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70" windowHeight="12450" activeTab="3"/>
  </bookViews>
  <sheets>
    <sheet name="New_dashboard_2022" sheetId="1" r:id="rId1"/>
    <sheet name="New_dashboard_2021" sheetId="2" r:id="rId2"/>
    <sheet name="New_dashboard_2020" sheetId="3" r:id="rId3"/>
    <sheet name="(2019) Patient details" sheetId="4" r:id="rId4"/>
  </sheets>
  <externalReferences>
    <externalReference r:id="rId5"/>
  </externalReferences>
  <definedNames>
    <definedName name="_xlnm._FilterDatabase" localSheetId="0" hidden="1">New_dashboard_2022!$A$2:$CW$2015</definedName>
    <definedName name="_xlnm._FilterDatabase" localSheetId="1" hidden="1">New_dashboard_2021!$A$2:$CP$932</definedName>
    <definedName name="_xlnm._FilterDatabase" localSheetId="2" hidden="1">New_dashboard_2020!$A$2:$CP$193</definedName>
    <definedName name="_xlnm._FilterDatabase" localSheetId="3" hidden="1">'(2019) Patient details'!$A$1:$AV$196</definedName>
    <definedName name="External_lip_upper">'[1]Data Preparation 2'!$A$3:$A$498</definedName>
    <definedName name="Z_7AB0624E_5A6D_4916_AF8A_773BC84CFDE4_.wvu.FilterData" localSheetId="0" hidden="1">New_dashboard_2022!$A$2:$CW$949</definedName>
    <definedName name="Z_CFF4310B_3C2D_4B0A_AEC1_0CD628D06186_.wvu.FilterData" localSheetId="0" hidden="1">New_dashboard_2022!$L$639:$X$840</definedName>
    <definedName name="Z_A4809C0D_2FDD_4052_B0C7_7E8937A39048_.wvu.FilterData" localSheetId="0" hidden="1">New_dashboard_2022!$A$2:$CW$949</definedName>
    <definedName name="Z_4268B454_F9F9_4A4D_B53A_C6D0A2C2CCC3_.wvu.FilterData" localSheetId="0" hidden="1">New_dashboard_2022!$AH$1:$CW$718</definedName>
    <definedName name="Z_BF08B174_86DB_4BCE_A47C_6FC7626CB24A_.wvu.FilterData" localSheetId="0" hidden="1">New_dashboard_2022!$A$2:$CW$949</definedName>
    <definedName name="Z_6B4FF92D_F659_4123_83DD_F82D418B0843_.wvu.FilterData" localSheetId="0" hidden="1">New_dashboard_2022!$U$2:$U$1821</definedName>
    <definedName name="Z_A75E2299_8A37_4542_A747_A6BA2B77BDE0_.wvu.FilterData" localSheetId="0" hidden="1">New_dashboard_2022!$A$1:$AE$949</definedName>
    <definedName name="Z_B5EF133C_A0BD_4293_8172_03FEEA355E9E_.wvu.FilterData" localSheetId="0" hidden="1">New_dashboard_2022!$A$1:$AE$949</definedName>
    <definedName name="Z_9D0A7E16_F6AB_474A_98FB_D582B2D14B91_.wvu.FilterData" localSheetId="0" hidden="1">New_dashboard_2022!$A$1:$AE$949</definedName>
    <definedName name="Z_C2B64B42_CC4C_4901_802E_09F980C0640A_.wvu.FilterData" localSheetId="0" hidden="1">New_dashboard_2022!$BL$949:$BP$962</definedName>
    <definedName name="Z_530A9FBA_E834_44BC_8D7D_4A1BAA6E572D_.wvu.FilterData" localSheetId="0" hidden="1">New_dashboard_2022!$A$1:$CW$949</definedName>
    <definedName name="Z_F2265094_204A_4AFD_8719_AA97C53D258B_.wvu.FilterData" localSheetId="0" hidden="1">New_dashboard_2022!$W$2:$W$1821</definedName>
    <definedName name="Z_188C79FC_36DA_42AA_BEB2_417921684DD5_.wvu.FilterData" localSheetId="0" hidden="1">New_dashboard_2022!$A$2:$CW$1883</definedName>
    <definedName name="Z_D6D512FD_7D47_4B09_B940_E4CECF48AA49_.wvu.FilterData" localSheetId="0" hidden="1">New_dashboard_2022!$A$1:$AE$949</definedName>
    <definedName name="Z_5DCBD284_54B7_4D31_A958_D83319C1BF62_.wvu.FilterData" localSheetId="0" hidden="1">New_dashboard_2022!$U$3:$U$1821</definedName>
    <definedName name="Z_4666798F_FC55_41C2_92A6_B8A809D7DC2F_.wvu.FilterData" localSheetId="0" hidden="1">New_dashboard_2022!$BJ$1:$BW$708</definedName>
    <definedName name="Z_69D8B676_4051_425D_B781_56250D63601D_.wvu.FilterData" localSheetId="0" hidden="1">New_dashboard_2022!$A$1:$AE$1883</definedName>
    <definedName name="Z_DA89BB89_3689_45E5_BA8A_FD5B69E0E7E7_.wvu.FilterData" localSheetId="0" hidden="1">New_dashboard_2022!$AH$1:$CW$718</definedName>
    <definedName name="Z_A5847E8B_8B27_41E1_BCCD_9B17035D3B0B_.wvu.FilterData" localSheetId="0" hidden="1">New_dashboard_2022!$J$1:$AC$636</definedName>
    <definedName name="Z_707D2DB8_B9C4_481B_B756_BFA9F5468BF0_.wvu.FilterData" localSheetId="0" hidden="1">New_dashboard_2022!$A$1:$AE$949</definedName>
    <definedName name="Z_3BCF854C_49C8_4F9D_9655_D6CA465CDE53_.wvu.FilterData" localSheetId="0" hidden="1">New_dashboard_2022!$A$1:$CW$949</definedName>
    <definedName name="Z_8353473F_5C87_4C33_9585_95AC4DBDD3A1_.wvu.FilterData" localSheetId="0" hidden="1">New_dashboard_2022!$A$2:$CW$1883</definedName>
    <definedName name="Z_9EEA23FE_C520_4F94_AF23_4DA183DA74D3_.wvu.FilterData" localSheetId="0" hidden="1">New_dashboard_2022!$W$3:$W$1821</definedName>
    <definedName name="Z_E293B9C8_795C_48AF_ABC7_377E25A017B6_.wvu.FilterData" localSheetId="0" hidden="1">New_dashboard_2022!$AH$1:$BI$712</definedName>
    <definedName name="Z_52DD4CAD_FF76_4F3F_852D_DD70C0182A4F_.wvu.FilterData" localSheetId="0" hidden="1">New_dashboard_2022!$A$1:$CW$949</definedName>
    <definedName name="Z_870A7296_945E_49FE_9D14_61DAB65343B8_.wvu.FilterData" localSheetId="0" hidden="1">New_dashboard_2022!$A$1:$CW$949</definedName>
    <definedName name="Z_D931124A_0F41_4BC4_9CAE_6532369DB02E_.wvu.FilterData" localSheetId="0" hidden="1">New_dashboard_2022!$U$3:$U$1821</definedName>
    <definedName name="Z_BA901F9F_5B63_4F94_8A58_958CF387FB32_.wvu.FilterData" localSheetId="0" hidden="1">New_dashboard_2022!$AH$1:$CW$718</definedName>
    <definedName name="Z_6BCDCA36_E0EA_4494_9D0D_DA2BB1152255_.wvu.FilterData" localSheetId="0" hidden="1">New_dashboard_2022!$A$1:$AE$949</definedName>
    <definedName name="Z_6034209E_6411_451F_A635_11592FA06F3F_.wvu.FilterData" localSheetId="0" hidden="1">New_dashboard_2022!$J$1:$AC$636</definedName>
    <definedName name="Z_9DC0DB47_DBFF_452B_8A5D_A84D52485629_.wvu.FilterData" localSheetId="0" hidden="1">New_dashboard_2022!$AH$1:$CW$722</definedName>
    <definedName name="Z_8172F410_388A_4961_AA77_89774CD7A282_.wvu.FilterData" localSheetId="0" hidden="1">New_dashboard_2022!$A$1:$AE$949</definedName>
    <definedName name="Z_6A095BC3_B6D3_4A9D_8709_CF18EC6AD289_.wvu.FilterData" localSheetId="0" hidden="1">New_dashboard_2022!$U$3:$U$1821</definedName>
    <definedName name="Z_CFF4310B_3C2D_4B0A_AEC1_0CD628D06186_.wvu.FilterData" localSheetId="1" hidden="1">New_dashboard_2021!$A$2:$CP$811</definedName>
    <definedName name="Z_A4809C0D_2FDD_4052_B0C7_7E8937A39048_.wvu.FilterData" localSheetId="1" hidden="1">New_dashboard_2021!$A$1:$C$342</definedName>
    <definedName name="Z_BF08B174_86DB_4BCE_A47C_6FC7626CB24A_.wvu.FilterData" localSheetId="1" hidden="1">New_dashboard_2021!$L$245:$O$342</definedName>
    <definedName name="Z_6B4FF92D_F659_4123_83DD_F82D418B0843_.wvu.FilterData" localSheetId="1" hidden="1">New_dashboard_2021!$A$1:$CO$811</definedName>
    <definedName name="Z_F2265094_204A_4AFD_8719_AA97C53D258B_.wvu.FilterData" localSheetId="1" hidden="1">New_dashboard_2021!$A$1:$C$342</definedName>
    <definedName name="Z_5DCBD284_54B7_4D31_A958_D83319C1BF62_.wvu.FilterData" localSheetId="1" hidden="1">New_dashboard_2021!$A$1:$CO$811</definedName>
    <definedName name="Z_3BCF854C_49C8_4F9D_9655_D6CA465CDE53_.wvu.FilterData" localSheetId="1" hidden="1">New_dashboard_2021!$A$328:$CP$811</definedName>
    <definedName name="Z_9EEA23FE_C520_4F94_AF23_4DA183DA74D3_.wvu.FilterData" localSheetId="1" hidden="1">New_dashboard_2021!$A$1:$CO$811</definedName>
    <definedName name="Z_E293B9C8_795C_48AF_ABC7_377E25A017B6_.wvu.FilterData" localSheetId="1" hidden="1">New_dashboard_2021!$A$2:$CP$811</definedName>
    <definedName name="Z_870A7296_945E_49FE_9D14_61DAB65343B8_.wvu.FilterData" localSheetId="1" hidden="1">New_dashboard_2021!$L$31:$O$225</definedName>
    <definedName name="Z_D931124A_0F41_4BC4_9CAE_6532369DB02E_.wvu.FilterData" localSheetId="1" hidden="1">New_dashboard_2021!$A$1:$CO$811</definedName>
    <definedName name="Z_6A095BC3_B6D3_4A9D_8709_CF18EC6AD289_.wvu.FilterData" localSheetId="1" hidden="1">New_dashboard_2021!$A$344:$D$811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BD234" authorId="0">
      <text>
        <r>
          <rPr>
            <sz val="10"/>
            <rFont val="SimSun"/>
            <charset val="134"/>
          </rPr>
          <t>CE-Awaited for standardization</t>
        </r>
      </text>
    </comment>
    <comment ref="BD237" authorId="0">
      <text>
        <r>
          <rPr>
            <sz val="10"/>
            <rFont val="SimSun"/>
            <charset val="134"/>
          </rPr>
          <t>CE-Awaited for standardization</t>
        </r>
      </text>
    </comment>
    <comment ref="BD251" authorId="0">
      <text>
        <r>
          <rPr>
            <sz val="10"/>
            <rFont val="SimSun"/>
            <charset val="134"/>
          </rPr>
          <t>CE-Awaited for standardization</t>
        </r>
      </text>
    </comment>
    <comment ref="BD255" authorId="0">
      <text>
        <r>
          <rPr>
            <sz val="10"/>
            <rFont val="SimSun"/>
            <charset val="134"/>
          </rPr>
          <t>CE-Awaited for standardization</t>
        </r>
      </text>
    </comment>
    <comment ref="BD260" authorId="0">
      <text>
        <r>
          <rPr>
            <sz val="10"/>
            <rFont val="SimSun"/>
            <charset val="134"/>
          </rPr>
          <t>CE-Awaited for standardization</t>
        </r>
      </text>
    </comment>
    <comment ref="BD264" authorId="0">
      <text>
        <r>
          <rPr>
            <sz val="10"/>
            <rFont val="SimSun"/>
            <charset val="134"/>
          </rPr>
          <t>CE-Awaited for standardization</t>
        </r>
      </text>
    </comment>
    <comment ref="BD270" authorId="0">
      <text>
        <r>
          <rPr>
            <sz val="10"/>
            <rFont val="SimSun"/>
            <charset val="134"/>
          </rPr>
          <t>CE-Awaited for standardization</t>
        </r>
      </text>
    </comment>
    <comment ref="BD272" authorId="0">
      <text>
        <r>
          <rPr>
            <sz val="10"/>
            <rFont val="SimSun"/>
            <charset val="134"/>
          </rPr>
          <t>CE-Awaited for standardization</t>
        </r>
      </text>
    </comment>
    <comment ref="BD293" authorId="0">
      <text>
        <r>
          <rPr>
            <sz val="10"/>
            <rFont val="SimSun"/>
            <charset val="134"/>
          </rPr>
          <t>CE-Awaited for standardization</t>
        </r>
      </text>
    </comment>
    <comment ref="BD298" authorId="0">
      <text>
        <r>
          <rPr>
            <sz val="10"/>
            <rFont val="SimSun"/>
            <charset val="134"/>
          </rPr>
          <t>CE-Awaited for standardization</t>
        </r>
      </text>
    </comment>
    <comment ref="BD30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07" authorId="0">
      <text>
        <r>
          <rPr>
            <sz val="10"/>
            <rFont val="SimSun"/>
            <charset val="134"/>
          </rPr>
          <t>CE-Awaited for standardization</t>
        </r>
      </text>
    </comment>
    <comment ref="BD309" authorId="0">
      <text>
        <r>
          <rPr>
            <sz val="10"/>
            <rFont val="SimSun"/>
            <charset val="134"/>
          </rPr>
          <t>CE-Awaited for standardization</t>
        </r>
      </text>
    </comment>
    <comment ref="BD310" authorId="0">
      <text>
        <r>
          <rPr>
            <sz val="10"/>
            <rFont val="SimSun"/>
            <charset val="134"/>
          </rPr>
          <t>CE-Awaited for standardization</t>
        </r>
      </text>
    </comment>
    <comment ref="BD311" authorId="0">
      <text>
        <r>
          <rPr>
            <sz val="10"/>
            <rFont val="SimSun"/>
            <charset val="134"/>
          </rPr>
          <t>CE-Awaited for standardization</t>
        </r>
      </text>
    </comment>
    <comment ref="BD31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24" authorId="0">
      <text>
        <r>
          <rPr>
            <sz val="10"/>
            <rFont val="SimSun"/>
            <charset val="134"/>
          </rPr>
          <t>CE-Awaited for standardization</t>
        </r>
      </text>
    </comment>
    <comment ref="BD335" authorId="0">
      <text>
        <r>
          <rPr>
            <sz val="10"/>
            <rFont val="SimSun"/>
            <charset val="134"/>
          </rPr>
          <t>SE8 TMB= 36.37 &amp; CE-Awaited for standardization</t>
        </r>
      </text>
    </comment>
    <comment ref="BD345" authorId="0">
      <text>
        <r>
          <rPr>
            <sz val="10"/>
            <rFont val="SimSun"/>
            <charset val="134"/>
          </rPr>
          <t>CE-Awaited for standardization</t>
        </r>
      </text>
    </comment>
    <comment ref="BD346" authorId="0">
      <text>
        <r>
          <rPr>
            <sz val="10"/>
            <rFont val="SimSun"/>
            <charset val="134"/>
          </rPr>
          <t>CE-Awaited for standardization</t>
        </r>
      </text>
    </comment>
    <comment ref="BD353" authorId="0">
      <text>
        <r>
          <rPr>
            <sz val="10"/>
            <rFont val="SimSun"/>
            <charset val="134"/>
          </rPr>
          <t>CE-Awaited for standardization</t>
        </r>
      </text>
    </comment>
    <comment ref="BD354" authorId="0">
      <text>
        <r>
          <rPr>
            <sz val="10"/>
            <rFont val="SimSun"/>
            <charset val="134"/>
          </rPr>
          <t>CE-Awaited for standardization</t>
        </r>
      </text>
    </comment>
    <comment ref="BD358" authorId="0">
      <text>
        <r>
          <rPr>
            <sz val="10"/>
            <rFont val="SimSun"/>
            <charset val="134"/>
          </rPr>
          <t>CE-Awaited for standardization</t>
        </r>
      </text>
    </comment>
    <comment ref="BD36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69" authorId="0">
      <text>
        <r>
          <rPr>
            <sz val="10"/>
            <rFont val="SimSun"/>
            <charset val="134"/>
          </rPr>
          <t>CE-Awaited for standardization</t>
        </r>
      </text>
    </comment>
    <comment ref="BD370" authorId="0">
      <text>
        <r>
          <rPr>
            <sz val="10"/>
            <rFont val="SimSun"/>
            <charset val="134"/>
          </rPr>
          <t>CE-Awaited for standardization</t>
        </r>
      </text>
    </comment>
    <comment ref="BD37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75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0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4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5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9" authorId="0">
      <text>
        <r>
          <rPr>
            <sz val="10"/>
            <rFont val="SimSun"/>
            <charset val="134"/>
          </rPr>
          <t>CE-Awaited for standardization</t>
        </r>
      </text>
    </comment>
    <comment ref="BD411" authorId="0">
      <text>
        <r>
          <rPr>
            <sz val="10"/>
            <rFont val="SimSun"/>
            <charset val="134"/>
          </rPr>
          <t>CE-Awaited for standardization</t>
        </r>
      </text>
    </comment>
    <comment ref="BD417" authorId="0">
      <text>
        <r>
          <rPr>
            <sz val="10"/>
            <rFont val="SimSun"/>
            <charset val="134"/>
          </rPr>
          <t>CE-Awaited for standardization</t>
        </r>
      </text>
    </comment>
    <comment ref="BD420" authorId="0">
      <text>
        <r>
          <rPr>
            <sz val="10"/>
            <rFont val="SimSun"/>
            <charset val="134"/>
          </rPr>
          <t>CE-Awaited for standardization</t>
        </r>
      </text>
    </comment>
    <comment ref="BD424" authorId="0">
      <text>
        <r>
          <rPr>
            <sz val="10"/>
            <rFont val="SimSun"/>
            <charset val="134"/>
          </rPr>
          <t>CE-Awaited for standardization</t>
        </r>
      </text>
    </comment>
    <comment ref="BD441" authorId="0">
      <text>
        <r>
          <rPr>
            <sz val="10"/>
            <rFont val="SimSun"/>
            <charset val="134"/>
          </rPr>
          <t>CE-Awaited for standardization</t>
        </r>
      </text>
    </comment>
    <comment ref="BD443" authorId="0">
      <text>
        <r>
          <rPr>
            <sz val="10"/>
            <rFont val="SimSun"/>
            <charset val="134"/>
          </rPr>
          <t>CE-Awaited for standardization</t>
        </r>
      </text>
    </comment>
    <comment ref="BD456" authorId="0">
      <text>
        <r>
          <rPr>
            <sz val="10"/>
            <rFont val="SimSun"/>
            <charset val="134"/>
          </rPr>
          <t>CE-Awaited for standardization</t>
        </r>
      </text>
    </comment>
    <comment ref="L550" authorId="0">
      <text>
        <r>
          <rPr>
            <sz val="10"/>
            <rFont val="SimSun"/>
            <charset val="134"/>
          </rPr>
          <t>Patient ID to Sample ID
	-Manohar N</t>
        </r>
      </text>
    </comment>
  </commentList>
</comments>
</file>

<file path=xl/sharedStrings.xml><?xml version="1.0" encoding="utf-8"?>
<sst xmlns="http://schemas.openxmlformats.org/spreadsheetml/2006/main" count="35087" uniqueCount="8853">
  <si>
    <t>Patient Identifier</t>
  </si>
  <si>
    <t>Clinical Data</t>
  </si>
  <si>
    <t>FFPE/FF</t>
  </si>
  <si>
    <t>Germline - Blood</t>
  </si>
  <si>
    <t>cfDNA</t>
  </si>
  <si>
    <t>RNA</t>
  </si>
  <si>
    <t>Sl No</t>
  </si>
  <si>
    <t>Patient ID</t>
  </si>
  <si>
    <t>Patient Name</t>
  </si>
  <si>
    <t>Test Name</t>
  </si>
  <si>
    <t>Plate ID/Sample ID</t>
  </si>
  <si>
    <t>Collabrator/Hospital</t>
  </si>
  <si>
    <t>Multiple test performed (yes/no)</t>
  </si>
  <si>
    <t>Type of Cancer</t>
  </si>
  <si>
    <t>REMARKS</t>
  </si>
  <si>
    <t>Source (Clinical/Research/Both)</t>
  </si>
  <si>
    <t>Availability</t>
  </si>
  <si>
    <t>Site</t>
  </si>
  <si>
    <t>Location</t>
  </si>
  <si>
    <t>Morphology</t>
  </si>
  <si>
    <t>Laterality</t>
  </si>
  <si>
    <t>Cancer Site             (2nd Primary)</t>
  </si>
  <si>
    <t>Cancer Location (2nd Primary)</t>
  </si>
  <si>
    <t>Morphology (2nd Primary)</t>
  </si>
  <si>
    <t>Laterality (2nd Primary)</t>
  </si>
  <si>
    <t>Cancer Site</t>
  </si>
  <si>
    <t>Cancer Location</t>
  </si>
  <si>
    <t>Remarks</t>
  </si>
  <si>
    <t>Sample ID</t>
  </si>
  <si>
    <t>Sample Identifier</t>
  </si>
  <si>
    <t>DNA kit used (From CIR)</t>
  </si>
  <si>
    <t>Solid Tissue available (yes/No)</t>
  </si>
  <si>
    <t>DNA availability, If yes (amount) ng</t>
  </si>
  <si>
    <t>DNA data Available</t>
  </si>
  <si>
    <t>DNA Reads</t>
  </si>
  <si>
    <t>DNA Sequencing data size (Gb)</t>
  </si>
  <si>
    <t>Depth</t>
  </si>
  <si>
    <t>DNA Data Quality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</si>
  <si>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</si>
  <si>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</si>
  <si>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</si>
  <si>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</si>
  <si>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</si>
  <si>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</si>
  <si>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</si>
  <si>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</si>
  <si>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</si>
  <si>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CNV1</t>
  </si>
  <si>
    <t>CNV2</t>
  </si>
  <si>
    <t>CNV3</t>
  </si>
  <si>
    <t>CNV4</t>
  </si>
  <si>
    <t>CNV5</t>
  </si>
  <si>
    <t>TMB</t>
  </si>
  <si>
    <t>MSI</t>
  </si>
  <si>
    <t>TMB_STATUS</t>
  </si>
  <si>
    <t>MSI_STATUS</t>
  </si>
  <si>
    <t>PD-L1</t>
  </si>
  <si>
    <t>DNA kit used</t>
  </si>
  <si>
    <t>Blood availability ifyes (amount) ml</t>
  </si>
  <si>
    <t>Plasma Availability, If yes (amount) ml</t>
  </si>
  <si>
    <t>RNA Kit Used</t>
  </si>
  <si>
    <t>RNA availability, If yes (amount) ng</t>
  </si>
  <si>
    <t>RNA data Available</t>
  </si>
  <si>
    <t>RNA Reads</t>
  </si>
  <si>
    <t>RNA Sequencing data size</t>
  </si>
  <si>
    <t>RNA Depth</t>
  </si>
  <si>
    <t>RNA Data Quality</t>
  </si>
  <si>
    <t>Fusion Gene 1</t>
  </si>
  <si>
    <t>Fusion Gene 2</t>
  </si>
  <si>
    <t>IN-423-VACA</t>
  </si>
  <si>
    <t>Reeta Devi</t>
  </si>
  <si>
    <t>FOCUS</t>
  </si>
  <si>
    <t>Not Avail</t>
  </si>
  <si>
    <t>Ovary</t>
  </si>
  <si>
    <t>Unknown</t>
  </si>
  <si>
    <t>High-grade serous carcinoma</t>
  </si>
  <si>
    <t>NA</t>
  </si>
  <si>
    <t>None</t>
  </si>
  <si>
    <t>FFPE</t>
  </si>
  <si>
    <t>Agilent V8</t>
  </si>
  <si>
    <t>Yes</t>
  </si>
  <si>
    <t>GOOD</t>
  </si>
  <si>
    <t>BRCA1</t>
  </si>
  <si>
    <t>TSC2</t>
  </si>
  <si>
    <t>No</t>
  </si>
  <si>
    <t xml:space="preserve">UNABLE TO FETCH DATA </t>
  </si>
  <si>
    <t>IN-423-VACB</t>
  </si>
  <si>
    <t>Asha Giri</t>
  </si>
  <si>
    <t>HRR</t>
  </si>
  <si>
    <t>Type of Sample: Blood</t>
  </si>
  <si>
    <t>Breast</t>
  </si>
  <si>
    <t>Breast NOS (excludes Skin of breast C44.5)</t>
  </si>
  <si>
    <t>Left</t>
  </si>
  <si>
    <t>Invasive carcinoma of no special type</t>
  </si>
  <si>
    <t>INTERMEDIATE</t>
  </si>
  <si>
    <t>Intermediate</t>
  </si>
  <si>
    <t>Type</t>
  </si>
  <si>
    <t>IN-423-VACC</t>
  </si>
  <si>
    <t>S Manimegalai</t>
  </si>
  <si>
    <t>GERMLINE+</t>
  </si>
  <si>
    <t>Right Breast Caner</t>
  </si>
  <si>
    <t>Lower outer quadrant of breast</t>
  </si>
  <si>
    <t>Right</t>
  </si>
  <si>
    <t>Good</t>
  </si>
  <si>
    <t>IN-423-VACD</t>
  </si>
  <si>
    <t>B Poonguzhali</t>
  </si>
  <si>
    <t>Breast Cancer Remission Phase</t>
  </si>
  <si>
    <t>Overlapping lesion of breast</t>
  </si>
  <si>
    <t>Carcinoma, NOS</t>
  </si>
  <si>
    <t>IN-423-VACE</t>
  </si>
  <si>
    <t>Varsha Kewalramani</t>
  </si>
  <si>
    <t>CORE</t>
  </si>
  <si>
    <t>Well differntiated squamous cell carcinoma of left leg</t>
  </si>
  <si>
    <t>Second Entry Serial Number: 1546</t>
  </si>
  <si>
    <t>Other ill defined sites</t>
  </si>
  <si>
    <t>Lower limb NOS</t>
  </si>
  <si>
    <t>Sq. cell carcinoma, keratinizing, NOS</t>
  </si>
  <si>
    <t>CDKN2A</t>
  </si>
  <si>
    <t>TP53</t>
  </si>
  <si>
    <t>Aglient V8</t>
  </si>
  <si>
    <t>IN-423-VACF</t>
  </si>
  <si>
    <t>Harish Ahuja</t>
  </si>
  <si>
    <t>ABSOLUTE</t>
  </si>
  <si>
    <t>Papillary type renal cell carcinoma (type 1)</t>
  </si>
  <si>
    <t>Second Entry Serial Number: 1035</t>
  </si>
  <si>
    <t>Kidney</t>
  </si>
  <si>
    <t>Kidney NOS</t>
  </si>
  <si>
    <t>Renal cell carcinoma</t>
  </si>
  <si>
    <t>Prostate</t>
  </si>
  <si>
    <t>Prostate gland</t>
  </si>
  <si>
    <t>Not a paired site</t>
  </si>
  <si>
    <t>Adenocarcinoma, NOS</t>
  </si>
  <si>
    <t>Two Primary Sites</t>
  </si>
  <si>
    <t>IN-423-VACG</t>
  </si>
  <si>
    <t>Shikhar Dwivedi</t>
  </si>
  <si>
    <t>INDIEGENE</t>
  </si>
  <si>
    <t>SQUAMOUS CELL CARCINOMA (Well-Differentiated.)</t>
  </si>
  <si>
    <t>Lip</t>
  </si>
  <si>
    <t>Lower lip, mucosa</t>
  </si>
  <si>
    <t>Squamous cell carcinoma, NOS</t>
  </si>
  <si>
    <t>IN-423-VADA</t>
  </si>
  <si>
    <t>Ramya C</t>
  </si>
  <si>
    <t>Non cancer</t>
  </si>
  <si>
    <t>Non-Cancer</t>
  </si>
  <si>
    <t>IN-423-VADB</t>
  </si>
  <si>
    <t>Bikash Ranjan Majumder</t>
  </si>
  <si>
    <t>Liver cancer, Ca Gall bladder</t>
  </si>
  <si>
    <t>Second Entry Serial Number:1257</t>
  </si>
  <si>
    <t>Liver and intrahepatic bile ducts</t>
  </si>
  <si>
    <t>Liver</t>
  </si>
  <si>
    <t>Hepatocellular carcinoma, NOS</t>
  </si>
  <si>
    <t>Gallbladder</t>
  </si>
  <si>
    <t>FF</t>
  </si>
  <si>
    <t>Transcriptome Failed - Shipment tracker</t>
  </si>
  <si>
    <t>IN-423-VAEA</t>
  </si>
  <si>
    <t>Dr. Akash Shukla</t>
  </si>
  <si>
    <t>Other parts of tongue</t>
  </si>
  <si>
    <t>Border of tongue</t>
  </si>
  <si>
    <t>PIK3CA</t>
  </si>
  <si>
    <t>Not Applicable</t>
  </si>
  <si>
    <t>IN-423-VAFA</t>
  </si>
  <si>
    <t>Kavita Ravindra Patil</t>
  </si>
  <si>
    <t>Ovarian cancer</t>
  </si>
  <si>
    <t>IN-423-VAFB</t>
  </si>
  <si>
    <t>Deven Shah</t>
  </si>
  <si>
    <t>Type of sample:   1 streck tube.</t>
  </si>
  <si>
    <t>Esophagus</t>
  </si>
  <si>
    <t>Esophagus NOS</t>
  </si>
  <si>
    <t>IN-423-VAFC</t>
  </si>
  <si>
    <t>Jaya Dube</t>
  </si>
  <si>
    <t>IN-423-VAFE</t>
  </si>
  <si>
    <t>Sangeeta Dinesh Pandya</t>
  </si>
  <si>
    <t>Type of sample: Blood</t>
  </si>
  <si>
    <t>IN-423-VAFF</t>
  </si>
  <si>
    <t>Channamma Vedashetty</t>
  </si>
  <si>
    <t>Endometrial stromal sarcoma</t>
  </si>
  <si>
    <t>Corpus Uteri</t>
  </si>
  <si>
    <t>Endometrium</t>
  </si>
  <si>
    <t>PTEN</t>
  </si>
  <si>
    <t>MSH3</t>
  </si>
  <si>
    <t>MSH2</t>
  </si>
  <si>
    <t>RAD50</t>
  </si>
  <si>
    <t>ARID1A</t>
  </si>
  <si>
    <t>FLCN</t>
  </si>
  <si>
    <t>RB1</t>
  </si>
  <si>
    <t>MEN1</t>
  </si>
  <si>
    <t>IN-423-VAFG</t>
  </si>
  <si>
    <t>Saraswathi Baburam</t>
  </si>
  <si>
    <t>ca cervix</t>
  </si>
  <si>
    <t>Cervix Uteri</t>
  </si>
  <si>
    <t>Cervix uteri</t>
  </si>
  <si>
    <t>GNAS</t>
  </si>
  <si>
    <t>SMAD4</t>
  </si>
  <si>
    <t>IN-423-UGLC</t>
  </si>
  <si>
    <t>Miara Chowdhury</t>
  </si>
  <si>
    <t>Ca Ovary</t>
  </si>
  <si>
    <t>1] Somatic as well as Germline. 2] Second Serial number: 1048</t>
  </si>
  <si>
    <t>Right and Left</t>
  </si>
  <si>
    <t>BRCA2</t>
  </si>
  <si>
    <t>IN-423-VAGA</t>
  </si>
  <si>
    <t>Punyashwori Koju Maharjan</t>
  </si>
  <si>
    <t>Infiltrating ductular carcinoma</t>
  </si>
  <si>
    <t>IN-423-VAGB</t>
  </si>
  <si>
    <t>Vibha Kumari Yadav</t>
  </si>
  <si>
    <t>IN-423-ULFF</t>
  </si>
  <si>
    <t>Smita Ghimire</t>
  </si>
  <si>
    <t>ABSOLUTE-</t>
  </si>
  <si>
    <t>Upper outer quadrant of breast</t>
  </si>
  <si>
    <t>Lobular carcinoma, NOS</t>
  </si>
  <si>
    <t>Received in December</t>
  </si>
  <si>
    <t>IN-423-VAGD</t>
  </si>
  <si>
    <t>Vidya Krishnat Pednekar</t>
  </si>
  <si>
    <t>pelvis cancer</t>
  </si>
  <si>
    <t>Sample Failed - Central Tracker</t>
  </si>
  <si>
    <t>IN-423-VAJA</t>
  </si>
  <si>
    <t xml:space="preserve"> Sujata Chakraborty</t>
  </si>
  <si>
    <t>IN-423-VAJB</t>
  </si>
  <si>
    <t>Nirmala Baghwan Bagul</t>
  </si>
  <si>
    <t>Unknown primary</t>
  </si>
  <si>
    <t>Unknown primary site</t>
  </si>
  <si>
    <t>IN-423-VAJC</t>
  </si>
  <si>
    <t>Louis Sebastien Justin</t>
  </si>
  <si>
    <t>Lung Cancer</t>
  </si>
  <si>
    <t>consent received for tissue depletion</t>
  </si>
  <si>
    <t>Lung</t>
  </si>
  <si>
    <t>Lower lobe, lung</t>
  </si>
  <si>
    <t>Sample Not Found</t>
  </si>
  <si>
    <t>IN-423-VAJD</t>
  </si>
  <si>
    <t>Snehalata Shivare</t>
  </si>
  <si>
    <t>Breast Cancer, invasive ductal carcinoma</t>
  </si>
  <si>
    <t>IN-423-VAJE</t>
  </si>
  <si>
    <t>Karthiyayini</t>
  </si>
  <si>
    <t>Esophagus cancer</t>
  </si>
  <si>
    <t>Abdominal esophagus</t>
  </si>
  <si>
    <t>FBXW7</t>
  </si>
  <si>
    <t>IN-423-VAKA</t>
  </si>
  <si>
    <t>Shamala Y.R</t>
  </si>
  <si>
    <t>QA</t>
  </si>
  <si>
    <t>IN-423-VAKB</t>
  </si>
  <si>
    <t>Dr Anuradha S</t>
  </si>
  <si>
    <t>serous cystadenoma carcinoma</t>
  </si>
  <si>
    <t>Serous cystadenocarcinoma</t>
  </si>
  <si>
    <t>IN-423-VAKC</t>
  </si>
  <si>
    <t>Saif Paradawala</t>
  </si>
  <si>
    <t>Family Testing Germline</t>
  </si>
  <si>
    <t>IN-423-VAKD</t>
  </si>
  <si>
    <t>Pramod Khandke</t>
  </si>
  <si>
    <t>Angiofibroma</t>
  </si>
  <si>
    <t>test cancelled on 18-Jan-22</t>
  </si>
  <si>
    <t>Neoplasm, benign</t>
  </si>
  <si>
    <t>Morphology mentioned is not there in refference sheet</t>
  </si>
  <si>
    <t>Sample Not found</t>
  </si>
  <si>
    <t>Test Cancelled - Central Tracker</t>
  </si>
  <si>
    <t>IN-423-VAKE</t>
  </si>
  <si>
    <t>Niroupa Jaintilal</t>
  </si>
  <si>
    <t>CA Pancreas</t>
  </si>
  <si>
    <t>Pancreas</t>
  </si>
  <si>
    <t>Body pancreas</t>
  </si>
  <si>
    <t>IN-423-VAKF</t>
  </si>
  <si>
    <t>Divyabharathi</t>
  </si>
  <si>
    <t>Left Breast Cancer (Remission Phase)</t>
  </si>
  <si>
    <t>Lower inner quadrant of breast</t>
  </si>
  <si>
    <t>IN-423-VAKG</t>
  </si>
  <si>
    <t>Salama Khatoon</t>
  </si>
  <si>
    <t>test cancelled on 18-Jan-22, tca fail</t>
  </si>
  <si>
    <t>Lymphnode</t>
  </si>
  <si>
    <t>Lymph node face, head ,neck</t>
  </si>
  <si>
    <t>Fibromatosis (benign tumor)</t>
  </si>
  <si>
    <t>IN-423-VAKH</t>
  </si>
  <si>
    <t>Salam Tanwar</t>
  </si>
  <si>
    <t>poorly differenciated adenocarcinoma</t>
  </si>
  <si>
    <t>FGFR2</t>
  </si>
  <si>
    <t>FGF4</t>
  </si>
  <si>
    <t>CCND1</t>
  </si>
  <si>
    <t>IN-423-ULIC-F</t>
  </si>
  <si>
    <t>Praveen Kumar Goyal</t>
  </si>
  <si>
    <t>Duodenal adenocarcinoma</t>
  </si>
  <si>
    <t>Small Intestine</t>
  </si>
  <si>
    <t>Duodenum</t>
  </si>
  <si>
    <t>KRAS</t>
  </si>
  <si>
    <t>MDM2</t>
  </si>
  <si>
    <t>IN-423-VAKJ</t>
  </si>
  <si>
    <t>Jyotsna Devi</t>
  </si>
  <si>
    <t>1] HRR SOMATIC &amp; Germline ++ 2] Second Serial number: 1068, Thrid Serial Number: 1116</t>
  </si>
  <si>
    <t>IN-423-VALA</t>
  </si>
  <si>
    <t xml:space="preserve">Sumithra	</t>
  </si>
  <si>
    <t>Colorectal carcinoma</t>
  </si>
  <si>
    <t>Rectum</t>
  </si>
  <si>
    <t>Rectum, NOS</t>
  </si>
  <si>
    <t>APC</t>
  </si>
  <si>
    <t>IN-423-VALB</t>
  </si>
  <si>
    <t>Prakash Babu</t>
  </si>
  <si>
    <t>Colon CA (Remission Phase)</t>
  </si>
  <si>
    <t>Large Intestine</t>
  </si>
  <si>
    <t>Splenic flexure of colon</t>
  </si>
  <si>
    <t>IN-423-VALC</t>
  </si>
  <si>
    <t>Usha Kawade</t>
  </si>
  <si>
    <t>CA Lung</t>
  </si>
  <si>
    <t>Second serial Number:1114</t>
  </si>
  <si>
    <t>Upper lobe, lung</t>
  </si>
  <si>
    <t>IN-423-VALD</t>
  </si>
  <si>
    <t>Kameshwar Jha</t>
  </si>
  <si>
    <t>Upper Lobe, Lung</t>
  </si>
  <si>
    <t>Signet ring cell carcinoma</t>
  </si>
  <si>
    <t>IN-423-VAMA</t>
  </si>
  <si>
    <t xml:space="preserve">Radhika Ethiraj </t>
  </si>
  <si>
    <t>Upper inner quadrant of breast</t>
  </si>
  <si>
    <t>IN-423-VAMB</t>
  </si>
  <si>
    <t>Rajeswari D</t>
  </si>
  <si>
    <t>Cervical esophagus</t>
  </si>
  <si>
    <t>KMT2D</t>
  </si>
  <si>
    <t>IN-423-VAMC</t>
  </si>
  <si>
    <t>Sakun Soni</t>
  </si>
  <si>
    <t>Cholangiocarcinoma</t>
  </si>
  <si>
    <t>IN-423-VAMD</t>
  </si>
  <si>
    <t>Vechatbhai Patel</t>
  </si>
  <si>
    <t>Metastatic pancreatic adenocarcinoma-liver mets</t>
  </si>
  <si>
    <t>Head of pancreas</t>
  </si>
  <si>
    <t>IN-423-VAQA</t>
  </si>
  <si>
    <t>Paritha Begum Mohamed John</t>
  </si>
  <si>
    <t>CA Ovary</t>
  </si>
  <si>
    <t>Second serial Number:1080</t>
  </si>
  <si>
    <t>IN-423-VAQB</t>
  </si>
  <si>
    <t>Rita Dubey</t>
  </si>
  <si>
    <t>Ca ovary</t>
  </si>
  <si>
    <t>Morphology is unknown</t>
  </si>
  <si>
    <t>IN-423-VAQC</t>
  </si>
  <si>
    <t>Rajesh Kumar Tiwari</t>
  </si>
  <si>
    <t>IN-423-VAQD</t>
  </si>
  <si>
    <t>Geeta Naik</t>
  </si>
  <si>
    <t>Breast cancer</t>
  </si>
  <si>
    <t>RAD51B</t>
  </si>
  <si>
    <t>IN-423-VAQE</t>
  </si>
  <si>
    <t>Shashikala Shantveer Patil</t>
  </si>
  <si>
    <t>Breast Cancer</t>
  </si>
  <si>
    <t>IN-423-VARA</t>
  </si>
  <si>
    <t>Afrooza Batoo</t>
  </si>
  <si>
    <t>Lung &amp; thyroid</t>
  </si>
  <si>
    <t>Lung NOS</t>
  </si>
  <si>
    <t>FANCA</t>
  </si>
  <si>
    <t>NF2</t>
  </si>
  <si>
    <t>EML4--ALK</t>
  </si>
  <si>
    <t>IN-423-VARB</t>
  </si>
  <si>
    <t>Venkata Nagamani Nandula</t>
  </si>
  <si>
    <t>Breast Cancer (TNBC) Carcinoma Left Breast</t>
  </si>
  <si>
    <t>Unknown Morphology</t>
  </si>
  <si>
    <t>IN-423-VARC</t>
  </si>
  <si>
    <t>Sangeeta Ramesh Phage</t>
  </si>
  <si>
    <t>EML4-ALK</t>
  </si>
  <si>
    <t>IN-423-VATA</t>
  </si>
  <si>
    <t>Dr. Amol Bhingarde</t>
  </si>
  <si>
    <t>CD74—ROS1</t>
  </si>
  <si>
    <t>IN-423-VATB</t>
  </si>
  <si>
    <t>Champa Debnath</t>
  </si>
  <si>
    <t>CA Breast</t>
  </si>
  <si>
    <t>IN-423-VATC</t>
  </si>
  <si>
    <t>Naiyer Tarannum</t>
  </si>
  <si>
    <t>CA Breast (Infiltrating ductal carcinoma)</t>
  </si>
  <si>
    <t>IN-423-VATD</t>
  </si>
  <si>
    <t>Prakash Chandrashekar</t>
  </si>
  <si>
    <t>IN-423-VATE</t>
  </si>
  <si>
    <t>Shivkumar. S</t>
  </si>
  <si>
    <t>Adenocarcinoma lung</t>
  </si>
  <si>
    <t>BRAF</t>
  </si>
  <si>
    <t>IN-423-VATF</t>
  </si>
  <si>
    <t>Baidabai Mahdu Chaudhary</t>
  </si>
  <si>
    <t>Ca Lung</t>
  </si>
  <si>
    <t>( Process with Lung Panel Genes Only )</t>
  </si>
  <si>
    <t>IN-423-VAUA</t>
  </si>
  <si>
    <t>Rachana Pujar</t>
  </si>
  <si>
    <t>IN-423-VAUB</t>
  </si>
  <si>
    <t>Kusum Singh</t>
  </si>
  <si>
    <t>Ca Left Breast Reaccurance</t>
  </si>
  <si>
    <t>UNABLE TO FETCH DATA</t>
  </si>
  <si>
    <t>IN-423-VAUC</t>
  </si>
  <si>
    <t>Yamuna Sharma</t>
  </si>
  <si>
    <t>Non Cancer</t>
  </si>
  <si>
    <t>IN-423-VAUD</t>
  </si>
  <si>
    <t>Anuja Jagrit</t>
  </si>
  <si>
    <t>Andreanal cancer</t>
  </si>
  <si>
    <t>Adrenal gland</t>
  </si>
  <si>
    <t>Adrenal gland cortex</t>
  </si>
  <si>
    <t>CTNNB1</t>
  </si>
  <si>
    <t>CDK4</t>
  </si>
  <si>
    <t>STAT6</t>
  </si>
  <si>
    <t>GLI1</t>
  </si>
  <si>
    <t>DDIT3</t>
  </si>
  <si>
    <t>IN-423-VAUE</t>
  </si>
  <si>
    <t>Hakam Singh</t>
  </si>
  <si>
    <t>Metastatic leiomyosarcoma</t>
  </si>
  <si>
    <t>Second Serial Number:1309</t>
  </si>
  <si>
    <t>Connective, subcutaneous and other soft tissues</t>
  </si>
  <si>
    <t>Connective tissue abdomen</t>
  </si>
  <si>
    <t>Leiomyosarcoma, NOS</t>
  </si>
  <si>
    <t>IN-423-UJ4D-F2</t>
  </si>
  <si>
    <t>Huma Moin</t>
  </si>
  <si>
    <t>ESR1</t>
  </si>
  <si>
    <t>FGF3/4</t>
  </si>
  <si>
    <t>IN-423-VAUG</t>
  </si>
  <si>
    <t>Priyanka Nadkarni</t>
  </si>
  <si>
    <t>Left Breast</t>
  </si>
  <si>
    <t>NF1</t>
  </si>
  <si>
    <t>IN-423-VAUH</t>
  </si>
  <si>
    <t>Bhoor Chand</t>
  </si>
  <si>
    <t>Carcinoma Colon</t>
  </si>
  <si>
    <t>Descending colon</t>
  </si>
  <si>
    <t>Mucinous adenocarcinoma</t>
  </si>
  <si>
    <t>IN-423-VAUI</t>
  </si>
  <si>
    <t>Sankari Dutta</t>
  </si>
  <si>
    <t>High grade serous carcinoma ovary</t>
  </si>
  <si>
    <t>IN-423-VAXA</t>
  </si>
  <si>
    <t>Viji. J</t>
  </si>
  <si>
    <t>Breast Cancer (TNBC)</t>
  </si>
  <si>
    <t>BRIP1</t>
  </si>
  <si>
    <t>IN-423-VAXB</t>
  </si>
  <si>
    <t>Suresh Kumar</t>
  </si>
  <si>
    <t>Ca prostate</t>
  </si>
  <si>
    <t>Second Serial number:1207</t>
  </si>
  <si>
    <t>Acinar cell carcinoma</t>
  </si>
  <si>
    <t>IN-423-VAXD</t>
  </si>
  <si>
    <t>Shamsiah Binti Othman</t>
  </si>
  <si>
    <t>metastatic colon cancer</t>
  </si>
  <si>
    <t>Rectosigmoid junction</t>
  </si>
  <si>
    <t>IN-423-VAXE</t>
  </si>
  <si>
    <t>Nesamani E</t>
  </si>
  <si>
    <t>Ovarian</t>
  </si>
  <si>
    <t>IN-423-VAXF</t>
  </si>
  <si>
    <t>Seema Devi</t>
  </si>
  <si>
    <t>Carcinoma left breast</t>
  </si>
  <si>
    <t>ERBB2</t>
  </si>
  <si>
    <t>IN-423-VAXG</t>
  </si>
  <si>
    <t>Ajendra Pratap Singh</t>
  </si>
  <si>
    <t>Carcinoid tumor, malignant</t>
  </si>
  <si>
    <t>IN-423-VAXH</t>
  </si>
  <si>
    <t>Anil Shrivastava</t>
  </si>
  <si>
    <t>IN-423-VAXI</t>
  </si>
  <si>
    <t>Wan seri banun binti wan mustafa</t>
  </si>
  <si>
    <t>glioblastoma multiforme</t>
  </si>
  <si>
    <t>Brain</t>
  </si>
  <si>
    <t>Brain NOS</t>
  </si>
  <si>
    <t>Glioblastoma, NOS</t>
  </si>
  <si>
    <t>IDH1</t>
  </si>
  <si>
    <t>ATRX</t>
  </si>
  <si>
    <t>IN-423-VAXJ</t>
  </si>
  <si>
    <t>Vemuganti Pradeep Kumar</t>
  </si>
  <si>
    <t>Ca Prostate Metastatic  Neuroendocrine differentiation.</t>
  </si>
  <si>
    <t>IN-423-VAYA</t>
  </si>
  <si>
    <t>Rekha Bhojashettar</t>
  </si>
  <si>
    <t>Metastatic Carcinoma Cervix</t>
  </si>
  <si>
    <t>FGFR3</t>
  </si>
  <si>
    <t>IN-423-VAYB</t>
  </si>
  <si>
    <t>Raj Laxmi Pingya</t>
  </si>
  <si>
    <t>High Grade Serous Carcinoma. (Cancer type is captured from HPE report)</t>
  </si>
  <si>
    <t>IN-423-VAYC</t>
  </si>
  <si>
    <t>Smita Dixit</t>
  </si>
  <si>
    <t>IN-423-VAYD</t>
  </si>
  <si>
    <t>Sheetal K</t>
  </si>
  <si>
    <t>IN-423-VAYE</t>
  </si>
  <si>
    <t>Shobha Pai</t>
  </si>
  <si>
    <t>IN-423-VA1A</t>
  </si>
  <si>
    <t>Usha Nandan</t>
  </si>
  <si>
    <t>ca endometrium,k/c/o ca breast</t>
  </si>
  <si>
    <t>Second Serial Number:1220</t>
  </si>
  <si>
    <t>Large cell neuroendocrine carcinoma</t>
  </si>
  <si>
    <t>IN-423-VA1B</t>
  </si>
  <si>
    <t>Leelamma A.K</t>
  </si>
  <si>
    <t>IN-423-VA1C</t>
  </si>
  <si>
    <t>G. Srinivasa Murthy</t>
  </si>
  <si>
    <t>Intrahepatic bile duct</t>
  </si>
  <si>
    <t>IN-423-VA1D</t>
  </si>
  <si>
    <t>Mangal Yashwant Abnave</t>
  </si>
  <si>
    <t>Connective tissue leg</t>
  </si>
  <si>
    <t>Spindle cell sarcoma</t>
  </si>
  <si>
    <t>IN-423-VA1E</t>
  </si>
  <si>
    <t>Rowshon Akhtar</t>
  </si>
  <si>
    <t>Hepatocellular carcinoma</t>
  </si>
  <si>
    <t>IN-423-VA1F</t>
  </si>
  <si>
    <t>Kamala Pandey</t>
  </si>
  <si>
    <t>IN-423-VA1G</t>
  </si>
  <si>
    <t>Megha Raut</t>
  </si>
  <si>
    <t>Cervical cancer</t>
  </si>
  <si>
    <t>IN-423-VA2F</t>
  </si>
  <si>
    <t>Gopal Chandra Banerjee</t>
  </si>
  <si>
    <t>Skin</t>
  </si>
  <si>
    <t>Skin face</t>
  </si>
  <si>
    <t>PALB2</t>
  </si>
  <si>
    <t>IN-423-VA2G</t>
  </si>
  <si>
    <t>Dr. Anju Hingad</t>
  </si>
  <si>
    <t>Second Serial Number: 1130</t>
  </si>
  <si>
    <t>IN-423-VA5A</t>
  </si>
  <si>
    <t>Sona Gaddankeri</t>
  </si>
  <si>
    <t>IN-423-ULGE</t>
  </si>
  <si>
    <t>Arushi More</t>
  </si>
  <si>
    <t>ROS1—CD74</t>
  </si>
  <si>
    <t>IN-423-VA5C</t>
  </si>
  <si>
    <t>Jinendra Kumar Jain</t>
  </si>
  <si>
    <t>sarcoma</t>
  </si>
  <si>
    <t>Retroperitoneum and Peritoneum</t>
  </si>
  <si>
    <t>Retroperitoneum</t>
  </si>
  <si>
    <t>Undifferentiated sarcoma</t>
  </si>
  <si>
    <t>FGFR1</t>
  </si>
  <si>
    <t>IN-423-VA5D</t>
  </si>
  <si>
    <t>Abdisamad Harare Hersi</t>
  </si>
  <si>
    <t>Hepatocellular Carcinoma</t>
  </si>
  <si>
    <t>NTRK1</t>
  </si>
  <si>
    <t>IN-423-VA5E</t>
  </si>
  <si>
    <t>Monika Puri</t>
  </si>
  <si>
    <t>Moderately differentiated Adenocarcinoma (Metastatic CA colon)</t>
  </si>
  <si>
    <t>Second Serial Number:1174 (INDIEGENE-DNA-Liquid)</t>
  </si>
  <si>
    <t>IN-423-VA5F</t>
  </si>
  <si>
    <t>Sweta Charlakola</t>
  </si>
  <si>
    <t>Ovarian Cancer</t>
  </si>
  <si>
    <t>IN-423-VA5G</t>
  </si>
  <si>
    <t>Asma Chowdhury</t>
  </si>
  <si>
    <t>Carcinoma Left breast with axillary LN Mets</t>
  </si>
  <si>
    <t>Infiltrating duct and lobular carcinoma</t>
  </si>
  <si>
    <t>IN-423-VA5H</t>
  </si>
  <si>
    <t>Suhasini Zanhad</t>
  </si>
  <si>
    <t>IN-423-VBAA</t>
  </si>
  <si>
    <t>Amit Talreja</t>
  </si>
  <si>
    <t>CA lung</t>
  </si>
  <si>
    <t>EGFR</t>
  </si>
  <si>
    <t>IN-423-VBAB</t>
  </si>
  <si>
    <t>Harnam Singh</t>
  </si>
  <si>
    <t>ca lung</t>
  </si>
  <si>
    <t>IN-423-VBAC</t>
  </si>
  <si>
    <t>Bahadurali Devshibhai Narsidani</t>
  </si>
  <si>
    <t>Carcinoma colon, hepatic flexure</t>
  </si>
  <si>
    <t>Hepatic flexure of colon</t>
  </si>
  <si>
    <t>IN-423-VBAD</t>
  </si>
  <si>
    <t>Rajendra Motiram Patkar</t>
  </si>
  <si>
    <t>Liver cancer</t>
  </si>
  <si>
    <t>IN-423-VBAE</t>
  </si>
  <si>
    <t>Archana Vaibhav Bhogaonkar</t>
  </si>
  <si>
    <t>breast cancer</t>
  </si>
  <si>
    <t>AXIN2</t>
  </si>
  <si>
    <t>IN-423-VBBA</t>
  </si>
  <si>
    <t>Poonam Patil</t>
  </si>
  <si>
    <t>IN-423-VBCA</t>
  </si>
  <si>
    <t>Keshari Shrestha</t>
  </si>
  <si>
    <t>IN-423-VBCB</t>
  </si>
  <si>
    <t>Sarita Dhunju Shrestha</t>
  </si>
  <si>
    <t>IN-423-VBCC</t>
  </si>
  <si>
    <t>Durga Rana Limbu</t>
  </si>
  <si>
    <t>Duct carcinoma in situ, solid type</t>
  </si>
  <si>
    <t>IN-423-VBCD</t>
  </si>
  <si>
    <t>Meena Jain</t>
  </si>
  <si>
    <t>IN-423-VBCE</t>
  </si>
  <si>
    <t>Gagan Devi Prasad Sen</t>
  </si>
  <si>
    <t>Pleomorphic liposarcoma</t>
  </si>
  <si>
    <t>IN-423-VBCF</t>
  </si>
  <si>
    <t>Rehana Khatoon</t>
  </si>
  <si>
    <t>ovarian cancer</t>
  </si>
  <si>
    <t>IN-423-VBCG</t>
  </si>
  <si>
    <t>Lata More</t>
  </si>
  <si>
    <t>Left Breast Cancer (TNBC)</t>
  </si>
  <si>
    <t>IN-423-VBCH</t>
  </si>
  <si>
    <t>Kona Begum</t>
  </si>
  <si>
    <t>Metastatic high grade sarcoma</t>
  </si>
  <si>
    <t>Connective tissue arm</t>
  </si>
  <si>
    <t>IN-423-VBCI</t>
  </si>
  <si>
    <t xml:space="preserve">Nasima Sarmin </t>
  </si>
  <si>
    <t>IN-423-VBDA</t>
  </si>
  <si>
    <t>Tehsina Afroz Khan</t>
  </si>
  <si>
    <t>Invasive Carcinoma</t>
  </si>
  <si>
    <t>Morphology mentioned is not matching to reference sheet</t>
  </si>
  <si>
    <t>IN-423-VBDB</t>
  </si>
  <si>
    <t>Vimal Kardak</t>
  </si>
  <si>
    <t>Second Serial Number: 1195</t>
  </si>
  <si>
    <t>IN-423-VBDC</t>
  </si>
  <si>
    <t>Mipa Vishnubhai Suthar</t>
  </si>
  <si>
    <t>FANCM</t>
  </si>
  <si>
    <t>IN-423-VBDD</t>
  </si>
  <si>
    <t>Fuleshwar Singh</t>
  </si>
  <si>
    <t>ALK</t>
  </si>
  <si>
    <t>IN-423-VBGA</t>
  </si>
  <si>
    <t>Santosh</t>
  </si>
  <si>
    <t>Ovary CA</t>
  </si>
  <si>
    <t>Papillary cystadenocarcinoma, NOS</t>
  </si>
  <si>
    <t>IN-423-VBGB</t>
  </si>
  <si>
    <t>Shyopat Ram</t>
  </si>
  <si>
    <t>IN-423-VBGC</t>
  </si>
  <si>
    <t>Kiran Devi</t>
  </si>
  <si>
    <t>Ca thoracic esophagus(upper thoracic)</t>
  </si>
  <si>
    <t>Thoracic esophagus</t>
  </si>
  <si>
    <t>IN-423-VBGD</t>
  </si>
  <si>
    <t>Bimla Devi</t>
  </si>
  <si>
    <t>Lung cancer</t>
  </si>
  <si>
    <t>Second Serial Number:1302</t>
  </si>
  <si>
    <t>Indiegene-DNA</t>
  </si>
  <si>
    <t>Indiegene</t>
  </si>
  <si>
    <t>IN-423-VBGE</t>
  </si>
  <si>
    <t>Bindu Adhikari Baral</t>
  </si>
  <si>
    <t>IN-423-VBGF</t>
  </si>
  <si>
    <t>Vishrut Singh</t>
  </si>
  <si>
    <t>osteosarcoma(relapsed)</t>
  </si>
  <si>
    <t>Bones, joints, and articular cartilage of the limb</t>
  </si>
  <si>
    <t>Upper limb long bones, joints</t>
  </si>
  <si>
    <t>CCND3</t>
  </si>
  <si>
    <t>IN-423-VBHA</t>
  </si>
  <si>
    <t>Karnail Kaur</t>
  </si>
  <si>
    <t>IN-423-VBHB</t>
  </si>
  <si>
    <t>Alka Tulaskar</t>
  </si>
  <si>
    <t>Ca Breast</t>
  </si>
  <si>
    <t>Bad</t>
  </si>
  <si>
    <t>IN-423-VBHC</t>
  </si>
  <si>
    <t>Mallika Devi</t>
  </si>
  <si>
    <t>IN-423-VBHD</t>
  </si>
  <si>
    <t>Saida  Bilkis Khanam</t>
  </si>
  <si>
    <t>IN-423-VBHE</t>
  </si>
  <si>
    <t>Asmaul Husna J . A</t>
  </si>
  <si>
    <t>IN-423-VBIA</t>
  </si>
  <si>
    <t>Shakilaben Mirza</t>
  </si>
  <si>
    <t>IN-423-VBIB</t>
  </si>
  <si>
    <t>Nilesh Gala</t>
  </si>
  <si>
    <t>mCRC</t>
  </si>
  <si>
    <t>IN-423-VBIC</t>
  </si>
  <si>
    <t>Budh Ram</t>
  </si>
  <si>
    <t>Ca Prostate - Metastatic, Hormone naive with cord compression</t>
  </si>
  <si>
    <t>ATM</t>
  </si>
  <si>
    <t>IN-423-VBID</t>
  </si>
  <si>
    <t>Shashikant Jangale</t>
  </si>
  <si>
    <t>gastric-oesophageal cancer</t>
  </si>
  <si>
    <t>IN-423-VBIE</t>
  </si>
  <si>
    <t>Om Prakash</t>
  </si>
  <si>
    <t>IN-423-VBIF</t>
  </si>
  <si>
    <t>Padmawati</t>
  </si>
  <si>
    <t>Stomach</t>
  </si>
  <si>
    <t>Lesser curvature of stomach, NOS (not classifiable to C16.1 to C16.4)</t>
  </si>
  <si>
    <t>IN-423-VBJA</t>
  </si>
  <si>
    <t>Meriani BT Mohamad</t>
  </si>
  <si>
    <t>high grade metastaic endometrial carcinoma</t>
  </si>
  <si>
    <t>Endometrioid carcinoma</t>
  </si>
  <si>
    <t>CREBBP</t>
  </si>
  <si>
    <t>IN-423-VBJB</t>
  </si>
  <si>
    <t>Rita Rani Sharma</t>
  </si>
  <si>
    <t>Cancer Ovary (Reccurent)</t>
  </si>
  <si>
    <t>IN-423-VBJC</t>
  </si>
  <si>
    <t>Shakuntala Singh</t>
  </si>
  <si>
    <t>Carcinoma Rectum</t>
  </si>
  <si>
    <t>IN-423-VBJD</t>
  </si>
  <si>
    <t>Hemlata Hari Khasnis</t>
  </si>
  <si>
    <t>Colon NOS</t>
  </si>
  <si>
    <t>IN-423-VBJE</t>
  </si>
  <si>
    <t>Meenakshi</t>
  </si>
  <si>
    <t>IN-423-VBJF</t>
  </si>
  <si>
    <t>Tripta Dhamija</t>
  </si>
  <si>
    <t>Pancreas NOS</t>
  </si>
  <si>
    <t>IN-423-VBKA</t>
  </si>
  <si>
    <t>Asra Mujtaba</t>
  </si>
  <si>
    <t>IN-423-VBKB</t>
  </si>
  <si>
    <t>Hima J.S</t>
  </si>
  <si>
    <t>Metastatic Ewing Sarcoma</t>
  </si>
  <si>
    <t>Long bones of lower limb and associated joints</t>
  </si>
  <si>
    <t>Ewing sarcoma</t>
  </si>
  <si>
    <t>Cancer Location and Morphology are not matching to reference sheet</t>
  </si>
  <si>
    <t>IN-423-VBKC</t>
  </si>
  <si>
    <t>Meenakshi. V</t>
  </si>
  <si>
    <t>IN-423-VBNA</t>
  </si>
  <si>
    <t>Balakrishna Jhunjhunwala</t>
  </si>
  <si>
    <t>Adenocarcinoma Hepatic Flexure</t>
  </si>
  <si>
    <t>Second Serial Number:1186</t>
  </si>
  <si>
    <t>Transverse colon</t>
  </si>
  <si>
    <t>DPYD</t>
  </si>
  <si>
    <t>IN-423-VBNB</t>
  </si>
  <si>
    <t>Dhirendraba Gajendrasinh Jadeja</t>
  </si>
  <si>
    <t xml:space="preserve">CA Right breast/now liver metasatis </t>
  </si>
  <si>
    <t>Second Serial Number:1489</t>
  </si>
  <si>
    <t>FGFR2-NR2C2</t>
  </si>
  <si>
    <t>IN-423-VBNC</t>
  </si>
  <si>
    <t>Ashwini Kumar Sharma</t>
  </si>
  <si>
    <t>Ca Esophagus</t>
  </si>
  <si>
    <t>Esophagus lower third</t>
  </si>
  <si>
    <t>IN-423-VBND</t>
  </si>
  <si>
    <t>Pramesh Kumar Srivastava</t>
  </si>
  <si>
    <t>Squamous Cell Carcinoma</t>
  </si>
  <si>
    <t>(LPL ID: 326079598-567845360) test canceled on 21-Apr-22</t>
  </si>
  <si>
    <t>Tongue NOS</t>
  </si>
  <si>
    <t>Squamous Cell Carcinoma, NOS</t>
  </si>
  <si>
    <t>IN-423-VBNE</t>
  </si>
  <si>
    <t>Amitabh Agarwal</t>
  </si>
  <si>
    <t>Skin scalp, neck</t>
  </si>
  <si>
    <t>IN-423-VBNF</t>
  </si>
  <si>
    <t>Radha R</t>
  </si>
  <si>
    <t>Agilent v8</t>
  </si>
  <si>
    <t>IN-423-VBNG</t>
  </si>
  <si>
    <t>Harish Singh Rautela</t>
  </si>
  <si>
    <t>Cholangio carcinoma</t>
  </si>
  <si>
    <t>Second Serial Number: 1260</t>
  </si>
  <si>
    <t>IN-423-VBNH</t>
  </si>
  <si>
    <t>Mohammad Saber Shaikh</t>
  </si>
  <si>
    <t>carcinoma high grade</t>
  </si>
  <si>
    <t>Small cell carcinoma, NOS</t>
  </si>
  <si>
    <t>IN-423-VBNI</t>
  </si>
  <si>
    <t>Kanchanbala Pattanayak</t>
  </si>
  <si>
    <t>Metaplastic carcinoma of breast (TNBC) (Adenosquamous carcinoma)</t>
  </si>
  <si>
    <t>Adenocarcinoma with squamous metaplasia</t>
  </si>
  <si>
    <t>IN-423-VBNJ</t>
  </si>
  <si>
    <t>Dr. Vinod Kumar Jain</t>
  </si>
  <si>
    <t>Bladder</t>
  </si>
  <si>
    <t>Urinary Bladder</t>
  </si>
  <si>
    <t>Bladder NOS</t>
  </si>
  <si>
    <t>Transitional cell carcinoma, NOS</t>
  </si>
  <si>
    <t>IN-423-VBNK</t>
  </si>
  <si>
    <t>Dr. Sunita Raina</t>
  </si>
  <si>
    <t>Glioblastoma WT</t>
  </si>
  <si>
    <t>Serial Number:1219, 1308</t>
  </si>
  <si>
    <t>Temporal lobe</t>
  </si>
  <si>
    <t>IN-423-VBOA</t>
  </si>
  <si>
    <t>Manimegali Mudaliar</t>
  </si>
  <si>
    <t>Adenocarcinoma Lung</t>
  </si>
  <si>
    <t>IN-423-VBOB</t>
  </si>
  <si>
    <t>Rashida H Hashmani</t>
  </si>
  <si>
    <t>non small cell carcinoma-c/a lung</t>
  </si>
  <si>
    <t>PP2R1A</t>
  </si>
  <si>
    <t>IN-423-VBOC</t>
  </si>
  <si>
    <t>Parimala. V</t>
  </si>
  <si>
    <t>Failed in QC status, Nupur (Serial Number: 1334)</t>
  </si>
  <si>
    <t>POOR</t>
  </si>
  <si>
    <t>IN-423-VBOD</t>
  </si>
  <si>
    <t>Nagarani. T</t>
  </si>
  <si>
    <t>Moderatelly Differentiated Adenocarcinoma - Lung</t>
  </si>
  <si>
    <t>IN-423-VBOE</t>
  </si>
  <si>
    <t>Raj Vardhan Anand</t>
  </si>
  <si>
    <t>Lung CA (Thoracic)</t>
  </si>
  <si>
    <t>patient expired, test cancelled</t>
  </si>
  <si>
    <t>IN-423-VBPA</t>
  </si>
  <si>
    <t>Amrutben Chheda</t>
  </si>
  <si>
    <t>Gallbladder cancer</t>
  </si>
  <si>
    <t>IN-423-VBPB</t>
  </si>
  <si>
    <t>Vernaben S Christie</t>
  </si>
  <si>
    <t>Ca lung</t>
  </si>
  <si>
    <t>Serial Number: 1255</t>
  </si>
  <si>
    <t>Received only cfDNA data</t>
  </si>
  <si>
    <t>IN-423-VBPC</t>
  </si>
  <si>
    <t>Dhundi Raj Dangal</t>
  </si>
  <si>
    <t>met. adenocarcinoma</t>
  </si>
  <si>
    <t>Other and unspecified biliary tract</t>
  </si>
  <si>
    <t>Ampulla of Vater</t>
  </si>
  <si>
    <t>ERCC2</t>
  </si>
  <si>
    <t>IN-423-VBPD</t>
  </si>
  <si>
    <t>Surjit Kaur</t>
  </si>
  <si>
    <t>Morphology is Unknown</t>
  </si>
  <si>
    <t>IN-423-VBQA</t>
  </si>
  <si>
    <t>Sandhya Rajesh</t>
  </si>
  <si>
    <t>test cancelled</t>
  </si>
  <si>
    <t xml:space="preserve">patient expired </t>
  </si>
  <si>
    <t>Main bronchus</t>
  </si>
  <si>
    <t>Non-small cell carcinoma</t>
  </si>
  <si>
    <t>IN-423-VBQB</t>
  </si>
  <si>
    <t>Banana Murali Krishna</t>
  </si>
  <si>
    <t>Case of Bulky tumor of head and neck of Pancreas (Kindly conform with HPE report)</t>
  </si>
  <si>
    <t>Overlapping lesion of pancreas</t>
  </si>
  <si>
    <t>IN-423-VBQC</t>
  </si>
  <si>
    <t>Geetha G</t>
  </si>
  <si>
    <t>IN-423-VBRA</t>
  </si>
  <si>
    <t>Hema Lohia</t>
  </si>
  <si>
    <t>Central portion of breast</t>
  </si>
  <si>
    <t>IN-423-VBUA</t>
  </si>
  <si>
    <t>Savita Sunil Matekar</t>
  </si>
  <si>
    <t>IN-423-VBUB</t>
  </si>
  <si>
    <t>Sanjana Naik</t>
  </si>
  <si>
    <t>Moderately Differeniciated adenocarcinoma colonic type</t>
  </si>
  <si>
    <t>Serial Number: 1285</t>
  </si>
  <si>
    <t>Overlapping lesion of colon</t>
  </si>
  <si>
    <t>IN-423-VBUC</t>
  </si>
  <si>
    <t>Isha Parab</t>
  </si>
  <si>
    <t>Serial Number: 1310</t>
  </si>
  <si>
    <t>IN-423-VBUD</t>
  </si>
  <si>
    <t>Purna Laxmi Dangol</t>
  </si>
  <si>
    <t>IN-423-VBUE</t>
  </si>
  <si>
    <t>Ratnamala Bhandari</t>
  </si>
  <si>
    <t>IN-423-VBUF</t>
  </si>
  <si>
    <t>Jarina Shaikh</t>
  </si>
  <si>
    <t>Serial number:1346</t>
  </si>
  <si>
    <t>IN-423-VBUG</t>
  </si>
  <si>
    <t>Mushiur Rahman</t>
  </si>
  <si>
    <t>?Metastatic squamous cell carcinoma/Lung adenocarcinoma</t>
  </si>
  <si>
    <t>MET</t>
  </si>
  <si>
    <t>IN-423-VBUH</t>
  </si>
  <si>
    <t>Darshana Rani</t>
  </si>
  <si>
    <t>IN-423-VBUI</t>
  </si>
  <si>
    <t>Aishwarya Srivastava</t>
  </si>
  <si>
    <t>IN-423-VBUJ</t>
  </si>
  <si>
    <t>Divya Abburu</t>
  </si>
  <si>
    <t>TNBC</t>
  </si>
  <si>
    <t>IN-423-VBUK</t>
  </si>
  <si>
    <t>Usha Nagaraj</t>
  </si>
  <si>
    <t>Breast Carcinoma</t>
  </si>
  <si>
    <t>EP300</t>
  </si>
  <si>
    <t>ETV6—NTRK3</t>
  </si>
  <si>
    <t>IN-423-VBUL</t>
  </si>
  <si>
    <t>Ketan Naik</t>
  </si>
  <si>
    <t>Head and neck (Right bucccal mucosa)</t>
  </si>
  <si>
    <t>Other and unspecified parts of mouth</t>
  </si>
  <si>
    <t>Cheek mucosa</t>
  </si>
  <si>
    <t>NOTCH1</t>
  </si>
  <si>
    <t>IN-423-VBVA</t>
  </si>
  <si>
    <t>Keshav Shinde</t>
  </si>
  <si>
    <t>Serial Number:1328</t>
  </si>
  <si>
    <t>Sigmoid colon</t>
  </si>
  <si>
    <t>IN-423-VBVB</t>
  </si>
  <si>
    <t>Shashibala Chamoli</t>
  </si>
  <si>
    <t>IN-423-VBVC</t>
  </si>
  <si>
    <t>Chitra Deshmukh</t>
  </si>
  <si>
    <t>IN-423-VBVD</t>
  </si>
  <si>
    <t>Meena Shah</t>
  </si>
  <si>
    <t>IN-423-VBVE</t>
  </si>
  <si>
    <t>Revathy .P</t>
  </si>
  <si>
    <t>carcinoma rectosigmoid</t>
  </si>
  <si>
    <t>IN-423-VBVF</t>
  </si>
  <si>
    <t>Shilesh Kumar</t>
  </si>
  <si>
    <t>Well Differentiated Squamous Cell Carcinoma (Tongue)</t>
  </si>
  <si>
    <t>IN-423-UGZB</t>
  </si>
  <si>
    <t>Ravi Kothari</t>
  </si>
  <si>
    <t>Bladder Cancer</t>
  </si>
  <si>
    <t>IN-423-VBVH</t>
  </si>
  <si>
    <t>Lallu Ram</t>
  </si>
  <si>
    <t>Poorly differentiated Carcinoma with focal necrosis</t>
  </si>
  <si>
    <t>Adenocarcinoma with neuroendocrine differen.</t>
  </si>
  <si>
    <t>IN-423-VBVI</t>
  </si>
  <si>
    <t>Madhu Sharma</t>
  </si>
  <si>
    <t>Colon Cancer</t>
  </si>
  <si>
    <t>Cecum</t>
  </si>
  <si>
    <t>IN-423-VBVJ</t>
  </si>
  <si>
    <t>Sunil Kumar Jain</t>
  </si>
  <si>
    <t>Aglient V9</t>
  </si>
  <si>
    <t>IN-423-VBWA</t>
  </si>
  <si>
    <t>Manju Thakur</t>
  </si>
  <si>
    <t>IN-423-VBWB</t>
  </si>
  <si>
    <t>Maharaji</t>
  </si>
  <si>
    <t>ca anorectum</t>
  </si>
  <si>
    <t>Anus and Anal canal</t>
  </si>
  <si>
    <t>Overlapping lesion of rectum, anus and anal canal</t>
  </si>
  <si>
    <t>IN-423-VBXA</t>
  </si>
  <si>
    <t>Malti Samel</t>
  </si>
  <si>
    <t>IN-423-VBXB</t>
  </si>
  <si>
    <t>Senthil Kumar P</t>
  </si>
  <si>
    <t>carcinoma of right buccal mucosa</t>
  </si>
  <si>
    <t>IN-423-VBXC</t>
  </si>
  <si>
    <t>Chinthala Lakshmi</t>
  </si>
  <si>
    <t>IN-423-VBXD</t>
  </si>
  <si>
    <t>Shalu A</t>
  </si>
  <si>
    <t>IN-423-VBXE</t>
  </si>
  <si>
    <t>Samar Chandradolai</t>
  </si>
  <si>
    <t>Well differenciated infiltrating adenocarcinoma of head of pancreas</t>
  </si>
  <si>
    <t>IN-423-VBYA</t>
  </si>
  <si>
    <t>Baljeet Kaur</t>
  </si>
  <si>
    <t>mbc</t>
  </si>
  <si>
    <t>IN-423-VBYB</t>
  </si>
  <si>
    <t>Arunasri K</t>
  </si>
  <si>
    <t>Breast Cancer (Right Breast)</t>
  </si>
  <si>
    <t>IN-423-VBYC</t>
  </si>
  <si>
    <t xml:space="preserve">Manti Devi </t>
  </si>
  <si>
    <t>Gum</t>
  </si>
  <si>
    <t>Lower gum</t>
  </si>
  <si>
    <t>left</t>
  </si>
  <si>
    <t>IN-423-VB2A</t>
  </si>
  <si>
    <t>Abhilasha Razdan</t>
  </si>
  <si>
    <t>IN-423-VB2B</t>
  </si>
  <si>
    <t>Sakina Kanjee</t>
  </si>
  <si>
    <t>Invasive ductal carcinoma</t>
  </si>
  <si>
    <t>IN-423-VB2C</t>
  </si>
  <si>
    <t>Salina Akhtar</t>
  </si>
  <si>
    <t>Right breast ,Infiltrating duct cell carcinoma</t>
  </si>
  <si>
    <t xml:space="preserve">Right Breast - Lower inner quadrant of breast
Left Breast - Lower outer quadrant of breast
</t>
  </si>
  <si>
    <t>IN-423-VB2D</t>
  </si>
  <si>
    <t>Jesmin Akther</t>
  </si>
  <si>
    <t>Metastatic papillary serous carcinoma</t>
  </si>
  <si>
    <t>Papillary carcinoma, NOS</t>
  </si>
  <si>
    <t>IN-423-VB2E</t>
  </si>
  <si>
    <t>Rokhsana Aftab</t>
  </si>
  <si>
    <t>Lung adenocarcinoma</t>
  </si>
  <si>
    <t>PRKN</t>
  </si>
  <si>
    <t>IN-423-VB2F</t>
  </si>
  <si>
    <t>Tajreen Gahar</t>
  </si>
  <si>
    <t>Infiltrating duct cell carcinoma</t>
  </si>
  <si>
    <t>PPM1D</t>
  </si>
  <si>
    <t>IN-423-ULMA</t>
  </si>
  <si>
    <t>Dr Sagarika Sarkar</t>
  </si>
  <si>
    <t>INDIEGENE-DNA-Liquid</t>
  </si>
  <si>
    <t>CA breast</t>
  </si>
  <si>
    <t>Liquid Biopsy, canceled on 15-03</t>
  </si>
  <si>
    <t>Axillary tail of breast</t>
  </si>
  <si>
    <t>IN-423-VB2G</t>
  </si>
  <si>
    <t>Manju Malviya</t>
  </si>
  <si>
    <t>ca ovary</t>
  </si>
  <si>
    <t>Low-grade serous carcinoma</t>
  </si>
  <si>
    <t>IN-423-VB2H</t>
  </si>
  <si>
    <t>Phool Kumar Puri</t>
  </si>
  <si>
    <t>IN-423-VB2I</t>
  </si>
  <si>
    <t>Chopen Lama</t>
  </si>
  <si>
    <t>breast ca</t>
  </si>
  <si>
    <t>IN-423-VCBA</t>
  </si>
  <si>
    <t>Sivasankar S</t>
  </si>
  <si>
    <t>Metastatic MUO</t>
  </si>
  <si>
    <t>Thyroid</t>
  </si>
  <si>
    <t>Thyroid gland</t>
  </si>
  <si>
    <t>RET</t>
  </si>
  <si>
    <t>IN-423-VCBB</t>
  </si>
  <si>
    <t>Kulveer Singh Tewatia</t>
  </si>
  <si>
    <t>Lalpath</t>
  </si>
  <si>
    <t>Neuroendocrine carcinoma</t>
  </si>
  <si>
    <t>IN-423-VCBC</t>
  </si>
  <si>
    <t>Preeti Sharma</t>
  </si>
  <si>
    <t>Ovarian cancer (Remission Phase)</t>
  </si>
  <si>
    <t>IN-423-VCCA</t>
  </si>
  <si>
    <t>Supriya Powar</t>
  </si>
  <si>
    <t>Urothelial adenocarcinoma</t>
  </si>
  <si>
    <t>Other and unspecified urinary organs</t>
  </si>
  <si>
    <t>Urethra</t>
  </si>
  <si>
    <t>IN-423-VCCB</t>
  </si>
  <si>
    <t>Neelakshi Patil</t>
  </si>
  <si>
    <t>fibrosarcoma</t>
  </si>
  <si>
    <t>Dermatofibrosarcoma, NOS</t>
  </si>
  <si>
    <t>Agilent v8, Indiegene-DNA</t>
  </si>
  <si>
    <t>COL1A1—PDGFB</t>
  </si>
  <si>
    <t>IN-423-VCCC</t>
  </si>
  <si>
    <t>Mohammad Aftab Mohammad
 Umar Khan</t>
  </si>
  <si>
    <t>Head &amp; Neck (maxilla and nose)</t>
  </si>
  <si>
    <t>Accessory sinuses</t>
  </si>
  <si>
    <t>Maxillary sinus</t>
  </si>
  <si>
    <t>Adenoid cystic carcinoma</t>
  </si>
  <si>
    <t>NRAS</t>
  </si>
  <si>
    <t>JAK1</t>
  </si>
  <si>
    <t>IN-423-VCCD</t>
  </si>
  <si>
    <t>Sana Thousta</t>
  </si>
  <si>
    <t>IN-423-VCCE</t>
  </si>
  <si>
    <t>Amiya Saha</t>
  </si>
  <si>
    <t>(Non-Cancer); Benign fibromatosis</t>
  </si>
  <si>
    <t>Connective tissue thorax (excludes Thymus, Heart and Mediastinum C37. , C38. )</t>
  </si>
  <si>
    <t>Malignant Tumor, Spindle cell type</t>
  </si>
  <si>
    <t>IN-423-VCCF</t>
  </si>
  <si>
    <t>Chitra Gupta</t>
  </si>
  <si>
    <t>IN-423-VCDA</t>
  </si>
  <si>
    <t>Satya Narain</t>
  </si>
  <si>
    <t>IN-423-VCDB</t>
  </si>
  <si>
    <t>Saraswathy Vellu</t>
  </si>
  <si>
    <t>Serial Number:1271</t>
  </si>
  <si>
    <t>SLCO1B1</t>
  </si>
  <si>
    <t>IN-423-VCDC</t>
  </si>
  <si>
    <t>Vijayakrishna Naik</t>
  </si>
  <si>
    <t>Likely Ewings Sarcoma, Metastatic Depsit from small round cell tumor</t>
  </si>
  <si>
    <t>IN-423-VCDD</t>
  </si>
  <si>
    <t>Kewala Devi</t>
  </si>
  <si>
    <t>IN-423-VCDE</t>
  </si>
  <si>
    <t>Sandhya Surendra Gholap</t>
  </si>
  <si>
    <t>IN-423-VCGA</t>
  </si>
  <si>
    <t>Balwan Singh</t>
  </si>
  <si>
    <t>Poorly differentiated Adenocarcinoma.</t>
  </si>
  <si>
    <t>Failed in QC status, Nupur</t>
  </si>
  <si>
    <t>IN-423-VCGB</t>
  </si>
  <si>
    <t>Rekha Mhaskar</t>
  </si>
  <si>
    <t>IN-423-VCGC</t>
  </si>
  <si>
    <t>Kaniz Fatima</t>
  </si>
  <si>
    <t>IN-423-VCGD</t>
  </si>
  <si>
    <t>Rajyaswori Adhikary</t>
  </si>
  <si>
    <t xml:space="preserve">Breast cancer(Right),TNBC </t>
  </si>
  <si>
    <t>IN-423-VCGE</t>
  </si>
  <si>
    <t>Dr. Sudhi Sharma</t>
  </si>
  <si>
    <t>ca gall bladder(hepatic mid)</t>
  </si>
  <si>
    <t>IN-423-VCGF</t>
  </si>
  <si>
    <t>Ishwar Chand Seth</t>
  </si>
  <si>
    <t>Serial Number: 1375, 1536, 1619</t>
  </si>
  <si>
    <t>ASXL1</t>
  </si>
  <si>
    <t>IN-423-VCGG</t>
  </si>
  <si>
    <t>Utkarsh Soni</t>
  </si>
  <si>
    <t>Oral cancer</t>
  </si>
  <si>
    <t>Serial Number: 1282</t>
  </si>
  <si>
    <t>Mucoepidermoid carcinoma</t>
  </si>
  <si>
    <t>HRAS</t>
  </si>
  <si>
    <t>SMAD3</t>
  </si>
  <si>
    <t>IN-423-VCGH</t>
  </si>
  <si>
    <t>Balwant Pandit Nerpagare</t>
  </si>
  <si>
    <t>cholangiocarcinoma</t>
  </si>
  <si>
    <t>IN-423-VCGI</t>
  </si>
  <si>
    <t>Sandeep Bora</t>
  </si>
  <si>
    <t>PIK3R1</t>
  </si>
  <si>
    <t>MYB—NFIB</t>
  </si>
  <si>
    <t>IN-423-VCGJ</t>
  </si>
  <si>
    <t>Sunanda Gaikwad</t>
  </si>
  <si>
    <t>IN-423-VCGK</t>
  </si>
  <si>
    <t>Master Ayush Mishra</t>
  </si>
  <si>
    <t>ATRT</t>
  </si>
  <si>
    <t>Atypical teratoid/rhabdoid tumor</t>
  </si>
  <si>
    <t>SMARCB1</t>
  </si>
  <si>
    <t>IN-423-VCGL</t>
  </si>
  <si>
    <t>Omkar Singh</t>
  </si>
  <si>
    <t>Liver &amp; Bile Duct</t>
  </si>
  <si>
    <t>Serial Number:1289</t>
  </si>
  <si>
    <t>IN-423-VCGM</t>
  </si>
  <si>
    <t>Sunil Sethy</t>
  </si>
  <si>
    <t>Ca Prostate</t>
  </si>
  <si>
    <t>IN-423-VCGN</t>
  </si>
  <si>
    <t>Priyanka Banerjee</t>
  </si>
  <si>
    <t>IN-423-VCHA</t>
  </si>
  <si>
    <t>Sunil Mhatre</t>
  </si>
  <si>
    <t>IN-423-VCHB</t>
  </si>
  <si>
    <t>Jothi P</t>
  </si>
  <si>
    <t>Adenocarcinoma Stomach</t>
  </si>
  <si>
    <t>Stomach NOS</t>
  </si>
  <si>
    <t>IN-423-VCHC</t>
  </si>
  <si>
    <t>Vaishnavi Wagh</t>
  </si>
  <si>
    <t>IN-423-VCHD</t>
  </si>
  <si>
    <t>Pratibha S</t>
  </si>
  <si>
    <t>IN-423-VCHE</t>
  </si>
  <si>
    <t>Pinky Banerjee</t>
  </si>
  <si>
    <t>Germline Family Test</t>
  </si>
  <si>
    <t>IN-423-VCHF</t>
  </si>
  <si>
    <t>Pradeepa J</t>
  </si>
  <si>
    <t>Adenocarcinoma, Grade 2, Endoscopic Biopsy from duodenum.</t>
  </si>
  <si>
    <t>IN-423-VCHG</t>
  </si>
  <si>
    <t>Tushant Khanna</t>
  </si>
  <si>
    <t>ca colon metastatic</t>
  </si>
  <si>
    <t>IN-423-VCHH</t>
  </si>
  <si>
    <t>Sham Wagh</t>
  </si>
  <si>
    <t>IN-423-VCHI</t>
  </si>
  <si>
    <t>Natinder Singh</t>
  </si>
  <si>
    <t xml:space="preserve">Unknown primary </t>
  </si>
  <si>
    <t>IN-423-VCIA</t>
  </si>
  <si>
    <t>Jayendra Mahamunkar</t>
  </si>
  <si>
    <t>IN-423-VCIB</t>
  </si>
  <si>
    <t xml:space="preserve">Appayanna </t>
  </si>
  <si>
    <t>Brain lesion-metastatic carcinoma</t>
  </si>
  <si>
    <t>Serial Number:1398</t>
  </si>
  <si>
    <t>STK11</t>
  </si>
  <si>
    <t>IN-423-VCIC</t>
  </si>
  <si>
    <t>Anil Kumar Yadav</t>
  </si>
  <si>
    <t>IN-423-VCID</t>
  </si>
  <si>
    <t>Alok Shivpuri</t>
  </si>
  <si>
    <t>IN-423-VCIE</t>
  </si>
  <si>
    <t>Basamma Nandagoudar</t>
  </si>
  <si>
    <t>Metastatis Adenocarcinoma of Bone.</t>
  </si>
  <si>
    <t>Carcinoma, undifferentiated type, NOS</t>
  </si>
  <si>
    <t>IN-423-VCIF</t>
  </si>
  <si>
    <t>Damaru Dhar Chatterjee</t>
  </si>
  <si>
    <t>Invasive squamous cell carcinoma, conventional left alveolus</t>
  </si>
  <si>
    <t>Serial Number: 1379</t>
  </si>
  <si>
    <t>IN-423-VCKA</t>
  </si>
  <si>
    <t>Bhanu Bhattarai</t>
  </si>
  <si>
    <t>IN-423-VCKB</t>
  </si>
  <si>
    <t>Venkateshwar Rao</t>
  </si>
  <si>
    <t>Oncquest No Contact</t>
  </si>
  <si>
    <t>IN-423-VCKC</t>
  </si>
  <si>
    <t>Krishnaveni Bhat</t>
  </si>
  <si>
    <t>IN-423-VCKD</t>
  </si>
  <si>
    <t>Chaya Devi</t>
  </si>
  <si>
    <t>Uterus Cancer</t>
  </si>
  <si>
    <t>IN-423-VCNA</t>
  </si>
  <si>
    <t>Bhavridevi Mehta</t>
  </si>
  <si>
    <t>IN-423-VCNB</t>
  </si>
  <si>
    <t>Sufia Begum</t>
  </si>
  <si>
    <t>CA Right Lung</t>
  </si>
  <si>
    <t>Neuroendocrine tumor</t>
  </si>
  <si>
    <t>ARID2</t>
  </si>
  <si>
    <t>IN-423-VCNC</t>
  </si>
  <si>
    <t xml:space="preserve">Charu Khanijou
</t>
  </si>
  <si>
    <t>ovarian</t>
  </si>
  <si>
    <t>Serial Number:1318</t>
  </si>
  <si>
    <t>IN-423-VCND</t>
  </si>
  <si>
    <t>Neelam</t>
  </si>
  <si>
    <t>metastaic adenocarcinoma with area of necrosis</t>
  </si>
  <si>
    <t>IN-423-VCNE</t>
  </si>
  <si>
    <t>Arun Kumar Batra</t>
  </si>
  <si>
    <t>Sarcal Chardoma</t>
  </si>
  <si>
    <t>Bones, joints and articular cartilage of other/ unspecified sites</t>
  </si>
  <si>
    <t>Pelvic bone</t>
  </si>
  <si>
    <t>Chordoma, NOS</t>
  </si>
  <si>
    <t>IN-423-VCNF</t>
  </si>
  <si>
    <t>Anita Om Prakash Pathak</t>
  </si>
  <si>
    <t>Ovarian (Peritonial)</t>
  </si>
  <si>
    <t>IN-423-VCNG</t>
  </si>
  <si>
    <t>Ranjani K</t>
  </si>
  <si>
    <t xml:space="preserve">Left </t>
  </si>
  <si>
    <t>IN-423-VCNH</t>
  </si>
  <si>
    <t>Kamaraj K</t>
  </si>
  <si>
    <t>IN-423-VCNI</t>
  </si>
  <si>
    <t>Anita Shanthi Rego</t>
  </si>
  <si>
    <t>LMS</t>
  </si>
  <si>
    <t>Serial Number:1325</t>
  </si>
  <si>
    <t>UGT1A1</t>
  </si>
  <si>
    <t>CYP2D6</t>
  </si>
  <si>
    <t>IN-423-VCNJ</t>
  </si>
  <si>
    <t>Vishal Thanki</t>
  </si>
  <si>
    <t>Family testing</t>
  </si>
  <si>
    <t>IN-423-VCOA</t>
  </si>
  <si>
    <t>Selam Berhanu Addis</t>
  </si>
  <si>
    <t>IN-423-VCOB</t>
  </si>
  <si>
    <t>Gowthami V</t>
  </si>
  <si>
    <t>Colon Cancer (According to Caregiver Giver during welcome call)</t>
  </si>
  <si>
    <t>IN-423-VCOC</t>
  </si>
  <si>
    <t>Peter Joseph</t>
  </si>
  <si>
    <t>IN-423-VCOD</t>
  </si>
  <si>
    <t>Rehana Sikder</t>
  </si>
  <si>
    <t>IN-423-VCOE</t>
  </si>
  <si>
    <t>Sulochana Shrestha</t>
  </si>
  <si>
    <t>IN-423-VCOF</t>
  </si>
  <si>
    <t>Rudra Kumar Shrestha</t>
  </si>
  <si>
    <t>IN-423-VCPA</t>
  </si>
  <si>
    <t>Chanda Sarma</t>
  </si>
  <si>
    <t>IN-423-VCPB</t>
  </si>
  <si>
    <t>Mehul Maheshbhai Thanki</t>
  </si>
  <si>
    <t>family testing</t>
  </si>
  <si>
    <t>IN-423-VCQA</t>
  </si>
  <si>
    <t>Dr. Sayeeshtha Naz</t>
  </si>
  <si>
    <t>IN-423-VCQB</t>
  </si>
  <si>
    <t>Madhu</t>
  </si>
  <si>
    <t xml:space="preserve"> (Oncquest Id- 4400210216643) test cancelled on 08-apr-22</t>
  </si>
  <si>
    <t>IN-423-VCRA</t>
  </si>
  <si>
    <t>Mamata Kaur</t>
  </si>
  <si>
    <t>ca breast(TNBC)</t>
  </si>
  <si>
    <t>Metaplastic Carcinoma, NOS</t>
  </si>
  <si>
    <t>IN-423-VCRB</t>
  </si>
  <si>
    <t>Ang Dolma Sherpa</t>
  </si>
  <si>
    <t>IN-423-VCRC</t>
  </si>
  <si>
    <t>Chandra Sekhar Reddy K</t>
  </si>
  <si>
    <t>transitional cell carcinoma of left ureter (Mid)</t>
  </si>
  <si>
    <t>Ureter</t>
  </si>
  <si>
    <t>IN-423-VCRD</t>
  </si>
  <si>
    <t>IN-423-VCRE</t>
  </si>
  <si>
    <t>Amalan S.J</t>
  </si>
  <si>
    <t>ABSOLUTE+</t>
  </si>
  <si>
    <t>Patient expired, test canceled on 18-03
Sample Returned on 22-03-22</t>
  </si>
  <si>
    <t>IN-423-VCUA</t>
  </si>
  <si>
    <t>Muktadir Rahman</t>
  </si>
  <si>
    <t>Overlapping lesion of lung</t>
  </si>
  <si>
    <t>IN-423-VCUB</t>
  </si>
  <si>
    <t>Kapilnarain Sharma</t>
  </si>
  <si>
    <t>IN-423-VCUC</t>
  </si>
  <si>
    <t>Rekha C</t>
  </si>
  <si>
    <t>IN-423-VCUD</t>
  </si>
  <si>
    <t>Prakash T.K</t>
  </si>
  <si>
    <t>Ca Colon</t>
  </si>
  <si>
    <t>Adenocarcinoma in situ in familial polyp. Coli</t>
  </si>
  <si>
    <t>IN-423-VCVA</t>
  </si>
  <si>
    <t>Prince Kour</t>
  </si>
  <si>
    <t>ca breast</t>
  </si>
  <si>
    <t>IN-423-VCVB</t>
  </si>
  <si>
    <t>Moidutty P</t>
  </si>
  <si>
    <t>Serial Number:1405, 1508</t>
  </si>
  <si>
    <t>Middle lobe, lung</t>
  </si>
  <si>
    <t>IN-423-VCVC</t>
  </si>
  <si>
    <t>Yuk Wan Ho</t>
  </si>
  <si>
    <t>Serial Number:1351</t>
  </si>
  <si>
    <t>IN-423-VCVD</t>
  </si>
  <si>
    <t>Savita Santosh Jadhav</t>
  </si>
  <si>
    <t>IN-423-VCWA</t>
  </si>
  <si>
    <t>Pramila Bar</t>
  </si>
  <si>
    <t>VEGFA</t>
  </si>
  <si>
    <t>IN-423-VCWB</t>
  </si>
  <si>
    <t>Banu E</t>
  </si>
  <si>
    <t>Cholangio Carcinoma</t>
  </si>
  <si>
    <t>Extrahepatic bile duct</t>
  </si>
  <si>
    <t>IN-423-VCWC</t>
  </si>
  <si>
    <t>Mahalakshmi S</t>
  </si>
  <si>
    <t>IN-423-VCWD</t>
  </si>
  <si>
    <t>Shakuntala Patidar</t>
  </si>
  <si>
    <t xml:space="preserve"> (Oncquest Id-4400210224687) test canceled on 18-Apr-22</t>
  </si>
  <si>
    <t>Unknown primary (likely pancreato-biliary as per IHC)</t>
  </si>
  <si>
    <t>IN-423-VCWE</t>
  </si>
  <si>
    <t>Prerak Yogesh Badheka</t>
  </si>
  <si>
    <t>IN-423-VCXA</t>
  </si>
  <si>
    <t>Rafiqul Islam</t>
  </si>
  <si>
    <t>TPM3-ROS1</t>
  </si>
  <si>
    <t>IN-423-VCXB</t>
  </si>
  <si>
    <t>Rajrani</t>
  </si>
  <si>
    <t>IN-423-VCXC</t>
  </si>
  <si>
    <t>Yashawanth KT</t>
  </si>
  <si>
    <t>Synovial Sarcoma</t>
  </si>
  <si>
    <t>Synovial sarcoma, NOS</t>
  </si>
  <si>
    <t>IN-423-VCYA</t>
  </si>
  <si>
    <t>Molly Mathew</t>
  </si>
  <si>
    <t>breast</t>
  </si>
  <si>
    <t>Metaplastic carcinoma, NOS</t>
  </si>
  <si>
    <t>IN-423-VCYB</t>
  </si>
  <si>
    <t>Ramsharan Shrivastava</t>
  </si>
  <si>
    <t>mRCC</t>
  </si>
  <si>
    <t>SDHB</t>
  </si>
  <si>
    <t>IN-423-VCYC</t>
  </si>
  <si>
    <t>Kalavathi R</t>
  </si>
  <si>
    <t>IN-423-VCYD</t>
  </si>
  <si>
    <t>Aravind Singh</t>
  </si>
  <si>
    <t>CASP8</t>
  </si>
  <si>
    <t>IN-423-VC2A</t>
  </si>
  <si>
    <t>Maheshwari</t>
  </si>
  <si>
    <t>Carcinoma Ovary</t>
  </si>
  <si>
    <t>Clear cell adenocarcinoma, NOS</t>
  </si>
  <si>
    <t>IN-423-VC2B</t>
  </si>
  <si>
    <t>Pushpa Thlukulam</t>
  </si>
  <si>
    <t>Serial Number:1364</t>
  </si>
  <si>
    <t>IN-423-VC2C</t>
  </si>
  <si>
    <t>Kishore Chawla</t>
  </si>
  <si>
    <t>IN-423-VC2D</t>
  </si>
  <si>
    <t>Savita Mishra</t>
  </si>
  <si>
    <t>IN-423-VC2E</t>
  </si>
  <si>
    <t>Salim Pittalwala</t>
  </si>
  <si>
    <t>Overlapping lesion of biliary tract</t>
  </si>
  <si>
    <t>Carcinosarcoma, NOS</t>
  </si>
  <si>
    <t>VHL</t>
  </si>
  <si>
    <t>IN-423-VC2F</t>
  </si>
  <si>
    <t>Rajeshwari Shriramula</t>
  </si>
  <si>
    <t>IN-423-VC2G</t>
  </si>
  <si>
    <t>Radhe Shyam Pal</t>
  </si>
  <si>
    <t>Head and neck</t>
  </si>
  <si>
    <t>IN-423-VC2H</t>
  </si>
  <si>
    <t>Fr. Anthony John De Mello</t>
  </si>
  <si>
    <t>mcrc</t>
  </si>
  <si>
    <t>IN-423-VC2I</t>
  </si>
  <si>
    <t>Gita Shrestha</t>
  </si>
  <si>
    <t>Breast CA</t>
  </si>
  <si>
    <t>IN-423-VC2J</t>
  </si>
  <si>
    <t>Jahanara Begum</t>
  </si>
  <si>
    <t>IN-423-VC2K</t>
  </si>
  <si>
    <t>Sashi Chawla</t>
  </si>
  <si>
    <t>IN-423-VC2L</t>
  </si>
  <si>
    <t>Hemanta Kumari Devi</t>
  </si>
  <si>
    <t>IN-423-VC3A</t>
  </si>
  <si>
    <t>Manju Bansal</t>
  </si>
  <si>
    <t>pancreatic cancer</t>
  </si>
  <si>
    <t>Serial number:1377</t>
  </si>
  <si>
    <t>IN-423-VC4A</t>
  </si>
  <si>
    <t>Sundaresha</t>
  </si>
  <si>
    <t>GIST with Liver Metastatis</t>
  </si>
  <si>
    <t>Small intestine NOS</t>
  </si>
  <si>
    <t>Gastrointestinal stromal sarcoma</t>
  </si>
  <si>
    <t>KIT</t>
  </si>
  <si>
    <t>IN-423-VC4B</t>
  </si>
  <si>
    <t>Pravina G Parikh</t>
  </si>
  <si>
    <t>ca endometrium c nonregional LN metastatic</t>
  </si>
  <si>
    <t>IN-423-VC4C</t>
  </si>
  <si>
    <t>Banu Godhrawala</t>
  </si>
  <si>
    <t>IN-423-VC4D</t>
  </si>
  <si>
    <t>Rashmi Chandola</t>
  </si>
  <si>
    <t>IN-423-VC4E</t>
  </si>
  <si>
    <t xml:space="preserve">Gopal Ram </t>
  </si>
  <si>
    <t>prostate cancer</t>
  </si>
  <si>
    <t>IN-423-VC5A</t>
  </si>
  <si>
    <t>Ummal Fayiza</t>
  </si>
  <si>
    <t>Dermatofibrosarcoma</t>
  </si>
  <si>
    <t>Serial Number:1384</t>
  </si>
  <si>
    <t>IN-423-VC5B</t>
  </si>
  <si>
    <t>Jayanthi B</t>
  </si>
  <si>
    <t>Carcinosarcoma right ovary</t>
  </si>
  <si>
    <t>IN-423-VC5C</t>
  </si>
  <si>
    <t>Thilagavathy</t>
  </si>
  <si>
    <t>IN-423-VC5D</t>
  </si>
  <si>
    <t>Dhanalakshmi</t>
  </si>
  <si>
    <t>IN-423-VC5E</t>
  </si>
  <si>
    <t>Suresh H.S</t>
  </si>
  <si>
    <t>Adeno Ca Rectum</t>
  </si>
  <si>
    <t>IN-423-VC5F</t>
  </si>
  <si>
    <t xml:space="preserve">Raja Bhai </t>
  </si>
  <si>
    <t>Post NACT Ca Left BM</t>
  </si>
  <si>
    <t>IN-423-VC5G</t>
  </si>
  <si>
    <t>Damodar Dhakar</t>
  </si>
  <si>
    <t>melanoma cancer</t>
  </si>
  <si>
    <t>Nasal cavity and middle ear</t>
  </si>
  <si>
    <t>Nasal cavity (excludes Nose, NOS C76.0)</t>
  </si>
  <si>
    <t>Mucosal lentiginous melanoma</t>
  </si>
  <si>
    <t>IN-423-VC5H</t>
  </si>
  <si>
    <t>Sabita Pradhan</t>
  </si>
  <si>
    <t>Serial Number:1495</t>
  </si>
  <si>
    <t>IN-423-VC5I</t>
  </si>
  <si>
    <t>Ganapathy Chandrasekhar</t>
  </si>
  <si>
    <t>glioblastoma-</t>
  </si>
  <si>
    <t>Serial Number:1392</t>
  </si>
  <si>
    <t>Frontal lobe</t>
  </si>
  <si>
    <t>TERT</t>
  </si>
  <si>
    <t>IN-423-VC5J</t>
  </si>
  <si>
    <t>Anupama Samanta</t>
  </si>
  <si>
    <t>CA Ovary adenocarcinoma</t>
  </si>
  <si>
    <t>IN-423-VC5K</t>
  </si>
  <si>
    <t>Usha Pati</t>
  </si>
  <si>
    <t>TNBC CAbreast</t>
  </si>
  <si>
    <t>IN-423-VDAA</t>
  </si>
  <si>
    <t xml:space="preserve">Usha Singh      
</t>
  </si>
  <si>
    <t>Poorly diffrentiated carcinoma ?Liver</t>
  </si>
  <si>
    <t>CRTC2</t>
  </si>
  <si>
    <t>IN-423-VDAB</t>
  </si>
  <si>
    <t>Shyla</t>
  </si>
  <si>
    <t>Lung Cancer (refer HPE from Drive)</t>
  </si>
  <si>
    <t>CD74 – NRG1</t>
  </si>
  <si>
    <t>IN-423-VDAC</t>
  </si>
  <si>
    <t>Arshiya</t>
  </si>
  <si>
    <t>Endometrial CA</t>
  </si>
  <si>
    <t>Ovary, Corpus Uteri</t>
  </si>
  <si>
    <t>Ovary, Endometrium</t>
  </si>
  <si>
    <t>Ovary- Right, Endometrium- Not a paired site</t>
  </si>
  <si>
    <t>IN-423-VDDA</t>
  </si>
  <si>
    <t>Feby Abraham</t>
  </si>
  <si>
    <t>Serial Number: 1505</t>
  </si>
  <si>
    <t>IN-423-VDDB</t>
  </si>
  <si>
    <t>Santilata Samantaray</t>
  </si>
  <si>
    <t>Ca-Ovary</t>
  </si>
  <si>
    <t>IN-423-VDDC</t>
  </si>
  <si>
    <t>Molly D'Souza</t>
  </si>
  <si>
    <t>Carcinoma Pancreas with Liver metastatis</t>
  </si>
  <si>
    <t>IN-423-VDDD</t>
  </si>
  <si>
    <t>Rajesh M.R</t>
  </si>
  <si>
    <t>Malignant gastrointestinal neuroectodermal tumor (GNET)</t>
  </si>
  <si>
    <t>Jejunum</t>
  </si>
  <si>
    <t>SETD2</t>
  </si>
  <si>
    <t>IN-423-VDDE</t>
  </si>
  <si>
    <t>Ramesh Joshi</t>
  </si>
  <si>
    <t>ca anorectum metastatic lung</t>
  </si>
  <si>
    <t>Agilent V8 (RNA-Indiegene-DNA)</t>
  </si>
  <si>
    <t>IN-423-VDDF</t>
  </si>
  <si>
    <t>Jafarhusain S Mansuri</t>
  </si>
  <si>
    <t>ca lung right</t>
  </si>
  <si>
    <t>IN-423-VDDG</t>
  </si>
  <si>
    <t>Komal Kachhap</t>
  </si>
  <si>
    <t>EML4—ALK</t>
  </si>
  <si>
    <t>IN-423-VDEA</t>
  </si>
  <si>
    <t>Afanasieva Rima</t>
  </si>
  <si>
    <t>cancer of right breast</t>
  </si>
  <si>
    <t>IN-423-VDEB</t>
  </si>
  <si>
    <t>Navdeep Gurung</t>
  </si>
  <si>
    <t>Colon cancer</t>
  </si>
  <si>
    <t>IN-423-VDFA</t>
  </si>
  <si>
    <t>Nirmala Mary</t>
  </si>
  <si>
    <t>IN-423-VDFB</t>
  </si>
  <si>
    <t>Ranjeet Yadav</t>
  </si>
  <si>
    <t>Epithelioid hemangioendothelioma, malignant</t>
  </si>
  <si>
    <t>IN-423-VDFC</t>
  </si>
  <si>
    <t xml:space="preserve">Shuchi Shrivastava </t>
  </si>
  <si>
    <t>Low grade fibromyxiod sarcoma</t>
  </si>
  <si>
    <t>Fibromyxosarcoma</t>
  </si>
  <si>
    <t>IN-423-VDFD</t>
  </si>
  <si>
    <t>Pramila Shah</t>
  </si>
  <si>
    <t>CA - Esophagus</t>
  </si>
  <si>
    <t>IN-423-VDFE</t>
  </si>
  <si>
    <t>Mimrabai H Manek</t>
  </si>
  <si>
    <t>ca left breast</t>
  </si>
  <si>
    <t>IN-423-VDGA</t>
  </si>
  <si>
    <t>Sunita</t>
  </si>
  <si>
    <t>Mucinous cystadenocarcinoma, NOS</t>
  </si>
  <si>
    <t>IN-423-VDGB</t>
  </si>
  <si>
    <t xml:space="preserve">Shameema </t>
  </si>
  <si>
    <t>Serial Number:1566</t>
  </si>
  <si>
    <t>IN-423-VDGC</t>
  </si>
  <si>
    <t>Rajamanar M</t>
  </si>
  <si>
    <t>Cancer type unkown</t>
  </si>
  <si>
    <t>Overlapping lesion of stomach</t>
  </si>
  <si>
    <t>IN-423-VDGD</t>
  </si>
  <si>
    <t xml:space="preserve">Kanchan Naik
</t>
  </si>
  <si>
    <t>Malignant Melanoma</t>
  </si>
  <si>
    <t>IN-423-VDHA</t>
  </si>
  <si>
    <t>Rabeya Begum</t>
  </si>
  <si>
    <t>Suggestive Adinocarcinoma</t>
  </si>
  <si>
    <t>IN-423-VDHB</t>
  </si>
  <si>
    <t>Rehana Huda</t>
  </si>
  <si>
    <t>DCC</t>
  </si>
  <si>
    <t>IN-423-VDHC</t>
  </si>
  <si>
    <t>Chanamallappa Shankarashetty</t>
  </si>
  <si>
    <t>Ca Gall Bladder</t>
  </si>
  <si>
    <t>Serial Number:1575</t>
  </si>
  <si>
    <t>IN-423-VDKA</t>
  </si>
  <si>
    <t>Govindan Chengalath</t>
  </si>
  <si>
    <t>Left Chest Wall Lesion - Histology is of Adenocarcinoma (taken from HPE Report, cancer type not mentioned in the consent form)</t>
  </si>
  <si>
    <t>IN-423-VDKB</t>
  </si>
  <si>
    <t>N Pardha Saradhi</t>
  </si>
  <si>
    <t>Pancreatic cancer</t>
  </si>
  <si>
    <t>IN-423-VDKC</t>
  </si>
  <si>
    <t>Murthy MB</t>
  </si>
  <si>
    <t>Non Hodgkin's Lymphoma</t>
  </si>
  <si>
    <t>IN-423-VDKD</t>
  </si>
  <si>
    <t>Sreelatha S</t>
  </si>
  <si>
    <t>ovary (previously detected ib breast in 2012)</t>
  </si>
  <si>
    <t>IN-423-VDKE</t>
  </si>
  <si>
    <t>Akhil Kishorgir Gosawi</t>
  </si>
  <si>
    <t>Squamous cell</t>
  </si>
  <si>
    <t>IN-423-VDKF</t>
  </si>
  <si>
    <t>Dhanu Maya Adhikari</t>
  </si>
  <si>
    <t xml:space="preserve">breast </t>
  </si>
  <si>
    <t>IN-423-VDKG</t>
  </si>
  <si>
    <t>Gauri Bhatta</t>
  </si>
  <si>
    <t>IN-423-VDKH</t>
  </si>
  <si>
    <t>Dr. Anupama R</t>
  </si>
  <si>
    <t>Serial Number:1430</t>
  </si>
  <si>
    <t>KMT2C</t>
  </si>
  <si>
    <t>IN-423-VDKI</t>
  </si>
  <si>
    <t>Mahalakshmi M</t>
  </si>
  <si>
    <t>IN-423-VDKJ</t>
  </si>
  <si>
    <t>Samridhi Gupta</t>
  </si>
  <si>
    <t>ca breast metastasis</t>
  </si>
  <si>
    <t>IN-423-VDLA</t>
  </si>
  <si>
    <t>Usha Devi</t>
  </si>
  <si>
    <t>Serial Number:1545</t>
  </si>
  <si>
    <t>Neoplasm, malignant</t>
  </si>
  <si>
    <t>IN-423-VDLB</t>
  </si>
  <si>
    <t>Chabbi Chowdhury</t>
  </si>
  <si>
    <t>IN-423-VDLC</t>
  </si>
  <si>
    <t>Tanjila Chowdhury</t>
  </si>
  <si>
    <t>Adenoid Cystic Carcinoma</t>
  </si>
  <si>
    <t xml:space="preserve">Right </t>
  </si>
  <si>
    <t>IN-423-VDLD</t>
  </si>
  <si>
    <t>Jaswanti Marolia</t>
  </si>
  <si>
    <t>Adenocarcinoma of the lung</t>
  </si>
  <si>
    <t>IN-423-VDLE</t>
  </si>
  <si>
    <t xml:space="preserve">Dundappa S Patil </t>
  </si>
  <si>
    <t>IN-423-VDLF</t>
  </si>
  <si>
    <t>Anuradha Krushna Kodgirwar</t>
  </si>
  <si>
    <t>Ca breast, ca Ovary</t>
  </si>
  <si>
    <t>IN-423-VDMA</t>
  </si>
  <si>
    <t>Chandramaula Devi</t>
  </si>
  <si>
    <t>Serial Number:1544</t>
  </si>
  <si>
    <t>BAP1</t>
  </si>
  <si>
    <t>IN-423-VDMB</t>
  </si>
  <si>
    <t>Charlotte Inocento Soares</t>
  </si>
  <si>
    <t>Ca Endometrium with Bone Metastatis</t>
  </si>
  <si>
    <t>IN-423-VDMC</t>
  </si>
  <si>
    <t>Gayrat Kodirov</t>
  </si>
  <si>
    <t>Adenocarcinoma/cholangiocarcinoma</t>
  </si>
  <si>
    <t>IN-423-VDMD</t>
  </si>
  <si>
    <t>Saadi Abed Fayyadh</t>
  </si>
  <si>
    <t>CA Prostate</t>
  </si>
  <si>
    <t>Serial Number:1620</t>
  </si>
  <si>
    <t>IN-423-VDME</t>
  </si>
  <si>
    <t>Parul Sharma</t>
  </si>
  <si>
    <t>IN-423-VDMF</t>
  </si>
  <si>
    <t>Sonali Mahapatra</t>
  </si>
  <si>
    <t>CA  Breast</t>
  </si>
  <si>
    <t>IN-423-VDMG</t>
  </si>
  <si>
    <t>B Raman Pradeep</t>
  </si>
  <si>
    <t>Ca Stomach</t>
  </si>
  <si>
    <t>Serial Number:1529</t>
  </si>
  <si>
    <t>IN-423-VDNA</t>
  </si>
  <si>
    <t>Bhagya V.P.</t>
  </si>
  <si>
    <t>High Grade Serous Carcinoma Right Ovary (PT2N0)</t>
  </si>
  <si>
    <t>IN-423-VDNB</t>
  </si>
  <si>
    <t>Ashaben Prajapati</t>
  </si>
  <si>
    <t>ca breast(left)</t>
  </si>
  <si>
    <t>IN-423-VDNC</t>
  </si>
  <si>
    <t>Mohani Negi</t>
  </si>
  <si>
    <t>IN-423-VDND</t>
  </si>
  <si>
    <t>R.K. Lakshmi</t>
  </si>
  <si>
    <t>IN-423-VDNE</t>
  </si>
  <si>
    <t>Arul Mary A</t>
  </si>
  <si>
    <t>Serial Number:1541</t>
  </si>
  <si>
    <t>IN-423-VDNF</t>
  </si>
  <si>
    <t>Sapna Devi</t>
  </si>
  <si>
    <t>IN-423-VDNG</t>
  </si>
  <si>
    <t>Sumathi Venkiteswaran</t>
  </si>
  <si>
    <t>IN-423-VDNH</t>
  </si>
  <si>
    <t>Shahana Jonchhe (Siku Shrestha)</t>
  </si>
  <si>
    <t>ca breast,ca ovary</t>
  </si>
  <si>
    <t>Cystadenocarcinoma, NOS</t>
  </si>
  <si>
    <t>IN-423-VDNI</t>
  </si>
  <si>
    <t>Satya Thapa</t>
  </si>
  <si>
    <t>IN-423-VDNJ</t>
  </si>
  <si>
    <t>Saramma Abraham</t>
  </si>
  <si>
    <t>lung cancer</t>
  </si>
  <si>
    <t>IN-423-VDRA</t>
  </si>
  <si>
    <t>Sandhyarani Kar</t>
  </si>
  <si>
    <t>CA breast and PPC</t>
  </si>
  <si>
    <t>Peritoneum NOS</t>
  </si>
  <si>
    <t>IN-423-VDRB</t>
  </si>
  <si>
    <t>Jharana Maharana</t>
  </si>
  <si>
    <t>CA breast (IDC)</t>
  </si>
  <si>
    <t>IN-423-VDRC</t>
  </si>
  <si>
    <t>Sunita Maity</t>
  </si>
  <si>
    <t>CA Breast TNBC</t>
  </si>
  <si>
    <t>IN-423-VDRD</t>
  </si>
  <si>
    <t>Binay Maur</t>
  </si>
  <si>
    <t>INDIEGENE-DNA</t>
  </si>
  <si>
    <t>MUTYH</t>
  </si>
  <si>
    <t>IN-423-VDRE</t>
  </si>
  <si>
    <t>Ashim Sarma</t>
  </si>
  <si>
    <t>Easophagus cancer</t>
  </si>
  <si>
    <t>NEE2L2</t>
  </si>
  <si>
    <t>IN-423-VDRF</t>
  </si>
  <si>
    <t xml:space="preserve">Seema Raghuwanshi </t>
  </si>
  <si>
    <t>IN-423-VDRG</t>
  </si>
  <si>
    <t>Krishna Devi Gupta</t>
  </si>
  <si>
    <t>TCA Fail- test canceled on 20-Apr</t>
  </si>
  <si>
    <t>IN-423-VDSA</t>
  </si>
  <si>
    <t>Hebhabhai Rambhai Dangar</t>
  </si>
  <si>
    <t>Neuroendocrine</t>
  </si>
  <si>
    <t>IN-423-VDSB</t>
  </si>
  <si>
    <t>Harendra Shahu</t>
  </si>
  <si>
    <t>sebeciues carcinoma</t>
  </si>
  <si>
    <t>Eyelid NOS</t>
  </si>
  <si>
    <t>Sebaceous adenocarcinoma</t>
  </si>
  <si>
    <t>IN-423-VDSC</t>
  </si>
  <si>
    <t>Basamma</t>
  </si>
  <si>
    <t>Ca Galbladder - Reccurance</t>
  </si>
  <si>
    <t>ELF3</t>
  </si>
  <si>
    <t>IN-423-VDSD</t>
  </si>
  <si>
    <t>Shahida Nasrin</t>
  </si>
  <si>
    <t>Metastatic adenocarcinoma</t>
  </si>
  <si>
    <t>Invasive mucinous adenocarcinoma</t>
  </si>
  <si>
    <t>IN-423-VDSE</t>
  </si>
  <si>
    <t>Gita Devi Adhikari</t>
  </si>
  <si>
    <t>IN-423-VDSF</t>
  </si>
  <si>
    <t>Uma Nepal</t>
  </si>
  <si>
    <t>IN-423-VDTA</t>
  </si>
  <si>
    <t>Ranjeet Kumar Sogani</t>
  </si>
  <si>
    <t>Cholangio CA (Liver)</t>
  </si>
  <si>
    <t>IN-423-VDTB</t>
  </si>
  <si>
    <t>Rashmikant P Shukla</t>
  </si>
  <si>
    <t>IN-423-VDTC</t>
  </si>
  <si>
    <t>Kirit Sunderji Pasad</t>
  </si>
  <si>
    <t xml:space="preserve"> Menagioma</t>
  </si>
  <si>
    <t>Serial Number:1471</t>
  </si>
  <si>
    <t>Cerebral Meninges</t>
  </si>
  <si>
    <t>Cerebral meninges</t>
  </si>
  <si>
    <t>Malignant melanoma, NOS</t>
  </si>
  <si>
    <t>TOP2A</t>
  </si>
  <si>
    <t>IN-423-VDUA</t>
  </si>
  <si>
    <t>Ahalya Nayak</t>
  </si>
  <si>
    <t xml:space="preserve">CA Breast </t>
  </si>
  <si>
    <t>IN-423-VDUB</t>
  </si>
  <si>
    <t>Promila Barman</t>
  </si>
  <si>
    <t>Adenocarcinoma of gastrointestinal origin</t>
  </si>
  <si>
    <t>Ascending colon</t>
  </si>
  <si>
    <t>IN-423-VDUC</t>
  </si>
  <si>
    <t>Aditya Verma</t>
  </si>
  <si>
    <t>ca Gall bladder</t>
  </si>
  <si>
    <t>AXIN1</t>
  </si>
  <si>
    <t>IN-423-VDUD</t>
  </si>
  <si>
    <t>Shehnaz Thaiyam</t>
  </si>
  <si>
    <t>IN-423-VDUE</t>
  </si>
  <si>
    <t>Laxmi Manohar Manyar</t>
  </si>
  <si>
    <t>IN-423-VDVA</t>
  </si>
  <si>
    <t>Kolisetti Kondayya Lakshmi</t>
  </si>
  <si>
    <t>Serial number:1478</t>
  </si>
  <si>
    <t>IN-423-VDVB</t>
  </si>
  <si>
    <t>Sailaja U</t>
  </si>
  <si>
    <t>IN-423-VDVC</t>
  </si>
  <si>
    <t>Kanthamma R</t>
  </si>
  <si>
    <t>ERBB3</t>
  </si>
  <si>
    <t>IN-423-VDVD</t>
  </si>
  <si>
    <t xml:space="preserve">Rajesh Kumar Awasthi </t>
  </si>
  <si>
    <t>IN-423-VDVE</t>
  </si>
  <si>
    <t>Prachi Prashant More</t>
  </si>
  <si>
    <t>IN-423-VDVF</t>
  </si>
  <si>
    <t>Vijaykumar Parekh</t>
  </si>
  <si>
    <t>adenocarcinoma gastroesophageal junction</t>
  </si>
  <si>
    <t>Overlapping lesion of esophagus</t>
  </si>
  <si>
    <t>IN-423-VDVG</t>
  </si>
  <si>
    <t>Ashaba Dharmendrasinh Solanki</t>
  </si>
  <si>
    <t>ca breast left</t>
  </si>
  <si>
    <t>IN-423-VDVH</t>
  </si>
  <si>
    <t>Sandra Saldanha</t>
  </si>
  <si>
    <t>IN-423-VDVI</t>
  </si>
  <si>
    <t>Ranjan Sodha</t>
  </si>
  <si>
    <t>Metastatic Adenocarcinoma-CA Breast</t>
  </si>
  <si>
    <t>IN-423-VDYA</t>
  </si>
  <si>
    <t>Nandita Ghosh</t>
  </si>
  <si>
    <t>Breast Cancer (remission)</t>
  </si>
  <si>
    <t>Medullary carcinoma, NOS</t>
  </si>
  <si>
    <t>IN-423-VDYB</t>
  </si>
  <si>
    <t>Olivia Choudhury</t>
  </si>
  <si>
    <t>Myxoid Liposarcoma</t>
  </si>
  <si>
    <t>Serial Number: 1617</t>
  </si>
  <si>
    <t>Myxoid liposarcoma</t>
  </si>
  <si>
    <t>IN-423-VDYC</t>
  </si>
  <si>
    <t>Kananbala Kar</t>
  </si>
  <si>
    <t>IN-423-VDYD</t>
  </si>
  <si>
    <t>Anita Manandhar</t>
  </si>
  <si>
    <t>lung</t>
  </si>
  <si>
    <t>IN-423-VDYE</t>
  </si>
  <si>
    <t>Manchali Himayavaramban</t>
  </si>
  <si>
    <t>Serial Number:1498</t>
  </si>
  <si>
    <t>IN-423-VDYF</t>
  </si>
  <si>
    <t>Mohinder Singh</t>
  </si>
  <si>
    <t>IN-423-VDYG</t>
  </si>
  <si>
    <t>Mastan Shaik</t>
  </si>
  <si>
    <t>IN-423-VDYH</t>
  </si>
  <si>
    <t>Padmavathi D</t>
  </si>
  <si>
    <t xml:space="preserve">Carcinoma Anal Conol </t>
  </si>
  <si>
    <t>Agilent_V8</t>
  </si>
  <si>
    <t>AMER1</t>
  </si>
  <si>
    <t>IN-423-VDYI</t>
  </si>
  <si>
    <t>Annasaheb Adhali</t>
  </si>
  <si>
    <t>IN-423-VDYJ</t>
  </si>
  <si>
    <t>Kusum Tibrewal</t>
  </si>
  <si>
    <t>IN-423-VDYK</t>
  </si>
  <si>
    <t>Sima Dua</t>
  </si>
  <si>
    <t>IN-423-VDZA</t>
  </si>
  <si>
    <t>Anita Devi</t>
  </si>
  <si>
    <t>IN-423-VDZB</t>
  </si>
  <si>
    <t>Mithilesh Pathak</t>
  </si>
  <si>
    <t>IN-423-VDZC</t>
  </si>
  <si>
    <t>Radha Barmashakha</t>
  </si>
  <si>
    <t>RAD54L</t>
  </si>
  <si>
    <t>IN-423-VD1A</t>
  </si>
  <si>
    <t>Upendra Singh</t>
  </si>
  <si>
    <t>IN-423-VD1B</t>
  </si>
  <si>
    <t>K.R. Prasad</t>
  </si>
  <si>
    <t>Serial Number:1511</t>
  </si>
  <si>
    <t>IN-423-VD1C</t>
  </si>
  <si>
    <t>Jayamma</t>
  </si>
  <si>
    <t>ovary</t>
  </si>
  <si>
    <t>IN-423-VD1D</t>
  </si>
  <si>
    <t>Priya Gauba</t>
  </si>
  <si>
    <t>CUL4A</t>
  </si>
  <si>
    <t>IN-423-VD1E</t>
  </si>
  <si>
    <t>Pratibha Hullur</t>
  </si>
  <si>
    <t>Serial Number:1586</t>
  </si>
  <si>
    <t>IN-423-VD1F</t>
  </si>
  <si>
    <t>Rajkumar Pakasana Singh</t>
  </si>
  <si>
    <t>Oxyphilic adenocarcinoma</t>
  </si>
  <si>
    <t>IN-423-VD1G</t>
  </si>
  <si>
    <t>Dashrath Kirde</t>
  </si>
  <si>
    <t>Liver Cancer</t>
  </si>
  <si>
    <t>IN-423-VD1H</t>
  </si>
  <si>
    <t>P Camalame</t>
  </si>
  <si>
    <t>Serial number:1518</t>
  </si>
  <si>
    <t>IN-423-VD2A</t>
  </si>
  <si>
    <t>Kamala Bai</t>
  </si>
  <si>
    <t>ca endometrium</t>
  </si>
  <si>
    <t>IN-423-VD2B</t>
  </si>
  <si>
    <t>Madhuri Joshi</t>
  </si>
  <si>
    <t>IN-423-VD2C</t>
  </si>
  <si>
    <t>Shakuntala Ramachandra Kini</t>
  </si>
  <si>
    <t>Papillary trans. cell carcinoma</t>
  </si>
  <si>
    <t>IN-423-VD2D</t>
  </si>
  <si>
    <t>Suman Agarwal</t>
  </si>
  <si>
    <t>uterus &amp; ovarian cancer</t>
  </si>
  <si>
    <t>Uterus, Ovary</t>
  </si>
  <si>
    <t>Uterus NOS, Ovary</t>
  </si>
  <si>
    <t>IN-423-VD2E</t>
  </si>
  <si>
    <t>Tanu Bhandari</t>
  </si>
  <si>
    <t>IN-423-VD2F</t>
  </si>
  <si>
    <t xml:space="preserve">Shiv Awatar Patil </t>
  </si>
  <si>
    <t>IN-423-VD2G</t>
  </si>
  <si>
    <t>Sujatha G</t>
  </si>
  <si>
    <t>ovarian carcinoma</t>
  </si>
  <si>
    <t>IN-423-VD2H</t>
  </si>
  <si>
    <t>Mamata Das</t>
  </si>
  <si>
    <t>Myofibroblastic sarcoma</t>
  </si>
  <si>
    <t>IN-423-VD2I</t>
  </si>
  <si>
    <t>Hansraj Prajapati</t>
  </si>
  <si>
    <t>IN-423-VD2J</t>
  </si>
  <si>
    <t>Sangita Mahato</t>
  </si>
  <si>
    <t>IN-423-VD3A</t>
  </si>
  <si>
    <t>Tamil Selvan</t>
  </si>
  <si>
    <t>intermediate</t>
  </si>
  <si>
    <t>IN-423-VD3B</t>
  </si>
  <si>
    <t>Rozalina Das</t>
  </si>
  <si>
    <t>IN-423-VD3C</t>
  </si>
  <si>
    <t>Saubhaginee Mishra</t>
  </si>
  <si>
    <t>IN-423-VD3D</t>
  </si>
  <si>
    <t>Ramlakhan Patel</t>
  </si>
  <si>
    <t>MYC</t>
  </si>
  <si>
    <t>RAD21</t>
  </si>
  <si>
    <t>IN-423-VD3E</t>
  </si>
  <si>
    <t>Akansha Tripathi</t>
  </si>
  <si>
    <t>IN-423-VEBA</t>
  </si>
  <si>
    <t>Basil George kunnappillil</t>
  </si>
  <si>
    <t>IN-423-VEBB</t>
  </si>
  <si>
    <t>Nazma Khatoon</t>
  </si>
  <si>
    <t>IN-423-VEBC</t>
  </si>
  <si>
    <t>Bira Kishore Samal</t>
  </si>
  <si>
    <t>IN-423-VEBD</t>
  </si>
  <si>
    <t>Puspalata Pattnaik</t>
  </si>
  <si>
    <t>IN-423-VEBE</t>
  </si>
  <si>
    <t>Narayan Das Rathi</t>
  </si>
  <si>
    <t>IN-423-VEBF</t>
  </si>
  <si>
    <t>Gopal.B Jogalekar</t>
  </si>
  <si>
    <t>IN-423-VEBG</t>
  </si>
  <si>
    <t>Nagarathna Reddy</t>
  </si>
  <si>
    <t>IN-423-VEDA</t>
  </si>
  <si>
    <t>Shantilata Mohanty</t>
  </si>
  <si>
    <t>IN-423-VEDB</t>
  </si>
  <si>
    <t>Usha Dugar</t>
  </si>
  <si>
    <t>IN-423-VEDC</t>
  </si>
  <si>
    <t>Radhika Kini</t>
  </si>
  <si>
    <t>IN-423-VEDD</t>
  </si>
  <si>
    <t>Alka Koli</t>
  </si>
  <si>
    <t>IN-423-VEDE</t>
  </si>
  <si>
    <t>Yashoda D</t>
  </si>
  <si>
    <t>Serial number:1553</t>
  </si>
  <si>
    <t>IN-423-VEEA</t>
  </si>
  <si>
    <t>Dhanya Kulkarni</t>
  </si>
  <si>
    <t>IN-423-VEEB</t>
  </si>
  <si>
    <t>Nagendra Kumar M.S</t>
  </si>
  <si>
    <t>Heart</t>
  </si>
  <si>
    <t>Pleura NOS</t>
  </si>
  <si>
    <t>Mesothelioma, malignant</t>
  </si>
  <si>
    <t>MTHFR</t>
  </si>
  <si>
    <t>IN-423-VEEC</t>
  </si>
  <si>
    <t>Sarita Kumar</t>
  </si>
  <si>
    <t>IN-423-VEED</t>
  </si>
  <si>
    <t>Saradamma K</t>
  </si>
  <si>
    <t>IN-423-VEEE</t>
  </si>
  <si>
    <t>Pratap Chand Jain</t>
  </si>
  <si>
    <t>IN-423-VEFA</t>
  </si>
  <si>
    <t>Rekha Patel</t>
  </si>
  <si>
    <t>IN-423-VEFB</t>
  </si>
  <si>
    <t>Samarendra Kumar Das</t>
  </si>
  <si>
    <t>IN-423-VEFC</t>
  </si>
  <si>
    <t>Kamini Sahoo</t>
  </si>
  <si>
    <t>IN-423-VEFD</t>
  </si>
  <si>
    <t>Nathi Lal Sharma</t>
  </si>
  <si>
    <t>IN-423-VEFE</t>
  </si>
  <si>
    <t xml:space="preserve">Mohit </t>
  </si>
  <si>
    <t>Rhabdomyosarcoma, NOS</t>
  </si>
  <si>
    <t>IN-423-VEFF</t>
  </si>
  <si>
    <t xml:space="preserve">Taru Gupta </t>
  </si>
  <si>
    <t>IN-423-VEIA</t>
  </si>
  <si>
    <t>Bhawani Mitra</t>
  </si>
  <si>
    <t>IN-423-VEIB</t>
  </si>
  <si>
    <t>Tirupatamma Domandhula</t>
  </si>
  <si>
    <t>IN-423-VEIC</t>
  </si>
  <si>
    <t>Usha Kiran K</t>
  </si>
  <si>
    <t>IN-423-VEID</t>
  </si>
  <si>
    <t>Pratap Chand Balai</t>
  </si>
  <si>
    <t>Pyriform sinus</t>
  </si>
  <si>
    <t>IN-423-VEIE</t>
  </si>
  <si>
    <t>Ram Kumar Singh</t>
  </si>
  <si>
    <t>IN-423-VEIF</t>
  </si>
  <si>
    <t>Anupam Kashyap</t>
  </si>
  <si>
    <t>IN-423-VEIG</t>
  </si>
  <si>
    <t>Sujata M Jadhav</t>
  </si>
  <si>
    <t>IN-423-VEIH</t>
  </si>
  <si>
    <t>Rajesh Kumar</t>
  </si>
  <si>
    <t>IN-423-VEII</t>
  </si>
  <si>
    <t>Pooja Dabholkar</t>
  </si>
  <si>
    <t>IN-423-VEIJ</t>
  </si>
  <si>
    <t>Masand Hemalata</t>
  </si>
  <si>
    <t>Serial Number: 1577</t>
  </si>
  <si>
    <t>IN-423-VEIK</t>
  </si>
  <si>
    <t>Purabi Chakravarty</t>
  </si>
  <si>
    <t>Retromolar area</t>
  </si>
  <si>
    <t>IN-423-VEIL</t>
  </si>
  <si>
    <t>Mugdha Kavi</t>
  </si>
  <si>
    <t>IN-423-VEIM</t>
  </si>
  <si>
    <t>Asha Gupta</t>
  </si>
  <si>
    <t>IN-423-VEJA</t>
  </si>
  <si>
    <t>Mangal Gawali</t>
  </si>
  <si>
    <t>FIRST</t>
  </si>
  <si>
    <t>Pancreatobiliary-type carcinoma</t>
  </si>
  <si>
    <t>IN-423-VEJB</t>
  </si>
  <si>
    <t>June Wagh</t>
  </si>
  <si>
    <t>Serial Number:1583</t>
  </si>
  <si>
    <t>H3-3A</t>
  </si>
  <si>
    <t>PDGFRA</t>
  </si>
  <si>
    <t>IN-423-VEJC</t>
  </si>
  <si>
    <t xml:space="preserve">Chetna Faujdar </t>
  </si>
  <si>
    <t>IN-423-VEJD</t>
  </si>
  <si>
    <t>Mojibur Rahman</t>
  </si>
  <si>
    <t>ASXL2</t>
  </si>
  <si>
    <t>SLC19A1</t>
  </si>
  <si>
    <t>IN-423-VEKA</t>
  </si>
  <si>
    <t>Aaisha Fatima</t>
  </si>
  <si>
    <t>IN-423-VELA</t>
  </si>
  <si>
    <t>Leopoldine Fernandes</t>
  </si>
  <si>
    <t>Not A paired site</t>
  </si>
  <si>
    <t>IN-423-VELB</t>
  </si>
  <si>
    <t>Chikka Channatah</t>
  </si>
  <si>
    <t>IN-423-VELC</t>
  </si>
  <si>
    <t>Anita Bhujang</t>
  </si>
  <si>
    <t>IN-423-VELD</t>
  </si>
  <si>
    <t>Shanthi Dharman</t>
  </si>
  <si>
    <t>IN-423-VELE</t>
  </si>
  <si>
    <t>Keshavrao Patil</t>
  </si>
  <si>
    <t>SMARCA4</t>
  </si>
  <si>
    <t>IN-423-VEMA</t>
  </si>
  <si>
    <t>Mustafa Rabee</t>
  </si>
  <si>
    <t>IN-423-VEMB</t>
  </si>
  <si>
    <t>Amarlata Mishra</t>
  </si>
  <si>
    <t>IN-423-VEMC</t>
  </si>
  <si>
    <t xml:space="preserve"> Rina Lamsal</t>
  </si>
  <si>
    <t>IN-423-VEMD</t>
  </si>
  <si>
    <t xml:space="preserve"> Swapna K</t>
  </si>
  <si>
    <t>IN-423-VEME</t>
  </si>
  <si>
    <t>Tito Mathson</t>
  </si>
  <si>
    <t>KEAP1</t>
  </si>
  <si>
    <t>IN-423-VEMF</t>
  </si>
  <si>
    <t>Revaben Patel</t>
  </si>
  <si>
    <t>IN-423-VEMG</t>
  </si>
  <si>
    <t>Usha Ghimre</t>
  </si>
  <si>
    <t>Adenocarcinoma</t>
  </si>
  <si>
    <t>IN-423-VEMH</t>
  </si>
  <si>
    <t>Rekhaben Harshadbhai Patel</t>
  </si>
  <si>
    <t>IN-423-VEPA</t>
  </si>
  <si>
    <t>Chameli Devi</t>
  </si>
  <si>
    <t>Serial Number:1602</t>
  </si>
  <si>
    <t>IN-423-VEPB</t>
  </si>
  <si>
    <t>Urmila Rajbhandari</t>
  </si>
  <si>
    <t>Tail Pancreas</t>
  </si>
  <si>
    <t>IN-423-VEPC</t>
  </si>
  <si>
    <t>Kovai Thangam</t>
  </si>
  <si>
    <t>PPP2R1A</t>
  </si>
  <si>
    <t>IN-423-VEPD</t>
  </si>
  <si>
    <t xml:space="preserve">Sandhya Shah </t>
  </si>
  <si>
    <t>Endometrium / Cervix</t>
  </si>
  <si>
    <t>IN-423-VEPE</t>
  </si>
  <si>
    <t>Anita Gupta</t>
  </si>
  <si>
    <t>IN-423-VEPF</t>
  </si>
  <si>
    <t>Sana Bano</t>
  </si>
  <si>
    <t>Rectosigmoid Junction</t>
  </si>
  <si>
    <t>IN-423-VEPG</t>
  </si>
  <si>
    <t>Ruma Naha Sarkar</t>
  </si>
  <si>
    <t>Second Serial Number: 1609</t>
  </si>
  <si>
    <t>IN-423-VEPH</t>
  </si>
  <si>
    <t>Gita Coelho</t>
  </si>
  <si>
    <t>IN-423-VEPI</t>
  </si>
  <si>
    <t>Deepan Sinha</t>
  </si>
  <si>
    <t>IN-423-VEPJ</t>
  </si>
  <si>
    <t>Kannan Sridharan</t>
  </si>
  <si>
    <t>DUSP6</t>
  </si>
  <si>
    <t>ALK—EML4</t>
  </si>
  <si>
    <t>IN-423-VEPK</t>
  </si>
  <si>
    <t>Shebhendu Kumar Jain</t>
  </si>
  <si>
    <t>IN-423-VEPL</t>
  </si>
  <si>
    <t>Dharam Singh</t>
  </si>
  <si>
    <t>CDK6</t>
  </si>
  <si>
    <t>IN-423-VEPM</t>
  </si>
  <si>
    <t>Trikambhai P. Vanel</t>
  </si>
  <si>
    <t>Unknown Primary Site</t>
  </si>
  <si>
    <t>IN-423-VEPN</t>
  </si>
  <si>
    <t>Radha Raju</t>
  </si>
  <si>
    <t>High grade Serous carcinoma</t>
  </si>
  <si>
    <t>IN-423-VEQA</t>
  </si>
  <si>
    <t>Sangita Deepak Patel</t>
  </si>
  <si>
    <t>IN-423-VEQB</t>
  </si>
  <si>
    <t>Anandiben Patel</t>
  </si>
  <si>
    <t>IN-423-VEQC</t>
  </si>
  <si>
    <t>Sayedur Rahman Chowdhury</t>
  </si>
  <si>
    <t>Large intestine</t>
  </si>
  <si>
    <t>IN-423-VERA</t>
  </si>
  <si>
    <t>Deepak Agarwal</t>
  </si>
  <si>
    <t>IN-423-VERB</t>
  </si>
  <si>
    <t>Mohammed Mahafuzur Rahman</t>
  </si>
  <si>
    <t>IN-423-VERC</t>
  </si>
  <si>
    <t>Saraswathi N</t>
  </si>
  <si>
    <t>TGFBR2</t>
  </si>
  <si>
    <t>IN-423-VERD</t>
  </si>
  <si>
    <t>Kadirova Sayara</t>
  </si>
  <si>
    <t>IN-423-VERE</t>
  </si>
  <si>
    <t>Pavithra V</t>
  </si>
  <si>
    <t>FOXP1</t>
  </si>
  <si>
    <t>IN-423-VERF</t>
  </si>
  <si>
    <t>Saida Bibi</t>
  </si>
  <si>
    <t>IN-423-VERG</t>
  </si>
  <si>
    <t>Dwijaraj Behera</t>
  </si>
  <si>
    <t>IN-423-VERH</t>
  </si>
  <si>
    <t>Gurudas Pai</t>
  </si>
  <si>
    <t>IN-423-VERI</t>
  </si>
  <si>
    <t>Jayanti Singh</t>
  </si>
  <si>
    <t>IN-423-VESA</t>
  </si>
  <si>
    <t>Venkata Lakshmi</t>
  </si>
  <si>
    <t>IN-423-VESB</t>
  </si>
  <si>
    <t>Asha Devi</t>
  </si>
  <si>
    <t>IN-423-VESC</t>
  </si>
  <si>
    <t>Chetan Durlabhjibhai Tanna</t>
  </si>
  <si>
    <t>Mouth NOS</t>
  </si>
  <si>
    <t>IN-423-VESD</t>
  </si>
  <si>
    <t>Kuldeep Kaur</t>
  </si>
  <si>
    <t>IN-423-VESE</t>
  </si>
  <si>
    <t>Manoj Kumar</t>
  </si>
  <si>
    <t>Adenosquamous carcinoma</t>
  </si>
  <si>
    <t>IN-423-VESF</t>
  </si>
  <si>
    <t>Payal K Ahuja</t>
  </si>
  <si>
    <t>Second Serial number: 1638</t>
  </si>
  <si>
    <t>Parotid gland</t>
  </si>
  <si>
    <t>IN-423-VESG</t>
  </si>
  <si>
    <t>Ramesh Kumar</t>
  </si>
  <si>
    <t>Second Serial number: 1640</t>
  </si>
  <si>
    <t>IN-423-VESH</t>
  </si>
  <si>
    <t>Jasbir Kaur</t>
  </si>
  <si>
    <t>IN-423-VESI</t>
  </si>
  <si>
    <t>Amit Raj</t>
  </si>
  <si>
    <t>IN-423-VETA</t>
  </si>
  <si>
    <t>Shaila Sham Kankanwadi</t>
  </si>
  <si>
    <t>IN-423-VETE</t>
  </si>
  <si>
    <t>Mamtaz Begum</t>
  </si>
  <si>
    <t>IN-423-VETF</t>
  </si>
  <si>
    <t>Astha Hundoo</t>
  </si>
  <si>
    <t>IN-423-VETG</t>
  </si>
  <si>
    <t>Shamim H. Vazir</t>
  </si>
  <si>
    <t>IN-423-VETH-F</t>
  </si>
  <si>
    <t>Kashmiraben Vora</t>
  </si>
  <si>
    <t>IN-423-VDSA-F</t>
  </si>
  <si>
    <t>IN-423-VETI-F</t>
  </si>
  <si>
    <t>Subhadra Gavas</t>
  </si>
  <si>
    <t>IN-423-VETJ-F</t>
  </si>
  <si>
    <t>Gayathri Prakash Kumar</t>
  </si>
  <si>
    <t>IN-423-VEWA-B</t>
  </si>
  <si>
    <t>Sadashiv Poojary</t>
  </si>
  <si>
    <t>Germline</t>
  </si>
  <si>
    <t>IN-423-VEWB-F</t>
  </si>
  <si>
    <t>Monica</t>
  </si>
  <si>
    <t>IN-423-VEWC-F</t>
  </si>
  <si>
    <t>Ranjana Pradhan</t>
  </si>
  <si>
    <t>IN-423-VEWD-B</t>
  </si>
  <si>
    <t>Soma Barman</t>
  </si>
  <si>
    <t xml:space="preserve">Right - lower inner quadrant
Left - upper outer quadrant
</t>
  </si>
  <si>
    <t>Location is both "Right - lower inner quadrant and 
Left - upper outer quadrant"</t>
  </si>
  <si>
    <t>IN-423-VEWE-B</t>
  </si>
  <si>
    <t>Soma Mondal</t>
  </si>
  <si>
    <t>IN-423-VEWF-B</t>
  </si>
  <si>
    <t>Bibudhendra Joardar</t>
  </si>
  <si>
    <t>Morphology is not mentioned/unavailable in the summary</t>
  </si>
  <si>
    <t>IN-423-VEWG-B</t>
  </si>
  <si>
    <t>Jyoti Paryani</t>
  </si>
  <si>
    <t>Left Breast: Overlapping lesion of breast.
Right Breast: lower outer quadrant.
"</t>
  </si>
  <si>
    <t>Cancer Location is: "Left Breast: Overlapping lesion of breast. and
Right Breast: lower outer quadrant.
"</t>
  </si>
  <si>
    <t>IN-423-VEWH-F</t>
  </si>
  <si>
    <t>Manohar Ramchand</t>
  </si>
  <si>
    <t>IN-423-VEWI-F</t>
  </si>
  <si>
    <t>Sushila Devi</t>
  </si>
  <si>
    <t>IN-423-VEWJ-F</t>
  </si>
  <si>
    <t>Tukaram Mahadik</t>
  </si>
  <si>
    <t>IN-423-VEWK-B</t>
  </si>
  <si>
    <t>Shekher Chand Jain</t>
  </si>
  <si>
    <t>IN-423-VEWL-F</t>
  </si>
  <si>
    <t>Rajya Laxmi Saripalli</t>
  </si>
  <si>
    <t>No Cancer Location, Morphology &amp; Laterality in Summary</t>
  </si>
  <si>
    <t>IN-423-VEWM-F</t>
  </si>
  <si>
    <t>Deepak Giri</t>
  </si>
  <si>
    <t>Nasopharynx</t>
  </si>
  <si>
    <t>Nasopharynx NOS</t>
  </si>
  <si>
    <t>IN-423-VEWN-F</t>
  </si>
  <si>
    <t>IN-423-VEWO-F</t>
  </si>
  <si>
    <t>Bhavarsingh Rathod</t>
  </si>
  <si>
    <t>IN-423-VEXA-F</t>
  </si>
  <si>
    <t>Dauletmuratova Gulnara</t>
  </si>
  <si>
    <t>IN-423-VEXB-F</t>
  </si>
  <si>
    <t>Abdalimova Tatyana</t>
  </si>
  <si>
    <t>IN-423-VEXC-F</t>
  </si>
  <si>
    <t>Urunbaeva Zulaykha</t>
  </si>
  <si>
    <t>l</t>
  </si>
  <si>
    <t>IN-423-VEXD-F</t>
  </si>
  <si>
    <t>Sumitra D</t>
  </si>
  <si>
    <t>IN-423-VEXE-F</t>
  </si>
  <si>
    <t>Kamlaben Jivanlal Dhobi</t>
  </si>
  <si>
    <t>IN-423-VEXF-F</t>
  </si>
  <si>
    <t>Meliet Shirley</t>
  </si>
  <si>
    <t>Awaited</t>
  </si>
  <si>
    <t>IN-423-VEXG-B</t>
  </si>
  <si>
    <t>VaraLakshmi A</t>
  </si>
  <si>
    <t>No Laterality and Morphology in Summary</t>
  </si>
  <si>
    <t>IN-423-VEXH-F</t>
  </si>
  <si>
    <t xml:space="preserve">Anbarasi A </t>
  </si>
  <si>
    <t>Uterus</t>
  </si>
  <si>
    <t>Uterus NOS</t>
  </si>
  <si>
    <t>IN-423-VEYA-F</t>
  </si>
  <si>
    <t>Shashi Singh</t>
  </si>
  <si>
    <t>IN-423-VEYA-B</t>
  </si>
  <si>
    <t>Adenocarcinoma in situ</t>
  </si>
  <si>
    <t>IN-423-VEYB-F</t>
  </si>
  <si>
    <t>Sai Prasad</t>
  </si>
  <si>
    <t>Head, face or neck NOS</t>
  </si>
  <si>
    <t>IN-423-VEYC-F</t>
  </si>
  <si>
    <t>Bharathi</t>
  </si>
  <si>
    <t>IN-423-VEYD-F</t>
  </si>
  <si>
    <t>Santosh Vishwasrao</t>
  </si>
  <si>
    <t>IN-423-VEYE-F</t>
  </si>
  <si>
    <t>Ashit Ukil</t>
  </si>
  <si>
    <t>IN-423-VEYF-F</t>
  </si>
  <si>
    <t>Chetna Chetan Salot</t>
  </si>
  <si>
    <t>IN-423-VEPM-F2</t>
  </si>
  <si>
    <t>IN-423-VDDA-F2</t>
  </si>
  <si>
    <t>IN-423-VEZA-F</t>
  </si>
  <si>
    <t>Pravin Badiyani</t>
  </si>
  <si>
    <t>IN-423-VEIC-F2</t>
  </si>
  <si>
    <t>IN-423-VEZB-B</t>
  </si>
  <si>
    <t>Pushpavathi Mandadi</t>
  </si>
  <si>
    <t>IN-423-VEZC-B</t>
  </si>
  <si>
    <t>Sonu Kumar</t>
  </si>
  <si>
    <t>Adenocarcinoma in situ in adenomatous polyp</t>
  </si>
  <si>
    <t>IN-423-VEZD-F</t>
  </si>
  <si>
    <t>Cancer Details are not mentioned in Summary.</t>
  </si>
  <si>
    <t>IN-423-VEZE-F</t>
  </si>
  <si>
    <t>Asatulla Xaydarovich Ismatov</t>
  </si>
  <si>
    <t>IN-423-VEZF-F</t>
  </si>
  <si>
    <t>Rano Rasulova Mamadalievna</t>
  </si>
  <si>
    <t>Pylorus</t>
  </si>
  <si>
    <t>IN-423-VEZG-F</t>
  </si>
  <si>
    <t>S.K Lajpal</t>
  </si>
  <si>
    <t>Morphology is not matching between Summary and Reference sheet</t>
  </si>
  <si>
    <t>Data received discarded - Shipment tracker</t>
  </si>
  <si>
    <t>IN-423-VEZH-F</t>
  </si>
  <si>
    <t>Nani Maiya Mahanjan</t>
  </si>
  <si>
    <t>IN-423-VEZI-F</t>
  </si>
  <si>
    <t>Amelia Handa</t>
  </si>
  <si>
    <t>IN-423-VE1A-B</t>
  </si>
  <si>
    <t>Bhawana Thapa</t>
  </si>
  <si>
    <t>IN-423-VE1B-F</t>
  </si>
  <si>
    <t>Kutub Sabir</t>
  </si>
  <si>
    <t>IN-423-VE1C-F</t>
  </si>
  <si>
    <t>Sujata Upadhye</t>
  </si>
  <si>
    <t>IN-423-VE1D-F</t>
  </si>
  <si>
    <t>Roshan Kumar Rajbhandari</t>
  </si>
  <si>
    <t>Location, Laterality and Morphology are  not mrntioned in Summary</t>
  </si>
  <si>
    <t>IN-423-VE1E-B</t>
  </si>
  <si>
    <t>Sita Sharma Jaisa</t>
  </si>
  <si>
    <t>IN-423-VE1F-B</t>
  </si>
  <si>
    <t>Imrana Balwa</t>
  </si>
  <si>
    <t>IN-423-VE4A-F</t>
  </si>
  <si>
    <t>Medha Meena</t>
  </si>
  <si>
    <t>Small cell sarcoma</t>
  </si>
  <si>
    <t>IN-423-VE4B-F</t>
  </si>
  <si>
    <t>Nizar Ali</t>
  </si>
  <si>
    <t>IN-423-VE4C-B</t>
  </si>
  <si>
    <t>Devika Singh</t>
  </si>
  <si>
    <t>IN-423-VE4D-B</t>
  </si>
  <si>
    <t>Vijaya Lakshmi Vankayala</t>
  </si>
  <si>
    <t>IN-423-VE4E-B</t>
  </si>
  <si>
    <t>Usha Bhambi</t>
  </si>
  <si>
    <t>IN-423-VE4F-F</t>
  </si>
  <si>
    <t>Christopher George</t>
  </si>
  <si>
    <t>IN-423-VE4G-F</t>
  </si>
  <si>
    <t>Manjula Rathore</t>
  </si>
  <si>
    <t>IN-423-VE4G-B</t>
  </si>
  <si>
    <t>IN-423-VE4H-B</t>
  </si>
  <si>
    <t xml:space="preserve">Muralimohan T </t>
  </si>
  <si>
    <t>IN-423-VE4I-F</t>
  </si>
  <si>
    <t>Bijender Singh</t>
  </si>
  <si>
    <t>IN-423-VE4J-F</t>
  </si>
  <si>
    <t>Sita Bai Tiwari</t>
  </si>
  <si>
    <t>IN-423-VE4K-F</t>
  </si>
  <si>
    <t>Kavita Gopalakrishna</t>
  </si>
  <si>
    <t>IN-423-VE4K-B</t>
  </si>
  <si>
    <t>IN-423-VE5A-F</t>
  </si>
  <si>
    <t>Kalika Parwat</t>
  </si>
  <si>
    <t>IN-423-VE5B-F</t>
  </si>
  <si>
    <t>Premlata Pandey</t>
  </si>
  <si>
    <t>IN-423-VE5C-B</t>
  </si>
  <si>
    <t>Soumya K.S</t>
  </si>
  <si>
    <t>IN-423-VE5D-F</t>
  </si>
  <si>
    <t>Parul Pareshbhai Dalal</t>
  </si>
  <si>
    <t>IN-423-VE5E-F</t>
  </si>
  <si>
    <t>Shankarayya Gourayya Addagaila</t>
  </si>
  <si>
    <t>IN-423-VE5F-F</t>
  </si>
  <si>
    <t>Kamlesh Jain Dhoka</t>
  </si>
  <si>
    <t>IN-423-VE5G-F</t>
  </si>
  <si>
    <t>Gouri Sadhukhan</t>
  </si>
  <si>
    <t>IN-423-VE5H-F</t>
  </si>
  <si>
    <t>Kamlesh Goyal</t>
  </si>
  <si>
    <t>IN-423-VFAA-F</t>
  </si>
  <si>
    <t>Nagarathnamma</t>
  </si>
  <si>
    <t>IN-423-VFAA-B</t>
  </si>
  <si>
    <t>IN-423-VFAB-B</t>
  </si>
  <si>
    <t>Laxmipriya Behera</t>
  </si>
  <si>
    <t>IN-423-VFAC-F</t>
  </si>
  <si>
    <t>Diptiman Sushil Jitu</t>
  </si>
  <si>
    <t>IN-423-VFAD-F</t>
  </si>
  <si>
    <t>Gaurav Gupta</t>
  </si>
  <si>
    <t>IN-423-VFAE-F</t>
  </si>
  <si>
    <t>Damyanti Maru</t>
  </si>
  <si>
    <t>IN-423-VFBA-F</t>
  </si>
  <si>
    <t>Suresh Kumar Agarwal</t>
  </si>
  <si>
    <t>IN-423-VFBB-B</t>
  </si>
  <si>
    <t>Maliben Nanabhai Patel</t>
  </si>
  <si>
    <t>IN-423-VD1D-F2</t>
  </si>
  <si>
    <t>IN-423-VFFA-F</t>
  </si>
  <si>
    <t>Gayathri K.A</t>
  </si>
  <si>
    <t>Endometrial stromal sarcoma, low grade</t>
  </si>
  <si>
    <t>IN-423-VFFB-F</t>
  </si>
  <si>
    <t>Chandrappa</t>
  </si>
  <si>
    <t>IN-423-VFFC-B</t>
  </si>
  <si>
    <t>Manjulata Behera</t>
  </si>
  <si>
    <t>Tail pancreas</t>
  </si>
  <si>
    <t>IN-423-VFFD-B</t>
  </si>
  <si>
    <t>Subash Chandra Mishra</t>
  </si>
  <si>
    <t>IN-423-VFFE-B</t>
  </si>
  <si>
    <t>IN-423-VBGD-F3</t>
  </si>
  <si>
    <t>IN-423-VBGD-B</t>
  </si>
  <si>
    <t>IN-423-VFFG-B</t>
  </si>
  <si>
    <t>Poonam Devi</t>
  </si>
  <si>
    <t>IN-423-VFFH-F</t>
  </si>
  <si>
    <t>Sundareshan A</t>
  </si>
  <si>
    <t>IN-423-VFFI-B</t>
  </si>
  <si>
    <t>Dr Radha Kulkarni</t>
  </si>
  <si>
    <t>IN-423-VFFJ-B</t>
  </si>
  <si>
    <t>Deepali Sachien Yenurwar</t>
  </si>
  <si>
    <t>IN-423-VFFK-F</t>
  </si>
  <si>
    <t>Bishandas Reyat</t>
  </si>
  <si>
    <t>IN-423-VFFL-F</t>
  </si>
  <si>
    <t>Maruti Ambadas Chavan</t>
  </si>
  <si>
    <t>IN-423-VFFM-B</t>
  </si>
  <si>
    <t>Vijaykumar Lohiya</t>
  </si>
  <si>
    <t>IN-423-VEFD-F2</t>
  </si>
  <si>
    <t>IN-423-VFFN-F</t>
  </si>
  <si>
    <t>Shantaram Vane</t>
  </si>
  <si>
    <t>IN-423-VFFO-F</t>
  </si>
  <si>
    <t>Tapas Kumar Hui</t>
  </si>
  <si>
    <t>IN-423-VESI-F2</t>
  </si>
  <si>
    <t>IN-423-VFFP-F</t>
  </si>
  <si>
    <t>Prikshit Sharma</t>
  </si>
  <si>
    <t>Embryonal carcinoma, NOS</t>
  </si>
  <si>
    <t>IN-423-VFFQ-F</t>
  </si>
  <si>
    <t>Dilip Kumar</t>
  </si>
  <si>
    <t>IN-423-VFFR-F</t>
  </si>
  <si>
    <t>Rajnee Krishna Kumar Joshi</t>
  </si>
  <si>
    <t>IN-423-VFFS-F</t>
  </si>
  <si>
    <t>Phool Pati</t>
  </si>
  <si>
    <t>IN-423-VFFT-F</t>
  </si>
  <si>
    <t>Rani P</t>
  </si>
  <si>
    <t>Lymph node pelvic</t>
  </si>
  <si>
    <t>Malignant lymphoma, non-Hodgkin</t>
  </si>
  <si>
    <t>IN-423-VFFU-F</t>
  </si>
  <si>
    <t>Prabha Savner</t>
  </si>
  <si>
    <t>IN-423-VFFV-F</t>
  </si>
  <si>
    <t>Seema Keswani</t>
  </si>
  <si>
    <t>IN-423-VEZE-F2</t>
  </si>
  <si>
    <t>IN-423-VFFW-F</t>
  </si>
  <si>
    <t>Ashok Kumar</t>
  </si>
  <si>
    <t>IN-423-VFFX-F</t>
  </si>
  <si>
    <t>Annapurna C</t>
  </si>
  <si>
    <t>IN-423-VFFY-B</t>
  </si>
  <si>
    <t>Meena N</t>
  </si>
  <si>
    <t>IN-423-VFGA-B</t>
  </si>
  <si>
    <t>Daxaben Aravindbhai Vala</t>
  </si>
  <si>
    <t>IN-423-VFGB-F</t>
  </si>
  <si>
    <t>Gopal Thapa</t>
  </si>
  <si>
    <t>IN-423-VFGC-B</t>
  </si>
  <si>
    <t>Ram Kumari Shrestha</t>
  </si>
  <si>
    <t>IN-423-VFGD-F</t>
  </si>
  <si>
    <t>Shyam Lal Sharma</t>
  </si>
  <si>
    <t>IN-423-VFGE-B</t>
  </si>
  <si>
    <t>Vamsi Durga Prasad</t>
  </si>
  <si>
    <t>Hematopoietic and Reticuloendothelial System</t>
  </si>
  <si>
    <t>Hematopoietic system, NOS</t>
  </si>
  <si>
    <t>Malignant lymphoma, NOS</t>
  </si>
  <si>
    <t>IN-423-VFHA-B</t>
  </si>
  <si>
    <t>Sushila Rathi</t>
  </si>
  <si>
    <t>IN-423-VFHB-B</t>
  </si>
  <si>
    <t>Sangeetaben A Pachani</t>
  </si>
  <si>
    <t>IN-423-VFHC-F</t>
  </si>
  <si>
    <t>Deepak Rawat</t>
  </si>
  <si>
    <t>IN-423-VFHD-F</t>
  </si>
  <si>
    <t>Kantilal Dhanjibhai Karia</t>
  </si>
  <si>
    <t>Liposarcoma, NOS</t>
  </si>
  <si>
    <t>IN-423-VFHE-F</t>
  </si>
  <si>
    <t>Kabirul Hasan Khan</t>
  </si>
  <si>
    <t>Thorax NOS</t>
  </si>
  <si>
    <t>IN-423-VFHF-F</t>
  </si>
  <si>
    <t>Savithri</t>
  </si>
  <si>
    <t>IN-423-VFHG-F</t>
  </si>
  <si>
    <t xml:space="preserve">Vaibhav Upadhyay       </t>
  </si>
  <si>
    <t>Urachus</t>
  </si>
  <si>
    <t>IN-423-VFHH-F</t>
  </si>
  <si>
    <t>Santosh Ramchand Baheti</t>
  </si>
  <si>
    <t>IN-423-VFIA-B</t>
  </si>
  <si>
    <t>Vijaya Chithra</t>
  </si>
  <si>
    <t>IN-423-VEWL-B</t>
  </si>
  <si>
    <t>IN-423-VFIB-F</t>
  </si>
  <si>
    <t>Jaya Bahadur Thapa</t>
  </si>
  <si>
    <t>Hemangiosarcoma</t>
  </si>
  <si>
    <t>IN-423-VFIC-F</t>
  </si>
  <si>
    <t>Dr. Narad Kumar Piya</t>
  </si>
  <si>
    <t>IN-423-VFID-B</t>
  </si>
  <si>
    <t>Sayida Jhaveri</t>
  </si>
  <si>
    <t>IN-423-VCUA-F2</t>
  </si>
  <si>
    <t>IN-423-VFIF-F</t>
  </si>
  <si>
    <t>Tarun Sundar Trivedi</t>
  </si>
  <si>
    <t>IN-423-VFIG-B</t>
  </si>
  <si>
    <t>Prakash Baliram Mahajan</t>
  </si>
  <si>
    <t>IN-423-VFIH-B</t>
  </si>
  <si>
    <t>Krishna Kundu</t>
  </si>
  <si>
    <t>Germline Family Testing</t>
  </si>
  <si>
    <t>IN-423-VFJA-F</t>
  </si>
  <si>
    <t>Akhilesh Prasad</t>
  </si>
  <si>
    <t>IN-423-VFJB-F</t>
  </si>
  <si>
    <t>Manjulaben V Patel</t>
  </si>
  <si>
    <t>IN-423-VFJC-F</t>
  </si>
  <si>
    <t>Sunanda Arjun Shinde</t>
  </si>
  <si>
    <t>IN-423-VFJD-B</t>
  </si>
  <si>
    <t>Sudhamani M.S</t>
  </si>
  <si>
    <t>IN-423-VFJE-F</t>
  </si>
  <si>
    <t>Mohan Murthy P</t>
  </si>
  <si>
    <t>Overlapping lesion of brain</t>
  </si>
  <si>
    <t>IN-423-VFMA-F</t>
  </si>
  <si>
    <t>Jashoda Devi</t>
  </si>
  <si>
    <t>Dr Lal Path Labs</t>
  </si>
  <si>
    <t>IN-423-VFMB-F</t>
  </si>
  <si>
    <t>IN-423-VFMC-F</t>
  </si>
  <si>
    <t>Prasanath</t>
  </si>
  <si>
    <t>IN-423-VFMD-B</t>
  </si>
  <si>
    <t>Anjali Samal</t>
  </si>
  <si>
    <t>Sparsh Hospital and Critical Care</t>
  </si>
  <si>
    <t>IN-423-VFME-B</t>
  </si>
  <si>
    <t>Sukanti Mallick</t>
  </si>
  <si>
    <t>IN-423-VFMF-B</t>
  </si>
  <si>
    <t>Ratnamanjari Acharya</t>
  </si>
  <si>
    <t>IN-423-VFMG-B</t>
  </si>
  <si>
    <t>Daya Laxmi Shrestha</t>
  </si>
  <si>
    <t xml:space="preserve"> (NCHRC)</t>
  </si>
  <si>
    <t>IN-423-VFMH-B</t>
  </si>
  <si>
    <t>Aarya Shrestha</t>
  </si>
  <si>
    <t>Ashwins Medical College and Hospital</t>
  </si>
  <si>
    <t>IN-423-VFMI-F</t>
  </si>
  <si>
    <t>Janki Bisht</t>
  </si>
  <si>
    <t>IN-423-VFMJ-F</t>
  </si>
  <si>
    <t xml:space="preserve">Numan Ahmad </t>
  </si>
  <si>
    <t>IN-423-VFMK-F</t>
  </si>
  <si>
    <t xml:space="preserve">Rita Sharma </t>
  </si>
  <si>
    <t>IN-423-VFML-F</t>
  </si>
  <si>
    <t>Shila Gurung</t>
  </si>
  <si>
    <t>IN-423-VFMM-F</t>
  </si>
  <si>
    <t>Kashinath Kacheshwar Jawale</t>
  </si>
  <si>
    <t>TATA Memorial Hospital</t>
  </si>
  <si>
    <t>IN-423-VFMN-F</t>
  </si>
  <si>
    <t>Suvidha Kirdat</t>
  </si>
  <si>
    <t>S L RAHEJA</t>
  </si>
  <si>
    <t>IN-423-VFMO-F</t>
  </si>
  <si>
    <t>Mofidul Islam</t>
  </si>
  <si>
    <t>IN-423-VFMP-F</t>
  </si>
  <si>
    <t>Suman Telgote</t>
  </si>
  <si>
    <t>IN-423-VFMQ-F</t>
  </si>
  <si>
    <t>Bipin Bihari Rath</t>
  </si>
  <si>
    <t>IN-423-VFMR-B</t>
  </si>
  <si>
    <t>Anuradha Anantkavalas</t>
  </si>
  <si>
    <t>Genetic Diagnostic Center</t>
  </si>
  <si>
    <t>IN-423-VFMS-B</t>
  </si>
  <si>
    <t>Daliben Amratbhai Chaudhari</t>
  </si>
  <si>
    <t>Oncowell</t>
  </si>
  <si>
    <t>IN-423-VFMT-B</t>
  </si>
  <si>
    <t xml:space="preserve">Rajendra Prasad Verma </t>
  </si>
  <si>
    <t>Oncquest</t>
  </si>
  <si>
    <t>IN-423-VFNA-F</t>
  </si>
  <si>
    <t>Manoj Gupta</t>
  </si>
  <si>
    <t>DNA Lab Fail</t>
  </si>
  <si>
    <t>IN-423-VE4F-F2</t>
  </si>
  <si>
    <t>HCG</t>
  </si>
  <si>
    <t>Metastatic squamous carcinoma of buccal mucosa</t>
  </si>
  <si>
    <t>IN-423-VFNB-F</t>
  </si>
  <si>
    <t>Minu Chopra</t>
  </si>
  <si>
    <t>Reliance Foundation Hospital</t>
  </si>
  <si>
    <t>IN-423-VFNC-F</t>
  </si>
  <si>
    <t>Shyam Dhoj Kunwar</t>
  </si>
  <si>
    <t>IN-423-VFND-F</t>
  </si>
  <si>
    <t>Mohammed Junaid Zakir</t>
  </si>
  <si>
    <t>Details not mentioned in summary</t>
  </si>
  <si>
    <t>IN-423-VFNE-B</t>
  </si>
  <si>
    <t>Padmalochan Sethy</t>
  </si>
  <si>
    <t>IN-423-VFNF-F</t>
  </si>
  <si>
    <t>Kavita Vardhan</t>
  </si>
  <si>
    <t>Rajyalakshmi Hospital</t>
  </si>
  <si>
    <t>IN-423-VFNG-F</t>
  </si>
  <si>
    <t>Kanaka Gopalan</t>
  </si>
  <si>
    <t>Apollo Hospital</t>
  </si>
  <si>
    <t>IN-423-VFNH-F</t>
  </si>
  <si>
    <t>Nagaraj L.S</t>
  </si>
  <si>
    <t>Sri Shankara Cancer Hospital and Research Center</t>
  </si>
  <si>
    <t>IN-423-VFNI-F</t>
  </si>
  <si>
    <t>Savithri Murthy</t>
  </si>
  <si>
    <t>Mucin-producing adenocarcinoma</t>
  </si>
  <si>
    <t>IN-423-VFNJ-F</t>
  </si>
  <si>
    <t>Apurba Das</t>
  </si>
  <si>
    <t>(Manipal hospital)</t>
  </si>
  <si>
    <t>Pancreatobiliary Phenotype</t>
  </si>
  <si>
    <t>IN-423-VETJ-F3</t>
  </si>
  <si>
    <t>High grade serous carcinoma of endometrium</t>
  </si>
  <si>
    <t>IN-423-VFNK-F</t>
  </si>
  <si>
    <t>Jasna</t>
  </si>
  <si>
    <t>Narayana Hrudayalaya</t>
  </si>
  <si>
    <t>yes</t>
  </si>
  <si>
    <t>IN-423-VFNL-B</t>
  </si>
  <si>
    <t>Rabiya Shaikh</t>
  </si>
  <si>
    <t>Location, Laterality and Morphology are unavailable in the Summary</t>
  </si>
  <si>
    <t>IN-423-VFNM-F</t>
  </si>
  <si>
    <t>Brijesh Gupta</t>
  </si>
  <si>
    <t>IN-423-VFNN-F</t>
  </si>
  <si>
    <t xml:space="preserve">M S Thapa </t>
  </si>
  <si>
    <t>Biliary tract, NOS</t>
  </si>
  <si>
    <t>IN-423-VFNO-F</t>
  </si>
  <si>
    <t>Nikunjkumar Gandhi</t>
  </si>
  <si>
    <t>Hemato Oncology Clinic</t>
  </si>
  <si>
    <t>Details unavailable in Summary</t>
  </si>
  <si>
    <t>IN-423-VFOA-B</t>
  </si>
  <si>
    <t>Subhadra Singh</t>
  </si>
  <si>
    <t>Non-Cancer Suspecting (Ca Breast)</t>
  </si>
  <si>
    <t>IN-423-VFOB-F</t>
  </si>
  <si>
    <t>Prabhakar Midge</t>
  </si>
  <si>
    <t xml:space="preserve"> Sunrise Oncology Centre
 </t>
  </si>
  <si>
    <t>IN-423-VFOC-F</t>
  </si>
  <si>
    <t>Tulasi Chakra</t>
  </si>
  <si>
    <t>IN-423-VFOD-F</t>
  </si>
  <si>
    <t>Rameshbhai Dwarkanath Bapat</t>
  </si>
  <si>
    <t>Details Unavailale in the summary</t>
  </si>
  <si>
    <t>IN-423-VFOE-F</t>
  </si>
  <si>
    <t>Suhasini Naik</t>
  </si>
  <si>
    <t>Sanjivani Cancer Care</t>
  </si>
  <si>
    <t xml:space="preserve">Acinar cell carcinoma </t>
  </si>
  <si>
    <t>IN-423-VFOF-F</t>
  </si>
  <si>
    <t>Anagha Goverdhan</t>
  </si>
  <si>
    <t>IN-423-VFOG-F</t>
  </si>
  <si>
    <t>MD AL Mahmud</t>
  </si>
  <si>
    <t>Hepatoid adenocarcinoma</t>
  </si>
  <si>
    <t>IN-423-VFOH-B</t>
  </si>
  <si>
    <t>Ramila Shah</t>
  </si>
  <si>
    <t>Max Nanavati hospital</t>
  </si>
  <si>
    <t>IN-423-VFOI-F</t>
  </si>
  <si>
    <t>Aasha Panwar</t>
  </si>
  <si>
    <t>IN-423-VFPA-F</t>
  </si>
  <si>
    <t>Hasim Thongkhongmayum</t>
  </si>
  <si>
    <t>Details unavailable in the summary</t>
  </si>
  <si>
    <t>IN-423-VFPB-B</t>
  </si>
  <si>
    <t>Reema Banga</t>
  </si>
  <si>
    <t>Location, Laterality and Morphology are not present in Summary.</t>
  </si>
  <si>
    <t>IN-423-VFPC-F</t>
  </si>
  <si>
    <t>Imran Khan</t>
  </si>
  <si>
    <t>IN-423-VFHH-B</t>
  </si>
  <si>
    <t>ARTEMIS Hospital</t>
  </si>
  <si>
    <t>Carcinoma of Endometrium with lung metastasis</t>
  </si>
  <si>
    <t>IN-423-VFPD-F</t>
  </si>
  <si>
    <t>Jayashekaran C.P</t>
  </si>
  <si>
    <t>Bangalore Baptist Hospital</t>
  </si>
  <si>
    <t>Malignant tumor, spindle cell type</t>
  </si>
  <si>
    <t>IN-423-VFPE-F</t>
  </si>
  <si>
    <t>Not available in Summary</t>
  </si>
  <si>
    <t>IN-423-VFPF-F</t>
  </si>
  <si>
    <t>Ashok Kumar Singh</t>
  </si>
  <si>
    <t>IN-423-VFQA-B</t>
  </si>
  <si>
    <t>Sivalakshmi</t>
  </si>
  <si>
    <t>Sri Manakkulam Vinayagar college and hospital</t>
  </si>
  <si>
    <t>IN-423-VFHE-F2</t>
  </si>
  <si>
    <t>RML Lucknow</t>
  </si>
  <si>
    <t>Tongue</t>
  </si>
  <si>
    <t>Squamous Cell Carcinoma of Tongue</t>
  </si>
  <si>
    <t>IN-423-VFQB-B</t>
  </si>
  <si>
    <t>Kiran Singh Rautela</t>
  </si>
  <si>
    <t>(HN Reliance Hospital)</t>
  </si>
  <si>
    <t>Ethmoid sinus</t>
  </si>
  <si>
    <t>IN-423-VFQC-F</t>
  </si>
  <si>
    <t>Rajendra mahto</t>
  </si>
  <si>
    <t>Summary unavailable</t>
  </si>
  <si>
    <t>IN-423-VFQD-F</t>
  </si>
  <si>
    <t>Momina Begum</t>
  </si>
  <si>
    <t>IN-423-VFQE-F</t>
  </si>
  <si>
    <t>Petrus Antoine Joseph Aroqviassamy</t>
  </si>
  <si>
    <t>nfiltrating ductal adenocarcinoma of breast</t>
  </si>
  <si>
    <t>Patient ID mismatch</t>
  </si>
  <si>
    <t>IN-423-VFQF-B</t>
  </si>
  <si>
    <t>Dharmisthaben S Zalodiya</t>
  </si>
  <si>
    <t>Baps Hospital</t>
  </si>
  <si>
    <t>IN-423-VFQG-F</t>
  </si>
  <si>
    <t>Soujanya Bandi</t>
  </si>
  <si>
    <t>Cytecare</t>
  </si>
  <si>
    <t>IN-423-VDNE-F3</t>
  </si>
  <si>
    <t>Invasive ductal carcinoma of breast</t>
  </si>
  <si>
    <t>IN-423-VFQH-B</t>
  </si>
  <si>
    <t>Binita K.C</t>
  </si>
  <si>
    <t>IN-423-VFQI-F</t>
  </si>
  <si>
    <t>Nirmala Bhandari Poudyal</t>
  </si>
  <si>
    <t>IN-423-VFQJ-F</t>
  </si>
  <si>
    <t>Surekha Shivagunde</t>
  </si>
  <si>
    <t>IN-423-VFJC-B</t>
  </si>
  <si>
    <t>Onco Clinic</t>
  </si>
  <si>
    <t>Metastatic poorly differentiated pulmonary adenocarcinoma</t>
  </si>
  <si>
    <t>IN-423-VFQK-B</t>
  </si>
  <si>
    <t>Pallavi Meka</t>
  </si>
  <si>
    <t>IN-423-VFQL-F</t>
  </si>
  <si>
    <t>Vidhyadhar</t>
  </si>
  <si>
    <t>IN-423-VFQM-F</t>
  </si>
  <si>
    <t>Raju Kumar Gogoi</t>
  </si>
  <si>
    <t>IN-423-VFQN-F</t>
  </si>
  <si>
    <t xml:space="preserve">Ambawati Pandey </t>
  </si>
  <si>
    <t>IN-423-VFQO-F</t>
  </si>
  <si>
    <t>Narendra Chandel</t>
  </si>
  <si>
    <t>AIIMS</t>
  </si>
  <si>
    <t>IN-423-VFTA-B</t>
  </si>
  <si>
    <t>Bishnupada De</t>
  </si>
  <si>
    <t xml:space="preserve">Narayana Super Speciality </t>
  </si>
  <si>
    <t>IN-423-VEPM-F3</t>
  </si>
  <si>
    <t>Prince Aly Khan</t>
  </si>
  <si>
    <t>Poorly differentiated Squamous Cell Carcinoma of Unknown Primary</t>
  </si>
  <si>
    <t>IN-423-VFTB-F</t>
  </si>
  <si>
    <t>Nirmala Manilal Gogri</t>
  </si>
  <si>
    <t>Fortis</t>
  </si>
  <si>
    <t>IN-423-VFTC-F</t>
  </si>
  <si>
    <t>Geeta Gupta</t>
  </si>
  <si>
    <t>IN-423-VFTD-B</t>
  </si>
  <si>
    <t>Navrangi Maurya</t>
  </si>
  <si>
    <t>Dr. Ghanekar's Daycare</t>
  </si>
  <si>
    <t>IN-423-VFTE-F</t>
  </si>
  <si>
    <t>Mamta Narula</t>
  </si>
  <si>
    <t>Kokilaben Hospital</t>
  </si>
  <si>
    <t>IN-423-VEPD-F2</t>
  </si>
  <si>
    <t>Endometrial adenocarcinoma</t>
  </si>
  <si>
    <t>Cancer Site: Endometrium/Cervix</t>
  </si>
  <si>
    <t>IN-423-VFTF-F</t>
  </si>
  <si>
    <t>Vijay Shankar Madan</t>
  </si>
  <si>
    <t>IN-423-VFTG-F</t>
  </si>
  <si>
    <t>Sudhir Tiwari</t>
  </si>
  <si>
    <t>C K Birla Hospital</t>
  </si>
  <si>
    <t>IN-423-VFTH-F</t>
  </si>
  <si>
    <t>Shailendra Kumar Tiwari</t>
  </si>
  <si>
    <t>LPL</t>
  </si>
  <si>
    <t>IN-423-VFTI-F</t>
  </si>
  <si>
    <t>Kamal Jit Kaur</t>
  </si>
  <si>
    <t>IN-423-VFTJ-F</t>
  </si>
  <si>
    <t>Chandra Shekhar</t>
  </si>
  <si>
    <t xml:space="preserve">Max </t>
  </si>
  <si>
    <t>IN-423-VFTK-F</t>
  </si>
  <si>
    <t>Arati Singh</t>
  </si>
  <si>
    <t>IN-423-VETJ-B</t>
  </si>
  <si>
    <t>IN-423-VFTL-F</t>
  </si>
  <si>
    <t>Sampath G</t>
  </si>
  <si>
    <t>IN-423-VFTM-F</t>
  </si>
  <si>
    <t>Anita Shah</t>
  </si>
  <si>
    <t>IN-423-VFTN-F</t>
  </si>
  <si>
    <t>Sukumar Maity</t>
  </si>
  <si>
    <t>IN-423-VFTO-F</t>
  </si>
  <si>
    <t>Ravindra Saravdekar</t>
  </si>
  <si>
    <t>IN-423-VFTP-F</t>
  </si>
  <si>
    <t>Moti Ram Gupta</t>
  </si>
  <si>
    <t>IN-423-VFTQ-B</t>
  </si>
  <si>
    <t>Preet Mohinder</t>
  </si>
  <si>
    <t>IN-423-VFTR-F</t>
  </si>
  <si>
    <t>Manju Golchha</t>
  </si>
  <si>
    <t>IN-423-VFTS-B</t>
  </si>
  <si>
    <t>Golap Jenamani</t>
  </si>
  <si>
    <t>IN-423-VFTT-B</t>
  </si>
  <si>
    <t>Jalpaben Lalitbai Nandana</t>
  </si>
  <si>
    <t>IN-423-VETA-B</t>
  </si>
  <si>
    <t>Aditya Hospital</t>
  </si>
  <si>
    <t>Carcinoma of unknown primary with hepatic metastasis</t>
  </si>
  <si>
    <t>IN-423-VFUA-B</t>
  </si>
  <si>
    <t>Neena Sharma</t>
  </si>
  <si>
    <t xml:space="preserve">Mumbai Oncocare Center </t>
  </si>
  <si>
    <t>IN-423-VFUB-F</t>
  </si>
  <si>
    <t>Prajapati B.K</t>
  </si>
  <si>
    <t>IN-423-VFUC-F</t>
  </si>
  <si>
    <t>Ganesh K.N</t>
  </si>
  <si>
    <t xml:space="preserve">Bharath Hospital &amp; institute of oncology </t>
  </si>
  <si>
    <t>IN-423-VFUD-F</t>
  </si>
  <si>
    <t>Mohammed Nadeem</t>
  </si>
  <si>
    <t>IN-423-VFUE-F</t>
  </si>
  <si>
    <t>Shanta Bisht</t>
  </si>
  <si>
    <t>IN-423-VFUF-F</t>
  </si>
  <si>
    <t>Gopi Maya Rai</t>
  </si>
  <si>
    <t>IN-423-VFUG-F</t>
  </si>
  <si>
    <t>Sandhya Reddy</t>
  </si>
  <si>
    <t>IN-423-VFUH-F</t>
  </si>
  <si>
    <t>Abidur Rahman</t>
  </si>
  <si>
    <t>IN-423-VFUI-B</t>
  </si>
  <si>
    <t>Usha Shrestha</t>
  </si>
  <si>
    <t>IN-423-VFUJ-B</t>
  </si>
  <si>
    <t>Suk Maya Hirachan</t>
  </si>
  <si>
    <t>IN-423-VFUK-B</t>
  </si>
  <si>
    <t>Archana Ojha</t>
  </si>
  <si>
    <t>Macs Clinic</t>
  </si>
  <si>
    <t>IN-423-VFUL-B</t>
  </si>
  <si>
    <t>Viveknand Pandey</t>
  </si>
  <si>
    <t>IN-423-VFUM-B</t>
  </si>
  <si>
    <t>Kanchan Pandey</t>
  </si>
  <si>
    <t>IN-423-VFUN-B</t>
  </si>
  <si>
    <t>Sushma</t>
  </si>
  <si>
    <t>Self, no hospital or clinician involved, CIR team to care team, care team will share with patient</t>
  </si>
  <si>
    <t>IN-423-VFUO-B</t>
  </si>
  <si>
    <t>Sharmila Patil</t>
  </si>
  <si>
    <t>AIMS</t>
  </si>
  <si>
    <t>IN-423-VFUP-F</t>
  </si>
  <si>
    <t>Ashish Kumar Singh</t>
  </si>
  <si>
    <t>IN-423-VFUQ-F</t>
  </si>
  <si>
    <t>Mary Thomas</t>
  </si>
  <si>
    <t>IN-423-VFVA-B</t>
  </si>
  <si>
    <t>Asha Bagri</t>
  </si>
  <si>
    <t>Macs Hospital</t>
  </si>
  <si>
    <t>IN-423-VFVB-B</t>
  </si>
  <si>
    <t>Jaspreet Kaur Banga</t>
  </si>
  <si>
    <t>Apollo</t>
  </si>
  <si>
    <t>IN-423-VFVC-B</t>
  </si>
  <si>
    <t>Ramchandra Bhudhrani</t>
  </si>
  <si>
    <t>IN-423-VFWA-F</t>
  </si>
  <si>
    <t>William D'silva</t>
  </si>
  <si>
    <t>Nanavati- Max Hospital</t>
  </si>
  <si>
    <t>IN-423-VFWB-F</t>
  </si>
  <si>
    <t>Jagdish Singh Bankoti</t>
  </si>
  <si>
    <t>Max- Vaishali</t>
  </si>
  <si>
    <t>IN-423-VFWC-F</t>
  </si>
  <si>
    <t>Braj Lata Saraswat</t>
  </si>
  <si>
    <t>Dr Lal path labs</t>
  </si>
  <si>
    <t>IN-423-VFWD-B</t>
  </si>
  <si>
    <t>Jyoti Rahul Rathi</t>
  </si>
  <si>
    <t>IN-423-VFXA-B</t>
  </si>
  <si>
    <t>Sushama Suryarao</t>
  </si>
  <si>
    <t>Bethany Hospital Thane</t>
  </si>
  <si>
    <t>IN-423-VFXB-B</t>
  </si>
  <si>
    <t>Pratibha Mishra</t>
  </si>
  <si>
    <t>Mumbai Breast Clinic</t>
  </si>
  <si>
    <t>IN-423-VFFN-F2</t>
  </si>
  <si>
    <t>Shanteram Vane</t>
  </si>
  <si>
    <t>Lung Adenocarcinoma</t>
  </si>
  <si>
    <t>IN-423-VFXC-B</t>
  </si>
  <si>
    <t>Akshya Kumar Pati</t>
  </si>
  <si>
    <t>IN-423-VFXD-B</t>
  </si>
  <si>
    <t>Bharasa Rani Bhattacharya</t>
  </si>
  <si>
    <t>IN-423-VFFO-B</t>
  </si>
  <si>
    <t>LIFE LINE DIAGNOSTIC CENTRE</t>
  </si>
  <si>
    <t>Poorly differentiated adenocarcinoma of gallbladder</t>
  </si>
  <si>
    <t>IN-423-VFXE-B</t>
  </si>
  <si>
    <t>Chakra Bahadur Shrestha</t>
  </si>
  <si>
    <t>IN-423-VFXF-F</t>
  </si>
  <si>
    <t>Vijaya Nanda Baidya</t>
  </si>
  <si>
    <t>IN-423-VFXG-F</t>
  </si>
  <si>
    <t>Surabhi Kaushik</t>
  </si>
  <si>
    <t>IN-423-VFXH-F</t>
  </si>
  <si>
    <t xml:space="preserve">Prakash Chandra Khantwal </t>
  </si>
  <si>
    <t>IN-423-VEXA-B</t>
  </si>
  <si>
    <t>VITA Alliance</t>
  </si>
  <si>
    <t>High grade poorly differentiated papillary adenocarcinoma of ovary</t>
  </si>
  <si>
    <t>IN-423-VFXI-F</t>
  </si>
  <si>
    <t>lakshmi Kovvuri</t>
  </si>
  <si>
    <t>IN-423-VFXJ-F</t>
  </si>
  <si>
    <t>Kunduru Sampathkumar Reddy</t>
  </si>
  <si>
    <t>IN-423-VFXK-F</t>
  </si>
  <si>
    <t>Anvarjon Ergashev</t>
  </si>
  <si>
    <t>Akfa Medline</t>
  </si>
  <si>
    <t>IN-423-VFXL-F</t>
  </si>
  <si>
    <t>Akmalova Barno</t>
  </si>
  <si>
    <t>IN-423-VFXM-F</t>
  </si>
  <si>
    <t>Kuldasheva Nozimahon</t>
  </si>
  <si>
    <t>IN-423-VFXN-F</t>
  </si>
  <si>
    <t>Ranjit Rathod</t>
  </si>
  <si>
    <t>IN-423-VFXO-F</t>
  </si>
  <si>
    <t>Vijayben Bharatbhai Mahedu</t>
  </si>
  <si>
    <t>IN-423-VFXP-B</t>
  </si>
  <si>
    <t>Divyani Bejankiwar</t>
  </si>
  <si>
    <t>Sahyadri Speciality hospital</t>
  </si>
  <si>
    <t>IN-423-VFXQ-B</t>
  </si>
  <si>
    <t>Sarojini Paul</t>
  </si>
  <si>
    <t>IN-423-VFXR-F</t>
  </si>
  <si>
    <t>Mahadeb Banik</t>
  </si>
  <si>
    <t>IN-423-VFXS-F</t>
  </si>
  <si>
    <t>Raghuveer Vishwakarma</t>
  </si>
  <si>
    <t xml:space="preserve"> American Oncology Institute</t>
  </si>
  <si>
    <t>IN-423-VFXT-B</t>
  </si>
  <si>
    <t>Phaneendra Bouda</t>
  </si>
  <si>
    <t>IN-423-VF1A-F</t>
  </si>
  <si>
    <t>Nabab Ali</t>
  </si>
  <si>
    <t>IN-423-VF1B-F</t>
  </si>
  <si>
    <t>Bhagavat Ishvr Mane</t>
  </si>
  <si>
    <t>Kamalnayan Bajaj Hospital</t>
  </si>
  <si>
    <t>IN-423-VF1C-B</t>
  </si>
  <si>
    <t>Hena P.D</t>
  </si>
  <si>
    <t>Ernakulam Medical Centre(EMC)</t>
  </si>
  <si>
    <t>IN-423-VF1D-B</t>
  </si>
  <si>
    <t>Jalla Sandhya</t>
  </si>
  <si>
    <t>IN-423-VF1E-F</t>
  </si>
  <si>
    <t>Jai Singh Mahla</t>
  </si>
  <si>
    <t>IN-423-VF1F-F</t>
  </si>
  <si>
    <t>Rajkumari Devi</t>
  </si>
  <si>
    <t>IN-423-VF1G-F</t>
  </si>
  <si>
    <t>Mohit Bishnoi</t>
  </si>
  <si>
    <t>IN-423-VF1H-F</t>
  </si>
  <si>
    <t>Himani Karnwal</t>
  </si>
  <si>
    <t>IN-423-VF1I-F</t>
  </si>
  <si>
    <t>Pintan Kumari</t>
  </si>
  <si>
    <t>Max</t>
  </si>
  <si>
    <t>IN-423-VF1J-B</t>
  </si>
  <si>
    <t>Usha Saljit Pottian</t>
  </si>
  <si>
    <t>IN-423-VE4F-F3</t>
  </si>
  <si>
    <t>IN-423-VF1K-B</t>
  </si>
  <si>
    <t>Pranav M Patel</t>
  </si>
  <si>
    <t>IN-423-VF1L-F</t>
  </si>
  <si>
    <t>Ramankutty Menon</t>
  </si>
  <si>
    <t xml:space="preserve"> Global hospital </t>
  </si>
  <si>
    <t>IN-423-VF1M-F</t>
  </si>
  <si>
    <t>Shubha Talwadker</t>
  </si>
  <si>
    <t>IN-423-VF1N-F</t>
  </si>
  <si>
    <t>Rajendra Mangal</t>
  </si>
  <si>
    <t>IN-423-VF2A-B</t>
  </si>
  <si>
    <t>Oncology India, JP Nagar</t>
  </si>
  <si>
    <t>IN-423-VF2B-F</t>
  </si>
  <si>
    <t>Channannanayaka  C</t>
  </si>
  <si>
    <t>IN-423-VF3A-F</t>
  </si>
  <si>
    <t>Hetal A Desai</t>
  </si>
  <si>
    <t>IN-423-VF3B-F</t>
  </si>
  <si>
    <t>Jalal Ahmed</t>
  </si>
  <si>
    <t>(BRB Hospital)</t>
  </si>
  <si>
    <t>IN-423-VF3C-F</t>
  </si>
  <si>
    <t>Swapna Das</t>
  </si>
  <si>
    <t>(National Institute of Cancer Research &amp; Hospital (NICRH))</t>
  </si>
  <si>
    <t>IN-423-VF3D-F</t>
  </si>
  <si>
    <t>Poonam Rani</t>
  </si>
  <si>
    <t>IN-423-VE1C-F2</t>
  </si>
  <si>
    <t>Tata Medical Hospital</t>
  </si>
  <si>
    <t>IN-423-VF3E-F</t>
  </si>
  <si>
    <t>Amar Singh</t>
  </si>
  <si>
    <t>IN-423-VF3F-F</t>
  </si>
  <si>
    <t>Indu Devi</t>
  </si>
  <si>
    <t>IN-423-VF3G-F</t>
  </si>
  <si>
    <t>Pulatov Davron</t>
  </si>
  <si>
    <t>IN-423-VF4A-F</t>
  </si>
  <si>
    <t>MD. Ataur Rahman</t>
  </si>
  <si>
    <t>IN-423-VF4B-B</t>
  </si>
  <si>
    <t>Maiya Thapa Magar</t>
  </si>
  <si>
    <t>IN-423-VF4C-B</t>
  </si>
  <si>
    <t>Sengamalam</t>
  </si>
  <si>
    <t>MGM</t>
  </si>
  <si>
    <t>IN-423-VF4D-F</t>
  </si>
  <si>
    <t>Sudha P.G</t>
  </si>
  <si>
    <t>IN-423-VF4E-B</t>
  </si>
  <si>
    <t>Rama Kalikota</t>
  </si>
  <si>
    <t>IN-423-VF4F-F</t>
  </si>
  <si>
    <t>Megha Sammasge</t>
  </si>
  <si>
    <t>IN-423-VF4G-B</t>
  </si>
  <si>
    <t>Rabecca Aaron</t>
  </si>
  <si>
    <t>IN-423-VF4H-F</t>
  </si>
  <si>
    <t>Vaishali Gavande</t>
  </si>
  <si>
    <t>IN-423-VF4I-F</t>
  </si>
  <si>
    <t>Kashmir Singh</t>
  </si>
  <si>
    <t>IN-423-VGAA-F</t>
  </si>
  <si>
    <t>Basavaraj Kore</t>
  </si>
  <si>
    <t>IN-423-VGAB-B</t>
  </si>
  <si>
    <t>Shalini Shinde</t>
  </si>
  <si>
    <t>IN-423-VGAC-F</t>
  </si>
  <si>
    <t xml:space="preserve">Kousalya K </t>
  </si>
  <si>
    <t>IN-423-VGAD-F</t>
  </si>
  <si>
    <t>Nurullaeva Sabokhat</t>
  </si>
  <si>
    <t>IN-423-VFXJ-F2</t>
  </si>
  <si>
    <t>IN-423-VGAE-F</t>
  </si>
  <si>
    <t>Geja Lakshmi</t>
  </si>
  <si>
    <t>IN-423-VGAE-B</t>
  </si>
  <si>
    <t>IN-423-VGAF-B</t>
  </si>
  <si>
    <t>Mala Nagarajan</t>
  </si>
  <si>
    <t>IN-423-VEWB-F2</t>
  </si>
  <si>
    <t>IN-423-VGAG-F</t>
  </si>
  <si>
    <t>Baljit Kumar Kaushik</t>
  </si>
  <si>
    <t>IN-423-VGAH-F</t>
  </si>
  <si>
    <t>Sukh Dev</t>
  </si>
  <si>
    <t>IN-423-VGAI-F</t>
  </si>
  <si>
    <t>Vimla Devi</t>
  </si>
  <si>
    <t>IN-423-VGAJ-F</t>
  </si>
  <si>
    <t>Mamma Devi</t>
  </si>
  <si>
    <t>IN-423-VGAK-B</t>
  </si>
  <si>
    <t>Pallavi Navalkar</t>
  </si>
  <si>
    <t>IN-423-VGDA-B</t>
  </si>
  <si>
    <t>Suchitra Badu</t>
  </si>
  <si>
    <t>IN-423-VGDB-B</t>
  </si>
  <si>
    <t>Sreekala Devi</t>
  </si>
  <si>
    <t>IN-423-VGDC-B</t>
  </si>
  <si>
    <t xml:space="preserve">Sabitha K </t>
  </si>
  <si>
    <t>IN-423-VGDD-B</t>
  </si>
  <si>
    <t>Rahmat Ali Musalman</t>
  </si>
  <si>
    <t>IN-423-VGDE-B</t>
  </si>
  <si>
    <t>Govinda Prasad Subedi</t>
  </si>
  <si>
    <t>IN-423-VGDF-B</t>
  </si>
  <si>
    <t>Ganga Devi Poudel</t>
  </si>
  <si>
    <t>IN-423-VGDG-B</t>
  </si>
  <si>
    <t>Neera Shrestha</t>
  </si>
  <si>
    <t>IN-423-VGDH-B</t>
  </si>
  <si>
    <t>Sikha Mondal</t>
  </si>
  <si>
    <t>IN-423-VGDI-F</t>
  </si>
  <si>
    <t>Suman Chakraborty</t>
  </si>
  <si>
    <t>Amri Hospital</t>
  </si>
  <si>
    <t>IN-423-VGDJ-F</t>
  </si>
  <si>
    <t>Anuradha Samaddar</t>
  </si>
  <si>
    <t>IN-423-VGDK-F</t>
  </si>
  <si>
    <t>Vasantiben K Patel</t>
  </si>
  <si>
    <t>IN-423-VGDL-F</t>
  </si>
  <si>
    <t>Prasanna Oothaman</t>
  </si>
  <si>
    <t>IN-423-VGDM-F</t>
  </si>
  <si>
    <t>Sahadev Gawde</t>
  </si>
  <si>
    <t>IN-423-VGDN-B</t>
  </si>
  <si>
    <t>Priya Shah</t>
  </si>
  <si>
    <t>Sunrise Oncology</t>
  </si>
  <si>
    <t>IN-423-VGDO-F</t>
  </si>
  <si>
    <t>Rupali Phadtare</t>
  </si>
  <si>
    <t>IN-423-VGDP-F</t>
  </si>
  <si>
    <t>Vikas Hawaldar</t>
  </si>
  <si>
    <t>IN-423-VGDQ-B</t>
  </si>
  <si>
    <t>Shaila Thomas</t>
  </si>
  <si>
    <t>IN-423-VGDR-B</t>
  </si>
  <si>
    <t>Pooja Kuwalekar</t>
  </si>
  <si>
    <t xml:space="preserve">Menezes Polyclinic Goa </t>
  </si>
  <si>
    <t>IN-423-VAFC-B</t>
  </si>
  <si>
    <t>IN-423-VGDS-F</t>
  </si>
  <si>
    <t>Sanjay Singh</t>
  </si>
  <si>
    <t>IN-423-VGAF-F</t>
  </si>
  <si>
    <t>IN-423-VGEA-F</t>
  </si>
  <si>
    <t xml:space="preserve">Sagunthala P </t>
  </si>
  <si>
    <t>IN-423-VGEB-F</t>
  </si>
  <si>
    <t xml:space="preserve">Basant Sharma </t>
  </si>
  <si>
    <t>IN-423-VGEC-F</t>
  </si>
  <si>
    <t>Mahrukh Marker</t>
  </si>
  <si>
    <t>IN-423-VGED-B</t>
  </si>
  <si>
    <t>Neelima Devi Koppineedi</t>
  </si>
  <si>
    <t>IN-423-VGEE-Z</t>
  </si>
  <si>
    <t>Pola Abhigna</t>
  </si>
  <si>
    <t>IN-423-VGEF-F</t>
  </si>
  <si>
    <t>Jayashree N.G</t>
  </si>
  <si>
    <t>Manipal</t>
  </si>
  <si>
    <t>IN-423-VFTI-F2</t>
  </si>
  <si>
    <t>IN-423-VGEG-F</t>
  </si>
  <si>
    <t>Vijay Rane</t>
  </si>
  <si>
    <t>IN-423-VESI-F3</t>
  </si>
  <si>
    <t>IN-423-VGFA-B</t>
  </si>
  <si>
    <t>Rashmi Sawe</t>
  </si>
  <si>
    <t xml:space="preserve">Kokilaben Dhirubhai Ambani hospital </t>
  </si>
  <si>
    <t>IN-423-VGFB-B</t>
  </si>
  <si>
    <t>Sidharth Yadav</t>
  </si>
  <si>
    <t>IN-423-VGFC-B</t>
  </si>
  <si>
    <t>Anjali Yadav</t>
  </si>
  <si>
    <t>IN-423-VGFD-F</t>
  </si>
  <si>
    <t>Aleyamma Johnson</t>
  </si>
  <si>
    <t>IN-423-VFWB-F2</t>
  </si>
  <si>
    <t>IN-423-VGFE-F</t>
  </si>
  <si>
    <t>Krishna Prasad</t>
  </si>
  <si>
    <t>IN-423-VGFF-F</t>
  </si>
  <si>
    <t>Jagdish Jagetiya</t>
  </si>
  <si>
    <t>IN-423-VGFG-F</t>
  </si>
  <si>
    <t>Bezwada Srinivasa Rao</t>
  </si>
  <si>
    <t>IN-423-VGFH-B</t>
  </si>
  <si>
    <t>Padma B.C</t>
  </si>
  <si>
    <t>Bhagwan Mahaveer Jain Hospital</t>
  </si>
  <si>
    <t>IN-423-VGFI-B</t>
  </si>
  <si>
    <t>Namita Panda</t>
  </si>
  <si>
    <t>IN-423-VEZI-F2</t>
  </si>
  <si>
    <t>IN-423-VGFJ-B</t>
  </si>
  <si>
    <t>Supriya Kadu</t>
  </si>
  <si>
    <t xml:space="preserve"> Zen Hospital Chembur</t>
  </si>
  <si>
    <t>IN-423-VGFK-B</t>
  </si>
  <si>
    <t>Vijayalakshmi S</t>
  </si>
  <si>
    <t>IN-423-VGGA-F</t>
  </si>
  <si>
    <t>Alwar Ramanujam Kaliyaperuman</t>
  </si>
  <si>
    <t>IN-423-VESA-F</t>
  </si>
  <si>
    <t>Sri Sansui Hospital</t>
  </si>
  <si>
    <t>IN-423-VGGB-F</t>
  </si>
  <si>
    <t>Ajit Kumar Nayak</t>
  </si>
  <si>
    <t>IN-423-VGGC-F</t>
  </si>
  <si>
    <t>Jayalakshmi</t>
  </si>
  <si>
    <t>IN-423-VGGD-F</t>
  </si>
  <si>
    <t>Venkata Ratnam Kusum</t>
  </si>
  <si>
    <t>IN-423-VGGE-F</t>
  </si>
  <si>
    <t>Habeeb Unisa</t>
  </si>
  <si>
    <t xml:space="preserve">urvi gyn oncology clinic </t>
  </si>
  <si>
    <t>IN-423-VGGF-B</t>
  </si>
  <si>
    <t>Lakshmi Devi K</t>
  </si>
  <si>
    <t>IN-423-VGHA-F</t>
  </si>
  <si>
    <t>Shaji K.T</t>
  </si>
  <si>
    <t>Rajagiri Hospital</t>
  </si>
  <si>
    <t>IN-423-VGHB-F</t>
  </si>
  <si>
    <t>Gunaseeli</t>
  </si>
  <si>
    <t>IN-423-VGHC-B</t>
  </si>
  <si>
    <t>Most Sanjida Jahan Mou</t>
  </si>
  <si>
    <t>IN-423-VGHD-F</t>
  </si>
  <si>
    <t>Prakash Asija</t>
  </si>
  <si>
    <t>IN-423-VEBC-B</t>
  </si>
  <si>
    <t>IN-423-VGKA-B</t>
  </si>
  <si>
    <t>Nirmala Singh Dangol</t>
  </si>
  <si>
    <t>NCHRC</t>
  </si>
  <si>
    <t>IN-423-VGKB-B</t>
  </si>
  <si>
    <t xml:space="preserve">Guna Prabha Regulapati </t>
  </si>
  <si>
    <t>IN-423-VFXJ-B</t>
  </si>
  <si>
    <t>IN-423-VGKC-F</t>
  </si>
  <si>
    <t>Dal Prasad Bajgain</t>
  </si>
  <si>
    <t>IN-423-VFFQ-F2</t>
  </si>
  <si>
    <t>IN-423-VGKD-F</t>
  </si>
  <si>
    <t>Prabha Nair</t>
  </si>
  <si>
    <t>IN-423-VGKE-F</t>
  </si>
  <si>
    <t xml:space="preserve">Heera Devi </t>
  </si>
  <si>
    <t>IN-423-VGKF-B</t>
  </si>
  <si>
    <t>Malini Malhotra</t>
  </si>
  <si>
    <t>IN-423-VGKG-F</t>
  </si>
  <si>
    <t>Pranshu Sharma</t>
  </si>
  <si>
    <t>IN-423-VGKH-F</t>
  </si>
  <si>
    <t>Shyam Sunder</t>
  </si>
  <si>
    <t>IN-423-VGKI-F</t>
  </si>
  <si>
    <t>Data Ram Mehta</t>
  </si>
  <si>
    <t>IN-423-VGKJ-F</t>
  </si>
  <si>
    <t>Shakuntala Thorat</t>
  </si>
  <si>
    <t>IN-423-VGKK-F</t>
  </si>
  <si>
    <t>Kamalamma Pillai</t>
  </si>
  <si>
    <t>IN-423-VGKL-F</t>
  </si>
  <si>
    <t>Parshuram Godse</t>
  </si>
  <si>
    <t>IN-423-VGKM-F</t>
  </si>
  <si>
    <t>Sarat Panda</t>
  </si>
  <si>
    <t>IN-423-VGKN-F</t>
  </si>
  <si>
    <t>Vishwanath Shetty</t>
  </si>
  <si>
    <t>IN-423-VGLA-B</t>
  </si>
  <si>
    <t>Pushpa K</t>
  </si>
  <si>
    <t>Narayana Hrudyalaya</t>
  </si>
  <si>
    <t>IN-423-VGLB-B</t>
  </si>
  <si>
    <t>Deepa Jlasndi</t>
  </si>
  <si>
    <t>IN-423-VGLC-F</t>
  </si>
  <si>
    <t>Kapoori Kori</t>
  </si>
  <si>
    <t>Sri Shankara</t>
  </si>
  <si>
    <t>Indiegene-RNA</t>
  </si>
  <si>
    <t>IN-423-VGLD-B</t>
  </si>
  <si>
    <t>Manjula</t>
  </si>
  <si>
    <t>Germline+</t>
  </si>
  <si>
    <t>IN-423-VGMA-B</t>
  </si>
  <si>
    <t>Laxmi Shakiya</t>
  </si>
  <si>
    <t>HRR Germline</t>
  </si>
  <si>
    <t>IN-423-VGMB-B</t>
  </si>
  <si>
    <t>Poonam Kayastha</t>
  </si>
  <si>
    <t>IN-423-VGMC-F</t>
  </si>
  <si>
    <t>Lubaina Officewala</t>
  </si>
  <si>
    <t>Target Absolute</t>
  </si>
  <si>
    <t>IN-423-VGMD-F</t>
  </si>
  <si>
    <t>Ramesh Ahuja</t>
  </si>
  <si>
    <t>Target Absolute +</t>
  </si>
  <si>
    <t>IN-423-VGME-F</t>
  </si>
  <si>
    <t>Chitra Srivastava</t>
  </si>
  <si>
    <t>HRR Somatic</t>
  </si>
  <si>
    <t>Max-Saket</t>
  </si>
  <si>
    <t>IN-423-VGMF-F</t>
  </si>
  <si>
    <t>Kazi Murad Hossain</t>
  </si>
  <si>
    <t>Target Core</t>
  </si>
  <si>
    <t>IN-423-VGMG-F</t>
  </si>
  <si>
    <t>Angoorbala Jain</t>
  </si>
  <si>
    <t>IN-423-VGMH-B</t>
  </si>
  <si>
    <t>Jayshriben Manilal Makwana</t>
  </si>
  <si>
    <t>Starlit Cancer Centre</t>
  </si>
  <si>
    <t>IN-423-VGMI-F</t>
  </si>
  <si>
    <t>Ram Kali</t>
  </si>
  <si>
    <t>Target Focus</t>
  </si>
  <si>
    <t>IN-423-VGMJ-F</t>
  </si>
  <si>
    <t>Ortikov Shukhrat</t>
  </si>
  <si>
    <t>IN-423-VGNA-F</t>
  </si>
  <si>
    <t xml:space="preserve">Anita </t>
  </si>
  <si>
    <t>IN-423-VGNB-B</t>
  </si>
  <si>
    <t>Neelam Hankare</t>
  </si>
  <si>
    <t>Mumbai Breast Care</t>
  </si>
  <si>
    <t>IN-423-VGNC-B</t>
  </si>
  <si>
    <t>Rita Sengupta</t>
  </si>
  <si>
    <t>SRL</t>
  </si>
  <si>
    <t>IN-423-VGND-B</t>
  </si>
  <si>
    <t>Jyotsona Abhyankar</t>
  </si>
  <si>
    <t xml:space="preserve"> Genetic Diagnostic Center </t>
  </si>
  <si>
    <t>IN-423-VGNE-F</t>
  </si>
  <si>
    <t>Agaram Srinivasan</t>
  </si>
  <si>
    <t>IN-423-VGNF-F</t>
  </si>
  <si>
    <t>Jeevan Kalal</t>
  </si>
  <si>
    <t>Target First</t>
  </si>
  <si>
    <t>HCG Manavata Cancer centre.</t>
  </si>
  <si>
    <t>IN-423-VGNG-F</t>
  </si>
  <si>
    <t>Manohar Patil</t>
  </si>
  <si>
    <t>IN-423-VBVD-F2</t>
  </si>
  <si>
    <t>IN-423-VGOA-B</t>
  </si>
  <si>
    <t>Nirmala Timsina</t>
  </si>
  <si>
    <t>IN-423-VGOB-B</t>
  </si>
  <si>
    <t>Sital Thapa</t>
  </si>
  <si>
    <t>IN-423-VGOC-B</t>
  </si>
  <si>
    <t>Geeta Gandhi</t>
  </si>
  <si>
    <t>IN-423-VGOD-B</t>
  </si>
  <si>
    <t>Sarbeswar Maharana</t>
  </si>
  <si>
    <t>IN-423-VGOE-F</t>
  </si>
  <si>
    <t>Dipti Mody</t>
  </si>
  <si>
    <t>IN-423-VGOF-B</t>
  </si>
  <si>
    <t>Tasneem Fatehi Luktuke</t>
  </si>
  <si>
    <t>IN-423-VGRA-F</t>
  </si>
  <si>
    <t>Naveen Kumar Bhatnagar</t>
  </si>
  <si>
    <t>IN-423-VGRB-F</t>
  </si>
  <si>
    <t>Padmawati Sharma</t>
  </si>
  <si>
    <t>IN-423-VFQM-F2</t>
  </si>
  <si>
    <t>IN-423-VGRC-F</t>
  </si>
  <si>
    <t>Dharmendra Kumar Srivastava</t>
  </si>
  <si>
    <t>IN-423-VGRD-F</t>
  </si>
  <si>
    <t>Laxmi Nursingha Dutta Panda</t>
  </si>
  <si>
    <t>HRR Somatic+PDL1</t>
  </si>
  <si>
    <t>IN-423-VGRE-F</t>
  </si>
  <si>
    <t>Sujata Mitra</t>
  </si>
  <si>
    <t>Target Core+PDL1</t>
  </si>
  <si>
    <t>Suraksha Polyclinic, ELgin Road</t>
  </si>
  <si>
    <t>IN-423-VGRF-F</t>
  </si>
  <si>
    <t>Rokeya Begum</t>
  </si>
  <si>
    <t>IN-423-VGRF-B</t>
  </si>
  <si>
    <t>IN-423-VGDK-F2</t>
  </si>
  <si>
    <t>IN-423-VGRG-B</t>
  </si>
  <si>
    <t>Kopal Halway</t>
  </si>
  <si>
    <t>IN-423-VGRH-B</t>
  </si>
  <si>
    <t>Meena Lotiya</t>
  </si>
  <si>
    <t>Genetics Diagnostic Centre</t>
  </si>
  <si>
    <t>IN-423-VGRI-B</t>
  </si>
  <si>
    <t>Usha Jaju</t>
  </si>
  <si>
    <t>IN-423-VGRJ-B</t>
  </si>
  <si>
    <t>Dr Munjal Asha Sopanrao</t>
  </si>
  <si>
    <t>IN-423-VGRK-F</t>
  </si>
  <si>
    <t>Sikha Biswas</t>
  </si>
  <si>
    <t>Belle Vue Clinic</t>
  </si>
  <si>
    <t>IN-423-VGRL-F</t>
  </si>
  <si>
    <t>Bina Mitra</t>
  </si>
  <si>
    <t>AMRI HOSPITAL,DHAKURIA</t>
  </si>
  <si>
    <t>IN-423-VGRM-F</t>
  </si>
  <si>
    <t xml:space="preserve">Phool Singh Choudhary </t>
  </si>
  <si>
    <t>IN-423-VGRN-F</t>
  </si>
  <si>
    <t>Chote Lal Meena</t>
  </si>
  <si>
    <t>IN-423-VGSA-B</t>
  </si>
  <si>
    <t>Maharoof P.A</t>
  </si>
  <si>
    <t>IN-423-VGSB-B</t>
  </si>
  <si>
    <t>Mily Sinto</t>
  </si>
  <si>
    <t>Aster Medcity</t>
  </si>
  <si>
    <t>IN-423-VGSC-F</t>
  </si>
  <si>
    <t>Thangappan</t>
  </si>
  <si>
    <t>IN-423-VGSD-F</t>
  </si>
  <si>
    <t>Babu Lal Sharma</t>
  </si>
  <si>
    <t>IN-423-VGTA-F</t>
  </si>
  <si>
    <t>Rajyalakshmi</t>
  </si>
  <si>
    <t>HRR Somatic + PDL1 +ER/PR/HER2Neu by IHC+ Ki67 by IHC</t>
  </si>
  <si>
    <t>IN-423-VGTB-B</t>
  </si>
  <si>
    <t>Dayoni Jossy</t>
  </si>
  <si>
    <t>IN-423-VGTC-F</t>
  </si>
  <si>
    <t>Komaldeep Kaur</t>
  </si>
  <si>
    <t>IN-423-VGTD-F</t>
  </si>
  <si>
    <t>Rajendra Pawar</t>
  </si>
  <si>
    <t>IN-423-VGTE-F</t>
  </si>
  <si>
    <t xml:space="preserve">Rama Sharma </t>
  </si>
  <si>
    <t>IN-423-VGTF-B</t>
  </si>
  <si>
    <t>Adilakshmi P</t>
  </si>
  <si>
    <t>IN-423-VGTG-B</t>
  </si>
  <si>
    <t>Dipti Thakkar</t>
  </si>
  <si>
    <t>IN-423-VGTH-F</t>
  </si>
  <si>
    <t>Rajdeyi Devi</t>
  </si>
  <si>
    <t>IN-423-VGTI-B</t>
  </si>
  <si>
    <t>Saroja</t>
  </si>
  <si>
    <t>IN-423-VGUA-B</t>
  </si>
  <si>
    <t>Sandeep Nichal</t>
  </si>
  <si>
    <t>IN-423-VGUB-B</t>
  </si>
  <si>
    <t>Meera Rajkarnikar</t>
  </si>
  <si>
    <t>IN-423-VGUC-B</t>
  </si>
  <si>
    <t>Mohinee Maharjan</t>
  </si>
  <si>
    <t>IN-423-VGUD-F</t>
  </si>
  <si>
    <t>Rupesh Kumar</t>
  </si>
  <si>
    <t>IN-423-VGUE-F</t>
  </si>
  <si>
    <t>Jessy Issac</t>
  </si>
  <si>
    <t>IN-423-VGUF-F</t>
  </si>
  <si>
    <t>Anand Prakash</t>
  </si>
  <si>
    <t>Target Indiegene</t>
  </si>
  <si>
    <t>IN-423-VGUG-F</t>
  </si>
  <si>
    <t>Palani Ammal</t>
  </si>
  <si>
    <t>IN-423-VGUH-F</t>
  </si>
  <si>
    <t>Sunita Dwivedi</t>
  </si>
  <si>
    <t>IN-423-VGUI-B</t>
  </si>
  <si>
    <t>Ganesh</t>
  </si>
  <si>
    <t>IN-423-VGUJ-B</t>
  </si>
  <si>
    <t>Laxmi Devi</t>
  </si>
  <si>
    <t>IN-423-VGUK-B</t>
  </si>
  <si>
    <t>Sambasiva B</t>
  </si>
  <si>
    <t>IN-423-VGUL-B</t>
  </si>
  <si>
    <t>Durga Bhavani</t>
  </si>
  <si>
    <t>IN-423-VGUM-B</t>
  </si>
  <si>
    <t xml:space="preserve">Durga Bharati </t>
  </si>
  <si>
    <t>IN-423-VGUN-F</t>
  </si>
  <si>
    <t>Ajay Kumar</t>
  </si>
  <si>
    <t>IN-423-VGUN-B</t>
  </si>
  <si>
    <t>TA Germline</t>
  </si>
  <si>
    <t>IN-423-VGUO-B</t>
  </si>
  <si>
    <t>Tabassum</t>
  </si>
  <si>
    <t>IN-423-VGUP-F</t>
  </si>
  <si>
    <t>Pravati Khatua</t>
  </si>
  <si>
    <t>IN-423-VGAJ-F2</t>
  </si>
  <si>
    <t>IN-423-VGVA-F</t>
  </si>
  <si>
    <t>Shiv Dyal</t>
  </si>
  <si>
    <t>IN-423-VGVB-F</t>
  </si>
  <si>
    <t>Hargovind Singh</t>
  </si>
  <si>
    <t>IN-423-VGVC-F</t>
  </si>
  <si>
    <t>Sathish Kumar</t>
  </si>
  <si>
    <t>IN-423-VGVD-F</t>
  </si>
  <si>
    <t>Fadia Senan Ali</t>
  </si>
  <si>
    <t>Fortis Shalimar</t>
  </si>
  <si>
    <t>IN-423-VGVE-B</t>
  </si>
  <si>
    <t>Lalitha S</t>
  </si>
  <si>
    <t>IN-423-VGVF-F</t>
  </si>
  <si>
    <t>Pravinchandra Vaghaji Barot</t>
  </si>
  <si>
    <t>IN-423-VGOE-B</t>
  </si>
  <si>
    <t>IN-423-VGVG-F</t>
  </si>
  <si>
    <t>Sutapa Guria</t>
  </si>
  <si>
    <t>IN-423-VGKG-B</t>
  </si>
  <si>
    <t>Target Indiegene Liquid</t>
  </si>
  <si>
    <t>IN-423-VGYA-B</t>
  </si>
  <si>
    <t>Arul Mozhi Devi</t>
  </si>
  <si>
    <t xml:space="preserve"> Dharan Cancer Speciality center</t>
  </si>
  <si>
    <t>IN-423-VGYB-F</t>
  </si>
  <si>
    <t>Prema Hariharan</t>
  </si>
  <si>
    <t>IN-423-VGYC-B</t>
  </si>
  <si>
    <t>Tek Maya Bhattarai</t>
  </si>
  <si>
    <t>IN-423-VGYD-B</t>
  </si>
  <si>
    <t>Megh Bahadur Gurung</t>
  </si>
  <si>
    <t>IN-423-VGYE-F</t>
  </si>
  <si>
    <t>Khadka Maya Limbuni</t>
  </si>
  <si>
    <t>IN-423-VGYF-B</t>
  </si>
  <si>
    <t>Musunuru Sulochana</t>
  </si>
  <si>
    <t>IN-423-VGYG-F</t>
  </si>
  <si>
    <t>Sapna Tiwari</t>
  </si>
  <si>
    <t>IN-423-VGYH-B</t>
  </si>
  <si>
    <t>Sanjukta Kumari Das</t>
  </si>
  <si>
    <t>IN-423-VGYI-F</t>
  </si>
  <si>
    <t>Mithin Lal Garg</t>
  </si>
  <si>
    <t>IN-423-VGYJ-B</t>
  </si>
  <si>
    <t>Piyari Devi</t>
  </si>
  <si>
    <t>IN-423-VGYK-B</t>
  </si>
  <si>
    <t>Jijabai D Bandgar</t>
  </si>
  <si>
    <t>IN-423-VGAH-F2</t>
  </si>
  <si>
    <t>IN-423-VGRE-F2</t>
  </si>
  <si>
    <t>IN-423-VGFD-F2</t>
  </si>
  <si>
    <t>IN-423-VGYL-F</t>
  </si>
  <si>
    <t>Lalitha</t>
  </si>
  <si>
    <t>V.S Hospitlal</t>
  </si>
  <si>
    <t>IN-423-VGYM-F</t>
  </si>
  <si>
    <t>Xayrulle Mominov</t>
  </si>
  <si>
    <t>IN-423-VGHA-F2</t>
  </si>
  <si>
    <t>IN-423-VGZA-F</t>
  </si>
  <si>
    <t>Shivaji Shitole</t>
  </si>
  <si>
    <t xml:space="preserve">Sanjivani Cancer Care - Thane </t>
  </si>
  <si>
    <t>IN-423-VGZB-F</t>
  </si>
  <si>
    <t>Dilip Sharma</t>
  </si>
  <si>
    <t>IN-423-VGZC-F</t>
  </si>
  <si>
    <t>Saritaben Chunara</t>
  </si>
  <si>
    <t>IN-423-VGZD-B</t>
  </si>
  <si>
    <t>Dhruvika Aakash Patel</t>
  </si>
  <si>
    <t>Oncowin</t>
  </si>
  <si>
    <t>IN-423-VGZE-F</t>
  </si>
  <si>
    <t>Shiv Kumar Munjal</t>
  </si>
  <si>
    <t>ER/PR/HER2Neu by IHC+ Ki67 by IHC</t>
  </si>
  <si>
    <t>IN-423-VDNE-B</t>
  </si>
  <si>
    <t>IN-423-VG1A-F</t>
  </si>
  <si>
    <t xml:space="preserve">Vishunath Singh </t>
  </si>
  <si>
    <t>IN-423-VG1B-F</t>
  </si>
  <si>
    <t>Dharmendra Singh</t>
  </si>
  <si>
    <t>IN-423-VG1C-B</t>
  </si>
  <si>
    <t>Deepa Jitesh</t>
  </si>
  <si>
    <t>IN-423-VG1D-F</t>
  </si>
  <si>
    <t>Gopal Das</t>
  </si>
  <si>
    <t>Safdarjung hospital</t>
  </si>
  <si>
    <t>IN-423-VG1E-F</t>
  </si>
  <si>
    <t>Shabbir Mohammad Shaikh</t>
  </si>
  <si>
    <t>Target First+PDL1</t>
  </si>
  <si>
    <t>IN-423-VG1F-B</t>
  </si>
  <si>
    <t>Harbhajan Kaur</t>
  </si>
  <si>
    <t>IN-423-VG1G-B</t>
  </si>
  <si>
    <t>Seema Saini</t>
  </si>
  <si>
    <t>IN-423-VG1H-F</t>
  </si>
  <si>
    <t>Ramesh L.T</t>
  </si>
  <si>
    <t>IN-423-VGKD-F2</t>
  </si>
  <si>
    <t>IN-423-VG2A-F</t>
  </si>
  <si>
    <t>Ziyeutdiu Islamov Nurilleyevich</t>
  </si>
  <si>
    <t>IN-423-VG2B-F</t>
  </si>
  <si>
    <t>Bobobekov Ravshen Boltekovich</t>
  </si>
  <si>
    <t>IN-423-VG2C-F</t>
  </si>
  <si>
    <t>Vibha Devi</t>
  </si>
  <si>
    <t>IN-423-VG2D-F</t>
  </si>
  <si>
    <t>Army RR</t>
  </si>
  <si>
    <t>IN-423-VG2F-F</t>
  </si>
  <si>
    <t>Pushpa</t>
  </si>
  <si>
    <t>sundaram cancer centre</t>
  </si>
  <si>
    <t>IN-423-VG2F-B</t>
  </si>
  <si>
    <t>IN-423-VG2G-F</t>
  </si>
  <si>
    <t>Lalitha R.S</t>
  </si>
  <si>
    <t>IN-423-VG2H-F</t>
  </si>
  <si>
    <t>Narasinga Rao</t>
  </si>
  <si>
    <t>Sammprada Cancer Care</t>
  </si>
  <si>
    <t>IN-423-VG2H-B</t>
  </si>
  <si>
    <t>IN-423-VG2I-B</t>
  </si>
  <si>
    <t>Neha N Kothari</t>
  </si>
  <si>
    <t>Dalal clinic</t>
  </si>
  <si>
    <t>IN-423-VG2J-B</t>
  </si>
  <si>
    <t>Nainish Shah</t>
  </si>
  <si>
    <t xml:space="preserve">MOC Ghatkopar </t>
  </si>
  <si>
    <t>IN-423-VG2K-B</t>
  </si>
  <si>
    <t>Shubhada Gandhe</t>
  </si>
  <si>
    <t xml:space="preserve">MOC borivali </t>
  </si>
  <si>
    <t>IN-423-VG2L-B</t>
  </si>
  <si>
    <t>Rashmi Ambewadikar</t>
  </si>
  <si>
    <t xml:space="preserve">HCG Manavata Cancer centre </t>
  </si>
  <si>
    <t>IN-423-VHAA-B</t>
  </si>
  <si>
    <t>Shyamala Kallepu</t>
  </si>
  <si>
    <t>IN-423-VHAB-B</t>
  </si>
  <si>
    <t>Shanti Pandey</t>
  </si>
  <si>
    <t>IN-423-VHAC-B</t>
  </si>
  <si>
    <t>Minati Mishra</t>
  </si>
  <si>
    <t>IN-423-VHAD-F</t>
  </si>
  <si>
    <t>Lakshmi Adhikari</t>
  </si>
  <si>
    <t>IN-423-VHAE-B</t>
  </si>
  <si>
    <t>Sangita Bharti</t>
  </si>
  <si>
    <t>IN-423-VEFD-F3</t>
  </si>
  <si>
    <t>IN-423-VHAF-F</t>
  </si>
  <si>
    <t>Parvathamma</t>
  </si>
  <si>
    <t>Sidda ganga hospital</t>
  </si>
  <si>
    <t>IN-423-VDHC-Z</t>
  </si>
  <si>
    <t>IN-423-VHAG-B</t>
  </si>
  <si>
    <t>Jaya Anand Luniya</t>
  </si>
  <si>
    <t>IN-423-VHAH-B</t>
  </si>
  <si>
    <t>Kiran Kachrulal Agrawal</t>
  </si>
  <si>
    <t>IN-423-VHAI-B</t>
  </si>
  <si>
    <t>Nishita Unadkat</t>
  </si>
  <si>
    <t>IN-423-VHAJ-F</t>
  </si>
  <si>
    <t>Shirin Kaur</t>
  </si>
  <si>
    <t xml:space="preserve">Medanta </t>
  </si>
  <si>
    <t>IN-423-VHAK-F</t>
  </si>
  <si>
    <t>Manoharlal Porwal</t>
  </si>
  <si>
    <t>IN-423-VHAL-F</t>
  </si>
  <si>
    <t>Damodar Khandare</t>
  </si>
  <si>
    <t>IN-423-VHAM-F</t>
  </si>
  <si>
    <t>Sitaram Salve</t>
  </si>
  <si>
    <t>IN-423-VGRK-B</t>
  </si>
  <si>
    <t>IN-423-VGZB-B</t>
  </si>
  <si>
    <t>IN-423-VHAN-F</t>
  </si>
  <si>
    <t>Hasinah Binti Mohamad Ali</t>
  </si>
  <si>
    <t>IN-423-VHAO-F</t>
  </si>
  <si>
    <t>N.H.D Phaneendra Kumar</t>
  </si>
  <si>
    <t>IN-423-VHAP-B</t>
  </si>
  <si>
    <t>Nimmagadda Supadma</t>
  </si>
  <si>
    <t>IN-423-VHAQ-F</t>
  </si>
  <si>
    <t>Pokala Anuradha</t>
  </si>
  <si>
    <t>IN-423-VHAR-F</t>
  </si>
  <si>
    <t>Babulal Agarwal</t>
  </si>
  <si>
    <t>IN-423-VHAS-F</t>
  </si>
  <si>
    <t>Satveer Kaur</t>
  </si>
  <si>
    <t>IN-423-VHAT-F</t>
  </si>
  <si>
    <t>Tej Singh</t>
  </si>
  <si>
    <t>IN-423-VHAU-F</t>
  </si>
  <si>
    <t xml:space="preserve">Banwari Devi </t>
  </si>
  <si>
    <t>IN-423-VHAV-F</t>
  </si>
  <si>
    <t>Kamlesh Kumar Chaubey</t>
  </si>
  <si>
    <t>IN-423-VHAW-B</t>
  </si>
  <si>
    <t>Goma Devi Adhikari</t>
  </si>
  <si>
    <t>IN-423-VHAX-B</t>
  </si>
  <si>
    <t>Swapnil Mahajan</t>
  </si>
  <si>
    <t xml:space="preserve">MOC </t>
  </si>
  <si>
    <t>IN-423-VHAY-B</t>
  </si>
  <si>
    <t>Sangeeta Borana</t>
  </si>
  <si>
    <t>IN-423-VHAZ-F</t>
  </si>
  <si>
    <t>Bharat Kumar Raut</t>
  </si>
  <si>
    <t>IN-423-VHCA-F</t>
  </si>
  <si>
    <t>Minati Patnaik</t>
  </si>
  <si>
    <t>IN-423-VHCB-F</t>
  </si>
  <si>
    <t>Yamuna</t>
  </si>
  <si>
    <t>V S Hospital</t>
  </si>
  <si>
    <t>IN-423-VHCC-F</t>
  </si>
  <si>
    <t>Leela Prasad</t>
  </si>
  <si>
    <t>IN-423-VHCC-B</t>
  </si>
  <si>
    <t>IN-423-VHCD-F</t>
  </si>
  <si>
    <t>Fatma Hamed Saif Al Hadabi</t>
  </si>
  <si>
    <t>IN-423-VHCD-B</t>
  </si>
  <si>
    <t>IN-423-VHCE-F</t>
  </si>
  <si>
    <t>Satish Mehta</t>
  </si>
  <si>
    <t>IN-423-VHCF-B</t>
  </si>
  <si>
    <t>Aditi Abhijit Palande</t>
  </si>
  <si>
    <t xml:space="preserve"> Navkaar Cancer Clinic</t>
  </si>
  <si>
    <t>IN-423-VHCH-F</t>
  </si>
  <si>
    <t>Dr. Mohan H.L</t>
  </si>
  <si>
    <t>IN-423-VHCI-F</t>
  </si>
  <si>
    <t>Basavaraju</t>
  </si>
  <si>
    <t>IN-423-VHCJ-B</t>
  </si>
  <si>
    <t>Namita Sinha</t>
  </si>
  <si>
    <t>(MOC, Vile Parle)</t>
  </si>
  <si>
    <t>IN-423-VHCK-B</t>
  </si>
  <si>
    <t>Saraswathy B</t>
  </si>
  <si>
    <t>IN-423-VHCL-B</t>
  </si>
  <si>
    <t>Mary Elizabeth Rani Raya</t>
  </si>
  <si>
    <t>IN-423-VHCM-F</t>
  </si>
  <si>
    <t>Rajeshwar Tyagi</t>
  </si>
  <si>
    <t>IN-423-VHCN-F</t>
  </si>
  <si>
    <t>Krishna Pratap Singh</t>
  </si>
  <si>
    <t>IN-423-VHA1-F</t>
  </si>
  <si>
    <t>Bhawani Joshi</t>
  </si>
  <si>
    <t>IN-423-VHA1-B</t>
  </si>
  <si>
    <t>IN-423-VHDA-B</t>
  </si>
  <si>
    <t>Sangita Dilip Patil</t>
  </si>
  <si>
    <t xml:space="preserve">HCG Manavata Nasik </t>
  </si>
  <si>
    <t>IN-423-VHDB-B</t>
  </si>
  <si>
    <t>Sunita Kumawat</t>
  </si>
  <si>
    <t>IN-423-VHDC-F</t>
  </si>
  <si>
    <t xml:space="preserve">Arup Dutta Gupta </t>
  </si>
  <si>
    <t>IN-423-VHDD-F</t>
  </si>
  <si>
    <t>Manisha Milind Kolhe</t>
  </si>
  <si>
    <t xml:space="preserve">Target Absolute Xp </t>
  </si>
  <si>
    <t>IN-423-VGGE-B</t>
  </si>
  <si>
    <t>IN-423-VHEA-F</t>
  </si>
  <si>
    <t>Tej Kour</t>
  </si>
  <si>
    <t>IN-423-VGKI-B</t>
  </si>
  <si>
    <t>IN-423-VHDD-B</t>
  </si>
  <si>
    <t>IN-423-VHHA-B</t>
  </si>
  <si>
    <t>Baljeet Kaur Devgan</t>
  </si>
  <si>
    <t>IN-423-VHHB-F</t>
  </si>
  <si>
    <t>Lindha Mulage Mahith Nathan Sandira De Silva</t>
  </si>
  <si>
    <t>IN-423-VHHB-B</t>
  </si>
  <si>
    <t>IN-423-VHHC-B</t>
  </si>
  <si>
    <t>MD Nuhun Nazi Ullah</t>
  </si>
  <si>
    <t>IN-423-VHHD-F</t>
  </si>
  <si>
    <t>Helen Kalavathy</t>
  </si>
  <si>
    <t>IN-423-VHHE-F</t>
  </si>
  <si>
    <t>Dr. Gnana Sundaram</t>
  </si>
  <si>
    <t>IN-423-VHHF-F</t>
  </si>
  <si>
    <t>Mohammad Raees Ahmad</t>
  </si>
  <si>
    <t>IN-423-VHIA-B</t>
  </si>
  <si>
    <t>Sarita Manoj Deshpande</t>
  </si>
  <si>
    <t>IN-423-VHIB-F</t>
  </si>
  <si>
    <t>Aruna Gautam Gaware</t>
  </si>
  <si>
    <t>IN-423-VHIC-B</t>
  </si>
  <si>
    <t>Meena Dwivedi</t>
  </si>
  <si>
    <t>IN-423-VHID-F</t>
  </si>
  <si>
    <t>Vinay Brahmania</t>
  </si>
  <si>
    <t xml:space="preserve"> Triumph Oncology Clinic</t>
  </si>
  <si>
    <t>IN-423-VHIE-B</t>
  </si>
  <si>
    <t>Jashuben Ghanshyambhai Sapavadiya</t>
  </si>
  <si>
    <t>Narayana Hospital</t>
  </si>
  <si>
    <t>IN-423-VGRD-B</t>
  </si>
  <si>
    <t>IN-423-VHIF-F</t>
  </si>
  <si>
    <t>Anita Sengupta</t>
  </si>
  <si>
    <t>IN-423-VHIG-B</t>
  </si>
  <si>
    <t>Selvamma</t>
  </si>
  <si>
    <t>IN-423-VHIH-B</t>
  </si>
  <si>
    <t>Sindhu Ramesh</t>
  </si>
  <si>
    <t>IN-423-VHII-F</t>
  </si>
  <si>
    <t>Revana Siddappa</t>
  </si>
  <si>
    <t>(Nanjappa Hospital)</t>
  </si>
  <si>
    <t>IN-423-VHIJ-F</t>
  </si>
  <si>
    <t>Jayamma B.S</t>
  </si>
  <si>
    <t>IN-423-VHIK-F</t>
  </si>
  <si>
    <t>Pradeep Niwas Desai</t>
  </si>
  <si>
    <t>IN-423-VHIL-F</t>
  </si>
  <si>
    <t>Prem Kumar .R</t>
  </si>
  <si>
    <t>IN-423-VHIM-F</t>
  </si>
  <si>
    <t>Amal Kumar Chakrabarti</t>
  </si>
  <si>
    <t>IN-423-VHIN-F</t>
  </si>
  <si>
    <t>Taradevi Kamad</t>
  </si>
  <si>
    <t>IN-423-VHIO-F</t>
  </si>
  <si>
    <t>Jyoti Devi</t>
  </si>
  <si>
    <t>IN-423-VHIP-F</t>
  </si>
  <si>
    <t>Sulochana</t>
  </si>
  <si>
    <t>( HEALTHNET LAB)</t>
  </si>
  <si>
    <t>IN-423-VHIQ-F</t>
  </si>
  <si>
    <t>Ashok Behari Lal</t>
  </si>
  <si>
    <t>IN-423-VHIQ-B</t>
  </si>
  <si>
    <t>IN-423-VHIR-F</t>
  </si>
  <si>
    <t>Amarjeet Singh</t>
  </si>
  <si>
    <t>IN-423-VHIR-B</t>
  </si>
  <si>
    <t>IN-423-VHIS-F</t>
  </si>
  <si>
    <t>Bijay Kumar Rai</t>
  </si>
  <si>
    <t>IN-423-VHIT-F</t>
  </si>
  <si>
    <t>Lutfullaev Ikramdjan</t>
  </si>
  <si>
    <t>IN-423-VHIU-F</t>
  </si>
  <si>
    <t xml:space="preserve">Kalpana Jha </t>
  </si>
  <si>
    <t>IN-423-VHIV-F</t>
  </si>
  <si>
    <t>Sobram Singh</t>
  </si>
  <si>
    <t>IN-423-VHIW-F</t>
  </si>
  <si>
    <t>Ashish Rajori</t>
  </si>
  <si>
    <t>IN-423-VHIX-F</t>
  </si>
  <si>
    <t>P.C Sanwal</t>
  </si>
  <si>
    <t>IN-423-VHJA-F</t>
  </si>
  <si>
    <t>Hemalatha</t>
  </si>
  <si>
    <t>Kasturbha Hospital</t>
  </si>
  <si>
    <t>IN-423-VHJB-F</t>
  </si>
  <si>
    <t>Amarnath OS</t>
  </si>
  <si>
    <t>IN-423-VHJC-B</t>
  </si>
  <si>
    <t>Samata M</t>
  </si>
  <si>
    <t>IN-423-VHJD-B</t>
  </si>
  <si>
    <t>Sunitha M</t>
  </si>
  <si>
    <t>IN-423-VHJE-B</t>
  </si>
  <si>
    <t>Guntury Sheshavatharam</t>
  </si>
  <si>
    <t>IN-423-VHJF-F</t>
  </si>
  <si>
    <t>Sanjeev Tomar</t>
  </si>
  <si>
    <t>IN-423-VHJG-F</t>
  </si>
  <si>
    <t>Varfolomeev Alexey</t>
  </si>
  <si>
    <t>IN-423-VG1H-B</t>
  </si>
  <si>
    <t>IN-423-VHLA-F</t>
  </si>
  <si>
    <t>Yashodamma</t>
  </si>
  <si>
    <t>Malnad Cancer Hospital</t>
  </si>
  <si>
    <t>IN-423-VHLB-F</t>
  </si>
  <si>
    <t>Droosh Azeez</t>
  </si>
  <si>
    <t>IN-423-VHLC-B</t>
  </si>
  <si>
    <t>Glorius Tirkey</t>
  </si>
  <si>
    <t>Homi bhanja cancer hospital</t>
  </si>
  <si>
    <t>IN-423-VHLD-F</t>
  </si>
  <si>
    <t>Gokula Selvan Kasiviswanathan</t>
  </si>
  <si>
    <t>IN-423-VHLD-B</t>
  </si>
  <si>
    <t>IN-423-VHLE-B</t>
  </si>
  <si>
    <t>Kanakalata Behra</t>
  </si>
  <si>
    <t>IN-423-VHLF-B</t>
  </si>
  <si>
    <t>Gita Rani Senapati</t>
  </si>
  <si>
    <t>IN-423-VHLG-B</t>
  </si>
  <si>
    <t>Sangita Vinay Kolbande</t>
  </si>
  <si>
    <t>IN-423-VHLH-B</t>
  </si>
  <si>
    <t>Ranjana Shantilal Patil</t>
  </si>
  <si>
    <t>IN-423-VHLI-B</t>
  </si>
  <si>
    <t>Nilofer Zubeen Ahmed Saiyed</t>
  </si>
  <si>
    <t>IN-423-VHLJ-B</t>
  </si>
  <si>
    <t>Bhagirat Singh Lakhawat</t>
  </si>
  <si>
    <t>IN-423-VHAK-B</t>
  </si>
  <si>
    <t>IN-423-VHLK-F</t>
  </si>
  <si>
    <t>Seemaichamy K</t>
  </si>
  <si>
    <t>IN-423-VHLL-F</t>
  </si>
  <si>
    <t>Sunita Jaiswal</t>
  </si>
  <si>
    <t>TMH</t>
  </si>
  <si>
    <t>IN-423-VBUK-B</t>
  </si>
  <si>
    <t>Bangalore Baptist hospital</t>
  </si>
  <si>
    <t>IN-423-VHLM-F</t>
  </si>
  <si>
    <t>Nagarmal Sharma</t>
  </si>
  <si>
    <t>IN-423-VHLN-F</t>
  </si>
  <si>
    <t>Gracy Olivera</t>
  </si>
  <si>
    <t>IN-423-VHPA-F</t>
  </si>
  <si>
    <t>Bhawana Lamgade Bishwakarma</t>
  </si>
  <si>
    <t>IN-423-VHPB-F</t>
  </si>
  <si>
    <t>Tehaseen A Qureshi</t>
  </si>
  <si>
    <t>IN-423-VHPC-F</t>
  </si>
  <si>
    <t>Bhavnaben Umraniya</t>
  </si>
  <si>
    <t>IN-423-VHPD-F</t>
  </si>
  <si>
    <t>Sanjeev Kumar Mishra</t>
  </si>
  <si>
    <t>IN-423-VHPE-F</t>
  </si>
  <si>
    <t>Suresha D.A</t>
  </si>
  <si>
    <t>IN-423-VHPF-F</t>
  </si>
  <si>
    <t>Vidya Rajagopalan</t>
  </si>
  <si>
    <t xml:space="preserve">Dr Balabhai Nanavati Hospital </t>
  </si>
  <si>
    <t>IN-423-VHPG-F</t>
  </si>
  <si>
    <t>Martin Lobo</t>
  </si>
  <si>
    <t>IN-423-VGHA-B</t>
  </si>
  <si>
    <t>IN-423-VHPH-B</t>
  </si>
  <si>
    <t>Preeti Ganpat Parab</t>
  </si>
  <si>
    <t>Prince Aly Khan Hospital</t>
  </si>
  <si>
    <t>IN-423-VE5H-B</t>
  </si>
  <si>
    <t>IN-423-VHPI-B</t>
  </si>
  <si>
    <t>Anam Farooqi</t>
  </si>
  <si>
    <t>IN-423-VHPJ-B</t>
  </si>
  <si>
    <t>Yasmeen Iqbal Ahmad</t>
  </si>
  <si>
    <t>IN-423-VHPK-B</t>
  </si>
  <si>
    <t>Richas George</t>
  </si>
  <si>
    <t>MVR Cancer Centre</t>
  </si>
  <si>
    <t>IN-423-VHPL-B</t>
  </si>
  <si>
    <t>Dil George</t>
  </si>
  <si>
    <t>IN-423-VHPM-B</t>
  </si>
  <si>
    <t>P.V. Bhagya Lakshmi</t>
  </si>
  <si>
    <t>IN-423-VHPN-B</t>
  </si>
  <si>
    <t xml:space="preserve">Venkata Ratnamma T </t>
  </si>
  <si>
    <t>IN-423-VHPO-B</t>
  </si>
  <si>
    <t>Madhavi Susarla</t>
  </si>
  <si>
    <t>IN-423-VHPP-F</t>
  </si>
  <si>
    <t>Seena Mansoor Kamil Al- Aayedi</t>
  </si>
  <si>
    <t>Millenium</t>
  </si>
  <si>
    <t>IN-423-VHPQ-B</t>
  </si>
  <si>
    <t>Kavitha N</t>
  </si>
  <si>
    <t>IN-423-VHPR-F</t>
  </si>
  <si>
    <t>Moslema Begum</t>
  </si>
  <si>
    <t>IN-423-VHPS-F</t>
  </si>
  <si>
    <t>Sunita Shrestha</t>
  </si>
  <si>
    <t>IN-423-VHPT-B</t>
  </si>
  <si>
    <t>Rita Thapa</t>
  </si>
  <si>
    <t>IN-423-VHPU-B</t>
  </si>
  <si>
    <t>Anisha Khatiwada</t>
  </si>
  <si>
    <t>IN-423-VHQA-F</t>
  </si>
  <si>
    <t>Asit Kumar Mitra</t>
  </si>
  <si>
    <t>IN-423-VHQB-F</t>
  </si>
  <si>
    <t>Sachin Surve</t>
  </si>
  <si>
    <t>IN-423-VHQC-F</t>
  </si>
  <si>
    <t>Satyanarayana Bera</t>
  </si>
  <si>
    <t>IN-423-VHQD-F</t>
  </si>
  <si>
    <t>Raju Kumar</t>
  </si>
  <si>
    <t>IN-423-VHQE-F</t>
  </si>
  <si>
    <t>Imran Ali</t>
  </si>
  <si>
    <t>IN-423-VHQF-F</t>
  </si>
  <si>
    <t>Arundhati Chatterjee</t>
  </si>
  <si>
    <t>IN-423-VHQG-F</t>
  </si>
  <si>
    <t>Oliur Rahman</t>
  </si>
  <si>
    <t>IN-423-VHQH-F</t>
  </si>
  <si>
    <t>Shilpi Gupta</t>
  </si>
  <si>
    <t>Target Core + PDL1+MSI</t>
  </si>
  <si>
    <t>IN-423-VHQI-F</t>
  </si>
  <si>
    <t>Kalawati Dhakad</t>
  </si>
  <si>
    <t>IN-423-VHQJ-F</t>
  </si>
  <si>
    <t>Neeta Dharmai</t>
  </si>
  <si>
    <t>IN-423-VHQK-F</t>
  </si>
  <si>
    <t>Swati Samanto</t>
  </si>
  <si>
    <t>IN-423-VHQL-F</t>
  </si>
  <si>
    <t>Amir Al Morshed</t>
  </si>
  <si>
    <t>IN-423-VHQM-F</t>
  </si>
  <si>
    <t>Dr. Chandrasekhar Hari Kale</t>
  </si>
  <si>
    <t>Aasha Cancer Hospital</t>
  </si>
  <si>
    <t>IN-423-VHQM-B</t>
  </si>
  <si>
    <t>IN-423-VHCE-B</t>
  </si>
  <si>
    <t>IN-423-VHQN-B</t>
  </si>
  <si>
    <t>Rupali Tushar Sankalecha</t>
  </si>
  <si>
    <t>IN-423-VHQO-B</t>
  </si>
  <si>
    <t>Yamuna Pondurang Gavit</t>
  </si>
  <si>
    <t>IN-423-VHQP-B</t>
  </si>
  <si>
    <t>Shabana Asgar Sayyad</t>
  </si>
  <si>
    <t>IN-423-VHQQ-B</t>
  </si>
  <si>
    <t>Kalyani Khemnar</t>
  </si>
  <si>
    <t>IN-423-VHQR-F</t>
  </si>
  <si>
    <t>Mala Pal</t>
  </si>
  <si>
    <t>IN-423-VHQS-B</t>
  </si>
  <si>
    <t>Gangamma</t>
  </si>
  <si>
    <t>IN-423-VHQT-F</t>
  </si>
  <si>
    <t>Krishna Reddy</t>
  </si>
  <si>
    <t>IN-423-VHQU-B</t>
  </si>
  <si>
    <t>Dilip Narzary</t>
  </si>
  <si>
    <t>IN-423-VHQV-F</t>
  </si>
  <si>
    <t>Jyotsna Mondal Panja</t>
  </si>
  <si>
    <t>IN-423-VHQV-B</t>
  </si>
  <si>
    <t>IN-423-VHQW-F</t>
  </si>
  <si>
    <t>Paramjit Kaur</t>
  </si>
  <si>
    <t>IN-423-VHQX-F</t>
  </si>
  <si>
    <t>Durai V</t>
  </si>
  <si>
    <t>IN-423-VHQY-F</t>
  </si>
  <si>
    <t>Meenakshi Ramesh</t>
  </si>
  <si>
    <t>IN-423-VHQZ-F</t>
  </si>
  <si>
    <t>Palanisamy</t>
  </si>
  <si>
    <t>IN-423-VHCB-F2</t>
  </si>
  <si>
    <t>IN-423-VHRA-F</t>
  </si>
  <si>
    <t>Raj Singh</t>
  </si>
  <si>
    <t>IN-423-VHRB-B</t>
  </si>
  <si>
    <t>Vidhya Bhosale</t>
  </si>
  <si>
    <t>IN-423-VHRC-B</t>
  </si>
  <si>
    <t>Prerna Gandhi</t>
  </si>
  <si>
    <t>SGRH</t>
  </si>
  <si>
    <t>IN-423-VHRD-F</t>
  </si>
  <si>
    <t>Uma Devi</t>
  </si>
  <si>
    <t>Ambika Clinic</t>
  </si>
  <si>
    <t>IN-423-VHRE-F</t>
  </si>
  <si>
    <t>Shivani</t>
  </si>
  <si>
    <t>IN-423-VHRF-B</t>
  </si>
  <si>
    <t>Sunita Pagare</t>
  </si>
  <si>
    <t>IN-423-VHRG-F</t>
  </si>
  <si>
    <t>Mamenur Rahman</t>
  </si>
  <si>
    <t>IN-423-VHRH-B</t>
  </si>
  <si>
    <t>Mathew Thomas</t>
  </si>
  <si>
    <t>Ernakulam Medical Centre</t>
  </si>
  <si>
    <t>IN-423-VHRI-B</t>
  </si>
  <si>
    <t>Susamma Mathew</t>
  </si>
  <si>
    <t>Renai Medicity</t>
  </si>
  <si>
    <t>IN-423-VHRJ-B</t>
  </si>
  <si>
    <t>Mincy Mathew</t>
  </si>
  <si>
    <t>IN-423-VHRK-B</t>
  </si>
  <si>
    <t>Pankaj Manubhai Oza</t>
  </si>
  <si>
    <t>IN-423-VHII-F2</t>
  </si>
  <si>
    <t>IN-423-VHRL-B</t>
  </si>
  <si>
    <t>Manisha Adesara</t>
  </si>
  <si>
    <t>IN-423-VHRM-F</t>
  </si>
  <si>
    <t>Archana Agarwal</t>
  </si>
  <si>
    <t>IN-423-VHRN-F</t>
  </si>
  <si>
    <t>Devanand Sethi</t>
  </si>
  <si>
    <t>IN-423-VHRO-F</t>
  </si>
  <si>
    <t xml:space="preserve">Geeta Devi </t>
  </si>
  <si>
    <t>IN-423-VHRP-F</t>
  </si>
  <si>
    <t xml:space="preserve">Kataria B.P </t>
  </si>
  <si>
    <t>IN-423-VHRQ-B</t>
  </si>
  <si>
    <t>Chandra Saikia</t>
  </si>
  <si>
    <t>Target Focus Liquid</t>
  </si>
  <si>
    <t>IN-423-VHRR-F</t>
  </si>
  <si>
    <t>Norzaainie Esma Binti Senin</t>
  </si>
  <si>
    <t>Aurelia</t>
  </si>
  <si>
    <t>IN-423-VHRR-B</t>
  </si>
  <si>
    <t>IN-423-VHRS-F</t>
  </si>
  <si>
    <t xml:space="preserve">Kannan S </t>
  </si>
  <si>
    <t>IN-423-VHRT-F</t>
  </si>
  <si>
    <t>Ramesh Chandra</t>
  </si>
  <si>
    <t>IN-423-VHRU-F</t>
  </si>
  <si>
    <t>Fatima Saatova</t>
  </si>
  <si>
    <t>IN-423-VHRV-F</t>
  </si>
  <si>
    <t>CH V Subba Raju</t>
  </si>
  <si>
    <t>IN-423-VHRW-F</t>
  </si>
  <si>
    <t>Shivakumar S.J</t>
  </si>
  <si>
    <t>IN-423-VHIU-F2</t>
  </si>
  <si>
    <t>IN-423-VHRX-F</t>
  </si>
  <si>
    <t>Daya Bati</t>
  </si>
  <si>
    <t>IN-423-VHRY-F</t>
  </si>
  <si>
    <t>Farzana Khan</t>
  </si>
  <si>
    <t xml:space="preserve">wockhdart hospital </t>
  </si>
  <si>
    <t>IN-423-VHRZ-F</t>
  </si>
  <si>
    <t>Pradeep Kumar</t>
  </si>
  <si>
    <t>IN-423-VHSA-B</t>
  </si>
  <si>
    <t>Amala Maya Shrestha</t>
  </si>
  <si>
    <t>IN-423-VHSB-B</t>
  </si>
  <si>
    <t>Ram Devi Prajapati</t>
  </si>
  <si>
    <t>IN-423-VHSC-F</t>
  </si>
  <si>
    <t>Mirabidova Nilufar</t>
  </si>
  <si>
    <t>National Oncology Centre</t>
  </si>
  <si>
    <t>IN-423-VHVA-B</t>
  </si>
  <si>
    <t>Aavula Naga Aaditya</t>
  </si>
  <si>
    <t>KIMS Hospital</t>
  </si>
  <si>
    <t>IN-423-VHVB-B</t>
  </si>
  <si>
    <t>Anandi Jeena</t>
  </si>
  <si>
    <t>IN-423-VHVC-F</t>
  </si>
  <si>
    <t>Jamnaben Mangilal Soni</t>
  </si>
  <si>
    <t>IN-423-VHVD-F</t>
  </si>
  <si>
    <t>Bangalore Ananthasayanan Anantharaman</t>
  </si>
  <si>
    <t>IN-423-VGYL-B</t>
  </si>
  <si>
    <t>IN-423-VHVE-F</t>
  </si>
  <si>
    <t>Vijay Shimpi</t>
  </si>
  <si>
    <t>Shashwat Cancer Centre</t>
  </si>
  <si>
    <t>IN-423-VHVF-F</t>
  </si>
  <si>
    <t>Prabhath T.P</t>
  </si>
  <si>
    <t>BabyMemorial Hospital, Calicu</t>
  </si>
  <si>
    <t>IN-423-VHVG-B</t>
  </si>
  <si>
    <t>Muthu P</t>
  </si>
  <si>
    <t xml:space="preserve"> Dharan Cancer Speciality Centre  </t>
  </si>
  <si>
    <t>IN-423-VHWA-B</t>
  </si>
  <si>
    <t>Alphonse Jose</t>
  </si>
  <si>
    <t>IN-423-VHWB-F</t>
  </si>
  <si>
    <t>Reena Anil</t>
  </si>
  <si>
    <t>IN-423-VHWC-B</t>
  </si>
  <si>
    <t>Shyama Pal</t>
  </si>
  <si>
    <t>IN-423-VHWD-F</t>
  </si>
  <si>
    <t>Shailesh Mody</t>
  </si>
  <si>
    <t xml:space="preserve">Tunga hospital </t>
  </si>
  <si>
    <t>IN-423-VHWE-B</t>
  </si>
  <si>
    <t>Rahim Walli</t>
  </si>
  <si>
    <t xml:space="preserve">Nanavati Hospital </t>
  </si>
  <si>
    <t>IN-423-VHWF-B</t>
  </si>
  <si>
    <t>Madhuri Sonawane</t>
  </si>
  <si>
    <t>IN-423-VHWG-F</t>
  </si>
  <si>
    <t>Pravat Swain</t>
  </si>
  <si>
    <t>IN-423-VHWH-F</t>
  </si>
  <si>
    <t>Bopewar Sanjay Vyankatesh</t>
  </si>
  <si>
    <t>IN-423-VHWI-B</t>
  </si>
  <si>
    <t>Subir Kumar Bhattacharya</t>
  </si>
  <si>
    <t>SUBHAS CHANDRA BOSE CANCER HOSPITAL.</t>
  </si>
  <si>
    <t>IN-423-VHWJ-B</t>
  </si>
  <si>
    <t>Dibakar Samal</t>
  </si>
  <si>
    <t>IN-423-VHWK-B</t>
  </si>
  <si>
    <t>Babita Gupta</t>
  </si>
  <si>
    <t>IN-423-VHWL-B</t>
  </si>
  <si>
    <t>Subarna Mohapatra</t>
  </si>
  <si>
    <t>IN-423-VGRL-B</t>
  </si>
  <si>
    <t>IN-423-VHAL-B</t>
  </si>
  <si>
    <t>IN-423-VHWM-B</t>
  </si>
  <si>
    <t>Uma Maheshwari Addagada</t>
  </si>
  <si>
    <t>IN-423-VHWN-B</t>
  </si>
  <si>
    <t>Ritu Signodia</t>
  </si>
  <si>
    <t>IN-423-VHWO-F</t>
  </si>
  <si>
    <t xml:space="preserve">Muddasani Suguna </t>
  </si>
  <si>
    <t>IN-423-VHWP-F</t>
  </si>
  <si>
    <t>Mandeep Kaur</t>
  </si>
  <si>
    <t>IN-423-VHWQ-F</t>
  </si>
  <si>
    <t xml:space="preserve">Arjun Koujalagi </t>
  </si>
  <si>
    <t>IN-423-VHWR-F</t>
  </si>
  <si>
    <t>Yangchen Dolma</t>
  </si>
  <si>
    <t>IN-423-VHWS-F</t>
  </si>
  <si>
    <t>Nilesh Kumar Mishra</t>
  </si>
  <si>
    <t>IN-423-VHWT-F</t>
  </si>
  <si>
    <t>Raghbir Singh</t>
  </si>
  <si>
    <t>IN-423-VHWU-B</t>
  </si>
  <si>
    <t xml:space="preserve">PK Prusty </t>
  </si>
  <si>
    <t>IN-423-VHWV-F</t>
  </si>
  <si>
    <t>Jyoti Rani</t>
  </si>
  <si>
    <t>IN-423-VHWW-F</t>
  </si>
  <si>
    <t>Kanchhi Maya Syangton</t>
  </si>
  <si>
    <t>IN-423-VHWX-B</t>
  </si>
  <si>
    <t>Ramita Yadav</t>
  </si>
  <si>
    <t>IN-423-VHWY-F</t>
  </si>
  <si>
    <t>Vijaya Kumar</t>
  </si>
  <si>
    <t>MGM Healthcare</t>
  </si>
  <si>
    <t>IN-423-VHXA-B</t>
  </si>
  <si>
    <t>Sajitha C</t>
  </si>
  <si>
    <t xml:space="preserve">Precisian Oncology </t>
  </si>
  <si>
    <t>IN-423-VHXB-B</t>
  </si>
  <si>
    <t>Nirmala Savla</t>
  </si>
  <si>
    <t>IN-423-VHXC-B</t>
  </si>
  <si>
    <t>Megha Tuli</t>
  </si>
  <si>
    <t>IN-423-VHXD-B</t>
  </si>
  <si>
    <t>Sona Babu</t>
  </si>
  <si>
    <t>Artemis Hospital</t>
  </si>
  <si>
    <t>IN-423-VHXE-B</t>
  </si>
  <si>
    <t>NMC Genetics</t>
  </si>
  <si>
    <t>IN-423-VHXF-B</t>
  </si>
  <si>
    <t>Sonal Joshi</t>
  </si>
  <si>
    <t xml:space="preserve">Oncowin Cancer Clinic </t>
  </si>
  <si>
    <t>IN-423-VHXG-B</t>
  </si>
  <si>
    <t>Dr. Asad Ullah Khan</t>
  </si>
  <si>
    <t>IN-423-VHXH-B</t>
  </si>
  <si>
    <t>Sreenivasula P</t>
  </si>
  <si>
    <t>IN-423-VHXI-F</t>
  </si>
  <si>
    <t>Ritu Chaudhari</t>
  </si>
  <si>
    <t>IN-423-VHXJ-B</t>
  </si>
  <si>
    <t>Kusum Shukla</t>
  </si>
  <si>
    <t>IN-423-VHXK-F</t>
  </si>
  <si>
    <t>Thangamani</t>
  </si>
  <si>
    <t>IN-423-VHXL-F</t>
  </si>
  <si>
    <t>Nupur Opal</t>
  </si>
  <si>
    <t>IN-423-VHXM-F</t>
  </si>
  <si>
    <t>Usha Sehgal</t>
  </si>
  <si>
    <t>IN-423-VHXN-B</t>
  </si>
  <si>
    <t>Shital Anil Rathod</t>
  </si>
  <si>
    <t xml:space="preserve">  Nanavati Hospital </t>
  </si>
  <si>
    <t>IN-423-VHXO-F</t>
  </si>
  <si>
    <t>Kadirova Makhfuza</t>
  </si>
  <si>
    <t>IN-423-VHYA-F</t>
  </si>
  <si>
    <t>A.T Ashen Wathsilu</t>
  </si>
  <si>
    <t>Teaching Hospital</t>
  </si>
  <si>
    <t>IN-423-VHYA-B</t>
  </si>
  <si>
    <t>IN-423-VHYB-B</t>
  </si>
  <si>
    <t>Suman Sharma</t>
  </si>
  <si>
    <t>IN-423-VHYC-B</t>
  </si>
  <si>
    <t>Firoz Kagalwala</t>
  </si>
  <si>
    <t>MOC</t>
  </si>
  <si>
    <t>IN-423-VHYD-F</t>
  </si>
  <si>
    <t>Satish Kumar</t>
  </si>
  <si>
    <t>Chugh Multi-speciality Hospital</t>
  </si>
  <si>
    <t>IN-423-VHYE-F</t>
  </si>
  <si>
    <t>Pratima T Pawar</t>
  </si>
  <si>
    <t>IN-423-VHYE-B</t>
  </si>
  <si>
    <t>IN-423-VHYF-B</t>
  </si>
  <si>
    <t>Gautami Kulkarni</t>
  </si>
  <si>
    <t xml:space="preserve">Genetic Diagnostic Center </t>
  </si>
  <si>
    <t>IN-423-VHYG-B</t>
  </si>
  <si>
    <t>Suguna S</t>
  </si>
  <si>
    <t>MGM Hospital</t>
  </si>
  <si>
    <t>IN-423-VHYH-B</t>
  </si>
  <si>
    <t>Firoj Shah</t>
  </si>
  <si>
    <t>IN-423-VHYI-B</t>
  </si>
  <si>
    <t>Mosfika Rahman Chowdhury</t>
  </si>
  <si>
    <t>RGCI</t>
  </si>
  <si>
    <t>IN-423-VHYJ-B</t>
  </si>
  <si>
    <t>Vijaykumar Kheur</t>
  </si>
  <si>
    <t>IN-423-VHYK-F</t>
  </si>
  <si>
    <t>Swati Bordoloi</t>
  </si>
  <si>
    <t>IN-423-VHYL-F</t>
  </si>
  <si>
    <t xml:space="preserve">Manjula Ji </t>
  </si>
  <si>
    <t>IN-423-VHYM-F</t>
  </si>
  <si>
    <t>Lakshmi Prabha</t>
  </si>
  <si>
    <t>IN-423-VHYN-F</t>
  </si>
  <si>
    <t>Manju</t>
  </si>
  <si>
    <t>IN-423-VHYO-F</t>
  </si>
  <si>
    <t>Farooq Ahmad Shah</t>
  </si>
  <si>
    <t>IN-423-VHYP-F</t>
  </si>
  <si>
    <t>Soting Koireng</t>
  </si>
  <si>
    <t>IN-423-VHYQ-F</t>
  </si>
  <si>
    <t>Jayvant Ghadigavkar</t>
  </si>
  <si>
    <t>IN-423-VHZA-F</t>
  </si>
  <si>
    <t>Israt Jahan</t>
  </si>
  <si>
    <t>IN-423-VHZB-B</t>
  </si>
  <si>
    <t>Velji Bhanji Chheda</t>
  </si>
  <si>
    <t>IN-423-VHZC-F</t>
  </si>
  <si>
    <t>Shipra Sikdar</t>
  </si>
  <si>
    <t>IN-423-VHZD-B</t>
  </si>
  <si>
    <t>Gulab Kanwar</t>
  </si>
  <si>
    <t>IN-423-VHZE-B</t>
  </si>
  <si>
    <t xml:space="preserve">Vijay Gupta </t>
  </si>
  <si>
    <t>IN-423-VHZF-B</t>
  </si>
  <si>
    <t xml:space="preserve">Pallavi Bhoyar </t>
  </si>
  <si>
    <t>IN-423-VHZG-B</t>
  </si>
  <si>
    <t>Sagarika Parida</t>
  </si>
  <si>
    <t>IN-423-VH3A-B</t>
  </si>
  <si>
    <t>Sita Chauhan</t>
  </si>
  <si>
    <t>IN-423-VH3B-B</t>
  </si>
  <si>
    <t>Hira Tuladhar</t>
  </si>
  <si>
    <t>IN-423-VH3C-B</t>
  </si>
  <si>
    <t>Chougule Annappa Balu</t>
  </si>
  <si>
    <t>IN-423-VH3D-F</t>
  </si>
  <si>
    <t>Kamaldeep Kaur</t>
  </si>
  <si>
    <t>IN-423-VH3E-F</t>
  </si>
  <si>
    <t>IN-423-VH3F-B</t>
  </si>
  <si>
    <t>Sitara</t>
  </si>
  <si>
    <t>IN-423-VH3G-B</t>
  </si>
  <si>
    <t>Lalitha K Pillai</t>
  </si>
  <si>
    <t>IN-423-VH3H-F</t>
  </si>
  <si>
    <t>IN-423-VH3I-F</t>
  </si>
  <si>
    <t>Tila Kanta Sharma</t>
  </si>
  <si>
    <t>IN-423-VH3J-F</t>
  </si>
  <si>
    <t>Sunita Sharma</t>
  </si>
  <si>
    <t>IN-423-VH3K-F</t>
  </si>
  <si>
    <t>Ramesh Somani</t>
  </si>
  <si>
    <t>IN-423-VH3L-F</t>
  </si>
  <si>
    <t>Vijaya Lakshmi Thallapalli</t>
  </si>
  <si>
    <t>IN-423-VH3M-F</t>
  </si>
  <si>
    <t>Dil Kumari Rai</t>
  </si>
  <si>
    <t>Target Absolute -ve</t>
  </si>
  <si>
    <t>IN-423-VHRE-B</t>
  </si>
  <si>
    <t>IN-423-VH3N-B</t>
  </si>
  <si>
    <t>Rajlaxmi Patnaik</t>
  </si>
  <si>
    <t>IN-423-VHLL-F2</t>
  </si>
  <si>
    <t>IN-423-VHWY-F2</t>
  </si>
  <si>
    <t>IN-423-VH3O-F</t>
  </si>
  <si>
    <t>Sib Sankar Barua</t>
  </si>
  <si>
    <t>IN-423-VH3P-B</t>
  </si>
  <si>
    <t>Ramineni Krishna Chaitanya</t>
  </si>
  <si>
    <t>IN-423-VH3Q-F</t>
  </si>
  <si>
    <t>Runali Jadhav</t>
  </si>
  <si>
    <t>Zen Hospital</t>
  </si>
  <si>
    <t>IN-423-VH3Q-B</t>
  </si>
  <si>
    <t>IN-423-VH3R-B</t>
  </si>
  <si>
    <t>Abhidnya Abhijit Ajgaonkar</t>
  </si>
  <si>
    <t>Jupiter Hospital</t>
  </si>
  <si>
    <t>IN-423-VHPG-F2</t>
  </si>
  <si>
    <t>IN-423-VH3S-F</t>
  </si>
  <si>
    <t>Sudha Natesh</t>
  </si>
  <si>
    <t>Medical Trust Hospital</t>
  </si>
  <si>
    <t>IN-423-VH3T-F</t>
  </si>
  <si>
    <t>Lissan George</t>
  </si>
  <si>
    <t>IN-423-VH3U-B</t>
  </si>
  <si>
    <t>Nafeesa M.K</t>
  </si>
  <si>
    <t>IN-423-VH3V-B</t>
  </si>
  <si>
    <t>Faisal V.K</t>
  </si>
  <si>
    <t>IN-423-VH4A-F</t>
  </si>
  <si>
    <t>Karuna H.R</t>
  </si>
  <si>
    <t>medi rediant hospital mysore</t>
  </si>
  <si>
    <t>IN-423-VH4B-F</t>
  </si>
  <si>
    <t>Shantha Bhaskar</t>
  </si>
  <si>
    <t>IN-423-VH4C-B</t>
  </si>
  <si>
    <t>Dr. Isha Mahajan</t>
  </si>
  <si>
    <t>IN-423-VH4D-B</t>
  </si>
  <si>
    <t>Sonal B Patel</t>
  </si>
  <si>
    <t>IN-423-VH4E-F</t>
  </si>
  <si>
    <t>Suryakant Dubey</t>
  </si>
  <si>
    <t>IN-423-VH4F-F</t>
  </si>
  <si>
    <t>IN-423-VH4G-F</t>
  </si>
  <si>
    <t>Tanuja Devi</t>
  </si>
  <si>
    <t>IN-423-VH4G-B</t>
  </si>
  <si>
    <t>IN-423-VH4H-B</t>
  </si>
  <si>
    <t>Monika Sidhu</t>
  </si>
  <si>
    <t>IN-423-VH4D-F</t>
  </si>
  <si>
    <t>Target Core + MSI + TMB</t>
  </si>
  <si>
    <t>IN-423-VHLA-F2</t>
  </si>
  <si>
    <t>IN-423-VH4I-F</t>
  </si>
  <si>
    <t>VK Ojha</t>
  </si>
  <si>
    <t>IN-423-VFTI-F3</t>
  </si>
  <si>
    <t>IN-423-VFTQ-B2</t>
  </si>
  <si>
    <t>IN-423-VIAA-B</t>
  </si>
  <si>
    <t>Shalini Tandon</t>
  </si>
  <si>
    <t>IN-423-VIAB-B</t>
  </si>
  <si>
    <t>Razia Khan</t>
  </si>
  <si>
    <t>IN-423-VIAC-F_Res</t>
  </si>
  <si>
    <t>Jagsir Singh</t>
  </si>
  <si>
    <t>INHS Asvini</t>
  </si>
  <si>
    <t>IN-423-VIAC-B_Res</t>
  </si>
  <si>
    <t>IN-423-VIAD-F</t>
  </si>
  <si>
    <t>Rekha Tomar</t>
  </si>
  <si>
    <t>Sir Ganga Ram Hospital</t>
  </si>
  <si>
    <t>IN-423-VIAE-F</t>
  </si>
  <si>
    <t>Rahmat Ara</t>
  </si>
  <si>
    <t>IN-423-VIAF-F</t>
  </si>
  <si>
    <t xml:space="preserve">Sushila Kumari Hooda </t>
  </si>
  <si>
    <t>IN-423-VIAG-F</t>
  </si>
  <si>
    <t>Adarsh Kumar Chum</t>
  </si>
  <si>
    <t>IN-423-VIAH-F</t>
  </si>
  <si>
    <t>Poonam Sehgal</t>
  </si>
  <si>
    <t>IN-423-VHIW-F2</t>
  </si>
  <si>
    <t>IN-423-VIAI-F</t>
  </si>
  <si>
    <t>Shameema</t>
  </si>
  <si>
    <t>IN-423-VIAJ-F</t>
  </si>
  <si>
    <t>Sitara Begum</t>
  </si>
  <si>
    <t>IN-423-VIAK-B</t>
  </si>
  <si>
    <t>Swathi Jadala</t>
  </si>
  <si>
    <t>IN-423-VIAL-F</t>
  </si>
  <si>
    <t>Sant Balbir Singh</t>
  </si>
  <si>
    <t>IN-423-VIAM-F</t>
  </si>
  <si>
    <t>Ram Swarath Maurya</t>
  </si>
  <si>
    <t>IN-423-VIAN-B</t>
  </si>
  <si>
    <t>Nurjahan Begum</t>
  </si>
  <si>
    <t>IN-423-VIAO-B</t>
  </si>
  <si>
    <t>Sasikala P</t>
  </si>
  <si>
    <t>IN-423-VIAP-B</t>
  </si>
  <si>
    <t>Veronica D.Costa</t>
  </si>
  <si>
    <t>IN-423-VIAQ-B</t>
  </si>
  <si>
    <t>Manju Agarwal</t>
  </si>
  <si>
    <t>IN-423-VIAR-B</t>
  </si>
  <si>
    <t>Vijaya Gaonkar</t>
  </si>
  <si>
    <t>IN-423-VIAS-B</t>
  </si>
  <si>
    <t>Ratna Muley</t>
  </si>
  <si>
    <t>IN-423-VIBA-B</t>
  </si>
  <si>
    <t>Daya Kodnani</t>
  </si>
  <si>
    <t>IN-423-VIBB-F</t>
  </si>
  <si>
    <t>Chhana Bhai Rathod</t>
  </si>
  <si>
    <t>Oncowin Cancer Centre</t>
  </si>
  <si>
    <t>IN-423-VIBC-F</t>
  </si>
  <si>
    <t>Ranjanben Patel</t>
  </si>
  <si>
    <t>IN-423-VIBD-F</t>
  </si>
  <si>
    <t>Prem Shankar Bunkar</t>
  </si>
  <si>
    <t>IN-423-VIBE-F</t>
  </si>
  <si>
    <t>Anil Kumar Sargiya</t>
  </si>
  <si>
    <t>IN-423-VIBF-B</t>
  </si>
  <si>
    <t>Meena Choudhary</t>
  </si>
  <si>
    <t>L.H. Hiranandani Hospital,</t>
  </si>
  <si>
    <t>IN-423-VIBG-B</t>
  </si>
  <si>
    <t>Harbeer Kaur</t>
  </si>
  <si>
    <t>Lilavati Hospital, Mumbai.</t>
  </si>
  <si>
    <t>IN-423-VIBH-F</t>
  </si>
  <si>
    <t>Ravindra Kumar</t>
  </si>
  <si>
    <t>IN-423-VIBI-F</t>
  </si>
  <si>
    <t>Pinky Jain</t>
  </si>
  <si>
    <t>IN-423-VIBI-B</t>
  </si>
  <si>
    <t>IN-423-VIBJ-F</t>
  </si>
  <si>
    <t>Radhey Shyam Yadav</t>
  </si>
  <si>
    <t>Tata</t>
  </si>
  <si>
    <t>IN-423-VIBJ-B</t>
  </si>
  <si>
    <t>IN-423-VIBK-F_Res</t>
  </si>
  <si>
    <t>IN-423-VIBK-B_Res</t>
  </si>
  <si>
    <t>IN-423-VIBL-F</t>
  </si>
  <si>
    <t>Tamashi Shrestha Ghosh</t>
  </si>
  <si>
    <t>Netaji Subhas Bose Hospital</t>
  </si>
  <si>
    <t>IN-423-VIBM-F</t>
  </si>
  <si>
    <t xml:space="preserve">Ramana Kumari </t>
  </si>
  <si>
    <t>IN-423-VIBN-F</t>
  </si>
  <si>
    <t>Yogesh Malushte</t>
  </si>
  <si>
    <t>IN-423-VIEA-F</t>
  </si>
  <si>
    <t>Vineet Kumar Seth</t>
  </si>
  <si>
    <t>IN-423-VIEC-B</t>
  </si>
  <si>
    <t>Dhara Devda</t>
  </si>
  <si>
    <t>MOC Ghatkopar</t>
  </si>
  <si>
    <t>IN-423-VIEG-F</t>
  </si>
  <si>
    <t xml:space="preserve">MD Alomgir Hossain </t>
  </si>
  <si>
    <t>IN-423-VHRO-F2</t>
  </si>
  <si>
    <t>IN-423-VHWR-F2</t>
  </si>
  <si>
    <t>IN-423-VIEH-F</t>
  </si>
  <si>
    <t>Yogesh Kumar Shukla</t>
  </si>
  <si>
    <t>IN-423-VHRZ-F2</t>
  </si>
  <si>
    <t>Pardeep Kumar</t>
  </si>
  <si>
    <t>IN-423-VIEJ-F</t>
  </si>
  <si>
    <t>Lashkar Santosh</t>
  </si>
  <si>
    <t>IN-423-VIEK-F</t>
  </si>
  <si>
    <t>Rajender Singh Thapa</t>
  </si>
  <si>
    <t>IN-423-VHRP-F2</t>
  </si>
  <si>
    <t>IN-423-VIBM-B</t>
  </si>
  <si>
    <t>IN-423-VGTE-F2</t>
  </si>
  <si>
    <t>IN-423-VIEL-B</t>
  </si>
  <si>
    <t xml:space="preserve">K Chaitanya Krishna </t>
  </si>
  <si>
    <t>IN-423-VIEM-B</t>
  </si>
  <si>
    <t>Anselma Tessy Judeson</t>
  </si>
  <si>
    <t>IN-423-VIFA-F</t>
  </si>
  <si>
    <t>Sajitha T</t>
  </si>
  <si>
    <t>Al Shifa Hospital</t>
  </si>
  <si>
    <t>IN-423-VIFB-F</t>
  </si>
  <si>
    <t>Nipesh CH Dey</t>
  </si>
  <si>
    <t>IN-423-VIFC-F</t>
  </si>
  <si>
    <t>Shivarame Gowda</t>
  </si>
  <si>
    <t>IN-423-VIFD-B</t>
  </si>
  <si>
    <t>Sunita Acharya</t>
  </si>
  <si>
    <t>IN-423-VIFE-B</t>
  </si>
  <si>
    <t>Durga Kumari Bajimaya</t>
  </si>
  <si>
    <t>IN-423-VIFF-F</t>
  </si>
  <si>
    <t>Abhimanyu Mishra</t>
  </si>
  <si>
    <t>IN-423-VIFG-F</t>
  </si>
  <si>
    <t>Vadibhai Patel</t>
  </si>
  <si>
    <t>Oncowin Cancer Cemtre</t>
  </si>
  <si>
    <t>IN-423-VIFH-F</t>
  </si>
  <si>
    <t xml:space="preserve">Vijayalakshmi </t>
  </si>
  <si>
    <t>VS hospital</t>
  </si>
  <si>
    <t>IN-423-VIFI-F</t>
  </si>
  <si>
    <t>Yashavant Patil</t>
  </si>
  <si>
    <t>restora hospital</t>
  </si>
  <si>
    <t>IN-423-VIFJ-B</t>
  </si>
  <si>
    <t>Avishek Bikram Shah</t>
  </si>
  <si>
    <t xml:space="preserve">NCHRC </t>
  </si>
  <si>
    <t>IN-423-VIFK-B</t>
  </si>
  <si>
    <t>Jyoti Sachin patil</t>
  </si>
  <si>
    <t xml:space="preserve"> Sunrise oncology centre</t>
  </si>
  <si>
    <t>IN-423-VHQC-F2</t>
  </si>
  <si>
    <t>IN-423-VIFL-F</t>
  </si>
  <si>
    <t>Asima Biswas</t>
  </si>
  <si>
    <t>Global Hospital</t>
  </si>
  <si>
    <t>IN-423-VIFM-F</t>
  </si>
  <si>
    <t>Amritananda Barua</t>
  </si>
  <si>
    <t>IN-423-VIFN-F</t>
  </si>
  <si>
    <t>Deepti Rao</t>
  </si>
  <si>
    <t>IN-423-VIFO-F</t>
  </si>
  <si>
    <t>Mamata Haldar</t>
  </si>
  <si>
    <t>IN-423-VIFP-F</t>
  </si>
  <si>
    <t>Manoranjan Sarkar</t>
  </si>
  <si>
    <t>IN-423-VIFQ-F</t>
  </si>
  <si>
    <t>Taieb Ali Molla</t>
  </si>
  <si>
    <t>IN-423-VIGA-F</t>
  </si>
  <si>
    <t>Srinivas Pasumarthi</t>
  </si>
  <si>
    <t>Yashoda hospital</t>
  </si>
  <si>
    <t>IN-423-VIGB-F</t>
  </si>
  <si>
    <t>Debbrata Roy</t>
  </si>
  <si>
    <t>IN-423-VIGC-F</t>
  </si>
  <si>
    <t>Sabita Sahoo</t>
  </si>
  <si>
    <t>IN-423-VIGD-F</t>
  </si>
  <si>
    <t>Gulab Anna Pise</t>
  </si>
  <si>
    <t>IN-423-VIGE-F</t>
  </si>
  <si>
    <t>Amrita Devi M/O Dr Dilip</t>
  </si>
  <si>
    <t>Army Hospital</t>
  </si>
  <si>
    <t>IN-423-VIGF-B</t>
  </si>
  <si>
    <t>Mahesha KS</t>
  </si>
  <si>
    <t>(Manipal Hospital)</t>
  </si>
  <si>
    <t>IN-423-VIGG-B</t>
  </si>
  <si>
    <t>Vijay Anand</t>
  </si>
  <si>
    <t>Max Vaishali</t>
  </si>
  <si>
    <t>IN-423-VIGH-B</t>
  </si>
  <si>
    <t>Raina Mahmood</t>
  </si>
  <si>
    <t>IN-423-VIGI-F</t>
  </si>
  <si>
    <t>Pradip Kumar Dutta</t>
  </si>
  <si>
    <t>IN-423-VIHA-B</t>
  </si>
  <si>
    <t>Shanaz kotharwala</t>
  </si>
  <si>
    <t>IN-423-VIHB-B</t>
  </si>
  <si>
    <t>Mallika Shah</t>
  </si>
  <si>
    <t>IN-423-VIHC-B</t>
  </si>
  <si>
    <t>Shilpa Kanungo</t>
  </si>
  <si>
    <t>MOc</t>
  </si>
  <si>
    <t>IN-423-VIHD-F</t>
  </si>
  <si>
    <t>Ashok Kumar Gupta</t>
  </si>
  <si>
    <t>IN-423-VIHE-F_Res</t>
  </si>
  <si>
    <t>Rajkumari Kashyap</t>
  </si>
  <si>
    <t>IN-423-VIHE-B_Res</t>
  </si>
  <si>
    <t>IN-423-VIHF-F</t>
  </si>
  <si>
    <t>Shobha Hadole</t>
  </si>
  <si>
    <t>IN-423-VIHG</t>
  </si>
  <si>
    <t>Lina Dutta</t>
  </si>
  <si>
    <t>IN-423-VIIA-F</t>
  </si>
  <si>
    <t>Dropati Bill</t>
  </si>
  <si>
    <t>IN-423-VIIB-F</t>
  </si>
  <si>
    <t>Rahim Uddin Laskar</t>
  </si>
  <si>
    <t>IN-423-VIIC-F</t>
  </si>
  <si>
    <t>Rishabh Kumar</t>
  </si>
  <si>
    <t>IN-423-VIID-F</t>
  </si>
  <si>
    <t>Sudha Thapa</t>
  </si>
  <si>
    <t>IN-423-VIIF-F</t>
  </si>
  <si>
    <t>Chandra Lal P</t>
  </si>
  <si>
    <t>IN-423-VIIG-F</t>
  </si>
  <si>
    <t>Champaben Bachubhai Patel</t>
  </si>
  <si>
    <t>Asian Superspeciality Hospitals Pvt. Ltd</t>
  </si>
  <si>
    <t>IN-423-VIIH-F</t>
  </si>
  <si>
    <t>Asmabanu F Shaikh</t>
  </si>
  <si>
    <t>IN-423-VIII-F</t>
  </si>
  <si>
    <t>Tajeng Patidar</t>
  </si>
  <si>
    <t>IN-423-VIIJ-F</t>
  </si>
  <si>
    <t>Usha Kanojiya</t>
  </si>
  <si>
    <t>IN-423-VIIK-F</t>
  </si>
  <si>
    <t>Vaishali Vidyasagar Thomake</t>
  </si>
  <si>
    <t>Shree  Siddhivinayak Ganapati Cancer Hospital</t>
  </si>
  <si>
    <t>IN-423-VIIL-F</t>
  </si>
  <si>
    <t>Zokirova Ugilcha</t>
  </si>
  <si>
    <t>Namangan Oncology center</t>
  </si>
  <si>
    <t>IN-423-VIIM-F</t>
  </si>
  <si>
    <t>Umaralieva D</t>
  </si>
  <si>
    <t>Fergana oncology center</t>
  </si>
  <si>
    <t>IN-423-VIIN-B</t>
  </si>
  <si>
    <t>IN-423-VH3O-F2</t>
  </si>
  <si>
    <t>IN-423-VIIO-F</t>
  </si>
  <si>
    <t>Usha Lakshmichand</t>
  </si>
  <si>
    <t>Medi Radiant Hospital</t>
  </si>
  <si>
    <t>IN-423-VIIO-B</t>
  </si>
  <si>
    <t>ClearMedi Radiant Hospital</t>
  </si>
  <si>
    <t>IN-423-VIIP-F</t>
  </si>
  <si>
    <t>Subodh Chandra Das</t>
  </si>
  <si>
    <t>IN-423-VIJA-B</t>
  </si>
  <si>
    <t>Kirti Ganesh Bhole</t>
  </si>
  <si>
    <t>HN Reliance Hospital</t>
  </si>
  <si>
    <t>IN-423-VIJB-F</t>
  </si>
  <si>
    <t>Jagdish Prasad</t>
  </si>
  <si>
    <t>IN-423-VIJC-B</t>
  </si>
  <si>
    <t>VM Prashar</t>
  </si>
  <si>
    <t>IN-423-VIJD-B</t>
  </si>
  <si>
    <t>Karamthoj Bhavin Naik</t>
  </si>
  <si>
    <t>IN-423-VIJE-B</t>
  </si>
  <si>
    <t>V. Sasikumar</t>
  </si>
  <si>
    <t>IN-423-VIJF-B</t>
  </si>
  <si>
    <t>V. Shilpa</t>
  </si>
  <si>
    <t>IN-423-VIJG-F</t>
  </si>
  <si>
    <t>Trudy Florence Caeiro</t>
  </si>
  <si>
    <t>Aster hospital</t>
  </si>
  <si>
    <t>IN-423-VIJH-B</t>
  </si>
  <si>
    <t>Anjana Dasgupta</t>
  </si>
  <si>
    <t>IN-423-VIJI-B</t>
  </si>
  <si>
    <t>Rajani Dadasaheb Jagtap</t>
  </si>
  <si>
    <t>IN-423-VIJJ-B</t>
  </si>
  <si>
    <t>Pushpa Lotake</t>
  </si>
  <si>
    <t>IN-423-VIJK-B</t>
  </si>
  <si>
    <t>Madgula Thirupathi</t>
  </si>
  <si>
    <t>IN-423-VIJL-B</t>
  </si>
  <si>
    <t>Ashaben Gopalbhai Nayee</t>
  </si>
  <si>
    <t>IN-423-VIJM-F</t>
  </si>
  <si>
    <t>Djeacoumar</t>
  </si>
  <si>
    <t>Dr Rela Institute&amp; Medical Center</t>
  </si>
  <si>
    <t>IN-423-VIJM-B</t>
  </si>
  <si>
    <t>IN-423-VIJN-B</t>
  </si>
  <si>
    <t>Bishnu Keshari Shrestha</t>
  </si>
  <si>
    <t xml:space="preserve">BIR </t>
  </si>
  <si>
    <t>IN-423-VE5H-B2</t>
  </si>
  <si>
    <t>IN-423-VIJO-F</t>
  </si>
  <si>
    <t>Dulsie Pires</t>
  </si>
  <si>
    <t>Sunrise oncology centre, borivali</t>
  </si>
  <si>
    <t>IN-423-VIJP-B</t>
  </si>
  <si>
    <t>Kalpana Mahajan</t>
  </si>
  <si>
    <t xml:space="preserve"> H.N Reliance Hospital </t>
  </si>
  <si>
    <t>IN-423-VIJQ-F</t>
  </si>
  <si>
    <t>Renu Nayak</t>
  </si>
  <si>
    <t>IN-423-VILA-B</t>
  </si>
  <si>
    <t>Lt/Col Divyanshu</t>
  </si>
  <si>
    <t>IN-423-VILB-F</t>
  </si>
  <si>
    <t>Arup Kumar Palit</t>
  </si>
  <si>
    <t>IN-423-VILC-F</t>
  </si>
  <si>
    <t>Jarada Gupta</t>
  </si>
  <si>
    <t>IN-423-VILD-F</t>
  </si>
  <si>
    <t>Quintina Rasaposs Tennberg</t>
  </si>
  <si>
    <t>NKTI</t>
  </si>
  <si>
    <t>IN-423-VILE-F</t>
  </si>
  <si>
    <t>Chetnaben Girishbhai Vaghasiya</t>
  </si>
  <si>
    <t>IN-423-VILN-F</t>
  </si>
  <si>
    <t>Rama Bajpai</t>
  </si>
  <si>
    <t>IN-423-VILO-B</t>
  </si>
  <si>
    <t>Lonappan</t>
  </si>
  <si>
    <t>IN-423-VIMA-B</t>
  </si>
  <si>
    <t>Jasmy Joseph</t>
  </si>
  <si>
    <t>IN-423-VIMB-B</t>
  </si>
  <si>
    <t>Rema Madhu</t>
  </si>
  <si>
    <t>IN-423-VIBG-F</t>
  </si>
  <si>
    <t>IN-423-VIMC-B</t>
  </si>
  <si>
    <t>Sapna Rana Magar</t>
  </si>
  <si>
    <t>IN-423-VIMD-B</t>
  </si>
  <si>
    <t>Deepa Nepal</t>
  </si>
  <si>
    <t>IN-423-VIME-B</t>
  </si>
  <si>
    <t>Bina Rajkarnikar</t>
  </si>
  <si>
    <t>IN-423-VHVD-F2</t>
  </si>
  <si>
    <t>IN-423-VHII-Z</t>
  </si>
  <si>
    <t>IN-423-VINA-F</t>
  </si>
  <si>
    <t>IN-423-VINB-F</t>
  </si>
  <si>
    <t>Usha Rani</t>
  </si>
  <si>
    <t>IN-423-VINC-F</t>
  </si>
  <si>
    <t>Satyanarayan Mohapatra</t>
  </si>
  <si>
    <t>IN-423-VINC-B</t>
  </si>
  <si>
    <t>IN-423-VIND-F</t>
  </si>
  <si>
    <t>Deepali Dilip Chavan</t>
  </si>
  <si>
    <t>IN-423-VINE-F</t>
  </si>
  <si>
    <t>Capt. Sunil Bahl</t>
  </si>
  <si>
    <t xml:space="preserve">HN Reliance Hospital </t>
  </si>
  <si>
    <t>IN-423-VINE-B</t>
  </si>
  <si>
    <t>IN-423-VINF-F</t>
  </si>
  <si>
    <t>Rajani Kanta Panda</t>
  </si>
  <si>
    <t>IN-423-VING-F</t>
  </si>
  <si>
    <t>Percy Bengali</t>
  </si>
  <si>
    <t>IN-423-VINH-F</t>
  </si>
  <si>
    <t>Debnath Saha</t>
  </si>
  <si>
    <t>IN-423-VINI-F</t>
  </si>
  <si>
    <t>Shamsul Haque</t>
  </si>
  <si>
    <t>IN-423-VINJ-B</t>
  </si>
  <si>
    <t>Suchita Mohite</t>
  </si>
  <si>
    <t>IN-423-VINK-F</t>
  </si>
  <si>
    <t>Rohini Wani</t>
  </si>
  <si>
    <t>IN-423-VHQM-F2</t>
  </si>
  <si>
    <t>IN-423-VHQB-F2</t>
  </si>
  <si>
    <t>IN-423-VHZC-B</t>
  </si>
  <si>
    <t>IN-423-VINL-F</t>
  </si>
  <si>
    <t>Veerta Kamboj</t>
  </si>
  <si>
    <t>IN-423-VINM-F</t>
  </si>
  <si>
    <t>Mange Ram Sharma</t>
  </si>
  <si>
    <t>IN-423-VINN-F</t>
  </si>
  <si>
    <t>Ravindra Kumar Yadav</t>
  </si>
  <si>
    <t>IN-423-VINO-F</t>
  </si>
  <si>
    <t>Suresh Chander Singhal</t>
  </si>
  <si>
    <t>IN-423-VINO-B</t>
  </si>
  <si>
    <t>IN-423-VHIR-F2</t>
  </si>
  <si>
    <t>IN-423-VINP-B</t>
  </si>
  <si>
    <t>Sanjukta Pattnaik</t>
  </si>
  <si>
    <t>IN-423-VINQ-B</t>
  </si>
  <si>
    <t>Laxmipriya Mohanty</t>
  </si>
  <si>
    <t>IN-423-VINR-B</t>
  </si>
  <si>
    <t>Mukesh Kharatmol</t>
  </si>
  <si>
    <t>IN-423-VINS-B</t>
  </si>
  <si>
    <t>Dilshad Kawchali</t>
  </si>
  <si>
    <t>IN-423-VINT-B</t>
  </si>
  <si>
    <t>Poorva Choudhary</t>
  </si>
  <si>
    <t>IN-423-VINU-B</t>
  </si>
  <si>
    <t>Shobha Jadhav</t>
  </si>
  <si>
    <t>IN-423-VINV-B</t>
  </si>
  <si>
    <t>Vangaveti Madhavi Latha</t>
  </si>
  <si>
    <t>IN-423-VINW-B</t>
  </si>
  <si>
    <t>Eeranti Swetha</t>
  </si>
  <si>
    <t>IN-423-VINX-B</t>
  </si>
  <si>
    <t>Kottur Prakash Rao</t>
  </si>
  <si>
    <t>IN-423-VINY-F_Res</t>
  </si>
  <si>
    <t>Amrit Rani Luthra</t>
  </si>
  <si>
    <t>IN-423-VINZ-F</t>
  </si>
  <si>
    <t>Kiran</t>
  </si>
  <si>
    <t>IN-423-VIOA-F</t>
  </si>
  <si>
    <t>Prakash Chandra Khantwal</t>
  </si>
  <si>
    <t>IN-423-VIOB-F</t>
  </si>
  <si>
    <t>Niyati Dutta</t>
  </si>
  <si>
    <t>IN-423-VIOC-F</t>
  </si>
  <si>
    <t>Ganesh Kunwar Sahu</t>
  </si>
  <si>
    <t>IN-423-VIOD-F</t>
  </si>
  <si>
    <t>YTTVRK Avatharam</t>
  </si>
  <si>
    <t>IN-423-VIOE-B</t>
  </si>
  <si>
    <t>Anuradha Lingala</t>
  </si>
  <si>
    <t>IN-423-VIOF-F</t>
  </si>
  <si>
    <t xml:space="preserve">Ranjit Kaur </t>
  </si>
  <si>
    <t>IN-423-VIOG-F</t>
  </si>
  <si>
    <t>Muthusamy P</t>
  </si>
  <si>
    <t>IN-423-VIOH-F</t>
  </si>
  <si>
    <t>Khyali Ram</t>
  </si>
  <si>
    <t>IN-423-VIOI-B</t>
  </si>
  <si>
    <t>Shraddhaben K Panchal</t>
  </si>
  <si>
    <t>IN-423-VIOJ-B</t>
  </si>
  <si>
    <t>Anila Gudhka</t>
  </si>
  <si>
    <t xml:space="preserve"> Infinity Medisurge Centre, Thane</t>
  </si>
  <si>
    <t>IN-423-VIOK-B</t>
  </si>
  <si>
    <t>Mathew OS</t>
  </si>
  <si>
    <t>IN-423-VIOL-F</t>
  </si>
  <si>
    <t>Nilesh Parikh</t>
  </si>
  <si>
    <t>IN-423-VIOM-F</t>
  </si>
  <si>
    <t>Babul Mahamud</t>
  </si>
  <si>
    <t>IN-423-VHIL-F2</t>
  </si>
  <si>
    <t>IN-423-VION-B</t>
  </si>
  <si>
    <t>Sonali Suri</t>
  </si>
  <si>
    <t>IN-423-VIPA-F</t>
  </si>
  <si>
    <t>Gadekar Gumphabai Shanrao</t>
  </si>
  <si>
    <t>saoji cancer clinic</t>
  </si>
  <si>
    <t>IN-423-VIPB-F</t>
  </si>
  <si>
    <t>Shaikh Alauddin</t>
  </si>
  <si>
    <t>IN-423-VIPC-F</t>
  </si>
  <si>
    <t>Anusaya Wagh</t>
  </si>
  <si>
    <t>IN-423-VIPD-B</t>
  </si>
  <si>
    <t>Jyotsnaben G Makwana</t>
  </si>
  <si>
    <t>IN-423-VIPE-F</t>
  </si>
  <si>
    <t>Sahabuddin Ahmed Faruque</t>
  </si>
  <si>
    <t>IN-423-VIPE-B</t>
  </si>
  <si>
    <t>IN-423-VIPF-F</t>
  </si>
  <si>
    <t>Srinivas Katikireddy</t>
  </si>
  <si>
    <t>Omega</t>
  </si>
  <si>
    <t>IN-423-VH4A-B</t>
  </si>
  <si>
    <t>IN-423-VIPG-B</t>
  </si>
  <si>
    <t>Manjeet Kaur</t>
  </si>
  <si>
    <t>IN-423-VISA-F</t>
  </si>
  <si>
    <t>Hasibullah Faizan Shaikh</t>
  </si>
  <si>
    <t>IN-423-VISB-B</t>
  </si>
  <si>
    <t>Sanjivan Joshi</t>
  </si>
  <si>
    <t>IN-423-VISC-F</t>
  </si>
  <si>
    <t>Delphine D Silva</t>
  </si>
  <si>
    <t>IN-423-VISD-B</t>
  </si>
  <si>
    <t>Vibha Sharad Dasalakar</t>
  </si>
  <si>
    <t>IN-423-VISE-F</t>
  </si>
  <si>
    <t>Madan Lal Juneja</t>
  </si>
  <si>
    <t>IN-423-VISF-B</t>
  </si>
  <si>
    <t>Nalini Panda</t>
  </si>
  <si>
    <t>IN-423-VISG-B</t>
  </si>
  <si>
    <t>Janaradan Routrai</t>
  </si>
  <si>
    <t>IN-423-VISH-F_Res</t>
  </si>
  <si>
    <t>Suchcho Devi M/O Lucky Kumar</t>
  </si>
  <si>
    <t>IN-423-VISH-B_Res</t>
  </si>
  <si>
    <t>IN-423-VISI-F</t>
  </si>
  <si>
    <t>Raja Mohiuddin Shaikh</t>
  </si>
  <si>
    <t>IN-423-VISJ-F</t>
  </si>
  <si>
    <t>Jitenchandra Das</t>
  </si>
  <si>
    <t>IN-423-VISJ-B</t>
  </si>
  <si>
    <t>IN-423-VISK-F</t>
  </si>
  <si>
    <t>Rajamma</t>
  </si>
  <si>
    <t>IN-423-VISL-F</t>
  </si>
  <si>
    <t>Ethirajan M</t>
  </si>
  <si>
    <t>IN-423-VISM-F</t>
  </si>
  <si>
    <t>Sridharamurthy K.G</t>
  </si>
  <si>
    <t>IN-423-VISN-F</t>
  </si>
  <si>
    <t>Neelam Sharma</t>
  </si>
  <si>
    <t>IN-423-VISO-F</t>
  </si>
  <si>
    <t>Mafatbhai Patel</t>
  </si>
  <si>
    <t>IN-423-VISP-F</t>
  </si>
  <si>
    <t>Sujan Shah</t>
  </si>
  <si>
    <t>IN-423-VISP-B</t>
  </si>
  <si>
    <t>IN-423-VISQ-B</t>
  </si>
  <si>
    <t>Satish Monga</t>
  </si>
  <si>
    <t>IN-423-VISR-B</t>
  </si>
  <si>
    <t>Asmita Shakya</t>
  </si>
  <si>
    <t>IN-423-VISS-F</t>
  </si>
  <si>
    <t>Ram Bahadur Thapa</t>
  </si>
  <si>
    <t>IN-423-VITA-F</t>
  </si>
  <si>
    <t>Ashraf Bakshi</t>
  </si>
  <si>
    <t>IN-423-VIAE-F2</t>
  </si>
  <si>
    <t>IN-423-VITB-F</t>
  </si>
  <si>
    <t>Balveer Kaur</t>
  </si>
  <si>
    <t>IN-423-VITC-B</t>
  </si>
  <si>
    <t>Salma Khatoon Choudary</t>
  </si>
  <si>
    <t>IN-423-VITD-F</t>
  </si>
  <si>
    <t>Manda Ghadge</t>
  </si>
  <si>
    <t>IN-423-VINF-B</t>
  </si>
  <si>
    <t>IN-423-VITE-F</t>
  </si>
  <si>
    <t>Manoj Kumar Yadav</t>
  </si>
  <si>
    <t>IN-423-VHXO-F2</t>
  </si>
  <si>
    <t>IN-423-VITF-F</t>
  </si>
  <si>
    <t>Isakova Nargiza</t>
  </si>
  <si>
    <t>Andijan State Oncology</t>
  </si>
  <si>
    <t>IN-423-VITG-B</t>
  </si>
  <si>
    <t>Bopparaju Venkateshwar Rao</t>
  </si>
  <si>
    <t>IN-423-VITH-F</t>
  </si>
  <si>
    <t xml:space="preserve">Banarsi Devi </t>
  </si>
  <si>
    <t>IN-423-VITI-F</t>
  </si>
  <si>
    <t xml:space="preserve">Sakuntala Dungarwal </t>
  </si>
  <si>
    <t>IN-423-VITJ-F</t>
  </si>
  <si>
    <t>Ejaj Ahmad</t>
  </si>
  <si>
    <t>IN-423-VITK-F</t>
  </si>
  <si>
    <t>Prahallad Kumar Mohanty</t>
  </si>
  <si>
    <t>IN-423-VITL-B</t>
  </si>
  <si>
    <t>Ambiya Parveen</t>
  </si>
  <si>
    <t>IN-423-VIUA-B</t>
  </si>
  <si>
    <t>Afsar Begum Shaikh</t>
  </si>
  <si>
    <t>IN-423-VIUB-B</t>
  </si>
  <si>
    <t>Uma Vishwakarma</t>
  </si>
  <si>
    <t>IN-423-VIUC-B</t>
  </si>
  <si>
    <t>Alok Ghodgoankar</t>
  </si>
  <si>
    <t>IN-423-VIUD-F</t>
  </si>
  <si>
    <t>Padum Kumar Talukdar</t>
  </si>
  <si>
    <t>IN-423-VIUE-F</t>
  </si>
  <si>
    <t>Rakesh</t>
  </si>
  <si>
    <t>IN-423-VIUF-F</t>
  </si>
  <si>
    <t>Venkatasubramanian</t>
  </si>
  <si>
    <t>IN-423-VIUG-F</t>
  </si>
  <si>
    <t>Meetharam Chouhan</t>
  </si>
  <si>
    <t>IN-423-VIUH-F</t>
  </si>
  <si>
    <t>Neela Joshi</t>
  </si>
  <si>
    <t>IN-423-VIUI-F</t>
  </si>
  <si>
    <t xml:space="preserve">Parushothaman Nair </t>
  </si>
  <si>
    <t>IN-423-VHQD-F2</t>
  </si>
  <si>
    <t>IN-423-VIUJ-B</t>
  </si>
  <si>
    <t>Prasuna P</t>
  </si>
  <si>
    <t>IN-423-VIUK-B</t>
  </si>
  <si>
    <t>Chowdamma</t>
  </si>
  <si>
    <t>IN-423-VIUL-F</t>
  </si>
  <si>
    <t>Ratan Haldar</t>
  </si>
  <si>
    <t>IN-423-VIVA-F</t>
  </si>
  <si>
    <t>Sanjulata Choudhury</t>
  </si>
  <si>
    <t>IN-423-VIVB-B</t>
  </si>
  <si>
    <t>Bharti Vyas</t>
  </si>
  <si>
    <t>IN-423-VIVC-F</t>
  </si>
  <si>
    <t>Iskulnisha Mohammed Rafik Shah</t>
  </si>
  <si>
    <t>Kiramn Multispeciality Hospital</t>
  </si>
  <si>
    <t>IN-423-VIVD-B</t>
  </si>
  <si>
    <t>IN-423-VIVE-B</t>
  </si>
  <si>
    <t>Sharda Varpe</t>
  </si>
  <si>
    <t>IN-423-VIVF-B</t>
  </si>
  <si>
    <t>Nishamani Bhuyan</t>
  </si>
  <si>
    <t>IN-423-VIVG-B</t>
  </si>
  <si>
    <t xml:space="preserve">Naineni Jamuna </t>
  </si>
  <si>
    <t>IN-423-VIVH-F</t>
  </si>
  <si>
    <t>Urunova Dilafrut</t>
  </si>
  <si>
    <t>IN-423-VH3D-F2</t>
  </si>
  <si>
    <t>IN-423-VIVI-B</t>
  </si>
  <si>
    <t>Babin Shadia Basheer</t>
  </si>
  <si>
    <t>IN-423-VIVJ-B</t>
  </si>
  <si>
    <t>Arun Kumar</t>
  </si>
  <si>
    <t>IN-423-VIWA-Z_Res</t>
  </si>
  <si>
    <t>Mukta Debnath Das</t>
  </si>
  <si>
    <t>IN-423-VIWA-B_Res</t>
  </si>
  <si>
    <t>IN-423-VIWB-Z_Res</t>
  </si>
  <si>
    <t>Sushant KR Pal</t>
  </si>
  <si>
    <t>IN-423-VIWB-B_Res</t>
  </si>
  <si>
    <t>IN-423-VIWC_F</t>
  </si>
  <si>
    <t>Ravindra Mondhe</t>
  </si>
  <si>
    <t>IN-423-VIWD-F</t>
  </si>
  <si>
    <t>Mukesh Garg</t>
  </si>
  <si>
    <t>IN-423-VIWD-B</t>
  </si>
  <si>
    <t>IN-423-VIWE-F</t>
  </si>
  <si>
    <t>Harendra Nath Ojha</t>
  </si>
  <si>
    <t>IN-423-VIWF-B</t>
  </si>
  <si>
    <t>Dr. Poornima Prabhu Gaokar</t>
  </si>
  <si>
    <t>IN-423-VIWG-B</t>
  </si>
  <si>
    <t>Kalpana Lama</t>
  </si>
  <si>
    <t>IN-423-VIWH-F</t>
  </si>
  <si>
    <t>Arvinder Singh</t>
  </si>
  <si>
    <t>IN-423-VIWI-F</t>
  </si>
  <si>
    <t>Vinodkumar Tyagi</t>
  </si>
  <si>
    <t>IN-423-VIWJ-F</t>
  </si>
  <si>
    <t>Shila Bai</t>
  </si>
  <si>
    <t>IN-423-VIWK-B</t>
  </si>
  <si>
    <t>Anant Vasant Prabhu</t>
  </si>
  <si>
    <t xml:space="preserve"> (KMC Hospital)</t>
  </si>
  <si>
    <t>IN-423-VIZA-F</t>
  </si>
  <si>
    <t>Parshotam Chaudhary</t>
  </si>
  <si>
    <t>IN-423-VHWG-F2</t>
  </si>
  <si>
    <t>IN-423-VIZB-F</t>
  </si>
  <si>
    <t>Rajesh Kumar Fogla</t>
  </si>
  <si>
    <t>IN-423-VIZC-F</t>
  </si>
  <si>
    <t>Alochana Pal</t>
  </si>
  <si>
    <t>IN-423-VIZD-F</t>
  </si>
  <si>
    <t>Leena Krishnanano Shetty</t>
  </si>
  <si>
    <t xml:space="preserve">Seven hills hospital </t>
  </si>
  <si>
    <t>IN-423-VIZE-F</t>
  </si>
  <si>
    <t>Akbar Ali Shaikh</t>
  </si>
  <si>
    <t>IN-423-VIZF-F</t>
  </si>
  <si>
    <t>Rupesh Galia</t>
  </si>
  <si>
    <t>IN-423-VIZG-F</t>
  </si>
  <si>
    <t>BH GENERAL HOSPITAL AND GBH CANCER HOSPITAL.</t>
  </si>
  <si>
    <t>IN-423-VIZH-B</t>
  </si>
  <si>
    <t>Basavadatta Mitra</t>
  </si>
  <si>
    <t>IN-423-VIZI-F</t>
  </si>
  <si>
    <t>Rashmi Mohan</t>
  </si>
  <si>
    <t>IN-423-VIZJ-B</t>
  </si>
  <si>
    <t>Varsha Mishra</t>
  </si>
  <si>
    <t>IN-423-VIZK-F</t>
  </si>
  <si>
    <t>Mahesh Kumar</t>
  </si>
  <si>
    <t>IN-423-VIZK-B</t>
  </si>
  <si>
    <t>IN-423-VIZL-F</t>
  </si>
  <si>
    <t>Sangita Singh</t>
  </si>
  <si>
    <t>IN-423-VI1A-F</t>
  </si>
  <si>
    <t>Pushp Latha Padiya</t>
  </si>
  <si>
    <t>IN-423-VI1B-F</t>
  </si>
  <si>
    <t>Som Datt Saini</t>
  </si>
  <si>
    <t>IN-423-VIJM-F2</t>
  </si>
  <si>
    <t>IN-423-VI1C-F</t>
  </si>
  <si>
    <t>Mohammad Rahim Khan</t>
  </si>
  <si>
    <t>IN-423-VGZE-F2</t>
  </si>
  <si>
    <t>IN-423-VGZE-B</t>
  </si>
  <si>
    <t>IN-423-VI1D-F</t>
  </si>
  <si>
    <t>Selvaraj</t>
  </si>
  <si>
    <t>Govt Royapettah Hospital</t>
  </si>
  <si>
    <t>IN-423-VI1E-B</t>
  </si>
  <si>
    <t>Uma Maheswari</t>
  </si>
  <si>
    <t>IN-423-VI1F-F</t>
  </si>
  <si>
    <t>Prithvi Singh Shekhawat</t>
  </si>
  <si>
    <t>IN-423-VI1G-B</t>
  </si>
  <si>
    <t>Ritaa Makhja</t>
  </si>
  <si>
    <t xml:space="preserve">Medica Superspeciality </t>
  </si>
  <si>
    <t>IN-423-VI1H-B</t>
  </si>
  <si>
    <t>Bindu Joseph</t>
  </si>
  <si>
    <t>IN-423-VI1I-F</t>
  </si>
  <si>
    <t>Mamata Majhi</t>
  </si>
  <si>
    <t>IN-423-VI1J-F</t>
  </si>
  <si>
    <t>M Lakshman Rao</t>
  </si>
  <si>
    <t>IN-423-VI2A-F</t>
  </si>
  <si>
    <t>Shaikh Mahebub Mirasab</t>
  </si>
  <si>
    <t>IN-423-VI2B-F</t>
  </si>
  <si>
    <t>Pandurang Chute</t>
  </si>
  <si>
    <t>IN-423-VI2C-F_Res</t>
  </si>
  <si>
    <t>Ram Bheji</t>
  </si>
  <si>
    <t>IN-423-VI2C-B_Res</t>
  </si>
  <si>
    <t>IN-423-VI2D-F</t>
  </si>
  <si>
    <t>Vishal Kapoor</t>
  </si>
  <si>
    <t>IN-423-VI2E-F</t>
  </si>
  <si>
    <t>Rajanish Ramchandra Ule</t>
  </si>
  <si>
    <t>IN-423-VI2F-F</t>
  </si>
  <si>
    <t>Vikas Goyal</t>
  </si>
  <si>
    <t>IN-423-VI2F-B</t>
  </si>
  <si>
    <t>IN-423-VH4E-F2</t>
  </si>
  <si>
    <t>IN-423-VH4E-B</t>
  </si>
  <si>
    <t>IN-423-VI2G-F</t>
  </si>
  <si>
    <t>Ram Naresh Singh</t>
  </si>
  <si>
    <t>IN-423-VI2H-B</t>
  </si>
  <si>
    <t>Urmila Sahasrabudhe</t>
  </si>
  <si>
    <t xml:space="preserve">Sunrise Oncology Centre </t>
  </si>
  <si>
    <t>IN-423-VI2I-B</t>
  </si>
  <si>
    <t>Vibhuti Mhatre</t>
  </si>
  <si>
    <t>IN-423-VHIN-B</t>
  </si>
  <si>
    <t>IN-423-VI2J-F</t>
  </si>
  <si>
    <t>Minakshee V</t>
  </si>
  <si>
    <t>IN-423-VI2J-B</t>
  </si>
  <si>
    <t>IN-423-VI2K-B</t>
  </si>
  <si>
    <t>Niru Khatri</t>
  </si>
  <si>
    <t>Norvic International Hospital</t>
  </si>
  <si>
    <t>IN-423-VI2L-B</t>
  </si>
  <si>
    <t>Satbere Devi</t>
  </si>
  <si>
    <t>IN-423-VI2M-B</t>
  </si>
  <si>
    <t>Ramawati Devi</t>
  </si>
  <si>
    <t>IN-423-VI2N-F</t>
  </si>
  <si>
    <t>Shanthamma</t>
  </si>
  <si>
    <t>IN-423-VI2N-B</t>
  </si>
  <si>
    <t>IN-423-VI2O-F</t>
  </si>
  <si>
    <t>Ravischandra Rao</t>
  </si>
  <si>
    <t>Mio Hospital</t>
  </si>
  <si>
    <t>IN-423-VI2P-F</t>
  </si>
  <si>
    <t>Jayalakshmi S</t>
  </si>
  <si>
    <t>IN-423-VGTE-B</t>
  </si>
  <si>
    <t>IN-423-VIND-F2</t>
  </si>
  <si>
    <t>IN-423-VI3A-F</t>
  </si>
  <si>
    <t>Shaheen Fida</t>
  </si>
  <si>
    <t>IN-423-VI3B-B</t>
  </si>
  <si>
    <t>Archana Chandran</t>
  </si>
  <si>
    <t>IN-423-VI3C-B</t>
  </si>
  <si>
    <t>Valsamma George</t>
  </si>
  <si>
    <t>IN-423-VI3D-B</t>
  </si>
  <si>
    <t>Dipa Mondal</t>
  </si>
  <si>
    <t>IN-423-VI3E-F</t>
  </si>
  <si>
    <t>Suresh Bala</t>
  </si>
  <si>
    <t>Oncura Cancer Clinic</t>
  </si>
  <si>
    <t>IN-423-VI3E-B</t>
  </si>
  <si>
    <t>IN-423-VI3F-F</t>
  </si>
  <si>
    <t>Dimple Makkar</t>
  </si>
  <si>
    <t>Rajiv Gandhi</t>
  </si>
  <si>
    <t>IN-423-VI3G-F</t>
  </si>
  <si>
    <t>Gracy Pinto</t>
  </si>
  <si>
    <t>Father Muller Medical College</t>
  </si>
  <si>
    <t>IN-423-VI3H-B</t>
  </si>
  <si>
    <t>Meenakshi K.S</t>
  </si>
  <si>
    <t>IN-423-VI3I-B</t>
  </si>
  <si>
    <t>Vedika Kale</t>
  </si>
  <si>
    <t>IN-423-VI3J-F</t>
  </si>
  <si>
    <t>Raghunath Pai</t>
  </si>
  <si>
    <t>Mangalore Institute Of Oncology</t>
  </si>
  <si>
    <t>IN-423-VI3K-B</t>
  </si>
  <si>
    <t>Madhuri Yadav</t>
  </si>
  <si>
    <t>IN-423-VI3L-B</t>
  </si>
  <si>
    <t xml:space="preserve">Srinivash Rao G </t>
  </si>
  <si>
    <t>IN-423-VI3M-B</t>
  </si>
  <si>
    <t>Dr. Kumar Reddy</t>
  </si>
  <si>
    <t>IN-423-VI3N-F</t>
  </si>
  <si>
    <t>Seema B Phadtari</t>
  </si>
  <si>
    <t>IN-423-VI3O-F</t>
  </si>
  <si>
    <t>Ajay Kant Jha</t>
  </si>
  <si>
    <t>IN-423-VI3P-F</t>
  </si>
  <si>
    <t>Jagdeep Singh</t>
  </si>
  <si>
    <t>IN-423-VI3Q-F</t>
  </si>
  <si>
    <t>Maya Shrivastav</t>
  </si>
  <si>
    <t>IN-423-VI3R-B</t>
  </si>
  <si>
    <t>Radhamani Padhy</t>
  </si>
  <si>
    <t>IN-423-VI3S-F</t>
  </si>
  <si>
    <t>Taruna Kohli</t>
  </si>
  <si>
    <t>Target First + MSI + PDL1</t>
  </si>
  <si>
    <t xml:space="preserve">HCG Borivali </t>
  </si>
  <si>
    <t>IN-423-VI3T-F</t>
  </si>
  <si>
    <t>Sakina Begum</t>
  </si>
  <si>
    <t>IN-423-VI3U-F</t>
  </si>
  <si>
    <t xml:space="preserve">Arjun Lal Yadav </t>
  </si>
  <si>
    <t>IN-423-VI3V-B</t>
  </si>
  <si>
    <t>Sandhya Chelikani</t>
  </si>
  <si>
    <t>IN-423-VI3W-B</t>
  </si>
  <si>
    <t>Hitha Da</t>
  </si>
  <si>
    <t>(k s Hegde Hospital)</t>
  </si>
  <si>
    <t>IN-423-VI4A-F</t>
  </si>
  <si>
    <t>Sarada Manandhar Anoja</t>
  </si>
  <si>
    <t>IN-423-VI4A-B</t>
  </si>
  <si>
    <t>IN-423-VI4B-F</t>
  </si>
  <si>
    <t>Bhupendra Singh</t>
  </si>
  <si>
    <t>IN-423-VI4C-B</t>
  </si>
  <si>
    <t>Ramamani Pradhan</t>
  </si>
  <si>
    <t>IN-423-VI1C-B</t>
  </si>
  <si>
    <t>IN-423-VI4D-F</t>
  </si>
  <si>
    <t>Priscilla Fernandes</t>
  </si>
  <si>
    <t>IN-423-VI4E-F</t>
  </si>
  <si>
    <t>Taring Payeng</t>
  </si>
  <si>
    <t>IN-423-VI4F-F</t>
  </si>
  <si>
    <t>K.S Tiwari</t>
  </si>
  <si>
    <t>IN-423-VI4G-F</t>
  </si>
  <si>
    <t>Bhaskar Falke</t>
  </si>
  <si>
    <t>IN-423-VI4H-F</t>
  </si>
  <si>
    <t>Lakshana Lakhar</t>
  </si>
  <si>
    <t>IN-423-VI4I-F</t>
  </si>
  <si>
    <t>Sudha V Patil</t>
  </si>
  <si>
    <t>IN-423-VI4J-F</t>
  </si>
  <si>
    <t>Mehraj-ud-din</t>
  </si>
  <si>
    <t>IN-423-VI4K-F</t>
  </si>
  <si>
    <t xml:space="preserve">Srinivasa Rao Gaddipati </t>
  </si>
  <si>
    <t>IN-423-VI4L-B</t>
  </si>
  <si>
    <t xml:space="preserve">Urmila Rani </t>
  </si>
  <si>
    <t>IN-423-VI4M-F</t>
  </si>
  <si>
    <t>Damodara Rao B</t>
  </si>
  <si>
    <t>IN-423-VJCA-B</t>
  </si>
  <si>
    <t>Shabana Ansari</t>
  </si>
  <si>
    <t>IN-423-VJCB-F</t>
  </si>
  <si>
    <t>Vijay Duttatrey Patil</t>
  </si>
  <si>
    <t>IN-423-VJCC-F</t>
  </si>
  <si>
    <t>Kalpa Ram Deka</t>
  </si>
  <si>
    <t>IN-423-VJCD-F</t>
  </si>
  <si>
    <t>Pratap Chandra Das</t>
  </si>
  <si>
    <t>IN-423-VJCF-F</t>
  </si>
  <si>
    <t>Dipak Gupta</t>
  </si>
  <si>
    <t>IN-423-VJCG-F</t>
  </si>
  <si>
    <t>Zulekhaben Abdullah Patel</t>
  </si>
  <si>
    <t>IN-423-VJCH-B</t>
  </si>
  <si>
    <t>Ashok Mondal</t>
  </si>
  <si>
    <t>IN-423-VJCI-B</t>
  </si>
  <si>
    <t>Suresh Babu Kalakota</t>
  </si>
  <si>
    <t>IN-423-VJCJ-F</t>
  </si>
  <si>
    <t>Risal Kaur</t>
  </si>
  <si>
    <t>IN-423-VJCK-F</t>
  </si>
  <si>
    <t>Kotagiri Gopala Krishna Rao</t>
  </si>
  <si>
    <t>IN-423-VJCL-F</t>
  </si>
  <si>
    <t>Katta Annapurna</t>
  </si>
  <si>
    <t>IN-423-VJCL-B</t>
  </si>
  <si>
    <t>IN-423-VJCM-B</t>
  </si>
  <si>
    <t>Bishnu Sen</t>
  </si>
  <si>
    <t>IN-423-VJCN-F</t>
  </si>
  <si>
    <t>Purna Bahadur Manandhar</t>
  </si>
  <si>
    <t>IN-423-VJCO-B</t>
  </si>
  <si>
    <t>Maiya Silpakar</t>
  </si>
  <si>
    <t>National Hospital and Cancer Research Center</t>
  </si>
  <si>
    <t>IN-423-VJCP-F</t>
  </si>
  <si>
    <t>Naresh Kumar</t>
  </si>
  <si>
    <t>IN-423-VJCQ-F</t>
  </si>
  <si>
    <t>Khem Chand</t>
  </si>
  <si>
    <t>IN-423-VJFA-F</t>
  </si>
  <si>
    <t>IN-423-VJFB-F</t>
  </si>
  <si>
    <t>Kaberi Nagrare</t>
  </si>
  <si>
    <t>IN-423-VJFC-B</t>
  </si>
  <si>
    <t>M/O Captain B Vasu Dheeraj</t>
  </si>
  <si>
    <t>IN-423-VJFD-F</t>
  </si>
  <si>
    <t xml:space="preserve">Prema D R </t>
  </si>
  <si>
    <t>Clearmedi Radiant Hospital</t>
  </si>
  <si>
    <t>IN-423-VJFD-B</t>
  </si>
  <si>
    <t>IN-423-VJFE-B</t>
  </si>
  <si>
    <t>Rupa Bhoir</t>
  </si>
  <si>
    <t>IN-423-VJFF-F</t>
  </si>
  <si>
    <t>Kaushilya Devi</t>
  </si>
  <si>
    <t>IN-423-VJFG-F</t>
  </si>
  <si>
    <t>MV Jose</t>
  </si>
  <si>
    <t>IN-423-VJGA-F</t>
  </si>
  <si>
    <t>Bhawana Gurung</t>
  </si>
  <si>
    <t>IN-423-VJGB-F</t>
  </si>
  <si>
    <t>Anil Chaturvedi</t>
  </si>
  <si>
    <t>IN-423-VJGC-F</t>
  </si>
  <si>
    <t>Aruna Shetty</t>
  </si>
  <si>
    <t>IN-423-VJGD-F</t>
  </si>
  <si>
    <t>Hina Hayath</t>
  </si>
  <si>
    <t>IN-423-VJGF-F</t>
  </si>
  <si>
    <t>Urmila Devi</t>
  </si>
  <si>
    <t>IN-423-VJGI-F</t>
  </si>
  <si>
    <t>SIDDHANATH RAM</t>
  </si>
  <si>
    <t>IN-423-VJGE-F</t>
  </si>
  <si>
    <t>Anjali Sutradhar</t>
  </si>
  <si>
    <t>IN-423-VJGE-B</t>
  </si>
  <si>
    <t>IN-423-VJGH-F</t>
  </si>
  <si>
    <t>Anila Choudhary</t>
  </si>
  <si>
    <t>IN-423-VJGJ-F</t>
  </si>
  <si>
    <t>Chinna Reddy Pottigari</t>
  </si>
  <si>
    <t>IN-423-VJGK-F</t>
  </si>
  <si>
    <t>Mohan Singh Rawat</t>
  </si>
  <si>
    <t>IN-423-VJGM-B</t>
  </si>
  <si>
    <t>Varsha Sanghi</t>
  </si>
  <si>
    <t>IN-423-VIWB-Z2_Res</t>
  </si>
  <si>
    <t>IN-423-VJGL-F</t>
  </si>
  <si>
    <t>IN-423-VJGL-B</t>
  </si>
  <si>
    <t>IN-423-VJGN-F</t>
  </si>
  <si>
    <t>Arav Khanna</t>
  </si>
  <si>
    <t>IN-423-VJGN-B</t>
  </si>
  <si>
    <t>IN-423-VJGO-B</t>
  </si>
  <si>
    <t>Birudula Lakshmi</t>
  </si>
  <si>
    <t>IN-423-VJGP-B</t>
  </si>
  <si>
    <t>Master Chandraveer Kumawat</t>
  </si>
  <si>
    <t>IN-423-VJGQ-F</t>
  </si>
  <si>
    <t>Gira Hitesh Dalwadi</t>
  </si>
  <si>
    <t>IN-423-VIPF-B</t>
  </si>
  <si>
    <t>IN-423-VJGR-F</t>
  </si>
  <si>
    <t>Karunakaran B</t>
  </si>
  <si>
    <t>Malabar Cancer Centre</t>
  </si>
  <si>
    <t>IN-423-VJGS-F</t>
  </si>
  <si>
    <t>Mansi Pramod Salvi</t>
  </si>
  <si>
    <t>IN-423-VJGT-F</t>
  </si>
  <si>
    <t>Annie Paul</t>
  </si>
  <si>
    <t>IN-423-VJJA-F</t>
  </si>
  <si>
    <t>Ajay Kumar Singh</t>
  </si>
  <si>
    <t>IN-423-VJJB-F</t>
  </si>
  <si>
    <t>Pankaj Jain</t>
  </si>
  <si>
    <t>BLK- Max Super Speciality Hospital</t>
  </si>
  <si>
    <t>IN-423-VJJB-B</t>
  </si>
  <si>
    <t>IN-423-VJJC-F</t>
  </si>
  <si>
    <t>Sujatha Prasad</t>
  </si>
  <si>
    <t>IN-423-VJJD-B</t>
  </si>
  <si>
    <t>Rajinder Mohan S. Bedi</t>
  </si>
  <si>
    <t>IN-423-VJJE-B</t>
  </si>
  <si>
    <t>Rama Gupta</t>
  </si>
  <si>
    <t>SRL Diagnostics</t>
  </si>
  <si>
    <t>IN-423-VJJF-F</t>
  </si>
  <si>
    <t>Eranna S/O Chikkirappa</t>
  </si>
  <si>
    <t>IN-423-VHYD-B</t>
  </si>
  <si>
    <t>IN-423-VJJG-B</t>
  </si>
  <si>
    <t>Kalpanaben Balsari</t>
  </si>
  <si>
    <t>IN-423-VJJH-B</t>
  </si>
  <si>
    <t>Aektaben Kaushikbhai Nasit</t>
  </si>
  <si>
    <t>Starlit Cancer Center</t>
  </si>
  <si>
    <t>IN-423-VJJJ_B</t>
  </si>
  <si>
    <t>Sanjuben R Chauhan</t>
  </si>
  <si>
    <t>IN-423-VJJI-F</t>
  </si>
  <si>
    <t>Navaneetha Krishna Puthran</t>
  </si>
  <si>
    <t xml:space="preserve">Narayana Hrudayalaya </t>
  </si>
  <si>
    <t>IN-423-VJJL-F</t>
  </si>
  <si>
    <t>Jyotsna Mhatre</t>
  </si>
  <si>
    <t>Navkaar Cancer Clinic</t>
  </si>
  <si>
    <t>IN-423-VJJK-B</t>
  </si>
  <si>
    <t>Vasudha Dilip Mahishi</t>
  </si>
  <si>
    <t>IN-423-VJJM-F</t>
  </si>
  <si>
    <t>Abdul Samad Usman Antule</t>
  </si>
  <si>
    <t>Tata Memorial Hospital</t>
  </si>
  <si>
    <t>IN-423-VJJN</t>
  </si>
  <si>
    <t>Tintu thomas</t>
  </si>
  <si>
    <t>M.O.S.C Medical College Hospital</t>
  </si>
  <si>
    <t>IN-423-VH4D-F2</t>
  </si>
  <si>
    <t>IN-423-VJJP-F</t>
  </si>
  <si>
    <t>Gujarati Devi</t>
  </si>
  <si>
    <t>IN-423-VJJO-B</t>
  </si>
  <si>
    <t>Lajwanti Sadana</t>
  </si>
  <si>
    <t>IN-423-VJJQ-F</t>
  </si>
  <si>
    <t>Mina Devi</t>
  </si>
  <si>
    <t>IN-423-VJJR-F</t>
  </si>
  <si>
    <t>Mozhgan Poursoltani</t>
  </si>
  <si>
    <t>IN-423-VJKA-F</t>
  </si>
  <si>
    <t>Abu Noman</t>
  </si>
  <si>
    <t>IN-423-VJKC-F</t>
  </si>
  <si>
    <t>Sumanta Kumar Behera</t>
  </si>
  <si>
    <t>IN-423-VJKB-F</t>
  </si>
  <si>
    <t>Bhagwan Vithoba Ghuge</t>
  </si>
  <si>
    <t>IN-423-VJKE-F</t>
  </si>
  <si>
    <t>Abdul Rahman Alkhaldi</t>
  </si>
  <si>
    <t>IN-423-VJKD-F</t>
  </si>
  <si>
    <t>Dr. Mina Merchnat</t>
  </si>
  <si>
    <t>IN-423-VJKD-B</t>
  </si>
  <si>
    <t>IN-423-VJKF-F</t>
  </si>
  <si>
    <t>Indara Devi</t>
  </si>
  <si>
    <t>IN-423-VJKG-B</t>
  </si>
  <si>
    <t>Baireddy Jahnavi Reddy</t>
  </si>
  <si>
    <t>IN-423-VI2G-F2</t>
  </si>
  <si>
    <t>IN-423-VJKH-F</t>
  </si>
  <si>
    <t>Santosh Arvind Sikariya</t>
  </si>
  <si>
    <t>IN-423-VJKH-B</t>
  </si>
  <si>
    <t>IN-423-VI2E-F2</t>
  </si>
  <si>
    <t>IN-423-VJKI-F</t>
  </si>
  <si>
    <t>Girija</t>
  </si>
  <si>
    <t>IN-423-VJKI-B</t>
  </si>
  <si>
    <t>IN-423-VJKJ-F</t>
  </si>
  <si>
    <t>Tasleema Begum</t>
  </si>
  <si>
    <t>IN-423-VJKK-B</t>
  </si>
  <si>
    <t>Manisha Padhy</t>
  </si>
  <si>
    <t>IN-423-VJKL-F</t>
  </si>
  <si>
    <t>Arun P.M</t>
  </si>
  <si>
    <t>IN-423-VJLB-F</t>
  </si>
  <si>
    <t>Vinod Sharda</t>
  </si>
  <si>
    <t>IN-423-VJLA-B</t>
  </si>
  <si>
    <t>Girivar Singh Sisodiya</t>
  </si>
  <si>
    <t>IN-423-VJLC-F</t>
  </si>
  <si>
    <t>MD. Atik Ullah</t>
  </si>
  <si>
    <t>IN-423-VJLD-F</t>
  </si>
  <si>
    <t>Mithlesh Kumar</t>
  </si>
  <si>
    <t>Sri Ganga Ram Hospital</t>
  </si>
  <si>
    <t>IN-423-VJLE-F_Res</t>
  </si>
  <si>
    <t>Gyanti Singh</t>
  </si>
  <si>
    <t>IN-423-VJLE-B_Res</t>
  </si>
  <si>
    <t>IN-423-VJLF-F</t>
  </si>
  <si>
    <t>Rameshchandra Roy</t>
  </si>
  <si>
    <t>IN-423-VJLG-F</t>
  </si>
  <si>
    <t>Mandadapu Divya</t>
  </si>
  <si>
    <t>Continental Hospital</t>
  </si>
  <si>
    <t>IN-423-VJLH-F</t>
  </si>
  <si>
    <t>Rajani Devi Dunga</t>
  </si>
  <si>
    <t>IN-423-VJLH-B</t>
  </si>
  <si>
    <t>IN-423-VJLI-F</t>
  </si>
  <si>
    <t>Zaibunnisa</t>
  </si>
  <si>
    <t>Yashoda Hospital</t>
  </si>
  <si>
    <t>IN-423-VJGB-B</t>
  </si>
  <si>
    <t>IN-423-VJLJ-F</t>
  </si>
  <si>
    <t>Mashrapova Nazira</t>
  </si>
  <si>
    <t>IN-423-VJLK-B</t>
  </si>
  <si>
    <t>Uma PK</t>
  </si>
  <si>
    <t>NH hospital Mysore</t>
  </si>
  <si>
    <t>IN-423-VJLL-B</t>
  </si>
  <si>
    <t>Ambuja Kulkarni</t>
  </si>
  <si>
    <t>IN-423-VJLM-F</t>
  </si>
  <si>
    <t>Meenabai Rajkumar Pursnani</t>
  </si>
  <si>
    <t>IN-423-VJLN-F</t>
  </si>
  <si>
    <t>Jitnarayan Singh</t>
  </si>
  <si>
    <t>IN-423-VJMA-B</t>
  </si>
  <si>
    <t>NMCG227065</t>
  </si>
  <si>
    <t>IN-423-VJMB-F</t>
  </si>
  <si>
    <t>Pratibha Gupta</t>
  </si>
  <si>
    <t>IN-423-VJMC-F</t>
  </si>
  <si>
    <t>Haribhai Savali</t>
  </si>
  <si>
    <t>IN-423-VJMD-F</t>
  </si>
  <si>
    <t>Rekha Devi</t>
  </si>
  <si>
    <t>IN-423-VHQL-F2</t>
  </si>
  <si>
    <t>IN-423-VJME-B</t>
  </si>
  <si>
    <t>Rekha Joshi</t>
  </si>
  <si>
    <t xml:space="preserve">Narayana Superspeciality Hospital </t>
  </si>
  <si>
    <t>IN-423-VJMF-F</t>
  </si>
  <si>
    <t>Bikis Jesmin Eity</t>
  </si>
  <si>
    <t>IN-423-VJMF-B</t>
  </si>
  <si>
    <t>IN-423-VJMG-B</t>
  </si>
  <si>
    <t>Rajeswari V</t>
  </si>
  <si>
    <t>IN-423-VJMH-F</t>
  </si>
  <si>
    <t>Neetu Singh</t>
  </si>
  <si>
    <t>IN-423-VJMI-F</t>
  </si>
  <si>
    <t>Raghusubramanian K</t>
  </si>
  <si>
    <t>IN-423-VJMJ-F</t>
  </si>
  <si>
    <t xml:space="preserve">Bhadade Bhagwat	</t>
  </si>
  <si>
    <t>IN-423-VJMK-F</t>
  </si>
  <si>
    <t>Padmaja Tanjore</t>
  </si>
  <si>
    <t>IN-423-VJNA-F</t>
  </si>
  <si>
    <t>Vishwambhar Shyamrao Jadhav</t>
  </si>
  <si>
    <t>IN-423-VJNB-B</t>
  </si>
  <si>
    <t>Ronaldo Desouza</t>
  </si>
  <si>
    <t>IN-423-VJNC-F</t>
  </si>
  <si>
    <t>Sanjib Ray</t>
  </si>
  <si>
    <t>IN-423-VJND-B</t>
  </si>
  <si>
    <t>Venkamma Tanniru</t>
  </si>
  <si>
    <t>IN-423-VJNE-B</t>
  </si>
  <si>
    <t>Poonam Jangra</t>
  </si>
  <si>
    <t>IN-423-VJNF-B</t>
  </si>
  <si>
    <t>Shweta Singh</t>
  </si>
  <si>
    <t>IN-423-VJNG-F</t>
  </si>
  <si>
    <t>Shobha M.R</t>
  </si>
  <si>
    <t>IN-423-VJNH-F</t>
  </si>
  <si>
    <t>Krushne Gowda</t>
  </si>
  <si>
    <t>IN-423-VILC-F2</t>
  </si>
  <si>
    <t>IN-423-VIUG-F2</t>
  </si>
  <si>
    <t>IN-423-VI3F-F2</t>
  </si>
  <si>
    <t>IN-423-VISN-F2</t>
  </si>
  <si>
    <t>IN-423-VJQA-F</t>
  </si>
  <si>
    <t>Narayan Lal Depura</t>
  </si>
  <si>
    <t>Geetanjali Medical College and Hospital</t>
  </si>
  <si>
    <t>IN-423-VJQB-F</t>
  </si>
  <si>
    <t>Tilak Lodh</t>
  </si>
  <si>
    <t>IN-423-VJQC-F</t>
  </si>
  <si>
    <t>Prem Chand</t>
  </si>
  <si>
    <t>IN-423-VJQD-B</t>
  </si>
  <si>
    <t>Nirmala</t>
  </si>
  <si>
    <t>Max Hospital</t>
  </si>
  <si>
    <t>IN-423-VJQE-F</t>
  </si>
  <si>
    <t>Aruna Satish Oswal</t>
  </si>
  <si>
    <t>IN-423-VJQE-B</t>
  </si>
  <si>
    <t>IN-423-VJQF-B</t>
  </si>
  <si>
    <t>Lata Devi Baghela</t>
  </si>
  <si>
    <t>IN-423-VJQG-B</t>
  </si>
  <si>
    <t>Shital Kalbhor</t>
  </si>
  <si>
    <t>IN-423-VJQH-B</t>
  </si>
  <si>
    <t>Anju Adhikari Ghimire</t>
  </si>
  <si>
    <t>Nepal Medicity Hospital</t>
  </si>
  <si>
    <t>IN-423-VJQI-B</t>
  </si>
  <si>
    <t>Shakila Shaikh</t>
  </si>
  <si>
    <t xml:space="preserve">mandapeshwar Hospital </t>
  </si>
  <si>
    <t>IN-423-VJQJ-B</t>
  </si>
  <si>
    <t>Manorama Pradhan</t>
  </si>
  <si>
    <t>Nepal Cancer Hospital and Research Center</t>
  </si>
  <si>
    <t xml:space="preserve">IN-423-VJQK-B       </t>
  </si>
  <si>
    <t>Bhavana Gour</t>
  </si>
  <si>
    <t>Conquer Cancer Day Care</t>
  </si>
  <si>
    <t>IN-423-VJQL-F</t>
  </si>
  <si>
    <t>Aryan Dadarao Kakde</t>
  </si>
  <si>
    <t>IN-423-VJQM-B</t>
  </si>
  <si>
    <t>Satish Manikrao Birajdar</t>
  </si>
  <si>
    <t>Sunrise Oncology Center</t>
  </si>
  <si>
    <t xml:space="preserve">IN-423-VJQN-B        </t>
  </si>
  <si>
    <t>Seema Nair</t>
  </si>
  <si>
    <t>Thunga Hospital</t>
  </si>
  <si>
    <t>IN-423-VJRA-F</t>
  </si>
  <si>
    <t>Uma Maheshwar Mohanty</t>
  </si>
  <si>
    <t xml:space="preserve">IN-423-VJRB-F       </t>
  </si>
  <si>
    <t>Chandramawati Rawat</t>
  </si>
  <si>
    <t>IN-423-VJLB-F2</t>
  </si>
  <si>
    <t>IN-423-VJRD-F</t>
  </si>
  <si>
    <t>Sadhana Gohil</t>
  </si>
  <si>
    <t>IN-423-VJRD-B</t>
  </si>
  <si>
    <t xml:space="preserve">IN-423-VJRE-F        </t>
  </si>
  <si>
    <t>Yeasmin</t>
  </si>
  <si>
    <t>IN-423-VJRF-F</t>
  </si>
  <si>
    <t>Vidya Purshottam Avhale</t>
  </si>
  <si>
    <t>Saoji Cancer Clinic</t>
  </si>
  <si>
    <t>IN-423-VJRG-F</t>
  </si>
  <si>
    <t>Shivaji Barate</t>
  </si>
  <si>
    <t xml:space="preserve">Kamalnayan Bajaj hospital </t>
  </si>
  <si>
    <t>IN-423-VJRH-B</t>
  </si>
  <si>
    <t>Rinu Shrestha</t>
  </si>
  <si>
    <t xml:space="preserve">IN-423-VJRI-F        </t>
  </si>
  <si>
    <t>Samundeswari</t>
  </si>
  <si>
    <t>Apollo Speciality Hospital</t>
  </si>
  <si>
    <t xml:space="preserve">IN-423-VJRI-B        </t>
  </si>
  <si>
    <t>IN-423-VIUH-F2</t>
  </si>
  <si>
    <t>IN-423-VJRJ-B</t>
  </si>
  <si>
    <t>Pardeep Goyal</t>
  </si>
  <si>
    <t>IN-423-VJRK-B</t>
  </si>
  <si>
    <t>Balakrishna Garige</t>
  </si>
  <si>
    <t>IN-423-VIIJ-F2</t>
  </si>
  <si>
    <t xml:space="preserve">IN-423-VJRL-F        </t>
  </si>
  <si>
    <t>Pankaj Wagh</t>
  </si>
  <si>
    <t>IN-423-VHYL-F2</t>
  </si>
  <si>
    <t>IN-423-VJRM-F</t>
  </si>
  <si>
    <t>IN-423-VJSA-F</t>
  </si>
  <si>
    <t>Gandikota Md Hasham Hussain</t>
  </si>
  <si>
    <t>IN-423-VJSA-B</t>
  </si>
  <si>
    <t>IN-423-VJSB-F</t>
  </si>
  <si>
    <t>Rashmi Chaturvedi</t>
  </si>
  <si>
    <t>IN-423-VJSB-B</t>
  </si>
  <si>
    <t>IN-423-VJSC-F</t>
  </si>
  <si>
    <t>Nazina Tatyana</t>
  </si>
  <si>
    <t xml:space="preserve">VITA </t>
  </si>
  <si>
    <t>IN-423-VJSD-F</t>
  </si>
  <si>
    <t>Anupam Das</t>
  </si>
  <si>
    <t>IN-423-VJSE-B</t>
  </si>
  <si>
    <t>Sunil Kumar</t>
  </si>
  <si>
    <t>Shankara</t>
  </si>
  <si>
    <t xml:space="preserve">IN-423-VJSF-B        </t>
  </si>
  <si>
    <t>Suvarna Randhir Pacharne</t>
  </si>
  <si>
    <t>Sahayadri Hospital</t>
  </si>
  <si>
    <t>IN-423-VJSG-F</t>
  </si>
  <si>
    <t>Amjadi Begum</t>
  </si>
  <si>
    <t xml:space="preserve">IN-423-VJSH-F        </t>
  </si>
  <si>
    <t>Neelam Katyal</t>
  </si>
  <si>
    <t>IN-423-VJSI-F</t>
  </si>
  <si>
    <t xml:space="preserve">Amika Devi </t>
  </si>
  <si>
    <t>IN-423-VJSJ-F</t>
  </si>
  <si>
    <t>Surya Prasad Panthi</t>
  </si>
  <si>
    <t xml:space="preserve">IN-423-VJSK-F        </t>
  </si>
  <si>
    <t>Jayantibhai Chimanbhai Amin</t>
  </si>
  <si>
    <t xml:space="preserve">HCG Cancer Center </t>
  </si>
  <si>
    <t xml:space="preserve">IN-423-VJSL-F        </t>
  </si>
  <si>
    <t xml:space="preserve">Laxmi Vadla Palamakula </t>
  </si>
  <si>
    <t>Yashoda Hospitals</t>
  </si>
  <si>
    <t>IN-423-VJTA-B</t>
  </si>
  <si>
    <t xml:space="preserve">Mounika Mummalaneni </t>
  </si>
  <si>
    <t>IN-423-VJTB-B</t>
  </si>
  <si>
    <t>Aparajita Roy</t>
  </si>
  <si>
    <t>HCG EKO Cancer Centre</t>
  </si>
  <si>
    <t>IN-423-VJTC-F</t>
  </si>
  <si>
    <t>Dungarsingh Vannasingh Rajput</t>
  </si>
  <si>
    <t>Rajasthan Hospitals</t>
  </si>
  <si>
    <t>IN-423-VG2C-F2</t>
  </si>
  <si>
    <t>IN-423-VJTD-F</t>
  </si>
  <si>
    <t>Manorama Roy</t>
  </si>
  <si>
    <t>IN-423-VJTE-B</t>
  </si>
  <si>
    <t>NMCG227107</t>
  </si>
  <si>
    <t>IN-423-VJTF-B</t>
  </si>
  <si>
    <t>NMCG227108</t>
  </si>
  <si>
    <t>IN-423-VJTG-F</t>
  </si>
  <si>
    <t>Syeda Nasimi Begum</t>
  </si>
  <si>
    <t>IN-423-VJTH-F</t>
  </si>
  <si>
    <t>IN-423-VJTI-F</t>
  </si>
  <si>
    <t>Mohammed Gouse Khan</t>
  </si>
  <si>
    <t>IN-423-VJTJ-F</t>
  </si>
  <si>
    <t>Ambika Dash</t>
  </si>
  <si>
    <t>IN-423-VJTK-F</t>
  </si>
  <si>
    <t>Shahanajabi Huddar</t>
  </si>
  <si>
    <t>IN-423-VJTK-B</t>
  </si>
  <si>
    <t>IN-423-VI2J-F2</t>
  </si>
  <si>
    <t>IN-423-VJUA-F</t>
  </si>
  <si>
    <t>Sudhakar Kavhale</t>
  </si>
  <si>
    <t>IN-423-VJUB-F</t>
  </si>
  <si>
    <t>Laxmikant Chawandke</t>
  </si>
  <si>
    <t>IN-423-VJUC-B</t>
  </si>
  <si>
    <t>Elsy Stanley</t>
  </si>
  <si>
    <t>IN-423-VJUD-F</t>
  </si>
  <si>
    <t>Kasem Ali Sheikh</t>
  </si>
  <si>
    <t>IN-423-VJUE-F</t>
  </si>
  <si>
    <t>Mohan Madav</t>
  </si>
  <si>
    <t xml:space="preserve">IN-423-VJUG-F        </t>
  </si>
  <si>
    <t>Umesh Kumar</t>
  </si>
  <si>
    <t>Apollo Speciality Hospitals</t>
  </si>
  <si>
    <t xml:space="preserve">IN-423-VJUG-B       </t>
  </si>
  <si>
    <t xml:space="preserve">IN-423-VJUH-F        </t>
  </si>
  <si>
    <t>Debadath Dash</t>
  </si>
  <si>
    <t>IN-423-VJUI-B</t>
  </si>
  <si>
    <t>Amita Sirur</t>
  </si>
  <si>
    <t>Nanavati Super Speciality Hospital</t>
  </si>
  <si>
    <t>IN-423-VJUJ-F</t>
  </si>
  <si>
    <t>Anil Kumar Agrawal</t>
  </si>
  <si>
    <t xml:space="preserve">IN-423-VJUK-F        </t>
  </si>
  <si>
    <t>Rakesh Kumar Dogra</t>
  </si>
  <si>
    <t>IN-423-VJFG-F2</t>
  </si>
  <si>
    <t xml:space="preserve">IN-423-VJZA-B        </t>
  </si>
  <si>
    <t>Sunu Thomas</t>
  </si>
  <si>
    <t>Lisie Hospital</t>
  </si>
  <si>
    <t xml:space="preserve">IN-423-VJZB-B       </t>
  </si>
  <si>
    <t>Sindhu Radhakrishnan</t>
  </si>
  <si>
    <t>Renai Medcity</t>
  </si>
  <si>
    <t>IN-423-VJZC-B</t>
  </si>
  <si>
    <t>Kiran Joshi</t>
  </si>
  <si>
    <t xml:space="preserve">IN-423-VJZD-B        </t>
  </si>
  <si>
    <t>Kirti Nalawade</t>
  </si>
  <si>
    <t>IN-423-VJZE-B</t>
  </si>
  <si>
    <t>Jayashree Jadhav</t>
  </si>
  <si>
    <t xml:space="preserve">IN-423-VJZF-F        </t>
  </si>
  <si>
    <t>Manju Thapa</t>
  </si>
  <si>
    <t xml:space="preserve">IN-423-VJZG-B        </t>
  </si>
  <si>
    <t>Anjana Shakya</t>
  </si>
  <si>
    <t xml:space="preserve">IN-423-VJZH-B        </t>
  </si>
  <si>
    <t>Mouluda Khatun</t>
  </si>
  <si>
    <t xml:space="preserve">Lifeline Nursing Home </t>
  </si>
  <si>
    <t xml:space="preserve">IN-423-VJZI-B        </t>
  </si>
  <si>
    <t>Anjum Ara</t>
  </si>
  <si>
    <t>Mahamana Pandit Madan Mohan Malaviya Cancer Centre</t>
  </si>
  <si>
    <t xml:space="preserve">IN-423-VJZJ-B        </t>
  </si>
  <si>
    <t>Rukmani Tiwari</t>
  </si>
  <si>
    <t xml:space="preserve">IN-423-VJZK-F        </t>
  </si>
  <si>
    <t xml:space="preserve">Attar Singh </t>
  </si>
  <si>
    <t xml:space="preserve">IN-423-VJZL-B        </t>
  </si>
  <si>
    <t>Swarnali Dasgupta</t>
  </si>
  <si>
    <t xml:space="preserve">IN-423-VJZM-B        </t>
  </si>
  <si>
    <t>Karuna Poudel Aacharya</t>
  </si>
  <si>
    <t xml:space="preserve">IN-423-VJZN-F        </t>
  </si>
  <si>
    <t xml:space="preserve">Moizuddin </t>
  </si>
  <si>
    <t>IN-423-VJZO-F</t>
  </si>
  <si>
    <t xml:space="preserve">Virsang M Limbola </t>
  </si>
  <si>
    <t>IN-423-VJZP-B</t>
  </si>
  <si>
    <t>Nujhat Banu</t>
  </si>
  <si>
    <t>Peerless Hospital</t>
  </si>
  <si>
    <t>IN-423-VJZQ-B</t>
  </si>
  <si>
    <t>Suman Singh</t>
  </si>
  <si>
    <t xml:space="preserve">IN-423-VJZR-F        </t>
  </si>
  <si>
    <t xml:space="preserve">Dibyendu M Bhattacharya </t>
  </si>
  <si>
    <t>IN-423-VJZS-B</t>
  </si>
  <si>
    <t>Sarita Shrestha Bohora</t>
  </si>
  <si>
    <t>IN-423-VJZT-B</t>
  </si>
  <si>
    <t>Reshma Pandey</t>
  </si>
  <si>
    <t xml:space="preserve">IN-423-VJZU-F        </t>
  </si>
  <si>
    <t xml:space="preserve">Usha Kumari Verma </t>
  </si>
  <si>
    <t>IN-423-VHIR-F3</t>
  </si>
  <si>
    <t>IN-423-ULCD-F2</t>
  </si>
  <si>
    <t>Manohar Vaman Agale</t>
  </si>
  <si>
    <t xml:space="preserve">IN-423-VJZV-F        </t>
  </si>
  <si>
    <t>Deepshikha Pathak</t>
  </si>
  <si>
    <t>IN-423-VJZW-F</t>
  </si>
  <si>
    <t>Monir Ahmad</t>
  </si>
  <si>
    <t xml:space="preserve">IN-423-VJ1A-F        </t>
  </si>
  <si>
    <t>Vimala D</t>
  </si>
  <si>
    <t>Shankar Cancer Hospital</t>
  </si>
  <si>
    <t xml:space="preserve">IN-423-VJ1B-F        </t>
  </si>
  <si>
    <t>Jagannathan</t>
  </si>
  <si>
    <t xml:space="preserve">IN-423-VJ1C-B        </t>
  </si>
  <si>
    <t xml:space="preserve">Neelam Devi </t>
  </si>
  <si>
    <t xml:space="preserve">IN-423-VJ1D-F        </t>
  </si>
  <si>
    <t>Ramdeo Singh</t>
  </si>
  <si>
    <t xml:space="preserve">IN-423-VJ1E-F        </t>
  </si>
  <si>
    <t xml:space="preserve">Kadambari Kavatkar </t>
  </si>
  <si>
    <t xml:space="preserve">IN-423-VJ1F-F        </t>
  </si>
  <si>
    <t xml:space="preserve">Gulapi Angom </t>
  </si>
  <si>
    <t>IN-423-VIZI-F2</t>
  </si>
  <si>
    <t>IN-423-VJ1G-F</t>
  </si>
  <si>
    <t>Angura Bibi</t>
  </si>
  <si>
    <t>IN-423-VJ1H-F</t>
  </si>
  <si>
    <t>Thiyagarajan</t>
  </si>
  <si>
    <t>Sri Ramachandra Medical Centre</t>
  </si>
  <si>
    <t>IN-423-VJ1I-F</t>
  </si>
  <si>
    <t>Jeykrishnan</t>
  </si>
  <si>
    <t xml:space="preserve">IN-423-VJ2A-B        </t>
  </si>
  <si>
    <t>Namburi Leela Padmavathi</t>
  </si>
  <si>
    <t xml:space="preserve">IN-423-VJ2B-F        </t>
  </si>
  <si>
    <t>Tripurari Sharan</t>
  </si>
  <si>
    <t>IN-423-VJ2C-F</t>
  </si>
  <si>
    <t>Laxmikant Sharma</t>
  </si>
  <si>
    <t>IN-423-VJ2D-F</t>
  </si>
  <si>
    <t>Bidhyadhar Tripathy</t>
  </si>
  <si>
    <t>IN-423-VJ2E-B</t>
  </si>
  <si>
    <t xml:space="preserve">Gerodevi </t>
  </si>
  <si>
    <t>IN-423-VJ2F-B</t>
  </si>
  <si>
    <t xml:space="preserve">Divya Gupta </t>
  </si>
  <si>
    <t xml:space="preserve">IN-423-VJ2G-B        </t>
  </si>
  <si>
    <t>Sushma Narayan</t>
  </si>
  <si>
    <t>IN-423-VJ5A-B</t>
  </si>
  <si>
    <t>Radha Shah Pun</t>
  </si>
  <si>
    <t>IN-423-VJ5B-F</t>
  </si>
  <si>
    <t>Indira Nepal</t>
  </si>
  <si>
    <t xml:space="preserve">IN-423-VJ5C-B        </t>
  </si>
  <si>
    <t>Aleyamma John</t>
  </si>
  <si>
    <t>MOSC Medical college Hospital</t>
  </si>
  <si>
    <t>IN-423-VJ5D-B</t>
  </si>
  <si>
    <t>Jasheena</t>
  </si>
  <si>
    <t>MVR Cancer centre</t>
  </si>
  <si>
    <t>IN-423-VJ5E-B</t>
  </si>
  <si>
    <t>Saroj Devi</t>
  </si>
  <si>
    <t xml:space="preserve">IN-423-VJ5F-F        </t>
  </si>
  <si>
    <t xml:space="preserve">Reetu Devi </t>
  </si>
  <si>
    <t xml:space="preserve">IN-423-VJ5G-F        </t>
  </si>
  <si>
    <t xml:space="preserve">Kusum Bothra </t>
  </si>
  <si>
    <t>IN-423-VJ5H-F</t>
  </si>
  <si>
    <t>Nazarov Eldor</t>
  </si>
  <si>
    <t xml:space="preserve">IN-423-VJ5I-F        </t>
  </si>
  <si>
    <t>Aparna Sanjay Deshpande</t>
  </si>
  <si>
    <t>Pushpsagar Dr. Nyati's Women's Cancer Care Clinic</t>
  </si>
  <si>
    <t xml:space="preserve">IN-423-VJ5I-B        </t>
  </si>
  <si>
    <t xml:space="preserve">IN-423-VJ5J-F        </t>
  </si>
  <si>
    <t>Gangarambhai Nanjibhai Patel</t>
  </si>
  <si>
    <t xml:space="preserve">ONCOWIN CANCER CENTER.
 </t>
  </si>
  <si>
    <t>Patient  Identifier</t>
  </si>
  <si>
    <t>TEST AND CANCER DETAILS</t>
  </si>
  <si>
    <t>Serial Number</t>
  </si>
  <si>
    <t>Type of analysis</t>
  </si>
  <si>
    <t>Approximate size (mm cube) - Good to have info, not mandatory</t>
  </si>
  <si>
    <t>DNA available (Yes/No)</t>
  </si>
  <si>
    <t>If yes (amount) ng</t>
  </si>
  <si>
    <t>Gene10</t>
  </si>
  <si>
    <t>CNV6</t>
  </si>
  <si>
    <t>Plasma available (Yes/ No)</t>
  </si>
  <si>
    <t>If yes (amount) ml</t>
  </si>
  <si>
    <t>RNA available (Yes/No)</t>
  </si>
  <si>
    <t>IN-423-UADA</t>
  </si>
  <si>
    <t>Mrs. Neerja Dubey</t>
  </si>
  <si>
    <t>Illumina-Nextra</t>
  </si>
  <si>
    <t>IN-423-UADB</t>
  </si>
  <si>
    <t>Mr. N Majeed</t>
  </si>
  <si>
    <t>not available</t>
  </si>
  <si>
    <t>Not avail in tracker</t>
  </si>
  <si>
    <t>DATA CAN'T BE FETCHED</t>
  </si>
  <si>
    <t>IN-423-UADC</t>
  </si>
  <si>
    <t>Mrs. Dhanabakkiyam. R</t>
  </si>
  <si>
    <t>Gall Bladder (Liver,Cholangio)</t>
  </si>
  <si>
    <t>PBRM1</t>
  </si>
  <si>
    <t>CHEK2</t>
  </si>
  <si>
    <t>TSC1</t>
  </si>
  <si>
    <t>PRDM1</t>
  </si>
  <si>
    <t>CDC73</t>
  </si>
  <si>
    <t>IN-423-UAEA</t>
  </si>
  <si>
    <t>Mr. Rameshwar Prasad</t>
  </si>
  <si>
    <t>TARGET IO</t>
  </si>
  <si>
    <t>Roche</t>
  </si>
  <si>
    <t>IN-423-UAEB</t>
  </si>
  <si>
    <t>Pooja Mane</t>
  </si>
  <si>
    <t>Salivary Gland</t>
  </si>
  <si>
    <t>IN-423-UAEC</t>
  </si>
  <si>
    <t>Yunusoy Mukhtor</t>
  </si>
  <si>
    <t>IN-423-UAED</t>
  </si>
  <si>
    <t>Mrs. Manju</t>
  </si>
  <si>
    <t>Target IO</t>
  </si>
  <si>
    <t>Spindle cell</t>
  </si>
  <si>
    <t>IN-423-UAFA</t>
  </si>
  <si>
    <t>Mrs. Gur Charan Kaur</t>
  </si>
  <si>
    <t>MAP3K1</t>
  </si>
  <si>
    <t>IN-423-UAFB</t>
  </si>
  <si>
    <t>Veni Gunturu</t>
  </si>
  <si>
    <t>Lymph Node</t>
  </si>
  <si>
    <t>NFE2L2</t>
  </si>
  <si>
    <t>IN-423-UAHA</t>
  </si>
  <si>
    <t>Mrs. Kavita Jain</t>
  </si>
  <si>
    <t>Nasaophrageal</t>
  </si>
  <si>
    <t>IN-423-UAHB</t>
  </si>
  <si>
    <t>Mr. Nabin Katwal</t>
  </si>
  <si>
    <t>Colon</t>
  </si>
  <si>
    <t>IN-423-UAHC</t>
  </si>
  <si>
    <t>Mrs. Eris Maharajan</t>
  </si>
  <si>
    <t>Sarcoma</t>
  </si>
  <si>
    <t>IN-423-TL5B</t>
  </si>
  <si>
    <t>Mrs. Manjubala Mishra</t>
  </si>
  <si>
    <t>Target IO + HER2/Neu</t>
  </si>
  <si>
    <t>IN-423-UAKA</t>
  </si>
  <si>
    <t>Mr. Kailash Chand Sharma</t>
  </si>
  <si>
    <t>IN-423-UAKB</t>
  </si>
  <si>
    <t>Abdul Samad</t>
  </si>
  <si>
    <t>colon</t>
  </si>
  <si>
    <t>IN-423-TKKC</t>
  </si>
  <si>
    <t>Ramchand</t>
  </si>
  <si>
    <t>IN-423-UAMA</t>
  </si>
  <si>
    <t>Mrs .Hirdesh Singh</t>
  </si>
  <si>
    <t>IN-423-UAMB</t>
  </si>
  <si>
    <t>Mrs. R Ranganayaki</t>
  </si>
  <si>
    <t>D1 D2 Junction</t>
  </si>
  <si>
    <t>MAP2K2</t>
  </si>
  <si>
    <t>IN-423-UAOA</t>
  </si>
  <si>
    <t>Mrs. Suman Seth</t>
  </si>
  <si>
    <t>IN-423-UAOB</t>
  </si>
  <si>
    <t>Shaswati Roy</t>
  </si>
  <si>
    <t>RRAS</t>
  </si>
  <si>
    <t>RECQL4</t>
  </si>
  <si>
    <t>IN-423-UASA</t>
  </si>
  <si>
    <t>Kamaljit Chauhan</t>
  </si>
  <si>
    <t>IN-423-UASB</t>
  </si>
  <si>
    <t>Jagannath Baviskar</t>
  </si>
  <si>
    <t>SPOP</t>
  </si>
  <si>
    <t>IN-423-UASC</t>
  </si>
  <si>
    <t>Mrs. B. Bhuwaneshwari</t>
  </si>
  <si>
    <t>Endocarcinoma</t>
  </si>
  <si>
    <t>CTCF</t>
  </si>
  <si>
    <t>MSH6</t>
  </si>
  <si>
    <t>CIC</t>
  </si>
  <si>
    <t>PIK3R2</t>
  </si>
  <si>
    <t>IN-423-UASD</t>
  </si>
  <si>
    <t>Mrs. Usha Dadlani</t>
  </si>
  <si>
    <t>ATR</t>
  </si>
  <si>
    <t>SPEN</t>
  </si>
  <si>
    <t>PIK3CD</t>
  </si>
  <si>
    <t>IN-423-UASE</t>
  </si>
  <si>
    <t>Mr. Walter William Vansteensel</t>
  </si>
  <si>
    <t>TET2</t>
  </si>
  <si>
    <t>IN-423-UATA</t>
  </si>
  <si>
    <t>Ms. Mounika G B</t>
  </si>
  <si>
    <t>IN-423-UAYA</t>
  </si>
  <si>
    <t>Jaya T D</t>
  </si>
  <si>
    <t>TP53 ,</t>
  </si>
  <si>
    <t>IN-423-TLNA</t>
  </si>
  <si>
    <t>Anjum Verma</t>
  </si>
  <si>
    <t>IN-423-UA2A</t>
  </si>
  <si>
    <t>Mr. Nagendra Kumar Tiwari</t>
  </si>
  <si>
    <t>Gall Bladder</t>
  </si>
  <si>
    <t>IN-423-UA2B</t>
  </si>
  <si>
    <t>Mrs. Sarshwati Tiwari</t>
  </si>
  <si>
    <t>CDKN1B</t>
  </si>
  <si>
    <t>RBM10</t>
  </si>
  <si>
    <t>DAXX</t>
  </si>
  <si>
    <t>IN-423-UA2C</t>
  </si>
  <si>
    <t>Trupti Mehta</t>
  </si>
  <si>
    <t>IN-423-UBAA</t>
  </si>
  <si>
    <t>Mrs. Nurun Naher Surovee</t>
  </si>
  <si>
    <t>IN-423-UBAB</t>
  </si>
  <si>
    <t>Mr. Narayan Tari</t>
  </si>
  <si>
    <t>IN-423-UBAC</t>
  </si>
  <si>
    <t>Mr. K Venkata Naga Narasimha Rao</t>
  </si>
  <si>
    <t>Parotid</t>
  </si>
  <si>
    <t>IN-423-UBAD</t>
  </si>
  <si>
    <t>Asha Singh</t>
  </si>
  <si>
    <t>Hard Palate</t>
  </si>
  <si>
    <t>IN-423-UBAE</t>
  </si>
  <si>
    <t>Shaleen Gupta</t>
  </si>
  <si>
    <t>IN-423-UBBA</t>
  </si>
  <si>
    <t>Mr. Arun Dubey</t>
  </si>
  <si>
    <t>Mandible</t>
  </si>
  <si>
    <t>IN-423-UBBB</t>
  </si>
  <si>
    <t>Mrs. Swapna Gunuganti</t>
  </si>
  <si>
    <t>CUL3</t>
  </si>
  <si>
    <t>IN-423-UBEA</t>
  </si>
  <si>
    <t>Mr. R Chandra Sekhar</t>
  </si>
  <si>
    <t>IN-423-UBHA</t>
  </si>
  <si>
    <t>Mr. Sundar D</t>
  </si>
  <si>
    <t>MLL2</t>
  </si>
  <si>
    <t>IN-423-UBHB</t>
  </si>
  <si>
    <t>Mr. B B Tamang</t>
  </si>
  <si>
    <t>Neck</t>
  </si>
  <si>
    <t>BARD1</t>
  </si>
  <si>
    <t>FAM123B</t>
  </si>
  <si>
    <t>IN-423-UBJA</t>
  </si>
  <si>
    <t>Mrs. Saleha Wadia</t>
  </si>
  <si>
    <t>SDHA</t>
  </si>
  <si>
    <t>IN-423-UBJB</t>
  </si>
  <si>
    <t>Hiro D Vassanani</t>
  </si>
  <si>
    <t>CDK12</t>
  </si>
  <si>
    <t>ERBB4</t>
  </si>
  <si>
    <t>SLC45A3-ERG</t>
  </si>
  <si>
    <t>IN-423-UBKA</t>
  </si>
  <si>
    <t>Savan Lal Das</t>
  </si>
  <si>
    <t>Urinary bladder</t>
  </si>
  <si>
    <t>IN-423-UBOA</t>
  </si>
  <si>
    <t>Mrs. Meshu Kedija A B A Mohammed</t>
  </si>
  <si>
    <t>Endocervix</t>
  </si>
  <si>
    <t>illumina</t>
  </si>
  <si>
    <t>IN-423-UBOB</t>
  </si>
  <si>
    <t>Virajben H Patel</t>
  </si>
  <si>
    <t>IN-423-UBRA</t>
  </si>
  <si>
    <t>Mrs. Lakshmi K V</t>
  </si>
  <si>
    <t>IN-423-UBRB</t>
  </si>
  <si>
    <t>Suresh Chand Goyal</t>
  </si>
  <si>
    <t>IN-423-UBRC</t>
  </si>
  <si>
    <t>Mr. Selvaraju P</t>
  </si>
  <si>
    <t>MAP2K1</t>
  </si>
  <si>
    <t>STAT3</t>
  </si>
  <si>
    <t>IN-423-UBVA</t>
  </si>
  <si>
    <t>Mr. Choudhary Virender Singh</t>
  </si>
  <si>
    <t>illumina, Agilent</t>
  </si>
  <si>
    <t>IN-423-UBVB</t>
  </si>
  <si>
    <t>Dr. Narendra Padhiyar</t>
  </si>
  <si>
    <t>IN-423-UBVC</t>
  </si>
  <si>
    <t>Dipali B Trivedi</t>
  </si>
  <si>
    <t>IN-423-UBVD</t>
  </si>
  <si>
    <t>Mrs. Kamlesh Dev</t>
  </si>
  <si>
    <t>IN-423-UBWA</t>
  </si>
  <si>
    <t>Mrs. Subhadra B</t>
  </si>
  <si>
    <t>IN-423-UBWB</t>
  </si>
  <si>
    <t>Mrs. Kavitha K</t>
  </si>
  <si>
    <t>Peritoneal</t>
  </si>
  <si>
    <t>IN-423-UBWC</t>
  </si>
  <si>
    <t>Mr. Mohammad Dilshad Rahman</t>
  </si>
  <si>
    <t>IN-423-UBXA</t>
  </si>
  <si>
    <t>Mrs. Kavitha</t>
  </si>
  <si>
    <t>IN-423-UBXB</t>
  </si>
  <si>
    <t>Moneet Kaur Dang</t>
  </si>
  <si>
    <t>IN-423-UBYA</t>
  </si>
  <si>
    <t>Padma J S</t>
  </si>
  <si>
    <t>IN-423-UBYB</t>
  </si>
  <si>
    <t>Mr. Singaravelu P</t>
  </si>
  <si>
    <t>IN-423-UBYC</t>
  </si>
  <si>
    <t>Mrs. Brintha V</t>
  </si>
  <si>
    <t>Cervix</t>
  </si>
  <si>
    <t>IN-423-UBYD</t>
  </si>
  <si>
    <t>Mr. Padamchand Mehta</t>
  </si>
  <si>
    <t>Gastro-Esophageal</t>
  </si>
  <si>
    <t>IN-423-UBZA</t>
  </si>
  <si>
    <t>Deepak Vemula</t>
  </si>
  <si>
    <t>Chondrosarcoma</t>
  </si>
  <si>
    <t>IN-423-UBZB</t>
  </si>
  <si>
    <t>Mrs. Chandrikaben Patel</t>
  </si>
  <si>
    <t>IN-423-UBZC</t>
  </si>
  <si>
    <t>Mr. Chandan Singh Bisht</t>
  </si>
  <si>
    <t>IN-423-UCAA</t>
  </si>
  <si>
    <t>Shivarajamma</t>
  </si>
  <si>
    <t>IN-423-UCAB</t>
  </si>
  <si>
    <t>L Prabhakar Rao</t>
  </si>
  <si>
    <t>IN-423-UCAC</t>
  </si>
  <si>
    <t>Hingorani Neeta Vasudev</t>
  </si>
  <si>
    <t>PTCH1</t>
  </si>
  <si>
    <t>IN-423-UCAD</t>
  </si>
  <si>
    <t>Mr. Suresh V</t>
  </si>
  <si>
    <t>Pelvis</t>
  </si>
  <si>
    <t>IN-423-UCBA</t>
  </si>
  <si>
    <t>Leela Devi</t>
  </si>
  <si>
    <t>IN-423-UCBB</t>
  </si>
  <si>
    <t>Mr. Ravindra</t>
  </si>
  <si>
    <t>Gastric</t>
  </si>
  <si>
    <t>IN-423-UCDF</t>
  </si>
  <si>
    <t>Viral Shah</t>
  </si>
  <si>
    <t>IN-423-UCDD</t>
  </si>
  <si>
    <t>Hemant Dayalal Bhate</t>
  </si>
  <si>
    <t>Target Core + PDL-1</t>
  </si>
  <si>
    <t>IN-423-UCDC</t>
  </si>
  <si>
    <t>Mr Sudhir shalot</t>
  </si>
  <si>
    <t>Serial Number: 348</t>
  </si>
  <si>
    <t>IN-423-UCDA</t>
  </si>
  <si>
    <t>Mr. Krishna Kumar Nigan</t>
  </si>
  <si>
    <t>IN-423-UCDB</t>
  </si>
  <si>
    <t>Suhas Pradhan</t>
  </si>
  <si>
    <t>IN-423-UCDE</t>
  </si>
  <si>
    <t>Sonal Ben Thakkar</t>
  </si>
  <si>
    <t>Gall bladder with ovarian metastasis</t>
  </si>
  <si>
    <t>IN-423-UCEA</t>
  </si>
  <si>
    <t>Mr. Sajan Kumar Jhunjhunwala</t>
  </si>
  <si>
    <t>Ductal adenocarcinoma</t>
  </si>
  <si>
    <t>IN-423-UCHA</t>
  </si>
  <si>
    <t>Mohd. Aslam</t>
  </si>
  <si>
    <t>High grade sarcoma</t>
  </si>
  <si>
    <t>IN-423-UCHB</t>
  </si>
  <si>
    <t>Mr. Ramesh Kohli</t>
  </si>
  <si>
    <t>High grade muscle invasive urotherial carcinoma</t>
  </si>
  <si>
    <t>IN-423-UCIA</t>
  </si>
  <si>
    <t>Ms. Mohini Devi</t>
  </si>
  <si>
    <t>Ca Urinary Bladder</t>
  </si>
  <si>
    <t>CDKN1A</t>
  </si>
  <si>
    <t>IN-423-UCJA</t>
  </si>
  <si>
    <t>Sunita Sankhla</t>
  </si>
  <si>
    <t>Overy Cancer</t>
  </si>
  <si>
    <t>IN-423-UCJB</t>
  </si>
  <si>
    <t>Rakesh Kumar Padhi</t>
  </si>
  <si>
    <t>CA Lung (Rt) (NSC - Adeno SQ) Advanced</t>
  </si>
  <si>
    <t>IN-423-UCKA</t>
  </si>
  <si>
    <t>Rasiklal Rana</t>
  </si>
  <si>
    <t>Metastatic GB Liver carcinoma</t>
  </si>
  <si>
    <t>IN-423-UCLA</t>
  </si>
  <si>
    <t>Ms.Parvati Neupane</t>
  </si>
  <si>
    <t>Round cell tumor of Right frontal lobe</t>
  </si>
  <si>
    <t>Agilent</t>
  </si>
  <si>
    <t>KDM5C</t>
  </si>
  <si>
    <t>IN-423-UCLB</t>
  </si>
  <si>
    <t>Vandana Deshmukh</t>
  </si>
  <si>
    <t>Germline BRCA 1/2</t>
  </si>
  <si>
    <t>IN-423-UCLC</t>
  </si>
  <si>
    <t>Rehana Pradhan</t>
  </si>
  <si>
    <t>serial number:306</t>
  </si>
  <si>
    <t xml:space="preserve">Agilent </t>
  </si>
  <si>
    <t>TNFAIP3</t>
  </si>
  <si>
    <t>KDM6A</t>
  </si>
  <si>
    <t>IN-423-UCLD</t>
  </si>
  <si>
    <t>Ishwar Singh Gulia</t>
  </si>
  <si>
    <t>HNF1A</t>
  </si>
  <si>
    <t>IN-423-UCOA</t>
  </si>
  <si>
    <t>Mr. Sanjay Yadav</t>
  </si>
  <si>
    <t>Ca Mandible</t>
  </si>
  <si>
    <t>IN-423-UCOB</t>
  </si>
  <si>
    <t>Mr. Rajesh Asthana</t>
  </si>
  <si>
    <t>IN-423-UCOC</t>
  </si>
  <si>
    <t>Padubai Patil</t>
  </si>
  <si>
    <t>Patient is not contacted as per sales team</t>
  </si>
  <si>
    <t>IN-423-UCRA</t>
  </si>
  <si>
    <t>Priya G</t>
  </si>
  <si>
    <t>IN-423-UCRB</t>
  </si>
  <si>
    <t>Bapu Soma Shekhar HR</t>
  </si>
  <si>
    <t>Ca Prostrate</t>
  </si>
  <si>
    <t>SUFU</t>
  </si>
  <si>
    <t>IRS2</t>
  </si>
  <si>
    <t>IN-423-UCRC</t>
  </si>
  <si>
    <t>Seema Sharma</t>
  </si>
  <si>
    <t>CA Stomach/Breast</t>
  </si>
  <si>
    <t>PMS2</t>
  </si>
  <si>
    <t>IN-423-UCSA</t>
  </si>
  <si>
    <t>VETRI RAJ</t>
  </si>
  <si>
    <t>Non Seminomatous germ cell tumor</t>
  </si>
  <si>
    <t>IN-423-UCSB</t>
  </si>
  <si>
    <t>Mr. Ashiq Hussain Saifee</t>
  </si>
  <si>
    <t>Metastatic CA Pancreas Head &amp; Body</t>
  </si>
  <si>
    <t>MAP2K4</t>
  </si>
  <si>
    <t>IN-423-UCSC</t>
  </si>
  <si>
    <t>Mr. Vinay Kumar</t>
  </si>
  <si>
    <t>CA tongue</t>
  </si>
  <si>
    <t>IN-423-UCSD</t>
  </si>
  <si>
    <t>Mr. Nagaraja</t>
  </si>
  <si>
    <t>Only tumor</t>
  </si>
  <si>
    <t>IN-423-UCTA</t>
  </si>
  <si>
    <t>Asma Khatun</t>
  </si>
  <si>
    <t>Adeno carcinoma of lung</t>
  </si>
  <si>
    <t>RNF43</t>
  </si>
  <si>
    <t>IN-423-UCTB</t>
  </si>
  <si>
    <t>Jyothi Vasani</t>
  </si>
  <si>
    <t>NBN</t>
  </si>
  <si>
    <t>INPP4B</t>
  </si>
  <si>
    <t>IN-423-UCVA</t>
  </si>
  <si>
    <t>John M Cheeran</t>
  </si>
  <si>
    <t>Salivary Duct Carcinoma</t>
  </si>
  <si>
    <t>IN-423-UCXA</t>
  </si>
  <si>
    <t>Sunil Duggal</t>
  </si>
  <si>
    <t>Malignant melanoma metastasis</t>
  </si>
  <si>
    <t>IN-423-UCXB</t>
  </si>
  <si>
    <t>Usha Chopra</t>
  </si>
  <si>
    <t>IN-423-UCYA</t>
  </si>
  <si>
    <t>Mrs. Rajlaxmi Rajeshkumar Agarwal</t>
  </si>
  <si>
    <t>Ca breast</t>
  </si>
  <si>
    <t>IN-423-UCZA</t>
  </si>
  <si>
    <t>Mr. Satya Narayan Chhatar</t>
  </si>
  <si>
    <t>GIST</t>
  </si>
  <si>
    <t>IN-423-UC3A</t>
  </si>
  <si>
    <t>Mr. Anil Kumar Sharma</t>
  </si>
  <si>
    <t>serial number:379</t>
  </si>
  <si>
    <t>IN-423-UC3B</t>
  </si>
  <si>
    <t>Mr. P Ram Mohan Rao</t>
  </si>
  <si>
    <t>Adenocarcinoma Colorectal</t>
  </si>
  <si>
    <t>IN-423-UC3C</t>
  </si>
  <si>
    <t>Mrs. Anjana Saraf</t>
  </si>
  <si>
    <t>Carcinoma left breast, S/P left MRM</t>
  </si>
  <si>
    <t>IN-423-UC3D</t>
  </si>
  <si>
    <t>Mrs. Suriender Bhat Kaul</t>
  </si>
  <si>
    <t>IN-423-UC3E</t>
  </si>
  <si>
    <t>Rukmini</t>
  </si>
  <si>
    <t>Ca GIST</t>
  </si>
  <si>
    <t>EZH2</t>
  </si>
  <si>
    <t>IN-423-UC5A</t>
  </si>
  <si>
    <t>Dhananjay Hiremath</t>
  </si>
  <si>
    <t>Test Cancelled</t>
  </si>
  <si>
    <t>IN-423-UDAA</t>
  </si>
  <si>
    <t>Mr. Ravi Chandra G</t>
  </si>
  <si>
    <t>Atypical Lipomatous Tumor</t>
  </si>
  <si>
    <t>DIS3</t>
  </si>
  <si>
    <t>IN-423-UDBB</t>
  </si>
  <si>
    <t>Presuilda Periera</t>
  </si>
  <si>
    <t>Germline+CNV Analysis</t>
  </si>
  <si>
    <t>IN-423-UDCA</t>
  </si>
  <si>
    <t>Sulochana Sikchi</t>
  </si>
  <si>
    <t>IN-423-UDCB</t>
  </si>
  <si>
    <t>Mr. Abdul Gani</t>
  </si>
  <si>
    <t>Adenocarcinoma of gall bladder</t>
  </si>
  <si>
    <t>IN-423-UDCC</t>
  </si>
  <si>
    <t>Mr. Chenchey</t>
  </si>
  <si>
    <t>PDL-1</t>
  </si>
  <si>
    <t>IN-423-UDCD</t>
  </si>
  <si>
    <t>Mr. Janak Kumar B Prajapati</t>
  </si>
  <si>
    <t>Mid Ileal Segment GIST+ Multiple liver mets</t>
  </si>
  <si>
    <t>IN-423-UDEA</t>
  </si>
  <si>
    <t>Mrs. Archana Adhikari</t>
  </si>
  <si>
    <t>IN-423-UDFA</t>
  </si>
  <si>
    <t>Rashid Ahmad Mullah</t>
  </si>
  <si>
    <t>CA prostate</t>
  </si>
  <si>
    <t>serial number:315</t>
  </si>
  <si>
    <t>Agilent(DNA). Ilumina(RNA)</t>
  </si>
  <si>
    <t>IN-423-UDGA</t>
  </si>
  <si>
    <t>Mr. K Mulakanna</t>
  </si>
  <si>
    <t>Adrenal cortical Carcinoma</t>
  </si>
  <si>
    <t>IN-423-UDGB</t>
  </si>
  <si>
    <t>Mrs. Jonaki Mahajan</t>
  </si>
  <si>
    <t>CA Overy</t>
  </si>
  <si>
    <t>ACVR1B</t>
  </si>
  <si>
    <t>IN-423-UDGC</t>
  </si>
  <si>
    <t>Mrs. Padmaja Kulkarni</t>
  </si>
  <si>
    <t>IN-423-UDHA</t>
  </si>
  <si>
    <t>Bina Khanal</t>
  </si>
  <si>
    <t>Adenocarcinoma of pancreas with liver metastatis</t>
  </si>
  <si>
    <t>FANCD2</t>
  </si>
  <si>
    <t>IN-423-UDHB</t>
  </si>
  <si>
    <t>Krishna Sikchi</t>
  </si>
  <si>
    <t>Retroperitoneal soft tissue ewing;s sarcoma</t>
  </si>
  <si>
    <t>Agilent. Ilumina</t>
  </si>
  <si>
    <t>EWSR1-ERG</t>
  </si>
  <si>
    <t>IN-423-UDHC</t>
  </si>
  <si>
    <t>Rupa P Hegde</t>
  </si>
  <si>
    <t>Ca Breast with metastasis in liver, bone and lungs</t>
  </si>
  <si>
    <t>IN-423-UDHD</t>
  </si>
  <si>
    <t>IN-423-UDHE</t>
  </si>
  <si>
    <t>Mrs Mini Rani</t>
  </si>
  <si>
    <t>Metastatic muco epidermoid carcinoma</t>
  </si>
  <si>
    <t>IN-423-UDLA</t>
  </si>
  <si>
    <t>Mr. Ramsingh Bhai B Chavda</t>
  </si>
  <si>
    <t>Small bowel GIST</t>
  </si>
  <si>
    <t>Agilent(DNA), Ilumina(RNA)</t>
  </si>
  <si>
    <t>IN-423-UDLB</t>
  </si>
  <si>
    <t>Mrs. Reeba Chanda</t>
  </si>
  <si>
    <t>IN-423-UDLC</t>
  </si>
  <si>
    <t>Hari Singh Yadav</t>
  </si>
  <si>
    <t>Adenocarcinoma of Prostate</t>
  </si>
  <si>
    <t>TMPRSS2--ERG</t>
  </si>
  <si>
    <t>IN-423-UDNA</t>
  </si>
  <si>
    <t>Divya K</t>
  </si>
  <si>
    <t>Hodginkin's Lymphoma</t>
  </si>
  <si>
    <t>IN-423-UDNB</t>
  </si>
  <si>
    <t>Jagannath Naik</t>
  </si>
  <si>
    <t>Adenocarcinoma of Pancreas</t>
  </si>
  <si>
    <t>serial number:344</t>
  </si>
  <si>
    <t>IN-423-UDOD</t>
  </si>
  <si>
    <t>Reshma Shetty</t>
  </si>
  <si>
    <t>IN-423-UDOC</t>
  </si>
  <si>
    <t>M S Ramachandra Nair</t>
  </si>
  <si>
    <t>Adenocarcinoma of lung with liver metastasis</t>
  </si>
  <si>
    <t>IN-423-UDOA</t>
  </si>
  <si>
    <t>Mrs. Indri Devi</t>
  </si>
  <si>
    <t>Adenocarcinoma of Gall bladder</t>
  </si>
  <si>
    <t>IN-423-UDOB</t>
  </si>
  <si>
    <t>Vasantha Kumar Rajachar</t>
  </si>
  <si>
    <t>Colon Carcinoma</t>
  </si>
  <si>
    <t>IN-423-UDPA</t>
  </si>
  <si>
    <t>Harry I.B.Fernandes</t>
  </si>
  <si>
    <t>IN-423-UDPB</t>
  </si>
  <si>
    <t>Anju</t>
  </si>
  <si>
    <t>Esophageal carcinoma</t>
  </si>
  <si>
    <t>IN-423-UDSB</t>
  </si>
  <si>
    <t>Haji Haibat Khan</t>
  </si>
  <si>
    <t>CA Salivery duct</t>
  </si>
  <si>
    <t>IN-423-UDSC</t>
  </si>
  <si>
    <t>Jaya</t>
  </si>
  <si>
    <t>IN-423-UDSD</t>
  </si>
  <si>
    <t>Ms. Urmila</t>
  </si>
  <si>
    <t>Adenocarcinoma of favours upper GIT/pancreaticobiliary</t>
  </si>
  <si>
    <t>IN-423-UDSE</t>
  </si>
  <si>
    <t>Winnifred Nancy Quadros</t>
  </si>
  <si>
    <t>Ca Ovarian</t>
  </si>
  <si>
    <t>IN-423-UDSF</t>
  </si>
  <si>
    <t>Girish Chandra Bhatt</t>
  </si>
  <si>
    <t>Adenocarcinoma of Sigmoid colon</t>
  </si>
  <si>
    <t>serial numbers:436</t>
  </si>
  <si>
    <t>IN-423-UDSA</t>
  </si>
  <si>
    <t>Govind Narain Johari</t>
  </si>
  <si>
    <t>Target Absolute + Extended RAS by Arms PCR+BRAF by Arms PCR.</t>
  </si>
  <si>
    <t>Metastatic Mucinous Adenocarcinoma with signet ring cells of Rectum</t>
  </si>
  <si>
    <t>serial numbers:335,345</t>
  </si>
  <si>
    <t>IN-423-UDVA</t>
  </si>
  <si>
    <t>Priti Manishbhai Desai</t>
  </si>
  <si>
    <t>IN-423-UDWA</t>
  </si>
  <si>
    <t>Rupali Bangare</t>
  </si>
  <si>
    <t>Ca Breast (reccuent)</t>
  </si>
  <si>
    <t>Aglent</t>
  </si>
  <si>
    <t>IN-423-UDZB</t>
  </si>
  <si>
    <t>G F Anitha Rani</t>
  </si>
  <si>
    <t>IN-423-UDZC</t>
  </si>
  <si>
    <t>P Nagabhushanam</t>
  </si>
  <si>
    <t>N/A</t>
  </si>
  <si>
    <t>IN-423-UD2A</t>
  </si>
  <si>
    <t>Mrs. Malathi A</t>
  </si>
  <si>
    <t>Ca Endometrium</t>
  </si>
  <si>
    <t>serial number 350</t>
  </si>
  <si>
    <t>IN-423-UD2B</t>
  </si>
  <si>
    <t>Mrs. Nora Moraa</t>
  </si>
  <si>
    <t>Spindle cell Sarcoma</t>
  </si>
  <si>
    <t>IN-423-UD3A</t>
  </si>
  <si>
    <t>Nitaben Ashokbhai Suhagiya</t>
  </si>
  <si>
    <t>IN-423-UD4A</t>
  </si>
  <si>
    <t>Bharat Lal Kalal</t>
  </si>
  <si>
    <t>IN-423-UD4B</t>
  </si>
  <si>
    <t>Punyam Mishra</t>
  </si>
  <si>
    <t>Uterine cancer</t>
  </si>
  <si>
    <t>IN-423-UECA</t>
  </si>
  <si>
    <t>Mr. Kuber Bhai Devshibhai Chaudhari</t>
  </si>
  <si>
    <t>FGF3FGF4CCND1</t>
  </si>
  <si>
    <t>IN-423-UECB</t>
  </si>
  <si>
    <t>Jyotsna More</t>
  </si>
  <si>
    <t>CA Lung with disseminated metastasis- unknown primary</t>
  </si>
  <si>
    <t>RAD51D</t>
  </si>
  <si>
    <t>IN-423-UECC</t>
  </si>
  <si>
    <t>Sonalben Mewada</t>
  </si>
  <si>
    <t>Ca Breast (Triple negetive)</t>
  </si>
  <si>
    <t>IN-423-UECD</t>
  </si>
  <si>
    <t>Praveen Wadhwani</t>
  </si>
  <si>
    <t>CA Breast, right breast lesion</t>
  </si>
  <si>
    <t>IN-423-UDPC</t>
  </si>
  <si>
    <t>Pawan Kumar Garg</t>
  </si>
  <si>
    <t>serial number:381</t>
  </si>
  <si>
    <t>IN-423-UEFA</t>
  </si>
  <si>
    <t>Mrs. Rajani</t>
  </si>
  <si>
    <t>Recurrent Glioblastoma multiforme G IV</t>
  </si>
  <si>
    <t>IN-423-UEFB</t>
  </si>
  <si>
    <t>Mr. Ajay Kanwar</t>
  </si>
  <si>
    <t>Ca breast with metastasis</t>
  </si>
  <si>
    <t>IN-423-UEFC</t>
  </si>
  <si>
    <t>Harphool Lal</t>
  </si>
  <si>
    <t>IN-423-UEGA</t>
  </si>
  <si>
    <t>Mohd Usman</t>
  </si>
  <si>
    <t>Adenocarcinoma of Lung</t>
  </si>
  <si>
    <t>MLH1</t>
  </si>
  <si>
    <t>IN-423-UEJA</t>
  </si>
  <si>
    <t>Abduljalil Madjitov</t>
  </si>
  <si>
    <t>Adenocarcinoma of transverse colon (In suspected c/o lync syndrome)</t>
  </si>
  <si>
    <t>IN-423-UEMA</t>
  </si>
  <si>
    <t>Mrs. Sowmya Siddegowda</t>
  </si>
  <si>
    <t>Lung adenocarcinoma with metastasis</t>
  </si>
  <si>
    <t>IN-423-UEMB</t>
  </si>
  <si>
    <t>Bharti Joshi</t>
  </si>
  <si>
    <t>IN-423-UEMC</t>
  </si>
  <si>
    <t>D Shivaram Sarma</t>
  </si>
  <si>
    <t>CA Bilateral breast</t>
  </si>
  <si>
    <t>serial umber :368</t>
  </si>
  <si>
    <t>IN-423-UEQA</t>
  </si>
  <si>
    <t>Mrs. Shakuntla Dhiman</t>
  </si>
  <si>
    <t>Glioblastoma Multiforme</t>
  </si>
  <si>
    <t>IN-423-UD4C</t>
  </si>
  <si>
    <t>Mr. Ananta Sharmarao Malge</t>
  </si>
  <si>
    <t>Cacinoma right breast ,metastatic</t>
  </si>
  <si>
    <t>IN-423-UEQC</t>
  </si>
  <si>
    <t>Ruzieva Umida</t>
  </si>
  <si>
    <t>Agilent(DNA) Illumina(RNA)</t>
  </si>
  <si>
    <t>IN-423-UEQD</t>
  </si>
  <si>
    <t>Mr.Avinash Anil Dutt</t>
  </si>
  <si>
    <t>CA endometrium with liver metastasis</t>
  </si>
  <si>
    <t>LPCAT1-TERT fusion</t>
  </si>
  <si>
    <t>IN-423-UEQE</t>
  </si>
  <si>
    <t>Sonal Mansingh</t>
  </si>
  <si>
    <t>Illumina(RNA)</t>
  </si>
  <si>
    <t>IN-423-UEQF</t>
  </si>
  <si>
    <t>Sandhya</t>
  </si>
  <si>
    <t>IN-423-UEQG</t>
  </si>
  <si>
    <t>Beena Mathur</t>
  </si>
  <si>
    <t>CA Breast (Alveolar Rhabdomyosarcoma)</t>
  </si>
  <si>
    <t>IN-423-UEQH</t>
  </si>
  <si>
    <t>Pratibha Gandhi</t>
  </si>
  <si>
    <t>Adeno CA Gall bladder (Papillary)</t>
  </si>
  <si>
    <t>IN-423-UEQI</t>
  </si>
  <si>
    <t>V Sridevi</t>
  </si>
  <si>
    <t>IN-423-UEQK</t>
  </si>
  <si>
    <t>Mr.Mahendra Bind</t>
  </si>
  <si>
    <t>IN-423-UETB</t>
  </si>
  <si>
    <t>Mr. V Krishnaswami</t>
  </si>
  <si>
    <t>Agilent(DNA), Illumina (RNA)</t>
  </si>
  <si>
    <t>IN-423-UEUA</t>
  </si>
  <si>
    <t>Shahnaz Bano</t>
  </si>
  <si>
    <t>Target Core+PDL-1</t>
  </si>
  <si>
    <t>Agilent(DNA)</t>
  </si>
  <si>
    <t>IN-423-UEVB</t>
  </si>
  <si>
    <t>Gunvanti Sanghvi</t>
  </si>
  <si>
    <t>CA Lung with metastasis in left breast</t>
  </si>
  <si>
    <t>IN-423-UEVC</t>
  </si>
  <si>
    <t>Mandakini Naik</t>
  </si>
  <si>
    <t>IN-423-UEVD</t>
  </si>
  <si>
    <t>Hasrat Jaha</t>
  </si>
  <si>
    <t>IN-423-UEXA</t>
  </si>
  <si>
    <t>Hemlata Tailor</t>
  </si>
  <si>
    <t>IN-423-UEXB</t>
  </si>
  <si>
    <t>Mrs. Sushmita Chandra</t>
  </si>
  <si>
    <t>Mucinous carcinoma of appendix,metastatizing to right ovary, bilateral fallopian tube ,omentum</t>
  </si>
  <si>
    <t>IN-423-UEXC</t>
  </si>
  <si>
    <t>Mrs. Usha Devi</t>
  </si>
  <si>
    <t>IN-423-UEYA</t>
  </si>
  <si>
    <t>Mr. Nagendra Kumar</t>
  </si>
  <si>
    <t>Rectum carcinoma</t>
  </si>
  <si>
    <t>IN-423-UEYB</t>
  </si>
  <si>
    <t>Jyotsna Karia</t>
  </si>
  <si>
    <t>Bilateral breast cancer</t>
  </si>
  <si>
    <t>IN-423-UEYC</t>
  </si>
  <si>
    <t>Vasant Kelkar</t>
  </si>
  <si>
    <t>Prostate cancer</t>
  </si>
  <si>
    <t>IN-423-UEZA</t>
  </si>
  <si>
    <t>Mr. Michael Musyoki Mbithi</t>
  </si>
  <si>
    <t>Urothelial carcinoma</t>
  </si>
  <si>
    <t>IN-423-UEZB</t>
  </si>
  <si>
    <t>Mr. Ramesh Chand</t>
  </si>
  <si>
    <t>CA Prostate metastatic</t>
  </si>
  <si>
    <t>IN-423-UEZC</t>
  </si>
  <si>
    <t>Mr. Ram Gopal</t>
  </si>
  <si>
    <t>poorly differentiated maligant neoplasm</t>
  </si>
  <si>
    <t>IN-423-UEZD</t>
  </si>
  <si>
    <t>Daksha N Raval</t>
  </si>
  <si>
    <t>IN-423-UE1A</t>
  </si>
  <si>
    <t>Ms. Hasumathi Dhruv</t>
  </si>
  <si>
    <t>Ca breast / Ovarian Ca reccurence</t>
  </si>
  <si>
    <t>serial number:452,Yes        36141997        10.8425991</t>
  </si>
  <si>
    <t>IN-423-UE1B</t>
  </si>
  <si>
    <t>Mrs. Savitri N Rao</t>
  </si>
  <si>
    <t>Ca Breast with stomach metastasis</t>
  </si>
  <si>
    <t>serial number:470</t>
  </si>
  <si>
    <t>Agilent, Agilent V8</t>
  </si>
  <si>
    <t>DNMT3A</t>
  </si>
  <si>
    <t>IN-423-UE1C</t>
  </si>
  <si>
    <t>Mrs. Shyamala Bhat</t>
  </si>
  <si>
    <t>IN-423-UE1D</t>
  </si>
  <si>
    <t>Mr. Savan Patel</t>
  </si>
  <si>
    <t>GIST (Malignant mass lesion in pelvis) differential would be adenocarcinoma</t>
  </si>
  <si>
    <t>IN-423-UE2A</t>
  </si>
  <si>
    <t>Mr. Shrinivas Pujari Madnookar</t>
  </si>
  <si>
    <t>Adenocarcinoma of prostate</t>
  </si>
  <si>
    <t>serial number:401</t>
  </si>
  <si>
    <t>IN-423-UE5B</t>
  </si>
  <si>
    <t>Shakila Choudhary</t>
  </si>
  <si>
    <t>Ca Breast and Ca Caelum</t>
  </si>
  <si>
    <t>IN-423-UE5C</t>
  </si>
  <si>
    <t>Anju Sharma</t>
  </si>
  <si>
    <t>Overian cancer</t>
  </si>
  <si>
    <t>IN-423-UE5D</t>
  </si>
  <si>
    <t>Mrs. D Suganthi</t>
  </si>
  <si>
    <t>awaited</t>
  </si>
  <si>
    <t>IN-423-UFBA</t>
  </si>
  <si>
    <t>Mr. Ravi Prakash</t>
  </si>
  <si>
    <t>Carcinoma right lateral border tongue</t>
  </si>
  <si>
    <t>IN-423-UFBB</t>
  </si>
  <si>
    <t>Saylee Khandake</t>
  </si>
  <si>
    <t>B-cell non Hodgkin's lymphoma</t>
  </si>
  <si>
    <t>IN-423-UFBC</t>
  </si>
  <si>
    <t>Mr. Suresh M Hajare</t>
  </si>
  <si>
    <t>Colorectal cancer</t>
  </si>
  <si>
    <t>IN-423-UFBD</t>
  </si>
  <si>
    <t>Lavanya Erram</t>
  </si>
  <si>
    <t>IN-423-UFBE</t>
  </si>
  <si>
    <t>Priti Dhruv</t>
  </si>
  <si>
    <t>IN-423-UFCB</t>
  </si>
  <si>
    <t>Vaishali Bandekar</t>
  </si>
  <si>
    <t>IN-423-UFCC</t>
  </si>
  <si>
    <t>Shivani Goyal</t>
  </si>
  <si>
    <t>Lung Cancer (Ros 1 positive)</t>
  </si>
  <si>
    <t>IN-423-UFCD</t>
  </si>
  <si>
    <t>Mr. Nataraj S</t>
  </si>
  <si>
    <t>cholangio carcinoma</t>
  </si>
  <si>
    <t>IN-423-UFCE</t>
  </si>
  <si>
    <t>Indradev Prasad</t>
  </si>
  <si>
    <t>lung Cancer</t>
  </si>
  <si>
    <t>IN-423-UFEA</t>
  </si>
  <si>
    <t>Mr. Vijayan C K</t>
  </si>
  <si>
    <t>Carcinoma Prostate</t>
  </si>
  <si>
    <t>IN-423-UFGA</t>
  </si>
  <si>
    <t>Mr. Surendra Jha</t>
  </si>
  <si>
    <t>Metastatic carcinoma prostate</t>
  </si>
  <si>
    <t>IN-423-UFHA</t>
  </si>
  <si>
    <t>Mr. Dayakar Bethi</t>
  </si>
  <si>
    <t>Rectal Carcinoma</t>
  </si>
  <si>
    <t>IN-423-UFHB</t>
  </si>
  <si>
    <t>Mrs. B Suneetha</t>
  </si>
  <si>
    <t>Ca Post Cricoid Reccurence</t>
  </si>
  <si>
    <t>SL423-UFJA</t>
  </si>
  <si>
    <t>Dr. R. G. J. Kumara</t>
  </si>
  <si>
    <t>serial number:558</t>
  </si>
  <si>
    <t>IN-423-UFJB</t>
  </si>
  <si>
    <t>Mrs. Mini Rani (Bansal)</t>
  </si>
  <si>
    <t>IN-423-UFJC</t>
  </si>
  <si>
    <t>Editha Talkar</t>
  </si>
  <si>
    <t>Ca left breast</t>
  </si>
  <si>
    <t>IN-423-UFJD</t>
  </si>
  <si>
    <t>Mrs. Bhartiben Vipulbhai Patel</t>
  </si>
  <si>
    <t>GIST - Bowel GIST</t>
  </si>
  <si>
    <t>Agilent(DNA), Illumina(RNA)</t>
  </si>
  <si>
    <t>IN-423-UE5A</t>
  </si>
  <si>
    <t>Mr. Rakesh Kumar(replacement block)</t>
  </si>
  <si>
    <t>serial number:402</t>
  </si>
  <si>
    <t>IN-423-UFKA</t>
  </si>
  <si>
    <t>Kolluri Yamunavathy</t>
  </si>
  <si>
    <t>IN-423-UFLA</t>
  </si>
  <si>
    <t>Priti Ghale</t>
  </si>
  <si>
    <t>IN-423-UFLB</t>
  </si>
  <si>
    <t>Mr. Manga Ranju Vella</t>
  </si>
  <si>
    <t>Periampullary carcinoma</t>
  </si>
  <si>
    <t>IN-423-UFLC</t>
  </si>
  <si>
    <t>Mr. Rajeet Kishore Karan</t>
  </si>
  <si>
    <t>Ca Gall bladder with liver, lung, retroperitonial lymph node metastasis</t>
  </si>
  <si>
    <t>FGFR3--TACC3</t>
  </si>
  <si>
    <t>IN-423-UFLD</t>
  </si>
  <si>
    <t>Master Arya Sarit</t>
  </si>
  <si>
    <t>IN-423-UFNA</t>
  </si>
  <si>
    <t>Sangeeta Mahindrakar</t>
  </si>
  <si>
    <t>Illumina(RNA), Agilent(DNA)</t>
  </si>
  <si>
    <t>IN-423-UFNB-B</t>
  </si>
  <si>
    <t>Pradnya Nair</t>
  </si>
  <si>
    <t>NOT AVAIL</t>
  </si>
  <si>
    <t>IN-423-UFNC</t>
  </si>
  <si>
    <t>Mrs. Usha Agarwal</t>
  </si>
  <si>
    <t>serial number:433</t>
  </si>
  <si>
    <t>Basantidevi R Soni</t>
  </si>
  <si>
    <t>Carcinoma gallbladder with liver secondries</t>
  </si>
  <si>
    <t>IN-423-UFRA</t>
  </si>
  <si>
    <t>Sadhvi Hemrekha shriji</t>
  </si>
  <si>
    <t>IN-423-UFRB</t>
  </si>
  <si>
    <t>Dr Sadhvi Surekhashri</t>
  </si>
  <si>
    <t>IN-423-UFRC</t>
  </si>
  <si>
    <t>Aruna Kumari</t>
  </si>
  <si>
    <t>CA ovary</t>
  </si>
  <si>
    <t>IN-423-UFRD</t>
  </si>
  <si>
    <t>Mr. Naresh Kumar Sharma</t>
  </si>
  <si>
    <t>Moderately differentiated squamous cell carcinoma of buccal mucosa</t>
  </si>
  <si>
    <t>IN-423-UFRE</t>
  </si>
  <si>
    <t>Mrs. Ruplata Jain</t>
  </si>
  <si>
    <t>Adenocarcinoma colon omentum ovary</t>
  </si>
  <si>
    <t>IN-423-UFRF</t>
  </si>
  <si>
    <t>Mr Santhosh Kumar</t>
  </si>
  <si>
    <t>Squamous cell carcinoma</t>
  </si>
  <si>
    <t>IN-423-UFRG</t>
  </si>
  <si>
    <t>Mrs. Krishna Kumari K</t>
  </si>
  <si>
    <t>Pappilary adenocarcinoma of uterus</t>
  </si>
  <si>
    <t>05/</t>
  </si>
  <si>
    <t>Basavaraju H P</t>
  </si>
  <si>
    <t>IN-423-UFUA</t>
  </si>
  <si>
    <t>Mr. Chinna Annamalai S</t>
  </si>
  <si>
    <t>Ca Esophagus(ca stomach 2nd primary)</t>
  </si>
  <si>
    <t>serial number:615</t>
  </si>
  <si>
    <t>IN-423-UFUB</t>
  </si>
  <si>
    <t>Mr. Ramdas Nagarajan Iyer</t>
  </si>
  <si>
    <t>IN-423-UFUC</t>
  </si>
  <si>
    <t>Mr. Abdul Shah Rashid</t>
  </si>
  <si>
    <t>IN-423-UFUD</t>
  </si>
  <si>
    <t>Mr. Sanjay Prafulla Dave</t>
  </si>
  <si>
    <t>Carcinoma lung with brain mets</t>
  </si>
  <si>
    <t>serial number:623</t>
  </si>
  <si>
    <t>IN-423-UFUE</t>
  </si>
  <si>
    <t>Mrs Meena S</t>
  </si>
  <si>
    <t>Left breast sarcoma</t>
  </si>
  <si>
    <t>IN-423-UFUF</t>
  </si>
  <si>
    <t>Priyanka Desai</t>
  </si>
  <si>
    <t>CA Breast triple negative</t>
  </si>
  <si>
    <t>IN-423-UFVA</t>
  </si>
  <si>
    <t>Dr Zubair Khan Airani</t>
  </si>
  <si>
    <t>Sudha Talhashikar</t>
  </si>
  <si>
    <t>serial number:457</t>
  </si>
  <si>
    <t>IN-423-UFXB</t>
  </si>
  <si>
    <t>Mrs. Laxmiben Chaudhary</t>
  </si>
  <si>
    <t>Left Breast Cancer (Recurrent)</t>
  </si>
  <si>
    <t>Agilent(DNA), Agilent V8, Illumina(RNA)</t>
  </si>
  <si>
    <t>IN-423-UF2A</t>
  </si>
  <si>
    <t>Mrs. Kusiyari</t>
  </si>
  <si>
    <t>GB Adenocarcinoma(G2)</t>
  </si>
  <si>
    <t>IN-423-UF2B</t>
  </si>
  <si>
    <t>Mrs. K. Janaki Devi</t>
  </si>
  <si>
    <t>Adenocarcinoma Lung with metastasis to brain</t>
  </si>
  <si>
    <t>IN-423-UF2C</t>
  </si>
  <si>
    <t>Mr. Sanjay Gowda</t>
  </si>
  <si>
    <t>Osteosarcoma</t>
  </si>
  <si>
    <t>IN-423-UF2D</t>
  </si>
  <si>
    <t>Kashmira Postwalla</t>
  </si>
  <si>
    <t>Synchronous breast and ovarian cancer</t>
  </si>
  <si>
    <t>IN-423-UF2E</t>
  </si>
  <si>
    <t>Ms. V Arul Gnanaseeli</t>
  </si>
  <si>
    <t>Taget Core+PDL1+
 ErPr HER2(IHC)</t>
  </si>
  <si>
    <t>IN-423-UF3A</t>
  </si>
  <si>
    <t>Pushpa Devi</t>
  </si>
  <si>
    <t>Post NACT Carcinoma cervix</t>
  </si>
  <si>
    <t>IN-423-UF3B</t>
  </si>
  <si>
    <t>Mrs. Poongodi</t>
  </si>
  <si>
    <t>CA Endometrium</t>
  </si>
  <si>
    <t>IN-423-UF3C</t>
  </si>
  <si>
    <t>Manasa P</t>
  </si>
  <si>
    <t>Reccurent Carcinoma ovary, involved by high grade serous carcinoma</t>
  </si>
  <si>
    <t>Illumina(RNA), Agilent V8 (DNA)</t>
  </si>
  <si>
    <t>IN-423-UGAA</t>
  </si>
  <si>
    <t>Mr. Sri Rama Murthy Mupalla</t>
  </si>
  <si>
    <t>Ca Distal Stomach</t>
  </si>
  <si>
    <t>IN-423-UFCA</t>
  </si>
  <si>
    <t>Ms. Pratibha Gaikwad</t>
  </si>
  <si>
    <t>serial number:412,465</t>
  </si>
  <si>
    <t>Yes,50589620,15.176886</t>
  </si>
  <si>
    <t>IN-423-UGBA</t>
  </si>
  <si>
    <t>Mrs. Geeta Prakash Hegde</t>
  </si>
  <si>
    <t>Cervical Carcinoma</t>
  </si>
  <si>
    <t>IN-423-UGCA</t>
  </si>
  <si>
    <t>Sarita Madan</t>
  </si>
  <si>
    <t>IN-423-UGEA</t>
  </si>
  <si>
    <t>Adenocarcinoma of the Lung</t>
  </si>
  <si>
    <t>IN-423-UGFA</t>
  </si>
  <si>
    <t>Mr. Manjunath M</t>
  </si>
  <si>
    <t>Non Cancer (polyposis colon mucocutaneous pigmentation)</t>
  </si>
  <si>
    <t>IN-423-UGFB</t>
  </si>
  <si>
    <t>Mr. Dharmendra Kumar Srivastava</t>
  </si>
  <si>
    <t>colon + Oesophagus</t>
  </si>
  <si>
    <t>IN-423-UGFC</t>
  </si>
  <si>
    <t>Mrs. Rukmani Srinivasan</t>
  </si>
  <si>
    <t>Carcinosarcoma uterus</t>
  </si>
  <si>
    <t>IN-423-UGGA</t>
  </si>
  <si>
    <t>Mr. Krishna Mohan Singh</t>
  </si>
  <si>
    <t>Retroperitoneal sarcoma</t>
  </si>
  <si>
    <t>IN-423-UGGB</t>
  </si>
  <si>
    <t>Mrs. Amita Prabhakar</t>
  </si>
  <si>
    <t>Leiomiosarcoma</t>
  </si>
  <si>
    <t>IN-423-UGGC</t>
  </si>
  <si>
    <t>Mr. Kanjibhai Sonani</t>
  </si>
  <si>
    <t>Metastatic Small bowel gist</t>
  </si>
  <si>
    <t>IN-423-UGGD</t>
  </si>
  <si>
    <t>Mrs. Shravani Mahadik</t>
  </si>
  <si>
    <t>CA Breast in 2017 and Lung met - 2019</t>
  </si>
  <si>
    <t>IN-423-UGGE</t>
  </si>
  <si>
    <t>Lalita Nagda</t>
  </si>
  <si>
    <t>Leiomyosarcoma</t>
  </si>
  <si>
    <t>IN-423-UGHA</t>
  </si>
  <si>
    <t>Mr. M G Rabbani</t>
  </si>
  <si>
    <t>Adenocarcinoma parotid</t>
  </si>
  <si>
    <t>IN-423-UGIA</t>
  </si>
  <si>
    <t>Mr. Ved Prakash Dubey</t>
  </si>
  <si>
    <t>Target IO minus PD-L1</t>
  </si>
  <si>
    <t>Carcinoma Buccal Mucosa</t>
  </si>
  <si>
    <t>IN-423-UGIB</t>
  </si>
  <si>
    <t>Mrs. Rathnamma</t>
  </si>
  <si>
    <t>Ca Left Breast</t>
  </si>
  <si>
    <t>IN-423-UGIC</t>
  </si>
  <si>
    <t>Mr. A Ram Reddy</t>
  </si>
  <si>
    <t>Ca Colon with liver metastasis</t>
  </si>
  <si>
    <t>IN-423-UGID</t>
  </si>
  <si>
    <t>Pooja Rathi</t>
  </si>
  <si>
    <t>Ca Bilateral Breast</t>
  </si>
  <si>
    <t>IN-423-UGIE</t>
  </si>
  <si>
    <t>Sarita Saraf</t>
  </si>
  <si>
    <t>Ca lung metastatic adenocarcinoma</t>
  </si>
  <si>
    <t>IN-423-UGIF</t>
  </si>
  <si>
    <t>Mrs. Anima Saikia</t>
  </si>
  <si>
    <t>Adenocarcinoma Gall bladder</t>
  </si>
  <si>
    <t>IN-423-UGIH</t>
  </si>
  <si>
    <t>Kuldip Kaur</t>
  </si>
  <si>
    <t>Target Core 190 Genes</t>
  </si>
  <si>
    <t>Carcinoma ovary</t>
  </si>
  <si>
    <t>IN-423-UGLA</t>
  </si>
  <si>
    <t>Mr. Abraham Mathew</t>
  </si>
  <si>
    <t>IN-423-UGLB</t>
  </si>
  <si>
    <t>Mrs. Dewanti</t>
  </si>
  <si>
    <t>Mrs. Miara Chowdhury</t>
  </si>
  <si>
    <t>IN-423-UGLD</t>
  </si>
  <si>
    <t>Mr. Jimme Manindra</t>
  </si>
  <si>
    <t>IN-423-UGLE</t>
  </si>
  <si>
    <t>Ms. Jyoti Sharma</t>
  </si>
  <si>
    <t>Ca rectum</t>
  </si>
  <si>
    <t>IN-423-UGLF</t>
  </si>
  <si>
    <t>Ms. Laxmipriya Mishra</t>
  </si>
  <si>
    <t>Unipath</t>
  </si>
  <si>
    <t>IN-423-UGMA-F</t>
  </si>
  <si>
    <t>Mr. Anees Ahmed</t>
  </si>
  <si>
    <t>Colorectal Cancer</t>
  </si>
  <si>
    <t>IN-423-UGMB-B</t>
  </si>
  <si>
    <t>Mrs. Gowramma</t>
  </si>
  <si>
    <t>Ca Breast at 2015, Can Ovary at 2018, Presently Ca Pancreas</t>
  </si>
  <si>
    <t>IN-423-UGMC-F</t>
  </si>
  <si>
    <t>Mr. Shitikanth Gautam</t>
  </si>
  <si>
    <t>Carcinoma buccal mucosa</t>
  </si>
  <si>
    <t>Buccal Mucosa</t>
  </si>
  <si>
    <t>IN-423-UGMD-F</t>
  </si>
  <si>
    <t>Mrs. Sarasu M</t>
  </si>
  <si>
    <t>Ca breast with liver metastasis</t>
  </si>
  <si>
    <t>IN-423-UGME-F</t>
  </si>
  <si>
    <t>Mrs. Rajeshwari K</t>
  </si>
  <si>
    <t>IN-423-UGMF-B</t>
  </si>
  <si>
    <t>Mr. Santosh Kumar Agrawal</t>
  </si>
  <si>
    <t>IN-423-UGMG-B</t>
  </si>
  <si>
    <t>Bhagyashree Padwal</t>
  </si>
  <si>
    <t>Recurrent ca ovary</t>
  </si>
  <si>
    <t>IN-423-UGNA-B</t>
  </si>
  <si>
    <t>Bandita Sinha</t>
  </si>
  <si>
    <t>None Cancer</t>
  </si>
  <si>
    <t>IN-423-UGNB-Z</t>
  </si>
  <si>
    <t>Mrs. Sushma Kejriwal</t>
  </si>
  <si>
    <t>Leiomyosarcoma of INC</t>
  </si>
  <si>
    <t>Inferior Vena cava</t>
  </si>
  <si>
    <t>IN-423-UGOA-B</t>
  </si>
  <si>
    <t>Mrs. Sunita Balodi</t>
  </si>
  <si>
    <t>Triple negative breast cancer</t>
  </si>
  <si>
    <t>IN-423-UGOB-F</t>
  </si>
  <si>
    <t>Kajal Dawra</t>
  </si>
  <si>
    <t>UHLA</t>
  </si>
  <si>
    <t>Soft Tissue Sarcoma</t>
  </si>
  <si>
    <t>IN-423-UGOC-F</t>
  </si>
  <si>
    <t>Mr. Kommu Singaiah</t>
  </si>
  <si>
    <t>CA Rectum Adenocarcinoma</t>
  </si>
  <si>
    <t>IN-423-UGOD-F</t>
  </si>
  <si>
    <t>UICA</t>
  </si>
  <si>
    <t>CA left breast post NACT</t>
  </si>
  <si>
    <t>IN-423-UGOE-F</t>
  </si>
  <si>
    <t>Baby Jaiswal</t>
  </si>
  <si>
    <t>Agilent, Agilent v8</t>
  </si>
  <si>
    <t>IN-423-UGOF-Z</t>
  </si>
  <si>
    <t>Shachi Srivastava</t>
  </si>
  <si>
    <t>IN-423-UGPA-B</t>
  </si>
  <si>
    <t>Mrs. Savitha</t>
  </si>
  <si>
    <t>IN-423-UGPB-F</t>
  </si>
  <si>
    <t>Mr. Narayan Buchkul</t>
  </si>
  <si>
    <t>Composite Hemangioendothelioma</t>
  </si>
  <si>
    <t>IN-423-UGSA-Z</t>
  </si>
  <si>
    <t>Mr. Yatendra Singh</t>
  </si>
  <si>
    <t>Squamous cell CA</t>
  </si>
  <si>
    <t>IN-423-UGSB-F</t>
  </si>
  <si>
    <t>Mr. Phamshin</t>
  </si>
  <si>
    <t>Target Core+PDL1+EGFR mutation</t>
  </si>
  <si>
    <t>CA Lung with bone metastasis</t>
  </si>
  <si>
    <t>IN-423-UGSC-F</t>
  </si>
  <si>
    <t>Mrs. Mandeep Kaur</t>
  </si>
  <si>
    <t>IN-423-UGSD-B</t>
  </si>
  <si>
    <t>Heena Dhorda</t>
  </si>
  <si>
    <t>IN-423-UGTA-F</t>
  </si>
  <si>
    <t>Mr. Harla Ram Raigar</t>
  </si>
  <si>
    <t>Left cerebellar SOL Metastatic</t>
  </si>
  <si>
    <t>Cerebellar</t>
  </si>
  <si>
    <t>IN-423-UGTB-F</t>
  </si>
  <si>
    <t>Ms. Sabana Parween</t>
  </si>
  <si>
    <t>CA right breast</t>
  </si>
  <si>
    <t>IN-423-UGTC-B</t>
  </si>
  <si>
    <t>Deepak Sharma</t>
  </si>
  <si>
    <t>IN-423-UGTD-F</t>
  </si>
  <si>
    <t>Mrs. Rajmuna Devi</t>
  </si>
  <si>
    <t>Adenocarcinoma gall bladder</t>
  </si>
  <si>
    <t>IN-423-UGNB-F</t>
  </si>
  <si>
    <t>IN-423-UGOF-F</t>
  </si>
  <si>
    <t>Mrs. Shachi Srivastava</t>
  </si>
  <si>
    <t>Tongue CA</t>
  </si>
  <si>
    <t>IN-423-UGUA-Z</t>
  </si>
  <si>
    <t>Mrs. P Padmaja</t>
  </si>
  <si>
    <t>dewanti</t>
  </si>
  <si>
    <t>Angiosarcoma</t>
  </si>
  <si>
    <t>IN-423-UGUA-F</t>
  </si>
  <si>
    <t>IN-423-UGVA-F</t>
  </si>
  <si>
    <t>Mrs. B H Jayalakshmi</t>
  </si>
  <si>
    <t>FGFR2-- BICC1</t>
  </si>
  <si>
    <t>IIN-423-UGVB-B</t>
  </si>
  <si>
    <t>Priti Pandit</t>
  </si>
  <si>
    <t>IN-423-UGVC-F</t>
  </si>
  <si>
    <t>Mrs. Shantaben Chaudhary</t>
  </si>
  <si>
    <t>PDL1 by DAKO</t>
  </si>
  <si>
    <t>ca pancreas</t>
  </si>
  <si>
    <t>IN-423-UGSC-F2</t>
  </si>
  <si>
    <t>IN-423-UGVD-F</t>
  </si>
  <si>
    <t>Commandant Bharat Kumar Mishra</t>
  </si>
  <si>
    <t>Advanced hilar Cholangio Carcinoma</t>
  </si>
  <si>
    <t>IN-423-UGWA-F</t>
  </si>
  <si>
    <t>Mr. Pawan Kumar</t>
  </si>
  <si>
    <t>Metastatic CA Gall Bladder</t>
  </si>
  <si>
    <t>IN-423-UGZA-F</t>
  </si>
  <si>
    <t>Mr. Bikram Jit Singh</t>
  </si>
  <si>
    <t>Adenocarcinoma pancreas</t>
  </si>
  <si>
    <t>IN-423-UGZB-Z</t>
  </si>
  <si>
    <t>Mr. Ravi Kothari</t>
  </si>
  <si>
    <t>Urothelial carcinoma (Bladder Cancer)</t>
  </si>
  <si>
    <t>IN-423-UGZC-B</t>
  </si>
  <si>
    <t>Shiny Harsha</t>
  </si>
  <si>
    <t>PMS1</t>
  </si>
  <si>
    <t>IN-423-UG1A-F</t>
  </si>
  <si>
    <t>Mr. Rajanna H</t>
  </si>
  <si>
    <t>Eccrine carcinoma</t>
  </si>
  <si>
    <t>Right Axilla</t>
  </si>
  <si>
    <t>IN-423-UG1B-F</t>
  </si>
  <si>
    <t>Vibha Balasubramanian</t>
  </si>
  <si>
    <t>Glioblastoma</t>
  </si>
  <si>
    <t>IN-423-UG1C-F</t>
  </si>
  <si>
    <t>Mr. P Sami Reddy</t>
  </si>
  <si>
    <t>Plasma cell neoplasm</t>
  </si>
  <si>
    <t>Retroperitoneum (Plasma cell neoplasm)</t>
  </si>
  <si>
    <t>IN-423-UG1D-F</t>
  </si>
  <si>
    <t>Suranjan Mukhopadhyay</t>
  </si>
  <si>
    <t>30/8/2021, Awaited</t>
  </si>
  <si>
    <t>IN-423-UG1E-B</t>
  </si>
  <si>
    <t>Mahesh Shah</t>
  </si>
  <si>
    <t>Prostate Cancer</t>
  </si>
  <si>
    <t>IN-423-UG2A-F</t>
  </si>
  <si>
    <t>Mr. Raman Dubey</t>
  </si>
  <si>
    <t>Scrotum, NOS</t>
  </si>
  <si>
    <t>13-</t>
  </si>
  <si>
    <t>IN-423-UG2B-F</t>
  </si>
  <si>
    <t>Mrs. A Vasuki</t>
  </si>
  <si>
    <t>Endometriod adenocarcinoma</t>
  </si>
  <si>
    <t>IN-423-UG3A-B</t>
  </si>
  <si>
    <t>Mrs. Barfee Devi</t>
  </si>
  <si>
    <t>IN-423-UG3B-F</t>
  </si>
  <si>
    <t>Mr. K R Ravindra Kumar</t>
  </si>
  <si>
    <t>Colon and rectum Adenocarcinoma</t>
  </si>
  <si>
    <t>Colon &amp; Rectum</t>
  </si>
  <si>
    <t>IN-423-UGIG-F2</t>
  </si>
  <si>
    <t>Dalveer Singh</t>
  </si>
  <si>
    <t>Carcinoma rectum</t>
  </si>
  <si>
    <t>IN-423-UG3E</t>
  </si>
  <si>
    <t>Mr. Santosh Kumar/Pandey</t>
  </si>
  <si>
    <t>Left Buccal Mucosa CA</t>
  </si>
  <si>
    <t>IN-423-UG3F</t>
  </si>
  <si>
    <t>Ms. Sahida Begum</t>
  </si>
  <si>
    <t>Ca Pancreas</t>
  </si>
  <si>
    <t>IN-423-UG4A</t>
  </si>
  <si>
    <t>Mr. Vinod Kumar Bansal</t>
  </si>
  <si>
    <t>Metastatic ca Prostate</t>
  </si>
  <si>
    <t>AR</t>
  </si>
  <si>
    <t>IN-423-UG4B</t>
  </si>
  <si>
    <t>Vijaya Lakshmi Yeggina</t>
  </si>
  <si>
    <t>ovarian CA</t>
  </si>
  <si>
    <t>IN-423-UHBA</t>
  </si>
  <si>
    <t>Mr. Manickam Palaniyappan</t>
  </si>
  <si>
    <t>IN-423-UHBB</t>
  </si>
  <si>
    <t>Girish Prasad</t>
  </si>
  <si>
    <t>Grade 3 Sarcomatoid Carcinoma esophagus</t>
  </si>
  <si>
    <t>IN-423-UHBC</t>
  </si>
  <si>
    <t>Geeta Gori</t>
  </si>
  <si>
    <t>IN-423-UHBD</t>
  </si>
  <si>
    <t>Pushpa Shah</t>
  </si>
  <si>
    <t>IN-423-UHBE</t>
  </si>
  <si>
    <t>Smitha Joshi</t>
  </si>
  <si>
    <t>Germline Family testing</t>
  </si>
  <si>
    <t>Metachronous CA Breast and Ovary</t>
  </si>
  <si>
    <t>IN-423-UHCA</t>
  </si>
  <si>
    <t>Dr Roshan Lal Shrestha</t>
  </si>
  <si>
    <t>Adenocarcinoma Pancreas</t>
  </si>
  <si>
    <t>IN-423-UHCB</t>
  </si>
  <si>
    <t>Mr MD Dulal</t>
  </si>
  <si>
    <t>Target Core+ PDL1 by Dako</t>
  </si>
  <si>
    <t>IN-423-UHCD</t>
  </si>
  <si>
    <t>Tejal Doshi</t>
  </si>
  <si>
    <t>IN-423-UHCE</t>
  </si>
  <si>
    <t>Anagha Kudav</t>
  </si>
  <si>
    <t>IN-423-UHCF</t>
  </si>
  <si>
    <t>Harshita Bhatt</t>
  </si>
  <si>
    <t>IN-423-UHEA</t>
  </si>
  <si>
    <t>Yogesh Jindal</t>
  </si>
  <si>
    <t>Squamous cell carcinoma in 2019, Liver CA 2021</t>
  </si>
  <si>
    <t>IN-423-UHEC</t>
  </si>
  <si>
    <t>Mr Sanjay Sakti</t>
  </si>
  <si>
    <t>Ewing's Sarcoma</t>
  </si>
  <si>
    <t>STAG2</t>
  </si>
  <si>
    <t>IN-423-UHFA</t>
  </si>
  <si>
    <t>Mr Obula Reddy</t>
  </si>
  <si>
    <t>CA Stomach</t>
  </si>
  <si>
    <t>IN-423-UHFB</t>
  </si>
  <si>
    <t>Saitova Zulpiya</t>
  </si>
  <si>
    <t>Descending colon adenocarcinoma</t>
  </si>
  <si>
    <t>IN-423-UHFC</t>
  </si>
  <si>
    <t>Nidhi Gupta</t>
  </si>
  <si>
    <t>lung metastatic CNS squamous cell carcinoma</t>
  </si>
  <si>
    <t>IN-423-UHFD</t>
  </si>
  <si>
    <t>Archana Galande</t>
  </si>
  <si>
    <t>Germline +</t>
  </si>
  <si>
    <t>Right Breast CA</t>
  </si>
  <si>
    <t>NOT FOUND</t>
  </si>
  <si>
    <t>IN-423-UHIA</t>
  </si>
  <si>
    <t>Mohan Singh Rajawat</t>
  </si>
  <si>
    <t>IN-423-UHIB</t>
  </si>
  <si>
    <t>Justina Soarez</t>
  </si>
  <si>
    <t>IN-423-UHIC</t>
  </si>
  <si>
    <t>Mr Nagarathna K</t>
  </si>
  <si>
    <t>IN-423-UHID</t>
  </si>
  <si>
    <t>Ruqaiya Qureshi</t>
  </si>
  <si>
    <t>IN-423-UHIE</t>
  </si>
  <si>
    <t>Mohd Ramjan</t>
  </si>
  <si>
    <t>Paraganglioma</t>
  </si>
  <si>
    <t>IN-423-UHIF</t>
  </si>
  <si>
    <t>Ismoilov Bahtiyor</t>
  </si>
  <si>
    <t>IN-423-UHKA</t>
  </si>
  <si>
    <t>Onkar Sandhu</t>
  </si>
  <si>
    <t>IN-423-UHKB</t>
  </si>
  <si>
    <t>Mr Nazarov Jamshid</t>
  </si>
  <si>
    <t>PDL1 by Dako</t>
  </si>
  <si>
    <t>IN-423-UHLA</t>
  </si>
  <si>
    <t>Mrs. Sunanda</t>
  </si>
  <si>
    <t>IN-423-UHLB</t>
  </si>
  <si>
    <t>Gunanand</t>
  </si>
  <si>
    <t>Dr.Saadvik</t>
  </si>
  <si>
    <t>CA Colon right side</t>
  </si>
  <si>
    <t>IN-423-UHLC</t>
  </si>
  <si>
    <t>Bakirov Xolmatxon</t>
  </si>
  <si>
    <t>IN-423-UHLD</t>
  </si>
  <si>
    <t>Davender Parashar</t>
  </si>
  <si>
    <t>Metastases melanoma</t>
  </si>
  <si>
    <t>IN-423-UG3C</t>
  </si>
  <si>
    <t>Mrs. Sudama Devi</t>
  </si>
  <si>
    <t>serial number:542</t>
  </si>
  <si>
    <t>IN-423-UHLE</t>
  </si>
  <si>
    <t>Mr Major Gen. Tejbir Singh</t>
  </si>
  <si>
    <t>Adinocarcinoma prostate</t>
  </si>
  <si>
    <t>IN-423-UHLF</t>
  </si>
  <si>
    <t>Mrs Anita Mathur</t>
  </si>
  <si>
    <t>IN-423-UHLG</t>
  </si>
  <si>
    <t>Mr Velumani R</t>
  </si>
  <si>
    <t>Anal rectal cancer</t>
  </si>
  <si>
    <t>IN-423-UHMA</t>
  </si>
  <si>
    <t>Vincent Gia</t>
  </si>
  <si>
    <t>IN-423-UHMB</t>
  </si>
  <si>
    <t>Mohd Iqbal</t>
  </si>
  <si>
    <t>RICTOR</t>
  </si>
  <si>
    <t>IN-423-UHMC</t>
  </si>
  <si>
    <t>Riya Chand</t>
  </si>
  <si>
    <t>Wilms Tumor , Dr. majority for WT1 &amp; rest gene</t>
  </si>
  <si>
    <t>IN-423-UHMD</t>
  </si>
  <si>
    <t>Mrs Shylaja</t>
  </si>
  <si>
    <t>IN-423-UHPA</t>
  </si>
  <si>
    <t>Dil Raj Limbu</t>
  </si>
  <si>
    <t>Target somatic</t>
  </si>
  <si>
    <t>serial number:612</t>
  </si>
  <si>
    <t>IN-423-UHPB</t>
  </si>
  <si>
    <t>Mr Hasti Mal</t>
  </si>
  <si>
    <t>IN-423-UHPC</t>
  </si>
  <si>
    <t>Mr Shailendra</t>
  </si>
  <si>
    <t>CA right buccal mucosa</t>
  </si>
  <si>
    <t>IN-423-UHPD</t>
  </si>
  <si>
    <t>Mrs Seema Raghuvanshi</t>
  </si>
  <si>
    <t>IN-423-UHPE</t>
  </si>
  <si>
    <t>Mr Vinod Jain</t>
  </si>
  <si>
    <t>Target IO+PDL1 by Dako</t>
  </si>
  <si>
    <t>Anaplastic ependymoma metastatic</t>
  </si>
  <si>
    <t>IN-423-UHQA</t>
  </si>
  <si>
    <t>Mani Devi</t>
  </si>
  <si>
    <t>Target Core+PDL1 by Dako</t>
  </si>
  <si>
    <t>serial number:592</t>
  </si>
  <si>
    <t>IN-423-UHQB</t>
  </si>
  <si>
    <t>Mast. Manan Kodape</t>
  </si>
  <si>
    <t>Peripheral Nerve Sheath Tumor (PNST)</t>
  </si>
  <si>
    <t>IN-423-UHRA</t>
  </si>
  <si>
    <t>Premavathi K</t>
  </si>
  <si>
    <t>Target Absolute+PDL1 by Dako</t>
  </si>
  <si>
    <t>Lung-Adenocarcinoma</t>
  </si>
  <si>
    <t>IN-423-UHRB</t>
  </si>
  <si>
    <t>Beena Negi</t>
  </si>
  <si>
    <t>Malignant Colorectal Tumors</t>
  </si>
  <si>
    <t>IN-423-UHRC</t>
  </si>
  <si>
    <t>Latha Ruth John</t>
  </si>
  <si>
    <t>Test on hold</t>
  </si>
  <si>
    <t>IN-423-UGSC</t>
  </si>
  <si>
    <t>IN-423-UHSA</t>
  </si>
  <si>
    <t>Neena Kamat</t>
  </si>
  <si>
    <t>IN-423-UHSB</t>
  </si>
  <si>
    <t>M Prasanna</t>
  </si>
  <si>
    <t>Target IO+PDL1 by Dako (Block returned on 30-08)</t>
  </si>
  <si>
    <t>CA Colon</t>
  </si>
  <si>
    <t>IN-423-UHTA</t>
  </si>
  <si>
    <t>Mr Zafar Khan</t>
  </si>
  <si>
    <t>high-grade papillary urothelial carcinoma</t>
  </si>
  <si>
    <t>IN-423-UHWA</t>
  </si>
  <si>
    <t>Avula Chanik Yadav</t>
  </si>
  <si>
    <t>N/A 13/9/2021</t>
  </si>
  <si>
    <t>IN-423-UHWB</t>
  </si>
  <si>
    <t>Bishna KC</t>
  </si>
  <si>
    <t>CA Gall bladder</t>
  </si>
  <si>
    <t>IN-423-UHWC</t>
  </si>
  <si>
    <t>Roshan Lal Chand</t>
  </si>
  <si>
    <t>CA Esophagus</t>
  </si>
  <si>
    <t>IN-423-UHWD</t>
  </si>
  <si>
    <t>Al Asma Ul Hosna</t>
  </si>
  <si>
    <t>serial number:608</t>
  </si>
  <si>
    <t>IN-423-UHWE</t>
  </si>
  <si>
    <t>Mrs V Aparna</t>
  </si>
  <si>
    <t>IN-423-UHWF</t>
  </si>
  <si>
    <t>Mr Vishnu Dutt Tripathi</t>
  </si>
  <si>
    <t>IN-423-UHXA</t>
  </si>
  <si>
    <t>Mrs Seeta Devi</t>
  </si>
  <si>
    <t>IN-423-UHYA</t>
  </si>
  <si>
    <t>Nirankar Tiwari</t>
  </si>
  <si>
    <t>Verrucous squamous cell carcinoma</t>
  </si>
  <si>
    <t>IN-423-UHYB</t>
  </si>
  <si>
    <t>Mrs Meenu</t>
  </si>
  <si>
    <t>IN-423-UH4A</t>
  </si>
  <si>
    <t>Mrs Lalitaben Hairav</t>
  </si>
  <si>
    <t>ca lung metastatic liver</t>
  </si>
  <si>
    <t>IN-423-UH4B</t>
  </si>
  <si>
    <t>Kantibhai</t>
  </si>
  <si>
    <t>ca colon[Rectosigmoid]</t>
  </si>
  <si>
    <t>IN-423-UH4C</t>
  </si>
  <si>
    <t>Archana Mukherjee</t>
  </si>
  <si>
    <t>High grade Serous Ovarian Cancer</t>
  </si>
  <si>
    <t>serial number:630</t>
  </si>
  <si>
    <t>IN-423-UH4D</t>
  </si>
  <si>
    <t>Nutan Kumari</t>
  </si>
  <si>
    <t>Differentiated adenocarcinoma of ovary with sigmoid colon metastatic</t>
  </si>
  <si>
    <t>IN-423-UH4E</t>
  </si>
  <si>
    <t>Mrs Nayana Devi</t>
  </si>
  <si>
    <t>IN-423-UH4F</t>
  </si>
  <si>
    <t>Mr Suraj Bhan</t>
  </si>
  <si>
    <t>Metastatic CA Prostate</t>
  </si>
  <si>
    <t>IN-423-UH4G</t>
  </si>
  <si>
    <t>Mr Sugat Man Tamrakar</t>
  </si>
  <si>
    <t>Alveolar sarcoma</t>
  </si>
  <si>
    <t>transcriptome failed</t>
  </si>
  <si>
    <t>IN-423-UH4H</t>
  </si>
  <si>
    <t>Mr Raghavendran Bhuramoorthi</t>
  </si>
  <si>
    <t>IN-423-UH4I</t>
  </si>
  <si>
    <t>Mrs Gitasri Nandi</t>
  </si>
  <si>
    <t>IN-423-UH4J</t>
  </si>
  <si>
    <t>Mr Satheesh Kumar S</t>
  </si>
  <si>
    <t>IN-423-UH4K</t>
  </si>
  <si>
    <t>Pachamma</t>
  </si>
  <si>
    <t>IN-423-UIAA</t>
  </si>
  <si>
    <t>Dr Meeta Bhatia</t>
  </si>
  <si>
    <t>IN-423-UIAB</t>
  </si>
  <si>
    <t>Shaila S Hiremath</t>
  </si>
  <si>
    <t>IN-423-UIBA</t>
  </si>
  <si>
    <t>Mr Mohammad Yahya Karnai</t>
  </si>
  <si>
    <t>IN-423-UIBB</t>
  </si>
  <si>
    <t>Mr Manpreet</t>
  </si>
  <si>
    <t>IN-423-UIBC</t>
  </si>
  <si>
    <t>Mala Sinha</t>
  </si>
  <si>
    <t>IN-423-UIBD</t>
  </si>
  <si>
    <t>Mr Sudhir Kumar Gupta</t>
  </si>
  <si>
    <t>IN-423-UICA</t>
  </si>
  <si>
    <t>Kovaleva Elena</t>
  </si>
  <si>
    <t>IN-423-UICB</t>
  </si>
  <si>
    <t>Saroj</t>
  </si>
  <si>
    <t>IN-423-UICC</t>
  </si>
  <si>
    <t>Panna Devi</t>
  </si>
  <si>
    <t>IN-423-UHPF</t>
  </si>
  <si>
    <t>Mr N G Wilson (Repeat Block)</t>
  </si>
  <si>
    <t>IN-423-UIFA</t>
  </si>
  <si>
    <t>Vasanthi</t>
  </si>
  <si>
    <t>IN-423-UIFB</t>
  </si>
  <si>
    <t>Mrs Sakila A</t>
  </si>
  <si>
    <t>IN-423-UIFC</t>
  </si>
  <si>
    <t>Mrs Shamsun Nahar</t>
  </si>
  <si>
    <t>IN-423-UIGA</t>
  </si>
  <si>
    <t>Mr Ayadanbhai Rajabhai Patel</t>
  </si>
  <si>
    <t>IN-423-UIGB</t>
  </si>
  <si>
    <t>Mrs Lataben Pandya</t>
  </si>
  <si>
    <t>IN-423-UIGC</t>
  </si>
  <si>
    <t>Mrs Thilaka</t>
  </si>
  <si>
    <t>IN-423-UIGD</t>
  </si>
  <si>
    <t>Aruna Joshi</t>
  </si>
  <si>
    <t>IN-423-UIHA</t>
  </si>
  <si>
    <t>Linda Gonsalves</t>
  </si>
  <si>
    <t>IN-423-UIHB</t>
  </si>
  <si>
    <t>Kalavathi</t>
  </si>
  <si>
    <t>EGFR+Target Core</t>
  </si>
  <si>
    <t>IN-423-UIIA</t>
  </si>
  <si>
    <t>Puran Bahadur Rai</t>
  </si>
  <si>
    <t>TMPRSS2 - ERG</t>
  </si>
  <si>
    <t>IN-423-UGSA</t>
  </si>
  <si>
    <t>Yatendra Singh</t>
  </si>
  <si>
    <t>IN-423-UIIC</t>
  </si>
  <si>
    <t>Manita Shreshta</t>
  </si>
  <si>
    <t>IN-423-UIMA</t>
  </si>
  <si>
    <t>Shenaz Amena</t>
  </si>
  <si>
    <t>IN-423-UIMB</t>
  </si>
  <si>
    <t>Mr Parvez Alam</t>
  </si>
  <si>
    <t>IN-423-UIMC</t>
  </si>
  <si>
    <t>Preeti Jain</t>
  </si>
  <si>
    <t>IN-423-UIMD</t>
  </si>
  <si>
    <t>Chandra Moolchand</t>
  </si>
  <si>
    <t>IN-423-UIME</t>
  </si>
  <si>
    <t>Ms Sudeshna Sen</t>
  </si>
  <si>
    <t>G Target Absolute</t>
  </si>
  <si>
    <t>serial number:657,serial number:659</t>
  </si>
  <si>
    <t>IN-423-UIMF</t>
  </si>
  <si>
    <t>Mrs Ranjana Rout</t>
  </si>
  <si>
    <t>IN-423-UIMG</t>
  </si>
  <si>
    <t>Mrs M Rathnamma</t>
  </si>
  <si>
    <t>IN-423-UIMH</t>
  </si>
  <si>
    <t>Mrs Sarmista</t>
  </si>
  <si>
    <t>IN-423-UINA</t>
  </si>
  <si>
    <t>Mr Vidyadhar Vishnu Shanbhag</t>
  </si>
  <si>
    <t>IN-423-UIOA</t>
  </si>
  <si>
    <t>Tilsara Gharti</t>
  </si>
  <si>
    <t>IN-423-UIOB</t>
  </si>
  <si>
    <t>Sushila Adhikari</t>
  </si>
  <si>
    <t>IN-423-UIOC</t>
  </si>
  <si>
    <t>Mrs Reena Dafda</t>
  </si>
  <si>
    <t>IN-423-UIOD</t>
  </si>
  <si>
    <t>Geeta Jand</t>
  </si>
  <si>
    <t>IN-423-UIQA</t>
  </si>
  <si>
    <t>IN-423-UITA</t>
  </si>
  <si>
    <t>Usha Singh</t>
  </si>
  <si>
    <t>IN-423-UITB</t>
  </si>
  <si>
    <t>Kashish Rathiya</t>
  </si>
  <si>
    <t>IN-423-UITC</t>
  </si>
  <si>
    <t>Dr Neeru Nathani</t>
  </si>
  <si>
    <t>IN-423-UITD</t>
  </si>
  <si>
    <t>Haji Arif</t>
  </si>
  <si>
    <t>Target Indiegene+PDL1</t>
  </si>
  <si>
    <t>IN-423-UITE</t>
  </si>
  <si>
    <t>Naval Kishore B Saida</t>
  </si>
  <si>
    <t>IN-423-UITF</t>
  </si>
  <si>
    <t>Mr Yousuf Saif</t>
  </si>
  <si>
    <t>IN-423-UITG</t>
  </si>
  <si>
    <t>Damodaran</t>
  </si>
  <si>
    <t>IN-423-UITH</t>
  </si>
  <si>
    <t>Mrs Sumedha Sanjay Mone</t>
  </si>
  <si>
    <t>IN-423-UITI</t>
  </si>
  <si>
    <t>Razia Sultana</t>
  </si>
  <si>
    <t>serial number:728</t>
  </si>
  <si>
    <t>IN-423-UITJ</t>
  </si>
  <si>
    <t>Mrs Sharda Sharma</t>
  </si>
  <si>
    <t>IN-423-UITK</t>
  </si>
  <si>
    <t>Kalpana Yadav</t>
  </si>
  <si>
    <t>IN-423-UIVA</t>
  </si>
  <si>
    <t>Phool Kumari Devi</t>
  </si>
  <si>
    <t>IN-423-UIVB</t>
  </si>
  <si>
    <t>Avneesh</t>
  </si>
  <si>
    <t>IN-423-UIVC</t>
  </si>
  <si>
    <t>Mrs Apsana Begum</t>
  </si>
  <si>
    <t>IN-423-UIVD</t>
  </si>
  <si>
    <t>Mrs Uma Devi</t>
  </si>
  <si>
    <t>IN-423-UIVE</t>
  </si>
  <si>
    <t>Poonam Kumari</t>
  </si>
  <si>
    <t>IN-423-UIWA</t>
  </si>
  <si>
    <t>Suchitra Pansari</t>
  </si>
  <si>
    <t>serial number:685</t>
  </si>
  <si>
    <t>IN-423-UIWB</t>
  </si>
  <si>
    <t>Janet J</t>
  </si>
  <si>
    <t>IN-423-UIWC</t>
  </si>
  <si>
    <t>Sikandar Lal</t>
  </si>
  <si>
    <t>IN-423-UIXA</t>
  </si>
  <si>
    <t>Ms Phiona Anoza</t>
  </si>
  <si>
    <t>IN-423-UIXB</t>
  </si>
  <si>
    <t>Rajeshwari</t>
  </si>
  <si>
    <t>IN-423-UIXC</t>
  </si>
  <si>
    <t>Shova Bijukchhen</t>
  </si>
  <si>
    <t>IN-423-UIXD</t>
  </si>
  <si>
    <t>Dr Vasanthi Amar B</t>
  </si>
  <si>
    <t>DDX41</t>
  </si>
  <si>
    <t>IN-423-UIXE</t>
  </si>
  <si>
    <t>Susan David</t>
  </si>
  <si>
    <t>IN-423-UI1A</t>
  </si>
  <si>
    <t>Uma Mallesh Addandi</t>
  </si>
  <si>
    <t>IN-423-UI1B</t>
  </si>
  <si>
    <t>Jeeta Doshi</t>
  </si>
  <si>
    <t>IN-423-UI1C</t>
  </si>
  <si>
    <t>Mr Sioman Daljibhai Ghoghara</t>
  </si>
  <si>
    <t>IN-423-UI1D</t>
  </si>
  <si>
    <t>Kokilaben Patel</t>
  </si>
  <si>
    <t>IN-423-UG3D</t>
  </si>
  <si>
    <t>Mrs Maya Devi</t>
  </si>
  <si>
    <t>serial number:543</t>
  </si>
  <si>
    <t>IN-423-UI1E</t>
  </si>
  <si>
    <t>Mrs Rajeshwari V</t>
  </si>
  <si>
    <t>serial number:699</t>
  </si>
  <si>
    <t>IN-423-UI1F</t>
  </si>
  <si>
    <t>Mr Manoranjan Talukdar</t>
  </si>
  <si>
    <t>serial number:701</t>
  </si>
  <si>
    <t>IN-423-UI1G</t>
  </si>
  <si>
    <t>Aysha Siddiqa</t>
  </si>
  <si>
    <t>IN-423-UI1H</t>
  </si>
  <si>
    <t>Mrs Hulasabai Desarda</t>
  </si>
  <si>
    <t>IN-423-UI1I</t>
  </si>
  <si>
    <t>Parshuram Saple</t>
  </si>
  <si>
    <t>IN-423-UI1J</t>
  </si>
  <si>
    <t>Diptika</t>
  </si>
  <si>
    <t>IN-423-UI1K</t>
  </si>
  <si>
    <t>Salma Merchant</t>
  </si>
  <si>
    <t>IN-423-UI1L</t>
  </si>
  <si>
    <t>Priti Jain</t>
  </si>
  <si>
    <t>IN-423-UGIG</t>
  </si>
  <si>
    <t>serial number:486</t>
  </si>
  <si>
    <t>IN-423-UI3A</t>
  </si>
  <si>
    <t>Rathnakumar Jowli</t>
  </si>
  <si>
    <t>EGFR+ Target Core</t>
  </si>
  <si>
    <t>KIF5B--RET</t>
  </si>
  <si>
    <t>IN-423-UI3B</t>
  </si>
  <si>
    <t>Monica Neto</t>
  </si>
  <si>
    <t>DNMT3</t>
  </si>
  <si>
    <t>IN-423-UI4A</t>
  </si>
  <si>
    <t>Mr Syed Mohammed Ahmed Khan Chisti</t>
  </si>
  <si>
    <t>IN-423-UI4B</t>
  </si>
  <si>
    <t>Mrs Venkatalakshmi</t>
  </si>
  <si>
    <t>IN-423-UI4C</t>
  </si>
  <si>
    <t>Mrs Kokila G</t>
  </si>
  <si>
    <t>IN-423-UI4D</t>
  </si>
  <si>
    <t>Deepali Patil</t>
  </si>
  <si>
    <t>IN-423-UJAA</t>
  </si>
  <si>
    <t>Mr K R Ravindra Kumar</t>
  </si>
  <si>
    <t>IN-423-UJAB</t>
  </si>
  <si>
    <t>Mr Rakhmanov Makhmudjon</t>
  </si>
  <si>
    <t>IN-423-UJDA</t>
  </si>
  <si>
    <t>Mr Sudhir Shinde</t>
  </si>
  <si>
    <t>IN-423-UJDB</t>
  </si>
  <si>
    <t>Banwari Lal</t>
  </si>
  <si>
    <t>IN-423-UJDC</t>
  </si>
  <si>
    <t>Mrs Sarita Ghale Gurung</t>
  </si>
  <si>
    <t>serial number:720</t>
  </si>
  <si>
    <t>IN-423-UJDD</t>
  </si>
  <si>
    <t>Rup Laxmi Shrestha</t>
  </si>
  <si>
    <t xml:space="preserve">SDC4--ROS1 </t>
  </si>
  <si>
    <t>IN-423-UJEA</t>
  </si>
  <si>
    <t>Mrs Jamuna Rathi</t>
  </si>
  <si>
    <t>IN-423-UJFA</t>
  </si>
  <si>
    <t>Mr Mohammed Murshed</t>
  </si>
  <si>
    <t>IN-423-UJFB</t>
  </si>
  <si>
    <t>Dr Natasha Khurshid</t>
  </si>
  <si>
    <t>serial nummber:725</t>
  </si>
  <si>
    <t>IN-423-UJFC</t>
  </si>
  <si>
    <t>Krishna Suresh Gangrade</t>
  </si>
  <si>
    <t>IN-423-UJGA</t>
  </si>
  <si>
    <t>Roland T Salins</t>
  </si>
  <si>
    <t>IN-423-UJGC</t>
  </si>
  <si>
    <t>Mrs Aditi Joshi</t>
  </si>
  <si>
    <t>IN-423-UJGB</t>
  </si>
  <si>
    <t>Rashila Bajracharya</t>
  </si>
  <si>
    <t>serial number:731</t>
  </si>
  <si>
    <t>IN-423-UJHA</t>
  </si>
  <si>
    <t>Radha Sunderraj</t>
  </si>
  <si>
    <t>IN-423-UJHB</t>
  </si>
  <si>
    <t>Mrs Vasumathi</t>
  </si>
  <si>
    <t>IN-423-UJHC</t>
  </si>
  <si>
    <t>Alkaben Shah</t>
  </si>
  <si>
    <t>IN-423-UJHD</t>
  </si>
  <si>
    <t>Divya Shree</t>
  </si>
  <si>
    <t>IN-423-UJHE</t>
  </si>
  <si>
    <t>Shamsunnisa</t>
  </si>
  <si>
    <t>IN-423-UJHH</t>
  </si>
  <si>
    <t>Mrs Manjulaben Maheshbai</t>
  </si>
  <si>
    <t>IN-423-UJHF</t>
  </si>
  <si>
    <t>Mohandas Kini K</t>
  </si>
  <si>
    <t>IN-423-UJHG</t>
  </si>
  <si>
    <t>Mrs Sheelavathi K.B</t>
  </si>
  <si>
    <t>serial number:747</t>
  </si>
  <si>
    <t>IN-423-UJLA</t>
  </si>
  <si>
    <t>Mr Ansaram Shankarrao Gadgul</t>
  </si>
  <si>
    <t>IN-423-UJLB</t>
  </si>
  <si>
    <t>Sangkhawl</t>
  </si>
  <si>
    <t>IN-423-UJLC</t>
  </si>
  <si>
    <t>Sanjana S Veer</t>
  </si>
  <si>
    <t>Germline family testing</t>
  </si>
  <si>
    <t>IN-423-UJLD</t>
  </si>
  <si>
    <t>Anitha Rego</t>
  </si>
  <si>
    <t>IN-423-UJMB</t>
  </si>
  <si>
    <t>Komal Bahadur Giri</t>
  </si>
  <si>
    <t>IN-423-UJNA</t>
  </si>
  <si>
    <t>Mrs Hardeep Kaur</t>
  </si>
  <si>
    <t>IN-423-UJNB</t>
  </si>
  <si>
    <t>Gyan Singh</t>
  </si>
  <si>
    <t>IN-423-UJNC</t>
  </si>
  <si>
    <t>Yashoda Sood</t>
  </si>
  <si>
    <t>IN-423-UJND</t>
  </si>
  <si>
    <t>Mrs Bahar Sultan</t>
  </si>
  <si>
    <t>IN-423-UJNE</t>
  </si>
  <si>
    <t>Anjana Thakkar</t>
  </si>
  <si>
    <t>IN-423-UIFD</t>
  </si>
  <si>
    <t>Mr Sviridova Elena</t>
  </si>
  <si>
    <t>serial number:642</t>
  </si>
  <si>
    <t>IN-423-UJRA</t>
  </si>
  <si>
    <t>Vilas Nayak</t>
  </si>
  <si>
    <t>serial number:755</t>
  </si>
  <si>
    <t>IN-423-UJRC</t>
  </si>
  <si>
    <t>Srimati Devi</t>
  </si>
  <si>
    <t>IN-423-UJRD</t>
  </si>
  <si>
    <t>Chandra Jain</t>
  </si>
  <si>
    <t>IN-423-UJRE</t>
  </si>
  <si>
    <t>Mr Edward Jayakumar</t>
  </si>
  <si>
    <t>IN-423-UJRF</t>
  </si>
  <si>
    <t>Gracy Crasta</t>
  </si>
  <si>
    <t>IN-423-UJRG</t>
  </si>
  <si>
    <t>Mrs Madhura Harshad</t>
  </si>
  <si>
    <t>IN-423-UJTA</t>
  </si>
  <si>
    <t>Mrs Al Qasmi Nawal Juna Salim</t>
  </si>
  <si>
    <t>IN-423-UJTB</t>
  </si>
  <si>
    <t>Mr Rajendra Kumar</t>
  </si>
  <si>
    <t>IN-423-UJTC</t>
  </si>
  <si>
    <t>Hajrabibi S Peerzada</t>
  </si>
  <si>
    <t>IN-423-UJUA</t>
  </si>
  <si>
    <t>Kumari S L Hiranmayi</t>
  </si>
  <si>
    <t>IN-423-UJUB</t>
  </si>
  <si>
    <t>Mrs Kavitha</t>
  </si>
  <si>
    <t>IN-423-UJUC</t>
  </si>
  <si>
    <t>Milagrina Cruz</t>
  </si>
  <si>
    <t>IN-423-UJUD</t>
  </si>
  <si>
    <t>Padmavathi</t>
  </si>
  <si>
    <t>serial number:831</t>
  </si>
  <si>
    <t>IN-423-UJUE</t>
  </si>
  <si>
    <t>Amatur Razzaque</t>
  </si>
  <si>
    <t>serial number:770</t>
  </si>
  <si>
    <t>IN-423-UJUF</t>
  </si>
  <si>
    <t>Shilpa Joshi</t>
  </si>
  <si>
    <t>IN-423-UJVA</t>
  </si>
  <si>
    <t>Shashikala V</t>
  </si>
  <si>
    <t>IN-423-UJVB</t>
  </si>
  <si>
    <t>Ramachandra Shenoy</t>
  </si>
  <si>
    <t>serial number:845,774</t>
  </si>
  <si>
    <t>IN-423-UJVC</t>
  </si>
  <si>
    <t>T Nagamarthandan</t>
  </si>
  <si>
    <t>IN-423-UJVD</t>
  </si>
  <si>
    <t>Mrs Afroza Begum</t>
  </si>
  <si>
    <t>IN-423-UJVE</t>
  </si>
  <si>
    <t>Latha C</t>
  </si>
  <si>
    <t>IN-423-UJVF</t>
  </si>
  <si>
    <t>Beatrice Wanjiku Mwaura</t>
  </si>
  <si>
    <t>IN-423-UJVG</t>
  </si>
  <si>
    <t>Mr Mohammed Muqdad</t>
  </si>
  <si>
    <t>IN-423-UJVH</t>
  </si>
  <si>
    <t>Davender Singh</t>
  </si>
  <si>
    <t>IN-423-UJVI</t>
  </si>
  <si>
    <t>Shubash Chander Mahajan</t>
  </si>
  <si>
    <t>IN-423-UJZA</t>
  </si>
  <si>
    <t>Lina Nemkul</t>
  </si>
  <si>
    <t>IN-423-UJZB</t>
  </si>
  <si>
    <t>Narendra Singh</t>
  </si>
  <si>
    <t>IN-423-UJZC</t>
  </si>
  <si>
    <t>Tasneem Kausar</t>
  </si>
  <si>
    <t>IN-423-UJZD</t>
  </si>
  <si>
    <t>Usha Purohit</t>
  </si>
  <si>
    <t>serial number:822</t>
  </si>
  <si>
    <t>IN-423-UJZE</t>
  </si>
  <si>
    <t>Meena R Khatik</t>
  </si>
  <si>
    <t>IN-423-UJZF</t>
  </si>
  <si>
    <t>Mrs Renu Mishra</t>
  </si>
  <si>
    <t>IN-423-UJZG</t>
  </si>
  <si>
    <t>Mr Prem Shankar Gupta</t>
  </si>
  <si>
    <t>IN-423-UJZH</t>
  </si>
  <si>
    <t>Mrs Mouniammale</t>
  </si>
  <si>
    <t>IN-423-UJZI</t>
  </si>
  <si>
    <t>Santosh Agarwal</t>
  </si>
  <si>
    <t>IN-423-UJZK</t>
  </si>
  <si>
    <t>Waheeda Farah Abdool</t>
  </si>
  <si>
    <t>serial number:792</t>
  </si>
  <si>
    <t>IN-423-UJZL</t>
  </si>
  <si>
    <t>Usha Nanthini</t>
  </si>
  <si>
    <t>IN-423-UJZM</t>
  </si>
  <si>
    <t>Sudha Rajagopalan</t>
  </si>
  <si>
    <t>IN-423-UJZN</t>
  </si>
  <si>
    <t>Santhi</t>
  </si>
  <si>
    <t>EWSR1--ATF1</t>
  </si>
  <si>
    <t>IN-423-UJZO</t>
  </si>
  <si>
    <t>Saroja Margarate</t>
  </si>
  <si>
    <t>serial  number:1015</t>
  </si>
  <si>
    <t>FGF3</t>
  </si>
  <si>
    <t>IN-423-UJ1A</t>
  </si>
  <si>
    <t>Shyam Malla</t>
  </si>
  <si>
    <t>IN-423-UJ1B</t>
  </si>
  <si>
    <t>Mr Ashok Kumar Giggo</t>
  </si>
  <si>
    <t>IN-423-UJKA</t>
  </si>
  <si>
    <t>Mrs Dharmashila Devi</t>
  </si>
  <si>
    <t>serial number:740</t>
  </si>
  <si>
    <t>IN-423-UJ1C</t>
  </si>
  <si>
    <t>Nayana Shah</t>
  </si>
  <si>
    <t>IN-423-UJ1D</t>
  </si>
  <si>
    <t>Mrs. Jugeshwari Yadav</t>
  </si>
  <si>
    <t>IN-423-UJ1E</t>
  </si>
  <si>
    <t>IN-423-UJ1F</t>
  </si>
  <si>
    <t>Hemlata</t>
  </si>
  <si>
    <t>IN-423-UJ1G</t>
  </si>
  <si>
    <t>Prasad Yalavarthy</t>
  </si>
  <si>
    <t>IN-423-UJ2A</t>
  </si>
  <si>
    <t>Sumitra Bajracharya</t>
  </si>
  <si>
    <t>NAB2 – STAT6</t>
  </si>
  <si>
    <t>IN-423-UJ2B</t>
  </si>
  <si>
    <t>Yasodha Gautam Devkota</t>
  </si>
  <si>
    <t>IN-423-UJ3A</t>
  </si>
  <si>
    <t>Mrs GM Kalpana</t>
  </si>
  <si>
    <t>IN-423-UJ3B</t>
  </si>
  <si>
    <t>Anjali Yenkar</t>
  </si>
  <si>
    <t>IN-423-UJ3C</t>
  </si>
  <si>
    <t>Sasikumaran Nair</t>
  </si>
  <si>
    <t>IN-423-UJ3D</t>
  </si>
  <si>
    <t>Mohan Dev Saraswat</t>
  </si>
  <si>
    <t>IN-423-UJ3E</t>
  </si>
  <si>
    <t>Mrs Chander Rekha</t>
  </si>
  <si>
    <t>serial number:882</t>
  </si>
  <si>
    <t>IN-423-UJ3F</t>
  </si>
  <si>
    <t>Pratanu Sahana</t>
  </si>
  <si>
    <t>IN-423-UJ3G</t>
  </si>
  <si>
    <t>Mrs Chitra</t>
  </si>
  <si>
    <t>IN-423-UJ3H</t>
  </si>
  <si>
    <t>Geetam Jha</t>
  </si>
  <si>
    <t>IN-423-UJ4B</t>
  </si>
  <si>
    <t>Kamlesh Sheth</t>
  </si>
  <si>
    <t>IN-423-UJ4C</t>
  </si>
  <si>
    <t>Bhavnaben Vipulbhai Savaliya</t>
  </si>
  <si>
    <t>IN-423-UJ4D</t>
  </si>
  <si>
    <t xml:space="preserve">Awaited
</t>
  </si>
  <si>
    <t>ESR</t>
  </si>
  <si>
    <t>IN-423-UJ4E</t>
  </si>
  <si>
    <t>Susmita Thapa</t>
  </si>
  <si>
    <t>IN-423-UJ4F</t>
  </si>
  <si>
    <t>Nishaben Patel</t>
  </si>
  <si>
    <t>IN-423-UJ4G</t>
  </si>
  <si>
    <t>Bimla</t>
  </si>
  <si>
    <t>IN-423-UJ4H</t>
  </si>
  <si>
    <t>Mary Khumlun</t>
  </si>
  <si>
    <t>IN-423-UJ5A</t>
  </si>
  <si>
    <t>Mr A B Hannan</t>
  </si>
  <si>
    <t>IN-423-UJ5B</t>
  </si>
  <si>
    <t>P Gowri</t>
  </si>
  <si>
    <t>IN-423-UKAA</t>
  </si>
  <si>
    <t>Kamla Devi</t>
  </si>
  <si>
    <t>IN-423-UKAC</t>
  </si>
  <si>
    <t>Opanasyuk Alexander</t>
  </si>
  <si>
    <t>IN-423-UKAD</t>
  </si>
  <si>
    <t>Sunita Haldar</t>
  </si>
  <si>
    <t>IN-423-UKAE</t>
  </si>
  <si>
    <t>Srilekha</t>
  </si>
  <si>
    <t>IN-423-UKAF</t>
  </si>
  <si>
    <t>Palaniammal</t>
  </si>
  <si>
    <t>IN-423-UJRB</t>
  </si>
  <si>
    <t>Mr Sanskar Ajay Ghule</t>
  </si>
  <si>
    <t>serial number:756</t>
  </si>
  <si>
    <t>IN-423-UKBB</t>
  </si>
  <si>
    <t>Supriya Tamankar</t>
  </si>
  <si>
    <t>IN-423-UKBC</t>
  </si>
  <si>
    <t>Jyoti Chaturvedi</t>
  </si>
  <si>
    <t>IN-423-UKCA</t>
  </si>
  <si>
    <t>S S Jayasooriya</t>
  </si>
  <si>
    <t>IN-423-UKHA</t>
  </si>
  <si>
    <t>Sunita Yadav</t>
  </si>
  <si>
    <t>IN-423-UJ4A</t>
  </si>
  <si>
    <t>Thomas Vanbuerle</t>
  </si>
  <si>
    <t>serial number:771</t>
  </si>
  <si>
    <t>IN-423-UKHB</t>
  </si>
  <si>
    <t>Banu</t>
  </si>
  <si>
    <t>IN-423-UKHC</t>
  </si>
  <si>
    <t>Bhagwati Nyaupane</t>
  </si>
  <si>
    <t>IN-423-UKHD</t>
  </si>
  <si>
    <t>Reema Angelina</t>
  </si>
  <si>
    <t>IN-423-UKHE</t>
  </si>
  <si>
    <t>Krishna Bahadur Shrestha</t>
  </si>
  <si>
    <t>IN-423-UKHF</t>
  </si>
  <si>
    <t>Yog Maya Upadhya</t>
  </si>
  <si>
    <t>IN-423-UKHG</t>
  </si>
  <si>
    <t>Sunita Bhagat</t>
  </si>
  <si>
    <t>IN-423-UKIA</t>
  </si>
  <si>
    <t>Puspa Kumari Subba Rai</t>
  </si>
  <si>
    <t>serial number:800 Yes	22591938	6.7775814</t>
  </si>
  <si>
    <t>IN-423-UKIB</t>
  </si>
  <si>
    <t>Mrs Preethi Pande</t>
  </si>
  <si>
    <t>IN-423-UKIC</t>
  </si>
  <si>
    <t>Mrs. Kazi Joynab Akter</t>
  </si>
  <si>
    <t>IN-423-UKID</t>
  </si>
  <si>
    <t>Brig. Gen. MD Jalal Uddin</t>
  </si>
  <si>
    <t>IN-423-UKIF</t>
  </si>
  <si>
    <t>Narender Kaur</t>
  </si>
  <si>
    <t>IN-423-UKIG</t>
  </si>
  <si>
    <t>Mr Rakesh Singh</t>
  </si>
  <si>
    <t>IN-423-UKIH</t>
  </si>
  <si>
    <t>Aruna Devi</t>
  </si>
  <si>
    <t>IN-423-UKII</t>
  </si>
  <si>
    <t>Hutton Joseph Edward</t>
  </si>
  <si>
    <t>IN-423-UKIJ</t>
  </si>
  <si>
    <t>Ananya Sasmal</t>
  </si>
  <si>
    <t>IN-423-UKIK</t>
  </si>
  <si>
    <t>Annamma Mathew</t>
  </si>
  <si>
    <t>IN-423-UKIL</t>
  </si>
  <si>
    <t>Clara Dourado</t>
  </si>
  <si>
    <t>IN-423-UKJA</t>
  </si>
  <si>
    <t>Mr Sadashiva Adiga N</t>
  </si>
  <si>
    <t>IN-423-UKJB</t>
  </si>
  <si>
    <t>Damodari Modi</t>
  </si>
  <si>
    <t>IN-423-UKJC</t>
  </si>
  <si>
    <t>Sudha Somani Dargar</t>
  </si>
  <si>
    <t>IN-423-UKJD</t>
  </si>
  <si>
    <t>KPP Pujitha</t>
  </si>
  <si>
    <t>serial number:912 Yes	84481331	25.3443993</t>
  </si>
  <si>
    <t>IN-423-UKJE</t>
  </si>
  <si>
    <t>Mujeeb Mohammed Khan</t>
  </si>
  <si>
    <t>IN-423-UKJF</t>
  </si>
  <si>
    <t>Valsa Jose</t>
  </si>
  <si>
    <t>IN-423-UKJG</t>
  </si>
  <si>
    <t>Sujatha Hari</t>
  </si>
  <si>
    <t>IN-423-UKJH</t>
  </si>
  <si>
    <t>Supriya</t>
  </si>
  <si>
    <t>Family germline test</t>
  </si>
  <si>
    <t>IN-423-UKJI</t>
  </si>
  <si>
    <t>Giridhar Inamdar</t>
  </si>
  <si>
    <t>IN-423-UKJJ</t>
  </si>
  <si>
    <t>Sandra Almeida</t>
  </si>
  <si>
    <t>IN-423-UKKA</t>
  </si>
  <si>
    <t>Rama Bai</t>
  </si>
  <si>
    <t>IN-423-UKLA</t>
  </si>
  <si>
    <t>Shabnam Khanam</t>
  </si>
  <si>
    <t>IN-423-UKLB</t>
  </si>
  <si>
    <t>Sweta Shah</t>
  </si>
  <si>
    <t>IN-423-UKLC</t>
  </si>
  <si>
    <t>Susila A</t>
  </si>
  <si>
    <t>HRR gene panel</t>
  </si>
  <si>
    <t>IN-423-UKLD</t>
  </si>
  <si>
    <t>SK Kader Sab</t>
  </si>
  <si>
    <t>IN-423-UKLE</t>
  </si>
  <si>
    <t>Kamini Begum</t>
  </si>
  <si>
    <t>IN-423-UKLF</t>
  </si>
  <si>
    <t>HRR Gene panel</t>
  </si>
  <si>
    <t>IN-423-UKLG</t>
  </si>
  <si>
    <t>Mohan R</t>
  </si>
  <si>
    <t>IN-423-UKLH</t>
  </si>
  <si>
    <t>G Lakshmi Kumari</t>
  </si>
  <si>
    <t>IN-423-UKOA</t>
  </si>
  <si>
    <t>Mr Ram Babu Keshari</t>
  </si>
  <si>
    <t>IN-423-UKOB</t>
  </si>
  <si>
    <t>IN-423-UKOC</t>
  </si>
  <si>
    <t>Sangeeta Devi</t>
  </si>
  <si>
    <t>IN-423-UKOD</t>
  </si>
  <si>
    <t>Mrs Preeti Gupta</t>
  </si>
  <si>
    <t>IN-423-UKOE</t>
  </si>
  <si>
    <t>Naveen Sharma</t>
  </si>
  <si>
    <t>IN-423-UKOF</t>
  </si>
  <si>
    <t>Mrs Jhina Devi</t>
  </si>
  <si>
    <t>IN-423-UKOG</t>
  </si>
  <si>
    <t>Aman Merchant</t>
  </si>
  <si>
    <t>Agilent V9</t>
  </si>
  <si>
    <t>IN-423-UKOH</t>
  </si>
  <si>
    <t>Zishan Merchant</t>
  </si>
  <si>
    <t>IN-423-UKOI</t>
  </si>
  <si>
    <t>Vijay Kishore Tanna</t>
  </si>
  <si>
    <t>IN-423-UKOJ</t>
  </si>
  <si>
    <t>Roshni Patel</t>
  </si>
  <si>
    <t>IN-423-UKPA</t>
  </si>
  <si>
    <t>Usha</t>
  </si>
  <si>
    <t>IN-423-UKPB</t>
  </si>
  <si>
    <t>Dilip Chetry</t>
  </si>
  <si>
    <t>IN-423-UKQA</t>
  </si>
  <si>
    <t>Mrs Salma Mahmud</t>
  </si>
  <si>
    <t>IN-423-UKRA</t>
  </si>
  <si>
    <t>Surekha Bhargava</t>
  </si>
  <si>
    <t>IN-423-UKSA</t>
  </si>
  <si>
    <t>Narayan Naik</t>
  </si>
  <si>
    <t>IN-423-UKSB</t>
  </si>
  <si>
    <t>Umashankar Jhadi</t>
  </si>
  <si>
    <t>IN-423-UKVA</t>
  </si>
  <si>
    <t>Devmani Dubey B</t>
  </si>
  <si>
    <t>IN-423-UKVB</t>
  </si>
  <si>
    <t>Mrs Ameer Jahan</t>
  </si>
  <si>
    <t>IN-423-UKVC</t>
  </si>
  <si>
    <t>Mr Momtazul Haque</t>
  </si>
  <si>
    <t>IN-423-UKVD</t>
  </si>
  <si>
    <t>Mr Sanzida Mubassara</t>
  </si>
  <si>
    <t>IN-423-UKVE</t>
  </si>
  <si>
    <t>Ashok Kumar Jain</t>
  </si>
  <si>
    <t>IN-423-UKVF</t>
  </si>
  <si>
    <t>M Hariharan</t>
  </si>
  <si>
    <t>IN-423-UKVG</t>
  </si>
  <si>
    <t>Kantaben</t>
  </si>
  <si>
    <t>IN-423-UKWA</t>
  </si>
  <si>
    <t>Aby Joseph</t>
  </si>
  <si>
    <t>serial number:857</t>
  </si>
  <si>
    <t>IN-423-UKWB</t>
  </si>
  <si>
    <t>Chandra Shekar</t>
  </si>
  <si>
    <t>serial number:859</t>
  </si>
  <si>
    <t>IN-423-UKWC</t>
  </si>
  <si>
    <t>IN-423-UKWD</t>
  </si>
  <si>
    <t>Sujata Nandi</t>
  </si>
  <si>
    <t>IN-423-UKWE</t>
  </si>
  <si>
    <t>Sunitee Rajbanshi</t>
  </si>
  <si>
    <t>IN-423-UKWF</t>
  </si>
  <si>
    <t>Mr MD Khorshed Alam</t>
  </si>
  <si>
    <t>IN-423-UJMA</t>
  </si>
  <si>
    <t>Bharti Soni</t>
  </si>
  <si>
    <t>serial number:745</t>
  </si>
  <si>
    <t>IN-423-UKXA</t>
  </si>
  <si>
    <t>Mrs Francis Bibiana</t>
  </si>
  <si>
    <t>IN-423-UKXB</t>
  </si>
  <si>
    <t>Mrs Arpitaben Ketanbhai Patel</t>
  </si>
  <si>
    <t>IN-423-UKXC</t>
  </si>
  <si>
    <t>Bhagwatiben Patel</t>
  </si>
  <si>
    <t>IN-423-UKXD</t>
  </si>
  <si>
    <t>Mst Ayesa Begum</t>
  </si>
  <si>
    <t>KIF13A-RET</t>
  </si>
  <si>
    <t>IN-423-UKXE</t>
  </si>
  <si>
    <t>Ahmeduzzaman Iqbal</t>
  </si>
  <si>
    <t>IN-423-UKYA</t>
  </si>
  <si>
    <t>Sarojani Suvarna</t>
  </si>
  <si>
    <t>serial number:871</t>
  </si>
  <si>
    <t>IN-423-UKYB</t>
  </si>
  <si>
    <t>Sudha Singh</t>
  </si>
  <si>
    <t>IN-423-UKZA</t>
  </si>
  <si>
    <t>Dr Santosh Asthana</t>
  </si>
  <si>
    <t>IN-423-UKZB</t>
  </si>
  <si>
    <t>Mrs Karthiyayini S</t>
  </si>
  <si>
    <t>IN-423-UKZC</t>
  </si>
  <si>
    <t>Mrs Usha Suthar</t>
  </si>
  <si>
    <t>IN-423-UKZD</t>
  </si>
  <si>
    <t>Ashpak Bohari</t>
  </si>
  <si>
    <t>IN-423-UKZE</t>
  </si>
  <si>
    <t>Palanivelu</t>
  </si>
  <si>
    <t>IN-423-UK3A</t>
  </si>
  <si>
    <t>Shrimati Devi</t>
  </si>
  <si>
    <t>IN-423-UK3B</t>
  </si>
  <si>
    <t>Tapati Biwas</t>
  </si>
  <si>
    <t>IN-423-UK3C</t>
  </si>
  <si>
    <t>Vaishali Sawant</t>
  </si>
  <si>
    <t>IN-423-UK3D</t>
  </si>
  <si>
    <t>Miriam Faith Jeptoo</t>
  </si>
  <si>
    <t>IN-423-UK3E</t>
  </si>
  <si>
    <t>Yaswant Kumar Singh</t>
  </si>
  <si>
    <t>IN-423-UK3F</t>
  </si>
  <si>
    <t>Asra Tabassum</t>
  </si>
  <si>
    <t>IN-423-UK4A</t>
  </si>
  <si>
    <t>Kishan Lal Jat</t>
  </si>
  <si>
    <t>IN-423-UK4B</t>
  </si>
  <si>
    <t>Deepthi</t>
  </si>
  <si>
    <t>IN-423-UK4C</t>
  </si>
  <si>
    <t>Anupama Bansal</t>
  </si>
  <si>
    <t>IN-423-ULAA</t>
  </si>
  <si>
    <t>Raj Kumar Saha</t>
  </si>
  <si>
    <t>IN-423-ULAB</t>
  </si>
  <si>
    <t>Kailashchandra M Dadheech</t>
  </si>
  <si>
    <t>IN-423-ULAC</t>
  </si>
  <si>
    <t>Satendra Bahadur Singh</t>
  </si>
  <si>
    <t>IN-423-ULBA</t>
  </si>
  <si>
    <t>Sudeshna Sen</t>
  </si>
  <si>
    <t>IN-423-ULBB</t>
  </si>
  <si>
    <t>Mahalakshmi</t>
  </si>
  <si>
    <t>IN-423-ULBC</t>
  </si>
  <si>
    <t>Rajeswari Venugopal</t>
  </si>
  <si>
    <t>IN-423-ULBD</t>
  </si>
  <si>
    <t>Amit Kumar Sengupta</t>
  </si>
  <si>
    <t>IN-423-ULBE</t>
  </si>
  <si>
    <t>Fatema Begum</t>
  </si>
  <si>
    <t>IN-423-ULCA</t>
  </si>
  <si>
    <t>Dr Rashmi Santosh Tupe</t>
  </si>
  <si>
    <t>serial number:897 Yes	27673631	8.3020893</t>
  </si>
  <si>
    <t>IN-423-ULCC</t>
  </si>
  <si>
    <t>Sushila Survase</t>
  </si>
  <si>
    <t>IN-423-ULCD</t>
  </si>
  <si>
    <t>IN-423-ULCE</t>
  </si>
  <si>
    <t>Musaev Sherali</t>
  </si>
  <si>
    <t>IN-423-ULFA</t>
  </si>
  <si>
    <t>Master Kunal Kaspate</t>
  </si>
  <si>
    <t>IN-423-ULFB</t>
  </si>
  <si>
    <t>Dr Shamima Rahman</t>
  </si>
  <si>
    <t>IN-423-ULFC</t>
  </si>
  <si>
    <t>Hasumatiben Mojidra</t>
  </si>
  <si>
    <t>IN-423-ULFD</t>
  </si>
  <si>
    <t>Radha Devi</t>
  </si>
  <si>
    <t>IN-423-ULFE</t>
  </si>
  <si>
    <t>Riya Patil</t>
  </si>
  <si>
    <t>Smita Ghimre</t>
  </si>
  <si>
    <t>IN-423-ULFG</t>
  </si>
  <si>
    <t>Prabhat Kumar Chattopadhay</t>
  </si>
  <si>
    <t>IN-423-ULFH-F</t>
  </si>
  <si>
    <t>Jyostna Thakre</t>
  </si>
  <si>
    <t>IN-423-ULFH</t>
  </si>
  <si>
    <t>IN-423-ULFI</t>
  </si>
  <si>
    <t>Sabitri Halder</t>
  </si>
  <si>
    <t>IN-423-ULFJ</t>
  </si>
  <si>
    <t>John Francis Xavier</t>
  </si>
  <si>
    <t>IN-423-ULFK</t>
  </si>
  <si>
    <t>Manickam K</t>
  </si>
  <si>
    <t>IN-423-ULFL</t>
  </si>
  <si>
    <t>Suni Shrestha</t>
  </si>
  <si>
    <t>IN-423-ULGA</t>
  </si>
  <si>
    <t>Anita Patil</t>
  </si>
  <si>
    <t>IN-423-ULGB</t>
  </si>
  <si>
    <t>Ramendra Kumar</t>
  </si>
  <si>
    <t>IN-423-ULGC</t>
  </si>
  <si>
    <t>Manjula Mishra</t>
  </si>
  <si>
    <t>IN-423-ULGD</t>
  </si>
  <si>
    <t>Shobha Danda</t>
  </si>
  <si>
    <t>Target core+PDL1</t>
  </si>
  <si>
    <t>IDH2</t>
  </si>
  <si>
    <t>serial number:984</t>
  </si>
  <si>
    <t>IN-423-ULGF</t>
  </si>
  <si>
    <t>Pemba Yangzi Sherpa</t>
  </si>
  <si>
    <t>IN-423-ULGG</t>
  </si>
  <si>
    <t>Naresh Roy</t>
  </si>
  <si>
    <t>IN-423-ULGH</t>
  </si>
  <si>
    <t>Kisan Mulay</t>
  </si>
  <si>
    <t>IN-423-ULGI</t>
  </si>
  <si>
    <t>Tolulope Adetunji Adewuyi</t>
  </si>
  <si>
    <t>IN-423-ULGJ</t>
  </si>
  <si>
    <t>Nilesh Jain</t>
  </si>
  <si>
    <t>IN-423-ULGK</t>
  </si>
  <si>
    <t>Kalpana Babu</t>
  </si>
  <si>
    <t>HRR germline</t>
  </si>
  <si>
    <t>IN-423-ULHA</t>
  </si>
  <si>
    <t>IN-423-ULIA</t>
  </si>
  <si>
    <t>R Annapurna</t>
  </si>
  <si>
    <t>IN-423-ULIB</t>
  </si>
  <si>
    <t>Shobha Gandhi</t>
  </si>
  <si>
    <t>IN-423-ULIC</t>
  </si>
  <si>
    <t>IN-423-ULID</t>
  </si>
  <si>
    <t>Geeta Rani Mittal</t>
  </si>
  <si>
    <t>IN-423-ULIE</t>
  </si>
  <si>
    <t>Dr Mohammad Nurul Islam</t>
  </si>
  <si>
    <t>serial number:933</t>
  </si>
  <si>
    <t>IN-423-ULIF</t>
  </si>
  <si>
    <t>Padmini Devi M</t>
  </si>
  <si>
    <t>IN-423-ULIG</t>
  </si>
  <si>
    <t>Ratna Kumar M</t>
  </si>
  <si>
    <t>GERMLINE++</t>
  </si>
  <si>
    <t>IN-423-ULIH</t>
  </si>
  <si>
    <t>Dr P Lakshmi Shravya</t>
  </si>
  <si>
    <t>IN-423-ULII</t>
  </si>
  <si>
    <t>Uday Gajbhiye</t>
  </si>
  <si>
    <t>IN-423-ULJA</t>
  </si>
  <si>
    <t>Mamathanova Maxuda</t>
  </si>
  <si>
    <t>IN-423-ULJB</t>
  </si>
  <si>
    <t>Mr Mahbub Morshed</t>
  </si>
  <si>
    <t>IN-423-ULJC</t>
  </si>
  <si>
    <t>Radha Chhetri</t>
  </si>
  <si>
    <t>CA Ovary with liver mets</t>
  </si>
  <si>
    <t>IN-423-ULJD</t>
  </si>
  <si>
    <t>IN-423-ULMB</t>
  </si>
  <si>
    <t>Rohtas Verma</t>
  </si>
  <si>
    <t>IN-423-ULMC</t>
  </si>
  <si>
    <t>Basvalingappa</t>
  </si>
  <si>
    <t>IN-423-ULMD</t>
  </si>
  <si>
    <t>Edwin Martis</t>
  </si>
  <si>
    <t>IN-423-ULME</t>
  </si>
  <si>
    <t>Varun Gopal</t>
  </si>
  <si>
    <t>Gallbladder Polyps (Non Cancer)</t>
  </si>
  <si>
    <t>IN-423-ULMF</t>
  </si>
  <si>
    <t>Veena Kharbanda</t>
  </si>
  <si>
    <t>serous endometrial</t>
  </si>
  <si>
    <t>IN-423-ULNA</t>
  </si>
  <si>
    <t>Sasi Prabu</t>
  </si>
  <si>
    <t>Pancreatic carcinoma</t>
  </si>
  <si>
    <t>IN-423-ULNB</t>
  </si>
  <si>
    <t>Geetha Mani</t>
  </si>
  <si>
    <t>carcinoma right breast with nodal,lung, liver &amp; skeleta mets</t>
  </si>
  <si>
    <t>IN-423-ULNC</t>
  </si>
  <si>
    <t>Ajibekov Kanat</t>
  </si>
  <si>
    <t>IN-423-ULND</t>
  </si>
  <si>
    <t>Djumankulov Abdurayam</t>
  </si>
  <si>
    <t>IN-423-ULNE</t>
  </si>
  <si>
    <t>P.S Amira Banu</t>
  </si>
  <si>
    <t>infiltrating ductal carcinoma</t>
  </si>
  <si>
    <t>IN-423-ULNF</t>
  </si>
  <si>
    <t>Chengappa</t>
  </si>
  <si>
    <t>liposarcoma</t>
  </si>
  <si>
    <t>IN-423-ULNG</t>
  </si>
  <si>
    <t>Sohanlal Kataria</t>
  </si>
  <si>
    <t>IN-423-ULNH</t>
  </si>
  <si>
    <t>Nagaraj G.S</t>
  </si>
  <si>
    <t>Medullary Thyroid Carcinoma</t>
  </si>
  <si>
    <t>IN-423-ULNI</t>
  </si>
  <si>
    <t>Vijaya</t>
  </si>
  <si>
    <t>Metastatic Mucinous Adenocarcinoma</t>
  </si>
  <si>
    <t>IN-423-ULNJ</t>
  </si>
  <si>
    <t>KG Chamaraj</t>
  </si>
  <si>
    <t>Melanoma Metastasis</t>
  </si>
  <si>
    <t>IN-423-ULOA</t>
  </si>
  <si>
    <t>Rama Devi D</t>
  </si>
  <si>
    <t>colonoscopy</t>
  </si>
  <si>
    <t>IN-423-ULOB</t>
  </si>
  <si>
    <t>Somini Thomas</t>
  </si>
  <si>
    <t>Pulmonary Tuberculosis</t>
  </si>
  <si>
    <t>IN-423-ULOC</t>
  </si>
  <si>
    <t>Kalyan Singh</t>
  </si>
  <si>
    <t>IN-423-ULOD</t>
  </si>
  <si>
    <t>Vinay Aseri</t>
  </si>
  <si>
    <t>soft tissue sarcoma</t>
  </si>
  <si>
    <t>CHEK3</t>
  </si>
  <si>
    <t>IN-423-ULOE</t>
  </si>
  <si>
    <t>Santosh Raj Timilsena</t>
  </si>
  <si>
    <t xml:space="preserve"> HRR Germline</t>
  </si>
  <si>
    <t>Adenocarcinoma-mentioned cancer free now</t>
  </si>
  <si>
    <t>IN-423-ULOF</t>
  </si>
  <si>
    <t>Nishmitha</t>
  </si>
  <si>
    <t>IN-423-ULPA</t>
  </si>
  <si>
    <t>Uma Mangaiyarthilagam</t>
  </si>
  <si>
    <t>Malignant Thymoma</t>
  </si>
  <si>
    <t>IN-423-ULPB</t>
  </si>
  <si>
    <t>Poovarasan</t>
  </si>
  <si>
    <t>No Contact Details (Oncquest)</t>
  </si>
  <si>
    <t>IN-423-ULPC</t>
  </si>
  <si>
    <t>Gita Devi Pokhrel</t>
  </si>
  <si>
    <t>IN-423-ULPD</t>
  </si>
  <si>
    <t>Kalyani Parab</t>
  </si>
  <si>
    <t>IN-423-ULPE</t>
  </si>
  <si>
    <t>Rumana Khan Kajol</t>
  </si>
  <si>
    <t>IN-423-ULTA</t>
  </si>
  <si>
    <t>Malathi</t>
  </si>
  <si>
    <t>IN-423-ULTB</t>
  </si>
  <si>
    <t>Bharatbhai H Bhansali</t>
  </si>
  <si>
    <t>Adenocarcinoma ca right colon caeum</t>
  </si>
  <si>
    <t>IN-423-ULTC</t>
  </si>
  <si>
    <t>Indrabai Rohidas Waghmare</t>
  </si>
  <si>
    <t>IN-423-ULTD</t>
  </si>
  <si>
    <t>Jagadeesan</t>
  </si>
  <si>
    <t>Bronchogenic Carcinoma</t>
  </si>
  <si>
    <t>serial number:974</t>
  </si>
  <si>
    <t>IN-423-ULTE</t>
  </si>
  <si>
    <t>Janak Bhivsen Panke</t>
  </si>
  <si>
    <t>IN-423-ULTF</t>
  </si>
  <si>
    <t>Nagraj R</t>
  </si>
  <si>
    <t>sarcomatoid hepatocellular carcinoma</t>
  </si>
  <si>
    <t>IN-423-ULTG</t>
  </si>
  <si>
    <t>IN-423-ULTH</t>
  </si>
  <si>
    <t>Preeti Gupta</t>
  </si>
  <si>
    <t>IN-423-ULTI</t>
  </si>
  <si>
    <t>Rakesh Kumar Srivastava</t>
  </si>
  <si>
    <t>IN-423-ULTJ</t>
  </si>
  <si>
    <t>Nripendra Rai</t>
  </si>
  <si>
    <t>IN-423-ULTK</t>
  </si>
  <si>
    <t>Bramhanand Soni</t>
  </si>
  <si>
    <t>IN-423-ULUA</t>
  </si>
  <si>
    <t>Qazi Muzaffaruddin</t>
  </si>
  <si>
    <t>IN-423-ULUB</t>
  </si>
  <si>
    <t>Joysna Ara Begum</t>
  </si>
  <si>
    <t>IN-423-ULVA</t>
  </si>
  <si>
    <t>Verena Westreicher</t>
  </si>
  <si>
    <t>IN-423-ULVB</t>
  </si>
  <si>
    <t>Lachhiman Gurung</t>
  </si>
  <si>
    <t>IN-423-ULVC</t>
  </si>
  <si>
    <t>Shashi CB Singh</t>
  </si>
  <si>
    <t>prostate cancr</t>
  </si>
  <si>
    <t>IN-423-ULVD</t>
  </si>
  <si>
    <t>Jaya Kandare</t>
  </si>
  <si>
    <t>IN-423-ULVE</t>
  </si>
  <si>
    <t>Padmaja Sudhakar</t>
  </si>
  <si>
    <t>Recurrent Esthesioneuroblastoma</t>
  </si>
  <si>
    <t>IN-423-ULVF</t>
  </si>
  <si>
    <t>Lakshmi Kinger</t>
  </si>
  <si>
    <t>IN-423-ULWA</t>
  </si>
  <si>
    <t>Rohini Patel</t>
  </si>
  <si>
    <t>IN-423-ULWB</t>
  </si>
  <si>
    <t>Pramila Mehta</t>
  </si>
  <si>
    <t>leiomyosarcoma</t>
  </si>
  <si>
    <t>IN-423-ULXA</t>
  </si>
  <si>
    <t>Jaya Shree</t>
  </si>
  <si>
    <t>Angeo Sarcoma</t>
  </si>
  <si>
    <t>IN-423-ULXB</t>
  </si>
  <si>
    <t>Arundathi Kulkarni</t>
  </si>
  <si>
    <t>IN-423-ULXC</t>
  </si>
  <si>
    <t>Sushila Kanoria</t>
  </si>
  <si>
    <t>IN-423-ULXD</t>
  </si>
  <si>
    <t>Pukhraj Singh</t>
  </si>
  <si>
    <t>Penile</t>
  </si>
  <si>
    <t>IN-423-UL2A</t>
  </si>
  <si>
    <t>Mr HK Rajanna</t>
  </si>
  <si>
    <t>Target Core+HER2+MSI</t>
  </si>
  <si>
    <t>IN-423-UL2B</t>
  </si>
  <si>
    <t>Kancharla Vijaya Kumari</t>
  </si>
  <si>
    <t>IN-423-UL2C</t>
  </si>
  <si>
    <t>S Thenmozhi</t>
  </si>
  <si>
    <t>NON CANCER PATIENT</t>
  </si>
  <si>
    <t>IN-423-UL2D</t>
  </si>
  <si>
    <t>Himmat Singh Tanwar</t>
  </si>
  <si>
    <t>IN-423-UL2E</t>
  </si>
  <si>
    <t>Sarguna Raj</t>
  </si>
  <si>
    <t>MSI by IHC and PDL1</t>
  </si>
  <si>
    <t>Carcinoma Right Buccal Mucosa</t>
  </si>
  <si>
    <t>IN-423-UL2F</t>
  </si>
  <si>
    <t>Nagaveni</t>
  </si>
  <si>
    <t>IN-423-UL2G</t>
  </si>
  <si>
    <t>Goutam Das</t>
  </si>
  <si>
    <t>IN-423-UL2H</t>
  </si>
  <si>
    <t>Santosh Ahire</t>
  </si>
  <si>
    <t>IN-423-UL2I</t>
  </si>
  <si>
    <t>Karuna Rana</t>
  </si>
  <si>
    <t>IN-423-UL2J</t>
  </si>
  <si>
    <t>IN-423-UL2K</t>
  </si>
  <si>
    <t>Sundramma</t>
  </si>
  <si>
    <t>Breat Carcinoma</t>
  </si>
  <si>
    <t>IN-423-UL2L</t>
  </si>
  <si>
    <t>Manmohan Singh Ghuman</t>
  </si>
  <si>
    <t>IN-423-UL2M</t>
  </si>
  <si>
    <t>Parul Manchanda</t>
  </si>
  <si>
    <t>Beast cancer</t>
  </si>
  <si>
    <t>serial number:1010</t>
  </si>
  <si>
    <t>IN-423-UKIE</t>
  </si>
  <si>
    <t>Ramesh Acharya</t>
  </si>
  <si>
    <t>serial number:804</t>
  </si>
  <si>
    <t>IN-423-UL3A</t>
  </si>
  <si>
    <t>Christina</t>
  </si>
  <si>
    <t>Metastatic Tumor , Lymphoma, Carcinoma (Kindly check HPE report) and Lung Cancer.</t>
  </si>
  <si>
    <t>IN-423-UL3B</t>
  </si>
  <si>
    <t>Laltesh Sain</t>
  </si>
  <si>
    <t>Target Core+MSI</t>
  </si>
  <si>
    <t>well differntiate adenocarcinoma</t>
  </si>
  <si>
    <t>IN-423-UL3C</t>
  </si>
  <si>
    <t>Jawhar Lal Mandal</t>
  </si>
  <si>
    <t>IN-423-UL3E</t>
  </si>
  <si>
    <t>Devi Ojha</t>
  </si>
  <si>
    <t>CA ovarian</t>
  </si>
  <si>
    <t>IN-423-UL3F</t>
  </si>
  <si>
    <t>Sony Boral</t>
  </si>
  <si>
    <t xml:space="preserve">Agilent V8
</t>
  </si>
  <si>
    <t>IN-423-UJZJ</t>
  </si>
  <si>
    <t>Ruma Das</t>
  </si>
  <si>
    <t>serial nuber:790</t>
  </si>
  <si>
    <t>IN-423-UL4A</t>
  </si>
  <si>
    <t>Shanti Devi</t>
  </si>
  <si>
    <t>Ca Cervix + Ca Breast (Second Primary)</t>
  </si>
  <si>
    <t>IN-423-UL4B</t>
  </si>
  <si>
    <t>Ziyatova Noila</t>
  </si>
  <si>
    <t>Rectal Cancer</t>
  </si>
  <si>
    <t>IN-423-UL4C</t>
  </si>
  <si>
    <t>Khasanova Nazokat</t>
  </si>
  <si>
    <t>Not Contacted as per the sales team</t>
  </si>
  <si>
    <t>IN-423-UL4D</t>
  </si>
  <si>
    <t>Meera devi</t>
  </si>
  <si>
    <t>Not mentioned in consent form</t>
  </si>
  <si>
    <t>IN-423-UL4E</t>
  </si>
  <si>
    <t>Manjunatha C.P.</t>
  </si>
  <si>
    <t>Duodenal cancer</t>
  </si>
  <si>
    <t>IN-423-UL5A</t>
  </si>
  <si>
    <t>Keshubhai N Modhavadiya</t>
  </si>
  <si>
    <t>Recurrent sigmoid Gist</t>
  </si>
  <si>
    <t>IN-423-UL5B</t>
  </si>
  <si>
    <t>Mythili</t>
  </si>
  <si>
    <t>IN-423-UL5C</t>
  </si>
  <si>
    <t>Minakshi Sonawane</t>
  </si>
  <si>
    <t>IN-423-UL5E</t>
  </si>
  <si>
    <t>Mosleh Uddin</t>
  </si>
  <si>
    <t>Not Mentioned in consent form</t>
  </si>
  <si>
    <t>IN-423-TEGA-B</t>
  </si>
  <si>
    <t>Mukesh Kumar Sharma</t>
  </si>
  <si>
    <t>YES</t>
  </si>
  <si>
    <t>12001R040</t>
  </si>
  <si>
    <t>Bishnu Charan Kuntia</t>
  </si>
  <si>
    <t>Rectal</t>
  </si>
  <si>
    <t>12001R051</t>
  </si>
  <si>
    <t>Kishan Gulab Singh</t>
  </si>
  <si>
    <t>IN-423-TEOA-F</t>
  </si>
  <si>
    <t>Indira  Priyadarshini</t>
  </si>
  <si>
    <t>Adenocarcinoma of Ovarian Cancer</t>
  </si>
  <si>
    <t>TEST CANCELLED</t>
  </si>
  <si>
    <t>IN-423-TEOB-F</t>
  </si>
  <si>
    <t>B B Tyagi</t>
  </si>
  <si>
    <t>Oesophagus</t>
  </si>
  <si>
    <t>IN-423-TEOC-F</t>
  </si>
  <si>
    <t>Vasantha</t>
  </si>
  <si>
    <t>Breast Carcinoma </t>
  </si>
  <si>
    <t>IN-423-TEOD-F</t>
  </si>
  <si>
    <t>Meher Kaur</t>
  </si>
  <si>
    <t>serous carcinoma of ovarian origin</t>
  </si>
  <si>
    <t>Raw data failed QC</t>
  </si>
  <si>
    <t>IN-423-TEOE-F</t>
  </si>
  <si>
    <t>Satender kumar</t>
  </si>
  <si>
    <t>IN-423-TEOF-F</t>
  </si>
  <si>
    <t>Chanderwati Devii</t>
  </si>
  <si>
    <t>IN-423-TEOG-F</t>
  </si>
  <si>
    <t>Sulochana  Choudhury</t>
  </si>
  <si>
    <t>IN-423-TEOH-F</t>
  </si>
  <si>
    <t>Gur charan kaur</t>
  </si>
  <si>
    <t>IN-423-TEOI-F</t>
  </si>
  <si>
    <t>Gulbagh Khera</t>
  </si>
  <si>
    <t>IN-423-TEOJ-F</t>
  </si>
  <si>
    <t>Rekha Jain</t>
  </si>
  <si>
    <t>Lung&amp; Bone</t>
  </si>
  <si>
    <t>IN-423-TEOK-F</t>
  </si>
  <si>
    <t>Erkin</t>
  </si>
  <si>
    <t>Left kidney</t>
  </si>
  <si>
    <t>12001P054-F2</t>
  </si>
  <si>
    <t>Shivaraj Srinivasan Iyer</t>
  </si>
  <si>
    <t>Oral Cavity</t>
  </si>
  <si>
    <t>IN-423-TEVA-F</t>
  </si>
  <si>
    <t>Ranganathan</t>
  </si>
  <si>
    <t>Right Lung </t>
  </si>
  <si>
    <t>IN-423-TEVB-F</t>
  </si>
  <si>
    <t>Satya Dev Singh</t>
  </si>
  <si>
    <t>Colon </t>
  </si>
  <si>
    <t>IN-423-TEVC-F</t>
  </si>
  <si>
    <t>Gurmeet Kaur</t>
  </si>
  <si>
    <t>IN-423-TEVD-B</t>
  </si>
  <si>
    <t>Anju Abrol</t>
  </si>
  <si>
    <t>IN-423-TEVE-F</t>
  </si>
  <si>
    <t>Satyajeet Gill</t>
  </si>
  <si>
    <t>34007P075 - F2</t>
  </si>
  <si>
    <t>Jag Mohan- 601911996</t>
  </si>
  <si>
    <t>Cholangicarcinoma</t>
  </si>
  <si>
    <t>IN-423-TE1B-F</t>
  </si>
  <si>
    <t>Louries Valsala- 10203562</t>
  </si>
  <si>
    <t>IN-423-TFAA-F</t>
  </si>
  <si>
    <t>Meghnath Kashyap</t>
  </si>
  <si>
    <t>Proximal Jejunum </t>
  </si>
  <si>
    <t>IN-423-TEOJ-B</t>
  </si>
  <si>
    <t>IN-423-TFDA</t>
  </si>
  <si>
    <t>Mrs Ananda Nandini Das-33202007</t>
  </si>
  <si>
    <t>IN-423-TFJA-F</t>
  </si>
  <si>
    <t>Mr Maharjan Lily Shanta</t>
  </si>
  <si>
    <t>Rectum </t>
  </si>
  <si>
    <t>IN-423-TFVA-B</t>
  </si>
  <si>
    <t>Lekha S Nair</t>
  </si>
  <si>
    <t>Psuedomyxoma Peritonei </t>
  </si>
  <si>
    <t>34007P036-F2</t>
  </si>
  <si>
    <t>Vyacheslan Murin</t>
  </si>
  <si>
    <t>Left Lung</t>
  </si>
  <si>
    <t>IN-423-TE1B-B</t>
  </si>
  <si>
    <t>LOURIES VALSALA</t>
  </si>
  <si>
    <t>IN-423-TFWB-F</t>
  </si>
  <si>
    <t>Renu Regmi</t>
  </si>
  <si>
    <t>IN-423-TFZA-F</t>
  </si>
  <si>
    <t>Michael Dennison-10209867.</t>
  </si>
  <si>
    <t>Colon – Splenic Flexure </t>
  </si>
  <si>
    <t>IN-423-TF1A-F</t>
  </si>
  <si>
    <t>Vasantha K- 242011395</t>
  </si>
  <si>
    <t>Ovary </t>
  </si>
  <si>
    <t>IN-423-TF3A-F</t>
  </si>
  <si>
    <t>Vidhya Chaturvedi</t>
  </si>
  <si>
    <t>IN-423-TF3B-B</t>
  </si>
  <si>
    <t>Saritha Jain</t>
  </si>
  <si>
    <t>Right Breast </t>
  </si>
  <si>
    <t>IN-423-TF3C-B</t>
  </si>
  <si>
    <t>Nagina Taj</t>
  </si>
  <si>
    <t xml:space="preserve">  Psuedomyxoma Peritonea </t>
  </si>
  <si>
    <t>IN-423-TGAA-F</t>
  </si>
  <si>
    <t>Vijayalakshmi H G</t>
  </si>
  <si>
    <t xml:space="preserve">  Appendix </t>
  </si>
  <si>
    <t>IN-423-TGBA-F</t>
  </si>
  <si>
    <t>Terence Wilson- 442022625</t>
  </si>
  <si>
    <t>Liver </t>
  </si>
  <si>
    <t>IN-423-TGCA-F</t>
  </si>
  <si>
    <t>IN-423-TGGA-B</t>
  </si>
  <si>
    <t>Sujatha Prabhu</t>
  </si>
  <si>
    <t>IN-423-TGIA-F</t>
  </si>
  <si>
    <t>Jayaram D</t>
  </si>
  <si>
    <t>Stomach </t>
  </si>
  <si>
    <t>IN-423-TGJA-F</t>
  </si>
  <si>
    <t>Ananda Sarkar - 102012723</t>
  </si>
  <si>
    <t>Carcinoma of Right Lung </t>
  </si>
  <si>
    <t>IN-423-TGJB-F</t>
  </si>
  <si>
    <t>Amutha - 242013870</t>
  </si>
  <si>
    <t>Non-Small Cell Adenocarcinoma of Lung  </t>
  </si>
  <si>
    <t>IN-423-TGJC-F</t>
  </si>
  <si>
    <t>Samyam P - 242012790</t>
  </si>
  <si>
    <t xml:space="preserve">Metastatic Ewing’s Sarcoma of Left Tibia.                                                                                                   Bilateral Pulmonary and Pleural Metastases.                                                                                               Malignant Round cell Tumour – Primitive Neuro ectodermal tumour (PNET)/ Ewing’s Sarcoma  </t>
  </si>
  <si>
    <t>IN-423-TGPA-F</t>
  </si>
  <si>
    <t>Surendra Kumar Saini</t>
  </si>
  <si>
    <t xml:space="preserve">  Adenocarcinoma of Prostate </t>
  </si>
  <si>
    <t>agilent, illumina nextera core</t>
  </si>
  <si>
    <t>IN-423-TGPB-F</t>
  </si>
  <si>
    <t>Gobind Popli</t>
  </si>
  <si>
    <t>Prostate carcinoma</t>
  </si>
  <si>
    <t>IN-423-TGPC-F</t>
  </si>
  <si>
    <t>Arbaz khan</t>
  </si>
  <si>
    <t>IN-423-TGUA-F</t>
  </si>
  <si>
    <t>Vinita Choudary</t>
  </si>
  <si>
    <t>Target Exome</t>
  </si>
  <si>
    <t>Moderately Differentiated Recurrent  Adenocarcinoma of Rectum.       Diagnosed as Carcinoma of Rectum in 2015.</t>
  </si>
  <si>
    <t>IN-423-TGUB-F</t>
  </si>
  <si>
    <t>Dhananjoy Mondal- 102015954</t>
  </si>
  <si>
    <t>Metastatic moderately differentiated Adenocarcinoma  of Gall Bladder </t>
  </si>
  <si>
    <t>IN-423-TGXA-F</t>
  </si>
  <si>
    <t>Rashpal</t>
  </si>
  <si>
    <t>Metastatic carcinoma</t>
  </si>
  <si>
    <t>IN-423-TGXB-F</t>
  </si>
  <si>
    <t>Mrs Chopra, Raj</t>
  </si>
  <si>
    <t>Carcinoma Rectum with Hepatic metastases</t>
  </si>
  <si>
    <t>IN-423-TGXC-F</t>
  </si>
  <si>
    <t>Nagpal Chander Bhan</t>
  </si>
  <si>
    <t>IN-423-TG1A-F</t>
  </si>
  <si>
    <t>Santhoshi Devi</t>
  </si>
  <si>
    <t>IN-423-TG1B-F</t>
  </si>
  <si>
    <t>Subbanna K R</t>
  </si>
  <si>
    <t>Target Lung</t>
  </si>
  <si>
    <t>Mucinous Adenocarcinoma of Right Lung (Acute Inflammatory pathology with atypical  adenomatous hyperplasia).</t>
  </si>
  <si>
    <t>IN-423-TG2A-F</t>
  </si>
  <si>
    <t>Shrikanth Sharma</t>
  </si>
  <si>
    <t>Moderately Differentiated Squamous Cell Carcinoma of  Right Tongue </t>
  </si>
  <si>
    <t>IN-423-TG5B-F2</t>
  </si>
  <si>
    <t>Pushpanjali Panda - 102019479</t>
  </si>
  <si>
    <t xml:space="preserve">Metastatic Papillary Adenocarcioma of Ovary.                                                                                                    Carcinoma of Ovary with Metastatic lesions over 
Liver &amp; Peritoneum. </t>
  </si>
  <si>
    <t>IN-423-TEOA-F2</t>
  </si>
  <si>
    <t>Indira  Priyadarshini- 33206907</t>
  </si>
  <si>
    <t>Metastatic Adenocarcinoma of colon with mucin production. </t>
  </si>
  <si>
    <t>IN-423-TG5C</t>
  </si>
  <si>
    <t>Sujit Kumar-102019039</t>
  </si>
  <si>
    <t>High Grade Spindle Cell Leiomyosarcoma of Left Abdominal wall with Metastases of Left Lung. </t>
  </si>
  <si>
    <t>IN-423-TG5D</t>
  </si>
  <si>
    <t>Bhagavathi T M</t>
  </si>
  <si>
    <t>Carcinoma of Right Breast</t>
  </si>
  <si>
    <t>IN-423-THAA</t>
  </si>
  <si>
    <t>Ashok Kumar Goswami</t>
  </si>
  <si>
    <t xml:space="preserve">Slow Growing tumour with multiple node in  Right groin, internal &amp; external iliac, retroperitoneal nodes.                          H/o Right inguinal Lymphadenapathy lump was present since 2011.                                                                                      Metastatic Adenocarcinoma deposits of poorly differentiated Squamous cell Carcinoma. 
 </t>
  </si>
  <si>
    <t>IN-423-THAB</t>
  </si>
  <si>
    <t>Prashanth SS</t>
  </si>
  <si>
    <t>Carcinoma Pancreas with Liver Metastasis</t>
  </si>
  <si>
    <t>IN-423-THCA</t>
  </si>
  <si>
    <t>Sarvpreet Kohli</t>
  </si>
  <si>
    <t>Moderately differentiated Adenocarcinoma with Neuro  endocrine differentiation of tail of pancreas with metastatic deposit in Liver.</t>
  </si>
  <si>
    <t>IN-423-THDA</t>
  </si>
  <si>
    <t>Rakhmatova Guliraykhan - 102023003</t>
  </si>
  <si>
    <t>Moderately Differentiated Adenocarcinoma of Left Lung</t>
  </si>
  <si>
    <t>IN-423-THDB</t>
  </si>
  <si>
    <t>Dvorkina Anna- 102022998</t>
  </si>
  <si>
    <t>Metastatic Carcinoma of Left Breast</t>
  </si>
  <si>
    <t>IN-423-THGA</t>
  </si>
  <si>
    <t>Dharam Singh Yadav</t>
  </si>
  <si>
    <t>Left knee joint high grade pleomorphic sarcoma</t>
  </si>
  <si>
    <t>IN-423-THJA-FR</t>
  </si>
  <si>
    <t>Ruchika Jaiswal</t>
  </si>
  <si>
    <t>Target RNA Explore</t>
  </si>
  <si>
    <t>IN-423-THLA</t>
  </si>
  <si>
    <t>Neelam Adhikari - 292070</t>
  </si>
  <si>
    <t xml:space="preserve">Metastatic invasive carcinoma with mucinous differentiation of right breast.                                                                           Recurrence with Liver &amp; Lung metastasis </t>
  </si>
  <si>
    <t>IN-423-THMA</t>
  </si>
  <si>
    <t>Shakuntala Devi</t>
  </si>
  <si>
    <t>Metastatic Adenocarcinoma of Endometrium </t>
  </si>
  <si>
    <t>IN-423-THNA</t>
  </si>
  <si>
    <t>Bimala Verma</t>
  </si>
  <si>
    <t>Carcinoma small Bowel, metastatic</t>
  </si>
  <si>
    <t>IN-423-THRA</t>
  </si>
  <si>
    <t>Baljeet Kaur Sahani</t>
  </si>
  <si>
    <t>Invasive Duct Carcinoma of Right Breast </t>
  </si>
  <si>
    <t>IN-423-THRB</t>
  </si>
  <si>
    <t>Karan Jit Rameshwor Raj-292075</t>
  </si>
  <si>
    <t>Metastatic Adenocarcinoma of Prostate with Bone Metastasis</t>
  </si>
  <si>
    <t>IN-423-THUA-F_1</t>
  </si>
  <si>
    <t>Moderately differentiated Squamous Cell Carcinoma of left buccal Mucosa </t>
  </si>
  <si>
    <t>IN-423-THUA-F_2</t>
  </si>
  <si>
    <t>IN-423-THXA</t>
  </si>
  <si>
    <t>Raghu Leela M</t>
  </si>
  <si>
    <t>LeftFrontoTemporal Glioblastoma, WHO Grade IV.</t>
  </si>
  <si>
    <t>IN-423-THYA</t>
  </si>
  <si>
    <t>Yogamber Singh Rawat</t>
  </si>
  <si>
    <t>Adenocarcinoma of the prostate</t>
  </si>
  <si>
    <t>IN-423-THYB</t>
  </si>
  <si>
    <t>Shruti Naredi</t>
  </si>
  <si>
    <t>Ovarian Carcinoma</t>
  </si>
  <si>
    <t>IN-423-TIAA</t>
  </si>
  <si>
    <t>Rohit Singh</t>
  </si>
  <si>
    <t>SureSelect V7</t>
  </si>
  <si>
    <t>IN-423-TIBA</t>
  </si>
  <si>
    <t>Prabhu Dayal- 102032968</t>
  </si>
  <si>
    <t xml:space="preserve">Moderately differentiatedMetastatic Adenocarcinoma of  Sigmoid Colon </t>
  </si>
  <si>
    <t>IN-423-TIBB</t>
  </si>
  <si>
    <t>Chandra Prakash-292076</t>
  </si>
  <si>
    <t>Carcinoma of pancreas</t>
  </si>
  <si>
    <t>IN-423-TIBC</t>
  </si>
  <si>
    <t>Metastaticdeposits ofWelldifferentiated  Adenocarcinoma of Gall Bladder</t>
  </si>
  <si>
    <t>IN-423-TIEA</t>
  </si>
  <si>
    <t>Aruna Metange</t>
  </si>
  <si>
    <t>Poorly Differentiated Adenocarcinomaof Pancreas (Metastasis to Liver)</t>
  </si>
  <si>
    <t>IN-423-TIGB</t>
  </si>
  <si>
    <t>Kheema Nand</t>
  </si>
  <si>
    <t>IN-423-TIGA</t>
  </si>
  <si>
    <t>Aashima Nijhawan Sarna</t>
  </si>
  <si>
    <t>Target IO Extended</t>
  </si>
  <si>
    <t>IN-423-TIGC</t>
  </si>
  <si>
    <t>Shikha Puri</t>
  </si>
  <si>
    <t>Cholangiocarcinoma                                                                                                                                                        Metastatic carcinoma from pancreatic biliary primary.</t>
  </si>
  <si>
    <t>IN-423-TIHA</t>
  </si>
  <si>
    <t>Sadhan Chandra Paul</t>
  </si>
  <si>
    <t>IN-423-TIIA</t>
  </si>
  <si>
    <t>Kalpana Garg- 102037500</t>
  </si>
  <si>
    <t>High Grade Serous Carcinoma of Ovary Stage IV</t>
  </si>
  <si>
    <t>IN-423-TIIB</t>
  </si>
  <si>
    <t>A Uma- 242024541</t>
  </si>
  <si>
    <t>Metastatic Adenocarcinoma of Gall Bladder/ Extra  hepatic biliary duct origin.</t>
  </si>
  <si>
    <t>IN-423-TINA</t>
  </si>
  <si>
    <t>Metastatic carcinoma of Right Breast</t>
  </si>
  <si>
    <t>IN-423-TIOB</t>
  </si>
  <si>
    <t xml:space="preserve">Rukama Devi- 102039498
</t>
  </si>
  <si>
    <t>Poorly differentiated adenocarcinoma of non small cell left lung cancer</t>
  </si>
  <si>
    <t>IN-423-TIOC</t>
  </si>
  <si>
    <t>Sathiya Narayanan- 102039405</t>
  </si>
  <si>
    <t>Poorly Differentiated Adenocarcinoma of Stomach with  nodal Pulmonary, left adrenal metastases. </t>
  </si>
  <si>
    <t>IN-423-TIOA</t>
  </si>
  <si>
    <t>Nand Kishore Aggarwal- 102040035</t>
  </si>
  <si>
    <t>Metastatic Poorly Differentiated Squamous Cell  carcinoma of Oesophagus.</t>
  </si>
  <si>
    <t>IN-423-TIOD</t>
  </si>
  <si>
    <t>Sheela Jacob- 242045134</t>
  </si>
  <si>
    <t>Metastatic Differentiated Adenocarcinoma of Sigmoid Colon with Liver Metastases.</t>
  </si>
  <si>
    <t>IN-423-TIQA</t>
  </si>
  <si>
    <t>Parsu Ram Thapa</t>
  </si>
  <si>
    <t>Moderately Differentiated Adenocarcinoma of Periampullary with liver metastases.</t>
  </si>
  <si>
    <t>IN-423-TIQB</t>
  </si>
  <si>
    <t>Radha- 242046382</t>
  </si>
  <si>
    <t>Progressive Metastatic Carcinoma Colon.                                                                                                                                     Invasive moderately differentiated  Adenocarcinoma arising in tubulovillous  adenoma with severe dysplasia. </t>
  </si>
  <si>
    <t>IN-423-TISB-F</t>
  </si>
  <si>
    <t>Palthur Nagaraj</t>
  </si>
  <si>
    <t>Hilar Cholangiocarcinoma with omental metastasis</t>
  </si>
  <si>
    <t>Nextra</t>
  </si>
  <si>
    <t>IN-423-TISA</t>
  </si>
  <si>
    <t>Narendar Suri</t>
  </si>
  <si>
    <t>illumina nextera core, SureSelect V7</t>
  </si>
  <si>
    <t>IN-423-TIVA</t>
  </si>
  <si>
    <t>Bhagya Lakshmi A V</t>
  </si>
  <si>
    <t>MetastaticCarcinoma ofRightBreast</t>
  </si>
  <si>
    <t>IN-423-TIYA</t>
  </si>
  <si>
    <t>Patil R S</t>
  </si>
  <si>
    <t>Well Differentiated Metastatic Gastric with Gastric Adenocarcinoma (Stage IV) with Liver Metastases.</t>
  </si>
  <si>
    <t>IN-423-TIYB</t>
  </si>
  <si>
    <t>Shambhavi</t>
  </si>
  <si>
    <t>k/c/o papillary carcinoma of right lobe of thyroid (post operative 2014)                                                                                        Carcinoma of Left Breast Giant Fibro adenoma (Phylloides Tumour)</t>
  </si>
  <si>
    <t>IN-423-TIYC</t>
  </si>
  <si>
    <t>Wajeed Unnisa</t>
  </si>
  <si>
    <t>Lobular InvasiveCarcinoma ofRightBreast</t>
  </si>
  <si>
    <t>IN-423-TIZA</t>
  </si>
  <si>
    <t>Ravi Kumar N K</t>
  </si>
  <si>
    <t>IN-423-TI3A</t>
  </si>
  <si>
    <t>Abdul Hamid Mondel- 442052196</t>
  </si>
  <si>
    <t>Salivary glands</t>
  </si>
  <si>
    <t>IN-423-TI3B</t>
  </si>
  <si>
    <t>Prem Bahadur Shrestha</t>
  </si>
  <si>
    <t>IN-423-TJAA</t>
  </si>
  <si>
    <t>Kamlesh 442054093</t>
  </si>
  <si>
    <t>IN-423-TJEA</t>
  </si>
  <si>
    <t>Stroyeva Tatyana</t>
  </si>
  <si>
    <t xml:space="preserve"> </t>
  </si>
  <si>
    <t>cervix</t>
  </si>
  <si>
    <t>Dvorkina Anna</t>
  </si>
  <si>
    <t>IN-423-TJGA</t>
  </si>
  <si>
    <t>Fathima Ali Abdulla - 242052499</t>
  </si>
  <si>
    <t>IN-423-TJHA</t>
  </si>
  <si>
    <t>M Srinivas</t>
  </si>
  <si>
    <t>Bone</t>
  </si>
  <si>
    <t>IN-423-TJIA</t>
  </si>
  <si>
    <t>Kunjila Arakal</t>
  </si>
  <si>
    <t>Lungs</t>
  </si>
  <si>
    <t>IN-423-TGXB</t>
  </si>
  <si>
    <t>Raj Chopra</t>
  </si>
  <si>
    <t>IN-423-TJJA</t>
  </si>
  <si>
    <t>Pinu Gupta</t>
  </si>
  <si>
    <t>Gall bladder &amp; Bile duct</t>
  </si>
  <si>
    <t>IN-423-TJLA</t>
  </si>
  <si>
    <t>Sadik Kadirov</t>
  </si>
  <si>
    <t>Carcinoma of Gastro Intestinal (Bowel disease)</t>
  </si>
  <si>
    <t>IN-423-TJNA</t>
  </si>
  <si>
    <t>Krishna Kamath</t>
  </si>
  <si>
    <t>IN-423-TJPA</t>
  </si>
  <si>
    <t>IN-423-TJTA</t>
  </si>
  <si>
    <t>Subramanya P</t>
  </si>
  <si>
    <t>IN-423-TJWA</t>
  </si>
  <si>
    <t>Harpreet Kaur Virk</t>
  </si>
  <si>
    <t>IN-423-TJVA</t>
  </si>
  <si>
    <t>Jagdish Mukhi</t>
  </si>
  <si>
    <t>IN-423-TJZA</t>
  </si>
  <si>
    <t>Laxmi Bisht</t>
  </si>
  <si>
    <t>IN-423-TJZB</t>
  </si>
  <si>
    <t xml:space="preserve">Najmunnisa </t>
  </si>
  <si>
    <t>IN-423-TJZC</t>
  </si>
  <si>
    <t>Shrestha Deepak Man</t>
  </si>
  <si>
    <t>IN-423-TJZD</t>
  </si>
  <si>
    <t>Sachin Oberoi</t>
  </si>
  <si>
    <t>Buccal mucosa</t>
  </si>
  <si>
    <t>IN-423-TJ1A</t>
  </si>
  <si>
    <t>Anshu Jain</t>
  </si>
  <si>
    <t>IN-423-TJ1B</t>
  </si>
  <si>
    <t>Keshav Agarwal</t>
  </si>
  <si>
    <t>IN-423-TJ1C</t>
  </si>
  <si>
    <t>M D Ali Nawaj</t>
  </si>
  <si>
    <t>IN-423-TJ1D</t>
  </si>
  <si>
    <t>Madhusudan</t>
  </si>
  <si>
    <t>IN-423-TJ2A</t>
  </si>
  <si>
    <t>Babu M</t>
  </si>
  <si>
    <t>IN-423-TJ2B</t>
  </si>
  <si>
    <t>Chandrawati</t>
  </si>
  <si>
    <t>IN-423-TJ2C</t>
  </si>
  <si>
    <t>Meda Ram</t>
  </si>
  <si>
    <t>IN-423-TJ2D</t>
  </si>
  <si>
    <t>Singaravel P</t>
  </si>
  <si>
    <t>IN-423-TJ2E</t>
  </si>
  <si>
    <t>Rajashekar K Patil</t>
  </si>
  <si>
    <t>IN-423-TJ2F</t>
  </si>
  <si>
    <t>Wafa</t>
  </si>
  <si>
    <t>IN-423-TJ4A</t>
  </si>
  <si>
    <t>Padmanabhan</t>
  </si>
  <si>
    <t>IN-423-TKEA</t>
  </si>
  <si>
    <t>Heera Lal</t>
  </si>
  <si>
    <t>IN-423-TKEB</t>
  </si>
  <si>
    <t>Subhash Chander</t>
  </si>
  <si>
    <t>Liver &amp; Bone</t>
  </si>
  <si>
    <t>IN-423-TISB</t>
  </si>
  <si>
    <t>IN-423-TKFA</t>
  </si>
  <si>
    <t>Premalata</t>
  </si>
  <si>
    <t>IN-423-TKIA</t>
  </si>
  <si>
    <t>Tulagankhujaeva</t>
  </si>
  <si>
    <t>IN-423-TKKB</t>
  </si>
  <si>
    <t>Darshan Singh</t>
  </si>
  <si>
    <t>IN-423-TKKA</t>
  </si>
  <si>
    <t>Bharathi Varaprasad S</t>
  </si>
  <si>
    <t>Gall Bladder(Hepatis)</t>
  </si>
  <si>
    <t>Head &amp; Neck</t>
  </si>
  <si>
    <t>IN-423-TKLA</t>
  </si>
  <si>
    <t>Bhagavathi Nimji Maru</t>
  </si>
  <si>
    <t>IN-423-TKLB</t>
  </si>
  <si>
    <t>Tyo Aleksander</t>
  </si>
  <si>
    <t>IN-423-TKQA</t>
  </si>
  <si>
    <t>Anil Rajvaidya</t>
  </si>
  <si>
    <t>Transverse Colon</t>
  </si>
  <si>
    <t>IN-423-TKQB</t>
  </si>
  <si>
    <t>Qamrun Nisa</t>
  </si>
  <si>
    <t>Rectum(Colon, Pancreas)</t>
  </si>
  <si>
    <t>IN-423-TKQC</t>
  </si>
  <si>
    <t>Sudha Agarwal</t>
  </si>
  <si>
    <t>IN-423-TKQD</t>
  </si>
  <si>
    <t>Usha B Utane</t>
  </si>
  <si>
    <t>IN-423-TKSA</t>
  </si>
  <si>
    <t>Regina B N</t>
  </si>
  <si>
    <t>Mouth</t>
  </si>
  <si>
    <t>IN-423-TKTA</t>
  </si>
  <si>
    <t>2 Target Core
2 PDL1</t>
  </si>
  <si>
    <t>F1:- 15.62, F2:- 9.31</t>
  </si>
  <si>
    <t>F1:- 19.83, F2:- 17.09</t>
  </si>
  <si>
    <t>IN-423-TKTB</t>
  </si>
  <si>
    <t>Jignesh Sheth</t>
  </si>
  <si>
    <t>Right Lung (Bronchus)</t>
  </si>
  <si>
    <t>IN-423-TKUA</t>
  </si>
  <si>
    <t>Hayat Jabbar Kadhim</t>
  </si>
  <si>
    <t>IN-423-TKXA</t>
  </si>
  <si>
    <t>Vijay Raghav Sannayi</t>
  </si>
  <si>
    <t>Abdomen (Anterior abdominal wallsarcoma)</t>
  </si>
  <si>
    <t>IN-423-TKYA</t>
  </si>
  <si>
    <t>Ramesh Chand</t>
  </si>
  <si>
    <t>IN-423-TKZA</t>
  </si>
  <si>
    <t>Suresh D E</t>
  </si>
  <si>
    <t>IN-423-TKZB</t>
  </si>
  <si>
    <t>Jagdish Prakash</t>
  </si>
  <si>
    <t>LeftEye Lid (Lung)</t>
  </si>
  <si>
    <t>IN-423-TKZC</t>
  </si>
  <si>
    <t>D Raji Reddy</t>
  </si>
  <si>
    <t>Colon (Rectum, Liver)</t>
  </si>
  <si>
    <t>Shreshtha Prem Bahadur</t>
  </si>
  <si>
    <t>IN-423-TK1A</t>
  </si>
  <si>
    <t>IN-423-TK1B</t>
  </si>
  <si>
    <t>Kailash Rani</t>
  </si>
  <si>
    <t>IN-423-TK4A</t>
  </si>
  <si>
    <t>Chandra Bohra</t>
  </si>
  <si>
    <t>IN-423-TLAA</t>
  </si>
  <si>
    <t xml:space="preserve">Rajender Grover </t>
  </si>
  <si>
    <t>Hepatic Bile Duct</t>
  </si>
  <si>
    <t>IN-423-TLAB</t>
  </si>
  <si>
    <t>Chandrikaben Brahmbhatt</t>
  </si>
  <si>
    <t>IN-423-TLBA</t>
  </si>
  <si>
    <t>Sukhada Ghorpade</t>
  </si>
  <si>
    <t>Appendix</t>
  </si>
  <si>
    <t>IN-423-TLCA</t>
  </si>
  <si>
    <t>Vishal Methe</t>
  </si>
  <si>
    <t>IN-423-TLDA</t>
  </si>
  <si>
    <t>Farida Chougule</t>
  </si>
  <si>
    <t>IN-423-TLGA</t>
  </si>
  <si>
    <t>IN-423-TLEA</t>
  </si>
  <si>
    <t>Mohammed Hussain A M</t>
  </si>
  <si>
    <t>IN-423-TLEB</t>
  </si>
  <si>
    <t xml:space="preserve">Sharda Devi </t>
  </si>
  <si>
    <t>Right Lung</t>
  </si>
  <si>
    <t>IN-423-TLIA</t>
  </si>
  <si>
    <t>IN-423-TLJA</t>
  </si>
  <si>
    <t>Anitha Ahuja</t>
  </si>
  <si>
    <t>Pancreas + Lung</t>
  </si>
  <si>
    <t>Anjum Varma</t>
  </si>
  <si>
    <t>Stomach (Gastro Intestinal)</t>
  </si>
  <si>
    <t>IN-423-TLNB</t>
  </si>
  <si>
    <t>Chan Baig</t>
  </si>
  <si>
    <t>IN-423-TLNC</t>
  </si>
  <si>
    <t>Dr. Shanti Bansal</t>
  </si>
  <si>
    <t>Colon (Small Bowel)</t>
  </si>
  <si>
    <t>IN-423-TLPA</t>
  </si>
  <si>
    <t>Mr. Mahaveer Jain</t>
  </si>
  <si>
    <t>Meningioma</t>
  </si>
  <si>
    <t>IN-423-TLRA</t>
  </si>
  <si>
    <t>Ms.Neema</t>
  </si>
  <si>
    <t>Non Cancer Benign</t>
  </si>
  <si>
    <t>IN-423-TLRB</t>
  </si>
  <si>
    <t>Mrs. Gunjan Anand</t>
  </si>
  <si>
    <t>IN-423-TLRC</t>
  </si>
  <si>
    <t>Ramdas Shirodkar</t>
  </si>
  <si>
    <t>Pancreas (Lung &amp; Liver)</t>
  </si>
  <si>
    <t>IN-423-TLUA</t>
  </si>
  <si>
    <t>Mr. Venugopal. B</t>
  </si>
  <si>
    <t>Pancreas (Liver)</t>
  </si>
  <si>
    <t>IN-423-TLVA</t>
  </si>
  <si>
    <t>Mr. Dinesh S Agrawal</t>
  </si>
  <si>
    <t>IN-423-TLWA</t>
  </si>
  <si>
    <t>Mrs. Lakshmi.D</t>
  </si>
  <si>
    <t>IN-423-TLWB</t>
  </si>
  <si>
    <t>Mrs.Binita</t>
  </si>
  <si>
    <t>IN-423-TLXA</t>
  </si>
  <si>
    <t xml:space="preserve"> Mr. Kim Oleg</t>
  </si>
  <si>
    <t>IN-423-TL2C</t>
  </si>
  <si>
    <t>Mr Vikas Khurana</t>
  </si>
  <si>
    <t>Renal</t>
  </si>
  <si>
    <t>IN-423-TLXB</t>
  </si>
  <si>
    <t>Mr. Mohammed</t>
  </si>
  <si>
    <t>IN-423-TL2A</t>
  </si>
  <si>
    <t>Mr. Saket Kumar</t>
  </si>
  <si>
    <t>RightColon(Caecum)</t>
  </si>
  <si>
    <t>IN-423-TL2B</t>
  </si>
  <si>
    <t>Shanthi Chengappa</t>
  </si>
  <si>
    <t>IN-423-TL2D</t>
  </si>
  <si>
    <t>Mr. Natarajan A</t>
  </si>
  <si>
    <t>Thyroid Gland</t>
  </si>
  <si>
    <t>Serial number</t>
  </si>
  <si>
    <t>4baseCare Pt ID</t>
  </si>
  <si>
    <t xml:space="preserve">Name </t>
  </si>
  <si>
    <t>Age</t>
  </si>
  <si>
    <t>Gender</t>
  </si>
  <si>
    <t>Dob(dd-mm-yy)</t>
  </si>
  <si>
    <t>Ethnicity</t>
  </si>
  <si>
    <t>Religion</t>
  </si>
  <si>
    <t>Native Language</t>
  </si>
  <si>
    <t>Address</t>
  </si>
  <si>
    <t>Email id</t>
  </si>
  <si>
    <t xml:space="preserve"> Ph no</t>
  </si>
  <si>
    <t>Caregiver ph no</t>
  </si>
  <si>
    <t>Relationship with Caregiver</t>
  </si>
  <si>
    <t>Age at diagnosis</t>
  </si>
  <si>
    <t>Consulting Dr</t>
  </si>
  <si>
    <t>Hospital/Clinic</t>
  </si>
  <si>
    <t xml:space="preserve">ID Clinic/Hospital </t>
  </si>
  <si>
    <t>Dr phone</t>
  </si>
  <si>
    <t>Dr Assistant Phone</t>
  </si>
  <si>
    <t>Co morbidities</t>
  </si>
  <si>
    <t>Any blood thinning medications</t>
  </si>
  <si>
    <t>Medical Allergy</t>
  </si>
  <si>
    <t>Menstrual &amp; Obstetric history</t>
  </si>
  <si>
    <t>No:of children</t>
  </si>
  <si>
    <t>Family History</t>
  </si>
  <si>
    <t>General Examination by Dr</t>
  </si>
  <si>
    <t>Enrolment Form Signed on</t>
  </si>
  <si>
    <t>Date of Sample Received at 4basecare</t>
  </si>
  <si>
    <t>Payment Status</t>
  </si>
  <si>
    <t>payment Amount</t>
  </si>
  <si>
    <t>Payment date</t>
  </si>
  <si>
    <t>Medical Records /scan images shared ?</t>
  </si>
  <si>
    <t>checklist</t>
  </si>
  <si>
    <t>Case summary from doc</t>
  </si>
  <si>
    <t>Blocks/Blood/HPE</t>
  </si>
  <si>
    <t>CDs</t>
  </si>
  <si>
    <t>App enrolment?</t>
  </si>
  <si>
    <t>App docs uploaded?</t>
  </si>
  <si>
    <t>Sent to suchithra?</t>
  </si>
  <si>
    <t>Comments</t>
  </si>
  <si>
    <t>Final Report shared?</t>
  </si>
  <si>
    <t>case summary sent?</t>
  </si>
  <si>
    <t>post case summary , documents from patient</t>
  </si>
  <si>
    <t>Post SGT Therapy?</t>
  </si>
  <si>
    <t>App related calls</t>
  </si>
  <si>
    <t>12001P001</t>
  </si>
  <si>
    <t>T.N. Shantha Kumar</t>
  </si>
  <si>
    <t>M</t>
  </si>
  <si>
    <t>Kerala</t>
  </si>
  <si>
    <t>Hindu</t>
  </si>
  <si>
    <t>Malayalam</t>
  </si>
  <si>
    <t>#3, Shreyas,4th cross Kalkere Main Road
, Rammurthy Nagar, Bangalore</t>
  </si>
  <si>
    <t>anupvrvr@gmail.com
sunitha.s1@sc.com</t>
  </si>
  <si>
    <t>Daughter</t>
  </si>
  <si>
    <t>Dr Sandeep Nayak</t>
  </si>
  <si>
    <t>MACS clinic</t>
  </si>
  <si>
    <t>MACS4234</t>
  </si>
  <si>
    <t>Not significant</t>
  </si>
  <si>
    <t xml:space="preserve">Online to 4baseCare </t>
  </si>
  <si>
    <t>Some shared</t>
  </si>
  <si>
    <t>Report sent</t>
  </si>
  <si>
    <t>No case summary ,lack of docs</t>
  </si>
  <si>
    <t>Passed away on Apr 6th</t>
  </si>
  <si>
    <t>12001P002</t>
  </si>
  <si>
    <t>Nagendra Rao N</t>
  </si>
  <si>
    <t>Karnataka</t>
  </si>
  <si>
    <t>Kannada</t>
  </si>
  <si>
    <t>#107/NA, 1st floor, 1st block,Om Sri Residency,Uttarahalli,Bangalore 560061</t>
  </si>
  <si>
    <t>navaneeth.nc@gmail.com</t>
  </si>
  <si>
    <t>Son</t>
  </si>
  <si>
    <t>Rectal with liver metastasis</t>
  </si>
  <si>
    <t>MACS4311</t>
  </si>
  <si>
    <t>Hypertension, 
Parkinsons</t>
  </si>
  <si>
    <t>SyndopaPlus-125 mg 
Amlong 5mg, Metoprolol 12.5mg</t>
  </si>
  <si>
    <t>Shared by patient over whatsapp</t>
  </si>
  <si>
    <t>Sent on 2nd April</t>
  </si>
  <si>
    <t>On standard chemotherapy.after Pet CT will decide further course</t>
  </si>
  <si>
    <t>12001P003</t>
  </si>
  <si>
    <t>Madhuri Sharma</t>
  </si>
  <si>
    <t>F</t>
  </si>
  <si>
    <t>Chattisgarh,Raipur</t>
  </si>
  <si>
    <t>Hindi</t>
  </si>
  <si>
    <t xml:space="preserve">CM-02, Gopalan 
Splendour Habitat,
ACES layout,Kundanhalli,
Bangalore -37
</t>
  </si>
  <si>
    <t>kandarptiwari@gmail.com</t>
  </si>
  <si>
    <t>Oral</t>
  </si>
  <si>
    <t>MACS2770</t>
  </si>
  <si>
    <t>Hypothyroid,
Epilepsy (last episode in Apr 2016</t>
  </si>
  <si>
    <t>Stomach burning on
 oral consumption</t>
  </si>
  <si>
    <t>April</t>
  </si>
  <si>
    <t>SGT result suggested drug that was on clinical trial. Hence she is on geftinib oral tabs which is standard chemo</t>
  </si>
  <si>
    <t>12001P004</t>
  </si>
  <si>
    <t>Shakunthala</t>
  </si>
  <si>
    <t>Andhra Pradesh</t>
  </si>
  <si>
    <t>Telugu</t>
  </si>
  <si>
    <t xml:space="preserve">No 26/6,15th A main 6th cross
N S Palya, BTM 2nd stage, Bangalore </t>
  </si>
  <si>
    <t>rajuviv@gmail.com</t>
  </si>
  <si>
    <t>9845557592,
00447910387170</t>
  </si>
  <si>
    <t>patient-caretaker relation</t>
  </si>
  <si>
    <t>Dr Shekar Patil</t>
  </si>
  <si>
    <t>Hypertension</t>
  </si>
  <si>
    <t>passed away on April 10th</t>
  </si>
  <si>
    <t>12001P005</t>
  </si>
  <si>
    <t>Ramaiah S</t>
  </si>
  <si>
    <t>#C1/1, RTTC Quarters, T.K. layout, Mysore</t>
  </si>
  <si>
    <t>hari26.1992@gmail.com</t>
  </si>
  <si>
    <t>Father</t>
  </si>
  <si>
    <t>MACS2739</t>
  </si>
  <si>
    <t>passed away on Mar 17th</t>
  </si>
  <si>
    <t>12001P006</t>
  </si>
  <si>
    <t>Shahida Kadar</t>
  </si>
  <si>
    <t>Mumbai</t>
  </si>
  <si>
    <t>Islam</t>
  </si>
  <si>
    <t>102, 1st floor,5th Cross,Ramesh Nagar,Vibuthipura, Bnagalore 560037</t>
  </si>
  <si>
    <t>kadarakmal@gmail.com</t>
  </si>
  <si>
    <t>Wife</t>
  </si>
  <si>
    <t>MACS4999</t>
  </si>
  <si>
    <t>Not known</t>
  </si>
  <si>
    <t>Menopause</t>
  </si>
  <si>
    <t>passed away on Apr 30th</t>
  </si>
  <si>
    <t>12001P007</t>
  </si>
  <si>
    <t>Sitaram Patra</t>
  </si>
  <si>
    <t>Orissa</t>
  </si>
  <si>
    <t>Odiya</t>
  </si>
  <si>
    <t>Flat A-G02,Pavani Ishta,
 6th cross,Silver Spring Layout,Sai Baba Temple Road,Munnekolala,
560037</t>
  </si>
  <si>
    <t>patra.sunita3@gmail.com</t>
  </si>
  <si>
    <t>Oral Cancer</t>
  </si>
  <si>
    <t>MACS1932</t>
  </si>
  <si>
    <t>Immunotherapy…but no improvement</t>
  </si>
  <si>
    <t>12001P008</t>
  </si>
  <si>
    <t>Vinay Goswami</t>
  </si>
  <si>
    <t>Bengali</t>
  </si>
  <si>
    <t>#001,1898,25th B cross,22nd A main, Sector 2, HSR layout, Bangalore</t>
  </si>
  <si>
    <t>vinay.goswami87@gmail.com, supriyadebnath29@gmail.com</t>
  </si>
  <si>
    <t>spouse</t>
  </si>
  <si>
    <t>GE(Gastro Esophagal cancer)</t>
  </si>
  <si>
    <t>MACS2622</t>
  </si>
  <si>
    <t>NONE</t>
  </si>
  <si>
    <t>passed away on April 20th</t>
  </si>
  <si>
    <t>12001P009</t>
  </si>
  <si>
    <t>Shweta Mehta</t>
  </si>
  <si>
    <t>174-B, P-Road, Bhopalpura, Udaipur,Rajasthan, 313001</t>
  </si>
  <si>
    <t>kunalmehta40@gmail.com</t>
  </si>
  <si>
    <t>Sister</t>
  </si>
  <si>
    <t>AngioSarcoma</t>
  </si>
  <si>
    <t>passed away 26th March</t>
  </si>
  <si>
    <t xml:space="preserve">no docs were given </t>
  </si>
  <si>
    <t>passed away Mar 26th</t>
  </si>
  <si>
    <t>34002P001</t>
  </si>
  <si>
    <t>Omprakash</t>
  </si>
  <si>
    <t>Village Sirrkala Teh, Mundat District, Alwas, Rajasthan</t>
  </si>
  <si>
    <t>Brother</t>
  </si>
  <si>
    <t>Dr Khatri/ Dr Dubey</t>
  </si>
  <si>
    <t>17839/ 6638</t>
  </si>
  <si>
    <t>pending</t>
  </si>
  <si>
    <t>34002P002</t>
  </si>
  <si>
    <t>Ranbir Singh</t>
  </si>
  <si>
    <t>Vt PO, Sarurpur Kulen District, Bagpat, UP</t>
  </si>
  <si>
    <t>sonunain.india@gmail.com</t>
  </si>
  <si>
    <t>17584/ 6499</t>
  </si>
  <si>
    <t>passed away</t>
  </si>
  <si>
    <t>12001P010</t>
  </si>
  <si>
    <t>Nagaraja R</t>
  </si>
  <si>
    <t>No 66/ 22, 3rd main, 5th cross, Hanumanthnagar, Bangalore - 560019</t>
  </si>
  <si>
    <t>rnagaraja9289@gmail.com</t>
  </si>
  <si>
    <t>Husband</t>
  </si>
  <si>
    <t>Rectum with liver mets</t>
  </si>
  <si>
    <t>MACS5342</t>
  </si>
  <si>
    <t>Hypertension, Diabetes</t>
  </si>
  <si>
    <t>Mother had breast cancer at the age of 76</t>
  </si>
  <si>
    <t>12001P011</t>
  </si>
  <si>
    <t>TS Sekar</t>
  </si>
  <si>
    <t>Tamilian</t>
  </si>
  <si>
    <t>Tamil</t>
  </si>
  <si>
    <t>No 1078,19th A cross,HSR sector 7, Bangalore 560 102</t>
  </si>
  <si>
    <t>suresh.fedrod@gmail.com</t>
  </si>
  <si>
    <t>father</t>
  </si>
  <si>
    <t>fortis 824532, MACS4717</t>
  </si>
  <si>
    <t>Cholestrol</t>
  </si>
  <si>
    <t>Father diagnosed with Rectal cancer</t>
  </si>
  <si>
    <t>34003P002</t>
  </si>
  <si>
    <t>Satyajit Gill</t>
  </si>
  <si>
    <t>Punjabi</t>
  </si>
  <si>
    <t>Sikh</t>
  </si>
  <si>
    <t>669, Model Town, Jalandhar</t>
  </si>
  <si>
    <t>satyajitgill@yahoo.com</t>
  </si>
  <si>
    <t>husband</t>
  </si>
  <si>
    <t>Dr Gurdeep Singh</t>
  </si>
  <si>
    <t>Hypertesnion,Hypothyroid</t>
  </si>
  <si>
    <t>Aspirin</t>
  </si>
  <si>
    <t>sent</t>
  </si>
  <si>
    <t>12002P001</t>
  </si>
  <si>
    <t>C. S. Nithyananda Kashyap</t>
  </si>
  <si>
    <t>Kannadiga</t>
  </si>
  <si>
    <t># 10432, Vijayanagar, 4th stage, 2nd phase, Mysore 17</t>
  </si>
  <si>
    <t>csnkashyap@gmail.com</t>
  </si>
  <si>
    <t>Metastatic MPNST</t>
  </si>
  <si>
    <t>Dr Avinash C B</t>
  </si>
  <si>
    <t>CMR008662</t>
  </si>
  <si>
    <t>Diabetes</t>
  </si>
  <si>
    <t>Apriil 3rd</t>
  </si>
  <si>
    <t>29001P001</t>
  </si>
  <si>
    <t>Lakshmisree Banerjee</t>
  </si>
  <si>
    <t>Village + post office Joykrishnapur, district Bomkura,Pin 722122, West Bengal</t>
  </si>
  <si>
    <t>partha012@gmail.com</t>
  </si>
  <si>
    <t>6297907253/9735894860</t>
  </si>
  <si>
    <t xml:space="preserve">Metastatic </t>
  </si>
  <si>
    <t>Dr Vivek Agarwala/ Dr Chandrakanth M V</t>
  </si>
  <si>
    <t>Hypothyroid,
Arthritis,</t>
  </si>
  <si>
    <t>15th april 2019</t>
  </si>
  <si>
    <t>Sent on 14-05-2019</t>
  </si>
  <si>
    <t>12001P012</t>
  </si>
  <si>
    <t>N.P. Raghavendra Rao</t>
  </si>
  <si>
    <t>2/4, Benaka clusters,1st main, sheshadripuram, bangalore</t>
  </si>
  <si>
    <t>anil.rag@gmail.com</t>
  </si>
  <si>
    <t>gastric carcinoma</t>
  </si>
  <si>
    <t>Dr Sandeep Nayak, Dr Shekar Patil</t>
  </si>
  <si>
    <t>none</t>
  </si>
  <si>
    <t>8th April 2019</t>
  </si>
  <si>
    <t>12001P013</t>
  </si>
  <si>
    <t>Jayashree</t>
  </si>
  <si>
    <t>26, 7th A main, 21st cross, CHBS layout, Vijayanagar</t>
  </si>
  <si>
    <t>niranjan.2763@gmail.com</t>
  </si>
  <si>
    <t>Metastatic Solid Psuedopapillary Neoplasm(SPEN) of Pancreas</t>
  </si>
  <si>
    <t>Insulin</t>
  </si>
  <si>
    <t>5th April 2019</t>
  </si>
  <si>
    <t>12003P001</t>
  </si>
  <si>
    <t>Manju Sinha</t>
  </si>
  <si>
    <t>Bihar</t>
  </si>
  <si>
    <t>flat no 205,3 rd floor,gowdanpalya,near srinivasa theatre, Bangalore</t>
  </si>
  <si>
    <t>ankitasahai27@gmail.com</t>
  </si>
  <si>
    <t>lung cancer with bone mets</t>
  </si>
  <si>
    <t>Dr Pragnya coca</t>
  </si>
  <si>
    <t>menopause</t>
  </si>
  <si>
    <t>6th April</t>
  </si>
  <si>
    <t>To pay back to patient mostly</t>
  </si>
  <si>
    <t xml:space="preserve">10th April </t>
  </si>
  <si>
    <t>DNA extraction failed due to bone tissue</t>
  </si>
  <si>
    <t>12003P002</t>
  </si>
  <si>
    <t>Afreen Banu</t>
  </si>
  <si>
    <t>Muslim</t>
  </si>
  <si>
    <t>Urdu, English</t>
  </si>
  <si>
    <t>1495, 29th main, 2nd stage, 5th cross, BTM layout, Bangalore</t>
  </si>
  <si>
    <t>omar.rafu@gmail.com</t>
  </si>
  <si>
    <t>sister</t>
  </si>
  <si>
    <t>Germ cell tumour</t>
  </si>
  <si>
    <t>Regular</t>
  </si>
  <si>
    <t>father had prostrate cancer. Passed away due to heart attack. Another sister had PNET cancer. She is fine after treatment</t>
  </si>
  <si>
    <t>11th April</t>
  </si>
  <si>
    <t>12001P014 A
12001P014 B</t>
  </si>
  <si>
    <t>Annapurna Tulasiram</t>
  </si>
  <si>
    <t>No 69 B, Shobha Malachite,Shobha Ultima Campus, Jakkur plantation road,Jakkur, Bangalore,560064</t>
  </si>
  <si>
    <t>annapurna1950@icloud.com, saanyahtr@gmail.com</t>
  </si>
  <si>
    <t>9482065413- daughter
9448060401 - husband</t>
  </si>
  <si>
    <t>wife</t>
  </si>
  <si>
    <t>Gastric Adenoma and Liver cholangio carcinoma</t>
  </si>
  <si>
    <t>Dr sandeep Nayak</t>
  </si>
  <si>
    <t>Metformin for Diabetes</t>
  </si>
  <si>
    <t>sent on 23rd May</t>
  </si>
  <si>
    <t>12001P015</t>
  </si>
  <si>
    <t>Gopal Nagendra</t>
  </si>
  <si>
    <t>karnataka</t>
  </si>
  <si>
    <t>339, 1 D cross, 4th Main, BSK 3rd stage, bangalore 85</t>
  </si>
  <si>
    <t>gopal.deepika@gmail.com, gopal@femisoftware.com</t>
  </si>
  <si>
    <t>9663953860(son in law)</t>
  </si>
  <si>
    <t>9663963803 (daughter)</t>
  </si>
  <si>
    <t>MACS5074</t>
  </si>
  <si>
    <t>sent 27th May</t>
  </si>
  <si>
    <t>34002P003</t>
  </si>
  <si>
    <t>Ved Prakash</t>
  </si>
  <si>
    <t>Village Naidu, Chowda, Meerut,Uttar Pradesh 250401</t>
  </si>
  <si>
    <t>Dr A P Dubey/ Sameer Khatri</t>
  </si>
  <si>
    <t>insignificant</t>
  </si>
  <si>
    <t>12 th April 2019</t>
  </si>
  <si>
    <t>Failed sample</t>
  </si>
  <si>
    <t>Not enough amount of DNA for test</t>
  </si>
  <si>
    <t>extraction failed</t>
  </si>
  <si>
    <t>34003P003</t>
  </si>
  <si>
    <t>Neelu Kohli</t>
  </si>
  <si>
    <t>8th July 1956</t>
  </si>
  <si>
    <t>GH4, 14C Orchid Garden, suncity, Gurgaon, sec 54</t>
  </si>
  <si>
    <t>zigwheelsindia@yahoo.com</t>
  </si>
  <si>
    <t>Mother</t>
  </si>
  <si>
    <t>Dr Gurdeep Sethi</t>
  </si>
  <si>
    <t>Hypertension, Gallstones</t>
  </si>
  <si>
    <t>sent on 18th May 2019</t>
  </si>
  <si>
    <t>15000P001</t>
  </si>
  <si>
    <t>Updesh Kumar</t>
  </si>
  <si>
    <t>Uttar Pradesh</t>
  </si>
  <si>
    <t>202, Castle Rock,Bhakti Park, Castle Rock, Near Imax theatre,Anik-Wadala link Road, Wadala -E, Mumbai 400 037</t>
  </si>
  <si>
    <t>smanissha@gmail.com</t>
  </si>
  <si>
    <t>Hypertension, IHD</t>
  </si>
  <si>
    <t>Xaretto</t>
  </si>
  <si>
    <t>Brufen, Ferronin</t>
  </si>
  <si>
    <t>significant: father had cancer of urinary bladder, elder sister died 2 years back due to AML M2</t>
  </si>
  <si>
    <t>Poor nutrition,Pallor: yes, Icterus:Yes,Clubbing Yes, Cyanosis: Yes,Gen Ln: Yes, Edema: Yes</t>
  </si>
  <si>
    <t>18th April 2019</t>
  </si>
  <si>
    <t>passed away 03-05-2019</t>
  </si>
  <si>
    <t>12001P016</t>
  </si>
  <si>
    <t>Anand Raj</t>
  </si>
  <si>
    <t>kannada</t>
  </si>
  <si>
    <t>Christian</t>
  </si>
  <si>
    <t>kannada and Hindi</t>
  </si>
  <si>
    <t>No 102, Laura residency, laxmi layout, doddakammanahalli, Bangalore 560076</t>
  </si>
  <si>
    <t>rmpushpa30@gmail.com
rmpushpa70@gmail.com</t>
  </si>
  <si>
    <t>8884861888 ( wife )</t>
  </si>
  <si>
    <t>9035179901(daughter Ramya)</t>
  </si>
  <si>
    <t>diabetes, hypertension</t>
  </si>
  <si>
    <t>On ecosprin till Nov 2018</t>
  </si>
  <si>
    <t>6th May 2019</t>
  </si>
  <si>
    <t>sent 31st May</t>
  </si>
  <si>
    <t>passed away on 7th June 2019</t>
  </si>
  <si>
    <t>12003P003</t>
  </si>
  <si>
    <t>Kamaljeet Kaur</t>
  </si>
  <si>
    <t>HIG 33, Shaspripuram colony, gorakhpur, uttar pradesh</t>
  </si>
  <si>
    <t>jagjeetkaur27@gmail.com, laksh nair &lt;laksh.nairr@gmail.com&gt;</t>
  </si>
  <si>
    <t>7975717570(daughter)
8618314284 ( son in law)</t>
  </si>
  <si>
    <t xml:space="preserve">daughter </t>
  </si>
  <si>
    <t>Dr Mansi khanderia</t>
  </si>
  <si>
    <t>25th April</t>
  </si>
  <si>
    <t>sent on 10th June</t>
  </si>
  <si>
    <t>12000P001(Free Germline)</t>
  </si>
  <si>
    <t>Germline ++</t>
  </si>
  <si>
    <t>Mamatha P Raj</t>
  </si>
  <si>
    <t>mamatha_raj@yahoo.com</t>
  </si>
  <si>
    <t>MACS5608</t>
  </si>
  <si>
    <t>Free Germline sample without report</t>
  </si>
  <si>
    <t>12000P002(Germline-Dheeraj)</t>
  </si>
  <si>
    <t>Dheerajs  relative</t>
  </si>
  <si>
    <t>29000P001-D
29000P001-R</t>
  </si>
  <si>
    <t>29000P002-D
29000P002-R</t>
  </si>
  <si>
    <t>34004P001</t>
  </si>
  <si>
    <t>Gautam Parti</t>
  </si>
  <si>
    <t>Humanity</t>
  </si>
  <si>
    <t>101/7 Silveroak Apartments DLF-1,Gurgaon</t>
  </si>
  <si>
    <t>shibaniparti@hotmail.com,Sana Parti &lt;sanaparti@gmail.com&gt;</t>
  </si>
  <si>
    <t>wife :9810730005
daughter : 9999005039</t>
  </si>
  <si>
    <t>Husband, Father</t>
  </si>
  <si>
    <t>Mouth Cancer-Squamous cell carcinoma</t>
  </si>
  <si>
    <t>Dr Hussein, Dr Charu</t>
  </si>
  <si>
    <t>By Cash to Rupesh</t>
  </si>
  <si>
    <t>sent 10th June</t>
  </si>
  <si>
    <t>12001P017</t>
  </si>
  <si>
    <t>Sriram Venkiteswaran</t>
  </si>
  <si>
    <t>Tamilnadu</t>
  </si>
  <si>
    <t>B2-703, South City Arekare, Mico Layout, Bengaluru 560076</t>
  </si>
  <si>
    <t>mecherimadam@gmail.com</t>
  </si>
  <si>
    <t>Adenocarcinoma GE junction + stomach</t>
  </si>
  <si>
    <t>online transfer</t>
  </si>
  <si>
    <t>sent 26th June</t>
  </si>
  <si>
    <t>sent on 7th Aug</t>
  </si>
  <si>
    <t>12001P018</t>
  </si>
  <si>
    <t>Anusuya</t>
  </si>
  <si>
    <t>No 886, 15th cross, 1st main, 1st stage,Chandra Layout,Bangalore</t>
  </si>
  <si>
    <t>arun.tesserac@gmail.com, kiran_narayan@outlook.com</t>
  </si>
  <si>
    <t>9538692281, 9986480412</t>
  </si>
  <si>
    <t>Cervical Cancer</t>
  </si>
  <si>
    <t>Macs 5484</t>
  </si>
  <si>
    <t>Diabetes, hypertension</t>
  </si>
  <si>
    <t>Irregular</t>
  </si>
  <si>
    <t>sent 20th June</t>
  </si>
  <si>
    <t>12001P019</t>
  </si>
  <si>
    <t>Rama Guru</t>
  </si>
  <si>
    <t>Tamil Nadu</t>
  </si>
  <si>
    <t>A-704, Platinum Life style,APP Jambu Savari, Dinniva, JP nagar, 8th phase, Bangalore</t>
  </si>
  <si>
    <t>siddarth.ramaguru@gmail.com, jahanavi.c@gmail.com</t>
  </si>
  <si>
    <t>daughter in law:9886387433
Son: 9620394258</t>
  </si>
  <si>
    <t>Macs5600</t>
  </si>
  <si>
    <t>Novastat</t>
  </si>
  <si>
    <t>sent 6th July</t>
  </si>
  <si>
    <t>12001P020</t>
  </si>
  <si>
    <t>Venkateswarlu CH</t>
  </si>
  <si>
    <t>102, B block, Chethana Maple, Hadosiddapura,Carmelaram, Bangalore 560035</t>
  </si>
  <si>
    <t>praveen.28.1987@gmail.com</t>
  </si>
  <si>
    <t>Macs4472</t>
  </si>
  <si>
    <t>diabetic medicines</t>
  </si>
  <si>
    <t>lost medical reports after giving to insurance</t>
  </si>
  <si>
    <t>sent 8th July</t>
  </si>
  <si>
    <t>34003P004</t>
  </si>
  <si>
    <t>Gurnaam Singh Virk</t>
  </si>
  <si>
    <t>Hindi and Punjabi</t>
  </si>
  <si>
    <t>C-62, Kendriya Vihar,Sec 48- B, Chandigarh 160047</t>
  </si>
  <si>
    <t>gurnamsvirk@hotmail.com</t>
  </si>
  <si>
    <t>9815278905(wife)</t>
  </si>
  <si>
    <t>chondrosarcoma of Tibia</t>
  </si>
  <si>
    <t>Dr Charu Arora</t>
  </si>
  <si>
    <t xml:space="preserve">12001P021 - G </t>
  </si>
  <si>
    <t>Vijaya Narayan Bhagat</t>
  </si>
  <si>
    <t>Marathi</t>
  </si>
  <si>
    <t>104, Bhoomi Sagar Plot no 4, sector no 34 A, Khargar, New Mumbai 410 210</t>
  </si>
  <si>
    <t>vijaya.bhagat@rediffmail.com</t>
  </si>
  <si>
    <t>9702258016
9137800000</t>
  </si>
  <si>
    <t>daughter</t>
  </si>
  <si>
    <t>Dr R Badwe</t>
  </si>
  <si>
    <t>By Cash to Phlebetomist Akshilesh</t>
  </si>
  <si>
    <t>sent 25th July</t>
  </si>
  <si>
    <t>12001P022</t>
  </si>
  <si>
    <t>SGT</t>
  </si>
  <si>
    <t>Madhumala Sinha</t>
  </si>
  <si>
    <t>Tripura</t>
  </si>
  <si>
    <t>Manipuri</t>
  </si>
  <si>
    <t xml:space="preserve">Kalyani, Dhaleswar, state-tripura 799007, </t>
  </si>
  <si>
    <t>bsinha02@gmail.com, biplabsinha088@gmail.com, bikash.s@ippbonline.in</t>
  </si>
  <si>
    <t>9902937992(Biplab), 8729988730 ( Bikash)</t>
  </si>
  <si>
    <t>patients uncle ( mothers brother had throat cancer)</t>
  </si>
  <si>
    <t>34004P002 - G</t>
  </si>
  <si>
    <t>Rishi Parti</t>
  </si>
  <si>
    <t>B 8/ 10, DLF phase 1, Gurgaon</t>
  </si>
  <si>
    <t>rishiparti@hotmail.com</t>
  </si>
  <si>
    <t>Cash to Rupesh</t>
  </si>
  <si>
    <t>12001P023</t>
  </si>
  <si>
    <t>Anitha Dhruva</t>
  </si>
  <si>
    <t>Apt No 203, Sai Sumukha Telecom clusters, 1st main road, New Timber yard layout, Bangalore 26</t>
  </si>
  <si>
    <t>sridhar.m85@gmail.com</t>
  </si>
  <si>
    <t>Jujenum Carcinoma</t>
  </si>
  <si>
    <t>sent on 10th July</t>
  </si>
  <si>
    <t>34004P003 - G</t>
  </si>
  <si>
    <t>Vaishali Nagpal</t>
  </si>
  <si>
    <t>13/ 450, 2nd floor, Sunder Vihar, Near Meera Bagh red light, Ram Manour gate 110087</t>
  </si>
  <si>
    <t>vaishali.nihon2014@gmail.com</t>
  </si>
  <si>
    <t>Dr Charu</t>
  </si>
  <si>
    <t>34003P005</t>
  </si>
  <si>
    <t>Sanaur Rahman</t>
  </si>
  <si>
    <t>Paradise fashion, Marwari Bazar, Near Station Chowk, Samastipur, Bihar 848101</t>
  </si>
  <si>
    <t>zedmi140291@gmail.com</t>
  </si>
  <si>
    <t>Ewing Sarcoma</t>
  </si>
  <si>
    <t>Dr Gurdeep Singh Sethi</t>
  </si>
  <si>
    <t>29001P002</t>
  </si>
  <si>
    <t>Pritirekha Barman Roy</t>
  </si>
  <si>
    <t>c/o Nakul Chakraborty,Sagarika Apartment, B block,1st floor, 18 Jessore Road, Rathtala south, Barasat, Kolkata 700124</t>
  </si>
  <si>
    <t>rbroysili@yahoo.co.in</t>
  </si>
  <si>
    <t>9434060550, 7908685248</t>
  </si>
  <si>
    <t>9382144303, 9800055322( Husband, Ratan Barman roy))</t>
  </si>
  <si>
    <t>Dr Vivek Agarwal</t>
  </si>
  <si>
    <t>18th June</t>
  </si>
  <si>
    <t>sent on 22nd July</t>
  </si>
  <si>
    <t>34003P006 - G</t>
  </si>
  <si>
    <t>Sameer Puri</t>
  </si>
  <si>
    <t>S-27/4, DLF phase 3, Gurgaon</t>
  </si>
  <si>
    <t>sameerpuri1@gmail.com</t>
  </si>
  <si>
    <t>Hypertension, cholestrol,uric acid, Sleep disorder, DNS,Kidney stone, hernia surgery</t>
  </si>
  <si>
    <t>Ecosprin 75 mg</t>
  </si>
  <si>
    <t>Father had throat cancer at age 79. Detected early and cured completely</t>
  </si>
  <si>
    <t>sent on 1st Aug</t>
  </si>
  <si>
    <t xml:space="preserve">12001P024- G </t>
  </si>
  <si>
    <t>Manjula P</t>
  </si>
  <si>
    <t>No 359-7/2, Sri Sai Nilaya, 8th main, 14th cross, BTM layout, 2nd stage, Bangalore 560076</t>
  </si>
  <si>
    <t>chethan.raam@gmail.com</t>
  </si>
  <si>
    <t>MACS 16</t>
  </si>
  <si>
    <t>Diabetes, Hypertension, hypothyroid</t>
  </si>
  <si>
    <t>1st July</t>
  </si>
  <si>
    <t>sent on 6th Aug</t>
  </si>
  <si>
    <t>12001P025</t>
  </si>
  <si>
    <t>1. SGT
2. 4 Marker Ca-Lung Panel (EGFR,BRAF,ALK,ROS)
3. PD-L1 by IHC</t>
  </si>
  <si>
    <t>Sarojini Neelapu</t>
  </si>
  <si>
    <t>D-302, Alpine Pyramid, Vidyaranyapura,Canarabank layout, Bangalore</t>
  </si>
  <si>
    <t>hemasunderr@gmail.com</t>
  </si>
  <si>
    <t>8971186461 ( Son), 9980955744 ( Daughter in law)</t>
  </si>
  <si>
    <t>29th June</t>
  </si>
  <si>
    <t>14th Aug</t>
  </si>
  <si>
    <t>34003P007</t>
  </si>
  <si>
    <t>Sanjay Gupta</t>
  </si>
  <si>
    <t>Q No 113, Sarwal Colony,Jammu, Jammu and Kashmir</t>
  </si>
  <si>
    <t>mrinalinigupta14@gmail.com</t>
  </si>
  <si>
    <t>9e419200061</t>
  </si>
  <si>
    <t>Periampullary carcinoma with liver mets</t>
  </si>
  <si>
    <t>Dr Sabeena</t>
  </si>
  <si>
    <t>sent Aug 3</t>
  </si>
  <si>
    <t>29001P003</t>
  </si>
  <si>
    <t>Yadav Chandra Mahato</t>
  </si>
  <si>
    <t>Kolkata</t>
  </si>
  <si>
    <t>23A/49/1A, Jessore Road,Sree Durga Colony,Kolkata 700028</t>
  </si>
  <si>
    <t>manju090800@gmail.com</t>
  </si>
  <si>
    <t>Adrenal Cortical tumour with sacral mets</t>
  </si>
  <si>
    <t>Dr Chandrakanth MV</t>
  </si>
  <si>
    <t>Cholestrol, Hypertension,</t>
  </si>
  <si>
    <t>sent on Aug 9th</t>
  </si>
  <si>
    <t>12001P026</t>
  </si>
  <si>
    <t>Parthojeet Deka</t>
  </si>
  <si>
    <t>Assam</t>
  </si>
  <si>
    <t>Assamese</t>
  </si>
  <si>
    <t>No 62, 5C main, Near BDA complex, RT Nagar, Bangalore</t>
  </si>
  <si>
    <t>partho456@gmail.com</t>
  </si>
  <si>
    <t>Malignant Small Round cell Tumour ( Soft Tissue Sarcoma)</t>
  </si>
  <si>
    <t>Shared by patient over email, checklist shared</t>
  </si>
  <si>
    <t>CD handed over to us to copy</t>
  </si>
  <si>
    <t>CD not copied , unable to</t>
  </si>
  <si>
    <t>12001P027</t>
  </si>
  <si>
    <t>Nazeer Ahmed</t>
  </si>
  <si>
    <t>Urdu</t>
  </si>
  <si>
    <t>No 43/39-1, Promenade Road, 2nd cross, Fraser Town,Bengaluru 560005</t>
  </si>
  <si>
    <t>gskhaiser@gmail.com</t>
  </si>
  <si>
    <t>MACS6118</t>
  </si>
  <si>
    <t>hypertension medication</t>
  </si>
  <si>
    <t xml:space="preserve">by Cheque to 4baseCare </t>
  </si>
  <si>
    <t>Shared by patient over email</t>
  </si>
  <si>
    <t>34003P008</t>
  </si>
  <si>
    <t>Mr Narangkarsingh</t>
  </si>
  <si>
    <t>Millenium cancer center</t>
  </si>
  <si>
    <t>daranee_kaniyo@hotmail.com</t>
  </si>
  <si>
    <t>MCC</t>
  </si>
  <si>
    <t>Aug 17th</t>
  </si>
  <si>
    <t>34003P009 - G</t>
  </si>
  <si>
    <t>Paramjeet Kaur</t>
  </si>
  <si>
    <t>B-3/51, Jamakpuri</t>
  </si>
  <si>
    <t>jspal.bharara.1901@gmail.com</t>
  </si>
  <si>
    <t>preventive  checkup</t>
  </si>
  <si>
    <t>MCC Gurugram</t>
  </si>
  <si>
    <t>Hyperthyroid</t>
  </si>
  <si>
    <t>Significant: Mother had Ca Kidney and Maternal aunt breast cancer</t>
  </si>
  <si>
    <t>34003P010</t>
  </si>
  <si>
    <t>Neena Nanda</t>
  </si>
  <si>
    <t>Punjabi, Hindi</t>
  </si>
  <si>
    <t>277-A,Sec 39,opposite Medanta Hospital,Gurugram</t>
  </si>
  <si>
    <t>harishnanda19@yahoo.com</t>
  </si>
  <si>
    <t>Premenopause</t>
  </si>
  <si>
    <t>12001P028</t>
  </si>
  <si>
    <t>Mala Bhat</t>
  </si>
  <si>
    <t>#128,CHIGURU,MEG layout,2nd main,B Narayanapura,Bangalore 560016</t>
  </si>
  <si>
    <t>anand_216@yahoo.co.in</t>
  </si>
  <si>
    <t>Papillary Carcinoma</t>
  </si>
  <si>
    <t>MACS1905</t>
  </si>
  <si>
    <t>Uterus surgery done.Hence Menopause</t>
  </si>
  <si>
    <t>Uploaded on 4care App</t>
  </si>
  <si>
    <t>hard copy in file</t>
  </si>
  <si>
    <t>Link in email</t>
  </si>
  <si>
    <t>5th Sept 19</t>
  </si>
  <si>
    <t>12001P029-G</t>
  </si>
  <si>
    <t>Swarna Siram</t>
  </si>
  <si>
    <t>B208,Mahadeva my nest apartments, Gdlahalli main road, Electronics city phase 1, Bengaluru</t>
  </si>
  <si>
    <t>swarna.siram@gmail.com</t>
  </si>
  <si>
    <t>Mom died of breast cancer 4 years after it was diagnosed sometime in 1997/1998</t>
  </si>
  <si>
    <t>10th Sept 19</t>
  </si>
  <si>
    <t>12001P030-G</t>
  </si>
  <si>
    <t>Usha Chowbe</t>
  </si>
  <si>
    <t>BTM Layout, Bangalore</t>
  </si>
  <si>
    <t>itika123@gmail.com</t>
  </si>
  <si>
    <t>Heart disease, hypertension</t>
  </si>
  <si>
    <t>Tynox,Lalra, Teton H</t>
  </si>
  <si>
    <t>12001P031-G</t>
  </si>
  <si>
    <t>Mahadeva Hoonali</t>
  </si>
  <si>
    <t>Jayanagar, Bangalore</t>
  </si>
  <si>
    <t>mahadevahoonalli99@gmail.com</t>
  </si>
  <si>
    <t xml:space="preserve">Rectum </t>
  </si>
  <si>
    <t>MACS2455</t>
  </si>
  <si>
    <t>11th Sept 19</t>
  </si>
  <si>
    <t>34003P011</t>
  </si>
  <si>
    <t>Bindu Srivastava</t>
  </si>
  <si>
    <t>A-701, Aashiyana Apartments, Mayur Vihar, Phase 1 ext.</t>
  </si>
  <si>
    <t>vijayata@gmail.com</t>
  </si>
  <si>
    <t>Endometrial</t>
  </si>
  <si>
    <t>Dr Ajay Gupta</t>
  </si>
  <si>
    <t>Millenium Cancer Center</t>
  </si>
  <si>
    <t>drajay@milleniumphysicians.in</t>
  </si>
  <si>
    <t>14--08-2019</t>
  </si>
  <si>
    <t>18th sep 19</t>
  </si>
  <si>
    <t>12001P032-G</t>
  </si>
  <si>
    <t>Sumitha Shalom Savalam</t>
  </si>
  <si>
    <t>No 202, No 9(91/93/46), 3rd Main, NGR layout, Roopena Agrahara, Bangalore 560068</t>
  </si>
  <si>
    <t>varuninu@gmail.com</t>
  </si>
  <si>
    <t>Endometrial and Ovarian primaries</t>
  </si>
  <si>
    <t>Fortis Hospital</t>
  </si>
  <si>
    <t>Hypothyroid</t>
  </si>
  <si>
    <t>Menopause (Hysterectomy done)</t>
  </si>
  <si>
    <t>03rd 0ct 19</t>
  </si>
  <si>
    <t>34005P001</t>
  </si>
  <si>
    <t>Ranbir</t>
  </si>
  <si>
    <t>Carcinoma Penis with Metastasis</t>
  </si>
  <si>
    <t>Dr Rajiv Khanna</t>
  </si>
  <si>
    <t>20th sep 19</t>
  </si>
  <si>
    <t>34006P001</t>
  </si>
  <si>
    <t>Suresh Chand Jain</t>
  </si>
  <si>
    <t>Delhi</t>
  </si>
  <si>
    <t>Jainism</t>
  </si>
  <si>
    <t>B-111, Oriental Apartment, Sector -9, Rohini-85</t>
  </si>
  <si>
    <t>suresh.jain99@yahoo.com</t>
  </si>
  <si>
    <t>Parotid Cancer</t>
  </si>
  <si>
    <t>Dr Sushant Mittal</t>
  </si>
  <si>
    <t>Action Cancer Hopital</t>
  </si>
  <si>
    <t>Diabetes, Hypertesnion</t>
  </si>
  <si>
    <t>Not Significant</t>
  </si>
  <si>
    <t>Cheque 067007 110022076 014171 31</t>
  </si>
  <si>
    <t>Archans has to follow up</t>
  </si>
  <si>
    <t>12001P033</t>
  </si>
  <si>
    <t>K N Santosh</t>
  </si>
  <si>
    <t>4028, Janapriya Bharath Enclave, Sunkadakatte,Magadi Road,Bangalore 91</t>
  </si>
  <si>
    <t>santoshmorey.k@gmail.com</t>
  </si>
  <si>
    <t>Caecum Cancer</t>
  </si>
  <si>
    <t>patient was not well</t>
  </si>
  <si>
    <t>12001P034 - G</t>
  </si>
  <si>
    <t>Usha N</t>
  </si>
  <si>
    <t>39, Jellimision, Kalkere Union BankPost,Bannerghatta Main Road, Bangalore -83</t>
  </si>
  <si>
    <t>ushanarayan1989@gmail.com</t>
  </si>
  <si>
    <t>8971250998, 7892180695</t>
  </si>
  <si>
    <t>9538995514/ 8553615082</t>
  </si>
  <si>
    <t>Penicillin</t>
  </si>
  <si>
    <t>Regular Cycle</t>
  </si>
  <si>
    <t>Significant</t>
  </si>
  <si>
    <t>12001P035</t>
  </si>
  <si>
    <t>Ratna Chatterjee</t>
  </si>
  <si>
    <t>West Bengal</t>
  </si>
  <si>
    <t>Flat No 301, Tapasi Paradise, 5th main,Tavarekare Main Road, Chikkadugodi,Bangalore 560029</t>
  </si>
  <si>
    <t>chatterjee.sumana@gmail.com</t>
  </si>
  <si>
    <t>Metastatic Adenoma perietal wall</t>
  </si>
  <si>
    <t>Hypertesnion,Hypothyroid, Diabetes</t>
  </si>
  <si>
    <t>Significant: patients mother diagnosed at age 66. Passed away after 6-8 months of diagnosis</t>
  </si>
  <si>
    <t>Online to 4basecare</t>
  </si>
  <si>
    <t>Some of them shared</t>
  </si>
  <si>
    <t xml:space="preserve"> Need to to be collected from shwetha at fortis</t>
  </si>
  <si>
    <t>34007P001</t>
  </si>
  <si>
    <t>Reymbayen Halmurat</t>
  </si>
  <si>
    <t>Uzbekistan</t>
  </si>
  <si>
    <t>Usbeki</t>
  </si>
  <si>
    <t>raul86@mail.ru</t>
  </si>
  <si>
    <t>Right lung cancer (lower lobe, T3N2M1, 4th stage)</t>
  </si>
  <si>
    <t>Dr Rahul</t>
  </si>
  <si>
    <t>Oncquest (Tashkent City Onco Hospital)</t>
  </si>
  <si>
    <t>12001P036</t>
  </si>
  <si>
    <t>Amit Kumar Paul</t>
  </si>
  <si>
    <t>Bangladeshi</t>
  </si>
  <si>
    <t>257, Shai Vishram, Panduranganagar, Bengaluru</t>
  </si>
  <si>
    <t>paul@cross-world.com</t>
  </si>
  <si>
    <t>8258949243/8001970287</t>
  </si>
  <si>
    <t>Squamous cell Carcinoma Gall bladder</t>
  </si>
  <si>
    <t>Hypertension, COPD</t>
  </si>
  <si>
    <t>BP medicines</t>
  </si>
  <si>
    <t>Significant: Elder sister had breast cancer</t>
  </si>
  <si>
    <t>Bank</t>
  </si>
  <si>
    <t>will be given to shwetha. Need to be collected</t>
  </si>
  <si>
    <t>34007P002</t>
  </si>
  <si>
    <t>Saraswati Bannair</t>
  </si>
  <si>
    <t>H No 2-910/45/21, plot no 21,Laxmi Garden, Jagruti Colony, Gulbarga, Karnataka 585105</t>
  </si>
  <si>
    <t>selvageinus99@gmail.com</t>
  </si>
  <si>
    <t>7338515261 , 9902800000</t>
  </si>
  <si>
    <t>Ovarian Malignancy with Lung metastasis</t>
  </si>
  <si>
    <t>Rohit Raghunath Ranade</t>
  </si>
  <si>
    <t>Oncquest (NH Bangalore)</t>
  </si>
  <si>
    <t>34003P012</t>
  </si>
  <si>
    <t>N N Maini</t>
  </si>
  <si>
    <t>A-66, near Malkaganj Gurudwara</t>
  </si>
  <si>
    <t>9872113052, 7814880890</t>
  </si>
  <si>
    <t>Non small cell Cancer (Squamous)</t>
  </si>
  <si>
    <t>Dr G. Sethi</t>
  </si>
  <si>
    <t>Millenium Cancer Center, Gurgaon</t>
  </si>
  <si>
    <t>Non Small cell Cancer (Squamous)</t>
  </si>
  <si>
    <t>34007P003</t>
  </si>
  <si>
    <t>Geethanjali</t>
  </si>
  <si>
    <t>Tamil and English</t>
  </si>
  <si>
    <t>F1, Block 67,Park Duwar, Mount Poonamale Road, Ramapuram 600089</t>
  </si>
  <si>
    <t>g.giridharkannan@gmail.com</t>
  </si>
  <si>
    <t>Carcinoma Ovary mucinous</t>
  </si>
  <si>
    <t>Dr Suman Kalyan</t>
  </si>
  <si>
    <t>Significant:Patients Maternal grandparents had colorectal cancer</t>
  </si>
  <si>
    <t>Pending</t>
  </si>
  <si>
    <t>34003P013-G</t>
  </si>
  <si>
    <t>Randeep Gill</t>
  </si>
  <si>
    <t>Indian</t>
  </si>
  <si>
    <t>C1,Royal Court,Plot No GH 2, Sector 39,Gurgaon</t>
  </si>
  <si>
    <t>ranagill60@gmail.com</t>
  </si>
  <si>
    <t>34003P014-G</t>
  </si>
  <si>
    <t>Ratana Singh</t>
  </si>
  <si>
    <t>94, sector 18/A</t>
  </si>
  <si>
    <t>ranjus65@gmail.com</t>
  </si>
  <si>
    <t>34003P015-G</t>
  </si>
  <si>
    <t>Kiranjit Kaur</t>
  </si>
  <si>
    <t>94, Sector 18/A</t>
  </si>
  <si>
    <t>kiran.haven@gmail.com</t>
  </si>
  <si>
    <t>34007P004</t>
  </si>
  <si>
    <t>Rejani N M</t>
  </si>
  <si>
    <t>Tharakath House, Chettupuzha, Thrissur</t>
  </si>
  <si>
    <t>sethmin@gmail.com</t>
  </si>
  <si>
    <t>Dr K Pavithran</t>
  </si>
  <si>
    <t>Oncquest (AIMS, Kochi)</t>
  </si>
  <si>
    <t>Cardiovas 3.125</t>
  </si>
  <si>
    <t>Hysterectomy</t>
  </si>
  <si>
    <t>34007P005</t>
  </si>
  <si>
    <t>Arun Kumar Bose</t>
  </si>
  <si>
    <t>Bengal</t>
  </si>
  <si>
    <t>Asit Sarkar, Flat 2C,35/2 Sarat Chatterjee Road,Parnasree, Kolkatta 700060</t>
  </si>
  <si>
    <t>debarati.bose05@gmail.com</t>
  </si>
  <si>
    <t>Lungs Adenocarcinoma</t>
  </si>
  <si>
    <t>Oncquest (NH Kolkatta)</t>
  </si>
  <si>
    <t>Hypertension, Undergone Angioplasty in 2014 June and has a stent</t>
  </si>
  <si>
    <t>Rozalet 20 mg</t>
  </si>
  <si>
    <t>34007P006</t>
  </si>
  <si>
    <t>Meera Girish</t>
  </si>
  <si>
    <t>C-12,DLF new town heights,Opp to seaport Airport Road, Kakkanad</t>
  </si>
  <si>
    <t>vgirishbabu@gmail.com</t>
  </si>
  <si>
    <t>shared by email</t>
  </si>
  <si>
    <t>Yet to Onboard, Registered</t>
  </si>
  <si>
    <t>34007P007</t>
  </si>
  <si>
    <t>Dr ( Mrs) Meera Bai</t>
  </si>
  <si>
    <t>8/106 MG Road, Hosur, Taml Nadu</t>
  </si>
  <si>
    <t>paarytts@gmail.com</t>
  </si>
  <si>
    <t>9715511273,</t>
  </si>
  <si>
    <t>Primary Peritoneal Ca</t>
  </si>
  <si>
    <t>Dr Viswanath S</t>
  </si>
  <si>
    <t>Oncquest (Apollo Hospital)</t>
  </si>
  <si>
    <t>34007P008</t>
  </si>
  <si>
    <t>Shyam Krishnan- 1019118205</t>
  </si>
  <si>
    <t>s/o Dr P Krishnan, Dwaraka, NR P Memorial Building, DHSS road, PO Kanhangad,PIN 671315</t>
  </si>
  <si>
    <t>shyam60417@gmail.com</t>
  </si>
  <si>
    <t>PNET Liver/Ewings Sarcoma</t>
  </si>
  <si>
    <t>On Psychiatric medcines for more than 10 years</t>
  </si>
  <si>
    <t>Significant: Mother has invasive ductal carcinoma in 12/2017, modified radial mastectomy on 4-12-2017.Now on Letrozole</t>
  </si>
  <si>
    <t>34007P009</t>
  </si>
  <si>
    <t>Muriithi Susan Muringi</t>
  </si>
  <si>
    <t xml:space="preserve">African </t>
  </si>
  <si>
    <t>Kenya( English)</t>
  </si>
  <si>
    <t>Abhishek Raj</t>
  </si>
  <si>
    <t>Oncquest (FMRI Gurgaon)</t>
  </si>
  <si>
    <t>24-20-2019</t>
  </si>
  <si>
    <t>34003P016</t>
  </si>
  <si>
    <t>Hirakud Medical store,I.G. , Market, Burla dist, Sambalpur, Odisha</t>
  </si>
  <si>
    <t>singhgurudev2011@gmail.com, jaganmeetgandhi@yahoo.com</t>
  </si>
  <si>
    <t>7656849547, 8527472712</t>
  </si>
  <si>
    <t>Son in Law</t>
  </si>
  <si>
    <t>Hypertension, Hypothyroid</t>
  </si>
  <si>
    <t>Yet to onboard, Registered</t>
  </si>
  <si>
    <t>34007P010</t>
  </si>
  <si>
    <t>P Anil Kumar</t>
  </si>
  <si>
    <t>Ram Nivas, Ezhacheri PO,Kullapilly Pala, Kottayam</t>
  </si>
  <si>
    <t>Adenoid Cystic Carcinoma of Right Nasal Surface</t>
  </si>
  <si>
    <t>34007P011</t>
  </si>
  <si>
    <t>Hussain</t>
  </si>
  <si>
    <t>Asian</t>
  </si>
  <si>
    <t>selvagenius99@gmail.com</t>
  </si>
  <si>
    <t>Metastatic Ca Urinary Bladder</t>
  </si>
  <si>
    <t>Oncquest (Narayana Hrudayalaya)</t>
  </si>
  <si>
    <t>incomplete</t>
  </si>
  <si>
    <t>34007P012</t>
  </si>
  <si>
    <t>Dharmdas Lakhani</t>
  </si>
  <si>
    <t>2081, Prestige Sunnyside Oak, Kadubeesanhalli, Bangalore</t>
  </si>
  <si>
    <t>ashutoshlakhani@rediffmail.com</t>
  </si>
  <si>
    <t xml:space="preserve">lung cancer </t>
  </si>
  <si>
    <t>Oncquest(Narayana Hrudayalaya)</t>
  </si>
  <si>
    <t>34007P013</t>
  </si>
  <si>
    <t>Latha Neelakantan- 1019119653</t>
  </si>
  <si>
    <t>subu.amrita@gmail.com</t>
  </si>
  <si>
    <t>Ca Ovary with Colon involvement</t>
  </si>
  <si>
    <t>Oncquest(AIMS, Kochi)</t>
  </si>
  <si>
    <t>34007P014</t>
  </si>
  <si>
    <t>Shulepina Alla</t>
  </si>
  <si>
    <t>left lung Ca with spine mets</t>
  </si>
  <si>
    <t>34007P015</t>
  </si>
  <si>
    <t>Mr Aytbaev Gulomjon</t>
  </si>
  <si>
    <t>Uzbek</t>
  </si>
  <si>
    <t>Dr Raul</t>
  </si>
  <si>
    <t>34007P016</t>
  </si>
  <si>
    <t>Rajeev Narayanan Nair</t>
  </si>
  <si>
    <t>Flat 2D, Vaishnawi Gardens, 444 James Colony Sarani, near Diamond Park,Kolkata 700104</t>
  </si>
  <si>
    <t>rajeev.nair1973@gmail.com</t>
  </si>
  <si>
    <t>Parotid Cancer with lung mets</t>
  </si>
  <si>
    <t>Oncquest ( NH Kokata)</t>
  </si>
  <si>
    <t>Some</t>
  </si>
  <si>
    <t>34007P017</t>
  </si>
  <si>
    <t>Rushinath Naik</t>
  </si>
  <si>
    <t>Odia</t>
  </si>
  <si>
    <t>Qt No JB 122, Madhuban Paradeep District, Jagasingpur</t>
  </si>
  <si>
    <t>9658573698/ 9178546740</t>
  </si>
  <si>
    <t>Esophagus Ca( Squamous cell)</t>
  </si>
  <si>
    <t>Dr Saurav Mishra</t>
  </si>
  <si>
    <t>Oncquest ( AMRI hospital)</t>
  </si>
  <si>
    <t>AM40008930</t>
  </si>
  <si>
    <t>34007P018</t>
  </si>
  <si>
    <t xml:space="preserve">Mr Selyametov Nariman </t>
  </si>
  <si>
    <t>Rt Lung Cancer</t>
  </si>
  <si>
    <t>Dr Ruslan Davidov</t>
  </si>
  <si>
    <t>Oncquest ( Uzbekistan)</t>
  </si>
  <si>
    <t>Significant ( Father had Lung cancer)</t>
  </si>
  <si>
    <t>12001P037</t>
  </si>
  <si>
    <t>M Narendra Kumar</t>
  </si>
  <si>
    <t>Namma Mane, Ramnagara road, Melekote,Kankap</t>
  </si>
  <si>
    <t>drgbharath@gmail.com</t>
  </si>
  <si>
    <t>Nephew</t>
  </si>
  <si>
    <t>Prostatic Neuroendocrine Cancer</t>
  </si>
  <si>
    <t>Dr Sampath</t>
  </si>
  <si>
    <t>Magnum Onco care</t>
  </si>
  <si>
    <t>12001P038-G</t>
  </si>
  <si>
    <t>Pratija Sachin Bhise</t>
  </si>
  <si>
    <t>Maharashtra</t>
  </si>
  <si>
    <t>Flat no B212, 4gear road, Prestige silver sun Apartment, Doddakannelli, Bangalore 560103</t>
  </si>
  <si>
    <t>bhsach09@gmail.com</t>
  </si>
  <si>
    <t>Father in Law</t>
  </si>
  <si>
    <t>received</t>
  </si>
  <si>
    <t>12001P039-G</t>
  </si>
  <si>
    <t>Satya Sireesha Bandaru</t>
  </si>
  <si>
    <t>201, Sri Sai Akshay Elite,Ambalipuram, Harlur Road, Bangalore 103</t>
  </si>
  <si>
    <t>venkyrb@hotmail.com</t>
  </si>
  <si>
    <t>34005P002</t>
  </si>
  <si>
    <t xml:space="preserve">RAMCHANDRA K GAURANI </t>
  </si>
  <si>
    <t>Jejunal GIST</t>
  </si>
  <si>
    <t>34005P003</t>
  </si>
  <si>
    <t>RANI VIDYA DEVI</t>
  </si>
  <si>
    <t>Primary Peritoneal Carcinoma</t>
  </si>
  <si>
    <t>34005P004</t>
  </si>
  <si>
    <t>HENPE ETE</t>
  </si>
  <si>
    <t>34007P019</t>
  </si>
  <si>
    <t>Chitrashekhar Malgi</t>
  </si>
  <si>
    <t>No 1356,4th floor,6th main, Beml Layout, 5th stage, Raja Rajeshwari Nagar, Bangalore 98</t>
  </si>
  <si>
    <t>chitrumalgi@gmail.com</t>
  </si>
  <si>
    <t>Dr Mangesh Kamath</t>
  </si>
  <si>
    <t>34007P020</t>
  </si>
  <si>
    <t>Amirova Maryam</t>
  </si>
  <si>
    <t>Uxbekistan</t>
  </si>
  <si>
    <t>Gastric Cancer</t>
  </si>
  <si>
    <t>Oncquest( Tashkent)</t>
  </si>
  <si>
    <t>34007P021</t>
  </si>
  <si>
    <t>Sushama Sunil- 1019126234</t>
  </si>
  <si>
    <t>Siva Priya, Alappatt Road, Ravipuram , Kocchi 16, Ernakulam</t>
  </si>
  <si>
    <t>itsfromdeepak@gmail.com</t>
  </si>
  <si>
    <t>Oncquest ( AIMS)</t>
  </si>
  <si>
    <t>12001P040</t>
  </si>
  <si>
    <t>Basavantrayagouda B. Patil</t>
  </si>
  <si>
    <t>Prakruthi layout, Villa No 144, near Someshwara Temple, Sarjapur, Bangalore 562125</t>
  </si>
  <si>
    <t>pradeeppatil252@gmail.com</t>
  </si>
  <si>
    <t xml:space="preserve">Rectum with reoccurence in pelvic region </t>
  </si>
  <si>
    <t>12001P041</t>
  </si>
  <si>
    <t>Dakshayini</t>
  </si>
  <si>
    <t>Tulu</t>
  </si>
  <si>
    <t>Shanthi gudda house, Bandala, Panemangalore village, Bhambar post, Bantwal, DK 574231</t>
  </si>
  <si>
    <t>krai.sandesh@gmail.com</t>
  </si>
  <si>
    <t>colon cancer</t>
  </si>
  <si>
    <t>12001P042</t>
  </si>
  <si>
    <t>V Sujatha</t>
  </si>
  <si>
    <t>D 206, Century central,Kanakapura road,bangalore 560078</t>
  </si>
  <si>
    <t>somasuji@yahoo.co.in</t>
  </si>
  <si>
    <t>post Cricoid</t>
  </si>
  <si>
    <t>Dr B Ssrenath</t>
  </si>
  <si>
    <t>Shankara Cancer Hospital</t>
  </si>
  <si>
    <t>MRN 101021</t>
  </si>
  <si>
    <t>34007P022</t>
  </si>
  <si>
    <t>Nirmala Shaw</t>
  </si>
  <si>
    <t>4, Brickfield,Anandamath, Shapore, Nawabgunj,24 PGS, West Bengal</t>
  </si>
  <si>
    <t>shawritesh.kolkata@gmail.com</t>
  </si>
  <si>
    <t>Adeno carcinoma</t>
  </si>
  <si>
    <t>NH Kolkata</t>
  </si>
  <si>
    <t>34007P023</t>
  </si>
  <si>
    <t>Soni Rai</t>
  </si>
  <si>
    <t>34/2, New Wellington Post, Race Course, ND 11003</t>
  </si>
  <si>
    <t>rvinaykumar78@yahoo.com</t>
  </si>
  <si>
    <t xml:space="preserve">Mucinous adenocarcinoma caecum </t>
  </si>
  <si>
    <t xml:space="preserve">Dr Manish Kumar </t>
  </si>
  <si>
    <t>RR hospital</t>
  </si>
  <si>
    <t>34007P024</t>
  </si>
  <si>
    <t>Reni P G</t>
  </si>
  <si>
    <t>Pournami, Changampuzhanagar,Kalamassery, Ernakulam</t>
  </si>
  <si>
    <t>renigopi@gmail.com</t>
  </si>
  <si>
    <t>Ca GE junction with Liver and Adrenal Mets</t>
  </si>
  <si>
    <t>12001P043</t>
  </si>
  <si>
    <t>Nasser Mohammed Nasser Maaodhah</t>
  </si>
  <si>
    <t>Arabic</t>
  </si>
  <si>
    <t>44/45,3rd Cross,5th main, BOB colony, JP Nagar 7th phase, Bangalore 560078</t>
  </si>
  <si>
    <t>eahd84@yahoo.com</t>
  </si>
  <si>
    <t>Carcinoma of Left Maxilla</t>
  </si>
  <si>
    <t xml:space="preserve">Fortis </t>
  </si>
  <si>
    <t>Received</t>
  </si>
  <si>
    <t>34007P025</t>
  </si>
  <si>
    <t>KHURSHEED UNNISA</t>
  </si>
  <si>
    <t>No 4, 7th cross, LB Shastrinagar, Indiranaga 2nd stage, Bangalore 38</t>
  </si>
  <si>
    <t>drnadeem77@yahoo.co.in</t>
  </si>
  <si>
    <t>HCG, BGS</t>
  </si>
  <si>
    <t>Diabetes, Hypertension</t>
  </si>
  <si>
    <t>34007P026</t>
  </si>
  <si>
    <t>RAM KRISHNA KEDIA</t>
  </si>
  <si>
    <t>165, Netaji Subhas Road, Howrah 711101</t>
  </si>
  <si>
    <t>rohitkedia@ymail.com</t>
  </si>
  <si>
    <t>Dr Vivek Agarwala</t>
  </si>
  <si>
    <t>Narayana Superspeciality Hospital</t>
  </si>
  <si>
    <t>34005P005</t>
  </si>
  <si>
    <t>SHEKHAR VERMA</t>
  </si>
  <si>
    <t>34007P027</t>
  </si>
  <si>
    <t>DILWAR SINGH</t>
  </si>
  <si>
    <t>J-4 Shalimar Garden Ext 1,Shaibabaded</t>
  </si>
  <si>
    <t>ashu.rauthan@gmail.com</t>
  </si>
  <si>
    <t>Hepatobiliary metastatic carcinoma</t>
  </si>
  <si>
    <t>Dr Amish Vohra, Dr Amit Upadhyay, Dr Rishikesh</t>
  </si>
  <si>
    <t>PSRI Hospital</t>
  </si>
  <si>
    <t>Diabetes, Hypertension,</t>
  </si>
  <si>
    <t>34007P028</t>
  </si>
  <si>
    <t>NAGARAJU</t>
  </si>
  <si>
    <t>Hayath Nagar, Hyderabad</t>
  </si>
  <si>
    <t>uma.nubp17@gmail.com</t>
  </si>
  <si>
    <t>Liver with Intestine , colon Metastasis</t>
  </si>
  <si>
    <t>Dr Vishesh Gumdal</t>
  </si>
  <si>
    <t>ESI hospital</t>
  </si>
  <si>
    <t>34007P029</t>
  </si>
  <si>
    <t>Dr Gemma Cherry</t>
  </si>
  <si>
    <t>Carribean</t>
  </si>
  <si>
    <t>English</t>
  </si>
  <si>
    <t>Saint Lucia</t>
  </si>
  <si>
    <t>slugems@yahoo.com</t>
  </si>
  <si>
    <t>RCC-Papillary non clear cell cancer</t>
  </si>
  <si>
    <t>Dr Pragnya Coca</t>
  </si>
  <si>
    <t>NH Banhalore</t>
  </si>
  <si>
    <t>premenopause</t>
  </si>
  <si>
    <t>34007P030</t>
  </si>
  <si>
    <t>Dipti Mayee Parhi</t>
  </si>
  <si>
    <t>T-2, 7C, Southcity Garden,61 BL Saha Road, Tollygunge, Kolkatta 53</t>
  </si>
  <si>
    <t>dipty0307@gmail.com</t>
  </si>
  <si>
    <t>Fibromatosis</t>
  </si>
  <si>
    <t>M V Chandrakanta</t>
  </si>
  <si>
    <t>others: Sorafenib 200 mg</t>
  </si>
  <si>
    <t>34007P031</t>
  </si>
  <si>
    <t>Arun Kumar Chakraborty</t>
  </si>
  <si>
    <t>3rd Floor, Flat No 6, 142 Bagmari Road, Kankurgachi, Kolkata 54</t>
  </si>
  <si>
    <t>aditya_chakraborty@rediffmail.com</t>
  </si>
  <si>
    <t xml:space="preserve">Squamous cell Carcinoma </t>
  </si>
  <si>
    <t>Diabetes, Hypertension,COPD, IHD</t>
  </si>
  <si>
    <t>12001P044</t>
  </si>
  <si>
    <t>Sreesha Sushil</t>
  </si>
  <si>
    <t>No 101, Mahalakshmi Maples Apt, JP Nagar 1st Phase,Bangalore 56078</t>
  </si>
  <si>
    <t>niki1391@gmail.com</t>
  </si>
  <si>
    <t>Significant: Brother stomach cancer, Fathers brother colon cancer</t>
  </si>
  <si>
    <t>12001P044-G</t>
  </si>
  <si>
    <t>No 101, Mahalakshmi Maples Apt, JP Nagar 1st Phase,Bangaloreb56078</t>
  </si>
  <si>
    <t>Significant: Moms Brother stomach cancer at age 45,Stage 3, cured. Mom's Uncle (Fathers brother) colon cancer in early 30s, was cured and stayed till 60 years.Mom 's younger sister had a growth removed in her uterus though it was non cancerous. She was in her mid 40s and is fine.</t>
  </si>
  <si>
    <t>34009P001</t>
  </si>
  <si>
    <t>Chanderwati</t>
  </si>
  <si>
    <t>1814//1,Shyam Colony,Opposite Satyam Garden, Hisar Road,Rohtak,Haryana 124001</t>
  </si>
  <si>
    <t>vikasrathee88@yahoo.in</t>
  </si>
  <si>
    <t>Dr Vineet Govinda Gupta</t>
  </si>
  <si>
    <t>Artemis Hospital, Gurgaon</t>
  </si>
  <si>
    <t>Mr Kuldeep 9716837068</t>
  </si>
  <si>
    <t>34009P002</t>
  </si>
  <si>
    <t>Sankalp Bhardwaj</t>
  </si>
  <si>
    <t>A52, Sector 12, Noida</t>
  </si>
  <si>
    <t>parakhbhardwaj201093@gmail.com</t>
  </si>
  <si>
    <t>9540048027(shivanshu)</t>
  </si>
  <si>
    <t>34009P003</t>
  </si>
  <si>
    <t>Gulab Rai Garg, 773 Tafazal Pura, Patiala, Pin 147003</t>
  </si>
  <si>
    <t>balajialamode@gmail.com, kumar.sunilb@gmail.com</t>
  </si>
  <si>
    <t>Significant: Fathers Elder brother</t>
  </si>
  <si>
    <t>34008P001</t>
  </si>
  <si>
    <t>Target Focus 
+ PDL1</t>
  </si>
  <si>
    <t>Indu Bhardwaj</t>
  </si>
  <si>
    <t>WZ618, 3rd Floor, Gali No 2, Srinagar, Ranibagh, Delhi 110034</t>
  </si>
  <si>
    <t>bhuvan1028@gmail.com</t>
  </si>
  <si>
    <t>Dr Subhash Gupta</t>
  </si>
  <si>
    <t>Significant-Father's sisters son</t>
  </si>
  <si>
    <t>only blood received</t>
  </si>
  <si>
    <t>34007P032</t>
  </si>
  <si>
    <t>Princiya Nazaruddin- 1019141301</t>
  </si>
  <si>
    <t>Kakkassery House, Grace, Mathilakam P O, Thrissur</t>
  </si>
  <si>
    <t>K Pavithran</t>
  </si>
  <si>
    <t>Hypertesnion</t>
  </si>
  <si>
    <t>to Carboplatin</t>
  </si>
  <si>
    <t>Significant: Grandparents, Uncle and Aunty</t>
  </si>
  <si>
    <t>34005P006</t>
  </si>
  <si>
    <t>Target Focus
with TMB and MSI</t>
  </si>
  <si>
    <t>Anupreet</t>
  </si>
  <si>
    <t>Intestine Ca with metastatic adenocarcinoma</t>
  </si>
  <si>
    <t>Don’t contact</t>
  </si>
  <si>
    <t>34005P007</t>
  </si>
  <si>
    <t>PN Arora</t>
  </si>
  <si>
    <t>Metastatic adenocarcunoma with prostate origin, C</t>
  </si>
  <si>
    <t>34007P033</t>
  </si>
  <si>
    <t>Dr Rajan NP</t>
  </si>
  <si>
    <t>Malayali</t>
  </si>
  <si>
    <t>Flat A108,Mauvishka Park,PUS circle,Kodiyal Bail, Mangalore</t>
  </si>
  <si>
    <t>parvathi.nayanar@gmail.com</t>
  </si>
  <si>
    <t>HCC with Intrahepatic Cholangio Carcinoma</t>
  </si>
  <si>
    <t>Dr Rachan Shetty</t>
  </si>
  <si>
    <t>AJIMS Bangalore</t>
  </si>
  <si>
    <t>34010P001</t>
  </si>
  <si>
    <t>Target Focus+
 ALK+Ros1</t>
  </si>
  <si>
    <t>Ramji Prasad</t>
  </si>
  <si>
    <t>Arihant Ambar, Flat No D806,Tower D, Sector 1, Greater Noida west, Jalalpur, UP 203207</t>
  </si>
  <si>
    <t>tosanjayk@gmail.com</t>
  </si>
  <si>
    <t>Right lung with adrenal metastasis</t>
  </si>
  <si>
    <t>Dr Nitesh Rohatgi</t>
  </si>
  <si>
    <t>34007P034</t>
  </si>
  <si>
    <t>Usha Verma</t>
  </si>
  <si>
    <t>Flat No D/103, Ganpati Enclave, 117A Santosh Roy Road, Barisha, Kolkata 700008</t>
  </si>
  <si>
    <t>mks1947@gmail.com</t>
  </si>
  <si>
    <t>Anticoagulant Claxene 0.6 BD</t>
  </si>
  <si>
    <t>34007P035</t>
  </si>
  <si>
    <t>Antannia Juravleva</t>
  </si>
  <si>
    <t>Caucasian</t>
  </si>
  <si>
    <t>Russian</t>
  </si>
  <si>
    <t>Left lung Cancer</t>
  </si>
  <si>
    <t>Ruslan Davidov</t>
  </si>
  <si>
    <t>Doctor Service</t>
  </si>
  <si>
    <t>34007P036</t>
  </si>
  <si>
    <t>Uzbekistan, Tashkent</t>
  </si>
  <si>
    <t>34007P037</t>
  </si>
  <si>
    <t>Suneeth Kumar</t>
  </si>
  <si>
    <t>Eerayi, Kannur, Kerala 670007</t>
  </si>
  <si>
    <t>Colon Cancer with Liver mets</t>
  </si>
  <si>
    <t>Aims</t>
  </si>
  <si>
    <t>34007P038</t>
  </si>
  <si>
    <t>Sikha Sarkar</t>
  </si>
  <si>
    <t>Vill-Baninagar, Pritinagar PO, Nadia district Ranaghat, 741247</t>
  </si>
  <si>
    <t>sayantanis84@gmail.com</t>
  </si>
  <si>
    <t>8927293134, 9007388510</t>
  </si>
  <si>
    <t>Right breast ductal carcinoma</t>
  </si>
  <si>
    <t>NOne</t>
  </si>
  <si>
    <t>34007P039</t>
  </si>
  <si>
    <t>Shemeer R S</t>
  </si>
  <si>
    <t>Keralite</t>
  </si>
  <si>
    <t>Khadeejas, Kollam, INDIA</t>
  </si>
  <si>
    <t>ameeracl@gmsil.com</t>
  </si>
  <si>
    <t>Rectum cancer with mets on liver, left adrenal and bone, stage 4</t>
  </si>
  <si>
    <t>Dr Pavithran K</t>
  </si>
  <si>
    <t>Significant: Granma had endometrium cancer</t>
  </si>
  <si>
    <t>34007P040</t>
  </si>
  <si>
    <t>Yalgashev Abdakhat</t>
  </si>
  <si>
    <t>Rectal cancer</t>
  </si>
  <si>
    <t>Dr Dilshod</t>
  </si>
  <si>
    <t>12001P045-G</t>
  </si>
  <si>
    <t>Nalini</t>
  </si>
  <si>
    <t>Nai Flat 54, Nethravathi Block, Vijaya Enclave, Vijaya Bank Layout, Bilekahalli, Bangalore 76</t>
  </si>
  <si>
    <t>pnbsharsha@gmail.com</t>
  </si>
  <si>
    <t>Buccal Mucosa Carcinoma</t>
  </si>
  <si>
    <t>Significant:Mother of patient had vreast cancer, diagnosed at age 74</t>
  </si>
  <si>
    <t>34007P041</t>
  </si>
  <si>
    <t>Yunusova Zukhra</t>
  </si>
  <si>
    <t>left lung cancer with mets in Intra thorax lymphnodes and right perital lobe</t>
  </si>
  <si>
    <t>34007P042</t>
  </si>
  <si>
    <t>Meera K C ( Shrestha)</t>
  </si>
  <si>
    <t>Nepali</t>
  </si>
  <si>
    <t>HIndu</t>
  </si>
  <si>
    <t>Naradevi, Kathmandu</t>
  </si>
  <si>
    <t>Dr Pankaj Barman</t>
  </si>
  <si>
    <t>arbitel 40 mg, Lipta-M 2.5, Gluride 2 mg, Lantus 16U</t>
  </si>
  <si>
    <t>Significant: Father had brain Tumour</t>
  </si>
  <si>
    <t>34009P004</t>
  </si>
  <si>
    <t xml:space="preserve">Target Focus </t>
  </si>
  <si>
    <t>Shweta Chaudhary</t>
  </si>
  <si>
    <t>4-25/29,Gali No 1B,40 feet Road, Molarband, Badarpur 110044</t>
  </si>
  <si>
    <t>shweta.chaudhary2007@gmail.com, viren623@gmail.com</t>
  </si>
  <si>
    <t>Xarelto10mg</t>
  </si>
  <si>
    <t>12001P046</t>
  </si>
  <si>
    <t>Shylaja H K</t>
  </si>
  <si>
    <t>Sabha Chethana, No 314, 1st Cross, Kuvempu Marga, Kaverinagar, Mandya, Karaswadi Road</t>
  </si>
  <si>
    <t>sangowd4@gmail.com</t>
  </si>
  <si>
    <t>son-in law</t>
  </si>
  <si>
    <t>34007P043</t>
  </si>
  <si>
    <t>Saliev Abdulla</t>
  </si>
  <si>
    <t>Right Lung cancer with mets in Vertebrae</t>
  </si>
  <si>
    <t>Prof Dpniyor Fulatov</t>
  </si>
  <si>
    <t>New Life Centre</t>
  </si>
  <si>
    <t>Significant: Parents had stomach cancer</t>
  </si>
  <si>
    <t>34007P044</t>
  </si>
  <si>
    <t>Vilasini</t>
  </si>
  <si>
    <t>Thushara, Ummanthira post, thalaserry, kerala-670649</t>
  </si>
  <si>
    <t>balanthushara@gmail.com</t>
  </si>
  <si>
    <t>Malignancy of unknown Origin</t>
  </si>
  <si>
    <t>Diabetes, Hypertesnsion</t>
  </si>
  <si>
    <t>34007P045</t>
  </si>
  <si>
    <t>Bipin Agarwal</t>
  </si>
  <si>
    <t>B 201, Jewel Apt,Way Lane, Jopling Road, Hazratganj, Lucknow 226001</t>
  </si>
  <si>
    <t>harshagarwal520@gmail.com</t>
  </si>
  <si>
    <t>Alok Gupta</t>
  </si>
  <si>
    <t>Medanta, Lucknow</t>
  </si>
  <si>
    <t>34007P046</t>
  </si>
  <si>
    <t>Narendra Kumar Chawla</t>
  </si>
  <si>
    <t>C 12, vivekanandpuri Colony, Nirala Nagar, Lucknow, Uttar Pradesh</t>
  </si>
  <si>
    <t>Prostate with bone mets</t>
  </si>
  <si>
    <t>Dr Harshavardhan</t>
  </si>
  <si>
    <t>Elder sister diagnosed breast cancer</t>
  </si>
  <si>
    <t>34007P047</t>
  </si>
  <si>
    <t>Bidhan Ghamal</t>
  </si>
  <si>
    <t>Kapan, Kathmandu, Nepal</t>
  </si>
  <si>
    <t>`+9779851210875</t>
  </si>
  <si>
    <t>Nepal Mediciti Hospital</t>
  </si>
  <si>
    <t>34007P048</t>
  </si>
  <si>
    <t>Pallikutti P K -44197184</t>
  </si>
  <si>
    <t>Basheer PK,Sukapuram PO, Edappal, Malappuram, 679576</t>
  </si>
  <si>
    <t>Dr Anupama G</t>
  </si>
  <si>
    <t>Lakeshore hospital</t>
  </si>
  <si>
    <t>Diabetes, CKD</t>
  </si>
  <si>
    <t>34007P049</t>
  </si>
  <si>
    <t>Dilip Kumar Bharti-401947433</t>
  </si>
  <si>
    <t>College Road, Khesmi, Gomoh,Dhanbad</t>
  </si>
  <si>
    <t>bhartidilip70@gmail.com</t>
  </si>
  <si>
    <t xml:space="preserve">Chondrosarcoma </t>
  </si>
  <si>
    <t>Diabetes, Hypertension,Hypothyroid</t>
  </si>
  <si>
    <t>34007P050</t>
  </si>
  <si>
    <t>Turaeva Firuza-44197638</t>
  </si>
  <si>
    <t>Uterine Cancer</t>
  </si>
  <si>
    <t>Dildora Eminovna</t>
  </si>
  <si>
    <t>Tashkent city hospital</t>
  </si>
  <si>
    <t>90 9962320</t>
  </si>
  <si>
    <t>34005P008</t>
  </si>
  <si>
    <t>Harsha Ben Chokshi</t>
  </si>
  <si>
    <t>34009P005</t>
  </si>
  <si>
    <t>Kusum Lata Sharma</t>
  </si>
  <si>
    <t>R-7/B 18, sector 7, Raj Nagar,Ghaziabad, UP</t>
  </si>
  <si>
    <t>nitin_31286@yahoo.com</t>
  </si>
  <si>
    <t>Lung with bone mets</t>
  </si>
  <si>
    <t>Govind medical center</t>
  </si>
  <si>
    <t>Mother had lung carcinoma</t>
  </si>
  <si>
    <t>34007P051</t>
  </si>
  <si>
    <t>Neethu Anil-1019150007</t>
  </si>
  <si>
    <t>Anil V Thomas, Vellokattil (H) Piravom P.O., Pazoor ernakulam District, Kerala - 686664</t>
  </si>
  <si>
    <t>neethu.peter11@gmail.com</t>
  </si>
  <si>
    <t xml:space="preserve">Lung </t>
  </si>
  <si>
    <t>34008P002</t>
  </si>
  <si>
    <t>Jitendra Mohan Pant</t>
  </si>
  <si>
    <t>G 431, 1st Avenue,Gaur City 1,Noida Extension (West),  UP</t>
  </si>
  <si>
    <t>jitendrapant@gmail.com</t>
  </si>
  <si>
    <t>Adenocarcinoma of Ampullary region</t>
  </si>
  <si>
    <t>Dr Raja Pramanik</t>
  </si>
  <si>
    <t>34007P052</t>
  </si>
  <si>
    <t>Ragunath R N-241976067</t>
  </si>
  <si>
    <t>22.05.1954</t>
  </si>
  <si>
    <t>#210, MV Chetty Street,  Palakode, tamilnadu -636508</t>
  </si>
  <si>
    <t>santh1987@gmail.com</t>
  </si>
  <si>
    <t>Lung ( Squamous cell)</t>
  </si>
  <si>
    <t>Dr Vijay</t>
  </si>
  <si>
    <t>Mazumdar Shaw medical center</t>
  </si>
  <si>
    <t>34007P053</t>
  </si>
  <si>
    <t>Pradeep Kumar Pandey-241976065</t>
  </si>
  <si>
    <t>Madhyapradesh</t>
  </si>
  <si>
    <t>26, 2nd main, 4th cross, bajpai nagar, hosur main road, bangalore, 560068</t>
  </si>
  <si>
    <t>padey11_SGSits@yahoo.co.in</t>
  </si>
  <si>
    <t>Apollo Hospitall, Bnagalore</t>
  </si>
  <si>
    <t>12001P047-G</t>
  </si>
  <si>
    <t>Arun Kumar G</t>
  </si>
  <si>
    <t>173/Y, 13th main, 3rd block, Rajajinagar, bangaloe 10</t>
  </si>
  <si>
    <t>stmjcarun@gmail.com</t>
  </si>
  <si>
    <t>Dr Sandeep nayak</t>
  </si>
  <si>
    <t xml:space="preserve">pending </t>
  </si>
  <si>
    <t>12001P048</t>
  </si>
  <si>
    <t>P Sakharama Prabhu</t>
  </si>
  <si>
    <t>Konkani and Kannada</t>
  </si>
  <si>
    <t>493, Shriganesh, 8th Main, 11th Cross, J P Nagar, 2nd Phase, Bangalore 560078</t>
  </si>
  <si>
    <t>ps_prabhu@yahoo.com</t>
  </si>
  <si>
    <t>Tongue Ca</t>
  </si>
  <si>
    <t>34007P054</t>
  </si>
  <si>
    <t>M Sri Hari Rao-281938672</t>
  </si>
  <si>
    <t>No 4-24/36, Muthyalareddy Nagar, Guntur, AP</t>
  </si>
  <si>
    <t>shrmikki@gmail.com, srichareddy@gmail.com</t>
  </si>
  <si>
    <t>esophageal Ca</t>
  </si>
  <si>
    <t>Dr Krisha Reddy</t>
  </si>
  <si>
    <t>Manipal Hospital, Vijayavada</t>
  </si>
  <si>
    <t>34007P055</t>
  </si>
  <si>
    <t>Mukinov Valery- 44199921</t>
  </si>
  <si>
    <t xml:space="preserve">Stomach </t>
  </si>
  <si>
    <t>Dr Dildora</t>
  </si>
  <si>
    <t>34007P056</t>
  </si>
  <si>
    <t>Vaicyazova Nasiba1019151814</t>
  </si>
  <si>
    <t>Perimenopuase</t>
  </si>
  <si>
    <t>34007P057</t>
  </si>
  <si>
    <t>Khaytova Mavludakhon-1019151817</t>
  </si>
  <si>
    <t>Left lung cancer</t>
  </si>
  <si>
    <t>Dr Jamshed</t>
  </si>
  <si>
    <t>New life Medical</t>
  </si>
  <si>
    <t>others</t>
  </si>
  <si>
    <t>34007P058</t>
  </si>
  <si>
    <t>Latha Gireesan -1019153227</t>
  </si>
  <si>
    <t>Puthooram, Vazuvady, Thazakara PO, Mavelikara 690102</t>
  </si>
  <si>
    <t>avijayasamkare@gmail.com</t>
  </si>
  <si>
    <t>Brother( vijaya shankar)</t>
  </si>
  <si>
    <t>Endometrium metastatic Ca</t>
  </si>
  <si>
    <t>VPS Lakeshore</t>
  </si>
  <si>
    <t>34007P059</t>
  </si>
  <si>
    <t>Devika Singh Chauhan- 1019153323</t>
  </si>
  <si>
    <t>Office of DIGP,Bhopalrange, CRPF, Bangrasia, Bhojpur Road,Bhopal 462045</t>
  </si>
  <si>
    <t>rajendrasingh_chauhan@yahoo.com, div414@gmail.com</t>
  </si>
  <si>
    <t>Husband, Daughter</t>
  </si>
  <si>
    <t>Duodenum Ca</t>
  </si>
  <si>
    <t>Dr Praveen Paliwal</t>
  </si>
  <si>
    <t>Bansal Hospital</t>
  </si>
  <si>
    <t>Patients Paternal Grandfather, Grandmother, Father had esophageal and Father's younger Sister</t>
  </si>
  <si>
    <t>34005P009</t>
  </si>
  <si>
    <t>TMB ( Target Focus)</t>
  </si>
  <si>
    <t>Ravindran</t>
  </si>
  <si>
    <t>Hyderabad, Telangana</t>
  </si>
  <si>
    <t>Prostatic Adenocarcinoma</t>
  </si>
  <si>
    <t>34003P017-G</t>
  </si>
  <si>
    <t>Urvashi Gupta</t>
  </si>
  <si>
    <t>UP</t>
  </si>
  <si>
    <t>sec-44, Gurgaon</t>
  </si>
  <si>
    <t>rahul_rampur@rediffmail.com</t>
  </si>
  <si>
    <t>son</t>
  </si>
  <si>
    <t>Breast Cancer, syage 2A</t>
  </si>
  <si>
    <t>Vinu Walia</t>
  </si>
  <si>
    <t>mcc gurgoan</t>
  </si>
  <si>
    <t>Hypertention</t>
  </si>
  <si>
    <t>12001P049</t>
  </si>
  <si>
    <t>Sarabjit Kaur</t>
  </si>
  <si>
    <t>MIG 2045, Ground Floor, Sector 66, Mohali, Pin 160062</t>
  </si>
  <si>
    <t>singhsurinderin@gmail.com, physiokandar@gmail.com</t>
  </si>
  <si>
    <t>Right Breast Cancer</t>
  </si>
  <si>
    <t>Hypertention, Diabetis, Open Heart Surgery, Hyper Thyroidism</t>
  </si>
  <si>
    <t>12001P050-G</t>
  </si>
  <si>
    <t>krai.sandesh@gmail.com, yatheeshrai47@gmail.com</t>
  </si>
  <si>
    <t>12001P051-G</t>
  </si>
  <si>
    <t>Ismat Ara Sonia</t>
  </si>
  <si>
    <t>Banguli</t>
  </si>
  <si>
    <t>Bangladesh</t>
  </si>
  <si>
    <t>shafatjjahan27@gmail.com</t>
  </si>
  <si>
    <t>34007P060</t>
  </si>
  <si>
    <t>Shilpa Divyesh Kakkad- 441911843</t>
  </si>
  <si>
    <t>Lohana</t>
  </si>
  <si>
    <t>Gujarati</t>
  </si>
  <si>
    <t>35/78, shrikunj, punjab colony chowk, katoritalab, raipur, Chatthisgarh</t>
  </si>
  <si>
    <t>divyeshkakkad2013@gmail.com</t>
  </si>
  <si>
    <t>Cholangiocarcinoma of Liver</t>
  </si>
  <si>
    <t>Dr Vipul Desai</t>
  </si>
  <si>
    <t>Century Cancer hospital</t>
  </si>
  <si>
    <t>Hypertension, obesity, Anemia</t>
  </si>
  <si>
    <t xml:space="preserve"> Significant : Mother had cervical cancer</t>
  </si>
  <si>
    <t>34007P061</t>
  </si>
  <si>
    <t>Prema Dhananjaya- 241979945</t>
  </si>
  <si>
    <t>54/1, Vaastu Kailasa,Shop street,NR colony,Basavangudi,Bangalore 560004</t>
  </si>
  <si>
    <t>drvinodavrao@gmail.com</t>
  </si>
  <si>
    <t>Invasive Ca NST grade 3</t>
  </si>
  <si>
    <t>BMS Hospital</t>
  </si>
  <si>
    <t>Dr Poonam H</t>
  </si>
  <si>
    <t>Significant: younger Sister died of ewings sarcoma, Mother's younger sister died of carcinoma of second part of duodenum</t>
  </si>
  <si>
    <t>Feb 4th 2020</t>
  </si>
  <si>
    <t>07-02-20202</t>
  </si>
  <si>
    <t>34007P062</t>
  </si>
  <si>
    <t>Koushik Jana- 401951284</t>
  </si>
  <si>
    <t>malina apartment, nilganj road, sodepur kardah, north 2 paraganas, wb</t>
  </si>
  <si>
    <t>periampullary carcinoma</t>
  </si>
  <si>
    <t>Indranil Ghosh</t>
  </si>
  <si>
    <t>Apollo Hospital, Kolkata</t>
  </si>
  <si>
    <t>34007P063</t>
  </si>
  <si>
    <t xml:space="preserve"> Ibrahim Mohamdsalih Alialridal - 441912301</t>
  </si>
  <si>
    <t>Cancelled</t>
  </si>
  <si>
    <t>34007P064</t>
  </si>
  <si>
    <t>LINGTHEP PRADEEP- 29192802</t>
  </si>
  <si>
    <t>Anamnagar, Kathmandu</t>
  </si>
  <si>
    <t>Dr Rupesh Mishra</t>
  </si>
  <si>
    <t>Civil service hospital</t>
  </si>
  <si>
    <t>Significant: Mother had Colon Cancer and died 7 years back</t>
  </si>
  <si>
    <t>2 EDTA &amp; 11 blocks  (Block E &amp; F have tumor as per HPE report, already send)</t>
  </si>
  <si>
    <t>34007P065</t>
  </si>
  <si>
    <t>KURBANOV RUSTAM - 4419155568</t>
  </si>
  <si>
    <t>MIR International</t>
  </si>
  <si>
    <t xml:space="preserve">1 EDTA, 1 block </t>
  </si>
  <si>
    <t>12001P052</t>
  </si>
  <si>
    <t>Senthil Kumar Natarajan</t>
  </si>
  <si>
    <t>2461/38,7th B main,RPL Layout, Hampi Nagar, Vijayanagar 2nd stage,Bangalore 560104</t>
  </si>
  <si>
    <t>r.vidhya15@gmail.com, senthil_mn@yahoo.com</t>
  </si>
  <si>
    <t>12001P053-G</t>
  </si>
  <si>
    <t>Soumya</t>
  </si>
  <si>
    <t>oriya</t>
  </si>
  <si>
    <t>hindu</t>
  </si>
  <si>
    <t>soumyasurabhi.18@gmail.com</t>
  </si>
  <si>
    <t>34005P010</t>
  </si>
  <si>
    <t>Target Focus with 
TMB and MSI</t>
  </si>
  <si>
    <t>Radhey Syam Gupta</t>
  </si>
  <si>
    <t>Poorly differentiated Malignant Neoplasm</t>
  </si>
  <si>
    <t>34007P066</t>
  </si>
  <si>
    <t>APEH BANJAMIN- 1019156934</t>
  </si>
  <si>
    <t>Prostate Ca with liver mets</t>
  </si>
  <si>
    <t>Dr Mukesh</t>
  </si>
  <si>
    <t>Fortis Delhi</t>
  </si>
  <si>
    <t>34007P067</t>
  </si>
  <si>
    <t>Rina Lahiry</t>
  </si>
  <si>
    <t>3AI, Regent Sonapur, Kusumba,Kolkata 103</t>
  </si>
  <si>
    <t>Dr Indranil Ghosh</t>
  </si>
  <si>
    <t>Apollo, Kolkatta</t>
  </si>
  <si>
    <t>8017756775/9163223215</t>
  </si>
  <si>
    <t>Allergy to Iodine??</t>
  </si>
  <si>
    <t>01??</t>
  </si>
  <si>
    <t>Significant: Mother Moutn cancer???</t>
  </si>
  <si>
    <t>34007P068</t>
  </si>
  <si>
    <t>Rapinder Kaur- 271910200</t>
  </si>
  <si>
    <t>Amritsar</t>
  </si>
  <si>
    <t>SIkh</t>
  </si>
  <si>
    <t>No 7, Street no 9, Sahibzada Jujhar Singh Avenue, Amritsar, 143001</t>
  </si>
  <si>
    <t>simrat1chatha@gmail.com</t>
  </si>
  <si>
    <t>Dr Ashwin Philips</t>
  </si>
  <si>
    <t>CMC Hospital</t>
  </si>
  <si>
    <t>Feb 20th 2020</t>
  </si>
  <si>
    <t>34005P011</t>
  </si>
  <si>
    <t>PUSHPINDER MANCHANDA</t>
  </si>
  <si>
    <t>Adenocarcinoma Psostate</t>
  </si>
  <si>
    <t>34007P069</t>
  </si>
  <si>
    <t>ALFRED OKOTH HAWI ODERA-1019159206</t>
  </si>
  <si>
    <t>R. Abhishek Raj</t>
  </si>
  <si>
    <t>FMRI, Gorgaon</t>
  </si>
  <si>
    <t>Feb 24th</t>
  </si>
  <si>
    <t>1 blk  SJ 15049, 1 HPE</t>
  </si>
  <si>
    <t>12001P054</t>
  </si>
  <si>
    <t>S-02, Vishwas GDWRT Espana,Opposite Dwaraka Convention Hall,Nanjappa Circle, Vidyaranyapura,Bangalore 560097</t>
  </si>
  <si>
    <t>bhavanishivaraj@gmail.com</t>
  </si>
  <si>
    <t>Right Buccal Mucosa carcinoma</t>
  </si>
  <si>
    <t>Nil</t>
  </si>
  <si>
    <t>Significant: Mom had breast cancer in 2002. Cousin brother had brain tumour and underwent operation 16 years back</t>
  </si>
  <si>
    <t>March 3rd, 2020</t>
  </si>
  <si>
    <t>34007P070</t>
  </si>
  <si>
    <t>A Narasimhulu - 241985193</t>
  </si>
  <si>
    <t>andra pradesh</t>
  </si>
  <si>
    <t>telugu</t>
  </si>
  <si>
    <t>#24, jr enclave, ngo colony, kadapa 516002</t>
  </si>
  <si>
    <t>phanindra722@gmail.com</t>
  </si>
  <si>
    <t>Left Buccal Mucosa with Lung mets</t>
  </si>
  <si>
    <t>Dr Vijay Kumar</t>
  </si>
  <si>
    <t>NH Bangalore</t>
  </si>
  <si>
    <t>Tongue with neck and lung mets, metastatic squamous cell carcinoma</t>
  </si>
  <si>
    <t>34007P071</t>
  </si>
  <si>
    <t>Anbulagan -241985702</t>
  </si>
  <si>
    <t>arunklemenjudah@gmail.com</t>
  </si>
  <si>
    <t xml:space="preserve">Adenoid Cystic Carcinoma </t>
  </si>
  <si>
    <t>9th Mar, 2020</t>
  </si>
  <si>
    <t>34007P072</t>
  </si>
  <si>
    <t>Allasuova Rita - 1019163317</t>
  </si>
  <si>
    <t>Tashkent, Uzbekistan</t>
  </si>
  <si>
    <t>34007P073</t>
  </si>
  <si>
    <t>Shanmuganandam - 1019163768</t>
  </si>
  <si>
    <t>No 61/35, Lakshmi Nagar, Thanneer Pandal, Peelemedu, Coimbatore 641004</t>
  </si>
  <si>
    <t>manoramask@gmail.com</t>
  </si>
  <si>
    <t>Spouse</t>
  </si>
  <si>
    <t xml:space="preserve">Dr P Guhan </t>
  </si>
  <si>
    <t>Sri Ramakrishna Hospital</t>
  </si>
  <si>
    <t>A580365</t>
  </si>
  <si>
    <t>34007P074</t>
  </si>
  <si>
    <t>Uma Kant Pandey - 4419160878</t>
  </si>
  <si>
    <t>Bhojpuri</t>
  </si>
  <si>
    <t>Railway Quarters, No 541/A,Shitala Colony, PO Alipurduar junction, Dist- Alipurduar</t>
  </si>
  <si>
    <t>ukp.epr@gmail.com</t>
  </si>
  <si>
    <t>Gall bladder Ca, stage 4</t>
  </si>
  <si>
    <t>Dr Arvind Kumar</t>
  </si>
  <si>
    <t>Buddha Cancer Center</t>
  </si>
  <si>
    <t>12001P055</t>
  </si>
  <si>
    <t>Nirada Devee</t>
  </si>
  <si>
    <t>#613, 3rd cross, 2nd block,HRBR layout,Kalyannagar, Bangalore 560043</t>
  </si>
  <si>
    <t>chanda.sarma@gmail.com</t>
  </si>
  <si>
    <t>Fallopian Tube</t>
  </si>
  <si>
    <t>Diabetes, Hypertension, Hyperthyroidism</t>
  </si>
  <si>
    <t>to Sulphur drugs</t>
  </si>
  <si>
    <t>34007P075</t>
  </si>
  <si>
    <t>Jagmohan - 601911996</t>
  </si>
  <si>
    <t>140,Village Tigra, Sector 5T, Gurgaon</t>
  </si>
  <si>
    <t>Bhatija</t>
  </si>
  <si>
    <t>Metastatic Colangiocarcinoma</t>
  </si>
  <si>
    <t xml:space="preserve"> Dr R Ranga Rao</t>
  </si>
  <si>
    <t>Paras Hospital</t>
  </si>
  <si>
    <t>34007P076</t>
  </si>
  <si>
    <t>Alok Kesh - 1019165318</t>
  </si>
  <si>
    <t>Nadiha Durgapur, Paschim, West Bengal,</t>
  </si>
  <si>
    <t>Colorectal</t>
  </si>
  <si>
    <t>Dr Sayavanan</t>
  </si>
  <si>
    <t>Apollo Proton</t>
  </si>
  <si>
    <t>Significant: Father and Grandmother</t>
  </si>
  <si>
    <t>12005P001-G</t>
  </si>
  <si>
    <t>Priyanka Singh</t>
  </si>
  <si>
    <t>A501,VRR Nest Apt,Bearatana Agrahara , Hosur Main road, E city post, Bangalore 560100</t>
  </si>
  <si>
    <t>nanhi.priyanka@gmail.com</t>
  </si>
  <si>
    <t>Fortis Bannerghatta, Bangalore</t>
  </si>
  <si>
    <t>significant: Uncle had cancer, may be after 60. Nt sure about age or type of cancer</t>
  </si>
  <si>
    <t>12005P002-G</t>
  </si>
  <si>
    <t>Vinutha Gopal Karigammavar</t>
  </si>
  <si>
    <t>29--09-1991</t>
  </si>
  <si>
    <t>No 22, 1st floor, 6th cross,Navya Nagar, Jakkur,Bangalore 64</t>
  </si>
  <si>
    <t>vinutha.gk19@gmail.com</t>
  </si>
  <si>
    <t>12001P056-G</t>
  </si>
  <si>
    <t>Nagamani Koppineedi</t>
  </si>
  <si>
    <t>A-027,Vaishnavi Commune,Siddapura Road, Bangalore 35</t>
  </si>
  <si>
    <t>naresh_6@yahoo.com</t>
  </si>
  <si>
    <t>Naresh Chandra K-Son</t>
  </si>
  <si>
    <t>Breast, Renal cancer diagnosed at 63</t>
  </si>
  <si>
    <t>Macs</t>
  </si>
  <si>
    <t>Macs6663</t>
  </si>
  <si>
    <t>Significant: Sister:breast cancer , diagnosed at 46/  Father Prostate cancer diagnosed at 89,Grandfather Lung cancer, Grandmother Leukemia, age unknown</t>
  </si>
  <si>
    <t>34007P077</t>
  </si>
  <si>
    <t>34007P078</t>
  </si>
  <si>
    <t>Maya Datta - 401955683</t>
  </si>
  <si>
    <t>8, KBM Plot No 1228, PO-PS Chakdaha Dist, Nadia, Pin 741222, West Bengal</t>
  </si>
  <si>
    <t>prasundatta78pa@gmail.com</t>
  </si>
  <si>
    <t>Right Breast, oligometastatic in Liver</t>
  </si>
  <si>
    <t>NH Kolakata</t>
  </si>
  <si>
    <t>34003P018-G</t>
  </si>
  <si>
    <t>Germline++</t>
  </si>
  <si>
    <t>Sec 44, Gurgaon</t>
  </si>
  <si>
    <t>info@gssmcc.com</t>
  </si>
  <si>
    <t>Cholangiocarcinoma( diagnosed at age 56)</t>
  </si>
  <si>
    <t>MCC Gurgaon</t>
  </si>
  <si>
    <t>34011P001</t>
  </si>
  <si>
    <t>Zulfiyamo Odinaeva</t>
  </si>
  <si>
    <t>Momdon</t>
  </si>
  <si>
    <t>Tajikistan ,Dushanbey</t>
  </si>
  <si>
    <t>Dr email: sajjanrajpurohit@yahoo.com</t>
  </si>
  <si>
    <t>Dr Sajjan Rajpurohit</t>
  </si>
  <si>
    <t>12005P003-G</t>
  </si>
  <si>
    <t>No 208, Comfort Opel Apartment, BTM 2nd stage, Bangalore 560076</t>
  </si>
  <si>
    <t>bhavanakumari.j@gmail.com</t>
  </si>
  <si>
    <t>Renal Cancer</t>
  </si>
</sst>
</file>

<file path=xl/styles.xml><?xml version="1.0" encoding="utf-8"?>
<styleSheet xmlns="http://schemas.openxmlformats.org/spreadsheetml/2006/main">
  <numFmts count="9">
    <numFmt numFmtId="176" formatCode="0.0"/>
    <numFmt numFmtId="177" formatCode="d\-m\-yyyy"/>
    <numFmt numFmtId="178" formatCode="mmm\-yy"/>
    <numFmt numFmtId="179" formatCode="dd\-mm\-yyyy"/>
    <numFmt numFmtId="180" formatCode="dd\-mmm\-yy"/>
    <numFmt numFmtId="181" formatCode="_ &quot;₹&quot;* #,##0.00_ ;_ &quot;₹&quot;* \-#,##0.00_ ;_ &quot;₹&quot;* &quot;-&quot;??_ ;_ @_ "/>
    <numFmt numFmtId="182" formatCode="_ * #,##0_ ;_ * \-#,##0_ ;_ * &quot;-&quot;_ ;_ @_ "/>
    <numFmt numFmtId="183" formatCode="_ &quot;₹&quot;* #,##0_ ;_ &quot;₹&quot;* \-#,##0_ ;_ &quot;₹&quot;* &quot;-&quot;_ ;_ @_ "/>
    <numFmt numFmtId="184" formatCode="_ * #,##0.00_ ;_ * \-#,##0.00_ ;_ * &quot;-&quot;??_ ;_ @_ "/>
  </numFmts>
  <fonts count="86">
    <font>
      <sz val="10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0"/>
      <color theme="1"/>
      <name val="Arial"/>
      <charset val="134"/>
    </font>
    <font>
      <sz val="11"/>
      <color rgb="FF000000"/>
      <name val="Calibri"/>
      <charset val="134"/>
    </font>
    <font>
      <sz val="11"/>
      <color rgb="FF000000"/>
      <name val="Lato"/>
      <charset val="134"/>
    </font>
    <font>
      <b/>
      <sz val="12"/>
      <color rgb="FF000000"/>
      <name val="Lato"/>
      <charset val="134"/>
    </font>
    <font>
      <sz val="11"/>
      <color rgb="FFFF0000"/>
      <name val="Calibri"/>
      <charset val="134"/>
      <scheme val="minor"/>
    </font>
    <font>
      <sz val="11"/>
      <color rgb="FF000000"/>
      <name val="Inherit"/>
      <charset val="134"/>
    </font>
    <font>
      <b/>
      <sz val="11"/>
      <color rgb="FF000000"/>
      <name val="Arial"/>
      <charset val="134"/>
    </font>
    <font>
      <sz val="10"/>
      <name val="Calibri"/>
      <charset val="134"/>
      <scheme val="minor"/>
    </font>
    <font>
      <sz val="10"/>
      <color rgb="FF000000"/>
      <name val="Arial"/>
      <charset val="134"/>
    </font>
    <font>
      <sz val="10"/>
      <color theme="1"/>
      <name val="Arial"/>
      <charset val="134"/>
    </font>
    <font>
      <sz val="10"/>
      <color theme="1"/>
      <name val="Calibri"/>
      <charset val="134"/>
      <scheme val="minor"/>
    </font>
    <font>
      <sz val="11"/>
      <color rgb="FF212529"/>
      <name val="Calibri"/>
      <charset val="134"/>
    </font>
    <font>
      <sz val="11"/>
      <color rgb="FF000000"/>
      <name val="Calibri"/>
      <charset val="134"/>
    </font>
    <font>
      <sz val="11"/>
      <color theme="1"/>
      <name val="Calibri"/>
      <charset val="134"/>
    </font>
    <font>
      <sz val="11"/>
      <color rgb="FF222222"/>
      <name val="Calibri"/>
      <charset val="134"/>
    </font>
    <font>
      <sz val="11"/>
      <color theme="1"/>
      <name val="Sans-serif"/>
      <charset val="134"/>
    </font>
    <font>
      <sz val="10"/>
      <color rgb="FF222222"/>
      <name val="Arial"/>
      <charset val="134"/>
    </font>
    <font>
      <b/>
      <sz val="10"/>
      <color rgb="FF222222"/>
      <name val="Arial"/>
      <charset val="134"/>
    </font>
    <font>
      <b/>
      <sz val="11"/>
      <color rgb="FF222222"/>
      <name val="Calibri"/>
      <charset val="134"/>
    </font>
    <font>
      <sz val="10"/>
      <color rgb="FF000000"/>
      <name val="Tahoma"/>
      <charset val="134"/>
    </font>
    <font>
      <sz val="10"/>
      <color rgb="FF1D1D1D"/>
      <name val="Calibri"/>
      <charset val="134"/>
      <scheme val="minor"/>
    </font>
    <font>
      <sz val="11"/>
      <color rgb="FF000000"/>
      <name val="Arial"/>
      <charset val="134"/>
    </font>
    <font>
      <i/>
      <sz val="11"/>
      <color rgb="FF000000"/>
      <name val="Arial"/>
      <charset val="134"/>
    </font>
    <font>
      <sz val="10"/>
      <color rgb="FF1D1D1D"/>
      <name val="Lato"/>
      <charset val="134"/>
    </font>
    <font>
      <sz val="11"/>
      <color rgb="FF202124"/>
      <name val="Calibri"/>
      <charset val="134"/>
    </font>
    <font>
      <sz val="10"/>
      <color theme="1"/>
      <name val="Calibri"/>
      <charset val="134"/>
    </font>
    <font>
      <sz val="10"/>
      <color theme="1"/>
      <name val="Roboto"/>
      <charset val="134"/>
    </font>
    <font>
      <sz val="11"/>
      <color rgb="FF2A3238"/>
      <name val="Arial"/>
      <charset val="134"/>
    </font>
    <font>
      <sz val="11"/>
      <color rgb="FF212529"/>
      <name val="Quicksand"/>
      <charset val="134"/>
    </font>
    <font>
      <i/>
      <sz val="11"/>
      <color rgb="FF000000"/>
      <name val="Tahoma"/>
      <charset val="134"/>
    </font>
    <font>
      <sz val="11"/>
      <color rgb="FF000000"/>
      <name val="Tahoma"/>
      <charset val="134"/>
    </font>
    <font>
      <i/>
      <sz val="11"/>
      <color rgb="FF3C4043"/>
      <name val="Calibri"/>
      <charset val="134"/>
    </font>
    <font>
      <b/>
      <sz val="10"/>
      <color theme="1"/>
      <name val="Arial"/>
      <charset val="134"/>
    </font>
    <font>
      <sz val="11"/>
      <color rgb="FFC00000"/>
      <name val="Calibri"/>
      <charset val="134"/>
    </font>
    <font>
      <u/>
      <sz val="11"/>
      <color rgb="FF0563C1"/>
      <name val="Arial"/>
      <charset val="134"/>
    </font>
    <font>
      <sz val="10"/>
      <color rgb="FF1D1D1D"/>
      <name val="Arial"/>
      <charset val="134"/>
    </font>
    <font>
      <b/>
      <sz val="13"/>
      <color rgb="FF222222"/>
      <name val="Arial"/>
      <charset val="134"/>
    </font>
    <font>
      <b/>
      <sz val="12"/>
      <color rgb="FF222222"/>
      <name val="Arial"/>
      <charset val="134"/>
    </font>
    <font>
      <b/>
      <sz val="10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b/>
      <sz val="11"/>
      <color theme="1"/>
      <name val="Calibri"/>
      <charset val="134"/>
    </font>
    <font>
      <sz val="11"/>
      <color rgb="FF1D1D1D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0"/>
      <color rgb="FF333333"/>
      <name val="Menlo"/>
      <charset val="134"/>
    </font>
    <font>
      <sz val="10"/>
      <color rgb="FF333333"/>
      <name val="Arial"/>
      <charset val="134"/>
    </font>
    <font>
      <b/>
      <sz val="11"/>
      <color theme="1"/>
      <name val="Calibri"/>
      <charset val="134"/>
      <scheme val="minor"/>
    </font>
    <font>
      <u/>
      <sz val="11"/>
      <color theme="1"/>
      <name val="Calibri"/>
      <charset val="134"/>
    </font>
    <font>
      <b/>
      <sz val="11"/>
      <color rgb="FFEE4675"/>
      <name val="Calibri"/>
      <charset val="134"/>
    </font>
    <font>
      <sz val="12"/>
      <color theme="1"/>
      <name val="Calibri"/>
      <charset val="134"/>
    </font>
    <font>
      <u/>
      <sz val="11"/>
      <color rgb="FF1155CC"/>
      <name val="Calibri"/>
      <charset val="134"/>
    </font>
    <font>
      <sz val="12"/>
      <color rgb="FF212529"/>
      <name val="Calibri"/>
      <charset val="134"/>
    </font>
    <font>
      <sz val="11"/>
      <color theme="1"/>
      <name val="Arial"/>
      <charset val="134"/>
    </font>
    <font>
      <sz val="11"/>
      <color theme="1"/>
      <name val="Docs-Calibri"/>
      <charset val="134"/>
    </font>
    <font>
      <sz val="11"/>
      <color rgb="FF1D1D1D"/>
      <name val="Calibri"/>
      <charset val="134"/>
    </font>
    <font>
      <sz val="12"/>
      <color theme="1"/>
      <name val="Arial"/>
      <charset val="134"/>
    </font>
    <font>
      <i/>
      <sz val="11"/>
      <color rgb="FF3C4043"/>
      <name val="Roboto"/>
      <charset val="134"/>
    </font>
    <font>
      <sz val="12"/>
      <color rgb="FF222222"/>
      <name val="Arial"/>
      <charset val="134"/>
    </font>
    <font>
      <sz val="11"/>
      <color rgb="FF1F1F1F"/>
      <name val="Calibri"/>
      <charset val="134"/>
    </font>
    <font>
      <sz val="11"/>
      <color rgb="FF495057"/>
      <name val="Calibri"/>
      <charset val="134"/>
    </font>
    <font>
      <sz val="12"/>
      <color rgb="FF495057"/>
      <name val="Calibri"/>
      <charset val="134"/>
    </font>
    <font>
      <sz val="11"/>
      <color rgb="FF1558D6"/>
      <name val="Calibri"/>
      <charset val="134"/>
    </font>
    <font>
      <sz val="10"/>
      <color rgb="FF495057"/>
      <name val="Calibri"/>
      <charset val="134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0"/>
      <name val="SimSun"/>
      <charset val="134"/>
    </font>
  </fonts>
  <fills count="5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FFFF00"/>
        <bgColor rgb="FFFFFF00"/>
      </patternFill>
    </fill>
    <fill>
      <patternFill patternType="solid">
        <fgColor rgb="FFC6E0B4"/>
        <bgColor rgb="FFC6E0B4"/>
      </patternFill>
    </fill>
    <fill>
      <patternFill patternType="solid">
        <fgColor rgb="FFB7B7B7"/>
        <bgColor rgb="FFB7B7B7"/>
      </patternFill>
    </fill>
    <fill>
      <patternFill patternType="solid">
        <fgColor rgb="FFFFE699"/>
        <bgColor rgb="FFFFE699"/>
      </patternFill>
    </fill>
    <fill>
      <patternFill patternType="solid">
        <fgColor rgb="FFBDD7EE"/>
        <bgColor rgb="FFBDD7EE"/>
      </patternFill>
    </fill>
    <fill>
      <patternFill patternType="solid">
        <fgColor rgb="FF999999"/>
        <bgColor rgb="FF999999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  <fill>
      <patternFill patternType="solid">
        <fgColor rgb="FFB6D7A8"/>
        <bgColor rgb="FFB6D7A8"/>
      </patternFill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rgb="FFF1C232"/>
        <bgColor rgb="FFF1C232"/>
      </patternFill>
    </fill>
    <fill>
      <patternFill patternType="solid">
        <fgColor rgb="FFFF0000"/>
        <bgColor rgb="FFFF0000"/>
      </patternFill>
    </fill>
    <fill>
      <patternFill patternType="solid">
        <fgColor rgb="FFC00000"/>
        <bgColor rgb="FFC00000"/>
      </patternFill>
    </fill>
    <fill>
      <patternFill patternType="solid">
        <fgColor rgb="FF9FC5E8"/>
        <bgColor rgb="FF9FC5E8"/>
      </patternFill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  <fill>
      <patternFill patternType="solid">
        <fgColor rgb="FFCC4125"/>
        <bgColor rgb="FFCC4125"/>
      </patternFill>
    </fill>
    <fill>
      <patternFill patternType="solid">
        <fgColor rgb="FFFFE599"/>
        <bgColor rgb="FFFFE599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DEE2E6"/>
      </top>
      <bottom style="medium">
        <color rgb="FFDEE2E6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9" fillId="53" borderId="0" applyNumberFormat="0" applyBorder="0" applyAlignment="0" applyProtection="0">
      <alignment vertical="center"/>
    </xf>
    <xf numFmtId="0" fontId="74" fillId="58" borderId="0" applyNumberFormat="0" applyBorder="0" applyAlignment="0" applyProtection="0">
      <alignment vertical="center"/>
    </xf>
    <xf numFmtId="0" fontId="69" fillId="40" borderId="0" applyNumberFormat="0" applyBorder="0" applyAlignment="0" applyProtection="0">
      <alignment vertical="center"/>
    </xf>
    <xf numFmtId="0" fontId="69" fillId="54" borderId="0" applyNumberFormat="0" applyBorder="0" applyAlignment="0" applyProtection="0">
      <alignment vertical="center"/>
    </xf>
    <xf numFmtId="0" fontId="74" fillId="55" borderId="0" applyNumberFormat="0" applyBorder="0" applyAlignment="0" applyProtection="0">
      <alignment vertical="center"/>
    </xf>
    <xf numFmtId="0" fontId="74" fillId="50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29" borderId="0" applyNumberFormat="0" applyBorder="0" applyAlignment="0" applyProtection="0">
      <alignment vertical="center"/>
    </xf>
    <xf numFmtId="0" fontId="74" fillId="46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84" fillId="0" borderId="44" applyNumberFormat="0" applyFill="0" applyAlignment="0" applyProtection="0">
      <alignment vertical="center"/>
    </xf>
    <xf numFmtId="0" fontId="74" fillId="49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74" fillId="48" borderId="0" applyNumberFormat="0" applyBorder="0" applyAlignment="0" applyProtection="0">
      <alignment vertical="center"/>
    </xf>
    <xf numFmtId="0" fontId="74" fillId="45" borderId="0" applyNumberFormat="0" applyBorder="0" applyAlignment="0" applyProtection="0">
      <alignment vertical="center"/>
    </xf>
    <xf numFmtId="0" fontId="69" fillId="43" borderId="0" applyNumberFormat="0" applyBorder="0" applyAlignment="0" applyProtection="0">
      <alignment vertical="center"/>
    </xf>
    <xf numFmtId="0" fontId="74" fillId="34" borderId="0" applyNumberFormat="0" applyBorder="0" applyAlignment="0" applyProtection="0">
      <alignment vertical="center"/>
    </xf>
    <xf numFmtId="0" fontId="74" fillId="56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69" fillId="51" borderId="0" applyNumberFormat="0" applyBorder="0" applyAlignment="0" applyProtection="0">
      <alignment vertical="center"/>
    </xf>
    <xf numFmtId="0" fontId="81" fillId="44" borderId="0" applyNumberFormat="0" applyBorder="0" applyAlignment="0" applyProtection="0">
      <alignment vertical="center"/>
    </xf>
    <xf numFmtId="0" fontId="74" fillId="32" borderId="0" applyNumberFormat="0" applyBorder="0" applyAlignment="0" applyProtection="0">
      <alignment vertical="center"/>
    </xf>
    <xf numFmtId="0" fontId="77" fillId="0" borderId="40" applyNumberFormat="0" applyFill="0" applyAlignment="0" applyProtection="0">
      <alignment vertical="center"/>
    </xf>
    <xf numFmtId="0" fontId="80" fillId="37" borderId="43" applyNumberFormat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0" fontId="74" fillId="57" borderId="0" applyNumberFormat="0" applyBorder="0" applyAlignment="0" applyProtection="0">
      <alignment vertical="center"/>
    </xf>
    <xf numFmtId="0" fontId="1" fillId="36" borderId="42" applyNumberFormat="0" applyFont="0" applyAlignment="0" applyProtection="0">
      <alignment vertical="center"/>
    </xf>
    <xf numFmtId="0" fontId="73" fillId="30" borderId="39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37" borderId="39" applyNumberFormat="0" applyAlignment="0" applyProtection="0">
      <alignment vertical="center"/>
    </xf>
    <xf numFmtId="0" fontId="83" fillId="52" borderId="0" applyNumberFormat="0" applyBorder="0" applyAlignment="0" applyProtection="0">
      <alignment vertical="center"/>
    </xf>
    <xf numFmtId="0" fontId="78" fillId="0" borderId="41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6" fillId="0" borderId="38" applyNumberFormat="0" applyFill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0" fontId="74" fillId="31" borderId="0" applyNumberFormat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183" fontId="1" fillId="0" borderId="0" applyFon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8" fillId="0" borderId="38" applyNumberFormat="0" applyFill="0" applyAlignment="0" applyProtection="0">
      <alignment vertical="center"/>
    </xf>
    <xf numFmtId="184" fontId="1" fillId="0" borderId="0" applyFont="0" applyFill="0" applyBorder="0" applyAlignment="0" applyProtection="0">
      <alignment vertical="center"/>
    </xf>
    <xf numFmtId="0" fontId="67" fillId="28" borderId="37" applyNumberFormat="0" applyAlignment="0" applyProtection="0">
      <alignment vertical="center"/>
    </xf>
    <xf numFmtId="0" fontId="69" fillId="4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</cellStyleXfs>
  <cellXfs count="310">
    <xf numFmtId="0" fontId="0" fillId="0" borderId="0" xfId="0"/>
    <xf numFmtId="0" fontId="1" fillId="2" borderId="0" xfId="0" applyFont="1" applyFill="1" applyAlignment="1"/>
    <xf numFmtId="0" fontId="1" fillId="3" borderId="0" xfId="0" applyFont="1" applyFill="1" applyAlignment="1"/>
    <xf numFmtId="0" fontId="1" fillId="0" borderId="1" xfId="0" applyFont="1" applyFill="1" applyBorder="1" applyAlignment="1"/>
    <xf numFmtId="0" fontId="1" fillId="0" borderId="0" xfId="0" applyFont="1" applyFill="1" applyAlignment="1"/>
    <xf numFmtId="0" fontId="2" fillId="0" borderId="1" xfId="0" applyFont="1" applyFill="1" applyBorder="1" applyAlignment="1"/>
    <xf numFmtId="0" fontId="1" fillId="2" borderId="1" xfId="0" applyFont="1" applyFill="1" applyBorder="1" applyAlignment="1"/>
    <xf numFmtId="0" fontId="1" fillId="0" borderId="1" xfId="0" applyFont="1" applyFill="1" applyBorder="1" applyAlignment="1">
      <alignment wrapText="1"/>
    </xf>
    <xf numFmtId="0" fontId="1" fillId="3" borderId="1" xfId="0" applyFont="1" applyFill="1" applyBorder="1" applyAlignment="1"/>
    <xf numFmtId="0" fontId="1" fillId="3" borderId="1" xfId="0" applyFont="1" applyFill="1" applyBorder="1" applyAlignment="1">
      <alignment wrapText="1"/>
    </xf>
    <xf numFmtId="0" fontId="1" fillId="4" borderId="1" xfId="0" applyFont="1" applyFill="1" applyBorder="1" applyAlignment="1"/>
    <xf numFmtId="179" fontId="1" fillId="0" borderId="1" xfId="0" applyNumberFormat="1" applyFont="1" applyFill="1" applyBorder="1" applyAlignment="1"/>
    <xf numFmtId="178" fontId="1" fillId="0" borderId="1" xfId="0" applyNumberFormat="1" applyFont="1" applyFill="1" applyBorder="1" applyAlignment="1"/>
    <xf numFmtId="179" fontId="1" fillId="2" borderId="1" xfId="0" applyNumberFormat="1" applyFont="1" applyFill="1" applyBorder="1" applyAlignment="1"/>
    <xf numFmtId="179" fontId="1" fillId="3" borderId="1" xfId="0" applyNumberFormat="1" applyFont="1" applyFill="1" applyBorder="1" applyAlignment="1"/>
    <xf numFmtId="179" fontId="1" fillId="0" borderId="1" xfId="0" applyNumberFormat="1" applyFont="1" applyFill="1" applyBorder="1" applyAlignment="1">
      <alignment wrapText="1"/>
    </xf>
    <xf numFmtId="179" fontId="3" fillId="0" borderId="1" xfId="48" applyNumberFormat="1" applyFont="1" applyBorder="1" applyAlignment="1">
      <alignment wrapText="1"/>
    </xf>
    <xf numFmtId="0" fontId="3" fillId="0" borderId="1" xfId="48" applyFont="1" applyBorder="1"/>
    <xf numFmtId="0" fontId="1" fillId="2" borderId="1" xfId="0" applyFont="1" applyFill="1" applyBorder="1" applyAlignment="1">
      <alignment wrapText="1"/>
    </xf>
    <xf numFmtId="0" fontId="3" fillId="2" borderId="1" xfId="48" applyFont="1" applyFill="1" applyBorder="1"/>
    <xf numFmtId="0" fontId="3" fillId="3" borderId="1" xfId="48" applyFont="1" applyFill="1" applyBorder="1"/>
    <xf numFmtId="3" fontId="1" fillId="0" borderId="1" xfId="0" applyNumberFormat="1" applyFont="1" applyFill="1" applyBorder="1" applyAlignment="1">
      <alignment wrapText="1"/>
    </xf>
    <xf numFmtId="11" fontId="1" fillId="0" borderId="1" xfId="0" applyNumberFormat="1" applyFont="1" applyFill="1" applyBorder="1" applyAlignment="1"/>
    <xf numFmtId="0" fontId="1" fillId="0" borderId="1" xfId="0" applyNumberFormat="1" applyFont="1" applyFill="1" applyBorder="1" applyAlignment="1"/>
    <xf numFmtId="0" fontId="1" fillId="0" borderId="1" xfId="0" applyFont="1" applyFill="1" applyBorder="1" applyAlignment="1">
      <alignment horizontal="left" wrapText="1"/>
    </xf>
    <xf numFmtId="178" fontId="1" fillId="3" borderId="1" xfId="0" applyNumberFormat="1" applyFont="1" applyFill="1" applyBorder="1" applyAlignment="1"/>
    <xf numFmtId="180" fontId="1" fillId="0" borderId="1" xfId="0" applyNumberFormat="1" applyFont="1" applyFill="1" applyBorder="1" applyAlignment="1"/>
    <xf numFmtId="0" fontId="1" fillId="0" borderId="2" xfId="0" applyFont="1" applyFill="1" applyBorder="1" applyAlignment="1"/>
    <xf numFmtId="0" fontId="2" fillId="0" borderId="0" xfId="0" applyFont="1" applyFill="1" applyAlignment="1"/>
    <xf numFmtId="0" fontId="1" fillId="0" borderId="0" xfId="0" applyFont="1" applyFill="1" applyAlignment="1"/>
    <xf numFmtId="0" fontId="1" fillId="0" borderId="0" xfId="0" applyFont="1" applyFill="1" applyAlignment="1">
      <alignment vertical="center" wrapText="1"/>
    </xf>
    <xf numFmtId="0" fontId="1" fillId="0" borderId="1" xfId="0" applyFont="1" applyFill="1" applyBorder="1" applyAlignment="1"/>
    <xf numFmtId="0" fontId="4" fillId="0" borderId="3" xfId="0" applyFont="1" applyFill="1" applyBorder="1" applyAlignment="1">
      <alignment wrapText="1"/>
    </xf>
    <xf numFmtId="0" fontId="5" fillId="0" borderId="4" xfId="0" applyFont="1" applyFill="1" applyBorder="1" applyAlignment="1">
      <alignment wrapText="1"/>
    </xf>
    <xf numFmtId="0" fontId="4" fillId="0" borderId="5" xfId="0" applyFont="1" applyFill="1" applyBorder="1" applyAlignment="1">
      <alignment wrapText="1"/>
    </xf>
    <xf numFmtId="0" fontId="5" fillId="0" borderId="6" xfId="0" applyFont="1" applyFill="1" applyBorder="1" applyAlignment="1">
      <alignment wrapText="1"/>
    </xf>
    <xf numFmtId="0" fontId="5" fillId="0" borderId="7" xfId="0" applyFont="1" applyFill="1" applyBorder="1" applyAlignment="1">
      <alignment wrapText="1"/>
    </xf>
    <xf numFmtId="0" fontId="1" fillId="0" borderId="0" xfId="0" applyFont="1" applyFill="1" applyBorder="1" applyAlignment="1"/>
    <xf numFmtId="3" fontId="1" fillId="0" borderId="1" xfId="0" applyNumberFormat="1" applyFont="1" applyFill="1" applyBorder="1" applyAlignment="1"/>
    <xf numFmtId="0" fontId="6" fillId="2" borderId="0" xfId="0" applyFont="1" applyFill="1" applyAlignment="1"/>
    <xf numFmtId="0" fontId="6" fillId="0" borderId="0" xfId="0" applyFont="1" applyFill="1" applyAlignment="1"/>
    <xf numFmtId="0" fontId="7" fillId="0" borderId="0" xfId="0" applyFont="1" applyFill="1" applyAlignment="1"/>
    <xf numFmtId="0" fontId="8" fillId="2" borderId="1" xfId="0" applyFont="1" applyFill="1" applyBorder="1" applyAlignment="1"/>
    <xf numFmtId="0" fontId="9" fillId="5" borderId="8" xfId="0" applyFont="1" applyFill="1" applyBorder="1" applyAlignment="1">
      <alignment vertical="center" wrapText="1"/>
    </xf>
    <xf numFmtId="180" fontId="1" fillId="2" borderId="1" xfId="0" applyNumberFormat="1" applyFont="1" applyFill="1" applyBorder="1" applyAlignment="1"/>
    <xf numFmtId="178" fontId="1" fillId="2" borderId="1" xfId="0" applyNumberFormat="1" applyFont="1" applyFill="1" applyBorder="1" applyAlignment="1"/>
    <xf numFmtId="0" fontId="0" fillId="0" borderId="0" xfId="0" applyFont="1" applyAlignment="1"/>
    <xf numFmtId="0" fontId="10" fillId="6" borderId="9" xfId="0" applyFont="1" applyFill="1" applyBorder="1" applyAlignment="1">
      <alignment horizontal="center"/>
    </xf>
    <xf numFmtId="0" fontId="11" fillId="0" borderId="10" xfId="0" applyFont="1" applyBorder="1"/>
    <xf numFmtId="0" fontId="11" fillId="0" borderId="11" xfId="0" applyFont="1" applyBorder="1"/>
    <xf numFmtId="0" fontId="10" fillId="7" borderId="12" xfId="0" applyFont="1" applyFill="1" applyBorder="1" applyAlignment="1">
      <alignment horizontal="center"/>
    </xf>
    <xf numFmtId="0" fontId="12" fillId="8" borderId="13" xfId="0" applyFont="1" applyFill="1" applyBorder="1" applyAlignment="1"/>
    <xf numFmtId="0" fontId="12" fillId="8" borderId="14" xfId="0" applyFont="1" applyFill="1" applyBorder="1" applyAlignment="1"/>
    <xf numFmtId="0" fontId="12" fillId="8" borderId="14" xfId="0" applyFont="1" applyFill="1" applyBorder="1"/>
    <xf numFmtId="0" fontId="12" fillId="8" borderId="13" xfId="0" applyFont="1" applyFill="1" applyBorder="1"/>
    <xf numFmtId="0" fontId="12" fillId="9" borderId="13" xfId="0" applyFont="1" applyFill="1" applyBorder="1" applyAlignment="1"/>
    <xf numFmtId="0" fontId="12" fillId="9" borderId="14" xfId="0" applyFont="1" applyFill="1" applyBorder="1"/>
    <xf numFmtId="0" fontId="12" fillId="9" borderId="14" xfId="0" applyFont="1" applyFill="1" applyBorder="1" applyAlignment="1"/>
    <xf numFmtId="0" fontId="11" fillId="0" borderId="12" xfId="0" applyFont="1" applyBorder="1"/>
    <xf numFmtId="0" fontId="10" fillId="9" borderId="15" xfId="0" applyFont="1" applyFill="1" applyBorder="1" applyAlignment="1">
      <alignment horizontal="center"/>
    </xf>
    <xf numFmtId="0" fontId="11" fillId="0" borderId="14" xfId="0" applyFont="1" applyBorder="1"/>
    <xf numFmtId="0" fontId="12" fillId="10" borderId="16" xfId="0" applyFont="1" applyFill="1" applyBorder="1" applyAlignment="1"/>
    <xf numFmtId="0" fontId="12" fillId="10" borderId="14" xfId="0" applyFont="1" applyFill="1" applyBorder="1" applyAlignment="1"/>
    <xf numFmtId="0" fontId="12" fillId="10" borderId="17" xfId="0" applyFont="1" applyFill="1" applyBorder="1" applyAlignment="1"/>
    <xf numFmtId="0" fontId="12" fillId="9" borderId="16" xfId="0" applyFont="1" applyFill="1" applyBorder="1" applyAlignment="1"/>
    <xf numFmtId="0" fontId="12" fillId="9" borderId="17" xfId="0" applyFont="1" applyFill="1" applyBorder="1" applyAlignment="1"/>
    <xf numFmtId="0" fontId="11" fillId="0" borderId="18" xfId="0" applyFont="1" applyBorder="1"/>
    <xf numFmtId="0" fontId="12" fillId="10" borderId="14" xfId="0" applyFont="1" applyFill="1" applyBorder="1"/>
    <xf numFmtId="0" fontId="10" fillId="6" borderId="12" xfId="0" applyFont="1" applyFill="1" applyBorder="1" applyAlignment="1">
      <alignment horizontal="center"/>
    </xf>
    <xf numFmtId="0" fontId="12" fillId="8" borderId="16" xfId="0" applyFont="1" applyFill="1" applyBorder="1" applyAlignment="1"/>
    <xf numFmtId="0" fontId="12" fillId="8" borderId="18" xfId="0" applyFont="1" applyFill="1" applyBorder="1" applyAlignment="1"/>
    <xf numFmtId="0" fontId="12" fillId="11" borderId="14" xfId="0" applyFont="1" applyFill="1" applyBorder="1" applyAlignment="1"/>
    <xf numFmtId="0" fontId="12" fillId="9" borderId="18" xfId="0" applyFont="1" applyFill="1" applyBorder="1" applyAlignment="1"/>
    <xf numFmtId="0" fontId="12" fillId="11" borderId="18" xfId="0" applyFont="1" applyFill="1" applyBorder="1" applyAlignment="1"/>
    <xf numFmtId="0" fontId="11" fillId="0" borderId="19" xfId="0" applyFont="1" applyBorder="1"/>
    <xf numFmtId="0" fontId="10" fillId="12" borderId="20" xfId="0" applyFont="1" applyFill="1" applyBorder="1" applyAlignment="1">
      <alignment horizontal="center"/>
    </xf>
    <xf numFmtId="0" fontId="12" fillId="11" borderId="21" xfId="0" applyFont="1" applyFill="1" applyBorder="1" applyAlignment="1"/>
    <xf numFmtId="0" fontId="12" fillId="8" borderId="15" xfId="0" applyFont="1" applyFill="1" applyBorder="1" applyAlignment="1"/>
    <xf numFmtId="0" fontId="12" fillId="9" borderId="21" xfId="0" applyFont="1" applyFill="1" applyBorder="1" applyAlignment="1"/>
    <xf numFmtId="0" fontId="12" fillId="9" borderId="15" xfId="0" applyFont="1" applyFill="1" applyBorder="1" applyAlignment="1"/>
    <xf numFmtId="0" fontId="12" fillId="11" borderId="22" xfId="0" applyFont="1" applyFill="1" applyBorder="1" applyAlignment="1"/>
    <xf numFmtId="0" fontId="12" fillId="9" borderId="22" xfId="0" applyFont="1" applyFill="1" applyBorder="1" applyAlignment="1"/>
    <xf numFmtId="0" fontId="10" fillId="6" borderId="20" xfId="0" applyFont="1" applyFill="1" applyBorder="1" applyAlignment="1">
      <alignment horizontal="center"/>
    </xf>
    <xf numFmtId="0" fontId="12" fillId="13" borderId="22" xfId="0" applyFont="1" applyFill="1" applyBorder="1" applyAlignment="1"/>
    <xf numFmtId="0" fontId="12" fillId="13" borderId="14" xfId="0" applyFont="1" applyFill="1" applyBorder="1" applyAlignment="1"/>
    <xf numFmtId="0" fontId="12" fillId="13" borderId="18" xfId="0" applyFont="1" applyFill="1" applyBorder="1" applyAlignment="1"/>
    <xf numFmtId="0" fontId="10" fillId="9" borderId="20" xfId="0" applyFont="1" applyFill="1" applyBorder="1" applyAlignment="1">
      <alignment horizontal="center"/>
    </xf>
    <xf numFmtId="0" fontId="12" fillId="13" borderId="21" xfId="0" applyFont="1" applyFill="1" applyBorder="1" applyAlignment="1"/>
    <xf numFmtId="0" fontId="10" fillId="9" borderId="0" xfId="0" applyFont="1" applyFill="1" applyAlignment="1">
      <alignment horizontal="center"/>
    </xf>
    <xf numFmtId="0" fontId="13" fillId="8" borderId="23" xfId="0" applyFont="1" applyFill="1" applyBorder="1" applyAlignment="1"/>
    <xf numFmtId="0" fontId="13" fillId="8" borderId="0" xfId="0" applyFont="1" applyFill="1" applyAlignment="1"/>
    <xf numFmtId="0" fontId="13" fillId="9" borderId="23" xfId="0" applyFont="1" applyFill="1" applyBorder="1" applyAlignment="1"/>
    <xf numFmtId="0" fontId="13" fillId="9" borderId="0" xfId="0" applyFont="1" applyFill="1" applyAlignment="1"/>
    <xf numFmtId="0" fontId="14" fillId="14" borderId="0" xfId="0" applyFont="1" applyFill="1" applyAlignment="1">
      <alignment horizontal="left" vertical="center"/>
    </xf>
    <xf numFmtId="0" fontId="15" fillId="14" borderId="0" xfId="0" applyFont="1" applyFill="1" applyAlignment="1">
      <alignment horizontal="left" vertical="center"/>
    </xf>
    <xf numFmtId="0" fontId="16" fillId="14" borderId="0" xfId="0" applyFont="1" applyFill="1" applyAlignment="1">
      <alignment horizontal="left" vertical="center"/>
    </xf>
    <xf numFmtId="0" fontId="14" fillId="8" borderId="0" xfId="0" applyFont="1" applyFill="1" applyAlignment="1">
      <alignment horizontal="left" vertical="center"/>
    </xf>
    <xf numFmtId="0" fontId="17" fillId="14" borderId="0" xfId="0" applyFont="1" applyFill="1" applyAlignment="1">
      <alignment horizontal="left" vertical="center"/>
    </xf>
    <xf numFmtId="0" fontId="16" fillId="14" borderId="0" xfId="0" applyFont="1" applyFill="1" applyAlignment="1">
      <alignment horizontal="left" vertical="center" shrinkToFit="1"/>
    </xf>
    <xf numFmtId="0" fontId="18" fillId="14" borderId="0" xfId="0" applyFont="1" applyFill="1" applyAlignment="1">
      <alignment horizontal="left" vertical="center"/>
    </xf>
    <xf numFmtId="177" fontId="15" fillId="14" borderId="0" xfId="0" applyNumberFormat="1" applyFont="1" applyFill="1" applyAlignment="1">
      <alignment horizontal="left" vertical="center"/>
    </xf>
    <xf numFmtId="0" fontId="14" fillId="8" borderId="0" xfId="0" applyFont="1" applyFill="1" applyAlignment="1"/>
    <xf numFmtId="0" fontId="13" fillId="8" borderId="0" xfId="0" applyFont="1" applyFill="1" applyAlignment="1">
      <alignment horizontal="left" vertical="center"/>
    </xf>
    <xf numFmtId="0" fontId="19" fillId="8" borderId="0" xfId="0" applyFont="1" applyFill="1" applyAlignment="1">
      <alignment horizontal="left" vertical="center"/>
    </xf>
    <xf numFmtId="0" fontId="10" fillId="9" borderId="14" xfId="0" applyFont="1" applyFill="1" applyBorder="1" applyAlignment="1">
      <alignment horizontal="center"/>
    </xf>
    <xf numFmtId="0" fontId="14" fillId="10" borderId="24" xfId="0" applyFont="1" applyFill="1" applyBorder="1"/>
    <xf numFmtId="0" fontId="14" fillId="10" borderId="0" xfId="0" applyFont="1" applyFill="1"/>
    <xf numFmtId="0" fontId="17" fillId="10" borderId="0" xfId="0" applyFont="1" applyFill="1" applyAlignment="1">
      <alignment vertical="top"/>
    </xf>
    <xf numFmtId="0" fontId="20" fillId="8" borderId="0" xfId="0" applyFont="1" applyFill="1" applyAlignment="1">
      <alignment horizontal="left" vertical="center"/>
    </xf>
    <xf numFmtId="0" fontId="21" fillId="8" borderId="0" xfId="0" applyFont="1" applyFill="1" applyAlignment="1">
      <alignment horizontal="left" vertical="center"/>
    </xf>
    <xf numFmtId="0" fontId="16" fillId="8" borderId="0" xfId="0" applyFont="1" applyFill="1" applyAlignment="1">
      <alignment horizontal="left" vertical="center" shrinkToFit="1"/>
    </xf>
    <xf numFmtId="0" fontId="17" fillId="8" borderId="0" xfId="0" applyFont="1" applyFill="1" applyAlignment="1">
      <alignment horizontal="left" vertical="center"/>
    </xf>
    <xf numFmtId="0" fontId="22" fillId="8" borderId="0" xfId="0" applyFont="1" applyFill="1" applyAlignment="1">
      <alignment horizontal="left" vertical="center"/>
    </xf>
    <xf numFmtId="0" fontId="10" fillId="9" borderId="18" xfId="0" applyFont="1" applyFill="1" applyBorder="1" applyAlignment="1">
      <alignment horizontal="center"/>
    </xf>
    <xf numFmtId="0" fontId="14" fillId="10" borderId="0" xfId="0" applyFont="1" applyFill="1" applyAlignment="1">
      <alignment horizontal="left" vertical="center"/>
    </xf>
    <xf numFmtId="0" fontId="14" fillId="10" borderId="0" xfId="0" applyFont="1" applyFill="1" applyAlignment="1"/>
    <xf numFmtId="0" fontId="14" fillId="8" borderId="24" xfId="0" applyFont="1" applyFill="1" applyBorder="1" applyAlignment="1"/>
    <xf numFmtId="0" fontId="23" fillId="8" borderId="0" xfId="0" applyFont="1" applyFill="1" applyAlignment="1">
      <alignment horizontal="center" vertical="top"/>
    </xf>
    <xf numFmtId="0" fontId="14" fillId="13" borderId="0" xfId="0" applyFont="1" applyFill="1" applyAlignment="1">
      <alignment horizontal="left" vertical="center"/>
    </xf>
    <xf numFmtId="0" fontId="24" fillId="13" borderId="0" xfId="0" applyFont="1" applyFill="1" applyAlignment="1">
      <alignment horizontal="left" vertical="center"/>
    </xf>
    <xf numFmtId="0" fontId="14" fillId="8" borderId="25" xfId="0" applyFont="1" applyFill="1" applyBorder="1" applyAlignment="1"/>
    <xf numFmtId="0" fontId="16" fillId="13" borderId="0" xfId="0" applyFont="1" applyFill="1" applyAlignment="1">
      <alignment horizontal="left"/>
    </xf>
    <xf numFmtId="0" fontId="14" fillId="11" borderId="0" xfId="0" applyFont="1" applyFill="1" applyAlignment="1"/>
    <xf numFmtId="0" fontId="16" fillId="11" borderId="0" xfId="0" applyFont="1" applyFill="1" applyAlignment="1"/>
    <xf numFmtId="0" fontId="25" fillId="11" borderId="26" xfId="0" applyFont="1" applyFill="1" applyBorder="1" applyAlignment="1">
      <alignment horizontal="left"/>
    </xf>
    <xf numFmtId="0" fontId="14" fillId="11" borderId="0" xfId="0" applyFont="1" applyFill="1"/>
    <xf numFmtId="0" fontId="16" fillId="11" borderId="26" xfId="0" applyFont="1" applyFill="1" applyBorder="1" applyAlignment="1">
      <alignment horizontal="left"/>
    </xf>
    <xf numFmtId="0" fontId="26" fillId="11" borderId="26" xfId="0" applyFont="1" applyFill="1" applyBorder="1" applyAlignment="1">
      <alignment horizontal="left"/>
    </xf>
    <xf numFmtId="0" fontId="14" fillId="11" borderId="0" xfId="0" applyFont="1" applyFill="1" applyAlignment="1">
      <alignment horizontal="left" readingOrder="1"/>
    </xf>
    <xf numFmtId="0" fontId="14" fillId="0" borderId="0" xfId="0" applyFont="1" applyAlignment="1"/>
    <xf numFmtId="0" fontId="25" fillId="11" borderId="0" xfId="0" applyFont="1" applyFill="1" applyAlignment="1">
      <alignment horizontal="left"/>
    </xf>
    <xf numFmtId="0" fontId="14" fillId="11" borderId="27" xfId="0" applyFont="1" applyFill="1" applyBorder="1"/>
    <xf numFmtId="0" fontId="14" fillId="11" borderId="24" xfId="0" applyFont="1" applyFill="1" applyBorder="1" applyAlignment="1"/>
    <xf numFmtId="0" fontId="14" fillId="11" borderId="28" xfId="0" applyFont="1" applyFill="1" applyBorder="1" applyAlignment="1"/>
    <xf numFmtId="0" fontId="14" fillId="11" borderId="24" xfId="0" applyFont="1" applyFill="1" applyBorder="1"/>
    <xf numFmtId="0" fontId="14" fillId="13" borderId="27" xfId="0" applyFont="1" applyFill="1" applyBorder="1"/>
    <xf numFmtId="0" fontId="14" fillId="8" borderId="24" xfId="0" applyFont="1" applyFill="1" applyBorder="1"/>
    <xf numFmtId="0" fontId="14" fillId="8" borderId="0" xfId="0" applyFont="1" applyFill="1"/>
    <xf numFmtId="0" fontId="14" fillId="13" borderId="0" xfId="0" applyFont="1" applyFill="1"/>
    <xf numFmtId="0" fontId="25" fillId="15" borderId="26" xfId="0" applyFont="1" applyFill="1" applyBorder="1" applyAlignment="1">
      <alignment horizontal="left"/>
    </xf>
    <xf numFmtId="0" fontId="13" fillId="8" borderId="0" xfId="0" applyFont="1" applyFill="1" applyBorder="1" applyAlignment="1"/>
    <xf numFmtId="0" fontId="16" fillId="0" borderId="26" xfId="0" applyFont="1" applyBorder="1" applyAlignment="1">
      <alignment horizontal="center"/>
    </xf>
    <xf numFmtId="0" fontId="16" fillId="0" borderId="29" xfId="0" applyFont="1" applyBorder="1" applyAlignment="1">
      <alignment horizontal="center"/>
    </xf>
    <xf numFmtId="0" fontId="27" fillId="0" borderId="29" xfId="0" applyFont="1" applyBorder="1" applyAlignment="1">
      <alignment horizontal="center"/>
    </xf>
    <xf numFmtId="0" fontId="28" fillId="14" borderId="0" xfId="0" applyFont="1" applyFill="1" applyAlignment="1">
      <alignment horizontal="left" vertical="center"/>
    </xf>
    <xf numFmtId="0" fontId="29" fillId="8" borderId="0" xfId="0" applyFont="1" applyFill="1" applyAlignment="1">
      <alignment horizontal="left" vertical="center"/>
    </xf>
    <xf numFmtId="0" fontId="13" fillId="8" borderId="0" xfId="0" applyFont="1" applyFill="1" applyAlignment="1">
      <alignment horizontal="left" vertical="center" wrapText="1"/>
    </xf>
    <xf numFmtId="0" fontId="30" fillId="8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/>
    </xf>
    <xf numFmtId="0" fontId="14" fillId="8" borderId="25" xfId="0" applyFont="1" applyFill="1" applyBorder="1"/>
    <xf numFmtId="0" fontId="31" fillId="11" borderId="26" xfId="0" applyFont="1" applyFill="1" applyBorder="1" applyAlignment="1">
      <alignment horizontal="left"/>
    </xf>
    <xf numFmtId="0" fontId="14" fillId="11" borderId="28" xfId="0" applyFont="1" applyFill="1" applyBorder="1"/>
    <xf numFmtId="0" fontId="14" fillId="13" borderId="0" xfId="0" applyFont="1" applyFill="1" applyAlignment="1"/>
    <xf numFmtId="0" fontId="12" fillId="15" borderId="0" xfId="0" applyFont="1" applyFill="1" applyBorder="1" applyAlignment="1">
      <alignment horizontal="left" vertical="center"/>
    </xf>
    <xf numFmtId="0" fontId="17" fillId="16" borderId="0" xfId="0" applyFont="1" applyFill="1" applyAlignment="1">
      <alignment horizontal="left" vertical="center"/>
    </xf>
    <xf numFmtId="0" fontId="15" fillId="16" borderId="0" xfId="0" applyFont="1" applyFill="1" applyAlignment="1">
      <alignment horizontal="left" vertical="center"/>
    </xf>
    <xf numFmtId="0" fontId="32" fillId="14" borderId="0" xfId="0" applyFont="1" applyFill="1" applyAlignment="1">
      <alignment horizontal="left" vertical="center"/>
    </xf>
    <xf numFmtId="0" fontId="33" fillId="13" borderId="0" xfId="0" applyFont="1" applyFill="1" applyAlignment="1">
      <alignment horizontal="right"/>
    </xf>
    <xf numFmtId="0" fontId="14" fillId="16" borderId="0" xfId="0" applyFont="1" applyFill="1" applyAlignment="1">
      <alignment horizontal="left" vertical="center"/>
    </xf>
    <xf numFmtId="0" fontId="16" fillId="16" borderId="0" xfId="0" applyFont="1" applyFill="1" applyAlignment="1">
      <alignment horizontal="left"/>
    </xf>
    <xf numFmtId="0" fontId="34" fillId="13" borderId="0" xfId="0" applyFont="1" applyFill="1" applyAlignment="1">
      <alignment horizontal="right"/>
    </xf>
    <xf numFmtId="0" fontId="35" fillId="14" borderId="0" xfId="0" applyFont="1" applyFill="1" applyAlignment="1">
      <alignment horizontal="left" vertical="center"/>
    </xf>
    <xf numFmtId="0" fontId="36" fillId="8" borderId="0" xfId="0" applyFont="1" applyFill="1" applyAlignment="1">
      <alignment horizontal="left" vertical="center"/>
    </xf>
    <xf numFmtId="0" fontId="16" fillId="10" borderId="0" xfId="0" applyFont="1" applyFill="1" applyAlignment="1">
      <alignment horizontal="center" wrapText="1"/>
    </xf>
    <xf numFmtId="0" fontId="16" fillId="10" borderId="0" xfId="0" applyFont="1" applyFill="1" applyAlignment="1">
      <alignment horizontal="center" vertical="center" wrapText="1"/>
    </xf>
    <xf numFmtId="0" fontId="14" fillId="17" borderId="0" xfId="0" applyFont="1" applyFill="1" applyAlignment="1">
      <alignment horizontal="left" vertical="center"/>
    </xf>
    <xf numFmtId="0" fontId="16" fillId="15" borderId="26" xfId="0" applyFont="1" applyFill="1" applyBorder="1" applyAlignment="1">
      <alignment horizontal="left"/>
    </xf>
    <xf numFmtId="0" fontId="37" fillId="14" borderId="0" xfId="0" applyFont="1" applyFill="1" applyAlignment="1">
      <alignment horizontal="left" vertical="center"/>
    </xf>
    <xf numFmtId="0" fontId="38" fillId="11" borderId="26" xfId="0" applyFont="1" applyFill="1" applyBorder="1" applyAlignment="1">
      <alignment horizontal="left"/>
    </xf>
    <xf numFmtId="0" fontId="14" fillId="13" borderId="28" xfId="0" applyFont="1" applyFill="1" applyBorder="1"/>
    <xf numFmtId="0" fontId="1" fillId="18" borderId="26" xfId="0" applyFont="1" applyFill="1" applyBorder="1" applyAlignment="1">
      <alignment horizontal="left"/>
    </xf>
    <xf numFmtId="0" fontId="13" fillId="11" borderId="0" xfId="0" applyFont="1" applyFill="1" applyAlignment="1"/>
    <xf numFmtId="0" fontId="12" fillId="11" borderId="0" xfId="0" applyFont="1" applyFill="1" applyAlignment="1">
      <alignment horizontal="left"/>
    </xf>
    <xf numFmtId="0" fontId="13" fillId="13" borderId="28" xfId="0" applyFont="1" applyFill="1" applyBorder="1"/>
    <xf numFmtId="0" fontId="39" fillId="13" borderId="0" xfId="0" applyFont="1" applyFill="1"/>
    <xf numFmtId="0" fontId="13" fillId="13" borderId="0" xfId="0" applyFont="1" applyFill="1"/>
    <xf numFmtId="0" fontId="14" fillId="19" borderId="0" xfId="0" applyFont="1" applyFill="1" applyAlignment="1">
      <alignment horizontal="left" vertical="center"/>
    </xf>
    <xf numFmtId="0" fontId="14" fillId="8" borderId="30" xfId="0" applyFont="1" applyFill="1" applyBorder="1"/>
    <xf numFmtId="0" fontId="14" fillId="8" borderId="31" xfId="0" applyFont="1" applyFill="1" applyBorder="1"/>
    <xf numFmtId="0" fontId="14" fillId="10" borderId="30" xfId="0" applyFont="1" applyFill="1" applyBorder="1"/>
    <xf numFmtId="0" fontId="14" fillId="10" borderId="31" xfId="0" applyFont="1" applyFill="1" applyBorder="1"/>
    <xf numFmtId="0" fontId="14" fillId="8" borderId="32" xfId="0" applyFont="1" applyFill="1" applyBorder="1"/>
    <xf numFmtId="0" fontId="14" fillId="11" borderId="31" xfId="0" applyFont="1" applyFill="1" applyBorder="1"/>
    <xf numFmtId="0" fontId="14" fillId="11" borderId="33" xfId="0" applyFont="1" applyFill="1" applyBorder="1"/>
    <xf numFmtId="0" fontId="14" fillId="11" borderId="34" xfId="0" applyFont="1" applyFill="1" applyBorder="1"/>
    <xf numFmtId="0" fontId="14" fillId="13" borderId="34" xfId="0" applyFont="1" applyFill="1" applyBorder="1"/>
    <xf numFmtId="0" fontId="14" fillId="13" borderId="31" xfId="0" applyFont="1" applyFill="1" applyBorder="1"/>
    <xf numFmtId="0" fontId="14" fillId="13" borderId="33" xfId="0" applyFont="1" applyFill="1" applyBorder="1"/>
    <xf numFmtId="0" fontId="10" fillId="6" borderId="0" xfId="0" applyFont="1" applyFill="1" applyAlignment="1">
      <alignment horizontal="center" vertical="center" wrapText="1"/>
    </xf>
    <xf numFmtId="0" fontId="40" fillId="8" borderId="0" xfId="0" applyFont="1" applyFill="1" applyAlignment="1">
      <alignment horizontal="center" vertical="center" wrapText="1"/>
    </xf>
    <xf numFmtId="0" fontId="41" fillId="8" borderId="0" xfId="0" applyFont="1" applyFill="1" applyAlignment="1">
      <alignment horizontal="center" vertical="center" wrapText="1"/>
    </xf>
    <xf numFmtId="0" fontId="42" fillId="8" borderId="0" xfId="0" applyFont="1" applyFill="1" applyAlignment="1">
      <alignment horizontal="left" vertical="center" wrapText="1"/>
    </xf>
    <xf numFmtId="0" fontId="43" fillId="8" borderId="0" xfId="0" applyFont="1" applyFill="1" applyAlignment="1">
      <alignment horizontal="center" vertical="center" wrapText="1"/>
    </xf>
    <xf numFmtId="0" fontId="43" fillId="8" borderId="0" xfId="0" applyFont="1" applyFill="1" applyAlignment="1">
      <alignment horizontal="left" vertical="center" wrapText="1"/>
    </xf>
    <xf numFmtId="0" fontId="36" fillId="8" borderId="0" xfId="0" applyFont="1" applyFill="1" applyAlignment="1">
      <alignment horizontal="left" vertical="center" wrapText="1"/>
    </xf>
    <xf numFmtId="0" fontId="44" fillId="8" borderId="0" xfId="0" applyFont="1" applyFill="1" applyAlignment="1">
      <alignment horizontal="center" vertical="center" wrapText="1"/>
    </xf>
    <xf numFmtId="0" fontId="44" fillId="8" borderId="0" xfId="0" applyFont="1" applyFill="1" applyAlignment="1">
      <alignment horizontal="left" vertical="center" wrapText="1"/>
    </xf>
    <xf numFmtId="0" fontId="22" fillId="8" borderId="0" xfId="0" applyFont="1" applyFill="1" applyAlignment="1">
      <alignment horizontal="center" vertical="center" wrapText="1"/>
    </xf>
    <xf numFmtId="0" fontId="22" fillId="8" borderId="0" xfId="0" applyFont="1" applyFill="1" applyAlignment="1">
      <alignment horizontal="left" vertical="center" wrapText="1"/>
    </xf>
    <xf numFmtId="0" fontId="14" fillId="8" borderId="0" xfId="0" applyFont="1" applyFill="1" applyAlignment="1">
      <alignment horizontal="left" vertical="center" wrapText="1"/>
    </xf>
    <xf numFmtId="0" fontId="19" fillId="8" borderId="0" xfId="0" applyFont="1" applyFill="1" applyAlignment="1">
      <alignment horizontal="left" vertical="center" wrapText="1"/>
    </xf>
    <xf numFmtId="0" fontId="41" fillId="10" borderId="0" xfId="0" applyFont="1" applyFill="1" applyAlignment="1">
      <alignment horizontal="center" vertical="center" wrapText="1"/>
    </xf>
    <xf numFmtId="0" fontId="14" fillId="10" borderId="0" xfId="0" applyFont="1" applyFill="1" applyAlignment="1">
      <alignment horizontal="left" vertical="center" wrapText="1"/>
    </xf>
    <xf numFmtId="0" fontId="13" fillId="10" borderId="0" xfId="0" applyFont="1" applyFill="1" applyAlignment="1">
      <alignment horizontal="left" vertical="center" wrapText="1"/>
    </xf>
    <xf numFmtId="0" fontId="20" fillId="8" borderId="0" xfId="0" applyFont="1" applyFill="1" applyAlignment="1">
      <alignment horizontal="left" vertical="center" wrapText="1"/>
    </xf>
    <xf numFmtId="0" fontId="41" fillId="20" borderId="0" xfId="0" applyFont="1" applyFill="1" applyAlignment="1">
      <alignment horizontal="center" vertical="center" wrapText="1"/>
    </xf>
    <xf numFmtId="0" fontId="41" fillId="21" borderId="0" xfId="0" applyFont="1" applyFill="1" applyAlignment="1">
      <alignment horizontal="center" vertical="center" wrapText="1"/>
    </xf>
    <xf numFmtId="0" fontId="17" fillId="10" borderId="0" xfId="0" applyFont="1" applyFill="1" applyAlignment="1">
      <alignment horizontal="center" vertical="center" wrapText="1"/>
    </xf>
    <xf numFmtId="0" fontId="16" fillId="22" borderId="0" xfId="0" applyFont="1" applyFill="1" applyAlignment="1">
      <alignment horizontal="center" vertical="center" wrapText="1"/>
    </xf>
    <xf numFmtId="0" fontId="16" fillId="21" borderId="0" xfId="0" applyFont="1" applyFill="1" applyAlignment="1">
      <alignment horizontal="center" vertical="center" wrapText="1"/>
    </xf>
    <xf numFmtId="0" fontId="14" fillId="10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left" vertical="center" wrapText="1"/>
    </xf>
    <xf numFmtId="0" fontId="14" fillId="21" borderId="0" xfId="0" applyFont="1" applyFill="1" applyAlignment="1">
      <alignment horizontal="center" vertical="center" wrapText="1"/>
    </xf>
    <xf numFmtId="0" fontId="41" fillId="13" borderId="0" xfId="0" applyFont="1" applyFill="1" applyAlignment="1">
      <alignment horizontal="center" vertical="center" wrapText="1"/>
    </xf>
    <xf numFmtId="0" fontId="13" fillId="13" borderId="0" xfId="0" applyFont="1" applyFill="1" applyAlignment="1">
      <alignment wrapText="1"/>
    </xf>
    <xf numFmtId="0" fontId="13" fillId="13" borderId="0" xfId="0" applyFont="1" applyFill="1" applyAlignment="1">
      <alignment horizontal="center"/>
    </xf>
    <xf numFmtId="0" fontId="4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left" vertical="center" wrapText="1"/>
    </xf>
    <xf numFmtId="0" fontId="14" fillId="11" borderId="0" xfId="0" applyFont="1" applyFill="1" applyAlignment="1">
      <alignment horizontal="left" vertical="center" wrapText="1"/>
    </xf>
    <xf numFmtId="0" fontId="13" fillId="11" borderId="0" xfId="0" applyFont="1" applyFill="1" applyAlignment="1">
      <alignment horizontal="left" vertical="center" wrapText="1"/>
    </xf>
    <xf numFmtId="0" fontId="45" fillId="11" borderId="0" xfId="0" applyFont="1" applyFill="1" applyAlignment="1">
      <alignment horizontal="left" vertical="center" wrapText="1"/>
    </xf>
    <xf numFmtId="0" fontId="41" fillId="23" borderId="0" xfId="0" applyFont="1" applyFill="1" applyAlignment="1">
      <alignment horizontal="center" vertical="center" wrapText="1"/>
    </xf>
    <xf numFmtId="0" fontId="14" fillId="23" borderId="0" xfId="0" applyFont="1" applyFill="1" applyAlignment="1">
      <alignment horizontal="left" vertical="center" wrapText="1"/>
    </xf>
    <xf numFmtId="0" fontId="13" fillId="23" borderId="0" xfId="0" applyFont="1" applyFill="1" applyAlignment="1">
      <alignment horizontal="left" vertical="center" wrapText="1"/>
    </xf>
    <xf numFmtId="176" fontId="13" fillId="11" borderId="0" xfId="0" applyNumberFormat="1" applyFont="1" applyFill="1" applyAlignment="1">
      <alignment horizontal="left" vertical="center" wrapText="1"/>
    </xf>
    <xf numFmtId="0" fontId="17" fillId="11" borderId="0" xfId="0" applyFont="1" applyFill="1" applyAlignment="1">
      <alignment horizontal="left" vertical="center" wrapText="1"/>
    </xf>
    <xf numFmtId="176" fontId="16" fillId="11" borderId="0" xfId="0" applyNumberFormat="1" applyFont="1" applyFill="1" applyAlignment="1">
      <alignment horizontal="left" vertical="center" wrapText="1"/>
    </xf>
    <xf numFmtId="0" fontId="16" fillId="11" borderId="0" xfId="0" applyFont="1" applyFill="1" applyAlignment="1">
      <alignment horizontal="left" vertical="center" wrapText="1"/>
    </xf>
    <xf numFmtId="0" fontId="46" fillId="11" borderId="0" xfId="0" applyFont="1" applyFill="1" applyAlignment="1">
      <alignment horizontal="left" vertical="center" wrapText="1"/>
    </xf>
    <xf numFmtId="176" fontId="14" fillId="11" borderId="0" xfId="0" applyNumberFormat="1" applyFont="1" applyFill="1" applyAlignment="1">
      <alignment horizontal="left" vertical="center" wrapText="1"/>
    </xf>
    <xf numFmtId="0" fontId="14" fillId="13" borderId="0" xfId="0" applyFont="1" applyFill="1" applyAlignment="1">
      <alignment horizontal="left" vertical="center" wrapText="1"/>
    </xf>
    <xf numFmtId="0" fontId="13" fillId="13" borderId="0" xfId="0" applyFont="1" applyFill="1" applyAlignment="1">
      <alignment horizontal="left" vertical="center" wrapText="1"/>
    </xf>
    <xf numFmtId="0" fontId="47" fillId="13" borderId="0" xfId="0" applyFont="1" applyFill="1" applyAlignment="1">
      <alignment horizontal="left" vertical="center" wrapText="1"/>
    </xf>
    <xf numFmtId="0" fontId="13" fillId="13" borderId="0" xfId="0" applyFont="1" applyFill="1" applyAlignment="1"/>
    <xf numFmtId="0" fontId="16" fillId="13" borderId="0" xfId="0" applyFont="1" applyFill="1" applyAlignment="1">
      <alignment horizontal="left" vertical="center"/>
    </xf>
    <xf numFmtId="0" fontId="16" fillId="24" borderId="0" xfId="0" applyFont="1" applyFill="1" applyAlignment="1">
      <alignment horizontal="left" vertical="center"/>
    </xf>
    <xf numFmtId="0" fontId="16" fillId="0" borderId="0" xfId="0" applyFont="1" applyAlignment="1">
      <alignment horizontal="right" vertical="center"/>
    </xf>
    <xf numFmtId="0" fontId="48" fillId="13" borderId="0" xfId="0" applyFont="1" applyFill="1" applyAlignment="1">
      <alignment horizontal="left" vertical="center" wrapText="1"/>
    </xf>
    <xf numFmtId="0" fontId="42" fillId="21" borderId="0" xfId="0" applyFont="1" applyFill="1" applyAlignment="1">
      <alignment horizontal="left" vertical="center" wrapText="1"/>
    </xf>
    <xf numFmtId="0" fontId="20" fillId="21" borderId="0" xfId="0" applyFont="1" applyFill="1" applyAlignment="1">
      <alignment horizontal="left" vertical="center" wrapText="1"/>
    </xf>
    <xf numFmtId="0" fontId="14" fillId="21" borderId="0" xfId="0" applyFont="1" applyFill="1" applyAlignment="1">
      <alignment horizontal="left" vertical="center" wrapText="1"/>
    </xf>
    <xf numFmtId="0" fontId="16" fillId="25" borderId="0" xfId="0" applyFont="1" applyFill="1" applyAlignment="1">
      <alignment horizontal="center" vertical="center" wrapText="1"/>
    </xf>
    <xf numFmtId="0" fontId="12" fillId="21" borderId="0" xfId="0" applyFont="1" applyFill="1" applyAlignment="1">
      <alignment horizontal="left" vertical="center" wrapText="1"/>
    </xf>
    <xf numFmtId="0" fontId="14" fillId="25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45" fillId="21" borderId="0" xfId="0" applyFont="1" applyFill="1" applyAlignment="1">
      <alignment horizontal="left" vertical="center" wrapText="1"/>
    </xf>
    <xf numFmtId="0" fontId="46" fillId="21" borderId="0" xfId="0" applyFont="1" applyFill="1" applyAlignment="1">
      <alignment horizontal="left" vertical="center" wrapText="1"/>
    </xf>
    <xf numFmtId="176" fontId="14" fillId="21" borderId="0" xfId="0" applyNumberFormat="1" applyFont="1" applyFill="1" applyAlignment="1">
      <alignment horizontal="left" vertical="center" wrapText="1"/>
    </xf>
    <xf numFmtId="0" fontId="47" fillId="21" borderId="0" xfId="0" applyFont="1" applyFill="1" applyAlignment="1">
      <alignment horizontal="left" vertical="center" wrapText="1"/>
    </xf>
    <xf numFmtId="0" fontId="49" fillId="8" borderId="0" xfId="0" applyFont="1" applyFill="1" applyAlignment="1">
      <alignment horizontal="left" vertical="center" wrapText="1"/>
    </xf>
    <xf numFmtId="0" fontId="42" fillId="26" borderId="0" xfId="0" applyFont="1" applyFill="1" applyAlignment="1">
      <alignment horizontal="left" vertical="center" wrapText="1"/>
    </xf>
    <xf numFmtId="0" fontId="17" fillId="8" borderId="0" xfId="0" applyFont="1" applyFill="1" applyAlignment="1">
      <alignment horizontal="left" vertical="center" wrapText="1"/>
    </xf>
    <xf numFmtId="0" fontId="17" fillId="8" borderId="0" xfId="0" applyFont="1" applyFill="1" applyAlignment="1">
      <alignment vertical="center"/>
    </xf>
    <xf numFmtId="0" fontId="50" fillId="8" borderId="0" xfId="0" applyFont="1" applyFill="1" applyAlignment="1">
      <alignment vertical="center"/>
    </xf>
    <xf numFmtId="0" fontId="18" fillId="8" borderId="0" xfId="0" applyFont="1" applyFill="1" applyAlignment="1">
      <alignment horizontal="left" vertical="center" wrapText="1"/>
    </xf>
    <xf numFmtId="0" fontId="44" fillId="8" borderId="0" xfId="0" applyFont="1" applyFill="1" applyAlignment="1">
      <alignment vertical="center"/>
    </xf>
    <xf numFmtId="0" fontId="51" fillId="8" borderId="0" xfId="0" applyFont="1" applyFill="1" applyAlignment="1">
      <alignment vertical="center"/>
    </xf>
    <xf numFmtId="0" fontId="15" fillId="8" borderId="26" xfId="0" applyFont="1" applyFill="1" applyBorder="1" applyAlignment="1">
      <alignment vertical="center"/>
    </xf>
    <xf numFmtId="0" fontId="17" fillId="8" borderId="26" xfId="0" applyFont="1" applyFill="1" applyBorder="1" applyAlignment="1">
      <alignment vertical="center"/>
    </xf>
    <xf numFmtId="0" fontId="15" fillId="8" borderId="0" xfId="0" applyFont="1" applyFill="1" applyAlignment="1">
      <alignment vertical="center"/>
    </xf>
    <xf numFmtId="0" fontId="52" fillId="8" borderId="0" xfId="0" applyFont="1" applyFill="1" applyAlignment="1">
      <alignment vertical="center"/>
    </xf>
    <xf numFmtId="0" fontId="17" fillId="8" borderId="0" xfId="0" applyFont="1" applyFill="1" applyAlignment="1"/>
    <xf numFmtId="0" fontId="17" fillId="8" borderId="0" xfId="0" applyFont="1" applyFill="1"/>
    <xf numFmtId="0" fontId="53" fillId="8" borderId="0" xfId="0" applyFont="1" applyFill="1" applyAlignment="1"/>
    <xf numFmtId="0" fontId="15" fillId="8" borderId="26" xfId="0" applyFont="1" applyFill="1" applyBorder="1" applyAlignment="1">
      <alignment vertical="top"/>
    </xf>
    <xf numFmtId="0" fontId="17" fillId="8" borderId="26" xfId="0" applyFont="1" applyFill="1" applyBorder="1" applyAlignment="1"/>
    <xf numFmtId="0" fontId="15" fillId="8" borderId="0" xfId="0" applyFont="1" applyFill="1" applyAlignment="1"/>
    <xf numFmtId="0" fontId="50" fillId="8" borderId="0" xfId="0" applyFont="1" applyFill="1" applyAlignment="1"/>
    <xf numFmtId="0" fontId="54" fillId="8" borderId="0" xfId="0" applyFont="1" applyFill="1" applyAlignment="1">
      <alignment vertical="center"/>
    </xf>
    <xf numFmtId="0" fontId="18" fillId="8" borderId="0" xfId="0" applyFont="1" applyFill="1" applyAlignment="1">
      <alignment vertical="center"/>
    </xf>
    <xf numFmtId="0" fontId="52" fillId="8" borderId="26" xfId="0" applyFont="1" applyFill="1" applyBorder="1" applyAlignment="1">
      <alignment vertical="center"/>
    </xf>
    <xf numFmtId="0" fontId="44" fillId="8" borderId="26" xfId="0" applyFont="1" applyFill="1" applyBorder="1" applyAlignment="1">
      <alignment vertical="center"/>
    </xf>
    <xf numFmtId="0" fontId="44" fillId="8" borderId="0" xfId="0" applyFont="1" applyFill="1" applyAlignment="1"/>
    <xf numFmtId="0" fontId="18" fillId="8" borderId="0" xfId="0" applyFont="1" applyFill="1" applyAlignment="1"/>
    <xf numFmtId="0" fontId="52" fillId="8" borderId="0" xfId="0" applyFont="1" applyFill="1" applyAlignment="1"/>
    <xf numFmtId="0" fontId="42" fillId="27" borderId="0" xfId="0" applyFont="1" applyFill="1" applyAlignment="1">
      <alignment horizontal="left" vertical="center" wrapText="1"/>
    </xf>
    <xf numFmtId="0" fontId="17" fillId="27" borderId="0" xfId="0" applyFont="1" applyFill="1" applyAlignment="1"/>
    <xf numFmtId="0" fontId="17" fillId="27" borderId="0" xfId="0" applyFont="1" applyFill="1" applyAlignment="1">
      <alignment horizontal="left" vertical="center" wrapText="1"/>
    </xf>
    <xf numFmtId="0" fontId="55" fillId="8" borderId="0" xfId="0" applyFont="1" applyFill="1" applyAlignment="1"/>
    <xf numFmtId="0" fontId="14" fillId="27" borderId="0" xfId="0" applyFont="1" applyFill="1" applyAlignment="1">
      <alignment horizontal="left" vertical="center" wrapText="1"/>
    </xf>
    <xf numFmtId="0" fontId="16" fillId="27" borderId="0" xfId="0" applyFont="1" applyFill="1" applyAlignment="1">
      <alignment horizontal="center" vertical="center" wrapText="1"/>
    </xf>
    <xf numFmtId="0" fontId="14" fillId="27" borderId="0" xfId="0" applyFont="1" applyFill="1" applyAlignment="1">
      <alignment horizontal="center" vertical="center" wrapText="1"/>
    </xf>
    <xf numFmtId="0" fontId="13" fillId="27" borderId="0" xfId="0" applyFont="1" applyFill="1" applyAlignment="1"/>
    <xf numFmtId="0" fontId="13" fillId="27" borderId="0" xfId="0" applyFont="1" applyFill="1" applyAlignment="1">
      <alignment horizontal="right"/>
    </xf>
    <xf numFmtId="0" fontId="13" fillId="11" borderId="0" xfId="0" applyFont="1" applyFill="1" applyAlignment="1">
      <alignment horizontal="right"/>
    </xf>
    <xf numFmtId="0" fontId="17" fillId="13" borderId="0" xfId="0" applyFont="1" applyFill="1" applyAlignment="1">
      <alignment horizontal="right"/>
    </xf>
    <xf numFmtId="0" fontId="22" fillId="8" borderId="0" xfId="0" applyFont="1" applyFill="1" applyAlignment="1"/>
    <xf numFmtId="0" fontId="56" fillId="8" borderId="0" xfId="0" applyFont="1" applyFill="1" applyAlignment="1"/>
    <xf numFmtId="0" fontId="57" fillId="8" borderId="0" xfId="0" applyFont="1" applyFill="1" applyAlignment="1"/>
    <xf numFmtId="0" fontId="58" fillId="8" borderId="0" xfId="0" applyFont="1" applyFill="1" applyAlignment="1">
      <alignment horizontal="center"/>
    </xf>
    <xf numFmtId="0" fontId="17" fillId="11" borderId="0" xfId="0" applyFont="1" applyFill="1" applyAlignment="1">
      <alignment horizontal="right"/>
    </xf>
    <xf numFmtId="0" fontId="13" fillId="13" borderId="0" xfId="0" applyFont="1" applyFill="1" applyAlignment="1">
      <alignment horizontal="right"/>
    </xf>
    <xf numFmtId="0" fontId="17" fillId="8" borderId="17" xfId="0" applyFont="1" applyFill="1" applyBorder="1" applyAlignment="1"/>
    <xf numFmtId="0" fontId="17" fillId="8" borderId="25" xfId="0" applyFont="1" applyFill="1" applyBorder="1" applyAlignment="1"/>
    <xf numFmtId="0" fontId="15" fillId="8" borderId="35" xfId="0" applyFont="1" applyFill="1" applyBorder="1" applyAlignment="1">
      <alignment vertical="top"/>
    </xf>
    <xf numFmtId="0" fontId="59" fillId="8" borderId="0" xfId="0" applyFont="1" applyFill="1" applyAlignment="1"/>
    <xf numFmtId="0" fontId="41" fillId="8" borderId="0" xfId="0" applyFont="1" applyFill="1" applyAlignment="1"/>
    <xf numFmtId="0" fontId="17" fillId="11" borderId="0" xfId="0" applyFont="1" applyFill="1" applyAlignment="1">
      <alignment horizontal="center"/>
    </xf>
    <xf numFmtId="0" fontId="54" fillId="8" borderId="0" xfId="0" applyFont="1" applyFill="1" applyAlignment="1"/>
    <xf numFmtId="0" fontId="60" fillId="8" borderId="0" xfId="0" applyFont="1" applyFill="1" applyAlignment="1"/>
    <xf numFmtId="0" fontId="17" fillId="8" borderId="0" xfId="0" applyFont="1" applyFill="1" applyAlignment="1">
      <alignment wrapText="1"/>
    </xf>
    <xf numFmtId="0" fontId="61" fillId="8" borderId="0" xfId="0" applyFont="1" applyFill="1" applyAlignment="1"/>
    <xf numFmtId="0" fontId="62" fillId="8" borderId="0" xfId="0" applyFont="1" applyFill="1" applyAlignment="1"/>
    <xf numFmtId="0" fontId="28" fillId="8" borderId="0" xfId="0" applyFont="1" applyFill="1" applyAlignment="1"/>
    <xf numFmtId="0" fontId="16" fillId="13" borderId="0" xfId="0" applyFont="1" applyFill="1" applyAlignment="1">
      <alignment horizontal="right"/>
    </xf>
    <xf numFmtId="0" fontId="63" fillId="8" borderId="0" xfId="0" applyFont="1" applyFill="1" applyAlignment="1"/>
    <xf numFmtId="0" fontId="62" fillId="8" borderId="36" xfId="0" applyFont="1" applyFill="1" applyBorder="1" applyAlignment="1"/>
    <xf numFmtId="0" fontId="62" fillId="8" borderId="17" xfId="0" applyFont="1" applyFill="1" applyBorder="1" applyAlignment="1"/>
    <xf numFmtId="0" fontId="64" fillId="8" borderId="0" xfId="0" applyFont="1" applyFill="1" applyAlignment="1"/>
    <xf numFmtId="0" fontId="65" fillId="8" borderId="0" xfId="0" applyFont="1" applyFill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1.xml"/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New_dashboard_2022!$A$2</c:f>
              <c:strCache>
                <c:ptCount val="1"/>
                <c:pt idx="0">
                  <c:v>Sl No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New_dashboard_2022!$A$3:$A$2015</c:f>
              <c:numCache>
                <c:formatCode>General</c:formatCode>
                <c:ptCount val="464"/>
                <c:pt idx="0">
                  <c:v>1029</c:v>
                </c:pt>
                <c:pt idx="1">
                  <c:v>1031</c:v>
                </c:pt>
                <c:pt idx="2">
                  <c:v>1032</c:v>
                </c:pt>
                <c:pt idx="3">
                  <c:v>1034</c:v>
                </c:pt>
                <c:pt idx="4">
                  <c:v>1037</c:v>
                </c:pt>
                <c:pt idx="5">
                  <c:v>1041</c:v>
                </c:pt>
                <c:pt idx="6">
                  <c:v>1044</c:v>
                </c:pt>
                <c:pt idx="7">
                  <c:v>1047</c:v>
                </c:pt>
                <c:pt idx="8">
                  <c:v>1049</c:v>
                </c:pt>
                <c:pt idx="9">
                  <c:v>1050</c:v>
                </c:pt>
                <c:pt idx="10">
                  <c:v>1056</c:v>
                </c:pt>
                <c:pt idx="11">
                  <c:v>1058</c:v>
                </c:pt>
                <c:pt idx="12">
                  <c:v>1059</c:v>
                </c:pt>
                <c:pt idx="13">
                  <c:v>1060</c:v>
                </c:pt>
                <c:pt idx="14">
                  <c:v>1062</c:v>
                </c:pt>
                <c:pt idx="15">
                  <c:v>1067</c:v>
                </c:pt>
                <c:pt idx="16">
                  <c:v>1070</c:v>
                </c:pt>
                <c:pt idx="17">
                  <c:v>1074</c:v>
                </c:pt>
                <c:pt idx="18">
                  <c:v>1078</c:v>
                </c:pt>
                <c:pt idx="19">
                  <c:v>1079</c:v>
                </c:pt>
                <c:pt idx="20">
                  <c:v>1081</c:v>
                </c:pt>
                <c:pt idx="21">
                  <c:v>1083</c:v>
                </c:pt>
                <c:pt idx="22">
                  <c:v>1084</c:v>
                </c:pt>
                <c:pt idx="23">
                  <c:v>1086</c:v>
                </c:pt>
                <c:pt idx="24">
                  <c:v>1091</c:v>
                </c:pt>
                <c:pt idx="25">
                  <c:v>1092</c:v>
                </c:pt>
                <c:pt idx="26">
                  <c:v>1093</c:v>
                </c:pt>
                <c:pt idx="27">
                  <c:v>1096</c:v>
                </c:pt>
                <c:pt idx="28">
                  <c:v>1098</c:v>
                </c:pt>
                <c:pt idx="29">
                  <c:v>1105</c:v>
                </c:pt>
                <c:pt idx="30">
                  <c:v>1108</c:v>
                </c:pt>
                <c:pt idx="31">
                  <c:v>1118</c:v>
                </c:pt>
                <c:pt idx="32">
                  <c:v>1119</c:v>
                </c:pt>
                <c:pt idx="33">
                  <c:v>1120</c:v>
                </c:pt>
                <c:pt idx="34">
                  <c:v>1126</c:v>
                </c:pt>
                <c:pt idx="35">
                  <c:v>1128</c:v>
                </c:pt>
                <c:pt idx="36">
                  <c:v>1129</c:v>
                </c:pt>
                <c:pt idx="37">
                  <c:v>1136</c:v>
                </c:pt>
                <c:pt idx="38">
                  <c:v>1137</c:v>
                </c:pt>
                <c:pt idx="39">
                  <c:v>1142</c:v>
                </c:pt>
                <c:pt idx="40">
                  <c:v>1143</c:v>
                </c:pt>
                <c:pt idx="41">
                  <c:v>1144</c:v>
                </c:pt>
                <c:pt idx="42">
                  <c:v>1145</c:v>
                </c:pt>
                <c:pt idx="43">
                  <c:v>1146</c:v>
                </c:pt>
                <c:pt idx="44">
                  <c:v>1149</c:v>
                </c:pt>
                <c:pt idx="45">
                  <c:v>1150</c:v>
                </c:pt>
                <c:pt idx="46">
                  <c:v>1153</c:v>
                </c:pt>
                <c:pt idx="47">
                  <c:v>1160</c:v>
                </c:pt>
                <c:pt idx="48">
                  <c:v>1161</c:v>
                </c:pt>
                <c:pt idx="49">
                  <c:v>1165</c:v>
                </c:pt>
                <c:pt idx="50">
                  <c:v>1167</c:v>
                </c:pt>
                <c:pt idx="51">
                  <c:v>1168</c:v>
                </c:pt>
                <c:pt idx="52">
                  <c:v>1179</c:v>
                </c:pt>
                <c:pt idx="53">
                  <c:v>1184</c:v>
                </c:pt>
                <c:pt idx="54">
                  <c:v>1185</c:v>
                </c:pt>
                <c:pt idx="55">
                  <c:v>1187</c:v>
                </c:pt>
                <c:pt idx="56">
                  <c:v>1191</c:v>
                </c:pt>
                <c:pt idx="57">
                  <c:v>1206</c:v>
                </c:pt>
                <c:pt idx="58">
                  <c:v>1210</c:v>
                </c:pt>
                <c:pt idx="59">
                  <c:v>1211</c:v>
                </c:pt>
                <c:pt idx="60">
                  <c:v>1215</c:v>
                </c:pt>
                <c:pt idx="61">
                  <c:v>1221</c:v>
                </c:pt>
                <c:pt idx="62">
                  <c:v>1222</c:v>
                </c:pt>
                <c:pt idx="63">
                  <c:v>1223</c:v>
                </c:pt>
                <c:pt idx="64">
                  <c:v>1228</c:v>
                </c:pt>
                <c:pt idx="65">
                  <c:v>1232</c:v>
                </c:pt>
                <c:pt idx="66">
                  <c:v>1236</c:v>
                </c:pt>
                <c:pt idx="67">
                  <c:v>1238</c:v>
                </c:pt>
                <c:pt idx="68">
                  <c:v>1240</c:v>
                </c:pt>
                <c:pt idx="69">
                  <c:v>1242</c:v>
                </c:pt>
                <c:pt idx="70">
                  <c:v>1246</c:v>
                </c:pt>
                <c:pt idx="71">
                  <c:v>1248</c:v>
                </c:pt>
                <c:pt idx="72">
                  <c:v>1384</c:v>
                </c:pt>
                <c:pt idx="73">
                  <c:v>1392</c:v>
                </c:pt>
                <c:pt idx="74">
                  <c:v>1429</c:v>
                </c:pt>
                <c:pt idx="75">
                  <c:v>1462</c:v>
                </c:pt>
                <c:pt idx="76">
                  <c:v>1466</c:v>
                </c:pt>
                <c:pt idx="77">
                  <c:v>1467</c:v>
                </c:pt>
                <c:pt idx="78">
                  <c:v>1468</c:v>
                </c:pt>
                <c:pt idx="79">
                  <c:v>1470</c:v>
                </c:pt>
                <c:pt idx="80">
                  <c:v>1472</c:v>
                </c:pt>
                <c:pt idx="81">
                  <c:v>1477</c:v>
                </c:pt>
                <c:pt idx="82">
                  <c:v>1479</c:v>
                </c:pt>
                <c:pt idx="83">
                  <c:v>1482</c:v>
                </c:pt>
                <c:pt idx="84">
                  <c:v>1484</c:v>
                </c:pt>
                <c:pt idx="85">
                  <c:v>1485</c:v>
                </c:pt>
                <c:pt idx="86">
                  <c:v>1491</c:v>
                </c:pt>
                <c:pt idx="87">
                  <c:v>1492</c:v>
                </c:pt>
                <c:pt idx="88">
                  <c:v>1493</c:v>
                </c:pt>
                <c:pt idx="89">
                  <c:v>1507</c:v>
                </c:pt>
                <c:pt idx="90">
                  <c:v>1509</c:v>
                </c:pt>
                <c:pt idx="91">
                  <c:v>1512</c:v>
                </c:pt>
                <c:pt idx="92">
                  <c:v>1517</c:v>
                </c:pt>
                <c:pt idx="93">
                  <c:v>1520</c:v>
                </c:pt>
                <c:pt idx="94">
                  <c:v>1522</c:v>
                </c:pt>
                <c:pt idx="95">
                  <c:v>1525</c:v>
                </c:pt>
                <c:pt idx="96">
                  <c:v>1527</c:v>
                </c:pt>
                <c:pt idx="97">
                  <c:v>1528</c:v>
                </c:pt>
                <c:pt idx="98">
                  <c:v>1531</c:v>
                </c:pt>
                <c:pt idx="99">
                  <c:v>1537</c:v>
                </c:pt>
                <c:pt idx="100">
                  <c:v>1538</c:v>
                </c:pt>
                <c:pt idx="101">
                  <c:v>1548</c:v>
                </c:pt>
                <c:pt idx="102">
                  <c:v>1549</c:v>
                </c:pt>
                <c:pt idx="103">
                  <c:v>1550</c:v>
                </c:pt>
                <c:pt idx="104">
                  <c:v>1551</c:v>
                </c:pt>
                <c:pt idx="105">
                  <c:v>1552</c:v>
                </c:pt>
                <c:pt idx="106">
                  <c:v>1554</c:v>
                </c:pt>
                <c:pt idx="107">
                  <c:v>1556</c:v>
                </c:pt>
                <c:pt idx="108">
                  <c:v>1559</c:v>
                </c:pt>
                <c:pt idx="109">
                  <c:v>1560</c:v>
                </c:pt>
                <c:pt idx="110">
                  <c:v>1561</c:v>
                </c:pt>
                <c:pt idx="111">
                  <c:v>1565</c:v>
                </c:pt>
                <c:pt idx="112">
                  <c:v>1567</c:v>
                </c:pt>
                <c:pt idx="113">
                  <c:v>1571</c:v>
                </c:pt>
                <c:pt idx="114">
                  <c:v>1574</c:v>
                </c:pt>
                <c:pt idx="115">
                  <c:v>1576</c:v>
                </c:pt>
                <c:pt idx="116">
                  <c:v>1579</c:v>
                </c:pt>
                <c:pt idx="117">
                  <c:v>1582</c:v>
                </c:pt>
                <c:pt idx="118">
                  <c:v>1587</c:v>
                </c:pt>
                <c:pt idx="119">
                  <c:v>1590</c:v>
                </c:pt>
                <c:pt idx="120">
                  <c:v>1594</c:v>
                </c:pt>
                <c:pt idx="121">
                  <c:v>1598</c:v>
                </c:pt>
                <c:pt idx="122">
                  <c:v>1600</c:v>
                </c:pt>
                <c:pt idx="123">
                  <c:v>1601</c:v>
                </c:pt>
                <c:pt idx="124">
                  <c:v>1603</c:v>
                </c:pt>
                <c:pt idx="125">
                  <c:v>1606</c:v>
                </c:pt>
                <c:pt idx="126">
                  <c:v>1608</c:v>
                </c:pt>
                <c:pt idx="127">
                  <c:v>1610</c:v>
                </c:pt>
                <c:pt idx="128">
                  <c:v>1617</c:v>
                </c:pt>
                <c:pt idx="129">
                  <c:v>1618</c:v>
                </c:pt>
                <c:pt idx="130">
                  <c:v>1624</c:v>
                </c:pt>
                <c:pt idx="131">
                  <c:v>1628</c:v>
                </c:pt>
                <c:pt idx="132">
                  <c:v>1631</c:v>
                </c:pt>
                <c:pt idx="133">
                  <c:v>1633</c:v>
                </c:pt>
                <c:pt idx="134">
                  <c:v>1634</c:v>
                </c:pt>
                <c:pt idx="135">
                  <c:v>1638</c:v>
                </c:pt>
                <c:pt idx="136">
                  <c:v>1639</c:v>
                </c:pt>
                <c:pt idx="137">
                  <c:v>1640</c:v>
                </c:pt>
                <c:pt idx="138">
                  <c:v>1642</c:v>
                </c:pt>
                <c:pt idx="139">
                  <c:v>1645</c:v>
                </c:pt>
                <c:pt idx="140">
                  <c:v>1648</c:v>
                </c:pt>
                <c:pt idx="141">
                  <c:v>1649</c:v>
                </c:pt>
                <c:pt idx="142">
                  <c:v>1650</c:v>
                </c:pt>
                <c:pt idx="143">
                  <c:v>1651</c:v>
                </c:pt>
                <c:pt idx="144">
                  <c:v>1652</c:v>
                </c:pt>
                <c:pt idx="145">
                  <c:v>1668</c:v>
                </c:pt>
                <c:pt idx="146">
                  <c:v>1669</c:v>
                </c:pt>
                <c:pt idx="147">
                  <c:v>1674</c:v>
                </c:pt>
                <c:pt idx="148">
                  <c:v>1679</c:v>
                </c:pt>
                <c:pt idx="149">
                  <c:v>1680</c:v>
                </c:pt>
                <c:pt idx="150">
                  <c:v>1687</c:v>
                </c:pt>
                <c:pt idx="151">
                  <c:v>1688</c:v>
                </c:pt>
                <c:pt idx="152">
                  <c:v>1691</c:v>
                </c:pt>
                <c:pt idx="153">
                  <c:v>1692</c:v>
                </c:pt>
                <c:pt idx="154">
                  <c:v>1695</c:v>
                </c:pt>
                <c:pt idx="155">
                  <c:v>1696</c:v>
                </c:pt>
                <c:pt idx="156">
                  <c:v>1697</c:v>
                </c:pt>
                <c:pt idx="157">
                  <c:v>1699</c:v>
                </c:pt>
                <c:pt idx="158">
                  <c:v>1700</c:v>
                </c:pt>
                <c:pt idx="159">
                  <c:v>1701</c:v>
                </c:pt>
                <c:pt idx="160">
                  <c:v>1704</c:v>
                </c:pt>
                <c:pt idx="161">
                  <c:v>1705</c:v>
                </c:pt>
                <c:pt idx="162">
                  <c:v>1708</c:v>
                </c:pt>
                <c:pt idx="163">
                  <c:v>1714</c:v>
                </c:pt>
                <c:pt idx="164">
                  <c:v>1715</c:v>
                </c:pt>
                <c:pt idx="165">
                  <c:v>1716</c:v>
                </c:pt>
                <c:pt idx="166">
                  <c:v>1718</c:v>
                </c:pt>
                <c:pt idx="167">
                  <c:v>1721</c:v>
                </c:pt>
                <c:pt idx="168">
                  <c:v>1725</c:v>
                </c:pt>
                <c:pt idx="169">
                  <c:v>1726</c:v>
                </c:pt>
                <c:pt idx="170">
                  <c:v>1727</c:v>
                </c:pt>
                <c:pt idx="171">
                  <c:v>1728</c:v>
                </c:pt>
                <c:pt idx="172">
                  <c:v>1729</c:v>
                </c:pt>
                <c:pt idx="173">
                  <c:v>1730</c:v>
                </c:pt>
                <c:pt idx="174">
                  <c:v>1732</c:v>
                </c:pt>
                <c:pt idx="175">
                  <c:v>1733</c:v>
                </c:pt>
                <c:pt idx="176">
                  <c:v>2062</c:v>
                </c:pt>
                <c:pt idx="177">
                  <c:v>2063</c:v>
                </c:pt>
                <c:pt idx="178">
                  <c:v>2065</c:v>
                </c:pt>
                <c:pt idx="179">
                  <c:v>2066</c:v>
                </c:pt>
                <c:pt idx="180">
                  <c:v>2067</c:v>
                </c:pt>
                <c:pt idx="181">
                  <c:v>2075</c:v>
                </c:pt>
                <c:pt idx="182">
                  <c:v>2079</c:v>
                </c:pt>
                <c:pt idx="183">
                  <c:v>2080</c:v>
                </c:pt>
                <c:pt idx="184">
                  <c:v>2081</c:v>
                </c:pt>
                <c:pt idx="185">
                  <c:v>2086</c:v>
                </c:pt>
                <c:pt idx="186">
                  <c:v>2087</c:v>
                </c:pt>
                <c:pt idx="187">
                  <c:v>2088</c:v>
                </c:pt>
                <c:pt idx="188">
                  <c:v>2089</c:v>
                </c:pt>
                <c:pt idx="189">
                  <c:v>2091</c:v>
                </c:pt>
                <c:pt idx="190">
                  <c:v>2099</c:v>
                </c:pt>
                <c:pt idx="191">
                  <c:v>2101</c:v>
                </c:pt>
                <c:pt idx="192">
                  <c:v>2102</c:v>
                </c:pt>
                <c:pt idx="193">
                  <c:v>2103</c:v>
                </c:pt>
                <c:pt idx="194">
                  <c:v>2104</c:v>
                </c:pt>
                <c:pt idx="195">
                  <c:v>2109</c:v>
                </c:pt>
                <c:pt idx="196">
                  <c:v>2110</c:v>
                </c:pt>
                <c:pt idx="197">
                  <c:v>2115</c:v>
                </c:pt>
                <c:pt idx="198">
                  <c:v>2119</c:v>
                </c:pt>
                <c:pt idx="199">
                  <c:v>2120</c:v>
                </c:pt>
                <c:pt idx="200">
                  <c:v>2122</c:v>
                </c:pt>
                <c:pt idx="201">
                  <c:v>2123</c:v>
                </c:pt>
                <c:pt idx="202">
                  <c:v>2124</c:v>
                </c:pt>
                <c:pt idx="203">
                  <c:v>2125</c:v>
                </c:pt>
                <c:pt idx="204">
                  <c:v>2131</c:v>
                </c:pt>
                <c:pt idx="205">
                  <c:v>2132</c:v>
                </c:pt>
                <c:pt idx="206">
                  <c:v>2133</c:v>
                </c:pt>
                <c:pt idx="207">
                  <c:v>2134</c:v>
                </c:pt>
                <c:pt idx="208">
                  <c:v>2135</c:v>
                </c:pt>
                <c:pt idx="209">
                  <c:v>2137</c:v>
                </c:pt>
                <c:pt idx="210">
                  <c:v>2138</c:v>
                </c:pt>
                <c:pt idx="211">
                  <c:v>2146</c:v>
                </c:pt>
                <c:pt idx="212">
                  <c:v>2148</c:v>
                </c:pt>
                <c:pt idx="213">
                  <c:v>2151</c:v>
                </c:pt>
                <c:pt idx="214">
                  <c:v>2154</c:v>
                </c:pt>
                <c:pt idx="215">
                  <c:v>2157</c:v>
                </c:pt>
                <c:pt idx="216">
                  <c:v>2159</c:v>
                </c:pt>
                <c:pt idx="217">
                  <c:v>2161</c:v>
                </c:pt>
                <c:pt idx="218">
                  <c:v>2162</c:v>
                </c:pt>
                <c:pt idx="219">
                  <c:v>2172</c:v>
                </c:pt>
                <c:pt idx="220">
                  <c:v>2175</c:v>
                </c:pt>
                <c:pt idx="221">
                  <c:v>2178</c:v>
                </c:pt>
                <c:pt idx="222">
                  <c:v>2181</c:v>
                </c:pt>
                <c:pt idx="223">
                  <c:v>2182</c:v>
                </c:pt>
                <c:pt idx="224">
                  <c:v>2194</c:v>
                </c:pt>
                <c:pt idx="225">
                  <c:v>2195</c:v>
                </c:pt>
                <c:pt idx="226">
                  <c:v>2196</c:v>
                </c:pt>
                <c:pt idx="227">
                  <c:v>2197</c:v>
                </c:pt>
                <c:pt idx="228">
                  <c:v>2198</c:v>
                </c:pt>
                <c:pt idx="229">
                  <c:v>2199</c:v>
                </c:pt>
                <c:pt idx="230">
                  <c:v>2200</c:v>
                </c:pt>
                <c:pt idx="231">
                  <c:v>2201</c:v>
                </c:pt>
                <c:pt idx="232">
                  <c:v>2203</c:v>
                </c:pt>
                <c:pt idx="233">
                  <c:v>2207</c:v>
                </c:pt>
                <c:pt idx="234">
                  <c:v>2208</c:v>
                </c:pt>
                <c:pt idx="235">
                  <c:v>2209</c:v>
                </c:pt>
                <c:pt idx="236">
                  <c:v>2215</c:v>
                </c:pt>
                <c:pt idx="237">
                  <c:v>2218</c:v>
                </c:pt>
                <c:pt idx="238">
                  <c:v>2225</c:v>
                </c:pt>
                <c:pt idx="239">
                  <c:v>2226</c:v>
                </c:pt>
                <c:pt idx="240">
                  <c:v>2227</c:v>
                </c:pt>
                <c:pt idx="241">
                  <c:v>2232</c:v>
                </c:pt>
                <c:pt idx="242">
                  <c:v>2234</c:v>
                </c:pt>
                <c:pt idx="243">
                  <c:v>2236</c:v>
                </c:pt>
                <c:pt idx="244">
                  <c:v>2239</c:v>
                </c:pt>
                <c:pt idx="245">
                  <c:v>2240</c:v>
                </c:pt>
                <c:pt idx="246">
                  <c:v>2241</c:v>
                </c:pt>
                <c:pt idx="247">
                  <c:v>2246</c:v>
                </c:pt>
                <c:pt idx="248">
                  <c:v>2247</c:v>
                </c:pt>
                <c:pt idx="249">
                  <c:v>2253</c:v>
                </c:pt>
                <c:pt idx="250">
                  <c:v>2254</c:v>
                </c:pt>
                <c:pt idx="251">
                  <c:v>2256</c:v>
                </c:pt>
                <c:pt idx="252">
                  <c:v>2261</c:v>
                </c:pt>
                <c:pt idx="253">
                  <c:v>2263</c:v>
                </c:pt>
                <c:pt idx="254">
                  <c:v>2265</c:v>
                </c:pt>
                <c:pt idx="255">
                  <c:v>2266</c:v>
                </c:pt>
                <c:pt idx="256">
                  <c:v>2268</c:v>
                </c:pt>
                <c:pt idx="257">
                  <c:v>2269</c:v>
                </c:pt>
                <c:pt idx="258">
                  <c:v>2279</c:v>
                </c:pt>
                <c:pt idx="259">
                  <c:v>2281</c:v>
                </c:pt>
                <c:pt idx="260">
                  <c:v>2290</c:v>
                </c:pt>
                <c:pt idx="261">
                  <c:v>2291</c:v>
                </c:pt>
                <c:pt idx="262">
                  <c:v>2292</c:v>
                </c:pt>
                <c:pt idx="263">
                  <c:v>2295</c:v>
                </c:pt>
                <c:pt idx="264">
                  <c:v>2298</c:v>
                </c:pt>
                <c:pt idx="265">
                  <c:v>2300</c:v>
                </c:pt>
                <c:pt idx="266">
                  <c:v>2301</c:v>
                </c:pt>
                <c:pt idx="267">
                  <c:v>2302</c:v>
                </c:pt>
                <c:pt idx="268">
                  <c:v>2303</c:v>
                </c:pt>
                <c:pt idx="269">
                  <c:v>2304</c:v>
                </c:pt>
                <c:pt idx="270">
                  <c:v>2305</c:v>
                </c:pt>
                <c:pt idx="271">
                  <c:v>2320</c:v>
                </c:pt>
                <c:pt idx="272">
                  <c:v>2321</c:v>
                </c:pt>
                <c:pt idx="273">
                  <c:v>2323</c:v>
                </c:pt>
                <c:pt idx="274">
                  <c:v>2324</c:v>
                </c:pt>
                <c:pt idx="275">
                  <c:v>2325</c:v>
                </c:pt>
                <c:pt idx="276">
                  <c:v>2326</c:v>
                </c:pt>
                <c:pt idx="277">
                  <c:v>2327</c:v>
                </c:pt>
                <c:pt idx="278">
                  <c:v>2328</c:v>
                </c:pt>
                <c:pt idx="279">
                  <c:v>2329</c:v>
                </c:pt>
                <c:pt idx="280">
                  <c:v>2331</c:v>
                </c:pt>
                <c:pt idx="281">
                  <c:v>2334</c:v>
                </c:pt>
                <c:pt idx="282">
                  <c:v>2335</c:v>
                </c:pt>
                <c:pt idx="283">
                  <c:v>2349</c:v>
                </c:pt>
                <c:pt idx="284">
                  <c:v>2351</c:v>
                </c:pt>
                <c:pt idx="285">
                  <c:v>2352</c:v>
                </c:pt>
                <c:pt idx="286">
                  <c:v>2353</c:v>
                </c:pt>
                <c:pt idx="287">
                  <c:v>2354</c:v>
                </c:pt>
                <c:pt idx="288">
                  <c:v>2356</c:v>
                </c:pt>
                <c:pt idx="289">
                  <c:v>2360</c:v>
                </c:pt>
                <c:pt idx="290">
                  <c:v>2367</c:v>
                </c:pt>
                <c:pt idx="291">
                  <c:v>2368</c:v>
                </c:pt>
                <c:pt idx="292">
                  <c:v>2371</c:v>
                </c:pt>
                <c:pt idx="293">
                  <c:v>2373</c:v>
                </c:pt>
                <c:pt idx="294">
                  <c:v>2374</c:v>
                </c:pt>
                <c:pt idx="295">
                  <c:v>2375</c:v>
                </c:pt>
                <c:pt idx="296">
                  <c:v>2376</c:v>
                </c:pt>
                <c:pt idx="297">
                  <c:v>2378</c:v>
                </c:pt>
                <c:pt idx="298">
                  <c:v>2385</c:v>
                </c:pt>
                <c:pt idx="299">
                  <c:v>2395</c:v>
                </c:pt>
                <c:pt idx="300">
                  <c:v>2396</c:v>
                </c:pt>
                <c:pt idx="301">
                  <c:v>2399</c:v>
                </c:pt>
                <c:pt idx="302">
                  <c:v>2402</c:v>
                </c:pt>
                <c:pt idx="303">
                  <c:v>2406</c:v>
                </c:pt>
                <c:pt idx="304">
                  <c:v>2408</c:v>
                </c:pt>
                <c:pt idx="305">
                  <c:v>2411</c:v>
                </c:pt>
                <c:pt idx="306">
                  <c:v>2414</c:v>
                </c:pt>
                <c:pt idx="307">
                  <c:v>2415</c:v>
                </c:pt>
                <c:pt idx="308">
                  <c:v>2416</c:v>
                </c:pt>
                <c:pt idx="309">
                  <c:v>2417</c:v>
                </c:pt>
                <c:pt idx="310">
                  <c:v>2419</c:v>
                </c:pt>
                <c:pt idx="311">
                  <c:v>2420</c:v>
                </c:pt>
                <c:pt idx="312">
                  <c:v>2421</c:v>
                </c:pt>
                <c:pt idx="313">
                  <c:v>2428</c:v>
                </c:pt>
                <c:pt idx="314">
                  <c:v>2431</c:v>
                </c:pt>
                <c:pt idx="315">
                  <c:v>2433</c:v>
                </c:pt>
                <c:pt idx="316">
                  <c:v>2434</c:v>
                </c:pt>
                <c:pt idx="317">
                  <c:v>2435</c:v>
                </c:pt>
                <c:pt idx="318">
                  <c:v>2436</c:v>
                </c:pt>
                <c:pt idx="319">
                  <c:v>2437</c:v>
                </c:pt>
                <c:pt idx="320">
                  <c:v>2438</c:v>
                </c:pt>
                <c:pt idx="321">
                  <c:v>2439</c:v>
                </c:pt>
                <c:pt idx="322">
                  <c:v>2440</c:v>
                </c:pt>
                <c:pt idx="323">
                  <c:v>2442</c:v>
                </c:pt>
                <c:pt idx="324">
                  <c:v>2446</c:v>
                </c:pt>
                <c:pt idx="325">
                  <c:v>2449</c:v>
                </c:pt>
                <c:pt idx="326">
                  <c:v>2450</c:v>
                </c:pt>
                <c:pt idx="327">
                  <c:v>2451</c:v>
                </c:pt>
                <c:pt idx="328">
                  <c:v>2454</c:v>
                </c:pt>
                <c:pt idx="329">
                  <c:v>2455</c:v>
                </c:pt>
                <c:pt idx="330">
                  <c:v>2456</c:v>
                </c:pt>
                <c:pt idx="331">
                  <c:v>2457</c:v>
                </c:pt>
                <c:pt idx="332">
                  <c:v>2459</c:v>
                </c:pt>
                <c:pt idx="333">
                  <c:v>2470</c:v>
                </c:pt>
                <c:pt idx="334">
                  <c:v>2472</c:v>
                </c:pt>
                <c:pt idx="335">
                  <c:v>2473</c:v>
                </c:pt>
                <c:pt idx="336">
                  <c:v>2474</c:v>
                </c:pt>
                <c:pt idx="337">
                  <c:v>2475</c:v>
                </c:pt>
                <c:pt idx="338">
                  <c:v>2479</c:v>
                </c:pt>
                <c:pt idx="339">
                  <c:v>2480</c:v>
                </c:pt>
                <c:pt idx="340">
                  <c:v>2488</c:v>
                </c:pt>
                <c:pt idx="341">
                  <c:v>2492</c:v>
                </c:pt>
                <c:pt idx="342">
                  <c:v>2494</c:v>
                </c:pt>
                <c:pt idx="343">
                  <c:v>2495</c:v>
                </c:pt>
                <c:pt idx="344">
                  <c:v>2499</c:v>
                </c:pt>
                <c:pt idx="345">
                  <c:v>2500</c:v>
                </c:pt>
                <c:pt idx="346">
                  <c:v>2503</c:v>
                </c:pt>
                <c:pt idx="347">
                  <c:v>2504</c:v>
                </c:pt>
                <c:pt idx="348">
                  <c:v>2508</c:v>
                </c:pt>
                <c:pt idx="349">
                  <c:v>2509</c:v>
                </c:pt>
                <c:pt idx="350">
                  <c:v>2515</c:v>
                </c:pt>
                <c:pt idx="351">
                  <c:v>2516</c:v>
                </c:pt>
                <c:pt idx="352">
                  <c:v>2518</c:v>
                </c:pt>
                <c:pt idx="353">
                  <c:v>2527</c:v>
                </c:pt>
                <c:pt idx="354">
                  <c:v>2530</c:v>
                </c:pt>
                <c:pt idx="355">
                  <c:v>2531</c:v>
                </c:pt>
                <c:pt idx="356">
                  <c:v>2532</c:v>
                </c:pt>
                <c:pt idx="357">
                  <c:v>2533</c:v>
                </c:pt>
                <c:pt idx="358">
                  <c:v>2534</c:v>
                </c:pt>
                <c:pt idx="359">
                  <c:v>2535</c:v>
                </c:pt>
                <c:pt idx="360">
                  <c:v>2536</c:v>
                </c:pt>
                <c:pt idx="361">
                  <c:v>2541</c:v>
                </c:pt>
                <c:pt idx="362">
                  <c:v>2542</c:v>
                </c:pt>
                <c:pt idx="363">
                  <c:v>2549</c:v>
                </c:pt>
                <c:pt idx="364">
                  <c:v>2554</c:v>
                </c:pt>
                <c:pt idx="365">
                  <c:v>2563</c:v>
                </c:pt>
                <c:pt idx="366">
                  <c:v>2565</c:v>
                </c:pt>
                <c:pt idx="367">
                  <c:v>2566</c:v>
                </c:pt>
                <c:pt idx="368">
                  <c:v>2570</c:v>
                </c:pt>
                <c:pt idx="369">
                  <c:v>2571</c:v>
                </c:pt>
                <c:pt idx="370">
                  <c:v>2576</c:v>
                </c:pt>
                <c:pt idx="371">
                  <c:v>2577</c:v>
                </c:pt>
                <c:pt idx="372">
                  <c:v>2590</c:v>
                </c:pt>
                <c:pt idx="373">
                  <c:v>2591</c:v>
                </c:pt>
                <c:pt idx="374">
                  <c:v>2592</c:v>
                </c:pt>
                <c:pt idx="375">
                  <c:v>2594</c:v>
                </c:pt>
                <c:pt idx="376">
                  <c:v>2595</c:v>
                </c:pt>
                <c:pt idx="377">
                  <c:v>2596</c:v>
                </c:pt>
                <c:pt idx="378">
                  <c:v>2599</c:v>
                </c:pt>
                <c:pt idx="379">
                  <c:v>2601</c:v>
                </c:pt>
                <c:pt idx="380">
                  <c:v>2614</c:v>
                </c:pt>
                <c:pt idx="381">
                  <c:v>2619</c:v>
                </c:pt>
                <c:pt idx="382">
                  <c:v>2621</c:v>
                </c:pt>
                <c:pt idx="383">
                  <c:v>2622</c:v>
                </c:pt>
                <c:pt idx="384">
                  <c:v>2623</c:v>
                </c:pt>
                <c:pt idx="385">
                  <c:v>2624</c:v>
                </c:pt>
                <c:pt idx="386">
                  <c:v>2626</c:v>
                </c:pt>
                <c:pt idx="387">
                  <c:v>2627</c:v>
                </c:pt>
                <c:pt idx="388">
                  <c:v>2628</c:v>
                </c:pt>
                <c:pt idx="389">
                  <c:v>2629</c:v>
                </c:pt>
                <c:pt idx="390">
                  <c:v>2630</c:v>
                </c:pt>
                <c:pt idx="391">
                  <c:v>2632</c:v>
                </c:pt>
                <c:pt idx="392">
                  <c:v>2633</c:v>
                </c:pt>
                <c:pt idx="393">
                  <c:v>2636</c:v>
                </c:pt>
                <c:pt idx="394">
                  <c:v>2638</c:v>
                </c:pt>
                <c:pt idx="395">
                  <c:v>2644</c:v>
                </c:pt>
                <c:pt idx="396">
                  <c:v>2645</c:v>
                </c:pt>
                <c:pt idx="397">
                  <c:v>2646</c:v>
                </c:pt>
                <c:pt idx="398">
                  <c:v>2648</c:v>
                </c:pt>
                <c:pt idx="399">
                  <c:v>2649</c:v>
                </c:pt>
                <c:pt idx="400">
                  <c:v>2650</c:v>
                </c:pt>
                <c:pt idx="401">
                  <c:v>2656</c:v>
                </c:pt>
                <c:pt idx="402">
                  <c:v>2659</c:v>
                </c:pt>
                <c:pt idx="403">
                  <c:v>2664</c:v>
                </c:pt>
                <c:pt idx="404">
                  <c:v>2673</c:v>
                </c:pt>
                <c:pt idx="405">
                  <c:v>2675</c:v>
                </c:pt>
                <c:pt idx="406">
                  <c:v>2676</c:v>
                </c:pt>
                <c:pt idx="407">
                  <c:v>2677</c:v>
                </c:pt>
                <c:pt idx="408">
                  <c:v>2678</c:v>
                </c:pt>
                <c:pt idx="409">
                  <c:v>2679</c:v>
                </c:pt>
                <c:pt idx="410">
                  <c:v>2680</c:v>
                </c:pt>
                <c:pt idx="411">
                  <c:v>2681</c:v>
                </c:pt>
                <c:pt idx="412">
                  <c:v>2682</c:v>
                </c:pt>
                <c:pt idx="413">
                  <c:v>2683</c:v>
                </c:pt>
                <c:pt idx="414">
                  <c:v>2690</c:v>
                </c:pt>
                <c:pt idx="415">
                  <c:v>2694</c:v>
                </c:pt>
                <c:pt idx="416">
                  <c:v>2695</c:v>
                </c:pt>
                <c:pt idx="417">
                  <c:v>2696</c:v>
                </c:pt>
                <c:pt idx="418">
                  <c:v>2700</c:v>
                </c:pt>
                <c:pt idx="419">
                  <c:v>2704</c:v>
                </c:pt>
                <c:pt idx="420">
                  <c:v>2706</c:v>
                </c:pt>
                <c:pt idx="421">
                  <c:v>2709</c:v>
                </c:pt>
                <c:pt idx="422">
                  <c:v>2711</c:v>
                </c:pt>
                <c:pt idx="423">
                  <c:v>2713</c:v>
                </c:pt>
                <c:pt idx="424">
                  <c:v>2715</c:v>
                </c:pt>
                <c:pt idx="425">
                  <c:v>2716</c:v>
                </c:pt>
                <c:pt idx="426">
                  <c:v>2721</c:v>
                </c:pt>
                <c:pt idx="427">
                  <c:v>2730</c:v>
                </c:pt>
                <c:pt idx="428">
                  <c:v>2735</c:v>
                </c:pt>
                <c:pt idx="429">
                  <c:v>2741</c:v>
                </c:pt>
                <c:pt idx="430">
                  <c:v>2746</c:v>
                </c:pt>
                <c:pt idx="431">
                  <c:v>2747</c:v>
                </c:pt>
                <c:pt idx="432">
                  <c:v>2748</c:v>
                </c:pt>
                <c:pt idx="433">
                  <c:v>2749</c:v>
                </c:pt>
                <c:pt idx="434">
                  <c:v>2757</c:v>
                </c:pt>
                <c:pt idx="435">
                  <c:v>2758</c:v>
                </c:pt>
                <c:pt idx="436">
                  <c:v>2761</c:v>
                </c:pt>
                <c:pt idx="437">
                  <c:v>2764</c:v>
                </c:pt>
                <c:pt idx="438">
                  <c:v>2765</c:v>
                </c:pt>
                <c:pt idx="439">
                  <c:v>2766</c:v>
                </c:pt>
                <c:pt idx="440">
                  <c:v>2769</c:v>
                </c:pt>
                <c:pt idx="441">
                  <c:v>2772</c:v>
                </c:pt>
                <c:pt idx="442">
                  <c:v>2774</c:v>
                </c:pt>
                <c:pt idx="443">
                  <c:v>2779</c:v>
                </c:pt>
                <c:pt idx="444">
                  <c:v>2780</c:v>
                </c:pt>
                <c:pt idx="445">
                  <c:v>2793</c:v>
                </c:pt>
                <c:pt idx="446">
                  <c:v>2795</c:v>
                </c:pt>
                <c:pt idx="447">
                  <c:v>2797</c:v>
                </c:pt>
                <c:pt idx="448">
                  <c:v>2804</c:v>
                </c:pt>
                <c:pt idx="449">
                  <c:v>2806</c:v>
                </c:pt>
                <c:pt idx="450">
                  <c:v>2808</c:v>
                </c:pt>
                <c:pt idx="451">
                  <c:v>2809</c:v>
                </c:pt>
                <c:pt idx="452">
                  <c:v>2815</c:v>
                </c:pt>
                <c:pt idx="453">
                  <c:v>2819</c:v>
                </c:pt>
                <c:pt idx="454">
                  <c:v>2823</c:v>
                </c:pt>
                <c:pt idx="455">
                  <c:v>2824</c:v>
                </c:pt>
                <c:pt idx="456">
                  <c:v>2825</c:v>
                </c:pt>
                <c:pt idx="457">
                  <c:v>2828</c:v>
                </c:pt>
                <c:pt idx="458">
                  <c:v>2829</c:v>
                </c:pt>
                <c:pt idx="459">
                  <c:v>2830</c:v>
                </c:pt>
                <c:pt idx="460">
                  <c:v>2832</c:v>
                </c:pt>
                <c:pt idx="461">
                  <c:v>2838</c:v>
                </c:pt>
                <c:pt idx="462">
                  <c:v>2839</c:v>
                </c:pt>
                <c:pt idx="463">
                  <c:v>2916</c:v>
                </c:pt>
              </c:numCache>
            </c:numRef>
          </c:val>
        </c:ser>
        <c:ser>
          <c:idx val="1"/>
          <c:order val="1"/>
          <c:tx>
            <c:strRef>
              <c:f>New_dashboard_2022!$B$2</c:f>
              <c:strCache>
                <c:ptCount val="1"/>
                <c:pt idx="0">
                  <c:v>Patient ID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New_dashboard_2022!$B$3:$B$2015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2"/>
          <c:order val="2"/>
          <c:tx>
            <c:strRef>
              <c:f>New_dashboard_2022!$C$2</c:f>
              <c:strCache>
                <c:ptCount val="1"/>
                <c:pt idx="0">
                  <c:v>Patient Name</c:v>
                </c:pt>
              </c:strCache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New_dashboard_2022!$C$3:$C$2015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6821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"/>
          <c:order val="3"/>
          <c:tx>
            <c:strRef>
              <c:f>New_dashboard_2022!$D$2</c:f>
              <c:strCache>
                <c:ptCount val="1"/>
                <c:pt idx="0">
                  <c:v>Test Name</c:v>
                </c:pt>
              </c:strCache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New_dashboard_2022!$D$3:$D$2015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4"/>
          <c:order val="4"/>
          <c:tx>
            <c:strRef>
              <c:f>New_dashboard_2022!$E$2</c:f>
              <c:strCache>
                <c:ptCount val="1"/>
                <c:pt idx="0">
                  <c:v>Plate ID/Sample ID</c:v>
                </c:pt>
              </c:strCache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New_dashboard_2022!$E$3:$E$2015</c:f>
              <c:numCache>
                <c:formatCode>General</c:formatCode>
                <c:ptCount val="464"/>
              </c:numCache>
            </c:numRef>
          </c:val>
        </c:ser>
        <c:ser>
          <c:idx val="5"/>
          <c:order val="5"/>
          <c:tx>
            <c:strRef>
              <c:f>New_dashboard_2022!$F$2</c:f>
              <c:strCache>
                <c:ptCount val="1"/>
                <c:pt idx="0">
                  <c:v>Collabrator/Hospital</c:v>
                </c:pt>
              </c:strCache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New_dashboard_2022!$F$3:$F$2015</c:f>
              <c:numCache>
                <c:formatCode>General</c:formatCode>
                <c:ptCount val="464"/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"/>
          <c:order val="6"/>
          <c:tx>
            <c:strRef>
              <c:f>New_dashboard_2022!$G$2</c:f>
              <c:strCache>
                <c:ptCount val="1"/>
                <c:pt idx="0">
                  <c:v>Multiple test performed (yes/no)</c:v>
                </c:pt>
              </c:strCache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New_dashboard_2022!$G$3:$G$2015</c:f>
              <c:numCache>
                <c:formatCode>General</c:formatCode>
                <c:ptCount val="464"/>
              </c:numCache>
            </c:numRef>
          </c:val>
        </c:ser>
        <c:ser>
          <c:idx val="7"/>
          <c:order val="7"/>
          <c:tx>
            <c:strRef>
              <c:f>New_dashboard_2022!$H$2</c:f>
              <c:strCache>
                <c:ptCount val="1"/>
                <c:pt idx="0">
                  <c:v>Type of Cancer</c:v>
                </c:pt>
              </c:strCache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New_dashboard_2022!$H$3:$H$2015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7">
                  <c:v>0</c:v>
                </c:pt>
                <c:pt idx="39">
                  <c:v>0</c:v>
                </c:pt>
                <c:pt idx="40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</c:ser>
        <c:ser>
          <c:idx val="8"/>
          <c:order val="8"/>
          <c:tx>
            <c:strRef>
              <c:f>New_dashboard_2022!$I$2</c:f>
              <c:strCache>
                <c:ptCount val="1"/>
                <c:pt idx="0">
                  <c:v>REMARKS</c:v>
                </c:pt>
              </c:strCache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New_dashboard_2022!$I$3:$I$2015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105">
                  <c:v>0</c:v>
                </c:pt>
                <c:pt idx="11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val>
        </c:ser>
        <c:ser>
          <c:idx val="9"/>
          <c:order val="9"/>
          <c:tx>
            <c:strRef>
              <c:f>New_dashboard_2022!$J$2</c:f>
              <c:strCache>
                <c:ptCount val="1"/>
                <c:pt idx="0">
                  <c:v>Source (Clinical/Research/Both)</c:v>
                </c:pt>
              </c:strCache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New_dashboard_2022!$J$3:$J$2015</c:f>
              <c:numCache>
                <c:formatCode>General</c:formatCode>
                <c:ptCount val="464"/>
              </c:numCache>
            </c:numRef>
          </c:val>
        </c:ser>
        <c:ser>
          <c:idx val="10"/>
          <c:order val="10"/>
          <c:tx>
            <c:strRef>
              <c:f>New_dashboard_2022!$K$2</c:f>
              <c:strCache>
                <c:ptCount val="1"/>
                <c:pt idx="0">
                  <c:v>Availability</c:v>
                </c:pt>
              </c:strCache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New_dashboard_2022!$K$3:$K$2015</c:f>
              <c:numCache>
                <c:formatCode>General</c:formatCode>
                <c:ptCount val="464"/>
              </c:numCache>
            </c:numRef>
          </c:val>
        </c:ser>
        <c:ser>
          <c:idx val="11"/>
          <c:order val="11"/>
          <c:tx>
            <c:strRef>
              <c:f>New_dashboard_2022!$L$2</c:f>
              <c:strCache>
                <c:ptCount val="1"/>
                <c:pt idx="0">
                  <c:v>Site</c:v>
                </c:pt>
              </c:strCache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New_dashboard_2022!$L$3:$L$2015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2"/>
          <c:order val="12"/>
          <c:tx>
            <c:strRef>
              <c:f>New_dashboard_2022!$M$2</c:f>
              <c:strCache>
                <c:ptCount val="1"/>
                <c:pt idx="0">
                  <c:v>Location</c:v>
                </c:pt>
              </c:strCache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New_dashboard_2022!$M$3:$M$2015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3"/>
          <c:order val="13"/>
          <c:tx>
            <c:strRef>
              <c:f>New_dashboard_2022!$N$2</c:f>
              <c:strCache>
                <c:ptCount val="1"/>
                <c:pt idx="0">
                  <c:v>Morphology</c:v>
                </c:pt>
              </c:strCache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New_dashboard_2022!$N$3:$N$2015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4"/>
          <c:order val="14"/>
          <c:tx>
            <c:strRef>
              <c:f>New_dashboard_2022!$O$2</c:f>
              <c:strCache>
                <c:ptCount val="1"/>
                <c:pt idx="0">
                  <c:v>Laterality</c:v>
                </c:pt>
              </c:strCache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New_dashboard_2022!$O$3:$O$2015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5"/>
          <c:order val="15"/>
          <c:tx>
            <c:strRef>
              <c:f>New_dashboard_2022!$P$2</c:f>
              <c:strCache>
                <c:ptCount val="1"/>
                <c:pt idx="0">
                  <c:v>Cancer Site            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New_dashboard_2022!$P$3:$P$2015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6"/>
          <c:order val="16"/>
          <c:tx>
            <c:strRef>
              <c:f>New_dashboard_2022!$Q$2</c:f>
              <c:strCache>
                <c:ptCount val="1"/>
                <c:pt idx="0">
                  <c:v>Cancer Location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New_dashboard_2022!$Q$3:$Q$2015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7"/>
          <c:order val="17"/>
          <c:tx>
            <c:strRef>
              <c:f>New_dashboard_2022!$R$2</c:f>
              <c:strCache>
                <c:ptCount val="1"/>
                <c:pt idx="0">
                  <c:v>Morphology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New_dashboard_2022!$R$3:$R$2015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8"/>
          <c:order val="18"/>
          <c:tx>
            <c:strRef>
              <c:f>New_dashboard_2022!$S$2</c:f>
              <c:strCache>
                <c:ptCount val="1"/>
                <c:pt idx="0">
                  <c:v>Laterality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New_dashboard_2022!$S$3:$S$2015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9"/>
          <c:order val="19"/>
          <c:tx>
            <c:strRef>
              <c:f>New_dashboard_2022!$T$2</c:f>
              <c:strCache>
                <c:ptCount val="1"/>
                <c:pt idx="0">
                  <c:v>Laterality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New_dashboard_2022!$T$3:$T$2015</c:f>
            </c:numRef>
          </c:val>
        </c:ser>
        <c:ser>
          <c:idx val="20"/>
          <c:order val="20"/>
          <c:tx>
            <c:strRef>
              <c:f>New_dashboard_2022!$U$2</c:f>
              <c:strCache>
                <c:ptCount val="1"/>
                <c:pt idx="0">
                  <c:v>Cancer Site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New_dashboard_2022!$U$3:$U$2015</c:f>
            </c:numRef>
          </c:val>
        </c:ser>
        <c:ser>
          <c:idx val="21"/>
          <c:order val="21"/>
          <c:tx>
            <c:strRef>
              <c:f>New_dashboard_2022!$V$2</c:f>
              <c:strCache>
                <c:ptCount val="1"/>
                <c:pt idx="0">
                  <c:v>Cancer Location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New_dashboard_2022!$V$3:$V$2015</c:f>
            </c:numRef>
          </c:val>
        </c:ser>
        <c:ser>
          <c:idx val="22"/>
          <c:order val="22"/>
          <c:tx>
            <c:strRef>
              <c:f>New_dashboard_2022!$W$2</c:f>
              <c:strCache>
                <c:ptCount val="1"/>
                <c:pt idx="0">
                  <c:v>Laterality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New_dashboard_2022!$W$3:$W$2015</c:f>
            </c:numRef>
          </c:val>
        </c:ser>
        <c:ser>
          <c:idx val="23"/>
          <c:order val="23"/>
          <c:tx>
            <c:strRef>
              <c:f>New_dashboard_2022!$X$2</c:f>
              <c:strCache>
                <c:ptCount val="1"/>
                <c:pt idx="0">
                  <c:v>Morphology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New_dashboard_2022!$X$3:$X$2015</c:f>
            </c:numRef>
          </c:val>
        </c:ser>
        <c:ser>
          <c:idx val="24"/>
          <c:order val="24"/>
          <c:tx>
            <c:strRef>
              <c:f>New_dashboard_2022!$Y$2</c:f>
              <c:strCache>
                <c:ptCount val="1"/>
                <c:pt idx="0">
                  <c:v>Cancer Site            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New_dashboard_2022!$Y$3:$Y$2015</c:f>
            </c:numRef>
          </c:val>
        </c:ser>
        <c:ser>
          <c:idx val="25"/>
          <c:order val="25"/>
          <c:tx>
            <c:strRef>
              <c:f>New_dashboard_2022!$Z$2</c:f>
              <c:strCache>
                <c:ptCount val="1"/>
                <c:pt idx="0">
                  <c:v>Cancer Location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New_dashboard_2022!$Z$3:$Z$2015</c:f>
            </c:numRef>
          </c:val>
        </c:ser>
        <c:ser>
          <c:idx val="26"/>
          <c:order val="26"/>
          <c:tx>
            <c:strRef>
              <c:f>New_dashboard_2022!$AA$2</c:f>
              <c:strCache>
                <c:ptCount val="1"/>
                <c:pt idx="0">
                  <c:v>Morphology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New_dashboard_2022!$AA$3:$AA$2015</c:f>
            </c:numRef>
          </c:val>
        </c:ser>
        <c:ser>
          <c:idx val="27"/>
          <c:order val="27"/>
          <c:tx>
            <c:strRef>
              <c:f>New_dashboard_2022!$AB$2</c:f>
              <c:strCache>
                <c:ptCount val="1"/>
                <c:pt idx="0">
                  <c:v>Laterality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New_dashboard_2022!$AB$3:$AB$2015</c:f>
            </c:numRef>
          </c:val>
        </c:ser>
        <c:ser>
          <c:idx val="28"/>
          <c:order val="28"/>
          <c:tx>
            <c:strRef>
              <c:f>New_dashboard_2022!$AC$2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New_dashboard_2022!$AC$3:$AC$2015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20">
                  <c:v>0</c:v>
                </c:pt>
                <c:pt idx="23">
                  <c:v>0</c:v>
                </c:pt>
                <c:pt idx="31">
                  <c:v>0</c:v>
                </c:pt>
                <c:pt idx="38">
                  <c:v>0</c:v>
                </c:pt>
                <c:pt idx="40">
                  <c:v>0</c:v>
                </c:pt>
                <c:pt idx="45">
                  <c:v>0</c:v>
                </c:pt>
                <c:pt idx="46">
                  <c:v>0</c:v>
                </c:pt>
                <c:pt idx="57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50">
                  <c:v>0</c:v>
                </c:pt>
              </c:numCache>
            </c:numRef>
          </c:val>
        </c:ser>
        <c:ser>
          <c:idx val="29"/>
          <c:order val="29"/>
          <c:tx>
            <c:strRef>
              <c:f>New_dashboard_2022!$AD$2</c:f>
              <c:strCache>
                <c:ptCount val="1"/>
                <c:pt idx="0">
                  <c:v>Sample ID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New_dashboard_2022!$AD$3:$AD$2015</c:f>
              <c:numCache>
                <c:formatCode>General</c:formatCode>
                <c:ptCount val="464"/>
              </c:numCache>
            </c:numRef>
          </c:val>
        </c:ser>
        <c:ser>
          <c:idx val="30"/>
          <c:order val="30"/>
          <c:tx>
            <c:strRef>
              <c:f>New_dashboard_2022!$AE$2</c:f>
              <c:strCache>
                <c:ptCount val="1"/>
                <c:pt idx="0">
                  <c:v>Sample Identifier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New_dashboard_2022!$AE$3:$AE$2015</c:f>
              <c:numCache>
                <c:formatCode>General</c:formatCode>
                <c:ptCount val="464"/>
                <c:pt idx="3">
                  <c:v>0</c:v>
                </c:pt>
                <c:pt idx="5">
                  <c:v>0</c:v>
                </c:pt>
                <c:pt idx="7">
                  <c:v>0</c:v>
                </c:pt>
                <c:pt idx="15">
                  <c:v>0</c:v>
                </c:pt>
                <c:pt idx="19">
                  <c:v>0</c:v>
                </c:pt>
                <c:pt idx="47">
                  <c:v>0</c:v>
                </c:pt>
                <c:pt idx="54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9">
                  <c:v>0</c:v>
                </c:pt>
                <c:pt idx="81">
                  <c:v>0</c:v>
                </c:pt>
                <c:pt idx="92">
                  <c:v>0</c:v>
                </c:pt>
              </c:numCache>
            </c:numRef>
          </c:val>
        </c:ser>
        <c:ser>
          <c:idx val="31"/>
          <c:order val="31"/>
          <c:tx>
            <c:strRef>
              <c:f>New_dashboard_2022!$AF$2</c:f>
              <c:strCache>
                <c:ptCount val="1"/>
                <c:pt idx="0">
                  <c:v/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New_dashboard_2022!$AF$3:$AF$2015</c:f>
              <c:numCache>
                <c:formatCode>General</c:formatCode>
                <c:ptCount val="464"/>
              </c:numCache>
            </c:numRef>
          </c:val>
        </c:ser>
        <c:ser>
          <c:idx val="32"/>
          <c:order val="32"/>
          <c:tx>
            <c:strRef>
              <c:f>New_dashboard_2022!$AG$2</c:f>
              <c:strCache>
                <c:ptCount val="1"/>
                <c:pt idx="0">
                  <c:v/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New_dashboard_2022!$AG$3:$AG$2015</c:f>
              <c:numCache>
                <c:formatCode>General</c:formatCode>
                <c:ptCount val="464"/>
              </c:numCache>
            </c:numRef>
          </c:val>
        </c:ser>
        <c:ser>
          <c:idx val="33"/>
          <c:order val="33"/>
          <c:tx>
            <c:strRef>
              <c:f>New_dashboard_2022!$AH$2</c:f>
              <c:strCache>
                <c:ptCount val="1"/>
                <c:pt idx="0">
                  <c:v>DNA kit used (From CIR)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New_dashboard_2022!$AH$3:$AH$2015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5">
                  <c:v>0</c:v>
                </c:pt>
                <c:pt idx="11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29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8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51">
                  <c:v>0</c:v>
                </c:pt>
                <c:pt idx="158">
                  <c:v>0</c:v>
                </c:pt>
                <c:pt idx="161">
                  <c:v>0</c:v>
                </c:pt>
                <c:pt idx="166">
                  <c:v>0</c:v>
                </c:pt>
              </c:numCache>
            </c:numRef>
          </c:val>
        </c:ser>
        <c:ser>
          <c:idx val="34"/>
          <c:order val="34"/>
          <c:tx>
            <c:strRef>
              <c:f>New_dashboard_2022!$AI$2</c:f>
              <c:strCache>
                <c:ptCount val="1"/>
                <c:pt idx="0">
                  <c:v>Solid Tissue available (yes/No)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New_dashboard_2022!$AI$3:$AI$2015</c:f>
              <c:numCache>
                <c:formatCode>General</c:formatCode>
                <c:ptCount val="464"/>
              </c:numCache>
            </c:numRef>
          </c:val>
        </c:ser>
        <c:ser>
          <c:idx val="35"/>
          <c:order val="35"/>
          <c:tx>
            <c:strRef>
              <c:f>New_dashboard_2022!$AJ$2</c:f>
              <c:strCache>
                <c:ptCount val="1"/>
                <c:pt idx="0">
                  <c:v>DNA availability, If yes (amount) ng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New_dashboard_2022!$AJ$3:$AJ$2015</c:f>
              <c:numCache>
                <c:formatCode>General</c:formatCode>
                <c:ptCount val="464"/>
              </c:numCache>
            </c:numRef>
          </c:val>
        </c:ser>
        <c:ser>
          <c:idx val="36"/>
          <c:order val="36"/>
          <c:tx>
            <c:strRef>
              <c:f>New_dashboard_2022!$AK$2</c:f>
              <c:strCache>
                <c:ptCount val="1"/>
                <c:pt idx="0">
                  <c:v>DNA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New_dashboard_2022!$AK$3:$AK$2015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7"/>
          <c:order val="37"/>
          <c:tx>
            <c:strRef>
              <c:f>New_dashboard_2022!$AL$2</c:f>
              <c:strCache>
                <c:ptCount val="1"/>
                <c:pt idx="0">
                  <c:v>DNA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New_dashboard_2022!$AL$3:$AL$2015</c:f>
              <c:numCache>
                <c:formatCode>General</c:formatCode>
                <c:ptCount val="464"/>
                <c:pt idx="0">
                  <c:v>26868085</c:v>
                </c:pt>
                <c:pt idx="1">
                  <c:v>37417934</c:v>
                </c:pt>
                <c:pt idx="2">
                  <c:v>25409043</c:v>
                </c:pt>
                <c:pt idx="3">
                  <c:v>63760167</c:v>
                </c:pt>
                <c:pt idx="5">
                  <c:v>30490776</c:v>
                </c:pt>
                <c:pt idx="6">
                  <c:v>24376480</c:v>
                </c:pt>
                <c:pt idx="7">
                  <c:v>57293103</c:v>
                </c:pt>
                <c:pt idx="8">
                  <c:v>22072479</c:v>
                </c:pt>
                <c:pt idx="10">
                  <c:v>21976629</c:v>
                </c:pt>
                <c:pt idx="11">
                  <c:v>17266720</c:v>
                </c:pt>
                <c:pt idx="12">
                  <c:v>19275683</c:v>
                </c:pt>
                <c:pt idx="13">
                  <c:v>17042354</c:v>
                </c:pt>
                <c:pt idx="14">
                  <c:v>15274748</c:v>
                </c:pt>
                <c:pt idx="15">
                  <c:v>8520536</c:v>
                </c:pt>
                <c:pt idx="16">
                  <c:v>19787520</c:v>
                </c:pt>
                <c:pt idx="17">
                  <c:v>22221448</c:v>
                </c:pt>
                <c:pt idx="18">
                  <c:v>23746467</c:v>
                </c:pt>
                <c:pt idx="19">
                  <c:v>14745039</c:v>
                </c:pt>
                <c:pt idx="20">
                  <c:v>27885236</c:v>
                </c:pt>
                <c:pt idx="21">
                  <c:v>20552003</c:v>
                </c:pt>
                <c:pt idx="22">
                  <c:v>22884134</c:v>
                </c:pt>
                <c:pt idx="23">
                  <c:v>35627548</c:v>
                </c:pt>
                <c:pt idx="24">
                  <c:v>47432519</c:v>
                </c:pt>
                <c:pt idx="25">
                  <c:v>33554622</c:v>
                </c:pt>
                <c:pt idx="26">
                  <c:v>19467723</c:v>
                </c:pt>
                <c:pt idx="27">
                  <c:v>20186251</c:v>
                </c:pt>
                <c:pt idx="28">
                  <c:v>21007385</c:v>
                </c:pt>
                <c:pt idx="29">
                  <c:v>26203678</c:v>
                </c:pt>
                <c:pt idx="30">
                  <c:v>12083759</c:v>
                </c:pt>
                <c:pt idx="31">
                  <c:v>18543023</c:v>
                </c:pt>
                <c:pt idx="32">
                  <c:v>22314668</c:v>
                </c:pt>
                <c:pt idx="34">
                  <c:v>18867906</c:v>
                </c:pt>
                <c:pt idx="35">
                  <c:v>20407647</c:v>
                </c:pt>
                <c:pt idx="36">
                  <c:v>26085492</c:v>
                </c:pt>
                <c:pt idx="37">
                  <c:v>20155864</c:v>
                </c:pt>
                <c:pt idx="38">
                  <c:v>17516271</c:v>
                </c:pt>
                <c:pt idx="39">
                  <c:v>17895745</c:v>
                </c:pt>
                <c:pt idx="40">
                  <c:v>13011581</c:v>
                </c:pt>
                <c:pt idx="41">
                  <c:v>18311494</c:v>
                </c:pt>
                <c:pt idx="42">
                  <c:v>16807078</c:v>
                </c:pt>
                <c:pt idx="43">
                  <c:v>20677525</c:v>
                </c:pt>
                <c:pt idx="44">
                  <c:v>19381657</c:v>
                </c:pt>
                <c:pt idx="45">
                  <c:v>18051848</c:v>
                </c:pt>
                <c:pt idx="46">
                  <c:v>28904988</c:v>
                </c:pt>
                <c:pt idx="47">
                  <c:v>95854461</c:v>
                </c:pt>
                <c:pt idx="48">
                  <c:v>29776974</c:v>
                </c:pt>
                <c:pt idx="49">
                  <c:v>21915326</c:v>
                </c:pt>
                <c:pt idx="50">
                  <c:v>29571426</c:v>
                </c:pt>
                <c:pt idx="51">
                  <c:v>29904983</c:v>
                </c:pt>
                <c:pt idx="52">
                  <c:v>32417414</c:v>
                </c:pt>
                <c:pt idx="53">
                  <c:v>26955084</c:v>
                </c:pt>
                <c:pt idx="54">
                  <c:v>41456139</c:v>
                </c:pt>
                <c:pt idx="55">
                  <c:v>53020608</c:v>
                </c:pt>
                <c:pt idx="56">
                  <c:v>22778409</c:v>
                </c:pt>
                <c:pt idx="57">
                  <c:v>17149488</c:v>
                </c:pt>
                <c:pt idx="58">
                  <c:v>17914169</c:v>
                </c:pt>
                <c:pt idx="59">
                  <c:v>22362149</c:v>
                </c:pt>
                <c:pt idx="60">
                  <c:v>27012670</c:v>
                </c:pt>
                <c:pt idx="61">
                  <c:v>22041962</c:v>
                </c:pt>
                <c:pt idx="62">
                  <c:v>17137669</c:v>
                </c:pt>
                <c:pt idx="63">
                  <c:v>30969569</c:v>
                </c:pt>
                <c:pt idx="65">
                  <c:v>54309659</c:v>
                </c:pt>
                <c:pt idx="66">
                  <c:v>29750501</c:v>
                </c:pt>
                <c:pt idx="67">
                  <c:v>29494074</c:v>
                </c:pt>
                <c:pt idx="68">
                  <c:v>25586619</c:v>
                </c:pt>
                <c:pt idx="69">
                  <c:v>26930734</c:v>
                </c:pt>
                <c:pt idx="70">
                  <c:v>33302241</c:v>
                </c:pt>
                <c:pt idx="71">
                  <c:v>29097124</c:v>
                </c:pt>
                <c:pt idx="72">
                  <c:v>88732591</c:v>
                </c:pt>
                <c:pt idx="73">
                  <c:v>47885978</c:v>
                </c:pt>
                <c:pt idx="74">
                  <c:v>50695048</c:v>
                </c:pt>
                <c:pt idx="75">
                  <c:v>9702482</c:v>
                </c:pt>
                <c:pt idx="79">
                  <c:v>53801957</c:v>
                </c:pt>
                <c:pt idx="81">
                  <c:v>53732412</c:v>
                </c:pt>
                <c:pt idx="87">
                  <c:v>49070813</c:v>
                </c:pt>
                <c:pt idx="92">
                  <c:v>58288319</c:v>
                </c:pt>
                <c:pt idx="105">
                  <c:v>18058106</c:v>
                </c:pt>
                <c:pt idx="115">
                  <c:v>35492472</c:v>
                </c:pt>
                <c:pt idx="117">
                  <c:v>36865750</c:v>
                </c:pt>
                <c:pt idx="123">
                  <c:v>46374100</c:v>
                </c:pt>
                <c:pt idx="126">
                  <c:v>41663860</c:v>
                </c:pt>
                <c:pt idx="129">
                  <c:v>65938659</c:v>
                </c:pt>
                <c:pt idx="131">
                  <c:v>10403803</c:v>
                </c:pt>
                <c:pt idx="133">
                  <c:v>51243809</c:v>
                </c:pt>
                <c:pt idx="134">
                  <c:v>33607789</c:v>
                </c:pt>
                <c:pt idx="138">
                  <c:v>9702482</c:v>
                </c:pt>
                <c:pt idx="144">
                  <c:v>40382195</c:v>
                </c:pt>
                <c:pt idx="146">
                  <c:v>10279658</c:v>
                </c:pt>
                <c:pt idx="147">
                  <c:v>74742932</c:v>
                </c:pt>
                <c:pt idx="151">
                  <c:v>84756570</c:v>
                </c:pt>
                <c:pt idx="158">
                  <c:v>27804380</c:v>
                </c:pt>
                <c:pt idx="161">
                  <c:v>67306614</c:v>
                </c:pt>
                <c:pt idx="164">
                  <c:v>100809042</c:v>
                </c:pt>
                <c:pt idx="166">
                  <c:v>64413816</c:v>
                </c:pt>
                <c:pt idx="172">
                  <c:v>64766340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8"/>
          <c:order val="38"/>
          <c:tx>
            <c:strRef>
              <c:f>New_dashboard_2022!$AM$2</c:f>
              <c:strCache>
                <c:ptCount val="1"/>
                <c:pt idx="0">
                  <c:v>DNA Sequencing data size (Gb)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New_dashboard_2022!$AM$3:$AM$2015</c:f>
              <c:numCache>
                <c:formatCode>General</c:formatCode>
                <c:ptCount val="464"/>
                <c:pt idx="0">
                  <c:v>8.0604255</c:v>
                </c:pt>
                <c:pt idx="1">
                  <c:v>11.2253802</c:v>
                </c:pt>
                <c:pt idx="2">
                  <c:v>7.6227129</c:v>
                </c:pt>
                <c:pt idx="3">
                  <c:v>19.1280501</c:v>
                </c:pt>
                <c:pt idx="5">
                  <c:v>9.1472328</c:v>
                </c:pt>
                <c:pt idx="6">
                  <c:v>7.312944</c:v>
                </c:pt>
                <c:pt idx="7">
                  <c:v>17.1879309</c:v>
                </c:pt>
                <c:pt idx="8">
                  <c:v>6.6217437</c:v>
                </c:pt>
                <c:pt idx="10">
                  <c:v>6.5929887</c:v>
                </c:pt>
                <c:pt idx="11">
                  <c:v>5.180016</c:v>
                </c:pt>
                <c:pt idx="12">
                  <c:v>5.7827049</c:v>
                </c:pt>
                <c:pt idx="13">
                  <c:v>5.1127062</c:v>
                </c:pt>
                <c:pt idx="14">
                  <c:v>4.5824244</c:v>
                </c:pt>
                <c:pt idx="15">
                  <c:v>2.5561608</c:v>
                </c:pt>
                <c:pt idx="16">
                  <c:v>5.936256</c:v>
                </c:pt>
                <c:pt idx="17">
                  <c:v>6.6664344</c:v>
                </c:pt>
                <c:pt idx="18">
                  <c:v>7.1239401</c:v>
                </c:pt>
                <c:pt idx="19">
                  <c:v>4.4235117</c:v>
                </c:pt>
                <c:pt idx="20">
                  <c:v>8.3655708</c:v>
                </c:pt>
                <c:pt idx="21">
                  <c:v>6.1656009</c:v>
                </c:pt>
                <c:pt idx="22">
                  <c:v>6.8652402</c:v>
                </c:pt>
                <c:pt idx="23">
                  <c:v>10.6882644</c:v>
                </c:pt>
                <c:pt idx="24">
                  <c:v>14.2297557</c:v>
                </c:pt>
                <c:pt idx="25">
                  <c:v>10.0663866</c:v>
                </c:pt>
                <c:pt idx="26">
                  <c:v>5.8403169</c:v>
                </c:pt>
                <c:pt idx="27">
                  <c:v>6.0558753</c:v>
                </c:pt>
                <c:pt idx="28">
                  <c:v>6.3022155</c:v>
                </c:pt>
                <c:pt idx="29">
                  <c:v>7.8611034</c:v>
                </c:pt>
                <c:pt idx="30">
                  <c:v>3.6251277</c:v>
                </c:pt>
                <c:pt idx="31">
                  <c:v>5.5629069</c:v>
                </c:pt>
                <c:pt idx="32">
                  <c:v>6.6944004</c:v>
                </c:pt>
                <c:pt idx="34">
                  <c:v>5.6603718</c:v>
                </c:pt>
                <c:pt idx="35">
                  <c:v>6.1222941</c:v>
                </c:pt>
                <c:pt idx="36">
                  <c:v>7.8256476</c:v>
                </c:pt>
                <c:pt idx="37">
                  <c:v>6.0467592</c:v>
                </c:pt>
                <c:pt idx="38">
                  <c:v>5.2548813</c:v>
                </c:pt>
                <c:pt idx="39">
                  <c:v>5.3687235</c:v>
                </c:pt>
                <c:pt idx="40">
                  <c:v>3.9034743</c:v>
                </c:pt>
                <c:pt idx="41">
                  <c:v>5.4934482</c:v>
                </c:pt>
                <c:pt idx="42">
                  <c:v>5.0421234</c:v>
                </c:pt>
                <c:pt idx="43">
                  <c:v>6.2032575</c:v>
                </c:pt>
                <c:pt idx="44">
                  <c:v>5.8144971</c:v>
                </c:pt>
                <c:pt idx="45">
                  <c:v>5.4155544</c:v>
                </c:pt>
                <c:pt idx="46">
                  <c:v>8.6714964</c:v>
                </c:pt>
                <c:pt idx="47">
                  <c:v>28.7563383</c:v>
                </c:pt>
                <c:pt idx="48">
                  <c:v>8.9330922</c:v>
                </c:pt>
                <c:pt idx="49">
                  <c:v>6.5745978</c:v>
                </c:pt>
                <c:pt idx="50">
                  <c:v>8.8714278</c:v>
                </c:pt>
                <c:pt idx="51">
                  <c:v>8.9714949</c:v>
                </c:pt>
                <c:pt idx="52">
                  <c:v>9.7252242</c:v>
                </c:pt>
                <c:pt idx="53">
                  <c:v>8.0865252</c:v>
                </c:pt>
                <c:pt idx="54">
                  <c:v>12.4368417</c:v>
                </c:pt>
                <c:pt idx="55">
                  <c:v>15.9061824</c:v>
                </c:pt>
                <c:pt idx="56">
                  <c:v>6.8335227</c:v>
                </c:pt>
                <c:pt idx="57">
                  <c:v>5.1448464</c:v>
                </c:pt>
                <c:pt idx="58">
                  <c:v>5.3742507</c:v>
                </c:pt>
                <c:pt idx="59">
                  <c:v>6.7086447</c:v>
                </c:pt>
                <c:pt idx="60">
                  <c:v>8.103801</c:v>
                </c:pt>
                <c:pt idx="61">
                  <c:v>6.6125886</c:v>
                </c:pt>
                <c:pt idx="62">
                  <c:v>5.1413007</c:v>
                </c:pt>
                <c:pt idx="63">
                  <c:v>9.2908707</c:v>
                </c:pt>
                <c:pt idx="65">
                  <c:v>16.2928977</c:v>
                </c:pt>
                <c:pt idx="66">
                  <c:v>8.9251503</c:v>
                </c:pt>
                <c:pt idx="67">
                  <c:v>8.8482222</c:v>
                </c:pt>
                <c:pt idx="68">
                  <c:v>7.6759857</c:v>
                </c:pt>
                <c:pt idx="69">
                  <c:v>8.0792202</c:v>
                </c:pt>
                <c:pt idx="70">
                  <c:v>9.9906723</c:v>
                </c:pt>
                <c:pt idx="71">
                  <c:v>8.7291372</c:v>
                </c:pt>
                <c:pt idx="72">
                  <c:v>26.6197773</c:v>
                </c:pt>
                <c:pt idx="73">
                  <c:v>14.3657934</c:v>
                </c:pt>
                <c:pt idx="74">
                  <c:v>15.2085144</c:v>
                </c:pt>
                <c:pt idx="75">
                  <c:v>2.9107446</c:v>
                </c:pt>
                <c:pt idx="79">
                  <c:v>16.1405871</c:v>
                </c:pt>
                <c:pt idx="81">
                  <c:v>16.1197236</c:v>
                </c:pt>
                <c:pt idx="87">
                  <c:v>14.7212439</c:v>
                </c:pt>
                <c:pt idx="92">
                  <c:v>17.4864957</c:v>
                </c:pt>
                <c:pt idx="105">
                  <c:v>5.4174318</c:v>
                </c:pt>
                <c:pt idx="115">
                  <c:v>10.6477416</c:v>
                </c:pt>
                <c:pt idx="117">
                  <c:v>11.059725</c:v>
                </c:pt>
                <c:pt idx="123">
                  <c:v>13.91223</c:v>
                </c:pt>
                <c:pt idx="126">
                  <c:v>12.499158</c:v>
                </c:pt>
                <c:pt idx="129">
                  <c:v>19.7815977</c:v>
                </c:pt>
                <c:pt idx="131">
                  <c:v>3.1211409</c:v>
                </c:pt>
                <c:pt idx="133">
                  <c:v>15.3731427</c:v>
                </c:pt>
                <c:pt idx="134">
                  <c:v>10.0823367</c:v>
                </c:pt>
                <c:pt idx="138">
                  <c:v>2.9107446</c:v>
                </c:pt>
                <c:pt idx="144">
                  <c:v>12.1146585</c:v>
                </c:pt>
                <c:pt idx="146">
                  <c:v>3.0838974</c:v>
                </c:pt>
                <c:pt idx="147">
                  <c:v>22.4228796</c:v>
                </c:pt>
                <c:pt idx="151">
                  <c:v>25.426971</c:v>
                </c:pt>
                <c:pt idx="158">
                  <c:v>8.341314</c:v>
                </c:pt>
                <c:pt idx="161">
                  <c:v>20.1919842</c:v>
                </c:pt>
                <c:pt idx="164">
                  <c:v>30.2427126</c:v>
                </c:pt>
                <c:pt idx="166">
                  <c:v>19.3241448</c:v>
                </c:pt>
                <c:pt idx="171">
                  <c:v>19.429902</c:v>
                </c:pt>
                <c:pt idx="172">
                  <c:v>19.429902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9"/>
          <c:order val="39"/>
          <c:tx>
            <c:strRef>
              <c:f>New_dashboard_2022!$AN$2</c:f>
              <c:strCache>
                <c:ptCount val="1"/>
                <c:pt idx="0">
                  <c:v>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New_dashboard_2022!$AN$3:$AN$2015</c:f>
              <c:numCache>
                <c:formatCode>General</c:formatCode>
                <c:ptCount val="464"/>
                <c:pt idx="3">
                  <c:v>202.2</c:v>
                </c:pt>
                <c:pt idx="5">
                  <c:v>75.3</c:v>
                </c:pt>
                <c:pt idx="7">
                  <c:v>150.7</c:v>
                </c:pt>
                <c:pt idx="15">
                  <c:v>89.7</c:v>
                </c:pt>
                <c:pt idx="19">
                  <c:v>182.7</c:v>
                </c:pt>
                <c:pt idx="36">
                  <c:v>100.9</c:v>
                </c:pt>
                <c:pt idx="47">
                  <c:v>47.3</c:v>
                </c:pt>
                <c:pt idx="54">
                  <c:v>119.7</c:v>
                </c:pt>
                <c:pt idx="55">
                  <c:v>143.5</c:v>
                </c:pt>
                <c:pt idx="65">
                  <c:v>164.4</c:v>
                </c:pt>
                <c:pt idx="72">
                  <c:v>238.7</c:v>
                </c:pt>
                <c:pt idx="73">
                  <c:v>104.9</c:v>
                </c:pt>
                <c:pt idx="74">
                  <c:v>156.9</c:v>
                </c:pt>
                <c:pt idx="75">
                  <c:v>269.1</c:v>
                </c:pt>
                <c:pt idx="79">
                  <c:v>180.3</c:v>
                </c:pt>
                <c:pt idx="81">
                  <c:v>184.5</c:v>
                </c:pt>
                <c:pt idx="87">
                  <c:v>157.1</c:v>
                </c:pt>
                <c:pt idx="92">
                  <c:v>189.6</c:v>
                </c:pt>
                <c:pt idx="105">
                  <c:v>23.1</c:v>
                </c:pt>
                <c:pt idx="115">
                  <c:v>32</c:v>
                </c:pt>
                <c:pt idx="117">
                  <c:v>118.9</c:v>
                </c:pt>
                <c:pt idx="123">
                  <c:v>155.3</c:v>
                </c:pt>
                <c:pt idx="126">
                  <c:v>131.9</c:v>
                </c:pt>
                <c:pt idx="129">
                  <c:v>160.3</c:v>
                </c:pt>
                <c:pt idx="131">
                  <c:v>236.2</c:v>
                </c:pt>
                <c:pt idx="133">
                  <c:v>164.5</c:v>
                </c:pt>
                <c:pt idx="134">
                  <c:v>122</c:v>
                </c:pt>
                <c:pt idx="138">
                  <c:v>269.1</c:v>
                </c:pt>
                <c:pt idx="144">
                  <c:v>138.2</c:v>
                </c:pt>
                <c:pt idx="146">
                  <c:v>309</c:v>
                </c:pt>
                <c:pt idx="147">
                  <c:v>111.4</c:v>
                </c:pt>
                <c:pt idx="151">
                  <c:v>92</c:v>
                </c:pt>
                <c:pt idx="158">
                  <c:v>765.4</c:v>
                </c:pt>
                <c:pt idx="161">
                  <c:v>492.6</c:v>
                </c:pt>
                <c:pt idx="164">
                  <c:v>1555.8</c:v>
                </c:pt>
                <c:pt idx="166">
                  <c:v>215.6</c:v>
                </c:pt>
                <c:pt idx="171">
                  <c:v>47.3</c:v>
                </c:pt>
                <c:pt idx="172">
                  <c:v>47.3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40"/>
          <c:order val="40"/>
          <c:tx>
            <c:strRef>
              <c:f>New_dashboard_2022!$AO$2</c:f>
              <c:strCache>
                <c:ptCount val="1"/>
                <c:pt idx="0">
                  <c:v>DNA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New_dashboard_2022!$AO$3:$AO$2015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41"/>
          <c:order val="41"/>
          <c:tx>
            <c:strRef>
              <c:f>New_dashboard_2022!$AP$2</c:f>
              <c:strCache>
                <c:ptCount val="1"/>
                <c:pt idx="0">
                  <c:v>Gene1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New_dashboard_2022!$AP$3:$AP$2015</c:f>
              <c:numCache>
                <c:formatCode>General</c:formatCode>
                <c:ptCount val="464"/>
                <c:pt idx="5">
                  <c:v>0</c:v>
                </c:pt>
                <c:pt idx="7">
                  <c:v>0</c:v>
                </c:pt>
                <c:pt idx="15">
                  <c:v>0</c:v>
                </c:pt>
                <c:pt idx="19">
                  <c:v>0</c:v>
                </c:pt>
                <c:pt idx="54">
                  <c:v>0</c:v>
                </c:pt>
                <c:pt idx="73">
                  <c:v>0</c:v>
                </c:pt>
                <c:pt idx="79">
                  <c:v>0</c:v>
                </c:pt>
                <c:pt idx="115">
                  <c:v>0</c:v>
                </c:pt>
                <c:pt idx="117">
                  <c:v>0</c:v>
                </c:pt>
                <c:pt idx="133">
                  <c:v>0</c:v>
                </c:pt>
              </c:numCache>
            </c:numRef>
          </c:val>
        </c:ser>
        <c:ser>
          <c:idx val="42"/>
          <c:order val="42"/>
          <c:tx>
            <c:strRef>
              <c:f>New_dashboard_2022!$AQ$2</c:f>
              <c:strCache>
                <c:ptCount val="1"/>
                <c:pt idx="0">
                  <c:v>Gene2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New_dashboard_2022!$AQ$3:$AQ$2015</c:f>
              <c:numCache>
                <c:formatCode>General</c:formatCode>
                <c:ptCount val="464"/>
                <c:pt idx="54">
                  <c:v>0</c:v>
                </c:pt>
                <c:pt idx="73">
                  <c:v>0</c:v>
                </c:pt>
                <c:pt idx="79">
                  <c:v>0</c:v>
                </c:pt>
                <c:pt idx="117">
                  <c:v>0</c:v>
                </c:pt>
                <c:pt idx="133">
                  <c:v>0</c:v>
                </c:pt>
              </c:numCache>
            </c:numRef>
          </c:val>
        </c:ser>
        <c:ser>
          <c:idx val="43"/>
          <c:order val="43"/>
          <c:tx>
            <c:strRef>
              <c:f>New_dashboard_2022!$AR$2</c:f>
              <c:strCache>
                <c:ptCount val="1"/>
                <c:pt idx="0">
                  <c:v>Gene3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New_dashboard_2022!$AR$3:$AR$2015</c:f>
              <c:numCache>
                <c:formatCode>General</c:formatCode>
                <c:ptCount val="464"/>
                <c:pt idx="54">
                  <c:v>0</c:v>
                </c:pt>
                <c:pt idx="133">
                  <c:v>0</c:v>
                </c:pt>
              </c:numCache>
            </c:numRef>
          </c:val>
        </c:ser>
        <c:ser>
          <c:idx val="44"/>
          <c:order val="44"/>
          <c:tx>
            <c:strRef>
              <c:f>New_dashboard_2022!$AS$2</c:f>
              <c:strCache>
                <c:ptCount val="1"/>
                <c:pt idx="0">
                  <c:v>Gene4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New_dashboard_2022!$AS$3:$AS$2015</c:f>
              <c:numCache>
                <c:formatCode>General</c:formatCode>
                <c:ptCount val="464"/>
                <c:pt idx="54">
                  <c:v>0</c:v>
                </c:pt>
              </c:numCache>
            </c:numRef>
          </c:val>
        </c:ser>
        <c:ser>
          <c:idx val="45"/>
          <c:order val="45"/>
          <c:tx>
            <c:strRef>
              <c:f>New_dashboard_2022!$AT$2</c:f>
              <c:strCache>
                <c:ptCount val="1"/>
                <c:pt idx="0">
                  <c:v>Gene5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New_dashboard_2022!$AT$3:$AT$2015</c:f>
              <c:numCache>
                <c:formatCode>General</c:formatCode>
                <c:ptCount val="464"/>
              </c:numCache>
            </c:numRef>
          </c:val>
        </c:ser>
        <c:ser>
          <c:idx val="46"/>
          <c:order val="46"/>
          <c:tx>
            <c:strRef>
              <c:f>New_dashboard_2022!$AU$2</c:f>
              <c:strCache>
                <c:ptCount val="1"/>
                <c:pt idx="0">
                  <c:v>Gene6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New_dashboard_2022!$AU$3:$AU$2015</c:f>
              <c:numCache>
                <c:formatCode>General</c:formatCode>
                <c:ptCount val="464"/>
              </c:numCache>
            </c:numRef>
          </c:val>
        </c:ser>
        <c:ser>
          <c:idx val="47"/>
          <c:order val="47"/>
          <c:tx>
            <c:strRef>
              <c:f>New_dashboard_2022!$AV$2</c:f>
              <c:strCache>
                <c:ptCount val="1"/>
                <c:pt idx="0">
                  <c:v>Gene7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New_dashboard_2022!$AV$3:$AV$2015</c:f>
              <c:numCache>
                <c:formatCode>General</c:formatCode>
                <c:ptCount val="464"/>
              </c:numCache>
            </c:numRef>
          </c:val>
        </c:ser>
        <c:ser>
          <c:idx val="48"/>
          <c:order val="48"/>
          <c:tx>
            <c:strRef>
              <c:f>New_dashboard_2022!$AW$2</c:f>
              <c:strCache>
                <c:ptCount val="1"/>
                <c:pt idx="0">
                  <c:v>Gene8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New_dashboard_2022!$AW$3:$AW$2015</c:f>
              <c:numCache>
                <c:formatCode>General</c:formatCode>
                <c:ptCount val="464"/>
              </c:numCache>
            </c:numRef>
          </c:val>
        </c:ser>
        <c:ser>
          <c:idx val="49"/>
          <c:order val="49"/>
          <c:tx>
            <c:strRef>
              <c:f>New_dashboard_2022!$AX$2</c:f>
              <c:strCache>
                <c:ptCount val="1"/>
                <c:pt idx="0">
                  <c:v>Gene9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New_dashboard_2022!$AX$3:$AX$2015</c:f>
              <c:numCache>
                <c:formatCode>General</c:formatCode>
                <c:ptCount val="464"/>
              </c:numCache>
            </c:numRef>
          </c:val>
        </c:ser>
        <c:ser>
          <c:idx val="50"/>
          <c:order val="50"/>
          <c:tx>
            <c:strRef>
              <c:f>New_dashboard_2022!$AY$2</c:f>
              <c:strCache>
                <c:ptCount val="1"/>
                <c:pt idx="0">
                  <c:v>CNV1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New_dashboard_2022!$AY$3:$AY$2015</c:f>
              <c:numCache>
                <c:formatCode>General</c:formatCode>
                <c:ptCount val="464"/>
                <c:pt idx="55">
                  <c:v>0</c:v>
                </c:pt>
                <c:pt idx="73">
                  <c:v>0</c:v>
                </c:pt>
                <c:pt idx="79">
                  <c:v>0</c:v>
                </c:pt>
                <c:pt idx="115">
                  <c:v>0</c:v>
                </c:pt>
                <c:pt idx="117">
                  <c:v>0</c:v>
                </c:pt>
                <c:pt idx="133">
                  <c:v>0</c:v>
                </c:pt>
              </c:numCache>
            </c:numRef>
          </c:val>
        </c:ser>
        <c:ser>
          <c:idx val="51"/>
          <c:order val="51"/>
          <c:tx>
            <c:strRef>
              <c:f>New_dashboard_2022!$AZ$2</c:f>
              <c:strCache>
                <c:ptCount val="1"/>
                <c:pt idx="0">
                  <c:v>CNV2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New_dashboard_2022!$AZ$3:$AZ$2015</c:f>
              <c:numCache>
                <c:formatCode>General</c:formatCode>
                <c:ptCount val="464"/>
                <c:pt idx="55">
                  <c:v>0</c:v>
                </c:pt>
                <c:pt idx="115">
                  <c:v>0</c:v>
                </c:pt>
                <c:pt idx="117">
                  <c:v>0</c:v>
                </c:pt>
              </c:numCache>
            </c:numRef>
          </c:val>
        </c:ser>
        <c:ser>
          <c:idx val="52"/>
          <c:order val="52"/>
          <c:tx>
            <c:strRef>
              <c:f>New_dashboard_2022!$BA$2</c:f>
              <c:strCache>
                <c:ptCount val="1"/>
                <c:pt idx="0">
                  <c:v>CNV3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New_dashboard_2022!$BA$3:$BA$2015</c:f>
              <c:numCache>
                <c:formatCode>General</c:formatCode>
                <c:ptCount val="464"/>
                <c:pt idx="55">
                  <c:v>0</c:v>
                </c:pt>
                <c:pt idx="117">
                  <c:v>0</c:v>
                </c:pt>
              </c:numCache>
            </c:numRef>
          </c:val>
        </c:ser>
        <c:ser>
          <c:idx val="53"/>
          <c:order val="53"/>
          <c:tx>
            <c:strRef>
              <c:f>New_dashboard_2022!$BB$2</c:f>
              <c:strCache>
                <c:ptCount val="1"/>
                <c:pt idx="0">
                  <c:v>CNV4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New_dashboard_2022!$BB$3:$BB$2015</c:f>
              <c:numCache>
                <c:formatCode>General</c:formatCode>
                <c:ptCount val="464"/>
                <c:pt idx="117">
                  <c:v>0</c:v>
                </c:pt>
              </c:numCache>
            </c:numRef>
          </c:val>
        </c:ser>
        <c:ser>
          <c:idx val="54"/>
          <c:order val="54"/>
          <c:tx>
            <c:strRef>
              <c:f>New_dashboard_2022!$BC$2</c:f>
              <c:strCache>
                <c:ptCount val="1"/>
                <c:pt idx="0">
                  <c:v>CNV5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New_dashboard_2022!$BC$3:$BC$2015</c:f>
              <c:numCache>
                <c:formatCode>General</c:formatCode>
                <c:ptCount val="464"/>
                <c:pt idx="117">
                  <c:v>0</c:v>
                </c:pt>
              </c:numCache>
            </c:numRef>
          </c:val>
        </c:ser>
        <c:ser>
          <c:idx val="55"/>
          <c:order val="55"/>
          <c:tx>
            <c:strRef>
              <c:f>New_dashboard_2022!$BD$2</c:f>
              <c:strCache>
                <c:ptCount val="1"/>
                <c:pt idx="0">
                  <c:v>TMB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New_dashboard_2022!$BD$3:$BD$2015</c:f>
              <c:numCache>
                <c:formatCode>General</c:formatCode>
                <c:ptCount val="464"/>
                <c:pt idx="5">
                  <c:v>0.81</c:v>
                </c:pt>
                <c:pt idx="6">
                  <c:v>8.36</c:v>
                </c:pt>
                <c:pt idx="7">
                  <c:v>3.47</c:v>
                </c:pt>
                <c:pt idx="11">
                  <c:v>11.83</c:v>
                </c:pt>
                <c:pt idx="15">
                  <c:v>3.68</c:v>
                </c:pt>
                <c:pt idx="16">
                  <c:v>13.37</c:v>
                </c:pt>
                <c:pt idx="17">
                  <c:v>9.37</c:v>
                </c:pt>
                <c:pt idx="18">
                  <c:v>8.05</c:v>
                </c:pt>
                <c:pt idx="20">
                  <c:v>6.24</c:v>
                </c:pt>
                <c:pt idx="23">
                  <c:v>8.02</c:v>
                </c:pt>
                <c:pt idx="24">
                  <c:v>15.66</c:v>
                </c:pt>
                <c:pt idx="28">
                  <c:v>4.72</c:v>
                </c:pt>
                <c:pt idx="29">
                  <c:v>16.22</c:v>
                </c:pt>
                <c:pt idx="30">
                  <c:v>2.84</c:v>
                </c:pt>
                <c:pt idx="31">
                  <c:v>11.23</c:v>
                </c:pt>
                <c:pt idx="34">
                  <c:v>12.63</c:v>
                </c:pt>
                <c:pt idx="35">
                  <c:v>6.89</c:v>
                </c:pt>
                <c:pt idx="38">
                  <c:v>5.06</c:v>
                </c:pt>
                <c:pt idx="39">
                  <c:v>7.03</c:v>
                </c:pt>
                <c:pt idx="44">
                  <c:v>14.77</c:v>
                </c:pt>
                <c:pt idx="46">
                  <c:v>5.71</c:v>
                </c:pt>
                <c:pt idx="47">
                  <c:v>3.27</c:v>
                </c:pt>
                <c:pt idx="49">
                  <c:v>6.02</c:v>
                </c:pt>
                <c:pt idx="50">
                  <c:v>21.76</c:v>
                </c:pt>
                <c:pt idx="52">
                  <c:v>4.02</c:v>
                </c:pt>
                <c:pt idx="53">
                  <c:v>8.21</c:v>
                </c:pt>
                <c:pt idx="56">
                  <c:v>11.64</c:v>
                </c:pt>
                <c:pt idx="57">
                  <c:v>4.02</c:v>
                </c:pt>
                <c:pt idx="58">
                  <c:v>6.19</c:v>
                </c:pt>
                <c:pt idx="65">
                  <c:v>7.42</c:v>
                </c:pt>
                <c:pt idx="66">
                  <c:v>5.06</c:v>
                </c:pt>
                <c:pt idx="67">
                  <c:v>6.62</c:v>
                </c:pt>
                <c:pt idx="68">
                  <c:v>1.88</c:v>
                </c:pt>
                <c:pt idx="69">
                  <c:v>0.6</c:v>
                </c:pt>
                <c:pt idx="71">
                  <c:v>6.41</c:v>
                </c:pt>
                <c:pt idx="74">
                  <c:v>11.93</c:v>
                </c:pt>
                <c:pt idx="79">
                  <c:v>11.09</c:v>
                </c:pt>
                <c:pt idx="83">
                  <c:v>16.54</c:v>
                </c:pt>
                <c:pt idx="87">
                  <c:v>4.7</c:v>
                </c:pt>
                <c:pt idx="89">
                  <c:v>16.61</c:v>
                </c:pt>
                <c:pt idx="95">
                  <c:v>25.53</c:v>
                </c:pt>
                <c:pt idx="117">
                  <c:v>2.92</c:v>
                </c:pt>
                <c:pt idx="123">
                  <c:v>5.26</c:v>
                </c:pt>
                <c:pt idx="126">
                  <c:v>4.7</c:v>
                </c:pt>
                <c:pt idx="133">
                  <c:v>4.51</c:v>
                </c:pt>
                <c:pt idx="134">
                  <c:v>3.81</c:v>
                </c:pt>
                <c:pt idx="144">
                  <c:v>2.39</c:v>
                </c:pt>
                <c:pt idx="147">
                  <c:v>1.93</c:v>
                </c:pt>
                <c:pt idx="151">
                  <c:v>2.41</c:v>
                </c:pt>
                <c:pt idx="166">
                  <c:v>4.15</c:v>
                </c:pt>
              </c:numCache>
            </c:numRef>
          </c:val>
        </c:ser>
        <c:ser>
          <c:idx val="56"/>
          <c:order val="56"/>
          <c:tx>
            <c:strRef>
              <c:f>New_dashboard_2022!$BE$2</c:f>
              <c:strCache>
                <c:ptCount val="1"/>
                <c:pt idx="0">
                  <c:v>MSI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New_dashboard_2022!$BE$3:$BE$2015</c:f>
              <c:numCache>
                <c:formatCode>General</c:formatCode>
                <c:ptCount val="464"/>
                <c:pt idx="5">
                  <c:v>10.57</c:v>
                </c:pt>
                <c:pt idx="6">
                  <c:v>9.84</c:v>
                </c:pt>
                <c:pt idx="7">
                  <c:v>11.55</c:v>
                </c:pt>
                <c:pt idx="11">
                  <c:v>9.19</c:v>
                </c:pt>
                <c:pt idx="15">
                  <c:v>12.18</c:v>
                </c:pt>
                <c:pt idx="16">
                  <c:v>10.2</c:v>
                </c:pt>
                <c:pt idx="17">
                  <c:v>10.23</c:v>
                </c:pt>
                <c:pt idx="18">
                  <c:v>10.87</c:v>
                </c:pt>
                <c:pt idx="20">
                  <c:v>10.43</c:v>
                </c:pt>
                <c:pt idx="23">
                  <c:v>9.47</c:v>
                </c:pt>
                <c:pt idx="24">
                  <c:v>11.65</c:v>
                </c:pt>
                <c:pt idx="28">
                  <c:v>11.24</c:v>
                </c:pt>
                <c:pt idx="29">
                  <c:v>8.2</c:v>
                </c:pt>
                <c:pt idx="30">
                  <c:v>6.97</c:v>
                </c:pt>
                <c:pt idx="31">
                  <c:v>8</c:v>
                </c:pt>
                <c:pt idx="34">
                  <c:v>10.54</c:v>
                </c:pt>
                <c:pt idx="35">
                  <c:v>11.12</c:v>
                </c:pt>
                <c:pt idx="38">
                  <c:v>9.32</c:v>
                </c:pt>
                <c:pt idx="39">
                  <c:v>10.54</c:v>
                </c:pt>
                <c:pt idx="44">
                  <c:v>8.94</c:v>
                </c:pt>
                <c:pt idx="46">
                  <c:v>10.51</c:v>
                </c:pt>
                <c:pt idx="47">
                  <c:v>9.85</c:v>
                </c:pt>
                <c:pt idx="49">
                  <c:v>9.6</c:v>
                </c:pt>
                <c:pt idx="50">
                  <c:v>10.85</c:v>
                </c:pt>
                <c:pt idx="52">
                  <c:v>10.83</c:v>
                </c:pt>
                <c:pt idx="53">
                  <c:v>11.6</c:v>
                </c:pt>
                <c:pt idx="56">
                  <c:v>8.99</c:v>
                </c:pt>
                <c:pt idx="57">
                  <c:v>8.71</c:v>
                </c:pt>
                <c:pt idx="58">
                  <c:v>9.96</c:v>
                </c:pt>
                <c:pt idx="65">
                  <c:v>10.05</c:v>
                </c:pt>
                <c:pt idx="66">
                  <c:v>9.05</c:v>
                </c:pt>
                <c:pt idx="67">
                  <c:v>9.79</c:v>
                </c:pt>
                <c:pt idx="68">
                  <c:v>9.52</c:v>
                </c:pt>
                <c:pt idx="69">
                  <c:v>14.44</c:v>
                </c:pt>
                <c:pt idx="71">
                  <c:v>10.61</c:v>
                </c:pt>
                <c:pt idx="74">
                  <c:v>11.27</c:v>
                </c:pt>
                <c:pt idx="75">
                  <c:v>10.26</c:v>
                </c:pt>
                <c:pt idx="79">
                  <c:v>9.23</c:v>
                </c:pt>
                <c:pt idx="81">
                  <c:v>9.65</c:v>
                </c:pt>
                <c:pt idx="83">
                  <c:v>10.81</c:v>
                </c:pt>
                <c:pt idx="84">
                  <c:v>12.29</c:v>
                </c:pt>
                <c:pt idx="86">
                  <c:v>12.1</c:v>
                </c:pt>
                <c:pt idx="87">
                  <c:v>10.42</c:v>
                </c:pt>
                <c:pt idx="89">
                  <c:v>7.89</c:v>
                </c:pt>
                <c:pt idx="92">
                  <c:v>7.74</c:v>
                </c:pt>
                <c:pt idx="93">
                  <c:v>8.59</c:v>
                </c:pt>
                <c:pt idx="95">
                  <c:v>11.01</c:v>
                </c:pt>
                <c:pt idx="105">
                  <c:v>10.88</c:v>
                </c:pt>
                <c:pt idx="115">
                  <c:v>13.4</c:v>
                </c:pt>
                <c:pt idx="117">
                  <c:v>9.93</c:v>
                </c:pt>
                <c:pt idx="123">
                  <c:v>10.5</c:v>
                </c:pt>
                <c:pt idx="126">
                  <c:v>9.95</c:v>
                </c:pt>
                <c:pt idx="131">
                  <c:v>14.13</c:v>
                </c:pt>
                <c:pt idx="133">
                  <c:v>10.72</c:v>
                </c:pt>
                <c:pt idx="134">
                  <c:v>11.36</c:v>
                </c:pt>
                <c:pt idx="138">
                  <c:v>10.26</c:v>
                </c:pt>
                <c:pt idx="144">
                  <c:v>10.53</c:v>
                </c:pt>
                <c:pt idx="145">
                  <c:v>9.6</c:v>
                </c:pt>
                <c:pt idx="146">
                  <c:v>9.6</c:v>
                </c:pt>
                <c:pt idx="147">
                  <c:v>8.27</c:v>
                </c:pt>
                <c:pt idx="151">
                  <c:v>9.78</c:v>
                </c:pt>
                <c:pt idx="157">
                  <c:v>9.6</c:v>
                </c:pt>
                <c:pt idx="158">
                  <c:v>9.6</c:v>
                </c:pt>
                <c:pt idx="160">
                  <c:v>12.98</c:v>
                </c:pt>
                <c:pt idx="161">
                  <c:v>12.98</c:v>
                </c:pt>
                <c:pt idx="163">
                  <c:v>11.17</c:v>
                </c:pt>
                <c:pt idx="164">
                  <c:v>11.17</c:v>
                </c:pt>
                <c:pt idx="166">
                  <c:v>9.46</c:v>
                </c:pt>
                <c:pt idx="171">
                  <c:v>9.85</c:v>
                </c:pt>
                <c:pt idx="172">
                  <c:v>9.85</c:v>
                </c:pt>
              </c:numCache>
            </c:numRef>
          </c:val>
        </c:ser>
        <c:ser>
          <c:idx val="57"/>
          <c:order val="57"/>
          <c:tx>
            <c:strRef>
              <c:f>New_dashboard_2022!$BF$2</c:f>
              <c:strCache>
                <c:ptCount val="1"/>
                <c:pt idx="0">
                  <c:v>TMB_STATUS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New_dashboard_2022!$BF$3:$BF$2015</c:f>
              <c:numCache>
                <c:formatCode>General</c:formatCode>
                <c:ptCount val="464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1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</c:v>
                </c:pt>
                <c:pt idx="74">
                  <c:v>0</c:v>
                </c:pt>
                <c:pt idx="79">
                  <c:v>0</c:v>
                </c:pt>
                <c:pt idx="83">
                  <c:v>0</c:v>
                </c:pt>
                <c:pt idx="87">
                  <c:v>0</c:v>
                </c:pt>
                <c:pt idx="89">
                  <c:v>0</c:v>
                </c:pt>
                <c:pt idx="9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33">
                  <c:v>0</c:v>
                </c:pt>
                <c:pt idx="134">
                  <c:v>0</c:v>
                </c:pt>
                <c:pt idx="144">
                  <c:v>0</c:v>
                </c:pt>
                <c:pt idx="147">
                  <c:v>0</c:v>
                </c:pt>
                <c:pt idx="151">
                  <c:v>0</c:v>
                </c:pt>
                <c:pt idx="166">
                  <c:v>0</c:v>
                </c:pt>
              </c:numCache>
            </c:numRef>
          </c:val>
        </c:ser>
        <c:ser>
          <c:idx val="58"/>
          <c:order val="58"/>
          <c:tx>
            <c:strRef>
              <c:f>New_dashboard_2022!$BG$2</c:f>
              <c:strCache>
                <c:ptCount val="1"/>
                <c:pt idx="0">
                  <c:v>MSI_STATUS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New_dashboard_2022!$BG$3:$BG$2015</c:f>
              <c:numCache>
                <c:formatCode>General</c:formatCode>
                <c:ptCount val="464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1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</c:v>
                </c:pt>
                <c:pt idx="74">
                  <c:v>0</c:v>
                </c:pt>
                <c:pt idx="75">
                  <c:v>0</c:v>
                </c:pt>
                <c:pt idx="79">
                  <c:v>0</c:v>
                </c:pt>
                <c:pt idx="81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7">
                  <c:v>0</c:v>
                </c:pt>
                <c:pt idx="89">
                  <c:v>0</c:v>
                </c:pt>
                <c:pt idx="92">
                  <c:v>0</c:v>
                </c:pt>
                <c:pt idx="93">
                  <c:v>0</c:v>
                </c:pt>
                <c:pt idx="95">
                  <c:v>0</c:v>
                </c:pt>
                <c:pt idx="105">
                  <c:v>0</c:v>
                </c:pt>
                <c:pt idx="11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8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51">
                  <c:v>0</c:v>
                </c:pt>
                <c:pt idx="157">
                  <c:v>0</c:v>
                </c:pt>
                <c:pt idx="158">
                  <c:v>0</c:v>
                </c:pt>
                <c:pt idx="160">
                  <c:v>0</c:v>
                </c:pt>
                <c:pt idx="161">
                  <c:v>0</c:v>
                </c:pt>
                <c:pt idx="163">
                  <c:v>0</c:v>
                </c:pt>
                <c:pt idx="164">
                  <c:v>0</c:v>
                </c:pt>
                <c:pt idx="166">
                  <c:v>0</c:v>
                </c:pt>
                <c:pt idx="171">
                  <c:v>0</c:v>
                </c:pt>
                <c:pt idx="172">
                  <c:v>0</c:v>
                </c:pt>
              </c:numCache>
            </c:numRef>
          </c:val>
        </c:ser>
        <c:ser>
          <c:idx val="59"/>
          <c:order val="59"/>
          <c:tx>
            <c:strRef>
              <c:f>New_dashboard_2022!$BH$2</c:f>
              <c:strCache>
                <c:ptCount val="1"/>
                <c:pt idx="0">
                  <c:v>PD-L1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New_dashboard_2022!$BH$3:$BH$2015</c:f>
              <c:numCache>
                <c:formatCode>General</c:formatCode>
                <c:ptCount val="464"/>
              </c:numCache>
            </c:numRef>
          </c:val>
        </c:ser>
        <c:ser>
          <c:idx val="60"/>
          <c:order val="60"/>
          <c:tx>
            <c:strRef>
              <c:f>New_dashboard_2022!$BI$2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New_dashboard_2022!$BI$3:$BI$2015</c:f>
              <c:numCache>
                <c:formatCode>General</c:formatCode>
                <c:ptCount val="464"/>
              </c:numCache>
            </c:numRef>
          </c:val>
        </c:ser>
        <c:ser>
          <c:idx val="61"/>
          <c:order val="61"/>
          <c:tx>
            <c:strRef>
              <c:f>New_dashboard_2022!$BJ$2</c:f>
              <c:strCache>
                <c:ptCount val="1"/>
                <c:pt idx="0">
                  <c:v>DNA kit used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New_dashboard_2022!$BJ$3:$BJ$2015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5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2"/>
          <c:order val="62"/>
          <c:tx>
            <c:strRef>
              <c:f>New_dashboard_2022!$BK$2</c:f>
              <c:strCache>
                <c:ptCount val="1"/>
                <c:pt idx="0">
                  <c:v>Blood availability ifyes (amount) ml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New_dashboard_2022!$BK$3:$BK$2015</c:f>
              <c:numCache>
                <c:formatCode>General</c:formatCode>
                <c:ptCount val="464"/>
              </c:numCache>
            </c:numRef>
          </c:val>
        </c:ser>
        <c:ser>
          <c:idx val="63"/>
          <c:order val="63"/>
          <c:tx>
            <c:strRef>
              <c:f>New_dashboard_2022!$BL$2</c:f>
              <c:strCache>
                <c:ptCount val="1"/>
                <c:pt idx="0">
                  <c:v>DNA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New_dashboard_2022!$BL$3:$BL$2015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4"/>
          <c:order val="64"/>
          <c:tx>
            <c:strRef>
              <c:f>New_dashboard_2022!$BM$2</c:f>
              <c:strCache>
                <c:ptCount val="1"/>
                <c:pt idx="0">
                  <c:v>DNA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New_dashboard_2022!$BM$3:$BM$2015</c:f>
              <c:numCache>
                <c:formatCode>General</c:formatCode>
                <c:ptCount val="464"/>
                <c:pt idx="0">
                  <c:v>26868085</c:v>
                </c:pt>
                <c:pt idx="1">
                  <c:v>37417934</c:v>
                </c:pt>
                <c:pt idx="2">
                  <c:v>25409043</c:v>
                </c:pt>
                <c:pt idx="3">
                  <c:v>23029678</c:v>
                </c:pt>
                <c:pt idx="4">
                  <c:v>25223902</c:v>
                </c:pt>
                <c:pt idx="5">
                  <c:v>26162348</c:v>
                </c:pt>
                <c:pt idx="6">
                  <c:v>24376480</c:v>
                </c:pt>
                <c:pt idx="7">
                  <c:v>25764656</c:v>
                </c:pt>
                <c:pt idx="8">
                  <c:v>22072479</c:v>
                </c:pt>
                <c:pt idx="9">
                  <c:v>24750537</c:v>
                </c:pt>
                <c:pt idx="10">
                  <c:v>21976629</c:v>
                </c:pt>
                <c:pt idx="11">
                  <c:v>17266720</c:v>
                </c:pt>
                <c:pt idx="12">
                  <c:v>19275683</c:v>
                </c:pt>
                <c:pt idx="13">
                  <c:v>17042354</c:v>
                </c:pt>
                <c:pt idx="14">
                  <c:v>16421700</c:v>
                </c:pt>
                <c:pt idx="15">
                  <c:v>16351039</c:v>
                </c:pt>
                <c:pt idx="16">
                  <c:v>19787520</c:v>
                </c:pt>
                <c:pt idx="17">
                  <c:v>22221448</c:v>
                </c:pt>
                <c:pt idx="18">
                  <c:v>23746467</c:v>
                </c:pt>
                <c:pt idx="19">
                  <c:v>14745039</c:v>
                </c:pt>
                <c:pt idx="20">
                  <c:v>27885236</c:v>
                </c:pt>
                <c:pt idx="21">
                  <c:v>20552003</c:v>
                </c:pt>
                <c:pt idx="22">
                  <c:v>22884134</c:v>
                </c:pt>
                <c:pt idx="23">
                  <c:v>35627548</c:v>
                </c:pt>
                <c:pt idx="24">
                  <c:v>47432519</c:v>
                </c:pt>
                <c:pt idx="25">
                  <c:v>33554622</c:v>
                </c:pt>
                <c:pt idx="26">
                  <c:v>19467723</c:v>
                </c:pt>
                <c:pt idx="27">
                  <c:v>20186251</c:v>
                </c:pt>
                <c:pt idx="28">
                  <c:v>21007385</c:v>
                </c:pt>
                <c:pt idx="29">
                  <c:v>26203678</c:v>
                </c:pt>
                <c:pt idx="30">
                  <c:v>12083759</c:v>
                </c:pt>
                <c:pt idx="31">
                  <c:v>18543023</c:v>
                </c:pt>
                <c:pt idx="32">
                  <c:v>22314668</c:v>
                </c:pt>
                <c:pt idx="33">
                  <c:v>20981670</c:v>
                </c:pt>
                <c:pt idx="34">
                  <c:v>18867906</c:v>
                </c:pt>
                <c:pt idx="35">
                  <c:v>20407647</c:v>
                </c:pt>
                <c:pt idx="36">
                  <c:v>19937161</c:v>
                </c:pt>
                <c:pt idx="37">
                  <c:v>20155864</c:v>
                </c:pt>
                <c:pt idx="38">
                  <c:v>17516271</c:v>
                </c:pt>
                <c:pt idx="39">
                  <c:v>17895745</c:v>
                </c:pt>
                <c:pt idx="40">
                  <c:v>13011581</c:v>
                </c:pt>
                <c:pt idx="41">
                  <c:v>18311494</c:v>
                </c:pt>
                <c:pt idx="42">
                  <c:v>16807078</c:v>
                </c:pt>
                <c:pt idx="43">
                  <c:v>20677525</c:v>
                </c:pt>
                <c:pt idx="44">
                  <c:v>19381657</c:v>
                </c:pt>
                <c:pt idx="45">
                  <c:v>18051848</c:v>
                </c:pt>
                <c:pt idx="46">
                  <c:v>28904988</c:v>
                </c:pt>
                <c:pt idx="47">
                  <c:v>11698515</c:v>
                </c:pt>
                <c:pt idx="48">
                  <c:v>29776974</c:v>
                </c:pt>
                <c:pt idx="49">
                  <c:v>21915326</c:v>
                </c:pt>
                <c:pt idx="50">
                  <c:v>29571426</c:v>
                </c:pt>
                <c:pt idx="51">
                  <c:v>29904983</c:v>
                </c:pt>
                <c:pt idx="52">
                  <c:v>32417414</c:v>
                </c:pt>
                <c:pt idx="53">
                  <c:v>26955084</c:v>
                </c:pt>
                <c:pt idx="54">
                  <c:v>25114968</c:v>
                </c:pt>
                <c:pt idx="55">
                  <c:v>5938376</c:v>
                </c:pt>
                <c:pt idx="56">
                  <c:v>22778409</c:v>
                </c:pt>
                <c:pt idx="57">
                  <c:v>17149488</c:v>
                </c:pt>
                <c:pt idx="58">
                  <c:v>17914169</c:v>
                </c:pt>
                <c:pt idx="59">
                  <c:v>22362149</c:v>
                </c:pt>
                <c:pt idx="60">
                  <c:v>27012670</c:v>
                </c:pt>
                <c:pt idx="61">
                  <c:v>22041962</c:v>
                </c:pt>
                <c:pt idx="62">
                  <c:v>17137669</c:v>
                </c:pt>
                <c:pt idx="63">
                  <c:v>11116277</c:v>
                </c:pt>
                <c:pt idx="64">
                  <c:v>14227944</c:v>
                </c:pt>
                <c:pt idx="65">
                  <c:v>19861820</c:v>
                </c:pt>
                <c:pt idx="66">
                  <c:v>29750501</c:v>
                </c:pt>
                <c:pt idx="67">
                  <c:v>29494074</c:v>
                </c:pt>
                <c:pt idx="68">
                  <c:v>25586619</c:v>
                </c:pt>
                <c:pt idx="69">
                  <c:v>26930734</c:v>
                </c:pt>
                <c:pt idx="70">
                  <c:v>11403832</c:v>
                </c:pt>
                <c:pt idx="71">
                  <c:v>29097124</c:v>
                </c:pt>
                <c:pt idx="72">
                  <c:v>46075540</c:v>
                </c:pt>
                <c:pt idx="73">
                  <c:v>44034766</c:v>
                </c:pt>
                <c:pt idx="74">
                  <c:v>15338339</c:v>
                </c:pt>
                <c:pt idx="75">
                  <c:v>6380440</c:v>
                </c:pt>
                <c:pt idx="76">
                  <c:v>5690591</c:v>
                </c:pt>
                <c:pt idx="77">
                  <c:v>6567848</c:v>
                </c:pt>
                <c:pt idx="78">
                  <c:v>7008773</c:v>
                </c:pt>
                <c:pt idx="79">
                  <c:v>22732087</c:v>
                </c:pt>
                <c:pt idx="80">
                  <c:v>7271014</c:v>
                </c:pt>
                <c:pt idx="81">
                  <c:v>8159815</c:v>
                </c:pt>
                <c:pt idx="82">
                  <c:v>7133487</c:v>
                </c:pt>
                <c:pt idx="83">
                  <c:v>6862399</c:v>
                </c:pt>
                <c:pt idx="84">
                  <c:v>6873251</c:v>
                </c:pt>
                <c:pt idx="85">
                  <c:v>6246563</c:v>
                </c:pt>
                <c:pt idx="86">
                  <c:v>6116239</c:v>
                </c:pt>
                <c:pt idx="87">
                  <c:v>7165495</c:v>
                </c:pt>
                <c:pt idx="88">
                  <c:v>6089057</c:v>
                </c:pt>
                <c:pt idx="89">
                  <c:v>7013342</c:v>
                </c:pt>
                <c:pt idx="90">
                  <c:v>5754782</c:v>
                </c:pt>
                <c:pt idx="91">
                  <c:v>6132090</c:v>
                </c:pt>
                <c:pt idx="92">
                  <c:v>7112308</c:v>
                </c:pt>
                <c:pt idx="93">
                  <c:v>7090560</c:v>
                </c:pt>
                <c:pt idx="94">
                  <c:v>6628818</c:v>
                </c:pt>
                <c:pt idx="95">
                  <c:v>5860578</c:v>
                </c:pt>
                <c:pt idx="96">
                  <c:v>6732977</c:v>
                </c:pt>
                <c:pt idx="97">
                  <c:v>6087061</c:v>
                </c:pt>
                <c:pt idx="98">
                  <c:v>6056626</c:v>
                </c:pt>
                <c:pt idx="99">
                  <c:v>5583560</c:v>
                </c:pt>
                <c:pt idx="100">
                  <c:v>6259334</c:v>
                </c:pt>
                <c:pt idx="101">
                  <c:v>6535510</c:v>
                </c:pt>
                <c:pt idx="102">
                  <c:v>4982373</c:v>
                </c:pt>
                <c:pt idx="103">
                  <c:v>5754722</c:v>
                </c:pt>
                <c:pt idx="104">
                  <c:v>5925829</c:v>
                </c:pt>
                <c:pt idx="105">
                  <c:v>5751723</c:v>
                </c:pt>
                <c:pt idx="106">
                  <c:v>6495242</c:v>
                </c:pt>
                <c:pt idx="107">
                  <c:v>5982999</c:v>
                </c:pt>
                <c:pt idx="108">
                  <c:v>7093190</c:v>
                </c:pt>
                <c:pt idx="109">
                  <c:v>5463901</c:v>
                </c:pt>
                <c:pt idx="110">
                  <c:v>5457592</c:v>
                </c:pt>
                <c:pt idx="111">
                  <c:v>6573038</c:v>
                </c:pt>
                <c:pt idx="112">
                  <c:v>6572229</c:v>
                </c:pt>
                <c:pt idx="113">
                  <c:v>5872390</c:v>
                </c:pt>
                <c:pt idx="114">
                  <c:v>7372418</c:v>
                </c:pt>
                <c:pt idx="115">
                  <c:v>5549884</c:v>
                </c:pt>
                <c:pt idx="116">
                  <c:v>6548202</c:v>
                </c:pt>
                <c:pt idx="117">
                  <c:v>26684952</c:v>
                </c:pt>
                <c:pt idx="118">
                  <c:v>6589634</c:v>
                </c:pt>
                <c:pt idx="119">
                  <c:v>6900023</c:v>
                </c:pt>
                <c:pt idx="120">
                  <c:v>7105641</c:v>
                </c:pt>
                <c:pt idx="121">
                  <c:v>6247162</c:v>
                </c:pt>
                <c:pt idx="122">
                  <c:v>7567356</c:v>
                </c:pt>
                <c:pt idx="123">
                  <c:v>6774932</c:v>
                </c:pt>
                <c:pt idx="124">
                  <c:v>6101587</c:v>
                </c:pt>
                <c:pt idx="125">
                  <c:v>5785424</c:v>
                </c:pt>
                <c:pt idx="126">
                  <c:v>6748260</c:v>
                </c:pt>
                <c:pt idx="127">
                  <c:v>6317949</c:v>
                </c:pt>
                <c:pt idx="128">
                  <c:v>5475322</c:v>
                </c:pt>
                <c:pt idx="129">
                  <c:v>28959076</c:v>
                </c:pt>
                <c:pt idx="130">
                  <c:v>17922307</c:v>
                </c:pt>
                <c:pt idx="131">
                  <c:v>19236011</c:v>
                </c:pt>
                <c:pt idx="132">
                  <c:v>180958</c:v>
                </c:pt>
                <c:pt idx="133">
                  <c:v>21793365</c:v>
                </c:pt>
                <c:pt idx="134">
                  <c:v>14789117</c:v>
                </c:pt>
                <c:pt idx="135">
                  <c:v>616804</c:v>
                </c:pt>
                <c:pt idx="136">
                  <c:v>9784082</c:v>
                </c:pt>
                <c:pt idx="137">
                  <c:v>5362344</c:v>
                </c:pt>
                <c:pt idx="138">
                  <c:v>6380440</c:v>
                </c:pt>
                <c:pt idx="139">
                  <c:v>6448358</c:v>
                </c:pt>
                <c:pt idx="140">
                  <c:v>7132364</c:v>
                </c:pt>
                <c:pt idx="141">
                  <c:v>6717420</c:v>
                </c:pt>
                <c:pt idx="142">
                  <c:v>6639233</c:v>
                </c:pt>
                <c:pt idx="143">
                  <c:v>6936463</c:v>
                </c:pt>
                <c:pt idx="144">
                  <c:v>22552857</c:v>
                </c:pt>
                <c:pt idx="145">
                  <c:v>6669647</c:v>
                </c:pt>
                <c:pt idx="146">
                  <c:v>6669647</c:v>
                </c:pt>
                <c:pt idx="147">
                  <c:v>19993419</c:v>
                </c:pt>
                <c:pt idx="148">
                  <c:v>6244238</c:v>
                </c:pt>
                <c:pt idx="149">
                  <c:v>6903279</c:v>
                </c:pt>
                <c:pt idx="150">
                  <c:v>5969169</c:v>
                </c:pt>
                <c:pt idx="151">
                  <c:v>28772353</c:v>
                </c:pt>
                <c:pt idx="152">
                  <c:v>6092880</c:v>
                </c:pt>
                <c:pt idx="153">
                  <c:v>6017834</c:v>
                </c:pt>
                <c:pt idx="154">
                  <c:v>12169091</c:v>
                </c:pt>
                <c:pt idx="155">
                  <c:v>6764164</c:v>
                </c:pt>
                <c:pt idx="156">
                  <c:v>14446763</c:v>
                </c:pt>
                <c:pt idx="157">
                  <c:v>11797995</c:v>
                </c:pt>
                <c:pt idx="158">
                  <c:v>11797995</c:v>
                </c:pt>
                <c:pt idx="159">
                  <c:v>10786201</c:v>
                </c:pt>
                <c:pt idx="160">
                  <c:v>12776657</c:v>
                </c:pt>
                <c:pt idx="161">
                  <c:v>12776657</c:v>
                </c:pt>
                <c:pt idx="162">
                  <c:v>10581341</c:v>
                </c:pt>
                <c:pt idx="163">
                  <c:v>10890444</c:v>
                </c:pt>
                <c:pt idx="164">
                  <c:v>10890444</c:v>
                </c:pt>
                <c:pt idx="165">
                  <c:v>12088961</c:v>
                </c:pt>
                <c:pt idx="166">
                  <c:v>27206255</c:v>
                </c:pt>
                <c:pt idx="167">
                  <c:v>9591187</c:v>
                </c:pt>
                <c:pt idx="168">
                  <c:v>12654469</c:v>
                </c:pt>
                <c:pt idx="169">
                  <c:v>8899246</c:v>
                </c:pt>
                <c:pt idx="170">
                  <c:v>8967305</c:v>
                </c:pt>
                <c:pt idx="171">
                  <c:v>11698515</c:v>
                </c:pt>
                <c:pt idx="172">
                  <c:v>11698515</c:v>
                </c:pt>
                <c:pt idx="173">
                  <c:v>10740301</c:v>
                </c:pt>
                <c:pt idx="174">
                  <c:v>8584079</c:v>
                </c:pt>
                <c:pt idx="175">
                  <c:v>8838125</c:v>
                </c:pt>
                <c:pt idx="176">
                  <c:v>5817882</c:v>
                </c:pt>
                <c:pt idx="177">
                  <c:v>5332465</c:v>
                </c:pt>
                <c:pt idx="178">
                  <c:v>6102799</c:v>
                </c:pt>
                <c:pt idx="179">
                  <c:v>4964513</c:v>
                </c:pt>
                <c:pt idx="180">
                  <c:v>5653177</c:v>
                </c:pt>
                <c:pt idx="181">
                  <c:v>3940505</c:v>
                </c:pt>
                <c:pt idx="182">
                  <c:v>6456282</c:v>
                </c:pt>
                <c:pt idx="183">
                  <c:v>6096882</c:v>
                </c:pt>
                <c:pt idx="184">
                  <c:v>7867840</c:v>
                </c:pt>
                <c:pt idx="185">
                  <c:v>4677965</c:v>
                </c:pt>
                <c:pt idx="186">
                  <c:v>5448891</c:v>
                </c:pt>
                <c:pt idx="187">
                  <c:v>4409875</c:v>
                </c:pt>
                <c:pt idx="188">
                  <c:v>4605520</c:v>
                </c:pt>
                <c:pt idx="189">
                  <c:v>5274558</c:v>
                </c:pt>
                <c:pt idx="190">
                  <c:v>4987053</c:v>
                </c:pt>
                <c:pt idx="191">
                  <c:v>6173092</c:v>
                </c:pt>
                <c:pt idx="192">
                  <c:v>5492483</c:v>
                </c:pt>
                <c:pt idx="193">
                  <c:v>7568671</c:v>
                </c:pt>
                <c:pt idx="194">
                  <c:v>5572048</c:v>
                </c:pt>
                <c:pt idx="195">
                  <c:v>5611764</c:v>
                </c:pt>
                <c:pt idx="196">
                  <c:v>4965566</c:v>
                </c:pt>
                <c:pt idx="197">
                  <c:v>5926699</c:v>
                </c:pt>
                <c:pt idx="198">
                  <c:v>6346432</c:v>
                </c:pt>
                <c:pt idx="199">
                  <c:v>5751624</c:v>
                </c:pt>
                <c:pt idx="200">
                  <c:v>5419503</c:v>
                </c:pt>
                <c:pt idx="201">
                  <c:v>6225715</c:v>
                </c:pt>
                <c:pt idx="202">
                  <c:v>4922994</c:v>
                </c:pt>
                <c:pt idx="203">
                  <c:v>5842578</c:v>
                </c:pt>
                <c:pt idx="204">
                  <c:v>4474380</c:v>
                </c:pt>
                <c:pt idx="205">
                  <c:v>5281753</c:v>
                </c:pt>
                <c:pt idx="206">
                  <c:v>6270149</c:v>
                </c:pt>
                <c:pt idx="207">
                  <c:v>4715223</c:v>
                </c:pt>
                <c:pt idx="208">
                  <c:v>8232759</c:v>
                </c:pt>
                <c:pt idx="209">
                  <c:v>18293365</c:v>
                </c:pt>
                <c:pt idx="210">
                  <c:v>5742939</c:v>
                </c:pt>
                <c:pt idx="211">
                  <c:v>6498897</c:v>
                </c:pt>
                <c:pt idx="212">
                  <c:v>16847938</c:v>
                </c:pt>
                <c:pt idx="213">
                  <c:v>5001323</c:v>
                </c:pt>
                <c:pt idx="214">
                  <c:v>5690186</c:v>
                </c:pt>
                <c:pt idx="215">
                  <c:v>14374037</c:v>
                </c:pt>
                <c:pt idx="216">
                  <c:v>7015728</c:v>
                </c:pt>
                <c:pt idx="217">
                  <c:v>9267544</c:v>
                </c:pt>
                <c:pt idx="218">
                  <c:v>7712535</c:v>
                </c:pt>
                <c:pt idx="219">
                  <c:v>7160796</c:v>
                </c:pt>
                <c:pt idx="220">
                  <c:v>13254656</c:v>
                </c:pt>
                <c:pt idx="221">
                  <c:v>11454221</c:v>
                </c:pt>
                <c:pt idx="222">
                  <c:v>12419822</c:v>
                </c:pt>
                <c:pt idx="223">
                  <c:v>6229441</c:v>
                </c:pt>
                <c:pt idx="224">
                  <c:v>33138743</c:v>
                </c:pt>
                <c:pt idx="225">
                  <c:v>7846656</c:v>
                </c:pt>
                <c:pt idx="226">
                  <c:v>12691481</c:v>
                </c:pt>
                <c:pt idx="227">
                  <c:v>13857647</c:v>
                </c:pt>
                <c:pt idx="228">
                  <c:v>10926565</c:v>
                </c:pt>
                <c:pt idx="229">
                  <c:v>10853477</c:v>
                </c:pt>
                <c:pt idx="230">
                  <c:v>12967405</c:v>
                </c:pt>
                <c:pt idx="231">
                  <c:v>8983328</c:v>
                </c:pt>
                <c:pt idx="232">
                  <c:v>7355874</c:v>
                </c:pt>
                <c:pt idx="233">
                  <c:v>8885761</c:v>
                </c:pt>
                <c:pt idx="234">
                  <c:v>4481130</c:v>
                </c:pt>
                <c:pt idx="235">
                  <c:v>8095788</c:v>
                </c:pt>
                <c:pt idx="236">
                  <c:v>20310543</c:v>
                </c:pt>
                <c:pt idx="237">
                  <c:v>8814328</c:v>
                </c:pt>
                <c:pt idx="238">
                  <c:v>8399193</c:v>
                </c:pt>
                <c:pt idx="239">
                  <c:v>7843508</c:v>
                </c:pt>
                <c:pt idx="240">
                  <c:v>9105670</c:v>
                </c:pt>
                <c:pt idx="241">
                  <c:v>20005260</c:v>
                </c:pt>
                <c:pt idx="242">
                  <c:v>16597848</c:v>
                </c:pt>
                <c:pt idx="243">
                  <c:v>8042133</c:v>
                </c:pt>
                <c:pt idx="244">
                  <c:v>6429985</c:v>
                </c:pt>
                <c:pt idx="245">
                  <c:v>8509483</c:v>
                </c:pt>
                <c:pt idx="246">
                  <c:v>8382106</c:v>
                </c:pt>
                <c:pt idx="247">
                  <c:v>9041552</c:v>
                </c:pt>
                <c:pt idx="248">
                  <c:v>6420912</c:v>
                </c:pt>
                <c:pt idx="249">
                  <c:v>26049121</c:v>
                </c:pt>
                <c:pt idx="250">
                  <c:v>8060992</c:v>
                </c:pt>
                <c:pt idx="251">
                  <c:v>17310481</c:v>
                </c:pt>
                <c:pt idx="252">
                  <c:v>3423094</c:v>
                </c:pt>
                <c:pt idx="253">
                  <c:v>3577385</c:v>
                </c:pt>
                <c:pt idx="254">
                  <c:v>7504192</c:v>
                </c:pt>
                <c:pt idx="255">
                  <c:v>9204930</c:v>
                </c:pt>
                <c:pt idx="256">
                  <c:v>4656961</c:v>
                </c:pt>
                <c:pt idx="257">
                  <c:v>6765344</c:v>
                </c:pt>
                <c:pt idx="258">
                  <c:v>15955543</c:v>
                </c:pt>
                <c:pt idx="259">
                  <c:v>15504206</c:v>
                </c:pt>
                <c:pt idx="260">
                  <c:v>7050201</c:v>
                </c:pt>
                <c:pt idx="261">
                  <c:v>4594309</c:v>
                </c:pt>
                <c:pt idx="262">
                  <c:v>6791297</c:v>
                </c:pt>
                <c:pt idx="263">
                  <c:v>15475930</c:v>
                </c:pt>
                <c:pt idx="264">
                  <c:v>8633177</c:v>
                </c:pt>
                <c:pt idx="265">
                  <c:v>7949201</c:v>
                </c:pt>
                <c:pt idx="266">
                  <c:v>7896825</c:v>
                </c:pt>
                <c:pt idx="267">
                  <c:v>4639967</c:v>
                </c:pt>
                <c:pt idx="268">
                  <c:v>7298987</c:v>
                </c:pt>
                <c:pt idx="269">
                  <c:v>5195352</c:v>
                </c:pt>
                <c:pt idx="270">
                  <c:v>4867250</c:v>
                </c:pt>
                <c:pt idx="271">
                  <c:v>6799881</c:v>
                </c:pt>
                <c:pt idx="272">
                  <c:v>7175940</c:v>
                </c:pt>
                <c:pt idx="273">
                  <c:v>8621036</c:v>
                </c:pt>
                <c:pt idx="274">
                  <c:v>7096617</c:v>
                </c:pt>
                <c:pt idx="275">
                  <c:v>6733014</c:v>
                </c:pt>
                <c:pt idx="276">
                  <c:v>7946023</c:v>
                </c:pt>
                <c:pt idx="277">
                  <c:v>7103255</c:v>
                </c:pt>
                <c:pt idx="278">
                  <c:v>7534148</c:v>
                </c:pt>
                <c:pt idx="279">
                  <c:v>9103003</c:v>
                </c:pt>
                <c:pt idx="280">
                  <c:v>5765019</c:v>
                </c:pt>
                <c:pt idx="281">
                  <c:v>7358034</c:v>
                </c:pt>
                <c:pt idx="282">
                  <c:v>5824376</c:v>
                </c:pt>
                <c:pt idx="283">
                  <c:v>4570549</c:v>
                </c:pt>
                <c:pt idx="284">
                  <c:v>7481859</c:v>
                </c:pt>
                <c:pt idx="285">
                  <c:v>4667993</c:v>
                </c:pt>
                <c:pt idx="286">
                  <c:v>6578889</c:v>
                </c:pt>
                <c:pt idx="287">
                  <c:v>6993366</c:v>
                </c:pt>
                <c:pt idx="288">
                  <c:v>6785149</c:v>
                </c:pt>
                <c:pt idx="289">
                  <c:v>26380476</c:v>
                </c:pt>
                <c:pt idx="290">
                  <c:v>6619148</c:v>
                </c:pt>
                <c:pt idx="291">
                  <c:v>7576572</c:v>
                </c:pt>
                <c:pt idx="292">
                  <c:v>6620444</c:v>
                </c:pt>
                <c:pt idx="293">
                  <c:v>7560547</c:v>
                </c:pt>
                <c:pt idx="294">
                  <c:v>5861894</c:v>
                </c:pt>
                <c:pt idx="295">
                  <c:v>7588127</c:v>
                </c:pt>
                <c:pt idx="296">
                  <c:v>7914979</c:v>
                </c:pt>
                <c:pt idx="297">
                  <c:v>5750961</c:v>
                </c:pt>
                <c:pt idx="298">
                  <c:v>15414723</c:v>
                </c:pt>
                <c:pt idx="299">
                  <c:v>5898493</c:v>
                </c:pt>
                <c:pt idx="300">
                  <c:v>7507000</c:v>
                </c:pt>
                <c:pt idx="301">
                  <c:v>5771409</c:v>
                </c:pt>
                <c:pt idx="302">
                  <c:v>8081740</c:v>
                </c:pt>
                <c:pt idx="303">
                  <c:v>7705134</c:v>
                </c:pt>
                <c:pt idx="304">
                  <c:v>7881261</c:v>
                </c:pt>
                <c:pt idx="305">
                  <c:v>9485905</c:v>
                </c:pt>
                <c:pt idx="306">
                  <c:v>7257751</c:v>
                </c:pt>
                <c:pt idx="307">
                  <c:v>6435850</c:v>
                </c:pt>
                <c:pt idx="308">
                  <c:v>10334626</c:v>
                </c:pt>
                <c:pt idx="309">
                  <c:v>8115108</c:v>
                </c:pt>
                <c:pt idx="310">
                  <c:v>7002222</c:v>
                </c:pt>
                <c:pt idx="311">
                  <c:v>6798567</c:v>
                </c:pt>
                <c:pt idx="312">
                  <c:v>6400457</c:v>
                </c:pt>
                <c:pt idx="313">
                  <c:v>8412934</c:v>
                </c:pt>
                <c:pt idx="314">
                  <c:v>9560655</c:v>
                </c:pt>
                <c:pt idx="315">
                  <c:v>7527073</c:v>
                </c:pt>
                <c:pt idx="316">
                  <c:v>8437277</c:v>
                </c:pt>
                <c:pt idx="317">
                  <c:v>9025031</c:v>
                </c:pt>
                <c:pt idx="318">
                  <c:v>7914428</c:v>
                </c:pt>
                <c:pt idx="319">
                  <c:v>6474490</c:v>
                </c:pt>
                <c:pt idx="320">
                  <c:v>9209332</c:v>
                </c:pt>
                <c:pt idx="321">
                  <c:v>9005570</c:v>
                </c:pt>
                <c:pt idx="322">
                  <c:v>5694041</c:v>
                </c:pt>
                <c:pt idx="323">
                  <c:v>8037982</c:v>
                </c:pt>
                <c:pt idx="324">
                  <c:v>6629269</c:v>
                </c:pt>
                <c:pt idx="325">
                  <c:v>19063654</c:v>
                </c:pt>
                <c:pt idx="326">
                  <c:v>8457101</c:v>
                </c:pt>
                <c:pt idx="327">
                  <c:v>7988741</c:v>
                </c:pt>
                <c:pt idx="328">
                  <c:v>10659245</c:v>
                </c:pt>
                <c:pt idx="329">
                  <c:v>8813190</c:v>
                </c:pt>
                <c:pt idx="330">
                  <c:v>5968737</c:v>
                </c:pt>
                <c:pt idx="331">
                  <c:v>5942877</c:v>
                </c:pt>
                <c:pt idx="332">
                  <c:v>7911525</c:v>
                </c:pt>
                <c:pt idx="333">
                  <c:v>6776456</c:v>
                </c:pt>
                <c:pt idx="334">
                  <c:v>6677221</c:v>
                </c:pt>
                <c:pt idx="335">
                  <c:v>7019455</c:v>
                </c:pt>
                <c:pt idx="336">
                  <c:v>5840066</c:v>
                </c:pt>
                <c:pt idx="337">
                  <c:v>6727582</c:v>
                </c:pt>
                <c:pt idx="338">
                  <c:v>6951872</c:v>
                </c:pt>
                <c:pt idx="339">
                  <c:v>5951375</c:v>
                </c:pt>
                <c:pt idx="340">
                  <c:v>7410833</c:v>
                </c:pt>
                <c:pt idx="341">
                  <c:v>7991763</c:v>
                </c:pt>
                <c:pt idx="342">
                  <c:v>6684734</c:v>
                </c:pt>
                <c:pt idx="343">
                  <c:v>5237614</c:v>
                </c:pt>
                <c:pt idx="344">
                  <c:v>8810761</c:v>
                </c:pt>
                <c:pt idx="345">
                  <c:v>8880127</c:v>
                </c:pt>
                <c:pt idx="346">
                  <c:v>5911538</c:v>
                </c:pt>
                <c:pt idx="347">
                  <c:v>5721032</c:v>
                </c:pt>
                <c:pt idx="348">
                  <c:v>17676381</c:v>
                </c:pt>
                <c:pt idx="349">
                  <c:v>5208126</c:v>
                </c:pt>
                <c:pt idx="350">
                  <c:v>8438089</c:v>
                </c:pt>
                <c:pt idx="351">
                  <c:v>6529325</c:v>
                </c:pt>
                <c:pt idx="352">
                  <c:v>0</c:v>
                </c:pt>
                <c:pt idx="353">
                  <c:v>7512968</c:v>
                </c:pt>
                <c:pt idx="354">
                  <c:v>6225334</c:v>
                </c:pt>
                <c:pt idx="355">
                  <c:v>6023296</c:v>
                </c:pt>
                <c:pt idx="356">
                  <c:v>5422499</c:v>
                </c:pt>
                <c:pt idx="357">
                  <c:v>7086953</c:v>
                </c:pt>
                <c:pt idx="358">
                  <c:v>7541418</c:v>
                </c:pt>
                <c:pt idx="359">
                  <c:v>8103931</c:v>
                </c:pt>
                <c:pt idx="360">
                  <c:v>6414014</c:v>
                </c:pt>
                <c:pt idx="361">
                  <c:v>5120967</c:v>
                </c:pt>
                <c:pt idx="362">
                  <c:v>5122762</c:v>
                </c:pt>
                <c:pt idx="363">
                  <c:v>11793608</c:v>
                </c:pt>
                <c:pt idx="364">
                  <c:v>4408245</c:v>
                </c:pt>
                <c:pt idx="365">
                  <c:v>5949872</c:v>
                </c:pt>
                <c:pt idx="366">
                  <c:v>7299307</c:v>
                </c:pt>
                <c:pt idx="367">
                  <c:v>7895906</c:v>
                </c:pt>
                <c:pt idx="368">
                  <c:v>6343511</c:v>
                </c:pt>
                <c:pt idx="369">
                  <c:v>9238659</c:v>
                </c:pt>
                <c:pt idx="370">
                  <c:v>8410566</c:v>
                </c:pt>
                <c:pt idx="371">
                  <c:v>5380483</c:v>
                </c:pt>
                <c:pt idx="372">
                  <c:v>4496880</c:v>
                </c:pt>
                <c:pt idx="373">
                  <c:v>7465233</c:v>
                </c:pt>
                <c:pt idx="374">
                  <c:v>6690599</c:v>
                </c:pt>
                <c:pt idx="375">
                  <c:v>4644456</c:v>
                </c:pt>
                <c:pt idx="376">
                  <c:v>7858583</c:v>
                </c:pt>
                <c:pt idx="377">
                  <c:v>7325780</c:v>
                </c:pt>
                <c:pt idx="378">
                  <c:v>37640091</c:v>
                </c:pt>
                <c:pt idx="379">
                  <c:v>7977899</c:v>
                </c:pt>
                <c:pt idx="380">
                  <c:v>10783165</c:v>
                </c:pt>
                <c:pt idx="381">
                  <c:v>5464711</c:v>
                </c:pt>
                <c:pt idx="382">
                  <c:v>10955051</c:v>
                </c:pt>
                <c:pt idx="383">
                  <c:v>10534755</c:v>
                </c:pt>
                <c:pt idx="384">
                  <c:v>8063875</c:v>
                </c:pt>
                <c:pt idx="385">
                  <c:v>9648138</c:v>
                </c:pt>
                <c:pt idx="386">
                  <c:v>9399250</c:v>
                </c:pt>
                <c:pt idx="387">
                  <c:v>9829867</c:v>
                </c:pt>
                <c:pt idx="388">
                  <c:v>7821167</c:v>
                </c:pt>
                <c:pt idx="389">
                  <c:v>10623384</c:v>
                </c:pt>
                <c:pt idx="390">
                  <c:v>9483707</c:v>
                </c:pt>
                <c:pt idx="391">
                  <c:v>14192886</c:v>
                </c:pt>
                <c:pt idx="392">
                  <c:v>7286949</c:v>
                </c:pt>
                <c:pt idx="393">
                  <c:v>8886258</c:v>
                </c:pt>
                <c:pt idx="394">
                  <c:v>7948994</c:v>
                </c:pt>
                <c:pt idx="395">
                  <c:v>6706224</c:v>
                </c:pt>
                <c:pt idx="396">
                  <c:v>8688140</c:v>
                </c:pt>
                <c:pt idx="397">
                  <c:v>10667999</c:v>
                </c:pt>
                <c:pt idx="398">
                  <c:v>5154834</c:v>
                </c:pt>
                <c:pt idx="399">
                  <c:v>7899451</c:v>
                </c:pt>
                <c:pt idx="400">
                  <c:v>9743436</c:v>
                </c:pt>
                <c:pt idx="401">
                  <c:v>8549471</c:v>
                </c:pt>
                <c:pt idx="402">
                  <c:v>18269837</c:v>
                </c:pt>
                <c:pt idx="403">
                  <c:v>7495808</c:v>
                </c:pt>
                <c:pt idx="404">
                  <c:v>23736292</c:v>
                </c:pt>
                <c:pt idx="405">
                  <c:v>8081615</c:v>
                </c:pt>
                <c:pt idx="406">
                  <c:v>7592170</c:v>
                </c:pt>
                <c:pt idx="407">
                  <c:v>9085646</c:v>
                </c:pt>
                <c:pt idx="408">
                  <c:v>5900930</c:v>
                </c:pt>
                <c:pt idx="409">
                  <c:v>6936889</c:v>
                </c:pt>
                <c:pt idx="410">
                  <c:v>8852132</c:v>
                </c:pt>
                <c:pt idx="411">
                  <c:v>7511497</c:v>
                </c:pt>
                <c:pt idx="412">
                  <c:v>8146015</c:v>
                </c:pt>
                <c:pt idx="413">
                  <c:v>8833876</c:v>
                </c:pt>
                <c:pt idx="414">
                  <c:v>8884405</c:v>
                </c:pt>
                <c:pt idx="415">
                  <c:v>8944593</c:v>
                </c:pt>
                <c:pt idx="416">
                  <c:v>8494122</c:v>
                </c:pt>
                <c:pt idx="417">
                  <c:v>6576080</c:v>
                </c:pt>
                <c:pt idx="418">
                  <c:v>6974593</c:v>
                </c:pt>
                <c:pt idx="419">
                  <c:v>9686818</c:v>
                </c:pt>
                <c:pt idx="420">
                  <c:v>34789531</c:v>
                </c:pt>
                <c:pt idx="421">
                  <c:v>7949294</c:v>
                </c:pt>
                <c:pt idx="422">
                  <c:v>9001518</c:v>
                </c:pt>
                <c:pt idx="423">
                  <c:v>8981170</c:v>
                </c:pt>
                <c:pt idx="424">
                  <c:v>8295692</c:v>
                </c:pt>
                <c:pt idx="425">
                  <c:v>7849154</c:v>
                </c:pt>
                <c:pt idx="426">
                  <c:v>38234856</c:v>
                </c:pt>
                <c:pt idx="427">
                  <c:v>6388750</c:v>
                </c:pt>
                <c:pt idx="428">
                  <c:v>8187975</c:v>
                </c:pt>
                <c:pt idx="429">
                  <c:v>9342771</c:v>
                </c:pt>
                <c:pt idx="430">
                  <c:v>8490662</c:v>
                </c:pt>
                <c:pt idx="431">
                  <c:v>6307750</c:v>
                </c:pt>
                <c:pt idx="432">
                  <c:v>8172617</c:v>
                </c:pt>
                <c:pt idx="433">
                  <c:v>5657208</c:v>
                </c:pt>
                <c:pt idx="434">
                  <c:v>8211796</c:v>
                </c:pt>
                <c:pt idx="435">
                  <c:v>10170146</c:v>
                </c:pt>
                <c:pt idx="436">
                  <c:v>6785421</c:v>
                </c:pt>
                <c:pt idx="437">
                  <c:v>4758466</c:v>
                </c:pt>
                <c:pt idx="438">
                  <c:v>6829201</c:v>
                </c:pt>
                <c:pt idx="439">
                  <c:v>5860685</c:v>
                </c:pt>
                <c:pt idx="440">
                  <c:v>8893276</c:v>
                </c:pt>
                <c:pt idx="441">
                  <c:v>15823359</c:v>
                </c:pt>
                <c:pt idx="442">
                  <c:v>16567302</c:v>
                </c:pt>
                <c:pt idx="443">
                  <c:v>7445878</c:v>
                </c:pt>
                <c:pt idx="444">
                  <c:v>7205161</c:v>
                </c:pt>
                <c:pt idx="445">
                  <c:v>7602731</c:v>
                </c:pt>
                <c:pt idx="446">
                  <c:v>6697499</c:v>
                </c:pt>
                <c:pt idx="447">
                  <c:v>5865876</c:v>
                </c:pt>
                <c:pt idx="448">
                  <c:v>24633980</c:v>
                </c:pt>
                <c:pt idx="449">
                  <c:v>7417181</c:v>
                </c:pt>
                <c:pt idx="450">
                  <c:v>8871399</c:v>
                </c:pt>
                <c:pt idx="451">
                  <c:v>8594155</c:v>
                </c:pt>
                <c:pt idx="452">
                  <c:v>19073317</c:v>
                </c:pt>
                <c:pt idx="453">
                  <c:v>17827723</c:v>
                </c:pt>
                <c:pt idx="454">
                  <c:v>9876334</c:v>
                </c:pt>
                <c:pt idx="455">
                  <c:v>8587988</c:v>
                </c:pt>
                <c:pt idx="456">
                  <c:v>6363554</c:v>
                </c:pt>
                <c:pt idx="457">
                  <c:v>8355435</c:v>
                </c:pt>
                <c:pt idx="458">
                  <c:v>9216302</c:v>
                </c:pt>
                <c:pt idx="459">
                  <c:v>8706729</c:v>
                </c:pt>
                <c:pt idx="460">
                  <c:v>5637529</c:v>
                </c:pt>
                <c:pt idx="461">
                  <c:v>7330507</c:v>
                </c:pt>
                <c:pt idx="462">
                  <c:v>10723445</c:v>
                </c:pt>
                <c:pt idx="463">
                  <c:v>30788145</c:v>
                </c:pt>
              </c:numCache>
            </c:numRef>
          </c:val>
        </c:ser>
        <c:ser>
          <c:idx val="65"/>
          <c:order val="65"/>
          <c:tx>
            <c:strRef>
              <c:f>New_dashboard_2022!$BN$2</c:f>
              <c:strCache>
                <c:ptCount val="1"/>
                <c:pt idx="0">
                  <c:v>DNA Sequencing data size (Gb)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New_dashboard_2022!$BN$3:$BN$2015</c:f>
              <c:numCache>
                <c:formatCode>0.0</c:formatCode>
                <c:ptCount val="464"/>
                <c:pt idx="0">
                  <c:v>8.1</c:v>
                </c:pt>
                <c:pt idx="1">
                  <c:v>11.2</c:v>
                </c:pt>
                <c:pt idx="2">
                  <c:v>7.6</c:v>
                </c:pt>
                <c:pt idx="3">
                  <c:v>6.9</c:v>
                </c:pt>
                <c:pt idx="4" c:formatCode="General">
                  <c:v>7.5671706</c:v>
                </c:pt>
                <c:pt idx="5" c:formatCode="General">
                  <c:v>7.8487044</c:v>
                </c:pt>
                <c:pt idx="6" c:formatCode="General">
                  <c:v>7.312944</c:v>
                </c:pt>
                <c:pt idx="7" c:formatCode="General">
                  <c:v>7.7293968</c:v>
                </c:pt>
                <c:pt idx="8" c:formatCode="General">
                  <c:v>6.6217437</c:v>
                </c:pt>
                <c:pt idx="9" c:formatCode="General">
                  <c:v>7.4251611</c:v>
                </c:pt>
                <c:pt idx="10" c:formatCode="General">
                  <c:v>6.5929887</c:v>
                </c:pt>
                <c:pt idx="11" c:formatCode="General">
                  <c:v>5.180016</c:v>
                </c:pt>
                <c:pt idx="12" c:formatCode="General">
                  <c:v>5.7827049</c:v>
                </c:pt>
                <c:pt idx="13" c:formatCode="General">
                  <c:v>5.1127062</c:v>
                </c:pt>
                <c:pt idx="14" c:formatCode="General">
                  <c:v>4.92651</c:v>
                </c:pt>
                <c:pt idx="15" c:formatCode="General">
                  <c:v>4.9053117</c:v>
                </c:pt>
                <c:pt idx="16" c:formatCode="General">
                  <c:v>5.936256</c:v>
                </c:pt>
                <c:pt idx="17" c:formatCode="General">
                  <c:v>6.6664344</c:v>
                </c:pt>
                <c:pt idx="18" c:formatCode="General">
                  <c:v>7.1239401</c:v>
                </c:pt>
                <c:pt idx="19" c:formatCode="General">
                  <c:v>4.4235117</c:v>
                </c:pt>
                <c:pt idx="20" c:formatCode="General">
                  <c:v>8.3655708</c:v>
                </c:pt>
                <c:pt idx="21" c:formatCode="General">
                  <c:v>6.1656009</c:v>
                </c:pt>
                <c:pt idx="22" c:formatCode="General">
                  <c:v>6.8652402</c:v>
                </c:pt>
                <c:pt idx="23" c:formatCode="General">
                  <c:v>10.6882644</c:v>
                </c:pt>
                <c:pt idx="24" c:formatCode="General">
                  <c:v>14.2297557</c:v>
                </c:pt>
                <c:pt idx="25" c:formatCode="General">
                  <c:v>10.0663866</c:v>
                </c:pt>
                <c:pt idx="26" c:formatCode="General">
                  <c:v>5.8403169</c:v>
                </c:pt>
                <c:pt idx="27" c:formatCode="General">
                  <c:v>6.0558753</c:v>
                </c:pt>
                <c:pt idx="28" c:formatCode="General">
                  <c:v>6.3022155</c:v>
                </c:pt>
                <c:pt idx="29" c:formatCode="General">
                  <c:v>7.8611034</c:v>
                </c:pt>
                <c:pt idx="30" c:formatCode="General">
                  <c:v>3.6251277</c:v>
                </c:pt>
                <c:pt idx="31" c:formatCode="General">
                  <c:v>5.5629069</c:v>
                </c:pt>
                <c:pt idx="32" c:formatCode="General">
                  <c:v>6.6944004</c:v>
                </c:pt>
                <c:pt idx="33" c:formatCode="General">
                  <c:v>6.294501</c:v>
                </c:pt>
                <c:pt idx="34" c:formatCode="General">
                  <c:v>5.6603718</c:v>
                </c:pt>
                <c:pt idx="35" c:formatCode="General">
                  <c:v>6.1222941</c:v>
                </c:pt>
                <c:pt idx="36" c:formatCode="General">
                  <c:v>5.9811483</c:v>
                </c:pt>
                <c:pt idx="37" c:formatCode="General">
                  <c:v>6.0467592</c:v>
                </c:pt>
                <c:pt idx="38" c:formatCode="General">
                  <c:v>5.2548813</c:v>
                </c:pt>
                <c:pt idx="39" c:formatCode="General">
                  <c:v>5.3687235</c:v>
                </c:pt>
                <c:pt idx="40" c:formatCode="General">
                  <c:v>3.9034743</c:v>
                </c:pt>
                <c:pt idx="41" c:formatCode="General">
                  <c:v>5.4934482</c:v>
                </c:pt>
                <c:pt idx="42" c:formatCode="General">
                  <c:v>5.0421234</c:v>
                </c:pt>
                <c:pt idx="43" c:formatCode="General">
                  <c:v>6.2032575</c:v>
                </c:pt>
                <c:pt idx="44" c:formatCode="General">
                  <c:v>5.8144971</c:v>
                </c:pt>
                <c:pt idx="45" c:formatCode="General">
                  <c:v>5.4155544</c:v>
                </c:pt>
                <c:pt idx="46" c:formatCode="General">
                  <c:v>8.6714964</c:v>
                </c:pt>
                <c:pt idx="47" c:formatCode="General">
                  <c:v>3.5095545</c:v>
                </c:pt>
                <c:pt idx="48" c:formatCode="General">
                  <c:v>8.9330922</c:v>
                </c:pt>
                <c:pt idx="49" c:formatCode="General">
                  <c:v>6.5745978</c:v>
                </c:pt>
                <c:pt idx="50" c:formatCode="General">
                  <c:v>8.8714278</c:v>
                </c:pt>
                <c:pt idx="51" c:formatCode="General">
                  <c:v>8.9714949</c:v>
                </c:pt>
                <c:pt idx="52" c:formatCode="General">
                  <c:v>9.7252242</c:v>
                </c:pt>
                <c:pt idx="53" c:formatCode="General">
                  <c:v>8.0865252</c:v>
                </c:pt>
                <c:pt idx="54" c:formatCode="General">
                  <c:v>7.5344904</c:v>
                </c:pt>
                <c:pt idx="55" c:formatCode="General">
                  <c:v>1.7815128</c:v>
                </c:pt>
                <c:pt idx="56" c:formatCode="General">
                  <c:v>6.8335227</c:v>
                </c:pt>
                <c:pt idx="57" c:formatCode="General">
                  <c:v>5.1448464</c:v>
                </c:pt>
                <c:pt idx="58" c:formatCode="General">
                  <c:v>5.3742507</c:v>
                </c:pt>
                <c:pt idx="59" c:formatCode="General">
                  <c:v>6.7086447</c:v>
                </c:pt>
                <c:pt idx="60" c:formatCode="General">
                  <c:v>8.103801</c:v>
                </c:pt>
                <c:pt idx="61" c:formatCode="General">
                  <c:v>6.6125886</c:v>
                </c:pt>
                <c:pt idx="62" c:formatCode="General">
                  <c:v>5.1413007</c:v>
                </c:pt>
                <c:pt idx="63" c:formatCode="General">
                  <c:v>3.3348831</c:v>
                </c:pt>
                <c:pt idx="64" c:formatCode="General">
                  <c:v>4.2683832</c:v>
                </c:pt>
                <c:pt idx="65" c:formatCode="General">
                  <c:v>5.958546</c:v>
                </c:pt>
                <c:pt idx="66" c:formatCode="General">
                  <c:v>8.9251503</c:v>
                </c:pt>
                <c:pt idx="67" c:formatCode="General">
                  <c:v>8.8482222</c:v>
                </c:pt>
                <c:pt idx="68" c:formatCode="General">
                  <c:v>7.6759857</c:v>
                </c:pt>
                <c:pt idx="69" c:formatCode="General">
                  <c:v>8.0792202</c:v>
                </c:pt>
                <c:pt idx="70" c:formatCode="General">
                  <c:v>3.4211496</c:v>
                </c:pt>
                <c:pt idx="71" c:formatCode="General">
                  <c:v>8.7291372</c:v>
                </c:pt>
                <c:pt idx="72" c:formatCode="General">
                  <c:v>13.822662</c:v>
                </c:pt>
                <c:pt idx="73" c:formatCode="General">
                  <c:v>13.2104298</c:v>
                </c:pt>
                <c:pt idx="74" c:formatCode="General">
                  <c:v>4.6015017</c:v>
                </c:pt>
                <c:pt idx="75" c:formatCode="General">
                  <c:v>1.914132</c:v>
                </c:pt>
                <c:pt idx="76" c:formatCode="General">
                  <c:v>1.7071773</c:v>
                </c:pt>
                <c:pt idx="77" c:formatCode="General">
                  <c:v>1.9703544</c:v>
                </c:pt>
                <c:pt idx="78" c:formatCode="General">
                  <c:v>2.1026319</c:v>
                </c:pt>
                <c:pt idx="79" c:formatCode="General">
                  <c:v>6.8196261</c:v>
                </c:pt>
                <c:pt idx="80" c:formatCode="General">
                  <c:v>2.1813042</c:v>
                </c:pt>
                <c:pt idx="81" c:formatCode="General">
                  <c:v>2.4479445</c:v>
                </c:pt>
                <c:pt idx="82" c:formatCode="General">
                  <c:v>2.1400461</c:v>
                </c:pt>
                <c:pt idx="83" c:formatCode="General">
                  <c:v>2.0587197</c:v>
                </c:pt>
                <c:pt idx="84" c:formatCode="General">
                  <c:v>2.0619753</c:v>
                </c:pt>
                <c:pt idx="85" c:formatCode="General">
                  <c:v>1.8739689</c:v>
                </c:pt>
                <c:pt idx="86" c:formatCode="General">
                  <c:v>1.8348717</c:v>
                </c:pt>
                <c:pt idx="87" c:formatCode="General">
                  <c:v>2.1496485</c:v>
                </c:pt>
                <c:pt idx="88" c:formatCode="General">
                  <c:v>1.8267171</c:v>
                </c:pt>
                <c:pt idx="89" c:formatCode="General">
                  <c:v>2.1040026</c:v>
                </c:pt>
                <c:pt idx="90" c:formatCode="General">
                  <c:v>1.7264346</c:v>
                </c:pt>
                <c:pt idx="91" c:formatCode="General">
                  <c:v>1.839627</c:v>
                </c:pt>
                <c:pt idx="92" c:formatCode="General">
                  <c:v>2.1336924</c:v>
                </c:pt>
                <c:pt idx="93" c:formatCode="General">
                  <c:v>2.127168</c:v>
                </c:pt>
                <c:pt idx="94" c:formatCode="General">
                  <c:v>1.9886454</c:v>
                </c:pt>
                <c:pt idx="95" c:formatCode="General">
                  <c:v>1.7581734</c:v>
                </c:pt>
                <c:pt idx="96" c:formatCode="General">
                  <c:v>2.0198931</c:v>
                </c:pt>
                <c:pt idx="97" c:formatCode="General">
                  <c:v>1.8261183</c:v>
                </c:pt>
                <c:pt idx="98" c:formatCode="General">
                  <c:v>1.8169878</c:v>
                </c:pt>
                <c:pt idx="99" c:formatCode="General">
                  <c:v>1.675068</c:v>
                </c:pt>
                <c:pt idx="100" c:formatCode="General">
                  <c:v>1.8778002</c:v>
                </c:pt>
                <c:pt idx="101" c:formatCode="General">
                  <c:v>1.960653</c:v>
                </c:pt>
                <c:pt idx="102" c:formatCode="General">
                  <c:v>1.4947119</c:v>
                </c:pt>
                <c:pt idx="103" c:formatCode="General">
                  <c:v>1.7264166</c:v>
                </c:pt>
                <c:pt idx="104" c:formatCode="General">
                  <c:v>1.7777487</c:v>
                </c:pt>
                <c:pt idx="105" c:formatCode="General">
                  <c:v>1.7255169</c:v>
                </c:pt>
                <c:pt idx="106" c:formatCode="General">
                  <c:v>1.9485726</c:v>
                </c:pt>
                <c:pt idx="107" c:formatCode="General">
                  <c:v>1.7948997</c:v>
                </c:pt>
                <c:pt idx="108" c:formatCode="General">
                  <c:v>2.127957</c:v>
                </c:pt>
                <c:pt idx="109" c:formatCode="General">
                  <c:v>1.6391703</c:v>
                </c:pt>
                <c:pt idx="110" c:formatCode="General">
                  <c:v>1.6372776</c:v>
                </c:pt>
                <c:pt idx="111" c:formatCode="General">
                  <c:v>1.9719114</c:v>
                </c:pt>
                <c:pt idx="112" c:formatCode="General">
                  <c:v>1.9716687</c:v>
                </c:pt>
                <c:pt idx="113" c:formatCode="General">
                  <c:v>1.761717</c:v>
                </c:pt>
                <c:pt idx="114" c:formatCode="General">
                  <c:v>2.2117254</c:v>
                </c:pt>
                <c:pt idx="115" c:formatCode="General">
                  <c:v>1.6649652</c:v>
                </c:pt>
                <c:pt idx="116" c:formatCode="General">
                  <c:v>1.9644606</c:v>
                </c:pt>
                <c:pt idx="117" c:formatCode="General">
                  <c:v>8.0054856</c:v>
                </c:pt>
                <c:pt idx="118" c:formatCode="General">
                  <c:v>1.9768902</c:v>
                </c:pt>
                <c:pt idx="119" c:formatCode="General">
                  <c:v>2.0700069</c:v>
                </c:pt>
                <c:pt idx="120" c:formatCode="General">
                  <c:v>2.1316923</c:v>
                </c:pt>
                <c:pt idx="121" c:formatCode="General">
                  <c:v>1.8741486</c:v>
                </c:pt>
                <c:pt idx="122" c:formatCode="General">
                  <c:v>2.2702068</c:v>
                </c:pt>
                <c:pt idx="123" c:formatCode="General">
                  <c:v>2.0324796</c:v>
                </c:pt>
                <c:pt idx="124" c:formatCode="General">
                  <c:v>1.8304761</c:v>
                </c:pt>
                <c:pt idx="125" c:formatCode="General">
                  <c:v>1.7356272</c:v>
                </c:pt>
                <c:pt idx="126" c:formatCode="General">
                  <c:v>2.024478</c:v>
                </c:pt>
                <c:pt idx="127" c:formatCode="General">
                  <c:v>1.8953847</c:v>
                </c:pt>
                <c:pt idx="128" c:formatCode="General">
                  <c:v>1.6425966</c:v>
                </c:pt>
                <c:pt idx="129" c:formatCode="General">
                  <c:v>8.6877228</c:v>
                </c:pt>
                <c:pt idx="130" c:formatCode="General">
                  <c:v>5.3766921</c:v>
                </c:pt>
                <c:pt idx="131" c:formatCode="General">
                  <c:v>5.7708033</c:v>
                </c:pt>
                <c:pt idx="132" c:formatCode="General">
                  <c:v>0.0542874</c:v>
                </c:pt>
                <c:pt idx="133" c:formatCode="General">
                  <c:v>6.5380095</c:v>
                </c:pt>
                <c:pt idx="134" c:formatCode="General">
                  <c:v>4.4367351</c:v>
                </c:pt>
                <c:pt idx="135" c:formatCode="General">
                  <c:v>0.1850412</c:v>
                </c:pt>
                <c:pt idx="136" c:formatCode="General">
                  <c:v>2.9352246</c:v>
                </c:pt>
                <c:pt idx="137" c:formatCode="General">
                  <c:v>1.6087032</c:v>
                </c:pt>
                <c:pt idx="138" c:formatCode="General">
                  <c:v>1.914132</c:v>
                </c:pt>
                <c:pt idx="139" c:formatCode="General">
                  <c:v>1.9345074</c:v>
                </c:pt>
                <c:pt idx="140" c:formatCode="General">
                  <c:v>2.1397092</c:v>
                </c:pt>
                <c:pt idx="141" c:formatCode="General">
                  <c:v>2.015226</c:v>
                </c:pt>
                <c:pt idx="142" c:formatCode="General">
                  <c:v>1.9917699</c:v>
                </c:pt>
                <c:pt idx="143" c:formatCode="General">
                  <c:v>2.0809389</c:v>
                </c:pt>
                <c:pt idx="144" c:formatCode="General">
                  <c:v>6.7658571</c:v>
                </c:pt>
                <c:pt idx="145" c:formatCode="General">
                  <c:v>2.0008941</c:v>
                </c:pt>
                <c:pt idx="146" c:formatCode="General">
                  <c:v>2.0008941</c:v>
                </c:pt>
                <c:pt idx="147" c:formatCode="General">
                  <c:v>5.9980257</c:v>
                </c:pt>
                <c:pt idx="148" c:formatCode="General">
                  <c:v>1.8732714</c:v>
                </c:pt>
                <c:pt idx="149" c:formatCode="General">
                  <c:v>2.0709837</c:v>
                </c:pt>
                <c:pt idx="150" c:formatCode="General">
                  <c:v>1.7907507</c:v>
                </c:pt>
                <c:pt idx="151" c:formatCode="General">
                  <c:v>8.6317059</c:v>
                </c:pt>
                <c:pt idx="152" c:formatCode="General">
                  <c:v>1.827864</c:v>
                </c:pt>
                <c:pt idx="153" c:formatCode="General">
                  <c:v>1.8053502</c:v>
                </c:pt>
                <c:pt idx="154" c:formatCode="General">
                  <c:v>3.6507273</c:v>
                </c:pt>
                <c:pt idx="155" c:formatCode="General">
                  <c:v>2.0292492</c:v>
                </c:pt>
                <c:pt idx="156" c:formatCode="General">
                  <c:v>4.3340289</c:v>
                </c:pt>
                <c:pt idx="157" c:formatCode="General">
                  <c:v>3.5393985</c:v>
                </c:pt>
                <c:pt idx="158" c:formatCode="General">
                  <c:v>3.5393985</c:v>
                </c:pt>
                <c:pt idx="159" c:formatCode="General">
                  <c:v>3.2358603</c:v>
                </c:pt>
                <c:pt idx="160" c:formatCode="General">
                  <c:v>3.8329971</c:v>
                </c:pt>
                <c:pt idx="161" c:formatCode="General">
                  <c:v>3.8329971</c:v>
                </c:pt>
                <c:pt idx="162" c:formatCode="General">
                  <c:v>3.1744023</c:v>
                </c:pt>
                <c:pt idx="163" c:formatCode="General">
                  <c:v>3.2671332</c:v>
                </c:pt>
                <c:pt idx="164" c:formatCode="General">
                  <c:v>3.2671332</c:v>
                </c:pt>
                <c:pt idx="165" c:formatCode="General">
                  <c:v>3.6266883</c:v>
                </c:pt>
                <c:pt idx="166" c:formatCode="General">
                  <c:v>8.1618765</c:v>
                </c:pt>
                <c:pt idx="167" c:formatCode="General">
                  <c:v>2.8773561</c:v>
                </c:pt>
                <c:pt idx="168" c:formatCode="General">
                  <c:v>3.7963407</c:v>
                </c:pt>
                <c:pt idx="169" c:formatCode="General">
                  <c:v>2.6697738</c:v>
                </c:pt>
                <c:pt idx="170" c:formatCode="General">
                  <c:v>2.6901915</c:v>
                </c:pt>
                <c:pt idx="171" c:formatCode="General">
                  <c:v>3.5095545</c:v>
                </c:pt>
                <c:pt idx="172" c:formatCode="General">
                  <c:v>3.5095545</c:v>
                </c:pt>
                <c:pt idx="173" c:formatCode="General">
                  <c:v>3.2220903</c:v>
                </c:pt>
                <c:pt idx="174" c:formatCode="General">
                  <c:v>2.5752237</c:v>
                </c:pt>
                <c:pt idx="175" c:formatCode="General">
                  <c:v>2.6514375</c:v>
                </c:pt>
                <c:pt idx="176" c:formatCode="General">
                  <c:v>1.7</c:v>
                </c:pt>
                <c:pt idx="177" c:formatCode="General">
                  <c:v>1.6</c:v>
                </c:pt>
                <c:pt idx="178" c:formatCode="General">
                  <c:v>1.8</c:v>
                </c:pt>
                <c:pt idx="179" c:formatCode="General">
                  <c:v>1.5</c:v>
                </c:pt>
                <c:pt idx="180" c:formatCode="General">
                  <c:v>1.7</c:v>
                </c:pt>
                <c:pt idx="181" c:formatCode="General">
                  <c:v>1.2</c:v>
                </c:pt>
                <c:pt idx="182" c:formatCode="General">
                  <c:v>1.9</c:v>
                </c:pt>
                <c:pt idx="183" c:formatCode="General">
                  <c:v>1.8</c:v>
                </c:pt>
                <c:pt idx="184" c:formatCode="General">
                  <c:v>2.4</c:v>
                </c:pt>
                <c:pt idx="185" c:formatCode="General">
                  <c:v>1.4</c:v>
                </c:pt>
                <c:pt idx="186" c:formatCode="General">
                  <c:v>1.6</c:v>
                </c:pt>
                <c:pt idx="187" c:formatCode="General">
                  <c:v>1.3</c:v>
                </c:pt>
                <c:pt idx="188" c:formatCode="General">
                  <c:v>1.4</c:v>
                </c:pt>
                <c:pt idx="189" c:formatCode="General">
                  <c:v>1.6</c:v>
                </c:pt>
                <c:pt idx="190" c:formatCode="General">
                  <c:v>1.5</c:v>
                </c:pt>
                <c:pt idx="191" c:formatCode="General">
                  <c:v>1.9</c:v>
                </c:pt>
                <c:pt idx="192" c:formatCode="General">
                  <c:v>1.6</c:v>
                </c:pt>
                <c:pt idx="193" c:formatCode="General">
                  <c:v>2.3</c:v>
                </c:pt>
                <c:pt idx="194" c:formatCode="General">
                  <c:v>1.7</c:v>
                </c:pt>
                <c:pt idx="195" c:formatCode="General">
                  <c:v>1.7</c:v>
                </c:pt>
                <c:pt idx="196" c:formatCode="General">
                  <c:v>1.5</c:v>
                </c:pt>
                <c:pt idx="197" c:formatCode="General">
                  <c:v>1.8</c:v>
                </c:pt>
                <c:pt idx="198" c:formatCode="General">
                  <c:v>1.9</c:v>
                </c:pt>
                <c:pt idx="199" c:formatCode="General">
                  <c:v>1.7</c:v>
                </c:pt>
                <c:pt idx="200" c:formatCode="General">
                  <c:v>1.6</c:v>
                </c:pt>
                <c:pt idx="201" c:formatCode="General">
                  <c:v>1.9</c:v>
                </c:pt>
                <c:pt idx="202" c:formatCode="General">
                  <c:v>1.5</c:v>
                </c:pt>
                <c:pt idx="203" c:formatCode="General">
                  <c:v>1.8</c:v>
                </c:pt>
                <c:pt idx="204" c:formatCode="General">
                  <c:v>1.3</c:v>
                </c:pt>
                <c:pt idx="205" c:formatCode="General">
                  <c:v>1.6</c:v>
                </c:pt>
                <c:pt idx="206" c:formatCode="General">
                  <c:v>1.9</c:v>
                </c:pt>
                <c:pt idx="207" c:formatCode="General">
                  <c:v>1.4</c:v>
                </c:pt>
                <c:pt idx="208" c:formatCode="General">
                  <c:v>2.5</c:v>
                </c:pt>
                <c:pt idx="209" c:formatCode="General">
                  <c:v>5.5</c:v>
                </c:pt>
                <c:pt idx="210" c:formatCode="General">
                  <c:v>1.7</c:v>
                </c:pt>
                <c:pt idx="211" c:formatCode="General">
                  <c:v>1.9</c:v>
                </c:pt>
                <c:pt idx="212" c:formatCode="General">
                  <c:v>5.1</c:v>
                </c:pt>
                <c:pt idx="213" c:formatCode="General">
                  <c:v>1.5</c:v>
                </c:pt>
                <c:pt idx="214" c:formatCode="General">
                  <c:v>1.7</c:v>
                </c:pt>
                <c:pt idx="215" c:formatCode="General">
                  <c:v>4.3</c:v>
                </c:pt>
                <c:pt idx="216" c:formatCode="General">
                  <c:v>2.1</c:v>
                </c:pt>
                <c:pt idx="217" c:formatCode="General">
                  <c:v>2.8</c:v>
                </c:pt>
                <c:pt idx="218" c:formatCode="General">
                  <c:v>2.3</c:v>
                </c:pt>
                <c:pt idx="219" c:formatCode="General">
                  <c:v>2.1</c:v>
                </c:pt>
                <c:pt idx="220" c:formatCode="General">
                  <c:v>4</c:v>
                </c:pt>
                <c:pt idx="221" c:formatCode="General">
                  <c:v>3.4</c:v>
                </c:pt>
                <c:pt idx="222" c:formatCode="General">
                  <c:v>3.7</c:v>
                </c:pt>
                <c:pt idx="223" c:formatCode="General">
                  <c:v>1.9</c:v>
                </c:pt>
                <c:pt idx="224" c:formatCode="General">
                  <c:v>9.9</c:v>
                </c:pt>
                <c:pt idx="225" c:formatCode="General">
                  <c:v>2.4</c:v>
                </c:pt>
                <c:pt idx="226" c:formatCode="General">
                  <c:v>3.8</c:v>
                </c:pt>
                <c:pt idx="227" c:formatCode="General">
                  <c:v>4.2</c:v>
                </c:pt>
                <c:pt idx="228" c:formatCode="General">
                  <c:v>3.3</c:v>
                </c:pt>
                <c:pt idx="229" c:formatCode="General">
                  <c:v>3.3</c:v>
                </c:pt>
                <c:pt idx="230" c:formatCode="General">
                  <c:v>3.9</c:v>
                </c:pt>
                <c:pt idx="231" c:formatCode="General">
                  <c:v>2.7</c:v>
                </c:pt>
                <c:pt idx="232" c:formatCode="General">
                  <c:v>2.2</c:v>
                </c:pt>
                <c:pt idx="233" c:formatCode="General">
                  <c:v>2.7</c:v>
                </c:pt>
                <c:pt idx="234" c:formatCode="General">
                  <c:v>1.3</c:v>
                </c:pt>
                <c:pt idx="235" c:formatCode="General">
                  <c:v>2.4</c:v>
                </c:pt>
                <c:pt idx="236" c:formatCode="General">
                  <c:v>6.1</c:v>
                </c:pt>
                <c:pt idx="237" c:formatCode="General">
                  <c:v>2.6</c:v>
                </c:pt>
                <c:pt idx="238" c:formatCode="General">
                  <c:v>2.5</c:v>
                </c:pt>
                <c:pt idx="239" c:formatCode="General">
                  <c:v>2.4</c:v>
                </c:pt>
                <c:pt idx="240" c:formatCode="General">
                  <c:v>2.7</c:v>
                </c:pt>
                <c:pt idx="241" c:formatCode="General">
                  <c:v>6</c:v>
                </c:pt>
                <c:pt idx="242" c:formatCode="General">
                  <c:v>5</c:v>
                </c:pt>
                <c:pt idx="243" c:formatCode="General">
                  <c:v>2.4</c:v>
                </c:pt>
                <c:pt idx="244" c:formatCode="General">
                  <c:v>1.9</c:v>
                </c:pt>
                <c:pt idx="245" c:formatCode="General">
                  <c:v>2.6</c:v>
                </c:pt>
                <c:pt idx="246" c:formatCode="General">
                  <c:v>2.5</c:v>
                </c:pt>
                <c:pt idx="247" c:formatCode="General">
                  <c:v>2.7</c:v>
                </c:pt>
                <c:pt idx="248" c:formatCode="General">
                  <c:v>1.9</c:v>
                </c:pt>
                <c:pt idx="249" c:formatCode="General">
                  <c:v>7.8</c:v>
                </c:pt>
                <c:pt idx="250" c:formatCode="General">
                  <c:v>2.4</c:v>
                </c:pt>
                <c:pt idx="251" c:formatCode="General">
                  <c:v>5.2</c:v>
                </c:pt>
                <c:pt idx="252" c:formatCode="General">
                  <c:v>1</c:v>
                </c:pt>
                <c:pt idx="253" c:formatCode="General">
                  <c:v>1.1</c:v>
                </c:pt>
                <c:pt idx="254" c:formatCode="General">
                  <c:v>2.3</c:v>
                </c:pt>
                <c:pt idx="255" c:formatCode="General">
                  <c:v>2.8</c:v>
                </c:pt>
                <c:pt idx="256" c:formatCode="General">
                  <c:v>1.4</c:v>
                </c:pt>
                <c:pt idx="257" c:formatCode="General">
                  <c:v>2</c:v>
                </c:pt>
                <c:pt idx="258" c:formatCode="General">
                  <c:v>4.8</c:v>
                </c:pt>
                <c:pt idx="259" c:formatCode="General">
                  <c:v>4.7</c:v>
                </c:pt>
                <c:pt idx="260" c:formatCode="General">
                  <c:v>2.1</c:v>
                </c:pt>
                <c:pt idx="261" c:formatCode="General">
                  <c:v>1.4</c:v>
                </c:pt>
                <c:pt idx="262" c:formatCode="General">
                  <c:v>2</c:v>
                </c:pt>
                <c:pt idx="263" c:formatCode="General">
                  <c:v>4.6</c:v>
                </c:pt>
                <c:pt idx="264" c:formatCode="General">
                  <c:v>2.6</c:v>
                </c:pt>
                <c:pt idx="265" c:formatCode="General">
                  <c:v>2.4</c:v>
                </c:pt>
                <c:pt idx="266" c:formatCode="General">
                  <c:v>2.4</c:v>
                </c:pt>
                <c:pt idx="267" c:formatCode="General">
                  <c:v>1.4</c:v>
                </c:pt>
                <c:pt idx="268" c:formatCode="General">
                  <c:v>2.2</c:v>
                </c:pt>
                <c:pt idx="269" c:formatCode="General">
                  <c:v>1.6</c:v>
                </c:pt>
                <c:pt idx="270" c:formatCode="General">
                  <c:v>1.5</c:v>
                </c:pt>
                <c:pt idx="271" c:formatCode="General">
                  <c:v>2</c:v>
                </c:pt>
                <c:pt idx="272" c:formatCode="General">
                  <c:v>2.2</c:v>
                </c:pt>
                <c:pt idx="273" c:formatCode="General">
                  <c:v>2.6</c:v>
                </c:pt>
                <c:pt idx="274" c:formatCode="General">
                  <c:v>2.1</c:v>
                </c:pt>
                <c:pt idx="275" c:formatCode="General">
                  <c:v>2</c:v>
                </c:pt>
                <c:pt idx="276" c:formatCode="General">
                  <c:v>2.4</c:v>
                </c:pt>
                <c:pt idx="277" c:formatCode="General">
                  <c:v>2.1</c:v>
                </c:pt>
                <c:pt idx="278" c:formatCode="General">
                  <c:v>2.3</c:v>
                </c:pt>
                <c:pt idx="279" c:formatCode="General">
                  <c:v>2.7</c:v>
                </c:pt>
                <c:pt idx="280" c:formatCode="General">
                  <c:v>1.7</c:v>
                </c:pt>
                <c:pt idx="281" c:formatCode="General">
                  <c:v>2.2</c:v>
                </c:pt>
                <c:pt idx="282" c:formatCode="General">
                  <c:v>1.7</c:v>
                </c:pt>
                <c:pt idx="283" c:formatCode="General">
                  <c:v>1.4</c:v>
                </c:pt>
                <c:pt idx="284" c:formatCode="General">
                  <c:v>2.2</c:v>
                </c:pt>
                <c:pt idx="285" c:formatCode="General">
                  <c:v>1.4</c:v>
                </c:pt>
                <c:pt idx="286" c:formatCode="General">
                  <c:v>2</c:v>
                </c:pt>
                <c:pt idx="287" c:formatCode="General">
                  <c:v>2.1</c:v>
                </c:pt>
                <c:pt idx="288" c:formatCode="General">
                  <c:v>2</c:v>
                </c:pt>
                <c:pt idx="289" c:formatCode="General">
                  <c:v>7.9</c:v>
                </c:pt>
                <c:pt idx="290" c:formatCode="General">
                  <c:v>2</c:v>
                </c:pt>
                <c:pt idx="291" c:formatCode="General">
                  <c:v>2.3</c:v>
                </c:pt>
                <c:pt idx="292" c:formatCode="General">
                  <c:v>2</c:v>
                </c:pt>
                <c:pt idx="293" c:formatCode="General">
                  <c:v>2.3</c:v>
                </c:pt>
                <c:pt idx="294" c:formatCode="General">
                  <c:v>1.8</c:v>
                </c:pt>
                <c:pt idx="295" c:formatCode="General">
                  <c:v>2.3</c:v>
                </c:pt>
                <c:pt idx="296" c:formatCode="General">
                  <c:v>2.4</c:v>
                </c:pt>
                <c:pt idx="297" c:formatCode="General">
                  <c:v>1.7</c:v>
                </c:pt>
                <c:pt idx="298" c:formatCode="General">
                  <c:v>4.6</c:v>
                </c:pt>
                <c:pt idx="299" c:formatCode="General">
                  <c:v>1.8</c:v>
                </c:pt>
                <c:pt idx="300" c:formatCode="General">
                  <c:v>2.3</c:v>
                </c:pt>
                <c:pt idx="301" c:formatCode="General">
                  <c:v>1.7</c:v>
                </c:pt>
                <c:pt idx="302" c:formatCode="General">
                  <c:v>2.4</c:v>
                </c:pt>
                <c:pt idx="303" c:formatCode="General">
                  <c:v>2.3</c:v>
                </c:pt>
                <c:pt idx="304" c:formatCode="General">
                  <c:v>2.4</c:v>
                </c:pt>
                <c:pt idx="305" c:formatCode="General">
                  <c:v>2.8</c:v>
                </c:pt>
                <c:pt idx="306" c:formatCode="General">
                  <c:v>2.2</c:v>
                </c:pt>
                <c:pt idx="307" c:formatCode="General">
                  <c:v>1.9</c:v>
                </c:pt>
                <c:pt idx="308" c:formatCode="General">
                  <c:v>3.1</c:v>
                </c:pt>
                <c:pt idx="309" c:formatCode="General">
                  <c:v>2.4</c:v>
                </c:pt>
                <c:pt idx="310" c:formatCode="General">
                  <c:v>2.1</c:v>
                </c:pt>
                <c:pt idx="311" c:formatCode="General">
                  <c:v>2</c:v>
                </c:pt>
                <c:pt idx="312" c:formatCode="General">
                  <c:v>1.9</c:v>
                </c:pt>
                <c:pt idx="313" c:formatCode="General">
                  <c:v>2.5</c:v>
                </c:pt>
                <c:pt idx="314" c:formatCode="General">
                  <c:v>2.9</c:v>
                </c:pt>
                <c:pt idx="315" c:formatCode="General">
                  <c:v>2.3</c:v>
                </c:pt>
                <c:pt idx="316" c:formatCode="General">
                  <c:v>2.5</c:v>
                </c:pt>
                <c:pt idx="317" c:formatCode="General">
                  <c:v>2.7</c:v>
                </c:pt>
                <c:pt idx="318" c:formatCode="General">
                  <c:v>2.4</c:v>
                </c:pt>
                <c:pt idx="319" c:formatCode="General">
                  <c:v>1.9</c:v>
                </c:pt>
                <c:pt idx="320" c:formatCode="General">
                  <c:v>2.8</c:v>
                </c:pt>
                <c:pt idx="321" c:formatCode="General">
                  <c:v>2.7</c:v>
                </c:pt>
                <c:pt idx="322" c:formatCode="General">
                  <c:v>1.7</c:v>
                </c:pt>
                <c:pt idx="323" c:formatCode="General">
                  <c:v>2.4</c:v>
                </c:pt>
                <c:pt idx="324" c:formatCode="General">
                  <c:v>2</c:v>
                </c:pt>
                <c:pt idx="325" c:formatCode="General">
                  <c:v>5.7</c:v>
                </c:pt>
                <c:pt idx="326" c:formatCode="General">
                  <c:v>2.5</c:v>
                </c:pt>
                <c:pt idx="327" c:formatCode="General">
                  <c:v>2.4</c:v>
                </c:pt>
                <c:pt idx="328" c:formatCode="General">
                  <c:v>3.2</c:v>
                </c:pt>
                <c:pt idx="329" c:formatCode="General">
                  <c:v>2.6</c:v>
                </c:pt>
                <c:pt idx="330" c:formatCode="General">
                  <c:v>1.8</c:v>
                </c:pt>
                <c:pt idx="331" c:formatCode="General">
                  <c:v>1.8</c:v>
                </c:pt>
                <c:pt idx="332" c:formatCode="General">
                  <c:v>2.4</c:v>
                </c:pt>
                <c:pt idx="333" c:formatCode="General">
                  <c:v>2</c:v>
                </c:pt>
                <c:pt idx="334" c:formatCode="General">
                  <c:v>2</c:v>
                </c:pt>
                <c:pt idx="335" c:formatCode="General">
                  <c:v>2.1</c:v>
                </c:pt>
                <c:pt idx="336" c:formatCode="General">
                  <c:v>1.8</c:v>
                </c:pt>
                <c:pt idx="337" c:formatCode="General">
                  <c:v>2</c:v>
                </c:pt>
                <c:pt idx="338" c:formatCode="General">
                  <c:v>2.1</c:v>
                </c:pt>
                <c:pt idx="339" c:formatCode="General">
                  <c:v>1.8</c:v>
                </c:pt>
                <c:pt idx="340" c:formatCode="General">
                  <c:v>2.2</c:v>
                </c:pt>
                <c:pt idx="341" c:formatCode="General">
                  <c:v>2.4</c:v>
                </c:pt>
                <c:pt idx="342" c:formatCode="General">
                  <c:v>2</c:v>
                </c:pt>
                <c:pt idx="343" c:formatCode="General">
                  <c:v>1.6</c:v>
                </c:pt>
                <c:pt idx="344" c:formatCode="General">
                  <c:v>2.6</c:v>
                </c:pt>
                <c:pt idx="345" c:formatCode="General">
                  <c:v>2.7</c:v>
                </c:pt>
                <c:pt idx="346" c:formatCode="General">
                  <c:v>1.8</c:v>
                </c:pt>
                <c:pt idx="347" c:formatCode="General">
                  <c:v>1.7</c:v>
                </c:pt>
                <c:pt idx="348" c:formatCode="General">
                  <c:v>5.3</c:v>
                </c:pt>
                <c:pt idx="349" c:formatCode="General">
                  <c:v>1.6</c:v>
                </c:pt>
                <c:pt idx="350" c:formatCode="General">
                  <c:v>2.5</c:v>
                </c:pt>
                <c:pt idx="351" c:formatCode="General">
                  <c:v>2</c:v>
                </c:pt>
                <c:pt idx="352" c:formatCode="General">
                  <c:v>0</c:v>
                </c:pt>
                <c:pt idx="353" c:formatCode="General">
                  <c:v>2.3</c:v>
                </c:pt>
                <c:pt idx="354" c:formatCode="General">
                  <c:v>1.9</c:v>
                </c:pt>
                <c:pt idx="355" c:formatCode="General">
                  <c:v>1.8</c:v>
                </c:pt>
                <c:pt idx="356" c:formatCode="General">
                  <c:v>1.6</c:v>
                </c:pt>
                <c:pt idx="357" c:formatCode="General">
                  <c:v>2.1</c:v>
                </c:pt>
                <c:pt idx="358" c:formatCode="General">
                  <c:v>2.3</c:v>
                </c:pt>
                <c:pt idx="359" c:formatCode="General">
                  <c:v>2.4</c:v>
                </c:pt>
                <c:pt idx="360" c:formatCode="General">
                  <c:v>1.9</c:v>
                </c:pt>
                <c:pt idx="361" c:formatCode="General">
                  <c:v>1.5</c:v>
                </c:pt>
                <c:pt idx="362" c:formatCode="General">
                  <c:v>1.5</c:v>
                </c:pt>
                <c:pt idx="363" c:formatCode="General">
                  <c:v>3.5</c:v>
                </c:pt>
                <c:pt idx="364" c:formatCode="General">
                  <c:v>1.3</c:v>
                </c:pt>
                <c:pt idx="365" c:formatCode="General">
                  <c:v>1.8</c:v>
                </c:pt>
                <c:pt idx="366" c:formatCode="General">
                  <c:v>2.2</c:v>
                </c:pt>
                <c:pt idx="367" c:formatCode="General">
                  <c:v>2.4</c:v>
                </c:pt>
                <c:pt idx="368" c:formatCode="General">
                  <c:v>1.9</c:v>
                </c:pt>
                <c:pt idx="369" c:formatCode="General">
                  <c:v>2.8</c:v>
                </c:pt>
                <c:pt idx="370" c:formatCode="General">
                  <c:v>2.5</c:v>
                </c:pt>
                <c:pt idx="371" c:formatCode="General">
                  <c:v>1.6</c:v>
                </c:pt>
                <c:pt idx="372" c:formatCode="General">
                  <c:v>1.3</c:v>
                </c:pt>
                <c:pt idx="373" c:formatCode="General">
                  <c:v>2.2</c:v>
                </c:pt>
                <c:pt idx="374" c:formatCode="General">
                  <c:v>2</c:v>
                </c:pt>
                <c:pt idx="375" c:formatCode="General">
                  <c:v>1.4</c:v>
                </c:pt>
                <c:pt idx="376" c:formatCode="General">
                  <c:v>2.4</c:v>
                </c:pt>
                <c:pt idx="377" c:formatCode="General">
                  <c:v>2.2</c:v>
                </c:pt>
                <c:pt idx="378" c:formatCode="General">
                  <c:v>11.3</c:v>
                </c:pt>
                <c:pt idx="379" c:formatCode="General">
                  <c:v>2.4</c:v>
                </c:pt>
                <c:pt idx="380" c:formatCode="General">
                  <c:v>3.2</c:v>
                </c:pt>
                <c:pt idx="381" c:formatCode="General">
                  <c:v>1.6</c:v>
                </c:pt>
                <c:pt idx="382" c:formatCode="General">
                  <c:v>3.3</c:v>
                </c:pt>
                <c:pt idx="383" c:formatCode="General">
                  <c:v>3.2</c:v>
                </c:pt>
                <c:pt idx="384" c:formatCode="General">
                  <c:v>2.4</c:v>
                </c:pt>
                <c:pt idx="385" c:formatCode="General">
                  <c:v>2.9</c:v>
                </c:pt>
                <c:pt idx="386" c:formatCode="General">
                  <c:v>2.8</c:v>
                </c:pt>
                <c:pt idx="387" c:formatCode="General">
                  <c:v>2.9</c:v>
                </c:pt>
                <c:pt idx="388" c:formatCode="General">
                  <c:v>2.3</c:v>
                </c:pt>
                <c:pt idx="389" c:formatCode="General">
                  <c:v>3.2</c:v>
                </c:pt>
                <c:pt idx="390" c:formatCode="General">
                  <c:v>2.8</c:v>
                </c:pt>
                <c:pt idx="391" c:formatCode="General">
                  <c:v>4.3</c:v>
                </c:pt>
                <c:pt idx="392" c:formatCode="General">
                  <c:v>2.2</c:v>
                </c:pt>
                <c:pt idx="393" c:formatCode="General">
                  <c:v>2.7</c:v>
                </c:pt>
                <c:pt idx="394" c:formatCode="General">
                  <c:v>2.4</c:v>
                </c:pt>
                <c:pt idx="395" c:formatCode="General">
                  <c:v>2</c:v>
                </c:pt>
                <c:pt idx="396" c:formatCode="General">
                  <c:v>2.6</c:v>
                </c:pt>
                <c:pt idx="397" c:formatCode="General">
                  <c:v>3.2</c:v>
                </c:pt>
                <c:pt idx="398" c:formatCode="General">
                  <c:v>1.5</c:v>
                </c:pt>
                <c:pt idx="399" c:formatCode="General">
                  <c:v>2.4</c:v>
                </c:pt>
                <c:pt idx="400" c:formatCode="General">
                  <c:v>2.9</c:v>
                </c:pt>
                <c:pt idx="401" c:formatCode="General">
                  <c:v>2.6</c:v>
                </c:pt>
                <c:pt idx="402" c:formatCode="General">
                  <c:v>5.5</c:v>
                </c:pt>
                <c:pt idx="403" c:formatCode="General">
                  <c:v>2.2</c:v>
                </c:pt>
                <c:pt idx="404" c:formatCode="General">
                  <c:v>7.1</c:v>
                </c:pt>
                <c:pt idx="405" c:formatCode="General">
                  <c:v>2.4</c:v>
                </c:pt>
                <c:pt idx="406" c:formatCode="General">
                  <c:v>2.3</c:v>
                </c:pt>
                <c:pt idx="407" c:formatCode="General">
                  <c:v>2.7</c:v>
                </c:pt>
                <c:pt idx="408" c:formatCode="General">
                  <c:v>1.8</c:v>
                </c:pt>
                <c:pt idx="409" c:formatCode="General">
                  <c:v>2.1</c:v>
                </c:pt>
                <c:pt idx="410" c:formatCode="General">
                  <c:v>2.7</c:v>
                </c:pt>
                <c:pt idx="411" c:formatCode="General">
                  <c:v>2.3</c:v>
                </c:pt>
                <c:pt idx="412" c:formatCode="General">
                  <c:v>2.4</c:v>
                </c:pt>
                <c:pt idx="413" c:formatCode="General">
                  <c:v>2.7</c:v>
                </c:pt>
                <c:pt idx="414" c:formatCode="General">
                  <c:v>2.7</c:v>
                </c:pt>
                <c:pt idx="415" c:formatCode="General">
                  <c:v>2.7</c:v>
                </c:pt>
                <c:pt idx="416" c:formatCode="General">
                  <c:v>2.5</c:v>
                </c:pt>
                <c:pt idx="417" c:formatCode="General">
                  <c:v>2</c:v>
                </c:pt>
                <c:pt idx="418" c:formatCode="General">
                  <c:v>2.1</c:v>
                </c:pt>
                <c:pt idx="419" c:formatCode="General">
                  <c:v>2.9</c:v>
                </c:pt>
                <c:pt idx="420" c:formatCode="General">
                  <c:v>10.4</c:v>
                </c:pt>
                <c:pt idx="421" c:formatCode="General">
                  <c:v>2.4</c:v>
                </c:pt>
                <c:pt idx="422" c:formatCode="General">
                  <c:v>2.7</c:v>
                </c:pt>
                <c:pt idx="423" c:formatCode="General">
                  <c:v>2.7</c:v>
                </c:pt>
                <c:pt idx="424" c:formatCode="General">
                  <c:v>2.5</c:v>
                </c:pt>
                <c:pt idx="425" c:formatCode="General">
                  <c:v>2.4</c:v>
                </c:pt>
                <c:pt idx="426" c:formatCode="General">
                  <c:v>11.5</c:v>
                </c:pt>
                <c:pt idx="427" c:formatCode="General">
                  <c:v>1.9</c:v>
                </c:pt>
                <c:pt idx="428" c:formatCode="General">
                  <c:v>2.5</c:v>
                </c:pt>
                <c:pt idx="429" c:formatCode="General">
                  <c:v>2.8</c:v>
                </c:pt>
                <c:pt idx="430" c:formatCode="General">
                  <c:v>2.5</c:v>
                </c:pt>
                <c:pt idx="431" c:formatCode="General">
                  <c:v>1.9</c:v>
                </c:pt>
                <c:pt idx="432" c:formatCode="General">
                  <c:v>2.5</c:v>
                </c:pt>
                <c:pt idx="433" c:formatCode="General">
                  <c:v>1.7</c:v>
                </c:pt>
                <c:pt idx="434" c:formatCode="General">
                  <c:v>2.5</c:v>
                </c:pt>
                <c:pt idx="435" c:formatCode="General">
                  <c:v>3.1</c:v>
                </c:pt>
                <c:pt idx="436" c:formatCode="General">
                  <c:v>2</c:v>
                </c:pt>
                <c:pt idx="437" c:formatCode="General">
                  <c:v>1.4</c:v>
                </c:pt>
                <c:pt idx="438" c:formatCode="General">
                  <c:v>2</c:v>
                </c:pt>
                <c:pt idx="439" c:formatCode="General">
                  <c:v>1.8</c:v>
                </c:pt>
                <c:pt idx="440" c:formatCode="General">
                  <c:v>2.7</c:v>
                </c:pt>
                <c:pt idx="441" c:formatCode="General">
                  <c:v>4.7</c:v>
                </c:pt>
                <c:pt idx="442" c:formatCode="General">
                  <c:v>5</c:v>
                </c:pt>
                <c:pt idx="443" c:formatCode="General">
                  <c:v>2.2</c:v>
                </c:pt>
                <c:pt idx="444" c:formatCode="General">
                  <c:v>2.2</c:v>
                </c:pt>
                <c:pt idx="445" c:formatCode="General">
                  <c:v>2.3</c:v>
                </c:pt>
                <c:pt idx="446" c:formatCode="General">
                  <c:v>2</c:v>
                </c:pt>
                <c:pt idx="447" c:formatCode="General">
                  <c:v>1.8</c:v>
                </c:pt>
                <c:pt idx="448" c:formatCode="General">
                  <c:v>7.4</c:v>
                </c:pt>
                <c:pt idx="449" c:formatCode="General">
                  <c:v>2.2</c:v>
                </c:pt>
                <c:pt idx="450" c:formatCode="General">
                  <c:v>2.7</c:v>
                </c:pt>
                <c:pt idx="451" c:formatCode="General">
                  <c:v>2.6</c:v>
                </c:pt>
                <c:pt idx="452" c:formatCode="General">
                  <c:v>5.7</c:v>
                </c:pt>
                <c:pt idx="453" c:formatCode="General">
                  <c:v>5.3</c:v>
                </c:pt>
                <c:pt idx="454" c:formatCode="General">
                  <c:v>3</c:v>
                </c:pt>
                <c:pt idx="455" c:formatCode="General">
                  <c:v>2.6</c:v>
                </c:pt>
                <c:pt idx="456" c:formatCode="General">
                  <c:v>1.9</c:v>
                </c:pt>
                <c:pt idx="457" c:formatCode="General">
                  <c:v>2.5</c:v>
                </c:pt>
                <c:pt idx="458" c:formatCode="General">
                  <c:v>2.8</c:v>
                </c:pt>
                <c:pt idx="459" c:formatCode="General">
                  <c:v>2.6</c:v>
                </c:pt>
                <c:pt idx="460" c:formatCode="General">
                  <c:v>1.7</c:v>
                </c:pt>
                <c:pt idx="461" c:formatCode="General">
                  <c:v>2.2</c:v>
                </c:pt>
                <c:pt idx="462" c:formatCode="General">
                  <c:v>3.2</c:v>
                </c:pt>
                <c:pt idx="463" c:formatCode="General">
                  <c:v>9.2</c:v>
                </c:pt>
              </c:numCache>
            </c:numRef>
          </c:val>
        </c:ser>
        <c:ser>
          <c:idx val="66"/>
          <c:order val="66"/>
          <c:tx>
            <c:strRef>
              <c:f>New_dashboard_2022!$BO$2</c:f>
              <c:strCache>
                <c:ptCount val="1"/>
                <c:pt idx="0">
                  <c:v>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New_dashboard_2022!$BO$3:$BO$2015</c:f>
              <c:numCache>
                <c:formatCode>General</c:formatCode>
                <c:ptCount val="464"/>
                <c:pt idx="0">
                  <c:v>79.8</c:v>
                </c:pt>
                <c:pt idx="1">
                  <c:v>107.1</c:v>
                </c:pt>
                <c:pt idx="2">
                  <c:v>86.3</c:v>
                </c:pt>
                <c:pt idx="3">
                  <c:v>78</c:v>
                </c:pt>
                <c:pt idx="4">
                  <c:v>86.3</c:v>
                </c:pt>
                <c:pt idx="5">
                  <c:v>82.9</c:v>
                </c:pt>
                <c:pt idx="6">
                  <c:v>79.8</c:v>
                </c:pt>
                <c:pt idx="7">
                  <c:v>80.9</c:v>
                </c:pt>
                <c:pt idx="8">
                  <c:v>71.1</c:v>
                </c:pt>
                <c:pt idx="9">
                  <c:v>80.5</c:v>
                </c:pt>
                <c:pt idx="10">
                  <c:v>74.7</c:v>
                </c:pt>
                <c:pt idx="11">
                  <c:v>62.8</c:v>
                </c:pt>
                <c:pt idx="12">
                  <c:v>71.1</c:v>
                </c:pt>
                <c:pt idx="13">
                  <c:v>57.1</c:v>
                </c:pt>
                <c:pt idx="14">
                  <c:v>59.3</c:v>
                </c:pt>
                <c:pt idx="15">
                  <c:v>63.2</c:v>
                </c:pt>
                <c:pt idx="16">
                  <c:v>70.6</c:v>
                </c:pt>
                <c:pt idx="17">
                  <c:v>80.3</c:v>
                </c:pt>
                <c:pt idx="18">
                  <c:v>87</c:v>
                </c:pt>
                <c:pt idx="19">
                  <c:v>56.7</c:v>
                </c:pt>
                <c:pt idx="20">
                  <c:v>102.1</c:v>
                </c:pt>
                <c:pt idx="21">
                  <c:v>75.5</c:v>
                </c:pt>
                <c:pt idx="22">
                  <c:v>86.1</c:v>
                </c:pt>
                <c:pt idx="23">
                  <c:v>120.5</c:v>
                </c:pt>
                <c:pt idx="24">
                  <c:v>155.3</c:v>
                </c:pt>
                <c:pt idx="25">
                  <c:v>114.1</c:v>
                </c:pt>
                <c:pt idx="26">
                  <c:v>69.2</c:v>
                </c:pt>
                <c:pt idx="27">
                  <c:v>76.6</c:v>
                </c:pt>
                <c:pt idx="28">
                  <c:v>80.3</c:v>
                </c:pt>
                <c:pt idx="29">
                  <c:v>97.3</c:v>
                </c:pt>
                <c:pt idx="30">
                  <c:v>48.2</c:v>
                </c:pt>
                <c:pt idx="31">
                  <c:v>66.6</c:v>
                </c:pt>
                <c:pt idx="32">
                  <c:v>77.5</c:v>
                </c:pt>
                <c:pt idx="33">
                  <c:v>72.5</c:v>
                </c:pt>
                <c:pt idx="34">
                  <c:v>67.4</c:v>
                </c:pt>
                <c:pt idx="35">
                  <c:v>78.5</c:v>
                </c:pt>
                <c:pt idx="36">
                  <c:v>77</c:v>
                </c:pt>
                <c:pt idx="37">
                  <c:v>77.3</c:v>
                </c:pt>
                <c:pt idx="38">
                  <c:v>63.4</c:v>
                </c:pt>
                <c:pt idx="39">
                  <c:v>60.8</c:v>
                </c:pt>
                <c:pt idx="40">
                  <c:v>48.1</c:v>
                </c:pt>
                <c:pt idx="41">
                  <c:v>64.6</c:v>
                </c:pt>
                <c:pt idx="42">
                  <c:v>60.2</c:v>
                </c:pt>
                <c:pt idx="43">
                  <c:v>74.5</c:v>
                </c:pt>
                <c:pt idx="44">
                  <c:v>68.2</c:v>
                </c:pt>
                <c:pt idx="45">
                  <c:v>64.4</c:v>
                </c:pt>
                <c:pt idx="46">
                  <c:v>96.2</c:v>
                </c:pt>
                <c:pt idx="47">
                  <c:v>383</c:v>
                </c:pt>
                <c:pt idx="48">
                  <c:v>101.6</c:v>
                </c:pt>
                <c:pt idx="49">
                  <c:v>76.9</c:v>
                </c:pt>
                <c:pt idx="50">
                  <c:v>101.5</c:v>
                </c:pt>
                <c:pt idx="51">
                  <c:v>102.4</c:v>
                </c:pt>
                <c:pt idx="52">
                  <c:v>108.7</c:v>
                </c:pt>
                <c:pt idx="53">
                  <c:v>92.4</c:v>
                </c:pt>
                <c:pt idx="54">
                  <c:v>81.9</c:v>
                </c:pt>
                <c:pt idx="55">
                  <c:v>175.4</c:v>
                </c:pt>
                <c:pt idx="56">
                  <c:v>78.3</c:v>
                </c:pt>
                <c:pt idx="57">
                  <c:v>63.6</c:v>
                </c:pt>
                <c:pt idx="58">
                  <c:v>67.6</c:v>
                </c:pt>
                <c:pt idx="59">
                  <c:v>81.4</c:v>
                </c:pt>
                <c:pt idx="60">
                  <c:v>91.6</c:v>
                </c:pt>
                <c:pt idx="61">
                  <c:v>78.8</c:v>
                </c:pt>
                <c:pt idx="62">
                  <c:v>64.2</c:v>
                </c:pt>
                <c:pt idx="63">
                  <c:v>40.6</c:v>
                </c:pt>
                <c:pt idx="64">
                  <c:v>51.5</c:v>
                </c:pt>
                <c:pt idx="65">
                  <c:v>73.3</c:v>
                </c:pt>
                <c:pt idx="66">
                  <c:v>35.7</c:v>
                </c:pt>
                <c:pt idx="67">
                  <c:v>38.9</c:v>
                </c:pt>
                <c:pt idx="68">
                  <c:v>31.2</c:v>
                </c:pt>
                <c:pt idx="69">
                  <c:v>34.2</c:v>
                </c:pt>
                <c:pt idx="70">
                  <c:v>42.3</c:v>
                </c:pt>
                <c:pt idx="71">
                  <c:v>34.3</c:v>
                </c:pt>
                <c:pt idx="72">
                  <c:v>154.2</c:v>
                </c:pt>
                <c:pt idx="73">
                  <c:v>149.3</c:v>
                </c:pt>
                <c:pt idx="74">
                  <c:v>422.9</c:v>
                </c:pt>
                <c:pt idx="75">
                  <c:v>205.7</c:v>
                </c:pt>
                <c:pt idx="76">
                  <c:v>185.2</c:v>
                </c:pt>
                <c:pt idx="77">
                  <c:v>208.3</c:v>
                </c:pt>
                <c:pt idx="78">
                  <c:v>212.9</c:v>
                </c:pt>
                <c:pt idx="79">
                  <c:v>82.3</c:v>
                </c:pt>
                <c:pt idx="80">
                  <c:v>224.8</c:v>
                </c:pt>
                <c:pt idx="81">
                  <c:v>233.7</c:v>
                </c:pt>
                <c:pt idx="82">
                  <c:v>212</c:v>
                </c:pt>
                <c:pt idx="83">
                  <c:v>202.8</c:v>
                </c:pt>
                <c:pt idx="84">
                  <c:v>199.8</c:v>
                </c:pt>
                <c:pt idx="85">
                  <c:v>180.4</c:v>
                </c:pt>
                <c:pt idx="86">
                  <c:v>180.6</c:v>
                </c:pt>
                <c:pt idx="87">
                  <c:v>193</c:v>
                </c:pt>
                <c:pt idx="88">
                  <c:v>176</c:v>
                </c:pt>
                <c:pt idx="89">
                  <c:v>233.9</c:v>
                </c:pt>
                <c:pt idx="90">
                  <c:v>195.9</c:v>
                </c:pt>
                <c:pt idx="91">
                  <c:v>208</c:v>
                </c:pt>
                <c:pt idx="92">
                  <c:v>241.2</c:v>
                </c:pt>
                <c:pt idx="93">
                  <c:v>235</c:v>
                </c:pt>
                <c:pt idx="94">
                  <c:v>221.9</c:v>
                </c:pt>
                <c:pt idx="95">
                  <c:v>184.8</c:v>
                </c:pt>
                <c:pt idx="96">
                  <c:v>216</c:v>
                </c:pt>
                <c:pt idx="97">
                  <c:v>185</c:v>
                </c:pt>
                <c:pt idx="98">
                  <c:v>204.8</c:v>
                </c:pt>
                <c:pt idx="99">
                  <c:v>106</c:v>
                </c:pt>
                <c:pt idx="100">
                  <c:v>202.2</c:v>
                </c:pt>
                <c:pt idx="101">
                  <c:v>212.2</c:v>
                </c:pt>
                <c:pt idx="102">
                  <c:v>12.5</c:v>
                </c:pt>
                <c:pt idx="103">
                  <c:v>15.6</c:v>
                </c:pt>
                <c:pt idx="104">
                  <c:v>19.2</c:v>
                </c:pt>
                <c:pt idx="105">
                  <c:v>20.1</c:v>
                </c:pt>
                <c:pt idx="106">
                  <c:v>19.8</c:v>
                </c:pt>
                <c:pt idx="107">
                  <c:v>17</c:v>
                </c:pt>
                <c:pt idx="108">
                  <c:v>201.2</c:v>
                </c:pt>
                <c:pt idx="109">
                  <c:v>10.7</c:v>
                </c:pt>
                <c:pt idx="110">
                  <c:v>15.2</c:v>
                </c:pt>
                <c:pt idx="111">
                  <c:v>18.5</c:v>
                </c:pt>
                <c:pt idx="112">
                  <c:v>22.6</c:v>
                </c:pt>
                <c:pt idx="113">
                  <c:v>13.9</c:v>
                </c:pt>
                <c:pt idx="114">
                  <c:v>20.2</c:v>
                </c:pt>
                <c:pt idx="115">
                  <c:v>19.7</c:v>
                </c:pt>
                <c:pt idx="116">
                  <c:v>22.7</c:v>
                </c:pt>
                <c:pt idx="117">
                  <c:v>93.6</c:v>
                </c:pt>
                <c:pt idx="118">
                  <c:v>197.5</c:v>
                </c:pt>
                <c:pt idx="119">
                  <c:v>208.8</c:v>
                </c:pt>
                <c:pt idx="120">
                  <c:v>214.3</c:v>
                </c:pt>
                <c:pt idx="121">
                  <c:v>179.5</c:v>
                </c:pt>
                <c:pt idx="122">
                  <c:v>223.7</c:v>
                </c:pt>
                <c:pt idx="123">
                  <c:v>203.8</c:v>
                </c:pt>
                <c:pt idx="124">
                  <c:v>183.1</c:v>
                </c:pt>
                <c:pt idx="125">
                  <c:v>107.4</c:v>
                </c:pt>
                <c:pt idx="126">
                  <c:v>209.9</c:v>
                </c:pt>
                <c:pt idx="127">
                  <c:v>178</c:v>
                </c:pt>
                <c:pt idx="128">
                  <c:v>100.1</c:v>
                </c:pt>
                <c:pt idx="129">
                  <c:v>104.3</c:v>
                </c:pt>
                <c:pt idx="130">
                  <c:v>458.9</c:v>
                </c:pt>
                <c:pt idx="131">
                  <c:v>445</c:v>
                </c:pt>
                <c:pt idx="132">
                  <c:v>4.1</c:v>
                </c:pt>
                <c:pt idx="133">
                  <c:v>73.2</c:v>
                </c:pt>
                <c:pt idx="134">
                  <c:v>53.9</c:v>
                </c:pt>
                <c:pt idx="135">
                  <c:v>13.6</c:v>
                </c:pt>
                <c:pt idx="136">
                  <c:v>240.9</c:v>
                </c:pt>
                <c:pt idx="137">
                  <c:v>87.8</c:v>
                </c:pt>
                <c:pt idx="138">
                  <c:v>205.7</c:v>
                </c:pt>
                <c:pt idx="139">
                  <c:v>205.5</c:v>
                </c:pt>
                <c:pt idx="140">
                  <c:v>225.6</c:v>
                </c:pt>
                <c:pt idx="141">
                  <c:v>222.1</c:v>
                </c:pt>
                <c:pt idx="142">
                  <c:v>211.3</c:v>
                </c:pt>
                <c:pt idx="143">
                  <c:v>218.7</c:v>
                </c:pt>
                <c:pt idx="144">
                  <c:v>76.5</c:v>
                </c:pt>
                <c:pt idx="145">
                  <c:v>214.6</c:v>
                </c:pt>
                <c:pt idx="146">
                  <c:v>214.6</c:v>
                </c:pt>
                <c:pt idx="147">
                  <c:v>71</c:v>
                </c:pt>
                <c:pt idx="148">
                  <c:v>200.2</c:v>
                </c:pt>
                <c:pt idx="149">
                  <c:v>211.1</c:v>
                </c:pt>
                <c:pt idx="150">
                  <c:v>182.2</c:v>
                </c:pt>
                <c:pt idx="151">
                  <c:v>96.7</c:v>
                </c:pt>
                <c:pt idx="152">
                  <c:v>186.7</c:v>
                </c:pt>
                <c:pt idx="153">
                  <c:v>187.3</c:v>
                </c:pt>
                <c:pt idx="154">
                  <c:v>339.7</c:v>
                </c:pt>
                <c:pt idx="155">
                  <c:v>210.4</c:v>
                </c:pt>
                <c:pt idx="156">
                  <c:v>412.5</c:v>
                </c:pt>
                <c:pt idx="157">
                  <c:v>386.9</c:v>
                </c:pt>
                <c:pt idx="158">
                  <c:v>386.9</c:v>
                </c:pt>
                <c:pt idx="159">
                  <c:v>355.9</c:v>
                </c:pt>
                <c:pt idx="160">
                  <c:v>406.5</c:v>
                </c:pt>
                <c:pt idx="161">
                  <c:v>406.5</c:v>
                </c:pt>
                <c:pt idx="162">
                  <c:v>351.1</c:v>
                </c:pt>
                <c:pt idx="163">
                  <c:v>355.7</c:v>
                </c:pt>
                <c:pt idx="164">
                  <c:v>355.7</c:v>
                </c:pt>
                <c:pt idx="165">
                  <c:v>383.3</c:v>
                </c:pt>
                <c:pt idx="166">
                  <c:v>99.7</c:v>
                </c:pt>
                <c:pt idx="167">
                  <c:v>319.8</c:v>
                </c:pt>
                <c:pt idx="168">
                  <c:v>401.1</c:v>
                </c:pt>
                <c:pt idx="169">
                  <c:v>298.2</c:v>
                </c:pt>
                <c:pt idx="170">
                  <c:v>295</c:v>
                </c:pt>
                <c:pt idx="171">
                  <c:v>383</c:v>
                </c:pt>
                <c:pt idx="172">
                  <c:v>383</c:v>
                </c:pt>
                <c:pt idx="173">
                  <c:v>355.2</c:v>
                </c:pt>
                <c:pt idx="174">
                  <c:v>294.3</c:v>
                </c:pt>
                <c:pt idx="175">
                  <c:v>303.4</c:v>
                </c:pt>
                <c:pt idx="176">
                  <c:v>199.9</c:v>
                </c:pt>
                <c:pt idx="177">
                  <c:v>182.2</c:v>
                </c:pt>
                <c:pt idx="178">
                  <c:v>209.5</c:v>
                </c:pt>
                <c:pt idx="179">
                  <c:v>174.6</c:v>
                </c:pt>
                <c:pt idx="180">
                  <c:v>203</c:v>
                </c:pt>
                <c:pt idx="181">
                  <c:v>146.1</c:v>
                </c:pt>
                <c:pt idx="182">
                  <c:v>233.9</c:v>
                </c:pt>
                <c:pt idx="183">
                  <c:v>224</c:v>
                </c:pt>
                <c:pt idx="184">
                  <c:v>276.6</c:v>
                </c:pt>
                <c:pt idx="185">
                  <c:v>169.1</c:v>
                </c:pt>
                <c:pt idx="186">
                  <c:v>198.4</c:v>
                </c:pt>
                <c:pt idx="187">
                  <c:v>159.8</c:v>
                </c:pt>
                <c:pt idx="188">
                  <c:v>165.3</c:v>
                </c:pt>
                <c:pt idx="189">
                  <c:v>177.2</c:v>
                </c:pt>
                <c:pt idx="190">
                  <c:v>178.9</c:v>
                </c:pt>
                <c:pt idx="191">
                  <c:v>220.3</c:v>
                </c:pt>
                <c:pt idx="192">
                  <c:v>191.9</c:v>
                </c:pt>
                <c:pt idx="193">
                  <c:v>253.9</c:v>
                </c:pt>
                <c:pt idx="194">
                  <c:v>190.1</c:v>
                </c:pt>
                <c:pt idx="195">
                  <c:v>190.8</c:v>
                </c:pt>
                <c:pt idx="196">
                  <c:v>169.6</c:v>
                </c:pt>
                <c:pt idx="197">
                  <c:v>199.4</c:v>
                </c:pt>
                <c:pt idx="198">
                  <c:v>216.2</c:v>
                </c:pt>
                <c:pt idx="199">
                  <c:v>192.7</c:v>
                </c:pt>
                <c:pt idx="200">
                  <c:v>183.8</c:v>
                </c:pt>
                <c:pt idx="201">
                  <c:v>213.5</c:v>
                </c:pt>
                <c:pt idx="202">
                  <c:v>179.8</c:v>
                </c:pt>
                <c:pt idx="203">
                  <c:v>207.9</c:v>
                </c:pt>
                <c:pt idx="204">
                  <c:v>156.4</c:v>
                </c:pt>
                <c:pt idx="205">
                  <c:v>175.6</c:v>
                </c:pt>
                <c:pt idx="206">
                  <c:v>211.1</c:v>
                </c:pt>
                <c:pt idx="207">
                  <c:v>163</c:v>
                </c:pt>
                <c:pt idx="208">
                  <c:v>281.4</c:v>
                </c:pt>
                <c:pt idx="209">
                  <c:v>65.1</c:v>
                </c:pt>
                <c:pt idx="210">
                  <c:v>201.3</c:v>
                </c:pt>
                <c:pt idx="211">
                  <c:v>224.5</c:v>
                </c:pt>
                <c:pt idx="212">
                  <c:v>60.1</c:v>
                </c:pt>
                <c:pt idx="213">
                  <c:v>178.6</c:v>
                </c:pt>
                <c:pt idx="214">
                  <c:v>195.7</c:v>
                </c:pt>
                <c:pt idx="215">
                  <c:v>473</c:v>
                </c:pt>
                <c:pt idx="216">
                  <c:v>233</c:v>
                </c:pt>
                <c:pt idx="217">
                  <c:v>312.8</c:v>
                </c:pt>
                <c:pt idx="218">
                  <c:v>261.8</c:v>
                </c:pt>
                <c:pt idx="219">
                  <c:v>248.9</c:v>
                </c:pt>
                <c:pt idx="220">
                  <c:v>434.1</c:v>
                </c:pt>
                <c:pt idx="221">
                  <c:v>378.7</c:v>
                </c:pt>
                <c:pt idx="222">
                  <c:v>411.7</c:v>
                </c:pt>
                <c:pt idx="223">
                  <c:v>213</c:v>
                </c:pt>
                <c:pt idx="224">
                  <c:v>105.4</c:v>
                </c:pt>
                <c:pt idx="225">
                  <c:v>267.4</c:v>
                </c:pt>
                <c:pt idx="226">
                  <c:v>425</c:v>
                </c:pt>
                <c:pt idx="227">
                  <c:v>447.4</c:v>
                </c:pt>
                <c:pt idx="228">
                  <c:v>293.6</c:v>
                </c:pt>
                <c:pt idx="229">
                  <c:v>369.4</c:v>
                </c:pt>
                <c:pt idx="230">
                  <c:v>413.5</c:v>
                </c:pt>
                <c:pt idx="231">
                  <c:v>304</c:v>
                </c:pt>
                <c:pt idx="232">
                  <c:v>256.6</c:v>
                </c:pt>
                <c:pt idx="233">
                  <c:v>299.9</c:v>
                </c:pt>
                <c:pt idx="234">
                  <c:v>155.5</c:v>
                </c:pt>
                <c:pt idx="235">
                  <c:v>268.4</c:v>
                </c:pt>
                <c:pt idx="236">
                  <c:v>68.9</c:v>
                </c:pt>
                <c:pt idx="237">
                  <c:v>301</c:v>
                </c:pt>
                <c:pt idx="238">
                  <c:v>285.5</c:v>
                </c:pt>
                <c:pt idx="239">
                  <c:v>268.1</c:v>
                </c:pt>
                <c:pt idx="240">
                  <c:v>306.9</c:v>
                </c:pt>
                <c:pt idx="241">
                  <c:v>68.2</c:v>
                </c:pt>
                <c:pt idx="242">
                  <c:v>59.5</c:v>
                </c:pt>
                <c:pt idx="243">
                  <c:v>270.7</c:v>
                </c:pt>
                <c:pt idx="244">
                  <c:v>221.5</c:v>
                </c:pt>
                <c:pt idx="245">
                  <c:v>292.7</c:v>
                </c:pt>
                <c:pt idx="246">
                  <c:v>285.2</c:v>
                </c:pt>
                <c:pt idx="247">
                  <c:v>309.7</c:v>
                </c:pt>
                <c:pt idx="248">
                  <c:v>218</c:v>
                </c:pt>
                <c:pt idx="249">
                  <c:v>90.1</c:v>
                </c:pt>
                <c:pt idx="250">
                  <c:v>271</c:v>
                </c:pt>
                <c:pt idx="251">
                  <c:v>62.9</c:v>
                </c:pt>
                <c:pt idx="252">
                  <c:v>126.2</c:v>
                </c:pt>
                <c:pt idx="253">
                  <c:v>125.5</c:v>
                </c:pt>
                <c:pt idx="254">
                  <c:v>250.9</c:v>
                </c:pt>
                <c:pt idx="255">
                  <c:v>311</c:v>
                </c:pt>
                <c:pt idx="256">
                  <c:v>165</c:v>
                </c:pt>
                <c:pt idx="257">
                  <c:v>224.5</c:v>
                </c:pt>
                <c:pt idx="258">
                  <c:v>58.2</c:v>
                </c:pt>
                <c:pt idx="259">
                  <c:v>57.5</c:v>
                </c:pt>
                <c:pt idx="260">
                  <c:v>238.5</c:v>
                </c:pt>
                <c:pt idx="261">
                  <c:v>159.7</c:v>
                </c:pt>
                <c:pt idx="262">
                  <c:v>220.5</c:v>
                </c:pt>
                <c:pt idx="263">
                  <c:v>57.3</c:v>
                </c:pt>
                <c:pt idx="264">
                  <c:v>281.3</c:v>
                </c:pt>
                <c:pt idx="265">
                  <c:v>257.1</c:v>
                </c:pt>
                <c:pt idx="266">
                  <c:v>255.6</c:v>
                </c:pt>
                <c:pt idx="267">
                  <c:v>161</c:v>
                </c:pt>
                <c:pt idx="268">
                  <c:v>239</c:v>
                </c:pt>
                <c:pt idx="269">
                  <c:v>180.9</c:v>
                </c:pt>
                <c:pt idx="270">
                  <c:v>167.1</c:v>
                </c:pt>
                <c:pt idx="271">
                  <c:v>218.4</c:v>
                </c:pt>
                <c:pt idx="272">
                  <c:v>230.1</c:v>
                </c:pt>
                <c:pt idx="273">
                  <c:v>284</c:v>
                </c:pt>
                <c:pt idx="274">
                  <c:v>225</c:v>
                </c:pt>
                <c:pt idx="275">
                  <c:v>220.1</c:v>
                </c:pt>
                <c:pt idx="276">
                  <c:v>252.4</c:v>
                </c:pt>
                <c:pt idx="277">
                  <c:v>228.2</c:v>
                </c:pt>
                <c:pt idx="278">
                  <c:v>246.3</c:v>
                </c:pt>
                <c:pt idx="279">
                  <c:v>285.6</c:v>
                </c:pt>
                <c:pt idx="280">
                  <c:v>190.8</c:v>
                </c:pt>
                <c:pt idx="281">
                  <c:v>241.4</c:v>
                </c:pt>
                <c:pt idx="282">
                  <c:v>190.1</c:v>
                </c:pt>
                <c:pt idx="283">
                  <c:v>148.1</c:v>
                </c:pt>
                <c:pt idx="284">
                  <c:v>243.5</c:v>
                </c:pt>
                <c:pt idx="285">
                  <c:v>156.3</c:v>
                </c:pt>
                <c:pt idx="286">
                  <c:v>216.9</c:v>
                </c:pt>
                <c:pt idx="287">
                  <c:v>224.8</c:v>
                </c:pt>
                <c:pt idx="288">
                  <c:v>221.5</c:v>
                </c:pt>
                <c:pt idx="289">
                  <c:v>93.4</c:v>
                </c:pt>
                <c:pt idx="290">
                  <c:v>215.6</c:v>
                </c:pt>
                <c:pt idx="291">
                  <c:v>246</c:v>
                </c:pt>
                <c:pt idx="292">
                  <c:v>216.4</c:v>
                </c:pt>
                <c:pt idx="293">
                  <c:v>238.7</c:v>
                </c:pt>
                <c:pt idx="294">
                  <c:v>188.9</c:v>
                </c:pt>
                <c:pt idx="295">
                  <c:v>242.9</c:v>
                </c:pt>
                <c:pt idx="296">
                  <c:v>256.4</c:v>
                </c:pt>
                <c:pt idx="297">
                  <c:v>182.1</c:v>
                </c:pt>
                <c:pt idx="298">
                  <c:v>58.5</c:v>
                </c:pt>
                <c:pt idx="299">
                  <c:v>200.4</c:v>
                </c:pt>
                <c:pt idx="300">
                  <c:v>255.1</c:v>
                </c:pt>
                <c:pt idx="301">
                  <c:v>194.8</c:v>
                </c:pt>
                <c:pt idx="302">
                  <c:v>274.8</c:v>
                </c:pt>
                <c:pt idx="303">
                  <c:v>257.8</c:v>
                </c:pt>
                <c:pt idx="304">
                  <c:v>265</c:v>
                </c:pt>
                <c:pt idx="305">
                  <c:v>310.3</c:v>
                </c:pt>
                <c:pt idx="306">
                  <c:v>243.9</c:v>
                </c:pt>
                <c:pt idx="307">
                  <c:v>216.5</c:v>
                </c:pt>
                <c:pt idx="308">
                  <c:v>344.3</c:v>
                </c:pt>
                <c:pt idx="309">
                  <c:v>267.9</c:v>
                </c:pt>
                <c:pt idx="310">
                  <c:v>231.3</c:v>
                </c:pt>
                <c:pt idx="311">
                  <c:v>227.7</c:v>
                </c:pt>
                <c:pt idx="312">
                  <c:v>210.9</c:v>
                </c:pt>
                <c:pt idx="313">
                  <c:v>282</c:v>
                </c:pt>
                <c:pt idx="314">
                  <c:v>319.2</c:v>
                </c:pt>
                <c:pt idx="315">
                  <c:v>254.7</c:v>
                </c:pt>
                <c:pt idx="316">
                  <c:v>279.7</c:v>
                </c:pt>
                <c:pt idx="317">
                  <c:v>300.6</c:v>
                </c:pt>
                <c:pt idx="318">
                  <c:v>263.5</c:v>
                </c:pt>
                <c:pt idx="319">
                  <c:v>220.1</c:v>
                </c:pt>
                <c:pt idx="320">
                  <c:v>305.5</c:v>
                </c:pt>
                <c:pt idx="321">
                  <c:v>302</c:v>
                </c:pt>
                <c:pt idx="322">
                  <c:v>188.8</c:v>
                </c:pt>
                <c:pt idx="323">
                  <c:v>270.2</c:v>
                </c:pt>
                <c:pt idx="324">
                  <c:v>219.4</c:v>
                </c:pt>
                <c:pt idx="325">
                  <c:v>69.8</c:v>
                </c:pt>
                <c:pt idx="326">
                  <c:v>284.3</c:v>
                </c:pt>
                <c:pt idx="327">
                  <c:v>261</c:v>
                </c:pt>
                <c:pt idx="328">
                  <c:v>36.7</c:v>
                </c:pt>
                <c:pt idx="329">
                  <c:v>291.6</c:v>
                </c:pt>
                <c:pt idx="330">
                  <c:v>198.1</c:v>
                </c:pt>
                <c:pt idx="331">
                  <c:v>195.4</c:v>
                </c:pt>
                <c:pt idx="332">
                  <c:v>261.2</c:v>
                </c:pt>
                <c:pt idx="333">
                  <c:v>230.8</c:v>
                </c:pt>
                <c:pt idx="334">
                  <c:v>225.3</c:v>
                </c:pt>
                <c:pt idx="335">
                  <c:v>237</c:v>
                </c:pt>
                <c:pt idx="336">
                  <c:v>196.4</c:v>
                </c:pt>
                <c:pt idx="337">
                  <c:v>228.4</c:v>
                </c:pt>
                <c:pt idx="338">
                  <c:v>239.1</c:v>
                </c:pt>
                <c:pt idx="339">
                  <c:v>199.9</c:v>
                </c:pt>
                <c:pt idx="340">
                  <c:v>248.7</c:v>
                </c:pt>
                <c:pt idx="341">
                  <c:v>269.8</c:v>
                </c:pt>
                <c:pt idx="342">
                  <c:v>225.2</c:v>
                </c:pt>
                <c:pt idx="343">
                  <c:v>180.2</c:v>
                </c:pt>
                <c:pt idx="344">
                  <c:v>299.6</c:v>
                </c:pt>
                <c:pt idx="345">
                  <c:v>297.1</c:v>
                </c:pt>
                <c:pt idx="346">
                  <c:v>200.3</c:v>
                </c:pt>
                <c:pt idx="347">
                  <c:v>198.4</c:v>
                </c:pt>
                <c:pt idx="348">
                  <c:v>67.5</c:v>
                </c:pt>
                <c:pt idx="349">
                  <c:v>182.6</c:v>
                </c:pt>
                <c:pt idx="350">
                  <c:v>289.1</c:v>
                </c:pt>
                <c:pt idx="351">
                  <c:v>226.6</c:v>
                </c:pt>
                <c:pt idx="352">
                  <c:v>52.8</c:v>
                </c:pt>
                <c:pt idx="353">
                  <c:v>255.2</c:v>
                </c:pt>
                <c:pt idx="354">
                  <c:v>210</c:v>
                </c:pt>
                <c:pt idx="355">
                  <c:v>209</c:v>
                </c:pt>
                <c:pt idx="356">
                  <c:v>189</c:v>
                </c:pt>
                <c:pt idx="357">
                  <c:v>250.9</c:v>
                </c:pt>
                <c:pt idx="358">
                  <c:v>258.7</c:v>
                </c:pt>
                <c:pt idx="359">
                  <c:v>276</c:v>
                </c:pt>
                <c:pt idx="360">
                  <c:v>227.9</c:v>
                </c:pt>
                <c:pt idx="361">
                  <c:v>177.1</c:v>
                </c:pt>
                <c:pt idx="362">
                  <c:v>178.2</c:v>
                </c:pt>
                <c:pt idx="363">
                  <c:v>42.2</c:v>
                </c:pt>
                <c:pt idx="364">
                  <c:v>149.2</c:v>
                </c:pt>
                <c:pt idx="365">
                  <c:v>204.7</c:v>
                </c:pt>
                <c:pt idx="366">
                  <c:v>246.6</c:v>
                </c:pt>
                <c:pt idx="367">
                  <c:v>259.1</c:v>
                </c:pt>
                <c:pt idx="368">
                  <c:v>208.3</c:v>
                </c:pt>
                <c:pt idx="369">
                  <c:v>301.6</c:v>
                </c:pt>
                <c:pt idx="370">
                  <c:v>283.7</c:v>
                </c:pt>
                <c:pt idx="371">
                  <c:v>182.5</c:v>
                </c:pt>
                <c:pt idx="372">
                  <c:v>153.4</c:v>
                </c:pt>
                <c:pt idx="373">
                  <c:v>247.7</c:v>
                </c:pt>
                <c:pt idx="374">
                  <c:v>221</c:v>
                </c:pt>
                <c:pt idx="375">
                  <c:v>159</c:v>
                </c:pt>
                <c:pt idx="376">
                  <c:v>259.4</c:v>
                </c:pt>
                <c:pt idx="377">
                  <c:v>248.8</c:v>
                </c:pt>
                <c:pt idx="378">
                  <c:v>127.9</c:v>
                </c:pt>
                <c:pt idx="379">
                  <c:v>270.9</c:v>
                </c:pt>
                <c:pt idx="380">
                  <c:v>344.4</c:v>
                </c:pt>
                <c:pt idx="381">
                  <c:v>186.6</c:v>
                </c:pt>
                <c:pt idx="382">
                  <c:v>370.6</c:v>
                </c:pt>
                <c:pt idx="383">
                  <c:v>360.9</c:v>
                </c:pt>
                <c:pt idx="384">
                  <c:v>268.3</c:v>
                </c:pt>
                <c:pt idx="385">
                  <c:v>325.6</c:v>
                </c:pt>
                <c:pt idx="386">
                  <c:v>317.9</c:v>
                </c:pt>
                <c:pt idx="387">
                  <c:v>331.5</c:v>
                </c:pt>
                <c:pt idx="388">
                  <c:v>258.8</c:v>
                </c:pt>
                <c:pt idx="389">
                  <c:v>346</c:v>
                </c:pt>
                <c:pt idx="390">
                  <c:v>307.7</c:v>
                </c:pt>
                <c:pt idx="391">
                  <c:v>47.5</c:v>
                </c:pt>
                <c:pt idx="392">
                  <c:v>253.6</c:v>
                </c:pt>
                <c:pt idx="393">
                  <c:v>312.1</c:v>
                </c:pt>
                <c:pt idx="394">
                  <c:v>269.9</c:v>
                </c:pt>
                <c:pt idx="395">
                  <c:v>229.7</c:v>
                </c:pt>
                <c:pt idx="396">
                  <c:v>289.9</c:v>
                </c:pt>
                <c:pt idx="397">
                  <c:v>362.2</c:v>
                </c:pt>
                <c:pt idx="398">
                  <c:v>182.2</c:v>
                </c:pt>
                <c:pt idx="399">
                  <c:v>277.1</c:v>
                </c:pt>
                <c:pt idx="400">
                  <c:v>338.4</c:v>
                </c:pt>
                <c:pt idx="401">
                  <c:v>297.5</c:v>
                </c:pt>
                <c:pt idx="402">
                  <c:v>65.1</c:v>
                </c:pt>
                <c:pt idx="403">
                  <c:v>266.2</c:v>
                </c:pt>
                <c:pt idx="404">
                  <c:v>91.1</c:v>
                </c:pt>
                <c:pt idx="405">
                  <c:v>282.8</c:v>
                </c:pt>
                <c:pt idx="406">
                  <c:v>268.2</c:v>
                </c:pt>
                <c:pt idx="407">
                  <c:v>297.5</c:v>
                </c:pt>
                <c:pt idx="408">
                  <c:v>206.3</c:v>
                </c:pt>
                <c:pt idx="409">
                  <c:v>240</c:v>
                </c:pt>
                <c:pt idx="410">
                  <c:v>309</c:v>
                </c:pt>
                <c:pt idx="411">
                  <c:v>267.4</c:v>
                </c:pt>
                <c:pt idx="412">
                  <c:v>270.3</c:v>
                </c:pt>
                <c:pt idx="413">
                  <c:v>296.7</c:v>
                </c:pt>
                <c:pt idx="414">
                  <c:v>292.9</c:v>
                </c:pt>
                <c:pt idx="415">
                  <c:v>315.8</c:v>
                </c:pt>
                <c:pt idx="416">
                  <c:v>301.4</c:v>
                </c:pt>
                <c:pt idx="417">
                  <c:v>217.8</c:v>
                </c:pt>
                <c:pt idx="418">
                  <c:v>219.9</c:v>
                </c:pt>
                <c:pt idx="419">
                  <c:v>319.7</c:v>
                </c:pt>
                <c:pt idx="420">
                  <c:v>96.6</c:v>
                </c:pt>
                <c:pt idx="421">
                  <c:v>267.5</c:v>
                </c:pt>
                <c:pt idx="422">
                  <c:v>290.2</c:v>
                </c:pt>
                <c:pt idx="423">
                  <c:v>292</c:v>
                </c:pt>
                <c:pt idx="424">
                  <c:v>266.2</c:v>
                </c:pt>
                <c:pt idx="425">
                  <c:v>245.2</c:v>
                </c:pt>
                <c:pt idx="426">
                  <c:v>125.9</c:v>
                </c:pt>
                <c:pt idx="427">
                  <c:v>205.8</c:v>
                </c:pt>
                <c:pt idx="428">
                  <c:v>269.4</c:v>
                </c:pt>
                <c:pt idx="429">
                  <c:v>295.9</c:v>
                </c:pt>
                <c:pt idx="430">
                  <c:v>270.2</c:v>
                </c:pt>
                <c:pt idx="431">
                  <c:v>202.3</c:v>
                </c:pt>
                <c:pt idx="432">
                  <c:v>261.6</c:v>
                </c:pt>
                <c:pt idx="433">
                  <c:v>192.1</c:v>
                </c:pt>
                <c:pt idx="434">
                  <c:v>279.4</c:v>
                </c:pt>
                <c:pt idx="435">
                  <c:v>340</c:v>
                </c:pt>
                <c:pt idx="436">
                  <c:v>236.6</c:v>
                </c:pt>
                <c:pt idx="437">
                  <c:v>165.3</c:v>
                </c:pt>
                <c:pt idx="438">
                  <c:v>241</c:v>
                </c:pt>
                <c:pt idx="439">
                  <c:v>194.9</c:v>
                </c:pt>
                <c:pt idx="440">
                  <c:v>304.6</c:v>
                </c:pt>
                <c:pt idx="441">
                  <c:v>56.4</c:v>
                </c:pt>
                <c:pt idx="442">
                  <c:v>61.1</c:v>
                </c:pt>
                <c:pt idx="443">
                  <c:v>255.7</c:v>
                </c:pt>
                <c:pt idx="444">
                  <c:v>251.2</c:v>
                </c:pt>
                <c:pt idx="445">
                  <c:v>268.2</c:v>
                </c:pt>
                <c:pt idx="446">
                  <c:v>231.9</c:v>
                </c:pt>
                <c:pt idx="447">
                  <c:v>203.6</c:v>
                </c:pt>
                <c:pt idx="448">
                  <c:v>100.1</c:v>
                </c:pt>
                <c:pt idx="449">
                  <c:v>257.3</c:v>
                </c:pt>
                <c:pt idx="450">
                  <c:v>311.2</c:v>
                </c:pt>
                <c:pt idx="451">
                  <c:v>305</c:v>
                </c:pt>
                <c:pt idx="452">
                  <c:v>74.1</c:v>
                </c:pt>
                <c:pt idx="453">
                  <c:v>64</c:v>
                </c:pt>
                <c:pt idx="454">
                  <c:v>327.4</c:v>
                </c:pt>
                <c:pt idx="455">
                  <c:v>291.8</c:v>
                </c:pt>
                <c:pt idx="456">
                  <c:v>215.1</c:v>
                </c:pt>
                <c:pt idx="457">
                  <c:v>283.8</c:v>
                </c:pt>
                <c:pt idx="458">
                  <c:v>313.1</c:v>
                </c:pt>
                <c:pt idx="459">
                  <c:v>295</c:v>
                </c:pt>
                <c:pt idx="460">
                  <c:v>193.1</c:v>
                </c:pt>
                <c:pt idx="461">
                  <c:v>212.5</c:v>
                </c:pt>
                <c:pt idx="462">
                  <c:v>347.6</c:v>
                </c:pt>
                <c:pt idx="463">
                  <c:v>125.7</c:v>
                </c:pt>
              </c:numCache>
            </c:numRef>
          </c:val>
        </c:ser>
        <c:ser>
          <c:idx val="67"/>
          <c:order val="67"/>
          <c:tx>
            <c:strRef>
              <c:f>New_dashboard_2022!$BP$2</c:f>
              <c:strCache>
                <c:ptCount val="1"/>
                <c:pt idx="0">
                  <c:v>DNA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New_dashboard_2022!$BP$3:$BP$2015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8"/>
          <c:order val="68"/>
          <c:tx>
            <c:strRef>
              <c:f>New_dashboard_2022!$BQ$2</c:f>
              <c:strCache>
                <c:ptCount val="1"/>
                <c:pt idx="0">
                  <c:v>Gene1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New_dashboard_2022!$BQ$3:$BQ$2015</c:f>
              <c:numCache>
                <c:formatCode>General</c:formatCode>
                <c:ptCount val="464"/>
                <c:pt idx="7">
                  <c:v>0</c:v>
                </c:pt>
                <c:pt idx="9">
                  <c:v>0</c:v>
                </c:pt>
                <c:pt idx="13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4">
                  <c:v>0</c:v>
                </c:pt>
                <c:pt idx="35">
                  <c:v>0</c:v>
                </c:pt>
                <c:pt idx="39">
                  <c:v>0</c:v>
                </c:pt>
                <c:pt idx="41">
                  <c:v>0</c:v>
                </c:pt>
                <c:pt idx="48">
                  <c:v>0</c:v>
                </c:pt>
                <c:pt idx="51">
                  <c:v>0</c:v>
                </c:pt>
                <c:pt idx="57">
                  <c:v>0</c:v>
                </c:pt>
                <c:pt idx="77">
                  <c:v>0</c:v>
                </c:pt>
                <c:pt idx="80">
                  <c:v>0</c:v>
                </c:pt>
                <c:pt idx="82">
                  <c:v>0</c:v>
                </c:pt>
                <c:pt idx="89">
                  <c:v>0</c:v>
                </c:pt>
                <c:pt idx="96">
                  <c:v>0</c:v>
                </c:pt>
                <c:pt idx="101">
                  <c:v>0</c:v>
                </c:pt>
              </c:numCache>
            </c:numRef>
          </c:val>
        </c:ser>
        <c:ser>
          <c:idx val="69"/>
          <c:order val="69"/>
          <c:tx>
            <c:strRef>
              <c:f>New_dashboard_2022!$BR$2</c:f>
              <c:strCache>
                <c:ptCount val="1"/>
                <c:pt idx="0">
                  <c:v>Gene2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New_dashboard_2022!$BR$3:$BR$2015</c:f>
              <c:numCache>
                <c:formatCode>General</c:formatCode>
                <c:ptCount val="464"/>
                <c:pt idx="29">
                  <c:v>0</c:v>
                </c:pt>
              </c:numCache>
            </c:numRef>
          </c:val>
        </c:ser>
        <c:ser>
          <c:idx val="70"/>
          <c:order val="70"/>
          <c:tx>
            <c:strRef>
              <c:f>New_dashboard_2022!$BS$2</c:f>
              <c:strCache>
                <c:ptCount val="1"/>
                <c:pt idx="0">
                  <c:v>Gene3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New_dashboard_2022!$BS$3:$BS$2015</c:f>
              <c:numCache>
                <c:formatCode>General</c:formatCode>
                <c:ptCount val="464"/>
              </c:numCache>
            </c:numRef>
          </c:val>
        </c:ser>
        <c:ser>
          <c:idx val="71"/>
          <c:order val="71"/>
          <c:tx>
            <c:strRef>
              <c:f>New_dashboard_2022!$BT$2</c:f>
              <c:strCache>
                <c:ptCount val="1"/>
                <c:pt idx="0">
                  <c:v>Gene4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New_dashboard_2022!$BT$3:$BT$2015</c:f>
              <c:numCache>
                <c:formatCode>General</c:formatCode>
                <c:ptCount val="464"/>
              </c:numCache>
            </c:numRef>
          </c:val>
        </c:ser>
        <c:ser>
          <c:idx val="72"/>
          <c:order val="72"/>
          <c:tx>
            <c:strRef>
              <c:f>New_dashboard_2022!$BU$2</c:f>
              <c:strCache>
                <c:ptCount val="1"/>
                <c:pt idx="0">
                  <c:v>CNV1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New_dashboard_2022!$BU$3:$BU$2015</c:f>
              <c:numCache>
                <c:formatCode>General</c:formatCode>
                <c:ptCount val="464"/>
              </c:numCache>
            </c:numRef>
          </c:val>
        </c:ser>
        <c:ser>
          <c:idx val="73"/>
          <c:order val="73"/>
          <c:tx>
            <c:strRef>
              <c:f>New_dashboard_2022!$BV$2</c:f>
              <c:strCache>
                <c:ptCount val="1"/>
                <c:pt idx="0">
                  <c:v>CNV2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New_dashboard_2022!$BV$3:$BV$2015</c:f>
              <c:numCache>
                <c:formatCode>General</c:formatCode>
                <c:ptCount val="464"/>
              </c:numCache>
            </c:numRef>
          </c:val>
        </c:ser>
        <c:ser>
          <c:idx val="74"/>
          <c:order val="74"/>
          <c:tx>
            <c:strRef>
              <c:f>New_dashboard_2022!$BW$2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New_dashboard_2022!$BW$3:$BW$2015</c:f>
              <c:numCache>
                <c:formatCode>General</c:formatCode>
                <c:ptCount val="464"/>
                <c:pt idx="0">
                  <c:v>0</c:v>
                </c:pt>
              </c:numCache>
            </c:numRef>
          </c:val>
        </c:ser>
        <c:ser>
          <c:idx val="75"/>
          <c:order val="75"/>
          <c:tx>
            <c:strRef>
              <c:f>New_dashboard_2022!$BX$2</c:f>
              <c:strCache>
                <c:ptCount val="1"/>
                <c:pt idx="0">
                  <c:v>DNA kit used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New_dashboard_2022!$BX$3:$BX$2015</c:f>
              <c:numCache>
                <c:formatCode>General</c:formatCode>
                <c:ptCount val="464"/>
              </c:numCache>
            </c:numRef>
          </c:val>
        </c:ser>
        <c:ser>
          <c:idx val="76"/>
          <c:order val="76"/>
          <c:tx>
            <c:strRef>
              <c:f>New_dashboard_2022!$BY$2</c:f>
              <c:strCache>
                <c:ptCount val="1"/>
                <c:pt idx="0">
                  <c:v>Plasma Availability, If yes (amount) ml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New_dashboard_2022!$BY$3:$BY$2015</c:f>
              <c:numCache>
                <c:formatCode>General</c:formatCode>
                <c:ptCount val="464"/>
              </c:numCache>
            </c:numRef>
          </c:val>
        </c:ser>
        <c:ser>
          <c:idx val="77"/>
          <c:order val="77"/>
          <c:tx>
            <c:strRef>
              <c:f>New_dashboard_2022!$BZ$2</c:f>
              <c:strCache>
                <c:ptCount val="1"/>
                <c:pt idx="0">
                  <c:v>DNA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New_dashboard_2022!$BZ$3:$BZ$2015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78"/>
          <c:order val="78"/>
          <c:tx>
            <c:strRef>
              <c:f>New_dashboard_2022!$CA$2</c:f>
              <c:strCache>
                <c:ptCount val="1"/>
                <c:pt idx="0">
                  <c:v>DNA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New_dashboard_2022!$CA$3:$CA$2015</c:f>
              <c:numCache>
                <c:formatCode>General</c:formatCode>
                <c:ptCount val="464"/>
              </c:numCache>
            </c:numRef>
          </c:val>
        </c:ser>
        <c:ser>
          <c:idx val="79"/>
          <c:order val="79"/>
          <c:tx>
            <c:strRef>
              <c:f>New_dashboard_2022!$CB$2</c:f>
              <c:strCache>
                <c:ptCount val="1"/>
                <c:pt idx="0">
                  <c:v>DNA Sequencing data size (Gb)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New_dashboard_2022!$CB$3:$CB$2015</c:f>
              <c:numCache>
                <c:formatCode>0.0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80"/>
          <c:order val="80"/>
          <c:tx>
            <c:strRef>
              <c:f>New_dashboard_2022!$CC$2</c:f>
              <c:strCache>
                <c:ptCount val="1"/>
                <c:pt idx="0">
                  <c:v>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New_dashboard_2022!$CC$3:$CC$2015</c:f>
              <c:numCache>
                <c:formatCode>General</c:formatCode>
                <c:ptCount val="464"/>
              </c:numCache>
            </c:numRef>
          </c:val>
        </c:ser>
        <c:ser>
          <c:idx val="81"/>
          <c:order val="81"/>
          <c:tx>
            <c:strRef>
              <c:f>New_dashboard_2022!$CD$2</c:f>
              <c:strCache>
                <c:ptCount val="1"/>
                <c:pt idx="0">
                  <c:v>DNA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New_dashboard_2022!$CD$3:$CD$2015</c:f>
              <c:numCache>
                <c:formatCode>General</c:formatCode>
                <c:ptCount val="464"/>
              </c:numCache>
            </c:numRef>
          </c:val>
        </c:ser>
        <c:ser>
          <c:idx val="82"/>
          <c:order val="82"/>
          <c:tx>
            <c:strRef>
              <c:f>New_dashboard_2022!$CE$2</c:f>
              <c:strCache>
                <c:ptCount val="1"/>
                <c:pt idx="0">
                  <c:v>Gene1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New_dashboard_2022!$CE$3:$CE$2015</c:f>
              <c:numCache>
                <c:formatCode>General</c:formatCode>
                <c:ptCount val="464"/>
              </c:numCache>
            </c:numRef>
          </c:val>
        </c:ser>
        <c:ser>
          <c:idx val="83"/>
          <c:order val="83"/>
          <c:tx>
            <c:strRef>
              <c:f>New_dashboard_2022!$CF$2</c:f>
              <c:strCache>
                <c:ptCount val="1"/>
                <c:pt idx="0">
                  <c:v>Gene2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New_dashboard_2022!$CF$3:$CF$2015</c:f>
              <c:numCache>
                <c:formatCode>General</c:formatCode>
                <c:ptCount val="464"/>
              </c:numCache>
            </c:numRef>
          </c:val>
        </c:ser>
        <c:ser>
          <c:idx val="84"/>
          <c:order val="84"/>
          <c:tx>
            <c:strRef>
              <c:f>New_dashboard_2022!$CG$2</c:f>
              <c:strCache>
                <c:ptCount val="1"/>
                <c:pt idx="0">
                  <c:v>Gene3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New_dashboard_2022!$CG$3:$CG$2015</c:f>
              <c:numCache>
                <c:formatCode>General</c:formatCode>
                <c:ptCount val="464"/>
              </c:numCache>
            </c:numRef>
          </c:val>
        </c:ser>
        <c:ser>
          <c:idx val="85"/>
          <c:order val="85"/>
          <c:tx>
            <c:strRef>
              <c:f>New_dashboard_2022!$CH$2</c:f>
              <c:strCache>
                <c:ptCount val="1"/>
                <c:pt idx="0">
                  <c:v>Gene4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New_dashboard_2022!$CH$3:$CH$2015</c:f>
              <c:numCache>
                <c:formatCode>General</c:formatCode>
                <c:ptCount val="464"/>
              </c:numCache>
            </c:numRef>
          </c:val>
        </c:ser>
        <c:ser>
          <c:idx val="86"/>
          <c:order val="86"/>
          <c:tx>
            <c:strRef>
              <c:f>New_dashboard_2022!$CI$2</c:f>
              <c:strCache>
                <c:ptCount val="1"/>
                <c:pt idx="0">
                  <c:v>CNV1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New_dashboard_2022!$CI$3:$CI$2015</c:f>
              <c:numCache>
                <c:formatCode>General</c:formatCode>
                <c:ptCount val="464"/>
              </c:numCache>
            </c:numRef>
          </c:val>
        </c:ser>
        <c:ser>
          <c:idx val="87"/>
          <c:order val="87"/>
          <c:tx>
            <c:strRef>
              <c:f>New_dashboard_2022!$CJ$2</c:f>
              <c:strCache>
                <c:ptCount val="1"/>
                <c:pt idx="0">
                  <c:v>CNV2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New_dashboard_2022!$CJ$3:$CJ$2015</c:f>
              <c:numCache>
                <c:formatCode>General</c:formatCode>
                <c:ptCount val="464"/>
              </c:numCache>
            </c:numRef>
          </c:val>
        </c:ser>
        <c:ser>
          <c:idx val="88"/>
          <c:order val="88"/>
          <c:tx>
            <c:strRef>
              <c:f>New_dashboard_2022!$CK$2</c:f>
              <c:strCache>
                <c:ptCount val="1"/>
                <c:pt idx="0">
                  <c:v>TMB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New_dashboard_2022!$CK$3:$CK$2015</c:f>
              <c:numCache>
                <c:formatCode>General</c:formatCode>
                <c:ptCount val="464"/>
              </c:numCache>
            </c:numRef>
          </c:val>
        </c:ser>
        <c:ser>
          <c:idx val="89"/>
          <c:order val="89"/>
          <c:tx>
            <c:strRef>
              <c:f>New_dashboard_2022!$CL$2</c:f>
              <c:strCache>
                <c:ptCount val="1"/>
                <c:pt idx="0">
                  <c:v>MSI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New_dashboard_2022!$CL$3:$CL$2015</c:f>
              <c:numCache>
                <c:formatCode>General</c:formatCode>
                <c:ptCount val="464"/>
              </c:numCache>
            </c:numRef>
          </c:val>
        </c:ser>
        <c:ser>
          <c:idx val="90"/>
          <c:order val="90"/>
          <c:tx>
            <c:strRef>
              <c:f>New_dashboard_2022!$CM$2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New_dashboard_2022!$CM$3:$CM$2015</c:f>
              <c:numCache>
                <c:formatCode>General</c:formatCode>
                <c:ptCount val="464"/>
              </c:numCache>
            </c:numRef>
          </c:val>
        </c:ser>
        <c:ser>
          <c:idx val="91"/>
          <c:order val="91"/>
          <c:tx>
            <c:strRef>
              <c:f>New_dashboard_2022!$CN$2</c:f>
              <c:strCache>
                <c:ptCount val="1"/>
                <c:pt idx="0">
                  <c:v>RNA Kit Used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New_dashboard_2022!$CN$3:$CN$2015</c:f>
              <c:numCache>
                <c:formatCode>General</c:formatCode>
                <c:ptCount val="464"/>
                <c:pt idx="36">
                  <c:v>0</c:v>
                </c:pt>
                <c:pt idx="47">
                  <c:v>0</c:v>
                </c:pt>
                <c:pt idx="55">
                  <c:v>0</c:v>
                </c:pt>
              </c:numCache>
            </c:numRef>
          </c:val>
        </c:ser>
        <c:ser>
          <c:idx val="92"/>
          <c:order val="92"/>
          <c:tx>
            <c:strRef>
              <c:f>New_dashboard_2022!$CO$2</c:f>
              <c:strCache>
                <c:ptCount val="1"/>
                <c:pt idx="0">
                  <c:v>RNA availability, If yes (amount) ng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New_dashboard_2022!$CO$3:$CO$2015</c:f>
              <c:numCache>
                <c:formatCode>General</c:formatCode>
                <c:ptCount val="464"/>
              </c:numCache>
            </c:numRef>
          </c:val>
        </c:ser>
        <c:ser>
          <c:idx val="93"/>
          <c:order val="93"/>
          <c:tx>
            <c:strRef>
              <c:f>New_dashboard_2022!$CP$2</c:f>
              <c:strCache>
                <c:ptCount val="1"/>
                <c:pt idx="0">
                  <c:v>RNA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New_dashboard_2022!$CP$3:$CP$2015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94"/>
          <c:order val="94"/>
          <c:tx>
            <c:strRef>
              <c:f>New_dashboard_2022!$CQ$2</c:f>
              <c:strCache>
                <c:ptCount val="1"/>
                <c:pt idx="0">
                  <c:v>RNA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New_dashboard_2022!$CQ$3:$CQ$2015</c:f>
              <c:numCache>
                <c:formatCode>General</c:formatCode>
                <c:ptCount val="464"/>
                <c:pt idx="3">
                  <c:v>58665494</c:v>
                </c:pt>
                <c:pt idx="36">
                  <c:v>57088502</c:v>
                </c:pt>
                <c:pt idx="47">
                  <c:v>22033006</c:v>
                </c:pt>
                <c:pt idx="54">
                  <c:v>44342916</c:v>
                </c:pt>
                <c:pt idx="55">
                  <c:v>63202094</c:v>
                </c:pt>
                <c:pt idx="72">
                  <c:v>53024958</c:v>
                </c:pt>
                <c:pt idx="73">
                  <c:v>61176230</c:v>
                </c:pt>
                <c:pt idx="87">
                  <c:v>15982656</c:v>
                </c:pt>
                <c:pt idx="115">
                  <c:v>216246</c:v>
                </c:pt>
                <c:pt idx="117">
                  <c:v>221370</c:v>
                </c:pt>
                <c:pt idx="129">
                  <c:v>83428190</c:v>
                </c:pt>
                <c:pt idx="133">
                  <c:v>10435540</c:v>
                </c:pt>
                <c:pt idx="134">
                  <c:v>65138786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21076052</c:v>
                </c:pt>
                <c:pt idx="145">
                  <c:v>3936474</c:v>
                </c:pt>
                <c:pt idx="146">
                  <c:v>0</c:v>
                </c:pt>
                <c:pt idx="147">
                  <c:v>514842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1221674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6713290</c:v>
                </c:pt>
                <c:pt idx="161">
                  <c:v>0</c:v>
                </c:pt>
                <c:pt idx="162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82099866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22033006</c:v>
                </c:pt>
                <c:pt idx="172">
                  <c:v>22033006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95"/>
          <c:order val="95"/>
          <c:tx>
            <c:strRef>
              <c:f>New_dashboard_2022!$CR$2</c:f>
              <c:strCache>
                <c:ptCount val="1"/>
                <c:pt idx="0">
                  <c:v>RNA Sequencing data size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New_dashboard_2022!$CR$3:$CR$2015</c:f>
              <c:numCache>
                <c:formatCode>General</c:formatCode>
                <c:ptCount val="464"/>
                <c:pt idx="3">
                  <c:v>8.7998241</c:v>
                </c:pt>
                <c:pt idx="36">
                  <c:v>8.5632753</c:v>
                </c:pt>
                <c:pt idx="47">
                  <c:v>3.3049509</c:v>
                </c:pt>
                <c:pt idx="54">
                  <c:v>6.6514374</c:v>
                </c:pt>
                <c:pt idx="55">
                  <c:v>9.4803141</c:v>
                </c:pt>
                <c:pt idx="72">
                  <c:v>7.9537437</c:v>
                </c:pt>
                <c:pt idx="73">
                  <c:v>9.1764345</c:v>
                </c:pt>
                <c:pt idx="87">
                  <c:v>2.3973984</c:v>
                </c:pt>
                <c:pt idx="115">
                  <c:v>0.0324369</c:v>
                </c:pt>
                <c:pt idx="117">
                  <c:v>0.0332055</c:v>
                </c:pt>
                <c:pt idx="129">
                  <c:v>12.5142285</c:v>
                </c:pt>
                <c:pt idx="133">
                  <c:v>1.565331</c:v>
                </c:pt>
                <c:pt idx="134">
                  <c:v>9.7708179</c:v>
                </c:pt>
                <c:pt idx="144">
                  <c:v>3.1614078</c:v>
                </c:pt>
                <c:pt idx="145">
                  <c:v>0.5904711</c:v>
                </c:pt>
                <c:pt idx="147">
                  <c:v>0.0772263</c:v>
                </c:pt>
                <c:pt idx="151">
                  <c:v>0.1832511</c:v>
                </c:pt>
                <c:pt idx="160">
                  <c:v>1.0069935</c:v>
                </c:pt>
                <c:pt idx="163">
                  <c:v>0</c:v>
                </c:pt>
                <c:pt idx="166">
                  <c:v>12.3149799</c:v>
                </c:pt>
                <c:pt idx="171">
                  <c:v>3.3049509</c:v>
                </c:pt>
                <c:pt idx="172">
                  <c:v>3.3049509</c:v>
                </c:pt>
              </c:numCache>
            </c:numRef>
          </c:val>
        </c:ser>
        <c:ser>
          <c:idx val="96"/>
          <c:order val="96"/>
          <c:tx>
            <c:strRef>
              <c:f>New_dashboard_2022!$CS$2</c:f>
              <c:strCache>
                <c:ptCount val="1"/>
                <c:pt idx="0">
                  <c:v>RNA 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New_dashboard_2022!$CS$3:$CS$2015</c:f>
              <c:numCache>
                <c:formatCode>General</c:formatCode>
                <c:ptCount val="464"/>
                <c:pt idx="87">
                  <c:v>49.89</c:v>
                </c:pt>
                <c:pt idx="115">
                  <c:v>0.67</c:v>
                </c:pt>
                <c:pt idx="117">
                  <c:v>2.1</c:v>
                </c:pt>
                <c:pt idx="129">
                  <c:v>37.12</c:v>
                </c:pt>
                <c:pt idx="133">
                  <c:v>43.74</c:v>
                </c:pt>
                <c:pt idx="134">
                  <c:v>93.4</c:v>
                </c:pt>
                <c:pt idx="144">
                  <c:v>298.81</c:v>
                </c:pt>
                <c:pt idx="145">
                  <c:v>31.16</c:v>
                </c:pt>
                <c:pt idx="146">
                  <c:v>31.16</c:v>
                </c:pt>
                <c:pt idx="147">
                  <c:v>3.93</c:v>
                </c:pt>
                <c:pt idx="151">
                  <c:v>4</c:v>
                </c:pt>
                <c:pt idx="160">
                  <c:v>41.57</c:v>
                </c:pt>
                <c:pt idx="161">
                  <c:v>41.57</c:v>
                </c:pt>
                <c:pt idx="163">
                  <c:v>36.85</c:v>
                </c:pt>
                <c:pt idx="164">
                  <c:v>36.85</c:v>
                </c:pt>
                <c:pt idx="166">
                  <c:v>95.69</c:v>
                </c:pt>
              </c:numCache>
            </c:numRef>
          </c:val>
        </c:ser>
        <c:ser>
          <c:idx val="97"/>
          <c:order val="97"/>
          <c:tx>
            <c:strRef>
              <c:f>New_dashboard_2022!$CT$2</c:f>
              <c:strCache>
                <c:ptCount val="1"/>
                <c:pt idx="0">
                  <c:v>RNA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New_dashboard_2022!$CT$3:$CT$2015</c:f>
              <c:numCache>
                <c:formatCode>General</c:formatCode>
                <c:ptCount val="464"/>
                <c:pt idx="54">
                  <c:v>0</c:v>
                </c:pt>
                <c:pt idx="72">
                  <c:v>0</c:v>
                </c:pt>
                <c:pt idx="87">
                  <c:v>0</c:v>
                </c:pt>
                <c:pt idx="115">
                  <c:v>0</c:v>
                </c:pt>
                <c:pt idx="117">
                  <c:v>0</c:v>
                </c:pt>
                <c:pt idx="119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98"/>
          <c:order val="98"/>
          <c:tx>
            <c:strRef>
              <c:f>New_dashboard_2022!$CU$2</c:f>
              <c:strCache>
                <c:ptCount val="1"/>
                <c:pt idx="0">
                  <c:v>Fusion Gene 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New_dashboard_2022!$CU$3:$CU$2015</c:f>
              <c:numCache>
                <c:formatCode>General</c:formatCode>
                <c:ptCount val="464"/>
                <c:pt idx="55">
                  <c:v>0</c:v>
                </c:pt>
              </c:numCache>
            </c:numRef>
          </c:val>
        </c:ser>
        <c:ser>
          <c:idx val="99"/>
          <c:order val="99"/>
          <c:tx>
            <c:strRef>
              <c:f>New_dashboard_2022!$CV$2</c:f>
              <c:strCache>
                <c:ptCount val="1"/>
                <c:pt idx="0">
                  <c:v>Fusion Gene 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New_dashboard_2022!$CV$3:$CV$2015</c:f>
              <c:numCache>
                <c:formatCode>General</c:formatCode>
                <c:ptCount val="464"/>
              </c:numCache>
            </c:numRef>
          </c:val>
        </c:ser>
        <c:ser>
          <c:idx val="100"/>
          <c:order val="100"/>
          <c:tx>
            <c:strRef>
              <c:f>New_dashboard_2022!$CW$2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New_dashboard_2022!$CW$3:$CW$2015</c:f>
              <c:numCache>
                <c:formatCode>General</c:formatCode>
                <c:ptCount val="464"/>
                <c:pt idx="5">
                  <c:v>0</c:v>
                </c:pt>
                <c:pt idx="79">
                  <c:v>0</c:v>
                </c:pt>
                <c:pt idx="10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4737646"/>
        <c:axId val="313618071"/>
      </c:barChart>
      <c:catAx>
        <c:axId val="1344737646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313618071"/>
        <c:crosses val="autoZero"/>
        <c:auto val="1"/>
        <c:lblAlgn val="ctr"/>
        <c:lblOffset val="100"/>
        <c:noMultiLvlLbl val="0"/>
      </c:catAx>
      <c:valAx>
        <c:axId val="31361807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34473764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114300</xdr:colOff>
      <xdr:row>953</xdr:row>
      <xdr:rowOff>419100</xdr:rowOff>
    </xdr:from>
    <xdr:ext cx="5715000" cy="3533775"/>
    <xdr:graphicFrame>
      <xdr:nvGraphicFramePr>
        <xdr:cNvPr id="2" name="Chart 1" title="Chart"/>
        <xdr:cNvGraphicFramePr/>
      </xdr:nvGraphicFramePr>
      <xdr:xfrm>
        <a:off x="5421630" y="106556175"/>
        <a:ext cx="5715000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shboar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ew_dashboard"/>
      <sheetName val="2022"/>
      <sheetName val="2021"/>
      <sheetName val="New_dashboard_2022"/>
      <sheetName val="New_dashboard_2021"/>
      <sheetName val="New_dashboard_2020"/>
      <sheetName val="New_dashboard_2019"/>
      <sheetName val="CDM Patients Data"/>
      <sheetName val="Data Extract - 2"/>
      <sheetName val="Data Extract Sheet - 1"/>
      <sheetName val="Data Extract (2nd Primary)"/>
      <sheetName val="Cancer Site - Morphology Import"/>
      <sheetName val="Data Preparation 2"/>
      <sheetName val="Data Preparation Sheet "/>
      <sheetName val="2020"/>
      <sheetName val="Research"/>
      <sheetName val="Lab, RnD, DNA, RNA(Anju)"/>
      <sheetName val="Summary"/>
      <sheetName val="Lab, Commercial DNA+RNA (Linu)"/>
      <sheetName val="Biobank"/>
      <sheetName val="TarGT AbsAbs+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89">
          <cell r="B389" t="str">
            <v>IN-423-UADA</v>
          </cell>
        </row>
        <row r="389">
          <cell r="D389" t="str">
            <v>Mrs. Neerja Dubey</v>
          </cell>
          <cell r="E389" t="str">
            <v>Taget Focus</v>
          </cell>
          <cell r="F389" t="str">
            <v>Oncquest</v>
          </cell>
          <cell r="G389" t="str">
            <v>Manohar</v>
          </cell>
          <cell r="H389" t="str">
            <v>Breast</v>
          </cell>
        </row>
        <row r="390">
          <cell r="B390" t="str">
            <v>IN-423-UADB</v>
          </cell>
        </row>
        <row r="390">
          <cell r="D390" t="str">
            <v>Mr. N Majeed</v>
          </cell>
          <cell r="E390" t="str">
            <v>Target Core</v>
          </cell>
          <cell r="F390" t="str">
            <v>BDM-4bc-Ajikumar</v>
          </cell>
          <cell r="G390" t="str">
            <v>Manohar</v>
          </cell>
          <cell r="H390" t="str">
            <v>Mandible</v>
          </cell>
        </row>
        <row r="391">
          <cell r="B391" t="str">
            <v>IN-423-UADC</v>
          </cell>
        </row>
        <row r="391">
          <cell r="D391" t="str">
            <v>Mrs. Dhanabakkiyam. R</v>
          </cell>
          <cell r="E391" t="str">
            <v>Taget Focus</v>
          </cell>
          <cell r="F391" t="str">
            <v>Oncquest</v>
          </cell>
          <cell r="G391" t="str">
            <v>Manohar</v>
          </cell>
          <cell r="H391" t="str">
            <v>Gallbladder</v>
          </cell>
        </row>
        <row r="392">
          <cell r="B392" t="str">
            <v>IN-423-UAEA</v>
          </cell>
        </row>
        <row r="392">
          <cell r="D392" t="str">
            <v>Mr. Rameshwar Prasad</v>
          </cell>
          <cell r="E392" t="str">
            <v>Target IO</v>
          </cell>
          <cell r="F392" t="str">
            <v>BDM-4bc-Surendra</v>
          </cell>
          <cell r="G392" t="str">
            <v>Manohar</v>
          </cell>
          <cell r="H392" t="str">
            <v>Esophagus</v>
          </cell>
        </row>
        <row r="393">
          <cell r="B393" t="str">
            <v>IN-423-UAEB</v>
          </cell>
        </row>
        <row r="393">
          <cell r="D393" t="str">
            <v>Puja Mane</v>
          </cell>
          <cell r="E393" t="str">
            <v>Target Absolute</v>
          </cell>
          <cell r="F393" t="str">
            <v>BDM-4bc-Vijesh</v>
          </cell>
          <cell r="G393" t="str">
            <v>Manohar</v>
          </cell>
          <cell r="H393" t="str">
            <v>Sub mandibular gland</v>
          </cell>
        </row>
        <row r="394">
          <cell r="B394" t="str">
            <v>IN-423-UAEC</v>
          </cell>
        </row>
        <row r="394">
          <cell r="D394" t="str">
            <v>Yunusoy Mukhtor</v>
          </cell>
          <cell r="E394" t="str">
            <v>Target focus</v>
          </cell>
          <cell r="F394" t="str">
            <v>Unipath</v>
          </cell>
        </row>
        <row r="394">
          <cell r="H394" t="str">
            <v>Lung</v>
          </cell>
          <cell r="I394" t="str">
            <v>Lung NOS</v>
          </cell>
          <cell r="J394" t="str">
            <v>Squamous cell carcinoma, NOS</v>
          </cell>
          <cell r="K394" t="str">
            <v>Right</v>
          </cell>
        </row>
        <row r="395">
          <cell r="B395" t="str">
            <v>IN-423-UAED</v>
          </cell>
        </row>
        <row r="395">
          <cell r="D395" t="str">
            <v>Mrs. Manju</v>
          </cell>
          <cell r="E395" t="str">
            <v>Target IO</v>
          </cell>
          <cell r="F395" t="str">
            <v>BDM-4bc-Surendra</v>
          </cell>
          <cell r="G395" t="str">
            <v>Manohar</v>
          </cell>
          <cell r="H395" t="str">
            <v>Para spinal Mass- High grade Spindle cell sarcoma</v>
          </cell>
        </row>
        <row r="396">
          <cell r="B396" t="str">
            <v>IN-423-UAFA</v>
          </cell>
        </row>
        <row r="396">
          <cell r="D396" t="str">
            <v>Mrs. Gur Charan Kaur</v>
          </cell>
          <cell r="E396" t="str">
            <v>Target core</v>
          </cell>
          <cell r="F396" t="str">
            <v>BDM-4bc- Zeya</v>
          </cell>
        </row>
        <row r="396">
          <cell r="H396" t="str">
            <v>Lung</v>
          </cell>
          <cell r="I396" t="str">
            <v>Lung NOS</v>
          </cell>
          <cell r="J396" t="str">
            <v>Adenocarcinoma, NOS</v>
          </cell>
          <cell r="K396" t="str">
            <v>Right</v>
          </cell>
        </row>
        <row r="397">
          <cell r="B397" t="str">
            <v>IN-423-UAFB</v>
          </cell>
        </row>
        <row r="397">
          <cell r="D397" t="str">
            <v>Veni Gunturu</v>
          </cell>
          <cell r="E397" t="str">
            <v>Target Absolute</v>
          </cell>
          <cell r="F397" t="str">
            <v>BDM-4bc-Anjan</v>
          </cell>
          <cell r="G397" t="str">
            <v>Manohar</v>
          </cell>
          <cell r="H397" t="str">
            <v>Esophagus</v>
          </cell>
        </row>
        <row r="398">
          <cell r="B398" t="str">
            <v>IN-423-UAHA</v>
          </cell>
        </row>
        <row r="398">
          <cell r="D398" t="str">
            <v>Mrs. Kavita Jain</v>
          </cell>
          <cell r="E398" t="str">
            <v>Target Absolute</v>
          </cell>
          <cell r="F398" t="str">
            <v>BDM-4bc-Debvrat</v>
          </cell>
          <cell r="G398" t="str">
            <v>Manohar</v>
          </cell>
          <cell r="H398" t="str">
            <v>Nasopharynx</v>
          </cell>
        </row>
        <row r="399">
          <cell r="B399" t="str">
            <v>IN-423-UAHB</v>
          </cell>
        </row>
        <row r="399">
          <cell r="D399" t="str">
            <v>Mr. Nabin Katwal</v>
          </cell>
          <cell r="E399" t="str">
            <v>Target Focus</v>
          </cell>
          <cell r="F399" t="str">
            <v>Oncquest</v>
          </cell>
          <cell r="G399" t="str">
            <v>Manohar</v>
          </cell>
          <cell r="H399" t="str">
            <v>Colon</v>
          </cell>
        </row>
        <row r="400">
          <cell r="B400" t="str">
            <v>IN-423-UAHC</v>
          </cell>
        </row>
        <row r="400">
          <cell r="D400" t="str">
            <v>Mrs. Eris Maharajan</v>
          </cell>
          <cell r="E400" t="str">
            <v>Target Focus</v>
          </cell>
          <cell r="F400" t="str">
            <v>Oncquest</v>
          </cell>
          <cell r="G400" t="str">
            <v>Manohar</v>
          </cell>
          <cell r="H400" t="str">
            <v>Skeletal Muscle</v>
          </cell>
        </row>
        <row r="401">
          <cell r="B401" t="str">
            <v>IN-423-TL5F</v>
          </cell>
        </row>
        <row r="401">
          <cell r="D401" t="str">
            <v>Mrs. Manjubala Mishra</v>
          </cell>
          <cell r="E401" t="str">
            <v>Target IO</v>
          </cell>
          <cell r="F401" t="str">
            <v>BDM-4bc-Avishek</v>
          </cell>
          <cell r="G401" t="str">
            <v>Manohar</v>
          </cell>
          <cell r="H401" t="str">
            <v>Gallbladder</v>
          </cell>
        </row>
        <row r="402">
          <cell r="B402" t="str">
            <v>IN-423-UAKA</v>
          </cell>
        </row>
        <row r="402">
          <cell r="D402" t="str">
            <v>Mr. Kailash Chand Sharma</v>
          </cell>
          <cell r="E402" t="str">
            <v>Target IO</v>
          </cell>
          <cell r="F402" t="str">
            <v>BDM-4bc-Surendra</v>
          </cell>
          <cell r="G402" t="str">
            <v>Manohar</v>
          </cell>
          <cell r="H402" t="str">
            <v>Stomach</v>
          </cell>
        </row>
        <row r="403">
          <cell r="B403" t="str">
            <v>IN-423-UAKB</v>
          </cell>
        </row>
        <row r="403">
          <cell r="D403" t="str">
            <v>Abdul Samad</v>
          </cell>
          <cell r="E403" t="str">
            <v>Target Focus</v>
          </cell>
          <cell r="F403" t="str">
            <v>Redcliffe</v>
          </cell>
          <cell r="G403" t="str">
            <v>Manohar</v>
          </cell>
          <cell r="H403" t="str">
            <v>Colon</v>
          </cell>
        </row>
        <row r="404">
          <cell r="B404" t="str">
            <v>IN-423-TKKC</v>
          </cell>
        </row>
        <row r="404">
          <cell r="D404" t="str">
            <v>Ramchand</v>
          </cell>
          <cell r="E404" t="str">
            <v>Target Focus</v>
          </cell>
          <cell r="F404" t="str">
            <v>Redcliffe</v>
          </cell>
          <cell r="G404" t="str">
            <v>Manohar</v>
          </cell>
          <cell r="H404" t="str">
            <v>Lung</v>
          </cell>
        </row>
        <row r="405">
          <cell r="B405" t="str">
            <v>IN-423-UAMA</v>
          </cell>
        </row>
        <row r="405">
          <cell r="D405" t="str">
            <v>Mrs .Hirdesh Singh</v>
          </cell>
          <cell r="E405" t="str">
            <v>Target Absolute</v>
          </cell>
          <cell r="F405" t="str">
            <v>BDM-4bc- Zeya</v>
          </cell>
          <cell r="G405" t="str">
            <v>Manohar</v>
          </cell>
          <cell r="H405" t="str">
            <v>Breast</v>
          </cell>
        </row>
        <row r="406">
          <cell r="B406" t="str">
            <v>IN-423-UAMB</v>
          </cell>
        </row>
        <row r="406">
          <cell r="D406" t="str">
            <v>Mrs. R Ranganayaki</v>
          </cell>
          <cell r="E406" t="str">
            <v>Target Focus</v>
          </cell>
          <cell r="F406" t="str">
            <v>Oncquest</v>
          </cell>
          <cell r="G406" t="str">
            <v>Manohar</v>
          </cell>
          <cell r="H406" t="str">
            <v>Duodenum</v>
          </cell>
        </row>
        <row r="407">
          <cell r="B407" t="str">
            <v>IN-423-UAOA</v>
          </cell>
        </row>
        <row r="407">
          <cell r="D407" t="str">
            <v>Mrs. Suman Seth</v>
          </cell>
          <cell r="E407" t="str">
            <v>Target Focus</v>
          </cell>
          <cell r="F407" t="str">
            <v>Oncquest</v>
          </cell>
          <cell r="G407" t="str">
            <v>Manohar</v>
          </cell>
          <cell r="H407" t="str">
            <v>Ovary</v>
          </cell>
        </row>
        <row r="408">
          <cell r="B408" t="str">
            <v>IN-423-UAOB</v>
          </cell>
        </row>
        <row r="408">
          <cell r="D408" t="str">
            <v>Shaswathy Roy</v>
          </cell>
          <cell r="E408" t="str">
            <v>Germline+</v>
          </cell>
          <cell r="F408" t="str">
            <v>BDM-4bc-Anjan</v>
          </cell>
          <cell r="G408" t="str">
            <v>Manohar</v>
          </cell>
          <cell r="H408" t="str">
            <v>Breast</v>
          </cell>
        </row>
        <row r="409">
          <cell r="B409" t="str">
            <v>IN-423-UASA</v>
          </cell>
        </row>
        <row r="409">
          <cell r="D409" t="str">
            <v>Kamaljit Chauhan</v>
          </cell>
          <cell r="E409" t="str">
            <v>Germline+</v>
          </cell>
          <cell r="F409" t="str">
            <v>BDM-4bc- Zeya</v>
          </cell>
          <cell r="G409" t="str">
            <v>Manohar</v>
          </cell>
          <cell r="H409" t="str">
            <v>Breast</v>
          </cell>
        </row>
        <row r="410">
          <cell r="B410" t="str">
            <v>IN-423-UASB</v>
          </cell>
        </row>
        <row r="410">
          <cell r="D410" t="str">
            <v>Jagannath Baviskar</v>
          </cell>
          <cell r="E410" t="str">
            <v>Target Absolute</v>
          </cell>
          <cell r="F410" t="str">
            <v>BDM-4bc-Vijesh</v>
          </cell>
          <cell r="G410" t="str">
            <v>Manohar</v>
          </cell>
          <cell r="H410" t="str">
            <v>Prostate</v>
          </cell>
        </row>
        <row r="411">
          <cell r="B411" t="str">
            <v>IN-423-UASC</v>
          </cell>
        </row>
        <row r="411">
          <cell r="D411" t="str">
            <v>Mrs. B. Bhuwaneshwari</v>
          </cell>
          <cell r="E411" t="str">
            <v>Target Focus</v>
          </cell>
          <cell r="F411" t="str">
            <v>Redcliffe</v>
          </cell>
          <cell r="G411" t="str">
            <v>Manohar</v>
          </cell>
          <cell r="H411" t="str">
            <v>Endometrium</v>
          </cell>
        </row>
        <row r="412">
          <cell r="B412" t="str">
            <v>IN-423-UASD</v>
          </cell>
        </row>
        <row r="412">
          <cell r="D412" t="str">
            <v>Mrs. Usha Dadlani</v>
          </cell>
          <cell r="E412" t="str">
            <v>Target Focus</v>
          </cell>
          <cell r="F412" t="str">
            <v>Redcliffe</v>
          </cell>
          <cell r="G412" t="str">
            <v>Manohar</v>
          </cell>
          <cell r="H412" t="str">
            <v>Endometrium</v>
          </cell>
        </row>
        <row r="413">
          <cell r="B413" t="str">
            <v>IN-423-UASE</v>
          </cell>
        </row>
        <row r="413">
          <cell r="D413" t="str">
            <v>Mr. Walter William Vansteensel</v>
          </cell>
          <cell r="E413" t="str">
            <v>Target Focus</v>
          </cell>
          <cell r="F413" t="str">
            <v>Redcliffe</v>
          </cell>
          <cell r="G413" t="str">
            <v>Manohar</v>
          </cell>
          <cell r="H413" t="str">
            <v>Lung</v>
          </cell>
        </row>
        <row r="414">
          <cell r="B414" t="str">
            <v>IN-423-UATA</v>
          </cell>
        </row>
        <row r="414">
          <cell r="D414" t="str">
            <v>Ms. Mounika G B</v>
          </cell>
          <cell r="E414" t="str">
            <v>Germline +</v>
          </cell>
          <cell r="F414" t="str">
            <v>BDM-4bc-Naveen</v>
          </cell>
          <cell r="G414" t="str">
            <v>Manohar</v>
          </cell>
          <cell r="H414" t="str">
            <v>Non Cancer</v>
          </cell>
        </row>
        <row r="415">
          <cell r="B415" t="str">
            <v>IN-423-UAYA</v>
          </cell>
        </row>
        <row r="415">
          <cell r="D415" t="str">
            <v>Jaya T D</v>
          </cell>
          <cell r="E415" t="str">
            <v>Germline +</v>
          </cell>
          <cell r="F415" t="str">
            <v>BDM-4bc-Ajikumar</v>
          </cell>
          <cell r="G415" t="str">
            <v>Manohar</v>
          </cell>
          <cell r="H415" t="str">
            <v>Breast</v>
          </cell>
        </row>
        <row r="416">
          <cell r="B416" t="str">
            <v>IN-423-UA1A</v>
          </cell>
        </row>
        <row r="416">
          <cell r="D416" t="str">
            <v>Anjum Verma</v>
          </cell>
          <cell r="E416" t="str">
            <v>Germline ++</v>
          </cell>
          <cell r="F416" t="str">
            <v>MCC</v>
          </cell>
          <cell r="G416" t="str">
            <v>Manohar</v>
          </cell>
          <cell r="H416" t="str">
            <v>Breast</v>
          </cell>
        </row>
        <row r="417">
          <cell r="B417" t="str">
            <v>IN-423-UA2A</v>
          </cell>
        </row>
        <row r="417">
          <cell r="D417" t="str">
            <v>Mr. Nagendra Kumar Tiwari</v>
          </cell>
          <cell r="E417" t="str">
            <v>Target Focus</v>
          </cell>
          <cell r="F417" t="str">
            <v>Redcliffe</v>
          </cell>
          <cell r="G417" t="str">
            <v>Manohar</v>
          </cell>
          <cell r="H417" t="str">
            <v>Gallbladder</v>
          </cell>
        </row>
        <row r="418">
          <cell r="B418" t="str">
            <v>IN-423-UA2B</v>
          </cell>
        </row>
        <row r="418">
          <cell r="D418" t="str">
            <v>Mrs. Sarshwati Tiwari</v>
          </cell>
          <cell r="E418" t="str">
            <v>Target Focus</v>
          </cell>
          <cell r="F418" t="str">
            <v>Redcliffe</v>
          </cell>
          <cell r="G418" t="str">
            <v>Manohar</v>
          </cell>
          <cell r="H418" t="str">
            <v>Gallbladder</v>
          </cell>
        </row>
        <row r="419">
          <cell r="B419" t="str">
            <v>IN-423-UA2C</v>
          </cell>
        </row>
        <row r="419">
          <cell r="D419" t="str">
            <v>Trupti Mehta</v>
          </cell>
          <cell r="E419" t="str">
            <v>Germline+</v>
          </cell>
          <cell r="F419" t="str">
            <v>BDM-4bc-Vijesh</v>
          </cell>
          <cell r="G419" t="str">
            <v>Manohar</v>
          </cell>
          <cell r="H419" t="str">
            <v>Breast</v>
          </cell>
        </row>
        <row r="420">
          <cell r="B420" t="str">
            <v>IN-423-UBAA</v>
          </cell>
        </row>
        <row r="420">
          <cell r="D420" t="str">
            <v>Mrs. Nurun Naher Surovee</v>
          </cell>
          <cell r="E420" t="str">
            <v>Target Focus</v>
          </cell>
          <cell r="F420" t="str">
            <v>Oncquest</v>
          </cell>
          <cell r="G420" t="str">
            <v>Manohar</v>
          </cell>
          <cell r="H420" t="str">
            <v>Gallbladder</v>
          </cell>
        </row>
        <row r="421">
          <cell r="B421" t="str">
            <v>IN-423-UBAB</v>
          </cell>
        </row>
        <row r="421">
          <cell r="D421" t="str">
            <v>Mr. Narayan Tari</v>
          </cell>
          <cell r="E421" t="str">
            <v>Target Focus</v>
          </cell>
          <cell r="F421" t="str">
            <v>Oncquest</v>
          </cell>
          <cell r="G421" t="str">
            <v>Manohar</v>
          </cell>
          <cell r="H421" t="str">
            <v>Stomach</v>
          </cell>
        </row>
        <row r="422">
          <cell r="B422" t="str">
            <v>IN-423-UBAC</v>
          </cell>
        </row>
        <row r="422">
          <cell r="D422" t="str">
            <v>MR. K Venkata Naga Narasimha Rao</v>
          </cell>
          <cell r="E422" t="str">
            <v>Target Focus</v>
          </cell>
          <cell r="F422" t="str">
            <v>Oncquest</v>
          </cell>
          <cell r="G422" t="str">
            <v>Manohar</v>
          </cell>
          <cell r="H422" t="str">
            <v>Parotid Gland</v>
          </cell>
        </row>
        <row r="423">
          <cell r="B423" t="str">
            <v>IN-423-UBAD</v>
          </cell>
        </row>
        <row r="423">
          <cell r="D423" t="str">
            <v>Asha Singh</v>
          </cell>
          <cell r="E423" t="str">
            <v>Target IO</v>
          </cell>
          <cell r="F423" t="str">
            <v>BDM-4bc-Vijesh</v>
          </cell>
          <cell r="G423" t="str">
            <v>Manohar</v>
          </cell>
          <cell r="H423" t="str">
            <v>Hard Palate</v>
          </cell>
        </row>
        <row r="424">
          <cell r="B424" t="str">
            <v>IN-423-UBAE</v>
          </cell>
        </row>
        <row r="424">
          <cell r="D424" t="str">
            <v>Shaleen Gupta</v>
          </cell>
          <cell r="E424" t="str">
            <v>Germline +</v>
          </cell>
          <cell r="F424" t="str">
            <v>BDM-4bc-Anjan</v>
          </cell>
          <cell r="G424" t="str">
            <v>Manohar</v>
          </cell>
          <cell r="H424" t="str">
            <v>Breast</v>
          </cell>
        </row>
        <row r="425">
          <cell r="B425" t="str">
            <v>IN-423-UBBA</v>
          </cell>
        </row>
        <row r="425">
          <cell r="D425" t="str">
            <v>Mr. Arun Dubey</v>
          </cell>
          <cell r="E425" t="str">
            <v>Target Focus</v>
          </cell>
          <cell r="F425" t="str">
            <v>Redcliffe</v>
          </cell>
          <cell r="G425" t="str">
            <v>Manohar</v>
          </cell>
          <cell r="H425" t="str">
            <v>Mandible</v>
          </cell>
        </row>
        <row r="426">
          <cell r="B426" t="str">
            <v>IN-423-UBBB</v>
          </cell>
        </row>
        <row r="426">
          <cell r="D426" t="str">
            <v>Mrs. Swapna Gunuganti</v>
          </cell>
          <cell r="E426" t="str">
            <v>Target Focus</v>
          </cell>
          <cell r="F426" t="str">
            <v>Oncquest</v>
          </cell>
          <cell r="G426" t="str">
            <v>Manohar</v>
          </cell>
          <cell r="H426" t="str">
            <v>Breast</v>
          </cell>
        </row>
        <row r="427">
          <cell r="B427" t="str">
            <v>IN-423-UBEA</v>
          </cell>
        </row>
        <row r="427">
          <cell r="D427" t="str">
            <v>Mr. R Chandra Sekhar</v>
          </cell>
          <cell r="E427" t="str">
            <v>Target Focus</v>
          </cell>
          <cell r="F427" t="str">
            <v>Oncquest</v>
          </cell>
        </row>
        <row r="427">
          <cell r="H427" t="str">
            <v>Urinary Bladder</v>
          </cell>
          <cell r="I427" t="str">
            <v>Urachus</v>
          </cell>
          <cell r="J427" t="str">
            <v>Adenocarcinoma, NOS</v>
          </cell>
          <cell r="K427" t="str">
            <v>Not a paired site</v>
          </cell>
        </row>
        <row r="428">
          <cell r="B428" t="str">
            <v>IN-423-UBHA</v>
          </cell>
        </row>
        <row r="428">
          <cell r="D428" t="str">
            <v>Mr. Sundar D</v>
          </cell>
          <cell r="E428" t="str">
            <v>Target Focus</v>
          </cell>
          <cell r="F428" t="str">
            <v>Oncquest</v>
          </cell>
          <cell r="G428" t="str">
            <v>Manohar</v>
          </cell>
          <cell r="H428" t="str">
            <v>Pancreas</v>
          </cell>
        </row>
        <row r="429">
          <cell r="B429" t="str">
            <v>IN-423-UBHB</v>
          </cell>
        </row>
        <row r="429">
          <cell r="D429" t="str">
            <v>Mr. B B Tamang</v>
          </cell>
          <cell r="E429" t="str">
            <v>Target Absolute</v>
          </cell>
          <cell r="F429" t="str">
            <v>BDM-4bc-Debvrat</v>
          </cell>
          <cell r="G429" t="str">
            <v>Manohar</v>
          </cell>
          <cell r="H429" t="str">
            <v>Neck node (right)</v>
          </cell>
        </row>
        <row r="430">
          <cell r="B430" t="str">
            <v>IN-423-UBJA</v>
          </cell>
        </row>
        <row r="430">
          <cell r="D430" t="str">
            <v>Mrs. Saleha Wadia</v>
          </cell>
          <cell r="E430" t="str">
            <v>Target Focus</v>
          </cell>
          <cell r="F430" t="str">
            <v>Oncquest</v>
          </cell>
          <cell r="G430" t="str">
            <v>Manohar</v>
          </cell>
          <cell r="H430" t="str">
            <v>Endometrium</v>
          </cell>
        </row>
        <row r="431">
          <cell r="B431" t="str">
            <v>IN-423-UBJB</v>
          </cell>
        </row>
        <row r="431">
          <cell r="D431" t="str">
            <v>Hiro D Vassanani</v>
          </cell>
          <cell r="E431" t="str">
            <v>Target Absolute</v>
          </cell>
          <cell r="F431" t="str">
            <v>BDM-4bc-Debvrat</v>
          </cell>
          <cell r="G431" t="str">
            <v>Manohar</v>
          </cell>
          <cell r="H431" t="str">
            <v>Prostate</v>
          </cell>
        </row>
        <row r="432">
          <cell r="B432" t="str">
            <v>IN-423-UBKA</v>
          </cell>
        </row>
        <row r="432">
          <cell r="D432" t="str">
            <v>Savan Lal Das</v>
          </cell>
          <cell r="E432" t="str">
            <v>Germline +</v>
          </cell>
          <cell r="F432" t="str">
            <v>BDM-4bc-Avishek</v>
          </cell>
          <cell r="G432" t="str">
            <v>Manohar</v>
          </cell>
          <cell r="H432" t="str">
            <v>Urinary bladder</v>
          </cell>
        </row>
        <row r="433">
          <cell r="B433" t="str">
            <v>IN-423-UBOA</v>
          </cell>
        </row>
        <row r="433">
          <cell r="D433" t="str">
            <v>Mrs. Meshu Kedija A B A Mohammed</v>
          </cell>
          <cell r="E433" t="str">
            <v>Target Absolute</v>
          </cell>
          <cell r="F433" t="str">
            <v>BDM-4bc-Anjan</v>
          </cell>
          <cell r="G433" t="str">
            <v>Manohar</v>
          </cell>
          <cell r="H433" t="str">
            <v>Endocervix</v>
          </cell>
        </row>
        <row r="434">
          <cell r="B434" t="str">
            <v>IN-423-UBOB</v>
          </cell>
        </row>
        <row r="434">
          <cell r="D434" t="str">
            <v>Virajben H Patel</v>
          </cell>
          <cell r="E434" t="str">
            <v>Germline +</v>
          </cell>
          <cell r="F434" t="str">
            <v>BDM-4bc-Rajesh</v>
          </cell>
          <cell r="G434" t="str">
            <v>Manohar</v>
          </cell>
          <cell r="H434" t="str">
            <v>Non cancer</v>
          </cell>
        </row>
        <row r="435">
          <cell r="B435" t="str">
            <v>IN-423-UBRA</v>
          </cell>
        </row>
        <row r="435">
          <cell r="D435" t="str">
            <v>Mrs. Lakshmi K V</v>
          </cell>
          <cell r="E435" t="str">
            <v>Target Focus</v>
          </cell>
          <cell r="F435" t="str">
            <v>Oncquest</v>
          </cell>
          <cell r="G435" t="str">
            <v>Manohar</v>
          </cell>
          <cell r="H435" t="str">
            <v>Lung</v>
          </cell>
          <cell r="I435" t="str">
            <v>Lung NOS</v>
          </cell>
          <cell r="J435" t="str">
            <v>Carcinoma, NOS</v>
          </cell>
          <cell r="K435" t="str">
            <v>Right</v>
          </cell>
        </row>
        <row r="436">
          <cell r="B436" t="str">
            <v>IN-423-UBRB</v>
          </cell>
        </row>
        <row r="436">
          <cell r="D436" t="str">
            <v>Suresh Chand Goyal</v>
          </cell>
          <cell r="E436" t="str">
            <v>Target Absolute</v>
          </cell>
          <cell r="F436" t="str">
            <v>BDM-4bc-Surendra</v>
          </cell>
          <cell r="G436" t="str">
            <v>Manohar</v>
          </cell>
          <cell r="H436" t="str">
            <v>Prostate</v>
          </cell>
        </row>
        <row r="437">
          <cell r="B437" t="str">
            <v>IN-423-UBRC</v>
          </cell>
        </row>
        <row r="437">
          <cell r="D437" t="str">
            <v>Mr. Selvaraju P</v>
          </cell>
          <cell r="E437" t="str">
            <v>Target Focus</v>
          </cell>
          <cell r="F437" t="str">
            <v>Oncquest</v>
          </cell>
          <cell r="G437" t="str">
            <v>Manohar</v>
          </cell>
          <cell r="H437" t="str">
            <v>Liver</v>
          </cell>
        </row>
        <row r="438">
          <cell r="B438" t="str">
            <v>IN-423-UBVA</v>
          </cell>
        </row>
        <row r="438">
          <cell r="D438" t="str">
            <v>Mr. Choudhary Virender Singh</v>
          </cell>
          <cell r="E438" t="str">
            <v>Target Focus</v>
          </cell>
          <cell r="F438" t="str">
            <v>Lalpath</v>
          </cell>
          <cell r="G438" t="str">
            <v>Manohar</v>
          </cell>
          <cell r="H438" t="str">
            <v>Prostate</v>
          </cell>
        </row>
        <row r="439">
          <cell r="B439" t="str">
            <v>IN-423-UBVB</v>
          </cell>
        </row>
        <row r="439">
          <cell r="D439" t="str">
            <v>Dr. Narendra Padhiyar</v>
          </cell>
          <cell r="E439" t="str">
            <v>Target Core-NGS</v>
          </cell>
          <cell r="F439" t="str">
            <v>BDM-4bc-Rajesh</v>
          </cell>
          <cell r="G439" t="str">
            <v>Manohar</v>
          </cell>
          <cell r="H439" t="str">
            <v>Stomach</v>
          </cell>
          <cell r="I439" t="str">
            <v>Fundus stomach</v>
          </cell>
          <cell r="J439" t="str">
            <v>Signet ring cell carcinoma</v>
          </cell>
          <cell r="K439" t="str">
            <v>Not a paired site</v>
          </cell>
        </row>
        <row r="440">
          <cell r="B440" t="str">
            <v>IN-423-UBVC</v>
          </cell>
        </row>
        <row r="440">
          <cell r="D440" t="str">
            <v>Dipali B Trivedi</v>
          </cell>
          <cell r="E440" t="str">
            <v>Target Core-NGS</v>
          </cell>
          <cell r="F440" t="str">
            <v>BDM-4bc-Rajesh</v>
          </cell>
          <cell r="G440" t="str">
            <v>Manohar</v>
          </cell>
          <cell r="H440" t="str">
            <v>Breast</v>
          </cell>
        </row>
        <row r="441">
          <cell r="B441" t="str">
            <v>IN-423-UBVD</v>
          </cell>
        </row>
        <row r="441">
          <cell r="D441" t="str">
            <v>Mrs. Kamlesh Dev</v>
          </cell>
          <cell r="E441" t="str">
            <v>Target Absolute</v>
          </cell>
          <cell r="F441" t="str">
            <v>BDM-4bc-Surendra</v>
          </cell>
          <cell r="G441" t="str">
            <v>Manohar</v>
          </cell>
          <cell r="H441" t="str">
            <v>Endometrium</v>
          </cell>
        </row>
        <row r="442">
          <cell r="B442" t="str">
            <v>IN-423-UBWA</v>
          </cell>
        </row>
        <row r="442">
          <cell r="D442" t="str">
            <v>Mrs. Subhadra B</v>
          </cell>
          <cell r="E442" t="str">
            <v>Target Focus</v>
          </cell>
          <cell r="F442" t="str">
            <v>Oncquest</v>
          </cell>
        </row>
        <row r="442">
          <cell r="H442" t="str">
            <v>Cervix Uteri</v>
          </cell>
          <cell r="I442" t="str">
            <v>Cervix uteri</v>
          </cell>
          <cell r="J442" t="str">
            <v>Squamous cell carcinoma, NOS</v>
          </cell>
          <cell r="K442" t="str">
            <v>Not a paired site</v>
          </cell>
        </row>
        <row r="443">
          <cell r="B443" t="str">
            <v>IN-423-UBWB</v>
          </cell>
        </row>
        <row r="443">
          <cell r="D443" t="str">
            <v>Mrs. Kavitha K</v>
          </cell>
          <cell r="E443" t="str">
            <v>Germline +</v>
          </cell>
          <cell r="F443" t="str">
            <v>BDM-4bc-Anjan</v>
          </cell>
          <cell r="G443" t="str">
            <v>Manohar</v>
          </cell>
          <cell r="H443" t="str">
            <v>Ovary</v>
          </cell>
        </row>
        <row r="444">
          <cell r="B444" t="str">
            <v>IN-423-UBWC</v>
          </cell>
        </row>
        <row r="444">
          <cell r="D444" t="str">
            <v>Mr. Mohammad Dilshad Rahman</v>
          </cell>
          <cell r="E444" t="str">
            <v>Target IO</v>
          </cell>
          <cell r="F444" t="str">
            <v>BDM-4bc-Kasinathan</v>
          </cell>
          <cell r="G444" t="str">
            <v>Manohar</v>
          </cell>
          <cell r="H444" t="str">
            <v>Rectum</v>
          </cell>
        </row>
        <row r="445">
          <cell r="B445" t="str">
            <v>IN-423-UBXA</v>
          </cell>
        </row>
        <row r="445">
          <cell r="D445" t="str">
            <v>Mrs. Kavitha</v>
          </cell>
          <cell r="E445" t="str">
            <v>Germline +</v>
          </cell>
          <cell r="F445" t="str">
            <v>BDM-4bc-Anjan</v>
          </cell>
          <cell r="G445" t="str">
            <v>Manohar</v>
          </cell>
          <cell r="H445" t="str">
            <v>Ovary</v>
          </cell>
        </row>
        <row r="446">
          <cell r="B446" t="str">
            <v>IN-423-UBXB</v>
          </cell>
        </row>
        <row r="446">
          <cell r="D446" t="str">
            <v>Moneet Kaur Dang</v>
          </cell>
          <cell r="E446" t="str">
            <v>Target Core</v>
          </cell>
          <cell r="F446" t="str">
            <v>BDM-4bc-Debvrat</v>
          </cell>
          <cell r="G446" t="str">
            <v>Manohar</v>
          </cell>
          <cell r="H446" t="str">
            <v>Colon</v>
          </cell>
        </row>
        <row r="447">
          <cell r="B447" t="str">
            <v>IN-423-UBYA</v>
          </cell>
        </row>
        <row r="447">
          <cell r="D447" t="str">
            <v>Padma J S</v>
          </cell>
          <cell r="E447" t="str">
            <v>Target Focus</v>
          </cell>
          <cell r="F447" t="str">
            <v>Oncquest</v>
          </cell>
          <cell r="G447" t="str">
            <v>Manohar</v>
          </cell>
          <cell r="H447" t="str">
            <v>Ovary</v>
          </cell>
        </row>
        <row r="448">
          <cell r="B448" t="str">
            <v>IN-423-UBYB</v>
          </cell>
        </row>
        <row r="448">
          <cell r="D448" t="str">
            <v>Mr. Singaravelu P</v>
          </cell>
          <cell r="E448" t="str">
            <v>Target Focus</v>
          </cell>
          <cell r="F448" t="str">
            <v>Oncquest</v>
          </cell>
          <cell r="G448" t="str">
            <v>Manohar</v>
          </cell>
          <cell r="H448" t="str">
            <v>Testis</v>
          </cell>
        </row>
        <row r="449">
          <cell r="B449" t="str">
            <v>IN-423-UBYC</v>
          </cell>
        </row>
        <row r="449">
          <cell r="D449" t="str">
            <v>Mrs. Brintha V</v>
          </cell>
          <cell r="E449" t="str">
            <v>Target Focus</v>
          </cell>
          <cell r="F449" t="str">
            <v>Oncquest</v>
          </cell>
          <cell r="G449" t="str">
            <v>Manohar</v>
          </cell>
          <cell r="H449" t="str">
            <v>Cervix</v>
          </cell>
        </row>
        <row r="450">
          <cell r="B450" t="str">
            <v>IN-423-UBYD</v>
          </cell>
        </row>
        <row r="450">
          <cell r="D450" t="str">
            <v>Mr. Padamchand Mehta</v>
          </cell>
          <cell r="E450" t="str">
            <v>Target Core-NGS</v>
          </cell>
          <cell r="F450" t="str">
            <v>BDM-4bc-Rajesh</v>
          </cell>
          <cell r="G450" t="str">
            <v>Manohar</v>
          </cell>
          <cell r="H450" t="str">
            <v>Esophagus</v>
          </cell>
          <cell r="I450" t="str">
            <v>Abdominal esophagus</v>
          </cell>
          <cell r="J450" t="str">
            <v>Adenocarcinoma, NOS</v>
          </cell>
          <cell r="K450" t="str">
            <v>Not a paired site</v>
          </cell>
        </row>
        <row r="451">
          <cell r="B451" t="str">
            <v>IN-423-UBZA</v>
          </cell>
        </row>
        <row r="451">
          <cell r="D451" t="str">
            <v>Deepak Vemula</v>
          </cell>
          <cell r="E451" t="str">
            <v>Target Absolute</v>
          </cell>
          <cell r="F451" t="str">
            <v>BDM-4bc - Babu</v>
          </cell>
          <cell r="G451" t="str">
            <v>Manohar</v>
          </cell>
          <cell r="H451" t="str">
            <v>Pelvic bone</v>
          </cell>
        </row>
        <row r="452">
          <cell r="B452" t="str">
            <v>IN-423-UBZB</v>
          </cell>
        </row>
        <row r="452">
          <cell r="D452" t="str">
            <v>Mrs. Chandrikaben Patel</v>
          </cell>
          <cell r="E452" t="str">
            <v>Target Core</v>
          </cell>
          <cell r="F452" t="str">
            <v>BDM-4bc-Rajesh</v>
          </cell>
          <cell r="G452" t="str">
            <v>Manohar</v>
          </cell>
          <cell r="H452" t="str">
            <v>Esophagus</v>
          </cell>
          <cell r="I452" t="str">
            <v>Overlapping lesion of esophagus</v>
          </cell>
          <cell r="J452" t="str">
            <v>Malignant melanoma, NOS</v>
          </cell>
          <cell r="K452" t="str">
            <v>Not a paired site</v>
          </cell>
        </row>
        <row r="453">
          <cell r="B453" t="str">
            <v>IN-423-UBZC</v>
          </cell>
        </row>
        <row r="453">
          <cell r="D453" t="str">
            <v>Mr. Chandan Singh Bisht</v>
          </cell>
          <cell r="E453" t="str">
            <v>Target Focus</v>
          </cell>
          <cell r="F453" t="str">
            <v>Lalpath</v>
          </cell>
          <cell r="G453" t="str">
            <v>Manohar</v>
          </cell>
          <cell r="H453" t="str">
            <v>Liver</v>
          </cell>
        </row>
        <row r="454">
          <cell r="B454" t="str">
            <v>IN-423-UCAA</v>
          </cell>
        </row>
        <row r="454">
          <cell r="D454" t="str">
            <v>Shivarajamma</v>
          </cell>
          <cell r="E454" t="str">
            <v>Germline +</v>
          </cell>
          <cell r="F454" t="str">
            <v>BDM-4bC-Anjan</v>
          </cell>
          <cell r="G454" t="str">
            <v>Manohar</v>
          </cell>
          <cell r="H454" t="str">
            <v>Ovary</v>
          </cell>
        </row>
        <row r="455">
          <cell r="B455" t="str">
            <v>IN-423-UCAB</v>
          </cell>
        </row>
        <row r="455">
          <cell r="D455" t="str">
            <v>L Prabhakar Rao</v>
          </cell>
          <cell r="E455" t="str">
            <v>Germline +</v>
          </cell>
          <cell r="F455" t="str">
            <v>Fortis Hospital, Bannerghatta,Bangalore</v>
          </cell>
          <cell r="G455" t="str">
            <v>Manohar</v>
          </cell>
          <cell r="H455" t="str">
            <v>Breast</v>
          </cell>
        </row>
        <row r="456">
          <cell r="B456" t="str">
            <v>IN-423-UCAC</v>
          </cell>
        </row>
        <row r="456">
          <cell r="D456" t="str">
            <v>Vasudev Neeta Hingorani</v>
          </cell>
          <cell r="E456" t="str">
            <v>Target Focus</v>
          </cell>
          <cell r="F456" t="str">
            <v>Oncquest</v>
          </cell>
          <cell r="G456" t="str">
            <v>Manohar</v>
          </cell>
          <cell r="H456" t="str">
            <v>Ovary</v>
          </cell>
        </row>
        <row r="457">
          <cell r="B457" t="str">
            <v>IN-423-UCAD</v>
          </cell>
        </row>
        <row r="457">
          <cell r="D457" t="str">
            <v>Mr. Suresh V</v>
          </cell>
          <cell r="E457" t="str">
            <v>Target Focus</v>
          </cell>
          <cell r="F457" t="str">
            <v>Oncquest</v>
          </cell>
          <cell r="G457" t="str">
            <v>Manohar</v>
          </cell>
          <cell r="H457" t="str">
            <v>Kidney</v>
          </cell>
        </row>
        <row r="458">
          <cell r="B458" t="str">
            <v>IN-423-UCBA</v>
          </cell>
        </row>
        <row r="458">
          <cell r="D458" t="str">
            <v>Leela Devi</v>
          </cell>
          <cell r="E458" t="str">
            <v>Target Absolute</v>
          </cell>
          <cell r="F458" t="str">
            <v>BDM-4bc Naveen</v>
          </cell>
          <cell r="G458" t="str">
            <v>Manohar</v>
          </cell>
          <cell r="H458" t="str">
            <v>Liver</v>
          </cell>
        </row>
        <row r="459">
          <cell r="B459" t="str">
            <v>IN-423-UCBB</v>
          </cell>
        </row>
        <row r="459">
          <cell r="D459" t="str">
            <v>Mr. Ravindra</v>
          </cell>
          <cell r="E459" t="str">
            <v>Target Focus</v>
          </cell>
          <cell r="F459" t="str">
            <v>Lalpath</v>
          </cell>
          <cell r="G459" t="str">
            <v>Manohar</v>
          </cell>
          <cell r="H459" t="str">
            <v>Stomach</v>
          </cell>
        </row>
        <row r="460">
          <cell r="B460" t="str">
            <v>IN-423-UCDF</v>
          </cell>
        </row>
        <row r="460">
          <cell r="D460" t="str">
            <v>Viral Shah</v>
          </cell>
          <cell r="E460" t="str">
            <v>Target Core</v>
          </cell>
          <cell r="F460" t="str">
            <v>BDM-4bc-Chanakya</v>
          </cell>
          <cell r="G460" t="str">
            <v>Manohar</v>
          </cell>
          <cell r="H460" t="str">
            <v>Terminal Ileum + Rectum</v>
          </cell>
        </row>
        <row r="461">
          <cell r="B461" t="str">
            <v>IN-423-UCDD</v>
          </cell>
        </row>
        <row r="461">
          <cell r="D461" t="str">
            <v>Hemant Dayalal Bhate</v>
          </cell>
          <cell r="E461" t="str">
            <v>Target Core</v>
          </cell>
          <cell r="F461" t="str">
            <v>BDM-4bc-Chanakya</v>
          </cell>
        </row>
        <row r="461">
          <cell r="H461" t="str">
            <v>Lung</v>
          </cell>
          <cell r="I461" t="str">
            <v>Lung NOS</v>
          </cell>
          <cell r="J461" t="str">
            <v>Adenocarcinoma, NOS</v>
          </cell>
          <cell r="K461" t="str">
            <v>Right</v>
          </cell>
        </row>
        <row r="462">
          <cell r="B462" t="str">
            <v>IN-423-UCDC</v>
          </cell>
        </row>
        <row r="462">
          <cell r="D462" t="str">
            <v>Mr Sudhir Shalot</v>
          </cell>
          <cell r="E462" t="str">
            <v>Target Core</v>
          </cell>
          <cell r="F462" t="str">
            <v>BDM-4bc-Girish</v>
          </cell>
          <cell r="G462" t="str">
            <v>Manohar</v>
          </cell>
          <cell r="H462" t="str">
            <v>Esophagus</v>
          </cell>
          <cell r="I462" t="str">
            <v>Abdominal esophagus</v>
          </cell>
          <cell r="J462" t="str">
            <v>Adenocarcinoma, NOS</v>
          </cell>
          <cell r="K462" t="str">
            <v>Not a paired site</v>
          </cell>
        </row>
        <row r="463">
          <cell r="B463" t="str">
            <v>IN-423-UCDA</v>
          </cell>
        </row>
        <row r="463">
          <cell r="D463" t="str">
            <v>Mr. Krishna Kumar Nigam</v>
          </cell>
          <cell r="E463" t="str">
            <v>Target Focus</v>
          </cell>
          <cell r="F463" t="str">
            <v>Oncquest</v>
          </cell>
        </row>
        <row r="463">
          <cell r="H463" t="str">
            <v>Lung</v>
          </cell>
          <cell r="I463" t="str">
            <v>Upper lobe, lung</v>
          </cell>
          <cell r="J463" t="str">
            <v>Adenocarcinoma, NOS</v>
          </cell>
          <cell r="K463" t="str">
            <v>Left</v>
          </cell>
        </row>
        <row r="464">
          <cell r="B464" t="str">
            <v>IN-423-UCDB</v>
          </cell>
        </row>
        <row r="464">
          <cell r="D464" t="str">
            <v>Suhas Pradhan</v>
          </cell>
          <cell r="E464" t="str">
            <v>Target Focus</v>
          </cell>
          <cell r="F464" t="str">
            <v>Oncquest</v>
          </cell>
          <cell r="G464" t="str">
            <v>Manohar</v>
          </cell>
          <cell r="H464" t="str">
            <v>Urinary bladder</v>
          </cell>
        </row>
        <row r="465">
          <cell r="B465" t="str">
            <v>IN-423-UCDE</v>
          </cell>
        </row>
        <row r="465">
          <cell r="D465" t="str">
            <v>Sonal Ben Thakkar</v>
          </cell>
          <cell r="E465" t="str">
            <v>Target Core</v>
          </cell>
          <cell r="F465" t="str">
            <v>BDM-4bc-Rajesh</v>
          </cell>
          <cell r="G465" t="str">
            <v>Manohar</v>
          </cell>
          <cell r="H465" t="str">
            <v>Gallbladder</v>
          </cell>
          <cell r="I465" t="str">
            <v>Gallbladder</v>
          </cell>
          <cell r="J465" t="str">
            <v>Adenocarcinoma, NOS</v>
          </cell>
          <cell r="K465" t="str">
            <v>Not a paired site</v>
          </cell>
        </row>
        <row r="466">
          <cell r="B466" t="str">
            <v>IN-423-UCEA</v>
          </cell>
        </row>
        <row r="466">
          <cell r="D466" t="str">
            <v>Mr. Sajan Kumar Jhunjhunwala</v>
          </cell>
          <cell r="E466" t="str">
            <v>Target Focus</v>
          </cell>
          <cell r="F466" t="str">
            <v>Lalpath</v>
          </cell>
          <cell r="G466" t="str">
            <v>Manohar</v>
          </cell>
          <cell r="H466" t="str">
            <v>Pancreas</v>
          </cell>
        </row>
        <row r="467">
          <cell r="B467" t="str">
            <v>IN-423-UCHA</v>
          </cell>
        </row>
        <row r="467">
          <cell r="D467" t="str">
            <v>Mohd. Aslam</v>
          </cell>
          <cell r="E467" t="str">
            <v>Target Absolute</v>
          </cell>
          <cell r="F467" t="str">
            <v>BDM-4bc-Surendra</v>
          </cell>
          <cell r="G467" t="str">
            <v>Manohar</v>
          </cell>
          <cell r="H467" t="str">
            <v>Thigh</v>
          </cell>
        </row>
        <row r="468">
          <cell r="B468" t="str">
            <v>IN-423-UCHB</v>
          </cell>
        </row>
        <row r="468">
          <cell r="D468" t="str">
            <v>Ramesh Kohli</v>
          </cell>
          <cell r="E468" t="str">
            <v>Target Focus</v>
          </cell>
          <cell r="F468" t="str">
            <v>Lalpath</v>
          </cell>
          <cell r="G468" t="str">
            <v>Manohar</v>
          </cell>
          <cell r="H468" t="str">
            <v>Urothelial carcinoma</v>
          </cell>
        </row>
        <row r="469">
          <cell r="B469" t="str">
            <v>IN-423-UCIA</v>
          </cell>
        </row>
        <row r="469">
          <cell r="D469" t="str">
            <v>Ms. Mohini Devi</v>
          </cell>
          <cell r="E469" t="str">
            <v>Target Focus</v>
          </cell>
          <cell r="F469" t="str">
            <v>Oncquest</v>
          </cell>
          <cell r="G469" t="str">
            <v>Manohar</v>
          </cell>
          <cell r="H469" t="str">
            <v>Urinary bladder</v>
          </cell>
        </row>
        <row r="470">
          <cell r="B470" t="str">
            <v>IN-423-UCJA</v>
          </cell>
        </row>
        <row r="470">
          <cell r="D470" t="str">
            <v>Sunita Sankhla</v>
          </cell>
          <cell r="E470" t="str">
            <v>Germline +</v>
          </cell>
          <cell r="F470" t="str">
            <v>BDM-4bc-Rajesh</v>
          </cell>
          <cell r="G470" t="str">
            <v>Manohar</v>
          </cell>
          <cell r="H470" t="str">
            <v>Ovary</v>
          </cell>
        </row>
        <row r="471">
          <cell r="B471" t="str">
            <v>IN-423-UCJB</v>
          </cell>
        </row>
        <row r="471">
          <cell r="D471" t="str">
            <v>Rakesh Kumar Padhi</v>
          </cell>
          <cell r="E471" t="str">
            <v>Target IO</v>
          </cell>
          <cell r="F471" t="str">
            <v>BDM-4bc-Avishek</v>
          </cell>
        </row>
        <row r="471">
          <cell r="H471" t="str">
            <v>Lung</v>
          </cell>
          <cell r="I471" t="str">
            <v>Upper lobe, lung</v>
          </cell>
          <cell r="J471" t="str">
            <v>Adenocarcinoma, NOS</v>
          </cell>
          <cell r="K471" t="str">
            <v>Right</v>
          </cell>
        </row>
        <row r="472">
          <cell r="B472" t="str">
            <v>IN-423-UCKA</v>
          </cell>
        </row>
        <row r="472">
          <cell r="D472" t="str">
            <v>Rasiklal Rana</v>
          </cell>
          <cell r="E472" t="str">
            <v>Target Core</v>
          </cell>
          <cell r="F472" t="str">
            <v>BDM-4bc-Rajesh</v>
          </cell>
          <cell r="G472" t="str">
            <v>Manohar</v>
          </cell>
          <cell r="H472" t="str">
            <v>Unknown primary</v>
          </cell>
          <cell r="I472" t="str">
            <v>Unknown primary site</v>
          </cell>
          <cell r="J472" t="str">
            <v>Adenocarcinoma, NOS</v>
          </cell>
          <cell r="K472" t="str">
            <v>Unknown</v>
          </cell>
        </row>
        <row r="473">
          <cell r="B473" t="str">
            <v>IN-423-UCLA</v>
          </cell>
        </row>
        <row r="473">
          <cell r="D473" t="str">
            <v>Ms.Parvati Neupane</v>
          </cell>
          <cell r="E473" t="str">
            <v>Target Focus</v>
          </cell>
          <cell r="F473" t="str">
            <v>Lalpath</v>
          </cell>
          <cell r="G473" t="str">
            <v>Manohar</v>
          </cell>
          <cell r="H473" t="str">
            <v>Frontal lobe</v>
          </cell>
        </row>
        <row r="474">
          <cell r="B474" t="str">
            <v>IN-423-UCLB</v>
          </cell>
        </row>
        <row r="474">
          <cell r="D474" t="str">
            <v>Vandana Deshmukh</v>
          </cell>
          <cell r="E474" t="str">
            <v>Germline +</v>
          </cell>
          <cell r="F474" t="str">
            <v>BDM-4bc Sandeep</v>
          </cell>
          <cell r="G474" t="str">
            <v>Manohar</v>
          </cell>
          <cell r="H474" t="str">
            <v>Ovary</v>
          </cell>
        </row>
        <row r="475">
          <cell r="B475" t="str">
            <v>IN-423-UCLC</v>
          </cell>
        </row>
        <row r="475">
          <cell r="D475" t="str">
            <v>Rehana Pradhan</v>
          </cell>
          <cell r="E475" t="str">
            <v>Target Focus</v>
          </cell>
          <cell r="F475" t="str">
            <v>Unipath</v>
          </cell>
          <cell r="G475" t="str">
            <v>Manohar</v>
          </cell>
          <cell r="H475" t="str">
            <v>Pancreas</v>
          </cell>
        </row>
        <row r="476">
          <cell r="B476" t="str">
            <v>IN-423-UCLD</v>
          </cell>
        </row>
        <row r="476">
          <cell r="D476" t="str">
            <v>Ishwar Singh Gulia</v>
          </cell>
          <cell r="E476" t="str">
            <v>Target IO</v>
          </cell>
          <cell r="F476" t="str">
            <v>BDM-4bc-Debvrat</v>
          </cell>
          <cell r="G476" t="str">
            <v>Manohar</v>
          </cell>
          <cell r="H476" t="str">
            <v>Large Intestine</v>
          </cell>
          <cell r="I476" t="str">
            <v>Overlapping lesion of colon</v>
          </cell>
        </row>
        <row r="476">
          <cell r="K476" t="str">
            <v>Not a paired site</v>
          </cell>
        </row>
        <row r="477">
          <cell r="B477" t="str">
            <v>IN-423-UCOA</v>
          </cell>
        </row>
        <row r="477">
          <cell r="D477" t="str">
            <v>Mr Sanjay Yadav</v>
          </cell>
          <cell r="E477" t="str">
            <v>Target Focus</v>
          </cell>
          <cell r="F477" t="str">
            <v>Lalpath</v>
          </cell>
          <cell r="G477" t="str">
            <v>Manohar</v>
          </cell>
          <cell r="H477" t="str">
            <v>Mandible</v>
          </cell>
        </row>
        <row r="478">
          <cell r="B478" t="str">
            <v>IN-423-UCOB</v>
          </cell>
        </row>
        <row r="478">
          <cell r="D478" t="str">
            <v>Mr Rajesh Asthana</v>
          </cell>
          <cell r="E478" t="str">
            <v>Target Core</v>
          </cell>
          <cell r="F478" t="str">
            <v>BDM-4bc-Rajesh</v>
          </cell>
          <cell r="G478" t="str">
            <v>Manohar</v>
          </cell>
          <cell r="H478" t="str">
            <v>Gallbladder</v>
          </cell>
          <cell r="I478" t="str">
            <v>Gallbladder</v>
          </cell>
          <cell r="J478" t="str">
            <v>Adenocarcinoma, NOS</v>
          </cell>
          <cell r="K478" t="str">
            <v>Not a paired site</v>
          </cell>
        </row>
        <row r="479">
          <cell r="B479" t="str">
            <v>IN-423-UCOC</v>
          </cell>
        </row>
        <row r="479">
          <cell r="D479" t="str">
            <v>Padubai Patil</v>
          </cell>
          <cell r="E479" t="str">
            <v>Target Core</v>
          </cell>
          <cell r="F479" t="str">
            <v>BDM-4bc-Chanakya</v>
          </cell>
        </row>
        <row r="479">
          <cell r="H479" t="str">
            <v>Lung</v>
          </cell>
          <cell r="I479" t="str">
            <v>Lung NOS</v>
          </cell>
          <cell r="J479" t="str">
            <v>Carcinoma, NOS</v>
          </cell>
          <cell r="K479" t="str">
            <v>Unknown</v>
          </cell>
        </row>
        <row r="480">
          <cell r="B480" t="str">
            <v>IN-423-UCRA</v>
          </cell>
        </row>
        <row r="480">
          <cell r="D480" t="str">
            <v>Priya G</v>
          </cell>
          <cell r="E480" t="str">
            <v>Germline +</v>
          </cell>
          <cell r="F480" t="str">
            <v>BDM-4bC-Anjan</v>
          </cell>
          <cell r="G480" t="str">
            <v>Manohar</v>
          </cell>
          <cell r="H480" t="str">
            <v>Breast</v>
          </cell>
        </row>
        <row r="481">
          <cell r="B481" t="str">
            <v>IN-423-UCRB</v>
          </cell>
        </row>
        <row r="481">
          <cell r="D481" t="str">
            <v>Bapu Soma Shekhar HR</v>
          </cell>
          <cell r="E481" t="str">
            <v>Target Focus</v>
          </cell>
          <cell r="F481" t="str">
            <v>Oncquest</v>
          </cell>
          <cell r="G481" t="str">
            <v>Manohar</v>
          </cell>
          <cell r="H481" t="str">
            <v>Prostate</v>
          </cell>
        </row>
        <row r="482">
          <cell r="B482" t="str">
            <v>IN-423-UCRC</v>
          </cell>
        </row>
        <row r="482">
          <cell r="D482" t="str">
            <v>Seema Sharma</v>
          </cell>
          <cell r="E482" t="str">
            <v>Target Absolute</v>
          </cell>
          <cell r="F482" t="str">
            <v>BDM-4bc-Chanakya</v>
          </cell>
          <cell r="G482" t="str">
            <v>Manohar</v>
          </cell>
          <cell r="H482" t="str">
            <v>Breast</v>
          </cell>
        </row>
        <row r="483">
          <cell r="B483" t="str">
            <v>IN-423-UCSA</v>
          </cell>
        </row>
        <row r="483">
          <cell r="D483" t="str">
            <v>VETRI RAJ</v>
          </cell>
          <cell r="E483" t="str">
            <v>Target IO</v>
          </cell>
          <cell r="F483" t="str">
            <v>BDM-4bc-Kasinathan</v>
          </cell>
          <cell r="G483" t="str">
            <v>Manohar</v>
          </cell>
          <cell r="H483" t="str">
            <v>Heart</v>
          </cell>
          <cell r="I483" t="str">
            <v>Mediastinum NOS</v>
          </cell>
        </row>
        <row r="484">
          <cell r="B484" t="str">
            <v>IN-423-UCSB</v>
          </cell>
        </row>
        <row r="484">
          <cell r="D484" t="str">
            <v>Mr. Ashiq Hussain Saifee</v>
          </cell>
          <cell r="E484" t="str">
            <v>Target Absolute</v>
          </cell>
          <cell r="F484" t="str">
            <v>BDM-4bc-Rajesh</v>
          </cell>
          <cell r="G484" t="str">
            <v>Manohar</v>
          </cell>
          <cell r="H484" t="str">
            <v>Pancreas</v>
          </cell>
        </row>
        <row r="485">
          <cell r="B485" t="str">
            <v>IN-423-UCSC</v>
          </cell>
        </row>
        <row r="485">
          <cell r="D485" t="str">
            <v>Mr. Vinay Kumar</v>
          </cell>
          <cell r="E485" t="str">
            <v>Target Focus</v>
          </cell>
          <cell r="F485" t="str">
            <v>Oncquest</v>
          </cell>
          <cell r="G485" t="str">
            <v>Manohar</v>
          </cell>
          <cell r="H485" t="str">
            <v>Tongue</v>
          </cell>
        </row>
        <row r="486">
          <cell r="B486" t="str">
            <v>IN-423-UCSD</v>
          </cell>
        </row>
        <row r="486">
          <cell r="D486" t="str">
            <v>Mr. Nagaraja</v>
          </cell>
          <cell r="E486" t="str">
            <v>Target Focus</v>
          </cell>
          <cell r="F486" t="str">
            <v>Oncquest</v>
          </cell>
          <cell r="G486" t="str">
            <v>Manohar</v>
          </cell>
          <cell r="H486" t="str">
            <v>Lung</v>
          </cell>
        </row>
        <row r="487">
          <cell r="B487" t="str">
            <v>IN-423-UCTA</v>
          </cell>
        </row>
        <row r="487">
          <cell r="D487" t="str">
            <v>Asma Khatun</v>
          </cell>
          <cell r="E487" t="str">
            <v>Target Absolute</v>
          </cell>
          <cell r="F487" t="str">
            <v>BDM-4bc-Kasinathan</v>
          </cell>
        </row>
        <row r="487">
          <cell r="H487" t="str">
            <v>Lung</v>
          </cell>
          <cell r="I487" t="str">
            <v>Upper lobe, lung</v>
          </cell>
          <cell r="J487" t="str">
            <v>Adenocarcinoma, NOS</v>
          </cell>
          <cell r="K487" t="str">
            <v>Left</v>
          </cell>
        </row>
        <row r="488">
          <cell r="B488" t="str">
            <v>IN-423-UCTB</v>
          </cell>
        </row>
        <row r="488">
          <cell r="D488" t="str">
            <v>Jyoti Vasani</v>
          </cell>
          <cell r="E488" t="str">
            <v>Target Core</v>
          </cell>
          <cell r="F488" t="str">
            <v>BDM-4bC-Anjan</v>
          </cell>
          <cell r="G488" t="str">
            <v>Manohar</v>
          </cell>
          <cell r="H488" t="str">
            <v>Breast</v>
          </cell>
        </row>
        <row r="489">
          <cell r="B489" t="str">
            <v>IN-423-UCVA</v>
          </cell>
        </row>
        <row r="489">
          <cell r="D489" t="str">
            <v>John M Cheeran</v>
          </cell>
          <cell r="E489" t="str">
            <v>Target Core</v>
          </cell>
          <cell r="F489" t="str">
            <v>BDM-4bC-Anjan</v>
          </cell>
          <cell r="G489" t="str">
            <v>Manohar</v>
          </cell>
          <cell r="H489" t="str">
            <v>Parotid Gland</v>
          </cell>
        </row>
        <row r="490">
          <cell r="B490" t="str">
            <v>IN-423-UCXA</v>
          </cell>
        </row>
        <row r="490">
          <cell r="D490" t="str">
            <v>Sunil Duggal</v>
          </cell>
          <cell r="E490" t="str">
            <v>Target Core</v>
          </cell>
          <cell r="F490" t="str">
            <v>BDM-4bc-Debvrat</v>
          </cell>
          <cell r="G490" t="str">
            <v>Manohar</v>
          </cell>
          <cell r="H490" t="str">
            <v>Thigh</v>
          </cell>
        </row>
        <row r="491">
          <cell r="B491" t="str">
            <v>IN-423-UCXB</v>
          </cell>
        </row>
        <row r="491">
          <cell r="D491" t="str">
            <v>Usha Chopra</v>
          </cell>
          <cell r="E491" t="str">
            <v>Target Absolute</v>
          </cell>
          <cell r="F491" t="str">
            <v>BDM-4bc-Debvrat</v>
          </cell>
          <cell r="G491" t="str">
            <v>Manohar</v>
          </cell>
          <cell r="H491" t="str">
            <v>Breast</v>
          </cell>
        </row>
        <row r="492">
          <cell r="B492" t="str">
            <v>IN-423-UCYA</v>
          </cell>
        </row>
        <row r="492">
          <cell r="D492" t="str">
            <v>Mrs. Rajlaxmi Rajeshkumar Agarwal</v>
          </cell>
          <cell r="E492" t="str">
            <v>Germline +</v>
          </cell>
          <cell r="F492" t="str">
            <v>BDM-4bc-Anjan</v>
          </cell>
          <cell r="G492" t="str">
            <v>Manohar</v>
          </cell>
          <cell r="H492" t="str">
            <v>Breast</v>
          </cell>
        </row>
        <row r="493">
          <cell r="B493" t="str">
            <v>IN-423-UCZA</v>
          </cell>
        </row>
        <row r="493">
          <cell r="D493" t="str">
            <v>Mr. Satya Narayan Chattar</v>
          </cell>
          <cell r="E493" t="str">
            <v>Target Focus</v>
          </cell>
          <cell r="F493" t="str">
            <v>Lalpath</v>
          </cell>
          <cell r="G493" t="str">
            <v>Manohar</v>
          </cell>
          <cell r="H493" t="str">
            <v>GIST</v>
          </cell>
        </row>
        <row r="494">
          <cell r="B494" t="str">
            <v>IN-423-UC3A</v>
          </cell>
        </row>
        <row r="494">
          <cell r="D494" t="str">
            <v>Mr. Anil Kumar Sharma</v>
          </cell>
          <cell r="E494" t="str">
            <v>Target Focus</v>
          </cell>
          <cell r="F494" t="str">
            <v>Oncquest</v>
          </cell>
          <cell r="G494" t="str">
            <v>Manohar</v>
          </cell>
          <cell r="H494" t="str">
            <v>Pancreas</v>
          </cell>
        </row>
        <row r="495">
          <cell r="B495" t="str">
            <v>IN-423-UC3B</v>
          </cell>
        </row>
        <row r="495">
          <cell r="D495" t="str">
            <v>Mr. P Ram Mohan Rao</v>
          </cell>
          <cell r="E495" t="str">
            <v>Target Focus</v>
          </cell>
          <cell r="F495" t="str">
            <v>Oncquest</v>
          </cell>
          <cell r="G495" t="str">
            <v>Manohar</v>
          </cell>
          <cell r="H495" t="str">
            <v>Colorectal</v>
          </cell>
        </row>
        <row r="496">
          <cell r="B496" t="str">
            <v>IN-423-UC3C</v>
          </cell>
        </row>
        <row r="496">
          <cell r="D496" t="str">
            <v>Mrs. Anjana Saraf</v>
          </cell>
          <cell r="E496" t="str">
            <v>Target Focus</v>
          </cell>
          <cell r="F496" t="str">
            <v>Oncquest</v>
          </cell>
          <cell r="G496" t="str">
            <v>Manohar</v>
          </cell>
          <cell r="H496" t="str">
            <v>Breast</v>
          </cell>
        </row>
        <row r="497">
          <cell r="B497" t="str">
            <v>IN-423-UC3D</v>
          </cell>
        </row>
        <row r="497">
          <cell r="D497" t="str">
            <v>Mrs. Suriender Bhat Kaul</v>
          </cell>
          <cell r="E497" t="str">
            <v>Target IO</v>
          </cell>
          <cell r="F497" t="str">
            <v>BDM-4bc-Debvrat</v>
          </cell>
          <cell r="G497" t="str">
            <v>Manohar</v>
          </cell>
          <cell r="H497" t="str">
            <v>Pancreas</v>
          </cell>
        </row>
        <row r="498">
          <cell r="B498" t="str">
            <v>IN-423-UC3E</v>
          </cell>
        </row>
        <row r="498">
          <cell r="D498" t="str">
            <v>Rukmini</v>
          </cell>
          <cell r="E498" t="str">
            <v>Target Core</v>
          </cell>
          <cell r="F498" t="str">
            <v>BDM-4bc-Anjan</v>
          </cell>
          <cell r="G498" t="str">
            <v>Manohar</v>
          </cell>
          <cell r="H498" t="str">
            <v>Stomach</v>
          </cell>
        </row>
        <row r="499">
          <cell r="B499" t="str">
            <v>IN-423-UC5A</v>
          </cell>
        </row>
        <row r="499">
          <cell r="D499" t="str">
            <v>Dhananjay Hiremath</v>
          </cell>
          <cell r="E499" t="str">
            <v>Target Focus</v>
          </cell>
          <cell r="F499" t="str">
            <v>Oncquest</v>
          </cell>
          <cell r="G499" t="str">
            <v>Manohar</v>
          </cell>
          <cell r="H499" t="str">
            <v>Not Mentioned</v>
          </cell>
        </row>
        <row r="500">
          <cell r="B500" t="str">
            <v>IN-423-UDAA</v>
          </cell>
        </row>
        <row r="500">
          <cell r="D500" t="str">
            <v>Mr. Ravi Chandra G</v>
          </cell>
          <cell r="E500" t="str">
            <v>Target Focus</v>
          </cell>
          <cell r="F500" t="str">
            <v>Lalpath</v>
          </cell>
          <cell r="G500" t="str">
            <v>Manohar</v>
          </cell>
          <cell r="H500" t="str">
            <v>Retroperitoneum</v>
          </cell>
        </row>
        <row r="501">
          <cell r="B501" t="str">
            <v>IN-423-UCLC</v>
          </cell>
        </row>
        <row r="501">
          <cell r="D501" t="str">
            <v>Rehana Pradhan</v>
          </cell>
          <cell r="E501" t="str">
            <v>Target Focus</v>
          </cell>
          <cell r="F501" t="str">
            <v>Unipath</v>
          </cell>
          <cell r="G501" t="str">
            <v>Manohar</v>
          </cell>
          <cell r="H501" t="str">
            <v>Pancreas</v>
          </cell>
        </row>
        <row r="502">
          <cell r="B502" t="str">
            <v>IN-423-UDBA</v>
          </cell>
        </row>
        <row r="502">
          <cell r="D502" t="str">
            <v>Pushpa Prakash Jain</v>
          </cell>
          <cell r="E502" t="str">
            <v>Germline+CNV Analysis</v>
          </cell>
          <cell r="F502" t="str">
            <v>BDM-4bc-Chanakya</v>
          </cell>
          <cell r="G502" t="str">
            <v>Manohar</v>
          </cell>
          <cell r="H502" t="str">
            <v>Ovary</v>
          </cell>
        </row>
        <row r="503">
          <cell r="B503" t="str">
            <v>IN-423-UDBB</v>
          </cell>
        </row>
        <row r="503">
          <cell r="D503" t="str">
            <v>Presuilda Periera</v>
          </cell>
          <cell r="E503" t="str">
            <v>Germline+CNV Analysis</v>
          </cell>
          <cell r="F503" t="str">
            <v>BDM-4bc-Chanakya</v>
          </cell>
          <cell r="G503" t="str">
            <v>Manohar</v>
          </cell>
          <cell r="H503" t="str">
            <v>Ovary</v>
          </cell>
        </row>
        <row r="504">
          <cell r="B504" t="str">
            <v>IN-423-UDCA</v>
          </cell>
        </row>
        <row r="504">
          <cell r="D504" t="str">
            <v>Sulochana Sikchi</v>
          </cell>
          <cell r="E504" t="str">
            <v>Germline+CNV Analysis</v>
          </cell>
          <cell r="F504" t="str">
            <v>BDM-4bc-Anjan</v>
          </cell>
          <cell r="G504" t="str">
            <v>Manohar</v>
          </cell>
          <cell r="H504" t="str">
            <v>Breast</v>
          </cell>
        </row>
        <row r="505">
          <cell r="B505" t="str">
            <v>IN-423-UDCB</v>
          </cell>
        </row>
        <row r="505">
          <cell r="D505" t="str">
            <v>Mr. Abdul Gani</v>
          </cell>
          <cell r="E505" t="str">
            <v>Target Focus</v>
          </cell>
          <cell r="F505" t="str">
            <v>Oncquest</v>
          </cell>
          <cell r="G505" t="str">
            <v>Manohar</v>
          </cell>
          <cell r="H505" t="str">
            <v>Gallbladder</v>
          </cell>
        </row>
        <row r="506">
          <cell r="B506" t="str">
            <v>IN-423-UDCC</v>
          </cell>
        </row>
        <row r="506">
          <cell r="D506" t="str">
            <v>Mr. Chenchey</v>
          </cell>
          <cell r="E506" t="str">
            <v>PDL-1</v>
          </cell>
          <cell r="F506" t="str">
            <v>Oncquest</v>
          </cell>
          <cell r="G506" t="str">
            <v>Manohar</v>
          </cell>
          <cell r="H506" t="str">
            <v>Stomach</v>
          </cell>
        </row>
        <row r="507">
          <cell r="B507" t="str">
            <v>IN-423-UDCD</v>
          </cell>
        </row>
        <row r="507">
          <cell r="D507" t="str">
            <v>Mr. Janak Kumar B Prajapati</v>
          </cell>
          <cell r="E507" t="str">
            <v>Target Core</v>
          </cell>
          <cell r="F507" t="str">
            <v>BDM-4bc-Rajesh</v>
          </cell>
          <cell r="G507" t="str">
            <v>Manohar</v>
          </cell>
          <cell r="H507" t="str">
            <v>Small Intestine</v>
          </cell>
          <cell r="I507" t="str">
            <v>Ileum (excludes ileocecal valve C18.0)</v>
          </cell>
          <cell r="J507" t="str">
            <v>Gastrointestinal stromal sarcoma</v>
          </cell>
          <cell r="K507" t="str">
            <v>Not a paired site</v>
          </cell>
        </row>
        <row r="508">
          <cell r="B508" t="str">
            <v>IN-423-UDEA</v>
          </cell>
        </row>
        <row r="508">
          <cell r="D508" t="str">
            <v>Mrs. Archana Adhikari</v>
          </cell>
          <cell r="E508" t="str">
            <v>Target Focus</v>
          </cell>
          <cell r="F508" t="str">
            <v>Oncquest</v>
          </cell>
          <cell r="G508" t="str">
            <v>Manohar</v>
          </cell>
          <cell r="H508" t="str">
            <v>Ovary</v>
          </cell>
          <cell r="I508" t="str">
            <v>Ovary</v>
          </cell>
          <cell r="J508" t="str">
            <v>Papillary adenocarcinoma, NOS</v>
          </cell>
          <cell r="K508" t="str">
            <v>Left</v>
          </cell>
        </row>
        <row r="509">
          <cell r="B509" t="str">
            <v>IN-423-UDFA</v>
          </cell>
        </row>
        <row r="509">
          <cell r="D509" t="str">
            <v>Rashid Ahmad Mullah</v>
          </cell>
          <cell r="E509" t="str">
            <v>Target Core</v>
          </cell>
          <cell r="F509" t="str">
            <v>BDM-4bc-Chanakya</v>
          </cell>
          <cell r="G509" t="str">
            <v>Manohar</v>
          </cell>
          <cell r="H509" t="str">
            <v>Prostate</v>
          </cell>
        </row>
        <row r="510">
          <cell r="B510" t="str">
            <v>IN-423-UDFA</v>
          </cell>
        </row>
        <row r="510">
          <cell r="D510" t="str">
            <v>Rashid Ahmad Mullah</v>
          </cell>
          <cell r="E510" t="str">
            <v>Germline +</v>
          </cell>
          <cell r="F510" t="str">
            <v>BDM-4bc-Chanakya</v>
          </cell>
          <cell r="G510" t="str">
            <v>Manohar</v>
          </cell>
          <cell r="H510" t="str">
            <v>Prostate</v>
          </cell>
        </row>
        <row r="511">
          <cell r="B511" t="str">
            <v>IN-423-UDGA</v>
          </cell>
        </row>
        <row r="511">
          <cell r="D511" t="str">
            <v>Mr. K Mulakanna</v>
          </cell>
          <cell r="E511" t="str">
            <v>Target Focus</v>
          </cell>
          <cell r="F511" t="str">
            <v>Oncquest</v>
          </cell>
          <cell r="G511" t="str">
            <v>Manohar</v>
          </cell>
          <cell r="H511" t="str">
            <v>Adrenal Gland</v>
          </cell>
        </row>
        <row r="512">
          <cell r="B512" t="str">
            <v>IN-423-UDGB</v>
          </cell>
        </row>
        <row r="512">
          <cell r="D512" t="str">
            <v>Mrs. Jonaki Mahajan</v>
          </cell>
          <cell r="E512" t="str">
            <v>Target IO</v>
          </cell>
          <cell r="F512" t="str">
            <v>BDM-4bc-Anjan</v>
          </cell>
          <cell r="G512" t="str">
            <v>Manohar</v>
          </cell>
          <cell r="H512" t="str">
            <v>Ovary</v>
          </cell>
        </row>
        <row r="513">
          <cell r="B513" t="str">
            <v>IN-423-UDGC</v>
          </cell>
        </row>
        <row r="513">
          <cell r="D513" t="str">
            <v>Mrs. Padmaja Kulkarni</v>
          </cell>
          <cell r="E513" t="str">
            <v>Target Core</v>
          </cell>
          <cell r="F513" t="str">
            <v>BDM-4bc-Anjan</v>
          </cell>
          <cell r="G513" t="str">
            <v>Manohar</v>
          </cell>
          <cell r="H513" t="str">
            <v>Breast</v>
          </cell>
        </row>
        <row r="514">
          <cell r="B514" t="str">
            <v>IN-423-UDHA</v>
          </cell>
        </row>
        <row r="514">
          <cell r="D514" t="str">
            <v>Bina Khanal</v>
          </cell>
          <cell r="E514" t="str">
            <v>Target Focus</v>
          </cell>
          <cell r="F514" t="str">
            <v>Unipath</v>
          </cell>
          <cell r="G514" t="str">
            <v>Manohar</v>
          </cell>
          <cell r="H514" t="str">
            <v>Pancreas</v>
          </cell>
        </row>
        <row r="515">
          <cell r="B515" t="str">
            <v>IN-423-UDHB</v>
          </cell>
        </row>
        <row r="515">
          <cell r="D515" t="str">
            <v>Krishna Sikchi</v>
          </cell>
          <cell r="E515" t="str">
            <v>Target Absolute</v>
          </cell>
          <cell r="F515" t="str">
            <v>BDM-4bc-Girish</v>
          </cell>
          <cell r="G515" t="str">
            <v>Manohar</v>
          </cell>
          <cell r="H515" t="str">
            <v>Retroperitoneum</v>
          </cell>
        </row>
        <row r="516">
          <cell r="B516" t="str">
            <v>IN-423-UDHC</v>
          </cell>
        </row>
        <row r="516">
          <cell r="D516" t="str">
            <v>Rupa P Hegde</v>
          </cell>
          <cell r="E516" t="str">
            <v>Germline+</v>
          </cell>
          <cell r="F516" t="str">
            <v>BDM-4bc-Anjan</v>
          </cell>
          <cell r="G516" t="str">
            <v>Manohar</v>
          </cell>
          <cell r="H516" t="str">
            <v>Breast</v>
          </cell>
        </row>
        <row r="517">
          <cell r="B517" t="str">
            <v>IN-423-UDHD</v>
          </cell>
        </row>
        <row r="517">
          <cell r="D517" t="str">
            <v>Mrs. Seema Rani Bharti</v>
          </cell>
          <cell r="E517" t="str">
            <v>Target Focus</v>
          </cell>
          <cell r="F517" t="str">
            <v>Lalpath</v>
          </cell>
          <cell r="G517" t="str">
            <v>Manohar</v>
          </cell>
          <cell r="H517" t="str">
            <v>Gallbladder</v>
          </cell>
        </row>
        <row r="518">
          <cell r="B518" t="str">
            <v>IN-423-UDHE</v>
          </cell>
        </row>
        <row r="518">
          <cell r="D518" t="str">
            <v>Mrs Mini Rani</v>
          </cell>
          <cell r="E518" t="str">
            <v>Target Core</v>
          </cell>
          <cell r="F518" t="str">
            <v>BDM-4bc-Debvrat</v>
          </cell>
          <cell r="G518" t="str">
            <v>Manohar</v>
          </cell>
          <cell r="H518" t="str">
            <v>Parotid Gland</v>
          </cell>
        </row>
        <row r="519">
          <cell r="B519" t="str">
            <v>IN-423-UDLA</v>
          </cell>
        </row>
        <row r="519">
          <cell r="D519" t="str">
            <v>Mr. Ramsingh Bhai B Chavda</v>
          </cell>
          <cell r="E519" t="str">
            <v>Target Core</v>
          </cell>
          <cell r="F519" t="str">
            <v>BDM-4bc-Rajesh</v>
          </cell>
          <cell r="G519" t="str">
            <v>Manohar</v>
          </cell>
          <cell r="H519" t="str">
            <v>Small Intestine</v>
          </cell>
          <cell r="I519" t="str">
            <v>Overlapping lesion of small intestine</v>
          </cell>
          <cell r="J519" t="str">
            <v>Gastrointestinal stromal sarcoma</v>
          </cell>
          <cell r="K519" t="str">
            <v>Not a paired site</v>
          </cell>
        </row>
        <row r="520">
          <cell r="B520" t="str">
            <v>IN-423-UDLB</v>
          </cell>
        </row>
        <row r="520">
          <cell r="D520" t="str">
            <v>Mrs. Reeba Chanda</v>
          </cell>
          <cell r="E520" t="str">
            <v>Target Focus</v>
          </cell>
          <cell r="F520" t="str">
            <v>Lalpath</v>
          </cell>
          <cell r="G520" t="str">
            <v>Manohar</v>
          </cell>
          <cell r="H520" t="str">
            <v>Ovary</v>
          </cell>
        </row>
        <row r="521">
          <cell r="B521" t="str">
            <v>IN-423-UDLC</v>
          </cell>
        </row>
        <row r="521">
          <cell r="D521" t="str">
            <v>Hari Singh Yadav</v>
          </cell>
          <cell r="E521" t="str">
            <v>Target Absolute</v>
          </cell>
          <cell r="F521" t="str">
            <v>BDM-4bc-Surendra</v>
          </cell>
          <cell r="G521" t="str">
            <v>Manohar</v>
          </cell>
          <cell r="H521" t="str">
            <v>Prostate</v>
          </cell>
        </row>
        <row r="522">
          <cell r="B522" t="str">
            <v>IN-423-UDNA</v>
          </cell>
        </row>
        <row r="522">
          <cell r="D522" t="str">
            <v>K Divya</v>
          </cell>
          <cell r="E522" t="str">
            <v>Germline +</v>
          </cell>
          <cell r="F522" t="str">
            <v>BDM-Kasinathan</v>
          </cell>
          <cell r="G522" t="str">
            <v>Manohar</v>
          </cell>
          <cell r="H522" t="str">
            <v>Lymphoma</v>
          </cell>
        </row>
        <row r="523">
          <cell r="B523" t="str">
            <v>IN-423-UDNB</v>
          </cell>
        </row>
        <row r="523">
          <cell r="D523" t="str">
            <v>Jagannatha Naik</v>
          </cell>
          <cell r="E523" t="str">
            <v>Target Core</v>
          </cell>
          <cell r="F523" t="str">
            <v>BDM-4bc-Naveen</v>
          </cell>
          <cell r="G523" t="str">
            <v>Manohar</v>
          </cell>
          <cell r="H523" t="str">
            <v>Rectum</v>
          </cell>
        </row>
        <row r="524">
          <cell r="B524" t="str">
            <v>IN-423-UDOD</v>
          </cell>
        </row>
        <row r="524">
          <cell r="D524" t="str">
            <v>Reshma Shetty</v>
          </cell>
          <cell r="E524" t="str">
            <v>Germline +</v>
          </cell>
          <cell r="F524" t="str">
            <v>BDM-4bc-Chanakya</v>
          </cell>
          <cell r="G524" t="str">
            <v>Manohar</v>
          </cell>
          <cell r="H524" t="str">
            <v>Breast</v>
          </cell>
        </row>
        <row r="525">
          <cell r="B525" t="str">
            <v>IN-423-UDOC</v>
          </cell>
        </row>
        <row r="525">
          <cell r="D525" t="str">
            <v>M S Ramachandra Nair</v>
          </cell>
          <cell r="E525" t="str">
            <v>Target Absolute</v>
          </cell>
          <cell r="F525" t="str">
            <v>BDM-4bc-Anjan</v>
          </cell>
        </row>
        <row r="525">
          <cell r="H525" t="str">
            <v>Lung</v>
          </cell>
          <cell r="I525" t="str">
            <v>Upper lobe, lung</v>
          </cell>
          <cell r="J525" t="str">
            <v>Squamous cell carcinoma, NOS</v>
          </cell>
          <cell r="K525" t="str">
            <v>Right</v>
          </cell>
        </row>
        <row r="526">
          <cell r="B526" t="str">
            <v>IN-423-UDOA</v>
          </cell>
        </row>
        <row r="526">
          <cell r="D526" t="str">
            <v>Mrs. Indri Devi</v>
          </cell>
          <cell r="E526" t="str">
            <v>Target Focus</v>
          </cell>
          <cell r="F526" t="str">
            <v>Lalpath</v>
          </cell>
          <cell r="G526" t="str">
            <v>Manohar</v>
          </cell>
          <cell r="H526" t="str">
            <v>Gallbladder</v>
          </cell>
        </row>
        <row r="527">
          <cell r="B527" t="str">
            <v>IN-423-UDOB</v>
          </cell>
        </row>
        <row r="527">
          <cell r="D527" t="str">
            <v>Vasantha Kumar Rajachar</v>
          </cell>
          <cell r="E527" t="str">
            <v>Target IO</v>
          </cell>
          <cell r="F527" t="str">
            <v>BDM-4bc-Anjan</v>
          </cell>
          <cell r="G527" t="str">
            <v>Manohar</v>
          </cell>
          <cell r="H527" t="str">
            <v>Colon</v>
          </cell>
        </row>
        <row r="528">
          <cell r="B528" t="str">
            <v>IN-423-UDPA</v>
          </cell>
        </row>
        <row r="528">
          <cell r="D528" t="str">
            <v>Harry I.B.Fernandes</v>
          </cell>
          <cell r="E528" t="str">
            <v>Target Absolute</v>
          </cell>
          <cell r="F528" t="str">
            <v>BDM-4bc-Naveen</v>
          </cell>
        </row>
        <row r="528">
          <cell r="H528" t="str">
            <v>Lung</v>
          </cell>
          <cell r="I528" t="str">
            <v>Upper lobe, lung</v>
          </cell>
          <cell r="J528" t="str">
            <v>Adenocarcinoma, NOS</v>
          </cell>
          <cell r="K528" t="str">
            <v>Right</v>
          </cell>
        </row>
        <row r="529">
          <cell r="B529" t="str">
            <v>IN-423-UDPB</v>
          </cell>
        </row>
        <row r="529">
          <cell r="D529" t="str">
            <v>Anju</v>
          </cell>
          <cell r="E529" t="str">
            <v>Target Absolute</v>
          </cell>
          <cell r="F529" t="str">
            <v>BDM-4bc- Zeya</v>
          </cell>
          <cell r="G529" t="str">
            <v>Manohar</v>
          </cell>
          <cell r="H529" t="str">
            <v>Esophagus</v>
          </cell>
        </row>
        <row r="530">
          <cell r="B530" t="str">
            <v>IN-423-UDSA</v>
          </cell>
        </row>
        <row r="530">
          <cell r="D530" t="str">
            <v>Govind Narain Johari</v>
          </cell>
          <cell r="E530" t="str">
            <v>Target Absolute + Extended RAS by Arms PCR+BRAF by Arms PCR.</v>
          </cell>
          <cell r="F530" t="str">
            <v>BDM-4bc-Debvrat</v>
          </cell>
          <cell r="G530" t="str">
            <v>Manohar</v>
          </cell>
          <cell r="H530" t="str">
            <v>Rectum</v>
          </cell>
        </row>
        <row r="531">
          <cell r="B531" t="str">
            <v>IN-423-UDSB</v>
          </cell>
        </row>
        <row r="531">
          <cell r="D531" t="str">
            <v>Haji Haibat Khan</v>
          </cell>
          <cell r="E531" t="str">
            <v>Target IO</v>
          </cell>
          <cell r="F531" t="str">
            <v>BDM-4bc-Debvrat</v>
          </cell>
          <cell r="G531" t="str">
            <v>Manohar</v>
          </cell>
          <cell r="H531" t="str">
            <v>Parotid Gland</v>
          </cell>
        </row>
        <row r="532">
          <cell r="B532" t="str">
            <v>IN-423-UDSC</v>
          </cell>
        </row>
        <row r="532">
          <cell r="D532" t="str">
            <v>Jaya</v>
          </cell>
          <cell r="E532" t="str">
            <v>Germline +</v>
          </cell>
          <cell r="F532" t="str">
            <v>BDM-Kasinathan</v>
          </cell>
          <cell r="G532" t="str">
            <v>Manohar</v>
          </cell>
          <cell r="H532" t="str">
            <v>Breast</v>
          </cell>
        </row>
        <row r="533">
          <cell r="B533" t="str">
            <v>IN-423-UDSD</v>
          </cell>
        </row>
        <row r="533">
          <cell r="D533" t="str">
            <v>Ms. Urmila</v>
          </cell>
          <cell r="E533" t="str">
            <v>Target Focus</v>
          </cell>
          <cell r="F533" t="str">
            <v>Oncquest</v>
          </cell>
          <cell r="G533" t="str">
            <v>Manohar</v>
          </cell>
          <cell r="H533" t="str">
            <v>Upper GIT/ Pancreatico Billiary</v>
          </cell>
        </row>
        <row r="534">
          <cell r="B534" t="str">
            <v>IN-423-UDSE</v>
          </cell>
        </row>
        <row r="534">
          <cell r="D534" t="str">
            <v>Winnifred Nancy Quadros</v>
          </cell>
          <cell r="E534" t="str">
            <v>Target Focus</v>
          </cell>
          <cell r="F534" t="str">
            <v>Oncquest</v>
          </cell>
          <cell r="G534" t="str">
            <v>Manohar</v>
          </cell>
          <cell r="H534" t="str">
            <v>Ovary</v>
          </cell>
        </row>
        <row r="535">
          <cell r="B535" t="str">
            <v>IN-423-UDSF</v>
          </cell>
        </row>
        <row r="535">
          <cell r="D535" t="str">
            <v>Girish Chandra Bhatt</v>
          </cell>
          <cell r="E535" t="str">
            <v>Target Core</v>
          </cell>
          <cell r="F535" t="str">
            <v>BDM-Debvrat</v>
          </cell>
          <cell r="G535" t="str">
            <v>Manohar</v>
          </cell>
          <cell r="H535" t="str">
            <v>Colon</v>
          </cell>
        </row>
        <row r="536">
          <cell r="B536" t="str">
            <v>IN-423-UDSA</v>
          </cell>
        </row>
        <row r="536">
          <cell r="D536" t="str">
            <v>Govind Narain Johari</v>
          </cell>
          <cell r="E536" t="str">
            <v>Target Absolute + Extended RAS by Arms PCR+BRAF by Arms PCR.</v>
          </cell>
          <cell r="F536" t="str">
            <v>BDM-4bc-Debvrat</v>
          </cell>
          <cell r="G536" t="str">
            <v>Manohar</v>
          </cell>
          <cell r="H536" t="str">
            <v>Rectum</v>
          </cell>
        </row>
        <row r="537">
          <cell r="B537" t="str">
            <v>IN-423-UDVA</v>
          </cell>
        </row>
        <row r="537">
          <cell r="D537" t="str">
            <v>Priti Manishbhai Desai</v>
          </cell>
          <cell r="E537" t="str">
            <v>Germline +</v>
          </cell>
          <cell r="F537" t="str">
            <v>BDM-4bc-Rajesh</v>
          </cell>
          <cell r="G537" t="str">
            <v>Manohar</v>
          </cell>
          <cell r="H537" t="str">
            <v>Breast</v>
          </cell>
        </row>
        <row r="538">
          <cell r="B538" t="str">
            <v>IN-423-UDWA</v>
          </cell>
        </row>
        <row r="538">
          <cell r="D538" t="str">
            <v>Rupali Bangare</v>
          </cell>
          <cell r="E538" t="str">
            <v>Germline +</v>
          </cell>
          <cell r="F538" t="str">
            <v>BDM-4bc-Chanakya</v>
          </cell>
          <cell r="G538" t="str">
            <v>Manohar</v>
          </cell>
          <cell r="H538" t="str">
            <v>Breast</v>
          </cell>
        </row>
        <row r="539">
          <cell r="B539" t="str">
            <v>IN-423-UDNB</v>
          </cell>
        </row>
        <row r="539">
          <cell r="D539" t="str">
            <v>Jagannath Naik</v>
          </cell>
          <cell r="E539" t="str">
            <v>Target Core</v>
          </cell>
          <cell r="F539" t="str">
            <v>BDM-4bc-Naveen</v>
          </cell>
          <cell r="G539" t="str">
            <v>Manohar</v>
          </cell>
          <cell r="H539" t="str">
            <v>Pancreas</v>
          </cell>
        </row>
        <row r="540">
          <cell r="B540" t="str">
            <v>IN-423-UDSA</v>
          </cell>
        </row>
        <row r="540">
          <cell r="D540" t="str">
            <v>Govind Narain Johari</v>
          </cell>
          <cell r="E540" t="str">
            <v>Target Absolute + Extended RAS by Arms PCR+BRAF by Arms PCR.</v>
          </cell>
          <cell r="F540" t="str">
            <v>BDM-4bc-Debvrat</v>
          </cell>
          <cell r="G540" t="str">
            <v>Manohar</v>
          </cell>
          <cell r="H540" t="str">
            <v>Rectum</v>
          </cell>
        </row>
        <row r="541">
          <cell r="B541" t="str">
            <v>IN-423-UDZB</v>
          </cell>
        </row>
        <row r="541">
          <cell r="D541" t="str">
            <v>G F Anitha Rani</v>
          </cell>
          <cell r="E541" t="str">
            <v>Target Absolute + Extended RAS by Arms PCR+BRAF by Arms PCR.</v>
          </cell>
          <cell r="F541" t="str">
            <v>BDM-4bc- Babu</v>
          </cell>
        </row>
        <row r="541">
          <cell r="H541" t="str">
            <v>Lung</v>
          </cell>
          <cell r="I541" t="str">
            <v>Middle lobe, lung</v>
          </cell>
          <cell r="J541" t="str">
            <v>Adenocarcinoma, NOS</v>
          </cell>
          <cell r="K541" t="str">
            <v>Right</v>
          </cell>
        </row>
        <row r="542">
          <cell r="B542" t="str">
            <v>IN-423-UDZC</v>
          </cell>
        </row>
        <row r="542">
          <cell r="D542" t="str">
            <v>P Nagabhushanam</v>
          </cell>
          <cell r="E542" t="str">
            <v>Target Focus</v>
          </cell>
          <cell r="F542" t="str">
            <v>Oncquest</v>
          </cell>
          <cell r="G542" t="str">
            <v>Manohar</v>
          </cell>
          <cell r="H542" t="str">
            <v>Stomach</v>
          </cell>
        </row>
        <row r="543">
          <cell r="B543" t="str">
            <v>IN-423-UDZD</v>
          </cell>
        </row>
        <row r="543">
          <cell r="D543" t="str">
            <v>Sudhir Himmatmal Shalot</v>
          </cell>
          <cell r="E543" t="str">
            <v>Target Core</v>
          </cell>
          <cell r="F543" t="str">
            <v>BDM-4bc - Girish</v>
          </cell>
          <cell r="G543" t="str">
            <v>Manohar</v>
          </cell>
          <cell r="H543" t="str">
            <v>Esophagus</v>
          </cell>
        </row>
        <row r="544">
          <cell r="B544" t="str">
            <v>IN-423-UD2A</v>
          </cell>
        </row>
        <row r="544">
          <cell r="D544" t="str">
            <v>Mrs. Malathi A</v>
          </cell>
          <cell r="E544" t="str">
            <v>Target Absolute</v>
          </cell>
          <cell r="F544" t="str">
            <v>BDM-4bc-Anjan</v>
          </cell>
          <cell r="G544" t="str">
            <v>Manohar</v>
          </cell>
          <cell r="H544" t="str">
            <v>Endometrium</v>
          </cell>
        </row>
        <row r="545">
          <cell r="B545" t="str">
            <v>IN-423-UD2A</v>
          </cell>
        </row>
        <row r="545">
          <cell r="D545" t="str">
            <v>Mrs. Malathi A</v>
          </cell>
          <cell r="E545" t="str">
            <v>Germline +</v>
          </cell>
          <cell r="F545" t="str">
            <v>BDM-4bc-Anjan</v>
          </cell>
          <cell r="G545" t="str">
            <v>Manohar</v>
          </cell>
          <cell r="H545" t="str">
            <v>Endometrium</v>
          </cell>
        </row>
        <row r="546">
          <cell r="B546" t="str">
            <v>IN-423-UD2B</v>
          </cell>
        </row>
        <row r="546">
          <cell r="D546" t="str">
            <v>Mrs. Nora Moraa</v>
          </cell>
          <cell r="E546" t="str">
            <v>Target Focus</v>
          </cell>
          <cell r="F546" t="str">
            <v>Oncquest</v>
          </cell>
          <cell r="G546" t="str">
            <v>Manohar</v>
          </cell>
          <cell r="H546" t="str">
            <v>Unknown Primary(Spindle cell sarcoma)</v>
          </cell>
        </row>
        <row r="547">
          <cell r="B547" t="str">
            <v>IN-423-UD3A</v>
          </cell>
        </row>
        <row r="547">
          <cell r="D547" t="str">
            <v>Nitaben Ashokbhai Suhagiya</v>
          </cell>
          <cell r="E547" t="str">
            <v>Germline +</v>
          </cell>
          <cell r="F547" t="str">
            <v>BDM-4bc-Rajesh</v>
          </cell>
          <cell r="G547" t="str">
            <v>Manohar</v>
          </cell>
          <cell r="H547" t="str">
            <v>Breast</v>
          </cell>
        </row>
        <row r="548">
          <cell r="B548" t="str">
            <v>IN-423-UD4A</v>
          </cell>
        </row>
        <row r="548">
          <cell r="D548" t="str">
            <v>Bharat Lal Kalal</v>
          </cell>
          <cell r="E548" t="str">
            <v>Target Core</v>
          </cell>
          <cell r="F548" t="str">
            <v>BDM-4bc-Rajesh</v>
          </cell>
          <cell r="G548" t="str">
            <v>Manohar</v>
          </cell>
          <cell r="H548" t="str">
            <v>Not Mentioned</v>
          </cell>
        </row>
        <row r="549">
          <cell r="B549" t="str">
            <v>IN-423-UD4B</v>
          </cell>
        </row>
        <row r="549">
          <cell r="D549" t="str">
            <v>Punyam Mishra</v>
          </cell>
          <cell r="E549" t="str">
            <v>Germline +</v>
          </cell>
          <cell r="F549" t="str">
            <v>BDM-4bc-Vijesh</v>
          </cell>
          <cell r="G549" t="str">
            <v>Manohar</v>
          </cell>
          <cell r="H549" t="str">
            <v>Endometrium</v>
          </cell>
        </row>
        <row r="550">
          <cell r="B550" t="str">
            <v>IN-423-UD4C</v>
          </cell>
        </row>
        <row r="550">
          <cell r="D550" t="str">
            <v>Ananta Sharmarao Malge</v>
          </cell>
          <cell r="E550" t="str">
            <v>Target IO</v>
          </cell>
          <cell r="F550" t="str">
            <v>BDM-4bc-Chanakya</v>
          </cell>
          <cell r="G550" t="str">
            <v>Manohar</v>
          </cell>
          <cell r="H550" t="str">
            <v>Colon</v>
          </cell>
        </row>
        <row r="551">
          <cell r="B551" t="str">
            <v>IN-423-UECA</v>
          </cell>
        </row>
        <row r="551">
          <cell r="D551" t="str">
            <v>Kuber Bhai Devshibhai Chaudhari</v>
          </cell>
          <cell r="E551" t="str">
            <v>Target Core</v>
          </cell>
          <cell r="F551" t="str">
            <v>Lalpath</v>
          </cell>
          <cell r="G551" t="str">
            <v>Manohar</v>
          </cell>
          <cell r="H551" t="str">
            <v>Lung</v>
          </cell>
        </row>
        <row r="552">
          <cell r="B552" t="str">
            <v>IN-423-UECB</v>
          </cell>
        </row>
        <row r="552">
          <cell r="D552" t="str">
            <v>Jyotsna More</v>
          </cell>
          <cell r="E552" t="str">
            <v>Germline +</v>
          </cell>
          <cell r="F552" t="str">
            <v>BDM-4bc-Chanakya</v>
          </cell>
          <cell r="G552" t="str">
            <v>Manohar</v>
          </cell>
          <cell r="H552" t="str">
            <v>Breast</v>
          </cell>
        </row>
        <row r="553">
          <cell r="B553" t="str">
            <v>IN-423-UECC</v>
          </cell>
        </row>
        <row r="553">
          <cell r="D553" t="str">
            <v>Sonalben Mewada</v>
          </cell>
          <cell r="E553" t="str">
            <v>Germline +</v>
          </cell>
          <cell r="F553" t="str">
            <v>BDM-4bc-Rajesh</v>
          </cell>
          <cell r="G553" t="str">
            <v>Manohar</v>
          </cell>
          <cell r="H553" t="str">
            <v>Breast</v>
          </cell>
        </row>
        <row r="554">
          <cell r="B554" t="str">
            <v>IN-423-UECD</v>
          </cell>
        </row>
        <row r="554">
          <cell r="D554" t="str">
            <v>Praveen Wadhwani</v>
          </cell>
          <cell r="E554" t="str">
            <v>Germline +</v>
          </cell>
          <cell r="F554" t="str">
            <v>BDM-4bc-Vijesh</v>
          </cell>
          <cell r="G554" t="str">
            <v>Manohar</v>
          </cell>
          <cell r="H554" t="str">
            <v>Prostate</v>
          </cell>
        </row>
        <row r="555">
          <cell r="B555" t="str">
            <v>IN-423-UDPC</v>
          </cell>
        </row>
        <row r="555">
          <cell r="D555" t="str">
            <v>Pawan Kumar Garg</v>
          </cell>
          <cell r="E555" t="str">
            <v>Target Absolute</v>
          </cell>
          <cell r="F555" t="str">
            <v>BDM-4bc-Debvrat</v>
          </cell>
          <cell r="G555" t="str">
            <v>Manohar</v>
          </cell>
          <cell r="H555" t="str">
            <v>Glioblastoma</v>
          </cell>
        </row>
        <row r="556">
          <cell r="B556" t="str">
            <v>IN-423-UEFA</v>
          </cell>
        </row>
        <row r="556">
          <cell r="D556" t="str">
            <v>Mrs. Rajani</v>
          </cell>
          <cell r="E556" t="str">
            <v>Target Focus</v>
          </cell>
          <cell r="F556" t="str">
            <v>Oncquest</v>
          </cell>
          <cell r="G556" t="str">
            <v>Manohar</v>
          </cell>
          <cell r="H556" t="str">
            <v>Breast</v>
          </cell>
        </row>
        <row r="557">
          <cell r="B557" t="str">
            <v>IN-423-UEFB</v>
          </cell>
        </row>
        <row r="557">
          <cell r="D557" t="str">
            <v>Mr. Ajay Kanwar</v>
          </cell>
          <cell r="E557" t="str">
            <v>Target Focus</v>
          </cell>
          <cell r="F557" t="str">
            <v>Oncquest</v>
          </cell>
          <cell r="G557" t="str">
            <v>Manohar</v>
          </cell>
          <cell r="H557" t="str">
            <v>Liver</v>
          </cell>
        </row>
        <row r="558">
          <cell r="B558" t="str">
            <v>IN-423-UEFC</v>
          </cell>
        </row>
        <row r="558">
          <cell r="D558" t="str">
            <v>Harphool Lal</v>
          </cell>
          <cell r="E558" t="str">
            <v>Target Focus</v>
          </cell>
          <cell r="F558" t="str">
            <v>Oncquest</v>
          </cell>
        </row>
        <row r="558">
          <cell r="H558" t="str">
            <v>Lung</v>
          </cell>
          <cell r="I558" t="str">
            <v>Lower lobe, lung</v>
          </cell>
          <cell r="J558" t="str">
            <v>Adenocarcinoma, NOS</v>
          </cell>
          <cell r="K558" t="str">
            <v>Left</v>
          </cell>
        </row>
        <row r="559">
          <cell r="B559" t="str">
            <v>IN-423-UEGA</v>
          </cell>
        </row>
        <row r="559">
          <cell r="D559" t="str">
            <v>Mohd Usman</v>
          </cell>
          <cell r="E559" t="str">
            <v>Target Focus</v>
          </cell>
          <cell r="F559" t="str">
            <v>Lalpath</v>
          </cell>
          <cell r="G559" t="str">
            <v>Manohar</v>
          </cell>
          <cell r="H559" t="str">
            <v>Colon</v>
          </cell>
        </row>
        <row r="560">
          <cell r="B560" t="str">
            <v>IN-423-UEJA</v>
          </cell>
        </row>
        <row r="560">
          <cell r="D560" t="str">
            <v>Abduljalil Madjitov</v>
          </cell>
          <cell r="E560" t="str">
            <v>Target Focus</v>
          </cell>
          <cell r="F560" t="str">
            <v>Lalpath</v>
          </cell>
        </row>
        <row r="560">
          <cell r="H560" t="str">
            <v>Lung</v>
          </cell>
          <cell r="I560" t="str">
            <v>Lung NOS</v>
          </cell>
          <cell r="J560" t="str">
            <v>Adenocarcinoma, NOS</v>
          </cell>
          <cell r="K560" t="str">
            <v>Unknown</v>
          </cell>
        </row>
        <row r="561">
          <cell r="B561" t="str">
            <v>IN-423-UEMA</v>
          </cell>
        </row>
        <row r="561">
          <cell r="D561" t="str">
            <v>Mrs. Sowmya A Siddegowda</v>
          </cell>
          <cell r="E561" t="str">
            <v>Germline +</v>
          </cell>
          <cell r="F561" t="str">
            <v>BDM-4bc-Anjan</v>
          </cell>
          <cell r="G561" t="str">
            <v>Manohar</v>
          </cell>
          <cell r="H561" t="str">
            <v>Ovary</v>
          </cell>
        </row>
        <row r="562">
          <cell r="B562" t="str">
            <v>IN-423-UEMB</v>
          </cell>
        </row>
        <row r="562">
          <cell r="D562" t="str">
            <v>Bharti Joshi</v>
          </cell>
          <cell r="E562" t="str">
            <v>Germline +</v>
          </cell>
          <cell r="F562" t="str">
            <v>BDM-4bc-Vijesh</v>
          </cell>
          <cell r="G562" t="str">
            <v>Manohar</v>
          </cell>
          <cell r="H562" t="str">
            <v>Breast</v>
          </cell>
        </row>
        <row r="563">
          <cell r="B563" t="str">
            <v>IN-423-UEMC</v>
          </cell>
        </row>
        <row r="563">
          <cell r="D563" t="str">
            <v>D Shivaram Sarma</v>
          </cell>
          <cell r="E563" t="str">
            <v>Target Focus</v>
          </cell>
          <cell r="F563" t="str">
            <v>BDM-4bc-Anjan</v>
          </cell>
          <cell r="G563" t="str">
            <v>Manohar</v>
          </cell>
          <cell r="H563" t="str">
            <v>Glioblastoma</v>
          </cell>
        </row>
        <row r="564">
          <cell r="B564" t="str">
            <v>IN-423-UEMC</v>
          </cell>
        </row>
        <row r="564">
          <cell r="D564" t="str">
            <v>D Shivaram Sarma</v>
          </cell>
          <cell r="E564" t="str">
            <v>Germline +</v>
          </cell>
          <cell r="F564" t="str">
            <v>BDM-4bc-Anjan</v>
          </cell>
          <cell r="G564" t="str">
            <v>Manohar</v>
          </cell>
          <cell r="H564" t="str">
            <v>Glioblastoma</v>
          </cell>
        </row>
        <row r="565">
          <cell r="B565" t="str">
            <v>IN-423-UEQA</v>
          </cell>
        </row>
        <row r="565">
          <cell r="D565" t="str">
            <v>Mrs. Shakuntla Dhiman</v>
          </cell>
          <cell r="E565" t="str">
            <v>Target Focus</v>
          </cell>
          <cell r="F565" t="str">
            <v>Lalpath</v>
          </cell>
          <cell r="G565" t="str">
            <v>Manohar</v>
          </cell>
          <cell r="H565" t="str">
            <v>Breast</v>
          </cell>
        </row>
        <row r="566">
          <cell r="B566" t="str">
            <v>IN-423-UD4C</v>
          </cell>
        </row>
        <row r="566">
          <cell r="D566" t="str">
            <v>Mr. Ananta Sharmarao Malge</v>
          </cell>
          <cell r="E566" t="str">
            <v>Target IO</v>
          </cell>
          <cell r="F566" t="str">
            <v>BDM-4bc-chanakya</v>
          </cell>
          <cell r="G566" t="str">
            <v>Manohar</v>
          </cell>
          <cell r="H566" t="str">
            <v>Colon</v>
          </cell>
        </row>
        <row r="567">
          <cell r="B567" t="str">
            <v>IN-423-UEQC</v>
          </cell>
        </row>
        <row r="567">
          <cell r="D567" t="str">
            <v>Ruzieva Umida</v>
          </cell>
          <cell r="E567" t="str">
            <v>Target Core</v>
          </cell>
          <cell r="F567" t="str">
            <v>BDM-4bc-Debvrat</v>
          </cell>
          <cell r="G567" t="str">
            <v>Manohar</v>
          </cell>
          <cell r="H567" t="str">
            <v>Endometrium</v>
          </cell>
        </row>
        <row r="568">
          <cell r="B568" t="str">
            <v>IN-423-UEQD</v>
          </cell>
        </row>
        <row r="568">
          <cell r="D568" t="str">
            <v>Mr.Avinash Anil Dutt</v>
          </cell>
          <cell r="E568" t="str">
            <v>Target Absolute</v>
          </cell>
          <cell r="F568" t="str">
            <v>BDM-4bc-chanakya</v>
          </cell>
        </row>
        <row r="568">
          <cell r="H568" t="str">
            <v>Lung</v>
          </cell>
          <cell r="I568" t="str">
            <v>Upper lobe, lung</v>
          </cell>
          <cell r="J568" t="str">
            <v>Non-small cell carcinoma</v>
          </cell>
          <cell r="K568" t="str">
            <v>Right</v>
          </cell>
        </row>
        <row r="569">
          <cell r="B569" t="str">
            <v>IN-423-UEQE</v>
          </cell>
        </row>
        <row r="569">
          <cell r="D569" t="str">
            <v>Sonal Mansingh</v>
          </cell>
          <cell r="E569" t="str">
            <v>Target Core</v>
          </cell>
          <cell r="F569" t="str">
            <v>BDM-4bc-Anjan</v>
          </cell>
          <cell r="G569" t="str">
            <v>Manohar</v>
          </cell>
          <cell r="H569" t="str">
            <v>Rectosigmoid junction</v>
          </cell>
        </row>
        <row r="570">
          <cell r="B570" t="str">
            <v>IN-423-UEQF</v>
          </cell>
        </row>
        <row r="570">
          <cell r="D570" t="str">
            <v>Sandhya</v>
          </cell>
          <cell r="E570" t="str">
            <v>Target Absolute</v>
          </cell>
          <cell r="F570" t="str">
            <v>BDM-4bc-Debvrat</v>
          </cell>
          <cell r="G570" t="str">
            <v>Manohar</v>
          </cell>
          <cell r="H570" t="str">
            <v>Breast</v>
          </cell>
        </row>
        <row r="571">
          <cell r="B571" t="str">
            <v>IN-423-UEQG</v>
          </cell>
        </row>
        <row r="571">
          <cell r="D571" t="str">
            <v>Beena Mathur</v>
          </cell>
          <cell r="E571" t="str">
            <v>Target Focus</v>
          </cell>
          <cell r="F571" t="str">
            <v>Oncquest</v>
          </cell>
          <cell r="G571" t="str">
            <v>Manohar</v>
          </cell>
          <cell r="H571" t="str">
            <v>Gallbladder</v>
          </cell>
        </row>
        <row r="572">
          <cell r="B572" t="str">
            <v>IN-423-UEQH</v>
          </cell>
        </row>
        <row r="572">
          <cell r="D572" t="str">
            <v>Pratibha Gandhi</v>
          </cell>
          <cell r="E572" t="str">
            <v>Target Absolute</v>
          </cell>
          <cell r="F572" t="str">
            <v>BDM-4bc-Chanakya</v>
          </cell>
        </row>
        <row r="572">
          <cell r="H572" t="str">
            <v>Lung</v>
          </cell>
          <cell r="I572" t="str">
            <v>Upper lobe, lung</v>
          </cell>
          <cell r="J572" t="str">
            <v>Non-small cell carcinoma</v>
          </cell>
          <cell r="K572" t="str">
            <v>Left</v>
          </cell>
        </row>
        <row r="573">
          <cell r="B573" t="str">
            <v>IN-423-UEQI</v>
          </cell>
        </row>
        <row r="573">
          <cell r="D573" t="str">
            <v>V Sridevi</v>
          </cell>
          <cell r="E573" t="str">
            <v>Germline +</v>
          </cell>
          <cell r="F573" t="str">
            <v>BDM-4bc-Naveen</v>
          </cell>
          <cell r="G573" t="str">
            <v>Manohar</v>
          </cell>
          <cell r="H573" t="str">
            <v>Breast</v>
          </cell>
        </row>
        <row r="574">
          <cell r="B574" t="str">
            <v>IN-423-UEQK</v>
          </cell>
        </row>
        <row r="574">
          <cell r="D574" t="str">
            <v>Mr.Mahendra Bind</v>
          </cell>
          <cell r="E574" t="str">
            <v>Target Focus</v>
          </cell>
          <cell r="F574" t="str">
            <v>Lalpath</v>
          </cell>
          <cell r="G574" t="str">
            <v>Manohar</v>
          </cell>
          <cell r="H574" t="str">
            <v>Sigmoid Colon</v>
          </cell>
        </row>
        <row r="575">
          <cell r="B575" t="str">
            <v>IN-423-UC3A</v>
          </cell>
        </row>
        <row r="575">
          <cell r="D575" t="str">
            <v>Mr.Anil Kumar Sharma</v>
          </cell>
          <cell r="E575" t="str">
            <v>Target Focus</v>
          </cell>
          <cell r="F575" t="str">
            <v>Oncquest</v>
          </cell>
          <cell r="G575" t="str">
            <v>Manohar</v>
          </cell>
          <cell r="H575" t="str">
            <v>Pancreas</v>
          </cell>
        </row>
        <row r="576">
          <cell r="B576" t="str">
            <v>IN-423-UETB</v>
          </cell>
        </row>
        <row r="576">
          <cell r="D576" t="str">
            <v>Mr. V Krishnaswami</v>
          </cell>
          <cell r="E576" t="str">
            <v>Target Absolute</v>
          </cell>
          <cell r="F576" t="str">
            <v>BDM-4bc-Chanakya</v>
          </cell>
        </row>
        <row r="576">
          <cell r="H576" t="str">
            <v>Lung</v>
          </cell>
          <cell r="I576" t="str">
            <v>Lower lobe, lung</v>
          </cell>
          <cell r="J576" t="str">
            <v>Adenocarcinoma, NOS</v>
          </cell>
          <cell r="K576" t="str">
            <v>Left</v>
          </cell>
        </row>
        <row r="577">
          <cell r="B577" t="str">
            <v>IN-423-UDPC</v>
          </cell>
        </row>
        <row r="577">
          <cell r="D577" t="str">
            <v>Pawan Kumar Garg</v>
          </cell>
          <cell r="E577" t="str">
            <v>Target Absolute</v>
          </cell>
          <cell r="F577" t="str">
            <v>BDM-4bc-Debvrat</v>
          </cell>
          <cell r="G577" t="str">
            <v>Manohar</v>
          </cell>
          <cell r="H577" t="str">
            <v>Glioblastoma</v>
          </cell>
        </row>
        <row r="578">
          <cell r="B578" t="str">
            <v>IN-423-UEUA</v>
          </cell>
        </row>
        <row r="578">
          <cell r="D578" t="str">
            <v>Shahnaz Bano</v>
          </cell>
          <cell r="E578" t="str">
            <v>Target Core+PDL-1</v>
          </cell>
          <cell r="F578" t="str">
            <v>BDM-4bc-Zeya</v>
          </cell>
          <cell r="G578" t="str">
            <v>Manohar</v>
          </cell>
          <cell r="H578" t="str">
            <v>Breast</v>
          </cell>
        </row>
        <row r="579">
          <cell r="B579" t="str">
            <v>IN-423-UEVB</v>
          </cell>
        </row>
        <row r="579">
          <cell r="D579" t="str">
            <v>Gunvanti Sanghvi</v>
          </cell>
          <cell r="E579" t="str">
            <v>Germline +</v>
          </cell>
          <cell r="F579" t="str">
            <v>BDM-4bc-Vijesh</v>
          </cell>
          <cell r="G579" t="str">
            <v>Manohar</v>
          </cell>
          <cell r="H579" t="str">
            <v>Ovary</v>
          </cell>
        </row>
        <row r="580">
          <cell r="B580" t="str">
            <v>IN-423-UEVC</v>
          </cell>
        </row>
        <row r="580">
          <cell r="D580" t="str">
            <v>Mandakini Naik</v>
          </cell>
          <cell r="E580" t="str">
            <v>Germline +</v>
          </cell>
          <cell r="F580" t="str">
            <v>BDM-4bc-Vijesh</v>
          </cell>
          <cell r="G580" t="str">
            <v>Manohar</v>
          </cell>
          <cell r="H580" t="str">
            <v>Ovary</v>
          </cell>
        </row>
        <row r="581">
          <cell r="B581" t="str">
            <v>IN-423-UEVD</v>
          </cell>
        </row>
        <row r="581">
          <cell r="D581" t="str">
            <v>Hasrat Jaha</v>
          </cell>
          <cell r="E581" t="str">
            <v>Germline +</v>
          </cell>
          <cell r="F581" t="str">
            <v>BDM-4bc-Vijesh</v>
          </cell>
          <cell r="G581" t="str">
            <v>Manohar</v>
          </cell>
          <cell r="H581" t="str">
            <v>Breast</v>
          </cell>
        </row>
        <row r="582">
          <cell r="B582" t="str">
            <v>IN-423-UEXA</v>
          </cell>
        </row>
        <row r="582">
          <cell r="D582" t="str">
            <v>Hemlata Tailor</v>
          </cell>
          <cell r="E582" t="str">
            <v>Target Focus</v>
          </cell>
          <cell r="F582" t="str">
            <v>Oncquest</v>
          </cell>
          <cell r="G582" t="str">
            <v>Manohar</v>
          </cell>
          <cell r="H582" t="str">
            <v>Ovary</v>
          </cell>
        </row>
        <row r="583">
          <cell r="B583" t="str">
            <v>IN-423-UEXB</v>
          </cell>
        </row>
        <row r="583">
          <cell r="D583" t="str">
            <v>Mrs. Sushmita Chandra</v>
          </cell>
          <cell r="E583" t="str">
            <v>Target Focus</v>
          </cell>
          <cell r="F583" t="str">
            <v>Lalpath</v>
          </cell>
          <cell r="G583" t="str">
            <v>Manohar</v>
          </cell>
          <cell r="H583" t="str">
            <v>Appendix</v>
          </cell>
        </row>
        <row r="584">
          <cell r="B584" t="str">
            <v>IN-423-UEXC</v>
          </cell>
        </row>
        <row r="584">
          <cell r="D584" t="str">
            <v>Mrs. Usha Devi</v>
          </cell>
          <cell r="E584" t="str">
            <v>Target Focus</v>
          </cell>
          <cell r="F584" t="str">
            <v>Lalpath</v>
          </cell>
          <cell r="G584" t="str">
            <v>Manohar</v>
          </cell>
          <cell r="H584" t="str">
            <v>Breast</v>
          </cell>
        </row>
        <row r="585">
          <cell r="B585" t="str">
            <v>IN-423-UEYA</v>
          </cell>
        </row>
        <row r="585">
          <cell r="D585" t="str">
            <v>Mr. Nagendra Kumar</v>
          </cell>
          <cell r="E585" t="str">
            <v>Target IO</v>
          </cell>
          <cell r="F585" t="str">
            <v>BDM-4bc-Anjan</v>
          </cell>
          <cell r="G585" t="str">
            <v>Manohar</v>
          </cell>
          <cell r="H585" t="str">
            <v>Rectum</v>
          </cell>
        </row>
        <row r="586">
          <cell r="B586" t="str">
            <v>IN-423-UEYB</v>
          </cell>
        </row>
        <row r="586">
          <cell r="D586" t="str">
            <v>Jyotsna Karia</v>
          </cell>
          <cell r="E586" t="str">
            <v>Germline+</v>
          </cell>
          <cell r="F586" t="str">
            <v>BDM-4bc-Vijesh</v>
          </cell>
          <cell r="G586" t="str">
            <v>Manohar</v>
          </cell>
          <cell r="H586" t="str">
            <v>Breast</v>
          </cell>
        </row>
        <row r="587">
          <cell r="B587" t="str">
            <v>IN-423-UEYC</v>
          </cell>
        </row>
        <row r="587">
          <cell r="D587" t="str">
            <v>Vasant Kelkar</v>
          </cell>
          <cell r="E587" t="str">
            <v>Germline+</v>
          </cell>
          <cell r="F587" t="str">
            <v>BDM-4bc-Vijesh</v>
          </cell>
          <cell r="G587" t="str">
            <v>Manohar</v>
          </cell>
          <cell r="H587" t="str">
            <v>Prostate</v>
          </cell>
        </row>
        <row r="588">
          <cell r="B588" t="str">
            <v>IN-423-UEZA</v>
          </cell>
        </row>
        <row r="588">
          <cell r="D588" t="str">
            <v>Mr. Michael Musyoki Mbithi</v>
          </cell>
          <cell r="E588" t="str">
            <v>Target Focus</v>
          </cell>
          <cell r="F588" t="str">
            <v>Lalpath</v>
          </cell>
          <cell r="G588" t="str">
            <v>Manohar</v>
          </cell>
          <cell r="H588" t="str">
            <v>Urothelial carcinoma</v>
          </cell>
        </row>
        <row r="589">
          <cell r="B589" t="str">
            <v>IN-423-UEZB</v>
          </cell>
        </row>
        <row r="589">
          <cell r="D589" t="str">
            <v>Mr. Ramesh Chand</v>
          </cell>
          <cell r="E589" t="str">
            <v>Target Focus</v>
          </cell>
          <cell r="F589" t="str">
            <v>Lalpath</v>
          </cell>
          <cell r="G589" t="str">
            <v>Manohar</v>
          </cell>
          <cell r="H589" t="str">
            <v>Prostate</v>
          </cell>
        </row>
        <row r="590">
          <cell r="B590" t="str">
            <v>IN-423-UEZC</v>
          </cell>
        </row>
        <row r="590">
          <cell r="D590" t="str">
            <v>Mr. Ram Gopal</v>
          </cell>
          <cell r="E590" t="str">
            <v>Target Focus</v>
          </cell>
          <cell r="F590" t="str">
            <v>Lalpath</v>
          </cell>
          <cell r="G590" t="str">
            <v>Manohar</v>
          </cell>
          <cell r="H590" t="str">
            <v>Not Mentioned (Poorly differentiated maligant neoplasm)</v>
          </cell>
        </row>
        <row r="591">
          <cell r="B591" t="str">
            <v>IN-423-UEZD</v>
          </cell>
        </row>
        <row r="591">
          <cell r="D591" t="str">
            <v>Daksha N Raval</v>
          </cell>
          <cell r="E591" t="str">
            <v>Germline +</v>
          </cell>
          <cell r="F591" t="str">
            <v>BDM-4bc-Chanakya</v>
          </cell>
          <cell r="G591" t="str">
            <v>Manohar</v>
          </cell>
          <cell r="H591" t="str">
            <v>Ovary</v>
          </cell>
        </row>
        <row r="592">
          <cell r="B592" t="str">
            <v>IN-423-UE1A</v>
          </cell>
        </row>
        <row r="592">
          <cell r="D592" t="str">
            <v>Ms. Hasumati Dhruv</v>
          </cell>
          <cell r="E592" t="str">
            <v>Target Focus</v>
          </cell>
          <cell r="F592" t="str">
            <v>Oncquest</v>
          </cell>
          <cell r="G592" t="str">
            <v>Manohar</v>
          </cell>
          <cell r="H592" t="str">
            <v>Breast</v>
          </cell>
        </row>
        <row r="593">
          <cell r="B593" t="str">
            <v>IN-423-UE1B</v>
          </cell>
        </row>
        <row r="593">
          <cell r="D593" t="str">
            <v>Mrs. Savitri N Rao</v>
          </cell>
          <cell r="E593" t="str">
            <v>Target Focus</v>
          </cell>
          <cell r="F593" t="str">
            <v>Oncquest</v>
          </cell>
          <cell r="G593" t="str">
            <v>Manohar</v>
          </cell>
          <cell r="H593" t="str">
            <v>Breast</v>
          </cell>
        </row>
        <row r="594">
          <cell r="B594" t="str">
            <v>IN-423-UE1C</v>
          </cell>
        </row>
        <row r="594">
          <cell r="D594" t="str">
            <v>Mrs. Shyamala Bhat</v>
          </cell>
          <cell r="E594" t="str">
            <v>Target Focus</v>
          </cell>
          <cell r="F594" t="str">
            <v>Oncquest</v>
          </cell>
          <cell r="G594" t="str">
            <v>Manohar</v>
          </cell>
          <cell r="H594" t="str">
            <v>Ovary</v>
          </cell>
        </row>
        <row r="595">
          <cell r="B595" t="str">
            <v>IN-423-UE1D</v>
          </cell>
        </row>
        <row r="595">
          <cell r="D595" t="str">
            <v>Savan Patel</v>
          </cell>
          <cell r="E595" t="str">
            <v>Germline +</v>
          </cell>
          <cell r="F595" t="str">
            <v>BDM-4bc-Rajesh</v>
          </cell>
          <cell r="G595" t="str">
            <v>Manohar</v>
          </cell>
          <cell r="H595" t="str">
            <v>Ileum</v>
          </cell>
        </row>
        <row r="596">
          <cell r="B596" t="str">
            <v>IN-423-UE2A</v>
          </cell>
        </row>
        <row r="596">
          <cell r="D596" t="str">
            <v>Mr. Shriniwas Pujari Madnoorkar</v>
          </cell>
          <cell r="E596" t="str">
            <v>Target Absolute</v>
          </cell>
          <cell r="F596" t="str">
            <v>BDM-4bc-Sushil</v>
          </cell>
          <cell r="G596" t="str">
            <v>Manohar</v>
          </cell>
          <cell r="H596" t="str">
            <v>Prostate</v>
          </cell>
        </row>
        <row r="597">
          <cell r="B597" t="str">
            <v>IN-423-UE2A</v>
          </cell>
        </row>
        <row r="597">
          <cell r="D597" t="str">
            <v>Mr. Shrinwas Pujari Madnoorkar</v>
          </cell>
          <cell r="E597" t="str">
            <v>Germline +</v>
          </cell>
          <cell r="F597" t="str">
            <v>BDM-4bc-Sushil</v>
          </cell>
          <cell r="G597" t="str">
            <v>Manohar</v>
          </cell>
          <cell r="H597" t="str">
            <v>Prostate</v>
          </cell>
        </row>
        <row r="598">
          <cell r="B598" t="str">
            <v>IN-423-UE5A</v>
          </cell>
        </row>
        <row r="598">
          <cell r="D598" t="str">
            <v>Mr. Rakesh Kumar</v>
          </cell>
          <cell r="E598" t="str">
            <v>Target Focus</v>
          </cell>
          <cell r="F598" t="str">
            <v>Oncquest</v>
          </cell>
          <cell r="G598" t="str">
            <v>Manohar</v>
          </cell>
          <cell r="H598" t="str">
            <v>Prostate</v>
          </cell>
        </row>
        <row r="599">
          <cell r="B599" t="str">
            <v>IN-423-UE5B</v>
          </cell>
        </row>
        <row r="599">
          <cell r="D599" t="str">
            <v>Shakila Choudhary</v>
          </cell>
          <cell r="E599" t="str">
            <v>Germline +</v>
          </cell>
          <cell r="F599" t="str">
            <v>BDM-4bc-Vijesh</v>
          </cell>
          <cell r="G599" t="str">
            <v>Manohar</v>
          </cell>
          <cell r="H599" t="str">
            <v>Breast</v>
          </cell>
        </row>
        <row r="600">
          <cell r="B600" t="str">
            <v>IN-423-UE5C</v>
          </cell>
        </row>
        <row r="600">
          <cell r="D600" t="str">
            <v>Anju Sharma</v>
          </cell>
          <cell r="E600" t="str">
            <v>Germline +</v>
          </cell>
          <cell r="F600" t="str">
            <v>BDM-4bc-Kasinathan</v>
          </cell>
          <cell r="G600" t="str">
            <v>Manohar</v>
          </cell>
          <cell r="H600" t="str">
            <v>Ovary</v>
          </cell>
        </row>
        <row r="601">
          <cell r="B601" t="str">
            <v>IN-423-UE5D</v>
          </cell>
        </row>
        <row r="601">
          <cell r="D601" t="str">
            <v>Mrs. D Suganthi</v>
          </cell>
          <cell r="E601" t="str">
            <v>Target Core</v>
          </cell>
          <cell r="F601" t="str">
            <v>BDM-4bc-Kasinathan</v>
          </cell>
          <cell r="G601" t="str">
            <v>Manohar</v>
          </cell>
          <cell r="H601" t="str">
            <v>Ovary</v>
          </cell>
        </row>
        <row r="602">
          <cell r="B602" t="str">
            <v>IN-423-UFAA</v>
          </cell>
        </row>
        <row r="602">
          <cell r="D602" t="str">
            <v>Mr. Sajish Kumar</v>
          </cell>
          <cell r="E602" t="str">
            <v>Target Focus</v>
          </cell>
          <cell r="F602" t="str">
            <v>Oncquest</v>
          </cell>
          <cell r="G602" t="str">
            <v>Manohar</v>
          </cell>
          <cell r="H602" t="str">
            <v>Pancreas</v>
          </cell>
        </row>
        <row r="603">
          <cell r="B603" t="str">
            <v>IN-423-UFBA</v>
          </cell>
        </row>
        <row r="603">
          <cell r="D603" t="str">
            <v>Mr. Ravi Prakash</v>
          </cell>
          <cell r="E603" t="str">
            <v>Target Focus</v>
          </cell>
          <cell r="F603" t="str">
            <v>Lalpath</v>
          </cell>
          <cell r="G603" t="str">
            <v>Manohar</v>
          </cell>
          <cell r="H603" t="str">
            <v>Tongue</v>
          </cell>
        </row>
        <row r="604">
          <cell r="B604" t="str">
            <v>IN-423-UFBB</v>
          </cell>
        </row>
        <row r="604">
          <cell r="D604" t="str">
            <v>Saylee Khandake</v>
          </cell>
          <cell r="E604" t="str">
            <v>Germline +</v>
          </cell>
          <cell r="F604" t="str">
            <v>BDM-4bc-Vijesh</v>
          </cell>
          <cell r="G604" t="str">
            <v>Manohar</v>
          </cell>
          <cell r="H604" t="str">
            <v>Lymphoma</v>
          </cell>
        </row>
        <row r="605">
          <cell r="B605" t="str">
            <v>IN-423-UFBC</v>
          </cell>
        </row>
        <row r="605">
          <cell r="D605" t="str">
            <v>Mr. Suresh Hajare</v>
          </cell>
          <cell r="E605" t="str">
            <v>Target Core+PDL-1</v>
          </cell>
          <cell r="F605" t="str">
            <v>BDM-4bc-Chanakya</v>
          </cell>
          <cell r="G605" t="str">
            <v>Manohar</v>
          </cell>
          <cell r="H605" t="str">
            <v>Colorectal</v>
          </cell>
        </row>
        <row r="606">
          <cell r="B606" t="str">
            <v>IN-423-UFBD</v>
          </cell>
        </row>
        <row r="606">
          <cell r="D606" t="str">
            <v>Lavanya Erram</v>
          </cell>
          <cell r="E606" t="str">
            <v>Germline +</v>
          </cell>
          <cell r="F606" t="str">
            <v>BDM-4bc-Vijesh</v>
          </cell>
          <cell r="G606" t="str">
            <v>Manohar</v>
          </cell>
          <cell r="H606" t="str">
            <v>Ovary</v>
          </cell>
        </row>
        <row r="607">
          <cell r="B607" t="str">
            <v>IN-423-UFBE</v>
          </cell>
        </row>
        <row r="607">
          <cell r="D607" t="str">
            <v>Priti Dhruv</v>
          </cell>
          <cell r="E607" t="str">
            <v>Germline +</v>
          </cell>
          <cell r="F607" t="str">
            <v>BDM-4bc-Vijesh</v>
          </cell>
          <cell r="G607" t="str">
            <v>Manohar</v>
          </cell>
          <cell r="H607" t="str">
            <v>Ovary</v>
          </cell>
        </row>
        <row r="608">
          <cell r="B608" t="str">
            <v>IN-423-UFCA</v>
          </cell>
        </row>
        <row r="608">
          <cell r="D608" t="str">
            <v>Pratibha Jitendra Gaikwad</v>
          </cell>
          <cell r="E608" t="str">
            <v>Target Core</v>
          </cell>
          <cell r="F608" t="str">
            <v>BDM-4bc-Sandeep</v>
          </cell>
        </row>
        <row r="608">
          <cell r="H608" t="str">
            <v>Lung</v>
          </cell>
          <cell r="I608" t="str">
            <v>Lung NOS</v>
          </cell>
          <cell r="J608" t="str">
            <v>Adenocarcinoma, NOS</v>
          </cell>
          <cell r="K608" t="str">
            <v>Left</v>
          </cell>
        </row>
        <row r="609">
          <cell r="B609" t="str">
            <v>IN-423-UFCB</v>
          </cell>
        </row>
        <row r="609">
          <cell r="D609" t="str">
            <v>Vaishali Bandekar</v>
          </cell>
          <cell r="E609" t="str">
            <v>Germline +</v>
          </cell>
          <cell r="F609" t="str">
            <v>BDM-4bc-Vijesh</v>
          </cell>
          <cell r="G609" t="str">
            <v>Manohar</v>
          </cell>
          <cell r="H609" t="str">
            <v>Ovary</v>
          </cell>
        </row>
        <row r="610">
          <cell r="B610" t="str">
            <v>IN-423-UFCC</v>
          </cell>
        </row>
        <row r="610">
          <cell r="D610" t="str">
            <v>Shivani Goyal</v>
          </cell>
          <cell r="E610" t="str">
            <v>Target Absolute</v>
          </cell>
          <cell r="F610" t="str">
            <v>BDM-4bc-Debvrat</v>
          </cell>
        </row>
        <row r="610">
          <cell r="H610" t="str">
            <v>Lung</v>
          </cell>
          <cell r="I610" t="str">
            <v>Upper lobe, lung</v>
          </cell>
          <cell r="J610" t="str">
            <v>Adenocarcinoma, NOS</v>
          </cell>
          <cell r="K610" t="str">
            <v>Left</v>
          </cell>
        </row>
        <row r="611">
          <cell r="B611" t="str">
            <v>IN-423-UFCD</v>
          </cell>
        </row>
        <row r="611">
          <cell r="D611" t="str">
            <v>Mr. Nataraj S</v>
          </cell>
          <cell r="E611" t="str">
            <v>Target Focus</v>
          </cell>
          <cell r="F611" t="str">
            <v>Oncquest</v>
          </cell>
          <cell r="G611" t="str">
            <v>Manohar</v>
          </cell>
          <cell r="H611" t="str">
            <v>Liver</v>
          </cell>
        </row>
        <row r="612">
          <cell r="B612" t="str">
            <v>IN-423-UFCE</v>
          </cell>
        </row>
        <row r="612">
          <cell r="D612" t="str">
            <v>Indradev Prasad</v>
          </cell>
          <cell r="E612" t="str">
            <v>Target Focus</v>
          </cell>
          <cell r="F612" t="str">
            <v>Oncquest</v>
          </cell>
        </row>
        <row r="612">
          <cell r="H612" t="str">
            <v>Lung</v>
          </cell>
          <cell r="I612" t="str">
            <v>Upper lobe, lung</v>
          </cell>
          <cell r="J612" t="str">
            <v>Adenocarcinoma, NOS</v>
          </cell>
          <cell r="K612" t="str">
            <v>Right</v>
          </cell>
        </row>
        <row r="613">
          <cell r="B613" t="str">
            <v>IN-423-UFEA</v>
          </cell>
        </row>
        <row r="613">
          <cell r="D613" t="str">
            <v>Mr. Vijayan C K</v>
          </cell>
          <cell r="E613" t="str">
            <v>Target Absolute
(PDL-1 Excluded)</v>
          </cell>
          <cell r="F613" t="str">
            <v>BDM-4bc-Anjan</v>
          </cell>
          <cell r="G613" t="str">
            <v>Manohar</v>
          </cell>
          <cell r="H613" t="str">
            <v>Prostate</v>
          </cell>
        </row>
        <row r="614">
          <cell r="B614" t="str">
            <v>IN-423-UFGA</v>
          </cell>
        </row>
        <row r="614">
          <cell r="D614" t="str">
            <v>Mr. Surendra Jha</v>
          </cell>
          <cell r="E614" t="str">
            <v>Target Core</v>
          </cell>
          <cell r="F614" t="str">
            <v>BDM-4bc-Debvrat</v>
          </cell>
          <cell r="G614" t="str">
            <v>Manohar</v>
          </cell>
          <cell r="H614" t="str">
            <v>Prostate</v>
          </cell>
        </row>
        <row r="615">
          <cell r="B615" t="str">
            <v>IN-423-UFHA</v>
          </cell>
        </row>
        <row r="615">
          <cell r="D615" t="str">
            <v>Mr. Dayakar Bethi</v>
          </cell>
          <cell r="E615" t="str">
            <v>Germline +</v>
          </cell>
          <cell r="F615" t="str">
            <v>BDM-4bc-Anjan</v>
          </cell>
          <cell r="G615" t="str">
            <v>Manohar</v>
          </cell>
          <cell r="H615" t="str">
            <v>Rectum</v>
          </cell>
        </row>
        <row r="616">
          <cell r="B616" t="str">
            <v>IN-423-UFHB</v>
          </cell>
        </row>
        <row r="616">
          <cell r="D616" t="str">
            <v>Mrs. B Suneetha</v>
          </cell>
          <cell r="E616" t="str">
            <v>Target Focus</v>
          </cell>
          <cell r="F616" t="str">
            <v>Oncquest</v>
          </cell>
          <cell r="G616" t="str">
            <v>Manohar</v>
          </cell>
          <cell r="H616" t="str">
            <v>Post Cricoid region</v>
          </cell>
        </row>
        <row r="617">
          <cell r="B617" t="str">
            <v>SL423-UFJA</v>
          </cell>
        </row>
        <row r="617">
          <cell r="D617" t="str">
            <v>Dr. R. G. J. Kumara</v>
          </cell>
          <cell r="E617" t="str">
            <v>Target Absolute</v>
          </cell>
          <cell r="F617" t="str">
            <v>A Mart</v>
          </cell>
          <cell r="G617" t="str">
            <v>Manohar</v>
          </cell>
          <cell r="H617" t="str">
            <v>Colon</v>
          </cell>
        </row>
        <row r="618">
          <cell r="B618" t="str">
            <v>IN-423-UFJB</v>
          </cell>
        </row>
        <row r="618">
          <cell r="D618" t="str">
            <v>Mrs. Mini Rani/Mr. Rani Bansal</v>
          </cell>
          <cell r="E618" t="str">
            <v>Target Focus</v>
          </cell>
          <cell r="F618" t="str">
            <v>Lalpath</v>
          </cell>
          <cell r="G618" t="str">
            <v>Manohar</v>
          </cell>
          <cell r="H618" t="str">
            <v>Parotid Gland</v>
          </cell>
        </row>
        <row r="619">
          <cell r="B619" t="str">
            <v>IN-423-UFJC</v>
          </cell>
        </row>
        <row r="619">
          <cell r="D619" t="str">
            <v>Edith Talkar</v>
          </cell>
          <cell r="E619" t="str">
            <v>Germline +</v>
          </cell>
          <cell r="F619" t="str">
            <v>BDM-4bc-Rajesh</v>
          </cell>
          <cell r="G619" t="str">
            <v>Manohar</v>
          </cell>
          <cell r="H619" t="str">
            <v>Breast</v>
          </cell>
        </row>
        <row r="620">
          <cell r="B620" t="str">
            <v>IN-423-UFJD</v>
          </cell>
        </row>
        <row r="620">
          <cell r="D620" t="str">
            <v>Mrs. Bhartiben Vipulbhai Patel</v>
          </cell>
          <cell r="E620" t="str">
            <v>Target Core</v>
          </cell>
          <cell r="F620" t="str">
            <v>BDM-4bc-Rajesh</v>
          </cell>
          <cell r="G620" t="str">
            <v>Manohar</v>
          </cell>
          <cell r="H620" t="str">
            <v>Small Intestine</v>
          </cell>
          <cell r="I620" t="str">
            <v>Ileum (excludes ileocecal valve C18.0)</v>
          </cell>
          <cell r="J620" t="str">
            <v>Gastrointestinal stromal sarcoma</v>
          </cell>
          <cell r="K620" t="str">
            <v>Not a paired site</v>
          </cell>
        </row>
        <row r="621">
          <cell r="B621" t="str">
            <v>IN-423-UE5A</v>
          </cell>
        </row>
        <row r="621">
          <cell r="D621" t="str">
            <v>Mr. Rakesh Kumar(replacement block)</v>
          </cell>
          <cell r="E621" t="str">
            <v>Target Focus</v>
          </cell>
          <cell r="F621" t="str">
            <v>Oncquest</v>
          </cell>
          <cell r="G621" t="str">
            <v>Manohar</v>
          </cell>
          <cell r="H621" t="str">
            <v>Prostate</v>
          </cell>
        </row>
        <row r="622">
          <cell r="B622" t="str">
            <v>IN-423-UFKA</v>
          </cell>
        </row>
        <row r="622">
          <cell r="D622" t="str">
            <v>Kolluri Yamunavathy</v>
          </cell>
          <cell r="E622" t="str">
            <v>Germline +</v>
          </cell>
          <cell r="F622" t="str">
            <v>BDM-4bc- Babu</v>
          </cell>
          <cell r="G622" t="str">
            <v>Manohar</v>
          </cell>
          <cell r="H622" t="str">
            <v>Stomach</v>
          </cell>
        </row>
        <row r="623">
          <cell r="B623" t="str">
            <v>IN-423-UFLA</v>
          </cell>
        </row>
        <row r="623">
          <cell r="D623" t="str">
            <v>Priti Ghale</v>
          </cell>
          <cell r="E623" t="str">
            <v>Target Absolute</v>
          </cell>
          <cell r="F623" t="str">
            <v>BDM-4bc - Girish</v>
          </cell>
          <cell r="G623" t="str">
            <v>Manohar</v>
          </cell>
          <cell r="H623" t="str">
            <v>Breast</v>
          </cell>
        </row>
        <row r="624">
          <cell r="B624" t="str">
            <v>IN-423-UFLB</v>
          </cell>
        </row>
        <row r="624">
          <cell r="D624" t="str">
            <v>Mr. Manga Ranju Vella</v>
          </cell>
          <cell r="E624" t="str">
            <v>Target Focus</v>
          </cell>
          <cell r="F624" t="str">
            <v>Lalpath</v>
          </cell>
          <cell r="G624" t="str">
            <v>Manohar</v>
          </cell>
          <cell r="H624" t="str">
            <v>Peri Ampullary Region</v>
          </cell>
        </row>
        <row r="625">
          <cell r="B625" t="str">
            <v>IN-423-UFLC</v>
          </cell>
        </row>
        <row r="625">
          <cell r="D625" t="str">
            <v>Mr. Rajeet Kishore Karan</v>
          </cell>
          <cell r="E625" t="str">
            <v>Target Absolute</v>
          </cell>
          <cell r="F625" t="str">
            <v>BDM-4bc-Ramanjaneya</v>
          </cell>
          <cell r="G625" t="str">
            <v>Manohar</v>
          </cell>
          <cell r="H625" t="str">
            <v>Gallbladder</v>
          </cell>
        </row>
        <row r="626">
          <cell r="B626" t="str">
            <v>IN-423-UFLD</v>
          </cell>
        </row>
        <row r="626">
          <cell r="D626" t="str">
            <v>Mast. Arya Sarit</v>
          </cell>
          <cell r="E626" t="str">
            <v>Germline +</v>
          </cell>
          <cell r="F626" t="str">
            <v>BDM-4bc-Chanakya</v>
          </cell>
        </row>
        <row r="626">
          <cell r="H626" t="str">
            <v>Lung</v>
          </cell>
          <cell r="I626" t="str">
            <v>Lower lobe, lung</v>
          </cell>
          <cell r="J626" t="str">
            <v>Adenocarcinoma, NOS</v>
          </cell>
          <cell r="K626" t="str">
            <v>Left</v>
          </cell>
        </row>
        <row r="627">
          <cell r="B627" t="str">
            <v>IN-423-UFNA</v>
          </cell>
        </row>
        <row r="627">
          <cell r="D627" t="str">
            <v>Sangeeta Mahindrakar</v>
          </cell>
          <cell r="E627" t="str">
            <v>Target Core</v>
          </cell>
          <cell r="F627" t="str">
            <v>BDM-4bc-Chanakya</v>
          </cell>
        </row>
        <row r="627">
          <cell r="H627" t="str">
            <v>Lung</v>
          </cell>
          <cell r="I627" t="str">
            <v>Lung NOS</v>
          </cell>
          <cell r="J627" t="str">
            <v>Adenocarcinoma, NOS</v>
          </cell>
          <cell r="K627" t="str">
            <v>Unknown</v>
          </cell>
        </row>
        <row r="628">
          <cell r="B628" t="str">
            <v>IN-423-UFNB</v>
          </cell>
        </row>
        <row r="628">
          <cell r="D628" t="str">
            <v>Pradnya Nair</v>
          </cell>
          <cell r="E628" t="str">
            <v>Germline +</v>
          </cell>
          <cell r="F628" t="str">
            <v>BDM-4bc-Chanakya</v>
          </cell>
          <cell r="G628" t="str">
            <v>Manohar</v>
          </cell>
          <cell r="H628" t="str">
            <v>Breast</v>
          </cell>
          <cell r="I628" t="str">
            <v>Lower inner quadrant of breast</v>
          </cell>
          <cell r="J628" t="str">
            <v>Infiltrating ductular carcinoma</v>
          </cell>
          <cell r="K628" t="str">
            <v>Right</v>
          </cell>
        </row>
        <row r="629">
          <cell r="B629" t="str">
            <v>IN-423-UFNC</v>
          </cell>
        </row>
        <row r="629">
          <cell r="D629" t="str">
            <v>Mrs Usha Agarwal</v>
          </cell>
          <cell r="E629" t="str">
            <v>Target IO + Germline +</v>
          </cell>
          <cell r="F629" t="str">
            <v>BDM-4bc-Anjan</v>
          </cell>
          <cell r="G629" t="str">
            <v>Manohar</v>
          </cell>
          <cell r="H629" t="str">
            <v>Ovary</v>
          </cell>
        </row>
        <row r="630">
          <cell r="B630" t="str">
            <v>IN-423-UFRA</v>
          </cell>
        </row>
        <row r="630">
          <cell r="D630" t="str">
            <v>Sadhvi Hemrekha Shriji</v>
          </cell>
          <cell r="E630" t="str">
            <v>Target Core</v>
          </cell>
          <cell r="F630" t="str">
            <v>BDM-4bc -Manish</v>
          </cell>
          <cell r="G630" t="str">
            <v>Manohar</v>
          </cell>
          <cell r="H630" t="str">
            <v>Breast</v>
          </cell>
        </row>
        <row r="631">
          <cell r="B631" t="str">
            <v>IN-423-UFRB</v>
          </cell>
        </row>
        <row r="631">
          <cell r="D631" t="str">
            <v>Dr Sadhvi Surekhashri</v>
          </cell>
          <cell r="E631" t="str">
            <v>Target Core</v>
          </cell>
          <cell r="F631" t="str">
            <v>BDM-4bc -Manish</v>
          </cell>
          <cell r="G631" t="str">
            <v>Manohar</v>
          </cell>
          <cell r="H631" t="str">
            <v>Myometrium</v>
          </cell>
        </row>
        <row r="632">
          <cell r="B632" t="str">
            <v>IN-423-UFRC</v>
          </cell>
        </row>
        <row r="632">
          <cell r="D632" t="str">
            <v>Mrs. Aruna Kumari</v>
          </cell>
          <cell r="E632" t="str">
            <v>Target Focus</v>
          </cell>
          <cell r="F632" t="str">
            <v>Oncquest</v>
          </cell>
          <cell r="G632" t="str">
            <v>Manohar</v>
          </cell>
          <cell r="H632" t="str">
            <v>Ovary</v>
          </cell>
          <cell r="I632" t="str">
            <v>Ovary</v>
          </cell>
          <cell r="J632" t="str">
            <v>Papillary adenocarcinoma, NOS</v>
          </cell>
          <cell r="K632" t="str">
            <v>Left</v>
          </cell>
        </row>
        <row r="633">
          <cell r="B633" t="str">
            <v>IN-423-UFOA</v>
          </cell>
        </row>
        <row r="633">
          <cell r="D633" t="str">
            <v>Basantidevi R Soni</v>
          </cell>
          <cell r="E633" t="str">
            <v>Target Core</v>
          </cell>
          <cell r="F633" t="str">
            <v>BDM-4bc-Rajesh</v>
          </cell>
          <cell r="G633" t="str">
            <v>Manohar</v>
          </cell>
          <cell r="H633" t="str">
            <v>Gallbladder</v>
          </cell>
          <cell r="I633" t="str">
            <v>Gallbladder</v>
          </cell>
          <cell r="J633" t="str">
            <v>Adenocarcinoma, NOS</v>
          </cell>
          <cell r="K633" t="str">
            <v>Not a paired site</v>
          </cell>
        </row>
        <row r="634">
          <cell r="B634" t="str">
            <v>IN-423-UDSF</v>
          </cell>
        </row>
        <row r="634">
          <cell r="D634" t="str">
            <v>Mr. Girish Chandra Bhatt (Replacement Block)</v>
          </cell>
          <cell r="E634" t="str">
            <v>Target Core</v>
          </cell>
          <cell r="F634" t="str">
            <v>BDM-4bc-Debvrat</v>
          </cell>
          <cell r="G634" t="str">
            <v>Manohar</v>
          </cell>
          <cell r="H634" t="str">
            <v>Sigmoid colon</v>
          </cell>
        </row>
        <row r="635">
          <cell r="B635" t="str">
            <v>IN-423-UFRE</v>
          </cell>
        </row>
        <row r="635">
          <cell r="D635" t="str">
            <v>Mrs. Ruplata Jain</v>
          </cell>
          <cell r="E635" t="str">
            <v>Target Focus</v>
          </cell>
          <cell r="F635" t="str">
            <v>Oncquest</v>
          </cell>
          <cell r="G635" t="str">
            <v>Manohar</v>
          </cell>
          <cell r="H635" t="str">
            <v>Colon, Omentum</v>
          </cell>
        </row>
        <row r="636">
          <cell r="B636" t="str">
            <v>IN-423-UFRF</v>
          </cell>
        </row>
        <row r="636">
          <cell r="D636" t="str">
            <v>Mr. Santosh Kumar</v>
          </cell>
          <cell r="E636" t="str">
            <v>Target Focus</v>
          </cell>
          <cell r="F636" t="str">
            <v>Lalpath</v>
          </cell>
          <cell r="G636" t="str">
            <v>Manohar</v>
          </cell>
          <cell r="H636" t="str">
            <v>Ear</v>
          </cell>
        </row>
        <row r="637">
          <cell r="B637" t="str">
            <v>IN-423-UFRG</v>
          </cell>
        </row>
        <row r="637">
          <cell r="D637" t="str">
            <v>Krishna Kumari</v>
          </cell>
          <cell r="E637" t="str">
            <v>Target Focus</v>
          </cell>
          <cell r="F637" t="str">
            <v>Oncquest</v>
          </cell>
          <cell r="G637" t="str">
            <v>Manohar</v>
          </cell>
          <cell r="H637" t="str">
            <v>Endometrium</v>
          </cell>
        </row>
        <row r="638">
          <cell r="B638" t="str">
            <v>IN-423-UFRH</v>
          </cell>
        </row>
        <row r="638">
          <cell r="D638" t="str">
            <v>Basavaraju HP</v>
          </cell>
          <cell r="E638" t="str">
            <v>Target Core</v>
          </cell>
          <cell r="F638" t="str">
            <v>BDM-4bc-Naveen</v>
          </cell>
          <cell r="G638" t="str">
            <v>Manohar</v>
          </cell>
          <cell r="H638" t="str">
            <v>Stomach</v>
          </cell>
          <cell r="I638" t="str">
            <v>Greater curvature of stomach, NOS (not classifiable to C16.0 to C16.4)</v>
          </cell>
          <cell r="J638" t="str">
            <v>Gastrointestinal stromal sarcoma</v>
          </cell>
          <cell r="K638" t="str">
            <v>Not a paired site</v>
          </cell>
        </row>
        <row r="639">
          <cell r="B639" t="str">
            <v>IN-423-UFUA</v>
          </cell>
        </row>
        <row r="639">
          <cell r="D639" t="str">
            <v>Mr. Chinna Annamalai S</v>
          </cell>
          <cell r="E639" t="str">
            <v>Target Focus</v>
          </cell>
          <cell r="F639" t="str">
            <v>Oncquest</v>
          </cell>
          <cell r="G639" t="str">
            <v>Manohar</v>
          </cell>
          <cell r="H639" t="str">
            <v>Esophagus</v>
          </cell>
        </row>
        <row r="640">
          <cell r="B640" t="str">
            <v>IN-423-UFUB</v>
          </cell>
        </row>
        <row r="640">
          <cell r="D640" t="str">
            <v>Mr. Ramdas Iyer</v>
          </cell>
          <cell r="E640" t="str">
            <v>Target Core</v>
          </cell>
          <cell r="F640" t="str">
            <v>BDM-4bc-Chanakya</v>
          </cell>
        </row>
        <row r="640">
          <cell r="H640" t="str">
            <v>Lung</v>
          </cell>
          <cell r="I640" t="str">
            <v>Upper lobe, lung</v>
          </cell>
          <cell r="J640" t="str">
            <v>Adenocarcinoma, NOS</v>
          </cell>
          <cell r="K640" t="str">
            <v>Left</v>
          </cell>
        </row>
        <row r="641">
          <cell r="B641" t="str">
            <v>IN-423-UFUC</v>
          </cell>
        </row>
        <row r="641">
          <cell r="D641" t="str">
            <v>Mr. Abdul Shah Rashid</v>
          </cell>
          <cell r="E641" t="str">
            <v>Target Focus</v>
          </cell>
          <cell r="F641" t="str">
            <v>Lalpath</v>
          </cell>
          <cell r="G641" t="str">
            <v>Manohar</v>
          </cell>
          <cell r="H641" t="str">
            <v>Pancreas</v>
          </cell>
        </row>
        <row r="642">
          <cell r="B642" t="str">
            <v>IN-423-UFUD</v>
          </cell>
        </row>
        <row r="642">
          <cell r="D642" t="str">
            <v>Mr. Sanjay Prafulla Dave</v>
          </cell>
          <cell r="E642" t="str">
            <v>Target Focus</v>
          </cell>
          <cell r="F642" t="str">
            <v>Lalpath</v>
          </cell>
        </row>
        <row r="642">
          <cell r="H642" t="str">
            <v>Lung</v>
          </cell>
          <cell r="I642" t="str">
            <v>Lung NOS</v>
          </cell>
          <cell r="J642" t="str">
            <v>Carcinoma, NOS</v>
          </cell>
          <cell r="K642" t="str">
            <v>Right</v>
          </cell>
        </row>
        <row r="643">
          <cell r="B643" t="str">
            <v>IN-423-UFUE</v>
          </cell>
        </row>
        <row r="643">
          <cell r="D643" t="str">
            <v>Mrs Meena S</v>
          </cell>
          <cell r="E643" t="str">
            <v>Target Focus</v>
          </cell>
          <cell r="F643" t="str">
            <v>Oncquest</v>
          </cell>
          <cell r="G643" t="str">
            <v>Manohar</v>
          </cell>
          <cell r="H643" t="str">
            <v>Breast</v>
          </cell>
        </row>
        <row r="644">
          <cell r="B644" t="str">
            <v>IN-423-UFUF</v>
          </cell>
        </row>
        <row r="644">
          <cell r="D644" t="str">
            <v>Priyanka Desai</v>
          </cell>
          <cell r="E644" t="str">
            <v>Germline +</v>
          </cell>
          <cell r="F644" t="str">
            <v>BDM-4bc-Chanakya</v>
          </cell>
          <cell r="G644" t="str">
            <v>Manohar</v>
          </cell>
          <cell r="H644" t="str">
            <v>Breast</v>
          </cell>
        </row>
        <row r="645">
          <cell r="B645" t="str">
            <v>IN-423-UFVA</v>
          </cell>
        </row>
        <row r="645">
          <cell r="D645" t="str">
            <v>Dr Zubair Khan Airani</v>
          </cell>
          <cell r="E645" t="str">
            <v>Target Core</v>
          </cell>
          <cell r="F645" t="str">
            <v>BDM-4bc-Ramanjaneya</v>
          </cell>
          <cell r="G645" t="str">
            <v>Manohar</v>
          </cell>
          <cell r="H645" t="str">
            <v>GE Junction</v>
          </cell>
        </row>
        <row r="646">
          <cell r="B646" t="str">
            <v>IN-423-UFXA</v>
          </cell>
        </row>
        <row r="646">
          <cell r="D646" t="str">
            <v>Sudha Talhashilkar</v>
          </cell>
          <cell r="E646" t="str">
            <v>Target Core</v>
          </cell>
          <cell r="F646" t="str">
            <v>BDM-4bc-Chanakya</v>
          </cell>
          <cell r="G646" t="str">
            <v>Manohar</v>
          </cell>
          <cell r="H646" t="str">
            <v>Lung</v>
          </cell>
        </row>
        <row r="647">
          <cell r="B647" t="str">
            <v>IN-423-UE1A</v>
          </cell>
        </row>
        <row r="647">
          <cell r="D647" t="str">
            <v>Hasumathi Druv (Replacement)</v>
          </cell>
          <cell r="E647" t="str">
            <v>Target Focus</v>
          </cell>
          <cell r="F647" t="str">
            <v>Oncquest</v>
          </cell>
          <cell r="G647" t="str">
            <v>Manohar</v>
          </cell>
          <cell r="H647" t="str">
            <v>Breast</v>
          </cell>
        </row>
        <row r="648">
          <cell r="B648" t="str">
            <v>IN-423-UFXB</v>
          </cell>
        </row>
        <row r="648">
          <cell r="D648" t="str">
            <v>Mrs. Laxmiben Chaudhary</v>
          </cell>
          <cell r="E648" t="str">
            <v>Target Core</v>
          </cell>
          <cell r="F648" t="str">
            <v>BDM-4bc-Rajesh</v>
          </cell>
          <cell r="G648" t="str">
            <v>Manohar</v>
          </cell>
          <cell r="H648" t="str">
            <v>Breast</v>
          </cell>
        </row>
        <row r="649">
          <cell r="B649" t="str">
            <v>IN-423-UF2A</v>
          </cell>
        </row>
        <row r="649">
          <cell r="D649" t="str">
            <v>Mrs. Kusiyari</v>
          </cell>
          <cell r="E649" t="str">
            <v>Target Focus</v>
          </cell>
          <cell r="F649" t="str">
            <v>Lalpath</v>
          </cell>
          <cell r="G649" t="str">
            <v>Manohar</v>
          </cell>
          <cell r="H649" t="str">
            <v>Gallbladder</v>
          </cell>
        </row>
        <row r="650">
          <cell r="B650" t="str">
            <v>IN-423-UF2B</v>
          </cell>
        </row>
        <row r="650">
          <cell r="D650" t="str">
            <v>Mrs. K. Janaki Devi</v>
          </cell>
          <cell r="E650" t="str">
            <v>Target Focus</v>
          </cell>
          <cell r="F650" t="str">
            <v>Oncquest</v>
          </cell>
        </row>
        <row r="650">
          <cell r="H650" t="str">
            <v>Lung</v>
          </cell>
          <cell r="I650" t="str">
            <v>Lung NOS</v>
          </cell>
          <cell r="J650" t="str">
            <v>Adenocarcinoma, NOS</v>
          </cell>
          <cell r="K650" t="str">
            <v>Left</v>
          </cell>
        </row>
        <row r="651">
          <cell r="B651" t="str">
            <v>IN-423-UE1A</v>
          </cell>
        </row>
        <row r="651">
          <cell r="D651" t="str">
            <v>Hasumati Dhruv</v>
          </cell>
          <cell r="E651" t="str">
            <v>Target Focus</v>
          </cell>
          <cell r="F651" t="str">
            <v>Oncquest</v>
          </cell>
          <cell r="G651" t="str">
            <v>Manohar</v>
          </cell>
          <cell r="H651" t="str">
            <v>Breast</v>
          </cell>
        </row>
        <row r="652">
          <cell r="B652" t="str">
            <v>IN-423-UF2C</v>
          </cell>
        </row>
        <row r="652">
          <cell r="D652" t="str">
            <v>Mr. Sanjay Gowda</v>
          </cell>
          <cell r="E652" t="str">
            <v>Target Absolute</v>
          </cell>
          <cell r="F652" t="str">
            <v>BDM-4bc-Ramanjaneya</v>
          </cell>
          <cell r="G652" t="str">
            <v>Manohar</v>
          </cell>
          <cell r="H652" t="str">
            <v>Bone</v>
          </cell>
        </row>
        <row r="653">
          <cell r="B653" t="str">
            <v>IN-423-UF2D</v>
          </cell>
        </row>
        <row r="653">
          <cell r="D653" t="str">
            <v>Kashmira Postwalla</v>
          </cell>
          <cell r="E653" t="str">
            <v>Germline +</v>
          </cell>
          <cell r="F653" t="str">
            <v>BDM-4bc-Chanakya</v>
          </cell>
          <cell r="G653" t="str">
            <v>Manohar</v>
          </cell>
          <cell r="H653" t="str">
            <v>Breast and Ovary</v>
          </cell>
        </row>
        <row r="654">
          <cell r="B654" t="str">
            <v>IN-423-UF2E</v>
          </cell>
        </row>
        <row r="654">
          <cell r="D654" t="str">
            <v>V Arul Gnanaseeli</v>
          </cell>
          <cell r="E654" t="str">
            <v>Taget Core+PDL1+
ErPr HER2(IHC)</v>
          </cell>
          <cell r="F654" t="str">
            <v>BDM-4bc-Kasinathan</v>
          </cell>
          <cell r="G654" t="str">
            <v>Manohar</v>
          </cell>
          <cell r="H654" t="str">
            <v>Breast</v>
          </cell>
        </row>
        <row r="655">
          <cell r="B655" t="str">
            <v>IN-423-UF3A</v>
          </cell>
        </row>
        <row r="655">
          <cell r="D655" t="str">
            <v>Pushpa Devi</v>
          </cell>
          <cell r="E655" t="str">
            <v>Target Focus</v>
          </cell>
          <cell r="F655" t="str">
            <v>Lalpath</v>
          </cell>
          <cell r="G655" t="str">
            <v>Manohar</v>
          </cell>
          <cell r="H655" t="str">
            <v>Cervix</v>
          </cell>
        </row>
        <row r="656">
          <cell r="B656" t="str">
            <v>IN-423-UF3B</v>
          </cell>
        </row>
        <row r="656">
          <cell r="D656" t="str">
            <v>Mrs. Poongodi</v>
          </cell>
          <cell r="E656" t="str">
            <v>Target Focus</v>
          </cell>
          <cell r="F656" t="str">
            <v>Oncquest</v>
          </cell>
          <cell r="G656" t="str">
            <v>Manohar</v>
          </cell>
          <cell r="H656" t="str">
            <v>Endometrium</v>
          </cell>
        </row>
        <row r="657">
          <cell r="B657" t="str">
            <v>IN-423-UF3C</v>
          </cell>
        </row>
        <row r="657">
          <cell r="D657" t="str">
            <v>Manasa P</v>
          </cell>
          <cell r="E657" t="str">
            <v>Target Core</v>
          </cell>
          <cell r="F657" t="str">
            <v>BDM-4bc-Ramanjaneya</v>
          </cell>
          <cell r="G657" t="str">
            <v>Manohar</v>
          </cell>
          <cell r="H657" t="str">
            <v>Ovary</v>
          </cell>
        </row>
        <row r="658">
          <cell r="B658" t="str">
            <v>IN-423-UGAA</v>
          </cell>
        </row>
        <row r="658">
          <cell r="D658" t="str">
            <v>Mr. Sri Rama Murthy Mupalla</v>
          </cell>
          <cell r="E658" t="str">
            <v>Target Focus</v>
          </cell>
          <cell r="F658" t="str">
            <v>Oncquest</v>
          </cell>
          <cell r="G658" t="str">
            <v>Manohar</v>
          </cell>
          <cell r="H658" t="str">
            <v>Stomach</v>
          </cell>
          <cell r="I658" t="str">
            <v>Overlapping lesion of stomach</v>
          </cell>
          <cell r="J658" t="str">
            <v>Signet ring cell carcinoma</v>
          </cell>
          <cell r="K658" t="str">
            <v>Not a paired site</v>
          </cell>
        </row>
        <row r="659">
          <cell r="B659" t="str">
            <v>IN-423-UFCA</v>
          </cell>
        </row>
        <row r="659">
          <cell r="D659" t="str">
            <v>Ms. Pratibha Gaikwad</v>
          </cell>
          <cell r="E659" t="str">
            <v>Target Core</v>
          </cell>
          <cell r="F659" t="str">
            <v>BDM-4bc-Sandeep</v>
          </cell>
        </row>
        <row r="659">
          <cell r="H659" t="str">
            <v>Lung</v>
          </cell>
          <cell r="I659" t="str">
            <v>Lung NOS</v>
          </cell>
          <cell r="J659" t="str">
            <v>Adenocarcinoma, NOS</v>
          </cell>
          <cell r="K659" t="str">
            <v>Left</v>
          </cell>
        </row>
        <row r="660">
          <cell r="B660" t="str">
            <v>IN-423-UFCA</v>
          </cell>
        </row>
        <row r="660">
          <cell r="D660" t="str">
            <v>Ms. Pratibha Gaikwad</v>
          </cell>
          <cell r="E660" t="str">
            <v>Target Core</v>
          </cell>
          <cell r="F660" t="str">
            <v>BDM-4bc-Sandeep</v>
          </cell>
          <cell r="G660" t="str">
            <v>Manohar</v>
          </cell>
          <cell r="H660" t="str">
            <v>Lung</v>
          </cell>
        </row>
        <row r="661">
          <cell r="B661" t="str">
            <v>IN-423-UGBA</v>
          </cell>
        </row>
        <row r="661">
          <cell r="D661" t="str">
            <v>Mrs. Geeta Prakash Hegde</v>
          </cell>
          <cell r="E661" t="str">
            <v>Target Core</v>
          </cell>
          <cell r="F661" t="str">
            <v>BDM-4bc-Ramanjaneya</v>
          </cell>
          <cell r="G661" t="str">
            <v>Manohar</v>
          </cell>
          <cell r="H661" t="str">
            <v>Cervix</v>
          </cell>
        </row>
        <row r="662">
          <cell r="B662" t="str">
            <v>IN-423-UGCA</v>
          </cell>
        </row>
        <row r="662">
          <cell r="D662" t="str">
            <v>Sarita Madan</v>
          </cell>
          <cell r="E662" t="str">
            <v>Target Focus</v>
          </cell>
          <cell r="F662" t="str">
            <v>Lalpath</v>
          </cell>
        </row>
        <row r="662">
          <cell r="H662" t="str">
            <v>Lung</v>
          </cell>
          <cell r="I662" t="str">
            <v>Lung NOS</v>
          </cell>
          <cell r="J662" t="str">
            <v>Adenocarcinoma, NOS</v>
          </cell>
          <cell r="K662" t="str">
            <v>Unknown</v>
          </cell>
        </row>
        <row r="663">
          <cell r="B663" t="str">
            <v>IN-423-UGEA</v>
          </cell>
        </row>
        <row r="663">
          <cell r="D663" t="str">
            <v>Mahashweta Parhi</v>
          </cell>
          <cell r="E663" t="str">
            <v>Germline +</v>
          </cell>
          <cell r="F663" t="str">
            <v>BDM-4bc-Kasinathan</v>
          </cell>
          <cell r="G663" t="str">
            <v>Manohar</v>
          </cell>
          <cell r="H663" t="str">
            <v>Ovary</v>
          </cell>
        </row>
        <row r="664">
          <cell r="B664" t="str">
            <v>IN-423-UE1B</v>
          </cell>
        </row>
        <row r="664">
          <cell r="D664" t="str">
            <v>Mrs. Savitri N Rao</v>
          </cell>
          <cell r="E664" t="str">
            <v>Target Focus</v>
          </cell>
          <cell r="F664" t="str">
            <v>Oncquest</v>
          </cell>
          <cell r="G664" t="str">
            <v>Manohar</v>
          </cell>
          <cell r="H664" t="str">
            <v>Breast</v>
          </cell>
        </row>
        <row r="665">
          <cell r="B665" t="str">
            <v>IN-423-UGFA</v>
          </cell>
        </row>
        <row r="665">
          <cell r="D665" t="str">
            <v>Manjunath M</v>
          </cell>
          <cell r="E665" t="str">
            <v>Germline +</v>
          </cell>
          <cell r="F665" t="str">
            <v>BDM-4bc-Naveen</v>
          </cell>
          <cell r="G665" t="str">
            <v>Manohar</v>
          </cell>
          <cell r="H665" t="str">
            <v>Non Cancer</v>
          </cell>
        </row>
        <row r="666">
          <cell r="B666" t="str">
            <v>IN-423-UFRD</v>
          </cell>
        </row>
        <row r="666">
          <cell r="D666" t="str">
            <v>Mr. Naresh Kumar Sharma</v>
          </cell>
          <cell r="E666" t="str">
            <v>Target Focus</v>
          </cell>
          <cell r="F666" t="str">
            <v>Oncquest</v>
          </cell>
          <cell r="G666" t="str">
            <v>Manohar</v>
          </cell>
          <cell r="H666" t="str">
            <v>Buccal Mucosa</v>
          </cell>
        </row>
        <row r="667">
          <cell r="B667" t="str">
            <v>IN-423-UGFB</v>
          </cell>
        </row>
        <row r="667">
          <cell r="D667" t="str">
            <v>Mr. Dharmendra Kumar Srivastava</v>
          </cell>
          <cell r="E667" t="str">
            <v>Target Focus</v>
          </cell>
          <cell r="F667" t="str">
            <v>Lalpath</v>
          </cell>
          <cell r="G667" t="str">
            <v>Manohar</v>
          </cell>
          <cell r="H667" t="str">
            <v>Colon + Esophagus</v>
          </cell>
        </row>
        <row r="668">
          <cell r="B668" t="str">
            <v>IN-423-UGGA</v>
          </cell>
        </row>
        <row r="668">
          <cell r="D668" t="str">
            <v>Mr. Krishna Mohan Singh</v>
          </cell>
          <cell r="E668" t="str">
            <v>Target Focus</v>
          </cell>
          <cell r="F668" t="str">
            <v>Lalpath</v>
          </cell>
          <cell r="G668" t="str">
            <v>Manohar</v>
          </cell>
          <cell r="H668" t="str">
            <v>Retroperitoneum</v>
          </cell>
        </row>
        <row r="669">
          <cell r="B669" t="str">
            <v>IN-423-UGGB</v>
          </cell>
        </row>
        <row r="669">
          <cell r="D669" t="str">
            <v>Mrs. Amita Prabhakar</v>
          </cell>
          <cell r="E669" t="str">
            <v>Target Absolute</v>
          </cell>
          <cell r="F669" t="str">
            <v>BDM-4bc-Ramanjaneya</v>
          </cell>
          <cell r="G669" t="str">
            <v>Manohar</v>
          </cell>
          <cell r="H669" t="str">
            <v>Retroperitoneum</v>
          </cell>
        </row>
        <row r="670">
          <cell r="B670" t="str">
            <v>IN-423-UGGC</v>
          </cell>
        </row>
        <row r="670">
          <cell r="D670" t="str">
            <v>Mr. Kanjibhai Sonani</v>
          </cell>
          <cell r="E670" t="str">
            <v>Target Core</v>
          </cell>
          <cell r="F670" t="str">
            <v>BDM-4bc-Rajesh</v>
          </cell>
          <cell r="G670" t="str">
            <v>Manohar</v>
          </cell>
          <cell r="H670" t="str">
            <v>Small Intestine</v>
          </cell>
          <cell r="I670" t="str">
            <v>Small intestine NOS</v>
          </cell>
          <cell r="J670" t="str">
            <v>Gastrointestinal stromal sarcoma</v>
          </cell>
          <cell r="K670" t="str">
            <v>Not a paired site</v>
          </cell>
        </row>
        <row r="671">
          <cell r="B671" t="str">
            <v>IN-423-UGGD</v>
          </cell>
        </row>
        <row r="671">
          <cell r="D671" t="str">
            <v>Mrs. Shravani Mahadik</v>
          </cell>
          <cell r="E671" t="str">
            <v>Target Absolute</v>
          </cell>
          <cell r="F671" t="str">
            <v>BDM-4bc-Chanakya</v>
          </cell>
          <cell r="G671" t="str">
            <v>Manohar</v>
          </cell>
          <cell r="H671" t="str">
            <v>Breast</v>
          </cell>
        </row>
        <row r="672">
          <cell r="B672" t="str">
            <v>IN-423-UGGE</v>
          </cell>
        </row>
        <row r="672">
          <cell r="D672" t="str">
            <v>Lalita Nagda</v>
          </cell>
          <cell r="E672" t="str">
            <v>Target Focus</v>
          </cell>
          <cell r="F672" t="str">
            <v>Oncquest</v>
          </cell>
          <cell r="G672" t="str">
            <v>Manohar</v>
          </cell>
          <cell r="H672" t="str">
            <v>Uterus</v>
          </cell>
        </row>
        <row r="673">
          <cell r="B673" t="str">
            <v>IN-423-UGHA</v>
          </cell>
        </row>
        <row r="673">
          <cell r="D673" t="str">
            <v>Mr. M G Rabbani</v>
          </cell>
          <cell r="E673" t="str">
            <v>Target Absolute</v>
          </cell>
          <cell r="F673" t="str">
            <v>BDM-4bc-Ramesh</v>
          </cell>
          <cell r="G673" t="str">
            <v>Manohar</v>
          </cell>
          <cell r="H673" t="str">
            <v>Parotid Gland</v>
          </cell>
        </row>
        <row r="674">
          <cell r="B674" t="str">
            <v>IN-423-UGIA</v>
          </cell>
        </row>
        <row r="674">
          <cell r="D674" t="str">
            <v>Mr. Ved Prakash Dubey</v>
          </cell>
          <cell r="E674" t="str">
            <v>Target IO</v>
          </cell>
          <cell r="F674" t="str">
            <v>BDM-4bc-Anjan</v>
          </cell>
          <cell r="G674" t="str">
            <v>Manohar</v>
          </cell>
          <cell r="H674" t="str">
            <v>Buccal Mucosa</v>
          </cell>
        </row>
        <row r="675">
          <cell r="B675" t="str">
            <v>IN-423-UGIB</v>
          </cell>
        </row>
        <row r="675">
          <cell r="D675" t="str">
            <v>Mrs. Rathnamma</v>
          </cell>
          <cell r="E675" t="str">
            <v>Germline +</v>
          </cell>
          <cell r="F675" t="str">
            <v>BDM-4BC-Naveen</v>
          </cell>
          <cell r="G675" t="str">
            <v>Manohar</v>
          </cell>
          <cell r="H675" t="str">
            <v>Breast</v>
          </cell>
          <cell r="I675" t="str">
            <v>Breast NOS (excludes Skin of breast C44.5)</v>
          </cell>
          <cell r="J675" t="str">
            <v>Medullary carcinoma, NOS</v>
          </cell>
          <cell r="K675" t="str">
            <v>Left</v>
          </cell>
        </row>
        <row r="676">
          <cell r="B676" t="str">
            <v>IN-423-UGFC</v>
          </cell>
        </row>
        <row r="676">
          <cell r="D676" t="str">
            <v>Mrs. Rukmani Srinivasan</v>
          </cell>
          <cell r="E676" t="str">
            <v>Target Focus</v>
          </cell>
          <cell r="F676" t="str">
            <v>Oncquest</v>
          </cell>
          <cell r="G676" t="str">
            <v>Manohar</v>
          </cell>
          <cell r="H676" t="str">
            <v>Uterus</v>
          </cell>
        </row>
        <row r="677">
          <cell r="B677" t="str">
            <v>IN-423-UGIC</v>
          </cell>
        </row>
        <row r="677">
          <cell r="D677" t="str">
            <v>Mr. A Ram Reddy</v>
          </cell>
          <cell r="E677" t="str">
            <v>Target Focus</v>
          </cell>
          <cell r="F677" t="str">
            <v>Oncquest</v>
          </cell>
          <cell r="G677" t="str">
            <v>Manohar</v>
          </cell>
          <cell r="H677" t="str">
            <v>Colon</v>
          </cell>
        </row>
        <row r="678">
          <cell r="B678" t="str">
            <v>IN-423-UGID</v>
          </cell>
        </row>
        <row r="678">
          <cell r="D678" t="str">
            <v>Pooja Rathi</v>
          </cell>
          <cell r="E678" t="str">
            <v>Germline +</v>
          </cell>
          <cell r="F678" t="str">
            <v>BDM-4bc-Vijesh</v>
          </cell>
          <cell r="G678" t="str">
            <v>Manohar</v>
          </cell>
          <cell r="H678" t="str">
            <v>Breast</v>
          </cell>
        </row>
        <row r="679">
          <cell r="B679" t="str">
            <v>IN-423-UGIE</v>
          </cell>
        </row>
        <row r="679">
          <cell r="D679" t="str">
            <v>Sarita Saraf</v>
          </cell>
          <cell r="E679" t="str">
            <v>Target Core</v>
          </cell>
          <cell r="F679" t="str">
            <v>BDM-4bc-Debvrat</v>
          </cell>
          <cell r="G679" t="str">
            <v>Manohar</v>
          </cell>
          <cell r="H679" t="str">
            <v>Lung</v>
          </cell>
        </row>
        <row r="680">
          <cell r="B680" t="str">
            <v>IN-423-UGIF</v>
          </cell>
        </row>
        <row r="680">
          <cell r="D680" t="str">
            <v>Mrs. Anima Saikia</v>
          </cell>
          <cell r="E680" t="str">
            <v>Target Absolute</v>
          </cell>
          <cell r="F680" t="str">
            <v>BDM-4bc-Debvrat</v>
          </cell>
          <cell r="G680" t="str">
            <v>Manohar</v>
          </cell>
          <cell r="H680" t="str">
            <v>Gallbladder</v>
          </cell>
        </row>
        <row r="681">
          <cell r="B681" t="str">
            <v>IN-423-UGIG</v>
          </cell>
        </row>
        <row r="681">
          <cell r="D681" t="str">
            <v>Dalveer Singh</v>
          </cell>
          <cell r="E681" t="str">
            <v>Target Absolute</v>
          </cell>
          <cell r="F681" t="str">
            <v>BDM-4bc-Debvrat</v>
          </cell>
          <cell r="G681" t="str">
            <v>Manohar</v>
          </cell>
          <cell r="H681" t="str">
            <v>Rectum</v>
          </cell>
        </row>
        <row r="682">
          <cell r="B682" t="str">
            <v>IN-423-UGIH</v>
          </cell>
        </row>
        <row r="682">
          <cell r="D682" t="str">
            <v>Kuldip Kaur</v>
          </cell>
          <cell r="E682" t="str">
            <v>Target Core 190 Genes</v>
          </cell>
          <cell r="F682" t="str">
            <v>BDM-4bc- Zeya</v>
          </cell>
          <cell r="G682" t="str">
            <v>Manohar</v>
          </cell>
          <cell r="H682" t="str">
            <v>Ovary</v>
          </cell>
        </row>
        <row r="683">
          <cell r="B683" t="str">
            <v>IN-423-UGLA</v>
          </cell>
        </row>
        <row r="683">
          <cell r="D683" t="str">
            <v>Mr. Abraham Mathew</v>
          </cell>
          <cell r="E683" t="str">
            <v>Target Core</v>
          </cell>
          <cell r="F683" t="str">
            <v>BDM-4bc-Anjan</v>
          </cell>
          <cell r="G683" t="str">
            <v>Manohar</v>
          </cell>
          <cell r="H683" t="str">
            <v>Sub mandibular</v>
          </cell>
        </row>
        <row r="684">
          <cell r="B684" t="str">
            <v>IN-423-UGLB</v>
          </cell>
        </row>
        <row r="684">
          <cell r="D684" t="str">
            <v>Mrs. Dewanti</v>
          </cell>
          <cell r="E684" t="str">
            <v>Target Focus</v>
          </cell>
          <cell r="F684" t="str">
            <v>Lalpath</v>
          </cell>
          <cell r="G684" t="str">
            <v>Manohar</v>
          </cell>
          <cell r="H684" t="str">
            <v>Unknown Primary</v>
          </cell>
        </row>
        <row r="685">
          <cell r="B685" t="str">
            <v>IN-423-UGLC</v>
          </cell>
        </row>
        <row r="685">
          <cell r="D685" t="str">
            <v>Mrs. Miara Chowdhury</v>
          </cell>
          <cell r="E685" t="str">
            <v>Target Core</v>
          </cell>
          <cell r="F685" t="str">
            <v>BDM-4bc-Ramanjaneya</v>
          </cell>
          <cell r="G685" t="str">
            <v>Manohar</v>
          </cell>
          <cell r="H685" t="str">
            <v>Ovary</v>
          </cell>
        </row>
        <row r="686">
          <cell r="B686" t="str">
            <v>IN-423-UGLD</v>
          </cell>
        </row>
        <row r="686">
          <cell r="D686" t="str">
            <v>Mr. Jimme Manindra</v>
          </cell>
          <cell r="E686" t="str">
            <v>Target Focus</v>
          </cell>
          <cell r="F686" t="str">
            <v>Lalpath</v>
          </cell>
          <cell r="G686" t="str">
            <v>Manohar</v>
          </cell>
          <cell r="H686" t="str">
            <v>Adrenal Gland</v>
          </cell>
        </row>
        <row r="687">
          <cell r="B687" t="str">
            <v>IN-423-UGLE</v>
          </cell>
        </row>
        <row r="687">
          <cell r="D687" t="str">
            <v>Ms. Jyoti Sharma</v>
          </cell>
          <cell r="E687" t="str">
            <v>Target Focus</v>
          </cell>
          <cell r="F687" t="str">
            <v>Oncquest</v>
          </cell>
          <cell r="G687" t="str">
            <v>Manohar</v>
          </cell>
          <cell r="H687" t="str">
            <v>Rectum</v>
          </cell>
        </row>
        <row r="688">
          <cell r="B688" t="str">
            <v>IN-423-UGLF</v>
          </cell>
        </row>
        <row r="688">
          <cell r="D688" t="str">
            <v>Ms. Laxmipriya Mishra</v>
          </cell>
          <cell r="E688" t="str">
            <v>Target Focus</v>
          </cell>
          <cell r="F688" t="str">
            <v>Unipath</v>
          </cell>
          <cell r="G688" t="str">
            <v>Manohar</v>
          </cell>
          <cell r="H688" t="str">
            <v>Gallbladder</v>
          </cell>
        </row>
        <row r="689">
          <cell r="B689" t="str">
            <v>IN-423-UGMA</v>
          </cell>
        </row>
        <row r="689">
          <cell r="D689" t="str">
            <v>Mr. Anees Ahmed</v>
          </cell>
          <cell r="E689" t="str">
            <v>Target Absolute</v>
          </cell>
          <cell r="F689" t="str">
            <v>BDM-4BC-Naveen</v>
          </cell>
          <cell r="G689" t="str">
            <v>Manohar</v>
          </cell>
          <cell r="H689" t="str">
            <v>Large Intestine</v>
          </cell>
        </row>
        <row r="690">
          <cell r="B690" t="str">
            <v>IN-423-UGMB</v>
          </cell>
        </row>
        <row r="690">
          <cell r="D690" t="str">
            <v>Mrs. Gowramma</v>
          </cell>
          <cell r="E690" t="str">
            <v>Germline +</v>
          </cell>
          <cell r="F690" t="str">
            <v>BDM-4bc-Ramanjaneya</v>
          </cell>
          <cell r="G690" t="str">
            <v>Manohar</v>
          </cell>
          <cell r="H690" t="str">
            <v>Breast</v>
          </cell>
        </row>
        <row r="691">
          <cell r="B691" t="str">
            <v>IN-423-UGMC</v>
          </cell>
        </row>
        <row r="691">
          <cell r="D691" t="str">
            <v>Mr. Shitikanth Gautam</v>
          </cell>
          <cell r="E691" t="str">
            <v>Target Focus</v>
          </cell>
          <cell r="F691" t="str">
            <v>Oncquest</v>
          </cell>
          <cell r="G691" t="str">
            <v>Manohar</v>
          </cell>
          <cell r="H691" t="str">
            <v>Buccal Mucosa</v>
          </cell>
        </row>
        <row r="692">
          <cell r="B692" t="str">
            <v>IN-423-UGMD-F</v>
          </cell>
        </row>
        <row r="692">
          <cell r="D692" t="str">
            <v>Mrs. Sarasu M</v>
          </cell>
          <cell r="E692" t="str">
            <v>Target Focus</v>
          </cell>
          <cell r="F692" t="str">
            <v>Oncquest</v>
          </cell>
          <cell r="G692" t="str">
            <v>Manohar</v>
          </cell>
          <cell r="H692" t="str">
            <v>Breast</v>
          </cell>
        </row>
        <row r="693">
          <cell r="B693" t="str">
            <v>IN-423-UGME</v>
          </cell>
        </row>
        <row r="693">
          <cell r="D693" t="str">
            <v>Mrs. Rajeshwari K</v>
          </cell>
          <cell r="E693" t="str">
            <v>Target Core</v>
          </cell>
          <cell r="F693" t="str">
            <v>BDM-4bc-Ramanjaneya</v>
          </cell>
          <cell r="G693" t="str">
            <v>Manohar</v>
          </cell>
          <cell r="H693" t="str">
            <v>Ovary</v>
          </cell>
        </row>
        <row r="694">
          <cell r="B694" t="str">
            <v>IN-423-UGMF</v>
          </cell>
        </row>
        <row r="694">
          <cell r="D694" t="str">
            <v>Mr. Santosh Kumar Agarwal</v>
          </cell>
          <cell r="E694" t="str">
            <v>Germline +</v>
          </cell>
          <cell r="F694" t="str">
            <v>BDM-4bc-Ramanjaneya</v>
          </cell>
          <cell r="G694" t="str">
            <v>Manohar</v>
          </cell>
          <cell r="H694" t="str">
            <v>Prostate</v>
          </cell>
        </row>
        <row r="695">
          <cell r="B695" t="str">
            <v>IN-423-UGMG</v>
          </cell>
        </row>
        <row r="695">
          <cell r="D695" t="str">
            <v>Bhagyashree Padwal</v>
          </cell>
          <cell r="E695" t="str">
            <v>Germline +</v>
          </cell>
          <cell r="F695" t="str">
            <v>BDM-4bc-Vijesh</v>
          </cell>
          <cell r="G695" t="str">
            <v>Manohar</v>
          </cell>
          <cell r="H695" t="str">
            <v>Ovary</v>
          </cell>
        </row>
        <row r="696">
          <cell r="B696" t="str">
            <v>IN-423-UGNA</v>
          </cell>
        </row>
        <row r="696">
          <cell r="D696" t="str">
            <v>Bandita Sinha</v>
          </cell>
          <cell r="E696" t="str">
            <v>Germline +</v>
          </cell>
          <cell r="F696" t="str">
            <v>BDM-4bc-Vijesh</v>
          </cell>
          <cell r="G696" t="str">
            <v>Manohar</v>
          </cell>
          <cell r="H696" t="str">
            <v>Non Cancer</v>
          </cell>
        </row>
        <row r="697">
          <cell r="B697" t="str">
            <v>IN-423-UGNB</v>
          </cell>
        </row>
        <row r="697">
          <cell r="D697" t="str">
            <v>Mrs. Sushma Kejriwal</v>
          </cell>
          <cell r="E697" t="str">
            <v>Target Absolute</v>
          </cell>
          <cell r="F697" t="str">
            <v>BDM-4bc-Chanakya</v>
          </cell>
          <cell r="G697" t="str">
            <v>Manohar</v>
          </cell>
          <cell r="H697" t="str">
            <v>Inferior Vena cava</v>
          </cell>
        </row>
        <row r="698">
          <cell r="B698" t="str">
            <v>IN-423-UGOA</v>
          </cell>
        </row>
        <row r="698">
          <cell r="D698" t="str">
            <v>Mrs. Sunita Balodi</v>
          </cell>
          <cell r="E698" t="str">
            <v>Germline +</v>
          </cell>
          <cell r="F698" t="str">
            <v>BDM-4bc-Chanakya</v>
          </cell>
          <cell r="G698" t="str">
            <v>Manohar</v>
          </cell>
          <cell r="H698" t="str">
            <v>Breast</v>
          </cell>
        </row>
        <row r="699">
          <cell r="B699" t="str">
            <v>IN-423-UGOB</v>
          </cell>
        </row>
        <row r="699">
          <cell r="D699" t="str">
            <v>Mrs. Kajal Sunil Dawra</v>
          </cell>
          <cell r="E699" t="str">
            <v>Target Absolute</v>
          </cell>
          <cell r="F699" t="str">
            <v>BDM-4bc - Girish</v>
          </cell>
          <cell r="G699" t="str">
            <v>Manohar</v>
          </cell>
          <cell r="H699" t="str">
            <v>Connective, subcutaneous and other soft tissues</v>
          </cell>
          <cell r="I699" t="str">
            <v>Connective tissue leg</v>
          </cell>
          <cell r="J699" t="str">
            <v>Sarcoma, NOS</v>
          </cell>
          <cell r="K699" t="str">
            <v>Left</v>
          </cell>
        </row>
        <row r="700">
          <cell r="B700" t="str">
            <v>IN-423-UGOC</v>
          </cell>
        </row>
        <row r="700">
          <cell r="D700" t="str">
            <v>Mr. Kommu Singaiah</v>
          </cell>
          <cell r="E700" t="str">
            <v>Target Focus</v>
          </cell>
          <cell r="F700" t="str">
            <v>Oncquest</v>
          </cell>
          <cell r="G700" t="str">
            <v>Manohar</v>
          </cell>
          <cell r="H700" t="str">
            <v>Rectum</v>
          </cell>
        </row>
        <row r="701">
          <cell r="B701" t="str">
            <v>IN-423-UGOD</v>
          </cell>
        </row>
        <row r="701">
          <cell r="D701" t="str">
            <v>Mrs. Manorama Devi</v>
          </cell>
          <cell r="E701" t="str">
            <v>Target Focus</v>
          </cell>
          <cell r="F701" t="str">
            <v>Lalpath</v>
          </cell>
          <cell r="G701" t="str">
            <v>Manohar</v>
          </cell>
          <cell r="H701" t="str">
            <v>Breast</v>
          </cell>
        </row>
        <row r="702">
          <cell r="B702" t="str">
            <v>IN-423-UGOE</v>
          </cell>
        </row>
        <row r="702">
          <cell r="D702" t="str">
            <v>Baby Jaiswal</v>
          </cell>
          <cell r="E702" t="str">
            <v>Target IO</v>
          </cell>
          <cell r="F702" t="str">
            <v>BDM-4bc-Debvrat</v>
          </cell>
          <cell r="G702" t="str">
            <v>Manohar</v>
          </cell>
          <cell r="H702" t="str">
            <v>Breast</v>
          </cell>
        </row>
        <row r="703">
          <cell r="B703" t="str">
            <v>IN-423-UGOF</v>
          </cell>
        </row>
        <row r="703">
          <cell r="D703" t="str">
            <v>Shachi Srivastava</v>
          </cell>
          <cell r="E703" t="str">
            <v>Target Absolute Plus</v>
          </cell>
          <cell r="F703" t="str">
            <v>BDM-4bc-Debvrat</v>
          </cell>
          <cell r="G703" t="str">
            <v>Manohar</v>
          </cell>
          <cell r="H703" t="str">
            <v>Tongue</v>
          </cell>
        </row>
        <row r="704">
          <cell r="B704" t="str">
            <v>IN-423-UGPA</v>
          </cell>
        </row>
        <row r="704">
          <cell r="D704" t="str">
            <v>Mrs. Savitha</v>
          </cell>
          <cell r="E704" t="str">
            <v>Germline +</v>
          </cell>
          <cell r="F704" t="str">
            <v>BDM-4bc-Anjan</v>
          </cell>
          <cell r="G704" t="str">
            <v>Manohar</v>
          </cell>
          <cell r="H704" t="str">
            <v>Breast</v>
          </cell>
        </row>
        <row r="705">
          <cell r="B705" t="str">
            <v>IN-423-UGPB</v>
          </cell>
        </row>
        <row r="705">
          <cell r="D705" t="str">
            <v>Dr. Narayan Buchkul</v>
          </cell>
          <cell r="E705" t="str">
            <v>Target Absolute</v>
          </cell>
          <cell r="F705" t="str">
            <v>BDM-4bc-Chanakya</v>
          </cell>
          <cell r="G705" t="str">
            <v>Manohar</v>
          </cell>
          <cell r="H705" t="str">
            <v>Composite Hemangioendothelioma</v>
          </cell>
        </row>
        <row r="706">
          <cell r="B706" t="str">
            <v>IN-423-UGSA</v>
          </cell>
        </row>
        <row r="706">
          <cell r="D706" t="str">
            <v>Mr. Yatendra Singh</v>
          </cell>
          <cell r="E706" t="str">
            <v>Target Absolute</v>
          </cell>
          <cell r="F706" t="str">
            <v>BDM-4bc-Debvrat</v>
          </cell>
          <cell r="G706" t="str">
            <v>Manohar</v>
          </cell>
          <cell r="H706" t="str">
            <v>Buccal Mucosa</v>
          </cell>
        </row>
        <row r="707">
          <cell r="B707" t="str">
            <v>IN-423-UGSB</v>
          </cell>
        </row>
        <row r="707">
          <cell r="D707" t="str">
            <v>Mr. Phamshin</v>
          </cell>
          <cell r="E707" t="str">
            <v>Target Core+PDL1</v>
          </cell>
          <cell r="F707" t="str">
            <v>BDM-4bc-Ramanjaneya</v>
          </cell>
        </row>
        <row r="707">
          <cell r="H707" t="str">
            <v>Lung</v>
          </cell>
          <cell r="I707" t="str">
            <v>Upper lobe, lung</v>
          </cell>
          <cell r="J707" t="str">
            <v>Adenocarcinoma, NOS</v>
          </cell>
          <cell r="K707" t="str">
            <v>Right</v>
          </cell>
        </row>
        <row r="708">
          <cell r="B708" t="str">
            <v>IN-423-UGSC</v>
          </cell>
        </row>
        <row r="708">
          <cell r="D708" t="str">
            <v>Mrs. Mandeep Kaur</v>
          </cell>
          <cell r="E708" t="str">
            <v>Target Absolute</v>
          </cell>
          <cell r="F708" t="str">
            <v>BDM-4bc-Debvrat</v>
          </cell>
          <cell r="G708" t="str">
            <v>Manohar</v>
          </cell>
          <cell r="H708" t="str">
            <v>Breast</v>
          </cell>
        </row>
        <row r="709">
          <cell r="B709" t="str">
            <v>IN-423-UGSD</v>
          </cell>
        </row>
        <row r="709">
          <cell r="D709" t="str">
            <v>Heena Dhorda</v>
          </cell>
          <cell r="E709" t="str">
            <v>Germline +</v>
          </cell>
          <cell r="F709" t="str">
            <v>BDM-4bc-Chanakya</v>
          </cell>
          <cell r="G709" t="str">
            <v>Manohar</v>
          </cell>
          <cell r="H709" t="str">
            <v>Breast</v>
          </cell>
        </row>
        <row r="710">
          <cell r="B710" t="str">
            <v>IN-423-UGTA</v>
          </cell>
        </row>
        <row r="710">
          <cell r="D710" t="str">
            <v>Mr. Harla Ram Raigar</v>
          </cell>
          <cell r="E710" t="str">
            <v>Target Absolute</v>
          </cell>
          <cell r="F710" t="str">
            <v>BDM-4bc-Manish</v>
          </cell>
          <cell r="G710" t="str">
            <v>Manohar</v>
          </cell>
          <cell r="H710" t="str">
            <v>Cerebellar</v>
          </cell>
        </row>
        <row r="711">
          <cell r="B711" t="str">
            <v>IN-423-UGTB</v>
          </cell>
        </row>
        <row r="711">
          <cell r="D711" t="str">
            <v>Ms. Sabana Parween</v>
          </cell>
          <cell r="E711" t="str">
            <v>Target Focus</v>
          </cell>
          <cell r="F711" t="str">
            <v>Unipath</v>
          </cell>
          <cell r="G711" t="str">
            <v>Manohar</v>
          </cell>
          <cell r="H711" t="str">
            <v>Breast</v>
          </cell>
        </row>
        <row r="712">
          <cell r="B712" t="str">
            <v>IN-423-UGTC</v>
          </cell>
        </row>
        <row r="712">
          <cell r="D712" t="str">
            <v>Deepak Sharma</v>
          </cell>
          <cell r="E712" t="str">
            <v>Germline</v>
          </cell>
          <cell r="F712" t="str">
            <v>BDM-4bc-Vijesh</v>
          </cell>
          <cell r="G712" t="str">
            <v>Manohar</v>
          </cell>
          <cell r="H712" t="str">
            <v>Non Cancer</v>
          </cell>
        </row>
        <row r="713">
          <cell r="B713" t="str">
            <v>IN-423-UGTD</v>
          </cell>
        </row>
        <row r="713">
          <cell r="D713" t="str">
            <v>Mrs. Rajmuna Devi</v>
          </cell>
          <cell r="E713" t="str">
            <v>Target Focus</v>
          </cell>
          <cell r="F713" t="str">
            <v>Lalpath</v>
          </cell>
          <cell r="G713" t="str">
            <v>Manohar</v>
          </cell>
          <cell r="H713" t="str">
            <v>Gallbladder</v>
          </cell>
        </row>
        <row r="714">
          <cell r="B714" t="str">
            <v>IN-423-UGNB</v>
          </cell>
        </row>
        <row r="714">
          <cell r="D714" t="str">
            <v>Mrs. Sushma Kejriwal</v>
          </cell>
          <cell r="E714" t="str">
            <v>Target Absolute</v>
          </cell>
          <cell r="F714" t="str">
            <v>BDM-4bc-Chanakya</v>
          </cell>
          <cell r="G714" t="str">
            <v>Manohar</v>
          </cell>
          <cell r="H714" t="str">
            <v>Inferior Vena cava</v>
          </cell>
        </row>
        <row r="715">
          <cell r="B715" t="str">
            <v>IN-423-UGOF</v>
          </cell>
        </row>
        <row r="715">
          <cell r="D715" t="str">
            <v>Mrs. Shachi Srivastava</v>
          </cell>
          <cell r="E715" t="str">
            <v>Target Absolute</v>
          </cell>
          <cell r="F715" t="str">
            <v>BDM-4bc-Debvrat</v>
          </cell>
          <cell r="G715" t="str">
            <v>Manohar</v>
          </cell>
          <cell r="H715" t="str">
            <v>Tongue</v>
          </cell>
        </row>
        <row r="716">
          <cell r="B716" t="str">
            <v>IN-423-UGUA</v>
          </cell>
        </row>
        <row r="716">
          <cell r="D716" t="str">
            <v>Mrs. P Padmaja</v>
          </cell>
          <cell r="E716" t="str">
            <v>Target Absolute</v>
          </cell>
          <cell r="F716" t="str">
            <v>BDM-4bc-kasinathan</v>
          </cell>
          <cell r="G716" t="str">
            <v>Manohar</v>
          </cell>
          <cell r="H716" t="str">
            <v>Breast</v>
          </cell>
        </row>
        <row r="717">
          <cell r="B717" t="str">
            <v>IN-423-UGVA</v>
          </cell>
        </row>
        <row r="717">
          <cell r="D717" t="str">
            <v>Mrs. B H Jayalakshmi</v>
          </cell>
          <cell r="E717" t="str">
            <v>Target Core</v>
          </cell>
          <cell r="F717" t="str">
            <v>BDM-4bc-Ram</v>
          </cell>
          <cell r="G717" t="str">
            <v>Manohar</v>
          </cell>
          <cell r="H717" t="str">
            <v>Cholangiocarcinoma</v>
          </cell>
        </row>
        <row r="718">
          <cell r="B718" t="str">
            <v>IIN-423-UGVB</v>
          </cell>
        </row>
        <row r="718">
          <cell r="D718" t="str">
            <v>Priti Pandit</v>
          </cell>
          <cell r="E718" t="str">
            <v>Germline +</v>
          </cell>
          <cell r="F718" t="str">
            <v>BDM-4bc-chanakya</v>
          </cell>
          <cell r="G718" t="str">
            <v>Manohar</v>
          </cell>
          <cell r="H718" t="str">
            <v>Breast</v>
          </cell>
        </row>
        <row r="719">
          <cell r="B719" t="str">
            <v>IN-423-UGVC</v>
          </cell>
        </row>
        <row r="719">
          <cell r="D719" t="str">
            <v>Mrs. Shantaben Chaudhary</v>
          </cell>
          <cell r="E719" t="str">
            <v>PDL1 by DAKO</v>
          </cell>
          <cell r="F719" t="str">
            <v>BDM-4bc-Rajesh</v>
          </cell>
          <cell r="G719" t="str">
            <v>Manohar</v>
          </cell>
          <cell r="H719" t="str">
            <v>Pancreas</v>
          </cell>
        </row>
        <row r="720">
          <cell r="B720" t="str">
            <v>IN-423-UGSC</v>
          </cell>
        </row>
        <row r="720">
          <cell r="D720" t="str">
            <v>Mrs. Mandeep Kaur</v>
          </cell>
          <cell r="E720" t="str">
            <v>Target Absolute</v>
          </cell>
          <cell r="F720" t="str">
            <v>BDM-4bc-Debvrat</v>
          </cell>
          <cell r="G720" t="str">
            <v>Manohar</v>
          </cell>
          <cell r="H720" t="str">
            <v>Breast</v>
          </cell>
        </row>
        <row r="721">
          <cell r="B721" t="str">
            <v>IN-423-UGVD</v>
          </cell>
        </row>
        <row r="721">
          <cell r="D721" t="str">
            <v>Commandant Bharat Kumar Mishra</v>
          </cell>
          <cell r="E721" t="str">
            <v>Target IO</v>
          </cell>
          <cell r="F721" t="str">
            <v>BDM-4bc-Debvrat</v>
          </cell>
          <cell r="G721" t="str">
            <v>Manohar</v>
          </cell>
          <cell r="H721" t="str">
            <v>Cholangiocarcinoma</v>
          </cell>
        </row>
        <row r="722">
          <cell r="B722" t="str">
            <v>IN-423-UGWA</v>
          </cell>
        </row>
        <row r="722">
          <cell r="D722" t="str">
            <v>Mr. Pawan Kumar</v>
          </cell>
          <cell r="E722" t="str">
            <v>Target Focus</v>
          </cell>
          <cell r="F722" t="str">
            <v>Oncquest</v>
          </cell>
          <cell r="G722" t="str">
            <v>Manohar</v>
          </cell>
          <cell r="H722" t="str">
            <v>Gallbladder</v>
          </cell>
        </row>
        <row r="723">
          <cell r="B723" t="str">
            <v>IN-423-UGZA</v>
          </cell>
        </row>
        <row r="723">
          <cell r="D723" t="str">
            <v>Mr. Bikram Jit Singh</v>
          </cell>
          <cell r="E723" t="str">
            <v>Target Focus</v>
          </cell>
          <cell r="F723" t="str">
            <v>Lalpath</v>
          </cell>
          <cell r="G723" t="str">
            <v>Manohar</v>
          </cell>
          <cell r="H723" t="str">
            <v>Pancreas</v>
          </cell>
        </row>
        <row r="724">
          <cell r="B724" t="str">
            <v>IN-423-UGZB</v>
          </cell>
        </row>
        <row r="724">
          <cell r="D724" t="str">
            <v>Mr. Ravi Kothari</v>
          </cell>
          <cell r="E724" t="str">
            <v>Target Absolute</v>
          </cell>
          <cell r="F724" t="str">
            <v>BDM-4bc-Debvrat</v>
          </cell>
          <cell r="G724" t="str">
            <v>Manohar</v>
          </cell>
          <cell r="H724" t="str">
            <v>Urinary bladder</v>
          </cell>
        </row>
        <row r="725">
          <cell r="B725" t="str">
            <v>IN-423-UGZC</v>
          </cell>
        </row>
        <row r="725">
          <cell r="D725" t="str">
            <v>Shiny Harsha</v>
          </cell>
          <cell r="E725" t="str">
            <v>Germline +</v>
          </cell>
          <cell r="F725" t="str">
            <v>BDM-4bc-Naveen</v>
          </cell>
          <cell r="G725" t="str">
            <v>Manohar</v>
          </cell>
          <cell r="H725" t="str">
            <v>Breast</v>
          </cell>
        </row>
        <row r="726">
          <cell r="B726" t="str">
            <v>IN-423-UG1A</v>
          </cell>
        </row>
        <row r="726">
          <cell r="D726" t="str">
            <v>Mr. Rajanna H</v>
          </cell>
          <cell r="E726" t="str">
            <v>Target Absolute</v>
          </cell>
          <cell r="F726" t="str">
            <v>BDM-4bc-Naveen</v>
          </cell>
          <cell r="G726" t="str">
            <v>Manohar</v>
          </cell>
          <cell r="H726" t="str">
            <v>Right Axilla</v>
          </cell>
        </row>
        <row r="727">
          <cell r="B727" t="str">
            <v>IN-423-UG1B</v>
          </cell>
        </row>
        <row r="727">
          <cell r="D727" t="str">
            <v>Vibha Balasubramanian</v>
          </cell>
          <cell r="E727" t="str">
            <v>Target Absolute</v>
          </cell>
          <cell r="F727" t="str">
            <v>BDM-4bc-Anjan</v>
          </cell>
          <cell r="G727" t="str">
            <v>Manohar</v>
          </cell>
          <cell r="H727" t="str">
            <v>Glioblastoma</v>
          </cell>
        </row>
        <row r="728">
          <cell r="B728" t="str">
            <v>IN-423-UG1C</v>
          </cell>
        </row>
        <row r="728">
          <cell r="D728" t="str">
            <v>Mr. P Sami Reddy</v>
          </cell>
          <cell r="E728" t="str">
            <v>Target Focus</v>
          </cell>
          <cell r="F728" t="str">
            <v>Lalpath</v>
          </cell>
          <cell r="G728" t="str">
            <v>Manohar</v>
          </cell>
          <cell r="H728" t="str">
            <v>Retroperitoneum (Plasma cell neoplasm)</v>
          </cell>
        </row>
        <row r="729">
          <cell r="B729" t="str">
            <v>IN-423-UG1D</v>
          </cell>
        </row>
        <row r="729">
          <cell r="D729" t="str">
            <v>Suranjan Mukhopadhyay</v>
          </cell>
          <cell r="E729" t="str">
            <v>Target Core</v>
          </cell>
          <cell r="F729" t="str">
            <v>BDM-4bc-Chanakya</v>
          </cell>
        </row>
        <row r="729">
          <cell r="H729" t="str">
            <v>Lung</v>
          </cell>
          <cell r="I729" t="str">
            <v>Upper lobe, lung</v>
          </cell>
          <cell r="J729" t="str">
            <v>Adenocarcinoma, NOS</v>
          </cell>
          <cell r="K729" t="str">
            <v>Right</v>
          </cell>
        </row>
        <row r="730">
          <cell r="B730" t="str">
            <v>IN-423-UG1E</v>
          </cell>
        </row>
        <row r="730">
          <cell r="D730" t="str">
            <v>Mahesh Shah</v>
          </cell>
          <cell r="E730" t="str">
            <v>Germline +</v>
          </cell>
          <cell r="F730" t="str">
            <v>BDM-4bc-Chanakya</v>
          </cell>
          <cell r="G730" t="str">
            <v>Manohar</v>
          </cell>
          <cell r="H730" t="str">
            <v>Prostate</v>
          </cell>
        </row>
        <row r="731">
          <cell r="B731" t="str">
            <v>IN-423-UG2A</v>
          </cell>
        </row>
        <row r="731">
          <cell r="D731" t="str">
            <v>Mr. Raman Dubey</v>
          </cell>
          <cell r="E731" t="str">
            <v>Target Core</v>
          </cell>
          <cell r="F731" t="str">
            <v>BDM-4bc-Chanakya</v>
          </cell>
          <cell r="G731" t="str">
            <v>Manohar</v>
          </cell>
          <cell r="H731" t="str">
            <v>Scrotum, NOS</v>
          </cell>
        </row>
        <row r="732">
          <cell r="B732" t="str">
            <v>IN-423-UG2B</v>
          </cell>
        </row>
        <row r="732">
          <cell r="D732" t="str">
            <v>Mrs. A Vasuki</v>
          </cell>
          <cell r="E732" t="str">
            <v>Target Absolute</v>
          </cell>
          <cell r="F732" t="str">
            <v>BDM-4BC-Kasinathan</v>
          </cell>
          <cell r="G732" t="str">
            <v>Manohar</v>
          </cell>
          <cell r="H732" t="str">
            <v>Endometrium</v>
          </cell>
        </row>
        <row r="733">
          <cell r="B733" t="str">
            <v>IN-423-UG3A</v>
          </cell>
        </row>
        <row r="733">
          <cell r="D733" t="str">
            <v>Mrs. Barfee Devi</v>
          </cell>
          <cell r="E733" t="str">
            <v>Germline +</v>
          </cell>
          <cell r="F733" t="str">
            <v>BDM-4bc- Zeya</v>
          </cell>
          <cell r="G733" t="str">
            <v>Manohar</v>
          </cell>
          <cell r="H733" t="str">
            <v>Breast</v>
          </cell>
        </row>
        <row r="734">
          <cell r="B734" t="str">
            <v>IN-423-UG3B</v>
          </cell>
        </row>
        <row r="734">
          <cell r="D734" t="str">
            <v>Mr. K R Ravindra Kumar</v>
          </cell>
          <cell r="E734" t="str">
            <v>Target IO</v>
          </cell>
          <cell r="F734" t="str">
            <v>BDM-4bc-Debvrat</v>
          </cell>
          <cell r="G734" t="str">
            <v>Manohar</v>
          </cell>
          <cell r="H734" t="str">
            <v>Colon &amp; Rectum</v>
          </cell>
        </row>
        <row r="735">
          <cell r="B735" t="str">
            <v>IN-423-UGIG</v>
          </cell>
        </row>
        <row r="735">
          <cell r="D735" t="str">
            <v>Dalveer Singh</v>
          </cell>
          <cell r="E735" t="str">
            <v>Target Absolute</v>
          </cell>
          <cell r="F735" t="str">
            <v>BDM-4bc-Debvrat</v>
          </cell>
          <cell r="G735" t="str">
            <v>Manohar</v>
          </cell>
          <cell r="H735" t="str">
            <v>Rectum</v>
          </cell>
        </row>
        <row r="736">
          <cell r="B736" t="str">
            <v>IN-423-UG3D</v>
          </cell>
        </row>
        <row r="736">
          <cell r="D736" t="str">
            <v>Mrs. Maya Devi</v>
          </cell>
          <cell r="E736" t="str">
            <v>Target Focus</v>
          </cell>
          <cell r="F736" t="str">
            <v>Lalpath</v>
          </cell>
          <cell r="G736" t="str">
            <v>Manohar</v>
          </cell>
          <cell r="H736" t="str">
            <v>Breast</v>
          </cell>
        </row>
        <row r="737">
          <cell r="B737" t="str">
            <v>IN-423-UG3E</v>
          </cell>
        </row>
        <row r="737">
          <cell r="D737" t="str">
            <v>Mr. Santosh Kumar/Pandey</v>
          </cell>
          <cell r="E737" t="str">
            <v>Target Focus</v>
          </cell>
          <cell r="F737" t="str">
            <v>Lalpath</v>
          </cell>
          <cell r="G737" t="str">
            <v>Manohar</v>
          </cell>
          <cell r="H737" t="str">
            <v>Buccal Mucosa</v>
          </cell>
        </row>
        <row r="738">
          <cell r="B738" t="str">
            <v>IN-423-UG3C</v>
          </cell>
        </row>
        <row r="738">
          <cell r="D738" t="str">
            <v>Mrs. Sudama Devi</v>
          </cell>
          <cell r="E738" t="str">
            <v>Target Focus</v>
          </cell>
          <cell r="F738" t="str">
            <v>Lalpath</v>
          </cell>
          <cell r="G738" t="str">
            <v>Manohar</v>
          </cell>
          <cell r="H738" t="str">
            <v>Ovary</v>
          </cell>
        </row>
        <row r="739">
          <cell r="B739" t="str">
            <v>IN-423-UG3F</v>
          </cell>
        </row>
        <row r="739">
          <cell r="D739" t="str">
            <v>Ms. Sahida Begum</v>
          </cell>
          <cell r="E739" t="str">
            <v>Target Focus</v>
          </cell>
          <cell r="F739" t="str">
            <v>Unipath</v>
          </cell>
          <cell r="G739" t="str">
            <v>Manohar</v>
          </cell>
          <cell r="H739" t="str">
            <v>Pancreas</v>
          </cell>
        </row>
        <row r="740">
          <cell r="B740" t="str">
            <v>IN-423-UG4A</v>
          </cell>
        </row>
        <row r="740">
          <cell r="D740" t="str">
            <v>Mr. Vinod Kumar Bansal</v>
          </cell>
          <cell r="E740" t="str">
            <v>Target Absolute</v>
          </cell>
          <cell r="F740" t="str">
            <v>BDM-4bc-Zeyauddin</v>
          </cell>
          <cell r="G740" t="str">
            <v>Manohar</v>
          </cell>
          <cell r="H740" t="str">
            <v>Prostate</v>
          </cell>
        </row>
        <row r="741">
          <cell r="B741" t="str">
            <v>IN-423-UG4B</v>
          </cell>
        </row>
        <row r="741">
          <cell r="D741" t="str">
            <v>Vijaya Lakshmi Yeggina</v>
          </cell>
          <cell r="E741" t="str">
            <v>Germline +</v>
          </cell>
          <cell r="F741" t="str">
            <v>BDM-4bc-Kasinathan</v>
          </cell>
          <cell r="G741" t="str">
            <v>Manohar</v>
          </cell>
          <cell r="H741" t="str">
            <v>Ovary</v>
          </cell>
        </row>
        <row r="742">
          <cell r="B742" t="str">
            <v>IN-423-UHBA</v>
          </cell>
        </row>
        <row r="742">
          <cell r="D742" t="str">
            <v>Mr. Manickam Palaniyappan</v>
          </cell>
          <cell r="E742" t="str">
            <v>Target Absolute</v>
          </cell>
          <cell r="F742" t="str">
            <v>BDM-4bc-Kasinathan</v>
          </cell>
          <cell r="G742" t="str">
            <v>Manohar</v>
          </cell>
          <cell r="H742" t="str">
            <v>Pancreas</v>
          </cell>
        </row>
        <row r="743">
          <cell r="B743" t="str">
            <v>IN-423-UHBB</v>
          </cell>
        </row>
        <row r="743">
          <cell r="D743" t="str">
            <v>Girish Prasad</v>
          </cell>
          <cell r="E743" t="str">
            <v>PDL1 by DAKO</v>
          </cell>
          <cell r="F743" t="str">
            <v>Oncquest</v>
          </cell>
          <cell r="G743" t="str">
            <v>Manohar</v>
          </cell>
          <cell r="H743" t="str">
            <v>Esophagus</v>
          </cell>
        </row>
        <row r="744">
          <cell r="B744" t="str">
            <v>IN-423-UHBC</v>
          </cell>
        </row>
        <row r="744">
          <cell r="D744" t="str">
            <v>Geeta Gori</v>
          </cell>
          <cell r="E744" t="str">
            <v>Germline +</v>
          </cell>
          <cell r="F744" t="str">
            <v>BDM-4bc-Chanakya</v>
          </cell>
          <cell r="G744" t="str">
            <v>Manohar</v>
          </cell>
          <cell r="H744" t="str">
            <v>Breast</v>
          </cell>
        </row>
        <row r="745">
          <cell r="B745" t="str">
            <v>IN-423-UHBD</v>
          </cell>
        </row>
        <row r="745">
          <cell r="D745" t="str">
            <v>Pushpa Shah</v>
          </cell>
          <cell r="E745" t="str">
            <v>Germline +</v>
          </cell>
          <cell r="F745" t="str">
            <v>BDM-4bc-Chanakya</v>
          </cell>
          <cell r="G745" t="str">
            <v>Manohar</v>
          </cell>
          <cell r="H745" t="str">
            <v>Pancreas</v>
          </cell>
        </row>
        <row r="746">
          <cell r="B746" t="str">
            <v>IN-423-UHBE</v>
          </cell>
        </row>
        <row r="746">
          <cell r="D746" t="str">
            <v>Smitha Joshi</v>
          </cell>
          <cell r="E746" t="str">
            <v>Germline family testing</v>
          </cell>
          <cell r="F746" t="str">
            <v>BDM-4bc-Chanakya</v>
          </cell>
          <cell r="G746" t="str">
            <v>Manohar</v>
          </cell>
          <cell r="H746" t="str">
            <v>Breast + Ovary</v>
          </cell>
        </row>
        <row r="747">
          <cell r="B747" t="str">
            <v>IN-423-UHCA</v>
          </cell>
        </row>
        <row r="747">
          <cell r="D747" t="str">
            <v>Dr Roshan Lal Shrestha</v>
          </cell>
          <cell r="E747" t="str">
            <v>Target Absolute</v>
          </cell>
          <cell r="F747" t="str">
            <v>BDM-4bc-Ramesh</v>
          </cell>
          <cell r="G747" t="str">
            <v>Manohar</v>
          </cell>
          <cell r="H747" t="str">
            <v>Pancreas</v>
          </cell>
        </row>
        <row r="748">
          <cell r="B748" t="str">
            <v>IN-423-UHCB</v>
          </cell>
        </row>
        <row r="748">
          <cell r="D748" t="str">
            <v>Mr MD Dulal</v>
          </cell>
          <cell r="E748" t="str">
            <v>Target Core+ PDL1 by Dako</v>
          </cell>
          <cell r="F748" t="str">
            <v>BDM-4bc-Kasinathan</v>
          </cell>
        </row>
        <row r="748">
          <cell r="H748" t="str">
            <v>Lung</v>
          </cell>
          <cell r="I748" t="str">
            <v>Upper lobe, lung</v>
          </cell>
          <cell r="J748" t="str">
            <v>Adenocarcinoma, NOS</v>
          </cell>
          <cell r="K748" t="str">
            <v>Right</v>
          </cell>
        </row>
        <row r="749">
          <cell r="B749" t="str">
            <v>IN-423-UHCD</v>
          </cell>
        </row>
        <row r="749">
          <cell r="D749" t="str">
            <v>Tejal Doshi</v>
          </cell>
          <cell r="E749" t="str">
            <v>Germline +</v>
          </cell>
          <cell r="F749" t="str">
            <v>BDM-4bc-Chanakya</v>
          </cell>
          <cell r="G749" t="str">
            <v>Manohar</v>
          </cell>
          <cell r="H749" t="str">
            <v>Breast</v>
          </cell>
        </row>
        <row r="750">
          <cell r="B750" t="str">
            <v>IN-423-UHCE</v>
          </cell>
        </row>
        <row r="750">
          <cell r="D750" t="str">
            <v>Anagha Kudav</v>
          </cell>
          <cell r="E750" t="str">
            <v>Germline +</v>
          </cell>
          <cell r="F750" t="str">
            <v>BDM-4bc-Vijesh</v>
          </cell>
          <cell r="G750" t="str">
            <v>Manohar</v>
          </cell>
          <cell r="H750" t="str">
            <v>Ovary</v>
          </cell>
        </row>
        <row r="751">
          <cell r="B751" t="str">
            <v>IN-423-UHCF</v>
          </cell>
        </row>
        <row r="751">
          <cell r="D751" t="str">
            <v>Harshita Bhatt</v>
          </cell>
          <cell r="E751" t="str">
            <v>Germline +</v>
          </cell>
          <cell r="F751" t="str">
            <v>BDM-4bc-Vijesh</v>
          </cell>
          <cell r="G751" t="str">
            <v>Manohar</v>
          </cell>
          <cell r="H751" t="str">
            <v>Breast</v>
          </cell>
        </row>
        <row r="752">
          <cell r="B752" t="str">
            <v>SL423-UFJA</v>
          </cell>
        </row>
        <row r="752">
          <cell r="D752" t="str">
            <v>Dr RGT Kumara</v>
          </cell>
          <cell r="E752" t="str">
            <v>UGT1A1 and 5 Flurouracil Toxicity</v>
          </cell>
          <cell r="F752" t="str">
            <v>BDM-4bc-Ramesh</v>
          </cell>
          <cell r="G752" t="str">
            <v>Manohar</v>
          </cell>
          <cell r="H752" t="str">
            <v>Ascending colon</v>
          </cell>
        </row>
        <row r="753">
          <cell r="B753" t="str">
            <v>IN-423-UHDA</v>
          </cell>
        </row>
        <row r="753">
          <cell r="D753" t="str">
            <v>Mr Rabichandra Das</v>
          </cell>
          <cell r="E753" t="str">
            <v>Target Core+ PDL1 by Dako</v>
          </cell>
          <cell r="F753" t="str">
            <v>BDM-4bc-Kasinathan</v>
          </cell>
        </row>
        <row r="753">
          <cell r="H753" t="str">
            <v>Lung</v>
          </cell>
          <cell r="I753" t="str">
            <v>Middle lobe, lung</v>
          </cell>
          <cell r="J753" t="str">
            <v>Adenocarcinoma, NOS</v>
          </cell>
          <cell r="K753" t="str">
            <v>Right</v>
          </cell>
        </row>
        <row r="754">
          <cell r="B754" t="str">
            <v>IN-423-UHEA</v>
          </cell>
        </row>
        <row r="754">
          <cell r="D754" t="str">
            <v>Yogesh Jindal</v>
          </cell>
          <cell r="E754" t="str">
            <v>Target IO</v>
          </cell>
          <cell r="F754" t="str">
            <v>BDM-4bc-Debvrat</v>
          </cell>
          <cell r="G754" t="str">
            <v>Manohar</v>
          </cell>
          <cell r="H754" t="str">
            <v>Liver</v>
          </cell>
        </row>
        <row r="755">
          <cell r="B755" t="str">
            <v>IN-423-UHEC</v>
          </cell>
        </row>
        <row r="755">
          <cell r="D755" t="str">
            <v>Mr Sanjay Sakthi M</v>
          </cell>
          <cell r="E755" t="str">
            <v>Target Focus</v>
          </cell>
          <cell r="F755" t="str">
            <v>Oncquest</v>
          </cell>
          <cell r="G755" t="str">
            <v>Manohar</v>
          </cell>
          <cell r="H755" t="str">
            <v>L3 Vertebra</v>
          </cell>
        </row>
        <row r="756">
          <cell r="B756" t="str">
            <v>IN-423-UHFA</v>
          </cell>
        </row>
        <row r="756">
          <cell r="D756" t="str">
            <v>Mr Obula Reddy</v>
          </cell>
          <cell r="E756" t="str">
            <v>Target IO</v>
          </cell>
          <cell r="F756" t="str">
            <v>BDM-4bc-Ramanjaneya</v>
          </cell>
          <cell r="G756" t="str">
            <v>Manohar</v>
          </cell>
          <cell r="H756" t="str">
            <v>Stomach</v>
          </cell>
        </row>
        <row r="757">
          <cell r="B757" t="str">
            <v>IN-423-UHFB</v>
          </cell>
        </row>
        <row r="757">
          <cell r="D757" t="str">
            <v>Saitova Zulpiya</v>
          </cell>
          <cell r="E757" t="str">
            <v>Target Focus</v>
          </cell>
          <cell r="F757" t="str">
            <v>BDM-4bc-Ramesh</v>
          </cell>
          <cell r="G757" t="str">
            <v>Manohar</v>
          </cell>
          <cell r="H757" t="str">
            <v>Descending Colon</v>
          </cell>
        </row>
        <row r="758">
          <cell r="B758" t="str">
            <v>IN-423-UHFC</v>
          </cell>
        </row>
        <row r="758">
          <cell r="D758" t="str">
            <v>Nidhi Gupta</v>
          </cell>
          <cell r="E758" t="str">
            <v>Target Core+ PDL1 by Dako</v>
          </cell>
          <cell r="F758" t="str">
            <v>BDM-4bc-Rajesh</v>
          </cell>
        </row>
        <row r="758">
          <cell r="H758" t="str">
            <v>Lung</v>
          </cell>
          <cell r="I758" t="str">
            <v>Upper lobe, lung</v>
          </cell>
          <cell r="J758" t="str">
            <v>Squamous cell carcinoma, NOS</v>
          </cell>
          <cell r="K758" t="str">
            <v>Left</v>
          </cell>
        </row>
        <row r="759">
          <cell r="B759" t="str">
            <v>IN-423-UFHD</v>
          </cell>
        </row>
        <row r="759">
          <cell r="D759" t="str">
            <v>Archana Galande</v>
          </cell>
          <cell r="E759" t="str">
            <v>Germline +</v>
          </cell>
          <cell r="F759" t="str">
            <v>BDM-4bc-Vijesh</v>
          </cell>
          <cell r="G759" t="str">
            <v>Manohar</v>
          </cell>
          <cell r="H759" t="str">
            <v>Breast</v>
          </cell>
        </row>
        <row r="760">
          <cell r="B760" t="str">
            <v>IN-423-UHIA</v>
          </cell>
        </row>
        <row r="760">
          <cell r="D760" t="str">
            <v>Mohan Singh Rajawat</v>
          </cell>
          <cell r="E760" t="str">
            <v>Target Focus</v>
          </cell>
          <cell r="F760" t="str">
            <v>Oncquest</v>
          </cell>
          <cell r="G760" t="str">
            <v>Manohar</v>
          </cell>
          <cell r="H760" t="str">
            <v>Arm</v>
          </cell>
        </row>
        <row r="761">
          <cell r="B761" t="str">
            <v>IN-423-UHIB</v>
          </cell>
        </row>
        <row r="761">
          <cell r="D761" t="str">
            <v>Justina Soares</v>
          </cell>
          <cell r="E761" t="str">
            <v>Target Core</v>
          </cell>
          <cell r="F761" t="str">
            <v>BDM-4bc-Chanakya</v>
          </cell>
          <cell r="G761" t="str">
            <v>Manohar</v>
          </cell>
          <cell r="H761" t="str">
            <v>Ovary</v>
          </cell>
        </row>
        <row r="762">
          <cell r="B762" t="str">
            <v>IN-423-UHIC</v>
          </cell>
        </row>
        <row r="762">
          <cell r="D762" t="str">
            <v>Mrs. Nagarathna K</v>
          </cell>
          <cell r="E762" t="str">
            <v>Germline +</v>
          </cell>
          <cell r="F762" t="str">
            <v>BDM-4bc-Naveen</v>
          </cell>
          <cell r="G762" t="str">
            <v>Manohar</v>
          </cell>
          <cell r="H762" t="str">
            <v>Ovary</v>
          </cell>
        </row>
        <row r="763">
          <cell r="B763" t="str">
            <v>IN-423-UHID</v>
          </cell>
        </row>
        <row r="763">
          <cell r="D763" t="str">
            <v>Ruqaiya Qureshi</v>
          </cell>
          <cell r="E763" t="str">
            <v>Germline +</v>
          </cell>
          <cell r="F763" t="str">
            <v>BDM-4bc-Chanakya</v>
          </cell>
          <cell r="G763" t="str">
            <v>Manohar</v>
          </cell>
          <cell r="H763" t="str">
            <v>Breast</v>
          </cell>
        </row>
        <row r="764">
          <cell r="B764" t="str">
            <v>IN-423-UHIE</v>
          </cell>
        </row>
        <row r="764">
          <cell r="D764" t="str">
            <v>Mohd Ramjan</v>
          </cell>
          <cell r="E764" t="str">
            <v>Germline+</v>
          </cell>
          <cell r="F764" t="str">
            <v>BDM-4bc-Chanakya</v>
          </cell>
          <cell r="G764" t="str">
            <v>Manohar</v>
          </cell>
          <cell r="H764" t="str">
            <v>Paraganglioma</v>
          </cell>
        </row>
        <row r="765">
          <cell r="B765" t="str">
            <v>IN-423-UHIF</v>
          </cell>
        </row>
        <row r="765">
          <cell r="D765" t="str">
            <v>Ismoilov Bahtiyor</v>
          </cell>
          <cell r="E765" t="str">
            <v>Target Focus</v>
          </cell>
          <cell r="F765" t="str">
            <v>BDM-4bc-Ramesh</v>
          </cell>
          <cell r="G765" t="str">
            <v>Manohar</v>
          </cell>
          <cell r="H765" t="str">
            <v>Prostate</v>
          </cell>
        </row>
        <row r="766">
          <cell r="B766" t="str">
            <v>IN-423-UHKA</v>
          </cell>
        </row>
        <row r="766">
          <cell r="D766" t="str">
            <v>Onkar Sandhu</v>
          </cell>
          <cell r="E766" t="str">
            <v>Target Focus</v>
          </cell>
          <cell r="F766" t="str">
            <v>Oncquest</v>
          </cell>
          <cell r="G766" t="str">
            <v>Manohar</v>
          </cell>
          <cell r="H766" t="str">
            <v>Rectum</v>
          </cell>
        </row>
        <row r="767">
          <cell r="B767" t="str">
            <v>IN-423-UHKB</v>
          </cell>
        </row>
        <row r="767">
          <cell r="D767" t="str">
            <v>Mr Nazarov Jamshid</v>
          </cell>
          <cell r="E767" t="str">
            <v>PDL1 by Dako</v>
          </cell>
          <cell r="F767" t="str">
            <v>Oncquest</v>
          </cell>
          <cell r="G767" t="str">
            <v>Manohar</v>
          </cell>
          <cell r="H767" t="str">
            <v>Colorectal</v>
          </cell>
        </row>
        <row r="768">
          <cell r="B768" t="str">
            <v>IN-423-UHLA</v>
          </cell>
        </row>
        <row r="768">
          <cell r="D768" t="str">
            <v>Mrs. Sunanda</v>
          </cell>
          <cell r="E768" t="str">
            <v>Germline +</v>
          </cell>
          <cell r="F768" t="str">
            <v>BDM-4bc-Anjan</v>
          </cell>
          <cell r="G768" t="str">
            <v>Manohar</v>
          </cell>
          <cell r="H768" t="str">
            <v>Breast</v>
          </cell>
        </row>
        <row r="769">
          <cell r="B769" t="str">
            <v>IN-423-UHLB</v>
          </cell>
        </row>
        <row r="769">
          <cell r="D769" t="str">
            <v>Gunanand</v>
          </cell>
          <cell r="E769" t="str">
            <v>Target IO PDL1 : SP263</v>
          </cell>
          <cell r="F769" t="str">
            <v>BDM-4bc-Anjan</v>
          </cell>
          <cell r="G769" t="str">
            <v>Manohar</v>
          </cell>
          <cell r="H769" t="str">
            <v>Colon</v>
          </cell>
        </row>
        <row r="770">
          <cell r="B770" t="str">
            <v>IN-423-UHLC</v>
          </cell>
        </row>
        <row r="770">
          <cell r="D770" t="str">
            <v>Bakirov Xolmatxon</v>
          </cell>
          <cell r="E770" t="str">
            <v>Target Focus</v>
          </cell>
          <cell r="F770" t="str">
            <v>BDM-4bc-Ramesh</v>
          </cell>
          <cell r="G770" t="str">
            <v>Manohar</v>
          </cell>
          <cell r="H770" t="str">
            <v>Liver</v>
          </cell>
        </row>
        <row r="771">
          <cell r="B771" t="str">
            <v>IN-423-UHLD</v>
          </cell>
        </row>
        <row r="771">
          <cell r="D771" t="str">
            <v>Davender Parasher</v>
          </cell>
          <cell r="E771" t="str">
            <v>Target Core</v>
          </cell>
          <cell r="F771" t="str">
            <v>BDM-4bc-Debvrat</v>
          </cell>
          <cell r="G771" t="str">
            <v>Manohar</v>
          </cell>
          <cell r="H771" t="str">
            <v>Melanoma pubic region</v>
          </cell>
        </row>
        <row r="772">
          <cell r="B772" t="str">
            <v>IN-423-UGZB</v>
          </cell>
        </row>
        <row r="772">
          <cell r="D772" t="str">
            <v>Mr. Ravi Kothari</v>
          </cell>
          <cell r="E772" t="str">
            <v>Target Absolute</v>
          </cell>
          <cell r="F772" t="str">
            <v>BDM-4bc-Debvrat</v>
          </cell>
          <cell r="G772" t="str">
            <v>Manohar</v>
          </cell>
          <cell r="H772" t="str">
            <v>Urinary bladder</v>
          </cell>
        </row>
        <row r="773">
          <cell r="B773" t="str">
            <v>IN-423-UG3C</v>
          </cell>
        </row>
        <row r="773">
          <cell r="D773" t="str">
            <v>Mrs. Sudama Devi</v>
          </cell>
          <cell r="E773" t="str">
            <v>Target Focus</v>
          </cell>
          <cell r="F773" t="str">
            <v>Lalpath</v>
          </cell>
          <cell r="G773" t="str">
            <v>Manohar</v>
          </cell>
          <cell r="H773" t="str">
            <v>Ovary</v>
          </cell>
        </row>
        <row r="774">
          <cell r="B774" t="str">
            <v>IN-423-UHLE</v>
          </cell>
        </row>
        <row r="774">
          <cell r="D774" t="str">
            <v>Mr Major Gen. Tejbir Singh</v>
          </cell>
          <cell r="E774" t="str">
            <v>Target Focus</v>
          </cell>
          <cell r="F774" t="str">
            <v>Lalpath</v>
          </cell>
          <cell r="G774" t="str">
            <v>Manohar</v>
          </cell>
          <cell r="H774" t="str">
            <v>Prostate</v>
          </cell>
        </row>
        <row r="775">
          <cell r="B775" t="str">
            <v>IN-423-UHLF</v>
          </cell>
        </row>
        <row r="775">
          <cell r="D775" t="str">
            <v>Mrs Anita Mathur</v>
          </cell>
          <cell r="E775" t="str">
            <v>Target Focus</v>
          </cell>
          <cell r="F775" t="str">
            <v>Lalpath</v>
          </cell>
          <cell r="G775" t="str">
            <v>Manohar</v>
          </cell>
          <cell r="H775" t="str">
            <v>Breast</v>
          </cell>
        </row>
        <row r="776">
          <cell r="B776" t="str">
            <v>IN-423-UHLG</v>
          </cell>
        </row>
        <row r="776">
          <cell r="D776" t="str">
            <v>Mr Velumani R</v>
          </cell>
          <cell r="E776" t="str">
            <v>Target Focus</v>
          </cell>
          <cell r="F776" t="str">
            <v>Oncquest</v>
          </cell>
          <cell r="G776" t="str">
            <v>Manohar</v>
          </cell>
          <cell r="H776" t="str">
            <v>Anorectum</v>
          </cell>
        </row>
        <row r="777">
          <cell r="B777" t="str">
            <v>IN-423-UHMA</v>
          </cell>
        </row>
        <row r="777">
          <cell r="D777" t="str">
            <v>Vincent Gia</v>
          </cell>
          <cell r="E777" t="str">
            <v>Target Core</v>
          </cell>
          <cell r="F777" t="str">
            <v>BDM-4bc-Chanakya</v>
          </cell>
        </row>
        <row r="777">
          <cell r="H777" t="str">
            <v>Lung</v>
          </cell>
          <cell r="I777" t="str">
            <v>Middle lobe, lung</v>
          </cell>
          <cell r="J777" t="str">
            <v>Adenocarcinoma, NOS</v>
          </cell>
          <cell r="K777" t="str">
            <v>Right</v>
          </cell>
        </row>
        <row r="778">
          <cell r="B778" t="str">
            <v>IN-423-UHMB</v>
          </cell>
        </row>
        <row r="778">
          <cell r="D778" t="str">
            <v>Mohd Iqbal</v>
          </cell>
          <cell r="E778" t="str">
            <v>Target Core</v>
          </cell>
          <cell r="F778" t="str">
            <v>BDM-4bc-Chanakya</v>
          </cell>
        </row>
        <row r="778">
          <cell r="H778" t="str">
            <v>Lung</v>
          </cell>
          <cell r="I778" t="str">
            <v>Upper lobe, lung</v>
          </cell>
          <cell r="J778" t="str">
            <v>Adenocarcinoma, NOS</v>
          </cell>
          <cell r="K778" t="str">
            <v>Right</v>
          </cell>
        </row>
        <row r="779">
          <cell r="B779" t="str">
            <v>IN-423-UHMC</v>
          </cell>
        </row>
        <row r="779">
          <cell r="D779" t="str">
            <v>Ria Chand</v>
          </cell>
          <cell r="E779" t="str">
            <v>Germline</v>
          </cell>
          <cell r="F779" t="str">
            <v>BDM-4bc-Prashant</v>
          </cell>
          <cell r="G779" t="str">
            <v>Manohar</v>
          </cell>
          <cell r="H779" t="str">
            <v>Kidney (Willms Tumour)</v>
          </cell>
        </row>
        <row r="780">
          <cell r="B780" t="str">
            <v>IN-423-UHMD</v>
          </cell>
        </row>
        <row r="780">
          <cell r="D780" t="str">
            <v>Mrs Shylaja</v>
          </cell>
          <cell r="E780" t="str">
            <v>Germline +</v>
          </cell>
          <cell r="F780" t="str">
            <v>BDM-4bc-Anjan</v>
          </cell>
          <cell r="G780" t="str">
            <v>Manohar</v>
          </cell>
          <cell r="H780" t="str">
            <v>Breast</v>
          </cell>
        </row>
        <row r="781">
          <cell r="B781" t="str">
            <v>IN-423-UHPA</v>
          </cell>
        </row>
        <row r="781">
          <cell r="D781" t="str">
            <v>Dil Raj Limbu</v>
          </cell>
          <cell r="E781" t="str">
            <v>Target Somatic</v>
          </cell>
          <cell r="F781" t="str">
            <v>BDM-4bc-Ramesh</v>
          </cell>
          <cell r="G781" t="str">
            <v>Manohar</v>
          </cell>
          <cell r="H781" t="str">
            <v>Prostate</v>
          </cell>
        </row>
        <row r="782">
          <cell r="B782" t="str">
            <v>IN-423-UHPB</v>
          </cell>
        </row>
        <row r="782">
          <cell r="D782" t="str">
            <v>Mr Hasti Mal</v>
          </cell>
          <cell r="E782" t="str">
            <v>Target Focus</v>
          </cell>
          <cell r="F782" t="str">
            <v>Oncquest</v>
          </cell>
          <cell r="G782" t="str">
            <v>Manohar</v>
          </cell>
          <cell r="H782" t="str">
            <v>Not Mentioned</v>
          </cell>
        </row>
        <row r="783">
          <cell r="B783" t="str">
            <v>IN-423-UHPD</v>
          </cell>
        </row>
        <row r="783">
          <cell r="D783" t="str">
            <v>Mrs Seema Raghuvanshi</v>
          </cell>
          <cell r="E783" t="str">
            <v>Target Focus</v>
          </cell>
          <cell r="F783" t="str">
            <v>Lalpath</v>
          </cell>
          <cell r="G783" t="str">
            <v>Manohar</v>
          </cell>
          <cell r="H783" t="str">
            <v>Tongue</v>
          </cell>
        </row>
        <row r="784">
          <cell r="B784" t="str">
            <v>IN-423-UHPC</v>
          </cell>
        </row>
        <row r="784">
          <cell r="D784" t="str">
            <v>Mr Shailendra</v>
          </cell>
          <cell r="E784" t="str">
            <v>Target Focus</v>
          </cell>
          <cell r="F784" t="str">
            <v>Lalpath</v>
          </cell>
          <cell r="G784" t="str">
            <v>Manohar</v>
          </cell>
          <cell r="H784" t="str">
            <v>Buccal Mucosa</v>
          </cell>
        </row>
        <row r="785">
          <cell r="B785" t="str">
            <v>IN-423-UHPE</v>
          </cell>
        </row>
        <row r="785">
          <cell r="D785" t="str">
            <v>Mr Vinod Jain</v>
          </cell>
          <cell r="E785" t="str">
            <v>Target IO</v>
          </cell>
          <cell r="F785" t="str">
            <v>Dr Amit Rauthan</v>
          </cell>
          <cell r="G785" t="str">
            <v>Manohar</v>
          </cell>
          <cell r="H785" t="str">
            <v>Anaplastoc Ependyma Metastatic Spinal cord</v>
          </cell>
        </row>
        <row r="786">
          <cell r="B786" t="str">
            <v>IN-423-UHPF</v>
          </cell>
        </row>
        <row r="786">
          <cell r="D786" t="str">
            <v>Mr N G Wilson</v>
          </cell>
          <cell r="E786" t="str">
            <v>Target Absolute</v>
          </cell>
          <cell r="F786" t="str">
            <v>BDM-4bc-Ramesh</v>
          </cell>
          <cell r="G786" t="str">
            <v>Manohar</v>
          </cell>
          <cell r="H786" t="str">
            <v>Urothelial carcinoma</v>
          </cell>
        </row>
        <row r="787">
          <cell r="B787" t="str">
            <v>IN-423-UHQA</v>
          </cell>
        </row>
        <row r="787">
          <cell r="D787" t="str">
            <v>Mani Devi</v>
          </cell>
          <cell r="E787" t="str">
            <v>Target Core+PDL1 by Dako</v>
          </cell>
          <cell r="F787" t="str">
            <v>BDM-4bc-Kasinathan</v>
          </cell>
          <cell r="G787" t="str">
            <v>Manohar</v>
          </cell>
          <cell r="H787" t="str">
            <v>Breast</v>
          </cell>
        </row>
        <row r="788">
          <cell r="B788" t="str">
            <v>IN-423-UHQA</v>
          </cell>
        </row>
        <row r="788">
          <cell r="D788" t="str">
            <v>Mani Devi</v>
          </cell>
          <cell r="E788" t="str">
            <v>Germline+</v>
          </cell>
          <cell r="F788" t="str">
            <v>BDM-4bc-Kasinathan</v>
          </cell>
          <cell r="G788" t="str">
            <v>Manohar</v>
          </cell>
          <cell r="H788" t="str">
            <v>Breast</v>
          </cell>
        </row>
        <row r="789">
          <cell r="B789" t="str">
            <v>IN-423-UHQB</v>
          </cell>
        </row>
        <row r="789">
          <cell r="D789" t="str">
            <v>Mast. Manan Kodape</v>
          </cell>
          <cell r="E789" t="str">
            <v>Target Core</v>
          </cell>
          <cell r="F789" t="str">
            <v>BDM-4bc-Girish</v>
          </cell>
          <cell r="G789" t="str">
            <v>Manohar</v>
          </cell>
          <cell r="H789" t="str">
            <v>Peripheral Nerve Sheath Tumour (PNST)</v>
          </cell>
        </row>
        <row r="790">
          <cell r="B790" t="str">
            <v>IN-423-UHRA</v>
          </cell>
        </row>
        <row r="790">
          <cell r="D790" t="str">
            <v>Premavathi K</v>
          </cell>
          <cell r="E790" t="str">
            <v>Target Absolute+PDL1 by Dako</v>
          </cell>
          <cell r="F790" t="str">
            <v>BDM-4bc-Kasinathan</v>
          </cell>
        </row>
        <row r="790">
          <cell r="H790" t="str">
            <v>Lung</v>
          </cell>
          <cell r="I790" t="str">
            <v>Lower lobe, lung</v>
          </cell>
          <cell r="J790" t="str">
            <v>Adenocarcinoma, NOS</v>
          </cell>
          <cell r="K790" t="str">
            <v>Right</v>
          </cell>
        </row>
        <row r="791">
          <cell r="B791" t="str">
            <v>IN-423-UHRB</v>
          </cell>
        </row>
        <row r="791">
          <cell r="D791" t="str">
            <v>Beena Negi</v>
          </cell>
          <cell r="E791" t="str">
            <v>Target Focus</v>
          </cell>
          <cell r="F791" t="str">
            <v>Lalpath</v>
          </cell>
          <cell r="G791" t="str">
            <v>Manohar</v>
          </cell>
          <cell r="H791" t="str">
            <v>Rectum</v>
          </cell>
        </row>
        <row r="792">
          <cell r="B792" t="str">
            <v>IN-423-UHRC</v>
          </cell>
        </row>
        <row r="792">
          <cell r="D792" t="str">
            <v>Latha Ruth John</v>
          </cell>
          <cell r="E792" t="str">
            <v>Target Core</v>
          </cell>
          <cell r="F792" t="str">
            <v>BDM-4bc-Anjan</v>
          </cell>
          <cell r="G792" t="str">
            <v>Manohar</v>
          </cell>
          <cell r="H792" t="str">
            <v>Pancreas</v>
          </cell>
        </row>
        <row r="793">
          <cell r="B793" t="str">
            <v>IN-423-UGSC</v>
          </cell>
        </row>
        <row r="793">
          <cell r="D793" t="str">
            <v>Mandeep Kaur</v>
          </cell>
          <cell r="E793" t="str">
            <v>Germline +</v>
          </cell>
          <cell r="F793" t="str">
            <v>BDM-4bc-Debvrat</v>
          </cell>
          <cell r="G793" t="str">
            <v>Manohar</v>
          </cell>
          <cell r="H793" t="str">
            <v>Breast</v>
          </cell>
        </row>
        <row r="794">
          <cell r="B794" t="str">
            <v>IN-423-UHSA</v>
          </cell>
        </row>
        <row r="794">
          <cell r="D794" t="str">
            <v>Neena Kamat</v>
          </cell>
          <cell r="E794" t="str">
            <v>Germline+</v>
          </cell>
          <cell r="F794" t="str">
            <v>BDM-4bc-Ramanjaneya</v>
          </cell>
          <cell r="G794" t="str">
            <v>Manohar</v>
          </cell>
          <cell r="H794" t="str">
            <v>Breast</v>
          </cell>
        </row>
        <row r="795">
          <cell r="B795" t="str">
            <v>IN-423-UHSB</v>
          </cell>
        </row>
        <row r="795">
          <cell r="D795" t="str">
            <v>M Prasanna</v>
          </cell>
          <cell r="E795" t="str">
            <v>Target IO+PDL1 by Dako</v>
          </cell>
          <cell r="F795" t="str">
            <v>BDM-4bc-Ramanjaneya</v>
          </cell>
          <cell r="G795" t="str">
            <v>Manohar</v>
          </cell>
          <cell r="H795" t="str">
            <v>Colon</v>
          </cell>
        </row>
        <row r="796">
          <cell r="B796" t="str">
            <v>IN-423-UHTA</v>
          </cell>
        </row>
        <row r="796">
          <cell r="D796" t="str">
            <v>Mr Zafar Khan Sindhi</v>
          </cell>
          <cell r="E796" t="str">
            <v>Target Focus</v>
          </cell>
          <cell r="F796" t="str">
            <v>Oncquest</v>
          </cell>
          <cell r="G796" t="str">
            <v>Manohar</v>
          </cell>
          <cell r="H796" t="str">
            <v>Left ureter</v>
          </cell>
        </row>
        <row r="797">
          <cell r="B797" t="str">
            <v>IN-423-UHWA</v>
          </cell>
        </row>
        <row r="797">
          <cell r="D797" t="str">
            <v>Avula Chanik Yadav</v>
          </cell>
          <cell r="E797" t="str">
            <v>Target Focus</v>
          </cell>
          <cell r="F797" t="str">
            <v>BDM-4bc-Ramesh</v>
          </cell>
          <cell r="G797" t="str">
            <v>Manohar</v>
          </cell>
          <cell r="H797" t="str">
            <v>Arm</v>
          </cell>
        </row>
        <row r="798">
          <cell r="B798" t="str">
            <v>IN-423-UHWB</v>
          </cell>
        </row>
        <row r="798">
          <cell r="D798" t="str">
            <v>Bishna KC</v>
          </cell>
          <cell r="E798" t="str">
            <v>Target Absolute</v>
          </cell>
          <cell r="F798" t="str">
            <v>BDM-4bc-Debvrat</v>
          </cell>
          <cell r="G798" t="str">
            <v>Manohar</v>
          </cell>
          <cell r="H798" t="str">
            <v>? Liver</v>
          </cell>
        </row>
        <row r="799">
          <cell r="B799" t="str">
            <v>IN-423-UHWC</v>
          </cell>
        </row>
        <row r="799">
          <cell r="D799" t="str">
            <v>Roshan Lal Chand</v>
          </cell>
          <cell r="E799" t="str">
            <v>Target Absolute</v>
          </cell>
          <cell r="F799" t="str">
            <v>BDM-4bc-Debvrat</v>
          </cell>
          <cell r="G799" t="str">
            <v>Manohar</v>
          </cell>
          <cell r="H799" t="str">
            <v>Esophagus</v>
          </cell>
        </row>
        <row r="800">
          <cell r="B800" t="str">
            <v>IN-423-UHWD</v>
          </cell>
        </row>
        <row r="800">
          <cell r="D800" t="str">
            <v>Al Asma Ul Hosna</v>
          </cell>
          <cell r="E800" t="str">
            <v>Target Core</v>
          </cell>
          <cell r="F800" t="str">
            <v>BDM-4bc-Kasinathan</v>
          </cell>
          <cell r="G800" t="str">
            <v>Manohar</v>
          </cell>
          <cell r="H800" t="str">
            <v>Ovary</v>
          </cell>
          <cell r="I800" t="str">
            <v>Ovary</v>
          </cell>
          <cell r="J800" t="str">
            <v>High-grade serous carcinoma</v>
          </cell>
          <cell r="K800" t="str">
            <v>Right and Left</v>
          </cell>
        </row>
        <row r="801">
          <cell r="B801" t="str">
            <v>IN-423-UHWD</v>
          </cell>
        </row>
        <row r="801">
          <cell r="D801" t="str">
            <v>Al Asma Ul Hosna</v>
          </cell>
          <cell r="E801" t="str">
            <v>Germline+</v>
          </cell>
          <cell r="F801" t="str">
            <v>BDM-4bc-Kasinathan</v>
          </cell>
          <cell r="G801" t="str">
            <v>Manohar</v>
          </cell>
          <cell r="H801" t="str">
            <v>Ovary</v>
          </cell>
          <cell r="I801" t="str">
            <v>Ovary</v>
          </cell>
          <cell r="J801" t="str">
            <v>High-grade serous carcinoma</v>
          </cell>
          <cell r="K801" t="str">
            <v>Right and Left</v>
          </cell>
        </row>
        <row r="802">
          <cell r="B802" t="str">
            <v>IN-423-UHWE</v>
          </cell>
        </row>
        <row r="802">
          <cell r="D802" t="str">
            <v>Mrs V Aparna</v>
          </cell>
          <cell r="E802" t="str">
            <v>Germline Family testing</v>
          </cell>
          <cell r="F802" t="str">
            <v>BDM-4bc-Anjan</v>
          </cell>
          <cell r="G802" t="str">
            <v>Manohar</v>
          </cell>
          <cell r="H802" t="str">
            <v>Non Cancer</v>
          </cell>
        </row>
        <row r="803">
          <cell r="B803" t="str">
            <v>IN-423-UHWF</v>
          </cell>
        </row>
        <row r="803">
          <cell r="D803" t="str">
            <v>Mr Vishnu Dutt Tripathi</v>
          </cell>
          <cell r="E803" t="str">
            <v>Target Focus</v>
          </cell>
          <cell r="F803" t="str">
            <v>Lalpath</v>
          </cell>
        </row>
        <row r="803">
          <cell r="H803" t="str">
            <v>Lung</v>
          </cell>
          <cell r="I803" t="str">
            <v>Lung NOS</v>
          </cell>
          <cell r="J803" t="str">
            <v>Carcinoma, NOS</v>
          </cell>
          <cell r="K803" t="str">
            <v>Right</v>
          </cell>
        </row>
        <row r="804">
          <cell r="B804" t="str">
            <v>IN-423-UHXA</v>
          </cell>
        </row>
        <row r="804">
          <cell r="D804" t="str">
            <v>Mrs Seeta Devi Dhaker</v>
          </cell>
          <cell r="E804" t="str">
            <v>Target Core</v>
          </cell>
          <cell r="F804" t="str">
            <v>BDM-4bc-Rajesh</v>
          </cell>
          <cell r="G804" t="str">
            <v>Manohar</v>
          </cell>
          <cell r="H804" t="str">
            <v>Liver and intrahepatic bile ducts</v>
          </cell>
          <cell r="I804" t="str">
            <v>Intrahepatic bile duct</v>
          </cell>
          <cell r="J804" t="str">
            <v>Cholangiocarcinoma</v>
          </cell>
          <cell r="K804" t="str">
            <v>Not a paired site</v>
          </cell>
        </row>
        <row r="805">
          <cell r="B805" t="str">
            <v>IN-423-UHPA</v>
          </cell>
        </row>
        <row r="805">
          <cell r="D805" t="str">
            <v>Dil Raj Limbu</v>
          </cell>
          <cell r="E805" t="str">
            <v>Germline</v>
          </cell>
          <cell r="F805" t="str">
            <v>BDM-4bc-Ramesh</v>
          </cell>
          <cell r="G805" t="str">
            <v>Manohar</v>
          </cell>
          <cell r="H805" t="str">
            <v>Prostate</v>
          </cell>
        </row>
        <row r="806">
          <cell r="B806" t="str">
            <v>IN-423-UHYA</v>
          </cell>
        </row>
        <row r="806">
          <cell r="D806" t="str">
            <v>Nirankar Tiwari</v>
          </cell>
          <cell r="E806" t="str">
            <v>Target IO</v>
          </cell>
          <cell r="F806" t="str">
            <v>BDM-4bc-debvrat</v>
          </cell>
          <cell r="G806" t="str">
            <v>Manohar</v>
          </cell>
          <cell r="H806" t="str">
            <v>Buccal mucosa</v>
          </cell>
        </row>
        <row r="807">
          <cell r="B807" t="str">
            <v>IN-423-UHYB</v>
          </cell>
        </row>
        <row r="807">
          <cell r="D807" t="str">
            <v>Miss Meenu</v>
          </cell>
          <cell r="E807" t="str">
            <v>Germline+</v>
          </cell>
          <cell r="F807" t="str">
            <v>Bluedart</v>
          </cell>
          <cell r="G807" t="str">
            <v>Manohar</v>
          </cell>
          <cell r="H807" t="str">
            <v>Breast</v>
          </cell>
        </row>
        <row r="808">
          <cell r="B808" t="str">
            <v>IN-423-UH4A</v>
          </cell>
        </row>
        <row r="808">
          <cell r="D808" t="str">
            <v>Mrs Lalitaben Hairav</v>
          </cell>
          <cell r="E808" t="str">
            <v>Target Core</v>
          </cell>
          <cell r="F808" t="str">
            <v>BDM-4bc-Rajesh</v>
          </cell>
        </row>
        <row r="808">
          <cell r="H808" t="str">
            <v>Lung</v>
          </cell>
          <cell r="I808" t="str">
            <v>Upper lobe, lung</v>
          </cell>
          <cell r="J808" t="str">
            <v>Adenocarcinoma, NOS</v>
          </cell>
          <cell r="K808" t="str">
            <v>Left</v>
          </cell>
        </row>
        <row r="809">
          <cell r="B809" t="str">
            <v>IN-423-UH4B</v>
          </cell>
        </row>
        <row r="809">
          <cell r="D809" t="str">
            <v>Kantibhai Patel</v>
          </cell>
          <cell r="E809" t="str">
            <v>Germline+</v>
          </cell>
          <cell r="F809" t="str">
            <v>BDM-4bc-Rajesh</v>
          </cell>
          <cell r="G809" t="str">
            <v>Manohar</v>
          </cell>
          <cell r="H809" t="str">
            <v>Sigmoid colon</v>
          </cell>
        </row>
        <row r="810">
          <cell r="B810" t="str">
            <v>IN-423-UH4C</v>
          </cell>
        </row>
        <row r="810">
          <cell r="D810" t="str">
            <v>Archana Mukherjee</v>
          </cell>
          <cell r="E810" t="str">
            <v>Target Core</v>
          </cell>
          <cell r="F810" t="str">
            <v>BDM-4bc-Ramanjaneya</v>
          </cell>
          <cell r="G810" t="str">
            <v>Manohar</v>
          </cell>
          <cell r="H810" t="str">
            <v>Ovary</v>
          </cell>
        </row>
        <row r="811">
          <cell r="B811" t="str">
            <v>IN-423-UH4D</v>
          </cell>
        </row>
        <row r="811">
          <cell r="D811" t="str">
            <v>Nutan Kumari</v>
          </cell>
          <cell r="E811" t="str">
            <v>Target Core+PDL1</v>
          </cell>
          <cell r="F811" t="str">
            <v>BDM-4bc-Rajesh</v>
          </cell>
          <cell r="G811" t="str">
            <v>Manohar</v>
          </cell>
          <cell r="H811" t="str">
            <v>Ovary</v>
          </cell>
        </row>
        <row r="812">
          <cell r="B812" t="str">
            <v>IN-423-UH4E</v>
          </cell>
        </row>
        <row r="812">
          <cell r="D812" t="str">
            <v>Mrs Nayana Devi</v>
          </cell>
          <cell r="E812" t="str">
            <v>Target Focus</v>
          </cell>
          <cell r="F812" t="str">
            <v>Lalpath</v>
          </cell>
          <cell r="G812" t="str">
            <v>Manohar</v>
          </cell>
          <cell r="H812" t="str">
            <v>Ovary</v>
          </cell>
        </row>
        <row r="813">
          <cell r="B813" t="str">
            <v>IN-423-UH4F</v>
          </cell>
        </row>
        <row r="813">
          <cell r="D813" t="str">
            <v>Mr Suraj Bhan</v>
          </cell>
          <cell r="E813" t="str">
            <v>Target Focus</v>
          </cell>
          <cell r="F813" t="str">
            <v>Lalpath</v>
          </cell>
          <cell r="G813" t="str">
            <v>Manohar</v>
          </cell>
          <cell r="H813" t="str">
            <v>Prostate</v>
          </cell>
        </row>
        <row r="814">
          <cell r="B814" t="str">
            <v>IN-423-UH4G</v>
          </cell>
        </row>
        <row r="814">
          <cell r="D814" t="str">
            <v>Mr Sugat Man Tamrakar</v>
          </cell>
          <cell r="E814" t="str">
            <v>Target Absolute</v>
          </cell>
          <cell r="F814" t="str">
            <v>BDM-4bc-Ramesh</v>
          </cell>
          <cell r="G814" t="str">
            <v>Manohar</v>
          </cell>
          <cell r="H814" t="str">
            <v>Arm</v>
          </cell>
        </row>
        <row r="815">
          <cell r="B815" t="str">
            <v>IN-423-UH4H</v>
          </cell>
        </row>
        <row r="815">
          <cell r="D815" t="str">
            <v>Mr Raghavendran Bhuramoorthi</v>
          </cell>
          <cell r="E815" t="str">
            <v>Target Absolute</v>
          </cell>
          <cell r="F815" t="str">
            <v>BDM-4bc-Anjan</v>
          </cell>
        </row>
        <row r="815">
          <cell r="H815" t="str">
            <v>Lung</v>
          </cell>
          <cell r="I815" t="str">
            <v>Upper lobe, lung</v>
          </cell>
          <cell r="J815" t="str">
            <v>Acinar cell carcinoma</v>
          </cell>
          <cell r="K815" t="str">
            <v>Left</v>
          </cell>
        </row>
        <row r="816">
          <cell r="B816" t="str">
            <v>IN-423-UH4I</v>
          </cell>
        </row>
        <row r="816">
          <cell r="D816" t="str">
            <v>Mrs Gitasri Nandi</v>
          </cell>
          <cell r="E816" t="str">
            <v>Target IO</v>
          </cell>
          <cell r="F816" t="str">
            <v>BDM-4bc-Anjan</v>
          </cell>
          <cell r="G816" t="str">
            <v>Manohar</v>
          </cell>
          <cell r="H816" t="str">
            <v>Pancreas</v>
          </cell>
        </row>
        <row r="817">
          <cell r="B817" t="str">
            <v>IN-423-UH4J</v>
          </cell>
        </row>
        <row r="817">
          <cell r="D817" t="str">
            <v>Mr Satheesh Kumar S</v>
          </cell>
          <cell r="E817" t="str">
            <v>Target Core</v>
          </cell>
          <cell r="F817" t="str">
            <v>BDM-4bc-Ramanjaneya</v>
          </cell>
          <cell r="G817" t="str">
            <v>Manohar</v>
          </cell>
          <cell r="H817" t="str">
            <v>Gastro intestinal stromal tumor (GIST)</v>
          </cell>
        </row>
        <row r="818">
          <cell r="B818" t="str">
            <v>IN-423-UH4K</v>
          </cell>
        </row>
        <row r="818">
          <cell r="D818" t="str">
            <v>Pachamma</v>
          </cell>
          <cell r="E818" t="str">
            <v>Germline+</v>
          </cell>
          <cell r="F818" t="str">
            <v>BDM-4bc-Ramanjaneya</v>
          </cell>
          <cell r="G818" t="str">
            <v>Manohar</v>
          </cell>
          <cell r="H818" t="str">
            <v>Breast</v>
          </cell>
        </row>
        <row r="819">
          <cell r="B819" t="str">
            <v>IN-423-UIAA</v>
          </cell>
        </row>
        <row r="819">
          <cell r="D819" t="str">
            <v>Dr Meeta Bhatia</v>
          </cell>
          <cell r="E819" t="str">
            <v>Germline+</v>
          </cell>
          <cell r="F819" t="str">
            <v>BDM-4bc-Anjan</v>
          </cell>
          <cell r="G819" t="str">
            <v>Manohar</v>
          </cell>
          <cell r="H819" t="str">
            <v>Breast</v>
          </cell>
        </row>
        <row r="820">
          <cell r="B820" t="str">
            <v>IN-423-UIAB</v>
          </cell>
        </row>
        <row r="820">
          <cell r="D820" t="str">
            <v>Shaila S Hiremath</v>
          </cell>
          <cell r="E820" t="str">
            <v>Target IO</v>
          </cell>
          <cell r="F820" t="str">
            <v>BDM-4bc-Ramanjaneya</v>
          </cell>
          <cell r="G820" t="str">
            <v>Manohar</v>
          </cell>
          <cell r="H820" t="str">
            <v>Breast</v>
          </cell>
        </row>
        <row r="821">
          <cell r="B821" t="str">
            <v>IN-423-UH4C</v>
          </cell>
        </row>
        <row r="821">
          <cell r="D821" t="str">
            <v>Archana Mukherjee</v>
          </cell>
          <cell r="E821" t="str">
            <v>Germline+</v>
          </cell>
          <cell r="F821" t="str">
            <v>BDM-4bc-Ramanjaneya</v>
          </cell>
          <cell r="G821" t="str">
            <v>Manohar</v>
          </cell>
          <cell r="H821" t="str">
            <v>Ovary</v>
          </cell>
        </row>
        <row r="822">
          <cell r="B822" t="str">
            <v>IN-423-UIBA</v>
          </cell>
        </row>
        <row r="822">
          <cell r="D822" t="str">
            <v>Mr Mohammad Yahya Karnai</v>
          </cell>
          <cell r="E822" t="str">
            <v>Target Absolute</v>
          </cell>
          <cell r="F822" t="str">
            <v>BDM-4bc-Debvrat</v>
          </cell>
          <cell r="G822" t="str">
            <v>Manohar</v>
          </cell>
          <cell r="H822" t="str">
            <v>Testis</v>
          </cell>
        </row>
        <row r="823">
          <cell r="B823" t="str">
            <v>IN-423-UIBB</v>
          </cell>
        </row>
        <row r="823">
          <cell r="D823" t="str">
            <v>Mr Manpreet</v>
          </cell>
          <cell r="E823" t="str">
            <v>Target IO</v>
          </cell>
          <cell r="F823" t="str">
            <v>BDM-4bc-Debvrat</v>
          </cell>
          <cell r="G823" t="str">
            <v>Manohar</v>
          </cell>
          <cell r="H823" t="str">
            <v>Inflammatory myofibroblastic tumor(Peripancreatic)</v>
          </cell>
        </row>
        <row r="824">
          <cell r="B824" t="str">
            <v>IN-423-UIBC</v>
          </cell>
        </row>
        <row r="824">
          <cell r="D824" t="str">
            <v>Mala Sinha</v>
          </cell>
          <cell r="E824" t="str">
            <v>Target Core</v>
          </cell>
          <cell r="F824" t="str">
            <v>BDM-4bc-Debvrat</v>
          </cell>
          <cell r="G824" t="str">
            <v>Manohar</v>
          </cell>
          <cell r="H824" t="str">
            <v>Esophagus</v>
          </cell>
        </row>
        <row r="825">
          <cell r="B825" t="str">
            <v>IN-423-UIBD</v>
          </cell>
        </row>
        <row r="825">
          <cell r="D825" t="str">
            <v>Mr Sudhir Kumar Gupta</v>
          </cell>
          <cell r="E825" t="str">
            <v>Target Core</v>
          </cell>
          <cell r="F825" t="str">
            <v>BDM-4bc-Debvrat</v>
          </cell>
          <cell r="G825" t="str">
            <v>Manohar</v>
          </cell>
          <cell r="H825" t="str">
            <v>Pancreas + Prostate</v>
          </cell>
        </row>
        <row r="826">
          <cell r="B826" t="str">
            <v>IN-423-UICA</v>
          </cell>
        </row>
        <row r="826">
          <cell r="D826" t="str">
            <v>Kovaleva Elena</v>
          </cell>
          <cell r="E826" t="str">
            <v>Target Focus</v>
          </cell>
          <cell r="F826" t="str">
            <v>BDM-4bc-Ramesh</v>
          </cell>
          <cell r="G826" t="str">
            <v>Manohar</v>
          </cell>
          <cell r="H826" t="str">
            <v>Uterus</v>
          </cell>
        </row>
        <row r="827">
          <cell r="B827" t="str">
            <v>IN-423-UICB</v>
          </cell>
        </row>
        <row r="827">
          <cell r="D827" t="str">
            <v>Saroj</v>
          </cell>
          <cell r="E827" t="str">
            <v>Target Absolute</v>
          </cell>
          <cell r="F827" t="str">
            <v>BDM-4bc-Debvrat</v>
          </cell>
          <cell r="G827" t="str">
            <v>Manohar</v>
          </cell>
          <cell r="H827" t="str">
            <v>Endometrium</v>
          </cell>
        </row>
        <row r="828">
          <cell r="B828" t="str">
            <v>IN-423-UICC</v>
          </cell>
        </row>
        <row r="828">
          <cell r="D828" t="str">
            <v>Panna Devi</v>
          </cell>
          <cell r="E828" t="str">
            <v>Target Core</v>
          </cell>
          <cell r="F828" t="str">
            <v>BDM-4bc-Chanakya</v>
          </cell>
        </row>
        <row r="828">
          <cell r="H828" t="str">
            <v>Lung</v>
          </cell>
          <cell r="I828" t="str">
            <v>Upper lobe, lung</v>
          </cell>
          <cell r="J828" t="str">
            <v>Adenocarcinoma, NOS</v>
          </cell>
          <cell r="K828" t="str">
            <v>Left</v>
          </cell>
        </row>
        <row r="829">
          <cell r="B829" t="str">
            <v>IN-423-UIFA</v>
          </cell>
        </row>
        <row r="829">
          <cell r="D829" t="str">
            <v>Vasanthi</v>
          </cell>
          <cell r="E829" t="str">
            <v>Germline+</v>
          </cell>
          <cell r="F829" t="str">
            <v>BDM-4bc-Kasinathan</v>
          </cell>
          <cell r="G829" t="str">
            <v>Manohar</v>
          </cell>
          <cell r="H829" t="str">
            <v>Breast</v>
          </cell>
        </row>
        <row r="830">
          <cell r="B830" t="str">
            <v>IN-423-UIFB</v>
          </cell>
        </row>
        <row r="830">
          <cell r="D830" t="str">
            <v>Mrs Sakila A</v>
          </cell>
          <cell r="E830" t="str">
            <v>Target Focus</v>
          </cell>
          <cell r="F830" t="str">
            <v>Oncquest</v>
          </cell>
          <cell r="G830" t="str">
            <v>Manohar</v>
          </cell>
          <cell r="H830" t="str">
            <v>Breast</v>
          </cell>
          <cell r="I830" t="str">
            <v>Lower inner quadrant of breast</v>
          </cell>
          <cell r="J830" t="str">
            <v>Invasive carcinoma of no special type</v>
          </cell>
          <cell r="K830" t="str">
            <v>Left</v>
          </cell>
        </row>
        <row r="831">
          <cell r="B831" t="str">
            <v>IN-423-UIFC</v>
          </cell>
        </row>
        <row r="831">
          <cell r="D831" t="str">
            <v>Mrs Shamsun Nahar</v>
          </cell>
          <cell r="E831" t="str">
            <v>Target Absolute</v>
          </cell>
          <cell r="F831" t="str">
            <v>BDM-4bc-Ramesh</v>
          </cell>
          <cell r="G831" t="str">
            <v>Manohar</v>
          </cell>
          <cell r="H831" t="str">
            <v>Liver</v>
          </cell>
        </row>
        <row r="832">
          <cell r="B832" t="str">
            <v>IN-423-UIFD</v>
          </cell>
        </row>
        <row r="832">
          <cell r="D832" t="str">
            <v>Mr Sviridova Elena</v>
          </cell>
          <cell r="E832" t="str">
            <v>Target Focus</v>
          </cell>
          <cell r="F832" t="str">
            <v>Uzbekistan</v>
          </cell>
          <cell r="G832" t="str">
            <v>Manohar</v>
          </cell>
          <cell r="H832" t="str">
            <v>Skin</v>
          </cell>
        </row>
        <row r="833">
          <cell r="B833" t="str">
            <v>IN-423-UIGA</v>
          </cell>
        </row>
        <row r="833">
          <cell r="D833" t="str">
            <v>Mr Aaydanbhai Rajabhai Patel</v>
          </cell>
          <cell r="E833" t="str">
            <v>Target Core</v>
          </cell>
          <cell r="F833" t="str">
            <v>BDM-4bc-Rajesh</v>
          </cell>
          <cell r="G833" t="str">
            <v>Manohar</v>
          </cell>
          <cell r="H833" t="str">
            <v>Large Intestine</v>
          </cell>
          <cell r="I833" t="str">
            <v>Transverse colon</v>
          </cell>
          <cell r="J833" t="str">
            <v>Adenocarcinoma, NOS</v>
          </cell>
          <cell r="K833" t="str">
            <v>Not a paired site</v>
          </cell>
        </row>
        <row r="834">
          <cell r="B834" t="str">
            <v>IN-423-UIGB</v>
          </cell>
        </row>
        <row r="834">
          <cell r="D834" t="str">
            <v>Mrs Lataben Pandya</v>
          </cell>
          <cell r="E834" t="str">
            <v>Germline+</v>
          </cell>
          <cell r="F834" t="str">
            <v>BDM-4bc-Rajesh</v>
          </cell>
          <cell r="G834" t="str">
            <v>Manohar</v>
          </cell>
          <cell r="H834" t="str">
            <v>Ovary</v>
          </cell>
        </row>
        <row r="835">
          <cell r="B835" t="str">
            <v>IN-423-UIGC</v>
          </cell>
        </row>
        <row r="835">
          <cell r="D835" t="str">
            <v>Mrs Thilaka</v>
          </cell>
          <cell r="E835" t="str">
            <v>Target Focus</v>
          </cell>
          <cell r="F835" t="str">
            <v>Oncquest</v>
          </cell>
          <cell r="G835" t="str">
            <v>Manohar</v>
          </cell>
          <cell r="H835" t="str">
            <v>Ovary</v>
          </cell>
        </row>
        <row r="836">
          <cell r="B836" t="str">
            <v>IN-423-UIGD</v>
          </cell>
        </row>
        <row r="836">
          <cell r="D836" t="str">
            <v>Aruna Joshi</v>
          </cell>
          <cell r="E836" t="str">
            <v>Target Absolute</v>
          </cell>
          <cell r="F836" t="str">
            <v>BDM-4bc-Ramesh</v>
          </cell>
          <cell r="G836" t="str">
            <v>Manohar</v>
          </cell>
          <cell r="H836" t="str">
            <v>Pancreas</v>
          </cell>
        </row>
        <row r="837">
          <cell r="B837" t="str">
            <v>IN-423-UIHA</v>
          </cell>
        </row>
        <row r="837">
          <cell r="D837" t="str">
            <v>Linda Gonsalves</v>
          </cell>
          <cell r="E837" t="str">
            <v>Germline+</v>
          </cell>
          <cell r="F837" t="str">
            <v>BDM-4bc-Chanakya</v>
          </cell>
          <cell r="G837" t="str">
            <v>Manohar</v>
          </cell>
          <cell r="H837" t="str">
            <v>Breast</v>
          </cell>
        </row>
        <row r="838">
          <cell r="B838" t="str">
            <v>IN-423-UIHB</v>
          </cell>
        </row>
        <row r="838">
          <cell r="D838" t="str">
            <v>Kalavathi</v>
          </cell>
          <cell r="E838" t="str">
            <v>EGFR+Target Core+PDL1</v>
          </cell>
          <cell r="F838" t="str">
            <v>BDM-4bc-Anjan</v>
          </cell>
        </row>
        <row r="838">
          <cell r="H838" t="str">
            <v>Lung</v>
          </cell>
          <cell r="I838" t="str">
            <v>Middle lobe, lung</v>
          </cell>
          <cell r="J838" t="str">
            <v>Adenocarcinoma, NOS</v>
          </cell>
          <cell r="K838" t="str">
            <v>Right</v>
          </cell>
        </row>
        <row r="839">
          <cell r="B839" t="str">
            <v>IN-423-UIIA</v>
          </cell>
        </row>
        <row r="839">
          <cell r="D839" t="str">
            <v>Puran Bahadur Rai</v>
          </cell>
          <cell r="E839" t="str">
            <v>Target Absolute</v>
          </cell>
          <cell r="F839" t="str">
            <v>BDM-4bc-Debvrat</v>
          </cell>
          <cell r="G839" t="str">
            <v>Manohar</v>
          </cell>
          <cell r="H839" t="str">
            <v>Prostate</v>
          </cell>
        </row>
        <row r="840">
          <cell r="B840" t="str">
            <v>IN-423-UGSA</v>
          </cell>
        </row>
        <row r="840">
          <cell r="D840" t="str">
            <v>Yatendra Singh</v>
          </cell>
          <cell r="E840" t="str">
            <v>Target Absolute</v>
          </cell>
          <cell r="F840" t="str">
            <v>BDM-4bc-Debvrat</v>
          </cell>
          <cell r="G840" t="str">
            <v>Manohar</v>
          </cell>
          <cell r="H840" t="str">
            <v>Buccal Mucosa</v>
          </cell>
        </row>
        <row r="841">
          <cell r="B841" t="str">
            <v>IN-423-UIIC</v>
          </cell>
        </row>
        <row r="841">
          <cell r="D841" t="str">
            <v>Manita Shreshta</v>
          </cell>
          <cell r="E841" t="str">
            <v>Target Absolute</v>
          </cell>
          <cell r="F841" t="str">
            <v>BDM-4bc-Ramesh</v>
          </cell>
          <cell r="G841" t="str">
            <v>Manohar</v>
          </cell>
          <cell r="H841" t="str">
            <v>Uterus</v>
          </cell>
        </row>
        <row r="842">
          <cell r="B842" t="str">
            <v>IN-423-UIMA</v>
          </cell>
        </row>
        <row r="842">
          <cell r="D842" t="str">
            <v>Shenaz Amena</v>
          </cell>
          <cell r="E842" t="str">
            <v>Target Focus</v>
          </cell>
          <cell r="F842" t="str">
            <v>Oncquest</v>
          </cell>
          <cell r="G842" t="str">
            <v>Manohar</v>
          </cell>
          <cell r="H842" t="str">
            <v>Gallbladder</v>
          </cell>
        </row>
        <row r="843">
          <cell r="B843" t="str">
            <v>IN-423-UIMB</v>
          </cell>
        </row>
        <row r="843">
          <cell r="D843" t="str">
            <v>Mr Parviz Alam</v>
          </cell>
          <cell r="E843" t="str">
            <v>Target Core</v>
          </cell>
          <cell r="F843" t="str">
            <v>BDM-4bc-Rajesh</v>
          </cell>
        </row>
        <row r="843">
          <cell r="H843" t="str">
            <v>Lung</v>
          </cell>
          <cell r="I843" t="str">
            <v>Upper lobe, lung</v>
          </cell>
          <cell r="J843" t="str">
            <v>Carcinoma, NOS</v>
          </cell>
          <cell r="K843" t="str">
            <v>Left</v>
          </cell>
        </row>
        <row r="844">
          <cell r="B844" t="str">
            <v>IN-423-UIMC</v>
          </cell>
        </row>
        <row r="844">
          <cell r="D844" t="str">
            <v>Preeti Jain</v>
          </cell>
          <cell r="E844" t="str">
            <v>Germline+</v>
          </cell>
          <cell r="F844" t="str">
            <v>BDM-4bc-Chanakya</v>
          </cell>
          <cell r="G844" t="str">
            <v>Manohar</v>
          </cell>
          <cell r="H844" t="str">
            <v>Non Cancer</v>
          </cell>
        </row>
        <row r="845">
          <cell r="B845" t="str">
            <v>IN-423-UIMD</v>
          </cell>
        </row>
        <row r="845">
          <cell r="D845" t="str">
            <v>Chandra Moolchand</v>
          </cell>
          <cell r="E845" t="str">
            <v>Target Absolute</v>
          </cell>
          <cell r="F845" t="str">
            <v>BDM-4bc-Ramesh</v>
          </cell>
          <cell r="G845" t="str">
            <v>Manohar</v>
          </cell>
          <cell r="H845" t="str">
            <v>Not Mentioned</v>
          </cell>
        </row>
        <row r="846">
          <cell r="B846" t="str">
            <v>IN-423-UIME</v>
          </cell>
        </row>
        <row r="846">
          <cell r="D846" t="str">
            <v>Ms Sudeshna Sen</v>
          </cell>
          <cell r="E846" t="str">
            <v>G Target Absolute</v>
          </cell>
          <cell r="F846" t="str">
            <v>BDM-4bc-Anjan</v>
          </cell>
          <cell r="G846" t="str">
            <v>Manohar</v>
          </cell>
          <cell r="H846" t="str">
            <v>Ovary</v>
          </cell>
        </row>
        <row r="847">
          <cell r="B847" t="str">
            <v>IN-423-UIME</v>
          </cell>
        </row>
        <row r="847">
          <cell r="D847" t="str">
            <v>Ms Sudeshna Sen</v>
          </cell>
          <cell r="E847" t="str">
            <v>TA Germline</v>
          </cell>
          <cell r="F847" t="str">
            <v>BDM-4bc-Anjan</v>
          </cell>
          <cell r="G847" t="str">
            <v>Manohar</v>
          </cell>
          <cell r="H847" t="str">
            <v>Ovary</v>
          </cell>
        </row>
        <row r="848">
          <cell r="B848" t="str">
            <v>IN-423-UIMF</v>
          </cell>
        </row>
        <row r="848">
          <cell r="D848" t="str">
            <v>Mrs Ranjana Rout</v>
          </cell>
          <cell r="E848" t="str">
            <v>Target Absolute +</v>
          </cell>
          <cell r="F848" t="str">
            <v>BDM-4bc-Anjan</v>
          </cell>
          <cell r="G848" t="str">
            <v>Manohar</v>
          </cell>
          <cell r="H848" t="str">
            <v>Peritoneum, NOS</v>
          </cell>
        </row>
        <row r="849">
          <cell r="B849" t="str">
            <v>IN-423-UIMF</v>
          </cell>
        </row>
        <row r="849">
          <cell r="D849" t="str">
            <v>Mrs Ranjana Rout</v>
          </cell>
          <cell r="E849" t="str">
            <v>Germline+</v>
          </cell>
          <cell r="F849" t="str">
            <v>BDM-4bc-Anjan</v>
          </cell>
          <cell r="G849" t="str">
            <v>Manohar</v>
          </cell>
          <cell r="H849" t="str">
            <v>Peritoneum, NOS</v>
          </cell>
        </row>
        <row r="850">
          <cell r="B850" t="str">
            <v>IN-423-UIMG</v>
          </cell>
        </row>
        <row r="850">
          <cell r="D850" t="str">
            <v>Mrs M Rathnamma</v>
          </cell>
          <cell r="E850" t="str">
            <v>Germline+</v>
          </cell>
          <cell r="F850" t="str">
            <v>BDM-4bc-Anjan</v>
          </cell>
          <cell r="G850" t="str">
            <v>Manohar</v>
          </cell>
          <cell r="H850" t="str">
            <v>Breast</v>
          </cell>
        </row>
        <row r="851">
          <cell r="B851" t="str">
            <v>IN-423-UIMH</v>
          </cell>
        </row>
        <row r="851">
          <cell r="D851" t="str">
            <v>Mrs Sarmista</v>
          </cell>
          <cell r="E851" t="str">
            <v>Germline Family testing</v>
          </cell>
          <cell r="F851" t="str">
            <v>BDM-4bc-Anjan</v>
          </cell>
          <cell r="G851" t="str">
            <v>Manohar</v>
          </cell>
          <cell r="H851" t="str">
            <v>Breast</v>
          </cell>
        </row>
        <row r="852">
          <cell r="B852" t="str">
            <v>IN-423-UINA</v>
          </cell>
        </row>
        <row r="852">
          <cell r="D852" t="str">
            <v>Mr Vidyadhar Vishnu Shanbhag</v>
          </cell>
          <cell r="E852" t="str">
            <v>Target Core</v>
          </cell>
          <cell r="F852" t="str">
            <v>BDM-4bc-Ram</v>
          </cell>
          <cell r="G852" t="str">
            <v>Manohar</v>
          </cell>
          <cell r="H852" t="str">
            <v>Unknown Primary</v>
          </cell>
        </row>
        <row r="853">
          <cell r="B853" t="str">
            <v>IN-423-UIOA</v>
          </cell>
        </row>
        <row r="853">
          <cell r="D853" t="str">
            <v>Tilsara Gharti</v>
          </cell>
          <cell r="E853" t="str">
            <v>Target Absolute</v>
          </cell>
          <cell r="F853" t="str">
            <v>BDM-4bc-Ramesh</v>
          </cell>
          <cell r="G853" t="str">
            <v>Manohar</v>
          </cell>
          <cell r="H853" t="str">
            <v>Distal Phalanx</v>
          </cell>
        </row>
        <row r="854">
          <cell r="B854" t="str">
            <v>IN-423-UIOB</v>
          </cell>
        </row>
        <row r="854">
          <cell r="D854" t="str">
            <v>Sushila Adhikari</v>
          </cell>
          <cell r="E854" t="str">
            <v>Target Absolute</v>
          </cell>
          <cell r="F854" t="str">
            <v>BDM-4bc-Ramesh</v>
          </cell>
          <cell r="G854" t="str">
            <v>Manohar</v>
          </cell>
          <cell r="H854" t="str">
            <v>Not Mentioned</v>
          </cell>
        </row>
        <row r="855">
          <cell r="B855" t="str">
            <v>IN-423-UIOC</v>
          </cell>
        </row>
        <row r="855">
          <cell r="D855" t="str">
            <v>Mrs Reena Dafda</v>
          </cell>
          <cell r="E855" t="str">
            <v>Germline+</v>
          </cell>
          <cell r="F855" t="str">
            <v>BDM-4bc-Rajesh</v>
          </cell>
          <cell r="G855" t="str">
            <v>Manohar</v>
          </cell>
          <cell r="H855" t="str">
            <v>Large Intestine</v>
          </cell>
          <cell r="I855" t="str">
            <v>Hepatic flexure of colon</v>
          </cell>
          <cell r="J855" t="str">
            <v>Adenocarcinoma, NOS</v>
          </cell>
          <cell r="K855" t="str">
            <v>Not a paired site</v>
          </cell>
        </row>
        <row r="856">
          <cell r="B856" t="str">
            <v>IN-423-UIOD</v>
          </cell>
        </row>
        <row r="856">
          <cell r="D856" t="str">
            <v>Geeta Jand</v>
          </cell>
          <cell r="E856" t="str">
            <v>Target Focus</v>
          </cell>
          <cell r="F856" t="str">
            <v>Lalpath</v>
          </cell>
          <cell r="G856" t="str">
            <v>Manohar</v>
          </cell>
          <cell r="H856" t="str">
            <v>Duodenum</v>
          </cell>
        </row>
        <row r="857">
          <cell r="B857" t="str">
            <v>IN-423-UIQA</v>
          </cell>
        </row>
        <row r="857">
          <cell r="D857" t="str">
            <v>Manju Golchha</v>
          </cell>
          <cell r="E857" t="str">
            <v>Germline+</v>
          </cell>
          <cell r="F857" t="str">
            <v>BDM-4bc-Girish</v>
          </cell>
          <cell r="G857" t="str">
            <v>Manohar</v>
          </cell>
          <cell r="H857" t="str">
            <v>Ovary</v>
          </cell>
        </row>
        <row r="858">
          <cell r="B858" t="str">
            <v>IN-423-UITA</v>
          </cell>
        </row>
        <row r="858">
          <cell r="D858" t="str">
            <v>Usha Singh</v>
          </cell>
          <cell r="E858" t="str">
            <v>Target Focus</v>
          </cell>
          <cell r="F858" t="str">
            <v>Oncquest</v>
          </cell>
          <cell r="G858" t="str">
            <v>Manohar</v>
          </cell>
          <cell r="H858" t="str">
            <v>Pancreas</v>
          </cell>
        </row>
        <row r="859">
          <cell r="B859" t="str">
            <v>IN-423-UITB</v>
          </cell>
        </row>
        <row r="859">
          <cell r="D859" t="str">
            <v>Kashish Rathiya</v>
          </cell>
          <cell r="E859" t="str">
            <v>Germline+</v>
          </cell>
          <cell r="F859" t="str">
            <v>BDM-4bc-Girish</v>
          </cell>
          <cell r="G859" t="str">
            <v>Manohar</v>
          </cell>
          <cell r="H859" t="str">
            <v>Non Cancer</v>
          </cell>
        </row>
        <row r="860">
          <cell r="B860" t="str">
            <v>IN-423-UITC</v>
          </cell>
        </row>
        <row r="860">
          <cell r="D860" t="str">
            <v>Dr Neeru Nathani</v>
          </cell>
          <cell r="E860" t="str">
            <v>Target Focus</v>
          </cell>
          <cell r="F860" t="str">
            <v>Lalpath</v>
          </cell>
          <cell r="G860" t="str">
            <v>Manohar</v>
          </cell>
          <cell r="H860" t="str">
            <v>Ovary</v>
          </cell>
        </row>
        <row r="861">
          <cell r="B861" t="str">
            <v>IN-423-UITD</v>
          </cell>
        </row>
        <row r="861">
          <cell r="D861" t="str">
            <v>Haji Arif</v>
          </cell>
          <cell r="E861" t="str">
            <v>Target Indiegene+PDL1</v>
          </cell>
          <cell r="F861" t="str">
            <v>BDM-4bc-Debvrat</v>
          </cell>
          <cell r="G861" t="str">
            <v>Manohar</v>
          </cell>
          <cell r="H861" t="str">
            <v>Salivary Gland</v>
          </cell>
        </row>
        <row r="862">
          <cell r="B862" t="str">
            <v>IN-423-UITE</v>
          </cell>
        </row>
        <row r="862">
          <cell r="D862" t="str">
            <v>Naval Kishore B Saida</v>
          </cell>
          <cell r="E862" t="str">
            <v>Target Focus</v>
          </cell>
          <cell r="F862" t="str">
            <v>Oncquest</v>
          </cell>
          <cell r="G862" t="str">
            <v>Manohar</v>
          </cell>
          <cell r="H862" t="str">
            <v>Stomach</v>
          </cell>
          <cell r="I862" t="str">
            <v>Overlapping lesion of stomach</v>
          </cell>
          <cell r="J862" t="str">
            <v>Mucinous adenocarcinoma</v>
          </cell>
          <cell r="K862" t="str">
            <v>Not a paired site</v>
          </cell>
        </row>
        <row r="863">
          <cell r="B863" t="str">
            <v>IN-423-UITF</v>
          </cell>
        </row>
        <row r="863">
          <cell r="D863" t="str">
            <v>Mr Yousuf Saif</v>
          </cell>
          <cell r="E863" t="str">
            <v>Target Focus</v>
          </cell>
          <cell r="F863" t="str">
            <v>Oncquest</v>
          </cell>
          <cell r="G863" t="str">
            <v>Manohar</v>
          </cell>
          <cell r="H863" t="str">
            <v>Colorectal</v>
          </cell>
        </row>
        <row r="864">
          <cell r="B864" t="str">
            <v>IN-423-UITG</v>
          </cell>
        </row>
        <row r="864">
          <cell r="D864" t="str">
            <v>Damodaran</v>
          </cell>
          <cell r="E864" t="str">
            <v>Target Focus</v>
          </cell>
          <cell r="F864" t="str">
            <v>Oncquest</v>
          </cell>
        </row>
        <row r="864">
          <cell r="H864" t="str">
            <v>Lung</v>
          </cell>
          <cell r="I864" t="str">
            <v>Upper lobe, lung</v>
          </cell>
          <cell r="J864" t="str">
            <v>Adenocarcinoma, NOS</v>
          </cell>
          <cell r="K864" t="str">
            <v>Right</v>
          </cell>
        </row>
        <row r="865">
          <cell r="B865" t="str">
            <v>IN-423-UITH</v>
          </cell>
        </row>
        <row r="865">
          <cell r="D865" t="str">
            <v>Mrs Sumedha Sanjay Mone</v>
          </cell>
          <cell r="E865" t="str">
            <v>Target Core</v>
          </cell>
          <cell r="F865" t="str">
            <v>BDM-4bc-Prashant</v>
          </cell>
          <cell r="G865" t="str">
            <v>Manohar</v>
          </cell>
          <cell r="H865" t="str">
            <v>Ovary</v>
          </cell>
        </row>
        <row r="866">
          <cell r="B866" t="str">
            <v>IN-423-UITI</v>
          </cell>
        </row>
        <row r="866">
          <cell r="D866" t="str">
            <v>Razia Sultana</v>
          </cell>
          <cell r="E866" t="str">
            <v>Target Indiegene</v>
          </cell>
          <cell r="F866" t="str">
            <v>BDM-4bc-Anjan</v>
          </cell>
          <cell r="G866" t="str">
            <v>Manohar</v>
          </cell>
          <cell r="H866" t="str">
            <v>Rectum</v>
          </cell>
        </row>
        <row r="867">
          <cell r="B867" t="str">
            <v>IN-423-UITJ</v>
          </cell>
        </row>
        <row r="867">
          <cell r="D867" t="str">
            <v>Mrs Sharda Sharma</v>
          </cell>
          <cell r="E867" t="str">
            <v>Target Focus</v>
          </cell>
          <cell r="F867" t="str">
            <v>Oncquest</v>
          </cell>
          <cell r="G867" t="str">
            <v>Manohar</v>
          </cell>
          <cell r="H867" t="str">
            <v>Ovary</v>
          </cell>
        </row>
        <row r="868">
          <cell r="B868" t="str">
            <v>IN-423-UITK</v>
          </cell>
        </row>
        <row r="868">
          <cell r="D868" t="str">
            <v>Kalpana Yadav</v>
          </cell>
          <cell r="E868" t="str">
            <v>Target Focus</v>
          </cell>
          <cell r="F868" t="str">
            <v>Oncquest</v>
          </cell>
          <cell r="G868" t="str">
            <v>Manohar</v>
          </cell>
          <cell r="H868" t="str">
            <v>Rectum</v>
          </cell>
        </row>
        <row r="869">
          <cell r="B869" t="str">
            <v>IN-423-UIVA</v>
          </cell>
        </row>
        <row r="869">
          <cell r="D869" t="str">
            <v>Phool Kumari Devi</v>
          </cell>
          <cell r="E869" t="str">
            <v>Target Core</v>
          </cell>
          <cell r="F869" t="str">
            <v>BDM-4bc-Chanakya</v>
          </cell>
          <cell r="G869" t="str">
            <v>Manohar</v>
          </cell>
          <cell r="H869" t="str">
            <v>Gallbladder</v>
          </cell>
        </row>
        <row r="870">
          <cell r="B870" t="str">
            <v>IN-423-UIVB</v>
          </cell>
        </row>
        <row r="870">
          <cell r="D870" t="str">
            <v>Avneesh Pal</v>
          </cell>
          <cell r="E870" t="str">
            <v>Germline+</v>
          </cell>
          <cell r="F870" t="str">
            <v>BDM-4bc-Chanakya</v>
          </cell>
          <cell r="G870" t="str">
            <v>Manohar</v>
          </cell>
          <cell r="H870" t="str">
            <v>Anal Canal &amp; Rectum</v>
          </cell>
        </row>
        <row r="871">
          <cell r="B871" t="str">
            <v>IN-423-UIVC</v>
          </cell>
        </row>
        <row r="871">
          <cell r="D871" t="str">
            <v>Mrs Apsana Begum</v>
          </cell>
          <cell r="E871" t="str">
            <v>Germline+</v>
          </cell>
          <cell r="F871" t="str">
            <v>BDM-4bc-kasinathan</v>
          </cell>
          <cell r="G871" t="str">
            <v>Manohar</v>
          </cell>
          <cell r="H871" t="str">
            <v>Breast</v>
          </cell>
        </row>
        <row r="872">
          <cell r="B872" t="str">
            <v>IN-423-UIVD</v>
          </cell>
        </row>
        <row r="872">
          <cell r="D872" t="str">
            <v>Mrs Uma Devi</v>
          </cell>
          <cell r="E872" t="str">
            <v>Target Focus</v>
          </cell>
          <cell r="F872" t="str">
            <v>Lalpath</v>
          </cell>
          <cell r="G872" t="str">
            <v>Manohar</v>
          </cell>
          <cell r="H872" t="str">
            <v>Breast</v>
          </cell>
        </row>
        <row r="873">
          <cell r="B873" t="str">
            <v>IN-423-UIVE</v>
          </cell>
        </row>
        <row r="873">
          <cell r="D873" t="str">
            <v>Poonam Kumari</v>
          </cell>
          <cell r="E873" t="str">
            <v>Target Core</v>
          </cell>
          <cell r="F873" t="str">
            <v>BDM-4bc-Debvrat</v>
          </cell>
          <cell r="G873" t="str">
            <v>Manohar</v>
          </cell>
          <cell r="H873" t="str">
            <v>Gallbladder</v>
          </cell>
        </row>
        <row r="874">
          <cell r="B874" t="str">
            <v>IN-423-UIWA</v>
          </cell>
        </row>
        <row r="874">
          <cell r="D874" t="str">
            <v>Suchitra Pansari</v>
          </cell>
          <cell r="E874" t="str">
            <v>GA Target Absolute</v>
          </cell>
          <cell r="F874" t="str">
            <v>BDM-4bc-kasinathan</v>
          </cell>
          <cell r="G874" t="str">
            <v>Manohar</v>
          </cell>
          <cell r="H874" t="str">
            <v>Breast</v>
          </cell>
        </row>
        <row r="875">
          <cell r="B875" t="str">
            <v>IN-423-UIWA</v>
          </cell>
        </row>
        <row r="875">
          <cell r="D875" t="str">
            <v>Suchitra Pansari</v>
          </cell>
          <cell r="E875" t="str">
            <v>TA Germline</v>
          </cell>
          <cell r="F875" t="str">
            <v>BDM-4bc-kasinathan</v>
          </cell>
          <cell r="G875" t="str">
            <v>Manohar</v>
          </cell>
          <cell r="H875" t="str">
            <v>Breast</v>
          </cell>
        </row>
        <row r="876">
          <cell r="B876" t="str">
            <v>IN-423-UIWB</v>
          </cell>
        </row>
        <row r="876">
          <cell r="D876" t="str">
            <v>Janet J</v>
          </cell>
          <cell r="E876" t="str">
            <v>Germline+</v>
          </cell>
          <cell r="F876" t="str">
            <v>BDM-4bc-kasinathan</v>
          </cell>
          <cell r="G876" t="str">
            <v>Manohar</v>
          </cell>
          <cell r="H876" t="str">
            <v>Breast</v>
          </cell>
          <cell r="I876" t="str">
            <v>Lower inner quadrant of breast</v>
          </cell>
          <cell r="J876" t="str">
            <v>Infiltrating duct and lobular carcinoma</v>
          </cell>
        </row>
        <row r="877">
          <cell r="B877" t="str">
            <v>IN-423-UIWC</v>
          </cell>
        </row>
        <row r="877">
          <cell r="D877" t="str">
            <v>Sikandar Lal</v>
          </cell>
          <cell r="E877" t="str">
            <v>Target Core</v>
          </cell>
          <cell r="F877" t="str">
            <v>BDM-4bc-Girish</v>
          </cell>
          <cell r="G877" t="str">
            <v>Manohar</v>
          </cell>
          <cell r="H877" t="str">
            <v>Lung</v>
          </cell>
        </row>
        <row r="878">
          <cell r="B878" t="str">
            <v>IN-423-UIXA</v>
          </cell>
        </row>
        <row r="878">
          <cell r="D878" t="str">
            <v>Ms Phiona Anoza</v>
          </cell>
          <cell r="E878" t="str">
            <v>Target Focus</v>
          </cell>
          <cell r="F878" t="str">
            <v>Oncquest</v>
          </cell>
          <cell r="G878" t="str">
            <v>Manohar</v>
          </cell>
          <cell r="H878" t="str">
            <v>Cholangiocarcinoma</v>
          </cell>
        </row>
        <row r="879">
          <cell r="B879" t="str">
            <v>IN-423-UIXB</v>
          </cell>
        </row>
        <row r="879">
          <cell r="D879" t="str">
            <v>Rajeshwari</v>
          </cell>
          <cell r="E879" t="str">
            <v>Target Core</v>
          </cell>
          <cell r="F879" t="str">
            <v>BDM-4bc-Chanakya</v>
          </cell>
        </row>
        <row r="879">
          <cell r="H879" t="str">
            <v>Lung</v>
          </cell>
          <cell r="I879" t="str">
            <v>Upper lobe, lung</v>
          </cell>
          <cell r="J879" t="str">
            <v>Adenocarcinoma, NOS</v>
          </cell>
          <cell r="K879" t="str">
            <v>Right</v>
          </cell>
        </row>
        <row r="880">
          <cell r="B880" t="str">
            <v>IN-423-UIXC</v>
          </cell>
        </row>
        <row r="880">
          <cell r="D880" t="str">
            <v>Shova Bijukchhen</v>
          </cell>
          <cell r="E880" t="str">
            <v>Target Absolute</v>
          </cell>
          <cell r="F880" t="str">
            <v>BDM-4bc-Ramesh</v>
          </cell>
          <cell r="G880" t="str">
            <v>Manohar</v>
          </cell>
          <cell r="H880" t="str">
            <v>Breast and Ovary(two primary origins)</v>
          </cell>
        </row>
        <row r="881">
          <cell r="B881" t="str">
            <v>IN-423-UIXD</v>
          </cell>
        </row>
        <row r="881">
          <cell r="D881" t="str">
            <v>Dr Vasanthi Amar B</v>
          </cell>
          <cell r="E881" t="str">
            <v>Germline+</v>
          </cell>
          <cell r="F881" t="str">
            <v>BDM-4bc-Anjan</v>
          </cell>
          <cell r="G881" t="str">
            <v>Manohar</v>
          </cell>
          <cell r="H881" t="str">
            <v>Breast</v>
          </cell>
        </row>
        <row r="882">
          <cell r="B882" t="str">
            <v>IN-423-UIXE</v>
          </cell>
        </row>
        <row r="882">
          <cell r="D882" t="str">
            <v>Susan David</v>
          </cell>
          <cell r="E882" t="str">
            <v>Germline+</v>
          </cell>
          <cell r="F882" t="str">
            <v>BDM-4bc-Anjan</v>
          </cell>
          <cell r="G882" t="str">
            <v>Manohar</v>
          </cell>
          <cell r="H882" t="str">
            <v>Breast</v>
          </cell>
        </row>
        <row r="883">
          <cell r="B883" t="str">
            <v>IN-423-UI1A</v>
          </cell>
        </row>
        <row r="883">
          <cell r="D883" t="str">
            <v>Uma Mallesh Addandi</v>
          </cell>
          <cell r="E883" t="str">
            <v>Target Focus</v>
          </cell>
          <cell r="F883" t="str">
            <v>Oncquest</v>
          </cell>
          <cell r="G883" t="str">
            <v>Manohar</v>
          </cell>
          <cell r="H883" t="str">
            <v>Colon</v>
          </cell>
        </row>
        <row r="884">
          <cell r="B884" t="str">
            <v>IN-423-UI1B</v>
          </cell>
        </row>
        <row r="884">
          <cell r="D884" t="str">
            <v>Jeeta Doshi</v>
          </cell>
          <cell r="E884" t="str">
            <v>Germline+</v>
          </cell>
          <cell r="F884" t="str">
            <v>BDM-4bc-Chanakya</v>
          </cell>
          <cell r="G884" t="str">
            <v>Manohar</v>
          </cell>
          <cell r="H884" t="str">
            <v>Breast</v>
          </cell>
        </row>
        <row r="885">
          <cell r="B885" t="str">
            <v>IN-423-UI1C</v>
          </cell>
        </row>
        <row r="885">
          <cell r="D885" t="str">
            <v>Mr Sioman Daljibhai Ghoghara</v>
          </cell>
          <cell r="E885" t="str">
            <v>Target Indiegene</v>
          </cell>
          <cell r="F885" t="str">
            <v>BDM-4bc-Rajesh</v>
          </cell>
          <cell r="G885" t="str">
            <v>Manohar</v>
          </cell>
          <cell r="H885" t="str">
            <v>Liver</v>
          </cell>
        </row>
        <row r="886">
          <cell r="B886" t="str">
            <v>IN-423-UI1D</v>
          </cell>
        </row>
        <row r="886">
          <cell r="D886" t="str">
            <v>Kokilaben Patel</v>
          </cell>
          <cell r="E886" t="str">
            <v>Target Core</v>
          </cell>
          <cell r="F886" t="str">
            <v>BDM-4bc-Rajesh</v>
          </cell>
          <cell r="G886" t="str">
            <v>Manohar</v>
          </cell>
          <cell r="H886" t="str">
            <v>Liver and intrahepatic bile ducts</v>
          </cell>
          <cell r="I886" t="str">
            <v>Liver</v>
          </cell>
          <cell r="J886" t="str">
            <v>Cholangiocarcinoma</v>
          </cell>
          <cell r="K886" t="str">
            <v>Not a paired site</v>
          </cell>
        </row>
        <row r="887">
          <cell r="B887" t="str">
            <v>IN-423-UG3D</v>
          </cell>
        </row>
        <row r="887">
          <cell r="D887" t="str">
            <v>Mrs Maya Devi</v>
          </cell>
          <cell r="E887" t="str">
            <v>Target Focus</v>
          </cell>
          <cell r="F887" t="str">
            <v>Lalpath</v>
          </cell>
          <cell r="G887" t="str">
            <v>Manohar</v>
          </cell>
          <cell r="H887" t="str">
            <v>Breast</v>
          </cell>
        </row>
        <row r="888">
          <cell r="B888" t="str">
            <v>IN-423-UI1E</v>
          </cell>
        </row>
        <row r="888">
          <cell r="D888" t="str">
            <v>Mrs Rajeshwari V</v>
          </cell>
          <cell r="E888" t="str">
            <v>G Target Absolute</v>
          </cell>
          <cell r="F888" t="str">
            <v>BDM-4bc-Kasinathan</v>
          </cell>
        </row>
        <row r="888">
          <cell r="H888" t="str">
            <v>Lung</v>
          </cell>
          <cell r="I888" t="str">
            <v>Upper lobe, lung</v>
          </cell>
          <cell r="J888" t="str">
            <v>Adenocarcinoma, NOS</v>
          </cell>
          <cell r="K888" t="str">
            <v>Right</v>
          </cell>
        </row>
        <row r="889">
          <cell r="B889" t="str">
            <v>IN-423-UI1E</v>
          </cell>
        </row>
        <row r="889">
          <cell r="D889" t="str">
            <v>Mrs Rajeshwari V</v>
          </cell>
          <cell r="E889" t="str">
            <v>TA Germline</v>
          </cell>
          <cell r="F889" t="str">
            <v>BDM-4bc-Kasinathan</v>
          </cell>
        </row>
        <row r="889">
          <cell r="H889" t="str">
            <v>Lung</v>
          </cell>
          <cell r="I889" t="str">
            <v>Upper lobe, lung</v>
          </cell>
          <cell r="J889" t="str">
            <v>Adenocarcinoma, NOS</v>
          </cell>
          <cell r="K889" t="str">
            <v>Right</v>
          </cell>
        </row>
        <row r="890">
          <cell r="B890" t="str">
            <v>IN-423-UI1F</v>
          </cell>
        </row>
        <row r="890">
          <cell r="D890" t="str">
            <v>Mr Manoranjan Talukdar</v>
          </cell>
          <cell r="E890" t="str">
            <v>G Target Absolute</v>
          </cell>
          <cell r="F890" t="str">
            <v>BDM-4bc-Kasinathan</v>
          </cell>
          <cell r="G890" t="str">
            <v>Manohar</v>
          </cell>
          <cell r="H890" t="str">
            <v>Kidney</v>
          </cell>
        </row>
        <row r="891">
          <cell r="B891" t="str">
            <v>IN-423-UI1F</v>
          </cell>
        </row>
        <row r="891">
          <cell r="D891" t="str">
            <v>Mr Manoranjan Talukdar</v>
          </cell>
          <cell r="E891" t="str">
            <v>TA Germline</v>
          </cell>
          <cell r="F891" t="str">
            <v>BDM-4bc-Kasinathan</v>
          </cell>
          <cell r="G891" t="str">
            <v>Manohar</v>
          </cell>
          <cell r="H891" t="str">
            <v>Kidney</v>
          </cell>
        </row>
        <row r="892">
          <cell r="B892" t="str">
            <v>IN-423-UI1G</v>
          </cell>
        </row>
        <row r="892">
          <cell r="D892" t="str">
            <v>Aysha Siddiqa</v>
          </cell>
          <cell r="E892" t="str">
            <v>Target Indiegene</v>
          </cell>
          <cell r="F892" t="str">
            <v>BDM-4bc-Debvrat</v>
          </cell>
          <cell r="G892" t="str">
            <v>Manohar</v>
          </cell>
          <cell r="H892" t="str">
            <v>Liver</v>
          </cell>
        </row>
        <row r="893">
          <cell r="B893" t="str">
            <v>IN-423-UI1H</v>
          </cell>
        </row>
        <row r="893">
          <cell r="D893" t="str">
            <v>Mrs Hulasabai Desarda</v>
          </cell>
          <cell r="E893" t="str">
            <v>Target Indiegene</v>
          </cell>
          <cell r="F893" t="str">
            <v>BDM-4bc-Prashant</v>
          </cell>
        </row>
        <row r="893">
          <cell r="H893" t="str">
            <v>Lung</v>
          </cell>
          <cell r="I893" t="str">
            <v>Upper lobe, lung</v>
          </cell>
          <cell r="J893" t="str">
            <v>Adenocarcinoma, NOS</v>
          </cell>
          <cell r="K893" t="str">
            <v>Right</v>
          </cell>
        </row>
        <row r="894">
          <cell r="B894" t="str">
            <v>IN-423-UI1I</v>
          </cell>
        </row>
        <row r="894">
          <cell r="D894" t="str">
            <v>Parshuram Saple</v>
          </cell>
          <cell r="E894" t="str">
            <v>Target Core</v>
          </cell>
          <cell r="F894" t="str">
            <v>BDM-4bc-Chanakya</v>
          </cell>
          <cell r="G894" t="str">
            <v>Manohar</v>
          </cell>
          <cell r="H894" t="str">
            <v>Cecum</v>
          </cell>
        </row>
        <row r="895">
          <cell r="B895" t="str">
            <v>IN-423-UI1J</v>
          </cell>
        </row>
        <row r="895">
          <cell r="D895" t="str">
            <v>Diptika</v>
          </cell>
          <cell r="E895" t="str">
            <v>Germline+</v>
          </cell>
          <cell r="F895" t="str">
            <v>BDM-4bc-Chanakya</v>
          </cell>
          <cell r="G895" t="str">
            <v>Manohar</v>
          </cell>
          <cell r="H895" t="str">
            <v>Breast</v>
          </cell>
        </row>
        <row r="896">
          <cell r="B896" t="str">
            <v>IN-423-UI1K</v>
          </cell>
        </row>
        <row r="896">
          <cell r="D896" t="str">
            <v>Salma Merchant</v>
          </cell>
          <cell r="E896" t="str">
            <v>Germline+</v>
          </cell>
          <cell r="F896" t="str">
            <v>BDM-4bc-Chanakya</v>
          </cell>
          <cell r="G896" t="str">
            <v>Manohar</v>
          </cell>
          <cell r="H896" t="str">
            <v>Breast</v>
          </cell>
        </row>
        <row r="897">
          <cell r="B897" t="str">
            <v>IN-423-UI1L</v>
          </cell>
        </row>
        <row r="897">
          <cell r="D897" t="str">
            <v>Priti Jain</v>
          </cell>
          <cell r="E897" t="str">
            <v>Germline+</v>
          </cell>
          <cell r="F897" t="str">
            <v>BDM-4bc- Girish</v>
          </cell>
          <cell r="G897" t="str">
            <v>Manohar</v>
          </cell>
          <cell r="H897" t="str">
            <v>Breast</v>
          </cell>
        </row>
        <row r="898">
          <cell r="B898" t="str">
            <v>IN-423-UGIG</v>
          </cell>
        </row>
        <row r="898">
          <cell r="D898" t="str">
            <v>Dalveer Singh</v>
          </cell>
          <cell r="E898" t="str">
            <v>Germline+</v>
          </cell>
          <cell r="F898" t="str">
            <v>BDM-4bc-Debvrat</v>
          </cell>
          <cell r="G898" t="str">
            <v>Manohar</v>
          </cell>
          <cell r="H898" t="str">
            <v>Rectum</v>
          </cell>
        </row>
        <row r="899">
          <cell r="B899" t="str">
            <v>IN-423-UI3A</v>
          </cell>
        </row>
        <row r="899">
          <cell r="D899" t="str">
            <v>Rathnakumar Jowli</v>
          </cell>
          <cell r="E899" t="str">
            <v>EGFR+ Target Core</v>
          </cell>
          <cell r="F899" t="str">
            <v>BDM-4bc-Ramanjaneya</v>
          </cell>
        </row>
        <row r="899">
          <cell r="H899" t="str">
            <v>Lung</v>
          </cell>
          <cell r="I899" t="str">
            <v>Lower lobe, lung</v>
          </cell>
          <cell r="J899" t="str">
            <v>Adenocarcinoma, NOS</v>
          </cell>
          <cell r="K899" t="str">
            <v>Right</v>
          </cell>
        </row>
        <row r="900">
          <cell r="B900" t="str">
            <v>IN-423-UI3B</v>
          </cell>
        </row>
        <row r="900">
          <cell r="D900" t="str">
            <v>Monica Neto</v>
          </cell>
          <cell r="E900" t="str">
            <v>Target Core</v>
          </cell>
          <cell r="F900" t="str">
            <v>BDM-4bc-Chanakya</v>
          </cell>
        </row>
        <row r="900">
          <cell r="H900" t="str">
            <v>Lung</v>
          </cell>
          <cell r="I900" t="str">
            <v>Lower lobe, lung</v>
          </cell>
          <cell r="J900" t="str">
            <v>Adenocarcinoma, NOS</v>
          </cell>
          <cell r="K900" t="str">
            <v>Left</v>
          </cell>
        </row>
        <row r="901">
          <cell r="B901" t="str">
            <v>IN-423-UI4A</v>
          </cell>
        </row>
        <row r="901">
          <cell r="D901" t="str">
            <v>Mr Syed Mohammed Ahmed Khan Chisti</v>
          </cell>
          <cell r="E901" t="str">
            <v>Target Focus</v>
          </cell>
          <cell r="F901" t="str">
            <v>BDM-4bc-Ramesh</v>
          </cell>
          <cell r="G901" t="str">
            <v>Manohar</v>
          </cell>
          <cell r="H901" t="str">
            <v>Thyroid gland</v>
          </cell>
        </row>
        <row r="902">
          <cell r="B902" t="str">
            <v>IN-423-UI4B</v>
          </cell>
        </row>
        <row r="902">
          <cell r="D902" t="str">
            <v>Mrs Venkatalakshmi</v>
          </cell>
          <cell r="E902" t="str">
            <v>Germline+</v>
          </cell>
          <cell r="F902" t="str">
            <v>BDM-4bc-Anjan</v>
          </cell>
          <cell r="G902" t="str">
            <v>Manohar</v>
          </cell>
          <cell r="H902" t="str">
            <v>Ovary</v>
          </cell>
        </row>
        <row r="903">
          <cell r="B903" t="str">
            <v>IN-423-UI4C</v>
          </cell>
        </row>
        <row r="903">
          <cell r="D903" t="str">
            <v>Mrs Kokila G</v>
          </cell>
          <cell r="E903" t="str">
            <v>Target Core</v>
          </cell>
          <cell r="F903" t="str">
            <v>Patient Expired - BDM-4bc-Anjan</v>
          </cell>
        </row>
        <row r="903">
          <cell r="H903" t="str">
            <v>Lung</v>
          </cell>
          <cell r="I903" t="str">
            <v>Lower lobe, lung</v>
          </cell>
          <cell r="J903" t="str">
            <v>Adenocarcinoma, NOS</v>
          </cell>
          <cell r="K903" t="str">
            <v>Right</v>
          </cell>
        </row>
        <row r="904">
          <cell r="B904" t="str">
            <v>IN-423-UI4D</v>
          </cell>
        </row>
        <row r="904">
          <cell r="D904" t="str">
            <v>Deepali Patil</v>
          </cell>
          <cell r="E904" t="str">
            <v>Target Core</v>
          </cell>
          <cell r="F904" t="str">
            <v>BDM-4bc-Prashant</v>
          </cell>
          <cell r="G904" t="str">
            <v>Manohar</v>
          </cell>
          <cell r="H904" t="str">
            <v>(pancreaticobiliary/gallbladder origin)</v>
          </cell>
        </row>
        <row r="905">
          <cell r="B905" t="str">
            <v>IN-423-UJAA</v>
          </cell>
        </row>
        <row r="905">
          <cell r="D905" t="str">
            <v>Mr K R Ravindra Kumar</v>
          </cell>
          <cell r="E905" t="str">
            <v>Germline+</v>
          </cell>
          <cell r="F905" t="str">
            <v>BDM-4bc-Debvrat</v>
          </cell>
          <cell r="G905" t="str">
            <v>Manohar</v>
          </cell>
          <cell r="H905" t="str">
            <v>Colon &amp; Rectum</v>
          </cell>
        </row>
        <row r="906">
          <cell r="B906" t="str">
            <v>IN-423-UJAB</v>
          </cell>
        </row>
        <row r="906">
          <cell r="D906" t="str">
            <v>Mr Rakhmanov Makhmudjon</v>
          </cell>
          <cell r="E906" t="str">
            <v>Target Focus</v>
          </cell>
          <cell r="F906" t="str">
            <v>BDM-4bc-Ramesh</v>
          </cell>
          <cell r="G906" t="str">
            <v>Manohar</v>
          </cell>
          <cell r="H906" t="str">
            <v>Colon</v>
          </cell>
        </row>
        <row r="907">
          <cell r="B907" t="str">
            <v>IN-423-UJDA</v>
          </cell>
        </row>
        <row r="907">
          <cell r="D907" t="str">
            <v>Mr Sudhir Shinde</v>
          </cell>
          <cell r="E907" t="str">
            <v>Target Focus</v>
          </cell>
          <cell r="F907" t="str">
            <v>Lalpath</v>
          </cell>
          <cell r="G907" t="str">
            <v>Manohar</v>
          </cell>
          <cell r="H907" t="str">
            <v>Kidney</v>
          </cell>
        </row>
        <row r="908">
          <cell r="B908" t="str">
            <v>IN-423-UJDB</v>
          </cell>
        </row>
        <row r="908">
          <cell r="D908" t="str">
            <v>Banwari Lal</v>
          </cell>
          <cell r="E908" t="str">
            <v>Target Focus</v>
          </cell>
          <cell r="F908" t="str">
            <v>Oncquest</v>
          </cell>
          <cell r="G908" t="str">
            <v>Manohar</v>
          </cell>
          <cell r="H908" t="str">
            <v>Larynx</v>
          </cell>
        </row>
        <row r="909">
          <cell r="B909" t="str">
            <v>IN-423-UJDC</v>
          </cell>
        </row>
        <row r="909">
          <cell r="D909" t="str">
            <v>Mrs Sarita Ghale Gurung</v>
          </cell>
          <cell r="E909" t="str">
            <v>Target Focus</v>
          </cell>
          <cell r="F909" t="str">
            <v>BDM-4bc-Ramesh</v>
          </cell>
          <cell r="G909" t="str">
            <v>Manohar</v>
          </cell>
          <cell r="H909" t="str">
            <v>Ovary</v>
          </cell>
        </row>
        <row r="910">
          <cell r="B910" t="str">
            <v>IN-423-UJDC</v>
          </cell>
        </row>
        <row r="910">
          <cell r="D910" t="str">
            <v>Mrs Sarita Ghale Gurung</v>
          </cell>
          <cell r="E910" t="str">
            <v>Germline+</v>
          </cell>
          <cell r="F910" t="str">
            <v>BDM-4bc-Ramesh</v>
          </cell>
          <cell r="G910" t="str">
            <v>Manohar</v>
          </cell>
          <cell r="H910" t="str">
            <v>Ovary</v>
          </cell>
        </row>
        <row r="911">
          <cell r="B911" t="str">
            <v>IN-423-UJDD</v>
          </cell>
        </row>
        <row r="911">
          <cell r="D911" t="str">
            <v>Rup Laxmi Shrestha</v>
          </cell>
          <cell r="E911" t="str">
            <v>Target Core</v>
          </cell>
          <cell r="F911" t="str">
            <v>BDM-4bc-Ramesh</v>
          </cell>
        </row>
        <row r="911">
          <cell r="H911" t="str">
            <v>Lung</v>
          </cell>
          <cell r="I911" t="str">
            <v>Lower lobe, lung</v>
          </cell>
          <cell r="J911" t="str">
            <v>Adenocarcinoma, NOS</v>
          </cell>
          <cell r="K911" t="str">
            <v>Right</v>
          </cell>
        </row>
        <row r="912">
          <cell r="B912" t="str">
            <v>IN-423-UJEA</v>
          </cell>
        </row>
        <row r="912">
          <cell r="D912" t="str">
            <v>Mrs Jamuna Rathi</v>
          </cell>
          <cell r="E912" t="str">
            <v>Germline+</v>
          </cell>
          <cell r="F912" t="str">
            <v>BDM-4bc-Girish</v>
          </cell>
          <cell r="G912" t="str">
            <v>Manohar</v>
          </cell>
          <cell r="H912" t="str">
            <v>Breast</v>
          </cell>
        </row>
        <row r="913">
          <cell r="B913" t="str">
            <v>IN-423-UJFA</v>
          </cell>
        </row>
        <row r="913">
          <cell r="D913" t="str">
            <v>Mr Mohammed Murshed</v>
          </cell>
          <cell r="E913" t="str">
            <v>Target Core</v>
          </cell>
          <cell r="F913" t="str">
            <v>BDM-4bc-Debvrat</v>
          </cell>
          <cell r="G913" t="str">
            <v>Manohar</v>
          </cell>
          <cell r="H913" t="str">
            <v>Pancreas</v>
          </cell>
        </row>
        <row r="914">
          <cell r="B914" t="str">
            <v>IN-423-UJFB</v>
          </cell>
        </row>
        <row r="914">
          <cell r="D914" t="str">
            <v>Dr Natasha Khurshid</v>
          </cell>
          <cell r="E914" t="str">
            <v>G Target Absolute</v>
          </cell>
          <cell r="F914" t="str">
            <v>BDM-4bc-Chanakya</v>
          </cell>
          <cell r="G914" t="str">
            <v>Manohar</v>
          </cell>
          <cell r="H914" t="str">
            <v>Breast</v>
          </cell>
        </row>
        <row r="915">
          <cell r="B915" t="str">
            <v>IN-423-UJFB</v>
          </cell>
        </row>
        <row r="915">
          <cell r="D915" t="str">
            <v>Dr Natasha Khurshid</v>
          </cell>
          <cell r="E915" t="str">
            <v>TA germline</v>
          </cell>
          <cell r="F915" t="str">
            <v>BDM-4bc-Chanakya</v>
          </cell>
          <cell r="G915" t="str">
            <v>Manohar</v>
          </cell>
          <cell r="H915" t="str">
            <v>Breast</v>
          </cell>
        </row>
        <row r="916">
          <cell r="B916" t="str">
            <v>IN-423-UJFC</v>
          </cell>
        </row>
        <row r="916">
          <cell r="D916" t="str">
            <v>Krishna Suresh Gangrade</v>
          </cell>
          <cell r="E916" t="str">
            <v>Target Core</v>
          </cell>
          <cell r="F916" t="str">
            <v>BDM-4bc-Chanakya</v>
          </cell>
          <cell r="G916" t="str">
            <v>Manohar</v>
          </cell>
          <cell r="H916" t="str">
            <v>Ovary</v>
          </cell>
        </row>
        <row r="917">
          <cell r="B917" t="str">
            <v>IN-423-UJGA</v>
          </cell>
        </row>
        <row r="917">
          <cell r="D917" t="str">
            <v>Mr Roland T Salins</v>
          </cell>
          <cell r="E917" t="str">
            <v>Target Focus</v>
          </cell>
          <cell r="F917" t="str">
            <v>Oncquest</v>
          </cell>
          <cell r="G917" t="str">
            <v>Manohar</v>
          </cell>
          <cell r="H917" t="str">
            <v>Pancreas</v>
          </cell>
        </row>
        <row r="918">
          <cell r="B918" t="str">
            <v>IN-423-UITI</v>
          </cell>
        </row>
        <row r="918">
          <cell r="D918" t="str">
            <v>Razia Sultana</v>
          </cell>
          <cell r="E918" t="str">
            <v>Target Indiegene</v>
          </cell>
          <cell r="F918" t="str">
            <v>BDM-4bc-Anjan</v>
          </cell>
          <cell r="G918" t="str">
            <v>Manohar</v>
          </cell>
          <cell r="H918" t="str">
            <v>Rectum</v>
          </cell>
        </row>
        <row r="919">
          <cell r="B919" t="str">
            <v>IN-423-UJGC</v>
          </cell>
        </row>
        <row r="919">
          <cell r="D919" t="str">
            <v>Mrs Aditi Joshi</v>
          </cell>
          <cell r="E919" t="str">
            <v>Germline+</v>
          </cell>
          <cell r="F919" t="str">
            <v>BDM-4bc-Smriti Singh</v>
          </cell>
          <cell r="G919" t="str">
            <v>Manohar</v>
          </cell>
          <cell r="H919" t="str">
            <v>Breast</v>
          </cell>
        </row>
        <row r="920">
          <cell r="B920" t="str">
            <v>IN-423-UJGB</v>
          </cell>
        </row>
        <row r="920">
          <cell r="D920" t="str">
            <v>Rashila Bajracharya</v>
          </cell>
          <cell r="E920" t="str">
            <v>Target Focus</v>
          </cell>
          <cell r="F920" t="str">
            <v>BDM-4bc-Ramesh</v>
          </cell>
          <cell r="G920" t="str">
            <v>Manohar</v>
          </cell>
          <cell r="H920" t="str">
            <v>Ovary</v>
          </cell>
        </row>
        <row r="921">
          <cell r="B921" t="str">
            <v>IN-423-UJGB</v>
          </cell>
        </row>
        <row r="921">
          <cell r="D921" t="str">
            <v>Rashila Bajracharya</v>
          </cell>
          <cell r="E921" t="str">
            <v>Germline+</v>
          </cell>
          <cell r="F921" t="str">
            <v>BDM-4bc-Ramesh</v>
          </cell>
          <cell r="G921" t="str">
            <v>Manohar</v>
          </cell>
          <cell r="H921" t="str">
            <v>Ovary</v>
          </cell>
        </row>
        <row r="922">
          <cell r="B922" t="str">
            <v>IN-423-UJHA</v>
          </cell>
        </row>
        <row r="922">
          <cell r="D922" t="str">
            <v>Radha Sunderraj</v>
          </cell>
          <cell r="E922" t="str">
            <v>Target Focus</v>
          </cell>
          <cell r="F922" t="str">
            <v>Oncquest</v>
          </cell>
          <cell r="G922" t="str">
            <v>Manohar</v>
          </cell>
          <cell r="H922" t="str">
            <v>Retroperitoneum</v>
          </cell>
        </row>
        <row r="923">
          <cell r="B923" t="str">
            <v>IN-423-UJHB</v>
          </cell>
        </row>
        <row r="923">
          <cell r="D923" t="str">
            <v>Mrs Vasumathi</v>
          </cell>
          <cell r="E923" t="str">
            <v>Germline+</v>
          </cell>
          <cell r="F923" t="str">
            <v>BDM-4bc-Anjan</v>
          </cell>
          <cell r="G923" t="str">
            <v>Manohar</v>
          </cell>
          <cell r="H923" t="str">
            <v>Breast</v>
          </cell>
        </row>
        <row r="924">
          <cell r="B924" t="str">
            <v>IN-423-UJHC</v>
          </cell>
        </row>
        <row r="924">
          <cell r="D924" t="str">
            <v>Alkaben Shah</v>
          </cell>
          <cell r="E924" t="str">
            <v>Target Core</v>
          </cell>
          <cell r="F924" t="str">
            <v>BDM-4bc-Rajesh</v>
          </cell>
          <cell r="G924" t="str">
            <v>Manohar</v>
          </cell>
          <cell r="H924" t="str">
            <v>Pancreas</v>
          </cell>
        </row>
        <row r="925">
          <cell r="B925" t="str">
            <v>IN-423-UJHD</v>
          </cell>
        </row>
        <row r="925">
          <cell r="D925" t="str">
            <v>Divya Shree</v>
          </cell>
          <cell r="E925" t="str">
            <v>Germline+</v>
          </cell>
          <cell r="F925" t="str">
            <v>BDM-4bc-Anjan</v>
          </cell>
          <cell r="G925" t="str">
            <v>Manohar</v>
          </cell>
          <cell r="H925" t="str">
            <v>Non Cancer (Juvenile polyp)</v>
          </cell>
        </row>
        <row r="926">
          <cell r="B926" t="str">
            <v>IN-423-UJHE</v>
          </cell>
        </row>
        <row r="926">
          <cell r="D926" t="str">
            <v>Shamsunnisa</v>
          </cell>
          <cell r="E926" t="str">
            <v>Germline+</v>
          </cell>
          <cell r="F926" t="str">
            <v>BDM-4bc-Anjan</v>
          </cell>
          <cell r="G926" t="str">
            <v>Manohar</v>
          </cell>
          <cell r="H926" t="str">
            <v>Breast</v>
          </cell>
        </row>
        <row r="927">
          <cell r="B927" t="str">
            <v>IN-423-UJHH-B</v>
          </cell>
        </row>
        <row r="927">
          <cell r="D927" t="str">
            <v>Mrs Manjulaben Maheshbhai Thanki</v>
          </cell>
          <cell r="E927" t="str">
            <v>Germline+</v>
          </cell>
          <cell r="F927" t="str">
            <v>BDM-4bc-Rajesh</v>
          </cell>
          <cell r="G927" t="str">
            <v>Manohar</v>
          </cell>
          <cell r="H927" t="str">
            <v>Rectosigmoid junction</v>
          </cell>
          <cell r="I927" t="str">
            <v>Rectosigmoid junction</v>
          </cell>
          <cell r="J927" t="str">
            <v>Adenocarcinoma, NOS</v>
          </cell>
          <cell r="K927" t="str">
            <v>Not a paired site</v>
          </cell>
        </row>
        <row r="928">
          <cell r="B928" t="str">
            <v>IN-423-UJHF-F</v>
          </cell>
        </row>
        <row r="928">
          <cell r="D928" t="str">
            <v>Mohandas Kini K</v>
          </cell>
          <cell r="E928" t="str">
            <v>Target Indiegene</v>
          </cell>
          <cell r="F928" t="str">
            <v>BDM-4bc-Anjan</v>
          </cell>
          <cell r="G928" t="str">
            <v>Manohar</v>
          </cell>
          <cell r="H928" t="str">
            <v>Pleura</v>
          </cell>
        </row>
        <row r="929">
          <cell r="B929" t="str">
            <v>IN-423-UJHG-B</v>
          </cell>
        </row>
        <row r="929">
          <cell r="D929" t="str">
            <v>Mrs Sheelavathi K.B</v>
          </cell>
          <cell r="E929" t="str">
            <v>Germline+</v>
          </cell>
          <cell r="F929" t="str">
            <v>BDM-4bc-Ram</v>
          </cell>
          <cell r="G929" t="str">
            <v>Manohar</v>
          </cell>
          <cell r="H929" t="str">
            <v>Ovary</v>
          </cell>
        </row>
        <row r="930">
          <cell r="B930" t="str">
            <v>IN-423-UJKA</v>
          </cell>
        </row>
        <row r="930">
          <cell r="D930" t="str">
            <v>Mrs Dharmashila Devi</v>
          </cell>
          <cell r="E930" t="str">
            <v>Target Indiegene</v>
          </cell>
          <cell r="F930" t="str">
            <v>BDM-4bc-Debvrat</v>
          </cell>
          <cell r="G930" t="str">
            <v>Manohar</v>
          </cell>
          <cell r="H930" t="str">
            <v>Gallbladder</v>
          </cell>
        </row>
        <row r="931">
          <cell r="B931" t="str">
            <v>IN-423-UJLA</v>
          </cell>
        </row>
        <row r="931">
          <cell r="D931" t="str">
            <v>Mr Ansaram Shankarrao Gadgul</v>
          </cell>
          <cell r="E931" t="str">
            <v>Target Core</v>
          </cell>
          <cell r="F931" t="str">
            <v>BDM-4bc-Girish</v>
          </cell>
          <cell r="G931" t="str">
            <v>Manohar</v>
          </cell>
          <cell r="H931" t="str">
            <v>Anterior Abdominal Wall</v>
          </cell>
        </row>
        <row r="932">
          <cell r="B932" t="str">
            <v>IN-423-UJLB</v>
          </cell>
        </row>
        <row r="932">
          <cell r="D932" t="str">
            <v>Sangkhawl</v>
          </cell>
          <cell r="E932" t="str">
            <v>Germline+</v>
          </cell>
          <cell r="F932" t="str">
            <v>BDM-4bc-Prashant</v>
          </cell>
          <cell r="G932" t="str">
            <v>Manohar</v>
          </cell>
          <cell r="H932" t="str">
            <v>Breast</v>
          </cell>
        </row>
        <row r="933">
          <cell r="B933" t="str">
            <v>IN-423-UJLC</v>
          </cell>
        </row>
        <row r="933">
          <cell r="D933" t="str">
            <v>Sanjana S Veer</v>
          </cell>
          <cell r="E933" t="str">
            <v>Germline family testing</v>
          </cell>
          <cell r="F933" t="str">
            <v>BDM-4bc-Chanakya</v>
          </cell>
          <cell r="G933" t="str">
            <v>Manohar</v>
          </cell>
          <cell r="H933" t="str">
            <v>Not Mentioned</v>
          </cell>
        </row>
        <row r="934">
          <cell r="B934" t="str">
            <v>IN-423-UJLD</v>
          </cell>
        </row>
        <row r="934">
          <cell r="D934" t="str">
            <v>Anitha Rego</v>
          </cell>
          <cell r="E934" t="str">
            <v>Germline+</v>
          </cell>
          <cell r="F934" t="str">
            <v>BDM-4bc-Smriti Singh</v>
          </cell>
          <cell r="G934" t="str">
            <v>Manohar</v>
          </cell>
          <cell r="H934" t="str">
            <v>Chest wall</v>
          </cell>
        </row>
        <row r="935">
          <cell r="B935" t="str">
            <v>IN-423-UJMA</v>
          </cell>
        </row>
        <row r="935">
          <cell r="D935" t="str">
            <v>Bharti Soni</v>
          </cell>
          <cell r="E935" t="str">
            <v>Target Core</v>
          </cell>
          <cell r="F935" t="str">
            <v>BDM-4bc-Chanakya</v>
          </cell>
          <cell r="G935" t="str">
            <v>Manohar</v>
          </cell>
          <cell r="H935" t="str">
            <v>Ovary</v>
          </cell>
        </row>
        <row r="936">
          <cell r="B936" t="str">
            <v>IN-423-UJMB</v>
          </cell>
        </row>
        <row r="936">
          <cell r="D936" t="str">
            <v>Komal Bahadur Giri</v>
          </cell>
          <cell r="E936" t="str">
            <v>HRR/Germline+</v>
          </cell>
          <cell r="F936" t="str">
            <v>BDM-4bc-Ramesh</v>
          </cell>
          <cell r="G936" t="str">
            <v>Manohar</v>
          </cell>
          <cell r="H936" t="str">
            <v>Prostate</v>
          </cell>
        </row>
        <row r="937">
          <cell r="B937" t="str">
            <v>IN-423-UJHG</v>
          </cell>
        </row>
        <row r="937">
          <cell r="D937" t="str">
            <v>Mrs Sheelavathi K.B</v>
          </cell>
          <cell r="E937" t="str">
            <v>Target Core</v>
          </cell>
          <cell r="F937" t="str">
            <v>BDM-4bc-Ram</v>
          </cell>
          <cell r="G937" t="str">
            <v>Manohar</v>
          </cell>
          <cell r="H937" t="str">
            <v>Ovary</v>
          </cell>
        </row>
        <row r="938">
          <cell r="B938" t="str">
            <v>IN-423-UJNA</v>
          </cell>
        </row>
        <row r="938">
          <cell r="D938" t="str">
            <v>Mrs Hardeep Kaur</v>
          </cell>
          <cell r="E938" t="str">
            <v>Target Indiegene</v>
          </cell>
          <cell r="F938" t="str">
            <v>BDM-4bc-Debvrat</v>
          </cell>
          <cell r="G938" t="str">
            <v>Manohar</v>
          </cell>
          <cell r="H938" t="str">
            <v>Breast</v>
          </cell>
        </row>
        <row r="939">
          <cell r="B939" t="str">
            <v>IN-423-UJNB</v>
          </cell>
        </row>
        <row r="939">
          <cell r="D939" t="str">
            <v>Gyan Singh</v>
          </cell>
          <cell r="E939" t="str">
            <v>Target Core</v>
          </cell>
          <cell r="F939" t="str">
            <v>BDM-4bc-Debvrat</v>
          </cell>
          <cell r="G939" t="str">
            <v>Manohar</v>
          </cell>
          <cell r="H939" t="str">
            <v>Colon</v>
          </cell>
        </row>
        <row r="940">
          <cell r="B940" t="str">
            <v>IN-423-UJNC</v>
          </cell>
        </row>
        <row r="940">
          <cell r="D940" t="str">
            <v>Yashoda Sood</v>
          </cell>
          <cell r="E940" t="str">
            <v>Target Core</v>
          </cell>
          <cell r="F940" t="str">
            <v>BDM-4bc-Debvrat</v>
          </cell>
          <cell r="G940" t="str">
            <v>Manohar</v>
          </cell>
          <cell r="H940" t="str">
            <v>Ovary</v>
          </cell>
        </row>
        <row r="941">
          <cell r="B941" t="str">
            <v>IN-423-UJND</v>
          </cell>
        </row>
        <row r="941">
          <cell r="D941" t="str">
            <v>Mrs Bahar Sultan</v>
          </cell>
          <cell r="E941" t="str">
            <v>Germline+</v>
          </cell>
          <cell r="F941" t="str">
            <v>BDM-4bc-Ramesh</v>
          </cell>
          <cell r="G941" t="str">
            <v>Manohar</v>
          </cell>
          <cell r="H941" t="str">
            <v>Breast</v>
          </cell>
        </row>
        <row r="942">
          <cell r="B942" t="str">
            <v>IN-423-UJNE</v>
          </cell>
        </row>
        <row r="942">
          <cell r="D942" t="str">
            <v>Anjana Thakkar</v>
          </cell>
          <cell r="E942" t="str">
            <v>Germline+</v>
          </cell>
          <cell r="F942" t="str">
            <v>BDM-4bc-Chanakya</v>
          </cell>
          <cell r="G942" t="str">
            <v>Manohar</v>
          </cell>
          <cell r="H942" t="str">
            <v>Pancreas</v>
          </cell>
        </row>
        <row r="943">
          <cell r="B943" t="str">
            <v>IN-423-UIFD</v>
          </cell>
        </row>
        <row r="943">
          <cell r="D943" t="str">
            <v>Mr Sviridova Elena</v>
          </cell>
          <cell r="E943" t="str">
            <v>Target Focus</v>
          </cell>
          <cell r="F943" t="str">
            <v>BDM-4bc-Ramesh</v>
          </cell>
          <cell r="G943" t="str">
            <v>Manohar</v>
          </cell>
          <cell r="H943" t="str">
            <v>Skin</v>
          </cell>
        </row>
        <row r="944">
          <cell r="B944" t="str">
            <v>IN-423-UJRA</v>
          </cell>
        </row>
        <row r="944">
          <cell r="D944" t="str">
            <v>Vilas Nayak</v>
          </cell>
          <cell r="E944" t="str">
            <v>Target Core</v>
          </cell>
          <cell r="F944" t="str">
            <v>BDM-4bc-Chanakya</v>
          </cell>
          <cell r="G944" t="str">
            <v>Manohar</v>
          </cell>
          <cell r="H944" t="str">
            <v>Pancreas</v>
          </cell>
        </row>
        <row r="945">
          <cell r="B945" t="str">
            <v>IN-423-UJRA</v>
          </cell>
        </row>
        <row r="945">
          <cell r="D945" t="str">
            <v>Vilas Nayak</v>
          </cell>
          <cell r="E945" t="str">
            <v>Germline+</v>
          </cell>
          <cell r="F945" t="str">
            <v>BDM-4bc-Chanakya</v>
          </cell>
          <cell r="G945" t="str">
            <v>Manohar</v>
          </cell>
          <cell r="H945" t="str">
            <v>Pancreas</v>
          </cell>
        </row>
        <row r="946">
          <cell r="B946" t="str">
            <v>IN-423-UJRB</v>
          </cell>
        </row>
        <row r="946">
          <cell r="D946" t="str">
            <v>Mr Sanskar Ajay Ghule</v>
          </cell>
          <cell r="E946" t="str">
            <v>Target Indiegene</v>
          </cell>
          <cell r="F946" t="str">
            <v>BDM-4bc-Chanakya</v>
          </cell>
          <cell r="G946" t="str">
            <v>Manohar</v>
          </cell>
          <cell r="H946" t="str">
            <v>Eye(Conjunctiva)</v>
          </cell>
        </row>
        <row r="947">
          <cell r="B947" t="str">
            <v>IN-423-UJRC</v>
          </cell>
        </row>
        <row r="947">
          <cell r="D947" t="str">
            <v>Srimati Devi</v>
          </cell>
          <cell r="E947" t="str">
            <v>Target Focus</v>
          </cell>
          <cell r="F947" t="str">
            <v>Oncquest</v>
          </cell>
          <cell r="G947" t="str">
            <v>Manohar</v>
          </cell>
          <cell r="H947" t="str">
            <v>Liver</v>
          </cell>
        </row>
        <row r="948">
          <cell r="B948" t="str">
            <v>IN-423-UJRD</v>
          </cell>
        </row>
        <row r="948">
          <cell r="D948" t="str">
            <v>Chandra Jain</v>
          </cell>
          <cell r="E948" t="str">
            <v>Target Core</v>
          </cell>
          <cell r="F948" t="str">
            <v>BDM-4bc-Chanakya</v>
          </cell>
          <cell r="G948" t="str">
            <v>Manohar</v>
          </cell>
          <cell r="H948" t="str">
            <v>Ovary</v>
          </cell>
        </row>
        <row r="949">
          <cell r="B949" t="str">
            <v>IN-423-UJRE</v>
          </cell>
        </row>
        <row r="949">
          <cell r="D949" t="str">
            <v>Mr Edward Jayakumar</v>
          </cell>
          <cell r="E949" t="str">
            <v>Target Core</v>
          </cell>
          <cell r="F949" t="str">
            <v>BDM-4bc-Kasinathan</v>
          </cell>
          <cell r="G949" t="str">
            <v>Manohar</v>
          </cell>
          <cell r="H949" t="str">
            <v>Anterior Abdominal Wall</v>
          </cell>
        </row>
        <row r="950">
          <cell r="B950" t="str">
            <v>IN-423-UJRF</v>
          </cell>
        </row>
        <row r="950">
          <cell r="D950" t="str">
            <v>Gracy Crasta</v>
          </cell>
          <cell r="E950" t="str">
            <v>Target Indiegene</v>
          </cell>
          <cell r="F950" t="str">
            <v>BDM-4bc-Ramanjaneya</v>
          </cell>
          <cell r="G950" t="str">
            <v>Manohar</v>
          </cell>
          <cell r="H950" t="str">
            <v>Pancreas</v>
          </cell>
        </row>
        <row r="951">
          <cell r="B951" t="str">
            <v>IN-423-UJRG</v>
          </cell>
        </row>
        <row r="951">
          <cell r="D951" t="str">
            <v>Mrs Madhura Harshad</v>
          </cell>
          <cell r="E951" t="str">
            <v>HRR/Germline+</v>
          </cell>
          <cell r="F951" t="str">
            <v>BDM-4bc-Prashant</v>
          </cell>
          <cell r="G951" t="str">
            <v>Manohar</v>
          </cell>
          <cell r="H951" t="str">
            <v>Non Cancer (Suspected cancer patient)</v>
          </cell>
        </row>
        <row r="952">
          <cell r="B952" t="str">
            <v>IN-423-UJTA</v>
          </cell>
        </row>
        <row r="952">
          <cell r="D952" t="str">
            <v>Mrs Al Qasmi Nawal Juna Salim</v>
          </cell>
          <cell r="E952" t="str">
            <v>Target Focus</v>
          </cell>
          <cell r="F952" t="str">
            <v>Oncquest</v>
          </cell>
          <cell r="G952" t="str">
            <v>Manohar</v>
          </cell>
          <cell r="H952" t="str">
            <v>Rib</v>
          </cell>
        </row>
        <row r="953">
          <cell r="B953" t="str">
            <v>IN-423-UJTB</v>
          </cell>
        </row>
        <row r="953">
          <cell r="D953" t="str">
            <v>Mr Rajendra Kumar</v>
          </cell>
          <cell r="E953" t="str">
            <v>Target Focus</v>
          </cell>
          <cell r="F953" t="str">
            <v>Lalpath</v>
          </cell>
          <cell r="G953" t="str">
            <v>Manohar</v>
          </cell>
          <cell r="H953" t="str">
            <v>Lung</v>
          </cell>
        </row>
        <row r="954">
          <cell r="B954" t="str">
            <v>IN-423-UJTC</v>
          </cell>
        </row>
        <row r="954">
          <cell r="D954" t="str">
            <v>Hajrabibi S Peerzada</v>
          </cell>
          <cell r="E954" t="str">
            <v>Germline+</v>
          </cell>
          <cell r="F954" t="str">
            <v>BDM-4bc-Rajesh</v>
          </cell>
          <cell r="G954" t="str">
            <v>Manohar</v>
          </cell>
          <cell r="H954" t="str">
            <v>Ovary</v>
          </cell>
        </row>
        <row r="955">
          <cell r="B955" t="str">
            <v>IN-423-UJUA</v>
          </cell>
        </row>
        <row r="955">
          <cell r="D955" t="str">
            <v>Kumari S L Hiranmayi</v>
          </cell>
          <cell r="E955" t="str">
            <v>Target Focus</v>
          </cell>
          <cell r="F955" t="str">
            <v>Oncquest</v>
          </cell>
          <cell r="G955" t="str">
            <v>Manohar</v>
          </cell>
          <cell r="H955" t="str">
            <v>Epithelioid sarcoma</v>
          </cell>
        </row>
        <row r="956">
          <cell r="B956" t="str">
            <v>IN-423-UJUB</v>
          </cell>
        </row>
        <row r="956">
          <cell r="D956" t="str">
            <v>Mrs Kavitha</v>
          </cell>
          <cell r="E956" t="str">
            <v>Target Indiegene</v>
          </cell>
          <cell r="F956" t="str">
            <v>BDM-4bc-Ramanjaneya</v>
          </cell>
          <cell r="G956" t="str">
            <v>Manohar</v>
          </cell>
          <cell r="H956" t="str">
            <v>Ovary</v>
          </cell>
        </row>
        <row r="957">
          <cell r="B957" t="str">
            <v>IN-423-UJUC</v>
          </cell>
        </row>
        <row r="957">
          <cell r="D957" t="str">
            <v>Milagrina Cruz</v>
          </cell>
          <cell r="E957" t="str">
            <v>Germline+</v>
          </cell>
          <cell r="F957" t="str">
            <v>BDM-4bc-Chanakya</v>
          </cell>
          <cell r="G957" t="str">
            <v>Manohar</v>
          </cell>
          <cell r="H957" t="str">
            <v>Ovary</v>
          </cell>
        </row>
        <row r="958">
          <cell r="B958" t="str">
            <v>IN-423-UJUD</v>
          </cell>
        </row>
        <row r="958">
          <cell r="D958" t="str">
            <v>Padmavathi</v>
          </cell>
          <cell r="E958" t="str">
            <v>Target Focus</v>
          </cell>
          <cell r="F958" t="str">
            <v>Oncquest</v>
          </cell>
          <cell r="G958" t="str">
            <v>Manohar</v>
          </cell>
          <cell r="H958" t="str">
            <v>Forearm</v>
          </cell>
        </row>
        <row r="959">
          <cell r="B959" t="str">
            <v>IN-423-UJUE</v>
          </cell>
        </row>
        <row r="959">
          <cell r="D959" t="str">
            <v>Amatur Razzaque</v>
          </cell>
          <cell r="E959" t="str">
            <v>G Target Absolute</v>
          </cell>
          <cell r="F959" t="str">
            <v>BDM-4bc-Kasinathan</v>
          </cell>
        </row>
        <row r="959">
          <cell r="H959" t="str">
            <v>Lung</v>
          </cell>
          <cell r="I959" t="str">
            <v>Lower lobe, lung</v>
          </cell>
          <cell r="J959" t="str">
            <v>Adenocarcinoma, NOS</v>
          </cell>
          <cell r="K959" t="str">
            <v>Right</v>
          </cell>
        </row>
        <row r="960">
          <cell r="B960" t="str">
            <v>IN-423-UJUE</v>
          </cell>
        </row>
        <row r="960">
          <cell r="D960" t="str">
            <v>Amatur Razzaque</v>
          </cell>
          <cell r="E960" t="str">
            <v>TA germline</v>
          </cell>
          <cell r="F960" t="str">
            <v>BDM-4bc-Kasinathan</v>
          </cell>
        </row>
        <row r="960">
          <cell r="H960" t="str">
            <v>Lung</v>
          </cell>
          <cell r="I960" t="str">
            <v>Lower lobe, lung</v>
          </cell>
          <cell r="J960" t="str">
            <v>Adenocarcinoma, NOS</v>
          </cell>
          <cell r="K960" t="str">
            <v>Right</v>
          </cell>
        </row>
        <row r="961">
          <cell r="B961" t="str">
            <v>IN-423-UJUF</v>
          </cell>
        </row>
        <row r="961">
          <cell r="D961" t="str">
            <v>Shilpa Joshi</v>
          </cell>
          <cell r="E961" t="str">
            <v>Germline+</v>
          </cell>
          <cell r="F961" t="str">
            <v>BDM-4bc-Chanakya</v>
          </cell>
          <cell r="G961" t="str">
            <v>Manohar</v>
          </cell>
          <cell r="H961" t="str">
            <v>Ovary</v>
          </cell>
        </row>
        <row r="962">
          <cell r="B962" t="str">
            <v>IN-423-UJVA</v>
          </cell>
        </row>
        <row r="962">
          <cell r="D962" t="str">
            <v>Shashikala V</v>
          </cell>
          <cell r="E962" t="str">
            <v>Germline+</v>
          </cell>
          <cell r="F962" t="str">
            <v>BDM-4bc-Smriti Singh</v>
          </cell>
          <cell r="G962" t="str">
            <v>Manohar</v>
          </cell>
          <cell r="H962" t="str">
            <v>Ovary</v>
          </cell>
        </row>
        <row r="963">
          <cell r="B963" t="str">
            <v>IN-423-UJVB</v>
          </cell>
        </row>
        <row r="963">
          <cell r="D963" t="str">
            <v>Ramachandra Shenoy</v>
          </cell>
          <cell r="E963" t="str">
            <v>Target Indiegene</v>
          </cell>
          <cell r="F963" t="str">
            <v>BDM-4bc-Anjan</v>
          </cell>
          <cell r="G963" t="str">
            <v>Manohar</v>
          </cell>
          <cell r="H963" t="str">
            <v>GE Junction</v>
          </cell>
        </row>
        <row r="964">
          <cell r="B964" t="str">
            <v>IN-423-UJVB</v>
          </cell>
        </row>
        <row r="964">
          <cell r="D964" t="str">
            <v>Ramachandra Shenoy</v>
          </cell>
          <cell r="E964" t="str">
            <v>Germline+</v>
          </cell>
          <cell r="F964" t="str">
            <v>BDM-4bc-Anjan</v>
          </cell>
          <cell r="G964" t="str">
            <v>Manohar</v>
          </cell>
          <cell r="H964" t="str">
            <v>GE Junction</v>
          </cell>
        </row>
        <row r="965">
          <cell r="B965" t="str">
            <v>IN-423-UJVC</v>
          </cell>
        </row>
        <row r="965">
          <cell r="D965" t="str">
            <v>T Nagamarthandan</v>
          </cell>
          <cell r="E965" t="str">
            <v>Target Core</v>
          </cell>
          <cell r="F965" t="str">
            <v>BDM-4bc-Kasinathan</v>
          </cell>
          <cell r="G965" t="str">
            <v>Manohar</v>
          </cell>
          <cell r="H965" t="str">
            <v>Rectum</v>
          </cell>
        </row>
        <row r="966">
          <cell r="B966" t="str">
            <v>IN-423-UJVD</v>
          </cell>
        </row>
        <row r="966">
          <cell r="D966" t="str">
            <v>Mrs Afroza Begum</v>
          </cell>
          <cell r="E966" t="str">
            <v>Germline+</v>
          </cell>
          <cell r="F966" t="str">
            <v>BDM-4bc-Kasinathan</v>
          </cell>
          <cell r="G966" t="str">
            <v>Manohar</v>
          </cell>
          <cell r="H966" t="str">
            <v>Breast</v>
          </cell>
        </row>
        <row r="967">
          <cell r="B967" t="str">
            <v>IN-423-UJVE</v>
          </cell>
        </row>
        <row r="967">
          <cell r="D967" t="str">
            <v>Latha C</v>
          </cell>
          <cell r="E967" t="str">
            <v>Germline+</v>
          </cell>
          <cell r="F967" t="str">
            <v>BDM-4bc-Ramanjaneya</v>
          </cell>
          <cell r="G967" t="str">
            <v>Manohar</v>
          </cell>
          <cell r="H967" t="str">
            <v>Ovary</v>
          </cell>
        </row>
        <row r="968">
          <cell r="B968" t="str">
            <v>IN-423-UJVF</v>
          </cell>
        </row>
        <row r="968">
          <cell r="D968" t="str">
            <v>Beatrice Wanjiku Mwaura</v>
          </cell>
          <cell r="E968" t="str">
            <v>Target Focus</v>
          </cell>
          <cell r="F968" t="str">
            <v>Oncquest</v>
          </cell>
          <cell r="G968" t="str">
            <v>Manohar</v>
          </cell>
          <cell r="H968" t="str">
            <v>Stomach</v>
          </cell>
          <cell r="I968" t="str">
            <v>Cardia, NOS</v>
          </cell>
          <cell r="J968" t="str">
            <v>Signet ring cell carcinoma</v>
          </cell>
          <cell r="K968" t="str">
            <v>Not a paired site</v>
          </cell>
        </row>
        <row r="969">
          <cell r="B969" t="str">
            <v>IN-423-UJVG</v>
          </cell>
        </row>
        <row r="969">
          <cell r="D969" t="str">
            <v>Mr Mohammed Muqdad</v>
          </cell>
          <cell r="E969" t="str">
            <v>Target Focus</v>
          </cell>
          <cell r="F969" t="str">
            <v>Lalpath</v>
          </cell>
          <cell r="G969" t="str">
            <v>Manohar</v>
          </cell>
          <cell r="H969" t="str">
            <v>Unknown Primary</v>
          </cell>
        </row>
        <row r="970">
          <cell r="B970" t="str">
            <v>IN-423-UJVH</v>
          </cell>
        </row>
        <row r="970">
          <cell r="D970" t="str">
            <v>Davender Singh</v>
          </cell>
          <cell r="E970" t="str">
            <v>Target Indiegene</v>
          </cell>
          <cell r="F970" t="str">
            <v>BDM-4bc-Debvrat</v>
          </cell>
          <cell r="G970" t="str">
            <v>Manohar</v>
          </cell>
          <cell r="H970" t="str">
            <v>Tongue</v>
          </cell>
        </row>
        <row r="971">
          <cell r="B971" t="str">
            <v>IN-423-UJVI</v>
          </cell>
        </row>
        <row r="971">
          <cell r="D971" t="str">
            <v>Shubash Chander Mahajan</v>
          </cell>
          <cell r="E971" t="str">
            <v>Target Indiegene</v>
          </cell>
          <cell r="F971" t="str">
            <v>BDM-4bc-Debvrat</v>
          </cell>
          <cell r="G971" t="str">
            <v>Manohar</v>
          </cell>
          <cell r="H971" t="str">
            <v>Anal Canal</v>
          </cell>
        </row>
        <row r="972">
          <cell r="B972" t="str">
            <v>IN-423-UJZA</v>
          </cell>
        </row>
        <row r="972">
          <cell r="D972" t="str">
            <v>Lina Nemkul Shrestha</v>
          </cell>
          <cell r="E972" t="str">
            <v>HRR Gene Panel</v>
          </cell>
          <cell r="F972" t="str">
            <v>BDM-4bc-Ramesh</v>
          </cell>
          <cell r="G972" t="str">
            <v>Manohar</v>
          </cell>
          <cell r="H972" t="str">
            <v>Ovary</v>
          </cell>
        </row>
        <row r="973">
          <cell r="B973" t="str">
            <v>IN-423-UJZB</v>
          </cell>
        </row>
        <row r="973">
          <cell r="D973" t="str">
            <v>Narendra Singh</v>
          </cell>
          <cell r="E973" t="str">
            <v>Target Indiegene</v>
          </cell>
          <cell r="F973" t="str">
            <v>BDM-4bc-Debvrat</v>
          </cell>
          <cell r="G973" t="str">
            <v>Manohar</v>
          </cell>
          <cell r="H973" t="str">
            <v>Tongue</v>
          </cell>
        </row>
        <row r="974">
          <cell r="B974" t="str">
            <v>IN-423-UJZC</v>
          </cell>
        </row>
        <row r="974">
          <cell r="D974" t="str">
            <v>Tasneem Kausar</v>
          </cell>
          <cell r="E974" t="str">
            <v>Germline+</v>
          </cell>
          <cell r="F974" t="str">
            <v>BDM-4bc-Chanakya</v>
          </cell>
          <cell r="G974" t="str">
            <v>Manohar</v>
          </cell>
          <cell r="H974" t="str">
            <v>Breast</v>
          </cell>
        </row>
        <row r="975">
          <cell r="B975" t="str">
            <v>IN-423-UJZD</v>
          </cell>
        </row>
        <row r="975">
          <cell r="D975" t="str">
            <v>Usha Purohit</v>
          </cell>
          <cell r="E975" t="str">
            <v>Target Absolute plus</v>
          </cell>
          <cell r="F975" t="str">
            <v>BDM-4bc-Manish</v>
          </cell>
          <cell r="G975" t="str">
            <v>Manohar</v>
          </cell>
          <cell r="H975" t="str">
            <v>Gallbladder</v>
          </cell>
        </row>
        <row r="976">
          <cell r="B976" t="str">
            <v>IN-423-UJZE</v>
          </cell>
        </row>
        <row r="976">
          <cell r="D976" t="str">
            <v>Mrs Meena R Khatik</v>
          </cell>
          <cell r="E976" t="str">
            <v>Target Indiegene</v>
          </cell>
          <cell r="F976" t="str">
            <v>BDM-4bc-Rajesh</v>
          </cell>
          <cell r="G976" t="str">
            <v>Manohar</v>
          </cell>
          <cell r="H976" t="str">
            <v>Gallbladder</v>
          </cell>
        </row>
        <row r="977">
          <cell r="B977" t="str">
            <v>IN-423-UJZG</v>
          </cell>
        </row>
        <row r="977">
          <cell r="D977" t="str">
            <v>Mr Prem Shankar Gupta</v>
          </cell>
          <cell r="E977" t="str">
            <v>Target Focus</v>
          </cell>
          <cell r="F977" t="str">
            <v>Lalpath</v>
          </cell>
          <cell r="G977" t="str">
            <v>Manohar</v>
          </cell>
          <cell r="H977" t="str">
            <v>Gallbladder</v>
          </cell>
        </row>
        <row r="978">
          <cell r="B978" t="str">
            <v>IN-423-UJZF</v>
          </cell>
        </row>
        <row r="978">
          <cell r="D978" t="str">
            <v>Mrs Renu Mishra</v>
          </cell>
          <cell r="E978" t="str">
            <v>Target Focus</v>
          </cell>
          <cell r="F978" t="str">
            <v>Lalpath</v>
          </cell>
          <cell r="G978" t="str">
            <v>Manohar</v>
          </cell>
          <cell r="H978" t="str">
            <v>Breast</v>
          </cell>
        </row>
        <row r="979">
          <cell r="B979" t="str">
            <v>IN-423-UJZH</v>
          </cell>
        </row>
        <row r="979">
          <cell r="D979" t="str">
            <v>Mrs Mouniammale</v>
          </cell>
          <cell r="E979" t="str">
            <v>Target Core</v>
          </cell>
          <cell r="F979" t="str">
            <v>BDM-4bc-Kasinathan</v>
          </cell>
          <cell r="G979" t="str">
            <v>Manohar</v>
          </cell>
          <cell r="H979" t="str">
            <v>Ovary</v>
          </cell>
        </row>
        <row r="980">
          <cell r="B980" t="str">
            <v>IN-423-UJZI</v>
          </cell>
        </row>
        <row r="980">
          <cell r="D980" t="str">
            <v>Santosh Agarwal</v>
          </cell>
          <cell r="E980" t="str">
            <v>Target Focus</v>
          </cell>
          <cell r="F980" t="str">
            <v>Oncquest</v>
          </cell>
          <cell r="G980" t="str">
            <v>Manohar</v>
          </cell>
          <cell r="H980" t="str">
            <v>Bone</v>
          </cell>
        </row>
        <row r="981">
          <cell r="B981" t="str">
            <v>IN-423-UJZJ</v>
          </cell>
        </row>
        <row r="981">
          <cell r="D981" t="str">
            <v>Ruma Das</v>
          </cell>
          <cell r="E981" t="str">
            <v>Target Core</v>
          </cell>
          <cell r="F981" t="str">
            <v>BDM-4bc-Kaushik</v>
          </cell>
          <cell r="G981" t="str">
            <v>Manohar</v>
          </cell>
          <cell r="H981" t="str">
            <v>Gallbladder</v>
          </cell>
        </row>
        <row r="982">
          <cell r="B982" t="str">
            <v>IN-423-UJZK</v>
          </cell>
        </row>
        <row r="982">
          <cell r="D982" t="str">
            <v>Waheeda Farah Abdool</v>
          </cell>
          <cell r="E982" t="str">
            <v>G Target Absolute</v>
          </cell>
          <cell r="F982" t="str">
            <v>BDM-4bc-Kasinathan</v>
          </cell>
          <cell r="G982" t="str">
            <v>Manohar</v>
          </cell>
          <cell r="H982" t="str">
            <v>Ovary</v>
          </cell>
        </row>
        <row r="983">
          <cell r="B983" t="str">
            <v>IN-423-UJZK</v>
          </cell>
        </row>
        <row r="983">
          <cell r="D983" t="str">
            <v>Waheeda Farah Abdool</v>
          </cell>
          <cell r="E983" t="str">
            <v>TA Germline</v>
          </cell>
          <cell r="F983" t="str">
            <v>BDM-4bc-Kasinathan</v>
          </cell>
          <cell r="G983" t="str">
            <v>Manohar</v>
          </cell>
          <cell r="H983" t="str">
            <v>Ovary</v>
          </cell>
        </row>
        <row r="984">
          <cell r="B984" t="str">
            <v>IN-423-UJZL</v>
          </cell>
        </row>
        <row r="984">
          <cell r="D984" t="str">
            <v>Usha Nanthini</v>
          </cell>
          <cell r="E984" t="str">
            <v>Germline+</v>
          </cell>
          <cell r="F984" t="str">
            <v>BDM-4bc-Kasinathan</v>
          </cell>
          <cell r="G984" t="str">
            <v>Manohar</v>
          </cell>
          <cell r="H984" t="str">
            <v>Breast</v>
          </cell>
        </row>
        <row r="985">
          <cell r="B985" t="str">
            <v>IN-423-UJZM</v>
          </cell>
        </row>
        <row r="985">
          <cell r="D985" t="str">
            <v>Sudha Rajagopalan</v>
          </cell>
          <cell r="E985" t="str">
            <v>Target Core+PDL1</v>
          </cell>
          <cell r="F985" t="str">
            <v>BDM-4bc-Kasinathan</v>
          </cell>
          <cell r="G985" t="str">
            <v>Manohar</v>
          </cell>
          <cell r="H985" t="str">
            <v>Ovary</v>
          </cell>
        </row>
        <row r="986">
          <cell r="B986" t="str">
            <v>IN-423-UJNC</v>
          </cell>
        </row>
        <row r="986">
          <cell r="D986" t="str">
            <v>Yashoda Sood</v>
          </cell>
          <cell r="E986" t="str">
            <v>Target Core</v>
          </cell>
          <cell r="F986" t="str">
            <v>BDM-4bc-Debvrat</v>
          </cell>
          <cell r="G986" t="str">
            <v>Manohar</v>
          </cell>
          <cell r="H986" t="str">
            <v>Ovary</v>
          </cell>
        </row>
        <row r="987">
          <cell r="B987" t="str">
            <v>IN-423-UJZN</v>
          </cell>
        </row>
        <row r="987">
          <cell r="D987" t="str">
            <v>Santhi</v>
          </cell>
          <cell r="E987" t="str">
            <v>Target Indiegene</v>
          </cell>
          <cell r="F987" t="str">
            <v>BDM-4bc-Anjan</v>
          </cell>
        </row>
        <row r="987">
          <cell r="H987" t="str">
            <v>Lung</v>
          </cell>
          <cell r="I987" t="str">
            <v>Upper lobe, lung</v>
          </cell>
          <cell r="J987" t="str">
            <v>Adenocarcinoma, NOS</v>
          </cell>
          <cell r="K987" t="str">
            <v>Right</v>
          </cell>
        </row>
        <row r="988">
          <cell r="B988" t="str">
            <v>IN-423-UJZO</v>
          </cell>
        </row>
        <row r="988">
          <cell r="D988" t="str">
            <v>Saroja Margarate</v>
          </cell>
          <cell r="E988" t="str">
            <v>Target Indiegene</v>
          </cell>
          <cell r="F988" t="str">
            <v>BDM-4bc-Ramanjaneya</v>
          </cell>
          <cell r="G988" t="str">
            <v>Manohar</v>
          </cell>
          <cell r="H988" t="str">
            <v>Cervix</v>
          </cell>
        </row>
        <row r="989">
          <cell r="B989" t="str">
            <v>IN-423-UJ1A</v>
          </cell>
        </row>
        <row r="989">
          <cell r="D989" t="str">
            <v>Shyam Malla</v>
          </cell>
          <cell r="E989" t="str">
            <v>Target Core</v>
          </cell>
          <cell r="F989" t="str">
            <v>BDM-4bc-Ramesh</v>
          </cell>
        </row>
        <row r="989">
          <cell r="H989" t="str">
            <v>Lung</v>
          </cell>
          <cell r="I989" t="str">
            <v>Lower lobe, lung</v>
          </cell>
          <cell r="J989" t="str">
            <v>Non-small cell carcinoma</v>
          </cell>
          <cell r="K989" t="str">
            <v>Right and Left</v>
          </cell>
        </row>
        <row r="990">
          <cell r="B990" t="str">
            <v>IN-423-UJ1B</v>
          </cell>
        </row>
        <row r="990">
          <cell r="D990" t="str">
            <v>Mr Ashok Kumar Giggo</v>
          </cell>
          <cell r="E990" t="str">
            <v>Target Focus</v>
          </cell>
          <cell r="F990" t="str">
            <v>Lalpath</v>
          </cell>
          <cell r="G990" t="str">
            <v>Manohar</v>
          </cell>
          <cell r="H990" t="str">
            <v>GE Junction</v>
          </cell>
        </row>
        <row r="991">
          <cell r="B991" t="str">
            <v>IN-423-UJKA</v>
          </cell>
        </row>
        <row r="991">
          <cell r="D991" t="str">
            <v>Mrs Dharmashila Devi</v>
          </cell>
          <cell r="E991" t="str">
            <v>Target Indiegene</v>
          </cell>
          <cell r="F991" t="str">
            <v>BDM-4bc-Debvrat</v>
          </cell>
          <cell r="G991" t="str">
            <v>Manohar</v>
          </cell>
          <cell r="H991" t="str">
            <v>Gallbladder</v>
          </cell>
        </row>
        <row r="992">
          <cell r="B992" t="str">
            <v>IN-423-UJ1C</v>
          </cell>
        </row>
        <row r="992">
          <cell r="D992" t="str">
            <v>Nayana Shah</v>
          </cell>
          <cell r="E992" t="str">
            <v>Target Core</v>
          </cell>
          <cell r="F992" t="str">
            <v>BDM-4bc-Chanakya</v>
          </cell>
          <cell r="G992" t="str">
            <v>Manohar</v>
          </cell>
          <cell r="H992" t="str">
            <v>Ovary</v>
          </cell>
        </row>
        <row r="993">
          <cell r="B993" t="str">
            <v>IN-423-UJ1D</v>
          </cell>
        </row>
        <row r="993">
          <cell r="D993" t="str">
            <v>Jugeshwari Yadav</v>
          </cell>
          <cell r="E993" t="str">
            <v>HRR Gene panel</v>
          </cell>
          <cell r="F993" t="str">
            <v>BDM-4bc-Girish</v>
          </cell>
          <cell r="G993" t="str">
            <v>Manohar</v>
          </cell>
          <cell r="H993" t="str">
            <v>Ovary</v>
          </cell>
        </row>
        <row r="994">
          <cell r="B994" t="str">
            <v>IN-423-UJ1E</v>
          </cell>
        </row>
        <row r="994">
          <cell r="D994" t="str">
            <v>Sushila Devi</v>
          </cell>
          <cell r="E994" t="str">
            <v>Target Core</v>
          </cell>
          <cell r="F994" t="str">
            <v>BDM-4bc-Chanakya</v>
          </cell>
        </row>
        <row r="994">
          <cell r="H994" t="str">
            <v>Lung</v>
          </cell>
          <cell r="I994" t="str">
            <v>Lower lobe, lung</v>
          </cell>
          <cell r="J994" t="str">
            <v>Adenocarcinoma, NOS</v>
          </cell>
          <cell r="K994" t="str">
            <v>Left</v>
          </cell>
        </row>
        <row r="995">
          <cell r="B995" t="str">
            <v>IN-423-UJ1F</v>
          </cell>
        </row>
        <row r="995">
          <cell r="D995" t="str">
            <v>Hemlata</v>
          </cell>
          <cell r="E995" t="str">
            <v>Target Focus</v>
          </cell>
          <cell r="F995" t="str">
            <v>Oncquest</v>
          </cell>
          <cell r="G995" t="str">
            <v>Manohar</v>
          </cell>
          <cell r="H995" t="str">
            <v>Breast</v>
          </cell>
        </row>
        <row r="996">
          <cell r="B996" t="str">
            <v>IN-423-UJ1G</v>
          </cell>
        </row>
        <row r="996">
          <cell r="D996" t="str">
            <v>Prasad Yalavarthy</v>
          </cell>
          <cell r="E996" t="str">
            <v>Target Focus</v>
          </cell>
          <cell r="F996" t="str">
            <v>Oncquest</v>
          </cell>
          <cell r="G996" t="str">
            <v>Manohar</v>
          </cell>
          <cell r="H996" t="str">
            <v>Prostate</v>
          </cell>
        </row>
        <row r="997">
          <cell r="B997" t="str">
            <v>IN-423-UJ2A</v>
          </cell>
        </row>
        <row r="997">
          <cell r="D997" t="str">
            <v>Sumitra Bajracharya</v>
          </cell>
          <cell r="E997" t="str">
            <v>Target Absolute</v>
          </cell>
          <cell r="F997" t="str">
            <v>BDM-4bc-Ramesh</v>
          </cell>
          <cell r="G997" t="str">
            <v>Manohar</v>
          </cell>
          <cell r="H997" t="str">
            <v>Right Knee</v>
          </cell>
        </row>
        <row r="998">
          <cell r="B998" t="str">
            <v>IN-423-UJ2B</v>
          </cell>
        </row>
        <row r="998">
          <cell r="D998" t="str">
            <v>Yasodha Gautam Devkota</v>
          </cell>
          <cell r="E998" t="str">
            <v>HRR Gene panel</v>
          </cell>
          <cell r="F998" t="str">
            <v>BDM-4bc-Ramesh</v>
          </cell>
          <cell r="G998" t="str">
            <v>Manohar</v>
          </cell>
          <cell r="H998" t="str">
            <v>Breast</v>
          </cell>
        </row>
        <row r="999">
          <cell r="B999" t="str">
            <v>IN-423-UJ3A</v>
          </cell>
        </row>
        <row r="999">
          <cell r="D999" t="str">
            <v>Mrs GM Kalpana</v>
          </cell>
          <cell r="E999" t="str">
            <v>Germline+</v>
          </cell>
          <cell r="F999" t="str">
            <v>BDM-4bc-Smriti Singh</v>
          </cell>
          <cell r="G999" t="str">
            <v>Manohar</v>
          </cell>
          <cell r="H999" t="str">
            <v>Breast</v>
          </cell>
        </row>
        <row r="1000">
          <cell r="B1000" t="str">
            <v>IN-423-UJ3B</v>
          </cell>
        </row>
        <row r="1000">
          <cell r="D1000" t="str">
            <v>Anjali Yenkar</v>
          </cell>
          <cell r="E1000" t="str">
            <v>HRR Gene panel</v>
          </cell>
          <cell r="F1000" t="str">
            <v>BDM-4bc-Chanakya</v>
          </cell>
          <cell r="G1000" t="str">
            <v>Manohar</v>
          </cell>
          <cell r="H1000" t="str">
            <v>Breast</v>
          </cell>
        </row>
        <row r="1001">
          <cell r="B1001" t="str">
            <v>IN-423-UJ3C</v>
          </cell>
        </row>
        <row r="1001">
          <cell r="D1001" t="str">
            <v>Sasikumaran Nair</v>
          </cell>
          <cell r="E1001" t="str">
            <v>Target Core</v>
          </cell>
          <cell r="F1001" t="str">
            <v>BDM-4bc-Chanakya</v>
          </cell>
        </row>
        <row r="1001">
          <cell r="H1001" t="str">
            <v>Lung</v>
          </cell>
          <cell r="I1001" t="str">
            <v>Lower lobe, lung</v>
          </cell>
          <cell r="J1001" t="str">
            <v>Adenocarcinoma, NOS</v>
          </cell>
          <cell r="K1001" t="str">
            <v>Right</v>
          </cell>
        </row>
        <row r="1002">
          <cell r="B1002" t="str">
            <v>IN-423-UJ3D</v>
          </cell>
        </row>
        <row r="1002">
          <cell r="D1002" t="str">
            <v>Mohan Dev Saraswat</v>
          </cell>
          <cell r="E1002" t="str">
            <v>Target Focus</v>
          </cell>
          <cell r="F1002" t="str">
            <v>Oncquest</v>
          </cell>
          <cell r="G1002" t="str">
            <v>Manohar</v>
          </cell>
          <cell r="H1002" t="str">
            <v>Gum</v>
          </cell>
        </row>
        <row r="1003">
          <cell r="B1003" t="str">
            <v>IN-423-UJ3E</v>
          </cell>
        </row>
        <row r="1003">
          <cell r="D1003" t="str">
            <v>Mrs Chander Rekha</v>
          </cell>
          <cell r="E1003" t="str">
            <v>Target Focus</v>
          </cell>
          <cell r="F1003" t="str">
            <v>Oncquest</v>
          </cell>
          <cell r="G1003" t="str">
            <v>Manohar</v>
          </cell>
          <cell r="H1003" t="str">
            <v>Ovary</v>
          </cell>
        </row>
        <row r="1004">
          <cell r="B1004" t="str">
            <v>IN-423-UJ3F</v>
          </cell>
        </row>
        <row r="1004">
          <cell r="D1004" t="str">
            <v>Pratanu Sahana</v>
          </cell>
          <cell r="E1004" t="str">
            <v>Target Core</v>
          </cell>
          <cell r="F1004" t="str">
            <v>BDM-4bc-Ramanjaneya</v>
          </cell>
        </row>
        <row r="1004">
          <cell r="H1004" t="str">
            <v>Lung</v>
          </cell>
          <cell r="I1004" t="str">
            <v>Lower lobe, lung</v>
          </cell>
          <cell r="J1004" t="str">
            <v>Non-small cell carcinoma</v>
          </cell>
          <cell r="K1004" t="str">
            <v>Right</v>
          </cell>
        </row>
        <row r="1005">
          <cell r="B1005" t="str">
            <v>IN-423-UJ3G</v>
          </cell>
        </row>
        <row r="1005">
          <cell r="D1005" t="str">
            <v>Mrs Chitra</v>
          </cell>
          <cell r="E1005" t="str">
            <v>Germline+</v>
          </cell>
          <cell r="F1005" t="str">
            <v>BDM-4bc-Smriti Singh</v>
          </cell>
          <cell r="G1005" t="str">
            <v>Manohar</v>
          </cell>
          <cell r="H1005" t="str">
            <v>Breast</v>
          </cell>
        </row>
        <row r="1006">
          <cell r="B1006" t="str">
            <v>IN-423-UJ3H</v>
          </cell>
        </row>
        <row r="1006">
          <cell r="D1006" t="str">
            <v>Geetam Jha</v>
          </cell>
          <cell r="E1006" t="str">
            <v>Germline+</v>
          </cell>
          <cell r="F1006" t="str">
            <v>BDM-4bc-Smriti Singh</v>
          </cell>
          <cell r="G1006" t="str">
            <v>Manohar</v>
          </cell>
          <cell r="H1006" t="str">
            <v>Breast</v>
          </cell>
        </row>
        <row r="1007">
          <cell r="B1007" t="str">
            <v>IN-423-UJ4A</v>
          </cell>
        </row>
        <row r="1007">
          <cell r="D1007" t="str">
            <v>Thomas Vanbuerle</v>
          </cell>
          <cell r="E1007" t="str">
            <v>Germline+</v>
          </cell>
          <cell r="F1007" t="str">
            <v>BDM-4bc-Chanakya</v>
          </cell>
          <cell r="G1007" t="str">
            <v>Manohar</v>
          </cell>
          <cell r="H1007" t="str">
            <v>Pancreas</v>
          </cell>
        </row>
        <row r="1008">
          <cell r="B1008" t="str">
            <v>IN-423-UJ4B</v>
          </cell>
        </row>
        <row r="1008">
          <cell r="D1008" t="str">
            <v>Kamlesh Sheth</v>
          </cell>
          <cell r="E1008" t="str">
            <v>Target Core+PDL1</v>
          </cell>
          <cell r="F1008" t="str">
            <v>BDM-4bc-Chanakya</v>
          </cell>
          <cell r="G1008" t="str">
            <v>Manohar</v>
          </cell>
          <cell r="H1008" t="str">
            <v>Sigmoid colon</v>
          </cell>
        </row>
        <row r="1009">
          <cell r="B1009" t="str">
            <v>IN-423-UJ4C</v>
          </cell>
        </row>
        <row r="1009">
          <cell r="D1009" t="str">
            <v>Bhavna V</v>
          </cell>
          <cell r="E1009" t="str">
            <v>Germline+</v>
          </cell>
          <cell r="F1009" t="str">
            <v>BDM-4bc-Rajesh</v>
          </cell>
          <cell r="G1009" t="str">
            <v>Manohar</v>
          </cell>
          <cell r="H1009" t="str">
            <v>Ovary</v>
          </cell>
        </row>
        <row r="1010">
          <cell r="B1010" t="str">
            <v>IN-423-UJ4D</v>
          </cell>
        </row>
        <row r="1010">
          <cell r="D1010" t="str">
            <v>Huma Moin</v>
          </cell>
          <cell r="E1010" t="str">
            <v>Target Core</v>
          </cell>
          <cell r="F1010" t="str">
            <v>BDM-4bc-Debvrat</v>
          </cell>
          <cell r="G1010" t="str">
            <v>Manohar</v>
          </cell>
          <cell r="H1010" t="str">
            <v>Breast</v>
          </cell>
        </row>
        <row r="1011">
          <cell r="B1011" t="str">
            <v>IN-423-UJ4E</v>
          </cell>
        </row>
        <row r="1011">
          <cell r="D1011" t="str">
            <v>Susmita Thapa</v>
          </cell>
          <cell r="E1011" t="str">
            <v>HRR Gene panel</v>
          </cell>
          <cell r="F1011" t="str">
            <v>BDM-4bc-Ramesh</v>
          </cell>
          <cell r="G1011" t="str">
            <v>Manohar</v>
          </cell>
          <cell r="H1011" t="str">
            <v>Ovary</v>
          </cell>
        </row>
        <row r="1012">
          <cell r="B1012" t="str">
            <v>IN-423-UJ4F</v>
          </cell>
        </row>
        <row r="1012">
          <cell r="D1012" t="str">
            <v>Nishaben Patel</v>
          </cell>
          <cell r="E1012" t="str">
            <v>HRR Gene panel</v>
          </cell>
          <cell r="F1012" t="str">
            <v>BDM-4bc-Chanakya</v>
          </cell>
          <cell r="G1012" t="str">
            <v>Manohar</v>
          </cell>
          <cell r="H1012" t="str">
            <v>Ovary</v>
          </cell>
        </row>
        <row r="1013">
          <cell r="B1013" t="str">
            <v>IN-423-UJ4G</v>
          </cell>
        </row>
        <row r="1013">
          <cell r="D1013" t="str">
            <v>Mrs Bimla</v>
          </cell>
          <cell r="E1013" t="str">
            <v>HRR Gene panel</v>
          </cell>
          <cell r="F1013" t="str">
            <v>Oncquest</v>
          </cell>
          <cell r="G1013" t="str">
            <v>Manohar</v>
          </cell>
          <cell r="H1013" t="str">
            <v>Not Mentioned (High-grade Serous Cystadenocarcinoma)</v>
          </cell>
        </row>
        <row r="1014">
          <cell r="B1014" t="str">
            <v>IN-423-UKAA</v>
          </cell>
        </row>
        <row r="1014">
          <cell r="D1014" t="str">
            <v>Kamla Devi</v>
          </cell>
          <cell r="E1014" t="str">
            <v>Target core</v>
          </cell>
          <cell r="F1014" t="str">
            <v>BDM-4bc- Manish</v>
          </cell>
        </row>
        <row r="1014">
          <cell r="H1014" t="str">
            <v>Lung</v>
          </cell>
          <cell r="I1014" t="str">
            <v>Overlapping lesion of lung</v>
          </cell>
          <cell r="J1014" t="str">
            <v>Adenocarcinoma, NOS</v>
          </cell>
          <cell r="K1014" t="str">
            <v>Left</v>
          </cell>
        </row>
        <row r="1015">
          <cell r="B1015" t="str">
            <v>IN-423-UJ4H</v>
          </cell>
        </row>
        <row r="1015">
          <cell r="D1015" t="str">
            <v>Mary Khumlunmawi</v>
          </cell>
          <cell r="E1015" t="str">
            <v>HRR Gene panel</v>
          </cell>
          <cell r="F1015" t="str">
            <v>BDM-4bc-Prashant</v>
          </cell>
          <cell r="G1015" t="str">
            <v>Manohar</v>
          </cell>
          <cell r="H1015" t="str">
            <v>Ovary</v>
          </cell>
        </row>
        <row r="1016">
          <cell r="B1016" t="str">
            <v>IN-423-UKAC</v>
          </cell>
        </row>
        <row r="1016">
          <cell r="D1016" t="str">
            <v>Opanasyuk Alexander</v>
          </cell>
          <cell r="E1016" t="str">
            <v>Target Focus</v>
          </cell>
          <cell r="F1016" t="str">
            <v>BDM-4bc-Ramesh</v>
          </cell>
        </row>
        <row r="1016">
          <cell r="H1016" t="str">
            <v>Lung</v>
          </cell>
          <cell r="I1016" t="str">
            <v>Lower lobe, lung</v>
          </cell>
          <cell r="J1016" t="str">
            <v>Adenocarcinoma, NOS</v>
          </cell>
          <cell r="K1016" t="str">
            <v>Right</v>
          </cell>
        </row>
        <row r="1017">
          <cell r="B1017" t="str">
            <v>IN-423-UKAD</v>
          </cell>
        </row>
        <row r="1017">
          <cell r="D1017" t="str">
            <v>Sunita Haldar</v>
          </cell>
          <cell r="E1017" t="str">
            <v>Germline+</v>
          </cell>
          <cell r="F1017" t="str">
            <v>BDM-4bc-Kaushik</v>
          </cell>
          <cell r="G1017" t="str">
            <v>Manohar</v>
          </cell>
          <cell r="H1017" t="str">
            <v>Breast</v>
          </cell>
          <cell r="I1017" t="str">
            <v>Lower inner quadrant of breast</v>
          </cell>
          <cell r="J1017" t="str">
            <v>Small cell carcinoma, NOS</v>
          </cell>
          <cell r="K1017" t="str">
            <v>Left</v>
          </cell>
        </row>
        <row r="1018">
          <cell r="B1018" t="str">
            <v>IN-423-UKAE</v>
          </cell>
        </row>
        <row r="1018">
          <cell r="D1018" t="str">
            <v>Srilekha</v>
          </cell>
          <cell r="E1018" t="str">
            <v>Germline+</v>
          </cell>
          <cell r="F1018" t="str">
            <v>BDM-4bc-Kasinathan</v>
          </cell>
          <cell r="G1018" t="str">
            <v>Manohar</v>
          </cell>
          <cell r="H1018" t="str">
            <v>Breast</v>
          </cell>
        </row>
        <row r="1019">
          <cell r="B1019" t="str">
            <v>IN-423-UKAF</v>
          </cell>
        </row>
        <row r="1019">
          <cell r="D1019" t="str">
            <v>Palaniammal</v>
          </cell>
          <cell r="E1019" t="str">
            <v>Target Focus</v>
          </cell>
          <cell r="F1019" t="str">
            <v>Oncquest</v>
          </cell>
          <cell r="G1019" t="str">
            <v>Manohar</v>
          </cell>
          <cell r="H1019" t="str">
            <v>Pancreas</v>
          </cell>
        </row>
        <row r="1020">
          <cell r="B1020" t="str">
            <v>IN-423-UJRB</v>
          </cell>
        </row>
        <row r="1020">
          <cell r="D1020" t="str">
            <v>Mr Sanskar Ajay Ghule</v>
          </cell>
          <cell r="E1020" t="str">
            <v>Target Indiegene</v>
          </cell>
          <cell r="F1020" t="str">
            <v>BDM-4bc-Chanakya</v>
          </cell>
          <cell r="G1020" t="str">
            <v>Manohar</v>
          </cell>
          <cell r="H1020" t="str">
            <v>Melanoma</v>
          </cell>
        </row>
        <row r="1021">
          <cell r="B1021" t="str">
            <v>IN-423-UJ5A</v>
          </cell>
        </row>
        <row r="1021">
          <cell r="D1021" t="str">
            <v>Mr A B Hannan</v>
          </cell>
          <cell r="E1021" t="str">
            <v>HRR Gene panel</v>
          </cell>
          <cell r="F1021" t="str">
            <v>BDM-4bc-Ramesh</v>
          </cell>
          <cell r="G1021" t="str">
            <v>Manohar</v>
          </cell>
          <cell r="H1021" t="str">
            <v>Prostate</v>
          </cell>
        </row>
        <row r="1022">
          <cell r="B1022" t="str">
            <v>IN-423-UJ5B</v>
          </cell>
        </row>
        <row r="1022">
          <cell r="D1022" t="str">
            <v>P Gowri</v>
          </cell>
          <cell r="E1022" t="str">
            <v>HRR Gene panel</v>
          </cell>
          <cell r="F1022" t="str">
            <v>Oncquest</v>
          </cell>
          <cell r="G1022" t="str">
            <v>Manohar</v>
          </cell>
          <cell r="H1022" t="str">
            <v>Not Mentioned</v>
          </cell>
        </row>
        <row r="1023">
          <cell r="B1023" t="str">
            <v>IN-423-UKBB</v>
          </cell>
        </row>
        <row r="1023">
          <cell r="D1023" t="str">
            <v>Supriya Tamankar</v>
          </cell>
          <cell r="E1023" t="str">
            <v>HRR Gene panel</v>
          </cell>
          <cell r="F1023" t="str">
            <v>BDM-4bc-Chanakya</v>
          </cell>
          <cell r="G1023" t="str">
            <v>Manohar</v>
          </cell>
          <cell r="H1023" t="str">
            <v>Breast</v>
          </cell>
        </row>
        <row r="1024">
          <cell r="B1024" t="str">
            <v>IN-423-UKBC</v>
          </cell>
        </row>
        <row r="1024">
          <cell r="D1024" t="str">
            <v>Jyoti Chaturvedi</v>
          </cell>
          <cell r="E1024" t="str">
            <v>Target Core</v>
          </cell>
          <cell r="F1024" t="str">
            <v>BDM-4bc-Chanakya</v>
          </cell>
          <cell r="G1024" t="str">
            <v>Manohar</v>
          </cell>
          <cell r="H1024" t="str">
            <v>Connective, subcutaneous and other soft tissues</v>
          </cell>
          <cell r="I1024" t="str">
            <v>Connective tissue thorax (excludes Thymus, Heart and Mediastinum C37. , C38. )</v>
          </cell>
          <cell r="J1024" t="str">
            <v>Synovial sarcoma, NOS</v>
          </cell>
          <cell r="K1024" t="str">
            <v>Left</v>
          </cell>
        </row>
        <row r="1025">
          <cell r="B1025" t="str">
            <v>IN-423-UKCA</v>
          </cell>
        </row>
        <row r="1025">
          <cell r="D1025" t="str">
            <v>S S Jayasooriya</v>
          </cell>
          <cell r="E1025" t="str">
            <v>Target Absolute -ve</v>
          </cell>
          <cell r="F1025" t="str">
            <v>BDM-4bc-Ramesh</v>
          </cell>
          <cell r="G1025" t="str">
            <v>Manohar</v>
          </cell>
          <cell r="H1025" t="str">
            <v>Nasopharynx</v>
          </cell>
        </row>
        <row r="1026">
          <cell r="B1026" t="str">
            <v>IN-423-UKHA</v>
          </cell>
        </row>
        <row r="1026">
          <cell r="D1026" t="str">
            <v>Sunita Yadav</v>
          </cell>
          <cell r="E1026" t="str">
            <v>Target Focus</v>
          </cell>
          <cell r="F1026" t="str">
            <v>Lalpath</v>
          </cell>
          <cell r="G1026" t="str">
            <v>Manohar</v>
          </cell>
          <cell r="H1026" t="str">
            <v>Not Mentioned (Poorly cohesive carcinoma)</v>
          </cell>
        </row>
        <row r="1027">
          <cell r="B1027" t="str">
            <v>IN-423-UJ4A</v>
          </cell>
        </row>
        <row r="1027">
          <cell r="D1027" t="str">
            <v>Thomas Vanbuerle</v>
          </cell>
          <cell r="E1027" t="str">
            <v>Target Core</v>
          </cell>
          <cell r="F1027" t="str">
            <v>BDM-4bc-Chanakya</v>
          </cell>
          <cell r="G1027" t="str">
            <v>Manohar</v>
          </cell>
          <cell r="H1027" t="str">
            <v>Pancreas</v>
          </cell>
        </row>
        <row r="1028">
          <cell r="B1028" t="str">
            <v>IN-423-UKHB</v>
          </cell>
        </row>
        <row r="1028">
          <cell r="D1028" t="str">
            <v>Banu</v>
          </cell>
          <cell r="E1028" t="str">
            <v>Target Core</v>
          </cell>
          <cell r="F1028" t="str">
            <v>BDM-4bc-Ramanjaneya</v>
          </cell>
          <cell r="G1028" t="str">
            <v>Manohar</v>
          </cell>
          <cell r="H1028" t="str">
            <v>Ovary</v>
          </cell>
        </row>
        <row r="1029">
          <cell r="B1029" t="str">
            <v>IN-423-UKHB</v>
          </cell>
        </row>
        <row r="1029">
          <cell r="D1029" t="str">
            <v>Banu</v>
          </cell>
          <cell r="E1029" t="str">
            <v>Germline+</v>
          </cell>
          <cell r="F1029" t="str">
            <v>BDM-4bc-Ramanjaneya</v>
          </cell>
          <cell r="G1029" t="str">
            <v>Manohar</v>
          </cell>
          <cell r="H1029" t="str">
            <v>Ovary</v>
          </cell>
        </row>
        <row r="1030">
          <cell r="B1030" t="str">
            <v>IN-423-UKHC</v>
          </cell>
        </row>
        <row r="1030">
          <cell r="D1030" t="str">
            <v>Bhagwati Nyaupane</v>
          </cell>
          <cell r="E1030" t="str">
            <v>HRR Gene panel</v>
          </cell>
          <cell r="F1030" t="str">
            <v>BDM-4bc-Chanakya</v>
          </cell>
          <cell r="G1030" t="str">
            <v>Manohar</v>
          </cell>
          <cell r="H1030" t="str">
            <v>Ovary</v>
          </cell>
        </row>
        <row r="1031">
          <cell r="B1031" t="str">
            <v>IN-423-UKHD</v>
          </cell>
        </row>
        <row r="1031">
          <cell r="D1031" t="str">
            <v>Reema Angelina</v>
          </cell>
          <cell r="E1031" t="str">
            <v>Germline+</v>
          </cell>
          <cell r="F1031" t="str">
            <v>BDM-4bc- Smriti Singh</v>
          </cell>
          <cell r="G1031" t="str">
            <v>Manohar</v>
          </cell>
          <cell r="H1031" t="str">
            <v>Not Mentioned</v>
          </cell>
        </row>
        <row r="1032">
          <cell r="B1032" t="str">
            <v>IN-423-UKHE</v>
          </cell>
        </row>
        <row r="1032">
          <cell r="D1032" t="str">
            <v>Krishna Bahadur Shrestha</v>
          </cell>
          <cell r="E1032" t="str">
            <v>Target Absolute -ve</v>
          </cell>
          <cell r="F1032" t="str">
            <v>BDM-4bc-Ramesh</v>
          </cell>
          <cell r="G1032" t="str">
            <v>Manohar</v>
          </cell>
          <cell r="H1032" t="str">
            <v>Pancreas</v>
          </cell>
        </row>
        <row r="1033">
          <cell r="B1033" t="str">
            <v>IN-423-UKHF</v>
          </cell>
        </row>
        <row r="1033">
          <cell r="D1033" t="str">
            <v>Yog Maya Upadhya</v>
          </cell>
          <cell r="E1033" t="str">
            <v>Target Absolute -ve</v>
          </cell>
          <cell r="F1033" t="str">
            <v>BDM-4bc-Ramesh</v>
          </cell>
          <cell r="G1033" t="str">
            <v>Manohar</v>
          </cell>
          <cell r="H1033" t="str">
            <v>Ovary</v>
          </cell>
        </row>
        <row r="1034">
          <cell r="B1034" t="str">
            <v>IN-423-UKHG</v>
          </cell>
        </row>
        <row r="1034">
          <cell r="D1034" t="str">
            <v>Sunita Bhagat</v>
          </cell>
          <cell r="E1034" t="str">
            <v>Target Core</v>
          </cell>
          <cell r="F1034" t="str">
            <v>BDM-4bc-Chanakya</v>
          </cell>
          <cell r="G1034" t="str">
            <v>Manohar</v>
          </cell>
          <cell r="H1034" t="str">
            <v>Ovary</v>
          </cell>
        </row>
        <row r="1035">
          <cell r="B1035" t="str">
            <v>IN-423-UKIA</v>
          </cell>
        </row>
        <row r="1035">
          <cell r="D1035" t="str">
            <v>Puspa Kumari Subba Rai</v>
          </cell>
          <cell r="E1035" t="str">
            <v>HRR gene panel</v>
          </cell>
          <cell r="F1035" t="str">
            <v>BDM-4bc-Ramesh</v>
          </cell>
          <cell r="G1035" t="str">
            <v>Manohar</v>
          </cell>
          <cell r="H1035" t="str">
            <v>Ovary</v>
          </cell>
        </row>
        <row r="1036">
          <cell r="B1036" t="str">
            <v>IN-423-UKIA</v>
          </cell>
        </row>
        <row r="1036">
          <cell r="D1036" t="str">
            <v>Puspa Kumari Subba Rai</v>
          </cell>
          <cell r="E1036" t="str">
            <v>HRR gene panel</v>
          </cell>
          <cell r="F1036" t="str">
            <v>BDM-4bc-Ramesh</v>
          </cell>
          <cell r="G1036" t="str">
            <v>Manohar</v>
          </cell>
          <cell r="H1036" t="str">
            <v>Ovary</v>
          </cell>
        </row>
        <row r="1037">
          <cell r="B1037" t="str">
            <v>IN-423-UKIB</v>
          </cell>
        </row>
        <row r="1037">
          <cell r="D1037" t="str">
            <v>Mrs Preethi Pande</v>
          </cell>
          <cell r="E1037" t="str">
            <v>Germline+</v>
          </cell>
          <cell r="F1037" t="str">
            <v>BDM-4bc-Anjan</v>
          </cell>
          <cell r="G1037" t="str">
            <v>Manohar</v>
          </cell>
          <cell r="H1037" t="str">
            <v>Breast</v>
          </cell>
          <cell r="I1037" t="str">
            <v>Upper outer quadrant of breast</v>
          </cell>
          <cell r="J1037" t="str">
            <v>Invasive carcinoma of no special type</v>
          </cell>
          <cell r="K1037" t="str">
            <v>Right</v>
          </cell>
        </row>
        <row r="1038">
          <cell r="B1038" t="str">
            <v>IN-423-UKIC</v>
          </cell>
        </row>
        <row r="1038">
          <cell r="D1038" t="str">
            <v>Mrs. Kazi Joynab Akter</v>
          </cell>
          <cell r="E1038" t="str">
            <v>Target Absolute -ve</v>
          </cell>
          <cell r="F1038" t="str">
            <v>BDM-4bc-Ramesh</v>
          </cell>
          <cell r="G1038" t="str">
            <v>Manohar</v>
          </cell>
          <cell r="H1038" t="str">
            <v>Breast</v>
          </cell>
        </row>
        <row r="1039">
          <cell r="B1039" t="str">
            <v>IN-423-UKID</v>
          </cell>
        </row>
        <row r="1039">
          <cell r="D1039" t="str">
            <v>Brig. Gen. MD Jalal Uddin</v>
          </cell>
          <cell r="E1039" t="str">
            <v>Target Absolute -ve</v>
          </cell>
          <cell r="F1039" t="str">
            <v>BDM-4bc-Ramesh</v>
          </cell>
        </row>
        <row r="1039">
          <cell r="H1039" t="str">
            <v>Lung</v>
          </cell>
          <cell r="I1039" t="str">
            <v>Lung NOS</v>
          </cell>
          <cell r="J1039" t="str">
            <v>Adenocarcinoma, NOS</v>
          </cell>
          <cell r="K1039" t="str">
            <v>Unknown</v>
          </cell>
        </row>
        <row r="1040">
          <cell r="B1040" t="str">
            <v>IN-423-UKIE</v>
          </cell>
        </row>
        <row r="1040">
          <cell r="D1040" t="str">
            <v>Ramesh Acharya</v>
          </cell>
          <cell r="E1040" t="str">
            <v>Target Focus</v>
          </cell>
          <cell r="F1040" t="str">
            <v>Oncquest</v>
          </cell>
          <cell r="G1040" t="str">
            <v>Manohar</v>
          </cell>
          <cell r="H1040" t="str">
            <v>Testicular adenocarcinoma</v>
          </cell>
        </row>
        <row r="1041">
          <cell r="B1041" t="str">
            <v>IN-423-UKIF</v>
          </cell>
        </row>
        <row r="1041">
          <cell r="D1041" t="str">
            <v>Narender Kaur</v>
          </cell>
          <cell r="E1041" t="str">
            <v>Target Focus</v>
          </cell>
          <cell r="F1041" t="str">
            <v>Oncquest</v>
          </cell>
          <cell r="G1041" t="str">
            <v>Manohar</v>
          </cell>
          <cell r="H1041" t="str">
            <v>Lower Limb</v>
          </cell>
        </row>
        <row r="1042">
          <cell r="B1042" t="str">
            <v>IN-423-UKIG</v>
          </cell>
        </row>
        <row r="1042">
          <cell r="D1042" t="str">
            <v>Mr Rakesh Singh</v>
          </cell>
          <cell r="E1042" t="str">
            <v>Target Focus</v>
          </cell>
          <cell r="F1042" t="str">
            <v>Lalpath</v>
          </cell>
          <cell r="G1042" t="str">
            <v>Manohar</v>
          </cell>
          <cell r="H1042" t="str">
            <v>Buccal Mucosa</v>
          </cell>
        </row>
        <row r="1043">
          <cell r="B1043" t="str">
            <v>IN-423-UKIH</v>
          </cell>
        </row>
        <row r="1043">
          <cell r="D1043" t="str">
            <v>Aruna Devi</v>
          </cell>
          <cell r="E1043" t="str">
            <v>Germline+</v>
          </cell>
          <cell r="F1043" t="str">
            <v>Oncquest</v>
          </cell>
          <cell r="G1043" t="str">
            <v>Manohar</v>
          </cell>
          <cell r="H1043" t="str">
            <v>Ovary</v>
          </cell>
        </row>
        <row r="1044">
          <cell r="B1044" t="str">
            <v>IN-423-UKII</v>
          </cell>
        </row>
        <row r="1044">
          <cell r="D1044" t="str">
            <v>Hutton Joseph Edward</v>
          </cell>
          <cell r="E1044" t="str">
            <v>Target Focus</v>
          </cell>
          <cell r="F1044" t="str">
            <v>Oncquest</v>
          </cell>
        </row>
        <row r="1044">
          <cell r="H1044" t="str">
            <v>Lung</v>
          </cell>
          <cell r="I1044" t="str">
            <v>Lung NOS</v>
          </cell>
          <cell r="J1044" t="str">
            <v>Adenocarcinoma, NOS</v>
          </cell>
          <cell r="K1044" t="str">
            <v>Unknown</v>
          </cell>
        </row>
        <row r="1045">
          <cell r="B1045" t="str">
            <v>IN-423-UKIJ</v>
          </cell>
        </row>
        <row r="1045">
          <cell r="D1045" t="str">
            <v>Ananya Sasmal</v>
          </cell>
          <cell r="E1045" t="str">
            <v>Germline+</v>
          </cell>
          <cell r="F1045" t="str">
            <v>BDM-4bc-Kaushik</v>
          </cell>
          <cell r="G1045" t="str">
            <v>Manohar</v>
          </cell>
          <cell r="H1045" t="str">
            <v>Breast</v>
          </cell>
        </row>
        <row r="1046">
          <cell r="B1046" t="str">
            <v>IN-423-UKIK</v>
          </cell>
        </row>
        <row r="1046">
          <cell r="D1046" t="str">
            <v>Annamma Mathew</v>
          </cell>
          <cell r="E1046" t="str">
            <v>HRR gene panel</v>
          </cell>
          <cell r="F1046" t="str">
            <v>BDM-4bc-Anjan</v>
          </cell>
          <cell r="G1046" t="str">
            <v>Manohar</v>
          </cell>
          <cell r="H1046" t="str">
            <v>Breast</v>
          </cell>
        </row>
        <row r="1047">
          <cell r="B1047" t="str">
            <v>IN-423-UKIL</v>
          </cell>
        </row>
        <row r="1047">
          <cell r="D1047" t="str">
            <v>Clara Dourado</v>
          </cell>
          <cell r="E1047" t="str">
            <v>HRR gene panel</v>
          </cell>
          <cell r="F1047" t="str">
            <v>BDM-4bc-Chanakya</v>
          </cell>
          <cell r="G1047" t="str">
            <v>Manohar</v>
          </cell>
          <cell r="H1047" t="str">
            <v>Ovary</v>
          </cell>
        </row>
        <row r="1048">
          <cell r="B1048" t="str">
            <v>IN-423-UKJA</v>
          </cell>
        </row>
        <row r="1048">
          <cell r="D1048" t="str">
            <v>Mr Sadashiva Adiga N</v>
          </cell>
          <cell r="E1048" t="str">
            <v>Target Focus</v>
          </cell>
          <cell r="F1048" t="str">
            <v>BDM-4bc-Ramesh</v>
          </cell>
          <cell r="G1048" t="str">
            <v>Manohar</v>
          </cell>
          <cell r="H1048" t="str">
            <v>Anus</v>
          </cell>
        </row>
        <row r="1049">
          <cell r="B1049" t="str">
            <v>IN-423-UKJB</v>
          </cell>
        </row>
        <row r="1049">
          <cell r="D1049" t="str">
            <v>Damodari Modi</v>
          </cell>
          <cell r="E1049" t="str">
            <v>Target Core</v>
          </cell>
          <cell r="F1049" t="str">
            <v>BDM-4bc-Chanakya</v>
          </cell>
        </row>
        <row r="1049">
          <cell r="H1049" t="str">
            <v>Lung</v>
          </cell>
          <cell r="I1049" t="str">
            <v>Lung NOS</v>
          </cell>
          <cell r="J1049" t="str">
            <v>Adenocarcinoma, NOS</v>
          </cell>
          <cell r="K1049" t="str">
            <v>Right</v>
          </cell>
        </row>
        <row r="1050">
          <cell r="B1050" t="str">
            <v>IN-423-UKJC</v>
          </cell>
        </row>
        <row r="1050">
          <cell r="D1050" t="str">
            <v>Sudha Somani Dargar</v>
          </cell>
          <cell r="E1050" t="str">
            <v>Target Focus</v>
          </cell>
          <cell r="F1050" t="str">
            <v>Oncquest</v>
          </cell>
          <cell r="G1050" t="str">
            <v>Manohar</v>
          </cell>
          <cell r="H1050" t="str">
            <v>Ovary</v>
          </cell>
        </row>
        <row r="1051">
          <cell r="B1051" t="str">
            <v>IN-423-UKJD</v>
          </cell>
        </row>
        <row r="1051">
          <cell r="D1051" t="str">
            <v>KPP Pujitha</v>
          </cell>
          <cell r="E1051" t="str">
            <v>Target Absolute</v>
          </cell>
          <cell r="F1051" t="str">
            <v>BDM-4bc-Ramesh</v>
          </cell>
          <cell r="G1051" t="str">
            <v>Manohar</v>
          </cell>
          <cell r="H1051" t="str">
            <v>Connective tissue of Arm ,Retroperitoneum</v>
          </cell>
        </row>
        <row r="1052">
          <cell r="B1052" t="str">
            <v>IN-423-UKJE</v>
          </cell>
        </row>
        <row r="1052">
          <cell r="D1052" t="str">
            <v>Mujeeb Mohammed Khan</v>
          </cell>
          <cell r="E1052" t="str">
            <v>Target Indiegene</v>
          </cell>
          <cell r="F1052" t="str">
            <v>BDM-4bc-Vishal</v>
          </cell>
          <cell r="G1052" t="str">
            <v>Manohar</v>
          </cell>
          <cell r="H1052" t="str">
            <v>Stomach</v>
          </cell>
        </row>
        <row r="1053">
          <cell r="B1053" t="str">
            <v>IN-423-UKJF</v>
          </cell>
        </row>
        <row r="1053">
          <cell r="D1053" t="str">
            <v>Valsa Jose</v>
          </cell>
          <cell r="E1053" t="str">
            <v>Target Focus</v>
          </cell>
          <cell r="F1053" t="str">
            <v>Oncquest</v>
          </cell>
          <cell r="G1053" t="str">
            <v>Manohar</v>
          </cell>
          <cell r="H1053" t="str">
            <v>Not Mentioned</v>
          </cell>
        </row>
        <row r="1054">
          <cell r="B1054" t="str">
            <v>IN-423-UKJG</v>
          </cell>
        </row>
        <row r="1054">
          <cell r="D1054" t="str">
            <v>Sujatha Hari</v>
          </cell>
          <cell r="E1054" t="str">
            <v>Target Focus</v>
          </cell>
          <cell r="F1054" t="str">
            <v>Oncquest</v>
          </cell>
          <cell r="G1054" t="str">
            <v>Manohar</v>
          </cell>
          <cell r="H1054" t="str">
            <v>Breast</v>
          </cell>
        </row>
        <row r="1055">
          <cell r="B1055" t="str">
            <v>IN-423-UKJH</v>
          </cell>
        </row>
        <row r="1055">
          <cell r="D1055" t="str">
            <v>Supriya</v>
          </cell>
          <cell r="E1055" t="str">
            <v>Family germline test</v>
          </cell>
          <cell r="F1055" t="str">
            <v>BDM-4bc-Smriti Singh</v>
          </cell>
          <cell r="G1055" t="str">
            <v>Manohar</v>
          </cell>
          <cell r="H1055" t="str">
            <v>Non Cancer</v>
          </cell>
        </row>
        <row r="1056">
          <cell r="B1056" t="str">
            <v>IN-423-UKJI</v>
          </cell>
        </row>
        <row r="1056">
          <cell r="D1056" t="str">
            <v>Giridhar Inamdar</v>
          </cell>
          <cell r="E1056" t="str">
            <v>Germline+</v>
          </cell>
          <cell r="F1056" t="str">
            <v>BDM-4bc-Chanakya</v>
          </cell>
          <cell r="G1056" t="str">
            <v>Manohar</v>
          </cell>
          <cell r="H1056" t="str">
            <v>Glioblastoma</v>
          </cell>
        </row>
        <row r="1057">
          <cell r="B1057" t="str">
            <v>IN-423-UKJJ</v>
          </cell>
        </row>
        <row r="1057">
          <cell r="D1057" t="str">
            <v>Sandra Almeida</v>
          </cell>
          <cell r="E1057" t="str">
            <v>Germline+</v>
          </cell>
          <cell r="F1057" t="str">
            <v>BDM-4bc-Chanakya</v>
          </cell>
          <cell r="G1057" t="str">
            <v>Manohar</v>
          </cell>
          <cell r="H1057" t="str">
            <v>Breast</v>
          </cell>
        </row>
        <row r="1058">
          <cell r="B1058" t="str">
            <v>IN-423-UJZD</v>
          </cell>
        </row>
        <row r="1058">
          <cell r="D1058" t="str">
            <v>Usha Purohit</v>
          </cell>
          <cell r="E1058" t="str">
            <v>TA Germline</v>
          </cell>
          <cell r="F1058" t="str">
            <v>BDM-4bc-manish</v>
          </cell>
          <cell r="G1058" t="str">
            <v>Manohar</v>
          </cell>
          <cell r="H1058" t="str">
            <v>Gallbladder</v>
          </cell>
        </row>
        <row r="1059">
          <cell r="B1059" t="str">
            <v>IN-423-UKKA</v>
          </cell>
        </row>
        <row r="1059">
          <cell r="D1059" t="str">
            <v>Rama Bai</v>
          </cell>
          <cell r="E1059" t="str">
            <v>Target Absolute -ve</v>
          </cell>
          <cell r="F1059" t="str">
            <v>BDM-4bc-Ramanjaneya</v>
          </cell>
          <cell r="G1059" t="str">
            <v>Manohar</v>
          </cell>
          <cell r="H1059" t="str">
            <v>Liver</v>
          </cell>
        </row>
        <row r="1060">
          <cell r="B1060" t="str">
            <v>IN-423-UKLA</v>
          </cell>
        </row>
        <row r="1060">
          <cell r="D1060" t="str">
            <v>Shabnam Khanam</v>
          </cell>
          <cell r="E1060" t="str">
            <v>Germline+</v>
          </cell>
          <cell r="F1060" t="str">
            <v>BDM-4bc-Kaushik</v>
          </cell>
          <cell r="G1060" t="str">
            <v>Manohar</v>
          </cell>
          <cell r="H1060" t="str">
            <v>Breast</v>
          </cell>
        </row>
        <row r="1061">
          <cell r="B1061" t="str">
            <v>IN-423-UKLB</v>
          </cell>
        </row>
        <row r="1061">
          <cell r="D1061" t="str">
            <v>Sweta Shah</v>
          </cell>
          <cell r="E1061" t="str">
            <v>Target Indiegene</v>
          </cell>
          <cell r="F1061" t="str">
            <v>BDM-4bc-Rajesh</v>
          </cell>
          <cell r="G1061" t="str">
            <v>Manohar</v>
          </cell>
          <cell r="H1061" t="str">
            <v>Breast</v>
          </cell>
        </row>
        <row r="1062">
          <cell r="B1062" t="str">
            <v>IN-423-UKLC</v>
          </cell>
        </row>
        <row r="1062">
          <cell r="D1062" t="str">
            <v>Susila A</v>
          </cell>
          <cell r="E1062" t="str">
            <v>Germline+</v>
          </cell>
          <cell r="F1062" t="str">
            <v>BDM-4bc-Kasinathan</v>
          </cell>
          <cell r="G1062" t="str">
            <v>Manohar</v>
          </cell>
          <cell r="H1062" t="str">
            <v>Ovary</v>
          </cell>
        </row>
        <row r="1063">
          <cell r="B1063" t="str">
            <v>IN-423-UKLD</v>
          </cell>
        </row>
        <row r="1063">
          <cell r="D1063" t="str">
            <v>SK Kader Sab</v>
          </cell>
          <cell r="E1063" t="str">
            <v>Target Focus</v>
          </cell>
          <cell r="F1063" t="str">
            <v>Oncquest</v>
          </cell>
        </row>
        <row r="1063">
          <cell r="H1063" t="str">
            <v>Lung</v>
          </cell>
          <cell r="I1063" t="str">
            <v>Lower lobe, lung</v>
          </cell>
          <cell r="J1063" t="str">
            <v>Adenocarcinoma, NOS</v>
          </cell>
          <cell r="K1063" t="str">
            <v>Right</v>
          </cell>
        </row>
        <row r="1064">
          <cell r="B1064" t="str">
            <v>IN-423-UKLE</v>
          </cell>
        </row>
        <row r="1064">
          <cell r="D1064" t="str">
            <v>Kamini Begum</v>
          </cell>
          <cell r="E1064" t="str">
            <v>Target Indiegene</v>
          </cell>
          <cell r="F1064" t="str">
            <v>BDM-4bc-Debvrat</v>
          </cell>
          <cell r="G1064" t="str">
            <v>Manohar</v>
          </cell>
          <cell r="H1064" t="str">
            <v>Breast</v>
          </cell>
        </row>
        <row r="1065">
          <cell r="B1065" t="str">
            <v>IN-423-UKLF</v>
          </cell>
        </row>
        <row r="1065">
          <cell r="D1065" t="str">
            <v>Prerna Gandhi</v>
          </cell>
          <cell r="E1065" t="str">
            <v>HRR Gene panel</v>
          </cell>
          <cell r="F1065" t="str">
            <v>BDM-4bc-Rajeev</v>
          </cell>
          <cell r="G1065" t="str">
            <v>Manohar</v>
          </cell>
          <cell r="H1065" t="str">
            <v>Breast</v>
          </cell>
        </row>
        <row r="1066">
          <cell r="B1066" t="str">
            <v>IN-423-UKLG</v>
          </cell>
        </row>
        <row r="1066">
          <cell r="D1066" t="str">
            <v>Mohan R</v>
          </cell>
          <cell r="E1066" t="str">
            <v>Target Core</v>
          </cell>
          <cell r="F1066" t="str">
            <v>Oncquest</v>
          </cell>
          <cell r="G1066" t="str">
            <v>Manohar</v>
          </cell>
          <cell r="H1066" t="str">
            <v>Parotid Gland</v>
          </cell>
        </row>
        <row r="1067">
          <cell r="B1067" t="str">
            <v>IN-423-UJUD</v>
          </cell>
        </row>
        <row r="1067">
          <cell r="D1067" t="str">
            <v>Padmavathi</v>
          </cell>
          <cell r="E1067" t="str">
            <v>Target Focus</v>
          </cell>
          <cell r="F1067" t="str">
            <v>Oncquest</v>
          </cell>
          <cell r="G1067" t="str">
            <v>Manohar</v>
          </cell>
          <cell r="H1067" t="str">
            <v>Forearm</v>
          </cell>
        </row>
        <row r="1068">
          <cell r="B1068" t="str">
            <v>IN-423-UKLH</v>
          </cell>
        </row>
        <row r="1068">
          <cell r="D1068" t="str">
            <v>G Laxmi Kumari</v>
          </cell>
          <cell r="E1068" t="str">
            <v>Germline+</v>
          </cell>
          <cell r="F1068" t="str">
            <v>BDM-4bc-Ramanjaneya</v>
          </cell>
          <cell r="G1068" t="str">
            <v>Manohar</v>
          </cell>
          <cell r="H1068" t="str">
            <v>Ovary</v>
          </cell>
        </row>
        <row r="1069">
          <cell r="B1069" t="str">
            <v>IN-423-UKOA</v>
          </cell>
        </row>
        <row r="1069">
          <cell r="D1069" t="str">
            <v>Mr Ram Babu Keshari</v>
          </cell>
          <cell r="E1069" t="str">
            <v>Target Focus</v>
          </cell>
          <cell r="F1069" t="str">
            <v>Lalpath</v>
          </cell>
          <cell r="G1069" t="str">
            <v>Manohar</v>
          </cell>
          <cell r="H1069" t="str">
            <v>Other and unspecified parts of mouth</v>
          </cell>
        </row>
        <row r="1070">
          <cell r="B1070" t="str">
            <v>IN-423-UKOB</v>
          </cell>
        </row>
        <row r="1070">
          <cell r="D1070" t="str">
            <v>Hemlata</v>
          </cell>
          <cell r="E1070" t="str">
            <v>Target Focus</v>
          </cell>
          <cell r="F1070" t="str">
            <v>Oncquest</v>
          </cell>
          <cell r="G1070" t="str">
            <v>Manohar</v>
          </cell>
          <cell r="H1070" t="str">
            <v>Endometrium</v>
          </cell>
        </row>
        <row r="1071">
          <cell r="B1071" t="str">
            <v>IN-423-UKOC</v>
          </cell>
        </row>
        <row r="1071">
          <cell r="D1071" t="str">
            <v>Sangeeta Devi</v>
          </cell>
          <cell r="E1071" t="str">
            <v>Target Focus</v>
          </cell>
          <cell r="F1071" t="str">
            <v>Lalpath</v>
          </cell>
          <cell r="G1071" t="str">
            <v>Manohar</v>
          </cell>
          <cell r="H1071" t="str">
            <v>Gallbladder</v>
          </cell>
        </row>
        <row r="1072">
          <cell r="B1072" t="str">
            <v>IN-423-UKOD</v>
          </cell>
        </row>
        <row r="1072">
          <cell r="D1072" t="str">
            <v>Mrs Preeti Gupta</v>
          </cell>
          <cell r="E1072" t="str">
            <v>Target Focus</v>
          </cell>
          <cell r="F1072" t="str">
            <v>Oncquest</v>
          </cell>
        </row>
        <row r="1072">
          <cell r="H1072" t="str">
            <v>Lung</v>
          </cell>
          <cell r="I1072" t="str">
            <v>Lung NOS</v>
          </cell>
          <cell r="J1072" t="str">
            <v>Carcinoma, NOS</v>
          </cell>
          <cell r="K1072" t="str">
            <v>Right</v>
          </cell>
        </row>
        <row r="1073">
          <cell r="B1073" t="str">
            <v>IN-423-UKOE</v>
          </cell>
        </row>
        <row r="1073">
          <cell r="D1073" t="str">
            <v>Naveen Sharma</v>
          </cell>
          <cell r="E1073" t="str">
            <v>Target Focus</v>
          </cell>
          <cell r="F1073" t="str">
            <v>Oncquest</v>
          </cell>
          <cell r="G1073" t="str">
            <v>Manohar</v>
          </cell>
          <cell r="H1073" t="str">
            <v>Parotid Gland</v>
          </cell>
        </row>
        <row r="1074">
          <cell r="B1074" t="str">
            <v>IN-423-UKOF</v>
          </cell>
        </row>
        <row r="1074">
          <cell r="D1074" t="str">
            <v>Mrs Jhina Devi</v>
          </cell>
          <cell r="E1074" t="str">
            <v>Target Focus</v>
          </cell>
          <cell r="F1074" t="str">
            <v>Oncquest</v>
          </cell>
          <cell r="G1074" t="str">
            <v>Manohar</v>
          </cell>
          <cell r="H1074" t="str">
            <v>Fallopian tube</v>
          </cell>
        </row>
        <row r="1075">
          <cell r="B1075" t="str">
            <v>IN-423-UKOG</v>
          </cell>
        </row>
        <row r="1075">
          <cell r="D1075" t="str">
            <v>Aman Merchant</v>
          </cell>
          <cell r="E1075" t="str">
            <v>Family germline test</v>
          </cell>
          <cell r="F1075" t="str">
            <v>BDM-4bc-Chanakya</v>
          </cell>
          <cell r="G1075" t="str">
            <v>Manohar</v>
          </cell>
          <cell r="H1075" t="str">
            <v>Non Cancer</v>
          </cell>
        </row>
        <row r="1076">
          <cell r="B1076" t="str">
            <v>IN-423-UKOH</v>
          </cell>
        </row>
        <row r="1076">
          <cell r="D1076" t="str">
            <v>Zishan Merchant</v>
          </cell>
          <cell r="E1076" t="str">
            <v>Family germline test</v>
          </cell>
          <cell r="F1076" t="str">
            <v>BDM-4bc-Chanakya</v>
          </cell>
          <cell r="G1076" t="str">
            <v>Manohar</v>
          </cell>
          <cell r="H1076" t="str">
            <v>Non Cancer</v>
          </cell>
        </row>
        <row r="1077">
          <cell r="B1077" t="str">
            <v>IN-423-UKOI</v>
          </cell>
        </row>
        <row r="1077">
          <cell r="D1077" t="str">
            <v>Vijay Kishore Tanna</v>
          </cell>
          <cell r="E1077" t="str">
            <v>Target Indiegene</v>
          </cell>
          <cell r="F1077" t="str">
            <v>BDM-4bc-Chanakya</v>
          </cell>
          <cell r="G1077" t="str">
            <v>Manohar</v>
          </cell>
          <cell r="H1077" t="str">
            <v>Pancreas</v>
          </cell>
        </row>
        <row r="1078">
          <cell r="B1078" t="str">
            <v>IN-423-UKOJ</v>
          </cell>
        </row>
        <row r="1078">
          <cell r="D1078" t="str">
            <v>Roshni Patel</v>
          </cell>
          <cell r="E1078" t="str">
            <v>Germline+</v>
          </cell>
          <cell r="F1078" t="str">
            <v>BDM-4bc-Rajesh</v>
          </cell>
          <cell r="G1078" t="str">
            <v>Manohar</v>
          </cell>
          <cell r="H1078" t="str">
            <v>Non Cancer</v>
          </cell>
        </row>
        <row r="1079">
          <cell r="B1079" t="str">
            <v>IN-423-UKPA</v>
          </cell>
        </row>
        <row r="1079">
          <cell r="D1079" t="str">
            <v>Usha</v>
          </cell>
          <cell r="E1079" t="str">
            <v>Germline+</v>
          </cell>
          <cell r="F1079" t="str">
            <v>BDM-4bc-Smriti Singh</v>
          </cell>
          <cell r="G1079" t="str">
            <v>Manohar</v>
          </cell>
          <cell r="H1079" t="str">
            <v>Ovary</v>
          </cell>
        </row>
        <row r="1080">
          <cell r="B1080" t="str">
            <v>IN-423-UKPB</v>
          </cell>
        </row>
        <row r="1080">
          <cell r="D1080" t="str">
            <v>Dilip Chetry</v>
          </cell>
          <cell r="E1080" t="str">
            <v>Target Indiegene</v>
          </cell>
          <cell r="F1080" t="str">
            <v>BDM-4bc-Rajesh</v>
          </cell>
          <cell r="G1080" t="str">
            <v>Manohar</v>
          </cell>
          <cell r="H1080" t="str">
            <v>Pancreas</v>
          </cell>
          <cell r="I1080" t="str">
            <v>Head of pancreas</v>
          </cell>
          <cell r="J1080" t="str">
            <v>Adenocarcinoma, NOS</v>
          </cell>
          <cell r="K1080" t="str">
            <v>Not a paired site</v>
          </cell>
        </row>
        <row r="1081">
          <cell r="B1081" t="str">
            <v>IN-423-UJVB</v>
          </cell>
        </row>
        <row r="1081">
          <cell r="D1081" t="str">
            <v>Ramachandra Shenoy</v>
          </cell>
          <cell r="E1081" t="str">
            <v>Target Indiegene</v>
          </cell>
          <cell r="F1081" t="str">
            <v>BDM-4bc-Anjan</v>
          </cell>
          <cell r="G1081" t="str">
            <v>Manohar</v>
          </cell>
          <cell r="H1081" t="str">
            <v>GE Junction</v>
          </cell>
        </row>
        <row r="1082">
          <cell r="B1082" t="str">
            <v>IN-423-UKQA</v>
          </cell>
        </row>
        <row r="1082">
          <cell r="D1082" t="str">
            <v>Mrs Salma Mahmud</v>
          </cell>
          <cell r="E1082" t="str">
            <v>Target Absolute</v>
          </cell>
          <cell r="F1082" t="str">
            <v>BDM-4bc-Ramesh</v>
          </cell>
          <cell r="G1082" t="str">
            <v>Manohar</v>
          </cell>
          <cell r="H1082" t="str">
            <v>Ovary</v>
          </cell>
        </row>
        <row r="1083">
          <cell r="B1083" t="str">
            <v>IN-423-UKRA</v>
          </cell>
        </row>
        <row r="1083">
          <cell r="D1083" t="str">
            <v>Surekha Bhargava</v>
          </cell>
          <cell r="E1083" t="str">
            <v>Germline+</v>
          </cell>
          <cell r="F1083" t="str">
            <v>BDM-4bc-Kasinathan</v>
          </cell>
          <cell r="G1083" t="str">
            <v>Manohar</v>
          </cell>
          <cell r="H1083" t="str">
            <v>Non Cancer</v>
          </cell>
        </row>
        <row r="1084">
          <cell r="B1084" t="str">
            <v>IN-423-UKSA</v>
          </cell>
        </row>
        <row r="1084">
          <cell r="D1084" t="str">
            <v>Narayan Naik</v>
          </cell>
          <cell r="E1084" t="str">
            <v>Target core</v>
          </cell>
          <cell r="F1084" t="str">
            <v>BDM-4bc-Chanakya</v>
          </cell>
        </row>
        <row r="1084">
          <cell r="H1084" t="str">
            <v>Lung</v>
          </cell>
          <cell r="I1084" t="str">
            <v>Upper lobe, lung</v>
          </cell>
          <cell r="J1084" t="str">
            <v>Adenocarcinoma, NOS</v>
          </cell>
          <cell r="K1084" t="str">
            <v>Right</v>
          </cell>
        </row>
        <row r="1085">
          <cell r="B1085" t="str">
            <v>IN-423-UKSB</v>
          </cell>
        </row>
        <row r="1085">
          <cell r="D1085" t="str">
            <v>Mr Umashankar Jhadi</v>
          </cell>
          <cell r="E1085" t="str">
            <v>Target core</v>
          </cell>
          <cell r="F1085" t="str">
            <v>BDM-4bc-Chanakya</v>
          </cell>
        </row>
        <row r="1085">
          <cell r="H1085" t="str">
            <v>Lung</v>
          </cell>
          <cell r="I1085" t="str">
            <v>Upper lobe, lung</v>
          </cell>
          <cell r="J1085" t="str">
            <v>Adenocarcinoma, NOS</v>
          </cell>
          <cell r="K1085" t="str">
            <v>Right</v>
          </cell>
        </row>
        <row r="1086">
          <cell r="B1086" t="str">
            <v>IN-423-UKVA</v>
          </cell>
        </row>
        <row r="1086">
          <cell r="D1086" t="str">
            <v>Devmani Dubey B</v>
          </cell>
          <cell r="E1086" t="str">
            <v>Target Focus</v>
          </cell>
          <cell r="F1086" t="str">
            <v>Lalpath</v>
          </cell>
          <cell r="G1086" t="str">
            <v>Manohar</v>
          </cell>
          <cell r="H1086" t="str">
            <v>Tongue</v>
          </cell>
        </row>
        <row r="1087">
          <cell r="B1087" t="str">
            <v>IN-423-UKVB</v>
          </cell>
        </row>
        <row r="1087">
          <cell r="D1087" t="str">
            <v>Mrs Ameer Jahan</v>
          </cell>
          <cell r="E1087" t="str">
            <v>Target Focus</v>
          </cell>
          <cell r="F1087" t="str">
            <v>Oncquest</v>
          </cell>
          <cell r="G1087" t="str">
            <v>Manohar</v>
          </cell>
          <cell r="H1087" t="str">
            <v>Gallbladder</v>
          </cell>
        </row>
        <row r="1088">
          <cell r="B1088" t="str">
            <v>IN-423-UKVC</v>
          </cell>
        </row>
        <row r="1088">
          <cell r="D1088" t="str">
            <v>Mr Momtazul Haque</v>
          </cell>
          <cell r="E1088" t="str">
            <v>target Absolute -ve</v>
          </cell>
          <cell r="F1088" t="str">
            <v>BDM-4bc-Ramesh</v>
          </cell>
          <cell r="G1088" t="str">
            <v>Manohar</v>
          </cell>
          <cell r="H1088" t="str">
            <v>Gallbladder</v>
          </cell>
        </row>
        <row r="1089">
          <cell r="B1089" t="str">
            <v>IN-423-UKVD</v>
          </cell>
        </row>
        <row r="1089">
          <cell r="D1089" t="str">
            <v>Mr Sanzida Mubassara</v>
          </cell>
          <cell r="E1089" t="str">
            <v>target Absolute -ve</v>
          </cell>
          <cell r="F1089" t="str">
            <v>BDM-4bc-Ramesh</v>
          </cell>
          <cell r="G1089" t="str">
            <v>Manohar</v>
          </cell>
          <cell r="H1089" t="str">
            <v>Breast</v>
          </cell>
        </row>
        <row r="1090">
          <cell r="B1090" t="str">
            <v>IN-423-UKVE</v>
          </cell>
        </row>
        <row r="1090">
          <cell r="D1090" t="str">
            <v>Ashok Kumar Jain</v>
          </cell>
          <cell r="E1090" t="str">
            <v>Target core</v>
          </cell>
          <cell r="F1090" t="str">
            <v>BDM-4bc-Rajesh</v>
          </cell>
          <cell r="G1090" t="str">
            <v>Manohar</v>
          </cell>
          <cell r="H1090" t="str">
            <v>Stomach</v>
          </cell>
          <cell r="I1090" t="str">
            <v>Stomach NOS</v>
          </cell>
          <cell r="J1090" t="str">
            <v>Adenocarcinoma, NOS</v>
          </cell>
          <cell r="K1090" t="str">
            <v>Not a paired site</v>
          </cell>
        </row>
        <row r="1091">
          <cell r="B1091" t="str">
            <v>IN-423-UKVF</v>
          </cell>
        </row>
        <row r="1091">
          <cell r="D1091" t="str">
            <v>M Hariharan</v>
          </cell>
          <cell r="E1091" t="str">
            <v>target Absolute -ve</v>
          </cell>
          <cell r="F1091" t="str">
            <v>BDM-4bc-Kasinathan</v>
          </cell>
          <cell r="G1091" t="str">
            <v>Manohar</v>
          </cell>
          <cell r="H1091" t="str">
            <v>Intra hepatic Bile Duct</v>
          </cell>
        </row>
        <row r="1092">
          <cell r="B1092" t="str">
            <v>IN-423-UKVG</v>
          </cell>
        </row>
        <row r="1092">
          <cell r="D1092" t="str">
            <v>Kantaben</v>
          </cell>
          <cell r="E1092" t="str">
            <v>Germline+</v>
          </cell>
          <cell r="F1092" t="str">
            <v>BDM-4bc-Rajesh</v>
          </cell>
          <cell r="G1092" t="str">
            <v>Manohar</v>
          </cell>
          <cell r="H1092" t="str">
            <v>Ovary</v>
          </cell>
        </row>
        <row r="1093">
          <cell r="B1093" t="str">
            <v>IN-423-UKWA</v>
          </cell>
        </row>
        <row r="1093">
          <cell r="D1093" t="str">
            <v>Aby Joseph</v>
          </cell>
          <cell r="E1093" t="str">
            <v>Target Absolute plus</v>
          </cell>
          <cell r="F1093" t="str">
            <v>BDM-4bc-Kasinathan</v>
          </cell>
          <cell r="G1093" t="str">
            <v>Manohar</v>
          </cell>
          <cell r="H1093" t="str">
            <v>Rectum</v>
          </cell>
        </row>
        <row r="1094">
          <cell r="B1094" t="str">
            <v>IN-423-UKWA</v>
          </cell>
        </row>
        <row r="1094">
          <cell r="D1094" t="str">
            <v>Aby Joseph</v>
          </cell>
          <cell r="E1094" t="str">
            <v>TA Germline</v>
          </cell>
          <cell r="F1094" t="str">
            <v>BDM-4bc-Kasinathan</v>
          </cell>
          <cell r="G1094" t="str">
            <v>Manohar</v>
          </cell>
          <cell r="H1094" t="str">
            <v>Rectum</v>
          </cell>
        </row>
        <row r="1095">
          <cell r="B1095" t="str">
            <v>IN-423-UKWB</v>
          </cell>
        </row>
        <row r="1095">
          <cell r="D1095" t="str">
            <v>Chandra Shekar</v>
          </cell>
          <cell r="E1095" t="str">
            <v>Target Absolute</v>
          </cell>
          <cell r="F1095" t="str">
            <v>Max Nanavati Hospital</v>
          </cell>
          <cell r="G1095" t="str">
            <v>Manohar</v>
          </cell>
          <cell r="H1095" t="str">
            <v>Appendix</v>
          </cell>
        </row>
        <row r="1096">
          <cell r="B1096" t="str">
            <v>IN-423-UKWB</v>
          </cell>
        </row>
        <row r="1096">
          <cell r="D1096" t="str">
            <v>Chandra Shekar</v>
          </cell>
          <cell r="E1096" t="str">
            <v>TA Germline</v>
          </cell>
          <cell r="F1096" t="str">
            <v>Max Nanavati Hospital</v>
          </cell>
          <cell r="G1096" t="str">
            <v>Manohar</v>
          </cell>
          <cell r="H1096" t="str">
            <v>Appendix</v>
          </cell>
        </row>
        <row r="1097">
          <cell r="B1097" t="str">
            <v>IN-423-UKWC</v>
          </cell>
        </row>
        <row r="1097">
          <cell r="D1097" t="str">
            <v>Sunita Shrestha</v>
          </cell>
          <cell r="E1097" t="str">
            <v>HRR Gene panel</v>
          </cell>
          <cell r="F1097" t="str">
            <v>BDM-4bc-Ramesh</v>
          </cell>
          <cell r="G1097" t="str">
            <v>Manohar</v>
          </cell>
          <cell r="H1097" t="str">
            <v>Breast</v>
          </cell>
        </row>
        <row r="1098">
          <cell r="B1098" t="str">
            <v>IN-423-UKWD</v>
          </cell>
        </row>
        <row r="1098">
          <cell r="D1098" t="str">
            <v>Sujata Nandi</v>
          </cell>
          <cell r="E1098" t="str">
            <v>HRR Gene panel</v>
          </cell>
          <cell r="F1098" t="str">
            <v>Oncquest</v>
          </cell>
          <cell r="G1098" t="str">
            <v>Manohar</v>
          </cell>
          <cell r="H1098" t="str">
            <v>Ovary</v>
          </cell>
        </row>
        <row r="1099">
          <cell r="B1099" t="str">
            <v>IN-423-UKWE</v>
          </cell>
        </row>
        <row r="1099">
          <cell r="D1099" t="str">
            <v>Sunitee Rajbanshi</v>
          </cell>
          <cell r="E1099" t="str">
            <v>HRR Gene panel</v>
          </cell>
          <cell r="F1099" t="str">
            <v>BDM-4bc-Ramesh</v>
          </cell>
          <cell r="G1099" t="str">
            <v>Manohar</v>
          </cell>
          <cell r="H1099" t="str">
            <v>Breast</v>
          </cell>
        </row>
        <row r="1100">
          <cell r="B1100" t="str">
            <v>IN-423-UKWF</v>
          </cell>
        </row>
        <row r="1100">
          <cell r="D1100" t="str">
            <v>Mr MD Khorshed Alam</v>
          </cell>
          <cell r="E1100" t="str">
            <v>HRR Gene panel</v>
          </cell>
          <cell r="F1100" t="str">
            <v>BDM-4bc-Ramesh</v>
          </cell>
          <cell r="G1100" t="str">
            <v>Manohar</v>
          </cell>
          <cell r="H1100" t="str">
            <v>Peri Ampullary Region</v>
          </cell>
        </row>
        <row r="1101">
          <cell r="B1101" t="str">
            <v>IN-423-UJMA</v>
          </cell>
        </row>
        <row r="1101">
          <cell r="D1101" t="str">
            <v>Bharti Soni</v>
          </cell>
          <cell r="E1101" t="str">
            <v>Germline</v>
          </cell>
          <cell r="F1101" t="str">
            <v>BDM-4bc-Chanakya</v>
          </cell>
          <cell r="G1101" t="str">
            <v>Manohar</v>
          </cell>
          <cell r="H1101" t="str">
            <v>Ovary</v>
          </cell>
        </row>
        <row r="1102">
          <cell r="B1102" t="str">
            <v>IN-423-UKXA</v>
          </cell>
        </row>
        <row r="1102">
          <cell r="D1102" t="str">
            <v>Mrs Francis Bibiana</v>
          </cell>
          <cell r="E1102" t="str">
            <v>HRR Gene panel</v>
          </cell>
          <cell r="F1102" t="str">
            <v>BDM-4bc-Ramanjaneya</v>
          </cell>
          <cell r="G1102" t="str">
            <v>Manohar</v>
          </cell>
          <cell r="H1102" t="str">
            <v>Breast</v>
          </cell>
        </row>
        <row r="1103">
          <cell r="B1103" t="str">
            <v>IN-423-UKXB</v>
          </cell>
        </row>
        <row r="1103">
          <cell r="D1103" t="str">
            <v>Mrs Arpitaben Ketanbhai Patel</v>
          </cell>
          <cell r="E1103" t="str">
            <v>Germline+</v>
          </cell>
          <cell r="F1103" t="str">
            <v>BDM-4bc-Rajesh</v>
          </cell>
          <cell r="G1103" t="str">
            <v>Manohar</v>
          </cell>
          <cell r="H1103" t="str">
            <v>Breast</v>
          </cell>
        </row>
        <row r="1104">
          <cell r="B1104" t="str">
            <v>IN-423-UKXC</v>
          </cell>
        </row>
        <row r="1104">
          <cell r="D1104" t="str">
            <v>Bhagwatiben Patel</v>
          </cell>
          <cell r="E1104" t="str">
            <v>Target Core</v>
          </cell>
          <cell r="F1104" t="str">
            <v>BDM-4bc-Rajesh</v>
          </cell>
          <cell r="G1104" t="str">
            <v>Manohar</v>
          </cell>
          <cell r="H1104" t="str">
            <v>Gallbladder</v>
          </cell>
          <cell r="I1104" t="str">
            <v>Gallbladder</v>
          </cell>
          <cell r="J1104" t="str">
            <v>Adenocarcinoma, NOS</v>
          </cell>
          <cell r="K1104" t="str">
            <v>Not a paired site</v>
          </cell>
        </row>
        <row r="1105">
          <cell r="B1105" t="str">
            <v>IN-423-UKXD</v>
          </cell>
        </row>
        <row r="1105">
          <cell r="D1105" t="str">
            <v>Mst Ayesa Begum</v>
          </cell>
          <cell r="E1105" t="str">
            <v>target Absolute -ve</v>
          </cell>
          <cell r="F1105" t="str">
            <v>BDM-4bc-Ramesh</v>
          </cell>
        </row>
        <row r="1105">
          <cell r="H1105" t="str">
            <v>Lung</v>
          </cell>
          <cell r="I1105" t="str">
            <v>Lung NOS</v>
          </cell>
          <cell r="J1105" t="str">
            <v>Squamous cell carcinoma, NOS</v>
          </cell>
          <cell r="K1105" t="str">
            <v>Right</v>
          </cell>
        </row>
        <row r="1106">
          <cell r="B1106" t="str">
            <v>IN-423-UKXE</v>
          </cell>
        </row>
        <row r="1106">
          <cell r="D1106" t="str">
            <v>Mr Ahmeduzzaman Iqbal</v>
          </cell>
          <cell r="E1106" t="str">
            <v>Target Absolute -ve</v>
          </cell>
          <cell r="F1106" t="str">
            <v>BDM-4bc-Ramesh</v>
          </cell>
          <cell r="G1106" t="str">
            <v>Manohar</v>
          </cell>
          <cell r="H1106" t="str">
            <v>Duodenum</v>
          </cell>
        </row>
        <row r="1107">
          <cell r="B1107" t="str">
            <v>IN-423-UKYA</v>
          </cell>
        </row>
        <row r="1107">
          <cell r="D1107" t="str">
            <v>Sarojani Suvarna</v>
          </cell>
          <cell r="E1107" t="str">
            <v>Target Core</v>
          </cell>
          <cell r="F1107" t="str">
            <v>BDM-4bc-Chanakya</v>
          </cell>
          <cell r="G1107" t="str">
            <v>Manohar</v>
          </cell>
          <cell r="H1107" t="str">
            <v>Pancreas</v>
          </cell>
        </row>
        <row r="1108">
          <cell r="B1108" t="str">
            <v>IN-423-UKYA</v>
          </cell>
        </row>
        <row r="1108">
          <cell r="D1108" t="str">
            <v>Sarojani Suvarna</v>
          </cell>
          <cell r="E1108" t="str">
            <v>Germline+</v>
          </cell>
          <cell r="F1108" t="str">
            <v>BDM-4bc-Chanakya</v>
          </cell>
          <cell r="G1108" t="str">
            <v>Manohar</v>
          </cell>
          <cell r="H1108" t="str">
            <v>Pancreas</v>
          </cell>
        </row>
        <row r="1109">
          <cell r="B1109" t="str">
            <v>IN-423-UKYB</v>
          </cell>
        </row>
        <row r="1109">
          <cell r="D1109" t="str">
            <v>Sudha Singh</v>
          </cell>
          <cell r="E1109" t="str">
            <v>Target Focus</v>
          </cell>
          <cell r="F1109" t="str">
            <v>Lalpath</v>
          </cell>
          <cell r="G1109" t="str">
            <v>Manohar</v>
          </cell>
          <cell r="H1109" t="str">
            <v>Ovary</v>
          </cell>
        </row>
        <row r="1110">
          <cell r="B1110" t="str">
            <v>IN-423-UKZA</v>
          </cell>
        </row>
        <row r="1110">
          <cell r="D1110" t="str">
            <v>Dr Santosh Asthana</v>
          </cell>
          <cell r="E1110" t="str">
            <v>Target Focus</v>
          </cell>
          <cell r="F1110" t="str">
            <v>Lalpath</v>
          </cell>
          <cell r="G1110" t="str">
            <v>Manohar</v>
          </cell>
          <cell r="H1110" t="str">
            <v>Liver</v>
          </cell>
        </row>
        <row r="1111">
          <cell r="B1111" t="str">
            <v>IN-423-UKZB</v>
          </cell>
        </row>
        <row r="1111">
          <cell r="D1111" t="str">
            <v>Mrs Karthiyayini S</v>
          </cell>
          <cell r="E1111" t="str">
            <v>Target Focus</v>
          </cell>
          <cell r="F1111" t="str">
            <v>Oncquest</v>
          </cell>
          <cell r="G1111" t="str">
            <v>Manohar</v>
          </cell>
          <cell r="H1111" t="str">
            <v>Liver</v>
          </cell>
        </row>
        <row r="1112">
          <cell r="B1112" t="str">
            <v>IN-423-UKZC</v>
          </cell>
        </row>
        <row r="1112">
          <cell r="D1112" t="str">
            <v>Mrs Usha Suthar</v>
          </cell>
          <cell r="E1112" t="str">
            <v>Target Focus</v>
          </cell>
          <cell r="F1112" t="str">
            <v>Oncquest</v>
          </cell>
          <cell r="G1112" t="str">
            <v>Manohar</v>
          </cell>
          <cell r="H1112" t="str">
            <v>Ovary</v>
          </cell>
        </row>
        <row r="1113">
          <cell r="B1113" t="str">
            <v>IN-423-UKZD</v>
          </cell>
        </row>
        <row r="1113">
          <cell r="D1113" t="str">
            <v>Ashpak Bohari</v>
          </cell>
          <cell r="E1113" t="str">
            <v>Germline+</v>
          </cell>
          <cell r="F1113" t="str">
            <v>BDM-4bc-Prashant</v>
          </cell>
          <cell r="G1113" t="str">
            <v>Manohar</v>
          </cell>
          <cell r="H1113" t="str">
            <v>Prostate</v>
          </cell>
        </row>
        <row r="1114">
          <cell r="B1114" t="str">
            <v>IN-423-UKZE</v>
          </cell>
        </row>
        <row r="1114">
          <cell r="D1114" t="str">
            <v>Palanivelu</v>
          </cell>
          <cell r="E1114" t="str">
            <v>Target Core</v>
          </cell>
          <cell r="F1114" t="str">
            <v>BDM-4bc-Anjan</v>
          </cell>
          <cell r="G1114" t="str">
            <v>Manohar</v>
          </cell>
          <cell r="H1114" t="str">
            <v>Rectum</v>
          </cell>
        </row>
        <row r="1115">
          <cell r="B1115" t="str">
            <v>IN-423-UK3A</v>
          </cell>
        </row>
        <row r="1115">
          <cell r="D1115" t="str">
            <v>Shrimati Devi</v>
          </cell>
          <cell r="E1115" t="str">
            <v>Target focus</v>
          </cell>
          <cell r="F1115" t="str">
            <v>Oncquest</v>
          </cell>
          <cell r="G1115" t="str">
            <v>Manohar</v>
          </cell>
          <cell r="H1115" t="str">
            <v>Pancreas</v>
          </cell>
        </row>
        <row r="1116">
          <cell r="B1116" t="str">
            <v>IN-423-UK3B</v>
          </cell>
        </row>
        <row r="1116">
          <cell r="D1116" t="str">
            <v>Tapati Biwas</v>
          </cell>
          <cell r="E1116" t="str">
            <v>Target focus</v>
          </cell>
          <cell r="F1116" t="str">
            <v>Oncquest</v>
          </cell>
          <cell r="G1116" t="str">
            <v>Manohar</v>
          </cell>
          <cell r="H1116" t="str">
            <v>Ovary/ Peritoneum</v>
          </cell>
        </row>
        <row r="1117">
          <cell r="B1117" t="str">
            <v>IN-423-UK3C</v>
          </cell>
        </row>
        <row r="1117">
          <cell r="D1117" t="str">
            <v>Vaishali Sawant</v>
          </cell>
          <cell r="E1117" t="str">
            <v>HRR Gene panel</v>
          </cell>
          <cell r="F1117" t="str">
            <v>Sahayadri Hospital</v>
          </cell>
          <cell r="G1117" t="str">
            <v>Manohar</v>
          </cell>
          <cell r="H1117" t="str">
            <v>Breast</v>
          </cell>
        </row>
        <row r="1118">
          <cell r="B1118" t="str">
            <v>IN-423-UK3D</v>
          </cell>
        </row>
        <row r="1118">
          <cell r="D1118" t="str">
            <v>Miriam Faith Jeptoo</v>
          </cell>
          <cell r="E1118" t="str">
            <v>Germline+</v>
          </cell>
          <cell r="F1118" t="str">
            <v>HCG, Ahmedabad</v>
          </cell>
          <cell r="G1118" t="str">
            <v>Manohar</v>
          </cell>
          <cell r="H1118" t="str">
            <v>Large Intestine</v>
          </cell>
          <cell r="I1118" t="str">
            <v>Colon NOS</v>
          </cell>
          <cell r="J1118" t="str">
            <v>Unknown</v>
          </cell>
          <cell r="K1118" t="str">
            <v>Not a paired site</v>
          </cell>
        </row>
        <row r="1119">
          <cell r="B1119" t="str">
            <v>IN-423-UJ3F</v>
          </cell>
        </row>
        <row r="1119">
          <cell r="D1119" t="str">
            <v>Pratanu Sahana</v>
          </cell>
          <cell r="E1119" t="str">
            <v>Target Core</v>
          </cell>
          <cell r="F1119" t="str">
            <v>BDM-4bc-Ramanjaneya</v>
          </cell>
          <cell r="G1119" t="str">
            <v>Manohar</v>
          </cell>
          <cell r="H1119" t="str">
            <v>Lung</v>
          </cell>
        </row>
        <row r="1120">
          <cell r="B1120" t="str">
            <v>IN-423-UK3E</v>
          </cell>
        </row>
        <row r="1120">
          <cell r="D1120" t="str">
            <v>Yaswant Kumar Singh</v>
          </cell>
          <cell r="E1120" t="str">
            <v>Target Core</v>
          </cell>
          <cell r="F1120" t="str">
            <v>Fortis Hospital/MACS</v>
          </cell>
        </row>
        <row r="1120">
          <cell r="H1120" t="str">
            <v>Lung</v>
          </cell>
          <cell r="I1120" t="str">
            <v>Upper lobe, lung</v>
          </cell>
          <cell r="J1120" t="str">
            <v>Squamous cell carcinoma, NOS</v>
          </cell>
          <cell r="K1120" t="str">
            <v>Right</v>
          </cell>
        </row>
        <row r="1121">
          <cell r="B1121" t="str">
            <v>IN-423-UK3F</v>
          </cell>
        </row>
        <row r="1121">
          <cell r="D1121" t="str">
            <v>Asra Tabassum</v>
          </cell>
          <cell r="E1121" t="str">
            <v>HRR Gene panel</v>
          </cell>
          <cell r="F1121" t="str">
            <v>Oncquest</v>
          </cell>
          <cell r="G1121" t="str">
            <v>Manohar</v>
          </cell>
          <cell r="H1121" t="str">
            <v>Breast</v>
          </cell>
        </row>
        <row r="1122">
          <cell r="B1122" t="str">
            <v>IN-423-UK4A</v>
          </cell>
        </row>
        <row r="1122">
          <cell r="D1122" t="str">
            <v>Kishan Lal Jat</v>
          </cell>
          <cell r="E1122" t="str">
            <v>Target focus</v>
          </cell>
          <cell r="F1122" t="str">
            <v>Oncquest</v>
          </cell>
          <cell r="G1122" t="str">
            <v>Manohar</v>
          </cell>
          <cell r="H1122" t="str">
            <v>Gallbladder</v>
          </cell>
        </row>
        <row r="1123">
          <cell r="B1123" t="str">
            <v>IN-423-UK4B</v>
          </cell>
        </row>
        <row r="1123">
          <cell r="D1123" t="str">
            <v>Deepthi</v>
          </cell>
          <cell r="E1123" t="str">
            <v>Germline+</v>
          </cell>
          <cell r="F1123" t="str">
            <v>BMJH</v>
          </cell>
          <cell r="G1123" t="str">
            <v>Manohar</v>
          </cell>
          <cell r="H1123" t="str">
            <v>Ovary</v>
          </cell>
        </row>
        <row r="1124">
          <cell r="B1124" t="str">
            <v>IN-423-UK4C</v>
          </cell>
        </row>
        <row r="1124">
          <cell r="D1124" t="str">
            <v>Anupama Bansal</v>
          </cell>
          <cell r="E1124" t="str">
            <v>Germline+</v>
          </cell>
          <cell r="F1124" t="str">
            <v>Reliance Hospital</v>
          </cell>
          <cell r="G1124" t="str">
            <v>Manohar</v>
          </cell>
          <cell r="H1124" t="str">
            <v>Breast</v>
          </cell>
        </row>
        <row r="1125">
          <cell r="B1125" t="str">
            <v>IN-423-ULAA</v>
          </cell>
        </row>
        <row r="1125">
          <cell r="D1125" t="str">
            <v>Raj Kumar Saha</v>
          </cell>
          <cell r="E1125" t="str">
            <v>Target Core</v>
          </cell>
          <cell r="F1125" t="str">
            <v>TATA Hospital</v>
          </cell>
        </row>
        <row r="1125">
          <cell r="H1125" t="str">
            <v>Lung</v>
          </cell>
          <cell r="I1125" t="str">
            <v>Lung NOS</v>
          </cell>
          <cell r="J1125" t="str">
            <v>Carcinoma, NOS</v>
          </cell>
          <cell r="K1125" t="str">
            <v>Unknown</v>
          </cell>
        </row>
        <row r="1126">
          <cell r="B1126" t="str">
            <v>IN-423-ULAB</v>
          </cell>
        </row>
        <row r="1126">
          <cell r="D1126" t="str">
            <v>Kailashchandra M Dadheech</v>
          </cell>
          <cell r="E1126" t="str">
            <v>Target Core+PDL1</v>
          </cell>
          <cell r="F1126" t="str">
            <v>HCG, Ahmedabad</v>
          </cell>
        </row>
        <row r="1126">
          <cell r="H1126" t="str">
            <v>Lung</v>
          </cell>
          <cell r="I1126" t="str">
            <v>Upper lobe, lung</v>
          </cell>
          <cell r="J1126" t="str">
            <v>Non-small cell carcinoma</v>
          </cell>
          <cell r="K1126" t="str">
            <v>Right</v>
          </cell>
        </row>
        <row r="1127">
          <cell r="B1127" t="str">
            <v>IN-423-ULAC</v>
          </cell>
        </row>
        <row r="1127">
          <cell r="D1127" t="str">
            <v>Satendra Bahadur Singh</v>
          </cell>
          <cell r="E1127" t="str">
            <v>Target focus</v>
          </cell>
          <cell r="F1127" t="str">
            <v>Lalpath</v>
          </cell>
          <cell r="G1127" t="str">
            <v>Manohar</v>
          </cell>
          <cell r="H1127" t="str">
            <v>Buccal Mucosa</v>
          </cell>
        </row>
        <row r="1128">
          <cell r="B1128" t="str">
            <v>IN-423-ULBA</v>
          </cell>
        </row>
        <row r="1128">
          <cell r="D1128" t="str">
            <v>Sudeshna Sen</v>
          </cell>
          <cell r="E1128" t="str">
            <v>Germline+</v>
          </cell>
          <cell r="F1128" t="str">
            <v>BMJH</v>
          </cell>
          <cell r="G1128" t="str">
            <v>Manohar</v>
          </cell>
          <cell r="H1128" t="str">
            <v>Non Cancer</v>
          </cell>
        </row>
        <row r="1129">
          <cell r="B1129" t="str">
            <v>IN-423-ULBB</v>
          </cell>
        </row>
        <row r="1129">
          <cell r="D1129" t="str">
            <v>Mahalakshmi</v>
          </cell>
          <cell r="E1129" t="str">
            <v>Germline+</v>
          </cell>
          <cell r="F1129" t="str">
            <v>Fortis Hospital/MACS</v>
          </cell>
          <cell r="G1129" t="str">
            <v>Manohar</v>
          </cell>
          <cell r="H1129" t="str">
            <v>Rectum</v>
          </cell>
        </row>
        <row r="1130">
          <cell r="B1130" t="str">
            <v>IN-423-ULBC</v>
          </cell>
        </row>
        <row r="1130">
          <cell r="D1130" t="str">
            <v>Rajeswari Venugopal</v>
          </cell>
          <cell r="E1130" t="str">
            <v>Germline+</v>
          </cell>
          <cell r="F1130" t="str">
            <v>Fortis Hospital/MACS</v>
          </cell>
          <cell r="G1130" t="str">
            <v>Manohar</v>
          </cell>
          <cell r="H1130" t="str">
            <v>Breast</v>
          </cell>
        </row>
        <row r="1131">
          <cell r="B1131" t="str">
            <v>IN-423-ULBD</v>
          </cell>
        </row>
        <row r="1131">
          <cell r="D1131" t="str">
            <v>Amit Kumar Sengupta</v>
          </cell>
          <cell r="E1131" t="str">
            <v>Target Core+PDL1</v>
          </cell>
          <cell r="F1131" t="str">
            <v>Narayana Superspeciality Hospital</v>
          </cell>
        </row>
        <row r="1131">
          <cell r="H1131" t="str">
            <v>Lung</v>
          </cell>
          <cell r="I1131" t="str">
            <v>Lower lobe, lung</v>
          </cell>
          <cell r="J1131" t="str">
            <v>Adenocarcinoma, NOS</v>
          </cell>
          <cell r="K1131" t="str">
            <v>Left</v>
          </cell>
        </row>
        <row r="1132">
          <cell r="B1132" t="str">
            <v>IN-423-ULBE</v>
          </cell>
        </row>
        <row r="1132">
          <cell r="D1132" t="str">
            <v>Fatema Begum</v>
          </cell>
          <cell r="E1132" t="str">
            <v>Target Absolute -ve</v>
          </cell>
          <cell r="F1132" t="str">
            <v>BRB Hospital</v>
          </cell>
          <cell r="G1132" t="str">
            <v>Manohar</v>
          </cell>
          <cell r="H1132" t="str">
            <v>Breast</v>
          </cell>
        </row>
        <row r="1133">
          <cell r="B1133" t="str">
            <v>IN-423-ULCA</v>
          </cell>
        </row>
        <row r="1133">
          <cell r="D1133" t="str">
            <v>Dr Rashmi Santosh Tupe</v>
          </cell>
          <cell r="E1133" t="str">
            <v>Germline+</v>
          </cell>
          <cell r="F1133" t="str">
            <v>Integrated Cancer Treatment and Research Centre</v>
          </cell>
          <cell r="G1133" t="str">
            <v>Manohar</v>
          </cell>
          <cell r="H1133" t="str">
            <v>Breast</v>
          </cell>
        </row>
        <row r="1134">
          <cell r="B1134" t="str">
            <v>IN-423-ULCA</v>
          </cell>
        </row>
        <row r="1134">
          <cell r="D1134" t="str">
            <v>Dr Rashmi Santosh Tupe</v>
          </cell>
          <cell r="E1134" t="str">
            <v>Germline+</v>
          </cell>
          <cell r="F1134" t="str">
            <v>Integrated Cancer Treatment and Research Centre</v>
          </cell>
          <cell r="G1134" t="str">
            <v>Manohar</v>
          </cell>
          <cell r="H1134" t="str">
            <v>Breast</v>
          </cell>
        </row>
        <row r="1135">
          <cell r="B1135" t="str">
            <v>IN-423-ULCB</v>
          </cell>
        </row>
        <row r="1135">
          <cell r="D1135" t="str">
            <v>Sapana Tuladhar</v>
          </cell>
          <cell r="E1135" t="str">
            <v>HRR Germline</v>
          </cell>
          <cell r="F1135" t="str">
            <v>NCHRC</v>
          </cell>
          <cell r="G1135" t="str">
            <v>Manohar</v>
          </cell>
          <cell r="H1135" t="str">
            <v>Uterus</v>
          </cell>
        </row>
        <row r="1136">
          <cell r="B1136" t="str">
            <v>IN-423-ULCC</v>
          </cell>
        </row>
        <row r="1136">
          <cell r="D1136" t="str">
            <v>Sushila Survase</v>
          </cell>
          <cell r="E1136" t="str">
            <v>Germline+</v>
          </cell>
          <cell r="F1136" t="str">
            <v>Nargis Dutt Cancer Hospital, Barshi</v>
          </cell>
          <cell r="G1136" t="str">
            <v>Manohar</v>
          </cell>
          <cell r="H1136" t="str">
            <v>Non Cancer</v>
          </cell>
        </row>
        <row r="1137">
          <cell r="B1137" t="str">
            <v>IN-423-ULCD</v>
          </cell>
        </row>
        <row r="1137">
          <cell r="D1137" t="str">
            <v>Manohar Vaman Agale</v>
          </cell>
          <cell r="E1137" t="str">
            <v>Target Core</v>
          </cell>
          <cell r="F1137" t="str">
            <v>TATA Hospital</v>
          </cell>
        </row>
        <row r="1137">
          <cell r="H1137" t="str">
            <v>Lung</v>
          </cell>
          <cell r="I1137" t="str">
            <v>Lower lobe, lung</v>
          </cell>
          <cell r="J1137" t="str">
            <v>Adenocarcinoma, NOS</v>
          </cell>
          <cell r="K1137" t="str">
            <v>Right</v>
          </cell>
        </row>
        <row r="1138">
          <cell r="B1138" t="str">
            <v>IN-423-ULCE</v>
          </cell>
        </row>
        <row r="1138">
          <cell r="D1138" t="str">
            <v>Musaev Sherali</v>
          </cell>
          <cell r="E1138" t="str">
            <v>Target focus</v>
          </cell>
          <cell r="F1138" t="str">
            <v>VITA Alliance</v>
          </cell>
          <cell r="G1138" t="str">
            <v>Manohar</v>
          </cell>
          <cell r="H1138" t="str">
            <v>Kidney</v>
          </cell>
        </row>
        <row r="1139">
          <cell r="B1139" t="str">
            <v>IN-423-ULFA</v>
          </cell>
        </row>
        <row r="1139">
          <cell r="D1139" t="str">
            <v>Master Kunal Kaspate</v>
          </cell>
          <cell r="E1139" t="str">
            <v>Target focus</v>
          </cell>
          <cell r="F1139" t="str">
            <v>Lalpath</v>
          </cell>
          <cell r="G1139" t="str">
            <v>Manohar</v>
          </cell>
          <cell r="H1139" t="str">
            <v>Brain</v>
          </cell>
        </row>
        <row r="1140">
          <cell r="B1140" t="str">
            <v>IN-423-ULFB</v>
          </cell>
        </row>
        <row r="1140">
          <cell r="D1140" t="str">
            <v>Dr Shamima Rahman</v>
          </cell>
          <cell r="E1140" t="str">
            <v>Target Absolute -ve</v>
          </cell>
          <cell r="F1140" t="str">
            <v>BSH</v>
          </cell>
          <cell r="G1140" t="str">
            <v>Manohar</v>
          </cell>
          <cell r="H1140" t="str">
            <v>Breast</v>
          </cell>
        </row>
        <row r="1141">
          <cell r="B1141" t="str">
            <v>IN-423-ULFC</v>
          </cell>
        </row>
        <row r="1141">
          <cell r="D1141" t="str">
            <v>Hasumatiben Mojidra</v>
          </cell>
          <cell r="E1141" t="str">
            <v>Germline+</v>
          </cell>
          <cell r="F1141" t="str">
            <v>Oncowin/Narayana multispeciality</v>
          </cell>
          <cell r="G1141" t="str">
            <v>Manohar</v>
          </cell>
          <cell r="H1141" t="str">
            <v>Breast</v>
          </cell>
        </row>
        <row r="1142">
          <cell r="B1142" t="str">
            <v>IN-423-ULFD</v>
          </cell>
        </row>
        <row r="1142">
          <cell r="D1142" t="str">
            <v>Radha Devi</v>
          </cell>
          <cell r="E1142" t="str">
            <v>HRR germline</v>
          </cell>
          <cell r="F1142" t="str">
            <v>NCHRC</v>
          </cell>
          <cell r="G1142" t="str">
            <v>Manohar</v>
          </cell>
          <cell r="H1142" t="str">
            <v>Breast</v>
          </cell>
        </row>
        <row r="1143">
          <cell r="B1143" t="str">
            <v>IN-423-ULFE</v>
          </cell>
        </row>
        <row r="1143">
          <cell r="D1143" t="str">
            <v>Riya Patil</v>
          </cell>
          <cell r="E1143" t="str">
            <v>Germline+</v>
          </cell>
          <cell r="F1143" t="str">
            <v>Apple Saraswati Hospital, Kolhapur</v>
          </cell>
          <cell r="G1143" t="str">
            <v>Manohar</v>
          </cell>
          <cell r="H1143" t="str">
            <v>Brain</v>
          </cell>
        </row>
        <row r="1144">
          <cell r="B1144" t="str">
            <v>IN-423-ULFF</v>
          </cell>
        </row>
        <row r="1144">
          <cell r="D1144" t="str">
            <v>Smita Ghimre</v>
          </cell>
          <cell r="E1144" t="str">
            <v>Target Absolute -ve</v>
          </cell>
          <cell r="F1144" t="str">
            <v>NCHRC</v>
          </cell>
          <cell r="G1144" t="str">
            <v>Manohar</v>
          </cell>
          <cell r="H1144" t="str">
            <v>Breast</v>
          </cell>
        </row>
        <row r="1145">
          <cell r="B1145" t="str">
            <v>IN-423-ULFG</v>
          </cell>
        </row>
        <row r="1145">
          <cell r="D1145" t="str">
            <v>Prabhat Kumar Chattopadhay</v>
          </cell>
          <cell r="E1145" t="str">
            <v>Target Core</v>
          </cell>
          <cell r="F1145" t="str">
            <v>Artemis Hospital</v>
          </cell>
          <cell r="G1145" t="str">
            <v>Manohar</v>
          </cell>
          <cell r="H1145" t="str">
            <v>Pancreas</v>
          </cell>
        </row>
        <row r="1146">
          <cell r="B1146" t="str">
            <v>IN-423-ULFH-F</v>
          </cell>
        </row>
        <row r="1146">
          <cell r="D1146" t="str">
            <v>Jyostna Thakre</v>
          </cell>
          <cell r="E1146" t="str">
            <v>Target Absolute</v>
          </cell>
          <cell r="F1146" t="str">
            <v>Fortis Hospital, Vasant Kunj</v>
          </cell>
          <cell r="G1146" t="str">
            <v>Manohar</v>
          </cell>
          <cell r="H1146" t="str">
            <v>Breast</v>
          </cell>
        </row>
        <row r="1147">
          <cell r="B1147" t="str">
            <v>IN-423-ULFH</v>
          </cell>
        </row>
        <row r="1147">
          <cell r="D1147" t="str">
            <v>Jyostna Thakre</v>
          </cell>
          <cell r="E1147" t="str">
            <v>TA Germline</v>
          </cell>
          <cell r="F1147" t="str">
            <v>Fortis Hospital, Vasant Kunj</v>
          </cell>
          <cell r="G1147" t="str">
            <v>Manohar</v>
          </cell>
          <cell r="H1147" t="str">
            <v>Breast</v>
          </cell>
        </row>
        <row r="1148">
          <cell r="B1148" t="str">
            <v>IN-423-ULFI</v>
          </cell>
        </row>
        <row r="1148">
          <cell r="D1148" t="str">
            <v>Sabitri Halder</v>
          </cell>
          <cell r="E1148" t="str">
            <v>Target Focus</v>
          </cell>
          <cell r="F1148" t="str">
            <v>Lalpath</v>
          </cell>
          <cell r="G1148" t="str">
            <v>Manohar</v>
          </cell>
          <cell r="H1148" t="str">
            <v>Unknown Primary</v>
          </cell>
        </row>
        <row r="1149">
          <cell r="B1149" t="str">
            <v>IN-423-ULFI</v>
          </cell>
        </row>
        <row r="1149">
          <cell r="D1149" t="str">
            <v>Sabitri Halder</v>
          </cell>
          <cell r="E1149" t="str">
            <v>Target Focus</v>
          </cell>
          <cell r="F1149" t="str">
            <v>Lalpath</v>
          </cell>
          <cell r="G1149" t="str">
            <v>Manohar</v>
          </cell>
          <cell r="H1149" t="str">
            <v>Unknown Primary</v>
          </cell>
        </row>
        <row r="1150">
          <cell r="B1150" t="str">
            <v>IN-423-UKJD</v>
          </cell>
        </row>
        <row r="1150">
          <cell r="D1150" t="str">
            <v>KPP Pujitha</v>
          </cell>
          <cell r="E1150" t="str">
            <v>Target Absolute -ve</v>
          </cell>
          <cell r="F1150" t="str">
            <v>Oncquest</v>
          </cell>
          <cell r="G1150" t="str">
            <v>Manohar</v>
          </cell>
          <cell r="H1150" t="str">
            <v>Connective tissue of Arm, Retroperitoneum</v>
          </cell>
        </row>
        <row r="1151">
          <cell r="B1151" t="str">
            <v>IN-423-ULFJ</v>
          </cell>
        </row>
        <row r="1151">
          <cell r="D1151" t="str">
            <v>John Francis Xavier</v>
          </cell>
          <cell r="E1151" t="str">
            <v>Germline+</v>
          </cell>
          <cell r="F1151" t="str">
            <v>Bangalore Baptist hospital</v>
          </cell>
          <cell r="G1151" t="str">
            <v>Manohar</v>
          </cell>
          <cell r="H1151" t="str">
            <v>Ascending colon</v>
          </cell>
        </row>
        <row r="1152">
          <cell r="B1152" t="str">
            <v>IN-423-ULFK</v>
          </cell>
        </row>
        <row r="1152">
          <cell r="D1152" t="str">
            <v>Manickam K</v>
          </cell>
          <cell r="E1152" t="str">
            <v>Target Focus</v>
          </cell>
          <cell r="F1152" t="str">
            <v>Oncquest</v>
          </cell>
        </row>
        <row r="1152">
          <cell r="H1152" t="str">
            <v>Lung</v>
          </cell>
          <cell r="I1152" t="str">
            <v>Lower lobe, lung</v>
          </cell>
          <cell r="J1152" t="str">
            <v>Carcinoma, NOS</v>
          </cell>
          <cell r="K1152" t="str">
            <v>Left</v>
          </cell>
        </row>
        <row r="1153">
          <cell r="B1153" t="str">
            <v>IN-423-ULFL</v>
          </cell>
        </row>
        <row r="1153">
          <cell r="D1153" t="str">
            <v>Suni Shrestha</v>
          </cell>
          <cell r="E1153" t="str">
            <v>Target Absolute -ve</v>
          </cell>
          <cell r="F1153" t="str">
            <v>NCHRC</v>
          </cell>
        </row>
        <row r="1153">
          <cell r="H1153" t="str">
            <v>Lung</v>
          </cell>
          <cell r="I1153" t="str">
            <v>Lower lobe, lung</v>
          </cell>
          <cell r="J1153" t="str">
            <v>Adenocarcinoma, NOS</v>
          </cell>
          <cell r="K1153" t="str">
            <v>Left</v>
          </cell>
        </row>
        <row r="1154">
          <cell r="B1154" t="str">
            <v>IN-423-ULGA</v>
          </cell>
        </row>
        <row r="1154">
          <cell r="D1154" t="str">
            <v>Anita Patil</v>
          </cell>
          <cell r="E1154" t="str">
            <v>Germline+</v>
          </cell>
          <cell r="F1154" t="str">
            <v>S L Raheja Hospital</v>
          </cell>
          <cell r="G1154" t="str">
            <v>Manohar</v>
          </cell>
          <cell r="H1154" t="str">
            <v>Breast</v>
          </cell>
        </row>
        <row r="1155">
          <cell r="B1155" t="str">
            <v>IN-423-ULGB</v>
          </cell>
        </row>
        <row r="1155">
          <cell r="D1155" t="str">
            <v>Ramendra Kumar</v>
          </cell>
          <cell r="E1155" t="str">
            <v>Germline+</v>
          </cell>
          <cell r="F1155" t="str">
            <v>Fortis Hospital/MACS</v>
          </cell>
          <cell r="G1155" t="str">
            <v>Manohar</v>
          </cell>
          <cell r="H1155" t="str">
            <v>Rectum</v>
          </cell>
        </row>
        <row r="1156">
          <cell r="B1156" t="str">
            <v>IN-423-ULGC</v>
          </cell>
        </row>
        <row r="1156">
          <cell r="D1156" t="str">
            <v>Manjula Mishra</v>
          </cell>
          <cell r="E1156" t="str">
            <v>Target Focus</v>
          </cell>
          <cell r="F1156" t="str">
            <v>Oncquest</v>
          </cell>
          <cell r="G1156" t="str">
            <v>Manohar</v>
          </cell>
          <cell r="H1156" t="str">
            <v>Breast</v>
          </cell>
        </row>
        <row r="1157">
          <cell r="B1157" t="str">
            <v>IN-423-ULGD</v>
          </cell>
        </row>
        <row r="1157">
          <cell r="D1157" t="str">
            <v>Shobha Danda</v>
          </cell>
          <cell r="E1157" t="str">
            <v>Target core+PDL1</v>
          </cell>
          <cell r="F1157" t="str">
            <v>Holy Spirit Hospital</v>
          </cell>
          <cell r="G1157" t="str">
            <v>Manohar</v>
          </cell>
          <cell r="H1157" t="str">
            <v>Breast</v>
          </cell>
        </row>
        <row r="1158">
          <cell r="B1158" t="str">
            <v>IN-423-ULGE</v>
          </cell>
        </row>
        <row r="1158">
          <cell r="D1158" t="str">
            <v>Arushi More</v>
          </cell>
          <cell r="E1158" t="str">
            <v>Target Core</v>
          </cell>
          <cell r="F1158" t="str">
            <v>TATA Hospital</v>
          </cell>
        </row>
        <row r="1158">
          <cell r="H1158" t="str">
            <v>Lung</v>
          </cell>
          <cell r="I1158" t="str">
            <v>Lung NOS</v>
          </cell>
          <cell r="J1158" t="str">
            <v>Adenocarcinoma, NOS</v>
          </cell>
          <cell r="K1158" t="str">
            <v>Right</v>
          </cell>
        </row>
        <row r="1159">
          <cell r="B1159" t="str">
            <v>IN-423-ULGF</v>
          </cell>
        </row>
        <row r="1159">
          <cell r="D1159" t="str">
            <v>Pemba Yangzi Sherpa</v>
          </cell>
          <cell r="E1159" t="str">
            <v>Target Indiegene</v>
          </cell>
          <cell r="F1159" t="str">
            <v>Fortis Hospital/MACS</v>
          </cell>
          <cell r="G1159" t="str">
            <v>Manohar</v>
          </cell>
          <cell r="H1159" t="str">
            <v>Pancreas</v>
          </cell>
        </row>
        <row r="1160">
          <cell r="B1160" t="str">
            <v>IN-423-ULGG</v>
          </cell>
        </row>
        <row r="1160">
          <cell r="D1160" t="str">
            <v>Naresh Roy</v>
          </cell>
          <cell r="E1160" t="str">
            <v>Target Core</v>
          </cell>
          <cell r="F1160" t="str">
            <v>TATA Hospital</v>
          </cell>
        </row>
        <row r="1160">
          <cell r="H1160" t="str">
            <v>Lung</v>
          </cell>
          <cell r="I1160" t="str">
            <v>Upper lobe, lung</v>
          </cell>
          <cell r="J1160" t="str">
            <v>Non-small cell carcinoma</v>
          </cell>
          <cell r="K1160" t="str">
            <v>Right</v>
          </cell>
        </row>
        <row r="1161">
          <cell r="B1161" t="str">
            <v>IN-423-ULGH</v>
          </cell>
        </row>
        <row r="1161">
          <cell r="D1161" t="str">
            <v>Kisan Mulay</v>
          </cell>
          <cell r="E1161" t="str">
            <v>Target Indiegene</v>
          </cell>
          <cell r="F1161" t="str">
            <v>Jupiter Hospital</v>
          </cell>
        </row>
        <row r="1161">
          <cell r="H1161" t="str">
            <v>Lung</v>
          </cell>
          <cell r="I1161" t="str">
            <v>Upper lobe, lung</v>
          </cell>
          <cell r="J1161" t="str">
            <v>Adenocarcinoma, NOS</v>
          </cell>
          <cell r="K1161" t="str">
            <v>Left</v>
          </cell>
        </row>
        <row r="1162">
          <cell r="B1162" t="str">
            <v>IN-423-ULGI</v>
          </cell>
        </row>
        <row r="1162">
          <cell r="D1162" t="str">
            <v>Tolulope Adetunji Adewuyi</v>
          </cell>
          <cell r="E1162" t="str">
            <v>Target Indiegene</v>
          </cell>
          <cell r="F1162" t="str">
            <v>Nanavati Hospital</v>
          </cell>
          <cell r="G1162" t="str">
            <v>Manohar</v>
          </cell>
          <cell r="H1162" t="str">
            <v>Nasal Cavity</v>
          </cell>
        </row>
        <row r="1163">
          <cell r="B1163" t="str">
            <v>IN-423-ULGJ</v>
          </cell>
        </row>
        <row r="1163">
          <cell r="D1163" t="str">
            <v>Nilesh Jain</v>
          </cell>
          <cell r="E1163" t="str">
            <v>Germline+</v>
          </cell>
          <cell r="F1163" t="str">
            <v>BDM-4bc-Chanakya</v>
          </cell>
          <cell r="G1163" t="str">
            <v>Manohar</v>
          </cell>
          <cell r="H1163" t="str">
            <v>Non Cancer</v>
          </cell>
        </row>
        <row r="1164">
          <cell r="B1164" t="str">
            <v>IN-423-ULGK</v>
          </cell>
        </row>
        <row r="1164">
          <cell r="D1164" t="str">
            <v>Kalpana Babu</v>
          </cell>
          <cell r="E1164" t="str">
            <v>HRR germline</v>
          </cell>
          <cell r="F1164" t="str">
            <v>SIMS Hospital</v>
          </cell>
          <cell r="G1164" t="str">
            <v>Manohar</v>
          </cell>
          <cell r="H1164" t="str">
            <v>Breast</v>
          </cell>
        </row>
        <row r="1165">
          <cell r="B1165" t="str">
            <v>IN-423-ULHA</v>
          </cell>
        </row>
        <row r="1165">
          <cell r="D1165" t="str">
            <v>Mrs Bhavani Joshi</v>
          </cell>
          <cell r="E1165" t="str">
            <v>Target Absolute -ve</v>
          </cell>
          <cell r="F1165" t="str">
            <v>NCHRC</v>
          </cell>
        </row>
        <row r="1165">
          <cell r="H1165" t="str">
            <v>Lung</v>
          </cell>
          <cell r="I1165" t="str">
            <v>Overlapping lesion of lung</v>
          </cell>
          <cell r="J1165" t="str">
            <v>Adenocarcinoma, NOS</v>
          </cell>
          <cell r="K1165" t="str">
            <v>Right and Left</v>
          </cell>
        </row>
        <row r="1166">
          <cell r="B1166" t="str">
            <v>IN-423-ULIA</v>
          </cell>
        </row>
        <row r="1166">
          <cell r="D1166" t="str">
            <v>R Annapurna</v>
          </cell>
          <cell r="E1166" t="str">
            <v>HRR Germline</v>
          </cell>
          <cell r="F1166" t="str">
            <v>MGM Hospitals</v>
          </cell>
          <cell r="G1166" t="str">
            <v>Manohar</v>
          </cell>
          <cell r="H1166" t="str">
            <v>Breast</v>
          </cell>
        </row>
        <row r="1167">
          <cell r="B1167" t="str">
            <v>IN-423-ULIB</v>
          </cell>
        </row>
        <row r="1167">
          <cell r="D1167" t="str">
            <v>Shobha Gandhi</v>
          </cell>
          <cell r="E1167" t="str">
            <v>Germline+</v>
          </cell>
          <cell r="F1167" t="str">
            <v>BDM-4bc-Prashant</v>
          </cell>
          <cell r="G1167" t="str">
            <v>Manohar</v>
          </cell>
          <cell r="H1167" t="str">
            <v>Breast</v>
          </cell>
        </row>
        <row r="1168">
          <cell r="B1168" t="str">
            <v>IN-423-ULIC</v>
          </cell>
        </row>
        <row r="1168">
          <cell r="D1168" t="str">
            <v>Praveen Kumar Goyal</v>
          </cell>
          <cell r="E1168" t="str">
            <v>Target Core</v>
          </cell>
          <cell r="F1168" t="str">
            <v>Artemis Hospital</v>
          </cell>
          <cell r="G1168" t="str">
            <v>Manohar</v>
          </cell>
          <cell r="H1168" t="str">
            <v>Duodenum</v>
          </cell>
        </row>
        <row r="1169">
          <cell r="B1169" t="str">
            <v>IN-423-ULID</v>
          </cell>
        </row>
        <row r="1169">
          <cell r="D1169" t="str">
            <v>Geeta Rani Mittal</v>
          </cell>
          <cell r="E1169" t="str">
            <v>Target Indiegene</v>
          </cell>
          <cell r="F1169" t="str">
            <v>Artemis Hospital</v>
          </cell>
          <cell r="G1169" t="str">
            <v>Manohar</v>
          </cell>
          <cell r="H1169" t="str">
            <v>Endometrium</v>
          </cell>
        </row>
        <row r="1170">
          <cell r="B1170" t="str">
            <v>IN-423-ULIE</v>
          </cell>
        </row>
        <row r="1170">
          <cell r="D1170" t="str">
            <v>Dr Mohammad Nurul Islam</v>
          </cell>
          <cell r="E1170" t="str">
            <v>Target Absolute</v>
          </cell>
          <cell r="F1170" t="str">
            <v>Fortis Hospital, Noida</v>
          </cell>
          <cell r="G1170" t="str">
            <v>Manohar</v>
          </cell>
          <cell r="H1170" t="str">
            <v>Pancreas</v>
          </cell>
        </row>
        <row r="1171">
          <cell r="B1171" t="str">
            <v>IN-423-ULIE</v>
          </cell>
        </row>
        <row r="1171">
          <cell r="D1171" t="str">
            <v>Dr Mohd Nurul Islam</v>
          </cell>
          <cell r="E1171" t="str">
            <v>TA Germline</v>
          </cell>
          <cell r="F1171" t="str">
            <v>Fortis Hospital, Noida</v>
          </cell>
          <cell r="G1171" t="str">
            <v>Manohar</v>
          </cell>
          <cell r="H1171" t="str">
            <v>Pancreas</v>
          </cell>
        </row>
        <row r="1172">
          <cell r="B1172" t="str">
            <v>IN-423-ULIF</v>
          </cell>
        </row>
        <row r="1172">
          <cell r="D1172" t="str">
            <v>Padmini Devi M</v>
          </cell>
          <cell r="E1172" t="str">
            <v>Germline+</v>
          </cell>
          <cell r="F1172" t="str">
            <v>Fortis Hospital/MACS</v>
          </cell>
          <cell r="G1172" t="str">
            <v>Manohar</v>
          </cell>
          <cell r="H1172" t="str">
            <v>Non Cancer</v>
          </cell>
        </row>
        <row r="1173">
          <cell r="B1173" t="str">
            <v>IN-423-ULIG</v>
          </cell>
        </row>
        <row r="1173">
          <cell r="D1173" t="str">
            <v>Ratna Kumar M</v>
          </cell>
          <cell r="E1173" t="str">
            <v>Germline++</v>
          </cell>
          <cell r="F1173" t="str">
            <v>Fortis Hospital/MACS</v>
          </cell>
          <cell r="G1173" t="str">
            <v>Manohar</v>
          </cell>
          <cell r="H1173" t="str">
            <v>Non Cancer</v>
          </cell>
        </row>
        <row r="1174">
          <cell r="B1174" t="str">
            <v>IN-423-ULIH</v>
          </cell>
        </row>
        <row r="1174">
          <cell r="D1174" t="str">
            <v>Dr P Lakshmi Shravya</v>
          </cell>
          <cell r="E1174" t="str">
            <v>Germline+</v>
          </cell>
          <cell r="F1174" t="str">
            <v>Oncquest</v>
          </cell>
          <cell r="G1174" t="str">
            <v>Manohar</v>
          </cell>
          <cell r="H1174" t="str">
            <v>Kidney</v>
          </cell>
        </row>
        <row r="1175">
          <cell r="B1175" t="str">
            <v>IN-423-ULII</v>
          </cell>
        </row>
        <row r="1175">
          <cell r="D1175" t="str">
            <v>Uday Gajbhiye</v>
          </cell>
          <cell r="E1175" t="str">
            <v>HRR Somatic</v>
          </cell>
          <cell r="F1175" t="str">
            <v>HCG, Nagpur</v>
          </cell>
          <cell r="G1175" t="str">
            <v>Manohar</v>
          </cell>
          <cell r="H1175" t="str">
            <v>Prostate</v>
          </cell>
        </row>
        <row r="1176">
          <cell r="B1176" t="str">
            <v>IN-423-ULJA</v>
          </cell>
        </row>
        <row r="1176">
          <cell r="D1176" t="str">
            <v>Mamathanova Maxuda</v>
          </cell>
          <cell r="E1176" t="str">
            <v>Target Focus</v>
          </cell>
          <cell r="F1176" t="str">
            <v>VITA Alliance</v>
          </cell>
        </row>
        <row r="1176">
          <cell r="H1176" t="str">
            <v>Lung</v>
          </cell>
          <cell r="I1176" t="str">
            <v>Upper lobe, lung</v>
          </cell>
          <cell r="J1176" t="str">
            <v>Adenocarcinoma, NOS</v>
          </cell>
          <cell r="K1176" t="str">
            <v>Right</v>
          </cell>
        </row>
        <row r="1177">
          <cell r="B1177" t="str">
            <v>IN-423-ULJB</v>
          </cell>
        </row>
        <row r="1177">
          <cell r="D1177" t="str">
            <v>Mr Mahbub Morshed</v>
          </cell>
          <cell r="E1177" t="str">
            <v>Target Focus</v>
          </cell>
          <cell r="F1177" t="str">
            <v>Lalpath</v>
          </cell>
          <cell r="G1177" t="str">
            <v>Manohar</v>
          </cell>
          <cell r="H1177" t="str">
            <v>Ampulla of Vater</v>
          </cell>
        </row>
        <row r="1178">
          <cell r="B1178" t="str">
            <v>IN-423-ULJC</v>
          </cell>
        </row>
        <row r="1178">
          <cell r="D1178" t="str">
            <v>Radha Chhetri</v>
          </cell>
          <cell r="E1178" t="str">
            <v>Germline+</v>
          </cell>
          <cell r="F1178" t="str">
            <v>Eastern command hospital, kolkata</v>
          </cell>
          <cell r="G1178" t="str">
            <v>Manohar</v>
          </cell>
          <cell r="H1178" t="str">
            <v>ovary</v>
          </cell>
        </row>
        <row r="1179">
          <cell r="B1179" t="str">
            <v>IN-423-UIMF</v>
          </cell>
        </row>
        <row r="1179">
          <cell r="D1179" t="str">
            <v>Mrs Ranjana Rout</v>
          </cell>
          <cell r="E1179" t="str">
            <v>Target Indiegene</v>
          </cell>
          <cell r="F1179" t="str">
            <v>Fortis Hospital/MACS</v>
          </cell>
          <cell r="G1179" t="str">
            <v>Manohar</v>
          </cell>
          <cell r="H1179" t="str">
            <v>Peritoneum, NOS</v>
          </cell>
        </row>
        <row r="1180">
          <cell r="B1180" t="str">
            <v>IN-423-ULJD</v>
          </cell>
        </row>
        <row r="1180">
          <cell r="D1180" t="str">
            <v>Sonal Mansingh</v>
          </cell>
          <cell r="E1180" t="str">
            <v>Target Indiegene</v>
          </cell>
          <cell r="F1180" t="str">
            <v>Fortis Hospital, Mulund</v>
          </cell>
          <cell r="G1180" t="str">
            <v>Manohar</v>
          </cell>
          <cell r="H1180" t="str">
            <v>Recto sigmoid junction</v>
          </cell>
        </row>
        <row r="1181">
          <cell r="B1181" t="str">
            <v>IN-423-ULMA</v>
          </cell>
        </row>
        <row r="1181">
          <cell r="D1181" t="str">
            <v>Dr Sagarika Sarkar</v>
          </cell>
          <cell r="E1181" t="str">
            <v>Target Core</v>
          </cell>
          <cell r="F1181" t="str">
            <v>Belle Vue Clinic</v>
          </cell>
          <cell r="G1181" t="str">
            <v>Manohar</v>
          </cell>
          <cell r="H1181" t="str">
            <v>Breast</v>
          </cell>
        </row>
        <row r="1182">
          <cell r="B1182" t="str">
            <v>IN-423-ULMB</v>
          </cell>
        </row>
        <row r="1182">
          <cell r="D1182" t="str">
            <v>Rohtas Verma</v>
          </cell>
          <cell r="E1182" t="str">
            <v>Target Indiegene</v>
          </cell>
          <cell r="F1182" t="str">
            <v>Fortis Hospital, Vasant Kunj</v>
          </cell>
          <cell r="G1182" t="str">
            <v>Manohar</v>
          </cell>
          <cell r="H1182" t="str">
            <v>Not Mentioned</v>
          </cell>
        </row>
        <row r="1183">
          <cell r="B1183" t="str">
            <v>IN-423-ULMC</v>
          </cell>
        </row>
        <row r="1183">
          <cell r="D1183" t="str">
            <v>Basvalingappa</v>
          </cell>
          <cell r="E1183" t="str">
            <v>Target Core</v>
          </cell>
          <cell r="F1183" t="str">
            <v>Nanjappa Hospital</v>
          </cell>
          <cell r="G1183" t="str">
            <v>Manohar</v>
          </cell>
          <cell r="H1183" t="str">
            <v>Liver</v>
          </cell>
        </row>
        <row r="1184">
          <cell r="B1184" t="str">
            <v>IN-423-ULMD</v>
          </cell>
        </row>
        <row r="1184">
          <cell r="D1184" t="str">
            <v>Edwin Martis</v>
          </cell>
          <cell r="E1184" t="str">
            <v>Target Focus</v>
          </cell>
          <cell r="F1184" t="str">
            <v>Lalpath</v>
          </cell>
          <cell r="G1184" t="str">
            <v>Manohar</v>
          </cell>
          <cell r="H1184" t="str">
            <v>Ampulla of Vater</v>
          </cell>
        </row>
        <row r="1185">
          <cell r="B1185" t="str">
            <v>IN-423-ULME</v>
          </cell>
        </row>
        <row r="1185">
          <cell r="D1185" t="str">
            <v>Varun Gopal</v>
          </cell>
          <cell r="E1185" t="str">
            <v>Germline+</v>
          </cell>
          <cell r="F1185" t="str">
            <v>Manipal Hospital</v>
          </cell>
          <cell r="G1185" t="str">
            <v>Manohar</v>
          </cell>
          <cell r="H1185" t="str">
            <v>Non Cancer</v>
          </cell>
        </row>
        <row r="1186">
          <cell r="B1186" t="str">
            <v>IN-423-ULMF</v>
          </cell>
        </row>
        <row r="1186">
          <cell r="D1186" t="str">
            <v>Veena Kharbanda</v>
          </cell>
          <cell r="E1186" t="str">
            <v>Target Absolute -ve</v>
          </cell>
          <cell r="F1186" t="str">
            <v>Max, Saket</v>
          </cell>
          <cell r="G1186" t="str">
            <v>Manohar</v>
          </cell>
          <cell r="H1186" t="str">
            <v>Endometrium</v>
          </cell>
        </row>
        <row r="1187">
          <cell r="B1187" t="str">
            <v>IN-423-ULNA</v>
          </cell>
        </row>
        <row r="1187">
          <cell r="D1187" t="str">
            <v>Sasi Prabu</v>
          </cell>
          <cell r="E1187" t="str">
            <v>Target Focus</v>
          </cell>
          <cell r="F1187" t="str">
            <v>Oncquest</v>
          </cell>
          <cell r="G1187" t="str">
            <v>Manohar</v>
          </cell>
          <cell r="H1187" t="str">
            <v>Pancreas</v>
          </cell>
        </row>
        <row r="1188">
          <cell r="B1188" t="str">
            <v>IN-423-ULNB</v>
          </cell>
        </row>
        <row r="1188">
          <cell r="D1188" t="str">
            <v>Geetha Mani</v>
          </cell>
          <cell r="E1188" t="str">
            <v>Target Focus</v>
          </cell>
          <cell r="F1188" t="str">
            <v>Oncquest</v>
          </cell>
          <cell r="G1188" t="str">
            <v>Manohar</v>
          </cell>
          <cell r="H1188" t="str">
            <v>Breast</v>
          </cell>
        </row>
        <row r="1189">
          <cell r="B1189" t="str">
            <v>IN-423-ULNC</v>
          </cell>
        </row>
        <row r="1189">
          <cell r="D1189" t="str">
            <v>Ajibekov Kanat</v>
          </cell>
          <cell r="E1189" t="str">
            <v>Target Focus</v>
          </cell>
          <cell r="F1189" t="str">
            <v>VITA Alliance</v>
          </cell>
          <cell r="G1189" t="str">
            <v>Manohar</v>
          </cell>
          <cell r="H1189" t="str">
            <v>Adrenal Gland</v>
          </cell>
        </row>
        <row r="1190">
          <cell r="B1190" t="str">
            <v>IN-423-ULND</v>
          </cell>
        </row>
        <row r="1190">
          <cell r="D1190" t="str">
            <v>Djumankulov Abdurayam</v>
          </cell>
          <cell r="E1190" t="str">
            <v>Target Focus</v>
          </cell>
          <cell r="F1190" t="str">
            <v>VITA Alliance</v>
          </cell>
        </row>
        <row r="1190">
          <cell r="H1190" t="str">
            <v>Lung</v>
          </cell>
          <cell r="I1190" t="str">
            <v>Lung NOS</v>
          </cell>
          <cell r="J1190" t="str">
            <v>Squamous cell carcinoma, NOS</v>
          </cell>
          <cell r="K1190" t="str">
            <v>Unknown</v>
          </cell>
        </row>
        <row r="1191">
          <cell r="B1191" t="str">
            <v>IN-423-ULNE</v>
          </cell>
        </row>
        <row r="1191">
          <cell r="D1191" t="str">
            <v>P.S Amira Banu</v>
          </cell>
          <cell r="E1191" t="str">
            <v>Germline+</v>
          </cell>
          <cell r="F1191" t="str">
            <v>Bangalore Baptist hospital</v>
          </cell>
          <cell r="G1191" t="str">
            <v>Manohar</v>
          </cell>
          <cell r="H1191" t="str">
            <v>Breast</v>
          </cell>
          <cell r="I1191" t="str">
            <v>Overlapping lesion of breast</v>
          </cell>
          <cell r="J1191" t="str">
            <v>Infiltrating ductular carcinoma</v>
          </cell>
          <cell r="K1191" t="str">
            <v>Left</v>
          </cell>
        </row>
        <row r="1192">
          <cell r="B1192" t="str">
            <v>IN-423-ULNF</v>
          </cell>
        </row>
        <row r="1192">
          <cell r="D1192" t="str">
            <v>Chengappa</v>
          </cell>
          <cell r="E1192" t="str">
            <v>Target Indiegene</v>
          </cell>
          <cell r="F1192" t="str">
            <v>People tree hospital</v>
          </cell>
          <cell r="G1192" t="str">
            <v>Manohar</v>
          </cell>
          <cell r="H1192" t="str">
            <v>Retroperitoneum</v>
          </cell>
        </row>
        <row r="1193">
          <cell r="B1193" t="str">
            <v>IN-423-ULNG</v>
          </cell>
        </row>
        <row r="1193">
          <cell r="D1193" t="str">
            <v>Sohanlal Kataria</v>
          </cell>
          <cell r="E1193" t="str">
            <v>Target Core</v>
          </cell>
          <cell r="F1193" t="str">
            <v>TATA Hospital</v>
          </cell>
        </row>
        <row r="1193">
          <cell r="H1193" t="str">
            <v>Lung</v>
          </cell>
          <cell r="I1193" t="str">
            <v>Overlapping lesion of lung</v>
          </cell>
          <cell r="J1193" t="str">
            <v>Adenocarcinoma, NOS</v>
          </cell>
          <cell r="K1193" t="str">
            <v>Right and Left</v>
          </cell>
        </row>
        <row r="1194">
          <cell r="B1194" t="str">
            <v>IN-423-ULNH</v>
          </cell>
        </row>
        <row r="1194">
          <cell r="D1194" t="str">
            <v>Nagraj G.S</v>
          </cell>
          <cell r="E1194" t="str">
            <v>Target Core</v>
          </cell>
          <cell r="F1194" t="str">
            <v>Narayana Hrudalaya</v>
          </cell>
          <cell r="G1194" t="str">
            <v>Manohar</v>
          </cell>
          <cell r="H1194" t="str">
            <v>Thyroid gland</v>
          </cell>
        </row>
        <row r="1195">
          <cell r="B1195" t="str">
            <v>IN-423-ULNI</v>
          </cell>
        </row>
        <row r="1195">
          <cell r="D1195" t="str">
            <v>Vijaya</v>
          </cell>
          <cell r="E1195" t="str">
            <v>Target Core</v>
          </cell>
          <cell r="F1195" t="str">
            <v>Healius Cancer and Hematology</v>
          </cell>
          <cell r="G1195" t="str">
            <v>Manohar</v>
          </cell>
          <cell r="H1195" t="str">
            <v>Gallbladder</v>
          </cell>
        </row>
        <row r="1196">
          <cell r="B1196" t="str">
            <v>IN-423-ULNJ</v>
          </cell>
        </row>
        <row r="1196">
          <cell r="D1196" t="str">
            <v>KG Chamaraj</v>
          </cell>
          <cell r="E1196" t="str">
            <v>Target Core</v>
          </cell>
          <cell r="F1196" t="str">
            <v>Manipal Hospital</v>
          </cell>
          <cell r="G1196" t="str">
            <v>Manohar</v>
          </cell>
          <cell r="H1196" t="str">
            <v>Esophagus</v>
          </cell>
        </row>
        <row r="1197">
          <cell r="B1197" t="str">
            <v>IN-423-ULOA</v>
          </cell>
        </row>
        <row r="1197">
          <cell r="D1197" t="str">
            <v>Rama Devi D</v>
          </cell>
          <cell r="E1197" t="str">
            <v>Target Indiegene</v>
          </cell>
          <cell r="F1197" t="str">
            <v>Fortis Hospital/MACS</v>
          </cell>
          <cell r="G1197" t="str">
            <v>Manohar</v>
          </cell>
          <cell r="H1197" t="str">
            <v>Ovary &amp; Recto Sigmoid Junction</v>
          </cell>
        </row>
        <row r="1198">
          <cell r="B1198" t="str">
            <v>IN-423-ULOB</v>
          </cell>
        </row>
        <row r="1198">
          <cell r="D1198" t="str">
            <v>Somini Thomas</v>
          </cell>
          <cell r="E1198" t="str">
            <v>Target Indiegene</v>
          </cell>
          <cell r="F1198" t="str">
            <v>Fortis Hospital/MACS</v>
          </cell>
          <cell r="G1198" t="str">
            <v>Manohar</v>
          </cell>
          <cell r="H1198" t="str">
            <v>Endometrium</v>
          </cell>
        </row>
        <row r="1199">
          <cell r="B1199" t="str">
            <v>IN-423-ULOC</v>
          </cell>
        </row>
        <row r="1199">
          <cell r="D1199" t="str">
            <v>Kalyan Singh</v>
          </cell>
          <cell r="E1199" t="str">
            <v>Target Focus</v>
          </cell>
          <cell r="F1199" t="str">
            <v>Oncquest</v>
          </cell>
        </row>
        <row r="1199">
          <cell r="H1199" t="str">
            <v>Lung</v>
          </cell>
          <cell r="I1199" t="str">
            <v>Lower lobe, lung</v>
          </cell>
          <cell r="J1199" t="str">
            <v>Adenocarcinoma, NOS</v>
          </cell>
          <cell r="K1199" t="str">
            <v>Left</v>
          </cell>
        </row>
        <row r="1200">
          <cell r="B1200" t="str">
            <v>IN-423-ULOD</v>
          </cell>
        </row>
        <row r="1200">
          <cell r="D1200" t="str">
            <v>Vinay Aseri</v>
          </cell>
          <cell r="E1200" t="str">
            <v>Germline+</v>
          </cell>
          <cell r="F1200" t="str">
            <v>Oncquest</v>
          </cell>
          <cell r="G1200" t="str">
            <v>Manohar</v>
          </cell>
          <cell r="H1200" t="str">
            <v>Lower Limb</v>
          </cell>
        </row>
        <row r="1201">
          <cell r="B1201" t="str">
            <v>IN-423-ULOE</v>
          </cell>
        </row>
        <row r="1201">
          <cell r="D1201" t="str">
            <v>Santosh Raj Timilsena</v>
          </cell>
          <cell r="E1201" t="str">
            <v>HRR Germline</v>
          </cell>
          <cell r="F1201" t="str">
            <v>NCHRC</v>
          </cell>
          <cell r="G1201" t="str">
            <v>Manohar</v>
          </cell>
          <cell r="H1201" t="str">
            <v>Rectum</v>
          </cell>
        </row>
        <row r="1202">
          <cell r="B1202" t="str">
            <v>IN-423-ULOF</v>
          </cell>
        </row>
        <row r="1202">
          <cell r="D1202" t="str">
            <v>Nishmitha</v>
          </cell>
          <cell r="E1202" t="str">
            <v>Target Indiegene</v>
          </cell>
          <cell r="F1202" t="str">
            <v>The Yellow Ribbon</v>
          </cell>
          <cell r="G1202" t="str">
            <v>Manohar</v>
          </cell>
          <cell r="H1202" t="str">
            <v>Not Mentioned</v>
          </cell>
        </row>
        <row r="1203">
          <cell r="B1203" t="str">
            <v>IN-423-ULPA</v>
          </cell>
        </row>
        <row r="1203">
          <cell r="D1203" t="str">
            <v>Uma Mangaiyarthilagam</v>
          </cell>
          <cell r="E1203" t="str">
            <v>Target Focus</v>
          </cell>
          <cell r="F1203" t="str">
            <v>Oncquest</v>
          </cell>
          <cell r="G1203" t="str">
            <v>Manohar</v>
          </cell>
          <cell r="H1203" t="str">
            <v>Thymus</v>
          </cell>
          <cell r="I1203" t="str">
            <v>Thymus</v>
          </cell>
          <cell r="J1203" t="str">
            <v>Squamous cell carcinoma, NOS</v>
          </cell>
          <cell r="K1203" t="str">
            <v>Not a paired site</v>
          </cell>
        </row>
        <row r="1204">
          <cell r="B1204" t="str">
            <v>IN-423-ULPB</v>
          </cell>
        </row>
        <row r="1204">
          <cell r="D1204" t="str">
            <v>Poovarasan</v>
          </cell>
          <cell r="E1204" t="str">
            <v>Germline+</v>
          </cell>
          <cell r="F1204" t="str">
            <v>Oncquest</v>
          </cell>
          <cell r="G1204" t="str">
            <v>Manohar</v>
          </cell>
          <cell r="H1204" t="str">
            <v>Not Mentioned</v>
          </cell>
        </row>
        <row r="1205">
          <cell r="B1205" t="str">
            <v>IN-423-ULPC</v>
          </cell>
        </row>
        <row r="1205">
          <cell r="D1205" t="str">
            <v>Gita Devi Pokhrel</v>
          </cell>
          <cell r="E1205" t="str">
            <v>HRR Germline</v>
          </cell>
          <cell r="F1205" t="str">
            <v>NCHRC</v>
          </cell>
          <cell r="G1205" t="str">
            <v>Manohar</v>
          </cell>
          <cell r="H1205" t="str">
            <v>Ovary</v>
          </cell>
        </row>
        <row r="1206">
          <cell r="B1206" t="str">
            <v>IN-423-ULPD</v>
          </cell>
        </row>
        <row r="1206">
          <cell r="D1206" t="str">
            <v>Kalyani Parab</v>
          </cell>
          <cell r="E1206" t="str">
            <v>Germline+</v>
          </cell>
          <cell r="F1206" t="str">
            <v>Phoenix Cancer Clinic</v>
          </cell>
          <cell r="G1206" t="str">
            <v>Manohar</v>
          </cell>
          <cell r="H1206" t="str">
            <v>Breast</v>
          </cell>
        </row>
        <row r="1207">
          <cell r="B1207" t="str">
            <v>IN-423-ULPE</v>
          </cell>
        </row>
        <row r="1207">
          <cell r="D1207" t="str">
            <v>Rumana Khan Kajol</v>
          </cell>
          <cell r="E1207" t="str">
            <v>HRR Somatic</v>
          </cell>
          <cell r="F1207" t="str">
            <v>Lab Aid</v>
          </cell>
          <cell r="G1207" t="str">
            <v>Manohar</v>
          </cell>
          <cell r="H1207" t="str">
            <v>Ovary</v>
          </cell>
        </row>
        <row r="1208">
          <cell r="B1208" t="str">
            <v>IN-423-ULTA</v>
          </cell>
        </row>
        <row r="1208">
          <cell r="D1208" t="str">
            <v>Malathi</v>
          </cell>
          <cell r="E1208" t="str">
            <v>Germline+</v>
          </cell>
          <cell r="F1208" t="str">
            <v>Fortis Hospital/MACS</v>
          </cell>
          <cell r="G1208" t="str">
            <v>Manohar</v>
          </cell>
          <cell r="H1208" t="str">
            <v>Breast</v>
          </cell>
        </row>
        <row r="1209">
          <cell r="B1209" t="str">
            <v>IN-423-ULTB</v>
          </cell>
        </row>
        <row r="1209">
          <cell r="D1209" t="str">
            <v>Bharatbhai H Bhansali</v>
          </cell>
          <cell r="E1209" t="str">
            <v>Germline+</v>
          </cell>
          <cell r="F1209" t="str">
            <v>HCG, Ahmedabad</v>
          </cell>
          <cell r="G1209" t="str">
            <v>Manohar</v>
          </cell>
          <cell r="H1209" t="str">
            <v>Large Intestine</v>
          </cell>
          <cell r="I1209" t="str">
            <v>Cecum</v>
          </cell>
          <cell r="J1209" t="str">
            <v>Mucinous adenocarcinoma</v>
          </cell>
          <cell r="K1209" t="str">
            <v>Not a paired site</v>
          </cell>
        </row>
        <row r="1210">
          <cell r="B1210" t="str">
            <v>IN-423-ULTC</v>
          </cell>
        </row>
        <row r="1210">
          <cell r="D1210" t="str">
            <v>Indrabai Rohidas Waghmare</v>
          </cell>
          <cell r="E1210" t="str">
            <v>Target Core</v>
          </cell>
          <cell r="F1210" t="str">
            <v>TATA Hospital</v>
          </cell>
        </row>
        <row r="1210">
          <cell r="H1210" t="str">
            <v>Lung</v>
          </cell>
          <cell r="I1210" t="str">
            <v>Lung NOS</v>
          </cell>
          <cell r="J1210" t="str">
            <v>Adenocarcinoma, NOS</v>
          </cell>
          <cell r="K1210" t="str">
            <v>Unknown</v>
          </cell>
        </row>
        <row r="1211">
          <cell r="B1211" t="str">
            <v>IN-423-ULTD</v>
          </cell>
        </row>
        <row r="1211">
          <cell r="D1211" t="str">
            <v>Jagadeesan</v>
          </cell>
          <cell r="E1211" t="str">
            <v>Target Absolute</v>
          </cell>
          <cell r="F1211" t="str">
            <v>Apollo Hospital</v>
          </cell>
        </row>
        <row r="1211">
          <cell r="H1211" t="str">
            <v>Lung</v>
          </cell>
          <cell r="I1211" t="str">
            <v>Lower lobe, lung</v>
          </cell>
          <cell r="J1211" t="str">
            <v>Adenocarcinoma, NOS</v>
          </cell>
          <cell r="K1211" t="str">
            <v>Left</v>
          </cell>
        </row>
        <row r="1212">
          <cell r="B1212" t="str">
            <v>IN-423-ULTD</v>
          </cell>
        </row>
        <row r="1212">
          <cell r="D1212" t="str">
            <v>Jagadeesan</v>
          </cell>
          <cell r="E1212" t="str">
            <v>TA Germline</v>
          </cell>
          <cell r="F1212" t="str">
            <v>Apollo Hospital</v>
          </cell>
        </row>
        <row r="1212">
          <cell r="H1212" t="str">
            <v>Lung</v>
          </cell>
          <cell r="I1212" t="str">
            <v>Lower lobe, lung</v>
          </cell>
          <cell r="J1212" t="str">
            <v>Adenocarcinoma, NOS</v>
          </cell>
          <cell r="K1212" t="str">
            <v>Left</v>
          </cell>
        </row>
        <row r="1213">
          <cell r="B1213" t="str">
            <v>IN-423-ULTE</v>
          </cell>
        </row>
        <row r="1213">
          <cell r="D1213" t="str">
            <v>Janak Bhivsen Panke</v>
          </cell>
          <cell r="E1213" t="str">
            <v>Target Core</v>
          </cell>
          <cell r="F1213" t="str">
            <v>Jupiter Hospital</v>
          </cell>
        </row>
        <row r="1213">
          <cell r="H1213" t="str">
            <v>Lung</v>
          </cell>
          <cell r="I1213" t="str">
            <v>Upper lobe, lung</v>
          </cell>
          <cell r="J1213" t="str">
            <v>Squamous cell carcinoma, NOS</v>
          </cell>
          <cell r="K1213" t="str">
            <v>Left</v>
          </cell>
        </row>
        <row r="1214">
          <cell r="B1214" t="str">
            <v>IN-423-ULTF</v>
          </cell>
        </row>
        <row r="1214">
          <cell r="D1214" t="str">
            <v>Nagraj R</v>
          </cell>
          <cell r="E1214" t="str">
            <v>Target Indiegene</v>
          </cell>
          <cell r="F1214" t="str">
            <v>Nanjappa Hospital</v>
          </cell>
          <cell r="G1214" t="str">
            <v>Manohar</v>
          </cell>
          <cell r="H1214" t="str">
            <v>Liver</v>
          </cell>
        </row>
        <row r="1215">
          <cell r="B1215" t="str">
            <v>IN-423-ULTG</v>
          </cell>
        </row>
        <row r="1215">
          <cell r="D1215" t="str">
            <v>Prem Chand</v>
          </cell>
          <cell r="E1215" t="str">
            <v>Target Focus</v>
          </cell>
          <cell r="F1215" t="str">
            <v>Lalpath</v>
          </cell>
          <cell r="G1215" t="str">
            <v>Manohar</v>
          </cell>
          <cell r="H1215" t="str">
            <v>Colon</v>
          </cell>
        </row>
        <row r="1216">
          <cell r="B1216" t="str">
            <v>IN-423-ULTH</v>
          </cell>
        </row>
        <row r="1216">
          <cell r="D1216" t="str">
            <v>Preeti Gupta</v>
          </cell>
          <cell r="E1216" t="str">
            <v>Target Focus</v>
          </cell>
          <cell r="F1216" t="str">
            <v>Oncquest</v>
          </cell>
        </row>
        <row r="1216">
          <cell r="H1216" t="str">
            <v>Lung</v>
          </cell>
          <cell r="I1216" t="str">
            <v>Lung NOS</v>
          </cell>
          <cell r="J1216" t="str">
            <v>Adenocarcinoma, NOS</v>
          </cell>
          <cell r="K1216" t="str">
            <v>Unknown</v>
          </cell>
        </row>
        <row r="1217">
          <cell r="B1217" t="str">
            <v>IN-423-ULTI</v>
          </cell>
        </row>
        <row r="1217">
          <cell r="D1217" t="str">
            <v>Rakesh Kumar Srivastava</v>
          </cell>
          <cell r="E1217" t="str">
            <v>Target Focus</v>
          </cell>
          <cell r="F1217" t="str">
            <v>Lalpath</v>
          </cell>
          <cell r="G1217" t="str">
            <v>Manohar</v>
          </cell>
          <cell r="H1217" t="str">
            <v>Buccal Mucosa</v>
          </cell>
        </row>
        <row r="1218">
          <cell r="B1218" t="str">
            <v>IN-423-ULTJ</v>
          </cell>
        </row>
        <row r="1218">
          <cell r="D1218" t="str">
            <v>Nripendra Rai</v>
          </cell>
          <cell r="E1218" t="str">
            <v>Target Focus</v>
          </cell>
          <cell r="F1218" t="str">
            <v>Lalpath</v>
          </cell>
          <cell r="G1218" t="str">
            <v>Manohar</v>
          </cell>
          <cell r="H1218" t="str">
            <v>Gallbladder</v>
          </cell>
        </row>
        <row r="1219">
          <cell r="B1219" t="str">
            <v>IN-423-ULTK</v>
          </cell>
        </row>
        <row r="1219">
          <cell r="D1219" t="str">
            <v>Bramhanand Soni</v>
          </cell>
          <cell r="E1219" t="str">
            <v>Target Focus</v>
          </cell>
          <cell r="F1219" t="str">
            <v>Lalpath</v>
          </cell>
          <cell r="G1219" t="str">
            <v>Manohar</v>
          </cell>
          <cell r="H1219" t="str">
            <v>Retroperitoneum</v>
          </cell>
        </row>
        <row r="1220">
          <cell r="B1220" t="str">
            <v>IN-423-ULUA</v>
          </cell>
        </row>
        <row r="1220">
          <cell r="D1220" t="str">
            <v>Qazi Muzaffaruddin</v>
          </cell>
          <cell r="E1220" t="str">
            <v>Target Core</v>
          </cell>
          <cell r="F1220" t="str">
            <v>Sri Ganga Ram Hospital</v>
          </cell>
          <cell r="G1220" t="str">
            <v>Manohar</v>
          </cell>
          <cell r="H1220" t="str">
            <v>Unknown Primary</v>
          </cell>
        </row>
        <row r="1221">
          <cell r="B1221" t="str">
            <v>IN-423-ULUB</v>
          </cell>
        </row>
        <row r="1221">
          <cell r="D1221" t="str">
            <v>Joysna Ara Begum</v>
          </cell>
          <cell r="E1221" t="str">
            <v>Target Indiegene</v>
          </cell>
          <cell r="F1221" t="str">
            <v>Apollo Hospital</v>
          </cell>
        </row>
        <row r="1221">
          <cell r="H1221" t="str">
            <v>Lung</v>
          </cell>
          <cell r="I1221" t="str">
            <v>Middle lobe, lung</v>
          </cell>
          <cell r="J1221" t="str">
            <v>Adenocarcinoma, NOS</v>
          </cell>
          <cell r="K1221" t="str">
            <v>Right</v>
          </cell>
        </row>
        <row r="1222">
          <cell r="B1222" t="str">
            <v>IN-423-ULGE</v>
          </cell>
        </row>
        <row r="1222">
          <cell r="D1222" t="str">
            <v>Arushi More</v>
          </cell>
          <cell r="E1222" t="str">
            <v>Target Core</v>
          </cell>
          <cell r="F1222" t="str">
            <v>TATA Hospital</v>
          </cell>
          <cell r="G1222" t="str">
            <v>Manohar</v>
          </cell>
          <cell r="H1222" t="str">
            <v>Lung</v>
          </cell>
        </row>
        <row r="1223">
          <cell r="B1223" t="str">
            <v>IN-423-ULVA</v>
          </cell>
        </row>
        <row r="1223">
          <cell r="D1223" t="str">
            <v>Verena Westreicher</v>
          </cell>
          <cell r="E1223" t="str">
            <v>HRR Germline</v>
          </cell>
          <cell r="F1223" t="str">
            <v>NCHRC</v>
          </cell>
          <cell r="G1223" t="str">
            <v>Manohar</v>
          </cell>
          <cell r="H1223" t="str">
            <v>Breast</v>
          </cell>
        </row>
        <row r="1224">
          <cell r="B1224" t="str">
            <v>IN-423-ULVB</v>
          </cell>
        </row>
        <row r="1224">
          <cell r="D1224" t="str">
            <v>Lachhiman Gurung</v>
          </cell>
          <cell r="E1224" t="str">
            <v>HRR Germline</v>
          </cell>
          <cell r="F1224" t="str">
            <v>NCHRC</v>
          </cell>
          <cell r="G1224" t="str">
            <v>Manohar</v>
          </cell>
          <cell r="H1224" t="str">
            <v>Pancreas</v>
          </cell>
        </row>
        <row r="1225">
          <cell r="B1225" t="str">
            <v>IN-423-ULVC</v>
          </cell>
        </row>
        <row r="1225">
          <cell r="D1225" t="str">
            <v>Shashi CB Singh</v>
          </cell>
          <cell r="E1225" t="str">
            <v>Germline+</v>
          </cell>
          <cell r="F1225" t="str">
            <v>NCHRC</v>
          </cell>
          <cell r="G1225" t="str">
            <v>Manohar</v>
          </cell>
          <cell r="H1225" t="str">
            <v>Prostate</v>
          </cell>
        </row>
        <row r="1226">
          <cell r="B1226" t="str">
            <v>IN-423-ULVD</v>
          </cell>
        </row>
        <row r="1226">
          <cell r="D1226" t="str">
            <v>Jaya Karande</v>
          </cell>
          <cell r="E1226" t="str">
            <v>HRR Germline</v>
          </cell>
          <cell r="F1226" t="str">
            <v>BDM-4bc-Prashant</v>
          </cell>
          <cell r="G1226" t="str">
            <v>Manohar</v>
          </cell>
          <cell r="H1226" t="str">
            <v>Breast</v>
          </cell>
        </row>
        <row r="1227">
          <cell r="B1227" t="str">
            <v>IN-423-ULVE</v>
          </cell>
        </row>
        <row r="1227">
          <cell r="D1227" t="str">
            <v>Padmaja Sudhakar</v>
          </cell>
          <cell r="E1227" t="str">
            <v>Target Core</v>
          </cell>
          <cell r="F1227" t="str">
            <v>BDM-4bc-Ramanjaneya</v>
          </cell>
          <cell r="G1227" t="str">
            <v>Manohar</v>
          </cell>
          <cell r="H1227" t="str">
            <v>Nasal Cavity</v>
          </cell>
        </row>
        <row r="1228">
          <cell r="B1228" t="str">
            <v>IN-423-ULVF</v>
          </cell>
        </row>
        <row r="1228">
          <cell r="D1228" t="str">
            <v>Lakshmi Kinger</v>
          </cell>
          <cell r="E1228" t="str">
            <v>Target Indiegene</v>
          </cell>
          <cell r="F1228" t="str">
            <v>Sri Ganga Ram Hospital</v>
          </cell>
          <cell r="G1228" t="str">
            <v>Manohar</v>
          </cell>
          <cell r="H1228" t="str">
            <v>Ovary</v>
          </cell>
        </row>
        <row r="1229">
          <cell r="B1229" t="str">
            <v>IN-423-ULWA</v>
          </cell>
        </row>
        <row r="1229">
          <cell r="D1229" t="str">
            <v>Rohini Patel</v>
          </cell>
          <cell r="E1229" t="str">
            <v>Target Core</v>
          </cell>
          <cell r="F1229" t="str">
            <v>HCG, Borivali</v>
          </cell>
        </row>
        <row r="1229">
          <cell r="H1229" t="str">
            <v>Lung</v>
          </cell>
          <cell r="I1229" t="str">
            <v>Upper lobe, lung</v>
          </cell>
          <cell r="J1229" t="str">
            <v>Adenocarcinoma, NOS</v>
          </cell>
          <cell r="K1229" t="str">
            <v>Right</v>
          </cell>
        </row>
        <row r="1230">
          <cell r="B1230" t="str">
            <v>IN-423-ULWB</v>
          </cell>
        </row>
        <row r="1230">
          <cell r="D1230" t="str">
            <v>Pramila Mehta</v>
          </cell>
          <cell r="E1230" t="str">
            <v>Target Indiegene</v>
          </cell>
          <cell r="F1230" t="str">
            <v>HN Reliance Hospital</v>
          </cell>
          <cell r="G1230" t="str">
            <v>Manohar</v>
          </cell>
          <cell r="H1230" t="str">
            <v>Retroperitoneum</v>
          </cell>
        </row>
        <row r="1231">
          <cell r="B1231" t="str">
            <v>IN-423-ULXA</v>
          </cell>
        </row>
        <row r="1231">
          <cell r="D1231" t="str">
            <v>Jaya Shree</v>
          </cell>
          <cell r="E1231" t="str">
            <v>Target Indiegene</v>
          </cell>
          <cell r="F1231" t="str">
            <v>The Yellow Ribbon</v>
          </cell>
          <cell r="G1231" t="str">
            <v>Manohar</v>
          </cell>
          <cell r="H1231" t="str">
            <v>Angiosarcoma</v>
          </cell>
        </row>
        <row r="1232">
          <cell r="B1232" t="str">
            <v>IN-423-ULXB</v>
          </cell>
        </row>
        <row r="1232">
          <cell r="D1232" t="str">
            <v>Arundathi Kulkarni</v>
          </cell>
          <cell r="E1232" t="str">
            <v>HRR Germline</v>
          </cell>
          <cell r="F1232" t="str">
            <v>Sahayadri Hospital</v>
          </cell>
          <cell r="G1232" t="str">
            <v>Manohar</v>
          </cell>
          <cell r="H1232" t="str">
            <v>Breast</v>
          </cell>
        </row>
        <row r="1233">
          <cell r="B1233" t="str">
            <v>IN-423-ULXC</v>
          </cell>
        </row>
        <row r="1233">
          <cell r="D1233" t="str">
            <v>Sushila Kanoria</v>
          </cell>
          <cell r="E1233" t="str">
            <v>Target Core+PDL1</v>
          </cell>
          <cell r="F1233" t="str">
            <v>Sahayadri Hospital</v>
          </cell>
        </row>
        <row r="1233">
          <cell r="H1233" t="str">
            <v>Lung</v>
          </cell>
          <cell r="I1233" t="str">
            <v>Overlapping lesion of lung</v>
          </cell>
          <cell r="J1233" t="str">
            <v>Adenocarcinoma, NOS</v>
          </cell>
          <cell r="K1233" t="str">
            <v>Right</v>
          </cell>
        </row>
        <row r="1234">
          <cell r="B1234" t="str">
            <v>IN-423-ULXD</v>
          </cell>
        </row>
        <row r="1234">
          <cell r="D1234" t="str">
            <v>Pukhraj Singh</v>
          </cell>
          <cell r="E1234" t="str">
            <v>Target Indiegene</v>
          </cell>
          <cell r="F1234" t="str">
            <v>Fortis Hospital, Vasant Kunj</v>
          </cell>
          <cell r="G1234" t="str">
            <v>Manohar</v>
          </cell>
          <cell r="H1234" t="str">
            <v>Penis</v>
          </cell>
        </row>
        <row r="1235">
          <cell r="B1235" t="str">
            <v>IN-423-UL2A</v>
          </cell>
        </row>
        <row r="1235">
          <cell r="D1235" t="str">
            <v>Mr HK Rajanna</v>
          </cell>
          <cell r="E1235" t="str">
            <v>Target Core</v>
          </cell>
          <cell r="F1235" t="str">
            <v>BDM-4bc-Ramanjaneya</v>
          </cell>
          <cell r="G1235" t="str">
            <v>Manohar</v>
          </cell>
          <cell r="H1235" t="str">
            <v>Recto sigmoid junction</v>
          </cell>
        </row>
        <row r="1236">
          <cell r="B1236" t="str">
            <v>IN-423-UL2B</v>
          </cell>
        </row>
        <row r="1236">
          <cell r="D1236" t="str">
            <v>Kancharla Vijaya Kumari</v>
          </cell>
          <cell r="E1236" t="str">
            <v>Target Focus</v>
          </cell>
          <cell r="F1236" t="str">
            <v>Lalpath</v>
          </cell>
          <cell r="G1236" t="str">
            <v>Manohar</v>
          </cell>
          <cell r="H1236" t="str">
            <v>Gallbladder</v>
          </cell>
        </row>
        <row r="1237">
          <cell r="B1237" t="str">
            <v>IN-423-UL2C</v>
          </cell>
        </row>
        <row r="1237">
          <cell r="D1237" t="str">
            <v>S Thenmozhi</v>
          </cell>
          <cell r="E1237" t="str">
            <v>Germline+</v>
          </cell>
          <cell r="F1237" t="str">
            <v>Stanley Hospitals</v>
          </cell>
          <cell r="G1237" t="str">
            <v>Manohar</v>
          </cell>
          <cell r="H1237" t="str">
            <v>Non Cancer</v>
          </cell>
        </row>
        <row r="1238">
          <cell r="B1238" t="str">
            <v>IN-423-UL2D</v>
          </cell>
        </row>
        <row r="1238">
          <cell r="D1238" t="str">
            <v>Himmat Singh Tanwar</v>
          </cell>
          <cell r="E1238" t="str">
            <v>Target Focus</v>
          </cell>
          <cell r="F1238" t="str">
            <v>Lalpath</v>
          </cell>
        </row>
        <row r="1238">
          <cell r="H1238" t="str">
            <v>Lung</v>
          </cell>
          <cell r="I1238" t="str">
            <v>Lung NOS</v>
          </cell>
          <cell r="J1238" t="str">
            <v>Spindle cell rhabdomyosarcoma</v>
          </cell>
          <cell r="K1238" t="str">
            <v>Unknown</v>
          </cell>
        </row>
        <row r="1239">
          <cell r="B1239" t="str">
            <v>IN-423-UL2E</v>
          </cell>
        </row>
        <row r="1239">
          <cell r="D1239" t="str">
            <v>Sarguna Raj</v>
          </cell>
          <cell r="E1239" t="str">
            <v>MSI by IHC and PDL1</v>
          </cell>
          <cell r="F1239" t="str">
            <v>BDM-4bc-Ramanjaneya</v>
          </cell>
          <cell r="G1239" t="str">
            <v>Manohar</v>
          </cell>
          <cell r="H1239" t="str">
            <v>Buccal Mucosa</v>
          </cell>
        </row>
        <row r="1240">
          <cell r="B1240" t="str">
            <v>IN-423-UL2F</v>
          </cell>
        </row>
        <row r="1240">
          <cell r="D1240" t="str">
            <v>Nagaveni</v>
          </cell>
          <cell r="E1240" t="str">
            <v>HRR Somatic</v>
          </cell>
          <cell r="F1240" t="str">
            <v>BDM-4bc-Ramanjaneya</v>
          </cell>
          <cell r="G1240" t="str">
            <v>Manohar</v>
          </cell>
          <cell r="H1240" t="str">
            <v>Ovary</v>
          </cell>
        </row>
        <row r="1241">
          <cell r="B1241" t="str">
            <v>IN-423-UL2G</v>
          </cell>
        </row>
        <row r="1241">
          <cell r="D1241" t="str">
            <v>Goutam Das</v>
          </cell>
          <cell r="E1241" t="str">
            <v>Target Core</v>
          </cell>
          <cell r="F1241" t="str">
            <v>BDM-4bc-Chanakya</v>
          </cell>
        </row>
        <row r="1241">
          <cell r="H1241" t="str">
            <v>Lung</v>
          </cell>
          <cell r="I1241" t="str">
            <v>Lung NOS</v>
          </cell>
          <cell r="J1241" t="str">
            <v>Carcinoma, NOS</v>
          </cell>
          <cell r="K1241" t="str">
            <v>Unknown</v>
          </cell>
        </row>
        <row r="1242">
          <cell r="B1242" t="str">
            <v>IN-423-UL2H</v>
          </cell>
        </row>
        <row r="1242">
          <cell r="D1242" t="str">
            <v>Santosh Ahire</v>
          </cell>
          <cell r="E1242" t="str">
            <v>Target Core</v>
          </cell>
          <cell r="F1242" t="str">
            <v>TATA Hospital</v>
          </cell>
        </row>
        <row r="1242">
          <cell r="H1242" t="str">
            <v>Lung</v>
          </cell>
          <cell r="I1242" t="str">
            <v>Lower lobe, lung</v>
          </cell>
          <cell r="J1242" t="str">
            <v>Non-small cell carcinoma</v>
          </cell>
          <cell r="K1242" t="str">
            <v>Right</v>
          </cell>
        </row>
        <row r="1243">
          <cell r="B1243" t="str">
            <v>IN-423-UL2I</v>
          </cell>
        </row>
        <row r="1243">
          <cell r="D1243" t="str">
            <v>Karuna Rana</v>
          </cell>
          <cell r="E1243" t="str">
            <v>Germline+</v>
          </cell>
          <cell r="F1243" t="str">
            <v>BDM-4bc-Ramesh</v>
          </cell>
          <cell r="G1243" t="str">
            <v>Manohar</v>
          </cell>
          <cell r="H1243" t="str">
            <v>Ovary</v>
          </cell>
        </row>
        <row r="1244">
          <cell r="B1244" t="str">
            <v>IN-423-UL2J</v>
          </cell>
        </row>
        <row r="1244">
          <cell r="D1244" t="str">
            <v>Sankari Dutta</v>
          </cell>
          <cell r="E1244" t="str">
            <v>HRR Germline</v>
          </cell>
          <cell r="F1244" t="str">
            <v>Oncquest</v>
          </cell>
          <cell r="G1244" t="str">
            <v>Manohar</v>
          </cell>
          <cell r="H1244" t="str">
            <v>Ovary</v>
          </cell>
        </row>
        <row r="1245">
          <cell r="B1245" t="str">
            <v>IN-423-UL2K</v>
          </cell>
        </row>
        <row r="1245">
          <cell r="D1245" t="str">
            <v>Sundramma</v>
          </cell>
          <cell r="E1245" t="str">
            <v>Germline+</v>
          </cell>
          <cell r="F1245" t="str">
            <v>Bangalore Baptist hospital</v>
          </cell>
          <cell r="G1245" t="str">
            <v>Manohar</v>
          </cell>
          <cell r="H1245" t="str">
            <v>Breast</v>
          </cell>
        </row>
        <row r="1246">
          <cell r="B1246" t="str">
            <v>IN-423-UL2L</v>
          </cell>
        </row>
        <row r="1246">
          <cell r="D1246" t="str">
            <v>Manmohan Singh Ghuman</v>
          </cell>
          <cell r="E1246" t="str">
            <v>Target Focus</v>
          </cell>
          <cell r="F1246" t="str">
            <v>Lalpath</v>
          </cell>
          <cell r="G1246" t="str">
            <v>Manohar</v>
          </cell>
          <cell r="H1246" t="str">
            <v>Stomach</v>
          </cell>
        </row>
        <row r="1247">
          <cell r="B1247" t="str">
            <v>IN-423-UL2M</v>
          </cell>
        </row>
        <row r="1247">
          <cell r="D1247" t="str">
            <v>Parul Manchanda</v>
          </cell>
          <cell r="E1247" t="str">
            <v>Target Absolute</v>
          </cell>
          <cell r="F1247" t="str">
            <v>Max, Saket</v>
          </cell>
          <cell r="G1247" t="str">
            <v>Manohar</v>
          </cell>
          <cell r="H1247" t="str">
            <v>Breast</v>
          </cell>
        </row>
        <row r="1248">
          <cell r="B1248" t="str">
            <v>IN-423-UL2M</v>
          </cell>
        </row>
        <row r="1248">
          <cell r="D1248" t="str">
            <v>Parul Manchanda</v>
          </cell>
          <cell r="E1248" t="str">
            <v>TA Germline</v>
          </cell>
          <cell r="F1248" t="str">
            <v>Max, Saket</v>
          </cell>
          <cell r="G1248" t="str">
            <v>Manohar</v>
          </cell>
          <cell r="H1248" t="str">
            <v>Breast</v>
          </cell>
        </row>
        <row r="1249">
          <cell r="B1249" t="str">
            <v>IN-423-UKIE</v>
          </cell>
        </row>
        <row r="1249">
          <cell r="D1249" t="str">
            <v>Ramesh Acharya</v>
          </cell>
          <cell r="E1249" t="str">
            <v>Target Focus</v>
          </cell>
          <cell r="F1249" t="str">
            <v>Oncquest</v>
          </cell>
          <cell r="G1249" t="str">
            <v>Manohar</v>
          </cell>
          <cell r="H1249" t="str">
            <v>Testicular adenocarcinoma</v>
          </cell>
        </row>
        <row r="1250">
          <cell r="B1250" t="str">
            <v>IN-423-UL3A</v>
          </cell>
        </row>
        <row r="1250">
          <cell r="D1250" t="str">
            <v>Christina</v>
          </cell>
          <cell r="E1250" t="str">
            <v>Target Core</v>
          </cell>
          <cell r="F1250" t="str">
            <v>Bangalore Baptist hospital</v>
          </cell>
          <cell r="G1250" t="str">
            <v>Manohar</v>
          </cell>
          <cell r="H1250" t="str">
            <v>Lymphnode</v>
          </cell>
          <cell r="I1250" t="str">
            <v>Lymph node face, head ,neck</v>
          </cell>
        </row>
        <row r="1251">
          <cell r="B1251" t="str">
            <v>IN-423-UL3B</v>
          </cell>
        </row>
        <row r="1251">
          <cell r="D1251" t="str">
            <v>Laltesh Sain</v>
          </cell>
          <cell r="E1251" t="str">
            <v>Target Core+MSI</v>
          </cell>
          <cell r="F1251" t="str">
            <v>HCG, Jaipur</v>
          </cell>
          <cell r="G1251" t="str">
            <v>Manohar</v>
          </cell>
          <cell r="H1251" t="str">
            <v>Duodenum</v>
          </cell>
        </row>
        <row r="1252">
          <cell r="B1252" t="str">
            <v>IN-423-UL3C</v>
          </cell>
        </row>
        <row r="1252">
          <cell r="D1252" t="str">
            <v>Jawhar Lal Mandal</v>
          </cell>
          <cell r="E1252" t="str">
            <v>Target Core</v>
          </cell>
          <cell r="F1252" t="str">
            <v>BDM-4bc-Smriti Singh</v>
          </cell>
          <cell r="G1252" t="str">
            <v>Manohar</v>
          </cell>
          <cell r="H1252" t="str">
            <v>Intra Hepatic Bile Duct</v>
          </cell>
        </row>
        <row r="1253">
          <cell r="B1253" t="str">
            <v>IN-423-UJZO</v>
          </cell>
        </row>
        <row r="1253">
          <cell r="D1253" t="str">
            <v>Saroja Margrate</v>
          </cell>
          <cell r="E1253" t="str">
            <v>Target Core</v>
          </cell>
          <cell r="F1253" t="str">
            <v>Nanjappa Hospital</v>
          </cell>
          <cell r="G1253" t="str">
            <v>Manohar</v>
          </cell>
          <cell r="H1253" t="str">
            <v>Endocervix</v>
          </cell>
        </row>
        <row r="1254">
          <cell r="B1254" t="str">
            <v>IN-423-UL3E</v>
          </cell>
        </row>
        <row r="1254">
          <cell r="D1254" t="str">
            <v>Devi Ojha</v>
          </cell>
          <cell r="E1254" t="str">
            <v>Target Absolute</v>
          </cell>
          <cell r="F1254" t="str">
            <v>BDM-4bc-Ramesh</v>
          </cell>
          <cell r="G1254" t="str">
            <v>Manohar</v>
          </cell>
          <cell r="H1254" t="str">
            <v>Ovary</v>
          </cell>
        </row>
        <row r="1255">
          <cell r="B1255" t="str">
            <v>IN-423-UL3F</v>
          </cell>
        </row>
        <row r="1255">
          <cell r="D1255" t="str">
            <v>Sony Boral</v>
          </cell>
          <cell r="E1255" t="str">
            <v>HRR Mutation</v>
          </cell>
          <cell r="F1255" t="str">
            <v>NCHRC</v>
          </cell>
          <cell r="G1255" t="str">
            <v>Manohar</v>
          </cell>
          <cell r="H1255" t="str">
            <v>Breast</v>
          </cell>
        </row>
        <row r="1256">
          <cell r="B1256" t="str">
            <v>IN-423-UJZJ</v>
          </cell>
        </row>
        <row r="1256">
          <cell r="D1256" t="str">
            <v>Ruma Das</v>
          </cell>
          <cell r="E1256" t="str">
            <v>Target Core</v>
          </cell>
          <cell r="F1256" t="str">
            <v>Command Hospital, Kolkata</v>
          </cell>
          <cell r="G1256" t="str">
            <v>Manohar</v>
          </cell>
          <cell r="H1256" t="str">
            <v>Gallbladder</v>
          </cell>
        </row>
        <row r="1257">
          <cell r="B1257" t="str">
            <v>IN-423-UL4A</v>
          </cell>
        </row>
        <row r="1257">
          <cell r="D1257" t="str">
            <v>Shanti Devi Luhar</v>
          </cell>
          <cell r="E1257" t="str">
            <v>Target Focus</v>
          </cell>
          <cell r="F1257" t="str">
            <v>Oncquest</v>
          </cell>
          <cell r="G1257" t="str">
            <v>Manohar</v>
          </cell>
          <cell r="H1257" t="str">
            <v>Cervix Uteri, Breast (Second Primary)</v>
          </cell>
        </row>
        <row r="1258">
          <cell r="B1258" t="str">
            <v>IN-423-UL4B</v>
          </cell>
        </row>
        <row r="1258">
          <cell r="D1258" t="str">
            <v>Ziyatova Noila</v>
          </cell>
          <cell r="E1258" t="str">
            <v>Target Focus</v>
          </cell>
          <cell r="F1258" t="str">
            <v>VITA Alliance</v>
          </cell>
          <cell r="G1258" t="str">
            <v>Manohar</v>
          </cell>
          <cell r="H1258" t="str">
            <v>Rectum</v>
          </cell>
        </row>
        <row r="1259">
          <cell r="B1259" t="str">
            <v>IN-423-UL4C</v>
          </cell>
        </row>
        <row r="1259">
          <cell r="D1259" t="str">
            <v>Khasanova Nazokat</v>
          </cell>
          <cell r="E1259" t="str">
            <v>Target Focus</v>
          </cell>
          <cell r="F1259" t="str">
            <v>VITA Alliance</v>
          </cell>
          <cell r="G1259" t="str">
            <v>Manohar</v>
          </cell>
          <cell r="H1259" t="str">
            <v>Ascending Colon</v>
          </cell>
        </row>
        <row r="1260">
          <cell r="B1260" t="str">
            <v>IN-423-UL4D</v>
          </cell>
        </row>
        <row r="1260">
          <cell r="D1260" t="str">
            <v>Meera devi</v>
          </cell>
          <cell r="E1260" t="str">
            <v>Target Focus</v>
          </cell>
          <cell r="F1260" t="str">
            <v>Oncquest</v>
          </cell>
        </row>
        <row r="1260">
          <cell r="H1260" t="str">
            <v>Lung</v>
          </cell>
          <cell r="I1260" t="str">
            <v>Lung NOS</v>
          </cell>
          <cell r="J1260" t="str">
            <v>Non-small cell carcinoma</v>
          </cell>
          <cell r="K1260" t="str">
            <v>Left</v>
          </cell>
        </row>
        <row r="1261">
          <cell r="B1261" t="str">
            <v>IN-423-UL4E</v>
          </cell>
        </row>
        <row r="1261">
          <cell r="D1261" t="str">
            <v>Manjunatha C.P.</v>
          </cell>
          <cell r="E1261" t="str">
            <v>Germline+</v>
          </cell>
          <cell r="F1261" t="str">
            <v>Fortis Hospital/MACS</v>
          </cell>
          <cell r="G1261" t="str">
            <v>Manohar</v>
          </cell>
          <cell r="H1261" t="str">
            <v>Duodenum</v>
          </cell>
        </row>
        <row r="1262">
          <cell r="B1262" t="str">
            <v>IN-423-UL5A</v>
          </cell>
        </row>
        <row r="1262">
          <cell r="D1262" t="str">
            <v>Keshubhai N Modhavadiya</v>
          </cell>
          <cell r="E1262" t="str">
            <v>Target Core</v>
          </cell>
          <cell r="F1262" t="str">
            <v>HCG, Ahmedabad</v>
          </cell>
          <cell r="G1262" t="str">
            <v>Manohar</v>
          </cell>
          <cell r="H1262" t="str">
            <v>Large Intestine</v>
          </cell>
          <cell r="I1262" t="str">
            <v>Sigmoid colon</v>
          </cell>
          <cell r="J1262" t="str">
            <v>Malignant tumor, spindle cell type</v>
          </cell>
          <cell r="K1262" t="str">
            <v>Not a paired site</v>
          </cell>
        </row>
        <row r="1263">
          <cell r="B1263" t="str">
            <v>IN-423-UL5B</v>
          </cell>
        </row>
        <row r="1263">
          <cell r="D1263" t="str">
            <v>Mythili</v>
          </cell>
          <cell r="E1263" t="str">
            <v>Germline+</v>
          </cell>
          <cell r="F1263" t="str">
            <v>BDM-4bc-Smriti Singh</v>
          </cell>
          <cell r="G1263" t="str">
            <v>Manohar</v>
          </cell>
          <cell r="H1263" t="str">
            <v>Non Cancer</v>
          </cell>
        </row>
        <row r="1264">
          <cell r="B1264" t="str">
            <v>IN-423-UL5C</v>
          </cell>
        </row>
        <row r="1264">
          <cell r="D1264" t="str">
            <v>Minakshi Sonawane</v>
          </cell>
          <cell r="E1264" t="str">
            <v>Target Core</v>
          </cell>
          <cell r="F1264" t="str">
            <v>TATA Hospital</v>
          </cell>
        </row>
        <row r="1264">
          <cell r="H1264" t="str">
            <v>Lung</v>
          </cell>
          <cell r="I1264" t="str">
            <v>Upper lobe, lung</v>
          </cell>
          <cell r="J1264" t="str">
            <v>Adenocarcinoma, NOS</v>
          </cell>
          <cell r="K1264" t="str">
            <v>Right</v>
          </cell>
        </row>
        <row r="1265">
          <cell r="B1265" t="str">
            <v>IN-423-UL5E</v>
          </cell>
        </row>
        <row r="1265">
          <cell r="D1265" t="str">
            <v>Mosleh Uddin</v>
          </cell>
          <cell r="E1265" t="str">
            <v>Target Absolute -ve</v>
          </cell>
          <cell r="F1265" t="str">
            <v>BDM-4bc-Ramesh</v>
          </cell>
          <cell r="G1265" t="str">
            <v>Manohar</v>
          </cell>
          <cell r="H1265" t="str">
            <v>Ampulla of Vater</v>
          </cell>
        </row>
        <row r="1266">
          <cell r="B1266" t="str">
            <v>IN-423-VACA</v>
          </cell>
        </row>
        <row r="1266">
          <cell r="D1266" t="str">
            <v>Reeta Devi</v>
          </cell>
          <cell r="E1266" t="str">
            <v>Target Focus</v>
          </cell>
          <cell r="F1266" t="str">
            <v>Lalpath</v>
          </cell>
        </row>
        <row r="1266">
          <cell r="H1266" t="str">
            <v>Ovary</v>
          </cell>
          <cell r="I1266" t="str">
            <v>Ovary</v>
          </cell>
          <cell r="J1266" t="str">
            <v>High-grade serous carcinoma</v>
          </cell>
          <cell r="K1266" t="str">
            <v>Not a paired site</v>
          </cell>
          <cell r="L1266" t="str">
            <v>NA</v>
          </cell>
          <cell r="M1266" t="str">
            <v>NA</v>
          </cell>
          <cell r="N1266" t="str">
            <v>NA</v>
          </cell>
          <cell r="O1266" t="str">
            <v>NA</v>
          </cell>
        </row>
        <row r="1267">
          <cell r="B1267" t="str">
            <v>IN-423-VACB</v>
          </cell>
        </row>
        <row r="1267">
          <cell r="D1267" t="str">
            <v>Asha Giri</v>
          </cell>
          <cell r="E1267" t="str">
            <v>HRR Germline</v>
          </cell>
          <cell r="F1267" t="str">
            <v>NCHRC</v>
          </cell>
        </row>
        <row r="1267">
          <cell r="H1267" t="str">
            <v>Breast</v>
          </cell>
          <cell r="I1267" t="str">
            <v>NA</v>
          </cell>
          <cell r="J1267" t="str">
            <v>NA</v>
          </cell>
          <cell r="K1267" t="str">
            <v>NA</v>
          </cell>
        </row>
        <row r="1268">
          <cell r="B1268" t="str">
            <v>IN-423-VACC</v>
          </cell>
        </row>
        <row r="1268">
          <cell r="D1268" t="str">
            <v>Manimegalai</v>
          </cell>
          <cell r="E1268" t="str">
            <v>Germline+</v>
          </cell>
          <cell r="F1268" t="str">
            <v>Kauvery Hospital, Chennai</v>
          </cell>
        </row>
        <row r="1268">
          <cell r="H1268" t="str">
            <v>Breast</v>
          </cell>
          <cell r="I1268" t="str">
            <v>Lower outer quadrant of breast</v>
          </cell>
          <cell r="J1268" t="str">
            <v>Invasive carcinoma of no special type</v>
          </cell>
          <cell r="K1268" t="str">
            <v>Right</v>
          </cell>
        </row>
        <row r="1269">
          <cell r="B1269" t="str">
            <v>IN-423-VACD</v>
          </cell>
        </row>
        <row r="1269">
          <cell r="D1269" t="str">
            <v>B Poonguzhali</v>
          </cell>
          <cell r="E1269" t="str">
            <v>Germline+</v>
          </cell>
          <cell r="F1269" t="str">
            <v>Kauvery Hospital, Chennai</v>
          </cell>
        </row>
        <row r="1269">
          <cell r="H1269" t="str">
            <v>Breast</v>
          </cell>
          <cell r="I1269" t="str">
            <v>Upper outer quadrant of breast</v>
          </cell>
          <cell r="J1269" t="str">
            <v>NA</v>
          </cell>
          <cell r="K1269" t="str">
            <v>Left</v>
          </cell>
        </row>
        <row r="1270">
          <cell r="B1270" t="str">
            <v>IN-423-VACE</v>
          </cell>
        </row>
        <row r="1270">
          <cell r="D1270" t="str">
            <v>Varsha Kewalramani</v>
          </cell>
          <cell r="E1270" t="str">
            <v>Target Core</v>
          </cell>
          <cell r="F1270" t="str">
            <v>TATA Hospital</v>
          </cell>
        </row>
        <row r="1270">
          <cell r="H1270" t="str">
            <v>Other ill defined sites</v>
          </cell>
          <cell r="I1270" t="str">
            <v>Lower limb NOS</v>
          </cell>
          <cell r="J1270" t="str">
            <v>Sq. cell carcinoma, keratinizing, NOS</v>
          </cell>
          <cell r="K1270" t="str">
            <v>Left</v>
          </cell>
        </row>
        <row r="1271">
          <cell r="B1271" t="str">
            <v>IN-423-VACF</v>
          </cell>
        </row>
        <row r="1271">
          <cell r="D1271" t="str">
            <v>Harish Ahuja</v>
          </cell>
          <cell r="E1271" t="str">
            <v>Target Absolute</v>
          </cell>
          <cell r="F1271" t="str">
            <v>Max, Saket</v>
          </cell>
        </row>
        <row r="1271">
          <cell r="H1271" t="str">
            <v>Kidney</v>
          </cell>
          <cell r="I1271" t="str">
            <v>Kidney NOS</v>
          </cell>
          <cell r="J1271" t="str">
            <v>Renal cell carcinoma</v>
          </cell>
          <cell r="K1271" t="str">
            <v>Right</v>
          </cell>
          <cell r="L1271" t="str">
            <v>Prostate</v>
          </cell>
        </row>
        <row r="1272">
          <cell r="B1272" t="str">
            <v>IN-423-VACF</v>
          </cell>
        </row>
        <row r="1272">
          <cell r="D1272" t="str">
            <v>Harish Ahuja</v>
          </cell>
          <cell r="E1272" t="str">
            <v>TA Germline</v>
          </cell>
          <cell r="F1272" t="str">
            <v>Max, Saket</v>
          </cell>
        </row>
        <row r="1272">
          <cell r="H1272" t="str">
            <v>Kidney</v>
          </cell>
          <cell r="I1272" t="str">
            <v>Kidney NOS</v>
          </cell>
          <cell r="J1272" t="str">
            <v>Renal cell carcinoma</v>
          </cell>
          <cell r="K1272" t="str">
            <v>Right</v>
          </cell>
          <cell r="L1272" t="str">
            <v>Prostate</v>
          </cell>
        </row>
        <row r="1273">
          <cell r="B1273" t="str">
            <v>IN-423-VACG</v>
          </cell>
        </row>
        <row r="1273">
          <cell r="D1273" t="str">
            <v>Shikhar Dwivedi</v>
          </cell>
          <cell r="E1273" t="str">
            <v>Target Indiegene</v>
          </cell>
          <cell r="F1273" t="str">
            <v>Tender palm hospital, Lucknow</v>
          </cell>
        </row>
        <row r="1273">
          <cell r="H1273" t="str">
            <v>Lip</v>
          </cell>
          <cell r="I1273" t="str">
            <v>Lower lip, mucosa</v>
          </cell>
          <cell r="J1273" t="str">
            <v>Squamous cell carcinoma, NOS</v>
          </cell>
          <cell r="K1273" t="str">
            <v>Not a paired site</v>
          </cell>
        </row>
        <row r="1274">
          <cell r="B1274" t="str">
            <v>IN-423-VADA</v>
          </cell>
        </row>
        <row r="1274">
          <cell r="D1274" t="str">
            <v>Ramya C</v>
          </cell>
          <cell r="E1274" t="str">
            <v>Germline+</v>
          </cell>
          <cell r="F1274" t="str">
            <v>BMJH</v>
          </cell>
        </row>
        <row r="1274">
          <cell r="H1274" t="str">
            <v>Non-Cancer</v>
          </cell>
          <cell r="I1274" t="str">
            <v>Non-Cancer</v>
          </cell>
          <cell r="J1274" t="str">
            <v>Non-Cancer</v>
          </cell>
          <cell r="K1274" t="str">
            <v>Non-Cancer</v>
          </cell>
        </row>
        <row r="1275">
          <cell r="B1275" t="str">
            <v>IN-423-VADB</v>
          </cell>
        </row>
        <row r="1275">
          <cell r="D1275" t="str">
            <v>Bikash Ranjan Majumdar</v>
          </cell>
          <cell r="E1275" t="str">
            <v>Target Core</v>
          </cell>
          <cell r="F1275" t="str">
            <v>Fortis Hospital/MACS</v>
          </cell>
        </row>
        <row r="1275">
          <cell r="H1275" t="str">
            <v>Liver and intrahepatic bile ducts</v>
          </cell>
          <cell r="I1275" t="str">
            <v>Liver</v>
          </cell>
          <cell r="J1275" t="str">
            <v>Hepatocellular carcinoma, NOS</v>
          </cell>
          <cell r="K1275" t="str">
            <v>Not a paired site</v>
          </cell>
          <cell r="L1275" t="str">
            <v>Gallbladder</v>
          </cell>
        </row>
        <row r="1275">
          <cell r="O1275" t="str">
            <v>Not a paired site</v>
          </cell>
        </row>
        <row r="1276">
          <cell r="B1276" t="str">
            <v>IN-423-VAEA</v>
          </cell>
        </row>
        <row r="1276">
          <cell r="D1276" t="str">
            <v>Dr. Akash Shukla</v>
          </cell>
          <cell r="E1276" t="str">
            <v>Target Focus</v>
          </cell>
          <cell r="F1276" t="str">
            <v>Oncquest</v>
          </cell>
        </row>
        <row r="1276">
          <cell r="H1276" t="str">
            <v>Other parts of tongue</v>
          </cell>
          <cell r="I1276" t="str">
            <v>Border of tongue</v>
          </cell>
          <cell r="J1276" t="str">
            <v>Squamous cell carcinoma, NOS</v>
          </cell>
          <cell r="K1276" t="str">
            <v>Left</v>
          </cell>
        </row>
        <row r="1277">
          <cell r="B1277" t="str">
            <v>IN-423-VAFA</v>
          </cell>
        </row>
        <row r="1277">
          <cell r="D1277" t="str">
            <v>Kavita Ravindra Patil</v>
          </cell>
          <cell r="E1277" t="str">
            <v>Target Indiegene</v>
          </cell>
          <cell r="F1277" t="str">
            <v>Sahayadri Hospital</v>
          </cell>
        </row>
        <row r="1277">
          <cell r="H1277" t="str">
            <v>Ovary</v>
          </cell>
          <cell r="I1277" t="str">
            <v>Ovary</v>
          </cell>
          <cell r="J1277" t="str">
            <v>High-grade serous carcinoma</v>
          </cell>
          <cell r="K1277" t="str">
            <v>Left</v>
          </cell>
        </row>
        <row r="1278">
          <cell r="B1278" t="str">
            <v>IN-423-VAFB</v>
          </cell>
        </row>
        <row r="1278">
          <cell r="D1278" t="str">
            <v>Deven Shah</v>
          </cell>
          <cell r="E1278" t="str">
            <v>Target Absolute</v>
          </cell>
          <cell r="F1278" t="str">
            <v>TATA Medical Centre Kolkata</v>
          </cell>
        </row>
        <row r="1278">
          <cell r="H1278" t="str">
            <v>Esophagus</v>
          </cell>
          <cell r="I1278" t="str">
            <v>Esophagus NOS</v>
          </cell>
          <cell r="J1278" t="str">
            <v>Adenocarcinoma, NOS</v>
          </cell>
          <cell r="K1278" t="str">
            <v>Not a paired site</v>
          </cell>
        </row>
        <row r="1279">
          <cell r="B1279" t="str">
            <v>IN-423-VAFB</v>
          </cell>
        </row>
        <row r="1279">
          <cell r="D1279" t="str">
            <v>Deven Shah</v>
          </cell>
          <cell r="E1279" t="str">
            <v>TA Germline</v>
          </cell>
          <cell r="F1279" t="str">
            <v>TATA Medical Centre Kolkata</v>
          </cell>
        </row>
        <row r="1279">
          <cell r="H1279" t="str">
            <v>Esophagus</v>
          </cell>
          <cell r="I1279" t="str">
            <v>Esophagus NOS</v>
          </cell>
          <cell r="J1279" t="str">
            <v>Adenocarcinoma, NOS</v>
          </cell>
          <cell r="K1279" t="str">
            <v>Not a paired site</v>
          </cell>
        </row>
        <row r="1280">
          <cell r="B1280" t="str">
            <v>IN-423-VAFC</v>
          </cell>
        </row>
        <row r="1280">
          <cell r="D1280" t="str">
            <v>Jaya Dube</v>
          </cell>
          <cell r="E1280" t="str">
            <v>Target Indiegene</v>
          </cell>
          <cell r="F1280" t="str">
            <v>Max, Saket</v>
          </cell>
        </row>
        <row r="1280">
          <cell r="H1280" t="str">
            <v>Gallbladder</v>
          </cell>
          <cell r="I1280" t="str">
            <v>Gallbladder</v>
          </cell>
          <cell r="J1280" t="str">
            <v>Adenocarcinoma, NOS</v>
          </cell>
          <cell r="K1280" t="str">
            <v>Not a paired site</v>
          </cell>
        </row>
        <row r="1281">
          <cell r="B1281" t="str">
            <v>IN-423-VAFE</v>
          </cell>
        </row>
        <row r="1281">
          <cell r="D1281" t="str">
            <v>Sangeeta Dinesh Pandya</v>
          </cell>
          <cell r="E1281" t="str">
            <v>HRR Germline</v>
          </cell>
          <cell r="F1281" t="str">
            <v>Shalby Hospital</v>
          </cell>
        </row>
        <row r="1281">
          <cell r="H1281" t="str">
            <v>Non-Cancer</v>
          </cell>
          <cell r="I1281" t="str">
            <v>Non-Cancer</v>
          </cell>
          <cell r="J1281" t="str">
            <v>Non-Cancer</v>
          </cell>
          <cell r="K1281" t="str">
            <v>Non-Cancer</v>
          </cell>
        </row>
        <row r="1282">
          <cell r="B1282" t="str">
            <v>IN-423-VAFF</v>
          </cell>
        </row>
        <row r="1282">
          <cell r="D1282" t="str">
            <v>Channamma Vedashetty</v>
          </cell>
          <cell r="E1282" t="str">
            <v>Target Indiegene</v>
          </cell>
          <cell r="F1282" t="str">
            <v>Manipal Hospital</v>
          </cell>
        </row>
        <row r="1282">
          <cell r="H1282" t="str">
            <v>Corpus Uteri</v>
          </cell>
          <cell r="I1282" t="str">
            <v>Endometrium</v>
          </cell>
          <cell r="J1282" t="str">
            <v>Endometrial stromal sarcoma</v>
          </cell>
          <cell r="K1282" t="str">
            <v>Not a paired site</v>
          </cell>
        </row>
        <row r="1283">
          <cell r="B1283" t="str">
            <v>IN-423-VAFG</v>
          </cell>
        </row>
        <row r="1283">
          <cell r="D1283" t="str">
            <v>Saraswathi Baburam</v>
          </cell>
          <cell r="E1283" t="str">
            <v>Target Indiegene</v>
          </cell>
          <cell r="F1283" t="str">
            <v>Artemis Hospital</v>
          </cell>
        </row>
        <row r="1283">
          <cell r="H1283" t="str">
            <v>Cervix Uteri</v>
          </cell>
          <cell r="I1283" t="str">
            <v>Cervix uteri</v>
          </cell>
          <cell r="J1283" t="str">
            <v>Adenocarcinoma, NOS</v>
          </cell>
          <cell r="K1283" t="str">
            <v>Not a paired site</v>
          </cell>
        </row>
        <row r="1284">
          <cell r="B1284" t="str">
            <v>IN-423-UGLC</v>
          </cell>
        </row>
        <row r="1284">
          <cell r="D1284" t="str">
            <v>Miara Chowdhury</v>
          </cell>
          <cell r="E1284" t="str">
            <v>HRR Somatic</v>
          </cell>
          <cell r="F1284" t="str">
            <v>Narayana Hrudayalaya</v>
          </cell>
        </row>
        <row r="1284">
          <cell r="H1284" t="str">
            <v>Ovary</v>
          </cell>
          <cell r="I1284" t="str">
            <v>Ovary</v>
          </cell>
          <cell r="J1284" t="str">
            <v>High-grade serous carcinoma</v>
          </cell>
          <cell r="K1284" t="str">
            <v>Right and Left</v>
          </cell>
        </row>
        <row r="1285">
          <cell r="B1285" t="str">
            <v>IN-423-UGLC</v>
          </cell>
        </row>
        <row r="1285">
          <cell r="D1285" t="str">
            <v>Miara Chowdhury</v>
          </cell>
          <cell r="E1285" t="str">
            <v>HRR Germline</v>
          </cell>
          <cell r="F1285" t="str">
            <v>Narayana Hrudayalaya</v>
          </cell>
        </row>
        <row r="1285">
          <cell r="H1285" t="str">
            <v>Ovary</v>
          </cell>
          <cell r="I1285" t="str">
            <v>Ovary</v>
          </cell>
          <cell r="J1285" t="str">
            <v>High-grade serous carcinoma</v>
          </cell>
          <cell r="K1285" t="str">
            <v>Right and Left</v>
          </cell>
        </row>
        <row r="1286">
          <cell r="B1286" t="str">
            <v>IN-423-VAGA</v>
          </cell>
        </row>
        <row r="1286">
          <cell r="D1286" t="str">
            <v>Punyashwori Koju Maharjan</v>
          </cell>
          <cell r="E1286" t="str">
            <v>HRR Germline</v>
          </cell>
          <cell r="F1286" t="str">
            <v>Samjhana Labs</v>
          </cell>
        </row>
        <row r="1286">
          <cell r="H1286" t="str">
            <v>Breast</v>
          </cell>
          <cell r="I1286" t="str">
            <v>Breast NOS (excludes Skin of breast C44.5)</v>
          </cell>
          <cell r="J1286" t="str">
            <v>Infiltrating ductular carcinoma</v>
          </cell>
          <cell r="K1286" t="str">
            <v>Left</v>
          </cell>
        </row>
        <row r="1287">
          <cell r="B1287" t="str">
            <v>IN-423-VAGB</v>
          </cell>
        </row>
        <row r="1287">
          <cell r="D1287" t="str">
            <v>Vibha Kumari Yadav</v>
          </cell>
          <cell r="E1287" t="str">
            <v>HRR Germline</v>
          </cell>
          <cell r="F1287" t="str">
            <v>Samjhana Labs</v>
          </cell>
        </row>
        <row r="1287">
          <cell r="H1287" t="str">
            <v>Breast</v>
          </cell>
          <cell r="I1287" t="str">
            <v>Inner Quadrant of the Left Breast</v>
          </cell>
          <cell r="J1287" t="str">
            <v>Invasive Ductal Carcinoma</v>
          </cell>
          <cell r="K1287" t="str">
            <v>Left</v>
          </cell>
        </row>
        <row r="1288">
          <cell r="B1288" t="str">
            <v>IN-423-ULFF</v>
          </cell>
        </row>
        <row r="1288">
          <cell r="D1288" t="str">
            <v>Smita Ghimire</v>
          </cell>
          <cell r="E1288" t="str">
            <v>Target Absolute</v>
          </cell>
          <cell r="F1288" t="str">
            <v>Samjhana Labs</v>
          </cell>
        </row>
        <row r="1288">
          <cell r="H1288" t="str">
            <v>Breast</v>
          </cell>
          <cell r="I1288" t="str">
            <v>Upper outer quadrant of breast</v>
          </cell>
          <cell r="J1288" t="str">
            <v>Lobular carcinoma, NOS</v>
          </cell>
          <cell r="K1288" t="str">
            <v>Left</v>
          </cell>
        </row>
        <row r="1289">
          <cell r="B1289" t="str">
            <v>IN-423-VAGD</v>
          </cell>
        </row>
        <row r="1289">
          <cell r="D1289" t="str">
            <v>Vidya Krishnat Pednekar</v>
          </cell>
          <cell r="E1289" t="str">
            <v>Target Core</v>
          </cell>
          <cell r="F1289" t="str">
            <v>Apple Saraswati Hospital</v>
          </cell>
        </row>
        <row r="1289">
          <cell r="H1289" t="str">
            <v>Cervix Uteri</v>
          </cell>
          <cell r="I1289" t="str">
            <v>Cervix uteri</v>
          </cell>
          <cell r="J1289" t="str">
            <v>Sq. cell carcinoma, keratinizing, NOS</v>
          </cell>
          <cell r="K1289" t="str">
            <v>Not a paired site</v>
          </cell>
        </row>
        <row r="1290">
          <cell r="B1290" t="str">
            <v>IN-423-VAJA</v>
          </cell>
        </row>
        <row r="1290">
          <cell r="D1290" t="str">
            <v>Sujata Chakraborty</v>
          </cell>
          <cell r="E1290" t="str">
            <v>Target Focus</v>
          </cell>
          <cell r="F1290" t="str">
            <v>Lalpath</v>
          </cell>
        </row>
        <row r="1290">
          <cell r="H1290" t="str">
            <v>Thyroid</v>
          </cell>
          <cell r="I1290" t="str">
            <v>Thyroid gland</v>
          </cell>
          <cell r="J1290" t="str">
            <v>NA</v>
          </cell>
          <cell r="K1290" t="str">
            <v>Not a paired site</v>
          </cell>
        </row>
        <row r="1291">
          <cell r="B1291" t="str">
            <v>IN-423-VAJB</v>
          </cell>
        </row>
        <row r="1291">
          <cell r="D1291" t="str">
            <v>Nirmala Baghwan Bagul</v>
          </cell>
          <cell r="E1291" t="str">
            <v>Target Focus</v>
          </cell>
          <cell r="F1291" t="str">
            <v>Lalpath</v>
          </cell>
        </row>
        <row r="1291">
          <cell r="H1291" t="str">
            <v>Unknown Primary</v>
          </cell>
          <cell r="I1291" t="str">
            <v>Unknown primary site</v>
          </cell>
          <cell r="J1291" t="str">
            <v>Adenocarcinoma, NOS</v>
          </cell>
          <cell r="K1291" t="str">
            <v>Not a paired site</v>
          </cell>
        </row>
        <row r="1292">
          <cell r="B1292" t="str">
            <v>IN-423-VAJB</v>
          </cell>
        </row>
        <row r="1292">
          <cell r="D1292" t="str">
            <v>Nirmala Baghwan Bagul</v>
          </cell>
          <cell r="E1292" t="str">
            <v>Target Focus</v>
          </cell>
          <cell r="F1292" t="str">
            <v>Lalpath</v>
          </cell>
        </row>
        <row r="1292">
          <cell r="H1292" t="str">
            <v>Unknown Primary</v>
          </cell>
          <cell r="I1292" t="str">
            <v>Unknown primary site</v>
          </cell>
          <cell r="J1292" t="str">
            <v>Adenocarcinoma, NOS</v>
          </cell>
          <cell r="K1292" t="str">
            <v>Not a paired site</v>
          </cell>
        </row>
        <row r="1293">
          <cell r="B1293" t="str">
            <v>IN-423-VAJC</v>
          </cell>
        </row>
        <row r="1293">
          <cell r="D1293" t="str">
            <v>Louis Sebastien Justin</v>
          </cell>
          <cell r="E1293" t="str">
            <v>Target Core</v>
          </cell>
          <cell r="F1293" t="str">
            <v>Sri Manakkulam Vinayagar college and hospital</v>
          </cell>
        </row>
        <row r="1293">
          <cell r="H1293" t="str">
            <v>Lung</v>
          </cell>
          <cell r="I1293" t="str">
            <v>Lower lobe, lung</v>
          </cell>
          <cell r="J1293" t="str">
            <v>Adenocarcinoma, NOS</v>
          </cell>
          <cell r="K1293" t="str">
            <v>Right</v>
          </cell>
        </row>
        <row r="1294">
          <cell r="B1294" t="str">
            <v>IN-423-VAJD</v>
          </cell>
        </row>
        <row r="1294">
          <cell r="D1294" t="str">
            <v>Snehalata Shivare</v>
          </cell>
          <cell r="E1294" t="str">
            <v>HRR Germline</v>
          </cell>
          <cell r="F1294" t="str">
            <v>BDM-4bc-Prashant</v>
          </cell>
        </row>
        <row r="1294">
          <cell r="H1294" t="str">
            <v>Breast</v>
          </cell>
          <cell r="I1294" t="str">
            <v>NA</v>
          </cell>
          <cell r="J1294" t="str">
            <v>NA</v>
          </cell>
          <cell r="K1294" t="str">
            <v>NA</v>
          </cell>
        </row>
        <row r="1295">
          <cell r="B1295" t="str">
            <v>IN-423-VAJE</v>
          </cell>
        </row>
        <row r="1295">
          <cell r="D1295" t="str">
            <v>Karthiyayini</v>
          </cell>
          <cell r="E1295" t="str">
            <v>Target core</v>
          </cell>
          <cell r="F1295" t="str">
            <v>Sri Manakkulam Vinayagar college and hospital</v>
          </cell>
        </row>
        <row r="1295">
          <cell r="H1295" t="str">
            <v>Esophagus</v>
          </cell>
          <cell r="I1295" t="str">
            <v>Abdominal esophagus</v>
          </cell>
          <cell r="J1295" t="str">
            <v>Squamous cell carcinoma, NOS</v>
          </cell>
          <cell r="K1295" t="str">
            <v>Not a paired site</v>
          </cell>
        </row>
        <row r="1296">
          <cell r="B1296" t="str">
            <v>IN-423-VAKA</v>
          </cell>
        </row>
        <row r="1296">
          <cell r="D1296" t="str">
            <v>Shamala Y.R</v>
          </cell>
          <cell r="E1296" t="str">
            <v>Germline+</v>
          </cell>
          <cell r="F1296" t="str">
            <v>BMJH</v>
          </cell>
        </row>
        <row r="1296">
          <cell r="H1296" t="str">
            <v>Ovary</v>
          </cell>
          <cell r="I1296" t="str">
            <v>Ovary</v>
          </cell>
          <cell r="J1296" t="str">
            <v>High-grade serous carcinoma</v>
          </cell>
          <cell r="K1296" t="str">
            <v>Not a paired site</v>
          </cell>
        </row>
        <row r="1297">
          <cell r="B1297" t="str">
            <v>IN-423-VAKB</v>
          </cell>
        </row>
        <row r="1297">
          <cell r="D1297" t="str">
            <v>Dr Anuradha S</v>
          </cell>
          <cell r="E1297" t="str">
            <v>HRR Germline</v>
          </cell>
          <cell r="F1297" t="str">
            <v>BMJH</v>
          </cell>
        </row>
        <row r="1297">
          <cell r="H1297" t="str">
            <v>Ovary</v>
          </cell>
          <cell r="I1297" t="str">
            <v>Ovary</v>
          </cell>
          <cell r="J1297" t="str">
            <v>Serous cystadenocarcinoma</v>
          </cell>
          <cell r="K1297" t="str">
            <v>Not a paired site</v>
          </cell>
        </row>
        <row r="1298">
          <cell r="B1298" t="str">
            <v>IN-423-VAKC</v>
          </cell>
        </row>
        <row r="1298">
          <cell r="D1298" t="str">
            <v>Saif Paradawala</v>
          </cell>
          <cell r="E1298" t="str">
            <v>Family Testing Germline</v>
          </cell>
          <cell r="F1298" t="str">
            <v>Mumbai Oncocare Centre</v>
          </cell>
        </row>
        <row r="1298">
          <cell r="H1298" t="str">
            <v>Non-Cancer</v>
          </cell>
          <cell r="I1298" t="str">
            <v>Non-Cancer</v>
          </cell>
          <cell r="J1298" t="str">
            <v>Non-Cancer</v>
          </cell>
          <cell r="K1298" t="str">
            <v>Non-Cancer</v>
          </cell>
        </row>
        <row r="1299">
          <cell r="B1299" t="str">
            <v>IN-423-VAKD</v>
          </cell>
        </row>
        <row r="1299">
          <cell r="D1299" t="str">
            <v>Pramod Khandke</v>
          </cell>
          <cell r="E1299" t="str">
            <v>Target Core</v>
          </cell>
          <cell r="F1299" t="str">
            <v>TATA Hospital</v>
          </cell>
        </row>
        <row r="1299">
          <cell r="H1299" t="str">
            <v>Unknown Primary</v>
          </cell>
          <cell r="I1299" t="str">
            <v>Unknown primary site</v>
          </cell>
          <cell r="J1299" t="str">
            <v>Neoplasm, benign</v>
          </cell>
          <cell r="K1299" t="str">
            <v>NA</v>
          </cell>
        </row>
        <row r="1300">
          <cell r="B1300" t="str">
            <v>IN-423-VAKD</v>
          </cell>
        </row>
        <row r="1300">
          <cell r="D1300" t="str">
            <v>Pramod Khandke</v>
          </cell>
          <cell r="E1300" t="str">
            <v>Target Core</v>
          </cell>
          <cell r="F1300" t="str">
            <v>TATA Hospital</v>
          </cell>
        </row>
        <row r="1300">
          <cell r="H1300" t="str">
            <v>Unknown Primary</v>
          </cell>
          <cell r="I1300" t="str">
            <v>Unknown primary site</v>
          </cell>
          <cell r="J1300" t="str">
            <v>Neoplasm, benign</v>
          </cell>
          <cell r="K1300" t="str">
            <v>NA</v>
          </cell>
        </row>
        <row r="1301">
          <cell r="B1301" t="str">
            <v>IN-423-VAKE</v>
          </cell>
        </row>
        <row r="1301">
          <cell r="D1301" t="str">
            <v>Niroupa Jaintilal</v>
          </cell>
          <cell r="E1301" t="str">
            <v>Germline+</v>
          </cell>
          <cell r="F1301" t="str">
            <v>HCG, Borivali</v>
          </cell>
        </row>
        <row r="1301">
          <cell r="H1301" t="str">
            <v>Pancreas</v>
          </cell>
          <cell r="I1301" t="str">
            <v>Body pancreas</v>
          </cell>
          <cell r="J1301" t="str">
            <v>Adenocarcinoma, NOS</v>
          </cell>
          <cell r="K1301" t="str">
            <v>Not a paired site</v>
          </cell>
        </row>
        <row r="1302">
          <cell r="B1302" t="str">
            <v>IN-423-VAKF</v>
          </cell>
        </row>
        <row r="1302">
          <cell r="D1302" t="str">
            <v>Divyabharathi</v>
          </cell>
          <cell r="E1302" t="str">
            <v>Target core</v>
          </cell>
          <cell r="F1302" t="str">
            <v>Sri Manakkulam Vinayagar college and hospital</v>
          </cell>
        </row>
        <row r="1302">
          <cell r="H1302" t="str">
            <v>Breast</v>
          </cell>
          <cell r="I1302" t="str">
            <v>Lower inner quadrant of breast</v>
          </cell>
          <cell r="J1302" t="str">
            <v>Infiltrating ductular carcinoma</v>
          </cell>
          <cell r="K1302" t="str">
            <v>Left</v>
          </cell>
        </row>
        <row r="1303">
          <cell r="B1303" t="str">
            <v>IN-423-VAKG</v>
          </cell>
        </row>
        <row r="1303">
          <cell r="D1303" t="str">
            <v>Salama Khatoon</v>
          </cell>
          <cell r="E1303" t="str">
            <v>Target Core</v>
          </cell>
          <cell r="F1303" t="str">
            <v>TATA Hospital</v>
          </cell>
          <cell r="G1303" t="str">
            <v>Manohar</v>
          </cell>
          <cell r="H1303" t="str">
            <v>Non Cancer (Angiofibroma)</v>
          </cell>
        </row>
        <row r="1304">
          <cell r="B1304" t="str">
            <v>IN-423-VAKH</v>
          </cell>
        </row>
        <row r="1304">
          <cell r="D1304" t="str">
            <v>Salam tanwar</v>
          </cell>
          <cell r="E1304" t="str">
            <v>Target Core + PDL1</v>
          </cell>
          <cell r="F1304" t="str">
            <v>Sahayadri Hospital</v>
          </cell>
        </row>
        <row r="1304">
          <cell r="H1304" t="str">
            <v>Liver and intrahepatic bile ducts</v>
          </cell>
          <cell r="I1304" t="str">
            <v>Liver</v>
          </cell>
          <cell r="J1304" t="str">
            <v>Adenocarcinoma, NOS</v>
          </cell>
          <cell r="K1304" t="str">
            <v>Right and Left</v>
          </cell>
        </row>
        <row r="1305">
          <cell r="B1305" t="str">
            <v>IN-423-ULIC</v>
          </cell>
        </row>
        <row r="1305">
          <cell r="D1305" t="str">
            <v>Praveen Kumar Goyal</v>
          </cell>
          <cell r="E1305" t="str">
            <v>Target Core</v>
          </cell>
          <cell r="F1305" t="str">
            <v>Artemis Hospital</v>
          </cell>
        </row>
        <row r="1305">
          <cell r="H1305" t="str">
            <v>Small Intestine</v>
          </cell>
          <cell r="I1305" t="str">
            <v>Duodenum</v>
          </cell>
          <cell r="J1305" t="str">
            <v>Adenocarcinoma, NOS</v>
          </cell>
          <cell r="K1305" t="str">
            <v>Not a paired site</v>
          </cell>
        </row>
        <row r="1306">
          <cell r="B1306" t="str">
            <v>IN-423-VAKJ</v>
          </cell>
        </row>
        <row r="1306">
          <cell r="D1306" t="str">
            <v>Jyotsna Devi</v>
          </cell>
          <cell r="E1306" t="str">
            <v>HRR Somatic</v>
          </cell>
          <cell r="F1306" t="str">
            <v>Oncquest</v>
          </cell>
        </row>
        <row r="1306">
          <cell r="H1306" t="str">
            <v>Ovary</v>
          </cell>
          <cell r="I1306" t="str">
            <v>Ovary</v>
          </cell>
          <cell r="J1306" t="str">
            <v>High-grade serous carcinoma</v>
          </cell>
          <cell r="K1306" t="str">
            <v>Right and Left</v>
          </cell>
        </row>
        <row r="1307">
          <cell r="B1307" t="str">
            <v>IN-423-VAKJ</v>
          </cell>
        </row>
        <row r="1307">
          <cell r="D1307" t="str">
            <v>Jyotsna Devi</v>
          </cell>
          <cell r="E1307" t="str">
            <v>Germline+</v>
          </cell>
          <cell r="F1307" t="str">
            <v>Oncquest</v>
          </cell>
        </row>
        <row r="1307">
          <cell r="H1307" t="str">
            <v>Ovary</v>
          </cell>
          <cell r="I1307" t="str">
            <v>Ovary</v>
          </cell>
          <cell r="J1307" t="str">
            <v>High-grade serous carcinoma</v>
          </cell>
          <cell r="K1307" t="str">
            <v>Right and Left</v>
          </cell>
        </row>
        <row r="1308">
          <cell r="B1308" t="str">
            <v>IN-423-VALA</v>
          </cell>
        </row>
        <row r="1308">
          <cell r="D1308" t="str">
            <v>Sumithra</v>
          </cell>
          <cell r="E1308" t="str">
            <v>Target Core</v>
          </cell>
          <cell r="F1308" t="str">
            <v>Narayana Hrudayalaya</v>
          </cell>
        </row>
        <row r="1308">
          <cell r="H1308" t="str">
            <v>Rectum</v>
          </cell>
          <cell r="I1308" t="str">
            <v>Rectum, NOS</v>
          </cell>
          <cell r="J1308" t="str">
            <v>Adenocarcinoma, NOS</v>
          </cell>
          <cell r="K1308" t="str">
            <v>Not a paired site</v>
          </cell>
        </row>
        <row r="1309">
          <cell r="B1309" t="str">
            <v>IN-423-VALB</v>
          </cell>
        </row>
        <row r="1309">
          <cell r="D1309" t="str">
            <v>Prakash Babu</v>
          </cell>
          <cell r="E1309" t="str">
            <v>Germline+</v>
          </cell>
          <cell r="F1309" t="str">
            <v>Sampige Onco</v>
          </cell>
        </row>
        <row r="1309">
          <cell r="H1309" t="str">
            <v>Large Intestine</v>
          </cell>
          <cell r="I1309" t="str">
            <v>Splenic flexure of colon</v>
          </cell>
          <cell r="J1309" t="str">
            <v>Adenocarcinoma, NOS</v>
          </cell>
          <cell r="K1309" t="str">
            <v>Left</v>
          </cell>
        </row>
        <row r="1310">
          <cell r="B1310" t="str">
            <v>IN-423-VALC</v>
          </cell>
        </row>
        <row r="1310">
          <cell r="D1310" t="str">
            <v>Usha Kawade</v>
          </cell>
          <cell r="E1310" t="str">
            <v>Target Core</v>
          </cell>
          <cell r="F1310" t="str">
            <v>TATA Hospital</v>
          </cell>
        </row>
        <row r="1310">
          <cell r="H1310" t="str">
            <v>Lung</v>
          </cell>
          <cell r="I1310" t="str">
            <v>Upper lobe, lung</v>
          </cell>
          <cell r="J1310" t="str">
            <v>Adenocarcinoma, NOS</v>
          </cell>
          <cell r="K1310" t="str">
            <v>Left</v>
          </cell>
        </row>
        <row r="1311">
          <cell r="B1311" t="str">
            <v>IN-423-VALD</v>
          </cell>
        </row>
        <row r="1311">
          <cell r="D1311" t="str">
            <v>Kameshwar Jha</v>
          </cell>
          <cell r="E1311" t="str">
            <v>Target Focus</v>
          </cell>
          <cell r="F1311" t="str">
            <v>Lalpath</v>
          </cell>
        </row>
        <row r="1311">
          <cell r="H1311" t="str">
            <v>Lung</v>
          </cell>
          <cell r="I1311" t="str">
            <v>Upper lobe, lung</v>
          </cell>
          <cell r="J1311" t="str">
            <v>Signet ring cell carcinoma</v>
          </cell>
          <cell r="K1311" t="str">
            <v>Left</v>
          </cell>
        </row>
        <row r="1312">
          <cell r="B1312" t="str">
            <v>IN-423-VAMA</v>
          </cell>
        </row>
        <row r="1312">
          <cell r="D1312" t="str">
            <v>Radhika Ethiraj</v>
          </cell>
          <cell r="E1312" t="str">
            <v>Germline+</v>
          </cell>
          <cell r="F1312" t="str">
            <v>Sparsh hospital</v>
          </cell>
        </row>
        <row r="1312">
          <cell r="H1312" t="str">
            <v>Breast</v>
          </cell>
          <cell r="I1312" t="str">
            <v>Upper inner quadrant of breast</v>
          </cell>
          <cell r="J1312" t="str">
            <v>Invasive carcinoma of no special type</v>
          </cell>
          <cell r="K1312" t="str">
            <v>Left</v>
          </cell>
        </row>
        <row r="1313">
          <cell r="B1313" t="str">
            <v>IN-423-VAMB</v>
          </cell>
        </row>
        <row r="1313">
          <cell r="D1313" t="str">
            <v>Rajeswari D</v>
          </cell>
          <cell r="E1313" t="str">
            <v>Target Focus</v>
          </cell>
          <cell r="F1313" t="str">
            <v>Oncquest</v>
          </cell>
        </row>
        <row r="1313">
          <cell r="H1313" t="str">
            <v>Esophagus</v>
          </cell>
          <cell r="I1313" t="str">
            <v>Cervical esophagus</v>
          </cell>
          <cell r="J1313" t="str">
            <v>Squamous cell carcinoma, NOS</v>
          </cell>
          <cell r="K1313" t="str">
            <v>Right</v>
          </cell>
        </row>
        <row r="1314">
          <cell r="B1314" t="str">
            <v>IN-423-VAMC</v>
          </cell>
        </row>
        <row r="1314">
          <cell r="D1314" t="str">
            <v>Sakun Soni</v>
          </cell>
          <cell r="E1314" t="str">
            <v>Target Core</v>
          </cell>
          <cell r="F1314" t="str">
            <v>HCG, Ahmedabad</v>
          </cell>
        </row>
        <row r="1314">
          <cell r="H1314" t="str">
            <v>Liver and intrahepatic bile ducts</v>
          </cell>
          <cell r="I1314" t="str">
            <v>Liver</v>
          </cell>
          <cell r="J1314" t="str">
            <v>Adenocarcinoma, NOS</v>
          </cell>
          <cell r="K1314" t="str">
            <v>Not a paired site</v>
          </cell>
        </row>
        <row r="1315">
          <cell r="B1315" t="str">
            <v>IN-423-VAMD</v>
          </cell>
        </row>
        <row r="1315">
          <cell r="D1315" t="str">
            <v>Vechatbhai Patel</v>
          </cell>
          <cell r="E1315" t="str">
            <v>Germline+</v>
          </cell>
          <cell r="F1315" t="str">
            <v>HCG, Ahmedabad</v>
          </cell>
        </row>
        <row r="1315">
          <cell r="H1315" t="str">
            <v>Pancreas</v>
          </cell>
          <cell r="I1315" t="str">
            <v>Head of pancreas</v>
          </cell>
          <cell r="J1315" t="str">
            <v>Adenocarcinoma, NOS</v>
          </cell>
          <cell r="K1315" t="str">
            <v>Not a paired site</v>
          </cell>
        </row>
        <row r="1316">
          <cell r="B1316" t="str">
            <v>IN-423-VAQA</v>
          </cell>
        </row>
        <row r="1316">
          <cell r="D1316" t="str">
            <v>Paritha Begum Mohamed John</v>
          </cell>
          <cell r="E1316" t="str">
            <v>HRR Germline</v>
          </cell>
          <cell r="F1316" t="str">
            <v>Narayana Hrudayalaya</v>
          </cell>
        </row>
        <row r="1316">
          <cell r="H1316" t="str">
            <v>Ovary</v>
          </cell>
          <cell r="I1316" t="str">
            <v>Ovary</v>
          </cell>
          <cell r="J1316" t="str">
            <v>High-grade serous carcinoma</v>
          </cell>
          <cell r="K1316" t="str">
            <v>Right</v>
          </cell>
        </row>
        <row r="1317">
          <cell r="B1317" t="str">
            <v>IN-423-VAQA</v>
          </cell>
        </row>
        <row r="1317">
          <cell r="D1317" t="str">
            <v>Paritha Begum Mohamed John</v>
          </cell>
          <cell r="E1317" t="str">
            <v>HRR Somatic</v>
          </cell>
          <cell r="F1317" t="str">
            <v>Narayana Hrudayalaya</v>
          </cell>
        </row>
        <row r="1317">
          <cell r="H1317" t="str">
            <v>Ovary</v>
          </cell>
          <cell r="I1317" t="str">
            <v>Ovary</v>
          </cell>
          <cell r="J1317" t="str">
            <v>High-grade serous carcinoma</v>
          </cell>
          <cell r="K1317" t="str">
            <v>Right</v>
          </cell>
        </row>
        <row r="1318">
          <cell r="B1318" t="str">
            <v>IN-423-VAQB</v>
          </cell>
        </row>
        <row r="1318">
          <cell r="D1318" t="str">
            <v>Rita Dubey</v>
          </cell>
          <cell r="E1318" t="str">
            <v>Germline+</v>
          </cell>
          <cell r="F1318" t="str">
            <v>BDM-4bc- Soumyaa Gupta</v>
          </cell>
        </row>
        <row r="1318">
          <cell r="H1318" t="str">
            <v>Ovary</v>
          </cell>
          <cell r="I1318" t="str">
            <v>Ovary</v>
          </cell>
          <cell r="J1318" t="str">
            <v>NA</v>
          </cell>
          <cell r="K1318" t="str">
            <v>NA</v>
          </cell>
        </row>
        <row r="1319">
          <cell r="B1319" t="str">
            <v>IN-423-VAQC</v>
          </cell>
        </row>
        <row r="1319">
          <cell r="D1319" t="str">
            <v>Rajesh Kumar Tiwari</v>
          </cell>
          <cell r="E1319" t="str">
            <v>Target Focus</v>
          </cell>
          <cell r="F1319" t="str">
            <v>Lalpath</v>
          </cell>
        </row>
        <row r="1319">
          <cell r="H1319" t="str">
            <v>Other parts of tongue</v>
          </cell>
          <cell r="I1319" t="str">
            <v>Border of tongue</v>
          </cell>
          <cell r="J1319" t="str">
            <v>Squamous cell carcinoma, NOS</v>
          </cell>
          <cell r="K1319" t="str">
            <v>Left</v>
          </cell>
        </row>
        <row r="1320">
          <cell r="B1320" t="str">
            <v>IN-423-VAQD</v>
          </cell>
        </row>
        <row r="1320">
          <cell r="D1320" t="str">
            <v>Geeta Naik</v>
          </cell>
          <cell r="E1320" t="str">
            <v>Germline+</v>
          </cell>
          <cell r="F1320" t="str">
            <v>BDM-4bc-Vishal</v>
          </cell>
        </row>
        <row r="1320">
          <cell r="H1320" t="str">
            <v>Breast</v>
          </cell>
          <cell r="I1320" t="str">
            <v>Upper inner quadrant of breast</v>
          </cell>
          <cell r="J1320" t="str">
            <v>Invasive carcinoma of no special type</v>
          </cell>
          <cell r="K1320" t="str">
            <v>Left</v>
          </cell>
        </row>
        <row r="1321">
          <cell r="B1321" t="str">
            <v>IN-423-VAQE</v>
          </cell>
        </row>
        <row r="1321">
          <cell r="D1321" t="str">
            <v>Shashikala Shantveer Patil</v>
          </cell>
          <cell r="E1321" t="str">
            <v>Germline+</v>
          </cell>
          <cell r="F1321" t="str">
            <v>BDM-4bc-Prashant</v>
          </cell>
        </row>
        <row r="1321">
          <cell r="H1321" t="str">
            <v>Breast</v>
          </cell>
          <cell r="I1321" t="str">
            <v>Breast NOS (excludes Skin of breast C44.5)</v>
          </cell>
          <cell r="J1321" t="str">
            <v>Infiltrating ductular carcinoma</v>
          </cell>
          <cell r="K1321" t="str">
            <v>Right</v>
          </cell>
        </row>
        <row r="1322">
          <cell r="B1322" t="str">
            <v>IN-423-VARA</v>
          </cell>
        </row>
        <row r="1322">
          <cell r="D1322" t="str">
            <v>Afrooza Batoo</v>
          </cell>
          <cell r="E1322" t="str">
            <v>Target Core</v>
          </cell>
          <cell r="F1322" t="str">
            <v>TATA Hospital</v>
          </cell>
        </row>
        <row r="1322">
          <cell r="H1322" t="str">
            <v>Lung</v>
          </cell>
          <cell r="I1322" t="str">
            <v>Lung NOS</v>
          </cell>
          <cell r="J1322" t="str">
            <v>Squamous cell carcinoma, NOS</v>
          </cell>
          <cell r="K1322" t="str">
            <v>Unknown</v>
          </cell>
        </row>
        <row r="1323">
          <cell r="B1323" t="str">
            <v>IN-423-VARB</v>
          </cell>
        </row>
        <row r="1323">
          <cell r="D1323" t="str">
            <v>Venkata Nagamani Nandula</v>
          </cell>
          <cell r="E1323" t="str">
            <v>HRR Germline</v>
          </cell>
          <cell r="F1323" t="str">
            <v>Oncquest</v>
          </cell>
        </row>
        <row r="1323">
          <cell r="H1323" t="str">
            <v>Breast</v>
          </cell>
          <cell r="I1323" t="str">
            <v>Breast NOS (excludes Skin of breast C44.5)</v>
          </cell>
          <cell r="J1323" t="str">
            <v>NA</v>
          </cell>
          <cell r="K1323" t="str">
            <v>Left</v>
          </cell>
        </row>
        <row r="1324">
          <cell r="B1324" t="str">
            <v>IN-423-VARC</v>
          </cell>
        </row>
        <row r="1324">
          <cell r="D1324" t="str">
            <v>Sangeeta Ramesh Phage</v>
          </cell>
          <cell r="E1324" t="str">
            <v>Target Core</v>
          </cell>
          <cell r="F1324" t="str">
            <v>TATA Hospital</v>
          </cell>
        </row>
        <row r="1324">
          <cell r="H1324" t="str">
            <v>Lung</v>
          </cell>
          <cell r="I1324" t="str">
            <v>Lower lobe, lung</v>
          </cell>
          <cell r="J1324" t="str">
            <v>Squamous cell carcinoma, NOS</v>
          </cell>
          <cell r="K1324" t="str">
            <v>Left</v>
          </cell>
        </row>
        <row r="1325">
          <cell r="B1325" t="str">
            <v>IN-423-VATA</v>
          </cell>
        </row>
        <row r="1325">
          <cell r="D1325" t="str">
            <v>Dr. Amol Bhingarde</v>
          </cell>
          <cell r="E1325" t="str">
            <v>Target Core</v>
          </cell>
          <cell r="F1325" t="str">
            <v>TATA Hospital</v>
          </cell>
        </row>
        <row r="1325">
          <cell r="H1325" t="str">
            <v>Lung</v>
          </cell>
          <cell r="I1325" t="str">
            <v>Lower lobe, lung</v>
          </cell>
          <cell r="J1325" t="str">
            <v>Adenocarcinoma, NOS</v>
          </cell>
          <cell r="K1325" t="str">
            <v>Left</v>
          </cell>
        </row>
        <row r="1326">
          <cell r="B1326" t="str">
            <v>IN-423-VATB</v>
          </cell>
        </row>
        <row r="1326">
          <cell r="D1326" t="str">
            <v>Champa Debnath</v>
          </cell>
          <cell r="E1326" t="str">
            <v>HRR Germline</v>
          </cell>
          <cell r="F1326" t="str">
            <v>Naryana Super Speciality Hospital</v>
          </cell>
        </row>
        <row r="1326">
          <cell r="H1326" t="str">
            <v>Breast</v>
          </cell>
          <cell r="I1326" t="str">
            <v>Upper outer quadrant of breast</v>
          </cell>
          <cell r="J1326" t="str">
            <v>Invasive carcinoma of no special type</v>
          </cell>
          <cell r="K1326" t="str">
            <v>Left</v>
          </cell>
        </row>
        <row r="1327">
          <cell r="B1327" t="str">
            <v>IN-423-VATC</v>
          </cell>
        </row>
        <row r="1327">
          <cell r="D1327" t="str">
            <v>Naiyer Tarannum</v>
          </cell>
          <cell r="E1327" t="str">
            <v>HRR Germline</v>
          </cell>
          <cell r="F1327" t="str">
            <v>Naryana Super Speciality Hospital</v>
          </cell>
          <cell r="G1327" t="str">
            <v>Manohar</v>
          </cell>
          <cell r="H1327" t="str">
            <v>Breast</v>
          </cell>
          <cell r="I1327" t="str">
            <v>Breast NOS (excludes Skin of breast C44.5)</v>
          </cell>
          <cell r="J1327" t="str">
            <v>Infiltrating ductular carcinoma</v>
          </cell>
          <cell r="K1327" t="str">
            <v>Right</v>
          </cell>
        </row>
        <row r="1328">
          <cell r="B1328" t="str">
            <v>IN-423-VATD</v>
          </cell>
        </row>
        <row r="1328">
          <cell r="D1328" t="str">
            <v>Prakash Chandrashekar</v>
          </cell>
          <cell r="E1328" t="str">
            <v>Germline+</v>
          </cell>
          <cell r="F1328" t="str">
            <v>MACS</v>
          </cell>
          <cell r="G1328" t="str">
            <v>Manohar</v>
          </cell>
          <cell r="H1328" t="str">
            <v>Rectum</v>
          </cell>
          <cell r="I1328" t="str">
            <v>Rectum, NOS</v>
          </cell>
          <cell r="J1328" t="str">
            <v>Adenocarcinoma, NOS</v>
          </cell>
          <cell r="K1328" t="str">
            <v>Not a paired site</v>
          </cell>
        </row>
        <row r="1329">
          <cell r="B1329" t="str">
            <v>IN-423-VATE</v>
          </cell>
        </row>
        <row r="1329">
          <cell r="D1329" t="str">
            <v>Shivkumar. S</v>
          </cell>
          <cell r="E1329" t="str">
            <v>Target Core</v>
          </cell>
          <cell r="F1329" t="str">
            <v>Cytecare</v>
          </cell>
          <cell r="G1329" t="str">
            <v>Manohar</v>
          </cell>
          <cell r="H1329" t="str">
            <v>Lung</v>
          </cell>
          <cell r="I1329" t="str">
            <v>Lower lobe, lung</v>
          </cell>
          <cell r="J1329" t="str">
            <v>Adenocarcinoma, NOS</v>
          </cell>
          <cell r="K1329" t="str">
            <v>Right</v>
          </cell>
        </row>
        <row r="1330">
          <cell r="B1330" t="str">
            <v>IN-423-VATF</v>
          </cell>
        </row>
        <row r="1330">
          <cell r="D1330" t="str">
            <v>Baidabai Mahdu Chaudhary</v>
          </cell>
          <cell r="E1330" t="str">
            <v>Target Core</v>
          </cell>
          <cell r="F1330" t="str">
            <v>BDM-4bc-Prashant</v>
          </cell>
          <cell r="G1330" t="str">
            <v>Manohar</v>
          </cell>
          <cell r="H1330" t="str">
            <v>Lung</v>
          </cell>
          <cell r="I1330" t="str">
            <v>Upper lobe, lung</v>
          </cell>
          <cell r="J1330" t="str">
            <v>Adenocarcinoma, NOS</v>
          </cell>
          <cell r="K1330" t="str">
            <v>Right</v>
          </cell>
        </row>
        <row r="1331">
          <cell r="B1331" t="str">
            <v>IN-423-VAUA</v>
          </cell>
        </row>
        <row r="1331">
          <cell r="D1331" t="str">
            <v>Rachana Pujar</v>
          </cell>
          <cell r="E1331" t="str">
            <v>Germline+</v>
          </cell>
          <cell r="F1331" t="str">
            <v>Fortis Hospital</v>
          </cell>
          <cell r="G1331" t="str">
            <v>Manohar</v>
          </cell>
          <cell r="H1331" t="str">
            <v>Breast</v>
          </cell>
          <cell r="I1331" t="str">
            <v>Overlapping lesion of breast</v>
          </cell>
          <cell r="J1331" t="str">
            <v>Invasive carcinoma of no special type</v>
          </cell>
          <cell r="K1331" t="str">
            <v>Right and Left</v>
          </cell>
        </row>
        <row r="1332">
          <cell r="B1332" t="str">
            <v>IN-423-VAUB</v>
          </cell>
        </row>
        <row r="1332">
          <cell r="D1332" t="str">
            <v>Kusum Singh</v>
          </cell>
          <cell r="E1332" t="str">
            <v>Target Focus</v>
          </cell>
          <cell r="F1332" t="str">
            <v>Lalpath</v>
          </cell>
          <cell r="G1332" t="str">
            <v>Manohar</v>
          </cell>
          <cell r="H1332" t="str">
            <v>Breast</v>
          </cell>
          <cell r="I1332" t="str">
            <v>Breast NOS (excludes Skin of breast C44.5)</v>
          </cell>
          <cell r="J1332" t="str">
            <v>Invasive carcinoma of no special type</v>
          </cell>
          <cell r="K1332" t="str">
            <v>Left</v>
          </cell>
        </row>
        <row r="1333">
          <cell r="B1333" t="str">
            <v>IN-423-VAUC</v>
          </cell>
        </row>
        <row r="1333">
          <cell r="D1333" t="str">
            <v>Yamuna Sharma</v>
          </cell>
          <cell r="E1333" t="str">
            <v>Germline+</v>
          </cell>
          <cell r="F1333" t="str">
            <v>BDM-4bc-Ramesh</v>
          </cell>
          <cell r="G1333" t="str">
            <v>Manohar</v>
          </cell>
          <cell r="H1333" t="str">
            <v>Non-Cancer</v>
          </cell>
          <cell r="I1333" t="str">
            <v>Non-Cancer</v>
          </cell>
          <cell r="J1333" t="str">
            <v>Non-Cancer</v>
          </cell>
          <cell r="K1333" t="str">
            <v>Non-Cancer</v>
          </cell>
        </row>
        <row r="1334">
          <cell r="B1334" t="str">
            <v>IN-423-VAUD</v>
          </cell>
        </row>
        <row r="1334">
          <cell r="D1334" t="str">
            <v>Anuja Jagrit</v>
          </cell>
          <cell r="E1334" t="str">
            <v>Target Absolute</v>
          </cell>
          <cell r="F1334" t="str">
            <v>NCHRC</v>
          </cell>
          <cell r="G1334" t="str">
            <v>Manohar</v>
          </cell>
          <cell r="H1334" t="str">
            <v>Adrenal Gland</v>
          </cell>
          <cell r="I1334" t="str">
            <v>Adrenal gland cortex</v>
          </cell>
          <cell r="J1334" t="str">
            <v>Carcinoma, NOS</v>
          </cell>
          <cell r="K1334" t="str">
            <v>Left</v>
          </cell>
        </row>
        <row r="1335">
          <cell r="B1335" t="str">
            <v>IN-423-VAUE</v>
          </cell>
        </row>
        <row r="1335">
          <cell r="D1335" t="str">
            <v>Hakam Singh</v>
          </cell>
          <cell r="E1335" t="str">
            <v>Target Focus</v>
          </cell>
          <cell r="F1335" t="str">
            <v>Oncquest</v>
          </cell>
          <cell r="G1335" t="str">
            <v>Manohar</v>
          </cell>
          <cell r="H1335" t="str">
            <v>Connective, subcutaneous and other soft tissues</v>
          </cell>
          <cell r="I1335" t="str">
            <v>Connective tissue abdomen</v>
          </cell>
          <cell r="J1335" t="str">
            <v>Leiomyosarcoma, NOS</v>
          </cell>
          <cell r="K1335" t="str">
            <v>Not a paired site</v>
          </cell>
        </row>
        <row r="1336">
          <cell r="B1336" t="str">
            <v>IN-423-UJ4D-F2</v>
          </cell>
        </row>
        <row r="1336">
          <cell r="D1336" t="str">
            <v>Huma Moin</v>
          </cell>
          <cell r="E1336" t="str">
            <v>Target Core</v>
          </cell>
          <cell r="F1336" t="str">
            <v>Artemis Hospital</v>
          </cell>
          <cell r="G1336" t="str">
            <v>Manohar</v>
          </cell>
          <cell r="H1336" t="str">
            <v>Breast</v>
          </cell>
          <cell r="I1336" t="str">
            <v>Breast NOS (excludes Skin of breast C44.5)</v>
          </cell>
          <cell r="J1336" t="str">
            <v>Carcinoma, NOS</v>
          </cell>
          <cell r="K1336" t="str">
            <v>Right</v>
          </cell>
        </row>
        <row r="1337">
          <cell r="B1337" t="str">
            <v>IN-423-VAUG</v>
          </cell>
        </row>
        <row r="1337">
          <cell r="D1337" t="str">
            <v>Priyanka Nadkarni</v>
          </cell>
          <cell r="E1337" t="str">
            <v>Target Core</v>
          </cell>
          <cell r="F1337" t="str">
            <v>BDM-4bc-Ramanjaneya</v>
          </cell>
          <cell r="G1337" t="str">
            <v>Manohar</v>
          </cell>
          <cell r="H1337" t="str">
            <v>Breast</v>
          </cell>
          <cell r="I1337" t="str">
            <v>Upper inner quadrant of breast</v>
          </cell>
          <cell r="J1337" t="str">
            <v>Invasive carcinoma of no special type</v>
          </cell>
          <cell r="K1337" t="str">
            <v>Left</v>
          </cell>
        </row>
        <row r="1338">
          <cell r="B1338" t="str">
            <v>IN-423-VAUH</v>
          </cell>
        </row>
        <row r="1338">
          <cell r="D1338" t="str">
            <v>Bhoor Chand</v>
          </cell>
          <cell r="E1338" t="str">
            <v>Target Focus</v>
          </cell>
          <cell r="F1338" t="str">
            <v>Oncquest</v>
          </cell>
          <cell r="G1338" t="str">
            <v>Manohar</v>
          </cell>
          <cell r="H1338" t="str">
            <v>Large Intestine</v>
          </cell>
          <cell r="I1338" t="str">
            <v>Descending colon</v>
          </cell>
          <cell r="J1338" t="str">
            <v>Mucinous adenocarcinoma</v>
          </cell>
          <cell r="K1338" t="str">
            <v>Not a paired site</v>
          </cell>
        </row>
        <row r="1339">
          <cell r="B1339" t="str">
            <v>IN-423-VAUI</v>
          </cell>
        </row>
        <row r="1339">
          <cell r="D1339" t="str">
            <v>Sankari Dutta</v>
          </cell>
          <cell r="E1339" t="str">
            <v>HRR Somatic</v>
          </cell>
          <cell r="F1339" t="str">
            <v>Oncquest</v>
          </cell>
          <cell r="G1339" t="str">
            <v>Manohar</v>
          </cell>
          <cell r="H1339" t="str">
            <v>Ovary</v>
          </cell>
          <cell r="I1339" t="str">
            <v>Ovary</v>
          </cell>
          <cell r="J1339" t="str">
            <v>High-grade serous carcinoma</v>
          </cell>
          <cell r="K1339" t="str">
            <v>Right and Left</v>
          </cell>
        </row>
        <row r="1340">
          <cell r="B1340" t="str">
            <v>IN-423-VAXA</v>
          </cell>
        </row>
        <row r="1340">
          <cell r="D1340" t="str">
            <v>Viji. J</v>
          </cell>
          <cell r="E1340" t="str">
            <v>Germline+</v>
          </cell>
          <cell r="F1340" t="str">
            <v>BDM-4bc-Kasinathan</v>
          </cell>
          <cell r="G1340" t="str">
            <v>Manohar</v>
          </cell>
          <cell r="H1340" t="str">
            <v>Breast</v>
          </cell>
          <cell r="I1340" t="str">
            <v>Lower outer quadrant of breast</v>
          </cell>
          <cell r="J1340" t="str">
            <v>Invasive carcinoma of no special type</v>
          </cell>
          <cell r="K1340" t="str">
            <v>Left</v>
          </cell>
        </row>
        <row r="1341">
          <cell r="B1341" t="str">
            <v>IN-423-VAXB</v>
          </cell>
        </row>
        <row r="1341">
          <cell r="D1341" t="str">
            <v>Suresh Kumar</v>
          </cell>
          <cell r="E1341" t="str">
            <v>Target Core</v>
          </cell>
          <cell r="F1341" t="str">
            <v>Amrita Hospitals</v>
          </cell>
          <cell r="G1341" t="str">
            <v>Manohar</v>
          </cell>
          <cell r="H1341" t="str">
            <v>Prostate</v>
          </cell>
          <cell r="I1341" t="str">
            <v>Prostate gland</v>
          </cell>
          <cell r="J1341" t="str">
            <v>Acinar cell carcinoma</v>
          </cell>
          <cell r="K1341" t="str">
            <v>Not a paired site</v>
          </cell>
        </row>
        <row r="1342">
          <cell r="B1342" t="str">
            <v>IN-423-VAXD</v>
          </cell>
        </row>
        <row r="1342">
          <cell r="D1342" t="str">
            <v>Shamsiah Binti Othman</v>
          </cell>
          <cell r="E1342" t="str">
            <v>Target Focus + PDL1</v>
          </cell>
          <cell r="F1342" t="str">
            <v>BDM-4bc-Ramesh</v>
          </cell>
          <cell r="G1342" t="str">
            <v>Manohar</v>
          </cell>
          <cell r="H1342" t="str">
            <v>Rectosigmoid junction</v>
          </cell>
          <cell r="I1342" t="str">
            <v>Rectosigmoid junction</v>
          </cell>
          <cell r="J1342" t="str">
            <v>Adenocarcinoma, NOS</v>
          </cell>
          <cell r="K1342" t="str">
            <v>Not a paired site</v>
          </cell>
        </row>
        <row r="1343">
          <cell r="B1343" t="str">
            <v>IN-423-VAXE</v>
          </cell>
        </row>
        <row r="1343">
          <cell r="D1343" t="str">
            <v>Nesamani E</v>
          </cell>
          <cell r="E1343" t="str">
            <v>Germline+</v>
          </cell>
          <cell r="F1343" t="str">
            <v>BDM-4bc-Smriti Singh</v>
          </cell>
          <cell r="G1343" t="str">
            <v>Manohar</v>
          </cell>
          <cell r="H1343" t="str">
            <v>Ovary</v>
          </cell>
          <cell r="I1343" t="str">
            <v>Ovary</v>
          </cell>
          <cell r="J1343" t="str">
            <v>High-grade serous carcinoma</v>
          </cell>
          <cell r="K1343" t="str">
            <v>Left</v>
          </cell>
        </row>
        <row r="1344">
          <cell r="B1344" t="str">
            <v>IN-423-VAXF</v>
          </cell>
        </row>
        <row r="1344">
          <cell r="D1344" t="str">
            <v>Seema Devi</v>
          </cell>
          <cell r="E1344" t="str">
            <v>Target Focus</v>
          </cell>
          <cell r="F1344" t="str">
            <v>Lalpath</v>
          </cell>
          <cell r="G1344" t="str">
            <v>Manohar</v>
          </cell>
          <cell r="H1344" t="str">
            <v>Breast</v>
          </cell>
          <cell r="I1344" t="str">
            <v>Breast NOS (excludes Skin of breast C44.5)</v>
          </cell>
          <cell r="J1344" t="str">
            <v>Invasive carcinoma of no special type</v>
          </cell>
          <cell r="K1344" t="str">
            <v>Left</v>
          </cell>
        </row>
        <row r="1345">
          <cell r="B1345" t="str">
            <v>IN-423-VAXG</v>
          </cell>
        </row>
        <row r="1345">
          <cell r="D1345" t="str">
            <v>Ajendra Pratap Singh</v>
          </cell>
          <cell r="E1345" t="str">
            <v>Target Focus</v>
          </cell>
          <cell r="F1345" t="str">
            <v>Lalpath</v>
          </cell>
          <cell r="G1345" t="str">
            <v>Ruchika</v>
          </cell>
          <cell r="H1345" t="str">
            <v>Lung</v>
          </cell>
          <cell r="I1345" t="str">
            <v>Upper lobe, lung</v>
          </cell>
          <cell r="J1345" t="str">
            <v>Carcinoid tumor, malignant</v>
          </cell>
          <cell r="K1345" t="str">
            <v>Left</v>
          </cell>
        </row>
        <row r="1346">
          <cell r="B1346" t="str">
            <v>IN-423-VAXH</v>
          </cell>
        </row>
        <row r="1346">
          <cell r="D1346" t="str">
            <v>Anil Shrivastava</v>
          </cell>
          <cell r="E1346" t="str">
            <v>Target Focus</v>
          </cell>
          <cell r="F1346" t="str">
            <v>Oncquest</v>
          </cell>
          <cell r="G1346" t="str">
            <v>Manohar</v>
          </cell>
          <cell r="H1346" t="str">
            <v>Pancreas</v>
          </cell>
          <cell r="I1346" t="str">
            <v>Head of pancreas</v>
          </cell>
          <cell r="J1346" t="str">
            <v>Adenocarcinoma, NOS</v>
          </cell>
          <cell r="K1346" t="str">
            <v>Not a paired site</v>
          </cell>
        </row>
        <row r="1347">
          <cell r="B1347" t="str">
            <v>IN-423-VAXI</v>
          </cell>
        </row>
        <row r="1347">
          <cell r="D1347" t="str">
            <v>Wan seri banun binti wan mustafa</v>
          </cell>
          <cell r="E1347" t="str">
            <v>Target Focus + PDL1</v>
          </cell>
          <cell r="F1347" t="str">
            <v>BDM-4bc-Ramesh</v>
          </cell>
          <cell r="G1347" t="str">
            <v>Manohar</v>
          </cell>
          <cell r="H1347" t="str">
            <v>Brain</v>
          </cell>
          <cell r="I1347" t="str">
            <v>Brain NOS</v>
          </cell>
          <cell r="J1347" t="str">
            <v>Glioblastoma, IDH-mutant</v>
          </cell>
          <cell r="K1347" t="str">
            <v>Unknown</v>
          </cell>
        </row>
        <row r="1348">
          <cell r="B1348" t="str">
            <v>IN-423-VAXJ</v>
          </cell>
        </row>
        <row r="1348">
          <cell r="D1348" t="str">
            <v>Vemuganti Pradeep Kumar</v>
          </cell>
          <cell r="E1348" t="str">
            <v>Target Focus + PDL1</v>
          </cell>
          <cell r="F1348" t="str">
            <v>Oncquest</v>
          </cell>
          <cell r="G1348" t="str">
            <v>Manohar</v>
          </cell>
          <cell r="H1348" t="str">
            <v>Prostate</v>
          </cell>
        </row>
        <row r="1349">
          <cell r="B1349" t="str">
            <v>IN-423-VALC</v>
          </cell>
        </row>
        <row r="1349">
          <cell r="D1349" t="str">
            <v>Usha Kawade</v>
          </cell>
          <cell r="E1349" t="str">
            <v>Target Core</v>
          </cell>
          <cell r="F1349" t="str">
            <v>TATA Hospital</v>
          </cell>
          <cell r="G1349" t="str">
            <v>Ruchika</v>
          </cell>
          <cell r="H1349" t="str">
            <v>Lung</v>
          </cell>
          <cell r="I1349" t="str">
            <v>Upper lobe, lung</v>
          </cell>
          <cell r="J1349" t="str">
            <v>Adenocarcinoma, NOS</v>
          </cell>
          <cell r="K1349" t="str">
            <v>Left</v>
          </cell>
        </row>
        <row r="1350">
          <cell r="B1350" t="str">
            <v>IN-423-VAYA</v>
          </cell>
        </row>
        <row r="1350">
          <cell r="D1350" t="str">
            <v>Rekha Bhojashettar</v>
          </cell>
          <cell r="E1350" t="str">
            <v>Target Indiegene</v>
          </cell>
          <cell r="F1350" t="str">
            <v>BDM-4bc-Smriti Singh</v>
          </cell>
          <cell r="G1350" t="str">
            <v>Manohar</v>
          </cell>
          <cell r="H1350" t="str">
            <v>Cervix Uteri</v>
          </cell>
          <cell r="I1350" t="str">
            <v>Cervix uteri</v>
          </cell>
          <cell r="J1350" t="str">
            <v>Squamous cell carcinoma, NOS</v>
          </cell>
          <cell r="K1350" t="str">
            <v>Unknown</v>
          </cell>
        </row>
        <row r="1351">
          <cell r="B1351" t="str">
            <v>IN-423-VAKJ</v>
          </cell>
        </row>
        <row r="1351">
          <cell r="D1351" t="str">
            <v>Jyotsna Devi</v>
          </cell>
          <cell r="E1351" t="str">
            <v>HRR Somatic</v>
          </cell>
          <cell r="F1351" t="str">
            <v>Oncquest</v>
          </cell>
          <cell r="G1351" t="str">
            <v>Manohar</v>
          </cell>
          <cell r="H1351" t="str">
            <v>Ovary</v>
          </cell>
          <cell r="I1351" t="str">
            <v>Ovary</v>
          </cell>
          <cell r="J1351" t="str">
            <v>High-grade serous carcinoma</v>
          </cell>
          <cell r="K1351" t="str">
            <v>Right and Left</v>
          </cell>
        </row>
        <row r="1352">
          <cell r="B1352" t="str">
            <v>IN-423-VAYB</v>
          </cell>
        </row>
        <row r="1352">
          <cell r="D1352" t="str">
            <v>Raj Laxmi Pingya</v>
          </cell>
          <cell r="E1352" t="str">
            <v>Target Focus</v>
          </cell>
          <cell r="F1352" t="str">
            <v>Lalpath</v>
          </cell>
          <cell r="G1352" t="str">
            <v>Manohar</v>
          </cell>
          <cell r="H1352" t="str">
            <v>Ovary</v>
          </cell>
          <cell r="I1352" t="str">
            <v>Ovary</v>
          </cell>
          <cell r="J1352" t="str">
            <v>High-grade serous carcinoma</v>
          </cell>
          <cell r="K1352" t="str">
            <v>Right and Left</v>
          </cell>
        </row>
        <row r="1353">
          <cell r="B1353" t="str">
            <v>IN-423-VAYC</v>
          </cell>
        </row>
        <row r="1353">
          <cell r="D1353" t="str">
            <v>Smita Dixit</v>
          </cell>
          <cell r="E1353" t="str">
            <v>Germline+</v>
          </cell>
          <cell r="F1353" t="str">
            <v>BDM-4bc-Prashant</v>
          </cell>
          <cell r="G1353" t="str">
            <v>Manohar</v>
          </cell>
          <cell r="H1353" t="str">
            <v>Ovary</v>
          </cell>
          <cell r="I1353" t="str">
            <v>Ovary</v>
          </cell>
        </row>
        <row r="1354">
          <cell r="B1354" t="str">
            <v>IN-423-VAYD</v>
          </cell>
        </row>
        <row r="1354">
          <cell r="D1354" t="str">
            <v>Sheetal K</v>
          </cell>
          <cell r="E1354" t="str">
            <v>Germline+</v>
          </cell>
          <cell r="F1354" t="str">
            <v>Fortis Hospital</v>
          </cell>
          <cell r="G1354" t="str">
            <v>Manohar</v>
          </cell>
          <cell r="H1354" t="str">
            <v>Non-Cancer</v>
          </cell>
          <cell r="I1354" t="str">
            <v>Non-Cancer</v>
          </cell>
          <cell r="J1354" t="str">
            <v>Non-Cancer</v>
          </cell>
          <cell r="K1354" t="str">
            <v>Non-Cancer</v>
          </cell>
        </row>
        <row r="1355">
          <cell r="B1355" t="str">
            <v>IN-423-VAYE</v>
          </cell>
        </row>
        <row r="1355">
          <cell r="D1355" t="str">
            <v>Shobha Pai</v>
          </cell>
          <cell r="E1355" t="str">
            <v>Germline+</v>
          </cell>
          <cell r="F1355" t="str">
            <v>BDM-4bc-Ramanjaneya</v>
          </cell>
          <cell r="G1355" t="str">
            <v>Manohar</v>
          </cell>
          <cell r="H1355" t="str">
            <v>Ovary</v>
          </cell>
          <cell r="I1355" t="str">
            <v>Ovary</v>
          </cell>
          <cell r="J1355" t="str">
            <v>High-grade serous carcinoma</v>
          </cell>
          <cell r="K1355" t="str">
            <v>Right and Left</v>
          </cell>
        </row>
        <row r="1356">
          <cell r="B1356" t="str">
            <v>IN-423-VA1A</v>
          </cell>
        </row>
        <row r="1356">
          <cell r="D1356" t="str">
            <v>Usha Nandan</v>
          </cell>
          <cell r="E1356" t="str">
            <v>Target Core</v>
          </cell>
          <cell r="F1356" t="str">
            <v>Amrita Hospitals</v>
          </cell>
          <cell r="G1356" t="str">
            <v>Manohar</v>
          </cell>
          <cell r="H1356" t="str">
            <v>Corpus Uteri</v>
          </cell>
          <cell r="I1356" t="str">
            <v>Endometrium</v>
          </cell>
          <cell r="J1356" t="str">
            <v>Large cell neuroendocrine carcinoma</v>
          </cell>
          <cell r="K1356" t="str">
            <v>Not a paired site</v>
          </cell>
        </row>
        <row r="1357">
          <cell r="B1357" t="str">
            <v>IN-423-VA1B</v>
          </cell>
        </row>
        <row r="1357">
          <cell r="D1357" t="str">
            <v>Leelamma A.K</v>
          </cell>
          <cell r="E1357" t="str">
            <v>Target Core</v>
          </cell>
          <cell r="F1357" t="str">
            <v>Amrita Hospitals</v>
          </cell>
          <cell r="G1357" t="str">
            <v>Manohar</v>
          </cell>
          <cell r="H1357" t="str">
            <v>Rectum</v>
          </cell>
          <cell r="I1357" t="str">
            <v>Rectum, NOS</v>
          </cell>
          <cell r="J1357" t="str">
            <v>Adenocarcinoma, NOS</v>
          </cell>
          <cell r="K1357" t="str">
            <v>Not a paired site</v>
          </cell>
        </row>
        <row r="1358">
          <cell r="B1358" t="str">
            <v>IN-423-VA1C</v>
          </cell>
        </row>
        <row r="1358">
          <cell r="D1358" t="str">
            <v>G. Srinivasa Murthy</v>
          </cell>
          <cell r="E1358" t="str">
            <v>Target Focus</v>
          </cell>
          <cell r="F1358" t="str">
            <v>Oncquest</v>
          </cell>
          <cell r="G1358" t="str">
            <v>Manohar</v>
          </cell>
          <cell r="H1358" t="str">
            <v>Liver and intrahepatic bile ducts</v>
          </cell>
          <cell r="I1358" t="str">
            <v>Intrahepatic bile duct</v>
          </cell>
          <cell r="J1358" t="str">
            <v>Cholangiocarcinoma</v>
          </cell>
          <cell r="K1358" t="str">
            <v>Right</v>
          </cell>
        </row>
        <row r="1359">
          <cell r="B1359" t="str">
            <v>IN-423-VA1D</v>
          </cell>
        </row>
        <row r="1359">
          <cell r="D1359" t="str">
            <v>Mangal Yashwant Abnave</v>
          </cell>
          <cell r="E1359" t="str">
            <v>Target Focus</v>
          </cell>
          <cell r="F1359" t="str">
            <v>Oncquest</v>
          </cell>
          <cell r="G1359" t="str">
            <v>Alaka</v>
          </cell>
          <cell r="H1359" t="str">
            <v>Connective, subcutaneous and other soft tissues</v>
          </cell>
          <cell r="I1359" t="str">
            <v>Connective tissue leg</v>
          </cell>
          <cell r="J1359" t="str">
            <v>Spindle cell sarcoma</v>
          </cell>
          <cell r="K1359" t="str">
            <v>Right</v>
          </cell>
        </row>
        <row r="1360">
          <cell r="B1360" t="str">
            <v>IN-423-VA1E</v>
          </cell>
        </row>
        <row r="1360">
          <cell r="D1360" t="str">
            <v>Rowshon Akhtar</v>
          </cell>
          <cell r="E1360" t="str">
            <v>Target Absolute</v>
          </cell>
          <cell r="F1360" t="str">
            <v>BDM-4bc-Ramesh</v>
          </cell>
          <cell r="G1360" t="str">
            <v>Manohar</v>
          </cell>
          <cell r="H1360" t="str">
            <v>Liver and intrahepatic bile ducts</v>
          </cell>
          <cell r="I1360" t="str">
            <v>Liver</v>
          </cell>
          <cell r="J1360" t="str">
            <v>Hepatocellular carcinoma, NOS</v>
          </cell>
          <cell r="K1360" t="str">
            <v>Not a paired site</v>
          </cell>
        </row>
        <row r="1361">
          <cell r="B1361" t="str">
            <v>IN-423-VA1F</v>
          </cell>
        </row>
        <row r="1361">
          <cell r="D1361" t="str">
            <v>Kamala Pandey</v>
          </cell>
          <cell r="E1361" t="str">
            <v>Germline+</v>
          </cell>
          <cell r="F1361" t="str">
            <v>BDM-4bc-Ramanjaneya</v>
          </cell>
          <cell r="G1361" t="str">
            <v>Manohar</v>
          </cell>
          <cell r="H1361" t="str">
            <v>Breast</v>
          </cell>
          <cell r="I1361" t="str">
            <v>Lower outer quadrant of breast</v>
          </cell>
          <cell r="J1361" t="str">
            <v>Infiltrating ductular carcinoma</v>
          </cell>
          <cell r="K1361" t="str">
            <v>Right</v>
          </cell>
        </row>
        <row r="1362">
          <cell r="B1362" t="str">
            <v>IN-423-VA1G</v>
          </cell>
        </row>
        <row r="1362">
          <cell r="D1362" t="str">
            <v>Megha Raut</v>
          </cell>
          <cell r="E1362" t="str">
            <v>Target Indiegene</v>
          </cell>
          <cell r="F1362" t="str">
            <v>BDM-4bc-Chanakya</v>
          </cell>
          <cell r="G1362" t="str">
            <v>Manohar</v>
          </cell>
          <cell r="H1362" t="str">
            <v>Cervix Uteri</v>
          </cell>
          <cell r="I1362" t="str">
            <v>Cervix uteri</v>
          </cell>
          <cell r="J1362" t="str">
            <v>Adenocarcinoma, NOS</v>
          </cell>
          <cell r="K1362" t="str">
            <v>Unknown</v>
          </cell>
        </row>
        <row r="1363">
          <cell r="B1363" t="str">
            <v>IN-423-VA2F</v>
          </cell>
        </row>
        <row r="1363">
          <cell r="D1363" t="str">
            <v>Gopal Chandra Banerjee</v>
          </cell>
          <cell r="E1363" t="str">
            <v>Germline+</v>
          </cell>
          <cell r="F1363" t="str">
            <v>BDM-4bc-Ramanjaneya</v>
          </cell>
          <cell r="G1363" t="str">
            <v>Manohar</v>
          </cell>
          <cell r="H1363" t="str">
            <v>Skin</v>
          </cell>
          <cell r="I1363" t="str">
            <v>Skin face</v>
          </cell>
          <cell r="J1363" t="str">
            <v>Squamous cell carcinoma, NOS</v>
          </cell>
          <cell r="K1363" t="str">
            <v>Not a paired site</v>
          </cell>
        </row>
        <row r="1364">
          <cell r="B1364" t="str">
            <v>IN-423-VA2G</v>
          </cell>
        </row>
        <row r="1364">
          <cell r="D1364" t="str">
            <v>Dr. Anju Hingad</v>
          </cell>
          <cell r="E1364" t="str">
            <v>Target Absolute</v>
          </cell>
          <cell r="F1364" t="str">
            <v>BDM-4bc-Debvrat</v>
          </cell>
          <cell r="G1364" t="str">
            <v>Manohar</v>
          </cell>
          <cell r="H1364" t="str">
            <v>Breast</v>
          </cell>
          <cell r="I1364" t="str">
            <v>Lower inner quadrant of breast</v>
          </cell>
          <cell r="J1364" t="str">
            <v>Invasive carcinoma of no special type</v>
          </cell>
          <cell r="K1364" t="str">
            <v>Right</v>
          </cell>
        </row>
        <row r="1365">
          <cell r="B1365" t="str">
            <v>IN-423-VA2G</v>
          </cell>
        </row>
        <row r="1365">
          <cell r="D1365" t="str">
            <v>Dr. Anju Hingad</v>
          </cell>
          <cell r="E1365" t="str">
            <v>TA Germline</v>
          </cell>
          <cell r="F1365" t="str">
            <v>BDM-4bc-Debvrat</v>
          </cell>
          <cell r="G1365" t="str">
            <v>Manohar</v>
          </cell>
          <cell r="H1365" t="str">
            <v>Breast</v>
          </cell>
          <cell r="I1365" t="str">
            <v>Lower inner quadrant of breast</v>
          </cell>
          <cell r="J1365" t="str">
            <v>Invasive carcinoma of no special type</v>
          </cell>
          <cell r="K1365" t="str">
            <v>Right</v>
          </cell>
        </row>
        <row r="1366">
          <cell r="B1366" t="str">
            <v>IN-423-VA5A</v>
          </cell>
        </row>
        <row r="1366">
          <cell r="D1366" t="str">
            <v>Sona Gaddankeri</v>
          </cell>
          <cell r="E1366" t="str">
            <v>Target Core</v>
          </cell>
          <cell r="F1366" t="str">
            <v>BDM-4bc-Chanakya</v>
          </cell>
        </row>
        <row r="1366">
          <cell r="H1366" t="str">
            <v>Lung</v>
          </cell>
          <cell r="I1366" t="str">
            <v>Upper lobe, lung</v>
          </cell>
          <cell r="J1366" t="str">
            <v>Adenocarcinoma, NOS</v>
          </cell>
          <cell r="K1366" t="str">
            <v>Right</v>
          </cell>
        </row>
        <row r="1367">
          <cell r="B1367" t="str">
            <v>IN-423-ULGE</v>
          </cell>
        </row>
        <row r="1367">
          <cell r="D1367" t="str">
            <v>Arushi More</v>
          </cell>
          <cell r="E1367" t="str">
            <v>Target Core</v>
          </cell>
          <cell r="F1367" t="str">
            <v>BDM-4bc-Chanakya</v>
          </cell>
          <cell r="G1367" t="str">
            <v>Manohar</v>
          </cell>
          <cell r="H1367" t="str">
            <v>Lung</v>
          </cell>
        </row>
        <row r="1368">
          <cell r="B1368" t="str">
            <v>IN-423-VA5C</v>
          </cell>
        </row>
        <row r="1368">
          <cell r="D1368" t="str">
            <v>Jinendra Kumar Jain</v>
          </cell>
          <cell r="E1368" t="str">
            <v>Target Core</v>
          </cell>
          <cell r="F1368" t="str">
            <v>BDM-4bc- Soumyaa Gupta</v>
          </cell>
          <cell r="G1368" t="str">
            <v>Manohar</v>
          </cell>
          <cell r="H1368" t="str">
            <v>Retroperitoneum</v>
          </cell>
        </row>
        <row r="1369">
          <cell r="B1369" t="str">
            <v>IN-423-VA5D</v>
          </cell>
        </row>
        <row r="1369">
          <cell r="D1369" t="str">
            <v>Abdisamad Harare Hersi</v>
          </cell>
          <cell r="E1369" t="str">
            <v>Target Indiegene</v>
          </cell>
          <cell r="F1369" t="str">
            <v>BDM-4bc-Kasinathan</v>
          </cell>
          <cell r="G1369" t="str">
            <v>Manohar</v>
          </cell>
          <cell r="H1369" t="str">
            <v>Liver</v>
          </cell>
        </row>
        <row r="1370">
          <cell r="B1370" t="str">
            <v>IN-423-VA5E</v>
          </cell>
        </row>
        <row r="1370">
          <cell r="D1370" t="str">
            <v>Monika Puri</v>
          </cell>
          <cell r="E1370" t="str">
            <v>Target Indiegene</v>
          </cell>
          <cell r="F1370" t="str">
            <v>BDM-4bc-Kaushik</v>
          </cell>
          <cell r="G1370" t="str">
            <v>Manohar</v>
          </cell>
          <cell r="H1370" t="str">
            <v>Rectum</v>
          </cell>
        </row>
        <row r="1371">
          <cell r="B1371" t="str">
            <v>IN-423-VA5F</v>
          </cell>
        </row>
        <row r="1371">
          <cell r="D1371" t="str">
            <v>Sweta Charlakola</v>
          </cell>
          <cell r="E1371" t="str">
            <v>HRR Germline</v>
          </cell>
          <cell r="F1371" t="str">
            <v>Oncquest</v>
          </cell>
          <cell r="G1371" t="str">
            <v>Manohar</v>
          </cell>
          <cell r="H1371" t="str">
            <v>Ovary</v>
          </cell>
        </row>
        <row r="1372">
          <cell r="B1372" t="str">
            <v>IN-423-VA5G</v>
          </cell>
        </row>
        <row r="1372">
          <cell r="D1372" t="str">
            <v>Asma Chowdhury</v>
          </cell>
          <cell r="E1372" t="str">
            <v>HRR Somatic</v>
          </cell>
          <cell r="F1372" t="str">
            <v>BDM-4bc-Ramesh</v>
          </cell>
          <cell r="G1372" t="str">
            <v>Manohar</v>
          </cell>
          <cell r="H1372" t="str">
            <v>Breast</v>
          </cell>
        </row>
        <row r="1373">
          <cell r="B1373" t="str">
            <v>IN-423-VA5H</v>
          </cell>
        </row>
        <row r="1373">
          <cell r="D1373" t="str">
            <v>Suhasini Zanhad</v>
          </cell>
          <cell r="E1373" t="str">
            <v>Germline+</v>
          </cell>
          <cell r="F1373" t="str">
            <v>BDM-4bc-Prashant</v>
          </cell>
          <cell r="G1373" t="str">
            <v>Manohar</v>
          </cell>
          <cell r="H1373" t="str">
            <v>Breast</v>
          </cell>
        </row>
        <row r="1374">
          <cell r="B1374" t="str">
            <v>IN-423-VBAA</v>
          </cell>
        </row>
        <row r="1374">
          <cell r="D1374" t="str">
            <v>Amit Talreja</v>
          </cell>
          <cell r="E1374" t="str">
            <v>Target Core</v>
          </cell>
          <cell r="F1374" t="str">
            <v>TATA Hospital</v>
          </cell>
        </row>
        <row r="1374">
          <cell r="H1374" t="str">
            <v>Lung</v>
          </cell>
          <cell r="I1374" t="str">
            <v>Upper lobe, lung</v>
          </cell>
          <cell r="J1374" t="str">
            <v>Adenocarcinoma, NOS</v>
          </cell>
          <cell r="K1374" t="str">
            <v>Right</v>
          </cell>
        </row>
        <row r="1375">
          <cell r="B1375" t="str">
            <v>IN-423-VBAB</v>
          </cell>
        </row>
        <row r="1375">
          <cell r="D1375" t="str">
            <v>Harnam Singh</v>
          </cell>
          <cell r="E1375" t="str">
            <v>Target Core</v>
          </cell>
          <cell r="F1375" t="str">
            <v>TATA Hospital</v>
          </cell>
        </row>
        <row r="1375">
          <cell r="H1375" t="str">
            <v>Lung</v>
          </cell>
          <cell r="I1375" t="str">
            <v>Upper lobe, lung</v>
          </cell>
          <cell r="J1375" t="str">
            <v>Adenocarcinoma, NOS</v>
          </cell>
          <cell r="K1375" t="str">
            <v>Right</v>
          </cell>
        </row>
        <row r="1376">
          <cell r="B1376" t="str">
            <v>IN-423-VBAC</v>
          </cell>
        </row>
        <row r="1376">
          <cell r="D1376" t="str">
            <v>Bahadurali Devshibhai Narsidani</v>
          </cell>
          <cell r="E1376" t="str">
            <v>Target Indiegene</v>
          </cell>
          <cell r="F1376" t="str">
            <v>BDM-4bc-Rajesh</v>
          </cell>
          <cell r="G1376" t="str">
            <v>Manohar</v>
          </cell>
          <cell r="H1376" t="str">
            <v>Large Intestine</v>
          </cell>
          <cell r="I1376" t="str">
            <v>Hepatic flexure of colon</v>
          </cell>
          <cell r="J1376" t="str">
            <v>Carcinoma, NOS</v>
          </cell>
          <cell r="K1376" t="str">
            <v>Not a paired site</v>
          </cell>
        </row>
        <row r="1377">
          <cell r="B1377" t="str">
            <v>IN-423-VBAD</v>
          </cell>
        </row>
        <row r="1377">
          <cell r="D1377" t="str">
            <v>Rajendra Motiram Patkar</v>
          </cell>
          <cell r="E1377" t="str">
            <v>Target Indiegene</v>
          </cell>
          <cell r="F1377" t="str">
            <v>Lilavati Hospital</v>
          </cell>
          <cell r="G1377" t="str">
            <v>Manohar</v>
          </cell>
          <cell r="H1377" t="str">
            <v>Liver</v>
          </cell>
        </row>
        <row r="1378">
          <cell r="B1378" t="str">
            <v>IN-423-VBAE</v>
          </cell>
        </row>
        <row r="1378">
          <cell r="D1378" t="str">
            <v>Archana Vaibhav Bhogaonkar</v>
          </cell>
          <cell r="E1378" t="str">
            <v>Germline+</v>
          </cell>
          <cell r="F1378" t="str">
            <v>Dr L H Hiranandani Hospital</v>
          </cell>
          <cell r="G1378" t="str">
            <v>Manohar</v>
          </cell>
          <cell r="H1378" t="str">
            <v>Breast</v>
          </cell>
        </row>
        <row r="1379">
          <cell r="B1379" t="str">
            <v>IN-423-VBBA</v>
          </cell>
        </row>
        <row r="1379">
          <cell r="D1379" t="str">
            <v>Poonam Patil</v>
          </cell>
          <cell r="E1379" t="str">
            <v>Germline+</v>
          </cell>
          <cell r="F1379" t="str">
            <v>HCG</v>
          </cell>
          <cell r="G1379" t="str">
            <v>Manohar</v>
          </cell>
          <cell r="H1379" t="str">
            <v>Breast</v>
          </cell>
        </row>
        <row r="1380">
          <cell r="B1380" t="str">
            <v>IN-423-VBCA</v>
          </cell>
        </row>
        <row r="1380">
          <cell r="D1380" t="str">
            <v>Keshari Shrestha</v>
          </cell>
          <cell r="E1380" t="str">
            <v>HRR Germline</v>
          </cell>
          <cell r="F1380" t="str">
            <v>NCHRC</v>
          </cell>
          <cell r="G1380" t="str">
            <v>Manohar</v>
          </cell>
          <cell r="H1380" t="str">
            <v>Breast</v>
          </cell>
        </row>
        <row r="1381">
          <cell r="B1381" t="str">
            <v>IN-423-VBCB</v>
          </cell>
        </row>
        <row r="1381">
          <cell r="D1381" t="str">
            <v>Sarita Dhunju Shrestha</v>
          </cell>
          <cell r="E1381" t="str">
            <v>HRR Germline</v>
          </cell>
          <cell r="F1381" t="str">
            <v>NCHRC</v>
          </cell>
          <cell r="G1381" t="str">
            <v>Manohar</v>
          </cell>
          <cell r="H1381" t="str">
            <v>Ovary</v>
          </cell>
        </row>
        <row r="1382">
          <cell r="B1382" t="str">
            <v>IN-423-VBCC</v>
          </cell>
        </row>
        <row r="1382">
          <cell r="D1382" t="str">
            <v>Durga Rana Limbu</v>
          </cell>
          <cell r="E1382" t="str">
            <v>HRR Germline</v>
          </cell>
          <cell r="F1382" t="str">
            <v>NCHRC</v>
          </cell>
          <cell r="G1382" t="str">
            <v>Manohar</v>
          </cell>
          <cell r="H1382" t="str">
            <v>Breast</v>
          </cell>
        </row>
        <row r="1383">
          <cell r="B1383" t="str">
            <v>IN-423-VBCD</v>
          </cell>
        </row>
        <row r="1383">
          <cell r="D1383" t="str">
            <v>Meena Jain</v>
          </cell>
          <cell r="E1383" t="str">
            <v>Target Focus</v>
          </cell>
          <cell r="F1383" t="str">
            <v>Lalpath</v>
          </cell>
          <cell r="G1383" t="str">
            <v>Manohar</v>
          </cell>
          <cell r="H1383" t="str">
            <v>Breast</v>
          </cell>
        </row>
        <row r="1384">
          <cell r="B1384" t="str">
            <v>IN-423-VBCE</v>
          </cell>
        </row>
        <row r="1384">
          <cell r="D1384" t="str">
            <v>Gagan Devi Prasad Sen</v>
          </cell>
          <cell r="E1384" t="str">
            <v>Target Focus</v>
          </cell>
          <cell r="F1384" t="str">
            <v>Oncquest</v>
          </cell>
          <cell r="G1384" t="str">
            <v>Manohar</v>
          </cell>
          <cell r="H1384" t="str">
            <v>Leg</v>
          </cell>
        </row>
        <row r="1385">
          <cell r="B1385" t="str">
            <v>IN-423-VBCF</v>
          </cell>
        </row>
        <row r="1385">
          <cell r="D1385" t="str">
            <v>Rehana Khatoon</v>
          </cell>
          <cell r="E1385" t="str">
            <v>Germline +</v>
          </cell>
          <cell r="F1385" t="str">
            <v>Apollo Hospital</v>
          </cell>
          <cell r="G1385" t="str">
            <v>Manohar</v>
          </cell>
          <cell r="H1385" t="str">
            <v>Ovary</v>
          </cell>
        </row>
        <row r="1386">
          <cell r="B1386" t="str">
            <v>IN-423-VBCG</v>
          </cell>
        </row>
        <row r="1386">
          <cell r="D1386" t="str">
            <v>Lata More</v>
          </cell>
          <cell r="E1386" t="str">
            <v>Germline +</v>
          </cell>
          <cell r="F1386" t="str">
            <v>Bangalore Baptist Hospital</v>
          </cell>
          <cell r="G1386" t="str">
            <v>Manohar</v>
          </cell>
          <cell r="H1386" t="str">
            <v>Breast</v>
          </cell>
        </row>
        <row r="1387">
          <cell r="B1387" t="str">
            <v>IN-423-VBCH</v>
          </cell>
        </row>
        <row r="1387">
          <cell r="D1387" t="str">
            <v>Kona Begum</v>
          </cell>
          <cell r="E1387" t="str">
            <v>Target Absolute</v>
          </cell>
          <cell r="F1387" t="str">
            <v>BDM-4bc-Ramesh</v>
          </cell>
          <cell r="G1387" t="str">
            <v>Manohar</v>
          </cell>
          <cell r="H1387" t="str">
            <v>Connective tissue Arm</v>
          </cell>
        </row>
        <row r="1388">
          <cell r="B1388" t="str">
            <v>IN-423-VBCI</v>
          </cell>
        </row>
        <row r="1388">
          <cell r="D1388" t="str">
            <v>Nasima Sarmin</v>
          </cell>
          <cell r="E1388" t="str">
            <v>HRR Somatic</v>
          </cell>
          <cell r="F1388" t="str">
            <v>Oncquest</v>
          </cell>
          <cell r="G1388" t="str">
            <v>Manohar</v>
          </cell>
          <cell r="H1388" t="str">
            <v>Ovary</v>
          </cell>
        </row>
        <row r="1389">
          <cell r="B1389" t="str">
            <v>IN-423-VBDA</v>
          </cell>
        </row>
        <row r="1389">
          <cell r="D1389" t="str">
            <v>Tehsina Afroz Khan</v>
          </cell>
          <cell r="E1389" t="str">
            <v>Germline</v>
          </cell>
          <cell r="F1389" t="str">
            <v>Prince Aly Khan Hospital</v>
          </cell>
          <cell r="G1389" t="str">
            <v>Manohar</v>
          </cell>
          <cell r="H1389" t="str">
            <v>Breast</v>
          </cell>
        </row>
        <row r="1390">
          <cell r="B1390" t="str">
            <v>IN-423-VBDB</v>
          </cell>
        </row>
        <row r="1390">
          <cell r="D1390" t="str">
            <v>Vimal Kardak</v>
          </cell>
          <cell r="E1390" t="str">
            <v>Target Core</v>
          </cell>
          <cell r="F1390" t="str">
            <v>TATA Hospital</v>
          </cell>
        </row>
        <row r="1390">
          <cell r="H1390" t="str">
            <v>Lung</v>
          </cell>
          <cell r="I1390" t="str">
            <v>Upper lobe, lung</v>
          </cell>
          <cell r="J1390" t="str">
            <v>Adenocarcinoma, NOS</v>
          </cell>
          <cell r="K1390" t="str">
            <v>Left</v>
          </cell>
        </row>
        <row r="1391">
          <cell r="B1391" t="str">
            <v>IN-423-VBDC</v>
          </cell>
        </row>
        <row r="1391">
          <cell r="D1391" t="str">
            <v>Mipa Vishnubhai Suthar</v>
          </cell>
          <cell r="E1391" t="str">
            <v>Target Core</v>
          </cell>
          <cell r="F1391" t="str">
            <v>BDM-4bc-Rajesh</v>
          </cell>
          <cell r="G1391" t="str">
            <v>Manohar</v>
          </cell>
          <cell r="H1391" t="str">
            <v>Esophagus</v>
          </cell>
          <cell r="I1391" t="str">
            <v>Esophagus NOS</v>
          </cell>
          <cell r="J1391" t="str">
            <v>Adenocarcinoma, NOS</v>
          </cell>
          <cell r="K1391" t="str">
            <v>Not a paired site</v>
          </cell>
        </row>
        <row r="1392">
          <cell r="B1392" t="str">
            <v>IN-423-VBDD</v>
          </cell>
        </row>
        <row r="1392">
          <cell r="D1392" t="str">
            <v>Fuleshwar Singh</v>
          </cell>
          <cell r="E1392" t="str">
            <v>Target Core</v>
          </cell>
          <cell r="F1392" t="str">
            <v>BDM-4bc-Chanakya</v>
          </cell>
        </row>
        <row r="1392">
          <cell r="H1392" t="str">
            <v>Lung</v>
          </cell>
          <cell r="I1392" t="str">
            <v>Lung NOS</v>
          </cell>
          <cell r="J1392" t="str">
            <v>Adenocarcinoma, NOS</v>
          </cell>
          <cell r="K1392" t="str">
            <v>Right</v>
          </cell>
        </row>
        <row r="1393">
          <cell r="B1393" t="str">
            <v>IN-423-VBGA</v>
          </cell>
        </row>
        <row r="1393">
          <cell r="D1393" t="str">
            <v>Santosh</v>
          </cell>
          <cell r="E1393" t="str">
            <v>Target Core</v>
          </cell>
          <cell r="F1393" t="str">
            <v>BDM-4bc-Debvrat</v>
          </cell>
          <cell r="G1393" t="str">
            <v>Manohar</v>
          </cell>
          <cell r="H1393" t="str">
            <v>Ovary</v>
          </cell>
        </row>
        <row r="1394">
          <cell r="B1394" t="str">
            <v>IN-423-VBGB</v>
          </cell>
        </row>
        <row r="1394">
          <cell r="D1394" t="str">
            <v>Shyopat Ram</v>
          </cell>
          <cell r="E1394" t="str">
            <v>Target Indiegene</v>
          </cell>
          <cell r="F1394" t="str">
            <v>BDM-4bc-Debvrat</v>
          </cell>
          <cell r="G1394" t="str">
            <v>Manohar</v>
          </cell>
          <cell r="H1394" t="str">
            <v>Liver</v>
          </cell>
        </row>
        <row r="1395">
          <cell r="B1395" t="str">
            <v>IN-423-VBGC</v>
          </cell>
        </row>
        <row r="1395">
          <cell r="D1395" t="str">
            <v>Kiran Devi</v>
          </cell>
          <cell r="E1395" t="str">
            <v>Target Core + PDL1</v>
          </cell>
          <cell r="F1395" t="str">
            <v>BDM-4bc-Manish</v>
          </cell>
          <cell r="G1395" t="str">
            <v>Manohar</v>
          </cell>
          <cell r="H1395" t="str">
            <v>Esophagus</v>
          </cell>
        </row>
        <row r="1396">
          <cell r="B1396" t="str">
            <v>IN-423-VBGD</v>
          </cell>
        </row>
        <row r="1396">
          <cell r="D1396" t="str">
            <v>Bimla Devi</v>
          </cell>
          <cell r="E1396" t="str">
            <v>Target Core</v>
          </cell>
          <cell r="F1396" t="str">
            <v>BDM-4bc-Debvrat</v>
          </cell>
          <cell r="G1396" t="str">
            <v>Manohar</v>
          </cell>
          <cell r="H1396" t="str">
            <v>Breast</v>
          </cell>
        </row>
        <row r="1397">
          <cell r="B1397" t="str">
            <v>IN-423-VBGE</v>
          </cell>
        </row>
        <row r="1397">
          <cell r="D1397" t="str">
            <v>Bindu Adhikari Baral</v>
          </cell>
          <cell r="E1397" t="str">
            <v>HRR Germline</v>
          </cell>
          <cell r="F1397" t="str">
            <v>BDM-4bc-Ramesh</v>
          </cell>
          <cell r="G1397" t="str">
            <v>Manohar</v>
          </cell>
          <cell r="H1397" t="str">
            <v>Ovary</v>
          </cell>
        </row>
        <row r="1398">
          <cell r="B1398" t="str">
            <v>IN-423-VBGF</v>
          </cell>
        </row>
        <row r="1398">
          <cell r="D1398" t="str">
            <v>Vishrut Singh</v>
          </cell>
          <cell r="E1398" t="str">
            <v>Target Indiegene</v>
          </cell>
          <cell r="F1398" t="str">
            <v>Max</v>
          </cell>
          <cell r="G1398" t="str">
            <v>Manohar</v>
          </cell>
          <cell r="H1398" t="str">
            <v>Upper limb long bones, joints</v>
          </cell>
        </row>
        <row r="1399">
          <cell r="B1399" t="str">
            <v>IN-423-VBHA</v>
          </cell>
        </row>
        <row r="1399">
          <cell r="D1399" t="str">
            <v>Karnail Kaur</v>
          </cell>
          <cell r="E1399" t="str">
            <v>Target Focus</v>
          </cell>
          <cell r="F1399" t="str">
            <v>Oncquest</v>
          </cell>
          <cell r="G1399" t="str">
            <v>Manohar</v>
          </cell>
          <cell r="H1399" t="str">
            <v>Ovary</v>
          </cell>
        </row>
        <row r="1400">
          <cell r="B1400" t="str">
            <v>IN-423-VBHB</v>
          </cell>
        </row>
        <row r="1400">
          <cell r="D1400" t="str">
            <v>Alka Tulaskar</v>
          </cell>
          <cell r="E1400" t="str">
            <v>Target Core + PDL1</v>
          </cell>
          <cell r="F1400" t="str">
            <v>BDM-4bc-Chanakya</v>
          </cell>
          <cell r="G1400" t="str">
            <v>Manohar</v>
          </cell>
          <cell r="H1400" t="str">
            <v>Breast</v>
          </cell>
        </row>
        <row r="1401">
          <cell r="B1401" t="str">
            <v>IN-423-VBHC</v>
          </cell>
        </row>
        <row r="1401">
          <cell r="D1401" t="str">
            <v>Mallika Devi</v>
          </cell>
          <cell r="E1401" t="str">
            <v>HRR Germline</v>
          </cell>
          <cell r="F1401" t="str">
            <v>BDM-4bc-Kasinathan</v>
          </cell>
          <cell r="G1401" t="str">
            <v>Manohar</v>
          </cell>
          <cell r="H1401" t="str">
            <v>Breast</v>
          </cell>
        </row>
        <row r="1402">
          <cell r="B1402" t="str">
            <v>IN-423-VBHD</v>
          </cell>
        </row>
        <row r="1402">
          <cell r="D1402" t="str">
            <v>Saida Bilkis Khanam</v>
          </cell>
          <cell r="E1402" t="str">
            <v>Target Absolute</v>
          </cell>
          <cell r="F1402" t="str">
            <v>BDM-4bc-Ramesh</v>
          </cell>
          <cell r="G1402" t="str">
            <v>Manohar</v>
          </cell>
          <cell r="H1402" t="str">
            <v>Gallbladder</v>
          </cell>
        </row>
        <row r="1403">
          <cell r="B1403" t="str">
            <v>IN-423-VBHE</v>
          </cell>
        </row>
        <row r="1403">
          <cell r="D1403" t="str">
            <v>Asmaul Husna J . A</v>
          </cell>
          <cell r="E1403" t="str">
            <v>HRR Germline</v>
          </cell>
          <cell r="F1403" t="str">
            <v>BDM-4bc-Ramesh</v>
          </cell>
          <cell r="G1403" t="str">
            <v>Manohar</v>
          </cell>
          <cell r="H1403" t="str">
            <v>Ovary</v>
          </cell>
        </row>
        <row r="1404">
          <cell r="B1404" t="str">
            <v>IN-423-VBIA</v>
          </cell>
        </row>
        <row r="1404">
          <cell r="D1404" t="str">
            <v>Shakilaben Mirza</v>
          </cell>
          <cell r="E1404" t="str">
            <v>Germline +</v>
          </cell>
          <cell r="F1404" t="str">
            <v>Oncowin</v>
          </cell>
          <cell r="G1404" t="str">
            <v>Manohar</v>
          </cell>
          <cell r="H1404" t="str">
            <v>Breast</v>
          </cell>
        </row>
        <row r="1405">
          <cell r="B1405" t="str">
            <v>IN-423-VBIB</v>
          </cell>
        </row>
        <row r="1405">
          <cell r="D1405" t="str">
            <v>Nilesh Gala</v>
          </cell>
          <cell r="E1405" t="str">
            <v>Target Core + PDL1</v>
          </cell>
          <cell r="F1405" t="str">
            <v>Conquer Hospital</v>
          </cell>
          <cell r="G1405" t="str">
            <v>Manohar</v>
          </cell>
          <cell r="H1405" t="str">
            <v>Rectum</v>
          </cell>
        </row>
        <row r="1406">
          <cell r="B1406" t="str">
            <v>IN-423-VBIC</v>
          </cell>
        </row>
        <row r="1406">
          <cell r="D1406" t="str">
            <v>Budh Ram</v>
          </cell>
          <cell r="E1406" t="str">
            <v>Target Focus</v>
          </cell>
          <cell r="F1406" t="str">
            <v>Lalpath</v>
          </cell>
          <cell r="G1406" t="str">
            <v>Manohar</v>
          </cell>
          <cell r="H1406" t="str">
            <v>Prostate</v>
          </cell>
        </row>
        <row r="1407">
          <cell r="B1407" t="str">
            <v>IN-423-VBID</v>
          </cell>
        </row>
        <row r="1407">
          <cell r="D1407" t="str">
            <v>Shashikant Jangale</v>
          </cell>
          <cell r="E1407" t="str">
            <v>Target Core</v>
          </cell>
          <cell r="F1407" t="str">
            <v>BDM-4bc-Chanakya</v>
          </cell>
          <cell r="G1407" t="str">
            <v>Manohar</v>
          </cell>
          <cell r="H1407" t="str">
            <v>Esophagus</v>
          </cell>
        </row>
        <row r="1408">
          <cell r="B1408" t="str">
            <v>IN-423-VBIE</v>
          </cell>
        </row>
        <row r="1408">
          <cell r="D1408" t="str">
            <v>Om Prakash</v>
          </cell>
          <cell r="E1408" t="str">
            <v>Target Focus</v>
          </cell>
          <cell r="F1408" t="str">
            <v>Lalpath</v>
          </cell>
          <cell r="G1408" t="str">
            <v>Manohar</v>
          </cell>
          <cell r="H1408" t="str">
            <v>Liver</v>
          </cell>
        </row>
        <row r="1409">
          <cell r="B1409" t="str">
            <v>IN-423-VBIF</v>
          </cell>
        </row>
        <row r="1409">
          <cell r="D1409" t="str">
            <v>Padmawati</v>
          </cell>
          <cell r="E1409" t="str">
            <v>Target Focus</v>
          </cell>
          <cell r="F1409" t="str">
            <v>Lalpath</v>
          </cell>
          <cell r="G1409" t="str">
            <v>Manohar</v>
          </cell>
          <cell r="H1409" t="str">
            <v>Stomach</v>
          </cell>
        </row>
        <row r="1410">
          <cell r="B1410" t="str">
            <v>IN-423-VA5E</v>
          </cell>
        </row>
        <row r="1410">
          <cell r="D1410" t="str">
            <v>Monika Puri</v>
          </cell>
          <cell r="E1410" t="str">
            <v>Target Indiegene</v>
          </cell>
          <cell r="F1410" t="str">
            <v>BDM-4bc-Kaushik</v>
          </cell>
          <cell r="G1410" t="str">
            <v>Manohar</v>
          </cell>
          <cell r="H1410" t="str">
            <v>Rectum</v>
          </cell>
        </row>
        <row r="1411">
          <cell r="B1411" t="str">
            <v>IN-423-VBJA</v>
          </cell>
        </row>
        <row r="1411">
          <cell r="D1411" t="str">
            <v>Meriani BT Mohamad</v>
          </cell>
          <cell r="E1411" t="str">
            <v>Target Focus + PDL1</v>
          </cell>
          <cell r="F1411" t="str">
            <v>BDM-4bc-Ramesh</v>
          </cell>
          <cell r="G1411" t="str">
            <v>Manohar</v>
          </cell>
          <cell r="H1411" t="str">
            <v>Endometrium</v>
          </cell>
        </row>
        <row r="1412">
          <cell r="B1412" t="str">
            <v>IN-423-VBJB</v>
          </cell>
        </row>
        <row r="1412">
          <cell r="D1412" t="str">
            <v>Rita Rani Sharma</v>
          </cell>
          <cell r="E1412" t="str">
            <v>Target Focus</v>
          </cell>
          <cell r="F1412" t="str">
            <v>Oncquest</v>
          </cell>
          <cell r="G1412" t="str">
            <v>Manohar</v>
          </cell>
          <cell r="H1412" t="str">
            <v>Ovary</v>
          </cell>
        </row>
        <row r="1413">
          <cell r="B1413" t="str">
            <v>IN-423-VBJC</v>
          </cell>
        </row>
        <row r="1413">
          <cell r="D1413" t="str">
            <v>Shakuntala Singh</v>
          </cell>
          <cell r="E1413" t="str">
            <v>Target Focus</v>
          </cell>
          <cell r="F1413" t="str">
            <v>Lalpath</v>
          </cell>
          <cell r="G1413" t="str">
            <v>Manohar</v>
          </cell>
          <cell r="H1413" t="str">
            <v>Rectum</v>
          </cell>
        </row>
        <row r="1414">
          <cell r="B1414" t="str">
            <v>IN-423-VBJD</v>
          </cell>
        </row>
        <row r="1414">
          <cell r="D1414" t="str">
            <v>Hemlata Hari Khasnis</v>
          </cell>
          <cell r="E1414" t="str">
            <v>Target Focus</v>
          </cell>
          <cell r="F1414" t="str">
            <v>Lalpath</v>
          </cell>
          <cell r="G1414" t="str">
            <v>Manohar</v>
          </cell>
          <cell r="H1414" t="str">
            <v>Colon</v>
          </cell>
        </row>
        <row r="1415">
          <cell r="B1415" t="str">
            <v>IN-423-VBJE</v>
          </cell>
        </row>
        <row r="1415">
          <cell r="D1415" t="str">
            <v>Meenakshi</v>
          </cell>
          <cell r="E1415" t="str">
            <v>Germline +</v>
          </cell>
          <cell r="F1415" t="str">
            <v>BDM-4bc-Smriti Singh</v>
          </cell>
          <cell r="G1415" t="str">
            <v>Manohar</v>
          </cell>
          <cell r="H1415" t="str">
            <v>Non Cancer</v>
          </cell>
        </row>
        <row r="1416">
          <cell r="B1416" t="str">
            <v>IN-423-VBJF</v>
          </cell>
        </row>
        <row r="1416">
          <cell r="D1416" t="str">
            <v>Tripta Dhamija</v>
          </cell>
          <cell r="E1416" t="str">
            <v>Target Focus</v>
          </cell>
          <cell r="F1416" t="str">
            <v>Lalpath</v>
          </cell>
          <cell r="G1416" t="str">
            <v>Manohar</v>
          </cell>
          <cell r="H1416" t="str">
            <v>Pancreas</v>
          </cell>
        </row>
        <row r="1417">
          <cell r="B1417" t="str">
            <v>IN-423-VBKA</v>
          </cell>
        </row>
        <row r="1417">
          <cell r="D1417" t="str">
            <v>Asra Mujtaba</v>
          </cell>
          <cell r="E1417" t="str">
            <v>Target Indiegene</v>
          </cell>
          <cell r="F1417" t="str">
            <v>BDM-4bc-Chanakya</v>
          </cell>
          <cell r="G1417" t="str">
            <v>Manohar</v>
          </cell>
          <cell r="H1417" t="str">
            <v>Rectum</v>
          </cell>
        </row>
        <row r="1418">
          <cell r="B1418" t="str">
            <v>IN-423-VBKB</v>
          </cell>
        </row>
        <row r="1418">
          <cell r="D1418" t="str">
            <v>Hima J.S</v>
          </cell>
          <cell r="E1418" t="str">
            <v>Target Indiegene</v>
          </cell>
          <cell r="F1418" t="str">
            <v>BDM-4bc-Ramanjaneya</v>
          </cell>
          <cell r="G1418" t="str">
            <v>Manohar</v>
          </cell>
          <cell r="H1418" t="str">
            <v>Long bones of lower limb and associated joints</v>
          </cell>
        </row>
        <row r="1419">
          <cell r="B1419" t="str">
            <v>IN-423-VBKC</v>
          </cell>
        </row>
        <row r="1419">
          <cell r="D1419" t="str">
            <v>Meenakshi</v>
          </cell>
          <cell r="E1419" t="str">
            <v>Germline +</v>
          </cell>
          <cell r="F1419" t="str">
            <v>BDM-4bc-Smriti Singh</v>
          </cell>
          <cell r="G1419" t="str">
            <v>Manohar</v>
          </cell>
          <cell r="H1419" t="str">
            <v>Non Cancer</v>
          </cell>
        </row>
        <row r="1420">
          <cell r="B1420" t="str">
            <v>IN-423-VBNA</v>
          </cell>
        </row>
        <row r="1420">
          <cell r="D1420" t="str">
            <v>Balakrishna Jhunjhunwala</v>
          </cell>
          <cell r="E1420" t="str">
            <v>Target Absolute</v>
          </cell>
          <cell r="F1420" t="str">
            <v>BDM-4bc-Kasinathan</v>
          </cell>
          <cell r="G1420" t="str">
            <v>Manohar</v>
          </cell>
          <cell r="H1420" t="str">
            <v>Colon</v>
          </cell>
        </row>
        <row r="1421">
          <cell r="B1421" t="str">
            <v>IN-423-VBNA</v>
          </cell>
        </row>
        <row r="1421">
          <cell r="D1421" t="str">
            <v>Balakrishna Jhunjhunwala</v>
          </cell>
          <cell r="E1421" t="str">
            <v>TA Germline</v>
          </cell>
          <cell r="F1421" t="str">
            <v>BDM-4bc-Kasinathan</v>
          </cell>
          <cell r="G1421" t="str">
            <v>Manohar</v>
          </cell>
          <cell r="H1421" t="str">
            <v>Colon</v>
          </cell>
        </row>
        <row r="1422">
          <cell r="B1422" t="str">
            <v>IN-423-VBNB</v>
          </cell>
        </row>
        <row r="1422">
          <cell r="D1422" t="str">
            <v>Dhirendraba Gajendrasinh Jadeja</v>
          </cell>
          <cell r="E1422" t="str">
            <v>Target Core + PDL1</v>
          </cell>
          <cell r="F1422" t="str">
            <v>BDM-4bc-Rajesh</v>
          </cell>
          <cell r="G1422" t="str">
            <v>Manohar</v>
          </cell>
          <cell r="H1422" t="str">
            <v>Breast</v>
          </cell>
        </row>
        <row r="1423">
          <cell r="B1423" t="str">
            <v>IN-423-VBNC</v>
          </cell>
        </row>
        <row r="1423">
          <cell r="D1423" t="str">
            <v>Ashwini Kumar Sharma</v>
          </cell>
          <cell r="E1423" t="str">
            <v>Target Focus</v>
          </cell>
          <cell r="F1423" t="str">
            <v>Lalpath</v>
          </cell>
          <cell r="G1423" t="str">
            <v>Manohar</v>
          </cell>
          <cell r="H1423" t="str">
            <v>Esophagus</v>
          </cell>
        </row>
        <row r="1424">
          <cell r="B1424" t="str">
            <v>IN-423-VBND</v>
          </cell>
        </row>
        <row r="1424">
          <cell r="D1424" t="str">
            <v>Pramesh Kumar Srivastava</v>
          </cell>
          <cell r="E1424" t="str">
            <v>Target Focus</v>
          </cell>
          <cell r="F1424" t="str">
            <v>Lalpath</v>
          </cell>
          <cell r="G1424" t="str">
            <v>Manohar</v>
          </cell>
          <cell r="H1424" t="str">
            <v>Tongue</v>
          </cell>
        </row>
        <row r="1425">
          <cell r="B1425" t="str">
            <v>IN-423-VBNE</v>
          </cell>
        </row>
        <row r="1425">
          <cell r="D1425" t="str">
            <v>Amitabh Agarwal</v>
          </cell>
          <cell r="E1425" t="str">
            <v>Target Focus</v>
          </cell>
          <cell r="F1425" t="str">
            <v>Lalpath</v>
          </cell>
          <cell r="G1425" t="str">
            <v>Manohar</v>
          </cell>
          <cell r="H1425" t="str">
            <v>Skin</v>
          </cell>
        </row>
        <row r="1426">
          <cell r="B1426" t="str">
            <v>IN-423-VBNF</v>
          </cell>
        </row>
        <row r="1426">
          <cell r="D1426" t="str">
            <v>Radha R</v>
          </cell>
          <cell r="E1426" t="str">
            <v>Germline+</v>
          </cell>
          <cell r="F1426" t="str">
            <v>BMJH</v>
          </cell>
          <cell r="G1426" t="str">
            <v>Manohar</v>
          </cell>
          <cell r="H1426" t="str">
            <v>Ovary</v>
          </cell>
        </row>
        <row r="1427">
          <cell r="B1427" t="str">
            <v>IN-423-VBNG</v>
          </cell>
        </row>
        <row r="1427">
          <cell r="D1427" t="str">
            <v>Harish Singh Rautela</v>
          </cell>
          <cell r="E1427" t="str">
            <v>Target Indiegene</v>
          </cell>
          <cell r="F1427" t="str">
            <v>BDM-4bc-Rajeev</v>
          </cell>
          <cell r="G1427" t="str">
            <v>Manohar</v>
          </cell>
          <cell r="H1427" t="str">
            <v>Gallbladder</v>
          </cell>
        </row>
        <row r="1428">
          <cell r="B1428" t="str">
            <v>IN-423-VBNH</v>
          </cell>
        </row>
        <row r="1428">
          <cell r="D1428" t="str">
            <v>Mohammad Saber Shaikh</v>
          </cell>
          <cell r="E1428" t="str">
            <v>Target Core + PDL1</v>
          </cell>
          <cell r="F1428" t="str">
            <v>BDM-4bc-Shailesh</v>
          </cell>
          <cell r="G1428" t="str">
            <v>Manohar</v>
          </cell>
          <cell r="H1428" t="str">
            <v>Prostate</v>
          </cell>
        </row>
        <row r="1429">
          <cell r="B1429" t="str">
            <v>IN-423-VBNI</v>
          </cell>
        </row>
        <row r="1429">
          <cell r="D1429" t="str">
            <v>Kanchanbala Pattanayak</v>
          </cell>
          <cell r="E1429" t="str">
            <v>Target Core + PDL1</v>
          </cell>
          <cell r="F1429" t="str">
            <v>BDM-4bc-Kaushik</v>
          </cell>
          <cell r="G1429" t="str">
            <v>Manohar</v>
          </cell>
          <cell r="H1429" t="str">
            <v>Breast</v>
          </cell>
        </row>
        <row r="1430">
          <cell r="B1430" t="str">
            <v>IN-423-VBDB</v>
          </cell>
        </row>
        <row r="1430">
          <cell r="D1430" t="str">
            <v>Vimal Kardak</v>
          </cell>
          <cell r="E1430" t="str">
            <v>Target Core</v>
          </cell>
          <cell r="F1430" t="str">
            <v>BDM-4bc-Chanakya</v>
          </cell>
        </row>
        <row r="1430">
          <cell r="H1430" t="str">
            <v>Lung</v>
          </cell>
          <cell r="I1430" t="str">
            <v>Upper lobe, lung</v>
          </cell>
          <cell r="J1430" t="str">
            <v>Adenocarcinoma, NOS</v>
          </cell>
          <cell r="K1430" t="str">
            <v>Left</v>
          </cell>
        </row>
        <row r="1431">
          <cell r="B1431" t="str">
            <v>IN-423-VBNJ</v>
          </cell>
        </row>
        <row r="1431">
          <cell r="D1431" t="str">
            <v>Dr. Vinod Kumar Jain</v>
          </cell>
          <cell r="E1431" t="str">
            <v>Target Indiegene</v>
          </cell>
          <cell r="F1431" t="str">
            <v>BDM-4bc-Debvrat</v>
          </cell>
          <cell r="G1431" t="str">
            <v>Manohar</v>
          </cell>
          <cell r="H1431" t="str">
            <v>Urinary bladder</v>
          </cell>
        </row>
        <row r="1432">
          <cell r="B1432" t="str">
            <v>IN-423-VBNK</v>
          </cell>
        </row>
        <row r="1432">
          <cell r="D1432" t="str">
            <v>Dr. Sunita Raina</v>
          </cell>
          <cell r="E1432" t="str">
            <v>Target Core</v>
          </cell>
          <cell r="F1432" t="str">
            <v>Artemis Hospital</v>
          </cell>
          <cell r="G1432" t="str">
            <v>Manohar</v>
          </cell>
          <cell r="H1432" t="str">
            <v>Brain</v>
          </cell>
        </row>
        <row r="1433">
          <cell r="B1433" t="str">
            <v>IN-423-VBOA</v>
          </cell>
        </row>
        <row r="1433">
          <cell r="D1433" t="str">
            <v>Manimegali Mudaliar</v>
          </cell>
          <cell r="E1433" t="str">
            <v>Target Core</v>
          </cell>
          <cell r="F1433" t="str">
            <v>BDM-4bc-Rajesh</v>
          </cell>
        </row>
        <row r="1433">
          <cell r="H1433" t="str">
            <v>Lung</v>
          </cell>
          <cell r="I1433" t="str">
            <v>Upper lobe, lung</v>
          </cell>
          <cell r="J1433" t="str">
            <v>Non-small cell carcinoma</v>
          </cell>
          <cell r="K1433" t="str">
            <v>Left</v>
          </cell>
        </row>
        <row r="1434">
          <cell r="B1434" t="str">
            <v>IN-423-VBOB</v>
          </cell>
        </row>
        <row r="1434">
          <cell r="D1434" t="str">
            <v>Rashida H Hashmani</v>
          </cell>
          <cell r="E1434" t="str">
            <v>Target Indiegene</v>
          </cell>
          <cell r="F1434" t="str">
            <v>BDM-4bc-Rajesh</v>
          </cell>
          <cell r="G1434" t="str">
            <v>Manohar</v>
          </cell>
          <cell r="H1434" t="str">
            <v>Endometrium</v>
          </cell>
        </row>
        <row r="1435">
          <cell r="B1435" t="str">
            <v>IN-423-VBOC</v>
          </cell>
        </row>
        <row r="1435">
          <cell r="D1435" t="str">
            <v>Parimala. V</v>
          </cell>
          <cell r="E1435" t="str">
            <v>Target Indiegene</v>
          </cell>
          <cell r="F1435" t="str">
            <v>BDM-4bc-Ramanjaneya</v>
          </cell>
          <cell r="G1435" t="str">
            <v>Manohar</v>
          </cell>
          <cell r="H1435" t="str">
            <v>Breast</v>
          </cell>
        </row>
        <row r="1436">
          <cell r="B1436" t="str">
            <v>IN-423-VBOD</v>
          </cell>
        </row>
        <row r="1436">
          <cell r="D1436" t="str">
            <v>Nagarani. T</v>
          </cell>
          <cell r="E1436" t="str">
            <v>Target Core + PDL1</v>
          </cell>
          <cell r="F1436" t="str">
            <v>BDM-4bc-Ramanjaneya</v>
          </cell>
        </row>
        <row r="1436">
          <cell r="H1436" t="str">
            <v>Lung</v>
          </cell>
          <cell r="I1436" t="str">
            <v>Lower lobe, lung</v>
          </cell>
          <cell r="J1436" t="str">
            <v>Adenocarcinoma, NOS</v>
          </cell>
          <cell r="K1436" t="str">
            <v>Right</v>
          </cell>
        </row>
        <row r="1437">
          <cell r="B1437" t="str">
            <v>IN-423-VBOE</v>
          </cell>
        </row>
        <row r="1437">
          <cell r="D1437" t="str">
            <v>Raj Vardhan Anand</v>
          </cell>
          <cell r="E1437" t="str">
            <v>Target Indiegene</v>
          </cell>
          <cell r="F1437" t="str">
            <v>BDM-4bc-Debvrat</v>
          </cell>
        </row>
        <row r="1437">
          <cell r="H1437" t="str">
            <v>Lung</v>
          </cell>
          <cell r="I1437" t="str">
            <v>Lower lobe, lung</v>
          </cell>
          <cell r="J1437" t="str">
            <v>Carcinoma, NOS</v>
          </cell>
          <cell r="K1437" t="str">
            <v>Right</v>
          </cell>
        </row>
        <row r="1438">
          <cell r="B1438" t="str">
            <v>IN-423-VBPA</v>
          </cell>
        </row>
        <row r="1438">
          <cell r="D1438" t="str">
            <v>Amrutben Chheda</v>
          </cell>
          <cell r="E1438" t="str">
            <v>Target Core</v>
          </cell>
          <cell r="F1438" t="str">
            <v>BDM-4bc-Chanakya</v>
          </cell>
          <cell r="G1438" t="str">
            <v>Manohar</v>
          </cell>
          <cell r="H1438" t="str">
            <v>Gallbladder</v>
          </cell>
        </row>
        <row r="1439">
          <cell r="B1439" t="str">
            <v>IN-423-VBPB</v>
          </cell>
        </row>
        <row r="1439">
          <cell r="D1439" t="str">
            <v>Vernaben S Christie</v>
          </cell>
          <cell r="E1439" t="str">
            <v>Target Indiegene</v>
          </cell>
          <cell r="F1439" t="str">
            <v>BDM-4bc-Rajesh</v>
          </cell>
          <cell r="G1439" t="str">
            <v>Manohar</v>
          </cell>
          <cell r="H1439" t="str">
            <v>Endometrium</v>
          </cell>
        </row>
        <row r="1440">
          <cell r="B1440" t="str">
            <v>IN-423-VBPC</v>
          </cell>
        </row>
        <row r="1440">
          <cell r="D1440" t="str">
            <v>Dhunai Raj Dangal</v>
          </cell>
          <cell r="E1440" t="str">
            <v>Target Absolute</v>
          </cell>
          <cell r="F1440" t="str">
            <v>BDM-4bc- Ramesh</v>
          </cell>
          <cell r="G1440" t="str">
            <v>Manohar</v>
          </cell>
          <cell r="H1440" t="str">
            <v>Ampulla of vater</v>
          </cell>
        </row>
        <row r="1441">
          <cell r="B1441" t="str">
            <v>IN-423-VBPD</v>
          </cell>
        </row>
        <row r="1441">
          <cell r="D1441" t="str">
            <v>Surjit Kaur</v>
          </cell>
          <cell r="E1441" t="str">
            <v>Germline+</v>
          </cell>
          <cell r="F1441" t="str">
            <v>BDM-4bc-Kaushik</v>
          </cell>
          <cell r="G1441" t="str">
            <v>Manohar</v>
          </cell>
          <cell r="H1441" t="str">
            <v>Breast</v>
          </cell>
        </row>
        <row r="1442">
          <cell r="B1442" t="str">
            <v>IN-423-VAXB</v>
          </cell>
        </row>
        <row r="1442">
          <cell r="D1442" t="str">
            <v>Suresh Kumar</v>
          </cell>
          <cell r="E1442" t="str">
            <v>Target Core</v>
          </cell>
          <cell r="F1442" t="str">
            <v>Amrita Hospitals</v>
          </cell>
          <cell r="G1442" t="str">
            <v>Manohar</v>
          </cell>
          <cell r="H1442" t="str">
            <v>Prostate</v>
          </cell>
        </row>
        <row r="1443">
          <cell r="B1443" t="str">
            <v>IN-423-VBQA</v>
          </cell>
        </row>
        <row r="1443">
          <cell r="D1443" t="str">
            <v>Sandhya Rajesh</v>
          </cell>
          <cell r="E1443" t="str">
            <v>Target Core</v>
          </cell>
          <cell r="F1443" t="str">
            <v>BDM-4bc- Sameer</v>
          </cell>
        </row>
        <row r="1443">
          <cell r="H1443" t="str">
            <v>Lung</v>
          </cell>
          <cell r="I1443" t="str">
            <v>Main bronchus</v>
          </cell>
          <cell r="J1443" t="str">
            <v>Non-small cell carcinoma</v>
          </cell>
          <cell r="K1443" t="str">
            <v>Left</v>
          </cell>
        </row>
        <row r="1444">
          <cell r="B1444" t="str">
            <v>IN-423-VBQB</v>
          </cell>
        </row>
        <row r="1444">
          <cell r="D1444" t="str">
            <v>Banana Murali Krishna</v>
          </cell>
          <cell r="E1444" t="str">
            <v>Target Focus</v>
          </cell>
          <cell r="F1444" t="str">
            <v>Lalpath</v>
          </cell>
          <cell r="G1444" t="str">
            <v>Manohar</v>
          </cell>
          <cell r="H1444" t="str">
            <v>Pancreas</v>
          </cell>
        </row>
        <row r="1445">
          <cell r="B1445" t="str">
            <v>IN-423-VBQC</v>
          </cell>
        </row>
        <row r="1445">
          <cell r="D1445" t="str">
            <v>Geetha G</v>
          </cell>
          <cell r="E1445" t="str">
            <v>HRR Germline</v>
          </cell>
          <cell r="F1445" t="str">
            <v>BDM-4bc- Sameer</v>
          </cell>
          <cell r="G1445" t="str">
            <v>Manohar</v>
          </cell>
          <cell r="H1445" t="str">
            <v>Breast</v>
          </cell>
        </row>
        <row r="1446">
          <cell r="B1446" t="str">
            <v>IN-423-VBRA</v>
          </cell>
        </row>
        <row r="1446">
          <cell r="D1446" t="str">
            <v>Hema Lohia</v>
          </cell>
          <cell r="E1446" t="str">
            <v>Germline+</v>
          </cell>
          <cell r="F1446" t="str">
            <v>BDM-4bc- Kasinathan</v>
          </cell>
          <cell r="G1446" t="str">
            <v>Manohar</v>
          </cell>
          <cell r="H1446" t="str">
            <v>Breast</v>
          </cell>
        </row>
        <row r="1447">
          <cell r="B1447" t="str">
            <v>IN-423-VBUA</v>
          </cell>
        </row>
        <row r="1447">
          <cell r="D1447" t="str">
            <v>Savita Sunil Matekar</v>
          </cell>
          <cell r="E1447" t="str">
            <v>Target Core</v>
          </cell>
          <cell r="F1447" t="str">
            <v>TATA Hospital</v>
          </cell>
        </row>
        <row r="1447">
          <cell r="H1447" t="str">
            <v>Lung</v>
          </cell>
          <cell r="I1447" t="str">
            <v>Upper lobe, lung</v>
          </cell>
          <cell r="J1447" t="str">
            <v>Adenocarcinoma, NOS</v>
          </cell>
          <cell r="K1447" t="str">
            <v>Left</v>
          </cell>
        </row>
        <row r="1448">
          <cell r="B1448" t="str">
            <v>IN-423-VBUB</v>
          </cell>
        </row>
        <row r="1448">
          <cell r="D1448" t="str">
            <v>Sanjana Naik</v>
          </cell>
          <cell r="E1448" t="str">
            <v>Target Core+MSI</v>
          </cell>
          <cell r="F1448" t="str">
            <v>Holy Family Hospital</v>
          </cell>
          <cell r="G1448" t="str">
            <v>Manohar</v>
          </cell>
          <cell r="H1448" t="str">
            <v>Cecum, Transverse colon</v>
          </cell>
        </row>
        <row r="1449">
          <cell r="B1449" t="str">
            <v>IN-423-VBUC</v>
          </cell>
        </row>
        <row r="1449">
          <cell r="D1449" t="str">
            <v>Isha Parab</v>
          </cell>
          <cell r="E1449" t="str">
            <v>Target Core</v>
          </cell>
          <cell r="F1449" t="str">
            <v>S L Raheja Hospital</v>
          </cell>
          <cell r="G1449" t="str">
            <v>Manohar</v>
          </cell>
          <cell r="H1449" t="str">
            <v>Unknown Primary</v>
          </cell>
        </row>
        <row r="1450">
          <cell r="B1450" t="str">
            <v>IN-423-VBUD</v>
          </cell>
        </row>
        <row r="1450">
          <cell r="D1450" t="str">
            <v>Purna Laxmi Dangol</v>
          </cell>
          <cell r="E1450" t="str">
            <v>HRR Germline</v>
          </cell>
          <cell r="F1450" t="str">
            <v>Samjhana Labs</v>
          </cell>
          <cell r="G1450" t="str">
            <v>Manohar</v>
          </cell>
          <cell r="H1450" t="str">
            <v>Breast</v>
          </cell>
        </row>
        <row r="1451">
          <cell r="B1451" t="str">
            <v>IN-423-VBUE</v>
          </cell>
        </row>
        <row r="1451">
          <cell r="D1451" t="str">
            <v>Ratnamala Bhandari</v>
          </cell>
          <cell r="E1451" t="str">
            <v>Target Core</v>
          </cell>
          <cell r="F1451" t="str">
            <v>BDM- 4bc-Prashant</v>
          </cell>
        </row>
        <row r="1451">
          <cell r="H1451" t="str">
            <v>Lung</v>
          </cell>
          <cell r="I1451" t="str">
            <v>Lung NOS</v>
          </cell>
          <cell r="J1451" t="str">
            <v>Carcinoma, NOS</v>
          </cell>
          <cell r="K1451" t="str">
            <v>Unknown</v>
          </cell>
        </row>
        <row r="1452">
          <cell r="B1452" t="str">
            <v>IN-423-VBUF</v>
          </cell>
        </row>
        <row r="1452">
          <cell r="D1452" t="str">
            <v>Jarina Shaikh</v>
          </cell>
          <cell r="E1452" t="str">
            <v>Target Core</v>
          </cell>
          <cell r="F1452" t="str">
            <v>TATA Hospital</v>
          </cell>
        </row>
        <row r="1452">
          <cell r="H1452" t="str">
            <v>Lung</v>
          </cell>
          <cell r="I1452" t="str">
            <v>NA</v>
          </cell>
          <cell r="J1452" t="str">
            <v>NA</v>
          </cell>
          <cell r="K1452" t="str">
            <v>NA</v>
          </cell>
        </row>
        <row r="1453">
          <cell r="B1453" t="str">
            <v>IN-423-VBUG</v>
          </cell>
        </row>
        <row r="1453">
          <cell r="D1453" t="str">
            <v>Moshiur Rahman</v>
          </cell>
          <cell r="E1453" t="str">
            <v>Target Absolute -ve</v>
          </cell>
          <cell r="F1453" t="str">
            <v>Lab Sciences</v>
          </cell>
        </row>
        <row r="1453">
          <cell r="H1453" t="str">
            <v>Lung</v>
          </cell>
          <cell r="I1453" t="str">
            <v>Lower lobe, lung</v>
          </cell>
          <cell r="J1453" t="str">
            <v>Adenocarcinoma, NOS</v>
          </cell>
          <cell r="K1453" t="str">
            <v>Left</v>
          </cell>
        </row>
        <row r="1454">
          <cell r="B1454" t="str">
            <v>IN-423-VBNK</v>
          </cell>
        </row>
        <row r="1454">
          <cell r="D1454" t="str">
            <v>Dr. Sunita Raina</v>
          </cell>
          <cell r="E1454" t="str">
            <v>Target Core</v>
          </cell>
          <cell r="F1454" t="str">
            <v>Artemis Hospital</v>
          </cell>
          <cell r="G1454" t="str">
            <v>Manohar</v>
          </cell>
          <cell r="H1454" t="str">
            <v>Brain</v>
          </cell>
        </row>
        <row r="1455">
          <cell r="B1455" t="str">
            <v>IN-423-VA1A</v>
          </cell>
        </row>
        <row r="1455">
          <cell r="D1455" t="str">
            <v>Usha Nandan</v>
          </cell>
          <cell r="E1455" t="str">
            <v>Target Core</v>
          </cell>
          <cell r="F1455" t="str">
            <v>BDM-4bc- Sameer</v>
          </cell>
          <cell r="G1455" t="str">
            <v>Manohar</v>
          </cell>
          <cell r="H1455" t="str">
            <v>Endometrium</v>
          </cell>
        </row>
        <row r="1456">
          <cell r="B1456" t="str">
            <v>IN-423-VBUH</v>
          </cell>
        </row>
        <row r="1456">
          <cell r="D1456" t="str">
            <v>Darshana Rani</v>
          </cell>
          <cell r="E1456" t="str">
            <v>HRR Germline</v>
          </cell>
          <cell r="F1456" t="str">
            <v>BDM-4bc-Navjot</v>
          </cell>
          <cell r="G1456" t="str">
            <v>Manohar</v>
          </cell>
          <cell r="H1456" t="str">
            <v>Ovary</v>
          </cell>
        </row>
        <row r="1457">
          <cell r="B1457" t="str">
            <v>IN-423-VBUI</v>
          </cell>
        </row>
        <row r="1457">
          <cell r="D1457" t="str">
            <v>Aishwarya Srivastava</v>
          </cell>
          <cell r="E1457" t="str">
            <v>Germline+</v>
          </cell>
          <cell r="F1457" t="str">
            <v>BDM-4bc-Vishal</v>
          </cell>
          <cell r="G1457" t="str">
            <v>Manohar</v>
          </cell>
          <cell r="H1457" t="str">
            <v>Non Cancer</v>
          </cell>
        </row>
        <row r="1458">
          <cell r="B1458" t="str">
            <v>IN-423-VBUJ</v>
          </cell>
        </row>
        <row r="1458">
          <cell r="D1458" t="str">
            <v>Divya Abburu</v>
          </cell>
          <cell r="E1458" t="str">
            <v>Germline+</v>
          </cell>
          <cell r="F1458" t="str">
            <v>BDM-4bc-Chanakya</v>
          </cell>
          <cell r="G1458" t="str">
            <v>Manohar</v>
          </cell>
          <cell r="H1458" t="str">
            <v>Breast</v>
          </cell>
        </row>
        <row r="1459">
          <cell r="B1459" t="str">
            <v>IN-423-VBUK</v>
          </cell>
        </row>
        <row r="1459">
          <cell r="D1459" t="str">
            <v>Usha Nagaraj</v>
          </cell>
          <cell r="E1459" t="str">
            <v>Target Core+PDL1</v>
          </cell>
          <cell r="F1459" t="str">
            <v>BDM-4bc-Smriti Singh</v>
          </cell>
          <cell r="G1459" t="str">
            <v>Manohar</v>
          </cell>
          <cell r="H1459" t="str">
            <v>Breast</v>
          </cell>
        </row>
        <row r="1460">
          <cell r="B1460" t="str">
            <v>IN-423-VBUL</v>
          </cell>
        </row>
        <row r="1460">
          <cell r="D1460" t="str">
            <v>Ketan Naik</v>
          </cell>
          <cell r="E1460" t="str">
            <v>Target Indiegene</v>
          </cell>
          <cell r="F1460" t="str">
            <v>BDM-4bc-Rajesh</v>
          </cell>
          <cell r="G1460" t="str">
            <v>Manohar</v>
          </cell>
          <cell r="H1460" t="str">
            <v>Cheek mucosa</v>
          </cell>
        </row>
        <row r="1461">
          <cell r="B1461" t="str">
            <v>IN-423-VBVA</v>
          </cell>
        </row>
        <row r="1461">
          <cell r="D1461" t="str">
            <v>Keshav Shinde</v>
          </cell>
          <cell r="E1461" t="str">
            <v>Target Indiegene</v>
          </cell>
          <cell r="F1461" t="str">
            <v>Mandpeshwar Hospital</v>
          </cell>
          <cell r="G1461" t="str">
            <v>Manohar</v>
          </cell>
          <cell r="H1461" t="str">
            <v>Colon</v>
          </cell>
        </row>
        <row r="1462">
          <cell r="B1462" t="str">
            <v>IN-423-VBVB</v>
          </cell>
        </row>
        <row r="1462">
          <cell r="D1462" t="str">
            <v>Shashibala Chamoli</v>
          </cell>
          <cell r="E1462" t="str">
            <v>Target Core</v>
          </cell>
          <cell r="F1462" t="str">
            <v>BDM-4bc-Chanakya</v>
          </cell>
        </row>
        <row r="1462">
          <cell r="H1462" t="str">
            <v>Lung</v>
          </cell>
          <cell r="I1462" t="str">
            <v>Upper lobe, lung</v>
          </cell>
          <cell r="J1462" t="str">
            <v>Adenocarcinoma, NOS</v>
          </cell>
          <cell r="K1462" t="str">
            <v>Right</v>
          </cell>
        </row>
        <row r="1463">
          <cell r="B1463" t="str">
            <v>IN-423-VBVC</v>
          </cell>
        </row>
        <row r="1463">
          <cell r="D1463" t="str">
            <v>Chitra Deshmukh</v>
          </cell>
          <cell r="E1463" t="str">
            <v>HRR Germline</v>
          </cell>
          <cell r="F1463" t="str">
            <v>BDM-4bc-Chanakya</v>
          </cell>
          <cell r="G1463" t="str">
            <v>Manohar</v>
          </cell>
          <cell r="H1463" t="str">
            <v>Breast</v>
          </cell>
        </row>
        <row r="1464">
          <cell r="B1464" t="str">
            <v>IN-423-VBVD</v>
          </cell>
        </row>
        <row r="1464">
          <cell r="D1464" t="str">
            <v>Meena Shah</v>
          </cell>
          <cell r="E1464" t="str">
            <v>Target Core</v>
          </cell>
          <cell r="F1464" t="str">
            <v>BDM-4bc-Chanakya</v>
          </cell>
        </row>
        <row r="1464">
          <cell r="H1464" t="str">
            <v>Lung</v>
          </cell>
          <cell r="I1464" t="str">
            <v>Upper lobe, lung</v>
          </cell>
          <cell r="J1464" t="str">
            <v>Adenocarcinoma, NOS</v>
          </cell>
          <cell r="K1464" t="str">
            <v>Left</v>
          </cell>
        </row>
        <row r="1465">
          <cell r="B1465" t="str">
            <v>IN-423-VBVE</v>
          </cell>
        </row>
        <row r="1465">
          <cell r="D1465" t="str">
            <v>Revathy .P</v>
          </cell>
          <cell r="E1465" t="str">
            <v>Target Focus</v>
          </cell>
          <cell r="F1465" t="str">
            <v>Oncquest</v>
          </cell>
          <cell r="G1465" t="str">
            <v>Manohar</v>
          </cell>
          <cell r="H1465" t="str">
            <v>Rectosigmoid Junction</v>
          </cell>
        </row>
        <row r="1466">
          <cell r="B1466" t="str">
            <v>IN-423-VBVF</v>
          </cell>
        </row>
        <row r="1466">
          <cell r="D1466" t="str">
            <v>Shilesh Kumar</v>
          </cell>
          <cell r="E1466" t="str">
            <v>Target Focus</v>
          </cell>
          <cell r="F1466" t="str">
            <v>Lalpath</v>
          </cell>
          <cell r="G1466" t="str">
            <v>Manohar</v>
          </cell>
          <cell r="H1466" t="str">
            <v>Tongue</v>
          </cell>
        </row>
        <row r="1467">
          <cell r="B1467" t="str">
            <v>IN-423-UGZB</v>
          </cell>
        </row>
        <row r="1467">
          <cell r="D1467" t="str">
            <v>Ravi Kothari</v>
          </cell>
          <cell r="E1467" t="str">
            <v>Germline+</v>
          </cell>
          <cell r="F1467" t="str">
            <v>BDM-4bc-Debvrat</v>
          </cell>
          <cell r="G1467" t="str">
            <v>Manohar</v>
          </cell>
          <cell r="H1467" t="str">
            <v>Urinary bladder</v>
          </cell>
        </row>
        <row r="1468">
          <cell r="B1468" t="str">
            <v>IN-423-VBVH</v>
          </cell>
        </row>
        <row r="1468">
          <cell r="D1468" t="str">
            <v>Lallu Ram</v>
          </cell>
          <cell r="E1468" t="str">
            <v>Target Indiegene</v>
          </cell>
          <cell r="F1468" t="str">
            <v>BDM-4bc-Debvrat</v>
          </cell>
          <cell r="G1468" t="str">
            <v>Manohar</v>
          </cell>
          <cell r="H1468" t="str">
            <v>Prostate</v>
          </cell>
        </row>
        <row r="1469">
          <cell r="B1469" t="str">
            <v>IN-423-VBVI</v>
          </cell>
        </row>
        <row r="1469">
          <cell r="D1469" t="str">
            <v>Madhu Sharma</v>
          </cell>
          <cell r="E1469" t="str">
            <v>Target Indiegene</v>
          </cell>
          <cell r="F1469" t="str">
            <v>BDM-4bc-Debvrat</v>
          </cell>
          <cell r="G1469" t="str">
            <v>Manohar</v>
          </cell>
          <cell r="H1469" t="str">
            <v>Cecum</v>
          </cell>
        </row>
        <row r="1470">
          <cell r="B1470" t="str">
            <v>IN-423-VBVJ</v>
          </cell>
        </row>
        <row r="1470">
          <cell r="D1470" t="str">
            <v>Sunil Kumar Jain</v>
          </cell>
          <cell r="E1470" t="str">
            <v>Target Indiegene</v>
          </cell>
          <cell r="F1470" t="str">
            <v>BDM-4bc-Debvrat</v>
          </cell>
          <cell r="G1470" t="str">
            <v>Manohar</v>
          </cell>
          <cell r="H1470" t="str">
            <v>Liver</v>
          </cell>
        </row>
        <row r="1471">
          <cell r="B1471" t="str">
            <v>IN-423-VBWA</v>
          </cell>
        </row>
        <row r="1471">
          <cell r="D1471" t="str">
            <v>Manju Thakur</v>
          </cell>
          <cell r="E1471" t="str">
            <v>Germline+</v>
          </cell>
          <cell r="F1471" t="str">
            <v>BDM-4bc-Chanakya</v>
          </cell>
          <cell r="G1471" t="str">
            <v>Manohar</v>
          </cell>
          <cell r="H1471" t="str">
            <v>Ovary</v>
          </cell>
        </row>
        <row r="1472">
          <cell r="B1472" t="str">
            <v>IN-423-VBWB</v>
          </cell>
        </row>
        <row r="1472">
          <cell r="D1472" t="str">
            <v>Maharaji</v>
          </cell>
          <cell r="E1472" t="str">
            <v>Target Focus</v>
          </cell>
          <cell r="F1472" t="str">
            <v>Oncquest</v>
          </cell>
          <cell r="G1472" t="str">
            <v>Manohar</v>
          </cell>
          <cell r="H1472" t="str">
            <v>Rectum</v>
          </cell>
        </row>
        <row r="1473">
          <cell r="B1473" t="str">
            <v>IN-423-VBXA</v>
          </cell>
        </row>
        <row r="1473">
          <cell r="D1473" t="str">
            <v>Malti Samel</v>
          </cell>
          <cell r="E1473" t="str">
            <v>HRR Germline</v>
          </cell>
          <cell r="F1473" t="str">
            <v>HCG, Borivali</v>
          </cell>
          <cell r="G1473" t="str">
            <v>Manohar</v>
          </cell>
          <cell r="H1473" t="str">
            <v>Breast</v>
          </cell>
        </row>
        <row r="1474">
          <cell r="B1474" t="str">
            <v>IN-423-VBXB</v>
          </cell>
        </row>
        <row r="1474">
          <cell r="D1474" t="str">
            <v>Senthil Kumar P</v>
          </cell>
          <cell r="E1474" t="str">
            <v>Target Core</v>
          </cell>
          <cell r="F1474" t="str">
            <v>BDM-4bc-Kasinathan</v>
          </cell>
          <cell r="G1474" t="str">
            <v>Manohar</v>
          </cell>
          <cell r="H1474" t="str">
            <v>Buccal Mucosa</v>
          </cell>
        </row>
        <row r="1475">
          <cell r="B1475" t="str">
            <v>IN-423-VBXC</v>
          </cell>
        </row>
        <row r="1475">
          <cell r="D1475" t="str">
            <v>Chinthala Lakshmi</v>
          </cell>
          <cell r="E1475" t="str">
            <v>Germline+</v>
          </cell>
          <cell r="F1475" t="str">
            <v>BDM-4bc-Kasinathan</v>
          </cell>
          <cell r="G1475" t="str">
            <v>Manohar</v>
          </cell>
          <cell r="H1475" t="str">
            <v>Breast</v>
          </cell>
        </row>
        <row r="1476">
          <cell r="B1476" t="str">
            <v>IN-423-VBXD</v>
          </cell>
        </row>
        <row r="1476">
          <cell r="D1476" t="str">
            <v>Shalu A</v>
          </cell>
          <cell r="E1476" t="str">
            <v>Target Focus</v>
          </cell>
          <cell r="F1476" t="str">
            <v>Lalpath</v>
          </cell>
          <cell r="G1476" t="str">
            <v>Manohar</v>
          </cell>
          <cell r="H1476" t="str">
            <v>Endometrium</v>
          </cell>
        </row>
        <row r="1477">
          <cell r="B1477" t="str">
            <v>IN-423-VBXE</v>
          </cell>
        </row>
        <row r="1477">
          <cell r="D1477" t="str">
            <v>Samar Chandradolai</v>
          </cell>
          <cell r="E1477" t="str">
            <v>Germline+</v>
          </cell>
          <cell r="F1477" t="str">
            <v>BDM-4bc-Kaushik</v>
          </cell>
          <cell r="G1477" t="str">
            <v>Manohar</v>
          </cell>
          <cell r="H1477" t="str">
            <v>Pancreas</v>
          </cell>
        </row>
        <row r="1478">
          <cell r="B1478" t="str">
            <v>IN-423-VBYA</v>
          </cell>
        </row>
        <row r="1478">
          <cell r="D1478" t="str">
            <v>Baljeet Kaur</v>
          </cell>
          <cell r="E1478" t="str">
            <v>Target Core</v>
          </cell>
          <cell r="F1478" t="str">
            <v>BDM-4bc-Debvrat</v>
          </cell>
          <cell r="G1478" t="str">
            <v>Manohar</v>
          </cell>
          <cell r="H1478" t="str">
            <v>Breast</v>
          </cell>
        </row>
        <row r="1479">
          <cell r="B1479" t="str">
            <v>IN-423-VBYB</v>
          </cell>
        </row>
        <row r="1479">
          <cell r="D1479" t="str">
            <v>Arunasri K</v>
          </cell>
          <cell r="E1479" t="str">
            <v>HRR Germline</v>
          </cell>
          <cell r="F1479" t="str">
            <v>BMJH</v>
          </cell>
          <cell r="G1479" t="str">
            <v>Manohar</v>
          </cell>
          <cell r="H1479" t="str">
            <v>Breast</v>
          </cell>
        </row>
        <row r="1480">
          <cell r="B1480" t="str">
            <v>IN-423-VBYC</v>
          </cell>
        </row>
        <row r="1480">
          <cell r="D1480" t="str">
            <v>Manti Devi</v>
          </cell>
          <cell r="E1480" t="str">
            <v>Target Focus</v>
          </cell>
          <cell r="F1480" t="str">
            <v>Lalpath</v>
          </cell>
          <cell r="G1480" t="str">
            <v>Manohar</v>
          </cell>
          <cell r="H1480" t="str">
            <v>Gum</v>
          </cell>
        </row>
        <row r="1481">
          <cell r="B1481" t="str">
            <v>IN-423-VB2A</v>
          </cell>
        </row>
        <row r="1481">
          <cell r="D1481" t="str">
            <v>Abhilasha Razdan</v>
          </cell>
          <cell r="E1481" t="str">
            <v>Germline+</v>
          </cell>
          <cell r="F1481" t="str">
            <v>BDM-4bc-Vishal</v>
          </cell>
          <cell r="G1481" t="str">
            <v>Manohar</v>
          </cell>
          <cell r="H1481" t="str">
            <v>Breast</v>
          </cell>
        </row>
        <row r="1482">
          <cell r="B1482" t="str">
            <v>IN-423-VB2B</v>
          </cell>
        </row>
        <row r="1482">
          <cell r="D1482" t="str">
            <v>Sakina Kanjee</v>
          </cell>
          <cell r="E1482" t="str">
            <v>HRR Somatic</v>
          </cell>
          <cell r="F1482" t="str">
            <v>BSH</v>
          </cell>
          <cell r="G1482" t="str">
            <v>Manohar</v>
          </cell>
          <cell r="H1482" t="str">
            <v>Breast</v>
          </cell>
        </row>
        <row r="1483">
          <cell r="B1483" t="str">
            <v>IN-423-VB2C</v>
          </cell>
        </row>
        <row r="1483">
          <cell r="D1483" t="str">
            <v>Salina Akhtar</v>
          </cell>
          <cell r="E1483" t="str">
            <v>HRR Somatic</v>
          </cell>
          <cell r="F1483" t="str">
            <v>BSH</v>
          </cell>
          <cell r="G1483" t="str">
            <v>Manohar</v>
          </cell>
          <cell r="H1483" t="str">
            <v>Breast</v>
          </cell>
        </row>
        <row r="1484">
          <cell r="B1484" t="str">
            <v>IN-423-VB2D</v>
          </cell>
        </row>
        <row r="1484">
          <cell r="D1484" t="str">
            <v>Jesmin Akther</v>
          </cell>
          <cell r="E1484" t="str">
            <v>HRR Somatic</v>
          </cell>
          <cell r="F1484" t="str">
            <v>BSH</v>
          </cell>
          <cell r="G1484" t="str">
            <v>Manohar</v>
          </cell>
          <cell r="H1484" t="str">
            <v>Ovary</v>
          </cell>
        </row>
        <row r="1485">
          <cell r="B1485" t="str">
            <v>IN-423-VB2E</v>
          </cell>
        </row>
        <row r="1485">
          <cell r="D1485" t="str">
            <v>Rokhsana Aftab</v>
          </cell>
          <cell r="E1485" t="str">
            <v>Target Absolute</v>
          </cell>
          <cell r="F1485" t="str">
            <v>BSH</v>
          </cell>
        </row>
        <row r="1485">
          <cell r="H1485" t="str">
            <v>Lung</v>
          </cell>
          <cell r="I1485" t="str">
            <v>Upper lobe, lung</v>
          </cell>
          <cell r="J1485" t="str">
            <v>Adenocarcinoma, NOS</v>
          </cell>
          <cell r="K1485" t="str">
            <v>Right</v>
          </cell>
        </row>
        <row r="1486">
          <cell r="B1486" t="str">
            <v>IN-423-VB2F</v>
          </cell>
        </row>
        <row r="1486">
          <cell r="D1486" t="str">
            <v>Tajreen Gahar</v>
          </cell>
          <cell r="E1486" t="str">
            <v>Target Absolute</v>
          </cell>
          <cell r="F1486" t="str">
            <v>BSH</v>
          </cell>
          <cell r="G1486" t="str">
            <v>Manohar</v>
          </cell>
          <cell r="H1486" t="str">
            <v>Breast</v>
          </cell>
        </row>
        <row r="1487">
          <cell r="B1487" t="str">
            <v>IN-423-ULMA</v>
          </cell>
        </row>
        <row r="1487">
          <cell r="D1487" t="str">
            <v>Dr Sagarika Sarkar</v>
          </cell>
          <cell r="E1487" t="str">
            <v>Target Indiegene</v>
          </cell>
          <cell r="F1487" t="str">
            <v>Belle Vue Clinic</v>
          </cell>
          <cell r="G1487" t="str">
            <v>Manohar</v>
          </cell>
          <cell r="H1487" t="str">
            <v>Breast</v>
          </cell>
        </row>
        <row r="1488">
          <cell r="B1488" t="str">
            <v>IN-423-VBPB</v>
          </cell>
        </row>
        <row r="1488">
          <cell r="D1488" t="str">
            <v>Vernaben S Christie</v>
          </cell>
          <cell r="E1488" t="str">
            <v>Target Indiegene</v>
          </cell>
          <cell r="F1488" t="str">
            <v>BDM-4bc-Rajesh</v>
          </cell>
          <cell r="G1488" t="str">
            <v>Manohar</v>
          </cell>
          <cell r="H1488" t="str">
            <v>Endometrium</v>
          </cell>
        </row>
        <row r="1489">
          <cell r="B1489" t="str">
            <v>IN-423-VB2G</v>
          </cell>
        </row>
        <row r="1489">
          <cell r="D1489" t="str">
            <v>Manju Malviya</v>
          </cell>
          <cell r="E1489" t="str">
            <v>HRR Somatic</v>
          </cell>
          <cell r="F1489" t="str">
            <v>BDM-4bc-Chanakya</v>
          </cell>
          <cell r="G1489" t="str">
            <v>Manohar</v>
          </cell>
          <cell r="H1489" t="str">
            <v>Ovary</v>
          </cell>
        </row>
        <row r="1490">
          <cell r="B1490" t="str">
            <v>IN-423-VB2H</v>
          </cell>
        </row>
        <row r="1490">
          <cell r="D1490" t="str">
            <v>Phool Kumar Puri</v>
          </cell>
          <cell r="E1490" t="str">
            <v>Target Indiegene</v>
          </cell>
          <cell r="F1490" t="str">
            <v>TATA Hospital</v>
          </cell>
        </row>
        <row r="1490">
          <cell r="H1490" t="str">
            <v>Lung</v>
          </cell>
          <cell r="I1490" t="str">
            <v>Lung NOS</v>
          </cell>
          <cell r="J1490" t="str">
            <v>Adenocarcinoma, NOS</v>
          </cell>
          <cell r="K1490" t="str">
            <v>Right</v>
          </cell>
        </row>
        <row r="1491">
          <cell r="B1491" t="str">
            <v>IN-423-VADB</v>
          </cell>
        </row>
        <row r="1491">
          <cell r="D1491" t="str">
            <v>Bikash Ranjan Majumdar</v>
          </cell>
          <cell r="E1491" t="str">
            <v>Target Core</v>
          </cell>
          <cell r="F1491" t="str">
            <v>Fortis Hospital/MACS</v>
          </cell>
          <cell r="G1491" t="str">
            <v>Manohar</v>
          </cell>
          <cell r="H1491" t="str">
            <v>Liver, Gallbladder</v>
          </cell>
        </row>
        <row r="1492">
          <cell r="B1492" t="str">
            <v>IN-423-VB2I</v>
          </cell>
        </row>
        <row r="1492">
          <cell r="D1492" t="str">
            <v>Chopen Lama</v>
          </cell>
          <cell r="E1492" t="str">
            <v>Germline+</v>
          </cell>
          <cell r="F1492" t="str">
            <v>MACS</v>
          </cell>
          <cell r="G1492" t="str">
            <v>Manohar</v>
          </cell>
          <cell r="H1492" t="str">
            <v>Breast</v>
          </cell>
        </row>
        <row r="1493">
          <cell r="B1493" t="str">
            <v>IN-423-VCBA</v>
          </cell>
        </row>
        <row r="1493">
          <cell r="D1493" t="str">
            <v>Sivasankar S</v>
          </cell>
          <cell r="E1493" t="str">
            <v>Target Core</v>
          </cell>
          <cell r="F1493" t="str">
            <v>BDM-4bc-Kasinathan</v>
          </cell>
          <cell r="G1493" t="str">
            <v>Manohar</v>
          </cell>
          <cell r="H1493" t="str">
            <v>Thyroid gland</v>
          </cell>
        </row>
        <row r="1494">
          <cell r="B1494" t="str">
            <v>IN-423-VBNG</v>
          </cell>
        </row>
        <row r="1494">
          <cell r="D1494" t="str">
            <v>Harish Singh Rautela</v>
          </cell>
          <cell r="E1494" t="str">
            <v>Target Indiegene Liquid</v>
          </cell>
          <cell r="F1494" t="str">
            <v>Artemis Hospital</v>
          </cell>
          <cell r="G1494" t="str">
            <v>Manohar</v>
          </cell>
          <cell r="H1494" t="str">
            <v>Gallbladder</v>
          </cell>
        </row>
        <row r="1495">
          <cell r="B1495" t="str">
            <v>IN-423-VCBB</v>
          </cell>
        </row>
        <row r="1495">
          <cell r="D1495" t="str">
            <v>Kulveer Singh Tewatia</v>
          </cell>
          <cell r="E1495" t="str">
            <v>Target Focus</v>
          </cell>
          <cell r="F1495" t="str">
            <v>Lalpath</v>
          </cell>
          <cell r="G1495" t="str">
            <v>Manohar</v>
          </cell>
          <cell r="H1495" t="str">
            <v>Unknown Primary</v>
          </cell>
        </row>
        <row r="1496">
          <cell r="B1496" t="str">
            <v>IN-423-VCBC</v>
          </cell>
        </row>
        <row r="1496">
          <cell r="D1496" t="str">
            <v>Preeti Sharma</v>
          </cell>
          <cell r="E1496" t="str">
            <v>HRR Germline</v>
          </cell>
          <cell r="F1496" t="str">
            <v>BDM-4bc-Navjot</v>
          </cell>
          <cell r="G1496" t="str">
            <v>Manohar</v>
          </cell>
          <cell r="H1496" t="str">
            <v>Ovary</v>
          </cell>
        </row>
        <row r="1497">
          <cell r="B1497" t="str">
            <v>IN-423-VCCA</v>
          </cell>
        </row>
        <row r="1497">
          <cell r="D1497" t="str">
            <v>Supriya Powar</v>
          </cell>
          <cell r="E1497" t="str">
            <v>Target Core</v>
          </cell>
          <cell r="F1497" t="str">
            <v>BDM-4bc-Chanakya</v>
          </cell>
          <cell r="G1497" t="str">
            <v>Manohar</v>
          </cell>
          <cell r="H1497" t="str">
            <v>Other and unspecified urinary organs</v>
          </cell>
          <cell r="I1497" t="str">
            <v>Urethra</v>
          </cell>
          <cell r="J1497" t="str">
            <v>Adenocarcinoma, NOS</v>
          </cell>
          <cell r="K1497" t="str">
            <v>Unknown</v>
          </cell>
        </row>
        <row r="1498">
          <cell r="B1498" t="str">
            <v>IN-423-VCCB</v>
          </cell>
        </row>
        <row r="1498">
          <cell r="D1498" t="str">
            <v>Neelakshi Patil</v>
          </cell>
          <cell r="E1498" t="str">
            <v>Target Indiegene</v>
          </cell>
          <cell r="F1498" t="str">
            <v>BDM-4bc-Chanakya</v>
          </cell>
          <cell r="G1498" t="str">
            <v>Manohar</v>
          </cell>
          <cell r="H1498" t="str">
            <v>Skin</v>
          </cell>
        </row>
        <row r="1499">
          <cell r="B1499" t="str">
            <v>IN-423-VCCC</v>
          </cell>
        </row>
        <row r="1499">
          <cell r="D1499" t="str">
            <v>Mohammad Aftab Mohammad Umar Khan</v>
          </cell>
          <cell r="E1499" t="str">
            <v>Target Core</v>
          </cell>
          <cell r="F1499" t="str">
            <v>TATA Hospital</v>
          </cell>
          <cell r="G1499" t="str">
            <v>Manohar</v>
          </cell>
          <cell r="H1499" t="str">
            <v>Maxillary sinus</v>
          </cell>
        </row>
        <row r="1500">
          <cell r="B1500" t="str">
            <v>IN-423-VCCD</v>
          </cell>
        </row>
        <row r="1500">
          <cell r="D1500" t="str">
            <v>Sana Thousta</v>
          </cell>
          <cell r="E1500" t="str">
            <v>Germline+</v>
          </cell>
          <cell r="F1500" t="str">
            <v>Fortis Hospital</v>
          </cell>
          <cell r="G1500" t="str">
            <v>Manohar</v>
          </cell>
          <cell r="H1500" t="str">
            <v>Breast</v>
          </cell>
        </row>
        <row r="1501">
          <cell r="B1501" t="str">
            <v>IN-423-VCCE</v>
          </cell>
        </row>
        <row r="1501">
          <cell r="D1501" t="str">
            <v>Amiya Saha</v>
          </cell>
          <cell r="E1501" t="str">
            <v>Target Indiegene</v>
          </cell>
          <cell r="F1501" t="str">
            <v>Manipal Hospital</v>
          </cell>
          <cell r="G1501" t="str">
            <v>Manohar</v>
          </cell>
          <cell r="H1501" t="str">
            <v>Chest wall</v>
          </cell>
        </row>
        <row r="1502">
          <cell r="B1502" t="str">
            <v>IN-423-VCCF</v>
          </cell>
        </row>
        <row r="1502">
          <cell r="D1502" t="str">
            <v>Chitra Gupta</v>
          </cell>
          <cell r="E1502" t="str">
            <v>Target Focus</v>
          </cell>
          <cell r="F1502" t="str">
            <v>Lalpath</v>
          </cell>
          <cell r="G1502" t="str">
            <v>Manohar</v>
          </cell>
          <cell r="H1502" t="str">
            <v>Ovary</v>
          </cell>
        </row>
        <row r="1503">
          <cell r="B1503" t="str">
            <v>IN-423-VCDA</v>
          </cell>
        </row>
        <row r="1503">
          <cell r="D1503" t="str">
            <v>Satya Narain</v>
          </cell>
          <cell r="E1503" t="str">
            <v>Target Core</v>
          </cell>
          <cell r="F1503" t="str">
            <v>Artemis Hospital</v>
          </cell>
        </row>
        <row r="1503">
          <cell r="H1503" t="str">
            <v>Lung</v>
          </cell>
          <cell r="I1503" t="str">
            <v>Upper lobe, lung</v>
          </cell>
          <cell r="J1503" t="str">
            <v>Non-small cell carcinoma</v>
          </cell>
          <cell r="K1503" t="str">
            <v>Left</v>
          </cell>
        </row>
        <row r="1504">
          <cell r="B1504" t="str">
            <v>IN-423-VCDB</v>
          </cell>
        </row>
        <row r="1504">
          <cell r="D1504" t="str">
            <v>Saraswathy Vellu</v>
          </cell>
          <cell r="E1504" t="str">
            <v>Target Absolute</v>
          </cell>
          <cell r="F1504" t="str">
            <v>Fatimah Hospital</v>
          </cell>
          <cell r="G1504" t="str">
            <v>Manohar</v>
          </cell>
          <cell r="H1504" t="str">
            <v>Rectum</v>
          </cell>
        </row>
        <row r="1505">
          <cell r="B1505" t="str">
            <v>IN-423-VCDB</v>
          </cell>
        </row>
        <row r="1505">
          <cell r="D1505" t="str">
            <v>Saraswathy Vellu</v>
          </cell>
          <cell r="E1505" t="str">
            <v>TA Germline</v>
          </cell>
          <cell r="F1505" t="str">
            <v>Fatimah Hospital</v>
          </cell>
          <cell r="G1505" t="str">
            <v>Manohar</v>
          </cell>
          <cell r="H1505" t="str">
            <v>Rectum</v>
          </cell>
        </row>
        <row r="1506">
          <cell r="B1506" t="str">
            <v>IN-423-VCDC</v>
          </cell>
        </row>
        <row r="1506">
          <cell r="D1506" t="str">
            <v>Vijayakrishna Naik</v>
          </cell>
          <cell r="E1506" t="str">
            <v>Target Indiegene</v>
          </cell>
          <cell r="F1506" t="str">
            <v>Manipal Hospital</v>
          </cell>
          <cell r="G1506" t="str">
            <v>Manohar</v>
          </cell>
          <cell r="H1506" t="str">
            <v>Lower Limb, Long Bones</v>
          </cell>
        </row>
        <row r="1507">
          <cell r="B1507" t="str">
            <v>IN-423-VCDD</v>
          </cell>
        </row>
        <row r="1507">
          <cell r="D1507" t="str">
            <v>Kewala Devi</v>
          </cell>
          <cell r="E1507" t="str">
            <v>Target Focus</v>
          </cell>
          <cell r="F1507" t="str">
            <v>Lalpath</v>
          </cell>
          <cell r="G1507" t="str">
            <v>Manohar</v>
          </cell>
          <cell r="H1507" t="str">
            <v>Ovary</v>
          </cell>
        </row>
        <row r="1508">
          <cell r="B1508" t="str">
            <v>IN-423-VCDE</v>
          </cell>
        </row>
        <row r="1508">
          <cell r="D1508" t="str">
            <v>Sandhya Surendra Gholap</v>
          </cell>
          <cell r="E1508" t="str">
            <v>Germline+</v>
          </cell>
          <cell r="F1508" t="str">
            <v>Sahayadri Hospital</v>
          </cell>
          <cell r="G1508" t="str">
            <v>Manohar</v>
          </cell>
          <cell r="H1508" t="str">
            <v>Not Mentioned</v>
          </cell>
        </row>
        <row r="1509">
          <cell r="B1509" t="str">
            <v>IN-423-VCGA</v>
          </cell>
        </row>
        <row r="1509">
          <cell r="D1509" t="str">
            <v>Balwan Singh</v>
          </cell>
          <cell r="E1509" t="str">
            <v>Target Focus</v>
          </cell>
          <cell r="F1509" t="str">
            <v>Lalpath</v>
          </cell>
          <cell r="G1509" t="str">
            <v>Manohar</v>
          </cell>
          <cell r="H1509" t="str">
            <v>Overlapping lesion of colon</v>
          </cell>
        </row>
        <row r="1510">
          <cell r="B1510" t="str">
            <v>IN-423-VCGB</v>
          </cell>
        </row>
        <row r="1510">
          <cell r="D1510" t="str">
            <v>Rekha Mhaskar</v>
          </cell>
          <cell r="E1510" t="str">
            <v>Target Core</v>
          </cell>
          <cell r="F1510" t="str">
            <v>TATA Hospital</v>
          </cell>
        </row>
        <row r="1510">
          <cell r="H1510" t="str">
            <v>Lung</v>
          </cell>
          <cell r="I1510" t="str">
            <v>Upper lobe, lung</v>
          </cell>
          <cell r="J1510" t="str">
            <v>Adenocarcinoma, NOS</v>
          </cell>
          <cell r="K1510" t="str">
            <v>Left</v>
          </cell>
        </row>
        <row r="1511">
          <cell r="B1511" t="str">
            <v>IN-423-VCGC</v>
          </cell>
        </row>
        <row r="1511">
          <cell r="D1511" t="str">
            <v>Kaniz Fatima</v>
          </cell>
          <cell r="E1511" t="str">
            <v>Target Focus</v>
          </cell>
          <cell r="F1511" t="str">
            <v>Lalpath</v>
          </cell>
          <cell r="G1511" t="str">
            <v>Manohar</v>
          </cell>
          <cell r="H1511" t="str">
            <v>Ovary</v>
          </cell>
        </row>
        <row r="1512">
          <cell r="B1512" t="str">
            <v>IN-423-VCGD</v>
          </cell>
        </row>
        <row r="1512">
          <cell r="D1512" t="str">
            <v>Rajyaswori Adhikary</v>
          </cell>
          <cell r="E1512" t="str">
            <v>HRR Germline</v>
          </cell>
          <cell r="F1512" t="str">
            <v>Samjhana Labs</v>
          </cell>
          <cell r="G1512" t="str">
            <v>Manohar</v>
          </cell>
          <cell r="H1512" t="str">
            <v>Breast</v>
          </cell>
        </row>
        <row r="1513">
          <cell r="B1513" t="str">
            <v>IN-423-VCGE</v>
          </cell>
        </row>
        <row r="1513">
          <cell r="D1513" t="str">
            <v>Dr. Sudhi Sharma</v>
          </cell>
          <cell r="E1513" t="str">
            <v>Target Focus</v>
          </cell>
          <cell r="F1513" t="str">
            <v>Oncquest</v>
          </cell>
          <cell r="G1513" t="str">
            <v>Manohar</v>
          </cell>
          <cell r="H1513" t="str">
            <v>Gallbladder</v>
          </cell>
        </row>
        <row r="1514">
          <cell r="B1514" t="str">
            <v>IN-423-VCGF</v>
          </cell>
        </row>
        <row r="1514">
          <cell r="D1514" t="str">
            <v>Ishwar Chand Seth</v>
          </cell>
          <cell r="E1514" t="str">
            <v>Target Indiegene</v>
          </cell>
          <cell r="F1514" t="str">
            <v>AIIMS</v>
          </cell>
        </row>
        <row r="1514">
          <cell r="H1514" t="str">
            <v>Rectosigmoid Junction</v>
          </cell>
          <cell r="I1514" t="str">
            <v>Rectosigmoid Junction</v>
          </cell>
          <cell r="J1514" t="str">
            <v>Adenocarcinoma NOS</v>
          </cell>
          <cell r="K1514" t="str">
            <v>Not a paired site</v>
          </cell>
        </row>
        <row r="1515">
          <cell r="B1515" t="str">
            <v>IN-423-VCGG</v>
          </cell>
        </row>
        <row r="1515">
          <cell r="D1515" t="str">
            <v>Utkarsh Soni</v>
          </cell>
          <cell r="E1515" t="str">
            <v>Target Absolute +</v>
          </cell>
          <cell r="F1515" t="str">
            <v>BDM-4bc- Soumyaa</v>
          </cell>
          <cell r="G1515" t="str">
            <v>Manohar</v>
          </cell>
          <cell r="H1515" t="str">
            <v>Gum</v>
          </cell>
        </row>
        <row r="1516">
          <cell r="B1516" t="str">
            <v>IN-423-VCGG</v>
          </cell>
        </row>
        <row r="1516">
          <cell r="D1516" t="str">
            <v>Utkarsh Soni</v>
          </cell>
          <cell r="E1516" t="str">
            <v>TA Germline</v>
          </cell>
          <cell r="F1516" t="str">
            <v>BDM-4bc- Soumyaa</v>
          </cell>
          <cell r="G1516" t="str">
            <v>Manohar</v>
          </cell>
          <cell r="H1516" t="str">
            <v>Gum</v>
          </cell>
        </row>
        <row r="1517">
          <cell r="B1517" t="str">
            <v>IN-423-VCGH</v>
          </cell>
        </row>
        <row r="1517">
          <cell r="D1517" t="str">
            <v>Balwant Pandit Nerpagare</v>
          </cell>
          <cell r="E1517" t="str">
            <v>Target Core</v>
          </cell>
          <cell r="F1517" t="str">
            <v>Sahayadri Hospital</v>
          </cell>
          <cell r="G1517" t="str">
            <v>Manohar</v>
          </cell>
          <cell r="H1517" t="str">
            <v>Gallbladder</v>
          </cell>
        </row>
        <row r="1518">
          <cell r="B1518" t="str">
            <v>IN-423-VCGI</v>
          </cell>
        </row>
        <row r="1518">
          <cell r="D1518" t="str">
            <v>Sandeep Bora</v>
          </cell>
          <cell r="E1518" t="str">
            <v>Target Core</v>
          </cell>
          <cell r="F1518" t="str">
            <v>TATA Hospital</v>
          </cell>
          <cell r="G1518" t="str">
            <v>Manohar</v>
          </cell>
          <cell r="H1518" t="str">
            <v>Skin</v>
          </cell>
          <cell r="I1518" t="str">
            <v>Skin scalp, neck</v>
          </cell>
          <cell r="J1518" t="str">
            <v>Adenoid cystic carcinoma</v>
          </cell>
          <cell r="K1518" t="str">
            <v>Right</v>
          </cell>
        </row>
        <row r="1519">
          <cell r="B1519" t="str">
            <v>IN-423-VBUB</v>
          </cell>
        </row>
        <row r="1519">
          <cell r="D1519" t="str">
            <v>Sanjana Naik</v>
          </cell>
          <cell r="E1519" t="str">
            <v>Target Core+MSI</v>
          </cell>
          <cell r="F1519" t="str">
            <v>Holy Family Hospital</v>
          </cell>
          <cell r="G1519" t="str">
            <v>Manohar</v>
          </cell>
          <cell r="H1519" t="str">
            <v>Cecum, Transverse colon</v>
          </cell>
        </row>
        <row r="1520">
          <cell r="B1520" t="str">
            <v>IN-423-VCGJ</v>
          </cell>
        </row>
        <row r="1520">
          <cell r="D1520" t="str">
            <v>Sunanda Gaikwad</v>
          </cell>
          <cell r="E1520" t="str">
            <v>Target Core</v>
          </cell>
          <cell r="F1520" t="str">
            <v>TATA Hospital</v>
          </cell>
        </row>
        <row r="1520">
          <cell r="H1520" t="str">
            <v>Lung</v>
          </cell>
          <cell r="I1520" t="str">
            <v>Upper lobe, lung</v>
          </cell>
          <cell r="J1520" t="str">
            <v>Adenocarcinoma, NOS</v>
          </cell>
          <cell r="K1520" t="str">
            <v>Right</v>
          </cell>
        </row>
        <row r="1521">
          <cell r="B1521" t="str">
            <v>IN-423-VCGK</v>
          </cell>
        </row>
        <row r="1521">
          <cell r="D1521" t="str">
            <v>Master Ayush Mishra</v>
          </cell>
          <cell r="E1521" t="str">
            <v>Target Core</v>
          </cell>
          <cell r="F1521" t="str">
            <v>Army Hopsital</v>
          </cell>
          <cell r="G1521" t="str">
            <v>Manohar</v>
          </cell>
          <cell r="H1521" t="str">
            <v>Brain</v>
          </cell>
        </row>
        <row r="1522">
          <cell r="B1522" t="str">
            <v>IN-423-VCGL</v>
          </cell>
        </row>
        <row r="1522">
          <cell r="D1522" t="str">
            <v>Omkar Singh</v>
          </cell>
          <cell r="E1522" t="str">
            <v>Target Absolute</v>
          </cell>
          <cell r="F1522" t="str">
            <v>Deenanth Mangeshkar Hospital, Pune</v>
          </cell>
          <cell r="G1522" t="str">
            <v>Manohar</v>
          </cell>
          <cell r="H1522" t="str">
            <v>Liver</v>
          </cell>
        </row>
        <row r="1523">
          <cell r="B1523" t="str">
            <v>IN-423-VCGM</v>
          </cell>
        </row>
        <row r="1523">
          <cell r="D1523" t="str">
            <v>Sunil Sethy</v>
          </cell>
          <cell r="E1523" t="str">
            <v>Germline+</v>
          </cell>
          <cell r="F1523" t="str">
            <v>ATGC services</v>
          </cell>
          <cell r="G1523" t="str">
            <v>Manohar</v>
          </cell>
          <cell r="H1523" t="str">
            <v>Prostate</v>
          </cell>
        </row>
        <row r="1524">
          <cell r="B1524" t="str">
            <v>IN-423-VCGN</v>
          </cell>
        </row>
        <row r="1524">
          <cell r="D1524" t="str">
            <v>Priyanka Banerjee</v>
          </cell>
          <cell r="E1524" t="str">
            <v>Germline+</v>
          </cell>
          <cell r="F1524" t="str">
            <v>BDM-4bc-Ramanjaneya</v>
          </cell>
          <cell r="G1524" t="str">
            <v>Manohar</v>
          </cell>
          <cell r="H1524" t="str">
            <v>Non Cancer</v>
          </cell>
        </row>
        <row r="1525">
          <cell r="B1525" t="str">
            <v>IN-423-VCHA</v>
          </cell>
        </row>
        <row r="1525">
          <cell r="D1525" t="str">
            <v>Sunil Mhatre</v>
          </cell>
          <cell r="E1525" t="str">
            <v>Target Indiegene</v>
          </cell>
          <cell r="F1525" t="str">
            <v>BDM-4bc-Chanakya</v>
          </cell>
        </row>
        <row r="1525">
          <cell r="H1525" t="str">
            <v>Lung</v>
          </cell>
          <cell r="I1525" t="str">
            <v>Lung NOS</v>
          </cell>
          <cell r="J1525" t="str">
            <v>Adenocarcinoma, NOS</v>
          </cell>
          <cell r="K1525" t="str">
            <v>Right</v>
          </cell>
        </row>
        <row r="1526">
          <cell r="B1526" t="str">
            <v>IN-423-VCHB</v>
          </cell>
        </row>
        <row r="1526">
          <cell r="D1526" t="str">
            <v>Jothi P</v>
          </cell>
          <cell r="E1526" t="str">
            <v>Target Core</v>
          </cell>
          <cell r="F1526" t="str">
            <v>Sri Manakkulam Vinayagar college and hospital</v>
          </cell>
          <cell r="G1526" t="str">
            <v>Manohar</v>
          </cell>
          <cell r="H1526" t="str">
            <v>Stomach</v>
          </cell>
        </row>
        <row r="1527">
          <cell r="B1527" t="str">
            <v>IN-423-VCHC</v>
          </cell>
        </row>
        <row r="1527">
          <cell r="D1527" t="str">
            <v>Vaishnavi Wagh</v>
          </cell>
          <cell r="E1527" t="str">
            <v>Germline+</v>
          </cell>
          <cell r="F1527" t="str">
            <v>BDM-4bc-Vishal</v>
          </cell>
          <cell r="G1527" t="str">
            <v>Manohar</v>
          </cell>
          <cell r="H1527" t="str">
            <v>Breast</v>
          </cell>
        </row>
        <row r="1528">
          <cell r="B1528" t="str">
            <v>IN-423-VCHD</v>
          </cell>
        </row>
        <row r="1528">
          <cell r="D1528" t="str">
            <v>Pratibha S</v>
          </cell>
          <cell r="E1528" t="str">
            <v>Germline+</v>
          </cell>
          <cell r="F1528" t="str">
            <v>Precision oncology clinic</v>
          </cell>
          <cell r="G1528" t="str">
            <v>Manohar</v>
          </cell>
          <cell r="H1528" t="str">
            <v>Breast</v>
          </cell>
        </row>
        <row r="1529">
          <cell r="B1529" t="str">
            <v>IN-423-VCHE</v>
          </cell>
        </row>
        <row r="1529">
          <cell r="D1529" t="str">
            <v>Pinky Banerjee</v>
          </cell>
          <cell r="E1529" t="str">
            <v>Germline Family Test</v>
          </cell>
          <cell r="F1529" t="str">
            <v>BDM-4bc-Ramanjaneya</v>
          </cell>
          <cell r="G1529" t="str">
            <v>Manohar</v>
          </cell>
          <cell r="H1529" t="str">
            <v>Non Cancer</v>
          </cell>
        </row>
        <row r="1530">
          <cell r="B1530" t="str">
            <v>IN-423-VCHF</v>
          </cell>
        </row>
        <row r="1530">
          <cell r="D1530" t="str">
            <v>Pradeepa J</v>
          </cell>
          <cell r="E1530" t="str">
            <v>Target Focus</v>
          </cell>
          <cell r="F1530" t="str">
            <v>Oncquest</v>
          </cell>
          <cell r="G1530" t="str">
            <v>Manohar</v>
          </cell>
          <cell r="H1530" t="str">
            <v>Duodenum</v>
          </cell>
        </row>
        <row r="1531">
          <cell r="B1531" t="str">
            <v>IN-423-VCHG</v>
          </cell>
        </row>
        <row r="1531">
          <cell r="D1531" t="str">
            <v>Tushant Khanna</v>
          </cell>
          <cell r="E1531" t="str">
            <v>Target Indiegene</v>
          </cell>
          <cell r="F1531" t="str">
            <v>Artemis Hospital</v>
          </cell>
          <cell r="G1531" t="str">
            <v>Manohar</v>
          </cell>
          <cell r="H1531" t="str">
            <v>Overlapping lesion of colon</v>
          </cell>
        </row>
        <row r="1532">
          <cell r="B1532" t="str">
            <v>IN-423-VCHH</v>
          </cell>
        </row>
        <row r="1532">
          <cell r="D1532" t="str">
            <v>Sham Wagh</v>
          </cell>
          <cell r="E1532" t="str">
            <v>Target Focus</v>
          </cell>
          <cell r="F1532" t="str">
            <v>Lalpath</v>
          </cell>
          <cell r="G1532" t="str">
            <v>Manohar</v>
          </cell>
          <cell r="H1532" t="str">
            <v>Urinary bladder</v>
          </cell>
        </row>
        <row r="1533">
          <cell r="B1533" t="str">
            <v>IN-423-VCHI</v>
          </cell>
        </row>
        <row r="1533">
          <cell r="D1533" t="str">
            <v>Natinder Singh</v>
          </cell>
          <cell r="E1533" t="str">
            <v>Target Focus</v>
          </cell>
          <cell r="F1533" t="str">
            <v>Lalpath</v>
          </cell>
          <cell r="G1533" t="str">
            <v>Manohar</v>
          </cell>
          <cell r="H1533" t="str">
            <v>Unknown Primary</v>
          </cell>
        </row>
        <row r="1534">
          <cell r="B1534" t="str">
            <v>IN-423-VCIA</v>
          </cell>
        </row>
        <row r="1534">
          <cell r="D1534" t="str">
            <v>Jayendra Mahamunkar</v>
          </cell>
          <cell r="E1534" t="str">
            <v>Target Core+PDL1</v>
          </cell>
          <cell r="F1534" t="str">
            <v>BDM-4bc-Chanakya</v>
          </cell>
        </row>
        <row r="1534">
          <cell r="H1534" t="str">
            <v>Lung</v>
          </cell>
          <cell r="I1534" t="str">
            <v>Lower lobe, lung</v>
          </cell>
          <cell r="J1534" t="str">
            <v>Adenocarcinoma, NOS</v>
          </cell>
          <cell r="K1534" t="str">
            <v>Right</v>
          </cell>
        </row>
        <row r="1535">
          <cell r="B1535" t="str">
            <v>IN-423-VBGD</v>
          </cell>
        </row>
        <row r="1535">
          <cell r="D1535" t="str">
            <v>Bimla Devi</v>
          </cell>
          <cell r="E1535" t="str">
            <v>Target Core</v>
          </cell>
          <cell r="F1535" t="str">
            <v>BDM-4bc-Debvrat</v>
          </cell>
          <cell r="G1535" t="str">
            <v>Manohar</v>
          </cell>
          <cell r="H1535" t="str">
            <v>Breast</v>
          </cell>
        </row>
        <row r="1536">
          <cell r="B1536" t="str">
            <v>IN-423-VCIB</v>
          </cell>
        </row>
        <row r="1536">
          <cell r="D1536" t="str">
            <v>Appayanna .</v>
          </cell>
          <cell r="E1536" t="str">
            <v>Target Core+PDL1</v>
          </cell>
          <cell r="F1536" t="str">
            <v>BDM-4bc-Smriti Singh</v>
          </cell>
        </row>
        <row r="1536">
          <cell r="H1536" t="str">
            <v>Lung</v>
          </cell>
          <cell r="I1536" t="str">
            <v>Upper lobe, lung</v>
          </cell>
          <cell r="J1536" t="str">
            <v>Adenocarcinoma, NOS</v>
          </cell>
          <cell r="K1536" t="str">
            <v>Left</v>
          </cell>
        </row>
        <row r="1537">
          <cell r="B1537" t="str">
            <v>IN-423-VCIC</v>
          </cell>
        </row>
        <row r="1537">
          <cell r="D1537" t="str">
            <v>Anil Kumar Yadav</v>
          </cell>
          <cell r="E1537" t="str">
            <v>Target Focus</v>
          </cell>
          <cell r="F1537" t="str">
            <v>Lalpath</v>
          </cell>
          <cell r="G1537" t="str">
            <v>Manohar</v>
          </cell>
          <cell r="H1537" t="str">
            <v>Other and unspecified parts of mouth</v>
          </cell>
        </row>
        <row r="1538">
          <cell r="B1538" t="str">
            <v>IN-423-VCID</v>
          </cell>
        </row>
        <row r="1538">
          <cell r="D1538" t="str">
            <v>Alok Shivpuri</v>
          </cell>
          <cell r="E1538" t="str">
            <v>HRR Germline</v>
          </cell>
          <cell r="F1538" t="str">
            <v>BDM-4bc-Rajeev</v>
          </cell>
          <cell r="G1538" t="str">
            <v>Manohar</v>
          </cell>
          <cell r="H1538" t="str">
            <v>Non Cancer</v>
          </cell>
        </row>
        <row r="1539">
          <cell r="B1539" t="str">
            <v>IN-423-VCIE</v>
          </cell>
        </row>
        <row r="1539">
          <cell r="D1539" t="str">
            <v>Basamma Nandagoudar</v>
          </cell>
          <cell r="E1539" t="str">
            <v>Target Indiegene</v>
          </cell>
          <cell r="F1539" t="str">
            <v>BDM-4bc-Ramanjaneya</v>
          </cell>
          <cell r="G1539" t="str">
            <v>Manohar</v>
          </cell>
          <cell r="H1539" t="str">
            <v>Unknown Primary</v>
          </cell>
        </row>
        <row r="1540">
          <cell r="B1540" t="str">
            <v>IN-423-VCIF</v>
          </cell>
        </row>
        <row r="1540">
          <cell r="D1540" t="str">
            <v>Damaru Dhar Chatterjee</v>
          </cell>
          <cell r="E1540" t="str">
            <v>Target Indiegene</v>
          </cell>
          <cell r="F1540" t="str">
            <v>Fortis Hospital, Vasant Kunj</v>
          </cell>
          <cell r="G1540" t="str">
            <v>Manohar</v>
          </cell>
          <cell r="H1540" t="str">
            <v>Lower gum</v>
          </cell>
        </row>
        <row r="1541">
          <cell r="B1541" t="str">
            <v>IN-423-VBNK</v>
          </cell>
        </row>
        <row r="1541">
          <cell r="D1541" t="str">
            <v>Dr. Sunita Raina</v>
          </cell>
          <cell r="E1541" t="str">
            <v>Target Core</v>
          </cell>
          <cell r="F1541" t="str">
            <v>Artemis Hospital</v>
          </cell>
          <cell r="G1541" t="str">
            <v>Manohar</v>
          </cell>
          <cell r="H1541" t="str">
            <v>Brain</v>
          </cell>
        </row>
        <row r="1542">
          <cell r="B1542" t="str">
            <v>IN-423-VAUE</v>
          </cell>
        </row>
        <row r="1542">
          <cell r="D1542" t="str">
            <v>Hakam Singh</v>
          </cell>
          <cell r="E1542" t="str">
            <v>Target Focus</v>
          </cell>
          <cell r="F1542" t="str">
            <v>Oncquest</v>
          </cell>
          <cell r="G1542" t="str">
            <v>Manohar</v>
          </cell>
          <cell r="H1542" t="str">
            <v>Connective tissue abdomen</v>
          </cell>
        </row>
        <row r="1543">
          <cell r="B1543" t="str">
            <v>IN-423-VBUC</v>
          </cell>
        </row>
        <row r="1543">
          <cell r="D1543" t="str">
            <v>Isha Parab</v>
          </cell>
          <cell r="E1543" t="str">
            <v>Target Core</v>
          </cell>
          <cell r="F1543" t="str">
            <v>S L Raheja Hospital</v>
          </cell>
          <cell r="G1543" t="str">
            <v>Manohar</v>
          </cell>
          <cell r="H1543" t="str">
            <v>Unknown Primary</v>
          </cell>
        </row>
        <row r="1544">
          <cell r="B1544" t="str">
            <v>IN-423-VCKA</v>
          </cell>
        </row>
        <row r="1544">
          <cell r="D1544" t="str">
            <v>Bhanu Bhattarai</v>
          </cell>
          <cell r="E1544" t="str">
            <v>HRR Germline</v>
          </cell>
          <cell r="F1544" t="str">
            <v>NCHRC</v>
          </cell>
          <cell r="G1544" t="str">
            <v>Manohar</v>
          </cell>
          <cell r="H1544" t="str">
            <v>Breast</v>
          </cell>
        </row>
        <row r="1545">
          <cell r="B1545" t="str">
            <v>IN-423-VCKB</v>
          </cell>
        </row>
        <row r="1545">
          <cell r="D1545" t="str">
            <v>Venkateshwar Rao</v>
          </cell>
          <cell r="E1545" t="str">
            <v>Target Focus</v>
          </cell>
          <cell r="F1545" t="str">
            <v>Oncquest</v>
          </cell>
          <cell r="G1545" t="str">
            <v>Manohar</v>
          </cell>
          <cell r="H1545" t="str">
            <v>Descending colon</v>
          </cell>
        </row>
        <row r="1546">
          <cell r="B1546" t="str">
            <v>IN-423-VCKC</v>
          </cell>
        </row>
        <row r="1546">
          <cell r="D1546" t="str">
            <v>Krishnaveni Bhat</v>
          </cell>
          <cell r="E1546" t="str">
            <v>HRR Germline</v>
          </cell>
          <cell r="F1546" t="str">
            <v>BDM-4bc-Ramanjaneya</v>
          </cell>
          <cell r="G1546" t="str">
            <v>Manohar</v>
          </cell>
          <cell r="H1546" t="str">
            <v>Breast</v>
          </cell>
        </row>
        <row r="1547">
          <cell r="B1547" t="str">
            <v>IN-423-VCKD</v>
          </cell>
        </row>
        <row r="1547">
          <cell r="D1547" t="str">
            <v>Chaya Devi</v>
          </cell>
          <cell r="E1547" t="str">
            <v>Germline+</v>
          </cell>
          <cell r="F1547" t="str">
            <v>BMJH</v>
          </cell>
          <cell r="G1547" t="str">
            <v>Manohar</v>
          </cell>
          <cell r="H1547" t="str">
            <v>Ovary</v>
          </cell>
        </row>
        <row r="1548">
          <cell r="B1548" t="str">
            <v>IN-423-VCNA</v>
          </cell>
        </row>
        <row r="1548">
          <cell r="D1548" t="str">
            <v>Bhavridevi Mehta</v>
          </cell>
          <cell r="E1548" t="str">
            <v>Target Core</v>
          </cell>
          <cell r="F1548" t="str">
            <v>4bc-Chanakya</v>
          </cell>
        </row>
        <row r="1548">
          <cell r="H1548" t="str">
            <v>Lung</v>
          </cell>
          <cell r="I1548" t="str">
            <v>Lung NOS</v>
          </cell>
          <cell r="J1548" t="str">
            <v>Adenocarcinoma, NOS</v>
          </cell>
          <cell r="K1548" t="str">
            <v>Unknown</v>
          </cell>
        </row>
        <row r="1549">
          <cell r="B1549" t="str">
            <v>IN-423-VCNB</v>
          </cell>
        </row>
        <row r="1549">
          <cell r="D1549" t="str">
            <v>Sufia Begum</v>
          </cell>
          <cell r="E1549" t="str">
            <v>Target Absolute -ve</v>
          </cell>
          <cell r="F1549" t="str">
            <v>BSH</v>
          </cell>
        </row>
        <row r="1549">
          <cell r="H1549" t="str">
            <v>Lung</v>
          </cell>
          <cell r="I1549" t="str">
            <v>Lower lobe, lung</v>
          </cell>
          <cell r="J1549" t="str">
            <v>Neuroendocrine tumor</v>
          </cell>
          <cell r="K1549" t="str">
            <v>Right</v>
          </cell>
        </row>
        <row r="1550">
          <cell r="B1550" t="str">
            <v>IN-423-VCNC</v>
          </cell>
        </row>
        <row r="1550">
          <cell r="D1550" t="str">
            <v>Charu Khanijou</v>
          </cell>
          <cell r="E1550" t="str">
            <v>Target Absolute</v>
          </cell>
          <cell r="F1550" t="str">
            <v>BDM-4bc- Soumyaa</v>
          </cell>
          <cell r="G1550" t="str">
            <v>Manohar</v>
          </cell>
          <cell r="H1550" t="str">
            <v>Ovary</v>
          </cell>
        </row>
        <row r="1551">
          <cell r="B1551" t="str">
            <v>IN-423-VCNC</v>
          </cell>
        </row>
        <row r="1551">
          <cell r="D1551" t="str">
            <v>Charu Khanijou</v>
          </cell>
          <cell r="E1551" t="str">
            <v>TA Germline</v>
          </cell>
          <cell r="F1551" t="str">
            <v>BDM-4bc- Soumyaa</v>
          </cell>
          <cell r="G1551" t="str">
            <v>Manohar</v>
          </cell>
          <cell r="H1551" t="str">
            <v>Ovary</v>
          </cell>
        </row>
        <row r="1552">
          <cell r="B1552" t="str">
            <v>IN-423-VCND</v>
          </cell>
        </row>
        <row r="1552">
          <cell r="D1552" t="str">
            <v>Neelam</v>
          </cell>
          <cell r="E1552" t="str">
            <v>Target Indiegene</v>
          </cell>
          <cell r="F1552" t="str">
            <v>AIIMS</v>
          </cell>
          <cell r="G1552" t="str">
            <v>Manohar</v>
          </cell>
          <cell r="H1552" t="str">
            <v>Intrahepatic bile duct</v>
          </cell>
        </row>
        <row r="1553">
          <cell r="B1553" t="str">
            <v>IN-423-VCNE</v>
          </cell>
        </row>
        <row r="1553">
          <cell r="D1553" t="str">
            <v>Arun Kumar Batra</v>
          </cell>
          <cell r="E1553" t="str">
            <v>Target Core</v>
          </cell>
          <cell r="F1553" t="str">
            <v>BDM-4bc-Debvrat</v>
          </cell>
          <cell r="G1553" t="str">
            <v>Manohar</v>
          </cell>
          <cell r="H1553" t="str">
            <v>Pelvic bone</v>
          </cell>
        </row>
        <row r="1554">
          <cell r="B1554" t="str">
            <v>IN-423-VCNF</v>
          </cell>
        </row>
        <row r="1554">
          <cell r="D1554" t="str">
            <v>Anita Om Prakash Pathak</v>
          </cell>
          <cell r="E1554" t="str">
            <v>HRR Germline</v>
          </cell>
          <cell r="F1554" t="str">
            <v>HCG</v>
          </cell>
          <cell r="G1554" t="str">
            <v>Manohar</v>
          </cell>
          <cell r="H1554" t="str">
            <v>Ovary</v>
          </cell>
        </row>
        <row r="1555">
          <cell r="B1555" t="str">
            <v>IN-423-VCNG</v>
          </cell>
        </row>
        <row r="1555">
          <cell r="D1555" t="str">
            <v>Ranjani K</v>
          </cell>
          <cell r="E1555" t="str">
            <v>Germline+</v>
          </cell>
          <cell r="F1555" t="str">
            <v>BDM-4bc- Kasinathan</v>
          </cell>
          <cell r="G1555" t="str">
            <v>Manohar</v>
          </cell>
          <cell r="H1555" t="str">
            <v>Breast</v>
          </cell>
        </row>
        <row r="1556">
          <cell r="B1556" t="str">
            <v>IN-423-VCNH</v>
          </cell>
        </row>
        <row r="1556">
          <cell r="D1556" t="str">
            <v>Kamaraj K</v>
          </cell>
          <cell r="E1556" t="str">
            <v>Germline+</v>
          </cell>
          <cell r="F1556" t="str">
            <v>BDM-4bc-Ramanjaneya</v>
          </cell>
          <cell r="G1556" t="str">
            <v>Manohar</v>
          </cell>
          <cell r="H1556" t="str">
            <v>Sigmoid colon</v>
          </cell>
        </row>
        <row r="1557">
          <cell r="B1557" t="str">
            <v>IN-423-VCNI</v>
          </cell>
        </row>
        <row r="1557">
          <cell r="D1557" t="str">
            <v>Anita Shanthi Rego</v>
          </cell>
          <cell r="E1557" t="str">
            <v>Target Absolute</v>
          </cell>
          <cell r="F1557" t="str">
            <v>BDM-4bc-Smriti Singh</v>
          </cell>
          <cell r="G1557" t="str">
            <v>Manohar</v>
          </cell>
          <cell r="H1557" t="str">
            <v>Connective tissue thorax</v>
          </cell>
        </row>
        <row r="1558">
          <cell r="B1558" t="str">
            <v>IN-423-VCNI</v>
          </cell>
        </row>
        <row r="1558">
          <cell r="D1558" t="str">
            <v>Anita Shanthi Rego</v>
          </cell>
          <cell r="E1558" t="str">
            <v>TA Germline</v>
          </cell>
          <cell r="F1558" t="str">
            <v>BDM-4bc-Smriti Singh</v>
          </cell>
          <cell r="G1558" t="str">
            <v>Manohar</v>
          </cell>
          <cell r="H1558" t="str">
            <v>Connective tissue thorax</v>
          </cell>
        </row>
        <row r="1559">
          <cell r="B1559" t="str">
            <v>IN-423-VCNJ</v>
          </cell>
        </row>
        <row r="1559">
          <cell r="D1559" t="str">
            <v>Vishal Thanki</v>
          </cell>
          <cell r="E1559" t="str">
            <v>Germline Family Test</v>
          </cell>
          <cell r="F1559" t="str">
            <v>HCG</v>
          </cell>
          <cell r="G1559" t="str">
            <v>Manohar</v>
          </cell>
          <cell r="H1559" t="str">
            <v>Non-Cancer</v>
          </cell>
          <cell r="I1559" t="str">
            <v>Non-Cancer</v>
          </cell>
          <cell r="J1559" t="str">
            <v>Non-Cancer</v>
          </cell>
          <cell r="K1559" t="str">
            <v>Non-Cancer</v>
          </cell>
        </row>
        <row r="1560">
          <cell r="B1560" t="str">
            <v>IN-423-VCOA</v>
          </cell>
        </row>
        <row r="1560">
          <cell r="D1560" t="str">
            <v>Selam Berhanu Addis</v>
          </cell>
          <cell r="E1560" t="str">
            <v>HRR Germline</v>
          </cell>
          <cell r="F1560" t="str">
            <v>Oncquest</v>
          </cell>
          <cell r="G1560" t="str">
            <v>Manohar</v>
          </cell>
          <cell r="H1560" t="str">
            <v>Breast</v>
          </cell>
        </row>
        <row r="1561">
          <cell r="B1561" t="str">
            <v>IN-423-VBVA</v>
          </cell>
        </row>
        <row r="1561">
          <cell r="D1561" t="str">
            <v>Keshav Shinde</v>
          </cell>
          <cell r="E1561" t="str">
            <v>Target Indiegene-Liquid</v>
          </cell>
          <cell r="F1561" t="str">
            <v>Mandapeshwar Hospital</v>
          </cell>
          <cell r="G1561" t="str">
            <v>Manohar</v>
          </cell>
          <cell r="H1561" t="str">
            <v>Colon</v>
          </cell>
        </row>
        <row r="1562">
          <cell r="B1562" t="str">
            <v>IN-423-VCOB</v>
          </cell>
        </row>
        <row r="1562">
          <cell r="D1562" t="str">
            <v>Gowthami V</v>
          </cell>
          <cell r="E1562" t="str">
            <v>Germline+</v>
          </cell>
          <cell r="F1562" t="str">
            <v>BDM-4bc-Smriti Singh</v>
          </cell>
          <cell r="G1562" t="str">
            <v>Manohar</v>
          </cell>
          <cell r="H1562" t="str">
            <v>Colon</v>
          </cell>
        </row>
        <row r="1563">
          <cell r="B1563" t="str">
            <v>IN-423-VCOC</v>
          </cell>
        </row>
        <row r="1563">
          <cell r="D1563" t="str">
            <v>Peter Joseph</v>
          </cell>
          <cell r="E1563" t="str">
            <v>Target Core + MSI</v>
          </cell>
          <cell r="F1563" t="str">
            <v>BDM-4bc-Smriti Singh</v>
          </cell>
          <cell r="G1563" t="str">
            <v>Manohar</v>
          </cell>
          <cell r="H1563" t="str">
            <v>Sigmoid colon</v>
          </cell>
        </row>
        <row r="1564">
          <cell r="B1564" t="str">
            <v>IN-423-VCOD</v>
          </cell>
        </row>
        <row r="1564">
          <cell r="D1564" t="str">
            <v>Rehana Sikder</v>
          </cell>
          <cell r="E1564" t="str">
            <v>HRR Germline</v>
          </cell>
          <cell r="F1564" t="str">
            <v>Lab Sciences</v>
          </cell>
          <cell r="G1564" t="str">
            <v>Manohar</v>
          </cell>
          <cell r="H1564" t="str">
            <v>Ovary</v>
          </cell>
        </row>
        <row r="1565">
          <cell r="B1565" t="str">
            <v>IN-423-VCOE</v>
          </cell>
        </row>
        <row r="1565">
          <cell r="D1565" t="str">
            <v>Sulochana Shrestha</v>
          </cell>
          <cell r="E1565" t="str">
            <v>HRR Germline</v>
          </cell>
          <cell r="F1565" t="str">
            <v>Samjhana Labs</v>
          </cell>
          <cell r="G1565" t="str">
            <v>Manohar</v>
          </cell>
          <cell r="H1565" t="str">
            <v>Breast</v>
          </cell>
        </row>
        <row r="1566">
          <cell r="B1566" t="str">
            <v>IN-423-VCOF</v>
          </cell>
        </row>
        <row r="1566">
          <cell r="D1566" t="str">
            <v>Rudra Kumar Shrestha</v>
          </cell>
          <cell r="E1566" t="str">
            <v>HRR Germline</v>
          </cell>
          <cell r="F1566" t="str">
            <v>Samjhana Labs</v>
          </cell>
          <cell r="G1566" t="str">
            <v>Manohar</v>
          </cell>
          <cell r="H1566" t="str">
            <v>Non cancer</v>
          </cell>
        </row>
        <row r="1567">
          <cell r="B1567" t="str">
            <v>IN-423-VBOC</v>
          </cell>
        </row>
        <row r="1567">
          <cell r="D1567" t="str">
            <v>Parimala. V</v>
          </cell>
          <cell r="E1567" t="str">
            <v>Target Indiegene</v>
          </cell>
          <cell r="F1567" t="str">
            <v>BDM-4bc-Ramanjaneya</v>
          </cell>
          <cell r="G1567" t="str">
            <v>Manohar</v>
          </cell>
          <cell r="H1567" t="str">
            <v>Breast</v>
          </cell>
        </row>
        <row r="1568">
          <cell r="B1568" t="str">
            <v>IN-423-VCPA</v>
          </cell>
        </row>
        <row r="1568">
          <cell r="D1568" t="str">
            <v>Chanda Sarma</v>
          </cell>
          <cell r="E1568" t="str">
            <v>Germline+</v>
          </cell>
          <cell r="F1568" t="str">
            <v>BDM-4bc-Ramanjaneya</v>
          </cell>
          <cell r="G1568" t="str">
            <v>Manohar</v>
          </cell>
          <cell r="H1568" t="str">
            <v>Non cancer</v>
          </cell>
        </row>
        <row r="1569">
          <cell r="B1569" t="str">
            <v>IN-423-VCPB</v>
          </cell>
        </row>
        <row r="1569">
          <cell r="D1569" t="str">
            <v>Mehul Maheshbhai Thanki</v>
          </cell>
          <cell r="E1569" t="str">
            <v>Germline Family Test</v>
          </cell>
          <cell r="F1569" t="str">
            <v>HCG</v>
          </cell>
          <cell r="G1569" t="str">
            <v>Manohar</v>
          </cell>
          <cell r="H1569" t="str">
            <v>Non-Cancer</v>
          </cell>
          <cell r="I1569" t="str">
            <v>Non-Cancer</v>
          </cell>
          <cell r="J1569" t="str">
            <v>Non-Cancer</v>
          </cell>
          <cell r="K1569" t="str">
            <v>Non-Cancer</v>
          </cell>
        </row>
        <row r="1570">
          <cell r="B1570" t="str">
            <v>IN-423-VCQA</v>
          </cell>
        </row>
        <row r="1570">
          <cell r="D1570" t="str">
            <v>Dr. Sayeeshtha Naz</v>
          </cell>
          <cell r="E1570" t="str">
            <v>Germline+</v>
          </cell>
          <cell r="F1570" t="str">
            <v>Fortis Hospital</v>
          </cell>
          <cell r="G1570" t="str">
            <v>Manohar</v>
          </cell>
          <cell r="H1570" t="str">
            <v>Breast</v>
          </cell>
        </row>
        <row r="1571">
          <cell r="B1571" t="str">
            <v>IN-423-VCQB</v>
          </cell>
        </row>
        <row r="1571">
          <cell r="D1571" t="str">
            <v>Madhu</v>
          </cell>
          <cell r="E1571" t="str">
            <v>Target Focus</v>
          </cell>
          <cell r="F1571" t="str">
            <v>Oncquest</v>
          </cell>
        </row>
        <row r="1571">
          <cell r="H1571" t="str">
            <v>Lung</v>
          </cell>
          <cell r="I1571" t="str">
            <v>Upper lobe, lung</v>
          </cell>
          <cell r="J1571" t="str">
            <v>Adenocarcinoma, NOS</v>
          </cell>
          <cell r="K1571" t="str">
            <v>Right</v>
          </cell>
        </row>
        <row r="1572">
          <cell r="B1572" t="str">
            <v>IN-423-VCRA</v>
          </cell>
        </row>
        <row r="1572">
          <cell r="D1572" t="str">
            <v>Mamata Kaur</v>
          </cell>
          <cell r="E1572" t="str">
            <v>HRR Germline</v>
          </cell>
          <cell r="F1572" t="str">
            <v>BDM-4bc-Kaushik</v>
          </cell>
          <cell r="G1572" t="str">
            <v>Manohar</v>
          </cell>
          <cell r="H1572" t="str">
            <v>Breast</v>
          </cell>
        </row>
        <row r="1573">
          <cell r="B1573" t="str">
            <v>IN-423-VCRB</v>
          </cell>
        </row>
        <row r="1573">
          <cell r="D1573" t="str">
            <v>Ang Dolma Sherpa</v>
          </cell>
          <cell r="E1573" t="str">
            <v>Germline+</v>
          </cell>
          <cell r="F1573" t="str">
            <v>Samjhana Labs</v>
          </cell>
          <cell r="G1573" t="str">
            <v>Manohar</v>
          </cell>
          <cell r="H1573" t="str">
            <v>Non cancer</v>
          </cell>
        </row>
        <row r="1574">
          <cell r="B1574" t="str">
            <v>IN-423-VCRC</v>
          </cell>
        </row>
        <row r="1574">
          <cell r="D1574" t="str">
            <v>Chandra Sekhar Reddy K</v>
          </cell>
          <cell r="E1574" t="str">
            <v>Target Indiegene</v>
          </cell>
          <cell r="F1574" t="str">
            <v>Bangalore Baptist hospital</v>
          </cell>
          <cell r="G1574" t="str">
            <v>Manohar</v>
          </cell>
          <cell r="H1574" t="str">
            <v>Ureter</v>
          </cell>
        </row>
        <row r="1575">
          <cell r="B1575" t="str">
            <v>IN-423-VCRD</v>
          </cell>
        </row>
        <row r="1575">
          <cell r="D1575" t="str">
            <v>Surjit Kaur</v>
          </cell>
          <cell r="E1575" t="str">
            <v>Target Focus</v>
          </cell>
          <cell r="F1575" t="str">
            <v>Lalpath</v>
          </cell>
          <cell r="G1575" t="str">
            <v>Manohar</v>
          </cell>
          <cell r="H1575" t="str">
            <v>Endometrium</v>
          </cell>
        </row>
        <row r="1576">
          <cell r="B1576" t="str">
            <v>IN-423-VCRE</v>
          </cell>
        </row>
        <row r="1576">
          <cell r="D1576" t="str">
            <v>Amalan S.J</v>
          </cell>
          <cell r="E1576" t="str">
            <v>Target Absolute+</v>
          </cell>
          <cell r="F1576" t="str">
            <v>BDM-4bc-Smriti Singh</v>
          </cell>
          <cell r="G1576" t="str">
            <v>Manohar</v>
          </cell>
          <cell r="H1576" t="str">
            <v>Not Mentioned</v>
          </cell>
        </row>
        <row r="1577">
          <cell r="B1577" t="str">
            <v>IN-423-VCUA</v>
          </cell>
        </row>
        <row r="1577">
          <cell r="D1577" t="str">
            <v>Muktadir Rahman</v>
          </cell>
          <cell r="E1577" t="str">
            <v>Target Core</v>
          </cell>
          <cell r="F1577" t="str">
            <v>4bc-Chanakya</v>
          </cell>
        </row>
        <row r="1577">
          <cell r="H1577" t="str">
            <v>Lung</v>
          </cell>
          <cell r="I1577" t="str">
            <v>Overlapping lesion of lung</v>
          </cell>
          <cell r="J1577" t="str">
            <v>Adenocarcinoma, NOS</v>
          </cell>
          <cell r="K1577" t="str">
            <v>Right and Left</v>
          </cell>
        </row>
        <row r="1578">
          <cell r="B1578" t="str">
            <v>IN-423-VCUB</v>
          </cell>
        </row>
        <row r="1578">
          <cell r="D1578" t="str">
            <v>Kapilnarain Sharma</v>
          </cell>
          <cell r="E1578" t="str">
            <v>Target Core+PDL1</v>
          </cell>
          <cell r="F1578" t="str">
            <v>TATA Hospital</v>
          </cell>
        </row>
        <row r="1578">
          <cell r="H1578" t="str">
            <v>Lung</v>
          </cell>
          <cell r="I1578" t="str">
            <v>Lung NOS</v>
          </cell>
          <cell r="J1578" t="str">
            <v>Adenocarcinoma, NOS</v>
          </cell>
          <cell r="K1578" t="str">
            <v>Unknown</v>
          </cell>
        </row>
        <row r="1579">
          <cell r="B1579" t="str">
            <v>IN-423-VBUF</v>
          </cell>
        </row>
        <row r="1579">
          <cell r="D1579" t="str">
            <v>Jarina Shaikh</v>
          </cell>
          <cell r="E1579" t="str">
            <v>Target Core</v>
          </cell>
          <cell r="F1579" t="str">
            <v>TATA Hospital</v>
          </cell>
        </row>
        <row r="1579">
          <cell r="H1579" t="str">
            <v>Lung</v>
          </cell>
          <cell r="I1579" t="str">
            <v>Unknown</v>
          </cell>
          <cell r="J1579" t="str">
            <v>Unknown</v>
          </cell>
          <cell r="K1579" t="str">
            <v>Unknown</v>
          </cell>
        </row>
        <row r="1580">
          <cell r="B1580" t="str">
            <v>IN-423-VCUC</v>
          </cell>
        </row>
        <row r="1580">
          <cell r="D1580" t="str">
            <v>Rekha C</v>
          </cell>
          <cell r="E1580" t="str">
            <v>Germline+</v>
          </cell>
          <cell r="F1580" t="str">
            <v>Narayana Hrudayalaya</v>
          </cell>
          <cell r="G1580" t="str">
            <v>Manohar</v>
          </cell>
          <cell r="H1580" t="str">
            <v>Non cancer</v>
          </cell>
        </row>
        <row r="1581">
          <cell r="B1581" t="str">
            <v>IN-423-VCUD</v>
          </cell>
        </row>
        <row r="1581">
          <cell r="D1581" t="str">
            <v>Prakash T.K</v>
          </cell>
          <cell r="E1581" t="str">
            <v>Germline+</v>
          </cell>
          <cell r="F1581" t="str">
            <v>KMC Hospital</v>
          </cell>
          <cell r="G1581" t="str">
            <v>Manohar</v>
          </cell>
          <cell r="H1581" t="str">
            <v>Overlapping lesion of colon</v>
          </cell>
        </row>
        <row r="1582">
          <cell r="B1582" t="str">
            <v>IN-423-VCVA</v>
          </cell>
        </row>
        <row r="1582">
          <cell r="D1582" t="str">
            <v>Prince Kour</v>
          </cell>
          <cell r="E1582" t="str">
            <v>Germline+</v>
          </cell>
          <cell r="F1582" t="str">
            <v>BDM-4bc-Chanakya</v>
          </cell>
          <cell r="G1582" t="str">
            <v>Manohar</v>
          </cell>
          <cell r="H1582" t="str">
            <v>Breast</v>
          </cell>
        </row>
        <row r="1583">
          <cell r="B1583" t="str">
            <v>IN-423-VCVB</v>
          </cell>
        </row>
        <row r="1583">
          <cell r="D1583" t="str">
            <v>Moidutty P</v>
          </cell>
          <cell r="E1583" t="str">
            <v>Target Core</v>
          </cell>
          <cell r="F1583" t="str">
            <v>TATA Hospital</v>
          </cell>
        </row>
        <row r="1583">
          <cell r="H1583" t="str">
            <v>Lung</v>
          </cell>
          <cell r="I1583" t="str">
            <v>Middle lobe, lung</v>
          </cell>
          <cell r="J1583" t="str">
            <v>Adenocarcinoma, NOS</v>
          </cell>
          <cell r="K1583" t="str">
            <v>Right</v>
          </cell>
        </row>
        <row r="1584">
          <cell r="B1584" t="str">
            <v>IN-423-VCVC</v>
          </cell>
        </row>
        <row r="1584">
          <cell r="D1584" t="str">
            <v>Yuk Wan Ho</v>
          </cell>
          <cell r="E1584" t="str">
            <v>Target Absolute</v>
          </cell>
          <cell r="F1584" t="str">
            <v>Becon Hospital</v>
          </cell>
          <cell r="G1584" t="str">
            <v>Manohar</v>
          </cell>
          <cell r="H1584" t="str">
            <v>Breast</v>
          </cell>
        </row>
        <row r="1585">
          <cell r="B1585" t="str">
            <v>IN-423-VCVC</v>
          </cell>
        </row>
        <row r="1585">
          <cell r="D1585" t="str">
            <v>Yuk Wan Ho</v>
          </cell>
          <cell r="E1585" t="str">
            <v>TA Germline</v>
          </cell>
          <cell r="F1585" t="str">
            <v>Becon Hospital</v>
          </cell>
          <cell r="G1585" t="str">
            <v>Manohar</v>
          </cell>
          <cell r="H1585" t="str">
            <v>Breast</v>
          </cell>
        </row>
        <row r="1586">
          <cell r="B1586" t="str">
            <v>IN-423-VCVD</v>
          </cell>
        </row>
        <row r="1586">
          <cell r="D1586" t="str">
            <v>Savita Santosh Jadhav</v>
          </cell>
          <cell r="E1586" t="str">
            <v>Germline+</v>
          </cell>
          <cell r="F1586" t="str">
            <v>AIIMS</v>
          </cell>
          <cell r="G1586" t="str">
            <v>Manohar</v>
          </cell>
          <cell r="H1586" t="str">
            <v>Breast</v>
          </cell>
        </row>
        <row r="1587">
          <cell r="B1587" t="str">
            <v>IN-423-VCWA</v>
          </cell>
        </row>
        <row r="1587">
          <cell r="D1587" t="str">
            <v>Pramila Bar</v>
          </cell>
          <cell r="E1587" t="str">
            <v>Target Core</v>
          </cell>
          <cell r="F1587" t="str">
            <v>Tata Hospital</v>
          </cell>
        </row>
        <row r="1587">
          <cell r="H1587" t="str">
            <v>Lung</v>
          </cell>
          <cell r="I1587" t="str">
            <v>Upper lobe, lung</v>
          </cell>
          <cell r="J1587" t="str">
            <v>Adenocarcinoma, NOS</v>
          </cell>
          <cell r="K1587" t="str">
            <v>Right</v>
          </cell>
        </row>
        <row r="1588">
          <cell r="B1588" t="str">
            <v>IN-423-VCWB</v>
          </cell>
        </row>
        <row r="1588">
          <cell r="D1588" t="str">
            <v>Banu E</v>
          </cell>
          <cell r="E1588" t="str">
            <v>Target Indiegene</v>
          </cell>
          <cell r="F1588" t="str">
            <v>Manipal Hospital</v>
          </cell>
          <cell r="G1588" t="str">
            <v>Manohar</v>
          </cell>
          <cell r="H1588" t="str">
            <v>Extrahepatic bile duct</v>
          </cell>
        </row>
        <row r="1589">
          <cell r="B1589" t="str">
            <v>IN-423-VCWC</v>
          </cell>
        </row>
        <row r="1589">
          <cell r="D1589" t="str">
            <v>Mahalakshmi S</v>
          </cell>
          <cell r="E1589" t="str">
            <v>Germline+</v>
          </cell>
          <cell r="F1589" t="str">
            <v>Bangalore Baptist Hospital</v>
          </cell>
          <cell r="G1589" t="str">
            <v>Manohar</v>
          </cell>
          <cell r="H1589" t="str">
            <v>Breast</v>
          </cell>
        </row>
        <row r="1590">
          <cell r="B1590" t="str">
            <v>IN-423-VCWD</v>
          </cell>
        </row>
        <row r="1590">
          <cell r="D1590" t="str">
            <v>Shakuntala Patidar</v>
          </cell>
          <cell r="E1590" t="str">
            <v>Target Focus</v>
          </cell>
          <cell r="F1590" t="str">
            <v>Oncquest</v>
          </cell>
          <cell r="G1590" t="str">
            <v>Manohar</v>
          </cell>
          <cell r="H1590" t="str">
            <v>Unknown Primary</v>
          </cell>
        </row>
        <row r="1591">
          <cell r="B1591" t="str">
            <v>IN-423-VCWE</v>
          </cell>
        </row>
        <row r="1591">
          <cell r="D1591" t="str">
            <v>Prerak Yogesh Badheka</v>
          </cell>
          <cell r="E1591" t="str">
            <v>Germline+</v>
          </cell>
          <cell r="F1591" t="str">
            <v>BDM-4bc-Rajesh</v>
          </cell>
          <cell r="G1591" t="str">
            <v>Manohar</v>
          </cell>
          <cell r="H1591" t="str">
            <v>Non cancer</v>
          </cell>
        </row>
        <row r="1592">
          <cell r="B1592" t="str">
            <v>IN-423-VCXA</v>
          </cell>
        </row>
        <row r="1592">
          <cell r="D1592" t="str">
            <v>Rafiqul Islam</v>
          </cell>
          <cell r="E1592" t="str">
            <v>Target Core</v>
          </cell>
          <cell r="F1592" t="str">
            <v>Tata Hospital</v>
          </cell>
        </row>
        <row r="1592">
          <cell r="H1592" t="str">
            <v>Lung</v>
          </cell>
          <cell r="I1592" t="str">
            <v>Lower lobe, lung</v>
          </cell>
          <cell r="J1592" t="str">
            <v>Adenocarcinoma, NOS</v>
          </cell>
          <cell r="K1592" t="str">
            <v>Left</v>
          </cell>
        </row>
        <row r="1593">
          <cell r="B1593" t="str">
            <v>IN-423-VCXB</v>
          </cell>
        </row>
        <row r="1593">
          <cell r="D1593" t="str">
            <v>Rajrani</v>
          </cell>
          <cell r="E1593" t="str">
            <v>Target Focus</v>
          </cell>
          <cell r="F1593" t="str">
            <v>Lalpath</v>
          </cell>
          <cell r="G1593" t="str">
            <v>Manohar</v>
          </cell>
          <cell r="H1593" t="str">
            <v>Intrahepatic bile duct</v>
          </cell>
        </row>
        <row r="1594">
          <cell r="B1594" t="str">
            <v>IN-423-VCXC</v>
          </cell>
        </row>
        <row r="1594">
          <cell r="D1594" t="str">
            <v>Yashawanth KT</v>
          </cell>
          <cell r="E1594" t="str">
            <v>Target Indiegene</v>
          </cell>
          <cell r="F1594" t="str">
            <v>BDM-4bc-Ramanjaneya</v>
          </cell>
          <cell r="G1594" t="str">
            <v>Manohar</v>
          </cell>
          <cell r="H1594" t="str">
            <v>Connective, subcutaneous and other soft tissues</v>
          </cell>
        </row>
        <row r="1595">
          <cell r="B1595" t="str">
            <v>IN-423-VCYA</v>
          </cell>
        </row>
        <row r="1595">
          <cell r="D1595" t="str">
            <v>Molly Mathew</v>
          </cell>
          <cell r="E1595" t="str">
            <v>HRR Germline</v>
          </cell>
          <cell r="F1595" t="str">
            <v>BDM-4bc-Navjot</v>
          </cell>
          <cell r="G1595" t="str">
            <v>Manohar</v>
          </cell>
          <cell r="H1595" t="str">
            <v>Breast</v>
          </cell>
        </row>
        <row r="1596">
          <cell r="B1596" t="str">
            <v>IN-423-VCYB</v>
          </cell>
        </row>
        <row r="1596">
          <cell r="D1596" t="str">
            <v>Ramsharan Shrivastava</v>
          </cell>
          <cell r="E1596" t="str">
            <v>Target Core</v>
          </cell>
          <cell r="F1596" t="str">
            <v>Tata Hospital</v>
          </cell>
          <cell r="G1596" t="str">
            <v>Manohar</v>
          </cell>
          <cell r="H1596" t="str">
            <v>Kidney</v>
          </cell>
          <cell r="I1596" t="str">
            <v>Kidney NOS</v>
          </cell>
          <cell r="J1596" t="str">
            <v>Renal cell carcinoma</v>
          </cell>
          <cell r="K1596" t="str">
            <v>Right</v>
          </cell>
        </row>
        <row r="1597">
          <cell r="B1597" t="str">
            <v>IN-423-VCYC</v>
          </cell>
        </row>
        <row r="1597">
          <cell r="D1597" t="str">
            <v>Kalavathi R</v>
          </cell>
          <cell r="E1597" t="str">
            <v>Target Core</v>
          </cell>
          <cell r="F1597" t="str">
            <v>BDM-4bc-Ramanjaneya</v>
          </cell>
          <cell r="G1597" t="str">
            <v>Manohar</v>
          </cell>
          <cell r="H1597" t="str">
            <v>Ovary</v>
          </cell>
        </row>
        <row r="1598">
          <cell r="B1598" t="str">
            <v>IN-423-VCYD</v>
          </cell>
        </row>
        <row r="1598">
          <cell r="D1598" t="str">
            <v>Aravind Singh</v>
          </cell>
          <cell r="E1598" t="str">
            <v>Target Focus</v>
          </cell>
          <cell r="F1598" t="str">
            <v>Lalpath</v>
          </cell>
          <cell r="G1598" t="str">
            <v>Manohar</v>
          </cell>
          <cell r="H1598" t="str">
            <v>Buccal mucosa</v>
          </cell>
        </row>
        <row r="1599">
          <cell r="B1599" t="str">
            <v>IN-423-VC2A</v>
          </cell>
        </row>
        <row r="1599">
          <cell r="D1599" t="str">
            <v>Maheshwari</v>
          </cell>
          <cell r="E1599" t="str">
            <v>HRR Somatic</v>
          </cell>
          <cell r="F1599" t="str">
            <v>Healthnet Lab</v>
          </cell>
          <cell r="G1599" t="str">
            <v>Manohar</v>
          </cell>
          <cell r="H1599" t="str">
            <v>Ovary</v>
          </cell>
        </row>
        <row r="1600">
          <cell r="B1600" t="str">
            <v>IN-423-VC2B</v>
          </cell>
        </row>
        <row r="1600">
          <cell r="D1600" t="str">
            <v>Pushpa Thlukulam</v>
          </cell>
          <cell r="E1600" t="str">
            <v>Target Core+MSI+PDL1</v>
          </cell>
          <cell r="F1600" t="str">
            <v>S L Raheja / Fortis Hospital</v>
          </cell>
        </row>
        <row r="1600">
          <cell r="H1600" t="str">
            <v>Lung</v>
          </cell>
          <cell r="I1600" t="str">
            <v>Upper lobe, lung</v>
          </cell>
          <cell r="J1600" t="str">
            <v>Squamous cell carcinoma, NOS</v>
          </cell>
          <cell r="K1600" t="str">
            <v>Right</v>
          </cell>
        </row>
        <row r="1601">
          <cell r="B1601" t="str">
            <v>IN-423-VC2B</v>
          </cell>
        </row>
        <row r="1601">
          <cell r="D1601" t="str">
            <v>Pushpa Thlukulam</v>
          </cell>
          <cell r="E1601" t="str">
            <v>Germline+</v>
          </cell>
          <cell r="F1601" t="str">
            <v>S L Raheja / Fortis Hospital</v>
          </cell>
        </row>
        <row r="1601">
          <cell r="H1601" t="str">
            <v>Lung</v>
          </cell>
          <cell r="I1601" t="str">
            <v>Upper lobe, lung</v>
          </cell>
          <cell r="J1601" t="str">
            <v>Squamous cell carcinoma, NOS</v>
          </cell>
          <cell r="K1601" t="str">
            <v>Right</v>
          </cell>
        </row>
        <row r="1602">
          <cell r="B1602" t="str">
            <v>IN-423-VC2C</v>
          </cell>
        </row>
        <row r="1602">
          <cell r="D1602" t="str">
            <v>Kishore Chawla</v>
          </cell>
          <cell r="E1602" t="str">
            <v>Target Core</v>
          </cell>
          <cell r="F1602" t="str">
            <v>S L Raheja Hospital</v>
          </cell>
        </row>
        <row r="1602">
          <cell r="H1602" t="str">
            <v>Lung</v>
          </cell>
          <cell r="I1602" t="str">
            <v>Lower lobe, lung</v>
          </cell>
          <cell r="J1602" t="str">
            <v>Squamous cell carcinoma, NOS</v>
          </cell>
          <cell r="K1602" t="str">
            <v>Right</v>
          </cell>
        </row>
        <row r="1603">
          <cell r="B1603" t="str">
            <v>IN-423-VC2D</v>
          </cell>
        </row>
        <row r="1603">
          <cell r="D1603" t="str">
            <v>Savita Mishra</v>
          </cell>
          <cell r="E1603" t="str">
            <v>Germline+</v>
          </cell>
          <cell r="F1603" t="str">
            <v>AIIMS</v>
          </cell>
          <cell r="G1603" t="str">
            <v>Manohar</v>
          </cell>
          <cell r="H1603" t="str">
            <v>Breast</v>
          </cell>
        </row>
        <row r="1604">
          <cell r="B1604" t="str">
            <v>IN-423-VC2E</v>
          </cell>
        </row>
        <row r="1604">
          <cell r="D1604" t="str">
            <v>Salim Pittalwala</v>
          </cell>
          <cell r="E1604" t="str">
            <v>Target Core</v>
          </cell>
          <cell r="F1604" t="str">
            <v>Prince Aly Khan Hospital</v>
          </cell>
          <cell r="G1604" t="str">
            <v>Manohar</v>
          </cell>
          <cell r="H1604" t="str">
            <v>Overlapping lesion of biliary tract</v>
          </cell>
        </row>
        <row r="1605">
          <cell r="B1605" t="str">
            <v>IN-423-VC2F</v>
          </cell>
        </row>
        <row r="1605">
          <cell r="D1605" t="str">
            <v>Rajeshwari Shriramula</v>
          </cell>
          <cell r="E1605" t="str">
            <v>Target Core</v>
          </cell>
          <cell r="F1605" t="str">
            <v>Tata Hospital</v>
          </cell>
        </row>
        <row r="1605">
          <cell r="H1605" t="str">
            <v>Lung</v>
          </cell>
          <cell r="I1605" t="str">
            <v>Overlapping lesion of lung</v>
          </cell>
          <cell r="J1605" t="str">
            <v>Adenocarcinoma, NOS</v>
          </cell>
          <cell r="K1605" t="str">
            <v>Unknown</v>
          </cell>
        </row>
        <row r="1606">
          <cell r="B1606" t="str">
            <v>IN-423-VC2G</v>
          </cell>
        </row>
        <row r="1606">
          <cell r="D1606" t="str">
            <v>Radhe Shyam Pal</v>
          </cell>
          <cell r="E1606" t="str">
            <v>Target Core</v>
          </cell>
          <cell r="F1606" t="str">
            <v>Tata Hospital</v>
          </cell>
          <cell r="G1606" t="str">
            <v>Manohar</v>
          </cell>
          <cell r="H1606" t="str">
            <v>Unknown Primary</v>
          </cell>
          <cell r="I1606" t="str">
            <v>Unknown primary site</v>
          </cell>
          <cell r="J1606" t="str">
            <v>Squamous cell carcinoma, NOS</v>
          </cell>
          <cell r="K1606" t="str">
            <v>Unknown</v>
          </cell>
        </row>
        <row r="1607">
          <cell r="B1607" t="str">
            <v>IN-423-VC2H</v>
          </cell>
        </row>
        <row r="1607">
          <cell r="D1607" t="str">
            <v>Fr. Anthony John De Mello</v>
          </cell>
          <cell r="E1607" t="str">
            <v>Target Core+MSI</v>
          </cell>
          <cell r="F1607" t="str">
            <v>Holy Spirit Hospital</v>
          </cell>
          <cell r="G1607" t="str">
            <v>Manohar</v>
          </cell>
          <cell r="H1607" t="str">
            <v>Colon</v>
          </cell>
        </row>
        <row r="1608">
          <cell r="B1608" t="str">
            <v>IN-423-VC2I</v>
          </cell>
        </row>
        <row r="1608">
          <cell r="D1608" t="str">
            <v>Gita Shrestha</v>
          </cell>
          <cell r="E1608" t="str">
            <v>HRR Germline</v>
          </cell>
          <cell r="F1608" t="str">
            <v>Samjhana Labs</v>
          </cell>
          <cell r="G1608" t="str">
            <v>Manohar</v>
          </cell>
          <cell r="H1608" t="str">
            <v>Breast</v>
          </cell>
        </row>
        <row r="1609">
          <cell r="B1609" t="str">
            <v>IN-423-VC2J</v>
          </cell>
        </row>
        <row r="1609">
          <cell r="D1609" t="str">
            <v>Jahanara Begum</v>
          </cell>
          <cell r="E1609" t="str">
            <v>Target Absolute</v>
          </cell>
          <cell r="F1609" t="str">
            <v>BSH</v>
          </cell>
          <cell r="G1609" t="str">
            <v>Manohar</v>
          </cell>
          <cell r="H1609" t="str">
            <v>Ovary</v>
          </cell>
        </row>
        <row r="1610">
          <cell r="B1610" t="str">
            <v>IN-423-VC2K</v>
          </cell>
        </row>
        <row r="1610">
          <cell r="D1610" t="str">
            <v>Sashi Chawla</v>
          </cell>
          <cell r="E1610" t="str">
            <v>HRR Germline</v>
          </cell>
          <cell r="F1610" t="str">
            <v>BDM-4bc-Kaushik</v>
          </cell>
          <cell r="G1610" t="str">
            <v>Manohar</v>
          </cell>
          <cell r="H1610" t="str">
            <v>Breast</v>
          </cell>
        </row>
        <row r="1611">
          <cell r="B1611" t="str">
            <v>IN-423-VC2L</v>
          </cell>
        </row>
        <row r="1611">
          <cell r="D1611" t="str">
            <v>Hemanta Kumari Devi</v>
          </cell>
          <cell r="E1611" t="str">
            <v>HRR Germline</v>
          </cell>
          <cell r="F1611" t="str">
            <v>BDM-4bc-Kaushik</v>
          </cell>
          <cell r="G1611" t="str">
            <v>Manohar</v>
          </cell>
          <cell r="H1611" t="str">
            <v>Ovary</v>
          </cell>
        </row>
        <row r="1612">
          <cell r="B1612" t="str">
            <v>IN-423-VCGF</v>
          </cell>
        </row>
        <row r="1612">
          <cell r="D1612" t="str">
            <v>Ishwar Chand Seth</v>
          </cell>
          <cell r="E1612" t="str">
            <v>Target Indiegene</v>
          </cell>
          <cell r="F1612" t="str">
            <v>AIIMS</v>
          </cell>
        </row>
        <row r="1612">
          <cell r="H1612" t="str">
            <v>Rectosigmoid Junction</v>
          </cell>
          <cell r="I1612" t="str">
            <v>Rectosigmoid Junction</v>
          </cell>
          <cell r="J1612" t="str">
            <v>Adenocarcinoma NOS</v>
          </cell>
          <cell r="K1612" t="str">
            <v>Not a paired site</v>
          </cell>
        </row>
        <row r="1613">
          <cell r="B1613" t="str">
            <v>IN-423-VC3A</v>
          </cell>
        </row>
        <row r="1613">
          <cell r="D1613" t="str">
            <v>Manju Bansal</v>
          </cell>
          <cell r="E1613" t="str">
            <v>Target Indiegene</v>
          </cell>
          <cell r="F1613" t="str">
            <v>MAX Hospital Mohali</v>
          </cell>
          <cell r="G1613" t="str">
            <v>Manohar</v>
          </cell>
          <cell r="H1613" t="str">
            <v>Pancreas</v>
          </cell>
        </row>
        <row r="1614">
          <cell r="B1614" t="str">
            <v>IN-423-VC3A</v>
          </cell>
        </row>
        <row r="1614">
          <cell r="D1614" t="str">
            <v>Manju Bansal</v>
          </cell>
          <cell r="E1614" t="str">
            <v>Germline+</v>
          </cell>
          <cell r="F1614" t="str">
            <v>MAX Hospital Mohali</v>
          </cell>
          <cell r="G1614" t="str">
            <v>Manohar</v>
          </cell>
          <cell r="H1614" t="str">
            <v>Pancreas</v>
          </cell>
        </row>
        <row r="1615">
          <cell r="B1615" t="str">
            <v>IN-423-VC4A</v>
          </cell>
        </row>
        <row r="1615">
          <cell r="D1615" t="str">
            <v>Sundaresha</v>
          </cell>
          <cell r="E1615" t="str">
            <v>Target Core</v>
          </cell>
          <cell r="F1615" t="str">
            <v>Apollo Hospital</v>
          </cell>
          <cell r="G1615" t="str">
            <v>Manohar</v>
          </cell>
          <cell r="H1615" t="str">
            <v>Small intestine NOS</v>
          </cell>
        </row>
        <row r="1616">
          <cell r="B1616" t="str">
            <v>IN-423-VCIF</v>
          </cell>
        </row>
        <row r="1616">
          <cell r="D1616" t="str">
            <v>Damaru Dhar Chatterjee</v>
          </cell>
          <cell r="E1616" t="str">
            <v>Target Indiegene</v>
          </cell>
          <cell r="F1616" t="str">
            <v>Fortis Hospital, Vasant Kunj</v>
          </cell>
          <cell r="G1616" t="str">
            <v>Manohar</v>
          </cell>
          <cell r="H1616" t="str">
            <v>Lower gum</v>
          </cell>
        </row>
        <row r="1617">
          <cell r="B1617" t="str">
            <v>IN-423-VC4B</v>
          </cell>
        </row>
        <row r="1617">
          <cell r="D1617" t="str">
            <v>Pravina G Parikh</v>
          </cell>
          <cell r="E1617" t="str">
            <v>Target Indiegene</v>
          </cell>
          <cell r="F1617" t="str">
            <v>HCG, Ahmedabad</v>
          </cell>
          <cell r="G1617" t="str">
            <v>Manohar</v>
          </cell>
          <cell r="H1617" t="str">
            <v>Endometrium</v>
          </cell>
        </row>
        <row r="1618">
          <cell r="B1618" t="str">
            <v>IN-423-VC4C</v>
          </cell>
        </row>
        <row r="1618">
          <cell r="D1618" t="str">
            <v>Banu Godhrawala</v>
          </cell>
          <cell r="E1618" t="str">
            <v>Germline+</v>
          </cell>
          <cell r="F1618" t="str">
            <v>BDM-4bc-Chanakya</v>
          </cell>
          <cell r="G1618" t="str">
            <v>Manohar</v>
          </cell>
          <cell r="H1618" t="str">
            <v>Breast</v>
          </cell>
        </row>
        <row r="1619">
          <cell r="B1619" t="str">
            <v>IN-423-VC4D</v>
          </cell>
        </row>
        <row r="1619">
          <cell r="D1619" t="str">
            <v>Rashmi Chandola</v>
          </cell>
          <cell r="E1619" t="str">
            <v>HRR Germline</v>
          </cell>
          <cell r="F1619" t="str">
            <v>Oncquest</v>
          </cell>
          <cell r="G1619" t="str">
            <v>Manohar</v>
          </cell>
          <cell r="H1619" t="str">
            <v>Ovary</v>
          </cell>
        </row>
        <row r="1620">
          <cell r="B1620" t="str">
            <v>IN-423-VC4E</v>
          </cell>
        </row>
        <row r="1620">
          <cell r="D1620" t="str">
            <v>Gopal Ram</v>
          </cell>
          <cell r="E1620" t="str">
            <v>HRR Germline</v>
          </cell>
          <cell r="F1620" t="str">
            <v>Oncquest</v>
          </cell>
          <cell r="G1620" t="str">
            <v>Manohar</v>
          </cell>
          <cell r="H1620" t="str">
            <v>Prostate</v>
          </cell>
        </row>
        <row r="1621">
          <cell r="B1621" t="str">
            <v>IN-423-VC5A</v>
          </cell>
        </row>
        <row r="1621">
          <cell r="D1621" t="str">
            <v>Ummal Fayiza</v>
          </cell>
          <cell r="E1621" t="str">
            <v>Target Absolute</v>
          </cell>
          <cell r="F1621" t="str">
            <v>Apollo Hospital</v>
          </cell>
          <cell r="G1621" t="str">
            <v>Manohar</v>
          </cell>
          <cell r="H1621" t="str">
            <v>Connective, subcutaneous and other soft tissues</v>
          </cell>
        </row>
        <row r="1622">
          <cell r="B1622" t="str">
            <v>IN-423-VC5A</v>
          </cell>
        </row>
        <row r="1622">
          <cell r="D1622" t="str">
            <v>Ummal Fayiza</v>
          </cell>
          <cell r="E1622" t="str">
            <v>TA Germline</v>
          </cell>
          <cell r="F1622" t="str">
            <v>Apollo Hospital</v>
          </cell>
          <cell r="G1622" t="str">
            <v>Manohar</v>
          </cell>
          <cell r="H1622" t="str">
            <v>Connective, subcutaneous and other soft tissues</v>
          </cell>
        </row>
        <row r="1623">
          <cell r="B1623" t="str">
            <v>IN-423-VC5B</v>
          </cell>
        </row>
        <row r="1623">
          <cell r="D1623" t="str">
            <v>Jayanthi B</v>
          </cell>
          <cell r="E1623" t="str">
            <v>Target Core</v>
          </cell>
          <cell r="F1623" t="str">
            <v>MGM Hospital</v>
          </cell>
          <cell r="G1623" t="str">
            <v>Manohar</v>
          </cell>
          <cell r="H1623" t="str">
            <v>Carcinosarcoma</v>
          </cell>
        </row>
        <row r="1624">
          <cell r="B1624" t="str">
            <v>IN-423-VC5C</v>
          </cell>
        </row>
        <row r="1624">
          <cell r="D1624" t="str">
            <v>Thilagavathy</v>
          </cell>
          <cell r="E1624" t="str">
            <v>Target Core</v>
          </cell>
          <cell r="F1624" t="str">
            <v>MGM Hospital</v>
          </cell>
        </row>
        <row r="1624">
          <cell r="H1624" t="str">
            <v>Lung</v>
          </cell>
          <cell r="I1624" t="str">
            <v>Lower lobe, lung</v>
          </cell>
          <cell r="J1624" t="str">
            <v>Adenocarcinoma, NOS</v>
          </cell>
          <cell r="K1624" t="str">
            <v>Left</v>
          </cell>
        </row>
        <row r="1625">
          <cell r="B1625" t="str">
            <v>IN-423-VC5D</v>
          </cell>
        </row>
        <row r="1625">
          <cell r="D1625" t="str">
            <v>Dhanalakshmi</v>
          </cell>
          <cell r="E1625" t="str">
            <v>HRR Germline</v>
          </cell>
          <cell r="F1625" t="str">
            <v>MGM Hospital</v>
          </cell>
          <cell r="G1625" t="str">
            <v>Manohar</v>
          </cell>
          <cell r="H1625" t="str">
            <v>Breast</v>
          </cell>
        </row>
        <row r="1626">
          <cell r="B1626" t="str">
            <v>IN-423-VC5E</v>
          </cell>
        </row>
        <row r="1626">
          <cell r="D1626" t="str">
            <v>Suresh H.S</v>
          </cell>
          <cell r="E1626" t="str">
            <v>Germline+</v>
          </cell>
          <cell r="F1626" t="str">
            <v>Fortis Hospital</v>
          </cell>
          <cell r="G1626" t="str">
            <v>Manohar</v>
          </cell>
          <cell r="H1626" t="str">
            <v>Rectum</v>
          </cell>
        </row>
        <row r="1627">
          <cell r="B1627" t="str">
            <v>IN-423-VC5F</v>
          </cell>
        </row>
        <row r="1627">
          <cell r="D1627" t="str">
            <v>Raja Bhai</v>
          </cell>
          <cell r="E1627" t="str">
            <v>Target Focus</v>
          </cell>
          <cell r="F1627" t="str">
            <v>Lalpath</v>
          </cell>
          <cell r="G1627" t="str">
            <v>Manohar</v>
          </cell>
          <cell r="H1627" t="str">
            <v>Cheek mucosa</v>
          </cell>
        </row>
        <row r="1628">
          <cell r="B1628" t="str">
            <v>IN-423-VC5G</v>
          </cell>
        </row>
        <row r="1628">
          <cell r="D1628" t="str">
            <v>Damodar Dhakar</v>
          </cell>
          <cell r="E1628" t="str">
            <v>Target Core</v>
          </cell>
          <cell r="F1628" t="str">
            <v>Tata Hospital</v>
          </cell>
          <cell r="G1628" t="str">
            <v>Manohar</v>
          </cell>
          <cell r="H1628" t="str">
            <v>Nasal cavity and middle ear</v>
          </cell>
          <cell r="I1628" t="str">
            <v>Nasal cavity (excludes Nose, NOS C76.0)</v>
          </cell>
          <cell r="J1628" t="str">
            <v>Mucosal lentiginous melanoma</v>
          </cell>
          <cell r="K1628" t="str">
            <v>Unknown</v>
          </cell>
        </row>
        <row r="1629">
          <cell r="B1629" t="str">
            <v>IN-423-VC5H</v>
          </cell>
        </row>
        <row r="1629">
          <cell r="D1629" t="str">
            <v>Sabita Pradhan</v>
          </cell>
          <cell r="E1629" t="str">
            <v>Target Core</v>
          </cell>
          <cell r="F1629" t="str">
            <v>Tata Hospital</v>
          </cell>
        </row>
        <row r="1629">
          <cell r="H1629" t="str">
            <v>Lung</v>
          </cell>
          <cell r="I1629" t="str">
            <v>Upper lobe, lung</v>
          </cell>
          <cell r="J1629" t="str">
            <v>Squamous cell carcinoma, NOS</v>
          </cell>
          <cell r="K1629" t="str">
            <v>Left</v>
          </cell>
        </row>
        <row r="1630">
          <cell r="B1630" t="str">
            <v>IN-423-VC5I</v>
          </cell>
        </row>
        <row r="1630">
          <cell r="D1630" t="str">
            <v>Ganapathy Chandrasekhar</v>
          </cell>
          <cell r="E1630" t="str">
            <v>Target Absolute</v>
          </cell>
          <cell r="F1630" t="str">
            <v>Tata Hospital</v>
          </cell>
          <cell r="G1630" t="str">
            <v>Manohar</v>
          </cell>
          <cell r="H1630" t="str">
            <v>Brain</v>
          </cell>
        </row>
        <row r="1631">
          <cell r="B1631" t="str">
            <v>IN-423-VC5I</v>
          </cell>
        </row>
        <row r="1631">
          <cell r="D1631" t="str">
            <v>Ganapathy Chandrasekhar</v>
          </cell>
          <cell r="E1631" t="str">
            <v>TA Germline</v>
          </cell>
          <cell r="F1631" t="str">
            <v>Tata Hospital</v>
          </cell>
          <cell r="G1631" t="str">
            <v>Manohar</v>
          </cell>
          <cell r="H1631" t="str">
            <v>Brain</v>
          </cell>
        </row>
        <row r="1632">
          <cell r="B1632" t="str">
            <v>IN-423-VC5J</v>
          </cell>
        </row>
        <row r="1632">
          <cell r="D1632" t="str">
            <v>Anupama Samanta</v>
          </cell>
          <cell r="E1632" t="str">
            <v>HRR Germline</v>
          </cell>
          <cell r="F1632" t="str">
            <v>BDM-4bc-Kaushik</v>
          </cell>
          <cell r="G1632" t="str">
            <v>Manohar</v>
          </cell>
          <cell r="H1632" t="str">
            <v>Ovary</v>
          </cell>
        </row>
        <row r="1633">
          <cell r="B1633" t="str">
            <v>IN-423-VC5K</v>
          </cell>
        </row>
        <row r="1633">
          <cell r="D1633" t="str">
            <v>Usha Pati</v>
          </cell>
          <cell r="E1633" t="str">
            <v>HRR Germline</v>
          </cell>
          <cell r="F1633" t="str">
            <v>BDM-4bc-Kaushik</v>
          </cell>
          <cell r="G1633" t="str">
            <v>Manohar</v>
          </cell>
          <cell r="H1633" t="str">
            <v>Breast</v>
          </cell>
        </row>
        <row r="1634">
          <cell r="B1634" t="str">
            <v>IN-423-VDAA</v>
          </cell>
        </row>
        <row r="1634">
          <cell r="D1634" t="str">
            <v>Usha Singh</v>
          </cell>
          <cell r="E1634" t="str">
            <v>Target Indiegene</v>
          </cell>
          <cell r="F1634" t="str">
            <v>Oncquest</v>
          </cell>
          <cell r="G1634" t="str">
            <v>Manohar</v>
          </cell>
          <cell r="H1634" t="str">
            <v>Liver</v>
          </cell>
        </row>
        <row r="1635">
          <cell r="B1635" t="str">
            <v>IN-423-VDAB</v>
          </cell>
        </row>
        <row r="1635">
          <cell r="D1635" t="str">
            <v>Shyla</v>
          </cell>
          <cell r="E1635" t="str">
            <v>Target Indiegene</v>
          </cell>
          <cell r="F1635" t="str">
            <v>Nanjappa Hospital</v>
          </cell>
        </row>
        <row r="1635">
          <cell r="H1635" t="str">
            <v>Lung</v>
          </cell>
          <cell r="I1635" t="str">
            <v>Lower lobe, lung</v>
          </cell>
          <cell r="J1635" t="str">
            <v>Adenocarcinoma, NOS</v>
          </cell>
          <cell r="K1635" t="str">
            <v>Right</v>
          </cell>
        </row>
        <row r="1636">
          <cell r="B1636" t="str">
            <v>IN-423-VDAC</v>
          </cell>
        </row>
        <row r="1636">
          <cell r="D1636" t="str">
            <v>Arshiya</v>
          </cell>
          <cell r="E1636" t="str">
            <v>Germline+</v>
          </cell>
          <cell r="F1636" t="str">
            <v>BDM-4bc-Ramanjaneya</v>
          </cell>
          <cell r="G1636" t="str">
            <v>Manohar</v>
          </cell>
          <cell r="H1636" t="str">
            <v>Ovary &amp; Endometrium</v>
          </cell>
        </row>
        <row r="1637">
          <cell r="B1637" t="str">
            <v>IN-423-VCIB</v>
          </cell>
        </row>
        <row r="1637">
          <cell r="D1637" t="str">
            <v>Appayanna</v>
          </cell>
          <cell r="E1637" t="str">
            <v>Target Core</v>
          </cell>
          <cell r="F1637" t="str">
            <v>BDM-4bc-Smriti Singh</v>
          </cell>
        </row>
        <row r="1637">
          <cell r="H1637" t="str">
            <v>Lung</v>
          </cell>
          <cell r="I1637" t="str">
            <v>Upper lobe, lung</v>
          </cell>
          <cell r="J1637" t="str">
            <v>Adenocarcinoma, NOS</v>
          </cell>
          <cell r="K1637" t="str">
            <v>Left</v>
          </cell>
        </row>
        <row r="1638">
          <cell r="B1638" t="str">
            <v>IN-423-VDDA</v>
          </cell>
        </row>
        <row r="1638">
          <cell r="D1638" t="str">
            <v>Feby Abraham</v>
          </cell>
          <cell r="E1638" t="str">
            <v>HRR Somatic</v>
          </cell>
          <cell r="F1638" t="str">
            <v>Healthnet Lab</v>
          </cell>
          <cell r="G1638" t="str">
            <v>Manohar</v>
          </cell>
          <cell r="H1638" t="str">
            <v>Ovary</v>
          </cell>
        </row>
        <row r="1639">
          <cell r="B1639" t="str">
            <v>IN-423-VDDB</v>
          </cell>
        </row>
        <row r="1639">
          <cell r="D1639" t="str">
            <v>Santilata Samantaray</v>
          </cell>
          <cell r="E1639" t="str">
            <v>HRR Germline</v>
          </cell>
          <cell r="F1639" t="str">
            <v>BDM-4bc-Kaushik</v>
          </cell>
          <cell r="G1639" t="str">
            <v>Manohar</v>
          </cell>
          <cell r="H1639" t="str">
            <v>Ovary</v>
          </cell>
        </row>
        <row r="1640">
          <cell r="B1640" t="str">
            <v>IN-423-VDDC</v>
          </cell>
        </row>
        <row r="1640">
          <cell r="D1640" t="str">
            <v>Molly D'Souza</v>
          </cell>
          <cell r="E1640" t="str">
            <v>Target Focus</v>
          </cell>
          <cell r="F1640" t="str">
            <v>Lalpath</v>
          </cell>
          <cell r="G1640" t="str">
            <v>Manohar</v>
          </cell>
          <cell r="H1640" t="str">
            <v>Pancreas</v>
          </cell>
          <cell r="I1640" t="str">
            <v>Pancreas NOS</v>
          </cell>
          <cell r="J1640" t="str">
            <v>Carcinoma, NOS</v>
          </cell>
          <cell r="K1640" t="str">
            <v>Not a paired site</v>
          </cell>
        </row>
        <row r="1641">
          <cell r="B1641" t="str">
            <v>IN-423-VDDD</v>
          </cell>
        </row>
        <row r="1641">
          <cell r="D1641" t="str">
            <v>Rajesh M.R</v>
          </cell>
          <cell r="E1641" t="str">
            <v>Target Indiegene</v>
          </cell>
          <cell r="F1641" t="str">
            <v>Kidwai Hospital</v>
          </cell>
          <cell r="G1641" t="str">
            <v>Manohar</v>
          </cell>
          <cell r="H1641" t="str">
            <v>Small Intestine</v>
          </cell>
        </row>
        <row r="1642">
          <cell r="B1642" t="str">
            <v>IN-423-VDDE</v>
          </cell>
        </row>
        <row r="1642">
          <cell r="D1642" t="str">
            <v>Ramesh Joshi</v>
          </cell>
          <cell r="E1642" t="str">
            <v>Target Indiegene</v>
          </cell>
          <cell r="F1642" t="str">
            <v>BDM-4bc-Rajesh</v>
          </cell>
          <cell r="G1642" t="str">
            <v>Manohar</v>
          </cell>
          <cell r="H1642" t="str">
            <v>Anus and Anal canal</v>
          </cell>
        </row>
        <row r="1643">
          <cell r="B1643" t="str">
            <v>IN-423-VDDF</v>
          </cell>
        </row>
        <row r="1643">
          <cell r="D1643" t="str">
            <v>Jafarhusain S Mansuri</v>
          </cell>
          <cell r="E1643" t="str">
            <v>Target Indiegene</v>
          </cell>
          <cell r="F1643" t="str">
            <v>HCG</v>
          </cell>
          <cell r="G1643" t="str">
            <v>Manohar</v>
          </cell>
          <cell r="H1643" t="str">
            <v>Large Intestine</v>
          </cell>
        </row>
        <row r="1644">
          <cell r="B1644" t="str">
            <v>IN-423-VCVB</v>
          </cell>
        </row>
        <row r="1644">
          <cell r="D1644" t="str">
            <v>Moidutty P</v>
          </cell>
          <cell r="E1644" t="str">
            <v>Target Core</v>
          </cell>
          <cell r="F1644" t="str">
            <v>Tata Hospital</v>
          </cell>
        </row>
        <row r="1644">
          <cell r="H1644" t="str">
            <v>Lung</v>
          </cell>
          <cell r="I1644" t="str">
            <v>Middle lobe, lung</v>
          </cell>
          <cell r="J1644" t="str">
            <v>Adenocarcinoma, NOS</v>
          </cell>
          <cell r="K1644" t="str">
            <v>Right</v>
          </cell>
        </row>
        <row r="1645">
          <cell r="B1645" t="str">
            <v>IN-423-VDDG</v>
          </cell>
        </row>
        <row r="1645">
          <cell r="D1645" t="str">
            <v>Komal Kachhap</v>
          </cell>
          <cell r="E1645" t="str">
            <v>Target Indiegene</v>
          </cell>
          <cell r="F1645" t="str">
            <v>Tata Hospital</v>
          </cell>
        </row>
        <row r="1645">
          <cell r="H1645" t="str">
            <v>Lung</v>
          </cell>
          <cell r="I1645" t="str">
            <v>Overlapping lesion of lung</v>
          </cell>
          <cell r="J1645" t="str">
            <v>Adenocarcinoma, NOS</v>
          </cell>
          <cell r="K1645" t="str">
            <v>Right and Left</v>
          </cell>
        </row>
        <row r="1646">
          <cell r="B1646" t="str">
            <v>IN-423-VDEA</v>
          </cell>
        </row>
        <row r="1646">
          <cell r="D1646" t="str">
            <v>Afanasieva Rima</v>
          </cell>
          <cell r="E1646" t="str">
            <v>Target Focus</v>
          </cell>
          <cell r="F1646" t="str">
            <v>VITA Alliance</v>
          </cell>
          <cell r="G1646" t="str">
            <v>Manohar</v>
          </cell>
          <cell r="H1646" t="str">
            <v>Breast</v>
          </cell>
        </row>
        <row r="1647">
          <cell r="B1647" t="str">
            <v>IN-423-VDEB</v>
          </cell>
        </row>
        <row r="1647">
          <cell r="D1647" t="str">
            <v>Navdeep Gurung</v>
          </cell>
          <cell r="E1647" t="str">
            <v>Target Core+MSI</v>
          </cell>
          <cell r="F1647" t="str">
            <v>BDM-4bc-Smriti Singh</v>
          </cell>
          <cell r="G1647" t="str">
            <v>Manohar</v>
          </cell>
          <cell r="H1647" t="str">
            <v>Large Intestine</v>
          </cell>
        </row>
        <row r="1648">
          <cell r="B1648" t="str">
            <v>IN-423-VDFA</v>
          </cell>
        </row>
        <row r="1648">
          <cell r="D1648" t="str">
            <v>Nirmala Mary</v>
          </cell>
          <cell r="E1648" t="str">
            <v>Target Core</v>
          </cell>
          <cell r="F1648" t="str">
            <v>Apollo Hospital</v>
          </cell>
          <cell r="G1648" t="str">
            <v>Manohar</v>
          </cell>
          <cell r="H1648" t="str">
            <v>Large Intestine</v>
          </cell>
        </row>
        <row r="1649">
          <cell r="B1649" t="str">
            <v>IN-423-VDFB</v>
          </cell>
        </row>
        <row r="1649">
          <cell r="D1649" t="str">
            <v>Ranjeet Yadav</v>
          </cell>
          <cell r="E1649" t="str">
            <v>Target Focus</v>
          </cell>
          <cell r="F1649" t="str">
            <v>Lalpath</v>
          </cell>
        </row>
        <row r="1649">
          <cell r="H1649" t="str">
            <v>Lung</v>
          </cell>
          <cell r="I1649" t="str">
            <v>Lower lobe, lung</v>
          </cell>
          <cell r="J1649" t="str">
            <v>Epithelioid hemangioendothelioma, malignant</v>
          </cell>
          <cell r="K1649" t="str">
            <v>Left</v>
          </cell>
        </row>
        <row r="1650">
          <cell r="B1650" t="str">
            <v>IN-423-VDFC</v>
          </cell>
        </row>
        <row r="1650">
          <cell r="D1650" t="str">
            <v>Shuchi Shrivastava</v>
          </cell>
          <cell r="E1650" t="str">
            <v>Target Focus</v>
          </cell>
          <cell r="F1650" t="str">
            <v>Oncquest</v>
          </cell>
          <cell r="G1650" t="str">
            <v>Manohar</v>
          </cell>
          <cell r="H1650" t="str">
            <v>Retroperitoneum</v>
          </cell>
        </row>
        <row r="1651">
          <cell r="B1651" t="str">
            <v>IN-423-VDFD</v>
          </cell>
        </row>
        <row r="1651">
          <cell r="D1651" t="str">
            <v>Pramila Shah</v>
          </cell>
          <cell r="E1651" t="str">
            <v>Germline+</v>
          </cell>
          <cell r="F1651" t="str">
            <v>Phoenix Cancer Clinic</v>
          </cell>
          <cell r="G1651" t="str">
            <v>Manohar</v>
          </cell>
          <cell r="H1651" t="str">
            <v>Oesophagus</v>
          </cell>
        </row>
        <row r="1652">
          <cell r="B1652" t="str">
            <v>IN-423-VDFE</v>
          </cell>
        </row>
        <row r="1652">
          <cell r="D1652" t="str">
            <v>Mimrabai H Manek</v>
          </cell>
          <cell r="E1652" t="str">
            <v>Germline+</v>
          </cell>
          <cell r="F1652" t="str">
            <v>BDM-4bc-Rajesh</v>
          </cell>
          <cell r="G1652" t="str">
            <v>Manohar</v>
          </cell>
          <cell r="H1652" t="str">
            <v>Breast</v>
          </cell>
          <cell r="I1652" t="str">
            <v>Breast NOS (excludes Skin of breast C44.5)</v>
          </cell>
          <cell r="J1652" t="str">
            <v>Carcinoma, NOS</v>
          </cell>
          <cell r="K1652" t="str">
            <v>Left</v>
          </cell>
        </row>
        <row r="1653">
          <cell r="B1653" t="str">
            <v>IN-423-VDGA</v>
          </cell>
        </row>
        <row r="1653">
          <cell r="D1653" t="str">
            <v>Sunita</v>
          </cell>
          <cell r="E1653" t="str">
            <v>Target Focus</v>
          </cell>
          <cell r="F1653" t="str">
            <v>Oncquest</v>
          </cell>
          <cell r="G1653" t="str">
            <v>Manohar</v>
          </cell>
          <cell r="H1653" t="str">
            <v>Ovary</v>
          </cell>
        </row>
        <row r="1654">
          <cell r="B1654" t="str">
            <v>IN-423-VDGB</v>
          </cell>
        </row>
        <row r="1654">
          <cell r="D1654" t="str">
            <v>Shameema</v>
          </cell>
          <cell r="E1654" t="str">
            <v>Target Focus</v>
          </cell>
          <cell r="F1654" t="str">
            <v>Lalpath</v>
          </cell>
          <cell r="G1654" t="str">
            <v>Manohar</v>
          </cell>
          <cell r="H1654" t="str">
            <v>Pancreas</v>
          </cell>
        </row>
        <row r="1655">
          <cell r="B1655" t="str">
            <v>IN-423-VDGC</v>
          </cell>
        </row>
        <row r="1655">
          <cell r="D1655" t="str">
            <v>Rajamanar M</v>
          </cell>
          <cell r="E1655" t="str">
            <v>Target Core</v>
          </cell>
          <cell r="F1655" t="str">
            <v>Sri Manakkulam Vinayagar college and hospital</v>
          </cell>
          <cell r="G1655" t="str">
            <v>Manohar</v>
          </cell>
          <cell r="H1655" t="str">
            <v>stomach</v>
          </cell>
        </row>
        <row r="1656">
          <cell r="B1656" t="str">
            <v>IN-423-VDGD</v>
          </cell>
        </row>
        <row r="1656">
          <cell r="D1656" t="str">
            <v>Kanchan Naik</v>
          </cell>
          <cell r="E1656" t="str">
            <v>Target Core</v>
          </cell>
          <cell r="F1656" t="str">
            <v>BDM-4bc-Chanakya</v>
          </cell>
          <cell r="G1656" t="str">
            <v>Manohar</v>
          </cell>
          <cell r="H1656" t="str">
            <v>Unknown primary</v>
          </cell>
          <cell r="I1656" t="str">
            <v>Unknown primary site</v>
          </cell>
        </row>
        <row r="1657">
          <cell r="B1657" t="str">
            <v>IN-423-VDHA</v>
          </cell>
        </row>
        <row r="1657">
          <cell r="D1657" t="str">
            <v>Rabeya Begum</v>
          </cell>
          <cell r="E1657" t="str">
            <v>Target Absolute</v>
          </cell>
          <cell r="F1657" t="str">
            <v>Lab sciences</v>
          </cell>
          <cell r="G1657" t="str">
            <v>Manohar</v>
          </cell>
          <cell r="H1657" t="str">
            <v>Pancreas</v>
          </cell>
        </row>
        <row r="1658">
          <cell r="B1658" t="str">
            <v>IN-423-VDHB</v>
          </cell>
        </row>
        <row r="1658">
          <cell r="D1658" t="str">
            <v>Rehana Huda</v>
          </cell>
          <cell r="E1658" t="str">
            <v>HRR Somatic</v>
          </cell>
          <cell r="F1658" t="str">
            <v>Lab sciences</v>
          </cell>
          <cell r="G1658" t="str">
            <v>Manohar</v>
          </cell>
          <cell r="H1658" t="str">
            <v>Breast</v>
          </cell>
        </row>
        <row r="1659">
          <cell r="B1659" t="str">
            <v>IN-423-VDHC</v>
          </cell>
        </row>
        <row r="1659">
          <cell r="D1659" t="str">
            <v>Chanamallappa Shankarashetty</v>
          </cell>
          <cell r="E1659" t="str">
            <v>Target Core</v>
          </cell>
          <cell r="F1659" t="str">
            <v>BDM-4bc-Ramanjaneya</v>
          </cell>
          <cell r="G1659" t="str">
            <v>Manohar</v>
          </cell>
          <cell r="H1659" t="str">
            <v>Gallbladder</v>
          </cell>
          <cell r="I1659" t="str">
            <v>Gallbladder</v>
          </cell>
          <cell r="J1659" t="str">
            <v>Adenocarcinoma, NOS</v>
          </cell>
          <cell r="K1659" t="str">
            <v>Not a paired site</v>
          </cell>
        </row>
        <row r="1660">
          <cell r="B1660" t="str">
            <v>IN-423-VDKA</v>
          </cell>
        </row>
        <row r="1660">
          <cell r="D1660" t="str">
            <v>Govindan Chengalath</v>
          </cell>
          <cell r="E1660" t="str">
            <v>Target Core+PDL1</v>
          </cell>
          <cell r="F1660" t="str">
            <v>Bangalore Baptist hospital</v>
          </cell>
          <cell r="G1660" t="str">
            <v>Manohar</v>
          </cell>
          <cell r="H1660" t="str">
            <v>Unknown Primary</v>
          </cell>
        </row>
        <row r="1661">
          <cell r="B1661" t="str">
            <v>IN-423-VDKB</v>
          </cell>
        </row>
        <row r="1661">
          <cell r="D1661" t="str">
            <v>N Pardha Saradhi</v>
          </cell>
          <cell r="E1661" t="str">
            <v>Target Focus</v>
          </cell>
          <cell r="F1661" t="str">
            <v>Oncquest</v>
          </cell>
          <cell r="G1661" t="str">
            <v>Manohar</v>
          </cell>
          <cell r="H1661" t="str">
            <v>Pancreas</v>
          </cell>
        </row>
        <row r="1662">
          <cell r="B1662" t="str">
            <v>IN-423-VDKC</v>
          </cell>
        </row>
        <row r="1662">
          <cell r="D1662" t="str">
            <v>Murthy MB</v>
          </cell>
          <cell r="E1662" t="str">
            <v>Germline+</v>
          </cell>
          <cell r="F1662" t="str">
            <v>Oncquest</v>
          </cell>
          <cell r="G1662" t="str">
            <v>Manohar</v>
          </cell>
          <cell r="H1662" t="str">
            <v>Rectosigmoid Junction</v>
          </cell>
        </row>
        <row r="1663">
          <cell r="B1663" t="str">
            <v>IN-423-VDKD</v>
          </cell>
        </row>
        <row r="1663">
          <cell r="D1663" t="str">
            <v>Sreelatha S</v>
          </cell>
          <cell r="E1663" t="str">
            <v>HRR Germline</v>
          </cell>
          <cell r="F1663" t="str">
            <v>Cochin Cancer Research Centre</v>
          </cell>
          <cell r="G1663" t="str">
            <v>Manohar</v>
          </cell>
          <cell r="H1663" t="str">
            <v>Ovary</v>
          </cell>
        </row>
        <row r="1664">
          <cell r="B1664" t="str">
            <v>IN-423-VDKE</v>
          </cell>
        </row>
        <row r="1664">
          <cell r="D1664" t="str">
            <v>Akhil Kishorgir Gosawi</v>
          </cell>
          <cell r="E1664" t="str">
            <v>Target Core</v>
          </cell>
          <cell r="F1664" t="str">
            <v>Kamalnayan Bajaj Hospital</v>
          </cell>
          <cell r="G1664" t="str">
            <v>Manohar</v>
          </cell>
          <cell r="H1664" t="str">
            <v>Tongue</v>
          </cell>
        </row>
        <row r="1665">
          <cell r="B1665" t="str">
            <v>IN-423-VDKF</v>
          </cell>
        </row>
        <row r="1665">
          <cell r="D1665" t="str">
            <v>Dhanu Maya Adhikari</v>
          </cell>
          <cell r="E1665" t="str">
            <v>HRR Germline</v>
          </cell>
          <cell r="F1665" t="str">
            <v>NCHRC</v>
          </cell>
          <cell r="G1665" t="str">
            <v>Manohar</v>
          </cell>
          <cell r="H1665" t="str">
            <v>Breast</v>
          </cell>
        </row>
        <row r="1666">
          <cell r="B1666" t="str">
            <v>IN-423-VDKG</v>
          </cell>
        </row>
        <row r="1666">
          <cell r="D1666" t="str">
            <v>Gauri Bhatta</v>
          </cell>
          <cell r="E1666" t="str">
            <v>HRR Germline</v>
          </cell>
          <cell r="F1666" t="str">
            <v>NCHRC</v>
          </cell>
          <cell r="G1666" t="str">
            <v>Manohar</v>
          </cell>
          <cell r="H1666" t="str">
            <v>Breast</v>
          </cell>
        </row>
        <row r="1667">
          <cell r="B1667" t="str">
            <v>IN-423-VDKH</v>
          </cell>
        </row>
        <row r="1667">
          <cell r="D1667" t="str">
            <v>Dr. Anupama R</v>
          </cell>
          <cell r="E1667" t="str">
            <v>Target Indiegene</v>
          </cell>
          <cell r="F1667" t="str">
            <v>HCG</v>
          </cell>
          <cell r="G1667" t="str">
            <v>Manohar</v>
          </cell>
          <cell r="H1667" t="str">
            <v>Breast</v>
          </cell>
        </row>
        <row r="1668">
          <cell r="B1668" t="str">
            <v>IN-423-VDKI</v>
          </cell>
        </row>
        <row r="1668">
          <cell r="D1668" t="str">
            <v>Mahalakshmi M</v>
          </cell>
          <cell r="E1668" t="str">
            <v>HRR Somatic</v>
          </cell>
          <cell r="F1668" t="str">
            <v>Narayana Hrudyalaya</v>
          </cell>
          <cell r="G1668" t="str">
            <v>Manohar</v>
          </cell>
          <cell r="H1668" t="str">
            <v>Ovary</v>
          </cell>
        </row>
        <row r="1669">
          <cell r="B1669" t="str">
            <v>IN-423-VDKI</v>
          </cell>
        </row>
        <row r="1669">
          <cell r="D1669" t="str">
            <v>Mahalakshmi M</v>
          </cell>
          <cell r="E1669" t="str">
            <v>HRR Germline</v>
          </cell>
          <cell r="F1669" t="str">
            <v>Narayana Hrudyalaya</v>
          </cell>
          <cell r="G1669" t="str">
            <v>Manohar</v>
          </cell>
          <cell r="H1669" t="str">
            <v>Ovary</v>
          </cell>
        </row>
        <row r="1670">
          <cell r="B1670" t="str">
            <v>IN-423-VDKJ</v>
          </cell>
        </row>
        <row r="1670">
          <cell r="D1670" t="str">
            <v>Samridhi Gupta</v>
          </cell>
          <cell r="E1670" t="str">
            <v>HRR Somatic</v>
          </cell>
          <cell r="F1670" t="str">
            <v>BDM-4bc-Ramanjaneya</v>
          </cell>
          <cell r="G1670" t="str">
            <v>Manohar</v>
          </cell>
          <cell r="H1670" t="str">
            <v>Breast</v>
          </cell>
        </row>
        <row r="1671">
          <cell r="B1671" t="str">
            <v>IN-423-VDLA</v>
          </cell>
        </row>
        <row r="1671">
          <cell r="D1671" t="str">
            <v>Usha Devi</v>
          </cell>
          <cell r="E1671" t="str">
            <v>Target Focus</v>
          </cell>
          <cell r="F1671" t="str">
            <v>Lalpath</v>
          </cell>
          <cell r="G1671" t="str">
            <v>Manohar</v>
          </cell>
          <cell r="H1671" t="str">
            <v>Ovary</v>
          </cell>
        </row>
        <row r="1672">
          <cell r="B1672" t="str">
            <v>IN-423-VDLB</v>
          </cell>
        </row>
        <row r="1672">
          <cell r="D1672" t="str">
            <v>Chabbi Chowdhury</v>
          </cell>
          <cell r="E1672" t="str">
            <v>Target Core</v>
          </cell>
          <cell r="F1672" t="str">
            <v>BDM-4bc-Chanakya</v>
          </cell>
        </row>
        <row r="1672">
          <cell r="H1672" t="str">
            <v>Lung</v>
          </cell>
          <cell r="I1672" t="str">
            <v>Main bronchus</v>
          </cell>
          <cell r="J1672" t="str">
            <v>Squamous cell carcinoma, NOS</v>
          </cell>
          <cell r="K1672" t="str">
            <v>Left</v>
          </cell>
        </row>
        <row r="1673">
          <cell r="B1673" t="str">
            <v>IN-423-VDLC</v>
          </cell>
        </row>
        <row r="1673">
          <cell r="D1673" t="str">
            <v>Tanjila Chowdhury</v>
          </cell>
          <cell r="E1673" t="str">
            <v>Target Core</v>
          </cell>
          <cell r="F1673" t="str">
            <v>BDM-4bc-Chanakya</v>
          </cell>
          <cell r="G1673" t="str">
            <v>Manohar</v>
          </cell>
          <cell r="H1673" t="str">
            <v>Nasal cavity and middle ear</v>
          </cell>
          <cell r="I1673" t="str">
            <v>Nasal cavity (excludes Nose, NOS C76.0)</v>
          </cell>
          <cell r="J1673" t="str">
            <v>Adenoid cystic carcinoma</v>
          </cell>
          <cell r="K1673" t="str">
            <v>Right</v>
          </cell>
        </row>
        <row r="1674">
          <cell r="B1674" t="str">
            <v>IN-423-VDLD</v>
          </cell>
        </row>
        <row r="1674">
          <cell r="D1674" t="str">
            <v>Jaswanti Marolia</v>
          </cell>
          <cell r="E1674" t="str">
            <v>Target Core+PDL1</v>
          </cell>
          <cell r="F1674" t="str">
            <v>BDM-4bc-Vishal</v>
          </cell>
        </row>
        <row r="1674">
          <cell r="H1674" t="str">
            <v>Lung</v>
          </cell>
          <cell r="I1674" t="str">
            <v>Overlapping lesion of lung</v>
          </cell>
          <cell r="J1674" t="str">
            <v>Adenocarcinoma, NOS</v>
          </cell>
          <cell r="K1674" t="str">
            <v>Right</v>
          </cell>
        </row>
        <row r="1675">
          <cell r="B1675" t="str">
            <v>IN-423-VDLE</v>
          </cell>
        </row>
        <row r="1675">
          <cell r="D1675" t="str">
            <v>Dundappa S Patil</v>
          </cell>
          <cell r="E1675" t="str">
            <v>Target Indiegene-Liquid</v>
          </cell>
          <cell r="F1675" t="str">
            <v>Mandpeshwar hospital, Borivali West</v>
          </cell>
        </row>
        <row r="1675">
          <cell r="H1675" t="str">
            <v>Lung</v>
          </cell>
          <cell r="I1675" t="str">
            <v>Lung NOS</v>
          </cell>
          <cell r="J1675" t="str">
            <v>Carcinoma, NOS</v>
          </cell>
          <cell r="K1675" t="str">
            <v>Unknown</v>
          </cell>
        </row>
        <row r="1676">
          <cell r="B1676" t="str">
            <v>IN-423-VDLF</v>
          </cell>
        </row>
        <row r="1676">
          <cell r="D1676" t="str">
            <v>Anuradha Krushna Kodgirwar</v>
          </cell>
          <cell r="E1676" t="str">
            <v>HRR Somatic</v>
          </cell>
          <cell r="F1676" t="str">
            <v>Bhakti Vedanta Hospital</v>
          </cell>
          <cell r="G1676" t="str">
            <v>Manohar</v>
          </cell>
          <cell r="H1676" t="str">
            <v>Breast</v>
          </cell>
        </row>
        <row r="1677">
          <cell r="B1677" t="str">
            <v>IN-423-VDMA</v>
          </cell>
        </row>
        <row r="1677">
          <cell r="D1677" t="str">
            <v>Chandramaula Devi</v>
          </cell>
          <cell r="E1677" t="str">
            <v>Target Focus</v>
          </cell>
          <cell r="F1677" t="str">
            <v>Lalpath</v>
          </cell>
          <cell r="G1677" t="str">
            <v>Manohar</v>
          </cell>
          <cell r="H1677" t="str">
            <v>Breast</v>
          </cell>
        </row>
        <row r="1678">
          <cell r="B1678" t="str">
            <v>IN-423-VDMB</v>
          </cell>
        </row>
        <row r="1678">
          <cell r="D1678" t="str">
            <v>Charlotte Inocento Soares</v>
          </cell>
          <cell r="E1678" t="str">
            <v>Target Core+MSI+PDL1</v>
          </cell>
          <cell r="F1678" t="str">
            <v>S L Raheja</v>
          </cell>
          <cell r="G1678" t="str">
            <v>Manohar</v>
          </cell>
          <cell r="H1678" t="str">
            <v>Endometrium</v>
          </cell>
        </row>
        <row r="1679">
          <cell r="B1679" t="str">
            <v>IN-423-VDMC</v>
          </cell>
        </row>
        <row r="1679">
          <cell r="D1679" t="str">
            <v>Gayrat Kodirov</v>
          </cell>
          <cell r="E1679" t="str">
            <v>Target Indiegene</v>
          </cell>
          <cell r="F1679" t="str">
            <v>Artemis Hospital, Gurgaon</v>
          </cell>
          <cell r="G1679" t="str">
            <v>Manohar</v>
          </cell>
          <cell r="H1679" t="str">
            <v>Liver</v>
          </cell>
        </row>
        <row r="1680">
          <cell r="B1680" t="str">
            <v>IN-423-VDMD</v>
          </cell>
        </row>
        <row r="1680">
          <cell r="D1680" t="str">
            <v>Saadi Abed Fayyadh</v>
          </cell>
          <cell r="E1680" t="str">
            <v>Target Indiegene</v>
          </cell>
          <cell r="F1680" t="str">
            <v>BBM-4bc- Debvrat</v>
          </cell>
          <cell r="G1680" t="str">
            <v>Manohar</v>
          </cell>
          <cell r="H1680" t="str">
            <v>Prostate</v>
          </cell>
        </row>
        <row r="1681">
          <cell r="B1681" t="str">
            <v>IN-423-VDME</v>
          </cell>
        </row>
        <row r="1681">
          <cell r="D1681" t="str">
            <v>Parul Sharma</v>
          </cell>
          <cell r="E1681" t="str">
            <v>Target Core</v>
          </cell>
          <cell r="F1681" t="str">
            <v>BDM-4bc-Navjot</v>
          </cell>
          <cell r="G1681" t="str">
            <v>Manohar</v>
          </cell>
          <cell r="H1681" t="str">
            <v>Breast</v>
          </cell>
        </row>
        <row r="1682">
          <cell r="B1682" t="str">
            <v>IN-423-VDMF</v>
          </cell>
        </row>
        <row r="1682">
          <cell r="D1682" t="str">
            <v>Sonali Mahapatra</v>
          </cell>
          <cell r="E1682" t="str">
            <v>Germline+</v>
          </cell>
          <cell r="F1682" t="str">
            <v>BDM-4bc-Kaushik</v>
          </cell>
          <cell r="G1682" t="str">
            <v>Manohar</v>
          </cell>
          <cell r="H1682" t="str">
            <v>Breast</v>
          </cell>
        </row>
        <row r="1683">
          <cell r="B1683" t="str">
            <v>IN-423-VDMG</v>
          </cell>
        </row>
        <row r="1683">
          <cell r="D1683" t="str">
            <v>B Raman Pradeep</v>
          </cell>
          <cell r="E1683" t="str">
            <v>Target Indiegene</v>
          </cell>
          <cell r="F1683" t="str">
            <v>Oncquest</v>
          </cell>
          <cell r="G1683" t="str">
            <v>Manohar</v>
          </cell>
          <cell r="H1683" t="str">
            <v>Stomach</v>
          </cell>
        </row>
        <row r="1684">
          <cell r="B1684" t="str">
            <v>IN-423-VDNA</v>
          </cell>
        </row>
        <row r="1684">
          <cell r="D1684" t="str">
            <v>Bhagya V.P.</v>
          </cell>
          <cell r="E1684" t="str">
            <v>Germline+</v>
          </cell>
          <cell r="F1684" t="str">
            <v>BDM-4bc-Smriti Singh</v>
          </cell>
          <cell r="G1684" t="str">
            <v>Manohar</v>
          </cell>
          <cell r="H1684" t="str">
            <v>Ovary</v>
          </cell>
        </row>
        <row r="1685">
          <cell r="B1685" t="str">
            <v>IN-423-VDNB</v>
          </cell>
        </row>
        <row r="1685">
          <cell r="D1685" t="str">
            <v>Ashaben Prajapati</v>
          </cell>
          <cell r="E1685" t="str">
            <v>Germline+</v>
          </cell>
          <cell r="F1685" t="str">
            <v>BBM-4bc-Rajesh</v>
          </cell>
          <cell r="G1685" t="str">
            <v>Manohar</v>
          </cell>
          <cell r="H1685" t="str">
            <v>Breast</v>
          </cell>
        </row>
        <row r="1686">
          <cell r="B1686" t="str">
            <v>IN-423-VDNC</v>
          </cell>
        </row>
        <row r="1686">
          <cell r="D1686" t="str">
            <v>Mohani Negi</v>
          </cell>
          <cell r="E1686" t="str">
            <v>Target Focus</v>
          </cell>
          <cell r="F1686" t="str">
            <v>Lalpath</v>
          </cell>
          <cell r="G1686" t="str">
            <v>Manohar</v>
          </cell>
          <cell r="H1686" t="str">
            <v>Gallbladder</v>
          </cell>
        </row>
        <row r="1687">
          <cell r="B1687" t="str">
            <v>IN-423-VDND</v>
          </cell>
        </row>
        <row r="1687">
          <cell r="D1687" t="str">
            <v>R.K. Lakshmi</v>
          </cell>
          <cell r="E1687" t="str">
            <v>Germline+</v>
          </cell>
          <cell r="F1687" t="str">
            <v>Sri Manakkulam Vinayagar college and hospital</v>
          </cell>
          <cell r="G1687" t="str">
            <v>Manohar</v>
          </cell>
          <cell r="H1687" t="str">
            <v>Breast</v>
          </cell>
        </row>
        <row r="1688">
          <cell r="B1688" t="str">
            <v>IN-423-VDNE</v>
          </cell>
        </row>
        <row r="1688">
          <cell r="D1688" t="str">
            <v>Arul Mary A</v>
          </cell>
          <cell r="E1688" t="str">
            <v>Target Core</v>
          </cell>
          <cell r="F1688" t="str">
            <v>Sri Manakkulam Vinayagar college and hospital</v>
          </cell>
          <cell r="G1688" t="str">
            <v>Manohar</v>
          </cell>
          <cell r="H1688" t="str">
            <v>Breast</v>
          </cell>
        </row>
        <row r="1689">
          <cell r="B1689" t="str">
            <v>IN-423-VDNF</v>
          </cell>
        </row>
        <row r="1689">
          <cell r="D1689" t="str">
            <v>Sapna Devi</v>
          </cell>
          <cell r="E1689" t="str">
            <v>Target Focus</v>
          </cell>
          <cell r="F1689" t="str">
            <v>Lalpath</v>
          </cell>
          <cell r="G1689" t="str">
            <v>Manohar</v>
          </cell>
          <cell r="H1689" t="str">
            <v>Breast</v>
          </cell>
        </row>
        <row r="1690">
          <cell r="B1690" t="str">
            <v>IN-423-VDNG</v>
          </cell>
        </row>
        <row r="1690">
          <cell r="D1690" t="str">
            <v>Sumathi Venkiteswaran</v>
          </cell>
          <cell r="E1690" t="str">
            <v>Target Focus</v>
          </cell>
          <cell r="F1690" t="str">
            <v>Sri Ramakrishna Hospital</v>
          </cell>
          <cell r="G1690" t="str">
            <v>Manohar</v>
          </cell>
          <cell r="H1690" t="str">
            <v>Ovary</v>
          </cell>
        </row>
        <row r="1691">
          <cell r="B1691" t="str">
            <v>IN-423-VDNH</v>
          </cell>
        </row>
        <row r="1691">
          <cell r="D1691" t="str">
            <v>Shahana Jonchhe (Siku Shrestha)</v>
          </cell>
          <cell r="E1691" t="str">
            <v>HRR Germline</v>
          </cell>
          <cell r="F1691" t="str">
            <v>Samjhana Labs</v>
          </cell>
          <cell r="G1691" t="str">
            <v>Manohar</v>
          </cell>
          <cell r="H1691" t="str">
            <v>Ovary</v>
          </cell>
        </row>
        <row r="1692">
          <cell r="B1692" t="str">
            <v>IN-423-VDNI</v>
          </cell>
        </row>
        <row r="1692">
          <cell r="D1692" t="str">
            <v>Satya Thapa</v>
          </cell>
          <cell r="E1692" t="str">
            <v>HRR Germline</v>
          </cell>
          <cell r="F1692" t="str">
            <v>Samjhana Labs</v>
          </cell>
          <cell r="G1692" t="str">
            <v>Manohar</v>
          </cell>
          <cell r="H1692" t="str">
            <v>Breast</v>
          </cell>
        </row>
        <row r="1693">
          <cell r="B1693" t="str">
            <v>IN-423-VDNJ</v>
          </cell>
        </row>
        <row r="1693">
          <cell r="D1693" t="str">
            <v>Saramma Abraham</v>
          </cell>
          <cell r="E1693" t="str">
            <v>Target Core</v>
          </cell>
          <cell r="F1693" t="str">
            <v>BDM-4bc-Smriti</v>
          </cell>
        </row>
        <row r="1693">
          <cell r="H1693" t="str">
            <v>Lung</v>
          </cell>
          <cell r="I1693" t="str">
            <v>Upper lobe, lung</v>
          </cell>
          <cell r="J1693" t="str">
            <v>Adenocarcinoma, NOS</v>
          </cell>
          <cell r="K1693" t="str">
            <v>Left</v>
          </cell>
        </row>
        <row r="1694">
          <cell r="B1694" t="str">
            <v>IN-423-VDRA</v>
          </cell>
        </row>
        <row r="1694">
          <cell r="D1694" t="str">
            <v>Sandhyarani Kar</v>
          </cell>
          <cell r="E1694" t="str">
            <v>HRR Germline</v>
          </cell>
          <cell r="F1694" t="str">
            <v>Sparsh Hospital and Critical Care pvt ltd</v>
          </cell>
        </row>
        <row r="1694">
          <cell r="H1694" t="str">
            <v>Retroperitoneum and Peritoneum</v>
          </cell>
        </row>
        <row r="1694">
          <cell r="J1694" t="str">
            <v>Adenocarcinoma NOS</v>
          </cell>
          <cell r="K1694" t="str">
            <v>Unknown</v>
          </cell>
        </row>
        <row r="1695">
          <cell r="B1695" t="str">
            <v>IN-423-VDRB</v>
          </cell>
        </row>
        <row r="1695">
          <cell r="D1695" t="str">
            <v>Jharana Maharana</v>
          </cell>
          <cell r="E1695" t="str">
            <v>HRR Germline</v>
          </cell>
          <cell r="F1695" t="str">
            <v>BDM-4bc-Kaushik</v>
          </cell>
        </row>
        <row r="1695">
          <cell r="H1695" t="str">
            <v>Breast</v>
          </cell>
        </row>
        <row r="1695">
          <cell r="J1695" t="str">
            <v>Infiltrating ductular carcinoma</v>
          </cell>
          <cell r="K1695" t="str">
            <v>Right</v>
          </cell>
        </row>
        <row r="1696">
          <cell r="B1696" t="str">
            <v>IN-423-VDRC</v>
          </cell>
        </row>
        <row r="1696">
          <cell r="D1696" t="str">
            <v>Sunita Maity</v>
          </cell>
          <cell r="E1696" t="str">
            <v>HRR Germline</v>
          </cell>
          <cell r="F1696" t="str">
            <v>Sparsh Hospital and Critical Care pvt ltd</v>
          </cell>
        </row>
        <row r="1696">
          <cell r="H1696" t="str">
            <v>Breast</v>
          </cell>
        </row>
        <row r="1696">
          <cell r="J1696" t="str">
            <v>Invasive carcinoma of no special type</v>
          </cell>
          <cell r="K1696" t="str">
            <v>Left</v>
          </cell>
        </row>
        <row r="1697">
          <cell r="B1697" t="str">
            <v>IN-423-VDRD</v>
          </cell>
        </row>
        <row r="1697">
          <cell r="D1697" t="str">
            <v>Binay Maur</v>
          </cell>
          <cell r="E1697" t="str">
            <v>Target Indiegene (Only DNA)</v>
          </cell>
          <cell r="F1697" t="str">
            <v>Tata Hospital</v>
          </cell>
        </row>
        <row r="1697">
          <cell r="H1697" t="str">
            <v>Lung</v>
          </cell>
          <cell r="I1697" t="str">
            <v>Upper lobe, lung</v>
          </cell>
          <cell r="J1697" t="str">
            <v>Adenocarcinoma, NOS</v>
          </cell>
          <cell r="K1697" t="str">
            <v>Right</v>
          </cell>
        </row>
        <row r="1698">
          <cell r="B1698" t="str">
            <v>IN-423-VDRE</v>
          </cell>
        </row>
        <row r="1698">
          <cell r="D1698" t="str">
            <v>Ashim Sarma</v>
          </cell>
          <cell r="E1698" t="str">
            <v>Target Core+ pdl1</v>
          </cell>
          <cell r="F1698" t="str">
            <v>Tata Hospital</v>
          </cell>
        </row>
        <row r="1698">
          <cell r="H1698" t="str">
            <v>Esophagus</v>
          </cell>
          <cell r="I1698" t="str">
            <v>Esophagus NOS</v>
          </cell>
          <cell r="J1698" t="str">
            <v>Squamous cell carcinoma, NOS</v>
          </cell>
          <cell r="K1698" t="str">
            <v>Not a paired site</v>
          </cell>
        </row>
        <row r="1699">
          <cell r="B1699" t="str">
            <v>IN-423-VDRF</v>
          </cell>
        </row>
        <row r="1699">
          <cell r="D1699" t="str">
            <v>Seema Raghuwanshi</v>
          </cell>
          <cell r="E1699" t="str">
            <v>Target Focus</v>
          </cell>
          <cell r="F1699" t="str">
            <v>BDM-4bc-Chanakya</v>
          </cell>
        </row>
        <row r="1699">
          <cell r="H1699" t="str">
            <v>Other parts of tongue</v>
          </cell>
        </row>
        <row r="1699">
          <cell r="J1699" t="str">
            <v>Squamous cell carcinoma, NOS</v>
          </cell>
          <cell r="K1699" t="str">
            <v>Right</v>
          </cell>
        </row>
        <row r="1700">
          <cell r="B1700" t="str">
            <v>IN-423-VDRG</v>
          </cell>
        </row>
        <row r="1700">
          <cell r="D1700" t="str">
            <v>Krishna Devi Gupta</v>
          </cell>
          <cell r="E1700" t="str">
            <v>Target Core</v>
          </cell>
          <cell r="F1700" t="str">
            <v>Tata Hospital</v>
          </cell>
        </row>
        <row r="1700">
          <cell r="H1700" t="str">
            <v>Lung</v>
          </cell>
          <cell r="I1700" t="str">
            <v>Lung NOS</v>
          </cell>
          <cell r="J1700" t="str">
            <v>Adenocarcinoma, NOS</v>
          </cell>
          <cell r="K1700" t="str">
            <v>Left</v>
          </cell>
        </row>
        <row r="1701">
          <cell r="B1701" t="str">
            <v>IN-423-VDSA</v>
          </cell>
        </row>
        <row r="1701">
          <cell r="D1701" t="str">
            <v>Hebhabhai Rambhai Dangar</v>
          </cell>
          <cell r="E1701" t="str">
            <v>Germline+</v>
          </cell>
          <cell r="F1701" t="str">
            <v>HCG</v>
          </cell>
        </row>
        <row r="1701">
          <cell r="H1701" t="str">
            <v>Thyroid</v>
          </cell>
        </row>
        <row r="1701">
          <cell r="J1701" t="str">
            <v>Medullary carcinoma</v>
          </cell>
          <cell r="K1701" t="str">
            <v>Unknown</v>
          </cell>
        </row>
        <row r="1702">
          <cell r="B1702" t="str">
            <v>IN-423-VDSB</v>
          </cell>
        </row>
        <row r="1702">
          <cell r="D1702" t="str">
            <v>Harendra Shahu</v>
          </cell>
          <cell r="E1702" t="str">
            <v>Target Core</v>
          </cell>
          <cell r="F1702" t="str">
            <v>SL Raheja Hospital</v>
          </cell>
        </row>
        <row r="1702">
          <cell r="H1702" t="str">
            <v>Skin</v>
          </cell>
        </row>
        <row r="1702">
          <cell r="J1702" t="str">
            <v>Sebaceous carcinoma</v>
          </cell>
          <cell r="K1702" t="str">
            <v>Right</v>
          </cell>
        </row>
        <row r="1703">
          <cell r="B1703" t="str">
            <v>IN-423-VDSC</v>
          </cell>
        </row>
        <row r="1703">
          <cell r="D1703" t="str">
            <v>Basamma</v>
          </cell>
          <cell r="E1703" t="str">
            <v>Target Indiegene</v>
          </cell>
          <cell r="F1703" t="str">
            <v>HCG</v>
          </cell>
        </row>
        <row r="1703">
          <cell r="H1703" t="str">
            <v>Gallbladder</v>
          </cell>
        </row>
        <row r="1703">
          <cell r="J1703" t="str">
            <v>Cholangiocarcinoma</v>
          </cell>
          <cell r="K1703" t="str">
            <v>Not a paired site</v>
          </cell>
        </row>
        <row r="1704">
          <cell r="B1704" t="str">
            <v>IN-423-VDSD</v>
          </cell>
        </row>
        <row r="1704">
          <cell r="D1704" t="str">
            <v>Shahida Nasrin</v>
          </cell>
          <cell r="E1704" t="str">
            <v>Target Absolute</v>
          </cell>
          <cell r="F1704" t="str">
            <v>AMCG</v>
          </cell>
        </row>
        <row r="1704">
          <cell r="H1704" t="str">
            <v>Lung</v>
          </cell>
        </row>
        <row r="1704">
          <cell r="J1704" t="str">
            <v>Invasive mucinous adenocarcinoma</v>
          </cell>
          <cell r="K1704" t="str">
            <v>Left</v>
          </cell>
        </row>
        <row r="1705">
          <cell r="B1705" t="str">
            <v>IN-423-VDSE</v>
          </cell>
        </row>
        <row r="1705">
          <cell r="D1705" t="str">
            <v>Gita Devi Adhikari</v>
          </cell>
          <cell r="E1705" t="str">
            <v>HRR Germline</v>
          </cell>
          <cell r="F1705" t="str">
            <v>NCHRC</v>
          </cell>
        </row>
        <row r="1705">
          <cell r="H1705" t="str">
            <v>Breast</v>
          </cell>
        </row>
        <row r="1705">
          <cell r="J1705" t="str">
            <v>NA</v>
          </cell>
          <cell r="K1705" t="str">
            <v>NA</v>
          </cell>
        </row>
        <row r="1706">
          <cell r="B1706" t="str">
            <v>IN-423-VDSF</v>
          </cell>
        </row>
        <row r="1706">
          <cell r="D1706" t="str">
            <v>Uma Nepal</v>
          </cell>
          <cell r="E1706" t="str">
            <v>HRR Germline</v>
          </cell>
          <cell r="F1706" t="str">
            <v>NCHRC</v>
          </cell>
        </row>
        <row r="1706">
          <cell r="H1706" t="str">
            <v>Ovary</v>
          </cell>
        </row>
        <row r="1706">
          <cell r="J1706" t="str">
            <v>NA</v>
          </cell>
          <cell r="K1706" t="str">
            <v>NA</v>
          </cell>
        </row>
        <row r="1707">
          <cell r="B1707" t="str">
            <v>IN-423-VDTA</v>
          </cell>
        </row>
        <row r="1707">
          <cell r="D1707" t="str">
            <v>Ranjeet Kumar Sogani</v>
          </cell>
          <cell r="E1707" t="str">
            <v>HRR Germline</v>
          </cell>
          <cell r="F1707" t="str">
            <v>BDM-4bc-Chanakya</v>
          </cell>
        </row>
        <row r="1707">
          <cell r="H1707" t="str">
            <v>Liver &amp; intrahepatic bile ducts</v>
          </cell>
        </row>
        <row r="1707">
          <cell r="J1707" t="str">
            <v>Cholangiocarcinoma</v>
          </cell>
          <cell r="K1707" t="str">
            <v>Not a paired site</v>
          </cell>
        </row>
        <row r="1708">
          <cell r="B1708" t="str">
            <v>IN-423-VDTB</v>
          </cell>
        </row>
        <row r="1708">
          <cell r="D1708" t="str">
            <v>Rashmikant P Shukla</v>
          </cell>
          <cell r="E1708" t="str">
            <v>HRR Somatic</v>
          </cell>
          <cell r="F1708" t="str">
            <v>BDM-4bc-Rajesh</v>
          </cell>
        </row>
        <row r="1708">
          <cell r="H1708" t="str">
            <v>Prostate</v>
          </cell>
        </row>
        <row r="1708">
          <cell r="J1708" t="str">
            <v>Adenocarcinoma with neuroendocrine differen</v>
          </cell>
          <cell r="K1708" t="str">
            <v>Not a paired site</v>
          </cell>
        </row>
        <row r="1709">
          <cell r="B1709" t="str">
            <v>IN-423-VDTC</v>
          </cell>
        </row>
        <row r="1709">
          <cell r="D1709" t="str">
            <v>Kirit Sunderji Pasad</v>
          </cell>
          <cell r="E1709" t="str">
            <v>Target Absolute</v>
          </cell>
          <cell r="F1709" t="str">
            <v>Tata Hospital</v>
          </cell>
        </row>
        <row r="1709">
          <cell r="H1709" t="str">
            <v>Cerebral meninges</v>
          </cell>
        </row>
        <row r="1709">
          <cell r="J1709" t="str">
            <v>Meningioma, Malignant</v>
          </cell>
          <cell r="K1709" t="str">
            <v>Unknown</v>
          </cell>
        </row>
        <row r="1710">
          <cell r="B1710" t="str">
            <v>IN-423-VDTC</v>
          </cell>
        </row>
        <row r="1710">
          <cell r="D1710" t="str">
            <v>Kirit Sunderji Pasad</v>
          </cell>
          <cell r="E1710" t="str">
            <v>TA Germline</v>
          </cell>
          <cell r="F1710" t="str">
            <v>Tata Hospital</v>
          </cell>
        </row>
        <row r="1710">
          <cell r="H1710" t="str">
            <v>Cerebral meninges</v>
          </cell>
        </row>
        <row r="1710">
          <cell r="J1710" t="str">
            <v>Meningioma, Malignant</v>
          </cell>
          <cell r="K1710" t="str">
            <v>Unknown</v>
          </cell>
        </row>
        <row r="1711">
          <cell r="B1711" t="str">
            <v>IN-423-VDUA</v>
          </cell>
        </row>
        <row r="1711">
          <cell r="D1711" t="str">
            <v>Ahalya Nayak</v>
          </cell>
          <cell r="E1711" t="str">
            <v>HRR Germline</v>
          </cell>
          <cell r="F1711" t="str">
            <v>Sparsh Hospital and Critical Care pvt ltd</v>
          </cell>
        </row>
        <row r="1711">
          <cell r="H1711" t="str">
            <v>Breast</v>
          </cell>
        </row>
        <row r="1711">
          <cell r="J1711" t="str">
            <v>Invasive carcinoma of no special type</v>
          </cell>
          <cell r="K1711" t="str">
            <v>Left</v>
          </cell>
        </row>
        <row r="1712">
          <cell r="B1712" t="str">
            <v>IN-423-VDUB</v>
          </cell>
        </row>
        <row r="1712">
          <cell r="D1712" t="str">
            <v>Promila Barman</v>
          </cell>
          <cell r="E1712" t="str">
            <v>Target Absolute</v>
          </cell>
          <cell r="F1712" t="str">
            <v>Lab Sciences</v>
          </cell>
        </row>
        <row r="1712">
          <cell r="H1712" t="str">
            <v>Large Intestine</v>
          </cell>
        </row>
        <row r="1712">
          <cell r="J1712" t="str">
            <v>Adenocarcinoma NOS</v>
          </cell>
          <cell r="K1712" t="str">
            <v>Not a paired site</v>
          </cell>
        </row>
        <row r="1713">
          <cell r="B1713" t="str">
            <v>IN-423-VDUC</v>
          </cell>
        </row>
        <row r="1713">
          <cell r="D1713" t="str">
            <v>Aditya Verma</v>
          </cell>
          <cell r="E1713" t="str">
            <v>Target Focus+MSI+PDL1</v>
          </cell>
          <cell r="F1713" t="str">
            <v>Oncquest</v>
          </cell>
        </row>
        <row r="1713">
          <cell r="H1713" t="str">
            <v>Gallbladder</v>
          </cell>
        </row>
        <row r="1713">
          <cell r="J1713" t="str">
            <v>Adenocarcinoma NOS</v>
          </cell>
          <cell r="K1713" t="str">
            <v>Not a paired site</v>
          </cell>
        </row>
        <row r="1714">
          <cell r="B1714" t="str">
            <v>IN-423-VDUD</v>
          </cell>
        </row>
        <row r="1714">
          <cell r="D1714" t="str">
            <v>Shehnaz Thaiyam</v>
          </cell>
          <cell r="E1714" t="str">
            <v>Target Core</v>
          </cell>
          <cell r="F1714" t="str">
            <v>Oncquest</v>
          </cell>
        </row>
        <row r="1714">
          <cell r="H1714" t="str">
            <v>Breast</v>
          </cell>
        </row>
        <row r="1714">
          <cell r="J1714" t="str">
            <v>Carcinoma NOS</v>
          </cell>
          <cell r="K1714" t="str">
            <v>Right</v>
          </cell>
        </row>
        <row r="1715">
          <cell r="B1715" t="str">
            <v>IN-423-VDUE</v>
          </cell>
        </row>
        <row r="1715">
          <cell r="D1715" t="str">
            <v>Laxmi Manohar Manyar</v>
          </cell>
          <cell r="E1715" t="str">
            <v>Target Core</v>
          </cell>
          <cell r="F1715" t="str">
            <v>TMH</v>
          </cell>
        </row>
        <row r="1715">
          <cell r="H1715" t="str">
            <v>Lung</v>
          </cell>
        </row>
        <row r="1715">
          <cell r="J1715" t="str">
            <v>Adenocarcinoma NOS</v>
          </cell>
          <cell r="K1715" t="str">
            <v>Right</v>
          </cell>
        </row>
        <row r="1716">
          <cell r="B1716" t="str">
            <v>IN-423-VDVA</v>
          </cell>
        </row>
        <row r="1716">
          <cell r="D1716" t="str">
            <v>Kolisetti Kondayya Lakshmi</v>
          </cell>
          <cell r="E1716" t="str">
            <v>HRR Somatic</v>
          </cell>
          <cell r="F1716" t="str">
            <v>Oncquest</v>
          </cell>
        </row>
        <row r="1716">
          <cell r="H1716" t="str">
            <v>Ovary</v>
          </cell>
        </row>
        <row r="1716">
          <cell r="J1716" t="str">
            <v>Serous adenocarcinoma</v>
          </cell>
          <cell r="K1716" t="str">
            <v>Unknown</v>
          </cell>
        </row>
        <row r="1717">
          <cell r="B1717" t="str">
            <v>IN-423-VDVA</v>
          </cell>
        </row>
        <row r="1717">
          <cell r="D1717" t="str">
            <v>Kolisetti Kondayya Lakshmi</v>
          </cell>
          <cell r="E1717" t="str">
            <v>HRR Germline</v>
          </cell>
          <cell r="F1717" t="str">
            <v>Oncquest</v>
          </cell>
        </row>
        <row r="1717">
          <cell r="H1717" t="str">
            <v>Ovary</v>
          </cell>
        </row>
        <row r="1717">
          <cell r="J1717" t="str">
            <v>Serous adenocarcinoma</v>
          </cell>
          <cell r="K1717" t="str">
            <v>Unknown</v>
          </cell>
        </row>
        <row r="1718">
          <cell r="B1718" t="str">
            <v>IN-423-VDVB</v>
          </cell>
        </row>
        <row r="1718">
          <cell r="D1718" t="str">
            <v>Sailaja U</v>
          </cell>
          <cell r="E1718" t="str">
            <v>HRR Germline</v>
          </cell>
          <cell r="F1718" t="str">
            <v>Oncquest</v>
          </cell>
        </row>
        <row r="1718">
          <cell r="H1718" t="str">
            <v>Ovary</v>
          </cell>
        </row>
        <row r="1718">
          <cell r="J1718" t="str">
            <v>High Grade Serous Carcinoma</v>
          </cell>
          <cell r="K1718" t="str">
            <v>Left &amp; Right</v>
          </cell>
        </row>
        <row r="1719">
          <cell r="B1719" t="str">
            <v>IN-423-VDVC</v>
          </cell>
        </row>
        <row r="1719">
          <cell r="D1719" t="str">
            <v>Kanthamma R</v>
          </cell>
          <cell r="E1719" t="str">
            <v>Target Focus</v>
          </cell>
          <cell r="F1719" t="str">
            <v>Lalpath</v>
          </cell>
        </row>
        <row r="1719">
          <cell r="H1719" t="str">
            <v>Large Intestine</v>
          </cell>
        </row>
        <row r="1719">
          <cell r="J1719" t="str">
            <v>Carcinoma NOS</v>
          </cell>
          <cell r="K1719" t="str">
            <v>Not a paired site</v>
          </cell>
        </row>
        <row r="1720">
          <cell r="B1720" t="str">
            <v>IN-423-VDVD</v>
          </cell>
        </row>
        <row r="1720">
          <cell r="D1720" t="str">
            <v>Rajesh Kumar Awasthi</v>
          </cell>
          <cell r="E1720" t="str">
            <v>Target Focus</v>
          </cell>
          <cell r="F1720" t="str">
            <v>Lalpath</v>
          </cell>
        </row>
        <row r="1720">
          <cell r="H1720" t="str">
            <v>Other parts of Tongue</v>
          </cell>
        </row>
        <row r="1720">
          <cell r="J1720" t="str">
            <v>Carcinoma NOS</v>
          </cell>
          <cell r="K1720" t="str">
            <v>Right</v>
          </cell>
        </row>
        <row r="1721">
          <cell r="B1721" t="str">
            <v>IN-423-VDVE</v>
          </cell>
        </row>
        <row r="1721">
          <cell r="D1721" t="str">
            <v>Prachi Prashant More</v>
          </cell>
          <cell r="E1721" t="str">
            <v>Germline+</v>
          </cell>
          <cell r="F1721" t="str">
            <v>Relaince Hospital</v>
          </cell>
        </row>
        <row r="1721">
          <cell r="H1721" t="str">
            <v>Breast</v>
          </cell>
        </row>
        <row r="1721">
          <cell r="J1721" t="str">
            <v>NA</v>
          </cell>
          <cell r="K1721" t="str">
            <v>NA</v>
          </cell>
        </row>
        <row r="1722">
          <cell r="B1722" t="str">
            <v>IN-423-VDVF</v>
          </cell>
        </row>
        <row r="1722">
          <cell r="D1722" t="str">
            <v>Vijaykumar Parekh</v>
          </cell>
          <cell r="E1722" t="str">
            <v>Target Core</v>
          </cell>
          <cell r="F1722" t="str">
            <v>HCG</v>
          </cell>
        </row>
        <row r="1722">
          <cell r="H1722" t="str">
            <v>Esophagus</v>
          </cell>
          <cell r="I1722" t="str">
            <v>Overlapping lesion of esophagus</v>
          </cell>
          <cell r="J1722" t="str">
            <v>Adenocarcinoma, NOS</v>
          </cell>
          <cell r="K1722" t="str">
            <v>Not a paired site</v>
          </cell>
        </row>
        <row r="1723">
          <cell r="B1723" t="str">
            <v>IN-423-VDVG</v>
          </cell>
        </row>
        <row r="1723">
          <cell r="D1723" t="str">
            <v>Ashaba Dharmendrasinh Solanki</v>
          </cell>
          <cell r="E1723" t="str">
            <v>Germline+</v>
          </cell>
          <cell r="F1723" t="str">
            <v>Starlit Cancer Center</v>
          </cell>
        </row>
        <row r="1723">
          <cell r="H1723" t="str">
            <v>Breast</v>
          </cell>
        </row>
        <row r="1723">
          <cell r="J1723" t="str">
            <v>Invasive carcinoma of no special type</v>
          </cell>
          <cell r="K1723" t="str">
            <v>Left</v>
          </cell>
        </row>
        <row r="1724">
          <cell r="B1724" t="str">
            <v>IN-423-VDVH</v>
          </cell>
        </row>
        <row r="1724">
          <cell r="D1724" t="str">
            <v>Sandra Saldanha</v>
          </cell>
          <cell r="E1724" t="str">
            <v>Germline+</v>
          </cell>
          <cell r="F1724" t="str">
            <v>Bombay Hospital</v>
          </cell>
        </row>
        <row r="1724">
          <cell r="H1724" t="str">
            <v>Breast</v>
          </cell>
        </row>
        <row r="1724">
          <cell r="J1724" t="str">
            <v>NA</v>
          </cell>
          <cell r="K1724" t="str">
            <v>NA</v>
          </cell>
        </row>
        <row r="1725">
          <cell r="B1725" t="str">
            <v>IN-423-VBNB</v>
          </cell>
        </row>
        <row r="1725">
          <cell r="D1725" t="str">
            <v>Dhirendraba Gajendrasinh Jadeja</v>
          </cell>
          <cell r="E1725" t="str">
            <v>Germline+</v>
          </cell>
          <cell r="F1725" t="str">
            <v>BDM-4bc-Rajesh</v>
          </cell>
        </row>
        <row r="1725">
          <cell r="H1725" t="str">
            <v>Breast</v>
          </cell>
        </row>
        <row r="1725">
          <cell r="J1725" t="str">
            <v>Adenocarcinoma, NOS</v>
          </cell>
          <cell r="K1725" t="str">
            <v>Right</v>
          </cell>
        </row>
        <row r="1726">
          <cell r="B1726" t="str">
            <v>IN-423-VDVI</v>
          </cell>
        </row>
        <row r="1726">
          <cell r="D1726" t="str">
            <v>Ranjan Sodha</v>
          </cell>
          <cell r="E1726" t="str">
            <v>Target Core</v>
          </cell>
          <cell r="F1726" t="str">
            <v>BDM-4bc-Vishal</v>
          </cell>
        </row>
        <row r="1726">
          <cell r="H1726" t="str">
            <v>Breast</v>
          </cell>
        </row>
        <row r="1726">
          <cell r="J1726" t="str">
            <v>Adenocarcinoma NOS</v>
          </cell>
          <cell r="K1726" t="str">
            <v>Right</v>
          </cell>
        </row>
        <row r="1727">
          <cell r="B1727" t="str">
            <v>IN-423-VDYA</v>
          </cell>
        </row>
        <row r="1727">
          <cell r="D1727" t="str">
            <v>Nandita Ghosh</v>
          </cell>
          <cell r="E1727" t="str">
            <v>Germline+</v>
          </cell>
          <cell r="F1727" t="str">
            <v>MACS Clinic</v>
          </cell>
        </row>
        <row r="1727">
          <cell r="H1727" t="str">
            <v>Breast</v>
          </cell>
        </row>
        <row r="1727">
          <cell r="J1727" t="str">
            <v>Medullary carcinoma, NOS</v>
          </cell>
          <cell r="K1727" t="str">
            <v>Right</v>
          </cell>
        </row>
        <row r="1728">
          <cell r="B1728" t="str">
            <v>IN-423-VDYB</v>
          </cell>
        </row>
        <row r="1728">
          <cell r="D1728" t="str">
            <v>Olivia Choudhury</v>
          </cell>
          <cell r="E1728" t="str">
            <v>Germline+</v>
          </cell>
          <cell r="F1728" t="str">
            <v>Bangalore Baptist Hospital</v>
          </cell>
        </row>
        <row r="1728">
          <cell r="H1728" t="str">
            <v>Connective, subcutaneous and other soft tissues</v>
          </cell>
        </row>
        <row r="1728">
          <cell r="J1728" t="str">
            <v>Myxoid liposarcoma</v>
          </cell>
          <cell r="K1728" t="str">
            <v>Right</v>
          </cell>
        </row>
        <row r="1729">
          <cell r="B1729" t="str">
            <v>IN-423-VDYC</v>
          </cell>
        </row>
        <row r="1729">
          <cell r="D1729" t="str">
            <v>Kananbala Kar</v>
          </cell>
          <cell r="E1729" t="str">
            <v>HRR Germline</v>
          </cell>
          <cell r="F1729" t="str">
            <v>Sparsh Hospital and Critical Care pvt ltd</v>
          </cell>
        </row>
        <row r="1729">
          <cell r="H1729" t="str">
            <v>Ovary</v>
          </cell>
        </row>
        <row r="1729">
          <cell r="J1729" t="str">
            <v>NA</v>
          </cell>
          <cell r="K1729" t="str">
            <v>NA</v>
          </cell>
        </row>
        <row r="1730">
          <cell r="B1730" t="str">
            <v>IN-423-VDYD</v>
          </cell>
        </row>
        <row r="1730">
          <cell r="D1730" t="str">
            <v>Anita Manandhar</v>
          </cell>
          <cell r="E1730" t="str">
            <v>Target Absolute</v>
          </cell>
          <cell r="F1730" t="str">
            <v>NCHRC</v>
          </cell>
        </row>
        <row r="1730">
          <cell r="H1730" t="str">
            <v>Lung</v>
          </cell>
        </row>
        <row r="1730">
          <cell r="J1730" t="str">
            <v>Adenocarcinoma NOS</v>
          </cell>
          <cell r="K1730" t="str">
            <v>Unknown</v>
          </cell>
        </row>
        <row r="1731">
          <cell r="B1731" t="str">
            <v>IN-423-VC5H</v>
          </cell>
        </row>
        <row r="1731">
          <cell r="D1731" t="str">
            <v>Sabita Pradhan</v>
          </cell>
          <cell r="E1731" t="str">
            <v>Target Core</v>
          </cell>
          <cell r="F1731" t="str">
            <v>Tata Hospital</v>
          </cell>
        </row>
        <row r="1731">
          <cell r="H1731" t="str">
            <v>Lung</v>
          </cell>
          <cell r="I1731" t="str">
            <v>Upper lobe, lung</v>
          </cell>
          <cell r="J1731" t="str">
            <v>Squamous cell carcinoma, NOS</v>
          </cell>
          <cell r="K1731" t="str">
            <v>Left</v>
          </cell>
        </row>
        <row r="1732">
          <cell r="B1732" t="str">
            <v>IN-423-VDYE</v>
          </cell>
        </row>
        <row r="1732">
          <cell r="D1732" t="str">
            <v>Himayavaramban</v>
          </cell>
          <cell r="E1732" t="str">
            <v>Target Absolute, Target Germline</v>
          </cell>
          <cell r="F1732" t="str">
            <v>C K Birla Hospital</v>
          </cell>
        </row>
        <row r="1732">
          <cell r="H1732" t="str">
            <v>Ovary</v>
          </cell>
          <cell r="I1732" t="str">
            <v>Ovary</v>
          </cell>
          <cell r="J1732" t="str">
            <v>NA</v>
          </cell>
          <cell r="K1732" t="str">
            <v>Unknown</v>
          </cell>
        </row>
        <row r="1733">
          <cell r="B1733" t="str">
            <v>IN-423-VDYF</v>
          </cell>
        </row>
        <row r="1733">
          <cell r="D1733" t="str">
            <v>Mohinder Singh</v>
          </cell>
          <cell r="E1733" t="str">
            <v>Target Focus</v>
          </cell>
          <cell r="F1733" t="str">
            <v>Lalpath</v>
          </cell>
        </row>
        <row r="1733">
          <cell r="H1733" t="str">
            <v>Prostate</v>
          </cell>
        </row>
        <row r="1733">
          <cell r="J1733" t="str">
            <v>Adenocarcinoma NOS</v>
          </cell>
          <cell r="K1733" t="str">
            <v>Not a paired site</v>
          </cell>
        </row>
        <row r="1734">
          <cell r="B1734" t="str">
            <v>IN-423-VDYG</v>
          </cell>
        </row>
        <row r="1734">
          <cell r="D1734" t="str">
            <v>Mastan Shaik</v>
          </cell>
          <cell r="E1734" t="str">
            <v>Target Focus</v>
          </cell>
          <cell r="F1734" t="str">
            <v>Lalpath</v>
          </cell>
        </row>
        <row r="1734">
          <cell r="H1734" t="str">
            <v>Other and unspecified biliary tract</v>
          </cell>
        </row>
        <row r="1734">
          <cell r="J1734" t="str">
            <v>Adenocarcinoma NOS</v>
          </cell>
          <cell r="K1734" t="str">
            <v>Not a paired site</v>
          </cell>
        </row>
        <row r="1735">
          <cell r="B1735" t="str">
            <v>IN-423-VDYH</v>
          </cell>
        </row>
        <row r="1735">
          <cell r="D1735" t="str">
            <v>Padmavathi D</v>
          </cell>
          <cell r="E1735" t="str">
            <v>Target Focus</v>
          </cell>
          <cell r="F1735" t="str">
            <v>Oncquest</v>
          </cell>
        </row>
        <row r="1735">
          <cell r="H1735" t="str">
            <v>Anal Canal and anus</v>
          </cell>
        </row>
        <row r="1735">
          <cell r="J1735" t="str">
            <v>Adenocarcinoma NOS</v>
          </cell>
          <cell r="K1735" t="str">
            <v>Not a paired site</v>
          </cell>
        </row>
        <row r="1736">
          <cell r="B1736" t="str">
            <v>IN-423-VDYI</v>
          </cell>
        </row>
        <row r="1736">
          <cell r="D1736" t="str">
            <v>Annasaheb Adhali</v>
          </cell>
          <cell r="E1736" t="str">
            <v>Target Core</v>
          </cell>
          <cell r="F1736" t="str">
            <v>Tata Hospital</v>
          </cell>
        </row>
        <row r="1736">
          <cell r="H1736" t="str">
            <v>Lung</v>
          </cell>
          <cell r="I1736" t="str">
            <v>Lower lobe, lung</v>
          </cell>
          <cell r="J1736" t="str">
            <v>Squamous cell carcinoma, NOS</v>
          </cell>
          <cell r="K1736" t="str">
            <v>Left</v>
          </cell>
        </row>
        <row r="1737">
          <cell r="B1737" t="str">
            <v>IN-423-VDYJ</v>
          </cell>
        </row>
        <row r="1737">
          <cell r="D1737" t="str">
            <v>Kusum Tibrewal</v>
          </cell>
          <cell r="E1737" t="str">
            <v>Target Core</v>
          </cell>
          <cell r="F1737" t="str">
            <v>Belle Vue Clinic</v>
          </cell>
        </row>
        <row r="1737">
          <cell r="H1737" t="str">
            <v>Breast</v>
          </cell>
        </row>
        <row r="1737">
          <cell r="J1737" t="str">
            <v>Infiltrating ductular carcinoma</v>
          </cell>
          <cell r="K1737" t="str">
            <v>Right</v>
          </cell>
        </row>
        <row r="1738">
          <cell r="B1738" t="str">
            <v>IN-423-VDYK</v>
          </cell>
        </row>
        <row r="1738">
          <cell r="D1738" t="str">
            <v>Sima Dua</v>
          </cell>
          <cell r="E1738" t="str">
            <v>HRR Somatic</v>
          </cell>
          <cell r="F1738" t="str">
            <v>Hemato Oncology Clinic</v>
          </cell>
        </row>
        <row r="1738">
          <cell r="H1738" t="str">
            <v>Ovary</v>
          </cell>
        </row>
        <row r="1738">
          <cell r="J1738" t="str">
            <v>Carcinoma NOS</v>
          </cell>
          <cell r="K1738" t="str">
            <v>Right</v>
          </cell>
        </row>
        <row r="1739">
          <cell r="B1739" t="str">
            <v>IN-423-VDZA</v>
          </cell>
        </row>
        <row r="1739">
          <cell r="D1739" t="str">
            <v>Anita Devi</v>
          </cell>
          <cell r="E1739" t="str">
            <v>Target Indiegene DNA</v>
          </cell>
          <cell r="F1739" t="str">
            <v>Tata Hospital</v>
          </cell>
        </row>
        <row r="1739">
          <cell r="H1739" t="str">
            <v>Lung</v>
          </cell>
          <cell r="I1739" t="str">
            <v>Upper lobe, lung</v>
          </cell>
          <cell r="J1739" t="str">
            <v>Adenocarcinoma, NOS</v>
          </cell>
          <cell r="K1739" t="str">
            <v>Right</v>
          </cell>
        </row>
        <row r="1740">
          <cell r="B1740" t="str">
            <v>IN-423-VDDA</v>
          </cell>
        </row>
        <row r="1740">
          <cell r="D1740" t="str">
            <v>Feby Abraham</v>
          </cell>
          <cell r="E1740" t="str">
            <v>HRR Somatic</v>
          </cell>
          <cell r="F1740" t="str">
            <v>Healthnet Lab</v>
          </cell>
        </row>
        <row r="1740">
          <cell r="H1740" t="str">
            <v>Ovary</v>
          </cell>
          <cell r="I1740" t="str">
            <v>Ovary</v>
          </cell>
          <cell r="J1740" t="str">
            <v>Clear cell adenocarcinoma, NOS</v>
          </cell>
          <cell r="K1740" t="str">
            <v>Unknown</v>
          </cell>
        </row>
        <row r="1741">
          <cell r="B1741" t="str">
            <v>IN-423-VDZB</v>
          </cell>
        </row>
        <row r="1741">
          <cell r="D1741" t="str">
            <v>Mithilesh Pathak</v>
          </cell>
          <cell r="E1741" t="str">
            <v>Target Focus</v>
          </cell>
          <cell r="F1741" t="str">
            <v>Lalpath</v>
          </cell>
        </row>
        <row r="1741">
          <cell r="H1741" t="str">
            <v>Breast</v>
          </cell>
        </row>
        <row r="1741">
          <cell r="J1741" t="str">
            <v>Infiltrating ductular carcinoma</v>
          </cell>
          <cell r="K1741" t="str">
            <v>Right</v>
          </cell>
        </row>
        <row r="1742">
          <cell r="B1742" t="str">
            <v>IN-423-VDZC</v>
          </cell>
        </row>
        <row r="1742">
          <cell r="D1742" t="str">
            <v>Radha Barmashakha</v>
          </cell>
          <cell r="E1742" t="str">
            <v>HRR Germline</v>
          </cell>
          <cell r="F1742" t="str">
            <v>NCHRC</v>
          </cell>
        </row>
        <row r="1742">
          <cell r="H1742" t="str">
            <v>Breast</v>
          </cell>
        </row>
        <row r="1742">
          <cell r="J1742" t="str">
            <v>Invasive Carcinoma of no special type</v>
          </cell>
          <cell r="K1742" t="str">
            <v>Left</v>
          </cell>
        </row>
        <row r="1743">
          <cell r="B1743" t="str">
            <v>IN-423-VCVB</v>
          </cell>
        </row>
        <row r="1743">
          <cell r="D1743" t="str">
            <v>Moidutty P</v>
          </cell>
          <cell r="E1743" t="str">
            <v>Target Core</v>
          </cell>
          <cell r="F1743" t="str">
            <v>Tata Hospital</v>
          </cell>
        </row>
        <row r="1743">
          <cell r="H1743" t="str">
            <v>Lung</v>
          </cell>
          <cell r="I1743" t="str">
            <v>Middle lobe, lung</v>
          </cell>
          <cell r="J1743" t="str">
            <v>Adenocarcinoma NOS</v>
          </cell>
          <cell r="K1743" t="str">
            <v>Right</v>
          </cell>
        </row>
        <row r="1744">
          <cell r="B1744" t="str">
            <v>IN-423-VD1A</v>
          </cell>
        </row>
        <row r="1744">
          <cell r="D1744" t="str">
            <v>Upendra Singh</v>
          </cell>
          <cell r="E1744" t="str">
            <v>HRR Germline</v>
          </cell>
          <cell r="F1744" t="str">
            <v>Sparsh Hospital and Critical Care</v>
          </cell>
        </row>
        <row r="1744">
          <cell r="H1744" t="str">
            <v>Prostate</v>
          </cell>
          <cell r="I1744" t="str">
            <v>Prostate gland</v>
          </cell>
          <cell r="J1744" t="str">
            <v>Adenocarcinoma NOS</v>
          </cell>
          <cell r="K1744" t="str">
            <v>Not a paired site</v>
          </cell>
        </row>
        <row r="1745">
          <cell r="B1745" t="str">
            <v>IN-423-VD1B</v>
          </cell>
        </row>
        <row r="1745">
          <cell r="D1745" t="str">
            <v>K.R. Prasad</v>
          </cell>
          <cell r="E1745" t="str">
            <v>Target Absolute</v>
          </cell>
          <cell r="F1745" t="str">
            <v>BGS Global Hospital</v>
          </cell>
        </row>
        <row r="1745">
          <cell r="H1745" t="str">
            <v>Lung</v>
          </cell>
          <cell r="I1745" t="str">
            <v>Lung NOS</v>
          </cell>
          <cell r="J1745" t="str">
            <v>Non small cell carcinoma</v>
          </cell>
          <cell r="K1745" t="str">
            <v>Unknown</v>
          </cell>
        </row>
        <row r="1746">
          <cell r="B1746" t="str">
            <v>IN-423-VD1B</v>
          </cell>
        </row>
        <row r="1746">
          <cell r="D1746" t="str">
            <v>K.R. Prasad</v>
          </cell>
          <cell r="E1746" t="str">
            <v>TA Germline</v>
          </cell>
          <cell r="F1746" t="str">
            <v>BGS Global Hospital</v>
          </cell>
        </row>
        <row r="1746">
          <cell r="H1746" t="str">
            <v>Lung</v>
          </cell>
          <cell r="I1746" t="str">
            <v>Lung NOS</v>
          </cell>
          <cell r="J1746" t="str">
            <v>Non small cell carcinoma</v>
          </cell>
          <cell r="K1746" t="str">
            <v>Unknown</v>
          </cell>
        </row>
        <row r="1747">
          <cell r="B1747" t="str">
            <v>IN-423-VD1C</v>
          </cell>
        </row>
        <row r="1747">
          <cell r="D1747" t="str">
            <v>Jayamma</v>
          </cell>
          <cell r="E1747" t="str">
            <v>Germline+</v>
          </cell>
          <cell r="F1747" t="str">
            <v>Bangalore Baptist Hospital</v>
          </cell>
        </row>
        <row r="1747">
          <cell r="H1747" t="str">
            <v>Ovary</v>
          </cell>
          <cell r="I1747" t="str">
            <v>Ovary</v>
          </cell>
          <cell r="J1747" t="str">
            <v>NA</v>
          </cell>
          <cell r="K1747" t="str">
            <v>NA</v>
          </cell>
        </row>
        <row r="1748">
          <cell r="B1748" t="str">
            <v>IN-423-VD1D</v>
          </cell>
        </row>
        <row r="1748">
          <cell r="D1748" t="str">
            <v>Priya Gauba</v>
          </cell>
          <cell r="E1748" t="str">
            <v>Target Indiegene</v>
          </cell>
          <cell r="F1748" t="str">
            <v>Artemis Hospital</v>
          </cell>
        </row>
        <row r="1748">
          <cell r="H1748" t="str">
            <v>Esophagus</v>
          </cell>
          <cell r="I1748" t="str">
            <v>Overlapping lesion of esophagus</v>
          </cell>
          <cell r="J1748" t="str">
            <v>Squamous cell carcinoma, NOS</v>
          </cell>
          <cell r="K1748" t="str">
            <v>Unknown</v>
          </cell>
        </row>
        <row r="1749">
          <cell r="B1749" t="str">
            <v>IN-423-VD1E</v>
          </cell>
        </row>
        <row r="1749">
          <cell r="D1749" t="str">
            <v>Pratibha Hullur</v>
          </cell>
          <cell r="E1749" t="str">
            <v>Target Indiegene</v>
          </cell>
          <cell r="F1749" t="str">
            <v>HCG</v>
          </cell>
        </row>
        <row r="1749">
          <cell r="H1749" t="str">
            <v>Breast</v>
          </cell>
          <cell r="I1749" t="str">
            <v>Breast NOS</v>
          </cell>
          <cell r="J1749" t="str">
            <v>Invasive Carcinoma of no special type</v>
          </cell>
          <cell r="K1749" t="str">
            <v>Right</v>
          </cell>
        </row>
        <row r="1750">
          <cell r="B1750" t="str">
            <v>IN-423-VD1F</v>
          </cell>
        </row>
        <row r="1750">
          <cell r="D1750" t="str">
            <v>Rajkumar Pakasana Singh</v>
          </cell>
          <cell r="E1750" t="str">
            <v>Target Focus</v>
          </cell>
          <cell r="F1750" t="str">
            <v>Lalpath</v>
          </cell>
        </row>
        <row r="1750">
          <cell r="H1750" t="str">
            <v>Thyroid</v>
          </cell>
          <cell r="I1750" t="str">
            <v>Thyroid gland</v>
          </cell>
          <cell r="J1750" t="str">
            <v>Oxyphilic adenocarcinoma</v>
          </cell>
          <cell r="K1750" t="str">
            <v>Right</v>
          </cell>
        </row>
        <row r="1751">
          <cell r="B1751" t="str">
            <v>IN-423-VD1G</v>
          </cell>
        </row>
        <row r="1751">
          <cell r="D1751" t="str">
            <v>Dashrath Kirde</v>
          </cell>
          <cell r="E1751" t="str">
            <v>Target Core</v>
          </cell>
          <cell r="F1751" t="str">
            <v>Tata Hospital</v>
          </cell>
        </row>
        <row r="1751">
          <cell r="H1751" t="str">
            <v>Lung</v>
          </cell>
          <cell r="I1751" t="str">
            <v>Lung NOS</v>
          </cell>
          <cell r="J1751" t="str">
            <v>Adenocarcinoma, NOS</v>
          </cell>
          <cell r="K1751" t="str">
            <v>Right</v>
          </cell>
        </row>
        <row r="1752">
          <cell r="B1752" t="str">
            <v>IN-423-VD1H</v>
          </cell>
        </row>
        <row r="1752">
          <cell r="D1752" t="str">
            <v>Camalame</v>
          </cell>
          <cell r="E1752" t="str">
            <v>HRR Somatic</v>
          </cell>
          <cell r="F1752" t="str">
            <v>Apollo Hospital</v>
          </cell>
        </row>
        <row r="1752">
          <cell r="H1752" t="str">
            <v>Breast</v>
          </cell>
          <cell r="I1752" t="str">
            <v>Breast NOS</v>
          </cell>
          <cell r="J1752" t="str">
            <v>Carcinoma NOS</v>
          </cell>
          <cell r="K1752" t="str">
            <v>Right</v>
          </cell>
        </row>
        <row r="1753">
          <cell r="B1753" t="str">
            <v>IN-423-VD1H</v>
          </cell>
        </row>
        <row r="1753">
          <cell r="D1753" t="str">
            <v>Camalame</v>
          </cell>
          <cell r="E1753" t="str">
            <v>HRR Germline</v>
          </cell>
          <cell r="F1753" t="str">
            <v>Apollo Hospital</v>
          </cell>
        </row>
        <row r="1753">
          <cell r="H1753" t="str">
            <v>Breast</v>
          </cell>
          <cell r="I1753" t="str">
            <v>Breast NOS</v>
          </cell>
          <cell r="J1753" t="str">
            <v>Carcinoma NOS</v>
          </cell>
          <cell r="K1753" t="str">
            <v>Right</v>
          </cell>
        </row>
        <row r="1754">
          <cell r="B1754" t="str">
            <v>IN-423-VD2A</v>
          </cell>
        </row>
        <row r="1754">
          <cell r="D1754" t="str">
            <v>Kamala Bhai</v>
          </cell>
          <cell r="E1754" t="str">
            <v>Target Core</v>
          </cell>
          <cell r="F1754" t="str">
            <v>Kasturba Hospital, Manipal</v>
          </cell>
        </row>
        <row r="1754">
          <cell r="H1754" t="str">
            <v>Corpus Uteri</v>
          </cell>
          <cell r="I1754" t="str">
            <v>Endometrium</v>
          </cell>
          <cell r="J1754" t="str">
            <v>High grade serous carcinoma</v>
          </cell>
          <cell r="K1754" t="str">
            <v>Unknown</v>
          </cell>
        </row>
        <row r="1755">
          <cell r="B1755" t="str">
            <v>IN-423-VD2B</v>
          </cell>
        </row>
        <row r="1755">
          <cell r="D1755" t="str">
            <v>Madhuri Joshi</v>
          </cell>
          <cell r="E1755" t="str">
            <v>HRR Germline</v>
          </cell>
          <cell r="F1755" t="str">
            <v>Mumbai Breast Clinic</v>
          </cell>
        </row>
        <row r="1755">
          <cell r="H1755" t="str">
            <v>Breast</v>
          </cell>
          <cell r="I1755" t="str">
            <v>Upper inner quadrant</v>
          </cell>
          <cell r="J1755" t="str">
            <v>Invasive Carcinoma of no special type</v>
          </cell>
          <cell r="K1755" t="str">
            <v>Left</v>
          </cell>
        </row>
        <row r="1756">
          <cell r="B1756" t="str">
            <v>IN-423-VD2C</v>
          </cell>
        </row>
        <row r="1756">
          <cell r="D1756" t="str">
            <v>Shakuntala Ramachandra Kini</v>
          </cell>
          <cell r="E1756" t="str">
            <v>Target Core</v>
          </cell>
          <cell r="F1756" t="str">
            <v>Tata Hospital</v>
          </cell>
        </row>
        <row r="1756">
          <cell r="H1756" t="str">
            <v>Urinary Bladder</v>
          </cell>
          <cell r="I1756" t="str">
            <v>Bladder NOS</v>
          </cell>
          <cell r="J1756" t="str">
            <v>Papillary trans. cell carcinoma</v>
          </cell>
          <cell r="K1756" t="str">
            <v>Not a paired site</v>
          </cell>
        </row>
        <row r="1757">
          <cell r="B1757" t="str">
            <v>IN-423-VD2D</v>
          </cell>
        </row>
        <row r="1757">
          <cell r="D1757" t="str">
            <v>Suman Agarwal</v>
          </cell>
          <cell r="E1757" t="str">
            <v>Germline+</v>
          </cell>
          <cell r="F1757" t="str">
            <v>Pushpsagar Women's Cancer Clinic</v>
          </cell>
        </row>
        <row r="1757">
          <cell r="H1757" t="str">
            <v>Uterus &amp; Ovary</v>
          </cell>
          <cell r="I1757" t="str">
            <v>NA</v>
          </cell>
          <cell r="J1757" t="str">
            <v>NA</v>
          </cell>
          <cell r="K1757" t="str">
            <v>NA</v>
          </cell>
        </row>
        <row r="1758">
          <cell r="B1758" t="str">
            <v>IN-423-VD2E</v>
          </cell>
        </row>
        <row r="1758">
          <cell r="D1758" t="str">
            <v>Tanu Bhandari</v>
          </cell>
          <cell r="E1758" t="str">
            <v>Target Focus</v>
          </cell>
          <cell r="F1758" t="str">
            <v>Lalpath</v>
          </cell>
        </row>
        <row r="1758">
          <cell r="H1758" t="str">
            <v>Large Intestine</v>
          </cell>
          <cell r="I1758" t="str">
            <v>Hepatic flexure of colon</v>
          </cell>
          <cell r="J1758" t="str">
            <v>Adenocarcinoma NOS</v>
          </cell>
          <cell r="K1758" t="str">
            <v>Right</v>
          </cell>
        </row>
        <row r="1759">
          <cell r="B1759" t="str">
            <v>IN-423-VD2F</v>
          </cell>
        </row>
        <row r="1759">
          <cell r="D1759" t="str">
            <v>Shiv Awatar Patil</v>
          </cell>
          <cell r="E1759" t="str">
            <v>Target Focus</v>
          </cell>
          <cell r="F1759" t="str">
            <v>Lalpath</v>
          </cell>
        </row>
        <row r="1759">
          <cell r="H1759" t="str">
            <v>Lung</v>
          </cell>
          <cell r="I1759" t="str">
            <v>Lung NOS</v>
          </cell>
          <cell r="J1759" t="str">
            <v>Mucinous adenocarcinoma</v>
          </cell>
          <cell r="K1759" t="str">
            <v>Left</v>
          </cell>
        </row>
        <row r="1760">
          <cell r="B1760" t="str">
            <v>IN-423-VD2G</v>
          </cell>
        </row>
        <row r="1760">
          <cell r="D1760" t="str">
            <v>Sujatha G</v>
          </cell>
          <cell r="E1760" t="str">
            <v>HRR Germline</v>
          </cell>
          <cell r="F1760" t="str">
            <v>BMJH</v>
          </cell>
        </row>
        <row r="1760">
          <cell r="H1760" t="str">
            <v>Ovary</v>
          </cell>
          <cell r="I1760" t="str">
            <v>Ovary</v>
          </cell>
          <cell r="J1760" t="str">
            <v>NA</v>
          </cell>
          <cell r="K1760" t="str">
            <v>NA</v>
          </cell>
        </row>
        <row r="1761">
          <cell r="B1761" t="str">
            <v>IN-423-VD2H</v>
          </cell>
        </row>
        <row r="1761">
          <cell r="D1761" t="str">
            <v>Mamata Das</v>
          </cell>
          <cell r="E1761" t="str">
            <v>Target Indiegene</v>
          </cell>
          <cell r="F1761" t="str">
            <v>Tata Hospital</v>
          </cell>
        </row>
        <row r="1761">
          <cell r="H1761" t="str">
            <v>Accessory sinuses</v>
          </cell>
          <cell r="I1761" t="str">
            <v>Maxillary sinus</v>
          </cell>
          <cell r="J1761" t="str">
            <v>Myofibroblastic sarcoma</v>
          </cell>
          <cell r="K1761" t="str">
            <v>Right</v>
          </cell>
        </row>
        <row r="1762">
          <cell r="B1762" t="str">
            <v>IN-423-VD2I</v>
          </cell>
        </row>
        <row r="1762">
          <cell r="D1762" t="str">
            <v>Hansraj Prajapati</v>
          </cell>
          <cell r="E1762" t="str">
            <v>Germline+</v>
          </cell>
          <cell r="F1762" t="str">
            <v>(MOC, Vile Parle)</v>
          </cell>
        </row>
        <row r="1762">
          <cell r="H1762" t="str">
            <v>Large Intestine</v>
          </cell>
          <cell r="I1762" t="str">
            <v>Colon NOS</v>
          </cell>
          <cell r="J1762" t="str">
            <v>NA</v>
          </cell>
          <cell r="K1762" t="str">
            <v>Not a paired site</v>
          </cell>
        </row>
        <row r="1763">
          <cell r="B1763" t="str">
            <v>IN-423-VD2J</v>
          </cell>
        </row>
        <row r="1763">
          <cell r="D1763" t="str">
            <v>Sangita Mahato</v>
          </cell>
          <cell r="E1763" t="str">
            <v>HRR Germline</v>
          </cell>
          <cell r="F1763" t="str">
            <v>Narayana Superspeciality</v>
          </cell>
        </row>
        <row r="1763">
          <cell r="H1763" t="str">
            <v>Breast</v>
          </cell>
          <cell r="I1763" t="str">
            <v>Breast NOS</v>
          </cell>
          <cell r="J1763" t="str">
            <v>Invasive carcinoma of no special type</v>
          </cell>
          <cell r="K1763" t="str">
            <v>Left</v>
          </cell>
        </row>
        <row r="1764">
          <cell r="B1764" t="str">
            <v>IN-423-VDMG</v>
          </cell>
        </row>
        <row r="1764">
          <cell r="D1764" t="str">
            <v>B Raman Pradeep</v>
          </cell>
          <cell r="E1764" t="str">
            <v>Target Indiegene</v>
          </cell>
          <cell r="F1764" t="str">
            <v>Oncquest</v>
          </cell>
        </row>
        <row r="1764">
          <cell r="H1764" t="str">
            <v>Stomach</v>
          </cell>
          <cell r="I1764" t="str">
            <v>Overlapping Lesion of Stomach</v>
          </cell>
          <cell r="J1764" t="str">
            <v>Adenocarcinoma NOS</v>
          </cell>
          <cell r="K1764" t="str">
            <v>Not a paired site</v>
          </cell>
        </row>
        <row r="1765">
          <cell r="B1765" t="str">
            <v>IN-423-VD3A</v>
          </cell>
        </row>
        <row r="1765">
          <cell r="D1765" t="str">
            <v>Tamil Selvan</v>
          </cell>
          <cell r="E1765" t="str">
            <v>Target Focus</v>
          </cell>
          <cell r="F1765" t="str">
            <v>Lalpath</v>
          </cell>
        </row>
        <row r="1765">
          <cell r="H1765" t="str">
            <v>Large Intestine</v>
          </cell>
          <cell r="I1765" t="str">
            <v>Hepatic flexure of colon</v>
          </cell>
          <cell r="J1765" t="str">
            <v>Adenocarcinoma NOS</v>
          </cell>
          <cell r="K1765" t="str">
            <v>Not a paired site</v>
          </cell>
        </row>
        <row r="1766">
          <cell r="B1766" t="str">
            <v>IN-423-VD3B</v>
          </cell>
        </row>
        <row r="1766">
          <cell r="D1766" t="str">
            <v>Rozalina Das</v>
          </cell>
          <cell r="E1766" t="str">
            <v>HRR Germline</v>
          </cell>
          <cell r="F1766" t="str">
            <v>Sparsh Hospital and Critical Care</v>
          </cell>
        </row>
        <row r="1766">
          <cell r="H1766" t="str">
            <v>Breast</v>
          </cell>
          <cell r="I1766" t="str">
            <v>Upper Outer Quadrant</v>
          </cell>
          <cell r="J1766" t="str">
            <v>Infiltrating ductal carcinoma</v>
          </cell>
          <cell r="K1766" t="str">
            <v>Left</v>
          </cell>
        </row>
        <row r="1767">
          <cell r="B1767" t="str">
            <v>IN-423-VD3C</v>
          </cell>
        </row>
        <row r="1767">
          <cell r="D1767" t="str">
            <v>Saubhaginee Mishra</v>
          </cell>
          <cell r="E1767" t="str">
            <v>HRR Somatic</v>
          </cell>
          <cell r="F1767" t="str">
            <v>Sparsh Hospital and Critical Care</v>
          </cell>
        </row>
        <row r="1767">
          <cell r="H1767" t="str">
            <v>Ovary</v>
          </cell>
          <cell r="I1767" t="str">
            <v>Ovary</v>
          </cell>
          <cell r="J1767" t="str">
            <v>Endometrioid carcinoma</v>
          </cell>
          <cell r="K1767" t="str">
            <v>Right &amp; Left</v>
          </cell>
        </row>
        <row r="1768">
          <cell r="B1768" t="str">
            <v>IN-423-VD3D</v>
          </cell>
        </row>
        <row r="1768">
          <cell r="D1768" t="str">
            <v>Ramlakhan Patel</v>
          </cell>
          <cell r="E1768" t="str">
            <v>Target Indiegene (Only Dna)</v>
          </cell>
          <cell r="F1768" t="str">
            <v>Tata Hospital</v>
          </cell>
        </row>
        <row r="1768">
          <cell r="H1768" t="str">
            <v>Unknown Primary</v>
          </cell>
          <cell r="I1768" t="str">
            <v>Unknown Primary site</v>
          </cell>
          <cell r="J1768" t="str">
            <v>Adenocarcinoma, NOS</v>
          </cell>
          <cell r="K1768" t="str">
            <v>Unknown</v>
          </cell>
        </row>
        <row r="1769">
          <cell r="B1769" t="str">
            <v>IN-423-VD3E</v>
          </cell>
        </row>
        <row r="1769">
          <cell r="D1769" t="str">
            <v>Akansha Tripathi</v>
          </cell>
          <cell r="E1769" t="str">
            <v>Target Indiegene (Only Dna)</v>
          </cell>
          <cell r="F1769" t="str">
            <v>Tata Hospital</v>
          </cell>
        </row>
        <row r="1769">
          <cell r="H1769" t="str">
            <v>Lung</v>
          </cell>
          <cell r="I1769" t="str">
            <v>Upper lobe, lung</v>
          </cell>
          <cell r="J1769" t="str">
            <v>Adenocarcinoma, NOS</v>
          </cell>
          <cell r="K1769" t="str">
            <v>Left</v>
          </cell>
        </row>
        <row r="1770">
          <cell r="B1770" t="str">
            <v>IN-423-VCGF</v>
          </cell>
        </row>
        <row r="1770">
          <cell r="D1770" t="str">
            <v>Ishwar Chand Seth</v>
          </cell>
          <cell r="E1770" t="str">
            <v>Target Indiegene</v>
          </cell>
          <cell r="F1770" t="str">
            <v>AIIMS</v>
          </cell>
        </row>
        <row r="1770">
          <cell r="H1770" t="str">
            <v>Rectosigmoid Junction</v>
          </cell>
          <cell r="I1770" t="str">
            <v>Rectosigmoid Junction</v>
          </cell>
          <cell r="J1770" t="str">
            <v>Adenocarcinoma NOS</v>
          </cell>
          <cell r="K1770" t="str">
            <v>Not a paired site</v>
          </cell>
        </row>
        <row r="1771">
          <cell r="B1771" t="str">
            <v>IN-423-VEBA</v>
          </cell>
        </row>
        <row r="1771">
          <cell r="D1771" t="str">
            <v>Basil George Kunnappally</v>
          </cell>
          <cell r="E1771" t="str">
            <v>HRR Germline</v>
          </cell>
          <cell r="F1771" t="str">
            <v>(Lisie hospital Kochi )</v>
          </cell>
        </row>
        <row r="1771">
          <cell r="H1771" t="str">
            <v>Non cancer</v>
          </cell>
          <cell r="I1771" t="str">
            <v>NA</v>
          </cell>
          <cell r="J1771" t="str">
            <v>NA</v>
          </cell>
          <cell r="K1771" t="str">
            <v>NA</v>
          </cell>
        </row>
        <row r="1772">
          <cell r="B1772" t="str">
            <v>IN-423-VEBB</v>
          </cell>
        </row>
        <row r="1772">
          <cell r="D1772" t="str">
            <v>Nazma Khatoon</v>
          </cell>
          <cell r="E1772" t="str">
            <v>HRR Germline</v>
          </cell>
          <cell r="F1772" t="str">
            <v>Narayana Super Speciality</v>
          </cell>
        </row>
        <row r="1772">
          <cell r="H1772" t="str">
            <v>Breast</v>
          </cell>
          <cell r="I1772" t="str">
            <v>Upper outer quadrant of breast</v>
          </cell>
          <cell r="J1772" t="str">
            <v>Infiltrating ductular carcinoma</v>
          </cell>
          <cell r="K1772" t="str">
            <v>Left</v>
          </cell>
        </row>
        <row r="1773">
          <cell r="B1773" t="str">
            <v>IN-423-VEBC</v>
          </cell>
        </row>
        <row r="1773">
          <cell r="D1773" t="str">
            <v>Bira Kishore Samal</v>
          </cell>
          <cell r="E1773" t="str">
            <v>HRR Somatic</v>
          </cell>
          <cell r="F1773" t="str">
            <v>Sparsh Hospital and Critical Care</v>
          </cell>
        </row>
        <row r="1773">
          <cell r="H1773" t="str">
            <v>Prostate</v>
          </cell>
          <cell r="I1773" t="str">
            <v>Prostate gland</v>
          </cell>
          <cell r="J1773" t="str">
            <v>Carcinoma, NOS</v>
          </cell>
          <cell r="K1773" t="str">
            <v>Not a paired site</v>
          </cell>
        </row>
        <row r="1774">
          <cell r="B1774" t="str">
            <v>IN-423-VEBD</v>
          </cell>
        </row>
        <row r="1774">
          <cell r="D1774" t="str">
            <v>Puspalata Pattnaik</v>
          </cell>
          <cell r="E1774" t="str">
            <v>HRR Somatic</v>
          </cell>
          <cell r="F1774" t="str">
            <v>Sparsh Hospital and Critical Care</v>
          </cell>
        </row>
        <row r="1774">
          <cell r="H1774" t="str">
            <v>Ovary</v>
          </cell>
          <cell r="I1774" t="str">
            <v>Ovary</v>
          </cell>
          <cell r="J1774" t="str">
            <v>Adenocarcinoma NOS</v>
          </cell>
          <cell r="K1774" t="str">
            <v>Right &amp; Left</v>
          </cell>
        </row>
        <row r="1775">
          <cell r="B1775" t="str">
            <v>IN-423-VDNE</v>
          </cell>
        </row>
        <row r="1775">
          <cell r="D1775" t="str">
            <v>Arul Mary A</v>
          </cell>
          <cell r="E1775" t="str">
            <v>Target Core</v>
          </cell>
          <cell r="F1775" t="str">
            <v>Sri Manakkulam Vinayagar college and hospital</v>
          </cell>
        </row>
        <row r="1775">
          <cell r="H1775" t="str">
            <v>Breast</v>
          </cell>
          <cell r="I1775" t="str">
            <v>Lower inner quadrant of breast</v>
          </cell>
          <cell r="J1775" t="str">
            <v>Infiltrating ductular carcinoma</v>
          </cell>
          <cell r="K1775" t="str">
            <v>Right</v>
          </cell>
        </row>
        <row r="1776">
          <cell r="B1776" t="str">
            <v>IN-423-VEBE</v>
          </cell>
        </row>
        <row r="1776">
          <cell r="D1776" t="str">
            <v>Narayan Das Rathi</v>
          </cell>
          <cell r="E1776" t="str">
            <v>Target Indiegene</v>
          </cell>
          <cell r="F1776" t="str">
            <v>Sunrise Hospital</v>
          </cell>
        </row>
        <row r="1776">
          <cell r="H1776" t="str">
            <v>Lung</v>
          </cell>
          <cell r="I1776" t="str">
            <v>Upper lobe, lung</v>
          </cell>
          <cell r="J1776" t="str">
            <v>Adenocarcinoma, NOS</v>
          </cell>
          <cell r="K1776" t="str">
            <v>Left</v>
          </cell>
        </row>
        <row r="1777">
          <cell r="B1777" t="str">
            <v>IN-423-VEBF</v>
          </cell>
        </row>
        <row r="1777">
          <cell r="D1777" t="str">
            <v>Gopal.B Jogalekar</v>
          </cell>
          <cell r="E1777" t="str">
            <v>Target Indiegene</v>
          </cell>
          <cell r="F1777" t="str">
            <v>(Nanjappa Hospital)</v>
          </cell>
        </row>
        <row r="1777">
          <cell r="H1777" t="str">
            <v>Rectum</v>
          </cell>
          <cell r="I1777" t="str">
            <v>Rectum, NOS</v>
          </cell>
          <cell r="J1777" t="str">
            <v>Adenocarcinoma, NOS</v>
          </cell>
          <cell r="K1777" t="str">
            <v>Not a paired site</v>
          </cell>
        </row>
        <row r="1778">
          <cell r="B1778" t="str">
            <v>IN-423-VDMA</v>
          </cell>
        </row>
        <row r="1778">
          <cell r="D1778" t="str">
            <v>Chandramaula Devi</v>
          </cell>
          <cell r="E1778" t="str">
            <v>Target Focus</v>
          </cell>
          <cell r="F1778" t="str">
            <v>Lalpath</v>
          </cell>
        </row>
        <row r="1778">
          <cell r="H1778" t="str">
            <v>Breast</v>
          </cell>
          <cell r="I1778" t="str">
            <v>Breast NOS (excludes Skin of breast C44.5)</v>
          </cell>
          <cell r="J1778" t="str">
            <v>Invasive carcinoma of no special type</v>
          </cell>
          <cell r="K1778" t="str">
            <v>Left</v>
          </cell>
        </row>
        <row r="1779">
          <cell r="B1779" t="str">
            <v>IN-423-VDLA</v>
          </cell>
        </row>
        <row r="1779">
          <cell r="D1779" t="str">
            <v>Usha Devi</v>
          </cell>
          <cell r="E1779" t="str">
            <v>Target Focus</v>
          </cell>
          <cell r="F1779" t="str">
            <v>Lalpath</v>
          </cell>
        </row>
        <row r="1779">
          <cell r="H1779" t="str">
            <v>Ovary</v>
          </cell>
          <cell r="I1779" t="str">
            <v>Ovary</v>
          </cell>
          <cell r="J1779" t="str">
            <v>Neoplasm, malignant</v>
          </cell>
          <cell r="K1779" t="str">
            <v>Right</v>
          </cell>
        </row>
        <row r="1780">
          <cell r="B1780" t="str">
            <v>IN-423-VACE</v>
          </cell>
        </row>
        <row r="1780">
          <cell r="D1780" t="str">
            <v>Varsha Kewalramani</v>
          </cell>
          <cell r="E1780" t="str">
            <v>Target Core + TMB, MSI and PDL-1.</v>
          </cell>
          <cell r="F1780" t="str">
            <v>Tata Hospital</v>
          </cell>
        </row>
        <row r="1780">
          <cell r="H1780" t="str">
            <v>Other ill defined sites</v>
          </cell>
          <cell r="I1780" t="str">
            <v>Lower limb NOS</v>
          </cell>
          <cell r="J1780" t="str">
            <v>Sq. cell carcinoma, keratinizing, NOS</v>
          </cell>
          <cell r="K1780" t="str">
            <v>Left</v>
          </cell>
        </row>
        <row r="1781">
          <cell r="B1781" t="str">
            <v>IN-423-VEBG</v>
          </cell>
        </row>
        <row r="1781">
          <cell r="D1781" t="str">
            <v>Nagarathna Reddy</v>
          </cell>
          <cell r="E1781" t="str">
            <v>Target Focus</v>
          </cell>
          <cell r="F1781" t="str">
            <v>Oncquest</v>
          </cell>
        </row>
        <row r="1781">
          <cell r="H1781" t="str">
            <v>Corpus Uteri</v>
          </cell>
          <cell r="I1781" t="str">
            <v>Endometrium</v>
          </cell>
          <cell r="J1781" t="str">
            <v>Carcinoma, NOS</v>
          </cell>
          <cell r="K1781" t="str">
            <v>Not a paired site</v>
          </cell>
        </row>
        <row r="1782">
          <cell r="B1782" t="str">
            <v>IN-423-VEDA</v>
          </cell>
        </row>
        <row r="1782">
          <cell r="D1782" t="str">
            <v>Shantilata Mohanty</v>
          </cell>
          <cell r="E1782" t="str">
            <v>HRR Germline</v>
          </cell>
          <cell r="F1782" t="str">
            <v>Sparsh Hospital and Critical Care</v>
          </cell>
        </row>
        <row r="1782">
          <cell r="H1782" t="str">
            <v>Breast</v>
          </cell>
          <cell r="I1782" t="str">
            <v>Overlapping lesion of breast</v>
          </cell>
          <cell r="J1782" t="str">
            <v>Infiltrating ductular carcinoma</v>
          </cell>
          <cell r="K1782" t="str">
            <v>Left</v>
          </cell>
        </row>
        <row r="1783">
          <cell r="B1783" t="str">
            <v>IN-423-VEDB</v>
          </cell>
        </row>
        <row r="1783">
          <cell r="D1783" t="str">
            <v>Usha Dugar</v>
          </cell>
          <cell r="E1783" t="str">
            <v>Germline+</v>
          </cell>
          <cell r="F1783" t="str">
            <v>Reliance Hospital</v>
          </cell>
        </row>
        <row r="1783">
          <cell r="H1783" t="str">
            <v>Breast</v>
          </cell>
          <cell r="I1783" t="str">
            <v>Breast NOS (excludes Skin of breast C44.5)</v>
          </cell>
          <cell r="J1783" t="str">
            <v>Carcinoma, NOS</v>
          </cell>
          <cell r="K1783" t="str">
            <v>Unknown</v>
          </cell>
        </row>
        <row r="1784">
          <cell r="B1784" t="str">
            <v>IN-423-VEDC</v>
          </cell>
        </row>
        <row r="1784">
          <cell r="D1784" t="str">
            <v>Radhika Kini</v>
          </cell>
          <cell r="E1784" t="str">
            <v>Germline+</v>
          </cell>
          <cell r="F1784" t="str">
            <v>MACS Clinic</v>
          </cell>
        </row>
        <row r="1784">
          <cell r="H1784" t="str">
            <v>Ovary</v>
          </cell>
          <cell r="I1784" t="str">
            <v>Ovary</v>
          </cell>
          <cell r="J1784" t="str">
            <v>Carcinoma, NOS</v>
          </cell>
          <cell r="K1784" t="str">
            <v>Unknown</v>
          </cell>
        </row>
        <row r="1785">
          <cell r="B1785" t="str">
            <v>IN-423-VEDD</v>
          </cell>
        </row>
        <row r="1785">
          <cell r="D1785" t="str">
            <v>Alka Koli</v>
          </cell>
          <cell r="E1785" t="str">
            <v>Germline+</v>
          </cell>
          <cell r="F1785" t="str">
            <v>HCG</v>
          </cell>
        </row>
        <row r="1785">
          <cell r="H1785" t="str">
            <v>Breast</v>
          </cell>
          <cell r="I1785" t="str">
            <v>Upper Outer Quadrant</v>
          </cell>
          <cell r="J1785" t="str">
            <v>Infiltrating ductular carcinoma</v>
          </cell>
          <cell r="K1785" t="str">
            <v>Left</v>
          </cell>
        </row>
        <row r="1786">
          <cell r="B1786" t="str">
            <v>IN-423-VEDE</v>
          </cell>
        </row>
        <row r="1786">
          <cell r="D1786" t="str">
            <v>Yashoda D</v>
          </cell>
          <cell r="E1786" t="str">
            <v>Target Core</v>
          </cell>
          <cell r="F1786" t="str">
            <v>Narayana Hrudyalaya</v>
          </cell>
        </row>
        <row r="1786">
          <cell r="H1786" t="str">
            <v>Ovary</v>
          </cell>
          <cell r="I1786" t="str">
            <v>Ovary</v>
          </cell>
          <cell r="J1786" t="str">
            <v>High-grade serous carcinoma</v>
          </cell>
          <cell r="K1786" t="str">
            <v>Right and Left</v>
          </cell>
        </row>
        <row r="1787">
          <cell r="B1787" t="str">
            <v>IN-423-VEDE</v>
          </cell>
        </row>
        <row r="1787">
          <cell r="D1787" t="str">
            <v>Yashoda D</v>
          </cell>
          <cell r="E1787" t="str">
            <v>Germline+</v>
          </cell>
          <cell r="F1787" t="str">
            <v>Narayana Hrudyalaya</v>
          </cell>
        </row>
        <row r="1787">
          <cell r="H1787" t="str">
            <v>Ovary</v>
          </cell>
          <cell r="I1787" t="str">
            <v>Ovary</v>
          </cell>
          <cell r="J1787" t="str">
            <v>High-grade serous carcinoma</v>
          </cell>
          <cell r="K1787" t="str">
            <v>Right and Left</v>
          </cell>
        </row>
        <row r="1788">
          <cell r="B1788" t="str">
            <v>IN-423-VEEA</v>
          </cell>
        </row>
        <row r="1788">
          <cell r="D1788" t="str">
            <v>Dhanya Kulkarni</v>
          </cell>
          <cell r="E1788" t="str">
            <v>Germline+</v>
          </cell>
          <cell r="F1788" t="str">
            <v>MACS Clinic</v>
          </cell>
        </row>
        <row r="1788">
          <cell r="H1788" t="str">
            <v>Breast</v>
          </cell>
          <cell r="I1788" t="str">
            <v>Upper outer quadrant</v>
          </cell>
          <cell r="J1788" t="str">
            <v>Invasive carcinoma of no special type</v>
          </cell>
          <cell r="K1788" t="str">
            <v>Right</v>
          </cell>
        </row>
        <row r="1789">
          <cell r="B1789" t="str">
            <v>IN-423-VEEB</v>
          </cell>
        </row>
        <row r="1789">
          <cell r="D1789" t="str">
            <v>Nagendra Kumar M.S</v>
          </cell>
          <cell r="E1789" t="str">
            <v>Target Indiegene</v>
          </cell>
          <cell r="F1789" t="str">
            <v>Manipal Hospital</v>
          </cell>
        </row>
        <row r="1789">
          <cell r="H1789" t="str">
            <v>Heart</v>
          </cell>
          <cell r="I1789" t="str">
            <v>Pleura NOS</v>
          </cell>
          <cell r="J1789" t="str">
            <v>Mesothelioma, malignant</v>
          </cell>
          <cell r="K1789" t="str">
            <v>Right</v>
          </cell>
        </row>
        <row r="1790">
          <cell r="B1790" t="str">
            <v>IN-423-VEEC</v>
          </cell>
        </row>
        <row r="1790">
          <cell r="D1790" t="str">
            <v>Sarita Kumar</v>
          </cell>
          <cell r="E1790" t="str">
            <v>Germline+</v>
          </cell>
          <cell r="F1790" t="str">
            <v>Fortis Hospital</v>
          </cell>
        </row>
        <row r="1790">
          <cell r="H1790" t="str">
            <v>Small Intestine</v>
          </cell>
          <cell r="I1790" t="str">
            <v>Duodenum</v>
          </cell>
          <cell r="J1790" t="str">
            <v>Adenocarcinoma NOS</v>
          </cell>
          <cell r="K1790" t="str">
            <v>Not a paired site</v>
          </cell>
        </row>
        <row r="1791">
          <cell r="B1791" t="str">
            <v>IN-423-VEED</v>
          </cell>
        </row>
        <row r="1791">
          <cell r="D1791" t="str">
            <v>Saradamma K</v>
          </cell>
          <cell r="E1791" t="str">
            <v>Target Core</v>
          </cell>
          <cell r="F1791" t="str">
            <v>Sri Shankara Cancer Hospital and Research Center</v>
          </cell>
        </row>
        <row r="1791">
          <cell r="H1791" t="str">
            <v>Breast</v>
          </cell>
          <cell r="I1791" t="str">
            <v>Breast NOS (excludes Skin of breast C44.5)</v>
          </cell>
          <cell r="J1791" t="str">
            <v>Carcinoma, NOS</v>
          </cell>
          <cell r="K1791" t="str">
            <v>Right</v>
          </cell>
        </row>
        <row r="1792">
          <cell r="B1792" t="str">
            <v>IN-423-VEEE</v>
          </cell>
        </row>
        <row r="1792">
          <cell r="D1792" t="str">
            <v>Pratap Chand Jain</v>
          </cell>
          <cell r="E1792" t="str">
            <v>HRR Somatic</v>
          </cell>
          <cell r="F1792" t="str">
            <v>Max Hospital</v>
          </cell>
        </row>
        <row r="1792">
          <cell r="H1792" t="str">
            <v>Prostate</v>
          </cell>
          <cell r="I1792" t="str">
            <v>Prostate gland</v>
          </cell>
          <cell r="J1792" t="str">
            <v>Acinar cell carcinoma</v>
          </cell>
          <cell r="K1792" t="str">
            <v>Not a paired site</v>
          </cell>
        </row>
        <row r="1793">
          <cell r="B1793" t="str">
            <v>IN-423-VEFA</v>
          </cell>
        </row>
        <row r="1793">
          <cell r="D1793" t="str">
            <v>Rekha Patel</v>
          </cell>
          <cell r="E1793" t="str">
            <v>Germline+</v>
          </cell>
          <cell r="F1793" t="str">
            <v>Sanjeevani CBCC USA Cancer Hospital</v>
          </cell>
        </row>
        <row r="1793">
          <cell r="H1793" t="str">
            <v>Unknown primary</v>
          </cell>
          <cell r="I1793" t="str">
            <v>Unknown primary site</v>
          </cell>
          <cell r="J1793" t="str">
            <v>Carcinoma, NOS</v>
          </cell>
          <cell r="K1793" t="str">
            <v>Unknown</v>
          </cell>
        </row>
        <row r="1794">
          <cell r="B1794" t="str">
            <v>IN-423-VEFB</v>
          </cell>
        </row>
        <row r="1794">
          <cell r="D1794" t="str">
            <v>Samarendra Kumar Das</v>
          </cell>
          <cell r="E1794" t="str">
            <v>HRR Germline</v>
          </cell>
          <cell r="F1794" t="str">
            <v>Sparsh Hospital and Critical Care</v>
          </cell>
        </row>
        <row r="1794">
          <cell r="H1794" t="str">
            <v>Prostate</v>
          </cell>
          <cell r="I1794" t="str">
            <v>Prostate gland</v>
          </cell>
          <cell r="J1794" t="str">
            <v>Acinar cell carcinoma</v>
          </cell>
          <cell r="K1794" t="str">
            <v>Not a paired site</v>
          </cell>
        </row>
        <row r="1795">
          <cell r="B1795" t="str">
            <v>IN-423-VEFC</v>
          </cell>
        </row>
        <row r="1795">
          <cell r="D1795" t="str">
            <v>Kamini Sahoo</v>
          </cell>
          <cell r="E1795" t="str">
            <v>HRR Germline</v>
          </cell>
          <cell r="F1795" t="str">
            <v>Sparsh Hospital and Critical Care</v>
          </cell>
        </row>
        <row r="1795">
          <cell r="H1795" t="str">
            <v>Ovary</v>
          </cell>
          <cell r="I1795" t="str">
            <v>Ovary</v>
          </cell>
          <cell r="J1795" t="str">
            <v>Carcinoma, NOS</v>
          </cell>
          <cell r="K1795" t="str">
            <v>Unknown</v>
          </cell>
        </row>
        <row r="1796">
          <cell r="B1796" t="str">
            <v>IN-423-VEFD</v>
          </cell>
        </row>
        <row r="1796">
          <cell r="D1796" t="str">
            <v>Nathi Lal Sharma</v>
          </cell>
          <cell r="E1796" t="str">
            <v>Target Core+ PDL1</v>
          </cell>
          <cell r="F1796" t="str">
            <v>Tata Hospital</v>
          </cell>
        </row>
        <row r="1796">
          <cell r="H1796" t="str">
            <v>Lung</v>
          </cell>
          <cell r="I1796" t="str">
            <v>Upper lobe, lung</v>
          </cell>
          <cell r="J1796" t="str">
            <v>Adenocarcinoma, NOS</v>
          </cell>
          <cell r="K1796" t="str">
            <v>Right</v>
          </cell>
        </row>
        <row r="1797">
          <cell r="B1797" t="str">
            <v>IN-423-VEFE</v>
          </cell>
        </row>
        <row r="1797">
          <cell r="D1797" t="str">
            <v>Mohit</v>
          </cell>
          <cell r="E1797" t="str">
            <v>Target Focus</v>
          </cell>
          <cell r="F1797" t="str">
            <v>Lalpath</v>
          </cell>
        </row>
        <row r="1797">
          <cell r="H1797" t="str">
            <v>Prostate</v>
          </cell>
          <cell r="I1797" t="str">
            <v>Prostate gland</v>
          </cell>
          <cell r="J1797" t="str">
            <v>Rhabdomyosarcoma, NOS</v>
          </cell>
          <cell r="K1797" t="str">
            <v>Not a paired site</v>
          </cell>
        </row>
        <row r="1798">
          <cell r="B1798" t="str">
            <v>IN-423-VEFF</v>
          </cell>
        </row>
        <row r="1798">
          <cell r="D1798" t="str">
            <v>Taru Gupta</v>
          </cell>
          <cell r="E1798" t="str">
            <v>Target Focus</v>
          </cell>
          <cell r="F1798" t="str">
            <v>Lalpath</v>
          </cell>
        </row>
        <row r="1798">
          <cell r="H1798" t="str">
            <v>Breast</v>
          </cell>
          <cell r="I1798" t="str">
            <v>Breast NOS</v>
          </cell>
          <cell r="J1798" t="str">
            <v>Invasive carcinoma of no special type</v>
          </cell>
          <cell r="K1798" t="str">
            <v>Right</v>
          </cell>
        </row>
        <row r="1799">
          <cell r="B1799" t="str">
            <v>IN-423-VEIA</v>
          </cell>
        </row>
        <row r="1799">
          <cell r="D1799" t="str">
            <v>Bhawani Mitra</v>
          </cell>
          <cell r="E1799" t="str">
            <v>HRR Germline</v>
          </cell>
          <cell r="F1799" t="str">
            <v>Sparsh Hospital and Critical Care</v>
          </cell>
        </row>
        <row r="1799">
          <cell r="H1799" t="str">
            <v>Breast</v>
          </cell>
          <cell r="I1799" t="str">
            <v>Upper outer quadrant of breast</v>
          </cell>
          <cell r="J1799" t="str">
            <v>Infiltrating ductular carcinoma</v>
          </cell>
          <cell r="K1799" t="str">
            <v>Left</v>
          </cell>
        </row>
        <row r="1800">
          <cell r="B1800" t="str">
            <v>IN-423-VDGB</v>
          </cell>
        </row>
        <row r="1800">
          <cell r="D1800" t="str">
            <v>Shameema</v>
          </cell>
          <cell r="E1800" t="str">
            <v>Target Focus</v>
          </cell>
          <cell r="F1800" t="str">
            <v>Lalpath</v>
          </cell>
        </row>
        <row r="1800">
          <cell r="H1800" t="str">
            <v>Pancreas</v>
          </cell>
          <cell r="I1800" t="str">
            <v>Pancreas NOS</v>
          </cell>
          <cell r="J1800" t="str">
            <v>Adenocarcinoma, NOS</v>
          </cell>
          <cell r="K1800" t="str">
            <v>Not a paired site</v>
          </cell>
        </row>
        <row r="1801">
          <cell r="B1801" t="str">
            <v>IN-423-VEIB</v>
          </cell>
        </row>
        <row r="1801">
          <cell r="D1801" t="str">
            <v>Tirupatamma Domandhula</v>
          </cell>
          <cell r="E1801" t="str">
            <v>Germline+</v>
          </cell>
          <cell r="F1801" t="str">
            <v>Oncquest</v>
          </cell>
        </row>
        <row r="1801">
          <cell r="H1801" t="str">
            <v>Non-Cancer</v>
          </cell>
          <cell r="I1801" t="str">
            <v>Non-Cancer</v>
          </cell>
          <cell r="J1801" t="str">
            <v>Non-Cancer</v>
          </cell>
          <cell r="K1801" t="str">
            <v>Non-Cancer</v>
          </cell>
        </row>
        <row r="1802">
          <cell r="B1802" t="str">
            <v>IN-423-VEIC</v>
          </cell>
        </row>
        <row r="1802">
          <cell r="D1802" t="str">
            <v>Usha Kiran K</v>
          </cell>
          <cell r="E1802" t="str">
            <v>Target Focus</v>
          </cell>
          <cell r="F1802" t="str">
            <v>Oncquest</v>
          </cell>
        </row>
        <row r="1802">
          <cell r="H1802" t="str">
            <v>Breast</v>
          </cell>
          <cell r="I1802" t="str">
            <v>Upper outer quadrant of breast</v>
          </cell>
          <cell r="J1802" t="str">
            <v>Invasive carcinoma of no special type</v>
          </cell>
          <cell r="K1802" t="str">
            <v>Right</v>
          </cell>
        </row>
        <row r="1803">
          <cell r="B1803" t="str">
            <v>IN-423-VEID</v>
          </cell>
        </row>
        <row r="1803">
          <cell r="D1803" t="str">
            <v>Pratap Chand Balai</v>
          </cell>
          <cell r="E1803" t="str">
            <v>Target Core</v>
          </cell>
          <cell r="F1803" t="str">
            <v>Oncquest</v>
          </cell>
        </row>
        <row r="1803">
          <cell r="H1803" t="str">
            <v>Pyriform sinus</v>
          </cell>
          <cell r="I1803" t="str">
            <v>Pyriform sinus</v>
          </cell>
          <cell r="J1803" t="str">
            <v>Squamous cell carcinoma, NOS</v>
          </cell>
          <cell r="K1803" t="str">
            <v>Right</v>
          </cell>
        </row>
        <row r="1804">
          <cell r="B1804" t="str">
            <v>IN-423-VEIE</v>
          </cell>
        </row>
        <row r="1804">
          <cell r="D1804" t="str">
            <v>Ram Kumar Singh</v>
          </cell>
          <cell r="E1804" t="str">
            <v>Target Focus</v>
          </cell>
          <cell r="F1804" t="str">
            <v>Lalpath</v>
          </cell>
        </row>
        <row r="1804">
          <cell r="H1804" t="str">
            <v>Pancreas</v>
          </cell>
          <cell r="I1804" t="str">
            <v>Overlapping lesion of pancreas</v>
          </cell>
          <cell r="J1804" t="str">
            <v>Adenocarcinoma, NOS</v>
          </cell>
          <cell r="K1804" t="str">
            <v>Not a paired site</v>
          </cell>
        </row>
        <row r="1805">
          <cell r="B1805" t="str">
            <v>IN-423-VEIF</v>
          </cell>
        </row>
        <row r="1805">
          <cell r="D1805" t="str">
            <v>Anupam Kashyap</v>
          </cell>
          <cell r="E1805" t="str">
            <v>HRR Germline</v>
          </cell>
          <cell r="F1805" t="str">
            <v>Max Hospital</v>
          </cell>
        </row>
        <row r="1805">
          <cell r="H1805" t="str">
            <v>Breast</v>
          </cell>
          <cell r="I1805" t="str">
            <v>Breast NOS (excludes Skin of breast C44.5)</v>
          </cell>
          <cell r="J1805" t="str">
            <v>Carcinoma, NOS</v>
          </cell>
          <cell r="K1805" t="str">
            <v>Unknown</v>
          </cell>
        </row>
        <row r="1806">
          <cell r="B1806" t="str">
            <v>IN-423-VEIG</v>
          </cell>
        </row>
        <row r="1806">
          <cell r="D1806" t="str">
            <v>Sujata M Jadhav</v>
          </cell>
          <cell r="E1806" t="str">
            <v>Target Core</v>
          </cell>
          <cell r="F1806" t="str">
            <v>Tata Hospital</v>
          </cell>
        </row>
        <row r="1806">
          <cell r="H1806" t="str">
            <v>Lung</v>
          </cell>
          <cell r="I1806" t="str">
            <v>Lower lobe, lung</v>
          </cell>
          <cell r="J1806" t="str">
            <v>Adenocarcinoma, NOS</v>
          </cell>
          <cell r="K1806" t="str">
            <v>Right</v>
          </cell>
        </row>
        <row r="1807">
          <cell r="B1807" t="str">
            <v>IN-423-VEIH</v>
          </cell>
        </row>
        <row r="1807">
          <cell r="D1807" t="str">
            <v>Rajesh Kumar</v>
          </cell>
          <cell r="E1807" t="str">
            <v>Target Core + PDL1</v>
          </cell>
          <cell r="F1807" t="str">
            <v>Tata Hospital</v>
          </cell>
        </row>
        <row r="1807">
          <cell r="H1807" t="str">
            <v>Lung</v>
          </cell>
          <cell r="I1807" t="str">
            <v>Lung NOS</v>
          </cell>
          <cell r="J1807" t="str">
            <v>Adenocarcinoma, NOS</v>
          </cell>
          <cell r="K1807" t="str">
            <v>Right</v>
          </cell>
        </row>
        <row r="1808">
          <cell r="B1808" t="str">
            <v>IN-423-VEII</v>
          </cell>
        </row>
        <row r="1808">
          <cell r="D1808" t="str">
            <v>Pooja Dabholkar</v>
          </cell>
          <cell r="E1808" t="str">
            <v>Germline+</v>
          </cell>
          <cell r="F1808" t="str">
            <v>ATGC services</v>
          </cell>
        </row>
        <row r="1808">
          <cell r="H1808" t="str">
            <v>Breast</v>
          </cell>
          <cell r="I1808" t="str">
            <v>Upper outer quadrant of breast</v>
          </cell>
          <cell r="J1808" t="str">
            <v>Invasive carcinoma of no special type</v>
          </cell>
          <cell r="K1808" t="str">
            <v>Right</v>
          </cell>
        </row>
        <row r="1809">
          <cell r="B1809" t="str">
            <v>IN-423-VDHC</v>
          </cell>
        </row>
        <row r="1809">
          <cell r="D1809" t="str">
            <v>Chanamallappa Shankarashetty</v>
          </cell>
          <cell r="E1809" t="str">
            <v>Target Core</v>
          </cell>
          <cell r="F1809" t="str">
            <v>BDM-4bc-Ramanjaneya</v>
          </cell>
        </row>
        <row r="1809">
          <cell r="H1809" t="str">
            <v>Gallbladder</v>
          </cell>
          <cell r="I1809" t="str">
            <v>Gallbladder</v>
          </cell>
          <cell r="J1809" t="str">
            <v>Adenocarcinoma, NOS</v>
          </cell>
          <cell r="K1809" t="str">
            <v>Not a paired site</v>
          </cell>
        </row>
        <row r="1810">
          <cell r="B1810" t="str">
            <v>IN-423-VEIJ</v>
          </cell>
        </row>
        <row r="1810">
          <cell r="D1810" t="str">
            <v>Masand Hemalata</v>
          </cell>
          <cell r="E1810" t="str">
            <v>Target Core</v>
          </cell>
          <cell r="F1810" t="str">
            <v>Narayana Hrudyalaya</v>
          </cell>
        </row>
        <row r="1810">
          <cell r="H1810" t="str">
            <v>Ovary</v>
          </cell>
          <cell r="I1810" t="str">
            <v>Ovary</v>
          </cell>
          <cell r="J1810" t="str">
            <v>Endometrioid carcinoma</v>
          </cell>
          <cell r="K1810" t="str">
            <v>Left</v>
          </cell>
        </row>
        <row r="1811">
          <cell r="B1811" t="str">
            <v>IN-423-VEIJ</v>
          </cell>
        </row>
        <row r="1811">
          <cell r="D1811" t="str">
            <v>Masand Hemalata</v>
          </cell>
          <cell r="E1811" t="str">
            <v>Germline+</v>
          </cell>
          <cell r="F1811" t="str">
            <v>Narayana Hrudyalaya</v>
          </cell>
        </row>
        <row r="1811">
          <cell r="H1811" t="str">
            <v>Ovary</v>
          </cell>
          <cell r="I1811" t="str">
            <v>Ovary</v>
          </cell>
          <cell r="J1811" t="str">
            <v>Endometrioid carcinoma</v>
          </cell>
          <cell r="K1811" t="str">
            <v>Left</v>
          </cell>
        </row>
        <row r="1812">
          <cell r="B1812" t="str">
            <v>IN-423-VEIK</v>
          </cell>
        </row>
        <row r="1812">
          <cell r="D1812" t="str">
            <v>Purabi Chakravarty</v>
          </cell>
          <cell r="E1812" t="str">
            <v>Target Absolute</v>
          </cell>
          <cell r="F1812" t="str">
            <v>C K Birla Hospital</v>
          </cell>
        </row>
        <row r="1812">
          <cell r="H1812" t="str">
            <v>Other and unspecified parts of mouth</v>
          </cell>
          <cell r="I1812" t="str">
            <v>Retromolar area</v>
          </cell>
          <cell r="J1812" t="str">
            <v>Squamous cell carcinoma, NOS</v>
          </cell>
          <cell r="K1812" t="str">
            <v>Right</v>
          </cell>
        </row>
        <row r="1813">
          <cell r="B1813" t="str">
            <v>IN-423-VEIL</v>
          </cell>
        </row>
        <row r="1813">
          <cell r="D1813" t="str">
            <v>Mugdha Kavi</v>
          </cell>
          <cell r="E1813" t="str">
            <v>Germline+</v>
          </cell>
          <cell r="F1813" t="str">
            <v>Sahyadri Hospital</v>
          </cell>
        </row>
        <row r="1813">
          <cell r="H1813" t="str">
            <v>Non-Cancer</v>
          </cell>
          <cell r="I1813" t="str">
            <v>Non-Cancer</v>
          </cell>
          <cell r="J1813" t="str">
            <v>Non-Cancer</v>
          </cell>
          <cell r="K1813" t="str">
            <v>Non-Cancer</v>
          </cell>
        </row>
        <row r="1814">
          <cell r="B1814" t="str">
            <v>IN-423-VEIM</v>
          </cell>
        </row>
        <row r="1814">
          <cell r="D1814" t="str">
            <v>Asha Gupta</v>
          </cell>
          <cell r="E1814" t="str">
            <v>Target Core+ PDL1</v>
          </cell>
          <cell r="F1814" t="str">
            <v>Max Hospital</v>
          </cell>
        </row>
        <row r="1814">
          <cell r="H1814" t="str">
            <v>Lung</v>
          </cell>
          <cell r="I1814" t="str">
            <v>Upper lobe, lung</v>
          </cell>
          <cell r="J1814" t="str">
            <v>Adenocarcinoma, NOS</v>
          </cell>
          <cell r="K1814" t="str">
            <v>Left</v>
          </cell>
        </row>
        <row r="1815">
          <cell r="B1815" t="str">
            <v>IN-423-VEJA</v>
          </cell>
        </row>
        <row r="1815">
          <cell r="D1815" t="str">
            <v>Mangal Gowali</v>
          </cell>
          <cell r="E1815" t="str">
            <v>Target First</v>
          </cell>
          <cell r="F1815" t="str">
            <v>Sahyadri Hospital</v>
          </cell>
        </row>
        <row r="1815">
          <cell r="H1815" t="str">
            <v>Other and unspecified biliary tract</v>
          </cell>
          <cell r="I1815" t="str">
            <v>Overlapping lesion of biliary tract</v>
          </cell>
          <cell r="J1815" t="str">
            <v>Pancreatobiliary-type carcinoma</v>
          </cell>
          <cell r="K1815" t="str">
            <v>Not a paired site</v>
          </cell>
        </row>
        <row r="1816">
          <cell r="B1816" t="str">
            <v>IN-423-VEJB</v>
          </cell>
        </row>
        <row r="1816">
          <cell r="D1816" t="str">
            <v>June Wagh</v>
          </cell>
          <cell r="E1816" t="str">
            <v>Target Absolute</v>
          </cell>
          <cell r="F1816" t="str">
            <v>Tata Hospital</v>
          </cell>
        </row>
        <row r="1816">
          <cell r="H1816" t="str">
            <v>Brain</v>
          </cell>
          <cell r="I1816" t="str">
            <v>Temporal Lobe</v>
          </cell>
          <cell r="J1816" t="str">
            <v>Glioblastoma, NOS</v>
          </cell>
          <cell r="K1816" t="str">
            <v>Right</v>
          </cell>
        </row>
        <row r="1817">
          <cell r="B1817" t="str">
            <v>IN-423-VEJB</v>
          </cell>
        </row>
        <row r="1817">
          <cell r="D1817" t="str">
            <v>June Wagh</v>
          </cell>
          <cell r="E1817" t="str">
            <v>TA Germline</v>
          </cell>
          <cell r="F1817" t="str">
            <v>Tata Hospital</v>
          </cell>
        </row>
        <row r="1817">
          <cell r="H1817" t="str">
            <v>Brain</v>
          </cell>
          <cell r="I1817" t="str">
            <v>Temporal Lobe</v>
          </cell>
          <cell r="J1817" t="str">
            <v>Glioblastoma, NOS</v>
          </cell>
          <cell r="K1817" t="str">
            <v>Right</v>
          </cell>
        </row>
        <row r="1818">
          <cell r="B1818" t="str">
            <v>IN-423-VEJC</v>
          </cell>
        </row>
        <row r="1818">
          <cell r="D1818" t="str">
            <v>Chetna Faujdar</v>
          </cell>
          <cell r="E1818" t="str">
            <v>Target Focus</v>
          </cell>
          <cell r="F1818" t="str">
            <v>Lalpath</v>
          </cell>
        </row>
        <row r="1818">
          <cell r="H1818" t="str">
            <v>Ovary</v>
          </cell>
          <cell r="I1818" t="str">
            <v>Ovary</v>
          </cell>
          <cell r="J1818" t="str">
            <v>Papillary cystadenocarcinoma, NOS</v>
          </cell>
          <cell r="K1818" t="str">
            <v>Right and Left</v>
          </cell>
        </row>
        <row r="1819">
          <cell r="B1819" t="str">
            <v>IN-423-VEJD</v>
          </cell>
        </row>
        <row r="1819">
          <cell r="D1819" t="str">
            <v>Mojibur Rahman</v>
          </cell>
          <cell r="E1819" t="str">
            <v>Target Absolute</v>
          </cell>
          <cell r="F1819" t="str">
            <v>Mymensingh Medical College</v>
          </cell>
        </row>
        <row r="1819">
          <cell r="H1819" t="str">
            <v>Lung</v>
          </cell>
          <cell r="I1819" t="str">
            <v>Lower lobe, lung</v>
          </cell>
          <cell r="J1819" t="str">
            <v>Squamous cell carcinoma, NOS</v>
          </cell>
          <cell r="K1819" t="str">
            <v>Right</v>
          </cell>
        </row>
        <row r="1820">
          <cell r="B1820" t="str">
            <v>IN-423-VD1E</v>
          </cell>
        </row>
        <row r="1820">
          <cell r="D1820" t="str">
            <v>Pratibha Hullur</v>
          </cell>
          <cell r="E1820" t="str">
            <v>Target Indiegene</v>
          </cell>
          <cell r="F1820" t="str">
            <v>HCG</v>
          </cell>
        </row>
        <row r="1820">
          <cell r="H1820" t="str">
            <v>Breast</v>
          </cell>
          <cell r="I1820" t="str">
            <v>Breast NOS</v>
          </cell>
          <cell r="J1820" t="str">
            <v>Invasive Carcinoma of no special type</v>
          </cell>
          <cell r="K1820" t="str">
            <v>Right</v>
          </cell>
        </row>
        <row r="1821">
          <cell r="B1821" t="str">
            <v>IN-423-VEKA</v>
          </cell>
        </row>
        <row r="1821">
          <cell r="D1821" t="str">
            <v>Aaisha Fatima</v>
          </cell>
          <cell r="E1821" t="str">
            <v>HRR Germline</v>
          </cell>
          <cell r="F1821" t="str">
            <v>BDM-4bc-Navjot</v>
          </cell>
        </row>
        <row r="1821">
          <cell r="H1821" t="str">
            <v>Non-Cancer</v>
          </cell>
          <cell r="I1821" t="str">
            <v>Non-Cancer</v>
          </cell>
          <cell r="J1821" t="str">
            <v>Non-Cancer</v>
          </cell>
          <cell r="K1821" t="str">
            <v>Non-Cancer</v>
          </cell>
        </row>
        <row r="1822">
          <cell r="B1822" t="str">
            <v>IN-423-VELA</v>
          </cell>
        </row>
        <row r="1822">
          <cell r="D1822" t="str">
            <v>Leopoldine Fernandes</v>
          </cell>
          <cell r="E1822" t="str">
            <v>Target Core+PDL1</v>
          </cell>
          <cell r="F1822" t="str">
            <v>(Holy Spirit Hospital)</v>
          </cell>
        </row>
        <row r="1822">
          <cell r="H1822" t="str">
            <v>Gallbladder</v>
          </cell>
          <cell r="I1822" t="str">
            <v>Gallbladder</v>
          </cell>
          <cell r="J1822" t="str">
            <v>Neuroendocrine carcinoma</v>
          </cell>
          <cell r="K1822" t="str">
            <v>Not a paired site</v>
          </cell>
        </row>
        <row r="1823">
          <cell r="B1823" t="str">
            <v>IN-423-VELB</v>
          </cell>
        </row>
        <row r="1823">
          <cell r="D1823" t="str">
            <v>Chikka Channatah</v>
          </cell>
          <cell r="E1823" t="str">
            <v>Target Core</v>
          </cell>
          <cell r="F1823" t="str">
            <v>Sri Shankara Cancer Hospital and Research Center</v>
          </cell>
        </row>
        <row r="1823">
          <cell r="H1823" t="str">
            <v>Kidney</v>
          </cell>
          <cell r="I1823" t="str">
            <v>Kidney NOS</v>
          </cell>
          <cell r="J1823" t="str">
            <v>Renal cell carcinoma</v>
          </cell>
          <cell r="K1823" t="str">
            <v>Right</v>
          </cell>
        </row>
        <row r="1824">
          <cell r="B1824" t="str">
            <v>IN-423-VELC</v>
          </cell>
        </row>
        <row r="1824">
          <cell r="D1824" t="str">
            <v>Anita Bhujang</v>
          </cell>
          <cell r="E1824" t="str">
            <v>HRR Germline</v>
          </cell>
          <cell r="F1824" t="str">
            <v>BSDT'S Cancer Reasearch Centre</v>
          </cell>
        </row>
        <row r="1824">
          <cell r="H1824" t="str">
            <v>Breast</v>
          </cell>
          <cell r="I1824" t="str">
            <v>Unknown</v>
          </cell>
          <cell r="J1824" t="str">
            <v>Unknown</v>
          </cell>
          <cell r="K1824" t="str">
            <v>Unknown</v>
          </cell>
        </row>
        <row r="1825">
          <cell r="B1825" t="str">
            <v>IN-423-VELD</v>
          </cell>
        </row>
        <row r="1825">
          <cell r="D1825" t="str">
            <v>Shanthi Dharman</v>
          </cell>
          <cell r="E1825" t="str">
            <v>Target Indiegene</v>
          </cell>
          <cell r="F1825" t="str">
            <v>SRL</v>
          </cell>
        </row>
        <row r="1825">
          <cell r="H1825" t="str">
            <v>Lung</v>
          </cell>
          <cell r="I1825" t="str">
            <v>Lung NOS</v>
          </cell>
          <cell r="J1825" t="str">
            <v>Adenocarcinoma, NOS</v>
          </cell>
          <cell r="K1825" t="str">
            <v>Unknown</v>
          </cell>
        </row>
        <row r="1826">
          <cell r="B1826" t="str">
            <v>IN-423-VELE</v>
          </cell>
        </row>
        <row r="1826">
          <cell r="D1826" t="str">
            <v>Keshavrao Patil</v>
          </cell>
          <cell r="E1826" t="str">
            <v>Target Core ( without MSI)</v>
          </cell>
          <cell r="F1826" t="str">
            <v>Tata Hospital</v>
          </cell>
        </row>
        <row r="1826">
          <cell r="H1826" t="str">
            <v>Lung</v>
          </cell>
          <cell r="I1826" t="str">
            <v>Lung NOS</v>
          </cell>
          <cell r="J1826" t="str">
            <v>Adenocarcinoma, NOS</v>
          </cell>
          <cell r="K1826" t="str">
            <v>Right</v>
          </cell>
        </row>
        <row r="1827">
          <cell r="B1827" t="str">
            <v>IN-423-VEMA</v>
          </cell>
        </row>
        <row r="1827">
          <cell r="D1827" t="str">
            <v>Mustafa Rabee</v>
          </cell>
          <cell r="E1827" t="str">
            <v>Target Indiegene</v>
          </cell>
          <cell r="F1827" t="str">
            <v>Artemis Hospital</v>
          </cell>
        </row>
        <row r="1827">
          <cell r="H1827" t="str">
            <v>Large intestine</v>
          </cell>
          <cell r="I1827" t="str">
            <v>Colon NOS</v>
          </cell>
          <cell r="J1827" t="str">
            <v>Signet ring cell carcinoma</v>
          </cell>
          <cell r="K1827" t="str">
            <v>Not a paired site</v>
          </cell>
        </row>
        <row r="1828">
          <cell r="B1828" t="str">
            <v>IN-423-VEMB</v>
          </cell>
        </row>
        <row r="1828">
          <cell r="D1828" t="str">
            <v>Amarlata Mishra</v>
          </cell>
          <cell r="E1828" t="str">
            <v>HRR Germline</v>
          </cell>
          <cell r="F1828" t="str">
            <v>AIIMS</v>
          </cell>
        </row>
        <row r="1828">
          <cell r="H1828" t="str">
            <v>Breast</v>
          </cell>
          <cell r="I1828" t="str">
            <v>NA</v>
          </cell>
          <cell r="J1828" t="str">
            <v>NA</v>
          </cell>
          <cell r="K1828" t="str">
            <v>NA</v>
          </cell>
        </row>
        <row r="1829">
          <cell r="B1829" t="str">
            <v>IN-423-VEMC</v>
          </cell>
        </row>
        <row r="1829">
          <cell r="D1829" t="str">
            <v>Rina Lamsal</v>
          </cell>
          <cell r="E1829" t="str">
            <v>Target Focus</v>
          </cell>
          <cell r="F1829" t="str">
            <v>Ashwins Medical College and Hospital</v>
          </cell>
        </row>
        <row r="1829">
          <cell r="H1829" t="str">
            <v>Breast</v>
          </cell>
          <cell r="I1829" t="str">
            <v>Upper outer quadrant</v>
          </cell>
          <cell r="J1829" t="str">
            <v>Metaplastic carcinoma</v>
          </cell>
          <cell r="K1829" t="str">
            <v>Right</v>
          </cell>
        </row>
        <row r="1830">
          <cell r="B1830" t="str">
            <v>IN-423-VEMD</v>
          </cell>
        </row>
        <row r="1830">
          <cell r="D1830" t="str">
            <v>Swapna K</v>
          </cell>
          <cell r="E1830" t="str">
            <v>Target Core</v>
          </cell>
          <cell r="F1830" t="str">
            <v>(Narayana Hrudayalaya)</v>
          </cell>
        </row>
        <row r="1830">
          <cell r="H1830" t="str">
            <v>Ovary</v>
          </cell>
          <cell r="I1830" t="str">
            <v>Ovary</v>
          </cell>
          <cell r="J1830" t="str">
            <v>Clear cell adenocarcinoma, NOS</v>
          </cell>
          <cell r="K1830" t="str">
            <v>Right</v>
          </cell>
        </row>
        <row r="1831">
          <cell r="B1831" t="str">
            <v>IN-423-VEME</v>
          </cell>
        </row>
        <row r="1831">
          <cell r="D1831" t="str">
            <v>Tito Mathson</v>
          </cell>
          <cell r="E1831" t="str">
            <v>Target Core + PDL1</v>
          </cell>
          <cell r="F1831" t="str">
            <v>Bangalore Baptist Hospital</v>
          </cell>
        </row>
        <row r="1831">
          <cell r="H1831" t="str">
            <v>Esophagus</v>
          </cell>
          <cell r="I1831" t="str">
            <v>Esophagus NOS</v>
          </cell>
          <cell r="J1831" t="str">
            <v>Sq. cell carcinoma, keratinizing, NOS</v>
          </cell>
          <cell r="K1831" t="str">
            <v>Not a paired site</v>
          </cell>
        </row>
        <row r="1832">
          <cell r="B1832" t="str">
            <v>IN-423-VEMF</v>
          </cell>
        </row>
        <row r="1832">
          <cell r="D1832" t="str">
            <v>Revaben Patel</v>
          </cell>
          <cell r="E1832" t="str">
            <v>HRR Germline</v>
          </cell>
          <cell r="F1832" t="str">
            <v>Oncowell Hospital</v>
          </cell>
        </row>
        <row r="1832">
          <cell r="H1832" t="str">
            <v>Ovary</v>
          </cell>
          <cell r="I1832" t="str">
            <v>Ovary</v>
          </cell>
          <cell r="J1832" t="str">
            <v>Adenocarcinoma, NOS</v>
          </cell>
          <cell r="K1832" t="str">
            <v>Right and Left</v>
          </cell>
        </row>
        <row r="1833">
          <cell r="B1833" t="str">
            <v>IN-423-VEMG</v>
          </cell>
        </row>
        <row r="1833">
          <cell r="D1833" t="str">
            <v>Usha Ghimre</v>
          </cell>
          <cell r="E1833" t="str">
            <v>Target Core ( without MSI)</v>
          </cell>
          <cell r="F1833" t="str">
            <v>TATA Memorial Hospital</v>
          </cell>
        </row>
        <row r="1833">
          <cell r="H1833" t="str">
            <v>Lung</v>
          </cell>
          <cell r="I1833" t="str">
            <v>Upper lobe</v>
          </cell>
          <cell r="J1833" t="str">
            <v>Adenocarcinoma, NOS</v>
          </cell>
          <cell r="K1833" t="str">
            <v>Left</v>
          </cell>
        </row>
        <row r="1834">
          <cell r="B1834" t="str">
            <v>IN-423-VEMH</v>
          </cell>
        </row>
        <row r="1834">
          <cell r="D1834" t="str">
            <v>Rekhaben Harshadbhai Patel</v>
          </cell>
          <cell r="E1834" t="str">
            <v>HRR Germline</v>
          </cell>
          <cell r="F1834" t="str">
            <v>(Oncowell Hospital)</v>
          </cell>
        </row>
        <row r="1834">
          <cell r="H1834" t="str">
            <v>Ovary</v>
          </cell>
          <cell r="I1834" t="str">
            <v>Ovary</v>
          </cell>
          <cell r="J1834" t="str">
            <v>High grade serous carcinoma</v>
          </cell>
          <cell r="K1834" t="str">
            <v>Left</v>
          </cell>
        </row>
        <row r="1835">
          <cell r="B1835" t="str">
            <v>IN-423-VEPA</v>
          </cell>
        </row>
        <row r="1835">
          <cell r="D1835" t="str">
            <v>Chameli Devi</v>
          </cell>
          <cell r="E1835" t="str">
            <v>HRR Somatic</v>
          </cell>
          <cell r="F1835" t="str">
            <v>Apollo Hospital</v>
          </cell>
        </row>
        <row r="1835">
          <cell r="H1835" t="str">
            <v>Ovary</v>
          </cell>
          <cell r="I1835" t="str">
            <v>Ovary</v>
          </cell>
          <cell r="J1835" t="str">
            <v>High grade serous carcinoma</v>
          </cell>
          <cell r="K1835" t="str">
            <v>Left &amp; Right</v>
          </cell>
        </row>
        <row r="1836">
          <cell r="B1836" t="str">
            <v>IN-423-VEPA</v>
          </cell>
        </row>
        <row r="1836">
          <cell r="D1836" t="str">
            <v>Chameli Devi</v>
          </cell>
          <cell r="E1836" t="str">
            <v>HRR Germline</v>
          </cell>
          <cell r="F1836" t="str">
            <v>Apollo Hospital</v>
          </cell>
        </row>
        <row r="1836">
          <cell r="H1836" t="str">
            <v>Ovary</v>
          </cell>
          <cell r="I1836" t="str">
            <v>Ovary</v>
          </cell>
          <cell r="J1836" t="str">
            <v>High grade serous carcinoma</v>
          </cell>
          <cell r="K1836" t="str">
            <v>Left &amp; Right</v>
          </cell>
        </row>
        <row r="1837">
          <cell r="B1837" t="str">
            <v>IN-423-VEPB</v>
          </cell>
        </row>
        <row r="1837">
          <cell r="D1837" t="str">
            <v>Urmila Rajbhandari</v>
          </cell>
          <cell r="E1837" t="str">
            <v>HRR Germline</v>
          </cell>
          <cell r="F1837" t="str">
            <v>National Hospital and Cancer Research Center</v>
          </cell>
        </row>
        <row r="1837">
          <cell r="H1837" t="str">
            <v>Pancreas</v>
          </cell>
          <cell r="I1837" t="str">
            <v>Tail pancreas</v>
          </cell>
          <cell r="J1837" t="str">
            <v>Carcinoma, NOS</v>
          </cell>
          <cell r="K1837" t="str">
            <v>Not a paired site</v>
          </cell>
        </row>
        <row r="1838">
          <cell r="B1838" t="str">
            <v>IN-423-VEPC</v>
          </cell>
        </row>
        <row r="1838">
          <cell r="D1838" t="str">
            <v>Kovai Thangam</v>
          </cell>
          <cell r="E1838" t="str">
            <v>Target Focus</v>
          </cell>
          <cell r="F1838" t="str">
            <v>Oncquest</v>
          </cell>
        </row>
        <row r="1838">
          <cell r="H1838" t="str">
            <v>Large Intestine</v>
          </cell>
          <cell r="I1838" t="str">
            <v>Ascending colon</v>
          </cell>
          <cell r="J1838" t="str">
            <v>Adenocarcinoma, NOS</v>
          </cell>
          <cell r="K1838" t="str">
            <v>Not a paired site</v>
          </cell>
        </row>
        <row r="1839">
          <cell r="B1839" t="str">
            <v>IN-423-VEPD</v>
          </cell>
        </row>
        <row r="1839">
          <cell r="D1839" t="str">
            <v>Sandhya Shah</v>
          </cell>
          <cell r="E1839" t="str">
            <v>Target Focus</v>
          </cell>
          <cell r="F1839" t="str">
            <v>Lalpath</v>
          </cell>
        </row>
        <row r="1839">
          <cell r="H1839" t="str">
            <v>Endometrium / Cervix</v>
          </cell>
          <cell r="I1839" t="str">
            <v>NA</v>
          </cell>
          <cell r="J1839" t="str">
            <v>NA</v>
          </cell>
          <cell r="K1839" t="str">
            <v>NA</v>
          </cell>
        </row>
        <row r="1840">
          <cell r="B1840" t="str">
            <v>IN-423-VEPE</v>
          </cell>
        </row>
        <row r="1840">
          <cell r="D1840" t="str">
            <v>Anita Gupta</v>
          </cell>
          <cell r="E1840" t="str">
            <v>HRR Germline</v>
          </cell>
          <cell r="F1840" t="str">
            <v>AIIMS</v>
          </cell>
        </row>
        <row r="1840">
          <cell r="H1840" t="str">
            <v>Breast</v>
          </cell>
          <cell r="I1840" t="str">
            <v>Upper Outer Quadrant</v>
          </cell>
          <cell r="J1840" t="str">
            <v>Invasive Carcinoma of no special type</v>
          </cell>
          <cell r="K1840" t="str">
            <v>Left</v>
          </cell>
        </row>
        <row r="1841">
          <cell r="B1841" t="str">
            <v>IN-423-VEPF</v>
          </cell>
        </row>
        <row r="1841">
          <cell r="D1841" t="str">
            <v>Sana Bano</v>
          </cell>
          <cell r="E1841" t="str">
            <v>Target First + MSI</v>
          </cell>
          <cell r="F1841" t="str">
            <v>( Prince Aly Khan)</v>
          </cell>
        </row>
        <row r="1841">
          <cell r="H1841" t="str">
            <v>Rectosigmoid Junction</v>
          </cell>
          <cell r="I1841" t="str">
            <v>Rectosigmoid Junction</v>
          </cell>
          <cell r="J1841" t="str">
            <v>Adenocarcinoma, NOS</v>
          </cell>
          <cell r="K1841" t="str">
            <v>Not a paired site</v>
          </cell>
        </row>
        <row r="1842">
          <cell r="B1842" t="str">
            <v>IN-423-VEPG</v>
          </cell>
        </row>
        <row r="1842">
          <cell r="D1842" t="str">
            <v>Ruma Naha Sarkar</v>
          </cell>
          <cell r="E1842" t="str">
            <v>HRR Somatic</v>
          </cell>
          <cell r="F1842" t="str">
            <v>Apollo Hospital</v>
          </cell>
        </row>
        <row r="1842">
          <cell r="H1842" t="str">
            <v>Breast</v>
          </cell>
          <cell r="I1842" t="str">
            <v>NA</v>
          </cell>
          <cell r="J1842" t="str">
            <v>NA</v>
          </cell>
          <cell r="K1842" t="str">
            <v>NA</v>
          </cell>
        </row>
        <row r="1843">
          <cell r="B1843" t="str">
            <v>IN-423-VEPG</v>
          </cell>
        </row>
        <row r="1843">
          <cell r="D1843" t="str">
            <v>Ruma Naha Sarkar</v>
          </cell>
          <cell r="E1843" t="str">
            <v>HRR Germline</v>
          </cell>
          <cell r="F1843" t="str">
            <v>Apollo Hospital</v>
          </cell>
        </row>
        <row r="1843">
          <cell r="H1843" t="str">
            <v>Breast</v>
          </cell>
          <cell r="I1843" t="str">
            <v>NA</v>
          </cell>
          <cell r="J1843" t="str">
            <v>NA</v>
          </cell>
          <cell r="K1843" t="str">
            <v>NA</v>
          </cell>
        </row>
        <row r="1844">
          <cell r="B1844" t="str">
            <v>IN-423-VEPH</v>
          </cell>
        </row>
        <row r="1844">
          <cell r="D1844" t="str">
            <v>Gita Coelho</v>
          </cell>
          <cell r="E1844" t="str">
            <v>Target Core</v>
          </cell>
          <cell r="F1844" t="str">
            <v>Raheja Hospital</v>
          </cell>
        </row>
        <row r="1844">
          <cell r="H1844" t="str">
            <v>Lung</v>
          </cell>
          <cell r="I1844" t="str">
            <v>Upper lobe, lung</v>
          </cell>
          <cell r="J1844" t="str">
            <v>Adenocarcinoma, NOS</v>
          </cell>
          <cell r="K1844" t="str">
            <v>Right</v>
          </cell>
        </row>
        <row r="1845">
          <cell r="B1845" t="str">
            <v>IN-423-VEPI</v>
          </cell>
        </row>
        <row r="1845">
          <cell r="D1845" t="str">
            <v>Deepan Sinha</v>
          </cell>
          <cell r="E1845" t="str">
            <v>Germline+</v>
          </cell>
          <cell r="F1845" t="str">
            <v>Macs Clinic</v>
          </cell>
        </row>
        <row r="1845">
          <cell r="H1845" t="str">
            <v>Non cancer</v>
          </cell>
          <cell r="I1845" t="str">
            <v>NA</v>
          </cell>
          <cell r="J1845" t="str">
            <v>NA</v>
          </cell>
          <cell r="K1845" t="str">
            <v>NA</v>
          </cell>
        </row>
        <row r="1846">
          <cell r="B1846" t="str">
            <v>IN-423-VEPJ</v>
          </cell>
        </row>
        <row r="1846">
          <cell r="D1846" t="str">
            <v>Kannan Sridharan</v>
          </cell>
          <cell r="E1846" t="str">
            <v>Target Indigene</v>
          </cell>
          <cell r="F1846" t="str">
            <v>(Health Net)</v>
          </cell>
        </row>
        <row r="1846">
          <cell r="H1846" t="str">
            <v>Lung</v>
          </cell>
          <cell r="I1846" t="str">
            <v>Lung NOS</v>
          </cell>
          <cell r="J1846" t="str">
            <v>Adenocarcinoma, NOS</v>
          </cell>
          <cell r="K1846" t="str">
            <v>Unknown</v>
          </cell>
        </row>
        <row r="1847">
          <cell r="B1847" t="str">
            <v>IN-423-VEPK</v>
          </cell>
        </row>
        <row r="1847">
          <cell r="D1847" t="str">
            <v>Shebhendu Kumar Jain</v>
          </cell>
          <cell r="E1847" t="str">
            <v>Target Focus</v>
          </cell>
          <cell r="F1847" t="str">
            <v>Lalpath</v>
          </cell>
        </row>
        <row r="1847">
          <cell r="H1847" t="str">
            <v>Prostate</v>
          </cell>
          <cell r="I1847" t="str">
            <v>Prostate gland</v>
          </cell>
          <cell r="J1847" t="str">
            <v>Acinar cell carcinoma</v>
          </cell>
          <cell r="K1847" t="str">
            <v>Not a paired site</v>
          </cell>
        </row>
        <row r="1848">
          <cell r="B1848" t="str">
            <v>IN-423-VEPL</v>
          </cell>
        </row>
        <row r="1848">
          <cell r="D1848" t="str">
            <v>Dharam Singh</v>
          </cell>
          <cell r="E1848" t="str">
            <v>Target Focus</v>
          </cell>
          <cell r="F1848" t="str">
            <v>Lalpath</v>
          </cell>
        </row>
        <row r="1848">
          <cell r="H1848" t="str">
            <v>Lung</v>
          </cell>
          <cell r="I1848" t="str">
            <v>Upper lobe, lung</v>
          </cell>
          <cell r="J1848" t="str">
            <v>Non-small cell carcinoma</v>
          </cell>
          <cell r="K1848" t="str">
            <v>Right</v>
          </cell>
        </row>
        <row r="1849">
          <cell r="B1849" t="str">
            <v>IN-423-VEPM</v>
          </cell>
        </row>
        <row r="1849">
          <cell r="D1849" t="str">
            <v>Trikambhai P. Vanel</v>
          </cell>
          <cell r="E1849" t="str">
            <v>Target Core+MSI</v>
          </cell>
          <cell r="F1849" t="str">
            <v>Prince Aly Khan</v>
          </cell>
        </row>
        <row r="1849">
          <cell r="H1849" t="str">
            <v>Unknown primary</v>
          </cell>
          <cell r="I1849" t="str">
            <v>Unknown primary site</v>
          </cell>
          <cell r="J1849" t="str">
            <v>Squamous cell carcinoma, NOS</v>
          </cell>
          <cell r="K1849" t="str">
            <v>Unknown</v>
          </cell>
        </row>
        <row r="1850">
          <cell r="B1850" t="str">
            <v>IN-423-VEPN</v>
          </cell>
        </row>
        <row r="1850">
          <cell r="D1850" t="str">
            <v>Radha Raju</v>
          </cell>
          <cell r="E1850" t="str">
            <v>Target Core</v>
          </cell>
          <cell r="F1850" t="str">
            <v>Narayana Hrudayalaya</v>
          </cell>
        </row>
        <row r="1850">
          <cell r="H1850" t="str">
            <v>Ovary</v>
          </cell>
          <cell r="I1850" t="str">
            <v>Ovary</v>
          </cell>
          <cell r="J1850" t="str">
            <v>High-grade serous carcinoma</v>
          </cell>
          <cell r="K1850" t="str">
            <v>Unknown</v>
          </cell>
        </row>
        <row r="1851">
          <cell r="B1851" t="str">
            <v>IN-423-VDYB</v>
          </cell>
        </row>
        <row r="1851">
          <cell r="D1851" t="str">
            <v>Olivia Choudhury</v>
          </cell>
          <cell r="E1851" t="str">
            <v>Target Indigene</v>
          </cell>
          <cell r="F1851" t="str">
            <v>Bangalore Baptist Hospital</v>
          </cell>
        </row>
        <row r="1851">
          <cell r="H1851" t="str">
            <v>Connective, subcutaneous and other soft tissues</v>
          </cell>
          <cell r="I1851" t="str">
            <v>Connective tissue leg</v>
          </cell>
          <cell r="J1851" t="str">
            <v>Myxoid liposarcoma</v>
          </cell>
          <cell r="K1851" t="str">
            <v>Right</v>
          </cell>
        </row>
        <row r="1852">
          <cell r="B1852" t="str">
            <v>IN-423-VEQA</v>
          </cell>
        </row>
        <row r="1852">
          <cell r="D1852" t="str">
            <v>Sangita Deepak Patel</v>
          </cell>
          <cell r="E1852" t="str">
            <v>HRR Somatic</v>
          </cell>
          <cell r="F1852" t="str">
            <v>Hemato Oncology Clinic</v>
          </cell>
        </row>
        <row r="1852">
          <cell r="H1852" t="str">
            <v>Ovary</v>
          </cell>
          <cell r="I1852" t="str">
            <v>Ovary</v>
          </cell>
          <cell r="J1852" t="str">
            <v>High-grade serous carcinoma</v>
          </cell>
          <cell r="K1852" t="str">
            <v>Bilateral</v>
          </cell>
        </row>
        <row r="1853">
          <cell r="B1853" t="str">
            <v>IN-423-VCGF</v>
          </cell>
        </row>
        <row r="1853">
          <cell r="D1853" t="str">
            <v>Ishwar Chand Seth</v>
          </cell>
          <cell r="E1853" t="str">
            <v>Target indiegene liquid</v>
          </cell>
          <cell r="F1853" t="str">
            <v>AIIMS</v>
          </cell>
        </row>
        <row r="1853">
          <cell r="H1853" t="str">
            <v>Rectosigmoid Junction</v>
          </cell>
          <cell r="I1853" t="str">
            <v>Rectosigmoid Junction</v>
          </cell>
          <cell r="J1853" t="str">
            <v>Adenocarcinoma, NOS</v>
          </cell>
          <cell r="K1853" t="str">
            <v>Not a paired site</v>
          </cell>
        </row>
        <row r="1854">
          <cell r="B1854" t="str">
            <v>IN-423-VDMD</v>
          </cell>
        </row>
        <row r="1854">
          <cell r="D1854" t="str">
            <v>Saadi Abed Fayyadh</v>
          </cell>
          <cell r="E1854" t="str">
            <v>Target indiegene liquid</v>
          </cell>
          <cell r="F1854" t="str">
            <v>Artemis Hospital</v>
          </cell>
        </row>
        <row r="1854">
          <cell r="H1854" t="str">
            <v>Prostate</v>
          </cell>
          <cell r="I1854" t="str">
            <v>Prostate gland</v>
          </cell>
          <cell r="J1854" t="str">
            <v>Acinar cell carcinoma</v>
          </cell>
          <cell r="K1854" t="str">
            <v>Not a paired site</v>
          </cell>
        </row>
        <row r="1855">
          <cell r="B1855" t="str">
            <v>IN-423-VEQB</v>
          </cell>
        </row>
        <row r="1855">
          <cell r="D1855" t="str">
            <v>Anandiben Patel</v>
          </cell>
          <cell r="E1855" t="str">
            <v>HRR Germline</v>
          </cell>
          <cell r="F1855" t="str">
            <v>Shaleen Hospital</v>
          </cell>
        </row>
        <row r="1855">
          <cell r="H1855" t="str">
            <v>stomach</v>
          </cell>
          <cell r="I1855" t="str">
            <v>Overlapping lesion of stomach</v>
          </cell>
          <cell r="J1855" t="str">
            <v>Adenocarcinoma, NOS</v>
          </cell>
          <cell r="K1855" t="str">
            <v>Not a paired site</v>
          </cell>
        </row>
        <row r="1856">
          <cell r="B1856" t="str">
            <v>IN-423-VEQC</v>
          </cell>
        </row>
        <row r="1856">
          <cell r="D1856" t="str">
            <v>Sayedur Rahman Chowdhury</v>
          </cell>
          <cell r="E1856" t="str">
            <v>Target Absolute</v>
          </cell>
          <cell r="F1856" t="str">
            <v>Apollo Hospital</v>
          </cell>
        </row>
        <row r="1856">
          <cell r="H1856" t="str">
            <v>Large Intestine</v>
          </cell>
          <cell r="I1856" t="str">
            <v>Sigmoid colon</v>
          </cell>
          <cell r="J1856" t="str">
            <v>Adenocarcinoma, NOS</v>
          </cell>
          <cell r="K1856" t="str">
            <v>Not a paired site</v>
          </cell>
        </row>
        <row r="1857">
          <cell r="B1857" t="str">
            <v>IN-423-VERA</v>
          </cell>
        </row>
        <row r="1857">
          <cell r="D1857" t="str">
            <v>Deepak Agarwal</v>
          </cell>
          <cell r="E1857" t="str">
            <v>Target Core</v>
          </cell>
          <cell r="F1857" t="str">
            <v>Tata Hospital</v>
          </cell>
        </row>
        <row r="1857">
          <cell r="H1857" t="str">
            <v>Other parts of tongue</v>
          </cell>
          <cell r="I1857" t="str">
            <v>Border of tongue</v>
          </cell>
          <cell r="J1857" t="str">
            <v>Squamous cell carcinoma, NOS</v>
          </cell>
          <cell r="K1857" t="str">
            <v>Left</v>
          </cell>
        </row>
        <row r="1858">
          <cell r="B1858" t="str">
            <v>IN-423-VERB</v>
          </cell>
        </row>
        <row r="1858">
          <cell r="D1858" t="str">
            <v>Mohammed Mahafuzur Rahman</v>
          </cell>
          <cell r="E1858" t="str">
            <v>Target Core</v>
          </cell>
          <cell r="F1858" t="str">
            <v>Tata Hospital</v>
          </cell>
        </row>
        <row r="1858">
          <cell r="H1858" t="str">
            <v>Lung</v>
          </cell>
          <cell r="I1858" t="str">
            <v>Upper lobe, lung</v>
          </cell>
          <cell r="J1858" t="str">
            <v>Large cell carcinoma, NOS</v>
          </cell>
          <cell r="K1858" t="str">
            <v>Right</v>
          </cell>
        </row>
        <row r="1859">
          <cell r="B1859" t="str">
            <v>IN-423-VERC</v>
          </cell>
        </row>
        <row r="1859">
          <cell r="D1859" t="str">
            <v>Saraswathi N</v>
          </cell>
          <cell r="E1859" t="str">
            <v>Target Focus</v>
          </cell>
          <cell r="F1859" t="str">
            <v>Oncquest</v>
          </cell>
        </row>
        <row r="1859">
          <cell r="H1859" t="str">
            <v>Other and unspecified biliary tract</v>
          </cell>
          <cell r="I1859" t="str">
            <v>Overlapping lesion of biliary tract</v>
          </cell>
          <cell r="J1859" t="str">
            <v>Adenocarcinoma, NOS</v>
          </cell>
          <cell r="K1859" t="str">
            <v>Not a paired site</v>
          </cell>
        </row>
        <row r="1860">
          <cell r="B1860" t="str">
            <v>IN-423-VERD</v>
          </cell>
        </row>
        <row r="1860">
          <cell r="D1860" t="str">
            <v>Kadirova Sayara</v>
          </cell>
          <cell r="E1860" t="str">
            <v>Target Focus</v>
          </cell>
          <cell r="F1860" t="str">
            <v>VITA Alliance</v>
          </cell>
        </row>
        <row r="1860">
          <cell r="H1860" t="str">
            <v>Breast</v>
          </cell>
          <cell r="I1860" t="str">
            <v>Breast NOS (excludes Skin of breast C44.5)</v>
          </cell>
          <cell r="J1860" t="str">
            <v>Infiltrating ductular carcinoma</v>
          </cell>
          <cell r="K1860" t="str">
            <v>Left</v>
          </cell>
        </row>
        <row r="1861">
          <cell r="B1861" t="str">
            <v>IN-423-VERE</v>
          </cell>
        </row>
        <row r="1861">
          <cell r="D1861" t="str">
            <v>Pavithra V</v>
          </cell>
          <cell r="E1861" t="str">
            <v>Target Indigene</v>
          </cell>
          <cell r="F1861" t="str">
            <v>HCG</v>
          </cell>
        </row>
        <row r="1861">
          <cell r="H1861" t="str">
            <v>Lung</v>
          </cell>
          <cell r="I1861" t="str">
            <v>Overlapping lesion of lung</v>
          </cell>
          <cell r="J1861" t="str">
            <v>Adenocarcinoma, NOS</v>
          </cell>
          <cell r="K1861" t="str">
            <v>Bilateral</v>
          </cell>
        </row>
        <row r="1862">
          <cell r="B1862" t="str">
            <v>IN-423-VERF</v>
          </cell>
        </row>
        <row r="1862">
          <cell r="D1862" t="str">
            <v>Saida Bibi</v>
          </cell>
          <cell r="E1862" t="str">
            <v>HRR Germline</v>
          </cell>
          <cell r="F1862" t="str">
            <v>Sparsh Hospital and Critical Care</v>
          </cell>
        </row>
        <row r="1862">
          <cell r="H1862" t="str">
            <v>Breast</v>
          </cell>
          <cell r="I1862" t="str">
            <v>Breast NOS (excludes Skin of breast C44.5)</v>
          </cell>
          <cell r="J1862" t="str">
            <v>Metaplastic carcinoma, NOS</v>
          </cell>
          <cell r="K1862" t="str">
            <v>Left</v>
          </cell>
        </row>
        <row r="1863">
          <cell r="B1863" t="str">
            <v>IN-423-VERG</v>
          </cell>
        </row>
        <row r="1863">
          <cell r="D1863" t="str">
            <v>Dwijaraj Behera</v>
          </cell>
          <cell r="E1863" t="str">
            <v>HRR Somatic + PDL1</v>
          </cell>
          <cell r="F1863" t="str">
            <v>Sparsh Hospital and Critical Care</v>
          </cell>
        </row>
        <row r="1863">
          <cell r="H1863" t="str">
            <v>Prostate</v>
          </cell>
          <cell r="I1863" t="str">
            <v>Prostate gland</v>
          </cell>
          <cell r="J1863" t="str">
            <v>Acinar cell carcinoma</v>
          </cell>
          <cell r="K1863" t="str">
            <v>Not a paired site</v>
          </cell>
        </row>
        <row r="1864">
          <cell r="B1864" t="str">
            <v>IN-423-VERH</v>
          </cell>
        </row>
        <row r="1864">
          <cell r="D1864" t="str">
            <v>Gurudas Pai</v>
          </cell>
          <cell r="E1864" t="str">
            <v>Target indiegene Liquid</v>
          </cell>
          <cell r="F1864" t="str">
            <v>Aasha Cancer Hospital</v>
          </cell>
        </row>
        <row r="1864">
          <cell r="H1864" t="str">
            <v>Unknown primary</v>
          </cell>
          <cell r="I1864" t="str">
            <v>NA</v>
          </cell>
          <cell r="J1864" t="str">
            <v>NA</v>
          </cell>
          <cell r="K1864" t="str">
            <v>NA</v>
          </cell>
        </row>
        <row r="1865">
          <cell r="B1865" t="str">
            <v>IN-423-VERI</v>
          </cell>
        </row>
        <row r="1865">
          <cell r="D1865" t="str">
            <v>Jayanti Singh</v>
          </cell>
          <cell r="E1865" t="str">
            <v>Target First</v>
          </cell>
          <cell r="F1865" t="str">
            <v>NCHRC</v>
          </cell>
        </row>
        <row r="1865">
          <cell r="H1865" t="str">
            <v>Pancreas</v>
          </cell>
          <cell r="I1865" t="str">
            <v>Head of pancreas</v>
          </cell>
          <cell r="J1865" t="str">
            <v>Adenocarcinoma, NOS</v>
          </cell>
          <cell r="K1865" t="str">
            <v>Not a paired site</v>
          </cell>
        </row>
        <row r="1866">
          <cell r="B1866" t="str">
            <v>IN-423-VESA</v>
          </cell>
        </row>
        <row r="1866">
          <cell r="D1866" t="str">
            <v>Venkata Lakshmi</v>
          </cell>
          <cell r="E1866" t="str">
            <v>HRR Germline</v>
          </cell>
          <cell r="F1866" t="str">
            <v>Oncquest</v>
          </cell>
        </row>
        <row r="1866">
          <cell r="H1866" t="str">
            <v>Ovary</v>
          </cell>
          <cell r="I1866" t="str">
            <v>Ovary</v>
          </cell>
          <cell r="J1866" t="str">
            <v>High-grade serous carcinoma</v>
          </cell>
          <cell r="K1866" t="str">
            <v>Unknown</v>
          </cell>
        </row>
        <row r="1867">
          <cell r="B1867" t="str">
            <v>IN-423-VESB</v>
          </cell>
        </row>
        <row r="1867">
          <cell r="D1867" t="str">
            <v>Asha Devi</v>
          </cell>
          <cell r="E1867" t="str">
            <v>Target Core</v>
          </cell>
          <cell r="F1867" t="str">
            <v>Oncquest</v>
          </cell>
        </row>
        <row r="1867">
          <cell r="H1867" t="str">
            <v>Large Intestine</v>
          </cell>
          <cell r="I1867" t="str">
            <v>Colon NOS</v>
          </cell>
          <cell r="J1867" t="str">
            <v>Adenocarcinoma, NOS</v>
          </cell>
          <cell r="K1867" t="str">
            <v>Not a paired site</v>
          </cell>
        </row>
        <row r="1868">
          <cell r="B1868" t="str">
            <v>IN-423-VESC</v>
          </cell>
        </row>
        <row r="1868">
          <cell r="D1868" t="str">
            <v>Chetan Durlabhjibhai Tanna</v>
          </cell>
          <cell r="E1868" t="str">
            <v>Target Core</v>
          </cell>
          <cell r="F1868" t="str">
            <v>Sterling Hospital</v>
          </cell>
        </row>
        <row r="1868">
          <cell r="H1868" t="str">
            <v>Other and unspecified parts of mouth</v>
          </cell>
          <cell r="I1868" t="str">
            <v>Mouth NOS</v>
          </cell>
          <cell r="J1868" t="str">
            <v>Squamous cell carcinoma</v>
          </cell>
          <cell r="K1868" t="str">
            <v>Unknown</v>
          </cell>
        </row>
        <row r="1869">
          <cell r="B1869" t="str">
            <v>IN-423-VESD</v>
          </cell>
        </row>
        <row r="1869">
          <cell r="D1869" t="str">
            <v>Kuldeep Kaur</v>
          </cell>
          <cell r="E1869" t="str">
            <v>Germline+</v>
          </cell>
          <cell r="F1869" t="str">
            <v>P.G.I</v>
          </cell>
        </row>
        <row r="1869">
          <cell r="H1869" t="str">
            <v>Pancreas</v>
          </cell>
          <cell r="I1869" t="str">
            <v>Overlapping lesion of pancreas</v>
          </cell>
          <cell r="J1869" t="str">
            <v>Adenocarcinoma, NOS</v>
          </cell>
          <cell r="K1869" t="str">
            <v>Not a paired site</v>
          </cell>
        </row>
        <row r="1870">
          <cell r="B1870" t="str">
            <v>IN-423-VESE</v>
          </cell>
        </row>
        <row r="1870">
          <cell r="D1870" t="str">
            <v>Manoj Kumar</v>
          </cell>
          <cell r="E1870" t="str">
            <v>Target Core</v>
          </cell>
          <cell r="F1870" t="str">
            <v>Tata Hospital</v>
          </cell>
        </row>
        <row r="1870">
          <cell r="H1870" t="str">
            <v>Lung</v>
          </cell>
          <cell r="I1870" t="str">
            <v>Main bronchus</v>
          </cell>
          <cell r="J1870" t="str">
            <v>Adenosquamous carcinoma</v>
          </cell>
          <cell r="K1870" t="str">
            <v>Left</v>
          </cell>
        </row>
        <row r="1871">
          <cell r="B1871" t="str">
            <v>IN-423-VESF</v>
          </cell>
        </row>
        <row r="1871">
          <cell r="D1871" t="str">
            <v>Payal K Ahuja</v>
          </cell>
          <cell r="E1871" t="str">
            <v>Target Absolute</v>
          </cell>
          <cell r="F1871" t="str">
            <v>Oncquest</v>
          </cell>
        </row>
        <row r="1871">
          <cell r="H1871" t="str">
            <v>Parotid gland</v>
          </cell>
          <cell r="I1871" t="str">
            <v>Parotid gland</v>
          </cell>
          <cell r="J1871" t="str">
            <v>Adenocarcinoma, NOS</v>
          </cell>
          <cell r="K1871" t="str">
            <v>Left</v>
          </cell>
        </row>
        <row r="1872">
          <cell r="B1872" t="str">
            <v>IN-423-VESF</v>
          </cell>
        </row>
        <row r="1872">
          <cell r="D1872" t="str">
            <v>Payal K Ahuja</v>
          </cell>
          <cell r="E1872" t="str">
            <v>TA Germline</v>
          </cell>
          <cell r="F1872" t="str">
            <v>Oncquest</v>
          </cell>
        </row>
        <row r="1872">
          <cell r="H1872" t="str">
            <v>Parotid gland</v>
          </cell>
          <cell r="I1872" t="str">
            <v>Parotid gland</v>
          </cell>
          <cell r="J1872" t="str">
            <v>Adenocarcinoma, NOS</v>
          </cell>
          <cell r="K1872" t="str">
            <v>Left</v>
          </cell>
        </row>
        <row r="1873">
          <cell r="B1873" t="str">
            <v>IN-423-VESG</v>
          </cell>
        </row>
        <row r="1873">
          <cell r="D1873" t="str">
            <v>Ramesh Kumar</v>
          </cell>
          <cell r="E1873" t="str">
            <v>Target Absolute</v>
          </cell>
          <cell r="F1873" t="str">
            <v>C K Birla Hospital</v>
          </cell>
        </row>
        <row r="1873">
          <cell r="H1873" t="str">
            <v>Kidney</v>
          </cell>
          <cell r="I1873" t="str">
            <v>Kidney NOS</v>
          </cell>
          <cell r="J1873" t="str">
            <v>Renal cell carcinoma</v>
          </cell>
          <cell r="K1873" t="str">
            <v>Left</v>
          </cell>
        </row>
        <row r="1874">
          <cell r="B1874" t="str">
            <v>IN-423-VESG</v>
          </cell>
        </row>
        <row r="1874">
          <cell r="D1874" t="str">
            <v>Ramesh Kumar</v>
          </cell>
          <cell r="E1874" t="str">
            <v>TA Germline</v>
          </cell>
          <cell r="F1874" t="str">
            <v>C K Birla Hospital</v>
          </cell>
        </row>
        <row r="1874">
          <cell r="H1874" t="str">
            <v>Kidney</v>
          </cell>
          <cell r="I1874" t="str">
            <v>Kidney NOS</v>
          </cell>
          <cell r="J1874" t="str">
            <v>Renal cell carcinoma</v>
          </cell>
          <cell r="K1874" t="str">
            <v>Left</v>
          </cell>
        </row>
        <row r="1875">
          <cell r="B1875" t="str">
            <v>IN-423-VESH</v>
          </cell>
        </row>
        <row r="1875">
          <cell r="D1875" t="str">
            <v>Jasbir Kaur</v>
          </cell>
          <cell r="E1875" t="str">
            <v>Target Focus</v>
          </cell>
          <cell r="F1875" t="str">
            <v>Lalpath</v>
          </cell>
        </row>
        <row r="1875">
          <cell r="H1875" t="str">
            <v>NA</v>
          </cell>
          <cell r="I1875" t="str">
            <v>NA</v>
          </cell>
          <cell r="J1875" t="str">
            <v>NA</v>
          </cell>
          <cell r="K1875" t="str">
            <v>NA</v>
          </cell>
        </row>
        <row r="1876">
          <cell r="B1876" t="str">
            <v>IN-423-VESI</v>
          </cell>
        </row>
        <row r="1876">
          <cell r="D1876" t="str">
            <v>Amit Raj</v>
          </cell>
          <cell r="E1876" t="str">
            <v>Target Core + PDL1</v>
          </cell>
          <cell r="F1876" t="str">
            <v>Tata Hospital</v>
          </cell>
        </row>
        <row r="1876">
          <cell r="H1876" t="str">
            <v>Lung</v>
          </cell>
          <cell r="I1876" t="str">
            <v>Lung NOS</v>
          </cell>
          <cell r="J1876" t="str">
            <v>Adenosquamous carcinoma</v>
          </cell>
          <cell r="K1876" t="str">
            <v>Unknown</v>
          </cell>
        </row>
        <row r="1877">
          <cell r="B1877" t="str">
            <v>IN-423-VETA</v>
          </cell>
        </row>
        <row r="1877">
          <cell r="D1877" t="str">
            <v>Shaila Sham Kankanwadi</v>
          </cell>
          <cell r="E1877" t="str">
            <v>Target Indiegene</v>
          </cell>
          <cell r="F1877" t="str">
            <v>Aditya Hospital</v>
          </cell>
        </row>
        <row r="1877">
          <cell r="H1877" t="str">
            <v>Unknown Primary</v>
          </cell>
          <cell r="I1877" t="str">
            <v>Unknown Primary Site</v>
          </cell>
          <cell r="J1877" t="str">
            <v>Adenocarcinoma, NOS</v>
          </cell>
          <cell r="K1877" t="str">
            <v>Unknown</v>
          </cell>
        </row>
        <row r="1878">
          <cell r="B1878" t="str">
            <v>IN-423-VETE</v>
          </cell>
        </row>
        <row r="1878">
          <cell r="D1878" t="str">
            <v>Mamtaz Begum</v>
          </cell>
          <cell r="E1878" t="str">
            <v>HRR Germline</v>
          </cell>
          <cell r="F1878" t="str">
            <v>Max Nanavati hospital, Vile Parle</v>
          </cell>
        </row>
        <row r="1878">
          <cell r="H1878" t="str">
            <v>Breast</v>
          </cell>
          <cell r="I1878" t="str">
            <v>Lower inner quadrant</v>
          </cell>
          <cell r="J1878" t="str">
            <v>Invasive carcinoma of no special type</v>
          </cell>
          <cell r="K1878" t="str">
            <v>Left</v>
          </cell>
        </row>
        <row r="1879">
          <cell r="B1879" t="str">
            <v>IN-423-VETF</v>
          </cell>
        </row>
        <row r="1879">
          <cell r="D1879" t="str">
            <v>Astha Hundoo</v>
          </cell>
          <cell r="E1879" t="str">
            <v>HRR Germline</v>
          </cell>
          <cell r="F1879" t="str">
            <v>Max</v>
          </cell>
        </row>
        <row r="1879">
          <cell r="H1879" t="str">
            <v>Breast</v>
          </cell>
          <cell r="I1879" t="str">
            <v>Breast NOS</v>
          </cell>
          <cell r="J1879" t="str">
            <v>Invasive carcinoma of no special type</v>
          </cell>
          <cell r="K1879" t="str">
            <v>Right</v>
          </cell>
        </row>
        <row r="1880">
          <cell r="B1880" t="str">
            <v>IN-423-VETG</v>
          </cell>
        </row>
        <row r="1880">
          <cell r="D1880" t="str">
            <v>Shamim H. Vazir</v>
          </cell>
          <cell r="E1880" t="str">
            <v>HRR Germline</v>
          </cell>
          <cell r="F1880" t="str">
            <v>Lilavati Hospital Mumbai</v>
          </cell>
        </row>
        <row r="1880">
          <cell r="H1880" t="str">
            <v>Breast</v>
          </cell>
          <cell r="I1880" t="str">
            <v>Breast NOS (excludes Skin of breast C44.5)</v>
          </cell>
          <cell r="J1880" t="str">
            <v>Carcinoma, NOS</v>
          </cell>
          <cell r="K1880" t="str">
            <v>Unknown</v>
          </cell>
        </row>
        <row r="1881">
          <cell r="B1881" t="str">
            <v>IN-423-VETH</v>
          </cell>
          <cell r="C1881" t="str">
            <v>IN-423-VETH-F</v>
          </cell>
          <cell r="D1881" t="str">
            <v>Kashmiraben Vora</v>
          </cell>
          <cell r="E1881" t="str">
            <v>HRR Somatic</v>
          </cell>
          <cell r="F1881" t="str">
            <v>Hemato Oncology Clinic</v>
          </cell>
        </row>
        <row r="1881">
          <cell r="H1881" t="str">
            <v>Breast</v>
          </cell>
          <cell r="I1881" t="str">
            <v>Breast NOS (excludes Skin of breast C44.5)</v>
          </cell>
          <cell r="J1881" t="str">
            <v>Lobular carcinoma, NOS</v>
          </cell>
          <cell r="K1881" t="str">
            <v>Left</v>
          </cell>
        </row>
        <row r="1882">
          <cell r="B1882" t="str">
            <v>IN-423-VDSA</v>
          </cell>
          <cell r="C1882" t="str">
            <v>IN-423-VDSA-B</v>
          </cell>
          <cell r="D1882" t="str">
            <v>Hebhabhai Rambhai Dangar</v>
          </cell>
          <cell r="E1882" t="str">
            <v>Target First</v>
          </cell>
          <cell r="F1882" t="str">
            <v>HCG</v>
          </cell>
        </row>
        <row r="1882">
          <cell r="H1882" t="str">
            <v>Thyroid</v>
          </cell>
          <cell r="I1882" t="str">
            <v>Thyroid gland</v>
          </cell>
          <cell r="J1882" t="str">
            <v>Medullary carcinoma, NOS</v>
          </cell>
          <cell r="K1882" t="str">
            <v>Unknown</v>
          </cell>
        </row>
        <row r="1883">
          <cell r="B1883" t="str">
            <v>IN-423-VETI</v>
          </cell>
          <cell r="C1883" t="str">
            <v>IN-423-VETI-F</v>
          </cell>
          <cell r="D1883" t="str">
            <v>Subhadra Gavas</v>
          </cell>
          <cell r="E1883" t="str">
            <v>Target Core+PDL1</v>
          </cell>
          <cell r="F1883" t="str">
            <v>Tata Hospital</v>
          </cell>
        </row>
        <row r="1883">
          <cell r="H1883" t="str">
            <v>Lung</v>
          </cell>
          <cell r="I1883" t="str">
            <v>Upper lobe, lung</v>
          </cell>
          <cell r="J1883" t="str">
            <v>Adenocarcinoma, NOS</v>
          </cell>
          <cell r="K1883" t="str">
            <v>Right</v>
          </cell>
        </row>
        <row r="1884">
          <cell r="B1884" t="str">
            <v>IN-423-VETJ</v>
          </cell>
          <cell r="C1884" t="str">
            <v>IN-423-VETJ-F</v>
          </cell>
          <cell r="D1884" t="str">
            <v>Gayathri Prakash Kumar</v>
          </cell>
          <cell r="E1884" t="str">
            <v>Target Indiegene</v>
          </cell>
          <cell r="F1884" t="str">
            <v>Rajyalakshmi Hospital</v>
          </cell>
        </row>
        <row r="1884">
          <cell r="H1884" t="str">
            <v>Corpus Uteri</v>
          </cell>
          <cell r="I1884" t="str">
            <v>Endometrium</v>
          </cell>
          <cell r="J1884" t="str">
            <v>High grade serous carcinoma</v>
          </cell>
          <cell r="K1884" t="str">
            <v>Unknown</v>
          </cell>
        </row>
        <row r="1885">
          <cell r="B1885" t="str">
            <v>IN-423-VEWA</v>
          </cell>
          <cell r="C1885" t="str">
            <v>IN-423-VEWA-B</v>
          </cell>
          <cell r="D1885" t="str">
            <v>Sadashiv Poojary</v>
          </cell>
          <cell r="E1885" t="str">
            <v>Germline+</v>
          </cell>
          <cell r="F1885" t="str">
            <v>(MOC, Vile Parle)</v>
          </cell>
        </row>
        <row r="1885">
          <cell r="H1885" t="str">
            <v>Large Intestine</v>
          </cell>
          <cell r="I1885" t="str">
            <v>Colon NOS</v>
          </cell>
          <cell r="J1885" t="str">
            <v>Carcinoma, NOS</v>
          </cell>
          <cell r="K1885" t="str">
            <v>Unknown</v>
          </cell>
        </row>
        <row r="1886">
          <cell r="B1886" t="str">
            <v>IN-423-VEWB</v>
          </cell>
          <cell r="C1886" t="str">
            <v>IN-423-VEWB-F</v>
          </cell>
          <cell r="D1886" t="str">
            <v>Monica</v>
          </cell>
          <cell r="E1886" t="str">
            <v>Target Focus</v>
          </cell>
          <cell r="F1886" t="str">
            <v>Lalpath</v>
          </cell>
        </row>
        <row r="1886">
          <cell r="H1886" t="str">
            <v>Breast</v>
          </cell>
          <cell r="I1886" t="str">
            <v>Breast NOS (excludes Skin of breast C44.5)</v>
          </cell>
          <cell r="J1886" t="str">
            <v>Carcinoma NOS</v>
          </cell>
          <cell r="K1886" t="str">
            <v>Unknown</v>
          </cell>
        </row>
        <row r="1887">
          <cell r="B1887" t="str">
            <v>IN-423-VEWC</v>
          </cell>
          <cell r="C1887" t="str">
            <v>IN-423-VEWC-F</v>
          </cell>
          <cell r="D1887" t="str">
            <v>Ranjana Pradhan</v>
          </cell>
          <cell r="E1887" t="str">
            <v>Target Focus</v>
          </cell>
          <cell r="F1887" t="str">
            <v>Lalpath</v>
          </cell>
        </row>
        <row r="1887">
          <cell r="H1887" t="str">
            <v>Ovary</v>
          </cell>
          <cell r="I1887" t="str">
            <v>Ovary</v>
          </cell>
          <cell r="J1887" t="str">
            <v>Carcinosarcoma, NOS</v>
          </cell>
          <cell r="K1887" t="str">
            <v>Unknown</v>
          </cell>
        </row>
        <row r="1888">
          <cell r="B1888" t="str">
            <v>IN-423-VEWD</v>
          </cell>
          <cell r="C1888" t="str">
            <v>IN-423-VEWD-B</v>
          </cell>
          <cell r="D1888" t="str">
            <v>Soma Barman</v>
          </cell>
          <cell r="E1888" t="str">
            <v>Germline+</v>
          </cell>
          <cell r="F1888" t="str">
            <v>Narayana Super Speciality</v>
          </cell>
        </row>
        <row r="1888">
          <cell r="H1888" t="str">
            <v>Breast</v>
          </cell>
          <cell r="I1888" t="str">
            <v>Right - lower inner quadrant
Left - upper outer quadrant</v>
          </cell>
          <cell r="J1888" t="str">
            <v>Invasive carcinoma, No special type</v>
          </cell>
          <cell r="K1888" t="str">
            <v>Bilateral</v>
          </cell>
        </row>
        <row r="1889">
          <cell r="B1889" t="str">
            <v>IN-423-VEWE</v>
          </cell>
          <cell r="C1889" t="str">
            <v>IN-423-VEWE-B</v>
          </cell>
          <cell r="D1889" t="str">
            <v>Soma Mondal</v>
          </cell>
          <cell r="E1889" t="str">
            <v>Germline+</v>
          </cell>
          <cell r="F1889" t="str">
            <v>Narayana Super Speciality</v>
          </cell>
        </row>
        <row r="1889">
          <cell r="H1889" t="str">
            <v>Ovary</v>
          </cell>
          <cell r="I1889" t="str">
            <v>Ovary</v>
          </cell>
          <cell r="J1889" t="str">
            <v>High grade serous carcinoma</v>
          </cell>
          <cell r="K1889" t="str">
            <v>Right</v>
          </cell>
        </row>
        <row r="1890">
          <cell r="B1890" t="str">
            <v>IN-423-VEWF</v>
          </cell>
          <cell r="C1890" t="str">
            <v>IN-423-VEWF-B</v>
          </cell>
          <cell r="D1890" t="str">
            <v>Bibudhendra Joardar</v>
          </cell>
          <cell r="E1890" t="str">
            <v>HRR Germline</v>
          </cell>
          <cell r="F1890" t="str">
            <v>Sparsh Hospital and Critical Care</v>
          </cell>
        </row>
        <row r="1890">
          <cell r="H1890" t="str">
            <v>Pancreas</v>
          </cell>
          <cell r="I1890" t="str">
            <v>Head of pancreas</v>
          </cell>
          <cell r="J1890" t="str">
            <v>NA</v>
          </cell>
          <cell r="K1890" t="str">
            <v>Not a paired site</v>
          </cell>
        </row>
        <row r="1891">
          <cell r="B1891" t="str">
            <v>IN-423-VEWG</v>
          </cell>
          <cell r="C1891" t="str">
            <v>IN-423-VEWG-B</v>
          </cell>
          <cell r="D1891" t="str">
            <v>Jyoti Paryani</v>
          </cell>
          <cell r="E1891" t="str">
            <v>Germline+</v>
          </cell>
          <cell r="F1891" t="str">
            <v>AIMS</v>
          </cell>
        </row>
        <row r="1891">
          <cell r="H1891" t="str">
            <v>Breast</v>
          </cell>
          <cell r="I1891" t="str">
            <v>Overlapping lesion of breast</v>
          </cell>
          <cell r="J1891" t="str">
            <v>Invasive carcinoma of no special type</v>
          </cell>
          <cell r="K1891" t="str">
            <v>Right and Left</v>
          </cell>
        </row>
        <row r="1892">
          <cell r="B1892" t="str">
            <v>IN-423-VEWH</v>
          </cell>
          <cell r="C1892" t="str">
            <v>IN-423-VEWH-F</v>
          </cell>
          <cell r="D1892" t="str">
            <v>Manohar Ramchand</v>
          </cell>
          <cell r="E1892" t="str">
            <v>Target Absolute +</v>
          </cell>
          <cell r="F1892" t="str">
            <v>Apollo Hospital</v>
          </cell>
        </row>
        <row r="1892">
          <cell r="H1892" t="str">
            <v>Liver and intrahepatic bile ducts</v>
          </cell>
          <cell r="I1892" t="str">
            <v>Intrahepatic bile duct</v>
          </cell>
          <cell r="J1892" t="str">
            <v>cholangiocarcinoma</v>
          </cell>
          <cell r="K1892" t="str">
            <v>Not a paired site</v>
          </cell>
        </row>
        <row r="1893">
          <cell r="B1893" t="str">
            <v>IN-423-VEWH</v>
          </cell>
          <cell r="C1893" t="str">
            <v>IN-423-VEWH-F</v>
          </cell>
          <cell r="D1893" t="str">
            <v>Manohar Ramchand</v>
          </cell>
          <cell r="E1893" t="str">
            <v>TA Germline</v>
          </cell>
          <cell r="F1893" t="str">
            <v>Apollo Hospital</v>
          </cell>
        </row>
        <row r="1893">
          <cell r="H1893" t="str">
            <v>Liver and intrahepatic bile ducts</v>
          </cell>
          <cell r="I1893" t="str">
            <v>Intrahepatic bile duct</v>
          </cell>
          <cell r="J1893" t="str">
            <v>cholangiocarcinoma</v>
          </cell>
          <cell r="K1893" t="str">
            <v>Not a paired site</v>
          </cell>
        </row>
        <row r="1894">
          <cell r="B1894" t="str">
            <v>IN-423-VEWI</v>
          </cell>
          <cell r="C1894" t="str">
            <v>IN-423-VEWI-F</v>
          </cell>
          <cell r="D1894" t="str">
            <v>Sushila Devi</v>
          </cell>
          <cell r="E1894" t="str">
            <v>Target Core + PDL1</v>
          </cell>
          <cell r="F1894" t="str">
            <v>Tata Hospital</v>
          </cell>
        </row>
        <row r="1894">
          <cell r="H1894" t="str">
            <v>Lung</v>
          </cell>
          <cell r="I1894" t="str">
            <v>Lower lobe, lung</v>
          </cell>
          <cell r="J1894" t="str">
            <v>Adenocarcinoma, NOS</v>
          </cell>
          <cell r="K1894" t="str">
            <v>Left</v>
          </cell>
        </row>
        <row r="1895">
          <cell r="B1895" t="str">
            <v>IN-423-VEWJ</v>
          </cell>
          <cell r="C1895" t="str">
            <v>IN-423-VEWJ-F</v>
          </cell>
          <cell r="D1895" t="str">
            <v>Tukaram Mahadik</v>
          </cell>
          <cell r="E1895" t="str">
            <v>Target Core + PDL1</v>
          </cell>
          <cell r="F1895" t="str">
            <v>Tata Hospital</v>
          </cell>
        </row>
        <row r="1895">
          <cell r="H1895" t="str">
            <v>Lung</v>
          </cell>
          <cell r="I1895" t="str">
            <v>Overlapping lesion of lung</v>
          </cell>
          <cell r="J1895" t="str">
            <v>Large cell neuroendocrine carcinoma</v>
          </cell>
          <cell r="K1895" t="str">
            <v>Right</v>
          </cell>
        </row>
        <row r="1896">
          <cell r="B1896" t="str">
            <v>IN-423-VEWK</v>
          </cell>
          <cell r="C1896" t="str">
            <v>IN-423-VEWK-B</v>
          </cell>
          <cell r="D1896" t="str">
            <v>Shekher Chand Jain</v>
          </cell>
          <cell r="E1896" t="str">
            <v>Target Indiegene-Liquid</v>
          </cell>
          <cell r="F1896" t="str">
            <v>SIMS Hospital</v>
          </cell>
        </row>
        <row r="1896">
          <cell r="H1896" t="str">
            <v>Liver and intrahepatic bile ducts</v>
          </cell>
          <cell r="I1896" t="str">
            <v>Intrahepatic bile duct</v>
          </cell>
          <cell r="J1896" t="str">
            <v>cholangiocarcinoma</v>
          </cell>
          <cell r="K1896" t="str">
            <v>Not a paired site</v>
          </cell>
        </row>
        <row r="1897">
          <cell r="B1897" t="str">
            <v>IN-423-VEWL</v>
          </cell>
          <cell r="C1897" t="str">
            <v>IN-423-VEWL-F</v>
          </cell>
          <cell r="D1897" t="str">
            <v>Rajya Laxmi Saripalli</v>
          </cell>
          <cell r="E1897" t="str">
            <v>Target Indigene</v>
          </cell>
          <cell r="F1897" t="str">
            <v>Oncquest</v>
          </cell>
        </row>
        <row r="1897">
          <cell r="H1897" t="str">
            <v>Unknown primary</v>
          </cell>
          <cell r="I1897" t="str">
            <v>Unknown primary site</v>
          </cell>
          <cell r="J1897" t="str">
            <v>NA</v>
          </cell>
          <cell r="K1897" t="str">
            <v>Unknown</v>
          </cell>
        </row>
        <row r="1898">
          <cell r="B1898" t="str">
            <v>IN-423-VEWM</v>
          </cell>
          <cell r="C1898" t="str">
            <v>IN-423-VEWM-F</v>
          </cell>
          <cell r="D1898" t="str">
            <v>Deepak Giri</v>
          </cell>
          <cell r="E1898" t="str">
            <v>Target First</v>
          </cell>
          <cell r="F1898" t="str">
            <v>NCHRC</v>
          </cell>
        </row>
        <row r="1898">
          <cell r="H1898" t="str">
            <v>Nasopharynx</v>
          </cell>
          <cell r="I1898" t="str">
            <v>Nasopharynx NOS</v>
          </cell>
          <cell r="J1898" t="str">
            <v>Squamous cell carcinoma, NOS</v>
          </cell>
          <cell r="K1898" t="str">
            <v>Not a paired site</v>
          </cell>
        </row>
        <row r="1899">
          <cell r="B1899" t="str">
            <v>IN-423-VEWN</v>
          </cell>
          <cell r="C1899" t="str">
            <v>IN-423-VEWN-F</v>
          </cell>
          <cell r="D1899" t="str">
            <v>Sulochana Shrestha</v>
          </cell>
          <cell r="E1899" t="str">
            <v>Target First</v>
          </cell>
          <cell r="F1899" t="str">
            <v>NCHRC</v>
          </cell>
        </row>
        <row r="1899">
          <cell r="H1899" t="str">
            <v>Breast</v>
          </cell>
          <cell r="I1899" t="str">
            <v>Breast NOS (excludes Skin of breast C44.5)</v>
          </cell>
          <cell r="J1899" t="str">
            <v>Invasive carcinoma of no special type</v>
          </cell>
          <cell r="K1899" t="str">
            <v>Unknown</v>
          </cell>
        </row>
        <row r="1900">
          <cell r="B1900" t="str">
            <v>IN-423-VEWO</v>
          </cell>
          <cell r="C1900" t="str">
            <v>IN-423-VEWO-F</v>
          </cell>
          <cell r="D1900" t="str">
            <v>Bhavarsingh Rathod</v>
          </cell>
          <cell r="E1900" t="str">
            <v>Target Core</v>
          </cell>
          <cell r="F1900" t="str">
            <v>Tata Hospital</v>
          </cell>
        </row>
        <row r="1900">
          <cell r="H1900" t="str">
            <v>Lung</v>
          </cell>
          <cell r="I1900" t="str">
            <v>Lung NOS</v>
          </cell>
          <cell r="J1900" t="str">
            <v>Adenocarcinoma NOS</v>
          </cell>
          <cell r="K1900" t="str">
            <v>Unknown</v>
          </cell>
        </row>
        <row r="1901">
          <cell r="B1901" t="str">
            <v>IN-423-VEXA</v>
          </cell>
          <cell r="C1901" t="str">
            <v>IN-423-VEXA-F</v>
          </cell>
          <cell r="D1901" t="str">
            <v>Dauletmuratova Gulnara</v>
          </cell>
          <cell r="E1901" t="str">
            <v>Target Focus</v>
          </cell>
          <cell r="F1901" t="str">
            <v>VITA Alliance</v>
          </cell>
        </row>
        <row r="1901">
          <cell r="H1901" t="str">
            <v>Ovary</v>
          </cell>
          <cell r="I1901" t="str">
            <v>Ovary</v>
          </cell>
          <cell r="J1901" t="str">
            <v>Papillary carcinoma, NOS</v>
          </cell>
          <cell r="K1901" t="str">
            <v>Unknown</v>
          </cell>
        </row>
        <row r="1902">
          <cell r="B1902" t="str">
            <v>IN-423-VEXB</v>
          </cell>
          <cell r="C1902" t="str">
            <v>IN-423-VEXB-F</v>
          </cell>
          <cell r="D1902" t="str">
            <v>Abdalimova Tatyana</v>
          </cell>
          <cell r="E1902" t="str">
            <v>Target Focus</v>
          </cell>
          <cell r="F1902" t="str">
            <v>VITA Alliance</v>
          </cell>
        </row>
        <row r="1902">
          <cell r="H1902" t="str">
            <v>Breast</v>
          </cell>
          <cell r="I1902" t="str">
            <v>Breast NOS (excludes Skin of breast C44.5)</v>
          </cell>
          <cell r="J1902" t="str">
            <v>Carcinoma, NOS</v>
          </cell>
          <cell r="K1902" t="str">
            <v>Unknown</v>
          </cell>
        </row>
        <row r="1903">
          <cell r="B1903" t="str">
            <v>IN-423-VEXC</v>
          </cell>
          <cell r="C1903" t="str">
            <v>IN-423-VEXC-F</v>
          </cell>
          <cell r="D1903" t="str">
            <v>Urunbaeva Zulaykha</v>
          </cell>
          <cell r="E1903" t="str">
            <v>Target Focus</v>
          </cell>
          <cell r="F1903" t="str">
            <v>VITA Alliance</v>
          </cell>
        </row>
        <row r="1903">
          <cell r="H1903" t="str">
            <v>Lung</v>
          </cell>
          <cell r="I1903" t="str">
            <v>Lung NOS</v>
          </cell>
          <cell r="J1903" t="str">
            <v>Adenocarcinoma, NOS</v>
          </cell>
          <cell r="K1903" t="str">
            <v>Unknown</v>
          </cell>
        </row>
        <row r="1904">
          <cell r="B1904" t="str">
            <v>IN-423-VEXD</v>
          </cell>
          <cell r="C1904" t="str">
            <v>IN-423-VEXD-F</v>
          </cell>
          <cell r="D1904" t="str">
            <v>Sumitra D</v>
          </cell>
          <cell r="E1904" t="str">
            <v>Target Indiegene</v>
          </cell>
          <cell r="F1904" t="str">
            <v>Fortis Hospital</v>
          </cell>
        </row>
        <row r="1904">
          <cell r="H1904" t="str">
            <v>Pancreas</v>
          </cell>
          <cell r="I1904" t="str">
            <v>Overlapping lesion of pancreas</v>
          </cell>
          <cell r="J1904" t="str">
            <v>Adenocarcinoma NOS</v>
          </cell>
          <cell r="K1904" t="str">
            <v>Not a paired site</v>
          </cell>
        </row>
        <row r="1905">
          <cell r="B1905" t="str">
            <v>IN-423-VEXE</v>
          </cell>
          <cell r="C1905" t="str">
            <v>IN-423-VEXE-F</v>
          </cell>
          <cell r="D1905" t="str">
            <v>Kamlaben Jivanlal Dhobi</v>
          </cell>
          <cell r="E1905" t="str">
            <v>Target First</v>
          </cell>
          <cell r="F1905" t="str">
            <v>HCG</v>
          </cell>
        </row>
        <row r="1905">
          <cell r="H1905" t="str">
            <v>Thyroid</v>
          </cell>
          <cell r="I1905" t="str">
            <v>Thyroid gland</v>
          </cell>
          <cell r="J1905" t="str">
            <v>Papillary carcinoma, NOS</v>
          </cell>
          <cell r="K1905" t="str">
            <v>Right</v>
          </cell>
        </row>
        <row r="1906">
          <cell r="B1906" t="str">
            <v>IN-423-VEXF</v>
          </cell>
          <cell r="C1906" t="str">
            <v>IN-423-VEXF-F</v>
          </cell>
          <cell r="D1906" t="str">
            <v>Meliet Shirley</v>
          </cell>
          <cell r="E1906" t="str">
            <v>Target Core + PDL1</v>
          </cell>
          <cell r="F1906" t="str">
            <v>Bangalore Baptist Hospital</v>
          </cell>
        </row>
        <row r="1906">
          <cell r="H1906" t="str">
            <v>Pancreas</v>
          </cell>
          <cell r="I1906" t="str">
            <v>Head of Pancreas</v>
          </cell>
          <cell r="J1906" t="str">
            <v>Adenocarcinoma NOS</v>
          </cell>
          <cell r="K1906" t="str">
            <v>Not a paired site</v>
          </cell>
        </row>
        <row r="1907">
          <cell r="B1907" t="str">
            <v>IN-423-VEXG</v>
          </cell>
          <cell r="C1907" t="str">
            <v>IN-423-VEXG-B</v>
          </cell>
          <cell r="D1907" t="str">
            <v>Varalaxmi A</v>
          </cell>
          <cell r="E1907" t="str">
            <v>Target Indiegene-Liquid</v>
          </cell>
          <cell r="F1907" t="str">
            <v>M S Ramaia</v>
          </cell>
        </row>
        <row r="1907">
          <cell r="H1907" t="str">
            <v>Lung</v>
          </cell>
          <cell r="I1907" t="str">
            <v>NA</v>
          </cell>
          <cell r="J1907" t="str">
            <v>NA</v>
          </cell>
          <cell r="K1907" t="str">
            <v>NA</v>
          </cell>
        </row>
        <row r="1908">
          <cell r="B1908" t="str">
            <v>IN-423-VEXH</v>
          </cell>
          <cell r="C1908" t="str">
            <v>IN-423-VEXH-F</v>
          </cell>
          <cell r="D1908" t="str">
            <v>Anbarasi A</v>
          </cell>
          <cell r="E1908" t="str">
            <v>Target Focus</v>
          </cell>
          <cell r="F1908" t="str">
            <v>Oncquest</v>
          </cell>
        </row>
        <row r="1908">
          <cell r="H1908" t="str">
            <v>Uterus</v>
          </cell>
          <cell r="I1908" t="str">
            <v>Uterus NOS</v>
          </cell>
          <cell r="J1908" t="str">
            <v>Leiomyosarcoma NOS</v>
          </cell>
          <cell r="K1908" t="str">
            <v>Not a paired site</v>
          </cell>
        </row>
        <row r="1909">
          <cell r="B1909" t="str">
            <v>IN-423-VEYA</v>
          </cell>
          <cell r="C1909" t="str">
            <v>IN-423-VEYA-F</v>
          </cell>
          <cell r="D1909" t="str">
            <v>Shashi Singh</v>
          </cell>
          <cell r="E1909" t="str">
            <v>Target Core</v>
          </cell>
          <cell r="F1909" t="str">
            <v>Narayana Hrudayalaya</v>
          </cell>
        </row>
        <row r="1909">
          <cell r="H1909" t="str">
            <v>Ovary</v>
          </cell>
          <cell r="I1909" t="str">
            <v>Ovary</v>
          </cell>
          <cell r="J1909" t="str">
            <v>Adenocarcinoma, NOS</v>
          </cell>
          <cell r="K1909" t="str">
            <v>Right</v>
          </cell>
        </row>
        <row r="1910">
          <cell r="B1910" t="str">
            <v>IN-423-VEYA</v>
          </cell>
          <cell r="C1910" t="str">
            <v>IN-423-VEYA-F</v>
          </cell>
          <cell r="D1910" t="str">
            <v>Shashi Singh</v>
          </cell>
          <cell r="E1910" t="str">
            <v>Germline+</v>
          </cell>
          <cell r="F1910" t="str">
            <v>Narayana Hrudayalaya</v>
          </cell>
        </row>
        <row r="1910">
          <cell r="H1910" t="str">
            <v>Ovary</v>
          </cell>
          <cell r="I1910" t="str">
            <v>Ovary</v>
          </cell>
          <cell r="J1910" t="str">
            <v>Adenocarcinoma, NOS</v>
          </cell>
          <cell r="K1910" t="str">
            <v>Right</v>
          </cell>
        </row>
        <row r="1911">
          <cell r="B1911" t="str">
            <v>IN-423-VEYB</v>
          </cell>
          <cell r="C1911" t="str">
            <v>IN-423-VEYB-F</v>
          </cell>
          <cell r="D1911" t="str">
            <v>Sai Prasad</v>
          </cell>
          <cell r="E1911" t="str">
            <v>Target Core</v>
          </cell>
          <cell r="F1911" t="str">
            <v>Sri Shankara Cancer Hospital and Research Center</v>
          </cell>
        </row>
        <row r="1911">
          <cell r="H1911" t="str">
            <v>Head, face or neck NOS</v>
          </cell>
          <cell r="I1911" t="str">
            <v>Head, face or neck NOS</v>
          </cell>
          <cell r="J1911" t="str">
            <v>Squamous cell carcinoma, NOS</v>
          </cell>
          <cell r="K1911" t="str">
            <v>Left</v>
          </cell>
        </row>
        <row r="1912">
          <cell r="B1912" t="str">
            <v>IN-423-VEYC</v>
          </cell>
          <cell r="C1912" t="str">
            <v>IN-423-VEYC-F</v>
          </cell>
          <cell r="D1912" t="str">
            <v>Bharathi</v>
          </cell>
          <cell r="E1912" t="str">
            <v>Target Core</v>
          </cell>
          <cell r="F1912" t="str">
            <v>Oncquest</v>
          </cell>
        </row>
        <row r="1912">
          <cell r="H1912" t="str">
            <v>Cervix Uteri</v>
          </cell>
          <cell r="I1912" t="str">
            <v>Cervix uteri</v>
          </cell>
          <cell r="J1912" t="str">
            <v>Squamous cell carcinoma, NOS</v>
          </cell>
          <cell r="K1912" t="str">
            <v>Not a paired site</v>
          </cell>
        </row>
        <row r="1913">
          <cell r="B1913" t="str">
            <v>IN-423-VEYD</v>
          </cell>
          <cell r="C1913" t="str">
            <v>IN-423-VEYD-F</v>
          </cell>
          <cell r="D1913" t="str">
            <v>Santosh Vishwasrao</v>
          </cell>
          <cell r="E1913" t="str">
            <v>Target Core + PDL1</v>
          </cell>
          <cell r="F1913" t="str">
            <v>Tata Hospital</v>
          </cell>
        </row>
        <row r="1913">
          <cell r="H1913" t="str">
            <v>Lung</v>
          </cell>
          <cell r="I1913" t="str">
            <v>Middle lobe, lung</v>
          </cell>
          <cell r="J1913" t="str">
            <v>Adenocarcinoma, NOS</v>
          </cell>
          <cell r="K1913" t="str">
            <v>Right</v>
          </cell>
        </row>
        <row r="1914">
          <cell r="B1914" t="str">
            <v>IN-423-VEYE</v>
          </cell>
          <cell r="C1914" t="str">
            <v>IN-423-VEYE-F</v>
          </cell>
          <cell r="D1914" t="str">
            <v>Ashit Ukil</v>
          </cell>
          <cell r="E1914" t="str">
            <v>Target Core</v>
          </cell>
          <cell r="F1914" t="str">
            <v>Tata Hospital</v>
          </cell>
        </row>
        <row r="1914">
          <cell r="H1914" t="str">
            <v>Other ill defined sites</v>
          </cell>
          <cell r="I1914" t="str">
            <v>Head, face or neck NOS</v>
          </cell>
          <cell r="J1914" t="str">
            <v>Squamous cell carcinoma, NOS</v>
          </cell>
          <cell r="K1914" t="str">
            <v>Left</v>
          </cell>
        </row>
        <row r="1915">
          <cell r="B1915" t="str">
            <v>IN-423-VEYF</v>
          </cell>
          <cell r="C1915" t="str">
            <v>IN-423-VEYF-F</v>
          </cell>
          <cell r="D1915" t="str">
            <v>Chetna Chetan Salot</v>
          </cell>
          <cell r="E1915" t="str">
            <v>Target Absolute</v>
          </cell>
          <cell r="F1915" t="str">
            <v>MOC Ghatkopar</v>
          </cell>
        </row>
        <row r="1915">
          <cell r="H1915" t="str">
            <v>Ovary</v>
          </cell>
          <cell r="I1915" t="str">
            <v>Ovary</v>
          </cell>
          <cell r="J1915" t="str">
            <v>High-grade serous carcinoma</v>
          </cell>
          <cell r="K1915" t="str">
            <v>Right and Left</v>
          </cell>
        </row>
        <row r="1916">
          <cell r="B1916" t="str">
            <v>IN-423-VEYF</v>
          </cell>
          <cell r="C1916" t="str">
            <v>IN-423-VEYF-F</v>
          </cell>
          <cell r="D1916" t="str">
            <v>Chetna Chetan Salot</v>
          </cell>
          <cell r="E1916" t="str">
            <v>TA Germline</v>
          </cell>
          <cell r="F1916" t="str">
            <v>MOC Ghatkopar</v>
          </cell>
        </row>
        <row r="1916">
          <cell r="H1916" t="str">
            <v>Ovary</v>
          </cell>
          <cell r="I1916" t="str">
            <v>Ovary</v>
          </cell>
          <cell r="J1916" t="str">
            <v>High-grade serous carcinoma</v>
          </cell>
          <cell r="K1916" t="str">
            <v>Right and Left</v>
          </cell>
        </row>
        <row r="1917">
          <cell r="B1917" t="str">
            <v>IN-423-VEPM</v>
          </cell>
          <cell r="C1917" t="str">
            <v>IN-423-VEPM-F</v>
          </cell>
          <cell r="D1917" t="str">
            <v>Trikambhai P. Vanel</v>
          </cell>
          <cell r="E1917" t="str">
            <v>Target Core+MSI</v>
          </cell>
          <cell r="F1917" t="str">
            <v>Prince Aly Khan</v>
          </cell>
        </row>
        <row r="1917">
          <cell r="H1917" t="str">
            <v>Unknown primary</v>
          </cell>
          <cell r="I1917" t="str">
            <v>Unknown primary site</v>
          </cell>
          <cell r="J1917" t="str">
            <v>Squamous cell carcinoma, NOS</v>
          </cell>
          <cell r="K1917" t="str">
            <v>Unknown</v>
          </cell>
        </row>
        <row r="1918">
          <cell r="B1918" t="str">
            <v>IN-423-VDDA</v>
          </cell>
          <cell r="C1918" t="str">
            <v>IN-423-VDDA-F</v>
          </cell>
          <cell r="D1918" t="str">
            <v>Feby Abraham</v>
          </cell>
          <cell r="E1918" t="str">
            <v>Target Indiegene</v>
          </cell>
          <cell r="F1918" t="str">
            <v>Healthnet Lab</v>
          </cell>
        </row>
        <row r="1918">
          <cell r="H1918" t="str">
            <v>Ovary</v>
          </cell>
          <cell r="I1918" t="str">
            <v>Ovary</v>
          </cell>
          <cell r="J1918" t="str">
            <v>Clear cell adenocarcinoma, NOS</v>
          </cell>
          <cell r="K1918" t="str">
            <v>Unknown</v>
          </cell>
        </row>
        <row r="1919">
          <cell r="B1919" t="str">
            <v>IN-423-VEZA</v>
          </cell>
          <cell r="C1919" t="str">
            <v>IN-423-VEZA-F</v>
          </cell>
          <cell r="D1919" t="str">
            <v>Pravin Badiyani</v>
          </cell>
          <cell r="E1919" t="str">
            <v>HRR Somatic + MSI</v>
          </cell>
          <cell r="F1919" t="str">
            <v>Tata Medical Hospital</v>
          </cell>
        </row>
        <row r="1919">
          <cell r="H1919" t="str">
            <v>prostate</v>
          </cell>
          <cell r="I1919" t="str">
            <v>Prostate gland</v>
          </cell>
          <cell r="J1919" t="str">
            <v>Acinar cell carcinoma</v>
          </cell>
          <cell r="K1919" t="str">
            <v>Not a paired site</v>
          </cell>
        </row>
        <row r="1920">
          <cell r="B1920" t="str">
            <v>IN-423-VEIC</v>
          </cell>
          <cell r="C1920" t="str">
            <v>IN-423-VEIC-F</v>
          </cell>
          <cell r="D1920" t="str">
            <v>Usha Kiran K</v>
          </cell>
          <cell r="E1920" t="str">
            <v>Target Focus</v>
          </cell>
          <cell r="F1920" t="str">
            <v>Oncquest</v>
          </cell>
        </row>
        <row r="1920">
          <cell r="H1920" t="str">
            <v>Breast</v>
          </cell>
          <cell r="I1920" t="str">
            <v>Upper outer quadrant of breast</v>
          </cell>
          <cell r="J1920" t="str">
            <v>Invasive carcinoma of no special type</v>
          </cell>
          <cell r="K1920" t="str">
            <v>Right</v>
          </cell>
        </row>
        <row r="1921">
          <cell r="B1921" t="str">
            <v>IN-423-VEZB</v>
          </cell>
          <cell r="C1921" t="str">
            <v>IN-423-VEZB-B</v>
          </cell>
          <cell r="D1921" t="str">
            <v>Pushpavathi Mandadi</v>
          </cell>
          <cell r="E1921" t="str">
            <v>Germline+</v>
          </cell>
          <cell r="F1921" t="str">
            <v>Oncquest</v>
          </cell>
        </row>
        <row r="1921">
          <cell r="H1921" t="str">
            <v>Large intestine</v>
          </cell>
          <cell r="I1921" t="str">
            <v>Sigmoid colon</v>
          </cell>
          <cell r="J1921" t="str">
            <v>Adenocarcinoma, NOS</v>
          </cell>
          <cell r="K1921" t="str">
            <v>Not a paired site</v>
          </cell>
        </row>
        <row r="1922">
          <cell r="B1922" t="str">
            <v>IN-423-VEZC</v>
          </cell>
          <cell r="C1922" t="str">
            <v>IN-423-VEZC-B</v>
          </cell>
          <cell r="D1922" t="str">
            <v>Sonu Kumar</v>
          </cell>
          <cell r="E1922" t="str">
            <v>Germline+</v>
          </cell>
          <cell r="F1922" t="str">
            <v>Army Hospital</v>
          </cell>
        </row>
        <row r="1922">
          <cell r="H1922" t="str">
            <v>Large intestine</v>
          </cell>
          <cell r="I1922" t="str">
            <v>Sigmoid colon</v>
          </cell>
          <cell r="J1922" t="str">
            <v>Adenocarcinoma in situ in adenomatous polyp</v>
          </cell>
          <cell r="K1922" t="str">
            <v>Not a paired site</v>
          </cell>
        </row>
        <row r="1923">
          <cell r="B1923" t="str">
            <v>IN-423-VEZD</v>
          </cell>
          <cell r="C1923" t="str">
            <v>IN-423-VEZD-F</v>
          </cell>
          <cell r="D1923" t="str">
            <v>Manoj Kumar</v>
          </cell>
          <cell r="E1923" t="str">
            <v>Target Focus</v>
          </cell>
          <cell r="F1923" t="str">
            <v>Dr Lal Path Labs</v>
          </cell>
        </row>
        <row r="1923">
          <cell r="H1923" t="str">
            <v>Unknown</v>
          </cell>
          <cell r="I1923" t="str">
            <v>Unknown</v>
          </cell>
          <cell r="J1923" t="str">
            <v>Unknown</v>
          </cell>
          <cell r="K1923" t="str">
            <v>Unknown</v>
          </cell>
        </row>
        <row r="1924">
          <cell r="B1924" t="str">
            <v>IN-423-VEZE</v>
          </cell>
          <cell r="C1924" t="str">
            <v>IN-423-VEZE-F</v>
          </cell>
          <cell r="D1924" t="str">
            <v>Asatulla Xaydarovich Ismatov</v>
          </cell>
          <cell r="E1924" t="str">
            <v>Target Focus</v>
          </cell>
          <cell r="F1924" t="str">
            <v>Akfa Medline</v>
          </cell>
        </row>
        <row r="1924">
          <cell r="H1924" t="str">
            <v>Esophagus</v>
          </cell>
          <cell r="I1924" t="str">
            <v>Esophagus NOS</v>
          </cell>
          <cell r="J1924" t="str">
            <v>Squamous cell carcinoma, NOS</v>
          </cell>
          <cell r="K1924" t="str">
            <v>unknown</v>
          </cell>
        </row>
        <row r="1925">
          <cell r="B1925" t="str">
            <v>IN-423-VEZF</v>
          </cell>
          <cell r="C1925" t="str">
            <v>IN-423-VEZF-F</v>
          </cell>
          <cell r="D1925" t="str">
            <v>Rano Rasulova Mamadalievna</v>
          </cell>
          <cell r="E1925" t="str">
            <v>Target Absolute</v>
          </cell>
          <cell r="F1925" t="str">
            <v>Akfa Medline</v>
          </cell>
        </row>
        <row r="1925">
          <cell r="H1925" t="str">
            <v>Stomach</v>
          </cell>
          <cell r="I1925" t="str">
            <v>Pylorus</v>
          </cell>
          <cell r="J1925" t="str">
            <v>Carcinoma, undifferentiated type, NOS</v>
          </cell>
          <cell r="K1925" t="str">
            <v>Not a paired site</v>
          </cell>
        </row>
        <row r="1926">
          <cell r="B1926" t="str">
            <v>IN-423-VEZG</v>
          </cell>
          <cell r="C1926" t="str">
            <v>IN-423-VEZG-F</v>
          </cell>
          <cell r="D1926" t="str">
            <v>S.K Lajpal</v>
          </cell>
          <cell r="E1926" t="str">
            <v>Target Core + PDL1</v>
          </cell>
          <cell r="F1926" t="str">
            <v>Max</v>
          </cell>
        </row>
        <row r="1926">
          <cell r="H1926" t="str">
            <v>Pancreas</v>
          </cell>
          <cell r="I1926" t="str">
            <v>Head of pancreas</v>
          </cell>
          <cell r="J1926" t="str">
            <v>Adenocarcinoma, NOS</v>
          </cell>
          <cell r="K1926" t="str">
            <v>Not a paired site</v>
          </cell>
        </row>
        <row r="1927">
          <cell r="B1927" t="str">
            <v>IN-423-VEZH</v>
          </cell>
          <cell r="C1927" t="str">
            <v>IN-423-VEZH-F</v>
          </cell>
          <cell r="D1927" t="str">
            <v>Nani Maiya Mahanjan</v>
          </cell>
          <cell r="E1927" t="str">
            <v>Target First</v>
          </cell>
          <cell r="F1927" t="str">
            <v>(NCHRC)</v>
          </cell>
        </row>
        <row r="1927">
          <cell r="H1927" t="str">
            <v>Lung</v>
          </cell>
          <cell r="I1927" t="str">
            <v>Lower lobe, lung</v>
          </cell>
          <cell r="J1927" t="str">
            <v>Non-small cell carcinoma</v>
          </cell>
          <cell r="K1927" t="str">
            <v>Right</v>
          </cell>
        </row>
        <row r="1928">
          <cell r="B1928" t="str">
            <v>IN-423-VEZI</v>
          </cell>
          <cell r="C1928" t="str">
            <v>IN-423-VEZI-F</v>
          </cell>
          <cell r="D1928" t="str">
            <v>Amelia Handa</v>
          </cell>
          <cell r="E1928" t="str">
            <v>Target Focus</v>
          </cell>
          <cell r="F1928" t="str">
            <v>Dr Lal Path Labs</v>
          </cell>
        </row>
        <row r="1928">
          <cell r="H1928" t="str">
            <v>Corpus Uteri</v>
          </cell>
          <cell r="I1928" t="str">
            <v>Endometrium</v>
          </cell>
          <cell r="J1928" t="str">
            <v>Endometrioid carcinoma</v>
          </cell>
          <cell r="K1928" t="str">
            <v>Not a paired site</v>
          </cell>
        </row>
        <row r="1929">
          <cell r="B1929" t="str">
            <v>IN-423-VE1A</v>
          </cell>
          <cell r="C1929" t="str">
            <v>IN-423-VE1A-B</v>
          </cell>
          <cell r="D1929" t="str">
            <v>Bhawana Thapa</v>
          </cell>
          <cell r="E1929" t="str">
            <v>HRR Germline</v>
          </cell>
          <cell r="F1929" t="str">
            <v>(NCHRC)</v>
          </cell>
        </row>
        <row r="1929">
          <cell r="H1929" t="str">
            <v>Non cancer</v>
          </cell>
          <cell r="I1929" t="str">
            <v>NA</v>
          </cell>
          <cell r="J1929" t="str">
            <v>NA</v>
          </cell>
          <cell r="K1929" t="str">
            <v>NA</v>
          </cell>
        </row>
        <row r="1930">
          <cell r="B1930" t="str">
            <v>IN-423-VE1B</v>
          </cell>
          <cell r="C1930" t="str">
            <v>IN-423-VE1B-F</v>
          </cell>
          <cell r="D1930" t="str">
            <v>Kutub Sabir</v>
          </cell>
          <cell r="E1930" t="str">
            <v>Target Absolute</v>
          </cell>
          <cell r="F1930" t="str">
            <v>MOC Ghatkopar</v>
          </cell>
        </row>
        <row r="1930">
          <cell r="H1930" t="str">
            <v>Rectum</v>
          </cell>
          <cell r="I1930" t="str">
            <v>Rectum NOS</v>
          </cell>
          <cell r="J1930" t="str">
            <v>Adenocarcinoma, NOS</v>
          </cell>
          <cell r="K1930" t="str">
            <v>Not a paired site</v>
          </cell>
        </row>
        <row r="1931">
          <cell r="B1931" t="str">
            <v>IN-423-VE1B</v>
          </cell>
          <cell r="C1931" t="str">
            <v>IN-423-VE1B-F</v>
          </cell>
          <cell r="D1931" t="str">
            <v>Kutub Sabir</v>
          </cell>
          <cell r="E1931" t="str">
            <v>TA Germline</v>
          </cell>
          <cell r="F1931" t="str">
            <v>MOC Ghatkopar</v>
          </cell>
        </row>
        <row r="1931">
          <cell r="H1931" t="str">
            <v>Rectum</v>
          </cell>
          <cell r="I1931" t="str">
            <v>Rectum NOS</v>
          </cell>
          <cell r="J1931" t="str">
            <v>Adenocarcinoma, NOS</v>
          </cell>
          <cell r="K1931" t="str">
            <v>Not a paired site</v>
          </cell>
        </row>
        <row r="1932">
          <cell r="B1932" t="str">
            <v>IN-423-VE1C</v>
          </cell>
          <cell r="C1932" t="str">
            <v>IN-423-VE1C-F</v>
          </cell>
          <cell r="D1932" t="str">
            <v>Sujata Upadhye</v>
          </cell>
          <cell r="E1932" t="str">
            <v>Target Core</v>
          </cell>
          <cell r="F1932" t="str">
            <v>BDM-4bc-Chanakya</v>
          </cell>
        </row>
        <row r="1932">
          <cell r="H1932" t="str">
            <v>lung</v>
          </cell>
          <cell r="I1932" t="str">
            <v>Upper lobe, lung</v>
          </cell>
          <cell r="J1932" t="str">
            <v>Adenocarcinoma, NOS</v>
          </cell>
          <cell r="K1932" t="str">
            <v>left</v>
          </cell>
        </row>
        <row r="1933">
          <cell r="B1933" t="str">
            <v>IN-423-VE1D</v>
          </cell>
          <cell r="C1933" t="str">
            <v>IN-423-VE1D-F</v>
          </cell>
          <cell r="D1933" t="str">
            <v>Roshan Kumar Rajbhandari</v>
          </cell>
          <cell r="E1933" t="str">
            <v>Target First</v>
          </cell>
          <cell r="F1933" t="str">
            <v>National Hospital and Cancer Research Center</v>
          </cell>
        </row>
        <row r="1933">
          <cell r="H1933" t="str">
            <v>Unknown primary</v>
          </cell>
          <cell r="I1933" t="str">
            <v>Unknown primary site</v>
          </cell>
          <cell r="J1933" t="str">
            <v>Unknown site</v>
          </cell>
          <cell r="K1933" t="str">
            <v>Unknown</v>
          </cell>
        </row>
        <row r="1934">
          <cell r="B1934" t="str">
            <v>IN-423-VE1E</v>
          </cell>
          <cell r="C1934" t="str">
            <v>IN-423-VE1E-B</v>
          </cell>
          <cell r="D1934" t="str">
            <v>Sita Sharma Jaisa</v>
          </cell>
          <cell r="E1934" t="str">
            <v>HRR Germline</v>
          </cell>
          <cell r="F1934" t="str">
            <v>(NCHRC)</v>
          </cell>
        </row>
        <row r="1934">
          <cell r="H1934" t="str">
            <v>Ovary</v>
          </cell>
          <cell r="I1934" t="str">
            <v>Ovary</v>
          </cell>
          <cell r="J1934" t="str">
            <v>Carcinoma, NOS</v>
          </cell>
          <cell r="K1934" t="str">
            <v>Unknown</v>
          </cell>
        </row>
        <row r="1935">
          <cell r="B1935" t="str">
            <v>IN-423-VE1F</v>
          </cell>
          <cell r="C1935" t="str">
            <v>IN-423-VE1F-B</v>
          </cell>
          <cell r="D1935" t="str">
            <v>Imrana Balwa</v>
          </cell>
          <cell r="E1935" t="str">
            <v>HRR Germline</v>
          </cell>
          <cell r="F1935" t="str">
            <v>( Prince Aly Khan)</v>
          </cell>
        </row>
        <row r="1935">
          <cell r="H1935" t="str">
            <v>Breast</v>
          </cell>
          <cell r="I1935" t="str">
            <v>Unknown</v>
          </cell>
          <cell r="J1935" t="str">
            <v>Unknown</v>
          </cell>
          <cell r="K1935" t="str">
            <v>Unknown</v>
          </cell>
        </row>
        <row r="1936">
          <cell r="B1936" t="str">
            <v>IN-423-VE4A</v>
          </cell>
          <cell r="C1936" t="str">
            <v>IN-423-VE4A-F</v>
          </cell>
          <cell r="D1936" t="str">
            <v>Medha Meena</v>
          </cell>
          <cell r="E1936" t="str">
            <v>Target Indiegene</v>
          </cell>
          <cell r="F1936" t="str">
            <v>Oncquest</v>
          </cell>
        </row>
        <row r="1936">
          <cell r="H1936" t="str">
            <v>Connective, subcutaneous and other soft tissues</v>
          </cell>
          <cell r="I1936" t="str">
            <v>Connective tissue abdomen</v>
          </cell>
          <cell r="J1936" t="str">
            <v>Small cell sarcoma</v>
          </cell>
          <cell r="K1936" t="str">
            <v>Not a paired site</v>
          </cell>
        </row>
        <row r="1937">
          <cell r="B1937" t="str">
            <v>IN-423-VE4B</v>
          </cell>
          <cell r="C1937" t="str">
            <v>IN-423-VE4B-F</v>
          </cell>
          <cell r="D1937" t="str">
            <v>Nizar Ali</v>
          </cell>
          <cell r="E1937" t="str">
            <v>Target Focus</v>
          </cell>
          <cell r="F1937" t="str">
            <v>Oncquest</v>
          </cell>
        </row>
        <row r="1937">
          <cell r="H1937" t="str">
            <v>Pancreas</v>
          </cell>
          <cell r="I1937" t="str">
            <v>Head of pancreas</v>
          </cell>
          <cell r="J1937" t="str">
            <v>Adenocarcinoma, NOS</v>
          </cell>
          <cell r="K1937" t="str">
            <v>Not a paired site</v>
          </cell>
        </row>
        <row r="1938">
          <cell r="B1938" t="str">
            <v>IN-423-VE4C</v>
          </cell>
          <cell r="C1938" t="str">
            <v>IN-423-VE4C-B</v>
          </cell>
          <cell r="D1938" t="str">
            <v>Devika Singh</v>
          </cell>
          <cell r="E1938" t="str">
            <v>HRR Germline</v>
          </cell>
          <cell r="F1938" t="str">
            <v>(NCHRC)</v>
          </cell>
        </row>
        <row r="1938">
          <cell r="H1938" t="str">
            <v>Breast</v>
          </cell>
          <cell r="I1938" t="str">
            <v>Unknown</v>
          </cell>
          <cell r="J1938" t="str">
            <v>Carcinoma, NOS</v>
          </cell>
          <cell r="K1938" t="str">
            <v>Right</v>
          </cell>
        </row>
        <row r="1939">
          <cell r="B1939" t="str">
            <v>IN-423-VE4D</v>
          </cell>
          <cell r="C1939" t="str">
            <v>IN-423-VE4D-B</v>
          </cell>
          <cell r="D1939" t="str">
            <v>Vijaya Lakshmi Vankayala</v>
          </cell>
          <cell r="E1939" t="str">
            <v>Germline+</v>
          </cell>
          <cell r="F1939" t="str">
            <v>Oncquest</v>
          </cell>
        </row>
        <row r="1939">
          <cell r="H1939" t="str">
            <v>Breast</v>
          </cell>
          <cell r="I1939" t="str">
            <v>Upper outer quadrant of breast</v>
          </cell>
          <cell r="J1939" t="str">
            <v>Invasive carcinoma of no special type</v>
          </cell>
          <cell r="K1939" t="str">
            <v>Left</v>
          </cell>
        </row>
        <row r="1940">
          <cell r="B1940" t="str">
            <v>IN-423-VE4E</v>
          </cell>
          <cell r="C1940" t="str">
            <v>IN-423-VE4E-B</v>
          </cell>
          <cell r="D1940" t="str">
            <v>Usha Bhambi</v>
          </cell>
          <cell r="E1940" t="str">
            <v>HRR Germline</v>
          </cell>
          <cell r="F1940" t="str">
            <v>Oncquest</v>
          </cell>
        </row>
        <row r="1940">
          <cell r="H1940" t="str">
            <v>Breast</v>
          </cell>
          <cell r="I1940" t="str">
            <v>Breast NOS (excludes Skin of breast C44.5)</v>
          </cell>
          <cell r="J1940" t="str">
            <v>Lobular carcinoma, NOS</v>
          </cell>
          <cell r="K1940" t="str">
            <v>Right</v>
          </cell>
        </row>
        <row r="1941">
          <cell r="B1941" t="str">
            <v>IN-423-VE4F</v>
          </cell>
          <cell r="C1941" t="str">
            <v>IN-423-VE4F-F</v>
          </cell>
          <cell r="D1941" t="str">
            <v>Christopher George</v>
          </cell>
          <cell r="E1941" t="str">
            <v>Target Core</v>
          </cell>
          <cell r="F1941" t="str">
            <v>HCG</v>
          </cell>
        </row>
        <row r="1941">
          <cell r="H1941" t="str">
            <v>Other and unspecified parts of mouth</v>
          </cell>
          <cell r="I1941" t="str">
            <v>Cheek mucosa</v>
          </cell>
          <cell r="J1941" t="str">
            <v>Squamous cell carcinoma, NOS</v>
          </cell>
          <cell r="K1941" t="str">
            <v>Right</v>
          </cell>
        </row>
        <row r="1942">
          <cell r="B1942" t="str">
            <v>IN-423-VE4G</v>
          </cell>
          <cell r="C1942" t="str">
            <v>IN-423-VE4G-F</v>
          </cell>
          <cell r="D1942" t="str">
            <v>Manjula Rathore</v>
          </cell>
          <cell r="E1942" t="str">
            <v>HRR Somatic</v>
          </cell>
          <cell r="F1942" t="str">
            <v>HCG</v>
          </cell>
        </row>
        <row r="1942">
          <cell r="H1942" t="str">
            <v>Ovary</v>
          </cell>
          <cell r="I1942" t="str">
            <v>Ovary</v>
          </cell>
          <cell r="J1942" t="str">
            <v>High-grade serous carcinoma</v>
          </cell>
          <cell r="K1942" t="str">
            <v>Right and Left</v>
          </cell>
        </row>
        <row r="1943">
          <cell r="B1943" t="str">
            <v>IN-423-VE4G</v>
          </cell>
          <cell r="C1943" t="str">
            <v>IN-423-VE4G-F</v>
          </cell>
          <cell r="D1943" t="str">
            <v>Manjula Rathore</v>
          </cell>
          <cell r="E1943" t="str">
            <v>HRR Germline</v>
          </cell>
          <cell r="F1943" t="str">
            <v>HCG</v>
          </cell>
        </row>
        <row r="1943">
          <cell r="H1943" t="str">
            <v>Ovary</v>
          </cell>
          <cell r="I1943" t="str">
            <v>Ovary</v>
          </cell>
          <cell r="J1943" t="str">
            <v>High-grade serous carcinoma</v>
          </cell>
          <cell r="K1943" t="str">
            <v>Right and Left</v>
          </cell>
        </row>
        <row r="1944">
          <cell r="B1944" t="str">
            <v>IN-423-VE4H</v>
          </cell>
          <cell r="C1944" t="str">
            <v>IN-423-VE4H-B</v>
          </cell>
          <cell r="D1944" t="str">
            <v>Muralimohan T</v>
          </cell>
          <cell r="E1944" t="str">
            <v>Germline+</v>
          </cell>
          <cell r="F1944" t="str">
            <v>Oncquest</v>
          </cell>
        </row>
        <row r="1944">
          <cell r="H1944" t="str">
            <v>Non Cancer</v>
          </cell>
          <cell r="I1944" t="str">
            <v>NA</v>
          </cell>
          <cell r="J1944" t="str">
            <v>NA</v>
          </cell>
          <cell r="K1944" t="str">
            <v>NA</v>
          </cell>
        </row>
        <row r="1945">
          <cell r="B1945" t="str">
            <v>IN-423-VE4I</v>
          </cell>
          <cell r="C1945" t="str">
            <v>IN-423-VE4I-F</v>
          </cell>
          <cell r="D1945" t="str">
            <v>Bijender Singh</v>
          </cell>
          <cell r="E1945" t="str">
            <v>Target First</v>
          </cell>
          <cell r="F1945" t="str">
            <v>PGI</v>
          </cell>
        </row>
        <row r="1945">
          <cell r="H1945" t="str">
            <v>Lung</v>
          </cell>
          <cell r="I1945" t="str">
            <v>Upper lobe</v>
          </cell>
          <cell r="J1945" t="str">
            <v>Non-small cell carcinoma</v>
          </cell>
          <cell r="K1945" t="str">
            <v>Right</v>
          </cell>
        </row>
        <row r="1946">
          <cell r="B1946" t="str">
            <v>IN-423-VE4J</v>
          </cell>
          <cell r="C1946" t="str">
            <v>IN-423-VE4J-F</v>
          </cell>
          <cell r="D1946" t="str">
            <v>Sita Bai Tiwari</v>
          </cell>
          <cell r="E1946" t="str">
            <v>Target Absolute+</v>
          </cell>
          <cell r="F1946" t="str">
            <v>Max Nanavati hospital</v>
          </cell>
        </row>
        <row r="1946">
          <cell r="H1946" t="str">
            <v>Ovary</v>
          </cell>
          <cell r="I1946" t="str">
            <v>Ovary</v>
          </cell>
          <cell r="J1946" t="str">
            <v>High-grade serous carcinoma</v>
          </cell>
          <cell r="K1946" t="str">
            <v>Bilateral</v>
          </cell>
        </row>
        <row r="1947">
          <cell r="B1947" t="str">
            <v>IN-423-VE4J</v>
          </cell>
          <cell r="C1947" t="str">
            <v>IN-423-VE4J-F</v>
          </cell>
          <cell r="D1947" t="str">
            <v>Sita Bai Tiwari</v>
          </cell>
          <cell r="E1947" t="str">
            <v>TA Germline</v>
          </cell>
          <cell r="F1947" t="str">
            <v>Max Nanavati hospital</v>
          </cell>
        </row>
        <row r="1947">
          <cell r="H1947" t="str">
            <v>Ovary</v>
          </cell>
          <cell r="I1947" t="str">
            <v>Ovary</v>
          </cell>
          <cell r="J1947" t="str">
            <v>High-grade serous carcinoma</v>
          </cell>
          <cell r="K1947" t="str">
            <v>Bilateral</v>
          </cell>
        </row>
        <row r="1948">
          <cell r="B1948" t="str">
            <v>IN-423-VE4K</v>
          </cell>
          <cell r="C1948" t="str">
            <v>IN-423-VE4K-F</v>
          </cell>
          <cell r="D1948" t="str">
            <v>Kavita Gopalakrishna</v>
          </cell>
          <cell r="E1948" t="str">
            <v>Target Core</v>
          </cell>
          <cell r="F1948" t="str">
            <v>Apollo Hospital</v>
          </cell>
        </row>
        <row r="1948">
          <cell r="H1948" t="str">
            <v>Breast</v>
          </cell>
          <cell r="I1948" t="str">
            <v>Overlapping lesion of breast</v>
          </cell>
          <cell r="J1948" t="str">
            <v>Infiltrating ductal carcinoma</v>
          </cell>
          <cell r="K1948" t="str">
            <v>Left</v>
          </cell>
        </row>
        <row r="1949">
          <cell r="B1949" t="str">
            <v>IN-423-VE4K</v>
          </cell>
          <cell r="C1949" t="str">
            <v>IN-423-VE4K-F</v>
          </cell>
          <cell r="D1949" t="str">
            <v>Kavita Gopalakrishna</v>
          </cell>
          <cell r="E1949" t="str">
            <v>Germline+</v>
          </cell>
          <cell r="F1949" t="str">
            <v>Apollo Hospital</v>
          </cell>
        </row>
        <row r="1949">
          <cell r="H1949" t="str">
            <v>Breast</v>
          </cell>
          <cell r="I1949" t="str">
            <v>Overlapping lesion of breast</v>
          </cell>
          <cell r="J1949" t="str">
            <v>Infiltrating ductal carcinoma</v>
          </cell>
          <cell r="K1949" t="str">
            <v>Left</v>
          </cell>
        </row>
        <row r="1950">
          <cell r="B1950" t="str">
            <v>IN-423-VE5A</v>
          </cell>
          <cell r="C1950" t="str">
            <v>IN-423-VE5A-F</v>
          </cell>
          <cell r="D1950" t="str">
            <v>Kalika Parwat</v>
          </cell>
          <cell r="E1950" t="str">
            <v>Target Focus</v>
          </cell>
          <cell r="F1950" t="str">
            <v>Dr Lal Path Labs</v>
          </cell>
        </row>
        <row r="1950">
          <cell r="H1950" t="str">
            <v>Rectosigmoid junction</v>
          </cell>
          <cell r="I1950" t="str">
            <v>Rectosigmoid junction</v>
          </cell>
          <cell r="J1950" t="str">
            <v>Adenocarcinoma NOS</v>
          </cell>
          <cell r="K1950" t="str">
            <v>Not a paired site</v>
          </cell>
        </row>
        <row r="1951">
          <cell r="B1951" t="str">
            <v>IN-423-VE5B</v>
          </cell>
          <cell r="C1951" t="str">
            <v>IN-423-VE5B-F</v>
          </cell>
          <cell r="D1951" t="str">
            <v>Premlata Pandey</v>
          </cell>
          <cell r="E1951" t="str">
            <v>Target Core</v>
          </cell>
          <cell r="F1951" t="str">
            <v>Tata Medical Hospital</v>
          </cell>
        </row>
        <row r="1951">
          <cell r="H1951" t="str">
            <v>Lung</v>
          </cell>
          <cell r="I1951" t="str">
            <v>Upper lobe, lung</v>
          </cell>
          <cell r="J1951" t="str">
            <v>Sq. cell carcinoma, keratinizing, NOS</v>
          </cell>
          <cell r="K1951" t="str">
            <v>Left</v>
          </cell>
        </row>
        <row r="1952">
          <cell r="B1952" t="str">
            <v>IN-423-VE5C</v>
          </cell>
          <cell r="C1952" t="str">
            <v>IN-423-VE5C-B</v>
          </cell>
          <cell r="D1952" t="str">
            <v>Soumya K.S</v>
          </cell>
          <cell r="E1952" t="str">
            <v>HRR Germline</v>
          </cell>
          <cell r="F1952" t="str">
            <v>Bhagwan Mahaveer Jain Hospital</v>
          </cell>
        </row>
        <row r="1952">
          <cell r="H1952" t="str">
            <v>Ovary</v>
          </cell>
          <cell r="I1952" t="str">
            <v>Ovary</v>
          </cell>
          <cell r="J1952" t="str">
            <v>High-grade serous carcinoma</v>
          </cell>
          <cell r="K1952" t="str">
            <v>Right and Left</v>
          </cell>
        </row>
        <row r="1953">
          <cell r="B1953" t="str">
            <v>IN-423-VE5D</v>
          </cell>
          <cell r="C1953" t="str">
            <v>IN-423-VE5D-F</v>
          </cell>
          <cell r="D1953" t="str">
            <v>Parul Pareshbhai Dalal</v>
          </cell>
          <cell r="E1953" t="str">
            <v>HRR Somatic</v>
          </cell>
          <cell r="F1953" t="str">
            <v>Hemato Oncology Clinic</v>
          </cell>
        </row>
        <row r="1953">
          <cell r="H1953" t="str">
            <v>Ovary</v>
          </cell>
          <cell r="I1953" t="str">
            <v>Ovary</v>
          </cell>
          <cell r="J1953" t="str">
            <v>Clear cell adenocarcinoma, NOS</v>
          </cell>
          <cell r="K1953" t="str">
            <v>Left</v>
          </cell>
        </row>
        <row r="1954">
          <cell r="B1954" t="str">
            <v>IN-423-VE5E</v>
          </cell>
          <cell r="C1954" t="str">
            <v>IN-423-VE5E-F</v>
          </cell>
          <cell r="D1954" t="str">
            <v>Shankarayya Gourayya Addagaila</v>
          </cell>
          <cell r="E1954" t="str">
            <v>Target Core + PDL1</v>
          </cell>
          <cell r="F1954" t="str">
            <v>Tata Medical Hospital</v>
          </cell>
        </row>
        <row r="1954">
          <cell r="H1954" t="str">
            <v>Lung</v>
          </cell>
          <cell r="I1954" t="str">
            <v>Upper lobe, lung</v>
          </cell>
          <cell r="J1954" t="str">
            <v>Adenocarcinoma, NOS</v>
          </cell>
          <cell r="K1954" t="str">
            <v>Right</v>
          </cell>
        </row>
        <row r="1955">
          <cell r="B1955" t="str">
            <v>IN-423-VE5F</v>
          </cell>
          <cell r="C1955" t="str">
            <v>IN-423-VE5F-F</v>
          </cell>
          <cell r="D1955" t="str">
            <v>Kamlesh Jain Dhoka</v>
          </cell>
          <cell r="E1955" t="str">
            <v>Target First</v>
          </cell>
          <cell r="F1955" t="str">
            <v>Aasha Cancer Hospital</v>
          </cell>
        </row>
        <row r="1955">
          <cell r="H1955" t="str">
            <v>Rectum</v>
          </cell>
          <cell r="I1955" t="str">
            <v>Rectum, NOS</v>
          </cell>
          <cell r="J1955" t="str">
            <v>Adenocarcinoma, NOS</v>
          </cell>
          <cell r="K1955" t="str">
            <v>Not a paired site</v>
          </cell>
        </row>
        <row r="1956">
          <cell r="B1956" t="str">
            <v>IN-423-VE5G</v>
          </cell>
          <cell r="C1956" t="str">
            <v>IN-423-VE5G-F</v>
          </cell>
          <cell r="D1956" t="str">
            <v>Gouri Sadhukhan</v>
          </cell>
          <cell r="E1956" t="str">
            <v>Target Core + PDL1</v>
          </cell>
          <cell r="F1956" t="str">
            <v>NIGHTINGALE HOSPITAL.</v>
          </cell>
        </row>
        <row r="1956">
          <cell r="H1956" t="str">
            <v>Breast</v>
          </cell>
          <cell r="I1956" t="str">
            <v>Breast NOS (excludes Skin of breast C44.5)</v>
          </cell>
          <cell r="J1956" t="str">
            <v>Metaplastic carcinoma, NOS</v>
          </cell>
          <cell r="K1956" t="str">
            <v>Left</v>
          </cell>
        </row>
        <row r="1957">
          <cell r="B1957" t="str">
            <v>IN-423-VE5H</v>
          </cell>
          <cell r="C1957" t="str">
            <v>IN-423-VE5H-F</v>
          </cell>
          <cell r="D1957" t="str">
            <v>Kamlesh Goyal</v>
          </cell>
          <cell r="E1957" t="str">
            <v>Target Absolute</v>
          </cell>
          <cell r="F1957" t="str">
            <v>C K Birla Hospital</v>
          </cell>
        </row>
        <row r="1957">
          <cell r="H1957" t="str">
            <v>Breast Thyroid</v>
          </cell>
          <cell r="I1957" t="str">
            <v>Breast NOS
Thyroid gland</v>
          </cell>
          <cell r="J1957" t="str">
            <v>Breast -Invasive carcinoma of no special type Thyroid - Papillary carcinoma, NOS</v>
          </cell>
          <cell r="K1957" t="str">
            <v>Breast -Right Thyroid - Left</v>
          </cell>
        </row>
        <row r="1958">
          <cell r="B1958" t="str">
            <v>IN-423-VFAA</v>
          </cell>
          <cell r="C1958" t="str">
            <v>IN-423-VFAA-F</v>
          </cell>
          <cell r="D1958" t="str">
            <v>Nagarathnamma</v>
          </cell>
          <cell r="E1958" t="str">
            <v>Target Core</v>
          </cell>
          <cell r="F1958" t="str">
            <v>Oncquest</v>
          </cell>
        </row>
        <row r="1958">
          <cell r="H1958" t="str">
            <v>Ovary</v>
          </cell>
          <cell r="I1958" t="str">
            <v>Ovary</v>
          </cell>
          <cell r="J1958" t="str">
            <v>Carcinoma, NOS</v>
          </cell>
          <cell r="K1958" t="str">
            <v>Unknown</v>
          </cell>
        </row>
        <row r="1959">
          <cell r="B1959" t="str">
            <v>IN-423-VFAA</v>
          </cell>
          <cell r="C1959" t="str">
            <v>IN-423-VFAA-F</v>
          </cell>
          <cell r="D1959" t="str">
            <v>Nagarathnamma</v>
          </cell>
          <cell r="E1959" t="str">
            <v>Germline+</v>
          </cell>
          <cell r="F1959" t="str">
            <v>Oncquest</v>
          </cell>
        </row>
        <row r="1959">
          <cell r="H1959" t="str">
            <v>Ovary</v>
          </cell>
          <cell r="I1959" t="str">
            <v>Ovary</v>
          </cell>
          <cell r="J1959" t="str">
            <v>Carcinoma, NOS</v>
          </cell>
          <cell r="K1959" t="str">
            <v>Unknown</v>
          </cell>
        </row>
        <row r="1960">
          <cell r="B1960" t="str">
            <v>IN-423-VFAB</v>
          </cell>
          <cell r="C1960" t="str">
            <v>IN-423-VFAB-B</v>
          </cell>
          <cell r="D1960" t="str">
            <v>Laxmipriya Behera</v>
          </cell>
          <cell r="E1960" t="str">
            <v>HRR Germline</v>
          </cell>
          <cell r="F1960" t="str">
            <v>Sparsh Hospital and Critical Care</v>
          </cell>
        </row>
        <row r="1960">
          <cell r="H1960" t="str">
            <v>Breast</v>
          </cell>
          <cell r="I1960" t="str">
            <v>NA</v>
          </cell>
          <cell r="J1960" t="str">
            <v>NA</v>
          </cell>
          <cell r="K1960" t="str">
            <v>NA</v>
          </cell>
        </row>
        <row r="1961">
          <cell r="B1961" t="str">
            <v>IN-423-VFAC</v>
          </cell>
          <cell r="C1961" t="str">
            <v>IN-423-VFAC-F</v>
          </cell>
          <cell r="D1961" t="str">
            <v>Diptiman Sushil Jitu</v>
          </cell>
          <cell r="E1961" t="str">
            <v>Target Absolute</v>
          </cell>
          <cell r="F1961" t="str">
            <v>AMC Hospital</v>
          </cell>
        </row>
        <row r="1961">
          <cell r="H1961" t="str">
            <v>Stomach</v>
          </cell>
          <cell r="I1961" t="str">
            <v>Stomach NOS</v>
          </cell>
          <cell r="J1961" t="str">
            <v>Adenocarcinoma, NOS</v>
          </cell>
          <cell r="K1961" t="str">
            <v>Not a paired site</v>
          </cell>
        </row>
        <row r="1962">
          <cell r="B1962" t="str">
            <v>IN-423-VFAD</v>
          </cell>
          <cell r="C1962" t="str">
            <v>IN-423-VFAD-F</v>
          </cell>
          <cell r="D1962" t="str">
            <v>Gaurav Gupta</v>
          </cell>
          <cell r="E1962" t="str">
            <v>Target Absolute</v>
          </cell>
          <cell r="F1962" t="str">
            <v>Rajyalakshmi Hospital</v>
          </cell>
        </row>
        <row r="1962">
          <cell r="H1962" t="str">
            <v>Anus and Anal canal</v>
          </cell>
          <cell r="I1962" t="str">
            <v>Overlapping lesion of rectum, anus and anal canal</v>
          </cell>
          <cell r="J1962" t="str">
            <v>Large cell neuroendocrine carcinoma</v>
          </cell>
          <cell r="K1962" t="str">
            <v>Not a paired site</v>
          </cell>
        </row>
        <row r="1963">
          <cell r="B1963" t="str">
            <v>IN-423-VFAD</v>
          </cell>
          <cell r="C1963" t="str">
            <v>IN-423-VFAD-F</v>
          </cell>
          <cell r="D1963" t="str">
            <v>Gaurav Gupta</v>
          </cell>
          <cell r="E1963" t="str">
            <v>TA Germline</v>
          </cell>
          <cell r="F1963" t="str">
            <v>Rajyalakshmi Hospital</v>
          </cell>
        </row>
        <row r="1963">
          <cell r="H1963" t="str">
            <v>Anus and Anal canal</v>
          </cell>
          <cell r="I1963" t="str">
            <v>Overlapping lesion of rectum, anus and anal canal</v>
          </cell>
          <cell r="J1963" t="str">
            <v>Large cell neuroendocrine carcinoma</v>
          </cell>
          <cell r="K1963" t="str">
            <v>Not a paired site</v>
          </cell>
        </row>
        <row r="1964">
          <cell r="B1964" t="str">
            <v>IN-423-VFAE</v>
          </cell>
          <cell r="C1964" t="str">
            <v>IN-423-VFAE-F</v>
          </cell>
          <cell r="D1964" t="str">
            <v>Damyanti Maru</v>
          </cell>
          <cell r="E1964" t="str">
            <v>Target Core</v>
          </cell>
          <cell r="F1964" t="str">
            <v>Onco Clinic</v>
          </cell>
        </row>
        <row r="1964">
          <cell r="H1964" t="str">
            <v>Breast</v>
          </cell>
          <cell r="I1964" t="str">
            <v>Right-Upper inner quadrant Left-Upper inner quadrant and upper outer quadrant</v>
          </cell>
          <cell r="J1964" t="str">
            <v>Invasive carcinoma of no special type</v>
          </cell>
          <cell r="K1964" t="str">
            <v>Bilateral</v>
          </cell>
        </row>
        <row r="1965">
          <cell r="B1965" t="str">
            <v>IN-423-VFBA</v>
          </cell>
          <cell r="C1965" t="str">
            <v>IN-423-VFBA-F</v>
          </cell>
          <cell r="D1965" t="str">
            <v>Suresh Kumar Agarwal</v>
          </cell>
          <cell r="E1965" t="str">
            <v>Target Indiegene</v>
          </cell>
          <cell r="F1965" t="str">
            <v>ARTEMIS Hospital</v>
          </cell>
        </row>
        <row r="1965">
          <cell r="H1965" t="str">
            <v>Pancreas</v>
          </cell>
          <cell r="I1965" t="str">
            <v>Body pancreas</v>
          </cell>
          <cell r="J1965" t="str">
            <v>Adenocarcinoma, NOS</v>
          </cell>
          <cell r="K1965" t="str">
            <v>Not a paired site</v>
          </cell>
        </row>
        <row r="1966">
          <cell r="B1966" t="str">
            <v>IN-423-VFBB</v>
          </cell>
          <cell r="C1966" t="str">
            <v>IN-423-VFBB-B</v>
          </cell>
          <cell r="D1966" t="str">
            <v>Maliben Nanabhai Patel</v>
          </cell>
          <cell r="E1966" t="str">
            <v>HRR Germline</v>
          </cell>
          <cell r="F1966" t="str">
            <v>HCG</v>
          </cell>
        </row>
        <row r="1966">
          <cell r="H1966" t="str">
            <v>Ovary</v>
          </cell>
          <cell r="I1966" t="str">
            <v>Ovary</v>
          </cell>
          <cell r="J1966" t="str">
            <v>High-grade serous carcinoma</v>
          </cell>
          <cell r="K1966" t="str">
            <v>Unknown</v>
          </cell>
        </row>
        <row r="1967">
          <cell r="B1967" t="str">
            <v>IN-423-VD1D</v>
          </cell>
          <cell r="C1967" t="str">
            <v>IN-423-VD1D-F</v>
          </cell>
          <cell r="D1967" t="str">
            <v>Priya Gauba</v>
          </cell>
          <cell r="E1967" t="str">
            <v>Target Indiegene</v>
          </cell>
          <cell r="F1967" t="str">
            <v>ARTEMIS Hospital</v>
          </cell>
        </row>
        <row r="1967">
          <cell r="H1967" t="str">
            <v>Esophagus</v>
          </cell>
          <cell r="I1967" t="str">
            <v>Overlapping lesion of Esophagus</v>
          </cell>
          <cell r="J1967" t="str">
            <v>Squamous Cell Carcinoma</v>
          </cell>
          <cell r="K1967" t="str">
            <v>Unknown</v>
          </cell>
        </row>
        <row r="1968">
          <cell r="B1968" t="str">
            <v>IN-423-VFFA</v>
          </cell>
          <cell r="C1968" t="str">
            <v>IN-423-VFFA-F</v>
          </cell>
          <cell r="D1968" t="str">
            <v>Gayathri K.A</v>
          </cell>
          <cell r="E1968" t="str">
            <v>Target Indiegene</v>
          </cell>
          <cell r="F1968" t="str">
            <v>Oncquest</v>
          </cell>
        </row>
        <row r="1968">
          <cell r="H1968" t="str">
            <v>Ovary</v>
          </cell>
          <cell r="I1968" t="str">
            <v>NA</v>
          </cell>
          <cell r="J1968" t="str">
            <v>NA</v>
          </cell>
          <cell r="K1968" t="str">
            <v>NA</v>
          </cell>
        </row>
        <row r="1969">
          <cell r="B1969" t="str">
            <v>IN-423-VFFB</v>
          </cell>
          <cell r="C1969" t="str">
            <v>IN-423-VFFB-F</v>
          </cell>
          <cell r="D1969" t="str">
            <v>Chandrappa</v>
          </cell>
          <cell r="E1969" t="str">
            <v>Target Indiegene</v>
          </cell>
          <cell r="F1969" t="str">
            <v>Kasturba Hospital</v>
          </cell>
        </row>
        <row r="1969">
          <cell r="H1969" t="str">
            <v>Liver and intrahepatic bile ducts</v>
          </cell>
          <cell r="I1969" t="str">
            <v>Liver</v>
          </cell>
          <cell r="J1969" t="str">
            <v>Cholangiocarcinoma</v>
          </cell>
          <cell r="K1969" t="str">
            <v>Unknown</v>
          </cell>
        </row>
        <row r="1970">
          <cell r="B1970" t="str">
            <v>IN-423-VFFC</v>
          </cell>
          <cell r="C1970" t="str">
            <v>IN-423-VFFC-B</v>
          </cell>
          <cell r="D1970" t="str">
            <v>Manjulata Behera</v>
          </cell>
          <cell r="E1970" t="str">
            <v>HRR Germline</v>
          </cell>
          <cell r="F1970" t="str">
            <v>Sparsh Hospital and Critical Care</v>
          </cell>
        </row>
        <row r="1970">
          <cell r="H1970" t="str">
            <v>Pancreas</v>
          </cell>
          <cell r="I1970" t="str">
            <v>Tail pancreas</v>
          </cell>
          <cell r="J1970" t="str">
            <v>Adenocarcinoma, NOS</v>
          </cell>
          <cell r="K1970" t="str">
            <v>Not a paired site</v>
          </cell>
        </row>
        <row r="1971">
          <cell r="B1971" t="str">
            <v>IN-423-VFFD</v>
          </cell>
          <cell r="C1971" t="str">
            <v>IN-423-VFFD-B</v>
          </cell>
          <cell r="D1971" t="str">
            <v>Subash Chandra Mishra</v>
          </cell>
          <cell r="E1971" t="str">
            <v>HRR Germline</v>
          </cell>
          <cell r="F1971" t="str">
            <v>Sparsh Hospital and Critical Care</v>
          </cell>
        </row>
        <row r="1971">
          <cell r="H1971" t="str">
            <v>Breast</v>
          </cell>
          <cell r="I1971" t="str">
            <v>Breast NOS (excludes Skin of breast C44.5)</v>
          </cell>
          <cell r="J1971" t="str">
            <v>Infiltrating ductular carcinoma</v>
          </cell>
          <cell r="K1971" t="str">
            <v>Left</v>
          </cell>
        </row>
        <row r="1972">
          <cell r="B1972" t="str">
            <v>IN-423-VFFE</v>
          </cell>
          <cell r="C1972" t="str">
            <v>IN-423-VFFE-B</v>
          </cell>
          <cell r="D1972" t="str">
            <v>Manoj Kumar</v>
          </cell>
          <cell r="E1972" t="str">
            <v>Germline+</v>
          </cell>
          <cell r="F1972" t="str">
            <v>Army Hospital</v>
          </cell>
        </row>
        <row r="1972">
          <cell r="H1972" t="str">
            <v>Pancreas</v>
          </cell>
          <cell r="I1972" t="str">
            <v>Islets of Langerhans</v>
          </cell>
          <cell r="J1972" t="str">
            <v>Neuroendocrine tumor</v>
          </cell>
          <cell r="K1972" t="str">
            <v>Not a paired site</v>
          </cell>
        </row>
        <row r="1973">
          <cell r="B1973" t="str">
            <v>IN-423-VBGD</v>
          </cell>
          <cell r="C1973" t="str">
            <v>IN-423-VBGD-F</v>
          </cell>
          <cell r="D1973" t="str">
            <v>Bimla Devi</v>
          </cell>
          <cell r="E1973" t="str">
            <v>Target Core + PDL1</v>
          </cell>
          <cell r="F1973" t="str">
            <v>ARTEMIS Hospital</v>
          </cell>
        </row>
        <row r="1973">
          <cell r="H1973" t="str">
            <v>Breast</v>
          </cell>
          <cell r="I1973" t="str">
            <v>Upper inner quadrant of breast</v>
          </cell>
          <cell r="J1973" t="str">
            <v>Invasive carcinoma of no special type</v>
          </cell>
          <cell r="K1973" t="str">
            <v>Left</v>
          </cell>
        </row>
        <row r="1974">
          <cell r="B1974" t="str">
            <v>IN-423-VBGD</v>
          </cell>
          <cell r="C1974" t="str">
            <v>IN-423-VBGD-F</v>
          </cell>
          <cell r="D1974" t="str">
            <v>Bimla Devi</v>
          </cell>
          <cell r="E1974" t="str">
            <v>HRR Germline</v>
          </cell>
          <cell r="F1974" t="str">
            <v>ARTEMIS Hospital</v>
          </cell>
        </row>
        <row r="1974">
          <cell r="H1974" t="str">
            <v>Breast</v>
          </cell>
          <cell r="I1974" t="str">
            <v>Upper inner quadrant of breast</v>
          </cell>
          <cell r="J1974" t="str">
            <v>Invasive carcinoma of no special type</v>
          </cell>
          <cell r="K1974" t="str">
            <v>Left</v>
          </cell>
        </row>
        <row r="1975">
          <cell r="B1975" t="str">
            <v>IN-423-VFFG</v>
          </cell>
          <cell r="C1975" t="str">
            <v>IN-423-VFFG-B</v>
          </cell>
          <cell r="D1975" t="str">
            <v>Poonam Devi</v>
          </cell>
          <cell r="E1975" t="str">
            <v>HRR Germline</v>
          </cell>
          <cell r="F1975" t="str">
            <v>RML Lucknow</v>
          </cell>
        </row>
        <row r="1975">
          <cell r="H1975" t="str">
            <v>Ovary</v>
          </cell>
          <cell r="I1975" t="str">
            <v>Ovary</v>
          </cell>
          <cell r="J1975" t="str">
            <v>Serous cystadenocarcinoma</v>
          </cell>
          <cell r="K1975" t="str">
            <v>Right and Left</v>
          </cell>
        </row>
        <row r="1976">
          <cell r="B1976" t="str">
            <v>IN-423-VFFH</v>
          </cell>
          <cell r="C1976" t="str">
            <v>IN-423-VFFH-F</v>
          </cell>
          <cell r="D1976" t="str">
            <v>Sundareshan A</v>
          </cell>
          <cell r="E1976" t="str">
            <v>Target First</v>
          </cell>
          <cell r="F1976" t="str">
            <v>Macs Hospital</v>
          </cell>
        </row>
        <row r="1976">
          <cell r="H1976" t="str">
            <v>Rectum</v>
          </cell>
          <cell r="I1976" t="str">
            <v>Rectum, NOS</v>
          </cell>
          <cell r="J1976" t="str">
            <v>Adenocarcinoma, NOS</v>
          </cell>
          <cell r="K1976" t="str">
            <v>Not a paired site</v>
          </cell>
        </row>
        <row r="1977">
          <cell r="B1977" t="str">
            <v>IN-423-VFFI</v>
          </cell>
          <cell r="C1977" t="str">
            <v>IN-423-VFFI-B</v>
          </cell>
          <cell r="D1977" t="str">
            <v>Radha Kulkarni</v>
          </cell>
          <cell r="E1977" t="str">
            <v>HRR Germline</v>
          </cell>
          <cell r="F1977" t="str">
            <v>Max Nanavati hospital</v>
          </cell>
        </row>
        <row r="1977">
          <cell r="H1977" t="str">
            <v>Ovary</v>
          </cell>
          <cell r="I1977" t="str">
            <v>Ovary</v>
          </cell>
          <cell r="J1977" t="str">
            <v>High-grade serous carcinoma</v>
          </cell>
          <cell r="K1977" t="str">
            <v>Unkown</v>
          </cell>
        </row>
        <row r="1978">
          <cell r="B1978" t="str">
            <v>IN-423-VFFJ</v>
          </cell>
          <cell r="C1978" t="str">
            <v>IN-423-VFFJ-B</v>
          </cell>
          <cell r="D1978" t="str">
            <v>Deepali Sachien Yenurwar</v>
          </cell>
          <cell r="E1978" t="str">
            <v>Germline+</v>
          </cell>
          <cell r="F1978" t="str">
            <v>Oncura Cancer Clinic</v>
          </cell>
        </row>
        <row r="1978">
          <cell r="H1978" t="str">
            <v>Breast</v>
          </cell>
          <cell r="I1978" t="str">
            <v>Breast NOS (excludes Skin of breast C44.5)</v>
          </cell>
          <cell r="J1978" t="str">
            <v>Invasive carcinoma of no special type</v>
          </cell>
          <cell r="K1978" t="str">
            <v>Left</v>
          </cell>
        </row>
        <row r="1979">
          <cell r="B1979" t="str">
            <v>IN-423-VFFK</v>
          </cell>
          <cell r="C1979" t="str">
            <v>IN-423-VFFK-F</v>
          </cell>
          <cell r="D1979" t="str">
            <v>Bishandas Reyat</v>
          </cell>
          <cell r="E1979" t="str">
            <v>Target Core</v>
          </cell>
          <cell r="F1979" t="str">
            <v>Tata Medical Hospital</v>
          </cell>
        </row>
        <row r="1979">
          <cell r="H1979" t="str">
            <v>Lung</v>
          </cell>
          <cell r="I1979" t="str">
            <v>Lung NOS</v>
          </cell>
          <cell r="J1979" t="str">
            <v>Adenocarcinoma, NOS</v>
          </cell>
          <cell r="K1979" t="str">
            <v>Unknown</v>
          </cell>
        </row>
        <row r="1980">
          <cell r="B1980" t="str">
            <v>IN-423-VFFL</v>
          </cell>
          <cell r="C1980" t="str">
            <v>IN-423-VFFL-F</v>
          </cell>
          <cell r="D1980" t="str">
            <v>Maruti Ambadas Chavan</v>
          </cell>
          <cell r="E1980" t="str">
            <v>Target First+ MSI by IHC + HER2neu by FISH</v>
          </cell>
          <cell r="F1980" t="str">
            <v>Aasha Cancer Hospital</v>
          </cell>
        </row>
        <row r="1980">
          <cell r="H1980" t="str">
            <v>Pancreas</v>
          </cell>
          <cell r="I1980" t="str">
            <v>Pancreas NOS</v>
          </cell>
          <cell r="J1980" t="str">
            <v>Adenocarcinoma, NOS</v>
          </cell>
          <cell r="K1980" t="str">
            <v>Not a paired site</v>
          </cell>
        </row>
        <row r="1981">
          <cell r="B1981" t="str">
            <v>IN-423-VFFM</v>
          </cell>
          <cell r="C1981" t="str">
            <v>IN-423-VFFM-B</v>
          </cell>
          <cell r="D1981" t="str">
            <v>Vijaykumar Lohiya</v>
          </cell>
          <cell r="E1981" t="str">
            <v>Germline+</v>
          </cell>
          <cell r="F1981" t="str">
            <v>Kingsway Hospital</v>
          </cell>
        </row>
        <row r="1981">
          <cell r="H1981" t="str">
            <v>Large Intestine</v>
          </cell>
          <cell r="I1981" t="str">
            <v>Sigmoid colon</v>
          </cell>
          <cell r="J1981" t="str">
            <v>Carcinoma, NOS</v>
          </cell>
          <cell r="K1981" t="str">
            <v>Not a paired site</v>
          </cell>
        </row>
        <row r="1982">
          <cell r="B1982" t="str">
            <v>IN-423-VEFD</v>
          </cell>
          <cell r="C1982" t="str">
            <v>IN-423-VEFD-F</v>
          </cell>
          <cell r="D1982" t="str">
            <v>Nathi Lal Sharma</v>
          </cell>
          <cell r="E1982" t="str">
            <v>Target Core</v>
          </cell>
          <cell r="F1982" t="str">
            <v>TATA Memorial Hospital</v>
          </cell>
        </row>
        <row r="1982">
          <cell r="H1982" t="str">
            <v>Lung</v>
          </cell>
          <cell r="I1982" t="str">
            <v>Upper lobe, lung</v>
          </cell>
          <cell r="J1982" t="str">
            <v>Adenocarcinoma, NOS</v>
          </cell>
          <cell r="K1982" t="str">
            <v>Right</v>
          </cell>
        </row>
        <row r="1983">
          <cell r="B1983" t="str">
            <v>IN-423-VFFN</v>
          </cell>
          <cell r="C1983" t="str">
            <v>IN-423-VFFN-F</v>
          </cell>
          <cell r="D1983" t="str">
            <v>Shantaram Vane</v>
          </cell>
          <cell r="E1983" t="str">
            <v>Target Core</v>
          </cell>
          <cell r="F1983" t="str">
            <v>TATA Memorial Hospital</v>
          </cell>
        </row>
        <row r="1983">
          <cell r="H1983" t="str">
            <v>Lung</v>
          </cell>
          <cell r="I1983" t="str">
            <v>Overlapping lesion of lung</v>
          </cell>
          <cell r="J1983" t="str">
            <v>Adenocarcinoma, NOS</v>
          </cell>
          <cell r="K1983" t="str">
            <v>Left</v>
          </cell>
        </row>
        <row r="1984">
          <cell r="B1984" t="str">
            <v>IN-423-VFFO</v>
          </cell>
          <cell r="C1984" t="str">
            <v>IN-423-VFFO-F</v>
          </cell>
          <cell r="D1984" t="str">
            <v>Tapas Kumar Hui</v>
          </cell>
          <cell r="E1984" t="str">
            <v>Target Core + PDL1</v>
          </cell>
          <cell r="F1984" t="str">
            <v>LIFE LINE DIAGNOSTIC CENTRE</v>
          </cell>
        </row>
        <row r="1984">
          <cell r="H1984" t="str">
            <v>Gallbladder</v>
          </cell>
          <cell r="I1984" t="str">
            <v>Gallbladder</v>
          </cell>
          <cell r="J1984" t="str">
            <v>Adenocarcinoma, NOS</v>
          </cell>
          <cell r="K1984" t="str">
            <v>Not a paired site</v>
          </cell>
        </row>
        <row r="1985">
          <cell r="B1985" t="str">
            <v>IN-423-VESI</v>
          </cell>
          <cell r="C1985" t="str">
            <v>IN-423-VESI-F</v>
          </cell>
          <cell r="D1985" t="str">
            <v>Amit Raj</v>
          </cell>
          <cell r="E1985" t="str">
            <v>Target Core</v>
          </cell>
          <cell r="F1985" t="str">
            <v>TATA Memorial Hospital</v>
          </cell>
        </row>
        <row r="1985">
          <cell r="H1985" t="str">
            <v>Lung</v>
          </cell>
          <cell r="I1985" t="str">
            <v>Lung NOS</v>
          </cell>
          <cell r="J1985" t="str">
            <v>Adenosquamous carcinoma</v>
          </cell>
          <cell r="K1985" t="str">
            <v>Unknown</v>
          </cell>
        </row>
        <row r="1986">
          <cell r="B1986" t="str">
            <v>IN-423-VFFP</v>
          </cell>
          <cell r="C1986" t="str">
            <v>IN-423-VFFP-F</v>
          </cell>
          <cell r="D1986" t="str">
            <v>Prikshit Sharma</v>
          </cell>
          <cell r="E1986" t="str">
            <v>Target Focus</v>
          </cell>
          <cell r="F1986" t="str">
            <v>Dr Lal Path Labs</v>
          </cell>
        </row>
        <row r="1986">
          <cell r="H1986" t="str">
            <v>Unknown</v>
          </cell>
          <cell r="I1986" t="str">
            <v>Unknown</v>
          </cell>
          <cell r="J1986" t="str">
            <v>Unknown</v>
          </cell>
          <cell r="K1986" t="str">
            <v>Unknown</v>
          </cell>
        </row>
        <row r="1987">
          <cell r="B1987" t="str">
            <v>IN-423-VFFQ</v>
          </cell>
          <cell r="C1987" t="str">
            <v>IN-423-VFFQ-F</v>
          </cell>
          <cell r="D1987" t="str">
            <v>Dilip Kumar</v>
          </cell>
          <cell r="E1987" t="str">
            <v>Target Focus</v>
          </cell>
          <cell r="F1987" t="str">
            <v>Dr Lal Path Labs</v>
          </cell>
        </row>
        <row r="1987">
          <cell r="H1987" t="str">
            <v>Lung</v>
          </cell>
          <cell r="I1987" t="str">
            <v>Lung NOS</v>
          </cell>
          <cell r="J1987" t="str">
            <v>Adenocarcinoma, NOS</v>
          </cell>
          <cell r="K1987" t="str">
            <v>Unknown</v>
          </cell>
        </row>
        <row r="1988">
          <cell r="B1988" t="str">
            <v>IN-423-VFFR</v>
          </cell>
          <cell r="C1988" t="str">
            <v>IN-423-VFFR-F</v>
          </cell>
          <cell r="D1988" t="str">
            <v>Rajnee Krishna Kumar Joshi</v>
          </cell>
          <cell r="E1988" t="str">
            <v>Target Focus</v>
          </cell>
          <cell r="F1988" t="str">
            <v>Dr Lal Path Labs</v>
          </cell>
        </row>
        <row r="1988">
          <cell r="H1988" t="str">
            <v>Unknown primary</v>
          </cell>
          <cell r="I1988" t="str">
            <v>Unknown primary site</v>
          </cell>
          <cell r="J1988" t="str">
            <v>Adenocarcinoma, NOS</v>
          </cell>
          <cell r="K1988" t="str">
            <v>Unknown</v>
          </cell>
        </row>
        <row r="1989">
          <cell r="B1989" t="str">
            <v>IN-423-VFFS</v>
          </cell>
          <cell r="C1989" t="str">
            <v>IN-423-VFFS-F</v>
          </cell>
          <cell r="D1989" t="str">
            <v>Phool Pati</v>
          </cell>
          <cell r="E1989" t="str">
            <v>Target Focus</v>
          </cell>
          <cell r="F1989" t="str">
            <v>Dr Lal Path Labs</v>
          </cell>
        </row>
        <row r="1989">
          <cell r="H1989" t="str">
            <v>Breast</v>
          </cell>
          <cell r="I1989" t="str">
            <v>Breast NOS (excludes Skin of breast C44.5)</v>
          </cell>
          <cell r="J1989" t="str">
            <v>Invasive carcinoma of no special type</v>
          </cell>
          <cell r="K1989" t="str">
            <v>Left</v>
          </cell>
        </row>
        <row r="1990">
          <cell r="B1990" t="str">
            <v>IN-423-VFFT</v>
          </cell>
          <cell r="C1990" t="str">
            <v>IN-423-VFFT-F</v>
          </cell>
          <cell r="D1990" t="str">
            <v>Rani P</v>
          </cell>
          <cell r="E1990" t="str">
            <v>Target Focus</v>
          </cell>
          <cell r="F1990" t="str">
            <v>Oncquest</v>
          </cell>
        </row>
        <row r="1990">
          <cell r="H1990" t="str">
            <v>Breast</v>
          </cell>
          <cell r="I1990" t="str">
            <v>Breast NOS (excludes Skin of breast C44.5)</v>
          </cell>
          <cell r="J1990" t="str">
            <v>Carcinoma, NOS</v>
          </cell>
          <cell r="K1990" t="str">
            <v>Right</v>
          </cell>
        </row>
        <row r="1991">
          <cell r="B1991" t="str">
            <v>IN-423-VFFU</v>
          </cell>
          <cell r="C1991" t="str">
            <v>IN-423-VFFU-F</v>
          </cell>
          <cell r="D1991" t="str">
            <v>Prabha Savner</v>
          </cell>
          <cell r="E1991" t="str">
            <v>Target Focus</v>
          </cell>
          <cell r="F1991" t="str">
            <v>Oncquest</v>
          </cell>
        </row>
        <row r="1991">
          <cell r="H1991" t="str">
            <v>Breast</v>
          </cell>
          <cell r="I1991" t="str">
            <v>Breast NOS (excludes Skin of breast C44.5)</v>
          </cell>
          <cell r="J1991" t="str">
            <v>Adenocarcinoma, NOS</v>
          </cell>
          <cell r="K1991" t="str">
            <v>Left</v>
          </cell>
        </row>
        <row r="1992">
          <cell r="B1992" t="str">
            <v>IN-423-VFFV</v>
          </cell>
          <cell r="C1992" t="str">
            <v>IN-423-VFFV-F</v>
          </cell>
          <cell r="D1992" t="str">
            <v>Seema Keswani</v>
          </cell>
          <cell r="E1992" t="str">
            <v>HRR Somatic</v>
          </cell>
          <cell r="F1992" t="str">
            <v>HCG</v>
          </cell>
        </row>
        <row r="1992">
          <cell r="H1992" t="str">
            <v>Ovary</v>
          </cell>
          <cell r="I1992" t="str">
            <v>Ovary</v>
          </cell>
          <cell r="J1992" t="str">
            <v>High-grade serous carcinoma</v>
          </cell>
          <cell r="K1992" t="str">
            <v>Right and Left</v>
          </cell>
        </row>
        <row r="1993">
          <cell r="B1993" t="str">
            <v>IN-423-VFFV</v>
          </cell>
          <cell r="C1993" t="str">
            <v>IN-423-VFFV-F</v>
          </cell>
          <cell r="D1993" t="str">
            <v>Seema Keswani</v>
          </cell>
          <cell r="E1993" t="str">
            <v>HRR Germline</v>
          </cell>
          <cell r="F1993" t="str">
            <v>HCG</v>
          </cell>
        </row>
        <row r="1993">
          <cell r="H1993" t="str">
            <v>Ovary</v>
          </cell>
          <cell r="I1993" t="str">
            <v>Ovary</v>
          </cell>
          <cell r="J1993" t="str">
            <v>High-grade serous carcinoma</v>
          </cell>
          <cell r="K1993" t="str">
            <v>Right and Left</v>
          </cell>
        </row>
        <row r="1994">
          <cell r="B1994" t="str">
            <v>IN-423-VEZE</v>
          </cell>
          <cell r="C1994" t="str">
            <v>IN-423-VEZE-F</v>
          </cell>
          <cell r="D1994" t="str">
            <v>Asatulla Xaydarovich Ismatov</v>
          </cell>
          <cell r="E1994" t="str">
            <v>Target Focus</v>
          </cell>
          <cell r="F1994" t="str">
            <v>Akfa Medline</v>
          </cell>
        </row>
        <row r="1994">
          <cell r="H1994" t="str">
            <v>Esophagus</v>
          </cell>
          <cell r="I1994" t="str">
            <v>Esophagus NOS</v>
          </cell>
          <cell r="J1994" t="str">
            <v>Squamous cell carcinoma, NOS</v>
          </cell>
          <cell r="K1994" t="str">
            <v>Unknown</v>
          </cell>
        </row>
        <row r="1995">
          <cell r="B1995" t="str">
            <v>IN-423-VFFW</v>
          </cell>
          <cell r="C1995" t="str">
            <v>IN-423-VFFW-F</v>
          </cell>
          <cell r="D1995" t="str">
            <v>Ashok Kumar</v>
          </cell>
          <cell r="E1995" t="str">
            <v>Target Core + PDL1</v>
          </cell>
          <cell r="F1995" t="str">
            <v>TATA Memorial Hospital</v>
          </cell>
        </row>
        <row r="1995">
          <cell r="H1995" t="str">
            <v>Lung</v>
          </cell>
          <cell r="I1995" t="str">
            <v>Lung NOS</v>
          </cell>
          <cell r="J1995" t="str">
            <v>Adenocarcinoma, NOS</v>
          </cell>
          <cell r="K1995" t="str">
            <v>Unknown</v>
          </cell>
        </row>
        <row r="1996">
          <cell r="B1996" t="str">
            <v>IN-423-VFFX</v>
          </cell>
          <cell r="C1996" t="str">
            <v>IN-423-VFFX-F</v>
          </cell>
          <cell r="D1996" t="str">
            <v>Annapurna C</v>
          </cell>
          <cell r="E1996" t="str">
            <v>Target First</v>
          </cell>
          <cell r="F1996" t="str">
            <v>Apollo Hospital</v>
          </cell>
        </row>
        <row r="1996">
          <cell r="H1996" t="str">
            <v>Lung</v>
          </cell>
          <cell r="I1996" t="str">
            <v>Overlapping lesion of lung</v>
          </cell>
          <cell r="J1996" t="str">
            <v>Adenocarcinoma, NOS</v>
          </cell>
          <cell r="K1996" t="str">
            <v>Right</v>
          </cell>
        </row>
        <row r="1997">
          <cell r="B1997" t="str">
            <v>IN-423-VFFY</v>
          </cell>
          <cell r="C1997" t="str">
            <v>IN-423-VFFY-B</v>
          </cell>
          <cell r="D1997" t="str">
            <v>Meena N</v>
          </cell>
          <cell r="E1997" t="str">
            <v>Germline+</v>
          </cell>
          <cell r="F1997" t="str">
            <v>Cytecare</v>
          </cell>
        </row>
        <row r="1997">
          <cell r="H1997" t="str">
            <v>Breast</v>
          </cell>
          <cell r="I1997" t="str">
            <v>Unknown</v>
          </cell>
          <cell r="J1997" t="str">
            <v>Unknown</v>
          </cell>
          <cell r="K1997" t="str">
            <v>Unknown</v>
          </cell>
        </row>
        <row r="1998">
          <cell r="B1998" t="str">
            <v>IN-423-VFGA</v>
          </cell>
          <cell r="C1998" t="str">
            <v>IN-423-VFGA-B</v>
          </cell>
          <cell r="D1998" t="str">
            <v>Daxaben Aravindbhai Vala</v>
          </cell>
          <cell r="E1998" t="str">
            <v>Germline+</v>
          </cell>
          <cell r="F1998" t="str">
            <v>Starlit Cancer Centre</v>
          </cell>
        </row>
        <row r="1998">
          <cell r="H1998" t="str">
            <v>Large Intestine</v>
          </cell>
          <cell r="I1998" t="str">
            <v>Sigmoid colon</v>
          </cell>
          <cell r="J1998" t="str">
            <v>Mucinous adenocarcinoma</v>
          </cell>
          <cell r="K1998" t="str">
            <v>Not a paired site</v>
          </cell>
        </row>
        <row r="1999">
          <cell r="B1999" t="str">
            <v>IN-423-VFGB</v>
          </cell>
          <cell r="C1999" t="str">
            <v>IN-423-VFGB-F</v>
          </cell>
          <cell r="D1999" t="str">
            <v>Gopal Thapa</v>
          </cell>
          <cell r="E1999" t="str">
            <v>Target First</v>
          </cell>
          <cell r="F1999" t="str">
            <v>(NCHRC)</v>
          </cell>
        </row>
        <row r="1999">
          <cell r="H1999" t="str">
            <v>Lung</v>
          </cell>
          <cell r="I1999" t="str">
            <v>Lung NOS</v>
          </cell>
          <cell r="J1999" t="str">
            <v>Adenocarcinoma, NOS</v>
          </cell>
          <cell r="K1999" t="str">
            <v>Unknown</v>
          </cell>
        </row>
        <row r="2000">
          <cell r="B2000" t="str">
            <v>IN-423-VFGC</v>
          </cell>
          <cell r="C2000" t="str">
            <v>IN-423-VFGC-B</v>
          </cell>
          <cell r="D2000" t="str">
            <v>Ram Kumari Shrestha</v>
          </cell>
          <cell r="E2000" t="str">
            <v>HRR Germline</v>
          </cell>
          <cell r="F2000" t="str">
            <v>(NCHRC)</v>
          </cell>
        </row>
        <row r="2000">
          <cell r="H2000" t="str">
            <v>Ovary</v>
          </cell>
          <cell r="I2000" t="str">
            <v>Ovary</v>
          </cell>
          <cell r="J2000" t="str">
            <v>Clear cell adenocarcinoma, NOS</v>
          </cell>
          <cell r="K2000" t="str">
            <v>Unknown</v>
          </cell>
        </row>
        <row r="2001">
          <cell r="B2001" t="str">
            <v>IN-423-VFGD</v>
          </cell>
          <cell r="C2001" t="str">
            <v>IN-423-VFGD-F</v>
          </cell>
          <cell r="D2001" t="str">
            <v>Shyam Lal Sharma</v>
          </cell>
          <cell r="E2001" t="str">
            <v>Target Core+PDL1</v>
          </cell>
          <cell r="F2001" t="str">
            <v>TATA Memorial Hospital</v>
          </cell>
        </row>
        <row r="2001">
          <cell r="H2001" t="str">
            <v>Esophagus</v>
          </cell>
          <cell r="I2001" t="str">
            <v>Thoracic esophagus</v>
          </cell>
          <cell r="J2001" t="str">
            <v>Squamous cell carcinoma, NOS</v>
          </cell>
          <cell r="K2001" t="str">
            <v>Not a paired site</v>
          </cell>
        </row>
        <row r="2002">
          <cell r="B2002" t="str">
            <v>IN-423-VFGE</v>
          </cell>
          <cell r="C2002" t="str">
            <v>IN-423-VFGE-B</v>
          </cell>
          <cell r="D2002" t="str">
            <v>Vamsi Durga Prasad</v>
          </cell>
          <cell r="E2002" t="str">
            <v>Germline+</v>
          </cell>
          <cell r="F2002" t="str">
            <v>Oncquest</v>
          </cell>
        </row>
        <row r="2002">
          <cell r="H2002" t="str">
            <v>Hematopoietic and Reticuloendothelial System</v>
          </cell>
          <cell r="I2002" t="str">
            <v>Hematopoietic system, NOS</v>
          </cell>
          <cell r="J2002" t="str">
            <v>Malignant lymphoma, NOS</v>
          </cell>
          <cell r="K2002" t="str">
            <v>Not a paired site</v>
          </cell>
        </row>
        <row r="2003">
          <cell r="B2003" t="str">
            <v>IN-423-VFHA</v>
          </cell>
          <cell r="C2003" t="str">
            <v>IN-423-VFHA-B</v>
          </cell>
          <cell r="D2003" t="str">
            <v>Sushila Rathi</v>
          </cell>
          <cell r="E2003" t="str">
            <v>Germline+</v>
          </cell>
          <cell r="F2003" t="str">
            <v>HCG</v>
          </cell>
        </row>
        <row r="2003">
          <cell r="H2003" t="str">
            <v>Large intestine</v>
          </cell>
          <cell r="I2003" t="str">
            <v>Transverse colon</v>
          </cell>
          <cell r="J2003" t="str">
            <v>Adenocarcinoma, NOS</v>
          </cell>
          <cell r="K2003" t="str">
            <v>Not a paired site</v>
          </cell>
        </row>
        <row r="2004">
          <cell r="B2004" t="str">
            <v>IN-423-VFHB</v>
          </cell>
          <cell r="C2004" t="str">
            <v>IN-423-VFHB-B</v>
          </cell>
          <cell r="D2004" t="str">
            <v>Sangeetaben A Pachani</v>
          </cell>
          <cell r="E2004" t="str">
            <v>Germline+</v>
          </cell>
          <cell r="F2004" t="str">
            <v>Zydus Hospital</v>
          </cell>
        </row>
        <row r="2004">
          <cell r="H2004" t="str">
            <v>Breast</v>
          </cell>
          <cell r="I2004" t="str">
            <v>Upper inner quadrant of breast</v>
          </cell>
          <cell r="J2004" t="str">
            <v>Carcinoma, NOS</v>
          </cell>
          <cell r="K2004" t="str">
            <v>Right</v>
          </cell>
        </row>
        <row r="2005">
          <cell r="B2005" t="str">
            <v>IN-423-VFHC</v>
          </cell>
          <cell r="C2005" t="str">
            <v>IN-423-VFHC-F</v>
          </cell>
          <cell r="D2005" t="str">
            <v>Deepak Rawat</v>
          </cell>
          <cell r="E2005" t="str">
            <v>Target First+PDL1</v>
          </cell>
          <cell r="F2005" t="str">
            <v>Geetanjali Medical Centre</v>
          </cell>
        </row>
        <row r="2005">
          <cell r="H2005" t="str">
            <v>Unknown primary</v>
          </cell>
          <cell r="I2005" t="str">
            <v>Unknown primary site</v>
          </cell>
          <cell r="J2005" t="str">
            <v>Adenocarcinoma, NOS</v>
          </cell>
          <cell r="K2005" t="str">
            <v>Unknown</v>
          </cell>
        </row>
        <row r="2006">
          <cell r="B2006" t="str">
            <v>IN-423-VFHD</v>
          </cell>
          <cell r="C2006" t="str">
            <v>IN-423-VFHD-F</v>
          </cell>
          <cell r="D2006" t="str">
            <v>Kantilal Dhanjibhai Karia</v>
          </cell>
          <cell r="E2006" t="str">
            <v>Target Indiegene</v>
          </cell>
          <cell r="F2006" t="str">
            <v>HCG</v>
          </cell>
        </row>
        <row r="2006">
          <cell r="H2006" t="str">
            <v>Retroperitoneum and Peritoneum</v>
          </cell>
          <cell r="I2006" t="str">
            <v>Retroperitoneum</v>
          </cell>
          <cell r="J2006" t="str">
            <v>Myxoid liposarcoma</v>
          </cell>
          <cell r="K2006" t="str">
            <v>Not a paired site</v>
          </cell>
        </row>
        <row r="2007">
          <cell r="B2007" t="str">
            <v>IN-423-VFHE</v>
          </cell>
          <cell r="C2007" t="str">
            <v>IN-423-VFHE-F</v>
          </cell>
          <cell r="D2007" t="str">
            <v>Kabirul Hasan Khan</v>
          </cell>
          <cell r="E2007" t="str">
            <v>Target First</v>
          </cell>
          <cell r="F2007" t="str">
            <v>RML Lucknow</v>
          </cell>
        </row>
        <row r="2007">
          <cell r="H2007" t="str">
            <v>Other ill defined sites</v>
          </cell>
          <cell r="I2007" t="str">
            <v>Thorax NOS</v>
          </cell>
          <cell r="J2007" t="str">
            <v>Squamous cell carcinoma, NOS</v>
          </cell>
          <cell r="K2007" t="str">
            <v>Right</v>
          </cell>
        </row>
        <row r="2008">
          <cell r="B2008" t="str">
            <v>IN-423-VFHF</v>
          </cell>
          <cell r="C2008" t="str">
            <v>IN-423-VFHF-F</v>
          </cell>
          <cell r="D2008" t="str">
            <v>Savithri</v>
          </cell>
          <cell r="E2008" t="str">
            <v>Target Indiegene</v>
          </cell>
          <cell r="F2008" t="str">
            <v>(Manipal hospital)</v>
          </cell>
        </row>
        <row r="2008">
          <cell r="H2008" t="str">
            <v>Pancreas</v>
          </cell>
          <cell r="I2008" t="str">
            <v>Overlapping lesion of pancreas</v>
          </cell>
          <cell r="J2008" t="str">
            <v>Adenocarcinoma, NOS</v>
          </cell>
          <cell r="K2008" t="str">
            <v>Not a paired site</v>
          </cell>
        </row>
        <row r="2009">
          <cell r="B2009" t="str">
            <v>IN-423-VFHG</v>
          </cell>
          <cell r="C2009" t="str">
            <v>IN-423-VFHG-F</v>
          </cell>
          <cell r="D2009" t="str">
            <v>Vaibhav Upadhyay</v>
          </cell>
          <cell r="E2009" t="str">
            <v>Target Core</v>
          </cell>
          <cell r="F2009" t="str">
            <v>Aasha Cancer Hospital</v>
          </cell>
        </row>
        <row r="2009">
          <cell r="H2009" t="str">
            <v>Urinary Bladder</v>
          </cell>
          <cell r="I2009" t="str">
            <v>Urachus</v>
          </cell>
          <cell r="J2009" t="str">
            <v>Signet ring cell carcinoma</v>
          </cell>
          <cell r="K2009" t="str">
            <v>Not a paired site</v>
          </cell>
        </row>
        <row r="2010">
          <cell r="B2010" t="str">
            <v>IN-423-VFHH</v>
          </cell>
          <cell r="C2010" t="str">
            <v>IN-423-VFHH-F</v>
          </cell>
          <cell r="D2010" t="str">
            <v>Santosh Ramchand Baheti</v>
          </cell>
          <cell r="E2010" t="str">
            <v>Target Indiegene</v>
          </cell>
          <cell r="F2010" t="str">
            <v>ARTEMIS Hospital</v>
          </cell>
        </row>
        <row r="2010">
          <cell r="H2010" t="str">
            <v>Corpus Uteri</v>
          </cell>
          <cell r="I2010" t="str">
            <v>Endometrium</v>
          </cell>
          <cell r="J2010" t="str">
            <v>Endometrioid carcinoma</v>
          </cell>
          <cell r="K2010" t="str">
            <v>Not a paired site</v>
          </cell>
        </row>
        <row r="2011">
          <cell r="B2011" t="str">
            <v>IN-423-VFIA</v>
          </cell>
          <cell r="C2011" t="str">
            <v>IN-423-VFIA-B</v>
          </cell>
          <cell r="D2011" t="str">
            <v>Vijaya Chithra</v>
          </cell>
          <cell r="E2011" t="str">
            <v>Germline+</v>
          </cell>
          <cell r="F2011" t="str">
            <v>MGM Hospital</v>
          </cell>
        </row>
        <row r="2011">
          <cell r="H2011" t="str">
            <v>Breast</v>
          </cell>
          <cell r="I2011" t="str">
            <v>Lower outer quadrant of breast</v>
          </cell>
          <cell r="J2011" t="str">
            <v>Infiltrating ductular carcinoma</v>
          </cell>
          <cell r="K2011" t="str">
            <v>Right</v>
          </cell>
        </row>
        <row r="2012">
          <cell r="B2012" t="str">
            <v>IN-423-VE5H</v>
          </cell>
          <cell r="C2012" t="str">
            <v>IN-423-VE5H-F</v>
          </cell>
          <cell r="D2012" t="str">
            <v>Kamlesh Goyal</v>
          </cell>
          <cell r="E2012" t="str">
            <v>TA Germline</v>
          </cell>
          <cell r="F2012" t="str">
            <v>C K Birla Hospital</v>
          </cell>
        </row>
        <row r="2012">
          <cell r="H2012" t="str">
            <v>Breast</v>
          </cell>
          <cell r="I2012" t="str">
            <v>Breast NOS (excludes Skin of breast C44.5)</v>
          </cell>
          <cell r="J2012" t="str">
            <v>Invasive carcinoma of no special type</v>
          </cell>
          <cell r="K2012" t="str">
            <v>Right</v>
          </cell>
          <cell r="L2012" t="str">
            <v>Thyroid</v>
          </cell>
        </row>
        <row r="2012">
          <cell r="O2012" t="str">
            <v>Left</v>
          </cell>
        </row>
        <row r="2013">
          <cell r="B2013" t="str">
            <v>IN-423-VEWL</v>
          </cell>
          <cell r="C2013" t="str">
            <v>IN-423-VEWL-F</v>
          </cell>
          <cell r="D2013" t="str">
            <v>Rajya Laxmi Saripalli</v>
          </cell>
          <cell r="E2013" t="str">
            <v>Target Indiegene Liquid</v>
          </cell>
          <cell r="F2013" t="str">
            <v>Oncquest</v>
          </cell>
        </row>
        <row r="2013">
          <cell r="H2013" t="str">
            <v>Unknown site</v>
          </cell>
          <cell r="I2013" t="str">
            <v>Unknown site</v>
          </cell>
          <cell r="J2013" t="str">
            <v>Unknown site</v>
          </cell>
          <cell r="K2013" t="str">
            <v>Unknown site</v>
          </cell>
        </row>
        <row r="2014">
          <cell r="B2014" t="str">
            <v>IN-423-VFIB</v>
          </cell>
          <cell r="C2014" t="str">
            <v>IN-423-VFIB-F</v>
          </cell>
          <cell r="D2014" t="str">
            <v>Jaya Bahadur Thapa</v>
          </cell>
          <cell r="E2014" t="str">
            <v>Target First</v>
          </cell>
          <cell r="F2014" t="str">
            <v>(NCHRC)</v>
          </cell>
        </row>
        <row r="2014">
          <cell r="H2014" t="str">
            <v>Skin</v>
          </cell>
          <cell r="I2014" t="str">
            <v>Skin scalp, neck</v>
          </cell>
          <cell r="J2014" t="str">
            <v>Hemangiosarcoma</v>
          </cell>
          <cell r="K2014" t="str">
            <v>Unknown</v>
          </cell>
        </row>
        <row r="2015">
          <cell r="B2015" t="str">
            <v>IN-423-VFIC</v>
          </cell>
          <cell r="C2015" t="str">
            <v>IN-423-VFIC-F</v>
          </cell>
          <cell r="D2015" t="str">
            <v>Dr. Narad Kumar Piya</v>
          </cell>
          <cell r="E2015" t="str">
            <v>Target First</v>
          </cell>
          <cell r="F2015" t="str">
            <v>NCHRC</v>
          </cell>
        </row>
        <row r="2015">
          <cell r="H2015" t="str">
            <v>Rectum</v>
          </cell>
          <cell r="I2015" t="str">
            <v>Rectum, NOS</v>
          </cell>
          <cell r="J2015" t="str">
            <v>Adenocarcinoma, NOS</v>
          </cell>
          <cell r="K2015" t="str">
            <v>Not a paired site</v>
          </cell>
        </row>
        <row r="2016">
          <cell r="B2016" t="str">
            <v>IN-423-VFID</v>
          </cell>
          <cell r="C2016" t="str">
            <v>IN-423-VFID-B</v>
          </cell>
          <cell r="D2016" t="str">
            <v>Sayida Jhaveri</v>
          </cell>
          <cell r="E2016" t="str">
            <v>HRR Germline</v>
          </cell>
          <cell r="F2016" t="str">
            <v>Saifee Hospital Mumbai</v>
          </cell>
        </row>
        <row r="2016">
          <cell r="H2016" t="str">
            <v>Breast</v>
          </cell>
          <cell r="I2016" t="str">
            <v>Overlapping lesion of breast</v>
          </cell>
          <cell r="J2016" t="str">
            <v>Invasive carcinoma of no special type</v>
          </cell>
          <cell r="K2016" t="str">
            <v>Left</v>
          </cell>
        </row>
        <row r="2017">
          <cell r="B2017" t="str">
            <v>IN-423-VCUA</v>
          </cell>
          <cell r="C2017" t="str">
            <v>#N/A</v>
          </cell>
          <cell r="D2017" t="str">
            <v>Mukhtadir Rahman</v>
          </cell>
          <cell r="E2017" t="str">
            <v>Target Core+PDL1</v>
          </cell>
          <cell r="F2017" t="str">
            <v>TATA Memorial Hospital</v>
          </cell>
        </row>
        <row r="2017">
          <cell r="H2017" t="str">
            <v>Lung</v>
          </cell>
          <cell r="I2017" t="str">
            <v>Overlapping lesion of lung</v>
          </cell>
          <cell r="J2017" t="str">
            <v>Adenocarcinoma, NOS</v>
          </cell>
          <cell r="K2017" t="str">
            <v>Right and Left</v>
          </cell>
        </row>
        <row r="2018">
          <cell r="B2018" t="str">
            <v>IN-423-VFIF</v>
          </cell>
          <cell r="C2018" t="str">
            <v>IN-423-VFIF-F</v>
          </cell>
          <cell r="D2018" t="str">
            <v>Tarun Sundar Trivedi</v>
          </cell>
          <cell r="E2018" t="str">
            <v>Target Core+PDL1</v>
          </cell>
          <cell r="F2018" t="str">
            <v>TATA Memorial Hospital</v>
          </cell>
        </row>
        <row r="2018">
          <cell r="H2018" t="str">
            <v>Lung</v>
          </cell>
          <cell r="I2018" t="str">
            <v>Lung NOS</v>
          </cell>
          <cell r="J2018" t="str">
            <v>Adenocarcinoma, NOS</v>
          </cell>
          <cell r="K2018" t="str">
            <v>Left</v>
          </cell>
        </row>
        <row r="2019">
          <cell r="B2019" t="str">
            <v>IN-423-VFIG</v>
          </cell>
          <cell r="C2019" t="str">
            <v>IN-423-VFIG-B</v>
          </cell>
          <cell r="D2019" t="str">
            <v>Prakash Baliram Mahajan</v>
          </cell>
          <cell r="E2019" t="str">
            <v>Target Indiegene Liquid</v>
          </cell>
          <cell r="F2019" t="str">
            <v>Tata Medical Hospital</v>
          </cell>
        </row>
        <row r="2019">
          <cell r="H2019" t="str">
            <v>CRPC</v>
          </cell>
          <cell r="I2019" t="str">
            <v>Unknown</v>
          </cell>
          <cell r="J2019" t="str">
            <v>Unknown</v>
          </cell>
          <cell r="K2019" t="str">
            <v>Unknown</v>
          </cell>
        </row>
        <row r="2020">
          <cell r="B2020" t="str">
            <v>IN-423-VFIH</v>
          </cell>
          <cell r="C2020" t="str">
            <v>IN-423-VFIH-B</v>
          </cell>
          <cell r="D2020" t="str">
            <v>Krishna Kundu</v>
          </cell>
          <cell r="E2020" t="str">
            <v>Germline Family Testing</v>
          </cell>
          <cell r="F2020" t="str">
            <v>Narayana Super Speciality</v>
          </cell>
        </row>
        <row r="2020">
          <cell r="H2020" t="str">
            <v>Non cancer</v>
          </cell>
          <cell r="I2020" t="str">
            <v>NA</v>
          </cell>
          <cell r="J2020" t="str">
            <v>NA</v>
          </cell>
          <cell r="K2020" t="str">
            <v>NA</v>
          </cell>
        </row>
        <row r="2021">
          <cell r="B2021" t="str">
            <v>IN-423-VFJA</v>
          </cell>
          <cell r="C2021" t="str">
            <v>IN-423-VFJA-F</v>
          </cell>
          <cell r="D2021" t="str">
            <v>Akhilesh Prasad</v>
          </cell>
          <cell r="E2021" t="str">
            <v>Target Focus</v>
          </cell>
          <cell r="F2021" t="str">
            <v>Dr Lal Path Labs</v>
          </cell>
        </row>
        <row r="2021">
          <cell r="H2021" t="str">
            <v>Gum</v>
          </cell>
          <cell r="I2021" t="str">
            <v>Lower gum</v>
          </cell>
          <cell r="J2021" t="str">
            <v>Carcinoma, NOS</v>
          </cell>
          <cell r="K2021" t="str">
            <v>Right</v>
          </cell>
        </row>
        <row r="2022">
          <cell r="B2022" t="str">
            <v>IN-423-VFJB</v>
          </cell>
          <cell r="C2022" t="str">
            <v>IN-423-VFJB-F</v>
          </cell>
          <cell r="D2022" t="str">
            <v>Manjulaben V Patel</v>
          </cell>
          <cell r="E2022" t="str">
            <v>HRR Somatic</v>
          </cell>
          <cell r="F2022" t="str">
            <v>HCG</v>
          </cell>
        </row>
        <row r="2022">
          <cell r="H2022" t="str">
            <v>Ovary, Fallopian tube and other regions</v>
          </cell>
          <cell r="I2022" t="str">
            <v>Ovary, Fallopian tube</v>
          </cell>
          <cell r="J2022" t="str">
            <v>High grade serous carcionoma</v>
          </cell>
          <cell r="K2022" t="str">
            <v>Right and Left</v>
          </cell>
        </row>
        <row r="2023">
          <cell r="B2023" t="str">
            <v>IN-423-VFJB</v>
          </cell>
          <cell r="C2023" t="str">
            <v>IN-423-VFJB-F</v>
          </cell>
          <cell r="D2023" t="str">
            <v>Manjulaben V Patel</v>
          </cell>
          <cell r="E2023" t="str">
            <v>HRR Germline</v>
          </cell>
          <cell r="F2023" t="str">
            <v>HCG</v>
          </cell>
        </row>
        <row r="2023">
          <cell r="H2023" t="str">
            <v>Ovary</v>
          </cell>
          <cell r="I2023" t="str">
            <v>Ovary</v>
          </cell>
          <cell r="J2023" t="str">
            <v>High-grade serous carcinoma</v>
          </cell>
          <cell r="K2023" t="str">
            <v>Right and Left</v>
          </cell>
        </row>
        <row r="2024">
          <cell r="B2024" t="str">
            <v>IN-423-VFJC</v>
          </cell>
          <cell r="C2024" t="str">
            <v>IN-423-VFJC-F</v>
          </cell>
          <cell r="D2024" t="str">
            <v>Sunanda Arjun Shinde</v>
          </cell>
          <cell r="E2024" t="str">
            <v>Target Core + PDL1+MSI</v>
          </cell>
          <cell r="F2024" t="str">
            <v>Onco Clinic</v>
          </cell>
        </row>
        <row r="2024">
          <cell r="H2024" t="str">
            <v>Lung</v>
          </cell>
          <cell r="I2024" t="str">
            <v>Lung NOS</v>
          </cell>
          <cell r="J2024" t="str">
            <v>Adenocarcinoma, NOS</v>
          </cell>
          <cell r="K2024" t="str">
            <v>Unknown</v>
          </cell>
        </row>
        <row r="2025">
          <cell r="B2025" t="str">
            <v>IN-423-VFJD</v>
          </cell>
          <cell r="C2025" t="str">
            <v>IN-423-VFJD-B</v>
          </cell>
          <cell r="D2025" t="str">
            <v>Sudhamani M.S</v>
          </cell>
          <cell r="E2025" t="str">
            <v>Target Indiegene Liquid</v>
          </cell>
          <cell r="F2025" t="str">
            <v>M S Ramaia</v>
          </cell>
        </row>
        <row r="2025">
          <cell r="H2025" t="str">
            <v>Lung</v>
          </cell>
          <cell r="I2025" t="str">
            <v>Lower lobe, lung</v>
          </cell>
          <cell r="J2025" t="str">
            <v>Adenocarcinoma, NOS</v>
          </cell>
          <cell r="K2025" t="str">
            <v>Right</v>
          </cell>
        </row>
        <row r="2026">
          <cell r="B2026" t="str">
            <v>IN-423-VFJE</v>
          </cell>
          <cell r="C2026" t="str">
            <v>IN-423-VFJE-F</v>
          </cell>
          <cell r="D2026" t="str">
            <v>Mohan Murthy P</v>
          </cell>
          <cell r="E2026" t="str">
            <v>Target Absolute</v>
          </cell>
          <cell r="F2026" t="str">
            <v>Rajyalakshmi Hospital</v>
          </cell>
        </row>
        <row r="2026">
          <cell r="H2026" t="str">
            <v>Brain</v>
          </cell>
          <cell r="I2026" t="str">
            <v>Overlapping lesion of brain</v>
          </cell>
          <cell r="J2026" t="str">
            <v>Glioblastoma, NOS</v>
          </cell>
          <cell r="K2026" t="str">
            <v>Right</v>
          </cell>
        </row>
        <row r="2027">
          <cell r="B2027" t="str">
            <v>IN-423-VFJE</v>
          </cell>
          <cell r="C2027" t="str">
            <v>IN-423-VFJE-F</v>
          </cell>
          <cell r="D2027" t="str">
            <v>Mohan Murthy P</v>
          </cell>
          <cell r="E2027" t="str">
            <v>TA Germline</v>
          </cell>
          <cell r="F2027" t="str">
            <v>Rajyalakshmi Hospital</v>
          </cell>
        </row>
        <row r="2027">
          <cell r="H2027" t="str">
            <v>Brain</v>
          </cell>
          <cell r="I2027" t="str">
            <v>Overlapping lesion of brain</v>
          </cell>
          <cell r="J2027" t="str">
            <v>Glioblastoma, NOS</v>
          </cell>
          <cell r="K2027" t="str">
            <v>Right</v>
          </cell>
        </row>
        <row r="2028">
          <cell r="B2028" t="str">
            <v>IN-423-VFMA</v>
          </cell>
          <cell r="C2028" t="str">
            <v>IN-423-VFMA-F</v>
          </cell>
          <cell r="D2028" t="str">
            <v>Jashoda Devi</v>
          </cell>
          <cell r="E2028" t="str">
            <v>Target Focus</v>
          </cell>
          <cell r="F2028" t="str">
            <v>Dr Lal Path Labs</v>
          </cell>
        </row>
        <row r="2028">
          <cell r="H2028" t="str">
            <v>Thyroid</v>
          </cell>
          <cell r="I2028" t="str">
            <v>Thyroid gland</v>
          </cell>
          <cell r="J2028" t="str">
            <v>Papillary carcinoma, NOS</v>
          </cell>
          <cell r="K2028" t="str">
            <v>Unknown</v>
          </cell>
        </row>
        <row r="2029">
          <cell r="B2029" t="str">
            <v>IN-423-VFMB</v>
          </cell>
          <cell r="C2029" t="str">
            <v>IN-423-VFMB-F</v>
          </cell>
          <cell r="D2029" t="str">
            <v>Seema Devi</v>
          </cell>
          <cell r="E2029" t="str">
            <v>Target Focus</v>
          </cell>
          <cell r="F2029" t="str">
            <v>Dr Lal Path Labs</v>
          </cell>
          <cell r="G2029" t="str">
            <v>Manohar</v>
          </cell>
          <cell r="H2029" t="str">
            <v>Breast</v>
          </cell>
          <cell r="I2029" t="str">
            <v>Central portion of breast</v>
          </cell>
        </row>
        <row r="2029">
          <cell r="K2029" t="str">
            <v>Left</v>
          </cell>
        </row>
        <row r="2030">
          <cell r="B2030" t="str">
            <v>IN-423-VFMC</v>
          </cell>
          <cell r="C2030" t="str">
            <v>IN-423-VFMC-F</v>
          </cell>
          <cell r="D2030" t="str">
            <v>Prasanath</v>
          </cell>
          <cell r="E2030" t="str">
            <v>Target Focus</v>
          </cell>
          <cell r="F2030" t="str">
            <v>Dr Lal Path Labs</v>
          </cell>
        </row>
        <row r="2030">
          <cell r="H2030" t="str">
            <v>Large Intestine</v>
          </cell>
          <cell r="I2030" t="str">
            <v>Ascending colon</v>
          </cell>
          <cell r="J2030" t="str">
            <v>Carcinoma, NOS</v>
          </cell>
          <cell r="K2030" t="str">
            <v>Not a paired site</v>
          </cell>
        </row>
        <row r="2031">
          <cell r="B2031" t="str">
            <v>IN-423-VFMD</v>
          </cell>
          <cell r="C2031" t="str">
            <v>IN-423-VFMD-B</v>
          </cell>
          <cell r="D2031" t="str">
            <v>Anjali Samal</v>
          </cell>
          <cell r="E2031" t="str">
            <v>HRR Germline</v>
          </cell>
          <cell r="F2031" t="str">
            <v>Sparsh Hospital and Critical Care</v>
          </cell>
        </row>
        <row r="2031">
          <cell r="H2031" t="str">
            <v>Breast</v>
          </cell>
          <cell r="I2031" t="str">
            <v>Breast NOS (excludes Skin of breast C44.5)</v>
          </cell>
          <cell r="J2031" t="str">
            <v>Carcinoma, NOS</v>
          </cell>
          <cell r="K2031" t="str">
            <v>Unknown</v>
          </cell>
        </row>
        <row r="2032">
          <cell r="B2032" t="str">
            <v>IN-423-VFME</v>
          </cell>
          <cell r="C2032" t="str">
            <v>IN-423-VFME-B</v>
          </cell>
          <cell r="D2032" t="str">
            <v>Sukanti Mallick</v>
          </cell>
          <cell r="E2032" t="str">
            <v>HRR Germline</v>
          </cell>
          <cell r="F2032" t="str">
            <v>Sparsh Hospital and Critical Care</v>
          </cell>
        </row>
        <row r="2032">
          <cell r="H2032" t="str">
            <v>Ovary</v>
          </cell>
          <cell r="I2032" t="str">
            <v>Ovary</v>
          </cell>
          <cell r="J2032" t="str">
            <v>Carcinoma, NOS</v>
          </cell>
          <cell r="K2032" t="str">
            <v>Unknown</v>
          </cell>
        </row>
        <row r="2033">
          <cell r="B2033" t="str">
            <v>IN-423-VFMF</v>
          </cell>
          <cell r="C2033" t="str">
            <v>IN-423-VFMF-B</v>
          </cell>
          <cell r="D2033" t="str">
            <v>Ratnamanjari Acharya</v>
          </cell>
          <cell r="E2033" t="str">
            <v>HRR Germline</v>
          </cell>
          <cell r="F2033" t="str">
            <v>Sparsh Hospital and Critical Care</v>
          </cell>
        </row>
        <row r="2033">
          <cell r="H2033" t="str">
            <v>Breast</v>
          </cell>
          <cell r="I2033" t="str">
            <v>Breast NOS (excludes Skin of breast C44.5)</v>
          </cell>
          <cell r="J2033" t="str">
            <v>Carcinoma, NOS</v>
          </cell>
          <cell r="K2033" t="str">
            <v>Unknown</v>
          </cell>
        </row>
        <row r="2034">
          <cell r="B2034" t="str">
            <v>IN-423-VFMG</v>
          </cell>
          <cell r="C2034" t="str">
            <v>IN-423-VFMG-B</v>
          </cell>
          <cell r="D2034" t="str">
            <v>Daya Laxmi Shrestha</v>
          </cell>
          <cell r="E2034" t="str">
            <v>HRR Germline</v>
          </cell>
          <cell r="F2034" t="str">
            <v>(NCHRC)</v>
          </cell>
        </row>
        <row r="2034">
          <cell r="H2034" t="str">
            <v>Ovary</v>
          </cell>
          <cell r="I2034" t="str">
            <v>Ovary</v>
          </cell>
          <cell r="J2034" t="str">
            <v>High-grade serous carcinoma</v>
          </cell>
          <cell r="K2034" t="str">
            <v>Left</v>
          </cell>
        </row>
        <row r="2035">
          <cell r="B2035" t="str">
            <v>IN-423-VFMH</v>
          </cell>
          <cell r="C2035" t="str">
            <v>IN-423-VFMH-B</v>
          </cell>
          <cell r="D2035" t="str">
            <v>Aarya Shrestha</v>
          </cell>
          <cell r="E2035" t="str">
            <v>HRR Germline</v>
          </cell>
          <cell r="F2035" t="str">
            <v>Ashwins Medical College and Hospital</v>
          </cell>
        </row>
        <row r="2035">
          <cell r="H2035" t="str">
            <v>Breast</v>
          </cell>
          <cell r="I2035" t="str">
            <v>Breast NOS (excludes Skin of breast C44.5)</v>
          </cell>
          <cell r="J2035" t="str">
            <v>Carcinoma, NOS</v>
          </cell>
          <cell r="K2035" t="str">
            <v>Unknown</v>
          </cell>
        </row>
        <row r="2036">
          <cell r="B2036" t="str">
            <v>IN-423-VFMI</v>
          </cell>
          <cell r="C2036" t="str">
            <v>IN-423-VFMI-F</v>
          </cell>
          <cell r="D2036" t="str">
            <v>Janki Bisht</v>
          </cell>
          <cell r="E2036" t="str">
            <v>Target Focus</v>
          </cell>
          <cell r="F2036" t="str">
            <v>Dr Lal Path Labs</v>
          </cell>
        </row>
        <row r="2036">
          <cell r="H2036" t="str">
            <v>Breast</v>
          </cell>
          <cell r="I2036" t="str">
            <v>Upper inner quadrant of breast</v>
          </cell>
          <cell r="J2036" t="str">
            <v>Invasive carcinoma of no special type</v>
          </cell>
          <cell r="K2036" t="str">
            <v>Left</v>
          </cell>
        </row>
        <row r="2037">
          <cell r="B2037" t="str">
            <v>IN-423-VFMJ</v>
          </cell>
          <cell r="C2037" t="str">
            <v>IN-423-VFMJ-F</v>
          </cell>
          <cell r="D2037" t="str">
            <v>Numan Ahmad</v>
          </cell>
          <cell r="E2037" t="str">
            <v>Target Focus</v>
          </cell>
          <cell r="F2037" t="str">
            <v>Dr Lal Path Labs</v>
          </cell>
        </row>
        <row r="2037">
          <cell r="H2037" t="str">
            <v>Other and unspecified parts of mouth</v>
          </cell>
          <cell r="I2037" t="str">
            <v>Cheek mucosa</v>
          </cell>
          <cell r="J2037" t="str">
            <v>Squamous cell carcinoma, NOS</v>
          </cell>
          <cell r="K2037" t="str">
            <v>Right</v>
          </cell>
        </row>
        <row r="2038">
          <cell r="B2038" t="str">
            <v>IN-423-VFMK</v>
          </cell>
          <cell r="C2038" t="str">
            <v>IN-423-VFMK-F</v>
          </cell>
          <cell r="D2038" t="str">
            <v>Rita Sharma</v>
          </cell>
          <cell r="E2038" t="str">
            <v>Target Focus</v>
          </cell>
          <cell r="F2038" t="str">
            <v>Dr Lal Path Labs</v>
          </cell>
        </row>
        <row r="2038">
          <cell r="H2038" t="str">
            <v>Esophagus</v>
          </cell>
          <cell r="I2038" t="str">
            <v>Esophagus lower third</v>
          </cell>
          <cell r="J2038" t="str">
            <v>Adenocarcinoma, NOS</v>
          </cell>
          <cell r="K2038" t="str">
            <v>Not a paired site</v>
          </cell>
        </row>
        <row r="2039">
          <cell r="B2039" t="str">
            <v>IN-423-VFML</v>
          </cell>
          <cell r="C2039" t="str">
            <v>IN-423-VFML-F</v>
          </cell>
          <cell r="D2039" t="str">
            <v>Shila Gurung</v>
          </cell>
          <cell r="E2039" t="str">
            <v>Target First</v>
          </cell>
          <cell r="F2039" t="str">
            <v>(NCHRC)</v>
          </cell>
        </row>
        <row r="2039">
          <cell r="H2039" t="str">
            <v>Lung</v>
          </cell>
          <cell r="I2039" t="str">
            <v>Lung NOS</v>
          </cell>
          <cell r="J2039" t="str">
            <v>Adenocarcinoma, NOS</v>
          </cell>
          <cell r="K2039" t="str">
            <v>Unknown</v>
          </cell>
        </row>
        <row r="2040">
          <cell r="B2040" t="str">
            <v>IN-423-VFMM</v>
          </cell>
          <cell r="C2040" t="str">
            <v>IN-423-VFMM-F</v>
          </cell>
          <cell r="D2040" t="str">
            <v>Kashinath Kacheshwar Jawale</v>
          </cell>
          <cell r="E2040" t="str">
            <v>Target Core+PDL1</v>
          </cell>
          <cell r="F2040" t="str">
            <v>TATA Memorial Hospital</v>
          </cell>
        </row>
        <row r="2040">
          <cell r="H2040" t="str">
            <v>Lung</v>
          </cell>
          <cell r="I2040" t="str">
            <v>Overlapping lesion of lung</v>
          </cell>
          <cell r="J2040" t="str">
            <v>Adenocarcinoma, NOS</v>
          </cell>
          <cell r="K2040" t="str">
            <v>Right</v>
          </cell>
        </row>
        <row r="2041">
          <cell r="B2041" t="str">
            <v>IN-423-VFMN</v>
          </cell>
          <cell r="C2041" t="str">
            <v>IN-423-VFMN-F</v>
          </cell>
          <cell r="D2041" t="str">
            <v>Savidha Kirdat</v>
          </cell>
          <cell r="E2041" t="str">
            <v>Target Core+PDL1</v>
          </cell>
          <cell r="F2041" t="str">
            <v>S L RAHEJA</v>
          </cell>
        </row>
        <row r="2041">
          <cell r="H2041" t="str">
            <v>Pancreas</v>
          </cell>
          <cell r="I2041" t="str">
            <v>Overlapping lesion of pancreas</v>
          </cell>
          <cell r="J2041" t="str">
            <v>Adenocarcinoma, NOS</v>
          </cell>
          <cell r="K2041" t="str">
            <v>Not a paired site</v>
          </cell>
        </row>
        <row r="2042">
          <cell r="B2042" t="str">
            <v>IN-423-VFMO</v>
          </cell>
          <cell r="C2042" t="str">
            <v>IN-423-VFMO-F</v>
          </cell>
          <cell r="D2042" t="str">
            <v>Mofidul Islam</v>
          </cell>
          <cell r="E2042" t="str">
            <v>Target Core+PDL1</v>
          </cell>
          <cell r="F2042" t="str">
            <v>TATA Memorial Hospital</v>
          </cell>
        </row>
        <row r="2042">
          <cell r="H2042" t="str">
            <v>Esophagus</v>
          </cell>
          <cell r="I2042" t="str">
            <v>Thoracic esophagus</v>
          </cell>
          <cell r="J2042" t="str">
            <v>Squamous cell carcinoma, NOS</v>
          </cell>
          <cell r="K2042" t="str">
            <v>Not a paired site</v>
          </cell>
        </row>
        <row r="2043">
          <cell r="B2043" t="str">
            <v>IN-423-VFMP</v>
          </cell>
          <cell r="C2043" t="str">
            <v>IN-423-VFMP-F</v>
          </cell>
          <cell r="D2043" t="str">
            <v>Suman Telgote</v>
          </cell>
          <cell r="E2043" t="str">
            <v>Target Core+PDL1</v>
          </cell>
          <cell r="F2043" t="str">
            <v>TATA Memorial Hospital</v>
          </cell>
        </row>
        <row r="2043">
          <cell r="H2043" t="str">
            <v>Lung</v>
          </cell>
          <cell r="I2043" t="str">
            <v>Lung NOS</v>
          </cell>
          <cell r="J2043" t="str">
            <v>Adenocarcinoma, NOS</v>
          </cell>
          <cell r="K2043" t="str">
            <v>Unknown</v>
          </cell>
        </row>
        <row r="2044">
          <cell r="B2044" t="str">
            <v>IN-423-VFMQ</v>
          </cell>
          <cell r="C2044" t="str">
            <v>IN-423-VFMQ-B</v>
          </cell>
          <cell r="D2044" t="str">
            <v>Bipin Bihari Rath</v>
          </cell>
          <cell r="E2044" t="str">
            <v>HRR Germline</v>
          </cell>
          <cell r="F2044" t="str">
            <v>Sparsh Hospital and Critical Care</v>
          </cell>
        </row>
        <row r="2044">
          <cell r="H2044" t="str">
            <v>Prostate</v>
          </cell>
          <cell r="I2044" t="str">
            <v>Prostate gland</v>
          </cell>
          <cell r="J2044" t="str">
            <v>Acinar cell carcionam</v>
          </cell>
          <cell r="K2044" t="str">
            <v>Not a paired site</v>
          </cell>
        </row>
        <row r="2045">
          <cell r="B2045" t="str">
            <v>IN-423-VFMR</v>
          </cell>
          <cell r="C2045" t="str">
            <v>IN-423-VFMR-B</v>
          </cell>
          <cell r="D2045" t="str">
            <v>Anuradha Anantkavalas</v>
          </cell>
          <cell r="E2045" t="str">
            <v>Germline+</v>
          </cell>
          <cell r="F2045" t="str">
            <v>Genetic Diagnostic Center</v>
          </cell>
        </row>
        <row r="2045">
          <cell r="H2045" t="str">
            <v>Ovary</v>
          </cell>
          <cell r="I2045" t="str">
            <v>Ovary</v>
          </cell>
          <cell r="J2045" t="str">
            <v>Papillary cystadenocarcinoma, NOS / Benign Luteal Cyst?</v>
          </cell>
          <cell r="K2045" t="str">
            <v>Left</v>
          </cell>
        </row>
        <row r="2046">
          <cell r="B2046" t="str">
            <v>IN-423-VFMS</v>
          </cell>
          <cell r="C2046" t="str">
            <v>IN-423-VFMS-B</v>
          </cell>
          <cell r="D2046" t="str">
            <v>Daliben Amratbhai Chaudhari</v>
          </cell>
          <cell r="E2046" t="str">
            <v>HRR Germline</v>
          </cell>
          <cell r="F2046" t="str">
            <v>Oncowell</v>
          </cell>
        </row>
        <row r="2046">
          <cell r="H2046" t="str">
            <v>Ovary</v>
          </cell>
          <cell r="I2046" t="str">
            <v>Ovary</v>
          </cell>
          <cell r="J2046" t="str">
            <v>Carcinoma, NOS</v>
          </cell>
          <cell r="K2046" t="str">
            <v>Unknown</v>
          </cell>
        </row>
        <row r="2047">
          <cell r="B2047" t="str">
            <v>IN-423-VFMT</v>
          </cell>
          <cell r="C2047" t="str">
            <v>IN-423-VFMT-B</v>
          </cell>
          <cell r="D2047" t="str">
            <v>Rajendra Prasad Verma</v>
          </cell>
          <cell r="E2047" t="str">
            <v>HRR Germline</v>
          </cell>
          <cell r="F2047" t="str">
            <v>Oncquest</v>
          </cell>
        </row>
        <row r="2047">
          <cell r="H2047" t="str">
            <v>Prostate</v>
          </cell>
          <cell r="I2047" t="str">
            <v>Prostate gland</v>
          </cell>
          <cell r="J2047" t="str">
            <v>Carcinoma, NOS</v>
          </cell>
          <cell r="K2047" t="str">
            <v>Not a paired site</v>
          </cell>
        </row>
        <row r="2048">
          <cell r="B2048" t="str">
            <v>IN-423-VFNA</v>
          </cell>
          <cell r="C2048" t="str">
            <v>IN-423-VFNA-F</v>
          </cell>
          <cell r="D2048" t="str">
            <v>Manoj Gupta</v>
          </cell>
          <cell r="E2048" t="str">
            <v>Target Core</v>
          </cell>
          <cell r="F2048" t="str">
            <v>TATA Memorial Hospital</v>
          </cell>
        </row>
        <row r="2048">
          <cell r="H2048" t="str">
            <v>Lung</v>
          </cell>
          <cell r="I2048" t="str">
            <v>Upper lobe, lung</v>
          </cell>
          <cell r="J2048" t="str">
            <v>Squamous cell carcinoma, NOS</v>
          </cell>
          <cell r="K2048" t="str">
            <v>Left</v>
          </cell>
        </row>
        <row r="2049">
          <cell r="B2049" t="str">
            <v>IN-423-VE4F</v>
          </cell>
          <cell r="C2049" t="str">
            <v>IN-423-VE4F-F</v>
          </cell>
          <cell r="D2049" t="str">
            <v>Christopher George</v>
          </cell>
          <cell r="E2049" t="str">
            <v>Target Core</v>
          </cell>
          <cell r="F2049" t="str">
            <v>HCG</v>
          </cell>
        </row>
        <row r="2049">
          <cell r="H2049" t="str">
            <v>Other and unspecified parts of mouth</v>
          </cell>
          <cell r="I2049" t="str">
            <v>Cheek mucosa</v>
          </cell>
          <cell r="J2049" t="str">
            <v>Squamous cell carcinoma, NOS</v>
          </cell>
          <cell r="K2049" t="str">
            <v>Right</v>
          </cell>
        </row>
        <row r="2050">
          <cell r="B2050" t="str">
            <v>IN-423-VFNB</v>
          </cell>
          <cell r="C2050" t="str">
            <v>IN-423-VFNB-F</v>
          </cell>
          <cell r="D2050" t="str">
            <v>Minu Chopra</v>
          </cell>
          <cell r="E2050" t="str">
            <v>HRR Somatic</v>
          </cell>
          <cell r="F2050" t="str">
            <v>Reliance Foundation Hospital</v>
          </cell>
        </row>
        <row r="2050">
          <cell r="H2050" t="str">
            <v>Ovary</v>
          </cell>
          <cell r="I2050" t="str">
            <v>Ovary</v>
          </cell>
          <cell r="J2050" t="str">
            <v>High-grade serous carcinoma</v>
          </cell>
          <cell r="K2050" t="str">
            <v>Right</v>
          </cell>
        </row>
        <row r="2051">
          <cell r="B2051" t="str">
            <v>IN-423-VFNB</v>
          </cell>
          <cell r="C2051" t="str">
            <v>IN-423-VFNB-F</v>
          </cell>
          <cell r="D2051" t="str">
            <v>Minu Chopra</v>
          </cell>
          <cell r="E2051" t="str">
            <v>HRR Germline</v>
          </cell>
          <cell r="F2051" t="str">
            <v>Reliance Foundation Hospital</v>
          </cell>
        </row>
        <row r="2051">
          <cell r="H2051" t="str">
            <v>Ovary</v>
          </cell>
          <cell r="I2051" t="str">
            <v>Ovary</v>
          </cell>
          <cell r="J2051" t="str">
            <v>High-grade serous carcinoma</v>
          </cell>
          <cell r="K2051" t="str">
            <v>Right</v>
          </cell>
        </row>
        <row r="2052">
          <cell r="B2052" t="str">
            <v>IN-423-VFNC</v>
          </cell>
          <cell r="C2052" t="str">
            <v>IN-423-VFNC-F</v>
          </cell>
          <cell r="D2052" t="str">
            <v>Shyam Dhoj Kunwar</v>
          </cell>
          <cell r="E2052" t="str">
            <v>Target First</v>
          </cell>
          <cell r="F2052" t="str">
            <v>subhaspandit@gmail.com</v>
          </cell>
        </row>
        <row r="2052">
          <cell r="H2052" t="str">
            <v>Rectosigmoid junction</v>
          </cell>
          <cell r="I2052" t="str">
            <v>Rectosigmoid junction</v>
          </cell>
          <cell r="J2052" t="str">
            <v>Adenocarcinoma, NOS</v>
          </cell>
          <cell r="K2052" t="str">
            <v>Not a paired site</v>
          </cell>
        </row>
        <row r="2053">
          <cell r="B2053" t="str">
            <v>IN-423-VFND</v>
          </cell>
          <cell r="C2053" t="str">
            <v>IN-423-VFND-F</v>
          </cell>
          <cell r="D2053" t="str">
            <v>Mohammed Junaid Zakir</v>
          </cell>
          <cell r="E2053" t="str">
            <v>Target Focus</v>
          </cell>
          <cell r="F2053" t="str">
            <v>Oncquest</v>
          </cell>
        </row>
        <row r="2053">
          <cell r="H2053" t="str">
            <v>Pancreas</v>
          </cell>
          <cell r="I2053" t="str">
            <v>Head of pancreas</v>
          </cell>
          <cell r="J2053" t="str">
            <v>Sarcoma, NOS</v>
          </cell>
          <cell r="K2053" t="str">
            <v>Not a paired site</v>
          </cell>
        </row>
        <row r="2054">
          <cell r="B2054" t="str">
            <v>IN-423-VFNE</v>
          </cell>
          <cell r="C2054" t="str">
            <v>IN-423-VFNE-B</v>
          </cell>
          <cell r="D2054" t="str">
            <v>Padmalochan Sethy</v>
          </cell>
          <cell r="E2054" t="str">
            <v>HRR Germline</v>
          </cell>
          <cell r="F2054" t="str">
            <v>Sparsh Hospital and Critical Care</v>
          </cell>
        </row>
        <row r="2054">
          <cell r="H2054" t="str">
            <v>Pancreas</v>
          </cell>
          <cell r="I2054" t="str">
            <v>Pancreas NOS</v>
          </cell>
          <cell r="J2054" t="str">
            <v>Carcinoma, NOS</v>
          </cell>
          <cell r="K2054" t="str">
            <v>Not a paired site</v>
          </cell>
        </row>
        <row r="2055">
          <cell r="B2055" t="str">
            <v>IN-423-VFNF</v>
          </cell>
          <cell r="C2055" t="str">
            <v>IN-423-VFNF-F</v>
          </cell>
          <cell r="D2055" t="str">
            <v>Kavita Vardhan</v>
          </cell>
          <cell r="E2055" t="str">
            <v>Target Absolute</v>
          </cell>
          <cell r="F2055" t="str">
            <v>Rajyalakshmi Hospital</v>
          </cell>
        </row>
        <row r="2055">
          <cell r="H2055" t="str">
            <v>Rectum</v>
          </cell>
          <cell r="I2055" t="str">
            <v>Rectum, NOS</v>
          </cell>
          <cell r="J2055" t="str">
            <v>Adenocarcinoma, NOS</v>
          </cell>
          <cell r="K2055" t="str">
            <v>Not a paired site</v>
          </cell>
        </row>
        <row r="2056">
          <cell r="B2056" t="str">
            <v>IN-423-VFNF</v>
          </cell>
          <cell r="C2056" t="str">
            <v>IN-423-VFNF-F</v>
          </cell>
          <cell r="D2056" t="str">
            <v>Kavita Vardhan</v>
          </cell>
          <cell r="E2056" t="str">
            <v>TA Germline</v>
          </cell>
          <cell r="F2056" t="str">
            <v>Rajyalakshmi Hospital</v>
          </cell>
        </row>
        <row r="2056">
          <cell r="H2056" t="str">
            <v>Rectum</v>
          </cell>
          <cell r="I2056" t="str">
            <v>Rectum, NOS</v>
          </cell>
          <cell r="J2056" t="str">
            <v>Adenocarcinoma, NOS</v>
          </cell>
          <cell r="K2056" t="str">
            <v>Not a paired site</v>
          </cell>
        </row>
        <row r="2057">
          <cell r="B2057" t="str">
            <v>IN-423-VFNG</v>
          </cell>
          <cell r="C2057" t="str">
            <v>IN-423-VFNG-F</v>
          </cell>
          <cell r="D2057" t="str">
            <v>Kanaka Gopalan</v>
          </cell>
          <cell r="E2057" t="str">
            <v>Target Core</v>
          </cell>
          <cell r="F2057" t="str">
            <v>Apollo Hospital</v>
          </cell>
        </row>
        <row r="2057">
          <cell r="H2057" t="str">
            <v>Pancreas</v>
          </cell>
          <cell r="I2057" t="str">
            <v>Pancreas NOS</v>
          </cell>
          <cell r="J2057" t="str">
            <v>Adenocarcinoma, NOS</v>
          </cell>
          <cell r="K2057" t="str">
            <v>Unknown</v>
          </cell>
        </row>
        <row r="2058">
          <cell r="B2058" t="str">
            <v>IN-423-VFNH</v>
          </cell>
          <cell r="C2058" t="str">
            <v>IN-423-VFNH-F</v>
          </cell>
          <cell r="D2058" t="str">
            <v>Nagaraj L.S</v>
          </cell>
          <cell r="E2058" t="str">
            <v>Target Core</v>
          </cell>
          <cell r="F2058" t="str">
            <v>Sri Shankara Cancer Hospital and Research Center</v>
          </cell>
        </row>
        <row r="2058">
          <cell r="H2058" t="str">
            <v>Large Intestine</v>
          </cell>
          <cell r="I2058" t="str">
            <v>Colon NOS</v>
          </cell>
          <cell r="J2058" t="str">
            <v>Adenocarcinoma, NOS</v>
          </cell>
          <cell r="K2058" t="str">
            <v>Not a paired site</v>
          </cell>
        </row>
        <row r="2059">
          <cell r="B2059" t="str">
            <v>IN-423-VFNI</v>
          </cell>
          <cell r="C2059" t="str">
            <v>IN-423-VFNI-F</v>
          </cell>
          <cell r="D2059" t="str">
            <v>Savithri Murthy</v>
          </cell>
          <cell r="E2059" t="str">
            <v>Target Core</v>
          </cell>
          <cell r="F2059" t="str">
            <v>Sri Shankara Cancer Hospital and Research Center</v>
          </cell>
        </row>
        <row r="2059">
          <cell r="H2059" t="str">
            <v>Large Intestine</v>
          </cell>
          <cell r="I2059" t="str">
            <v>Overlapping lesion of colon</v>
          </cell>
          <cell r="J2059" t="str">
            <v>Mucin-producing adenocarcinoma</v>
          </cell>
          <cell r="K2059" t="str">
            <v>Not a paired site</v>
          </cell>
        </row>
        <row r="2060">
          <cell r="B2060" t="str">
            <v>IN-423-VFNJ</v>
          </cell>
          <cell r="C2060" t="str">
            <v>IN-423-VFNJ-F</v>
          </cell>
          <cell r="D2060" t="str">
            <v>Apurba Das</v>
          </cell>
          <cell r="E2060" t="str">
            <v>Target Indiegene</v>
          </cell>
          <cell r="F2060" t="str">
            <v>(Manipal hospital)</v>
          </cell>
        </row>
        <row r="2060">
          <cell r="H2060" t="str">
            <v>Liver and intrahepatic bile ducts</v>
          </cell>
          <cell r="I2060" t="str">
            <v>Liver</v>
          </cell>
          <cell r="J2060" t="str">
            <v>Adenocarcinoma, NOS</v>
          </cell>
          <cell r="K2060" t="str">
            <v>Not a paired site</v>
          </cell>
        </row>
        <row r="2061">
          <cell r="B2061" t="str">
            <v>IN-423-VETJ</v>
          </cell>
          <cell r="C2061" t="str">
            <v>IN-423-VETJ-F</v>
          </cell>
          <cell r="D2061" t="str">
            <v>Gayathri Prakash Kumar</v>
          </cell>
          <cell r="E2061" t="str">
            <v>Target Indiegene</v>
          </cell>
          <cell r="F2061" t="str">
            <v>Rajyalakshmi Hospital</v>
          </cell>
        </row>
        <row r="2061">
          <cell r="H2061" t="str">
            <v>Corpus Uteri</v>
          </cell>
          <cell r="I2061" t="str">
            <v>Endometrium</v>
          </cell>
          <cell r="J2061" t="str">
            <v>High-grade serous carcinoma</v>
          </cell>
          <cell r="K2061" t="str">
            <v>Not a paired site</v>
          </cell>
        </row>
        <row r="2062">
          <cell r="B2062" t="str">
            <v>IN-423-VFNK</v>
          </cell>
          <cell r="C2062" t="str">
            <v>IN-423-VFNK-F</v>
          </cell>
          <cell r="D2062" t="str">
            <v>Jasna</v>
          </cell>
          <cell r="E2062" t="str">
            <v>Target Core</v>
          </cell>
          <cell r="F2062" t="str">
            <v>Narayana Hrudayalaya</v>
          </cell>
        </row>
        <row r="2062">
          <cell r="H2062" t="str">
            <v>Ovary</v>
          </cell>
          <cell r="I2062" t="str">
            <v>Ovary</v>
          </cell>
          <cell r="J2062" t="str">
            <v>High grade serous carcinoma</v>
          </cell>
          <cell r="K2062" t="str">
            <v>Right</v>
          </cell>
        </row>
        <row r="2063">
          <cell r="B2063" t="str">
            <v>IN-423-VFNK</v>
          </cell>
          <cell r="C2063" t="str">
            <v>IN-423-VFNK-F</v>
          </cell>
          <cell r="D2063" t="str">
            <v>Jasna</v>
          </cell>
          <cell r="E2063" t="str">
            <v>Germline+</v>
          </cell>
          <cell r="F2063" t="str">
            <v>Narayana Hrudayalaya</v>
          </cell>
        </row>
        <row r="2063">
          <cell r="H2063" t="str">
            <v>Ovary</v>
          </cell>
          <cell r="I2063" t="str">
            <v>Ovary</v>
          </cell>
          <cell r="J2063" t="str">
            <v>High grade serous carcinoma</v>
          </cell>
          <cell r="K2063" t="str">
            <v>Right</v>
          </cell>
        </row>
        <row r="2064">
          <cell r="B2064" t="str">
            <v>IN-423-VEIK</v>
          </cell>
          <cell r="C2064" t="str">
            <v>IN-423-VEIK-F</v>
          </cell>
          <cell r="D2064" t="str">
            <v>Purabi Chakravarty</v>
          </cell>
          <cell r="E2064" t="str">
            <v>TA Germline</v>
          </cell>
          <cell r="F2064" t="str">
            <v>C K Birla Hospital</v>
          </cell>
        </row>
        <row r="2064">
          <cell r="H2064" t="str">
            <v>Other and unspecified parts of mouth</v>
          </cell>
          <cell r="I2064" t="str">
            <v>Retromolar area</v>
          </cell>
          <cell r="J2064" t="str">
            <v>Squamous cell carcinoma, NOS</v>
          </cell>
          <cell r="K2064" t="str">
            <v>Right</v>
          </cell>
        </row>
        <row r="2065">
          <cell r="B2065" t="str">
            <v>IN-423-VFNL</v>
          </cell>
          <cell r="C2065" t="str">
            <v>IN-423-VFNL-B</v>
          </cell>
          <cell r="D2065" t="str">
            <v>Rabiya Shaikh</v>
          </cell>
          <cell r="E2065" t="str">
            <v>HRR Germline</v>
          </cell>
          <cell r="F2065" t="str">
            <v>HCG</v>
          </cell>
        </row>
        <row r="2065">
          <cell r="H2065" t="str">
            <v>Rectum</v>
          </cell>
          <cell r="I2065" t="str">
            <v>Rectum, NOS</v>
          </cell>
          <cell r="J2065" t="str">
            <v>Carcinoma, NOS</v>
          </cell>
          <cell r="K2065" t="str">
            <v>Not a paired site</v>
          </cell>
        </row>
        <row r="2066">
          <cell r="B2066" t="str">
            <v>IN-423-VFNM</v>
          </cell>
          <cell r="C2066" t="str">
            <v>IN-423-VFNM-F</v>
          </cell>
          <cell r="D2066" t="str">
            <v>Brijesh Gupta</v>
          </cell>
          <cell r="E2066" t="str">
            <v>Target Focus</v>
          </cell>
          <cell r="F2066" t="str">
            <v>Dr Lal Path Labs</v>
          </cell>
        </row>
        <row r="2066">
          <cell r="H2066" t="str">
            <v>Other and unspecified parts of mouth</v>
          </cell>
          <cell r="I2066" t="str">
            <v>Cheek mucosa</v>
          </cell>
          <cell r="J2066" t="str">
            <v>Squamous cell carcinoma, NOS</v>
          </cell>
          <cell r="K2066" t="str">
            <v>Right</v>
          </cell>
        </row>
        <row r="2067">
          <cell r="B2067" t="str">
            <v>IN-423-VFNN</v>
          </cell>
          <cell r="C2067" t="str">
            <v>IN-423-VFNN-F</v>
          </cell>
          <cell r="D2067" t="str">
            <v>M S Thapa</v>
          </cell>
          <cell r="E2067" t="str">
            <v>Target Focus</v>
          </cell>
          <cell r="F2067" t="str">
            <v>Dr Lal Path Labs</v>
          </cell>
        </row>
        <row r="2067">
          <cell r="H2067" t="str">
            <v>Other and unspecified biliary tract</v>
          </cell>
          <cell r="I2067" t="str">
            <v>Biliary tract, NOS</v>
          </cell>
          <cell r="J2067" t="str">
            <v>Adenocarcinoma, NOS</v>
          </cell>
          <cell r="K2067" t="str">
            <v>Unknown</v>
          </cell>
        </row>
        <row r="2068">
          <cell r="B2068" t="str">
            <v>IN-423-VFNO</v>
          </cell>
          <cell r="C2068" t="str">
            <v>IN-423-VFNO-F</v>
          </cell>
          <cell r="D2068" t="str">
            <v>Nikunjkumar Gandhi</v>
          </cell>
          <cell r="E2068" t="str">
            <v>Target First</v>
          </cell>
          <cell r="F2068" t="str">
            <v>Hemato Oncology Clinic</v>
          </cell>
        </row>
        <row r="2068">
          <cell r="H2068" t="str">
            <v>Lung</v>
          </cell>
          <cell r="I2068" t="str">
            <v>Lower lobe, lung</v>
          </cell>
          <cell r="J2068" t="str">
            <v>Adenocarcinoma, NOS</v>
          </cell>
          <cell r="K2068" t="str">
            <v>Right</v>
          </cell>
        </row>
        <row r="2069">
          <cell r="B2069" t="str">
            <v>IN-423-VFOA</v>
          </cell>
          <cell r="C2069" t="str">
            <v>IN-423-VFOA-B</v>
          </cell>
          <cell r="D2069" t="str">
            <v>Subhadra Singh</v>
          </cell>
          <cell r="E2069" t="str">
            <v>Germline+</v>
          </cell>
          <cell r="F2069" t="str">
            <v>Oncquest</v>
          </cell>
        </row>
        <row r="2069">
          <cell r="H2069" t="str">
            <v>Unknown</v>
          </cell>
          <cell r="I2069" t="str">
            <v>Unknown</v>
          </cell>
          <cell r="J2069" t="str">
            <v>Unknown</v>
          </cell>
          <cell r="K2069" t="str">
            <v>Unknown</v>
          </cell>
        </row>
        <row r="2070">
          <cell r="B2070" t="str">
            <v>IN-423-VFOB</v>
          </cell>
          <cell r="C2070" t="str">
            <v>IN-423-VFOB-F</v>
          </cell>
          <cell r="D2070" t="str">
            <v>Prabhakar Midge</v>
          </cell>
          <cell r="E2070" t="str">
            <v>Target Core+PDL1</v>
          </cell>
          <cell r="F2070" t="str">
            <v>Sunrise Oncology Centre</v>
          </cell>
        </row>
        <row r="2070">
          <cell r="H2070" t="str">
            <v>Rectum</v>
          </cell>
          <cell r="I2070" t="str">
            <v>Rectum, NOS</v>
          </cell>
          <cell r="J2070" t="str">
            <v>Adenocarcinoma, NOS</v>
          </cell>
          <cell r="K2070" t="str">
            <v>Not a paired site</v>
          </cell>
        </row>
        <row r="2071">
          <cell r="B2071" t="str">
            <v>IN-423-VFOC</v>
          </cell>
          <cell r="C2071" t="str">
            <v>IN-423-VFOC-F</v>
          </cell>
          <cell r="D2071" t="str">
            <v>Tulasi Chakra</v>
          </cell>
          <cell r="E2071" t="str">
            <v>HRR Somatic</v>
          </cell>
          <cell r="F2071" t="str">
            <v>Sparsh Hospital and Critical Care</v>
          </cell>
        </row>
        <row r="2071">
          <cell r="H2071" t="str">
            <v>Ovary</v>
          </cell>
          <cell r="I2071" t="str">
            <v>Ovary</v>
          </cell>
          <cell r="J2071" t="str">
            <v>High-grade serous carcinoma</v>
          </cell>
          <cell r="K2071" t="str">
            <v>Left</v>
          </cell>
        </row>
        <row r="2072">
          <cell r="B2072" t="str">
            <v>IN-423-VFOD</v>
          </cell>
          <cell r="C2072" t="str">
            <v>IN-423-VFOD-F</v>
          </cell>
          <cell r="D2072" t="str">
            <v>Rameshbhai Dwarkanath Bapat</v>
          </cell>
          <cell r="E2072" t="str">
            <v>Target First</v>
          </cell>
          <cell r="F2072" t="str">
            <v>HCG</v>
          </cell>
        </row>
        <row r="2072">
          <cell r="H2072" t="str">
            <v>Lung</v>
          </cell>
          <cell r="I2072" t="str">
            <v>Lung NOS</v>
          </cell>
          <cell r="J2072" t="str">
            <v>Adenocarcinoma, NOS</v>
          </cell>
          <cell r="K2072" t="str">
            <v>Unknown</v>
          </cell>
        </row>
        <row r="2073">
          <cell r="B2073" t="str">
            <v>IN-423-VFOE</v>
          </cell>
          <cell r="C2073" t="str">
            <v>IN-423-VFOE-F</v>
          </cell>
          <cell r="D2073" t="str">
            <v>Suhasini Naik</v>
          </cell>
          <cell r="E2073" t="str">
            <v>Target First+PDL1</v>
          </cell>
          <cell r="F2073" t="str">
            <v>Sanjivani Cancer Care</v>
          </cell>
        </row>
        <row r="2073">
          <cell r="H2073" t="str">
            <v>Lung</v>
          </cell>
          <cell r="I2073" t="str">
            <v>Lower lobe, lung</v>
          </cell>
          <cell r="J2073" t="str">
            <v>Acinar cell carcinoma</v>
          </cell>
          <cell r="K2073" t="str">
            <v>Right</v>
          </cell>
        </row>
        <row r="2074">
          <cell r="B2074" t="str">
            <v>IN-423-VFOF</v>
          </cell>
          <cell r="C2074" t="str">
            <v>IN-423-VFOF-F</v>
          </cell>
          <cell r="D2074" t="str">
            <v>Anagha Goverdhan</v>
          </cell>
          <cell r="E2074" t="str">
            <v>Target Indiegene</v>
          </cell>
          <cell r="F2074" t="str">
            <v>TATA Memorial Hospital</v>
          </cell>
        </row>
        <row r="2074">
          <cell r="H2074" t="str">
            <v>Lung</v>
          </cell>
          <cell r="I2074" t="str">
            <v>Lung NOS</v>
          </cell>
          <cell r="J2074" t="str">
            <v>Adenocarcinoma, NOS</v>
          </cell>
          <cell r="K2074" t="str">
            <v>Left</v>
          </cell>
        </row>
        <row r="2075">
          <cell r="B2075" t="str">
            <v>IN-423-VFOG</v>
          </cell>
          <cell r="C2075" t="str">
            <v>IN-423-VFOG-F</v>
          </cell>
          <cell r="D2075" t="str">
            <v>MD AL Mahmud</v>
          </cell>
          <cell r="E2075" t="str">
            <v>Target Core+PDL1</v>
          </cell>
          <cell r="F2075" t="str">
            <v>TATA Memorial Hospital</v>
          </cell>
        </row>
        <row r="2075">
          <cell r="H2075" t="str">
            <v>Lung</v>
          </cell>
          <cell r="I2075" t="str">
            <v>Upper lobe, lung</v>
          </cell>
          <cell r="J2075" t="str">
            <v>Hepatoid adenocarcinoma</v>
          </cell>
          <cell r="K2075" t="str">
            <v>Left</v>
          </cell>
        </row>
        <row r="2076">
          <cell r="B2076" t="str">
            <v>IN-423-VFOH</v>
          </cell>
          <cell r="C2076" t="str">
            <v>IN-423-VFOH-B</v>
          </cell>
          <cell r="D2076" t="str">
            <v>Ramila Shah</v>
          </cell>
          <cell r="E2076" t="str">
            <v>HRR Germline</v>
          </cell>
          <cell r="F2076" t="str">
            <v>Max Nanavati hospital</v>
          </cell>
        </row>
        <row r="2076">
          <cell r="H2076" t="str">
            <v>Unknown primary</v>
          </cell>
          <cell r="I2076" t="str">
            <v>Unknown primary site</v>
          </cell>
          <cell r="J2076" t="str">
            <v>Neoplasm, malignant</v>
          </cell>
          <cell r="K2076" t="str">
            <v>Unknown</v>
          </cell>
        </row>
        <row r="2077">
          <cell r="B2077" t="str">
            <v>IN-423-VFOI</v>
          </cell>
          <cell r="C2077" t="str">
            <v>IN-423-VFOI-F</v>
          </cell>
          <cell r="D2077" t="str">
            <v>Aasha Panwar</v>
          </cell>
          <cell r="E2077" t="str">
            <v>HRR Somatic</v>
          </cell>
          <cell r="F2077" t="str">
            <v>HCG</v>
          </cell>
        </row>
        <row r="2077">
          <cell r="H2077" t="str">
            <v>Ovary</v>
          </cell>
          <cell r="I2077" t="str">
            <v>Ovary</v>
          </cell>
          <cell r="J2077" t="str">
            <v>Carcinoma, NOS</v>
          </cell>
          <cell r="K2077" t="str">
            <v>Unknown</v>
          </cell>
        </row>
        <row r="2078">
          <cell r="B2078" t="str">
            <v>IN-423-VFOI</v>
          </cell>
          <cell r="C2078" t="str">
            <v>IN-423-VFOI-F</v>
          </cell>
          <cell r="D2078" t="str">
            <v>Aasha Panwar</v>
          </cell>
          <cell r="E2078" t="str">
            <v>HRR Germline</v>
          </cell>
          <cell r="F2078" t="str">
            <v>HCG</v>
          </cell>
        </row>
        <row r="2078">
          <cell r="H2078" t="str">
            <v>Ovary</v>
          </cell>
          <cell r="I2078" t="str">
            <v>Ovary</v>
          </cell>
          <cell r="J2078" t="str">
            <v>Carcinoma, NOS</v>
          </cell>
          <cell r="K2078" t="str">
            <v>Unknown</v>
          </cell>
        </row>
        <row r="2079">
          <cell r="B2079" t="str">
            <v>IN-423-VFPA</v>
          </cell>
          <cell r="C2079" t="str">
            <v>IN-423-VFPA-F</v>
          </cell>
          <cell r="D2079" t="str">
            <v>Hasim Thongkhongmayum</v>
          </cell>
          <cell r="E2079" t="str">
            <v>Target Core+PDL1</v>
          </cell>
          <cell r="F2079" t="str">
            <v>TATA Memorial Hospital</v>
          </cell>
        </row>
        <row r="2079">
          <cell r="H2079" t="str">
            <v>Lung</v>
          </cell>
          <cell r="I2079" t="str">
            <v>Lower lobe, lung</v>
          </cell>
          <cell r="J2079" t="str">
            <v>Squamous cell carcinoma, NOS</v>
          </cell>
          <cell r="K2079" t="str">
            <v>Left</v>
          </cell>
        </row>
        <row r="2080">
          <cell r="B2080" t="str">
            <v>IN-423-VFPB</v>
          </cell>
          <cell r="C2080" t="str">
            <v>IN-423-VFPB-B</v>
          </cell>
          <cell r="D2080" t="str">
            <v>Reema Banga</v>
          </cell>
          <cell r="E2080" t="str">
            <v>HRR Germline</v>
          </cell>
          <cell r="F2080" t="str">
            <v>Apollo Hospital</v>
          </cell>
        </row>
        <row r="2080">
          <cell r="H2080" t="str">
            <v>Ovary</v>
          </cell>
          <cell r="I2080" t="str">
            <v>Ovary</v>
          </cell>
          <cell r="J2080" t="str">
            <v>Carcinoma, NOS</v>
          </cell>
          <cell r="K2080" t="str">
            <v>Unknown</v>
          </cell>
        </row>
        <row r="2081">
          <cell r="B2081" t="str">
            <v>IN-423-VFPC</v>
          </cell>
          <cell r="C2081" t="str">
            <v>IN-423-VFPC-F</v>
          </cell>
          <cell r="D2081" t="str">
            <v>Imran Khan</v>
          </cell>
          <cell r="E2081" t="str">
            <v>Target First+PDL1</v>
          </cell>
          <cell r="F2081" t="str">
            <v>HCG</v>
          </cell>
        </row>
        <row r="2081">
          <cell r="H2081" t="str">
            <v>Lung</v>
          </cell>
          <cell r="I2081" t="str">
            <v>Upper lobe, lung</v>
          </cell>
          <cell r="J2081" t="str">
            <v>Adenocarcinoma, NOS</v>
          </cell>
          <cell r="K2081" t="str">
            <v>Left</v>
          </cell>
        </row>
        <row r="2082">
          <cell r="B2082" t="str">
            <v>IN-423-VFHH</v>
          </cell>
          <cell r="C2082" t="str">
            <v>IN-423-VFHH-F</v>
          </cell>
          <cell r="D2082" t="str">
            <v>Santosh Ramchand Baheti</v>
          </cell>
          <cell r="E2082" t="str">
            <v>Target Indiegene Liquid</v>
          </cell>
          <cell r="F2082" t="str">
            <v>ARTEMIS Hospital</v>
          </cell>
        </row>
        <row r="2082">
          <cell r="H2082" t="str">
            <v>Corpus Uteri</v>
          </cell>
          <cell r="I2082" t="str">
            <v>Endometrium</v>
          </cell>
          <cell r="J2082" t="str">
            <v>Endometrioid carcinoma</v>
          </cell>
          <cell r="K2082" t="str">
            <v>Not a paired site</v>
          </cell>
        </row>
        <row r="2083">
          <cell r="B2083" t="str">
            <v>IN-423-VFPD</v>
          </cell>
          <cell r="C2083" t="str">
            <v>IN-423-VFPD-F</v>
          </cell>
          <cell r="D2083" t="str">
            <v>Jayashekaran C.P</v>
          </cell>
          <cell r="E2083" t="str">
            <v>Target First+PDL1</v>
          </cell>
          <cell r="F2083" t="str">
            <v>Bangalore Baptist Hospital</v>
          </cell>
        </row>
        <row r="2083">
          <cell r="H2083" t="str">
            <v>Heart</v>
          </cell>
          <cell r="I2083" t="str">
            <v>Pleura NOS</v>
          </cell>
          <cell r="J2083" t="str">
            <v>Mesothelioma, malignant</v>
          </cell>
          <cell r="K2083" t="str">
            <v>Unknown</v>
          </cell>
        </row>
        <row r="2084">
          <cell r="B2084" t="str">
            <v>IN-423-VFPE</v>
          </cell>
          <cell r="C2084" t="str">
            <v>IN-423-VFPE-F</v>
          </cell>
          <cell r="D2084" t="str">
            <v>Rajendra Prasad Verma</v>
          </cell>
          <cell r="E2084" t="str">
            <v>Target Focus</v>
          </cell>
          <cell r="F2084" t="str">
            <v>Dr Lal Path Labs</v>
          </cell>
        </row>
        <row r="2084">
          <cell r="H2084" t="str">
            <v>Prostate</v>
          </cell>
          <cell r="I2084" t="str">
            <v>Prostate gland</v>
          </cell>
          <cell r="J2084" t="str">
            <v>Carcinoma, NOS</v>
          </cell>
          <cell r="K2084" t="str">
            <v>Not a paired site</v>
          </cell>
        </row>
        <row r="2085">
          <cell r="B2085" t="str">
            <v>IN-423-VFPF</v>
          </cell>
          <cell r="C2085" t="str">
            <v>IN-423-VFPF-F</v>
          </cell>
          <cell r="D2085" t="str">
            <v>Ashok Kumar Singh</v>
          </cell>
          <cell r="E2085" t="str">
            <v>Target First</v>
          </cell>
          <cell r="F2085" t="str">
            <v>Oncquest</v>
          </cell>
        </row>
        <row r="2085">
          <cell r="H2085" t="str">
            <v>Anus and Anal canal</v>
          </cell>
          <cell r="I2085" t="str">
            <v>Overlapping lesion of rectum, anus and anal canal</v>
          </cell>
          <cell r="J2085" t="str">
            <v>Carcinoma, NOS</v>
          </cell>
          <cell r="K2085" t="str">
            <v>Not a paired site</v>
          </cell>
        </row>
        <row r="2086">
          <cell r="B2086" t="str">
            <v>IN-423-VFQA</v>
          </cell>
          <cell r="C2086" t="str">
            <v>IN-423-VFQA-B</v>
          </cell>
          <cell r="D2086" t="str">
            <v>Sivalakshmi</v>
          </cell>
          <cell r="E2086" t="str">
            <v>HRR Germline</v>
          </cell>
          <cell r="F2086" t="str">
            <v>Sri Manakkulam Vinayagar college and hospital</v>
          </cell>
        </row>
        <row r="2086">
          <cell r="H2086" t="str">
            <v>Breast</v>
          </cell>
          <cell r="I2086" t="str">
            <v>Breast NOS (excludes Skin of breast C44.5)</v>
          </cell>
          <cell r="J2086" t="str">
            <v>Carcinoma, NOS</v>
          </cell>
          <cell r="K2086" t="str">
            <v>Unknown</v>
          </cell>
        </row>
        <row r="2087">
          <cell r="B2087" t="str">
            <v>IN-423-VFHE</v>
          </cell>
          <cell r="C2087" t="str">
            <v>IN-423-VFHE-F</v>
          </cell>
          <cell r="D2087" t="str">
            <v>Kabirul Hasan Khan</v>
          </cell>
          <cell r="E2087" t="str">
            <v>Target First+PDL1</v>
          </cell>
          <cell r="F2087" t="str">
            <v>RML Lucknow</v>
          </cell>
        </row>
        <row r="2087">
          <cell r="H2087" t="str">
            <v>Other ill defined sites</v>
          </cell>
          <cell r="I2087" t="str">
            <v>Thorax NOS</v>
          </cell>
          <cell r="J2087" t="str">
            <v>Squamous cell carcinoma, NOS</v>
          </cell>
          <cell r="K2087" t="str">
            <v>Right</v>
          </cell>
        </row>
        <row r="2088">
          <cell r="B2088" t="str">
            <v>IN-423-VFQB</v>
          </cell>
          <cell r="C2088" t="str">
            <v>IN-423-VFQB-B</v>
          </cell>
          <cell r="D2088" t="str">
            <v>Kiran Singh Rautela</v>
          </cell>
          <cell r="E2088" t="str">
            <v>Target Indiegene Liquid</v>
          </cell>
          <cell r="F2088" t="str">
            <v>(HN Reliance Hospital)</v>
          </cell>
        </row>
        <row r="2088">
          <cell r="H2088" t="str">
            <v>Accessory sinuses</v>
          </cell>
          <cell r="I2088" t="str">
            <v>Ethmoid sinus</v>
          </cell>
          <cell r="J2088" t="str">
            <v>Sq. cell carcinoma, keratinizing, NOS</v>
          </cell>
          <cell r="K2088" t="str">
            <v>Unknown</v>
          </cell>
        </row>
        <row r="2089">
          <cell r="B2089" t="str">
            <v>IN-423-VFQC</v>
          </cell>
          <cell r="C2089" t="str">
            <v>IN-423-VFQC-F</v>
          </cell>
          <cell r="D2089" t="str">
            <v>Rajendra mahto</v>
          </cell>
          <cell r="E2089" t="str">
            <v>Target Core+PDL1</v>
          </cell>
          <cell r="F2089" t="str">
            <v>TATA Memorial Hospital</v>
          </cell>
        </row>
        <row r="2089">
          <cell r="H2089" t="str">
            <v>Lung</v>
          </cell>
          <cell r="I2089" t="str">
            <v>Upper lobe, lung</v>
          </cell>
          <cell r="J2089" t="str">
            <v>Adenocarcinoma, NOS</v>
          </cell>
          <cell r="K2089" t="str">
            <v>Left</v>
          </cell>
        </row>
        <row r="2090">
          <cell r="B2090" t="str">
            <v>IN-423-VFQD</v>
          </cell>
          <cell r="C2090" t="str">
            <v>IN-423-VFQD-F</v>
          </cell>
          <cell r="D2090" t="str">
            <v>Momina Begum</v>
          </cell>
          <cell r="E2090" t="str">
            <v>Target Core+PDL1</v>
          </cell>
          <cell r="F2090" t="str">
            <v>TATA Memorial Hospital</v>
          </cell>
        </row>
        <row r="2090">
          <cell r="H2090" t="str">
            <v>Lung</v>
          </cell>
          <cell r="I2090" t="str">
            <v>Lung NOS</v>
          </cell>
          <cell r="J2090" t="str">
            <v>Carcinoma, NOS</v>
          </cell>
          <cell r="K2090" t="str">
            <v>Unknown</v>
          </cell>
        </row>
        <row r="2091">
          <cell r="B2091" t="str">
            <v>IN-423-VFQE</v>
          </cell>
          <cell r="C2091" t="str">
            <v>IN-423-VFQE-F</v>
          </cell>
          <cell r="D2091" t="str">
            <v>Petrus Antoine Joseph Aroqviassamy</v>
          </cell>
          <cell r="E2091" t="str">
            <v>Target Absolute</v>
          </cell>
          <cell r="F2091" t="str">
            <v>Apollo Hospital</v>
          </cell>
        </row>
        <row r="2091">
          <cell r="H2091" t="str">
            <v>Retroperitoneum and Peritoneum</v>
          </cell>
          <cell r="I2091" t="str">
            <v>Retroperitoneum</v>
          </cell>
          <cell r="J2091" t="str">
            <v>Dedifferentiated liposarcoma</v>
          </cell>
          <cell r="K2091" t="str">
            <v>Not a paired site</v>
          </cell>
        </row>
        <row r="2092">
          <cell r="B2092" t="str">
            <v>IN-423-VFQE</v>
          </cell>
          <cell r="C2092" t="str">
            <v>IN-423-VFQE-F</v>
          </cell>
          <cell r="D2092" t="str">
            <v>Petrus Antoine Joseph Aroqviassamy</v>
          </cell>
          <cell r="E2092" t="str">
            <v>TA Germline</v>
          </cell>
          <cell r="F2092" t="str">
            <v>Apollo Hospital</v>
          </cell>
        </row>
        <row r="2092">
          <cell r="H2092" t="str">
            <v>Retroperitoneum and Peritoneum</v>
          </cell>
          <cell r="I2092" t="str">
            <v>Retroperitoneum</v>
          </cell>
          <cell r="J2092" t="str">
            <v>Dedifferentiated liposarcoma</v>
          </cell>
          <cell r="K2092" t="str">
            <v>Not a paired site</v>
          </cell>
        </row>
        <row r="2093">
          <cell r="B2093" t="str">
            <v>IN-423-VBGD</v>
          </cell>
          <cell r="C2093" t="str">
            <v>IN-423-VBGD-F</v>
          </cell>
          <cell r="D2093" t="str">
            <v>Bimla Devi</v>
          </cell>
          <cell r="E2093" t="str">
            <v>Target Indiegene Liquid</v>
          </cell>
          <cell r="F2093" t="str">
            <v>ARTEMIS Hospital</v>
          </cell>
        </row>
        <row r="2093">
          <cell r="H2093" t="str">
            <v>Breast</v>
          </cell>
          <cell r="I2093" t="str">
            <v>Upper inner quadrant of breast</v>
          </cell>
          <cell r="J2093" t="str">
            <v>Invasive carcinoma of no special type</v>
          </cell>
          <cell r="K2093" t="str">
            <v>Left</v>
          </cell>
        </row>
        <row r="2094">
          <cell r="B2094" t="str">
            <v>IN-423-VFQF</v>
          </cell>
          <cell r="C2094" t="str">
            <v>IN-423-VFQF-B</v>
          </cell>
          <cell r="D2094" t="str">
            <v>Dharmisthaben S Zalodiya</v>
          </cell>
          <cell r="E2094" t="str">
            <v>HRR Germline</v>
          </cell>
          <cell r="F2094" t="str">
            <v>Baps Hospital</v>
          </cell>
        </row>
        <row r="2094">
          <cell r="H2094" t="str">
            <v>Breast</v>
          </cell>
          <cell r="I2094" t="str">
            <v>Breast NOS (excludes Skin of breast C44.5)</v>
          </cell>
          <cell r="J2094" t="str">
            <v>Carcinoma, NOS</v>
          </cell>
          <cell r="K2094" t="str">
            <v>Right</v>
          </cell>
        </row>
        <row r="2095">
          <cell r="B2095" t="str">
            <v>IN-423-VFQG</v>
          </cell>
          <cell r="C2095" t="str">
            <v>IN-423-VFQG-F</v>
          </cell>
          <cell r="D2095" t="str">
            <v>Soujanya Bandi</v>
          </cell>
          <cell r="E2095" t="str">
            <v>Target First</v>
          </cell>
          <cell r="F2095" t="str">
            <v>Cytecare</v>
          </cell>
        </row>
        <row r="2095">
          <cell r="H2095" t="str">
            <v>Breast</v>
          </cell>
          <cell r="I2095" t="str">
            <v>Central portion of breast</v>
          </cell>
          <cell r="J2095" t="str">
            <v>Duct carcinoma in situ, solid type</v>
          </cell>
          <cell r="K2095" t="str">
            <v>Left</v>
          </cell>
        </row>
        <row r="2096">
          <cell r="B2096" t="str">
            <v>IN-423-VDNE</v>
          </cell>
          <cell r="C2096" t="str">
            <v>IN-423-VDNE-F</v>
          </cell>
          <cell r="D2096" t="str">
            <v>Arul Mary A</v>
          </cell>
          <cell r="E2096" t="str">
            <v>Target Core</v>
          </cell>
          <cell r="F2096" t="str">
            <v>Sri Manakkulam Vinayagar college and hospital</v>
          </cell>
        </row>
        <row r="2096">
          <cell r="H2096" t="str">
            <v>Breast</v>
          </cell>
          <cell r="I2096" t="str">
            <v>Upper inner quadrant of breast</v>
          </cell>
          <cell r="J2096" t="str">
            <v>Infiltrating ductular carcinoma</v>
          </cell>
          <cell r="K2096" t="str">
            <v>Right</v>
          </cell>
        </row>
        <row r="2097">
          <cell r="B2097" t="str">
            <v>IN-423-VFQH</v>
          </cell>
          <cell r="C2097" t="str">
            <v>IN-423-VFQH-B</v>
          </cell>
          <cell r="D2097" t="str">
            <v>Binita K.C</v>
          </cell>
          <cell r="E2097" t="str">
            <v>HRR Germline</v>
          </cell>
          <cell r="F2097" t="str">
            <v>(NCHRC)</v>
          </cell>
        </row>
        <row r="2097">
          <cell r="H2097" t="str">
            <v>Ovary</v>
          </cell>
          <cell r="I2097" t="str">
            <v>Ovary</v>
          </cell>
          <cell r="J2097" t="str">
            <v>High-grade serous carcinoma</v>
          </cell>
          <cell r="K2097" t="str">
            <v>Unknown</v>
          </cell>
        </row>
        <row r="2098">
          <cell r="B2098" t="str">
            <v>IN-423-VFQI</v>
          </cell>
          <cell r="C2098" t="str">
            <v>IN-423-VFQI-F</v>
          </cell>
          <cell r="D2098" t="str">
            <v>Nirmala Bhandari Poudyal</v>
          </cell>
          <cell r="E2098" t="str">
            <v>Target First</v>
          </cell>
          <cell r="F2098" t="str">
            <v>(NCHRC)</v>
          </cell>
        </row>
        <row r="2098">
          <cell r="H2098" t="str">
            <v>Lung</v>
          </cell>
          <cell r="I2098" t="str">
            <v>Lung NOS</v>
          </cell>
          <cell r="J2098" t="str">
            <v>Adenocarcinoma, NOS</v>
          </cell>
          <cell r="K2098" t="str">
            <v>Unknown</v>
          </cell>
        </row>
        <row r="2099">
          <cell r="B2099" t="str">
            <v>IN-423-VFQJ</v>
          </cell>
          <cell r="C2099" t="str">
            <v>IN-423-VFQJ-F</v>
          </cell>
          <cell r="D2099" t="str">
            <v>Surekha Shivagunde</v>
          </cell>
          <cell r="E2099" t="str">
            <v>Target Absolute +</v>
          </cell>
          <cell r="F2099" t="str">
            <v>Max Nanavati hospital</v>
          </cell>
        </row>
        <row r="2099">
          <cell r="H2099" t="str">
            <v>Pancreas</v>
          </cell>
          <cell r="I2099" t="str">
            <v>Head of pancreas</v>
          </cell>
          <cell r="J2099" t="str">
            <v>Adenocarcinoma, NOS</v>
          </cell>
          <cell r="K2099" t="str">
            <v>Not a paired site</v>
          </cell>
        </row>
        <row r="2100">
          <cell r="B2100" t="str">
            <v>IN-423-VFQJ</v>
          </cell>
          <cell r="C2100" t="str">
            <v>IN-423-VFQJ-F</v>
          </cell>
          <cell r="D2100" t="str">
            <v>Surekha Shivagunde</v>
          </cell>
          <cell r="E2100" t="str">
            <v>TA Germline</v>
          </cell>
          <cell r="F2100" t="str">
            <v>Max Nanavati hospital</v>
          </cell>
        </row>
        <row r="2100">
          <cell r="H2100" t="str">
            <v>Pancreas</v>
          </cell>
          <cell r="I2100" t="str">
            <v>Head of pancreas</v>
          </cell>
          <cell r="J2100" t="str">
            <v>Adenocarcinoma, NOS</v>
          </cell>
          <cell r="K2100" t="str">
            <v>Not a paired site</v>
          </cell>
        </row>
        <row r="2101">
          <cell r="B2101" t="str">
            <v>IN-423-VFJC</v>
          </cell>
          <cell r="C2101" t="str">
            <v>IN-423-VFJC-F</v>
          </cell>
          <cell r="D2101" t="str">
            <v>Sunanda Arjun Shinde</v>
          </cell>
          <cell r="E2101" t="str">
            <v>Target Indiegene Liquid</v>
          </cell>
          <cell r="F2101" t="str">
            <v>Onco Clinic</v>
          </cell>
        </row>
        <row r="2101">
          <cell r="H2101" t="str">
            <v>Lung</v>
          </cell>
          <cell r="I2101" t="str">
            <v>Lung NOS</v>
          </cell>
          <cell r="J2101" t="str">
            <v>Adenocarcinoma, NOS</v>
          </cell>
          <cell r="K2101" t="str">
            <v>Unknown</v>
          </cell>
        </row>
        <row r="2102">
          <cell r="B2102" t="str">
            <v>IN-423-VFQK</v>
          </cell>
          <cell r="C2102" t="str">
            <v>IN-423-VFQK-B</v>
          </cell>
          <cell r="D2102" t="str">
            <v>Pallavi Meka</v>
          </cell>
          <cell r="E2102" t="str">
            <v>Germline+</v>
          </cell>
          <cell r="F2102" t="str">
            <v>Oncquest</v>
          </cell>
        </row>
        <row r="2102">
          <cell r="H2102" t="str">
            <v>Non-Cancer</v>
          </cell>
          <cell r="I2102" t="str">
            <v>Non-Cancer</v>
          </cell>
          <cell r="J2102" t="str">
            <v>Non-Cancer</v>
          </cell>
          <cell r="K2102" t="str">
            <v>Non-Cancer</v>
          </cell>
        </row>
        <row r="2103">
          <cell r="B2103" t="str">
            <v>IN-423-VFQL</v>
          </cell>
          <cell r="C2103" t="str">
            <v>IN-423-VFQL-F</v>
          </cell>
          <cell r="D2103" t="str">
            <v>Vidhyadhar</v>
          </cell>
          <cell r="E2103" t="str">
            <v>Target Focus</v>
          </cell>
          <cell r="F2103" t="str">
            <v>Oncquest</v>
          </cell>
        </row>
        <row r="2103">
          <cell r="H2103" t="str">
            <v>Lung</v>
          </cell>
          <cell r="I2103" t="str">
            <v>Lung NOS</v>
          </cell>
          <cell r="J2103" t="str">
            <v>Squamous cell carcinoma, NOS</v>
          </cell>
          <cell r="K2103" t="str">
            <v>Unknown</v>
          </cell>
        </row>
        <row r="2104">
          <cell r="B2104" t="str">
            <v>IN-423-VFQM</v>
          </cell>
          <cell r="C2104" t="str">
            <v>IN-423-VFQM-F</v>
          </cell>
          <cell r="D2104" t="str">
            <v>Raju Kumar Gogoi</v>
          </cell>
          <cell r="E2104" t="str">
            <v>Target Focus</v>
          </cell>
          <cell r="F2104" t="str">
            <v>Dr Lal Path Labs</v>
          </cell>
        </row>
        <row r="2104">
          <cell r="H2104" t="str">
            <v>Other and unspecified biliary tract</v>
          </cell>
          <cell r="I2104" t="str">
            <v>Ampulla of Vater</v>
          </cell>
          <cell r="J2104" t="str">
            <v>Adenocarcinoma, NOS</v>
          </cell>
          <cell r="K2104" t="str">
            <v>Not a paired site</v>
          </cell>
        </row>
        <row r="2105">
          <cell r="B2105" t="str">
            <v>IN-423-VFQN</v>
          </cell>
          <cell r="C2105" t="str">
            <v>IN-423-VFQN-F</v>
          </cell>
          <cell r="D2105" t="str">
            <v>Ambawati Pandey</v>
          </cell>
          <cell r="E2105" t="str">
            <v>Target Focus</v>
          </cell>
          <cell r="F2105" t="str">
            <v>Dr Lal Path Labs</v>
          </cell>
        </row>
        <row r="2105">
          <cell r="H2105" t="str">
            <v>Breast</v>
          </cell>
          <cell r="I2105" t="str">
            <v>Breast NOS (excludes Skin of breast C44.5)</v>
          </cell>
          <cell r="J2105" t="str">
            <v>Invasive carcinoma of no special type</v>
          </cell>
          <cell r="K2105" t="str">
            <v>Left</v>
          </cell>
        </row>
        <row r="2106">
          <cell r="B2106" t="str">
            <v>IN-423-VFQO</v>
          </cell>
          <cell r="C2106" t="str">
            <v>IN-423-VFQO-F</v>
          </cell>
          <cell r="D2106" t="str">
            <v>Narendra Chandel</v>
          </cell>
          <cell r="E2106" t="str">
            <v>Target First</v>
          </cell>
          <cell r="F2106" t="str">
            <v>AIIMS</v>
          </cell>
        </row>
        <row r="2106">
          <cell r="H2106" t="str">
            <v>Other unspecified male genital organs</v>
          </cell>
          <cell r="I2106" t="str">
            <v>Male genital organs, NOS</v>
          </cell>
          <cell r="J2106" t="str">
            <v>Leiomyosarcoma, NOS</v>
          </cell>
          <cell r="K2106" t="str">
            <v>Unknown</v>
          </cell>
        </row>
        <row r="2107">
          <cell r="B2107" t="str">
            <v>IN-423-VFTA</v>
          </cell>
          <cell r="C2107" t="str">
            <v>IN-423-VFTA-B</v>
          </cell>
          <cell r="D2107" t="str">
            <v>Bishnupada De</v>
          </cell>
          <cell r="E2107" t="str">
            <v>Germline Family Testing</v>
          </cell>
          <cell r="F2107" t="str">
            <v>Narayana Super Speciality</v>
          </cell>
        </row>
        <row r="2107">
          <cell r="H2107" t="str">
            <v>Non-Cancer</v>
          </cell>
          <cell r="I2107" t="str">
            <v>Non-Cancer</v>
          </cell>
          <cell r="J2107" t="str">
            <v>Non-Cancer</v>
          </cell>
          <cell r="K2107" t="str">
            <v>Non-Cancer</v>
          </cell>
        </row>
        <row r="2108">
          <cell r="B2108" t="str">
            <v>IN-423-VEPM</v>
          </cell>
          <cell r="C2108" t="str">
            <v>IN-423-VEPM-F</v>
          </cell>
          <cell r="D2108" t="str">
            <v>Trikambhai P. Vanel</v>
          </cell>
          <cell r="E2108" t="str">
            <v>Target Core+MSI</v>
          </cell>
          <cell r="F2108" t="str">
            <v>Prince Aly Khan</v>
          </cell>
        </row>
        <row r="2108">
          <cell r="H2108" t="str">
            <v>Unknown primary</v>
          </cell>
          <cell r="I2108" t="str">
            <v>Unknown primary site</v>
          </cell>
          <cell r="J2108" t="str">
            <v>Squamous cell carcinoma, NOS</v>
          </cell>
          <cell r="K2108" t="str">
            <v>Unknown</v>
          </cell>
        </row>
        <row r="2109">
          <cell r="B2109" t="str">
            <v>IN-423-VFTB</v>
          </cell>
          <cell r="C2109" t="str">
            <v>IN-423-VFTB-F</v>
          </cell>
          <cell r="D2109" t="str">
            <v>Nirmala Manilal Gogri</v>
          </cell>
          <cell r="E2109" t="str">
            <v>Target First+PDL1</v>
          </cell>
          <cell r="F2109" t="str">
            <v>Fortis</v>
          </cell>
        </row>
        <row r="2109">
          <cell r="H2109" t="str">
            <v>Lung</v>
          </cell>
          <cell r="I2109" t="str">
            <v>Lung NOS</v>
          </cell>
          <cell r="J2109" t="str">
            <v>Adenocarcinoma, NOS</v>
          </cell>
          <cell r="K2109" t="str">
            <v>Unknown</v>
          </cell>
        </row>
        <row r="2110">
          <cell r="B2110" t="str">
            <v>IN-423-VFTC</v>
          </cell>
          <cell r="C2110" t="str">
            <v>IN-423-VFTC-F</v>
          </cell>
          <cell r="D2110" t="str">
            <v>Geeta Gupta</v>
          </cell>
          <cell r="E2110" t="str">
            <v>Target First+PDL1</v>
          </cell>
          <cell r="F2110" t="str">
            <v>Fortis</v>
          </cell>
        </row>
        <row r="2110">
          <cell r="H2110" t="str">
            <v>Stomach</v>
          </cell>
          <cell r="I2110" t="str">
            <v>Stomach NOS</v>
          </cell>
          <cell r="J2110" t="str">
            <v>Adenocarcinoma, NOS</v>
          </cell>
          <cell r="K2110" t="str">
            <v>Not a paired site</v>
          </cell>
        </row>
        <row r="2111">
          <cell r="B2111" t="str">
            <v>IN-423-VFTD</v>
          </cell>
          <cell r="C2111" t="str">
            <v>IN-423-VFTD-B</v>
          </cell>
          <cell r="D2111" t="str">
            <v>Navrangi Maurya</v>
          </cell>
          <cell r="E2111" t="str">
            <v>HRR Germline</v>
          </cell>
          <cell r="F2111" t="str">
            <v>Dr. Ghanekar's Daycare</v>
          </cell>
        </row>
        <row r="2111">
          <cell r="H2111" t="str">
            <v>Ovary</v>
          </cell>
          <cell r="I2111" t="str">
            <v>Ovary</v>
          </cell>
          <cell r="J2111" t="str">
            <v>Carcinoma, NOS</v>
          </cell>
          <cell r="K2111" t="str">
            <v>Unknown</v>
          </cell>
        </row>
        <row r="2112">
          <cell r="B2112" t="str">
            <v>IN-423-VFTE</v>
          </cell>
          <cell r="C2112" t="str">
            <v>IN-423-VFTE-F</v>
          </cell>
          <cell r="D2112" t="str">
            <v>Mamta Narula</v>
          </cell>
          <cell r="E2112" t="str">
            <v>Target Absolute</v>
          </cell>
          <cell r="F2112" t="str">
            <v>Kokilaben Hospital</v>
          </cell>
        </row>
        <row r="2112">
          <cell r="H2112" t="str">
            <v>Corpus Uteri</v>
          </cell>
          <cell r="I2112" t="str">
            <v>Corpus uteri</v>
          </cell>
          <cell r="J2112" t="str">
            <v>Mullerian mixed tumor</v>
          </cell>
          <cell r="K2112" t="str">
            <v>Not a paired site</v>
          </cell>
        </row>
        <row r="2113">
          <cell r="B2113" t="str">
            <v>IN-423-VFTE</v>
          </cell>
          <cell r="C2113" t="str">
            <v>IN-423-VFTE-F</v>
          </cell>
          <cell r="D2113" t="str">
            <v>Mamta Narula</v>
          </cell>
          <cell r="E2113" t="str">
            <v>TA Germline</v>
          </cell>
          <cell r="F2113" t="str">
            <v>Kokilaben Hospital</v>
          </cell>
        </row>
        <row r="2113">
          <cell r="H2113" t="str">
            <v>Corpus Uteri</v>
          </cell>
          <cell r="I2113" t="str">
            <v>Corpus uteri</v>
          </cell>
          <cell r="J2113" t="str">
            <v>Mullerian mixed tumor</v>
          </cell>
          <cell r="K2113" t="str">
            <v>Not a paired site</v>
          </cell>
        </row>
        <row r="2114">
          <cell r="B2114" t="str">
            <v>IN-423-VEPD</v>
          </cell>
          <cell r="C2114" t="str">
            <v>IN-423-VEPD-F</v>
          </cell>
          <cell r="D2114" t="str">
            <v>Sandhya Shah</v>
          </cell>
          <cell r="E2114" t="str">
            <v>Target Focus</v>
          </cell>
          <cell r="F2114" t="str">
            <v>Dr Lal Path Labs</v>
          </cell>
        </row>
        <row r="2114">
          <cell r="H2114" t="str">
            <v>Endometrium / Cervix</v>
          </cell>
          <cell r="I2114" t="str">
            <v>NA</v>
          </cell>
          <cell r="J2114" t="str">
            <v>NA</v>
          </cell>
          <cell r="K2114" t="str">
            <v>NA</v>
          </cell>
        </row>
        <row r="2115">
          <cell r="B2115" t="str">
            <v>IN-423-VFTF</v>
          </cell>
          <cell r="C2115" t="str">
            <v>IN-423-VFTF-F</v>
          </cell>
          <cell r="D2115" t="str">
            <v>Vijay Shankar Madan</v>
          </cell>
          <cell r="E2115" t="str">
            <v>Target Absolute</v>
          </cell>
          <cell r="F2115" t="str">
            <v>Apollo Hospital</v>
          </cell>
        </row>
        <row r="2115">
          <cell r="H2115" t="str">
            <v>Unknown primary</v>
          </cell>
          <cell r="I2115" t="str">
            <v>Unknown primary site</v>
          </cell>
          <cell r="J2115" t="str">
            <v>Carcinoma, NOS</v>
          </cell>
          <cell r="K2115" t="str">
            <v>Unknown</v>
          </cell>
        </row>
        <row r="2116">
          <cell r="B2116" t="str">
            <v>IN-423-VFTF</v>
          </cell>
          <cell r="C2116" t="str">
            <v>IN-423-VFTF-F</v>
          </cell>
          <cell r="D2116" t="str">
            <v>Vijay Shankar Madan</v>
          </cell>
          <cell r="E2116" t="str">
            <v>TA Germline</v>
          </cell>
          <cell r="F2116" t="str">
            <v>Apollo Hospital</v>
          </cell>
        </row>
        <row r="2116">
          <cell r="H2116" t="str">
            <v>Unknown primary</v>
          </cell>
          <cell r="I2116" t="str">
            <v>Unknown primary site</v>
          </cell>
          <cell r="J2116" t="str">
            <v>Carcinoma, NOS</v>
          </cell>
          <cell r="K2116" t="str">
            <v>Unknown</v>
          </cell>
        </row>
        <row r="2117">
          <cell r="B2117" t="str">
            <v>IN-423-VFTG</v>
          </cell>
          <cell r="C2117" t="str">
            <v>IN-423-VFTG-F</v>
          </cell>
          <cell r="D2117" t="str">
            <v>Sudhir Tiwari</v>
          </cell>
          <cell r="E2117" t="str">
            <v>Target Absolute</v>
          </cell>
          <cell r="F2117" t="str">
            <v>C K Birla Hospital</v>
          </cell>
        </row>
        <row r="2117">
          <cell r="H2117" t="str">
            <v>Base of Tongue</v>
          </cell>
          <cell r="I2117" t="str">
            <v>Base of tongue, NOS</v>
          </cell>
          <cell r="J2117" t="str">
            <v>Squamous cell carcinoma, NOS</v>
          </cell>
          <cell r="K2117" t="str">
            <v>Left</v>
          </cell>
        </row>
        <row r="2118">
          <cell r="B2118" t="str">
            <v>IN-423-VFTG</v>
          </cell>
          <cell r="C2118" t="str">
            <v>IN-423-VFTG-F</v>
          </cell>
          <cell r="D2118" t="str">
            <v>Sudhir Tiwari</v>
          </cell>
          <cell r="E2118" t="str">
            <v>TA Germline</v>
          </cell>
          <cell r="F2118" t="str">
            <v>C K Birla Hospital</v>
          </cell>
        </row>
        <row r="2118">
          <cell r="H2118" t="str">
            <v>Base of Tongue</v>
          </cell>
          <cell r="I2118" t="str">
            <v>Base of tongue, NOS</v>
          </cell>
          <cell r="J2118" t="str">
            <v>Squamous cell carcinoma, NOS</v>
          </cell>
          <cell r="K2118" t="str">
            <v>Left</v>
          </cell>
        </row>
        <row r="2119">
          <cell r="B2119" t="str">
            <v>IN-423-VFTG</v>
          </cell>
          <cell r="C2119" t="str">
            <v>IN-423-VFTG-F</v>
          </cell>
          <cell r="D2119" t="str">
            <v>Sudhir Tiwari</v>
          </cell>
          <cell r="E2119" t="str">
            <v>Target Indiegene Liquid</v>
          </cell>
          <cell r="F2119" t="str">
            <v>C K Birla Hospital</v>
          </cell>
        </row>
        <row r="2119">
          <cell r="H2119" t="str">
            <v>Base of Tongue</v>
          </cell>
          <cell r="I2119" t="str">
            <v>Base of tongue, NOS</v>
          </cell>
          <cell r="J2119" t="str">
            <v>Squamous cell carcinoma, NOS</v>
          </cell>
          <cell r="K2119" t="str">
            <v>Left</v>
          </cell>
        </row>
        <row r="2120">
          <cell r="B2120" t="str">
            <v>IN-423-VFTH</v>
          </cell>
          <cell r="C2120" t="str">
            <v>IN-423-VFTH-F</v>
          </cell>
          <cell r="D2120" t="str">
            <v>Shailendra Kumar Tiwari</v>
          </cell>
          <cell r="E2120" t="str">
            <v>Target Focus</v>
          </cell>
          <cell r="F2120" t="str">
            <v>LPL</v>
          </cell>
        </row>
        <row r="2120">
          <cell r="H2120" t="str">
            <v>Other and unspecified parts of mouth</v>
          </cell>
          <cell r="I2120" t="str">
            <v>Cheek mucosa</v>
          </cell>
          <cell r="J2120" t="str">
            <v>Squamous cell carcinoma, NOS</v>
          </cell>
          <cell r="K2120" t="str">
            <v>Right</v>
          </cell>
        </row>
        <row r="2121">
          <cell r="B2121" t="str">
            <v>IN-423-VFTI</v>
          </cell>
          <cell r="C2121" t="str">
            <v>IN-423-VFTI-F</v>
          </cell>
          <cell r="D2121" t="str">
            <v>Kamal Jit Kaur</v>
          </cell>
          <cell r="E2121" t="str">
            <v>Target Absolute</v>
          </cell>
          <cell r="F2121" t="str">
            <v>C K Birla Hospital</v>
          </cell>
        </row>
        <row r="2121">
          <cell r="H2121" t="str">
            <v>Breast, Thyroid</v>
          </cell>
          <cell r="I2121" t="str">
            <v>Upper Inner Quadrant of Breast, Thyroid Gland</v>
          </cell>
          <cell r="J2121" t="str">
            <v>Thyroid - Papillary carcinoma, follicular variant, Breast - Infiltrating ductular carcinoma</v>
          </cell>
          <cell r="K2121" t="str">
            <v>Right</v>
          </cell>
        </row>
        <row r="2122">
          <cell r="B2122" t="str">
            <v>IN-423-VFTI</v>
          </cell>
          <cell r="C2122" t="str">
            <v>IN-423-VFTI-F</v>
          </cell>
          <cell r="D2122" t="str">
            <v>Kamal Jit Kaur</v>
          </cell>
          <cell r="E2122" t="str">
            <v>TA Germline</v>
          </cell>
          <cell r="F2122" t="str">
            <v>C K Birla Hospital</v>
          </cell>
        </row>
        <row r="2122">
          <cell r="H2122" t="str">
            <v>Breast, Thyroid</v>
          </cell>
          <cell r="I2122" t="str">
            <v>Upper Inner Quadrant of Breast, Thyroid Gland</v>
          </cell>
          <cell r="J2122" t="str">
            <v>Thyroid - Papillary carcinoma, follicular variant, Breast - Infiltrating ductular carcinoma</v>
          </cell>
          <cell r="K2122" t="str">
            <v>Right</v>
          </cell>
        </row>
        <row r="2123">
          <cell r="B2123" t="str">
            <v>IN-423-VFTJ</v>
          </cell>
          <cell r="C2123" t="str">
            <v>IN-423-VFTJ-F</v>
          </cell>
          <cell r="D2123" t="str">
            <v>Chandra Shekhar</v>
          </cell>
          <cell r="E2123" t="str">
            <v>Target Core+PDL1</v>
          </cell>
          <cell r="F2123" t="str">
            <v>Max</v>
          </cell>
        </row>
        <row r="2123">
          <cell r="H2123" t="str">
            <v>Nasal cavity and middle ear</v>
          </cell>
          <cell r="I2123" t="str">
            <v>Middle ear</v>
          </cell>
          <cell r="J2123" t="str">
            <v>Squamous cell carcinoma, NOS</v>
          </cell>
          <cell r="K2123" t="str">
            <v>Right</v>
          </cell>
        </row>
        <row r="2124">
          <cell r="B2124" t="str">
            <v>IN-423-VFTK</v>
          </cell>
          <cell r="C2124" t="str">
            <v>IN-423-VFTK-F</v>
          </cell>
          <cell r="D2124" t="str">
            <v>Arati Singh</v>
          </cell>
          <cell r="E2124" t="str">
            <v>Target Focus</v>
          </cell>
          <cell r="F2124" t="str">
            <v>LPL</v>
          </cell>
        </row>
        <row r="2124">
          <cell r="H2124" t="str">
            <v>Labia,Vulva</v>
          </cell>
          <cell r="I2124" t="str">
            <v>Vulva, NOS</v>
          </cell>
          <cell r="J2124" t="str">
            <v>Malignant melanoma, NOS</v>
          </cell>
          <cell r="K2124" t="str">
            <v>Not a paired site</v>
          </cell>
        </row>
        <row r="2125">
          <cell r="B2125" t="str">
            <v>IN-423-VETJ</v>
          </cell>
          <cell r="C2125" t="str">
            <v>IN-423-VETJ-F</v>
          </cell>
          <cell r="D2125" t="str">
            <v>Gayathri Prakash Kumar</v>
          </cell>
          <cell r="E2125" t="str">
            <v>Target Indiegene Liquid</v>
          </cell>
          <cell r="F2125" t="str">
            <v>Rajyalakshmi Hospital</v>
          </cell>
        </row>
        <row r="2125">
          <cell r="H2125" t="str">
            <v>Corpus Uteri</v>
          </cell>
          <cell r="I2125" t="str">
            <v>Endometrium</v>
          </cell>
          <cell r="J2125" t="str">
            <v>High-grade serous carcinoma</v>
          </cell>
          <cell r="K2125" t="str">
            <v>Not a paired site</v>
          </cell>
        </row>
        <row r="2126">
          <cell r="B2126" t="str">
            <v>IN-423-VFTL</v>
          </cell>
          <cell r="C2126" t="str">
            <v>IN-423-VFTL-F</v>
          </cell>
          <cell r="D2126" t="str">
            <v>Sampath G</v>
          </cell>
          <cell r="E2126" t="str">
            <v>Target Absolute +</v>
          </cell>
          <cell r="F2126" t="str">
            <v>Apollo Hospital</v>
          </cell>
        </row>
        <row r="2126">
          <cell r="H2126" t="str">
            <v>Prostate</v>
          </cell>
          <cell r="I2126" t="str">
            <v>Prostate gland</v>
          </cell>
          <cell r="J2126" t="str">
            <v>Adenocarcinoma, NOS</v>
          </cell>
          <cell r="K2126" t="str">
            <v>Unknown</v>
          </cell>
        </row>
        <row r="2127">
          <cell r="B2127" t="str">
            <v>IN-423-VFTL</v>
          </cell>
          <cell r="C2127" t="str">
            <v>IN-423-VFTL-F</v>
          </cell>
          <cell r="D2127" t="str">
            <v>Sampath G</v>
          </cell>
          <cell r="E2127" t="str">
            <v>TA Germline</v>
          </cell>
          <cell r="F2127" t="str">
            <v>Apollo Hospital</v>
          </cell>
        </row>
        <row r="2127">
          <cell r="H2127" t="str">
            <v>Prostate</v>
          </cell>
          <cell r="I2127" t="str">
            <v>Prostate gland</v>
          </cell>
          <cell r="J2127" t="str">
            <v>Adenocarcinoma, NOS</v>
          </cell>
          <cell r="K2127" t="str">
            <v>Unknown</v>
          </cell>
        </row>
        <row r="2128">
          <cell r="B2128" t="str">
            <v>IN-423-VFTM</v>
          </cell>
          <cell r="C2128" t="str">
            <v>IN-423-VFTM-F</v>
          </cell>
          <cell r="D2128" t="str">
            <v>Anita Shah</v>
          </cell>
          <cell r="E2128" t="str">
            <v>Target First</v>
          </cell>
          <cell r="F2128" t="str">
            <v>(NCHRC)</v>
          </cell>
        </row>
        <row r="2128">
          <cell r="H2128" t="str">
            <v>Lung, Breast</v>
          </cell>
          <cell r="I2128" t="str">
            <v>Lung NOS, Breast Nos (Excludes Skin Of
Breast C44.5)</v>
          </cell>
          <cell r="J2128" t="str">
            <v>Lung -Adenocarcinoma, NOS, Breast - Invasive Carcinoma Of No Special
Type</v>
          </cell>
          <cell r="K2128" t="str">
            <v>Unknown</v>
          </cell>
        </row>
        <row r="2129">
          <cell r="B2129" t="str">
            <v>IN-423-VFTN</v>
          </cell>
          <cell r="C2129" t="str">
            <v>IN-423-VFTN-F</v>
          </cell>
          <cell r="D2129" t="str">
            <v>Sukumar Maity</v>
          </cell>
          <cell r="E2129" t="str">
            <v>Target Core+PDL1</v>
          </cell>
          <cell r="F2129" t="str">
            <v>S L RAHEJA</v>
          </cell>
        </row>
        <row r="2129">
          <cell r="H2129" t="str">
            <v>Lung</v>
          </cell>
          <cell r="I2129" t="str">
            <v>Lower lobe, lung</v>
          </cell>
          <cell r="J2129" t="str">
            <v>Adenocarcinoma, NOS</v>
          </cell>
          <cell r="K2129" t="str">
            <v>Right</v>
          </cell>
        </row>
        <row r="2130">
          <cell r="B2130" t="str">
            <v>IN-423-VFTO</v>
          </cell>
          <cell r="C2130" t="str">
            <v>IN-423-VFTO-F</v>
          </cell>
          <cell r="D2130" t="str">
            <v>Ravindra Saravdekar</v>
          </cell>
          <cell r="E2130" t="str">
            <v>Target Core+PDL1</v>
          </cell>
          <cell r="F2130" t="str">
            <v>TATA Memorial Hospital</v>
          </cell>
        </row>
        <row r="2130">
          <cell r="H2130" t="str">
            <v>Lung</v>
          </cell>
          <cell r="I2130" t="str">
            <v>Upper lobe, lung</v>
          </cell>
          <cell r="J2130" t="str">
            <v>Adenocarcinoma, NOS</v>
          </cell>
          <cell r="K2130" t="str">
            <v>Left</v>
          </cell>
        </row>
        <row r="2131">
          <cell r="B2131" t="str">
            <v>IN-423-VFTP</v>
          </cell>
          <cell r="C2131" t="str">
            <v>IN-423-VFTP-F</v>
          </cell>
          <cell r="D2131" t="str">
            <v>Moti Ram Gupta</v>
          </cell>
          <cell r="E2131" t="str">
            <v>Target First+PDL1</v>
          </cell>
          <cell r="F2131" t="str">
            <v>Max</v>
          </cell>
        </row>
        <row r="2131">
          <cell r="H2131" t="str">
            <v>Lung</v>
          </cell>
          <cell r="I2131" t="str">
            <v>Lung NOS</v>
          </cell>
          <cell r="J2131" t="str">
            <v>Non-small cell carcinoma</v>
          </cell>
          <cell r="K2131" t="str">
            <v>Unknown</v>
          </cell>
        </row>
        <row r="2132">
          <cell r="B2132" t="str">
            <v>IN-423-VFTQ</v>
          </cell>
          <cell r="C2132" t="str">
            <v>IN-423-VFTQ-B</v>
          </cell>
          <cell r="D2132" t="str">
            <v>Preet Mohinder</v>
          </cell>
          <cell r="E2132" t="str">
            <v>Germline+</v>
          </cell>
          <cell r="F2132" t="str">
            <v>Max</v>
          </cell>
        </row>
        <row r="2132">
          <cell r="H2132" t="str">
            <v>Rectum</v>
          </cell>
          <cell r="I2132" t="str">
            <v>Rectum, NOS</v>
          </cell>
          <cell r="J2132" t="str">
            <v>Adenocarcinoma, NOS</v>
          </cell>
          <cell r="K2132" t="str">
            <v>Not a paired site</v>
          </cell>
        </row>
        <row r="2133">
          <cell r="B2133" t="str">
            <v>IN-423-VFTR</v>
          </cell>
          <cell r="C2133" t="str">
            <v>IN-423-VFTR-F</v>
          </cell>
          <cell r="D2133" t="str">
            <v>Manju Golchha</v>
          </cell>
          <cell r="E2133" t="str">
            <v>Target Core+PDL1</v>
          </cell>
          <cell r="F2133" t="str">
            <v>TATA Memorial Hospital</v>
          </cell>
        </row>
        <row r="2133">
          <cell r="H2133" t="str">
            <v>Esophagus</v>
          </cell>
          <cell r="I2133" t="str">
            <v>Esophagus NOS</v>
          </cell>
          <cell r="J2133" t="str">
            <v>Squamous cell carcinoma, NOS</v>
          </cell>
          <cell r="K2133" t="str">
            <v>Not a paired site</v>
          </cell>
        </row>
        <row r="2134">
          <cell r="B2134" t="str">
            <v>IN-423-VFTS</v>
          </cell>
          <cell r="C2134" t="str">
            <v>IN-423-VFTS-B</v>
          </cell>
          <cell r="D2134" t="str">
            <v>Golap Jenamani</v>
          </cell>
          <cell r="E2134" t="str">
            <v>HRR Germline</v>
          </cell>
          <cell r="F2134" t="str">
            <v>Sparsh Hospital and Critical Care</v>
          </cell>
        </row>
        <row r="2134">
          <cell r="H2134" t="str">
            <v>Ovary</v>
          </cell>
          <cell r="I2134" t="str">
            <v>Ovary</v>
          </cell>
          <cell r="J2134" t="str">
            <v>Carcinoma, NOS</v>
          </cell>
          <cell r="K2134" t="str">
            <v>Unknown</v>
          </cell>
        </row>
        <row r="2135">
          <cell r="B2135" t="str">
            <v>IN-423-VFTT</v>
          </cell>
          <cell r="C2135" t="str">
            <v>IN-423-VFTT-B</v>
          </cell>
          <cell r="D2135" t="str">
            <v>Jalpaben Lalitbai Nandana</v>
          </cell>
          <cell r="E2135" t="str">
            <v>Germline+</v>
          </cell>
          <cell r="F2135" t="str">
            <v>HCG</v>
          </cell>
        </row>
        <row r="2135">
          <cell r="H2135" t="str">
            <v>Breast</v>
          </cell>
          <cell r="I2135" t="str">
            <v>Breast NOS (excludes Skin of breast C44.5)</v>
          </cell>
          <cell r="J2135" t="str">
            <v>Carcinoma, NOS</v>
          </cell>
          <cell r="K2135" t="str">
            <v>Right</v>
          </cell>
        </row>
        <row r="2136">
          <cell r="B2136" t="str">
            <v>IN-423-VETA</v>
          </cell>
          <cell r="C2136" t="str">
            <v>IN-423-VETA-F</v>
          </cell>
          <cell r="D2136" t="str">
            <v>Shaila Sham Kankanwadi</v>
          </cell>
          <cell r="E2136" t="str">
            <v>Target Indiegene Liquid</v>
          </cell>
          <cell r="F2136" t="str">
            <v>Aditya Hospital</v>
          </cell>
        </row>
        <row r="2136">
          <cell r="H2136" t="str">
            <v>Unknown Primary</v>
          </cell>
          <cell r="I2136" t="str">
            <v>Unknown Primary Site</v>
          </cell>
          <cell r="J2136" t="str">
            <v>Adenocarcinoma NOS</v>
          </cell>
          <cell r="K2136" t="str">
            <v>Unknown</v>
          </cell>
        </row>
        <row r="2137">
          <cell r="B2137" t="str">
            <v>IN-423-VFUA</v>
          </cell>
          <cell r="C2137" t="str">
            <v>IN-423-VFUA-B</v>
          </cell>
          <cell r="D2137" t="str">
            <v>Neena Sharma</v>
          </cell>
          <cell r="E2137" t="str">
            <v>Target Indiegene Liquid</v>
          </cell>
          <cell r="F2137" t="str">
            <v>Mumbai Oncocare Center</v>
          </cell>
        </row>
        <row r="2137">
          <cell r="H2137" t="str">
            <v>Large Intestine</v>
          </cell>
          <cell r="I2137" t="str">
            <v>Sigmoid colon</v>
          </cell>
          <cell r="J2137" t="str">
            <v>Adenocarcinoma, NOS</v>
          </cell>
          <cell r="K2137" t="str">
            <v>Not a paired site</v>
          </cell>
        </row>
        <row r="2138">
          <cell r="B2138" t="str">
            <v>IN-423-VFUB</v>
          </cell>
          <cell r="C2138" t="str">
            <v>IN-423-VFUB-F</v>
          </cell>
          <cell r="D2138" t="str">
            <v>Prajapati B.K</v>
          </cell>
          <cell r="E2138" t="str">
            <v>Target Absolute</v>
          </cell>
          <cell r="F2138" t="str">
            <v>Fortis</v>
          </cell>
        </row>
        <row r="2138">
          <cell r="H2138" t="str">
            <v>Pancreas</v>
          </cell>
          <cell r="I2138" t="str">
            <v>Pancreas NOS</v>
          </cell>
          <cell r="J2138" t="str">
            <v>Adenocarcinoma, NOS</v>
          </cell>
          <cell r="K2138" t="str">
            <v>Not a paired site</v>
          </cell>
        </row>
        <row r="2139">
          <cell r="B2139" t="str">
            <v>IN-423-VFUB</v>
          </cell>
          <cell r="C2139" t="str">
            <v>IN-423-VFUB-F</v>
          </cell>
          <cell r="D2139" t="str">
            <v>Prajapati B.K</v>
          </cell>
          <cell r="E2139" t="str">
            <v>TA Germline</v>
          </cell>
          <cell r="F2139" t="str">
            <v>Fortis</v>
          </cell>
        </row>
        <row r="2139">
          <cell r="H2139" t="str">
            <v>Pancreas</v>
          </cell>
          <cell r="I2139" t="str">
            <v>Pancreas NOS</v>
          </cell>
          <cell r="J2139" t="str">
            <v>Adenocarcinoma, NOS</v>
          </cell>
          <cell r="K2139" t="str">
            <v>Not a paired site</v>
          </cell>
        </row>
        <row r="2140">
          <cell r="B2140" t="str">
            <v>IN-423-VFUC</v>
          </cell>
          <cell r="C2140" t="str">
            <v>IN-423-VFUC-F</v>
          </cell>
          <cell r="D2140" t="str">
            <v>Ganesh K.N</v>
          </cell>
          <cell r="E2140" t="str">
            <v>Target First</v>
          </cell>
          <cell r="F2140" t="str">
            <v>Bharath Hospital &amp; institute of oncology</v>
          </cell>
        </row>
        <row r="2140">
          <cell r="H2140" t="str">
            <v>Lung</v>
          </cell>
          <cell r="I2140" t="str">
            <v>Upper lobe, lung</v>
          </cell>
          <cell r="J2140" t="str">
            <v>Adenocarcinoma, NOS</v>
          </cell>
          <cell r="K2140" t="str">
            <v>Right</v>
          </cell>
        </row>
        <row r="2141">
          <cell r="B2141" t="str">
            <v>IN-423-VFUD</v>
          </cell>
          <cell r="C2141" t="str">
            <v>IN-423-VFUD-F</v>
          </cell>
          <cell r="D2141" t="str">
            <v>Mohammed Nadeem</v>
          </cell>
          <cell r="E2141" t="str">
            <v>Target First+PDL1</v>
          </cell>
          <cell r="F2141" t="str">
            <v>RML Lucknow</v>
          </cell>
        </row>
        <row r="2141">
          <cell r="H2141" t="str">
            <v>Other and unspecified parts of mouth</v>
          </cell>
          <cell r="I2141" t="str">
            <v>Retromolar area</v>
          </cell>
          <cell r="J2141" t="str">
            <v>Sq. cell carcinoma, keratinizing, NOS</v>
          </cell>
          <cell r="K2141" t="str">
            <v>Left</v>
          </cell>
        </row>
        <row r="2142">
          <cell r="B2142" t="str">
            <v>IN-423-VFUE</v>
          </cell>
          <cell r="C2142" t="str">
            <v>IN-423-VFUE-F</v>
          </cell>
          <cell r="D2142" t="str">
            <v>Shanta Bisht</v>
          </cell>
          <cell r="E2142" t="str">
            <v>Target First</v>
          </cell>
          <cell r="F2142" t="str">
            <v>(NCHRC)</v>
          </cell>
        </row>
        <row r="2142">
          <cell r="H2142" t="str">
            <v>Breast</v>
          </cell>
          <cell r="I2142" t="str">
            <v>Upper inner quadrant of breast</v>
          </cell>
          <cell r="J2142" t="str">
            <v>Metaplastic carcinoma, NOS</v>
          </cell>
          <cell r="K2142" t="str">
            <v>Left</v>
          </cell>
        </row>
        <row r="2143">
          <cell r="B2143" t="str">
            <v>IN-423-VFUF</v>
          </cell>
          <cell r="C2143" t="str">
            <v>IN-423-VFUF-F</v>
          </cell>
          <cell r="D2143" t="str">
            <v>Gopi Maya Rai</v>
          </cell>
          <cell r="E2143" t="str">
            <v>Target First</v>
          </cell>
          <cell r="F2143" t="str">
            <v>(NCHRC)</v>
          </cell>
        </row>
        <row r="2143">
          <cell r="H2143" t="str">
            <v>Lung</v>
          </cell>
          <cell r="I2143" t="str">
            <v>Lung NOS</v>
          </cell>
          <cell r="J2143" t="str">
            <v>Squamous cell carcinoma, NOS</v>
          </cell>
          <cell r="K2143" t="str">
            <v>Unknown</v>
          </cell>
        </row>
        <row r="2144">
          <cell r="B2144" t="str">
            <v>IN-423-VFUG</v>
          </cell>
          <cell r="C2144" t="str">
            <v>IN-423-VFUG-F</v>
          </cell>
          <cell r="D2144" t="str">
            <v>Sandhya Reddy</v>
          </cell>
          <cell r="E2144" t="str">
            <v>Target Indiegene</v>
          </cell>
          <cell r="F2144" t="str">
            <v>Apollo Hospital</v>
          </cell>
        </row>
        <row r="2144">
          <cell r="H2144" t="str">
            <v>Bones, joints and articular cartilage of other/ unspecified sites</v>
          </cell>
          <cell r="I2144" t="str">
            <v>Pelvic bone</v>
          </cell>
          <cell r="J2144" t="str">
            <v>Epithelioid sarcoma</v>
          </cell>
          <cell r="K2144" t="str">
            <v>Not a paired site</v>
          </cell>
        </row>
        <row r="2145">
          <cell r="B2145" t="str">
            <v>IN-423-VFUG</v>
          </cell>
          <cell r="C2145" t="str">
            <v>IN-423-VFUG-F</v>
          </cell>
          <cell r="D2145" t="str">
            <v>Sandhya Reddy</v>
          </cell>
          <cell r="E2145" t="str">
            <v>Target Indiegene Liquid</v>
          </cell>
          <cell r="F2145" t="str">
            <v>Apollo Hospital</v>
          </cell>
        </row>
        <row r="2145">
          <cell r="H2145" t="str">
            <v>Bones, joints and articular cartilage of other/ unspecified sites</v>
          </cell>
          <cell r="I2145" t="str">
            <v>Pelvic bone</v>
          </cell>
          <cell r="J2145" t="str">
            <v>Epithelioid sarcoma</v>
          </cell>
          <cell r="K2145" t="str">
            <v>Not a paired site</v>
          </cell>
        </row>
        <row r="2146">
          <cell r="B2146" t="str">
            <v>IN-423-VFUH</v>
          </cell>
          <cell r="C2146" t="str">
            <v>IN-423-VFUH-F</v>
          </cell>
          <cell r="D2146" t="str">
            <v>Abidur Rahman</v>
          </cell>
          <cell r="E2146" t="str">
            <v>Target Absolute</v>
          </cell>
          <cell r="F2146" t="str">
            <v>Lab Sciences</v>
          </cell>
        </row>
        <row r="2146">
          <cell r="H2146" t="str">
            <v>Large Intestine</v>
          </cell>
          <cell r="I2146" t="str">
            <v>Transverse colon</v>
          </cell>
          <cell r="J2146" t="str">
            <v>Adenocarcinoma, NOS</v>
          </cell>
          <cell r="K2146" t="str">
            <v>Not a paired site</v>
          </cell>
        </row>
        <row r="2147">
          <cell r="B2147" t="str">
            <v>IN-423-VFUI</v>
          </cell>
          <cell r="C2147" t="str">
            <v>IN-423-VFUI-B</v>
          </cell>
          <cell r="D2147" t="str">
            <v>Usha Shrestha</v>
          </cell>
          <cell r="E2147" t="str">
            <v>HRR Germline</v>
          </cell>
          <cell r="F2147" t="str">
            <v>(NCHRC)</v>
          </cell>
        </row>
        <row r="2147">
          <cell r="H2147" t="str">
            <v>Ovary</v>
          </cell>
          <cell r="I2147" t="str">
            <v>Ovary</v>
          </cell>
          <cell r="J2147" t="str">
            <v>High-grade serous carcinoma</v>
          </cell>
          <cell r="K2147" t="str">
            <v>Right</v>
          </cell>
        </row>
        <row r="2148">
          <cell r="B2148" t="str">
            <v>IN-423-VFUJ</v>
          </cell>
          <cell r="C2148" t="str">
            <v>IN-423-VFUJ-B</v>
          </cell>
          <cell r="D2148" t="str">
            <v>Suk Maya Hirachan</v>
          </cell>
          <cell r="E2148" t="str">
            <v>HRR Germline</v>
          </cell>
          <cell r="F2148" t="str">
            <v>(NCHRC)</v>
          </cell>
        </row>
        <row r="2148">
          <cell r="H2148" t="str">
            <v>Ovary</v>
          </cell>
          <cell r="I2148" t="str">
            <v>Ovary</v>
          </cell>
          <cell r="J2148" t="str">
            <v>High-grade serous carcinoma</v>
          </cell>
          <cell r="K2148" t="str">
            <v>Right</v>
          </cell>
        </row>
        <row r="2149">
          <cell r="B2149" t="str">
            <v>IN-423-VFUK</v>
          </cell>
          <cell r="C2149" t="str">
            <v>IN-423-VFUK-B</v>
          </cell>
          <cell r="D2149" t="str">
            <v>Archana Ojha</v>
          </cell>
          <cell r="E2149" t="str">
            <v>Germline Family Testing</v>
          </cell>
          <cell r="F2149" t="str">
            <v>Macs Clinic</v>
          </cell>
        </row>
        <row r="2149">
          <cell r="H2149" t="str">
            <v>Non-Cancer</v>
          </cell>
          <cell r="I2149" t="str">
            <v>Non-Cancer</v>
          </cell>
          <cell r="J2149" t="str">
            <v>Non-Cancer</v>
          </cell>
          <cell r="K2149" t="str">
            <v>Non-Cancer</v>
          </cell>
        </row>
        <row r="2150">
          <cell r="B2150" t="str">
            <v>IN-423-VFUL</v>
          </cell>
          <cell r="C2150" t="str">
            <v>IN-423-VFUL-B</v>
          </cell>
          <cell r="D2150" t="str">
            <v>Viveknand Pandey</v>
          </cell>
          <cell r="E2150" t="str">
            <v>Germline Family Testing</v>
          </cell>
          <cell r="F2150" t="str">
            <v>Macs Clinic</v>
          </cell>
        </row>
        <row r="2150">
          <cell r="H2150" t="str">
            <v>Non-Cancer</v>
          </cell>
          <cell r="I2150" t="str">
            <v>Non-Cancer</v>
          </cell>
          <cell r="J2150" t="str">
            <v>Non-Cancer</v>
          </cell>
          <cell r="K2150" t="str">
            <v>Non-Cancer</v>
          </cell>
        </row>
        <row r="2151">
          <cell r="B2151" t="str">
            <v>IN-423-VFUM</v>
          </cell>
          <cell r="C2151" t="str">
            <v>IN-423-VFUM-B</v>
          </cell>
          <cell r="D2151" t="str">
            <v>Kanchan Pandey</v>
          </cell>
          <cell r="E2151" t="str">
            <v>Germline Family Testing</v>
          </cell>
          <cell r="F2151" t="str">
            <v>Macs Clinic</v>
          </cell>
        </row>
        <row r="2151">
          <cell r="H2151" t="str">
            <v>Non-Cancer</v>
          </cell>
          <cell r="I2151" t="str">
            <v>Non-Cancer</v>
          </cell>
          <cell r="J2151" t="str">
            <v>Non-Cancer</v>
          </cell>
          <cell r="K2151" t="str">
            <v>Non-Cancer</v>
          </cell>
        </row>
        <row r="2152">
          <cell r="B2152" t="str">
            <v>IN-423-VFUN</v>
          </cell>
          <cell r="C2152" t="str">
            <v>IN-423-VFUN-B</v>
          </cell>
          <cell r="D2152" t="str">
            <v>Sushma</v>
          </cell>
          <cell r="E2152" t="str">
            <v>Germline+</v>
          </cell>
          <cell r="F2152" t="str">
            <v>BDM-4bc-Smriti Singh</v>
          </cell>
        </row>
        <row r="2152">
          <cell r="H2152" t="str">
            <v>Non-Cancer</v>
          </cell>
          <cell r="I2152" t="str">
            <v>Non-Cancer</v>
          </cell>
          <cell r="J2152" t="str">
            <v>Non-Cancer</v>
          </cell>
          <cell r="K2152" t="str">
            <v>Non-Cancer</v>
          </cell>
        </row>
        <row r="2153">
          <cell r="B2153" t="str">
            <v>IN-423-VFUO</v>
          </cell>
          <cell r="C2153" t="str">
            <v>IN-423-VFUO-B</v>
          </cell>
          <cell r="D2153" t="str">
            <v>Sharmila Patil</v>
          </cell>
          <cell r="E2153" t="str">
            <v>Germline+</v>
          </cell>
          <cell r="F2153" t="str">
            <v>AIMS</v>
          </cell>
        </row>
        <row r="2153">
          <cell r="H2153" t="str">
            <v>Breast</v>
          </cell>
          <cell r="I2153" t="str">
            <v>Breast NOS (excludes Skin of breast C44.5)</v>
          </cell>
          <cell r="J2153" t="str">
            <v>Carcinoma, NOS</v>
          </cell>
          <cell r="K2153" t="str">
            <v>Right</v>
          </cell>
        </row>
        <row r="2154">
          <cell r="B2154" t="str">
            <v>IN-423-VFUP</v>
          </cell>
          <cell r="C2154" t="str">
            <v>IN-423-VFUP-F</v>
          </cell>
          <cell r="D2154" t="str">
            <v>Ashish Kumar Singh</v>
          </cell>
          <cell r="E2154" t="str">
            <v>Target Indiegene</v>
          </cell>
          <cell r="F2154" t="str">
            <v>(Manipal hospital)</v>
          </cell>
        </row>
        <row r="2154">
          <cell r="H2154" t="str">
            <v>Lung</v>
          </cell>
          <cell r="I2154" t="str">
            <v>Main bronchus</v>
          </cell>
          <cell r="J2154" t="str">
            <v>Adenoid cystic carcinoma</v>
          </cell>
          <cell r="K2154" t="str">
            <v>Left</v>
          </cell>
        </row>
        <row r="2155">
          <cell r="B2155" t="str">
            <v>IN-423-VFUQ</v>
          </cell>
          <cell r="C2155" t="str">
            <v>IN-423-VFUQ-F</v>
          </cell>
          <cell r="D2155" t="str">
            <v>Mary Thomas</v>
          </cell>
          <cell r="E2155" t="str">
            <v>Target Core</v>
          </cell>
          <cell r="F2155" t="str">
            <v>Bangalore Baptist Hospital</v>
          </cell>
        </row>
        <row r="2155">
          <cell r="H2155" t="str">
            <v>Pancreas</v>
          </cell>
          <cell r="I2155" t="str">
            <v>Head of pancreas</v>
          </cell>
          <cell r="J2155" t="str">
            <v>Carcinoma, NOS</v>
          </cell>
          <cell r="K2155" t="str">
            <v>Not a paired site</v>
          </cell>
        </row>
        <row r="2156">
          <cell r="B2156" t="str">
            <v>IN-423-VFVA</v>
          </cell>
          <cell r="C2156" t="str">
            <v>IN-423-VFVA-B</v>
          </cell>
          <cell r="D2156" t="str">
            <v>Asha Bagri</v>
          </cell>
          <cell r="E2156" t="str">
            <v>Germline+</v>
          </cell>
          <cell r="F2156" t="str">
            <v>Macs Hospital</v>
          </cell>
        </row>
        <row r="2156">
          <cell r="H2156" t="str">
            <v>Breast</v>
          </cell>
          <cell r="I2156" t="str">
            <v>Breast NOS (excludes Skin of breast C44.5)</v>
          </cell>
          <cell r="J2156" t="str">
            <v>Carcinoma, NOS</v>
          </cell>
          <cell r="K2156" t="str">
            <v>Left</v>
          </cell>
        </row>
        <row r="2157">
          <cell r="B2157" t="str">
            <v>IN-423-VFVB</v>
          </cell>
          <cell r="C2157" t="str">
            <v>IN-423-VFVB-B</v>
          </cell>
          <cell r="D2157" t="str">
            <v>Jaspreet Kaur Banga</v>
          </cell>
          <cell r="E2157" t="str">
            <v>Germline+</v>
          </cell>
          <cell r="F2157" t="str">
            <v>Apollo</v>
          </cell>
        </row>
        <row r="2157">
          <cell r="H2157" t="str">
            <v>Non-Cancer</v>
          </cell>
          <cell r="I2157" t="str">
            <v>Non-Cancer</v>
          </cell>
          <cell r="J2157" t="str">
            <v>Non-Cancer</v>
          </cell>
          <cell r="K2157" t="str">
            <v>Non-Cancer</v>
          </cell>
        </row>
        <row r="2158">
          <cell r="B2158" t="str">
            <v>IN-423-VFVC</v>
          </cell>
          <cell r="C2158" t="str">
            <v>IN-423-VFVC-B</v>
          </cell>
          <cell r="D2158" t="str">
            <v>Ramchandra Bhudhrani</v>
          </cell>
          <cell r="E2158" t="str">
            <v>Germline+</v>
          </cell>
          <cell r="F2158" t="str">
            <v>HCG</v>
          </cell>
        </row>
        <row r="2158">
          <cell r="H2158" t="str">
            <v>Large Intestine</v>
          </cell>
          <cell r="I2158" t="str">
            <v>Colon NOS</v>
          </cell>
          <cell r="J2158" t="str">
            <v>Carcinoma, NOS</v>
          </cell>
          <cell r="K2158" t="str">
            <v>Not a paired site</v>
          </cell>
        </row>
        <row r="2159">
          <cell r="B2159" t="str">
            <v>IN-423-VFWA</v>
          </cell>
          <cell r="C2159" t="str">
            <v>IN-423-VFWA-F</v>
          </cell>
          <cell r="D2159" t="str">
            <v>William D'silva</v>
          </cell>
          <cell r="E2159" t="str">
            <v>Target First</v>
          </cell>
          <cell r="F2159" t="str">
            <v>Nanavati- Max Hospital</v>
          </cell>
        </row>
        <row r="2159">
          <cell r="H2159" t="str">
            <v>Prostate</v>
          </cell>
          <cell r="I2159" t="str">
            <v>Prostate gland</v>
          </cell>
          <cell r="J2159" t="str">
            <v>Adenocarcinoma, NOS</v>
          </cell>
          <cell r="K2159" t="str">
            <v>Not a paired site</v>
          </cell>
        </row>
        <row r="2160">
          <cell r="B2160" t="str">
            <v>IN-423-VFWB</v>
          </cell>
          <cell r="C2160" t="str">
            <v>IN-423-VFWB-F</v>
          </cell>
          <cell r="D2160" t="str">
            <v>Jagdish Singh Bankoti</v>
          </cell>
          <cell r="E2160" t="str">
            <v>Target First</v>
          </cell>
          <cell r="F2160" t="str">
            <v>Max- Vaishali</v>
          </cell>
        </row>
        <row r="2160">
          <cell r="H2160" t="str">
            <v>Rectum</v>
          </cell>
          <cell r="I2160" t="str">
            <v>Rectum, NOS</v>
          </cell>
          <cell r="J2160" t="str">
            <v>Adenocarcinoma, NOS</v>
          </cell>
          <cell r="K2160" t="str">
            <v>Not a paired site</v>
          </cell>
        </row>
        <row r="2161">
          <cell r="B2161" t="str">
            <v>IN-423-VFWC</v>
          </cell>
          <cell r="C2161" t="str">
            <v>IN-423-VFWC-F</v>
          </cell>
          <cell r="D2161" t="str">
            <v>Braj Lata Saraswat</v>
          </cell>
          <cell r="E2161" t="str">
            <v>Target Focus</v>
          </cell>
          <cell r="F2161" t="str">
            <v>Dr Lal path labs</v>
          </cell>
        </row>
        <row r="2161">
          <cell r="H2161" t="str">
            <v>Large Intestine</v>
          </cell>
          <cell r="I2161" t="str">
            <v>Colon NOS</v>
          </cell>
          <cell r="J2161" t="str">
            <v>Signet ring cell carcinoma</v>
          </cell>
          <cell r="K2161" t="str">
            <v>Not a paired site</v>
          </cell>
        </row>
        <row r="2162">
          <cell r="B2162" t="str">
            <v>IN-423-VFWD</v>
          </cell>
          <cell r="C2162" t="str">
            <v>IN-423-VFWD-B</v>
          </cell>
          <cell r="D2162" t="str">
            <v>Jyoti Rahul Rathi</v>
          </cell>
          <cell r="E2162" t="str">
            <v>Germline+</v>
          </cell>
          <cell r="F2162" t="str">
            <v>Oncquest</v>
          </cell>
        </row>
        <row r="2162">
          <cell r="H2162" t="str">
            <v>Breast</v>
          </cell>
          <cell r="I2162" t="str">
            <v>Overlapping lesion of breast</v>
          </cell>
          <cell r="J2162" t="str">
            <v>Carcinoma, NOS</v>
          </cell>
          <cell r="K2162" t="str">
            <v>Left</v>
          </cell>
        </row>
        <row r="2163">
          <cell r="B2163" t="str">
            <v>IN-423-VFXA</v>
          </cell>
          <cell r="C2163" t="str">
            <v>IN-423-VFXA-B</v>
          </cell>
          <cell r="D2163" t="str">
            <v>Sushama Suryarao</v>
          </cell>
          <cell r="E2163" t="str">
            <v>Germline+</v>
          </cell>
          <cell r="F2163" t="str">
            <v>Bethany Hospital Thane</v>
          </cell>
        </row>
        <row r="2163">
          <cell r="H2163" t="str">
            <v>Ovary</v>
          </cell>
          <cell r="I2163" t="str">
            <v>Ovary</v>
          </cell>
          <cell r="J2163" t="str">
            <v>Carcinoma, NOS</v>
          </cell>
          <cell r="K2163" t="str">
            <v>Unknown</v>
          </cell>
        </row>
        <row r="2164">
          <cell r="B2164" t="str">
            <v>IN-423-VFXB</v>
          </cell>
          <cell r="C2164" t="str">
            <v>IN-423-VFXB-B</v>
          </cell>
          <cell r="D2164" t="str">
            <v>Pratibha Mishra</v>
          </cell>
          <cell r="E2164" t="str">
            <v>Germline+</v>
          </cell>
          <cell r="F2164" t="str">
            <v>Mumbai Breast Clinic</v>
          </cell>
        </row>
        <row r="2164">
          <cell r="H2164" t="str">
            <v>Breast</v>
          </cell>
          <cell r="I2164" t="str">
            <v>Lower inner quadrant of breast</v>
          </cell>
          <cell r="J2164" t="str">
            <v>Invasive carcinoma of no special type</v>
          </cell>
          <cell r="K2164" t="str">
            <v>Left</v>
          </cell>
        </row>
        <row r="2165">
          <cell r="B2165" t="str">
            <v>IN-423-VFFN</v>
          </cell>
          <cell r="C2165" t="str">
            <v>IN-423-VFFN-F</v>
          </cell>
          <cell r="D2165" t="str">
            <v>Shanteram Vane</v>
          </cell>
          <cell r="E2165" t="str">
            <v>Target Core</v>
          </cell>
          <cell r="F2165" t="str">
            <v>TATA Memorial Hospital</v>
          </cell>
        </row>
        <row r="2165">
          <cell r="H2165" t="str">
            <v>Lung</v>
          </cell>
          <cell r="I2165" t="str">
            <v>Overlapping lesion of lung</v>
          </cell>
          <cell r="J2165" t="str">
            <v>Adenocarcinoma, NOS</v>
          </cell>
          <cell r="K2165" t="str">
            <v>Left</v>
          </cell>
        </row>
        <row r="2166">
          <cell r="B2166" t="str">
            <v>IN-423-VFXC</v>
          </cell>
          <cell r="C2166" t="str">
            <v>IN-423-VFXC-B</v>
          </cell>
          <cell r="D2166" t="str">
            <v>Akshya Kumar Pati</v>
          </cell>
          <cell r="E2166" t="str">
            <v>HRR Germline</v>
          </cell>
          <cell r="F2166" t="str">
            <v>Sparsh Hospital and Critical Care</v>
          </cell>
        </row>
        <row r="2166">
          <cell r="H2166" t="str">
            <v>Prostate</v>
          </cell>
          <cell r="I2166" t="str">
            <v>Prostate gland</v>
          </cell>
          <cell r="J2166" t="str">
            <v>Adenocarcinoma, NOS</v>
          </cell>
          <cell r="K2166" t="str">
            <v>Not a paired site</v>
          </cell>
        </row>
        <row r="2167">
          <cell r="B2167" t="str">
            <v>IN-423-VFXD</v>
          </cell>
          <cell r="C2167" t="str">
            <v>IN-423-VFXD-B</v>
          </cell>
          <cell r="D2167" t="str">
            <v>Bharasa Rani Bhattacharya</v>
          </cell>
          <cell r="E2167" t="str">
            <v>HRR Germline</v>
          </cell>
          <cell r="F2167" t="str">
            <v>Sparsh Hospital and Critical Care</v>
          </cell>
        </row>
        <row r="2167">
          <cell r="H2167" t="str">
            <v>Pancreas</v>
          </cell>
          <cell r="I2167" t="str">
            <v>Head of pancreas</v>
          </cell>
          <cell r="J2167" t="str">
            <v>Carcinoma, NOS</v>
          </cell>
          <cell r="K2167" t="str">
            <v>Not a paired site</v>
          </cell>
        </row>
        <row r="2168">
          <cell r="B2168" t="str">
            <v>IN-423-VFFO</v>
          </cell>
          <cell r="C2168" t="str">
            <v>IN-423-VFFO-F</v>
          </cell>
          <cell r="D2168" t="str">
            <v>Tapas Kumar Hui</v>
          </cell>
          <cell r="E2168" t="str">
            <v>Target Indiegene Liquid</v>
          </cell>
          <cell r="F2168" t="str">
            <v>LIFE LINE DIAGNOSTIC CENTRE</v>
          </cell>
        </row>
        <row r="2168">
          <cell r="H2168" t="str">
            <v>Gallbladder</v>
          </cell>
          <cell r="I2168" t="str">
            <v>Gallbladder</v>
          </cell>
          <cell r="J2168" t="str">
            <v>Adenocarcinoma, NOS</v>
          </cell>
          <cell r="K2168" t="str">
            <v>Not a paired site</v>
          </cell>
        </row>
        <row r="2169">
          <cell r="B2169" t="str">
            <v>IN-423-VFXE</v>
          </cell>
          <cell r="C2169" t="str">
            <v>IN-423-VFXE-B</v>
          </cell>
          <cell r="D2169" t="str">
            <v>Chakra Bahadur Shrestha</v>
          </cell>
          <cell r="E2169" t="str">
            <v>HRR Germline</v>
          </cell>
          <cell r="F2169" t="str">
            <v>(NCHRC)</v>
          </cell>
        </row>
        <row r="2169">
          <cell r="H2169" t="str">
            <v>Breast</v>
          </cell>
          <cell r="I2169" t="str">
            <v>Upper inner quadrant of breast</v>
          </cell>
          <cell r="J2169" t="str">
            <v>Invasive carcinoma of no special type</v>
          </cell>
          <cell r="K2169" t="str">
            <v>Right</v>
          </cell>
        </row>
        <row r="2170">
          <cell r="B2170" t="str">
            <v>IN-423-VFXF</v>
          </cell>
          <cell r="C2170" t="str">
            <v>IN-423-VFXF-F</v>
          </cell>
          <cell r="D2170" t="str">
            <v>Vijaya Nanda Baidya</v>
          </cell>
          <cell r="E2170" t="str">
            <v>Target First</v>
          </cell>
          <cell r="F2170" t="str">
            <v>(NCHRC)</v>
          </cell>
        </row>
        <row r="2170">
          <cell r="H2170" t="str">
            <v>Stomach</v>
          </cell>
          <cell r="I2170" t="str">
            <v>Stomach NOS</v>
          </cell>
          <cell r="J2170" t="str">
            <v>Signet ring cell carcinoma</v>
          </cell>
          <cell r="K2170" t="str">
            <v>Not a paired site</v>
          </cell>
        </row>
        <row r="2171">
          <cell r="B2171" t="str">
            <v>IN-423-VFXG</v>
          </cell>
          <cell r="C2171" t="str">
            <v>IN-423-VFXG-F</v>
          </cell>
          <cell r="D2171" t="str">
            <v>Surabhi Kaushik</v>
          </cell>
          <cell r="E2171" t="str">
            <v>Target Focus</v>
          </cell>
          <cell r="F2171" t="str">
            <v>Dr Lal path labs</v>
          </cell>
        </row>
        <row r="2171">
          <cell r="H2171" t="str">
            <v>Liver and intrahepatic bile ducts</v>
          </cell>
          <cell r="I2171" t="str">
            <v>Intrahepatic bile duct</v>
          </cell>
          <cell r="J2171" t="str">
            <v>Cholangiocarcinoma</v>
          </cell>
          <cell r="K2171" t="str">
            <v>Not a paired site</v>
          </cell>
        </row>
        <row r="2172">
          <cell r="B2172" t="str">
            <v>IN-423-VFXH</v>
          </cell>
          <cell r="C2172" t="str">
            <v>IN-423-VFXH-F</v>
          </cell>
          <cell r="D2172" t="str">
            <v>Prakash Chandra Khantwal</v>
          </cell>
          <cell r="E2172" t="str">
            <v>Target Focus</v>
          </cell>
          <cell r="F2172" t="str">
            <v>Dr Lal path labs</v>
          </cell>
        </row>
        <row r="2172">
          <cell r="H2172" t="str">
            <v>Stomach</v>
          </cell>
          <cell r="I2172" t="str">
            <v>Stomach NOS</v>
          </cell>
          <cell r="J2172" t="str">
            <v>Adenocarcinoma, NOS</v>
          </cell>
          <cell r="K2172" t="str">
            <v>Not a paired site</v>
          </cell>
        </row>
        <row r="2173">
          <cell r="B2173" t="str">
            <v>IN-423-VEXA</v>
          </cell>
          <cell r="C2173" t="str">
            <v>IN-423-VEXA-F</v>
          </cell>
          <cell r="D2173" t="str">
            <v>Dauletmuratova Gulnara</v>
          </cell>
          <cell r="E2173" t="str">
            <v>Germline+</v>
          </cell>
          <cell r="F2173" t="str">
            <v>VITA Alliance</v>
          </cell>
        </row>
        <row r="2173">
          <cell r="H2173" t="str">
            <v>Ovary</v>
          </cell>
          <cell r="I2173" t="str">
            <v>Ovary</v>
          </cell>
          <cell r="J2173" t="str">
            <v>Papillary carcinoma, NOS</v>
          </cell>
          <cell r="K2173" t="str">
            <v>Unknown</v>
          </cell>
        </row>
        <row r="2174">
          <cell r="B2174" t="str">
            <v>IN-423-VFXI</v>
          </cell>
          <cell r="C2174" t="str">
            <v>IN-423-VFXI-F</v>
          </cell>
          <cell r="D2174" t="str">
            <v>lakshmi Kovvuri</v>
          </cell>
          <cell r="E2174" t="str">
            <v>HRR Somatic</v>
          </cell>
          <cell r="F2174" t="str">
            <v>Oncquest</v>
          </cell>
        </row>
        <row r="2174">
          <cell r="H2174" t="str">
            <v>Breast</v>
          </cell>
          <cell r="I2174" t="str">
            <v>Overlapping lesion of breast</v>
          </cell>
          <cell r="J2174" t="str">
            <v>Infiltrating ductular carcinoma</v>
          </cell>
          <cell r="K2174" t="str">
            <v>Left</v>
          </cell>
        </row>
        <row r="2175">
          <cell r="B2175" t="str">
            <v>IN-423-VFXI</v>
          </cell>
          <cell r="C2175" t="str">
            <v>IN-423-VFXI-F</v>
          </cell>
          <cell r="D2175" t="str">
            <v>lakshmi Kovvuri</v>
          </cell>
          <cell r="E2175" t="str">
            <v>HRR Germline</v>
          </cell>
          <cell r="F2175" t="str">
            <v>Oncquest</v>
          </cell>
        </row>
        <row r="2175">
          <cell r="H2175" t="str">
            <v>Breast</v>
          </cell>
          <cell r="I2175" t="str">
            <v>Overlapping lesion of breast</v>
          </cell>
          <cell r="J2175" t="str">
            <v>Infiltrating ductular carcinoma</v>
          </cell>
          <cell r="K2175" t="str">
            <v>Left</v>
          </cell>
        </row>
        <row r="2176">
          <cell r="B2176" t="str">
            <v>IN-423-VFXJ</v>
          </cell>
          <cell r="C2176" t="str">
            <v>IN-423-VFXJ-F</v>
          </cell>
          <cell r="D2176" t="str">
            <v>Kunduru Sampathkumar Reddy</v>
          </cell>
          <cell r="E2176" t="str">
            <v>Target Indiegene</v>
          </cell>
          <cell r="F2176" t="str">
            <v>Apollo</v>
          </cell>
        </row>
        <row r="2176">
          <cell r="H2176" t="str">
            <v>Stomach</v>
          </cell>
          <cell r="I2176" t="str">
            <v>Stomach NOS</v>
          </cell>
          <cell r="J2176" t="str">
            <v>Adenocarcinoma, NOS</v>
          </cell>
          <cell r="K2176" t="str">
            <v>Not a paired site</v>
          </cell>
        </row>
        <row r="2177">
          <cell r="B2177" t="str">
            <v>IN-423-VFXK</v>
          </cell>
          <cell r="C2177" t="str">
            <v>IN-423-VFXK-F</v>
          </cell>
          <cell r="D2177" t="str">
            <v>Anvarjon Ergashev</v>
          </cell>
          <cell r="E2177" t="str">
            <v>Target Absolute</v>
          </cell>
          <cell r="F2177" t="str">
            <v>Akfa Medline</v>
          </cell>
        </row>
        <row r="2177">
          <cell r="H2177" t="str">
            <v>Large Intestine</v>
          </cell>
          <cell r="I2177" t="str">
            <v>Hepatic flexure of colon</v>
          </cell>
          <cell r="J2177" t="str">
            <v>Adenocarcinoma, NOS</v>
          </cell>
          <cell r="K2177" t="str">
            <v>Not a paired site</v>
          </cell>
        </row>
        <row r="2178">
          <cell r="B2178" t="str">
            <v>IN-423-VFXL</v>
          </cell>
          <cell r="C2178" t="str">
            <v>IN-423-VFXL-F</v>
          </cell>
          <cell r="D2178" t="str">
            <v>Akmalova Barno</v>
          </cell>
          <cell r="E2178" t="str">
            <v>Target Focus</v>
          </cell>
          <cell r="F2178" t="str">
            <v>VITA Alliance</v>
          </cell>
        </row>
        <row r="2178">
          <cell r="H2178" t="str">
            <v>Cervix Uteri</v>
          </cell>
          <cell r="I2178" t="str">
            <v>Cervix Uteri</v>
          </cell>
          <cell r="J2178" t="str">
            <v>Squamous cell carcinoma, HPV-positive</v>
          </cell>
          <cell r="K2178" t="str">
            <v>Unknown</v>
          </cell>
        </row>
        <row r="2179">
          <cell r="B2179" t="str">
            <v>IN-423-VFXM</v>
          </cell>
          <cell r="C2179" t="str">
            <v>IN-423-VFXM-F</v>
          </cell>
          <cell r="D2179" t="str">
            <v>Kuldasheva Nozimahon</v>
          </cell>
          <cell r="E2179" t="str">
            <v>Target Focus</v>
          </cell>
          <cell r="F2179" t="str">
            <v>VITA Alliance</v>
          </cell>
        </row>
        <row r="2179">
          <cell r="H2179" t="str">
            <v>Breast</v>
          </cell>
          <cell r="I2179" t="str">
            <v>Breast NOS (excludes Skin of breast C44.5)</v>
          </cell>
          <cell r="J2179" t="str">
            <v>Carcinoma, NOS</v>
          </cell>
          <cell r="K2179" t="str">
            <v>Right</v>
          </cell>
        </row>
        <row r="2180">
          <cell r="B2180" t="str">
            <v>IN-423-VFXN</v>
          </cell>
          <cell r="C2180" t="str">
            <v>IN-423-VFXN-F</v>
          </cell>
          <cell r="D2180" t="str">
            <v>Ranjit Rathod</v>
          </cell>
          <cell r="E2180" t="str">
            <v>HRR Somatic</v>
          </cell>
          <cell r="F2180" t="str">
            <v>S L RAHEJA</v>
          </cell>
        </row>
        <row r="2180">
          <cell r="H2180" t="str">
            <v>Pancreas</v>
          </cell>
          <cell r="I2180" t="str">
            <v>Overlapping lesion of pancreas</v>
          </cell>
          <cell r="J2180" t="str">
            <v>Adenocarcinoma, NOS</v>
          </cell>
          <cell r="K2180" t="str">
            <v>Not a paired site</v>
          </cell>
        </row>
        <row r="2181">
          <cell r="B2181" t="str">
            <v>IN-423-VFXO</v>
          </cell>
          <cell r="C2181" t="str">
            <v>IN-423-VFXO-F</v>
          </cell>
          <cell r="D2181" t="str">
            <v>Vijayben Bharatbhai Mahedu</v>
          </cell>
          <cell r="E2181" t="str">
            <v>Target Core</v>
          </cell>
          <cell r="F2181" t="str">
            <v>HCG</v>
          </cell>
        </row>
        <row r="2181">
          <cell r="H2181" t="str">
            <v>Breast</v>
          </cell>
          <cell r="I2181" t="str">
            <v>Breast NOS (excludes Skin of breast C44.5)</v>
          </cell>
          <cell r="J2181" t="str">
            <v>Lobular carcinoma, NOS</v>
          </cell>
          <cell r="K2181" t="str">
            <v>Right</v>
          </cell>
        </row>
        <row r="2182">
          <cell r="B2182" t="str">
            <v>IN-423-VFXO</v>
          </cell>
          <cell r="C2182" t="str">
            <v>IN-423-VFXO-F</v>
          </cell>
          <cell r="D2182" t="str">
            <v>Vijayben Bharatbhai Mahedu</v>
          </cell>
          <cell r="E2182" t="str">
            <v>HRR Germline</v>
          </cell>
          <cell r="F2182" t="str">
            <v>HCG</v>
          </cell>
        </row>
        <row r="2182">
          <cell r="H2182" t="str">
            <v>Breast</v>
          </cell>
          <cell r="I2182" t="str">
            <v>Breast NOS (excludes Skin of breast C44.5)</v>
          </cell>
          <cell r="J2182" t="str">
            <v>Lobular carcinoma, NOS</v>
          </cell>
          <cell r="K2182" t="str">
            <v>Right</v>
          </cell>
        </row>
        <row r="2183">
          <cell r="B2183" t="str">
            <v>IN-423-VFXP</v>
          </cell>
          <cell r="C2183" t="str">
            <v>IN-423-VFXP-B</v>
          </cell>
          <cell r="D2183" t="str">
            <v>Divyani Bejankiwar</v>
          </cell>
          <cell r="E2183" t="str">
            <v>Germline+</v>
          </cell>
          <cell r="F2183" t="str">
            <v>Sahyadri Speciality hospital</v>
          </cell>
        </row>
        <row r="2183">
          <cell r="H2183" t="str">
            <v>Breast</v>
          </cell>
          <cell r="I2183" t="str">
            <v>Central portion of breast</v>
          </cell>
          <cell r="J2183" t="str">
            <v>Invasive carcinoma of no special type</v>
          </cell>
          <cell r="K2183" t="str">
            <v>Left</v>
          </cell>
        </row>
        <row r="2184">
          <cell r="B2184" t="str">
            <v>IN-423-VFXQ</v>
          </cell>
          <cell r="C2184" t="str">
            <v>IN-423-VFXQ-B</v>
          </cell>
          <cell r="D2184" t="str">
            <v>Sarojini Paul</v>
          </cell>
          <cell r="E2184" t="str">
            <v>Germline+</v>
          </cell>
          <cell r="F2184" t="str">
            <v>Bangalore Baptist Hospital</v>
          </cell>
        </row>
        <row r="2184">
          <cell r="H2184" t="str">
            <v>Ovary</v>
          </cell>
          <cell r="I2184" t="str">
            <v>Ovary</v>
          </cell>
          <cell r="J2184" t="str">
            <v>High-grade serous carcinoma</v>
          </cell>
          <cell r="K2184" t="str">
            <v>Unknown</v>
          </cell>
        </row>
        <row r="2185">
          <cell r="B2185" t="str">
            <v>IN-423-VFXR</v>
          </cell>
          <cell r="C2185" t="str">
            <v>IN-423-VFXR-F</v>
          </cell>
          <cell r="D2185" t="str">
            <v>Mahadeb Banik</v>
          </cell>
          <cell r="E2185" t="str">
            <v>Target Core+PDL1</v>
          </cell>
          <cell r="F2185" t="str">
            <v>TATA Memorial Hospital</v>
          </cell>
        </row>
        <row r="2185">
          <cell r="H2185" t="str">
            <v>Lung</v>
          </cell>
          <cell r="I2185" t="str">
            <v>Lower lobe, lung</v>
          </cell>
          <cell r="J2185" t="str">
            <v>Adenocarcinoma, NOS</v>
          </cell>
          <cell r="K2185" t="str">
            <v>Right</v>
          </cell>
        </row>
        <row r="2186">
          <cell r="B2186" t="str">
            <v>IN-423-VFXS</v>
          </cell>
          <cell r="C2186" t="str">
            <v>IN-423-VFXS-F</v>
          </cell>
          <cell r="D2186" t="str">
            <v>Raghuveer Vishwakarma</v>
          </cell>
          <cell r="E2186" t="str">
            <v>Target First</v>
          </cell>
          <cell r="F2186" t="str">
            <v>American Oncology Institute</v>
          </cell>
        </row>
        <row r="2186">
          <cell r="H2186" t="str">
            <v>Lung</v>
          </cell>
          <cell r="I2186" t="str">
            <v>Main bronchus</v>
          </cell>
          <cell r="J2186" t="str">
            <v>Squamous cell carcinoma, NOS</v>
          </cell>
          <cell r="K2186" t="str">
            <v>Right</v>
          </cell>
        </row>
        <row r="2187">
          <cell r="B2187" t="str">
            <v>IN-423-VFXT</v>
          </cell>
          <cell r="C2187" t="str">
            <v>IN-423-VFXT-B</v>
          </cell>
          <cell r="D2187" t="str">
            <v>Phaneendra Bouda</v>
          </cell>
          <cell r="E2187" t="str">
            <v>Germline+</v>
          </cell>
          <cell r="F2187" t="str">
            <v>Oncquest</v>
          </cell>
        </row>
        <row r="2187">
          <cell r="H2187" t="str">
            <v>Kidney</v>
          </cell>
          <cell r="I2187" t="str">
            <v>Kidney NOS</v>
          </cell>
          <cell r="J2187" t="str">
            <v>Renal cell carcinoma</v>
          </cell>
          <cell r="K2187" t="str">
            <v>Right</v>
          </cell>
        </row>
        <row r="2188">
          <cell r="B2188" t="str">
            <v>IN-423-VF1A</v>
          </cell>
          <cell r="C2188" t="str">
            <v>IN-423-VF1A-F</v>
          </cell>
          <cell r="D2188" t="str">
            <v>Nabab Ali</v>
          </cell>
          <cell r="E2188" t="str">
            <v>Target Indiegene</v>
          </cell>
          <cell r="F2188" t="str">
            <v>Apollo Hospital</v>
          </cell>
        </row>
        <row r="2188">
          <cell r="H2188" t="str">
            <v>Larynx</v>
          </cell>
          <cell r="I2188" t="str">
            <v>Supraglottis</v>
          </cell>
          <cell r="J2188" t="str">
            <v>Squamous cell carcinoma, NOS</v>
          </cell>
          <cell r="K2188" t="str">
            <v>Unknown</v>
          </cell>
        </row>
        <row r="2189">
          <cell r="B2189" t="str">
            <v>IN-423-VF1B</v>
          </cell>
          <cell r="C2189" t="str">
            <v>IN-423-VF1B-F</v>
          </cell>
          <cell r="D2189" t="str">
            <v>Bhagavat Ishvr Mane</v>
          </cell>
          <cell r="E2189" t="str">
            <v>Target Core+PDL1</v>
          </cell>
          <cell r="F2189" t="str">
            <v>Kamalnayan Bajaj Hospital</v>
          </cell>
        </row>
        <row r="2189">
          <cell r="H2189" t="str">
            <v>Large Intestine</v>
          </cell>
          <cell r="I2189" t="str">
            <v>Overlapping lesion of colon</v>
          </cell>
          <cell r="J2189" t="str">
            <v>Adenocarcinoma, NOS</v>
          </cell>
          <cell r="K2189" t="str">
            <v>Not a paired site</v>
          </cell>
        </row>
        <row r="2190">
          <cell r="B2190" t="str">
            <v>IN-423-VF1C</v>
          </cell>
          <cell r="C2190" t="str">
            <v>IN-423-VF1C-B</v>
          </cell>
          <cell r="D2190" t="str">
            <v>Hena P.D</v>
          </cell>
          <cell r="E2190" t="str">
            <v>Germline+</v>
          </cell>
          <cell r="F2190" t="str">
            <v>Ernakulam Medical Centre(EMC)</v>
          </cell>
        </row>
        <row r="2190">
          <cell r="H2190" t="str">
            <v>Rectosigmoid junction</v>
          </cell>
          <cell r="I2190" t="str">
            <v>Rectosigmoid junction</v>
          </cell>
          <cell r="J2190" t="str">
            <v>Adenocarcinoma, NOS</v>
          </cell>
          <cell r="K2190" t="str">
            <v>Not a paired site</v>
          </cell>
        </row>
        <row r="2191">
          <cell r="B2191" t="str">
            <v>IN-423-VF1D</v>
          </cell>
          <cell r="C2191" t="str">
            <v>IN-423-VF1D-B</v>
          </cell>
          <cell r="D2191" t="str">
            <v>Jalla Sandhya</v>
          </cell>
          <cell r="E2191" t="str">
            <v>Germline+</v>
          </cell>
          <cell r="F2191" t="str">
            <v>Oncquest</v>
          </cell>
        </row>
        <row r="2191">
          <cell r="H2191" t="str">
            <v>Non-Cancer</v>
          </cell>
          <cell r="I2191" t="str">
            <v>Non-Cancer</v>
          </cell>
          <cell r="J2191" t="str">
            <v>Non-Cancer</v>
          </cell>
          <cell r="K2191" t="str">
            <v>Non-Cancer</v>
          </cell>
        </row>
        <row r="2192">
          <cell r="B2192" t="str">
            <v>IN-423-VF1E</v>
          </cell>
          <cell r="C2192" t="str">
            <v>IN-423-VF1E-F</v>
          </cell>
          <cell r="D2192" t="str">
            <v>Jai Singh Mahla</v>
          </cell>
          <cell r="E2192" t="str">
            <v>Target Focus</v>
          </cell>
          <cell r="F2192" t="str">
            <v>Dr Lal path labs</v>
          </cell>
        </row>
        <row r="2192">
          <cell r="H2192" t="str">
            <v>Stomach</v>
          </cell>
          <cell r="I2192" t="str">
            <v>Body stomach</v>
          </cell>
          <cell r="J2192" t="str">
            <v>Adenocarcinoma, NOS</v>
          </cell>
          <cell r="K2192" t="str">
            <v>Not a paired site</v>
          </cell>
        </row>
        <row r="2193">
          <cell r="B2193" t="str">
            <v>IN-423-VF1F</v>
          </cell>
          <cell r="C2193" t="str">
            <v>IN-423-VF1F-F</v>
          </cell>
          <cell r="D2193" t="str">
            <v>Rajkumari Devi</v>
          </cell>
          <cell r="E2193" t="str">
            <v>Target Focus</v>
          </cell>
          <cell r="F2193" t="str">
            <v>LPL</v>
          </cell>
        </row>
        <row r="2193">
          <cell r="H2193" t="str">
            <v>Gallbladder</v>
          </cell>
          <cell r="I2193" t="str">
            <v>Gallbladder</v>
          </cell>
          <cell r="J2193" t="str">
            <v>Adenocarcinoma, NOS</v>
          </cell>
          <cell r="K2193" t="str">
            <v>Not a paired site</v>
          </cell>
        </row>
        <row r="2194">
          <cell r="B2194" t="str">
            <v>IN-423-VF1G</v>
          </cell>
          <cell r="C2194" t="str">
            <v>IN-423-VF1G-F</v>
          </cell>
          <cell r="D2194" t="str">
            <v>Mohit Bishnoi</v>
          </cell>
          <cell r="E2194" t="str">
            <v>Target Core</v>
          </cell>
          <cell r="F2194" t="str">
            <v>ARTEMIS Hospital</v>
          </cell>
        </row>
        <row r="2194">
          <cell r="H2194" t="str">
            <v>Brain</v>
          </cell>
          <cell r="I2194" t="str">
            <v>Frontal lobe</v>
          </cell>
          <cell r="J2194" t="str">
            <v>Astrocytoma, NOS</v>
          </cell>
          <cell r="K2194" t="str">
            <v>Left</v>
          </cell>
        </row>
        <row r="2195">
          <cell r="B2195" t="str">
            <v>IN-423-VF1H</v>
          </cell>
          <cell r="C2195" t="str">
            <v>IN-423-VF1H-F</v>
          </cell>
          <cell r="D2195" t="str">
            <v>Himani Karnwal</v>
          </cell>
          <cell r="E2195" t="str">
            <v>Target Indiegene</v>
          </cell>
          <cell r="F2195" t="str">
            <v>Max- Vaishali</v>
          </cell>
        </row>
        <row r="2195">
          <cell r="H2195" t="str">
            <v>Ovary</v>
          </cell>
          <cell r="I2195" t="str">
            <v>Ovary</v>
          </cell>
          <cell r="J2195" t="str">
            <v>Adenocarcinoma, NOS</v>
          </cell>
          <cell r="K2195" t="str">
            <v>Unknown</v>
          </cell>
        </row>
        <row r="2196">
          <cell r="B2196" t="str">
            <v>IN-423-VF1I</v>
          </cell>
          <cell r="C2196" t="str">
            <v>IN-423-VF1I-F</v>
          </cell>
          <cell r="D2196" t="str">
            <v>Pintan Kumari</v>
          </cell>
          <cell r="E2196" t="str">
            <v>Target Core+PDL1</v>
          </cell>
          <cell r="F2196" t="str">
            <v>Max</v>
          </cell>
        </row>
        <row r="2196">
          <cell r="H2196" t="str">
            <v>Small Intestine</v>
          </cell>
          <cell r="I2196" t="str">
            <v>Jejunum</v>
          </cell>
          <cell r="J2196" t="str">
            <v>Adenocarcinoma, NOS</v>
          </cell>
          <cell r="K2196" t="str">
            <v>Not a paired site</v>
          </cell>
        </row>
        <row r="2197">
          <cell r="B2197" t="str">
            <v>IN-423-VF1J</v>
          </cell>
          <cell r="C2197" t="str">
            <v>IN-423-VF1J-B</v>
          </cell>
          <cell r="D2197" t="str">
            <v>Usha Saljit Pottian</v>
          </cell>
          <cell r="E2197" t="str">
            <v>Target Indiegene Liquid</v>
          </cell>
          <cell r="F2197" t="str">
            <v>Kokilaben Hospital</v>
          </cell>
        </row>
        <row r="2197">
          <cell r="H2197" t="str">
            <v>Corpus Uteri</v>
          </cell>
          <cell r="I2197" t="str">
            <v>Endometrium</v>
          </cell>
          <cell r="J2197" t="str">
            <v>Adenocarcinoma, NOS</v>
          </cell>
          <cell r="K2197" t="str">
            <v>Not a paired site</v>
          </cell>
        </row>
        <row r="2198">
          <cell r="B2198" t="str">
            <v>IN-423-VE4F</v>
          </cell>
          <cell r="C2198" t="str">
            <v>IN-423-VE4F-F</v>
          </cell>
          <cell r="D2198" t="str">
            <v>Christopher George</v>
          </cell>
          <cell r="E2198" t="str">
            <v>Target Core</v>
          </cell>
          <cell r="F2198" t="str">
            <v>HCG</v>
          </cell>
        </row>
        <row r="2198">
          <cell r="H2198" t="str">
            <v>Other and unspecified parts of mouth</v>
          </cell>
          <cell r="I2198" t="str">
            <v>Cheek mucosa</v>
          </cell>
          <cell r="J2198" t="str">
            <v>Squamous cell carcinoma, NOS</v>
          </cell>
          <cell r="K2198" t="str">
            <v>Right</v>
          </cell>
        </row>
        <row r="2199">
          <cell r="B2199" t="str">
            <v>IN-423-VF1K</v>
          </cell>
          <cell r="C2199" t="str">
            <v>IN-423-VF1K-B</v>
          </cell>
          <cell r="D2199" t="str">
            <v>Pranav M Patel</v>
          </cell>
          <cell r="E2199" t="str">
            <v>Germline+</v>
          </cell>
          <cell r="F2199" t="str">
            <v>HCG</v>
          </cell>
          <cell r="G2199" t="str">
            <v>Manohar</v>
          </cell>
          <cell r="H2199" t="str">
            <v>Rectum</v>
          </cell>
          <cell r="I2199" t="str">
            <v>Rectum, NOS</v>
          </cell>
          <cell r="J2199" t="str">
            <v>Adenocarcinoma, NOS</v>
          </cell>
          <cell r="K2199" t="str">
            <v>Not a paired site</v>
          </cell>
        </row>
        <row r="2200">
          <cell r="B2200" t="str">
            <v>IN-423-VF1L</v>
          </cell>
          <cell r="C2200" t="str">
            <v>IN-423-VF1L-F</v>
          </cell>
          <cell r="D2200" t="str">
            <v>Ramankutty Menon</v>
          </cell>
          <cell r="E2200" t="str">
            <v>Target Core+PDL1</v>
          </cell>
          <cell r="F2200" t="str">
            <v>Global hospital</v>
          </cell>
        </row>
        <row r="2200">
          <cell r="H2200" t="str">
            <v>Lung, Prostate</v>
          </cell>
          <cell r="I2200" t="str">
            <v>Upper lobe, lung, Prostate gland</v>
          </cell>
          <cell r="J2200" t="str">
            <v>Lung -Squamous cell carcinoma, NOS, Prostate - Carcinoma, NOS</v>
          </cell>
          <cell r="K2200" t="str">
            <v>Lung - Right, Prostate - Not a paired site</v>
          </cell>
        </row>
        <row r="2201">
          <cell r="B2201" t="str">
            <v>IN-423-VF1M</v>
          </cell>
          <cell r="C2201" t="str">
            <v>IN-423-VF1M-F</v>
          </cell>
          <cell r="D2201" t="str">
            <v>Shubha Talwadkar</v>
          </cell>
          <cell r="E2201" t="str">
            <v>Target Core+PDL1</v>
          </cell>
          <cell r="F2201" t="str">
            <v>BDM-4bc-Chanakya</v>
          </cell>
        </row>
        <row r="2201">
          <cell r="H2201" t="str">
            <v>Lung</v>
          </cell>
          <cell r="I2201" t="str">
            <v>Lower lobe, lung</v>
          </cell>
          <cell r="J2201" t="str">
            <v>Adenocarcinoma, NOS</v>
          </cell>
          <cell r="K2201" t="str">
            <v>Left</v>
          </cell>
        </row>
        <row r="2202">
          <cell r="B2202" t="str">
            <v>IN-423-VF1N</v>
          </cell>
          <cell r="C2202" t="str">
            <v>IN-423-VF1N-F</v>
          </cell>
          <cell r="D2202" t="str">
            <v>Rajendra Kumar Mangal</v>
          </cell>
          <cell r="E2202" t="str">
            <v>Target Core+PDL1</v>
          </cell>
          <cell r="F2202" t="str">
            <v>Dr. Dr Ajay Kumar Singh (TATA Memorial Hospital)</v>
          </cell>
        </row>
        <row r="2202">
          <cell r="H2202" t="str">
            <v>Lung</v>
          </cell>
          <cell r="I2202" t="str">
            <v>Lung NOS</v>
          </cell>
          <cell r="J2202" t="str">
            <v>Adenocarcinoma, NOS</v>
          </cell>
          <cell r="K2202" t="str">
            <v>Left</v>
          </cell>
        </row>
        <row r="2203">
          <cell r="B2203" t="str">
            <v>IN-423-VF2A</v>
          </cell>
          <cell r="C2203" t="str">
            <v>IN-423-VF2A-B</v>
          </cell>
          <cell r="D2203" t="str">
            <v>Jayanthi B</v>
          </cell>
          <cell r="E2203" t="str">
            <v>HRR Germline</v>
          </cell>
          <cell r="F2203" t="str">
            <v>Dr Linu Jacob</v>
          </cell>
        </row>
        <row r="2203">
          <cell r="H2203" t="str">
            <v>Breast</v>
          </cell>
          <cell r="I2203" t="str">
            <v>Lower outer quadrant of breast</v>
          </cell>
          <cell r="J2203" t="str">
            <v>Infiltrating ductular carcinoma</v>
          </cell>
          <cell r="K2203" t="str">
            <v>Right</v>
          </cell>
        </row>
        <row r="2204">
          <cell r="B2204" t="str">
            <v>IN-423-VF2B</v>
          </cell>
          <cell r="C2204" t="str">
            <v>IN-423-VF2B-F</v>
          </cell>
          <cell r="D2204" t="str">
            <v>Channannanayaka C</v>
          </cell>
          <cell r="E2204" t="str">
            <v>Target Indiegene</v>
          </cell>
          <cell r="F2204" t="str">
            <v>Dr. Amit Rauthan (Manipal hospital)</v>
          </cell>
          <cell r="G2204" t="str">
            <v>Manohar</v>
          </cell>
          <cell r="H2204" t="str">
            <v>Stomach</v>
          </cell>
          <cell r="I2204" t="str">
            <v>Greater curvature of stomach, NOS (not classifiable to C16.0 to C16.4)</v>
          </cell>
          <cell r="J2204" t="str">
            <v>Gastrointestinal stromal sarcoma</v>
          </cell>
          <cell r="K2204" t="str">
            <v>Not a paired site</v>
          </cell>
        </row>
        <row r="2205">
          <cell r="B2205" t="str">
            <v>IN-423-VF3A</v>
          </cell>
          <cell r="C2205" t="str">
            <v>IN-423-VF3A-F</v>
          </cell>
          <cell r="D2205" t="str">
            <v>Hetal A Desai</v>
          </cell>
          <cell r="E2205" t="str">
            <v>HRR Somatic</v>
          </cell>
          <cell r="F2205" t="str">
            <v>Dr. Neeraj Bhatt (Hemato Oncology Clinic)</v>
          </cell>
        </row>
        <row r="2205">
          <cell r="H2205" t="str">
            <v>Breast</v>
          </cell>
          <cell r="I2205" t="str">
            <v>Breast NOS (excludes Skin of breast C44.5)</v>
          </cell>
          <cell r="J2205" t="str">
            <v>Infiltrating ductular carcinoma</v>
          </cell>
          <cell r="K2205" t="str">
            <v>Right</v>
          </cell>
        </row>
        <row r="2206">
          <cell r="B2206" t="str">
            <v>IN-423-VF3B</v>
          </cell>
          <cell r="C2206" t="str">
            <v>IN-423-VF3B-F</v>
          </cell>
          <cell r="D2206" t="str">
            <v>Jalal Ahmed</v>
          </cell>
          <cell r="E2206" t="str">
            <v>Target Absolute</v>
          </cell>
          <cell r="F2206" t="str">
            <v>Prof. Dr M D Mofazzel Hossain</v>
          </cell>
        </row>
        <row r="2206">
          <cell r="H2206" t="str">
            <v>Lung</v>
          </cell>
          <cell r="I2206" t="str">
            <v>Lower lobe, lung</v>
          </cell>
          <cell r="J2206" t="str">
            <v>Adenocarcinoma, NOS</v>
          </cell>
          <cell r="K2206" t="str">
            <v>Left</v>
          </cell>
        </row>
        <row r="2207">
          <cell r="B2207" t="str">
            <v>IN-423-VF3C</v>
          </cell>
          <cell r="C2207" t="str">
            <v>IN-423-VF3C-F</v>
          </cell>
          <cell r="D2207" t="str">
            <v>Swapna Das</v>
          </cell>
          <cell r="E2207" t="str">
            <v>Target Absolute</v>
          </cell>
          <cell r="F2207" t="str">
            <v>Asst. Prof. Dr. Kamruzzaman Rumman</v>
          </cell>
        </row>
        <row r="2207">
          <cell r="H2207" t="str">
            <v>Stomach</v>
          </cell>
          <cell r="I2207" t="str">
            <v>Overlapping lesion of stomach</v>
          </cell>
          <cell r="J2207" t="str">
            <v>Adenocarcinoma, NOS</v>
          </cell>
          <cell r="K2207" t="str">
            <v>Not a paired site</v>
          </cell>
        </row>
        <row r="2208">
          <cell r="B2208" t="str">
            <v>IN-423-VF3D</v>
          </cell>
          <cell r="C2208" t="str">
            <v>IN-423-VF3D-F</v>
          </cell>
          <cell r="D2208" t="str">
            <v>Poonam Rani</v>
          </cell>
          <cell r="E2208" t="str">
            <v>Target Indiegene</v>
          </cell>
          <cell r="F2208" t="str">
            <v>Dr Vineet Govinda Gupta</v>
          </cell>
        </row>
        <row r="2208">
          <cell r="H2208" t="str">
            <v>Liver and intrahepatic bile ducts</v>
          </cell>
          <cell r="I2208" t="str">
            <v>Liver</v>
          </cell>
          <cell r="J2208" t="str">
            <v>Cholangiocarcinoma</v>
          </cell>
          <cell r="K2208" t="str">
            <v>Not a paired site</v>
          </cell>
        </row>
        <row r="2209">
          <cell r="B2209" t="str">
            <v>IN-423-VE1C</v>
          </cell>
          <cell r="C2209" t="str">
            <v>IN-423-VE1C-F2</v>
          </cell>
          <cell r="D2209" t="str">
            <v>Sujata Upadhye</v>
          </cell>
          <cell r="E2209" t="str">
            <v>Target Core</v>
          </cell>
          <cell r="F2209" t="str">
            <v>Dr Vanita Noronha</v>
          </cell>
        </row>
        <row r="2209">
          <cell r="H2209" t="str">
            <v>lung</v>
          </cell>
          <cell r="I2209" t="str">
            <v>Upper lobe, lung</v>
          </cell>
          <cell r="J2209" t="str">
            <v>Adenocarcinoma, NOS</v>
          </cell>
          <cell r="K2209" t="str">
            <v>Left</v>
          </cell>
        </row>
        <row r="2210">
          <cell r="B2210" t="str">
            <v>IN-423-VF3E</v>
          </cell>
          <cell r="C2210" t="str">
            <v>IN-423-VF3E-F</v>
          </cell>
          <cell r="D2210" t="str">
            <v>Amar Singh</v>
          </cell>
          <cell r="E2210" t="str">
            <v>Target Focus</v>
          </cell>
          <cell r="F2210" t="str">
            <v>Dr. Rajni Parmar</v>
          </cell>
        </row>
        <row r="2210">
          <cell r="H2210" t="str">
            <v>Pancreas</v>
          </cell>
          <cell r="I2210" t="str">
            <v>Pancreas NOS</v>
          </cell>
          <cell r="J2210" t="str">
            <v>Acinar cell carcinoma</v>
          </cell>
          <cell r="K2210" t="str">
            <v>Not a paired site</v>
          </cell>
        </row>
        <row r="2211">
          <cell r="B2211" t="str">
            <v>IN-423-VF3F</v>
          </cell>
          <cell r="C2211" t="str">
            <v>IN-423-VF3F-F</v>
          </cell>
          <cell r="D2211" t="str">
            <v>Indu Devi</v>
          </cell>
          <cell r="E2211" t="str">
            <v>Target Focus</v>
          </cell>
          <cell r="F2211" t="str">
            <v>Dr. Pragya Sharma</v>
          </cell>
        </row>
        <row r="2211">
          <cell r="H2211" t="str">
            <v>Large Intestine</v>
          </cell>
          <cell r="I2211" t="str">
            <v>Colon NOS</v>
          </cell>
          <cell r="J2211" t="str">
            <v>Adenocarcinoma, NOS</v>
          </cell>
          <cell r="K2211" t="str">
            <v>Not a paired site</v>
          </cell>
        </row>
        <row r="2212">
          <cell r="B2212" t="str">
            <v>IN-423-VF3G</v>
          </cell>
          <cell r="C2212" t="str">
            <v>IN-423-VF3G-F</v>
          </cell>
          <cell r="D2212" t="str">
            <v>Pulatov Davron</v>
          </cell>
          <cell r="E2212" t="str">
            <v>Target Focus</v>
          </cell>
          <cell r="F2212" t="str">
            <v>Dr. Zilola(VITA Alliance)</v>
          </cell>
        </row>
        <row r="2212">
          <cell r="H2212" t="str">
            <v>Testis</v>
          </cell>
          <cell r="I2212" t="str">
            <v>Testis NOS</v>
          </cell>
          <cell r="J2212" t="str">
            <v>Seminoma, NOS</v>
          </cell>
          <cell r="K2212" t="str">
            <v>Right</v>
          </cell>
        </row>
        <row r="2213">
          <cell r="B2213" t="str">
            <v>IN-423-VF4A</v>
          </cell>
          <cell r="C2213" t="str">
            <v>IN-423-VF4A-F</v>
          </cell>
          <cell r="D2213" t="str">
            <v>MD. Ataur Rahman</v>
          </cell>
          <cell r="E2213" t="str">
            <v>Target Absolute</v>
          </cell>
          <cell r="F2213" t="str">
            <v>Dr T Raja</v>
          </cell>
        </row>
        <row r="2213">
          <cell r="H2213" t="str">
            <v>Lung</v>
          </cell>
          <cell r="I2213" t="str">
            <v>Lower lobe, lung</v>
          </cell>
          <cell r="J2213" t="str">
            <v>Adenocarcinoma, NOS</v>
          </cell>
          <cell r="K2213" t="str">
            <v>Left</v>
          </cell>
        </row>
        <row r="2214">
          <cell r="B2214" t="str">
            <v>IN-423-VF4A</v>
          </cell>
          <cell r="C2214" t="str">
            <v>IN-423-VF4A-B</v>
          </cell>
          <cell r="D2214" t="str">
            <v>MD. Ataur Rahman</v>
          </cell>
          <cell r="E2214" t="str">
            <v>TA Germline</v>
          </cell>
          <cell r="F2214" t="str">
            <v>Dr T Raja</v>
          </cell>
        </row>
        <row r="2214">
          <cell r="H2214" t="str">
            <v>Lung</v>
          </cell>
          <cell r="I2214" t="str">
            <v>Lower lobe, lung</v>
          </cell>
          <cell r="J2214" t="str">
            <v>Adenocarcinoma, NOS</v>
          </cell>
          <cell r="K2214" t="str">
            <v>Left</v>
          </cell>
        </row>
        <row r="2215">
          <cell r="B2215" t="str">
            <v>IN-423-VF4B</v>
          </cell>
          <cell r="C2215" t="str">
            <v>IN-423-VF4B-B</v>
          </cell>
          <cell r="D2215" t="str">
            <v>Maiya Thapa Magar</v>
          </cell>
          <cell r="E2215" t="str">
            <v>HRR Germline</v>
          </cell>
          <cell r="F2215" t="str">
            <v>Dr Sudip Shrestha (NCHRC)</v>
          </cell>
        </row>
        <row r="2215">
          <cell r="H2215" t="str">
            <v>Ovary</v>
          </cell>
          <cell r="I2215" t="str">
            <v>Ovary</v>
          </cell>
          <cell r="J2215" t="str">
            <v>Serous cystadenocarcinoma</v>
          </cell>
          <cell r="K2215" t="str">
            <v>Unknown</v>
          </cell>
        </row>
        <row r="2216">
          <cell r="B2216" t="str">
            <v>IN-423-VF4C</v>
          </cell>
          <cell r="C2216" t="str">
            <v>IN-423-VF4C-B</v>
          </cell>
          <cell r="D2216" t="str">
            <v>Sengamalam</v>
          </cell>
          <cell r="E2216" t="str">
            <v>Germline+</v>
          </cell>
          <cell r="F2216" t="str">
            <v>Dr Sivaram Ganesan</v>
          </cell>
        </row>
        <row r="2216">
          <cell r="H2216" t="str">
            <v>Ovary</v>
          </cell>
          <cell r="I2216" t="str">
            <v>Ovary</v>
          </cell>
          <cell r="J2216" t="str">
            <v>Carcinoma, NOS</v>
          </cell>
          <cell r="K2216" t="str">
            <v>Unknown</v>
          </cell>
        </row>
        <row r="2217">
          <cell r="B2217" t="str">
            <v>IN-423-VF4D</v>
          </cell>
          <cell r="C2217" t="str">
            <v>IN-423-VF4D-F</v>
          </cell>
          <cell r="D2217" t="str">
            <v>Sudha P.G</v>
          </cell>
          <cell r="E2217" t="str">
            <v>HRR Somatic</v>
          </cell>
          <cell r="F2217" t="str">
            <v>Dr Sivaram Ganesan</v>
          </cell>
        </row>
        <row r="2217">
          <cell r="H2217" t="str">
            <v>Ovary</v>
          </cell>
          <cell r="I2217" t="str">
            <v>Ovary</v>
          </cell>
          <cell r="J2217" t="str">
            <v>Carcinoma, NOS</v>
          </cell>
          <cell r="K2217" t="str">
            <v>Unknown</v>
          </cell>
        </row>
        <row r="2218">
          <cell r="B2218" t="str">
            <v>IN-423-VF4D</v>
          </cell>
          <cell r="C2218" t="str">
            <v>IN-423-VF4D-B</v>
          </cell>
          <cell r="D2218" t="str">
            <v>Sudha P.G</v>
          </cell>
          <cell r="E2218" t="str">
            <v>Germline+</v>
          </cell>
          <cell r="F2218" t="str">
            <v>Dr Sivaram Ganesan</v>
          </cell>
        </row>
        <row r="2218">
          <cell r="H2218" t="str">
            <v>Ovary</v>
          </cell>
          <cell r="I2218" t="str">
            <v>Ovary</v>
          </cell>
          <cell r="J2218" t="str">
            <v>Carcinoma, NOS</v>
          </cell>
          <cell r="K2218" t="str">
            <v>Unknown</v>
          </cell>
        </row>
        <row r="2219">
          <cell r="B2219" t="str">
            <v>IN-423-VF4E</v>
          </cell>
          <cell r="C2219" t="str">
            <v>IN-423-VF4E-B</v>
          </cell>
          <cell r="D2219" t="str">
            <v>Rama Kalikota</v>
          </cell>
          <cell r="E2219" t="str">
            <v>Germline+</v>
          </cell>
          <cell r="F2219" t="str">
            <v>Dr. Ravindra Vottery</v>
          </cell>
        </row>
        <row r="2219">
          <cell r="H2219" t="str">
            <v>Stomach</v>
          </cell>
          <cell r="I2219" t="str">
            <v>Cardia, NOS</v>
          </cell>
          <cell r="J2219" t="str">
            <v>Adenocarcinoma, NOS</v>
          </cell>
          <cell r="K2219" t="str">
            <v>Not a paired site</v>
          </cell>
        </row>
        <row r="2220">
          <cell r="B2220" t="str">
            <v>IN-423-VF4F</v>
          </cell>
          <cell r="C2220" t="str">
            <v>IN-423-VF4F-F</v>
          </cell>
          <cell r="D2220" t="str">
            <v>Megha Sammasge</v>
          </cell>
          <cell r="E2220" t="str">
            <v>Target Indiegene</v>
          </cell>
          <cell r="F2220" t="str">
            <v>Dr Sandeep Nayak</v>
          </cell>
        </row>
        <row r="2220">
          <cell r="H2220" t="str">
            <v>Breast</v>
          </cell>
          <cell r="I2220" t="str">
            <v>Breast NOS (excludes Skin of breast C44.5)</v>
          </cell>
          <cell r="J2220" t="str">
            <v>Infiltrating ductular carcinoma</v>
          </cell>
          <cell r="K2220" t="str">
            <v>Left</v>
          </cell>
        </row>
        <row r="2221">
          <cell r="B2221" t="str">
            <v>IN-423-VF4G</v>
          </cell>
          <cell r="C2221" t="str">
            <v>IN-423-VF4G-B</v>
          </cell>
          <cell r="D2221" t="str">
            <v>Rabecca Aaron</v>
          </cell>
          <cell r="E2221" t="str">
            <v>Germline+</v>
          </cell>
          <cell r="F2221" t="str">
            <v>Dr. Vinu Sarathy/ Dr. Saro jocab</v>
          </cell>
        </row>
        <row r="2221">
          <cell r="H2221" t="str">
            <v>Breast</v>
          </cell>
          <cell r="I2221" t="str">
            <v>Upper inner quadrant of breast</v>
          </cell>
          <cell r="J2221" t="str">
            <v>Infiltrating ductular carcinoma</v>
          </cell>
          <cell r="K2221" t="str">
            <v>Left</v>
          </cell>
        </row>
        <row r="2222">
          <cell r="B2222" t="str">
            <v>IN-423-VF4H</v>
          </cell>
          <cell r="C2222" t="str">
            <v>IN-423-VF4H-F</v>
          </cell>
          <cell r="D2222" t="str">
            <v>Vaishali Gavande</v>
          </cell>
          <cell r="E2222" t="str">
            <v>Target Focus</v>
          </cell>
          <cell r="F2222" t="str">
            <v>Dr. Ravikumar</v>
          </cell>
        </row>
        <row r="2222">
          <cell r="H2222" t="str">
            <v>Gallbladder</v>
          </cell>
          <cell r="I2222" t="str">
            <v>Gallbladder</v>
          </cell>
          <cell r="J2222" t="str">
            <v>Adenocarcinoma, NOS</v>
          </cell>
          <cell r="K2222" t="str">
            <v>Not a paired site</v>
          </cell>
        </row>
        <row r="2223">
          <cell r="B2223" t="str">
            <v>IN-423-VF4I</v>
          </cell>
          <cell r="C2223" t="str">
            <v>IN-423-VF4I-F</v>
          </cell>
          <cell r="D2223" t="str">
            <v>Kashmir Singh</v>
          </cell>
          <cell r="E2223" t="str">
            <v>Target Focus</v>
          </cell>
          <cell r="F2223" t="str">
            <v>Dr. Chitresh Agarwal</v>
          </cell>
        </row>
        <row r="2223">
          <cell r="H2223" t="str">
            <v>Prostate</v>
          </cell>
          <cell r="I2223" t="str">
            <v>Prostate gland</v>
          </cell>
          <cell r="J2223" t="str">
            <v>Adenocarcinoma, NOS</v>
          </cell>
          <cell r="K2223" t="str">
            <v>Not a paired site</v>
          </cell>
        </row>
        <row r="2224">
          <cell r="B2224" t="str">
            <v>IN-423-VGAA</v>
          </cell>
          <cell r="C2224" t="str">
            <v>IN-423-VGAA-F</v>
          </cell>
          <cell r="D2224" t="str">
            <v>Basavaraj Kore</v>
          </cell>
          <cell r="E2224" t="str">
            <v>Target Core</v>
          </cell>
          <cell r="F2224" t="str">
            <v>Dr Kumar Prabhash</v>
          </cell>
        </row>
        <row r="2224">
          <cell r="H2224" t="str">
            <v>Lung</v>
          </cell>
          <cell r="I2224" t="str">
            <v>Upper lobe, lung</v>
          </cell>
          <cell r="J2224" t="str">
            <v>Adenocarcinoma, NOS</v>
          </cell>
          <cell r="K2224" t="str">
            <v>Right</v>
          </cell>
        </row>
        <row r="2225">
          <cell r="B2225" t="str">
            <v>IN-423-VGAB</v>
          </cell>
          <cell r="C2225" t="str">
            <v>IN-423-VGAB-B</v>
          </cell>
          <cell r="D2225" t="str">
            <v>Shalini Shinde</v>
          </cell>
          <cell r="E2225" t="str">
            <v>Germline+</v>
          </cell>
          <cell r="F2225" t="str">
            <v>4bc-Vishal</v>
          </cell>
        </row>
        <row r="2225">
          <cell r="H2225" t="str">
            <v>Breast</v>
          </cell>
          <cell r="I2225" t="str">
            <v>Breast NOS (excludes Skin of breast C44.5)</v>
          </cell>
          <cell r="J2225" t="str">
            <v>Invasive carcinoma of no special type</v>
          </cell>
          <cell r="K2225" t="str">
            <v>Left</v>
          </cell>
        </row>
        <row r="2226">
          <cell r="B2226" t="str">
            <v>IN-423-VGAC</v>
          </cell>
          <cell r="C2226" t="str">
            <v>IN-423-VGAC-F</v>
          </cell>
          <cell r="D2226" t="str">
            <v>Kousalya K</v>
          </cell>
          <cell r="E2226" t="str">
            <v>Target First</v>
          </cell>
          <cell r="F2226" t="str">
            <v>Dr. Santhosh</v>
          </cell>
        </row>
        <row r="2226">
          <cell r="H2226" t="str">
            <v>Small Intestine</v>
          </cell>
          <cell r="I2226" t="str">
            <v>Duodenum</v>
          </cell>
          <cell r="J2226" t="str">
            <v>Adenocarcinoma, NOS</v>
          </cell>
          <cell r="K2226" t="str">
            <v>Not a paired site</v>
          </cell>
        </row>
        <row r="2227">
          <cell r="B2227" t="str">
            <v>IN-423-VGAD</v>
          </cell>
          <cell r="C2227" t="str">
            <v>IN-423-VGAD-F</v>
          </cell>
          <cell r="D2227" t="str">
            <v>Nurullaeva Sabokhat</v>
          </cell>
          <cell r="E2227" t="str">
            <v>Target Focus</v>
          </cell>
          <cell r="F2227" t="str">
            <v>Dr. Zilola(VITA Alliance)</v>
          </cell>
        </row>
        <row r="2227">
          <cell r="H2227" t="str">
            <v>Rectum</v>
          </cell>
          <cell r="I2227" t="str">
            <v>Rectum, NOS</v>
          </cell>
          <cell r="J2227" t="str">
            <v>Signet ring cell carcinoma</v>
          </cell>
          <cell r="K2227" t="str">
            <v>Not a paired site</v>
          </cell>
        </row>
        <row r="2228">
          <cell r="B2228" t="str">
            <v>IN-423-VFXJ</v>
          </cell>
          <cell r="C2228" t="str">
            <v>IN-423-VFXJ-F2</v>
          </cell>
          <cell r="D2228" t="str">
            <v>Kunduru Sampathkumar Reddy</v>
          </cell>
          <cell r="E2228" t="str">
            <v>Target Indiegene</v>
          </cell>
          <cell r="F2228" t="str">
            <v>Dr. Venkat Sampath</v>
          </cell>
        </row>
        <row r="2228">
          <cell r="H2228" t="str">
            <v>Stomach</v>
          </cell>
          <cell r="I2228" t="str">
            <v>Stomach NOS</v>
          </cell>
          <cell r="J2228" t="str">
            <v>Adenocarcinoma, NOS</v>
          </cell>
          <cell r="K2228" t="str">
            <v>Not a paired site</v>
          </cell>
        </row>
        <row r="2229">
          <cell r="B2229" t="str">
            <v>IN-423-VGAE</v>
          </cell>
          <cell r="C2229" t="str">
            <v>IN-423-VGAE-F</v>
          </cell>
          <cell r="D2229" t="str">
            <v>Geja Lakshmi</v>
          </cell>
          <cell r="E2229" t="str">
            <v>Target First</v>
          </cell>
          <cell r="F2229" t="str">
            <v>Dr. M.A. Raja</v>
          </cell>
        </row>
        <row r="2229">
          <cell r="H2229" t="str">
            <v>Breast</v>
          </cell>
          <cell r="I2229" t="str">
            <v>Breast NOS (excludes Skin of breast C44.5)</v>
          </cell>
          <cell r="J2229" t="str">
            <v>Malignant tumor, spindle cell type</v>
          </cell>
          <cell r="K2229" t="str">
            <v>Left</v>
          </cell>
        </row>
        <row r="2230">
          <cell r="B2230" t="str">
            <v>IN-423-VGAE</v>
          </cell>
          <cell r="C2230" t="str">
            <v>IN-423-VGAE-B</v>
          </cell>
          <cell r="D2230" t="str">
            <v>Geja Lakshmi</v>
          </cell>
          <cell r="E2230" t="str">
            <v>Germline+</v>
          </cell>
          <cell r="F2230" t="str">
            <v>Dr. M.A. Raja</v>
          </cell>
        </row>
        <row r="2230">
          <cell r="H2230" t="str">
            <v>Breast</v>
          </cell>
          <cell r="I2230" t="str">
            <v>Breast NOS (excludes Skin of breast C44.5)</v>
          </cell>
          <cell r="J2230" t="str">
            <v>Malignant tumor, spindle cell type</v>
          </cell>
          <cell r="K2230" t="str">
            <v>Left</v>
          </cell>
        </row>
        <row r="2231">
          <cell r="B2231" t="str">
            <v>IN-423-VGAF</v>
          </cell>
          <cell r="C2231" t="str">
            <v>IN-423-VGAF-B</v>
          </cell>
          <cell r="D2231" t="str">
            <v>Mala Nagarajan</v>
          </cell>
          <cell r="E2231" t="str">
            <v>Germline+</v>
          </cell>
          <cell r="F2231" t="str">
            <v>Dr T Raja</v>
          </cell>
        </row>
        <row r="2231">
          <cell r="H2231" t="str">
            <v>Ovary</v>
          </cell>
          <cell r="I2231" t="str">
            <v>Ovary</v>
          </cell>
          <cell r="J2231" t="str">
            <v>High-grade serous carcinoma</v>
          </cell>
          <cell r="K2231" t="str">
            <v>Right and Left</v>
          </cell>
        </row>
        <row r="2232">
          <cell r="B2232" t="str">
            <v>IN-423-VEWB</v>
          </cell>
          <cell r="C2232" t="str">
            <v>IN-423-VEWB-F2</v>
          </cell>
          <cell r="D2232" t="str">
            <v>Monica</v>
          </cell>
          <cell r="E2232" t="str">
            <v>Target Focus</v>
          </cell>
          <cell r="F2232" t="str">
            <v>Dr.Sodhi</v>
          </cell>
        </row>
        <row r="2232">
          <cell r="H2232" t="str">
            <v>Breast</v>
          </cell>
          <cell r="I2232" t="str">
            <v>Breast NOS (excludes Skin of breast C44.5)</v>
          </cell>
          <cell r="J2232" t="str">
            <v>Carcinoma NOS</v>
          </cell>
          <cell r="K2232" t="str">
            <v>Unknown</v>
          </cell>
        </row>
        <row r="2233">
          <cell r="B2233" t="str">
            <v>IN-423-VGAG</v>
          </cell>
          <cell r="C2233" t="str">
            <v>IN-423-VGAG-F</v>
          </cell>
          <cell r="D2233" t="str">
            <v>Baljit Kumar Kaushik</v>
          </cell>
          <cell r="E2233" t="str">
            <v>Target Focus</v>
          </cell>
          <cell r="F2233" t="str">
            <v>Self</v>
          </cell>
        </row>
        <row r="2233">
          <cell r="H2233" t="str">
            <v>Accessory sinuses</v>
          </cell>
          <cell r="I2233" t="str">
            <v>Maxillary sinus</v>
          </cell>
          <cell r="J2233" t="str">
            <v>Adenoid cystic carcinoma</v>
          </cell>
          <cell r="K2233" t="str">
            <v>Left</v>
          </cell>
        </row>
        <row r="2234">
          <cell r="B2234" t="str">
            <v>IN-423-VGAH</v>
          </cell>
          <cell r="C2234" t="str">
            <v>IN-423-VGAH-F</v>
          </cell>
          <cell r="D2234" t="str">
            <v>Sukh Dev</v>
          </cell>
          <cell r="E2234" t="str">
            <v>Target Focus</v>
          </cell>
          <cell r="F2234" t="str">
            <v>Dr. Vikram Singh</v>
          </cell>
        </row>
        <row r="2234">
          <cell r="H2234" t="str">
            <v>Ovary</v>
          </cell>
          <cell r="I2234" t="str">
            <v>Ovary</v>
          </cell>
          <cell r="J2234" t="str">
            <v>High-grade serous carcinoma</v>
          </cell>
          <cell r="K2234" t="str">
            <v>Right and Left</v>
          </cell>
        </row>
        <row r="2235">
          <cell r="B2235" t="str">
            <v>IN-423-VGAI</v>
          </cell>
          <cell r="C2235" t="str">
            <v>IN-423-VGAI-F</v>
          </cell>
          <cell r="D2235" t="str">
            <v>Vimla Devi</v>
          </cell>
          <cell r="E2235" t="str">
            <v>Target Focus</v>
          </cell>
          <cell r="F2235" t="str">
            <v>Dr. Chitresh Agarwal</v>
          </cell>
        </row>
        <row r="2235">
          <cell r="H2235" t="str">
            <v>Corpus Uteri</v>
          </cell>
          <cell r="I2235" t="str">
            <v>Endometrium</v>
          </cell>
          <cell r="J2235" t="str">
            <v>Adenocarcinoma, NOS</v>
          </cell>
          <cell r="K2235" t="str">
            <v>Not a paired site</v>
          </cell>
        </row>
        <row r="2236">
          <cell r="B2236" t="str">
            <v>IN-423-VGAJ</v>
          </cell>
          <cell r="C2236" t="str">
            <v>IN-423-VGAJ-F</v>
          </cell>
          <cell r="D2236" t="str">
            <v>Mamma Devi</v>
          </cell>
          <cell r="E2236" t="str">
            <v>Target Focus</v>
          </cell>
          <cell r="F2236" t="str">
            <v>Dr. Saadvik Raghuram</v>
          </cell>
        </row>
        <row r="2236">
          <cell r="H2236" t="str">
            <v>Rectum</v>
          </cell>
          <cell r="I2236" t="str">
            <v>Rectum, NOS</v>
          </cell>
          <cell r="J2236" t="str">
            <v>Carcinoma, NOS</v>
          </cell>
          <cell r="K2236" t="str">
            <v>Not a paired site</v>
          </cell>
        </row>
        <row r="2237">
          <cell r="B2237" t="str">
            <v>IN-423-VGAK</v>
          </cell>
          <cell r="C2237" t="str">
            <v>IN-423-VGAK-B</v>
          </cell>
          <cell r="D2237" t="str">
            <v>Pallavi Navalkar</v>
          </cell>
          <cell r="E2237" t="str">
            <v>Germline+</v>
          </cell>
          <cell r="F2237" t="str">
            <v>Dr Bharat Bhosale</v>
          </cell>
        </row>
        <row r="2237">
          <cell r="H2237" t="str">
            <v>Ovary</v>
          </cell>
          <cell r="I2237" t="str">
            <v>Ovary</v>
          </cell>
          <cell r="J2237" t="str">
            <v>High-grade serous carcinoma</v>
          </cell>
          <cell r="K2237" t="str">
            <v>Unknown</v>
          </cell>
        </row>
        <row r="2238">
          <cell r="B2238" t="str">
            <v>IN-423-VGDA</v>
          </cell>
          <cell r="C2238" t="str">
            <v>IN-423-VGDA-B</v>
          </cell>
          <cell r="D2238" t="str">
            <v>Suchitra Badu</v>
          </cell>
          <cell r="E2238" t="str">
            <v>HRR Germline</v>
          </cell>
          <cell r="F2238" t="str">
            <v>Dr Ghanshyam Biswas</v>
          </cell>
        </row>
        <row r="2238">
          <cell r="H2238" t="str">
            <v>Breast</v>
          </cell>
          <cell r="I2238" t="str">
            <v>Breast NOS (excludes Skin of breast C44.5)</v>
          </cell>
          <cell r="J2238" t="str">
            <v>Carcinoma, NOS</v>
          </cell>
          <cell r="K2238" t="str">
            <v>Unknown</v>
          </cell>
        </row>
        <row r="2239">
          <cell r="B2239" t="str">
            <v>IN-423-VGDB</v>
          </cell>
          <cell r="C2239" t="str">
            <v>IN-423-VGDB-B</v>
          </cell>
          <cell r="D2239" t="str">
            <v>Sreekala Devi</v>
          </cell>
          <cell r="E2239" t="str">
            <v>HRR Germline</v>
          </cell>
          <cell r="F2239" t="str">
            <v>Dr. Aju Mathew</v>
          </cell>
        </row>
        <row r="2239">
          <cell r="H2239" t="str">
            <v>Ovary</v>
          </cell>
          <cell r="I2239" t="str">
            <v>Ovary</v>
          </cell>
          <cell r="J2239" t="str">
            <v>Carcinoma, NOS</v>
          </cell>
          <cell r="K2239" t="str">
            <v>Unknown</v>
          </cell>
        </row>
        <row r="2240">
          <cell r="B2240" t="str">
            <v>IN-423-VGDC</v>
          </cell>
          <cell r="C2240" t="str">
            <v>IN-423-VGDC-B</v>
          </cell>
          <cell r="D2240" t="str">
            <v>Sabitha K</v>
          </cell>
          <cell r="E2240" t="str">
            <v>Germline+</v>
          </cell>
          <cell r="F2240" t="str">
            <v>Dr. Ravindra Vottery</v>
          </cell>
        </row>
        <row r="2240">
          <cell r="H2240" t="str">
            <v>Ovary</v>
          </cell>
          <cell r="I2240" t="str">
            <v>Ovary</v>
          </cell>
          <cell r="J2240" t="str">
            <v>High-grade serous carcinoma</v>
          </cell>
          <cell r="K2240" t="str">
            <v>Right and Left</v>
          </cell>
        </row>
        <row r="2241">
          <cell r="B2241" t="str">
            <v>IN-423-VGDD</v>
          </cell>
          <cell r="C2241" t="str">
            <v>IN-423-VGDD-B</v>
          </cell>
          <cell r="D2241" t="str">
            <v>Rahmat Ali Musalman</v>
          </cell>
          <cell r="E2241" t="str">
            <v>HRR Germline</v>
          </cell>
          <cell r="F2241" t="str">
            <v>Dr Sudip Shrestha (NCHRC)</v>
          </cell>
        </row>
        <row r="2241">
          <cell r="H2241" t="str">
            <v>Prostate</v>
          </cell>
          <cell r="I2241" t="str">
            <v>Prostate gland</v>
          </cell>
          <cell r="J2241" t="str">
            <v>Carcinoma, NOS</v>
          </cell>
          <cell r="K2241" t="str">
            <v>Not a paired site</v>
          </cell>
        </row>
        <row r="2242">
          <cell r="B2242" t="str">
            <v>IN-423-VGDE</v>
          </cell>
          <cell r="C2242" t="str">
            <v>IN-423-VGDE-B</v>
          </cell>
          <cell r="D2242" t="str">
            <v>Govinda Prasad Subedi</v>
          </cell>
          <cell r="E2242" t="str">
            <v>Germline+</v>
          </cell>
          <cell r="F2242" t="str">
            <v>Dr Sudip Shrestha (NCHRC)</v>
          </cell>
        </row>
        <row r="2242">
          <cell r="H2242" t="str">
            <v>Large Intestine</v>
          </cell>
          <cell r="I2242" t="str">
            <v>Transverse colon</v>
          </cell>
          <cell r="J2242" t="str">
            <v>Carcinoma, NOS</v>
          </cell>
          <cell r="K2242" t="str">
            <v>Not a paired site</v>
          </cell>
        </row>
        <row r="2243">
          <cell r="B2243" t="str">
            <v>IN-423-VGDF</v>
          </cell>
          <cell r="C2243" t="str">
            <v>IN-423-VGDF-B</v>
          </cell>
          <cell r="D2243" t="str">
            <v>Ganga Devi Poudel</v>
          </cell>
          <cell r="E2243" t="str">
            <v>HRR Germline</v>
          </cell>
          <cell r="F2243" t="str">
            <v>Dr Sudip Shrestha (NCHRC)</v>
          </cell>
        </row>
        <row r="2243">
          <cell r="H2243" t="str">
            <v>Unknown primary</v>
          </cell>
          <cell r="I2243" t="str">
            <v>Unknown primary site</v>
          </cell>
          <cell r="J2243" t="str">
            <v>Adenocarcinoma, NOS</v>
          </cell>
          <cell r="K2243" t="str">
            <v>Unknown</v>
          </cell>
        </row>
        <row r="2244">
          <cell r="B2244" t="str">
            <v>IN-423-VGDG</v>
          </cell>
          <cell r="C2244" t="str">
            <v>IN-423-VGDG-B</v>
          </cell>
          <cell r="D2244" t="str">
            <v>Neera Shrestha</v>
          </cell>
          <cell r="E2244" t="str">
            <v>HRR Germline</v>
          </cell>
          <cell r="F2244" t="str">
            <v>Dr Sudip Shrestha (NCHRC)</v>
          </cell>
        </row>
        <row r="2244">
          <cell r="H2244" t="str">
            <v>Ovary</v>
          </cell>
          <cell r="I2244" t="str">
            <v>Ovary</v>
          </cell>
          <cell r="J2244" t="str">
            <v>Carcinoma, NOS</v>
          </cell>
          <cell r="K2244" t="str">
            <v>Unknown</v>
          </cell>
        </row>
        <row r="2245">
          <cell r="B2245" t="str">
            <v>IN-423-VGDH</v>
          </cell>
          <cell r="C2245" t="str">
            <v>IN-423-VGDH-B</v>
          </cell>
          <cell r="D2245" t="str">
            <v>Sikha Mondal</v>
          </cell>
          <cell r="E2245" t="str">
            <v>HRR Germline</v>
          </cell>
          <cell r="F2245" t="str">
            <v>Dr. P..N. Mohapatra</v>
          </cell>
        </row>
        <row r="2245">
          <cell r="H2245" t="str">
            <v>Breast</v>
          </cell>
          <cell r="I2245" t="str">
            <v>Breast NOS (excludes Skin of breast C44.5)</v>
          </cell>
          <cell r="J2245" t="str">
            <v>Carcinoma, NOS</v>
          </cell>
          <cell r="K2245" t="str">
            <v>Unknown</v>
          </cell>
        </row>
        <row r="2246">
          <cell r="B2246" t="str">
            <v>IN-423-VGDI</v>
          </cell>
          <cell r="C2246" t="str">
            <v>IN-423-VGDI-F</v>
          </cell>
          <cell r="D2246" t="str">
            <v>Suman Chakraborty</v>
          </cell>
          <cell r="E2246" t="str">
            <v>Target First</v>
          </cell>
          <cell r="F2246" t="str">
            <v>Dr. Tanmoy Mondal</v>
          </cell>
        </row>
        <row r="2246">
          <cell r="H2246" t="str">
            <v>Unknown primary</v>
          </cell>
          <cell r="I2246" t="str">
            <v>Unknown primary site</v>
          </cell>
          <cell r="J2246" t="str">
            <v>Sarcoma, NOS</v>
          </cell>
          <cell r="K2246" t="str">
            <v>Unknown</v>
          </cell>
        </row>
        <row r="2247">
          <cell r="B2247" t="str">
            <v>IN-423-VGDJ</v>
          </cell>
          <cell r="C2247" t="str">
            <v>IN-423-VGDJ-F</v>
          </cell>
          <cell r="D2247" t="str">
            <v>Anuradha Samaddar</v>
          </cell>
          <cell r="E2247" t="str">
            <v>Target Indiegene</v>
          </cell>
          <cell r="F2247" t="str">
            <v>Dr. Satyam Satyarth</v>
          </cell>
        </row>
        <row r="2247">
          <cell r="H2247" t="str">
            <v>Intestinal tract</v>
          </cell>
          <cell r="I2247" t="str">
            <v>Intestinal tract, NOS</v>
          </cell>
          <cell r="J2247" t="str">
            <v>Adenocarcinoma, NOS</v>
          </cell>
          <cell r="K2247" t="str">
            <v>Not a paired site</v>
          </cell>
        </row>
        <row r="2248">
          <cell r="B2248" t="str">
            <v>IN-423-VGDK</v>
          </cell>
          <cell r="C2248" t="str">
            <v>IN-423-VGDK-F</v>
          </cell>
          <cell r="D2248" t="str">
            <v>Vasantiben K Patel</v>
          </cell>
          <cell r="E2248" t="str">
            <v>Target First</v>
          </cell>
          <cell r="F2248" t="str">
            <v>Dr viraj lavingia (HCG)</v>
          </cell>
        </row>
        <row r="2248">
          <cell r="H2248" t="str">
            <v>Stomach</v>
          </cell>
          <cell r="I2248" t="str">
            <v>Stomach NOS</v>
          </cell>
          <cell r="J2248" t="str">
            <v>Gastrointestinal stromal sarcoma</v>
          </cell>
          <cell r="K2248" t="str">
            <v>Not a paired site</v>
          </cell>
        </row>
        <row r="2249">
          <cell r="B2249" t="str">
            <v>IN-423-VGDL</v>
          </cell>
          <cell r="C2249" t="str">
            <v>IN-423-VGDL-F</v>
          </cell>
          <cell r="D2249" t="str">
            <v>Prasanna Oothaman</v>
          </cell>
          <cell r="E2249" t="str">
            <v>HRR Somatic+PDL1</v>
          </cell>
          <cell r="F2249" t="str">
            <v>Dr Niraj Bhatt</v>
          </cell>
        </row>
        <row r="2249">
          <cell r="H2249" t="str">
            <v>Breast</v>
          </cell>
          <cell r="I2249" t="str">
            <v>Breast NOS (excludes Skin of breast C44.5)</v>
          </cell>
          <cell r="J2249" t="str">
            <v>Infiltrating ductular carcinoma</v>
          </cell>
          <cell r="K2249" t="str">
            <v>Unknown</v>
          </cell>
        </row>
        <row r="2250">
          <cell r="B2250" t="str">
            <v>IN-423-VGDM</v>
          </cell>
          <cell r="C2250" t="str">
            <v>IN-423-VGDM-F</v>
          </cell>
          <cell r="D2250" t="str">
            <v>Sahadev Gawde</v>
          </cell>
          <cell r="E2250" t="str">
            <v>Target Core + PDL1+MSI</v>
          </cell>
          <cell r="F2250" t="str">
            <v>Dr Bharat Bhosale</v>
          </cell>
        </row>
        <row r="2250">
          <cell r="H2250" t="str">
            <v>Lung</v>
          </cell>
          <cell r="I2250" t="str">
            <v>Lower lobe, lung</v>
          </cell>
          <cell r="J2250" t="str">
            <v>Squamous cell carcinoma, NOS</v>
          </cell>
          <cell r="K2250" t="str">
            <v>Right</v>
          </cell>
        </row>
        <row r="2251">
          <cell r="B2251" t="str">
            <v>IN-423-VGDN</v>
          </cell>
          <cell r="C2251" t="str">
            <v>IN-423-VGDN-B</v>
          </cell>
          <cell r="D2251" t="str">
            <v>Priya Shah</v>
          </cell>
          <cell r="E2251" t="str">
            <v>Germline+</v>
          </cell>
          <cell r="F2251" t="str">
            <v>Dr Bharat Bhosale</v>
          </cell>
        </row>
        <row r="2251">
          <cell r="H2251" t="str">
            <v>Breast</v>
          </cell>
          <cell r="I2251" t="str">
            <v>Lower outer quadrant of breast</v>
          </cell>
          <cell r="J2251" t="str">
            <v>Mucinous adenocarcinoma</v>
          </cell>
          <cell r="K2251" t="str">
            <v>Right</v>
          </cell>
        </row>
        <row r="2252">
          <cell r="B2252" t="str">
            <v>IN-423-VGDO</v>
          </cell>
          <cell r="C2252" t="str">
            <v>IN-423-VGDO-F</v>
          </cell>
          <cell r="D2252" t="str">
            <v>Rupali Phadtare</v>
          </cell>
          <cell r="E2252" t="str">
            <v>Target Core</v>
          </cell>
          <cell r="F2252" t="str">
            <v>Dr Kumar Prabhash</v>
          </cell>
        </row>
        <row r="2252">
          <cell r="H2252" t="str">
            <v>Lung</v>
          </cell>
          <cell r="I2252" t="str">
            <v>Lung NOS</v>
          </cell>
          <cell r="J2252" t="str">
            <v>Non-small cell carcinoma</v>
          </cell>
          <cell r="K2252" t="str">
            <v>Left</v>
          </cell>
        </row>
        <row r="2253">
          <cell r="B2253" t="str">
            <v>IN-423-VGDP</v>
          </cell>
          <cell r="C2253" t="str">
            <v>IN-423-VGDP-F</v>
          </cell>
          <cell r="D2253" t="str">
            <v>Vikas Hawaldar</v>
          </cell>
          <cell r="E2253" t="str">
            <v>Target Core</v>
          </cell>
          <cell r="F2253" t="str">
            <v>Dr Kumar Prabhash</v>
          </cell>
        </row>
        <row r="2253">
          <cell r="H2253" t="str">
            <v>Lung</v>
          </cell>
          <cell r="I2253" t="str">
            <v>Lower lobe, lung</v>
          </cell>
          <cell r="J2253" t="str">
            <v>Adenocarcinoma, NOS</v>
          </cell>
          <cell r="K2253" t="str">
            <v>Right</v>
          </cell>
        </row>
        <row r="2254">
          <cell r="B2254" t="str">
            <v>IN-423-VGDQ</v>
          </cell>
          <cell r="C2254" t="str">
            <v>IN-423-VGDQ-B</v>
          </cell>
          <cell r="D2254" t="str">
            <v>Shaila Thomas</v>
          </cell>
          <cell r="E2254" t="str">
            <v>Germline+</v>
          </cell>
          <cell r="F2254" t="str">
            <v>Dr. Boman Dhabhar</v>
          </cell>
        </row>
        <row r="2254">
          <cell r="H2254" t="str">
            <v>Other and unspecified biliary tract</v>
          </cell>
          <cell r="I2254" t="str">
            <v>Biliary tract, NOS</v>
          </cell>
          <cell r="J2254" t="str">
            <v>Cholangiocarcinoma</v>
          </cell>
          <cell r="K2254" t="str">
            <v>Not a paired site</v>
          </cell>
        </row>
        <row r="2255">
          <cell r="B2255" t="str">
            <v>IN-423-VGDR</v>
          </cell>
          <cell r="C2255" t="str">
            <v>IN-423-VGDR-B</v>
          </cell>
          <cell r="D2255" t="str">
            <v>Pooja Kuwalekar</v>
          </cell>
          <cell r="E2255" t="str">
            <v>HRR Germline</v>
          </cell>
          <cell r="F2255" t="str">
            <v>Dr. Jean Louis Menezes</v>
          </cell>
        </row>
        <row r="2255">
          <cell r="H2255" t="str">
            <v>Breast</v>
          </cell>
          <cell r="I2255" t="str">
            <v>Upper inner quadrant of breast</v>
          </cell>
          <cell r="J2255" t="str">
            <v>Infiltrating ductular carcinoma</v>
          </cell>
          <cell r="K2255" t="str">
            <v>Left</v>
          </cell>
        </row>
        <row r="2256">
          <cell r="B2256" t="str">
            <v>IN-423-VAFC</v>
          </cell>
          <cell r="C2256" t="str">
            <v>IN-423-VAFC-B</v>
          </cell>
          <cell r="D2256" t="str">
            <v>Jaya Dube</v>
          </cell>
          <cell r="E2256" t="str">
            <v>Target Indiegene Liquid</v>
          </cell>
          <cell r="F2256" t="str">
            <v>Dr Bhuvan Chugh (Max, Saket)</v>
          </cell>
        </row>
        <row r="2256">
          <cell r="H2256" t="str">
            <v>Gallbladder</v>
          </cell>
          <cell r="I2256" t="str">
            <v>Gallbladder</v>
          </cell>
          <cell r="J2256" t="str">
            <v>Adenocarcinoma, NOS</v>
          </cell>
          <cell r="K2256" t="str">
            <v>Not a paired site</v>
          </cell>
        </row>
        <row r="2257">
          <cell r="B2257" t="str">
            <v>IN-423-VGDS</v>
          </cell>
          <cell r="C2257" t="str">
            <v>IN-423-VGDS-F</v>
          </cell>
          <cell r="D2257" t="str">
            <v>Sanjay Singh</v>
          </cell>
          <cell r="E2257" t="str">
            <v>Target Indiegene</v>
          </cell>
          <cell r="F2257" t="str">
            <v>Dr. Pinaki Mahato</v>
          </cell>
        </row>
        <row r="2257">
          <cell r="H2257" t="str">
            <v>Lung</v>
          </cell>
          <cell r="I2257" t="str">
            <v>Lung NOS</v>
          </cell>
          <cell r="J2257" t="str">
            <v>Adenocarcinoma, NOS</v>
          </cell>
          <cell r="K2257" t="str">
            <v>Right</v>
          </cell>
        </row>
        <row r="2258">
          <cell r="B2258" t="str">
            <v>IN-423-VGAF</v>
          </cell>
          <cell r="C2258" t="str">
            <v>IN-423-VGAF-F</v>
          </cell>
          <cell r="D2258" t="str">
            <v>Mala Nagarajan</v>
          </cell>
          <cell r="E2258" t="str">
            <v>Target First</v>
          </cell>
          <cell r="F2258" t="str">
            <v>Dr T Raja</v>
          </cell>
        </row>
        <row r="2258">
          <cell r="H2258" t="str">
            <v>Ovary</v>
          </cell>
          <cell r="I2258" t="str">
            <v>Ovary</v>
          </cell>
          <cell r="J2258" t="str">
            <v>High-grade serous carcinoma</v>
          </cell>
          <cell r="K2258" t="str">
            <v>Right and Left</v>
          </cell>
        </row>
        <row r="2259">
          <cell r="B2259" t="str">
            <v>IN-423-VGEA</v>
          </cell>
          <cell r="C2259" t="str">
            <v>IN-423-VGEA-F</v>
          </cell>
          <cell r="D2259" t="str">
            <v>Sagunthala P</v>
          </cell>
          <cell r="E2259" t="str">
            <v>Target Focus</v>
          </cell>
          <cell r="F2259" t="str">
            <v>Dr P Guhan</v>
          </cell>
        </row>
        <row r="2259">
          <cell r="H2259" t="str">
            <v>Retroperitoneum and Peritoneum</v>
          </cell>
          <cell r="I2259" t="str">
            <v>Retroperitoneum</v>
          </cell>
          <cell r="J2259" t="str">
            <v>Dedifferentiated liposarcoma</v>
          </cell>
          <cell r="K2259" t="str">
            <v>Left</v>
          </cell>
        </row>
        <row r="2260">
          <cell r="B2260" t="str">
            <v>IN-423-VGEB</v>
          </cell>
          <cell r="C2260" t="str">
            <v>IN-423-VGEB-F</v>
          </cell>
          <cell r="D2260" t="str">
            <v>Basant Sharma</v>
          </cell>
          <cell r="E2260" t="str">
            <v>Target Focus</v>
          </cell>
          <cell r="F2260" t="str">
            <v>Dr. Ravi Rajendra Jaiswal</v>
          </cell>
        </row>
        <row r="2260">
          <cell r="H2260" t="str">
            <v>Urinary Bladder</v>
          </cell>
          <cell r="I2260" t="str">
            <v>Bladder NOS</v>
          </cell>
          <cell r="J2260" t="str">
            <v>Transitional cell carcinoma, NOS</v>
          </cell>
          <cell r="K2260" t="str">
            <v>Not a paired site</v>
          </cell>
        </row>
        <row r="2261">
          <cell r="B2261" t="str">
            <v>IN-423-VGEC</v>
          </cell>
          <cell r="C2261" t="str">
            <v>IN-423-VGEC-F</v>
          </cell>
          <cell r="D2261" t="str">
            <v>Mahrukh Marker</v>
          </cell>
          <cell r="E2261" t="str">
            <v>Target Focus</v>
          </cell>
          <cell r="F2261" t="str">
            <v>Dr.A.K.Das</v>
          </cell>
        </row>
        <row r="2261">
          <cell r="H2261" t="str">
            <v>Pancreas</v>
          </cell>
          <cell r="I2261" t="str">
            <v>Pancreas NOS</v>
          </cell>
          <cell r="J2261" t="str">
            <v>Adenocarcinoma, NOS</v>
          </cell>
          <cell r="K2261" t="str">
            <v>Not a paired site</v>
          </cell>
        </row>
        <row r="2262">
          <cell r="B2262" t="str">
            <v>IN-423-VGED</v>
          </cell>
          <cell r="C2262" t="str">
            <v>IN-423-VGED-B</v>
          </cell>
          <cell r="D2262" t="str">
            <v>Neelima Devi Koppineedi</v>
          </cell>
          <cell r="E2262" t="str">
            <v>Germline Family Testing</v>
          </cell>
          <cell r="F2262" t="str">
            <v>Dr Sandeep Nayak</v>
          </cell>
        </row>
        <row r="2262">
          <cell r="H2262" t="str">
            <v>Non-Cancer</v>
          </cell>
          <cell r="I2262" t="str">
            <v>Non-Cancer</v>
          </cell>
          <cell r="J2262" t="str">
            <v>Non-Cancer</v>
          </cell>
          <cell r="K2262" t="str">
            <v>Non-Cancer</v>
          </cell>
        </row>
        <row r="2263">
          <cell r="B2263" t="str">
            <v>IN-423-VGEE</v>
          </cell>
          <cell r="C2263" t="str">
            <v>IN-423-VGEE-Z</v>
          </cell>
          <cell r="D2263" t="str">
            <v>Pola Abhigna</v>
          </cell>
          <cell r="E2263" t="str">
            <v>Target Indiegene</v>
          </cell>
          <cell r="F2263" t="str">
            <v>Dr Sandeep Nayak</v>
          </cell>
        </row>
        <row r="2263">
          <cell r="H2263" t="str">
            <v>Retroperitoneum and Peritoneum</v>
          </cell>
          <cell r="I2263" t="str">
            <v>Peritoneum</v>
          </cell>
          <cell r="J2263" t="str">
            <v>Mesothelioma, malignant</v>
          </cell>
          <cell r="K2263" t="str">
            <v>Not a paired site</v>
          </cell>
        </row>
        <row r="2264">
          <cell r="B2264" t="str">
            <v>IN-423-VGEF</v>
          </cell>
          <cell r="C2264" t="str">
            <v>IN-423-VGEF-F</v>
          </cell>
          <cell r="D2264" t="str">
            <v>Jayashree N.G</v>
          </cell>
          <cell r="E2264" t="str">
            <v>Target Core+PDL1</v>
          </cell>
          <cell r="F2264" t="str">
            <v>Dr Nitin Yashas</v>
          </cell>
        </row>
        <row r="2264">
          <cell r="H2264" t="str">
            <v>Pancreas</v>
          </cell>
          <cell r="I2264" t="str">
            <v>Head of pancreas</v>
          </cell>
          <cell r="J2264" t="str">
            <v>Adenocarcinoma, NOS</v>
          </cell>
          <cell r="K2264" t="str">
            <v>Not a paired site</v>
          </cell>
        </row>
        <row r="2265">
          <cell r="B2265" t="str">
            <v>IN-423-VFTI</v>
          </cell>
          <cell r="C2265" t="str">
            <v>IN-423-VFTI-F2</v>
          </cell>
          <cell r="D2265" t="str">
            <v>Kamal Jit Kaur</v>
          </cell>
          <cell r="E2265" t="str">
            <v>Target Absolute</v>
          </cell>
          <cell r="F2265" t="str">
            <v>Dr. Mandeep Singh (C K Birla Hospital)</v>
          </cell>
        </row>
        <row r="2265">
          <cell r="H2265" t="str">
            <v>Breast, Thyroid</v>
          </cell>
          <cell r="I2265" t="str">
            <v>Upper Inner Quadrant of Breast, Thyroid Gland</v>
          </cell>
          <cell r="J2265" t="str">
            <v>Thyroid - Papillary carcinoma, follicular variant, Breast - Infiltrating ductular carcinoma</v>
          </cell>
          <cell r="K2265" t="str">
            <v>Right</v>
          </cell>
        </row>
        <row r="2266">
          <cell r="B2266" t="str">
            <v>IN-423-VGEG</v>
          </cell>
          <cell r="C2266" t="str">
            <v>IN-423-VGEG-F</v>
          </cell>
          <cell r="D2266" t="str">
            <v>Vijay Rane</v>
          </cell>
          <cell r="E2266" t="str">
            <v>Target First + MSI + PDL1</v>
          </cell>
          <cell r="F2266" t="str">
            <v>Dr Bharat Bhosale</v>
          </cell>
        </row>
        <row r="2266">
          <cell r="H2266" t="str">
            <v>Large Intestine</v>
          </cell>
          <cell r="I2266" t="str">
            <v>Descending colon</v>
          </cell>
          <cell r="J2266" t="str">
            <v>Adenocarcinoma, NOS</v>
          </cell>
          <cell r="K2266" t="str">
            <v>Not a paired site</v>
          </cell>
        </row>
        <row r="2267">
          <cell r="B2267" t="str">
            <v>IN-423-VESI</v>
          </cell>
          <cell r="C2267" t="str">
            <v>IN-423-VESI-F3</v>
          </cell>
          <cell r="D2267" t="str">
            <v>Amit Raj</v>
          </cell>
          <cell r="E2267" t="str">
            <v>Target Core+PDL1</v>
          </cell>
          <cell r="F2267" t="str">
            <v>Dr. Dr Ajay Kumar Singh (TATA Memorial Hospital)</v>
          </cell>
        </row>
        <row r="2267">
          <cell r="H2267" t="str">
            <v>Lung</v>
          </cell>
          <cell r="I2267" t="str">
            <v>Lung NOS</v>
          </cell>
          <cell r="J2267" t="str">
            <v>Adenosquamous carcinoma</v>
          </cell>
          <cell r="K2267" t="str">
            <v>Unknown</v>
          </cell>
        </row>
        <row r="2268">
          <cell r="B2268" t="str">
            <v>IN-423-VGFA</v>
          </cell>
          <cell r="C2268" t="str">
            <v>IN-423-VGFA-B</v>
          </cell>
          <cell r="D2268" t="str">
            <v>Rashmi Sawe</v>
          </cell>
          <cell r="E2268" t="str">
            <v>Germline+</v>
          </cell>
          <cell r="F2268" t="str">
            <v>Dr Mandar Nadkarni</v>
          </cell>
        </row>
        <row r="2268">
          <cell r="H2268" t="str">
            <v>Breast</v>
          </cell>
          <cell r="I2268" t="str">
            <v>Overlapping lesion of breast</v>
          </cell>
          <cell r="J2268" t="str">
            <v>Infiltrating ductular carcinoma</v>
          </cell>
          <cell r="K2268" t="str">
            <v>Left</v>
          </cell>
        </row>
        <row r="2269">
          <cell r="B2269" t="str">
            <v>IN-423-VGFB</v>
          </cell>
          <cell r="C2269" t="str">
            <v>IN-423-VGFB-B</v>
          </cell>
          <cell r="D2269" t="str">
            <v>Sidharth Yadav</v>
          </cell>
          <cell r="E2269" t="str">
            <v>Germline+</v>
          </cell>
          <cell r="F2269" t="str">
            <v>Dr. Shivali Ahlawat</v>
          </cell>
        </row>
        <row r="2269">
          <cell r="H2269" t="str">
            <v>Non-Cancer</v>
          </cell>
          <cell r="I2269" t="str">
            <v>Non-Cancer</v>
          </cell>
          <cell r="J2269" t="str">
            <v>Non-Cancer</v>
          </cell>
          <cell r="K2269" t="str">
            <v>Non-Cancer</v>
          </cell>
        </row>
        <row r="2270">
          <cell r="B2270" t="str">
            <v>IN-423-VGFC</v>
          </cell>
          <cell r="C2270" t="str">
            <v>IN-423-VGFC-B</v>
          </cell>
          <cell r="D2270" t="str">
            <v>Anjali Yadav</v>
          </cell>
          <cell r="E2270" t="str">
            <v>Germline+</v>
          </cell>
          <cell r="F2270" t="str">
            <v>Dr. Shivali Ahlawat</v>
          </cell>
        </row>
        <row r="2270">
          <cell r="H2270" t="str">
            <v>Non-Cancer</v>
          </cell>
          <cell r="I2270" t="str">
            <v>Non-Cancer</v>
          </cell>
          <cell r="J2270" t="str">
            <v>Non-Cancer</v>
          </cell>
          <cell r="K2270" t="str">
            <v>Non-Cancer</v>
          </cell>
        </row>
        <row r="2271">
          <cell r="B2271" t="str">
            <v>IN-423-VGFD</v>
          </cell>
          <cell r="C2271" t="str">
            <v>IN-423-VGFD-F</v>
          </cell>
          <cell r="D2271" t="str">
            <v>Aleyamma Johnson</v>
          </cell>
          <cell r="E2271" t="str">
            <v>Target Indiegene</v>
          </cell>
          <cell r="F2271" t="str">
            <v>Dr. Aju Mathew</v>
          </cell>
        </row>
        <row r="2271">
          <cell r="H2271" t="str">
            <v>Corpus Uteri</v>
          </cell>
          <cell r="I2271" t="str">
            <v>Endometrium</v>
          </cell>
          <cell r="J2271" t="str">
            <v>Endometrioid carcinoma</v>
          </cell>
          <cell r="K2271" t="str">
            <v>Not a paired site</v>
          </cell>
        </row>
        <row r="2272">
          <cell r="B2272" t="str">
            <v>IN-423-VFWB</v>
          </cell>
          <cell r="C2272" t="str">
            <v>IN-423-VFWB-F2</v>
          </cell>
          <cell r="D2272" t="str">
            <v>Jagdish Singh Bankoti</v>
          </cell>
          <cell r="E2272" t="str">
            <v>Target First</v>
          </cell>
          <cell r="F2272" t="str">
            <v>Dr Gopal Sharma</v>
          </cell>
        </row>
        <row r="2272">
          <cell r="H2272" t="str">
            <v>Rectum</v>
          </cell>
          <cell r="I2272" t="str">
            <v>Rectum, NOS</v>
          </cell>
          <cell r="J2272" t="str">
            <v>Adenocarcinoma, NOS</v>
          </cell>
          <cell r="K2272" t="str">
            <v>Not a paired site</v>
          </cell>
        </row>
        <row r="2273">
          <cell r="B2273" t="str">
            <v>IN-423-VGFE</v>
          </cell>
          <cell r="C2273" t="str">
            <v>IN-423-VGFE-F</v>
          </cell>
          <cell r="D2273" t="str">
            <v>Krishna Prasad</v>
          </cell>
          <cell r="E2273" t="str">
            <v>Target Core</v>
          </cell>
          <cell r="F2273" t="str">
            <v>Dr Deep Vora</v>
          </cell>
        </row>
        <row r="2273">
          <cell r="H2273" t="str">
            <v>Lung</v>
          </cell>
          <cell r="I2273" t="str">
            <v>Lung NOS</v>
          </cell>
          <cell r="J2273" t="str">
            <v>Squamous cell carcinoma, NOS</v>
          </cell>
          <cell r="K2273" t="str">
            <v>Unknown</v>
          </cell>
        </row>
        <row r="2274">
          <cell r="B2274" t="str">
            <v>IN-423-VGFF</v>
          </cell>
          <cell r="C2274" t="str">
            <v>IN-423-VGFF-F</v>
          </cell>
          <cell r="D2274" t="str">
            <v>Jagdish Jagetiya</v>
          </cell>
          <cell r="E2274" t="str">
            <v>Target Core</v>
          </cell>
          <cell r="F2274" t="str">
            <v>Dr Deep Vora</v>
          </cell>
        </row>
        <row r="2274">
          <cell r="H2274" t="str">
            <v>Lung</v>
          </cell>
          <cell r="I2274" t="str">
            <v>Lung NOS</v>
          </cell>
          <cell r="J2274" t="str">
            <v>Squamous cell carcinoma, NOS</v>
          </cell>
          <cell r="K2274" t="str">
            <v>Left</v>
          </cell>
        </row>
        <row r="2275">
          <cell r="B2275" t="str">
            <v>IN-423-VGFG</v>
          </cell>
          <cell r="C2275" t="str">
            <v>IN-423-VGFG-F</v>
          </cell>
          <cell r="D2275" t="str">
            <v>Bezwada Srinivasa Rao</v>
          </cell>
          <cell r="E2275" t="str">
            <v>Target Absolute</v>
          </cell>
          <cell r="F2275" t="str">
            <v>Dr. Kota Rajesh</v>
          </cell>
        </row>
        <row r="2275">
          <cell r="H2275" t="str">
            <v>Lung</v>
          </cell>
          <cell r="I2275" t="str">
            <v>Overlapping lesion of lung</v>
          </cell>
          <cell r="J2275" t="str">
            <v>Adenocarcinoma, NOS</v>
          </cell>
          <cell r="K2275" t="str">
            <v>Right</v>
          </cell>
        </row>
        <row r="2276">
          <cell r="B2276" t="str">
            <v>IN-423-VGFG</v>
          </cell>
          <cell r="C2276" t="str">
            <v>IN-423-VGFG-B</v>
          </cell>
          <cell r="D2276" t="str">
            <v>Bezwada Srinivasa Rao</v>
          </cell>
          <cell r="E2276" t="str">
            <v>TA Germline</v>
          </cell>
          <cell r="F2276" t="str">
            <v>Dr. Kota Rajesh</v>
          </cell>
        </row>
        <row r="2276">
          <cell r="H2276" t="str">
            <v>Lung</v>
          </cell>
          <cell r="I2276" t="str">
            <v>Overlapping lesion of lung</v>
          </cell>
          <cell r="J2276" t="str">
            <v>Adenocarcinoma, NOS</v>
          </cell>
          <cell r="K2276" t="str">
            <v>Right</v>
          </cell>
        </row>
        <row r="2277">
          <cell r="B2277" t="str">
            <v>IN-423-VGFH</v>
          </cell>
          <cell r="C2277" t="str">
            <v>IN-423-VGFH-B</v>
          </cell>
          <cell r="D2277" t="str">
            <v>Padma B.C</v>
          </cell>
          <cell r="E2277" t="str">
            <v>Germline+</v>
          </cell>
          <cell r="F2277" t="str">
            <v>Dr U D Bafna (Bhagwan Mahaveer Jain Hospital)</v>
          </cell>
        </row>
        <row r="2277">
          <cell r="H2277" t="str">
            <v>Ovary</v>
          </cell>
          <cell r="I2277" t="str">
            <v>Ovary</v>
          </cell>
          <cell r="J2277" t="str">
            <v>High-grade serous carcinoma</v>
          </cell>
          <cell r="K2277" t="str">
            <v>Right</v>
          </cell>
        </row>
        <row r="2278">
          <cell r="B2278" t="str">
            <v>IN-423-VGFI</v>
          </cell>
          <cell r="C2278" t="str">
            <v>IN-423-VGFI-B</v>
          </cell>
          <cell r="D2278" t="str">
            <v>Namita Panda</v>
          </cell>
          <cell r="E2278" t="str">
            <v>HRR Germline</v>
          </cell>
          <cell r="F2278" t="str">
            <v>Dr Ghanshyam Biswas</v>
          </cell>
        </row>
        <row r="2278">
          <cell r="H2278" t="str">
            <v>Breast</v>
          </cell>
          <cell r="I2278" t="str">
            <v>Breast NOS (excludes Skin of breast C44.5)</v>
          </cell>
          <cell r="J2278" t="str">
            <v>Carcinoma, NOS</v>
          </cell>
          <cell r="K2278" t="str">
            <v>Unknown</v>
          </cell>
        </row>
        <row r="2279">
          <cell r="B2279" t="str">
            <v>IN-423-VEZI</v>
          </cell>
          <cell r="C2279" t="str">
            <v>IN-423-VEZI-F2</v>
          </cell>
          <cell r="D2279" t="str">
            <v>Amelia Handa</v>
          </cell>
          <cell r="E2279" t="str">
            <v>Target Focus</v>
          </cell>
          <cell r="F2279" t="str">
            <v>Dr. Divya Shetty</v>
          </cell>
        </row>
        <row r="2279">
          <cell r="H2279" t="str">
            <v>Corpus Uteri</v>
          </cell>
          <cell r="I2279" t="str">
            <v>Endometrium</v>
          </cell>
          <cell r="J2279" t="str">
            <v>Endometrioid carcinoma</v>
          </cell>
          <cell r="K2279" t="str">
            <v>Not a paired site</v>
          </cell>
        </row>
        <row r="2280">
          <cell r="B2280" t="str">
            <v>IN-423-VGFJ</v>
          </cell>
          <cell r="C2280" t="str">
            <v>IN-423-VGFJ-B</v>
          </cell>
          <cell r="D2280" t="str">
            <v>Supriya Kadu</v>
          </cell>
          <cell r="E2280" t="str">
            <v>HRR Germline</v>
          </cell>
          <cell r="F2280" t="str">
            <v>Dr. Nilesh Lokeshwar</v>
          </cell>
        </row>
        <row r="2280">
          <cell r="H2280" t="str">
            <v>Breast</v>
          </cell>
          <cell r="I2280" t="str">
            <v>Breast NOS (excludes Skin of breast C44.5)</v>
          </cell>
          <cell r="J2280" t="str">
            <v>Carcinoma, NOS</v>
          </cell>
          <cell r="K2280" t="str">
            <v>Right</v>
          </cell>
        </row>
        <row r="2281">
          <cell r="B2281" t="str">
            <v>IN-423-VGFK</v>
          </cell>
          <cell r="C2281" t="str">
            <v>IN-423-VGFK-B</v>
          </cell>
          <cell r="D2281" t="str">
            <v>Vijayalakshmi S</v>
          </cell>
          <cell r="E2281" t="str">
            <v>Germline+</v>
          </cell>
          <cell r="F2281" t="str">
            <v>Dr. Vinu Sarathy</v>
          </cell>
        </row>
        <row r="2281">
          <cell r="H2281" t="str">
            <v>Breast</v>
          </cell>
          <cell r="I2281" t="str">
            <v>Breast NOS (excludes Skin of breast C44.5)</v>
          </cell>
          <cell r="J2281" t="str">
            <v>Infiltrating ductular carcinoma</v>
          </cell>
          <cell r="K2281" t="str">
            <v>Right</v>
          </cell>
        </row>
        <row r="2282">
          <cell r="B2282" t="str">
            <v>IN-423-VGGA</v>
          </cell>
          <cell r="C2282" t="str">
            <v>IN-423-VGGA-F</v>
          </cell>
          <cell r="D2282" t="str">
            <v>Alwar Ramanujam Kaliyaperuman</v>
          </cell>
          <cell r="E2282" t="str">
            <v>Target Absolute +</v>
          </cell>
          <cell r="F2282" t="str">
            <v>Dr T Raja</v>
          </cell>
        </row>
        <row r="2282">
          <cell r="H2282" t="str">
            <v>Large Intestine</v>
          </cell>
          <cell r="I2282" t="str">
            <v>Sigmoid colon</v>
          </cell>
          <cell r="J2282" t="str">
            <v>Adenocarcinoma, NOS</v>
          </cell>
          <cell r="K2282" t="str">
            <v>Not a paired site</v>
          </cell>
        </row>
        <row r="2283">
          <cell r="B2283" t="str">
            <v>IN-423-VGGA</v>
          </cell>
          <cell r="C2283" t="str">
            <v>IN-423-VGGA-B</v>
          </cell>
          <cell r="D2283" t="str">
            <v>Alwar Ramanujam Kaliyaperuman</v>
          </cell>
          <cell r="E2283" t="str">
            <v>TA Germline</v>
          </cell>
          <cell r="F2283" t="str">
            <v>Dr T Raja</v>
          </cell>
        </row>
        <row r="2283">
          <cell r="H2283" t="str">
            <v>Large Intestine</v>
          </cell>
          <cell r="I2283" t="str">
            <v>Sigmoid colon</v>
          </cell>
          <cell r="J2283" t="str">
            <v>Adenocarcinoma, NOS</v>
          </cell>
          <cell r="K2283" t="str">
            <v>Not a paired site</v>
          </cell>
        </row>
        <row r="2284">
          <cell r="B2284" t="str">
            <v>IN-423-VESA</v>
          </cell>
          <cell r="C2284" t="str">
            <v>IN-423-VESA-F</v>
          </cell>
          <cell r="D2284" t="str">
            <v>Venkata Lakshmi</v>
          </cell>
          <cell r="E2284" t="str">
            <v>Target First</v>
          </cell>
          <cell r="F2284" t="str">
            <v>Dr. A. Ravishankar</v>
          </cell>
          <cell r="G2284" t="str">
            <v>Manohar</v>
          </cell>
          <cell r="H2284" t="str">
            <v>Ovary</v>
          </cell>
          <cell r="I2284" t="str">
            <v>Ovary</v>
          </cell>
          <cell r="J2284" t="str">
            <v>High-grade serous carcinoma</v>
          </cell>
          <cell r="K2284" t="str">
            <v>Unknown</v>
          </cell>
        </row>
        <row r="2285">
          <cell r="B2285" t="str">
            <v>IN-423-VGGB</v>
          </cell>
          <cell r="C2285" t="str">
            <v>IN-423-VGGB-F</v>
          </cell>
          <cell r="D2285" t="str">
            <v>Ajit Kumar Nayak</v>
          </cell>
          <cell r="E2285" t="str">
            <v>HRR Somatic</v>
          </cell>
          <cell r="F2285" t="str">
            <v>Dr Ghanshyam Biswas</v>
          </cell>
        </row>
        <row r="2285">
          <cell r="H2285" t="str">
            <v>Prostate</v>
          </cell>
          <cell r="I2285" t="str">
            <v>Prostate gland</v>
          </cell>
          <cell r="J2285" t="str">
            <v>Acinar cell carcinoma</v>
          </cell>
          <cell r="K2285" t="str">
            <v>Not a paired site</v>
          </cell>
        </row>
        <row r="2286">
          <cell r="B2286" t="str">
            <v>IN-423-VGGC</v>
          </cell>
          <cell r="C2286" t="str">
            <v>IN-423-VGGC-F</v>
          </cell>
          <cell r="D2286" t="str">
            <v>Jayalakshmi</v>
          </cell>
          <cell r="E2286" t="str">
            <v>Target First+MSI</v>
          </cell>
          <cell r="F2286" t="str">
            <v>Dr Nitin Yashas</v>
          </cell>
        </row>
        <row r="2286">
          <cell r="H2286" t="str">
            <v>Large Intestine</v>
          </cell>
          <cell r="I2286" t="str">
            <v>Colon NOS</v>
          </cell>
          <cell r="J2286" t="str">
            <v>Mucinous adenocarcinoma</v>
          </cell>
          <cell r="K2286" t="str">
            <v>Not a paired site</v>
          </cell>
        </row>
        <row r="2287">
          <cell r="B2287" t="str">
            <v>IN-423-VGGD</v>
          </cell>
          <cell r="C2287" t="str">
            <v>IN-423-VGGD-F</v>
          </cell>
          <cell r="D2287" t="str">
            <v>Venkata Ratnam Kusum</v>
          </cell>
          <cell r="E2287" t="str">
            <v>Target Focus</v>
          </cell>
          <cell r="F2287" t="str">
            <v>Dr Sainath</v>
          </cell>
        </row>
        <row r="2287">
          <cell r="H2287" t="str">
            <v>Accessory sinuses</v>
          </cell>
          <cell r="I2287" t="str">
            <v>Overlapping lesion of accessory sinuses</v>
          </cell>
          <cell r="J2287" t="str">
            <v>Mucoepidermoid carcinoma</v>
          </cell>
          <cell r="K2287" t="str">
            <v>Right</v>
          </cell>
        </row>
        <row r="2288">
          <cell r="B2288" t="str">
            <v>IN-423-VGGE</v>
          </cell>
          <cell r="C2288" t="str">
            <v>IN-423-VGGE-F</v>
          </cell>
          <cell r="D2288" t="str">
            <v>Habeeb Unisa</v>
          </cell>
          <cell r="E2288" t="str">
            <v>Target Indiegene</v>
          </cell>
          <cell r="F2288" t="str">
            <v>Dr. Roopesh N</v>
          </cell>
          <cell r="G2288" t="str">
            <v>Manohar</v>
          </cell>
          <cell r="H2288" t="str">
            <v>Ovary</v>
          </cell>
          <cell r="I2288" t="str">
            <v>Ovary</v>
          </cell>
          <cell r="J2288" t="str">
            <v>Endometrial stromal sarcoma, low grade</v>
          </cell>
          <cell r="K2288" t="str">
            <v>Right</v>
          </cell>
        </row>
        <row r="2289">
          <cell r="B2289" t="str">
            <v>IN-423-VGGF</v>
          </cell>
          <cell r="C2289" t="str">
            <v>IN-423-VGGF-B</v>
          </cell>
          <cell r="D2289" t="str">
            <v>Lakshmi Devi K</v>
          </cell>
          <cell r="E2289" t="str">
            <v>HRR Germline</v>
          </cell>
          <cell r="F2289" t="str">
            <v>Dr. A. Ravishankar</v>
          </cell>
        </row>
        <row r="2289">
          <cell r="H2289" t="str">
            <v>Breast</v>
          </cell>
          <cell r="I2289" t="str">
            <v>Breast NOS (excludes Skin of breast C44.5)</v>
          </cell>
          <cell r="J2289" t="str">
            <v>Carcinoma, NOS</v>
          </cell>
          <cell r="K2289" t="str">
            <v>Right</v>
          </cell>
        </row>
        <row r="2290">
          <cell r="B2290" t="str">
            <v>IN-423-VGHA</v>
          </cell>
          <cell r="C2290" t="str">
            <v>IN-423-VGHA-F</v>
          </cell>
          <cell r="D2290" t="str">
            <v>Shaji K.T</v>
          </cell>
          <cell r="E2290" t="str">
            <v>Target First</v>
          </cell>
          <cell r="F2290" t="str">
            <v>Dr. Sanju Cyriac</v>
          </cell>
        </row>
        <row r="2290">
          <cell r="H2290" t="str">
            <v>Prostate</v>
          </cell>
          <cell r="I2290" t="str">
            <v>Prostate gland</v>
          </cell>
          <cell r="J2290" t="str">
            <v>Adenocarcinoma, NOS</v>
          </cell>
          <cell r="K2290" t="str">
            <v>Not a paired site</v>
          </cell>
        </row>
        <row r="2291">
          <cell r="B2291" t="str">
            <v>IN-423-VGHB</v>
          </cell>
          <cell r="C2291" t="str">
            <v>IN-423-VGHB-F</v>
          </cell>
          <cell r="D2291" t="str">
            <v>Gunaseeli</v>
          </cell>
          <cell r="E2291" t="str">
            <v>Target Focus</v>
          </cell>
          <cell r="F2291" t="str">
            <v>Dr P Guhan</v>
          </cell>
        </row>
        <row r="2291">
          <cell r="H2291" t="str">
            <v>Esophagus</v>
          </cell>
          <cell r="I2291" t="str">
            <v>Esophagus lower third</v>
          </cell>
          <cell r="J2291" t="str">
            <v>Small cell carcinoma, NOS</v>
          </cell>
          <cell r="K2291" t="str">
            <v>Not a paired site</v>
          </cell>
        </row>
        <row r="2292">
          <cell r="B2292" t="str">
            <v>IN-423-VGHC</v>
          </cell>
          <cell r="C2292" t="str">
            <v>IN-423-VGHC-B</v>
          </cell>
          <cell r="D2292" t="str">
            <v>Most Sanjida Jahan</v>
          </cell>
          <cell r="E2292" t="str">
            <v>HRR Germline</v>
          </cell>
          <cell r="F2292" t="str">
            <v>Dr T Raja</v>
          </cell>
        </row>
        <row r="2292">
          <cell r="H2292" t="str">
            <v>Breast</v>
          </cell>
          <cell r="I2292" t="str">
            <v>Breast NOS (excludes Skin of breast C44.5)</v>
          </cell>
          <cell r="J2292" t="str">
            <v>Invasive carcinoma of no special type</v>
          </cell>
          <cell r="K2292" t="str">
            <v>Left</v>
          </cell>
        </row>
        <row r="2293">
          <cell r="B2293" t="str">
            <v>IN-423-VGHD</v>
          </cell>
          <cell r="C2293" t="str">
            <v>IN-423-VGHD-F</v>
          </cell>
          <cell r="D2293" t="str">
            <v>Prakash Asija</v>
          </cell>
          <cell r="E2293" t="str">
            <v>Target First+PDL1</v>
          </cell>
          <cell r="F2293" t="str">
            <v>Dr. Reetu Jain</v>
          </cell>
        </row>
        <row r="2293">
          <cell r="H2293" t="str">
            <v>Lung</v>
          </cell>
          <cell r="I2293" t="str">
            <v>Lung NOS</v>
          </cell>
          <cell r="J2293" t="str">
            <v>Adenocarcinoma, NOS</v>
          </cell>
          <cell r="K2293" t="str">
            <v>Right</v>
          </cell>
        </row>
        <row r="2294">
          <cell r="B2294" t="str">
            <v>IN-423-VEBC</v>
          </cell>
          <cell r="C2294" t="str">
            <v>IN-423-VEBC-B</v>
          </cell>
          <cell r="D2294" t="str">
            <v>Bira Kishore Samal</v>
          </cell>
          <cell r="E2294" t="str">
            <v>HRR Germline</v>
          </cell>
          <cell r="F2294" t="str">
            <v>Dr Ghanshyam Biswas</v>
          </cell>
        </row>
        <row r="2294">
          <cell r="H2294" t="str">
            <v>Prostate</v>
          </cell>
          <cell r="I2294" t="str">
            <v>Prostate gland</v>
          </cell>
          <cell r="J2294" t="str">
            <v>Carcinoma, NOS</v>
          </cell>
          <cell r="K2294" t="str">
            <v>Not a paired site</v>
          </cell>
        </row>
        <row r="2295">
          <cell r="B2295" t="str">
            <v>IN-423-VGKA</v>
          </cell>
          <cell r="C2295" t="str">
            <v>IN-423-VGKA-B</v>
          </cell>
          <cell r="D2295" t="str">
            <v>Nirmala Singh Dangol</v>
          </cell>
          <cell r="E2295" t="str">
            <v>HRR Germline</v>
          </cell>
          <cell r="F2295" t="str">
            <v>Dr. Kapendra S. Amatya (NHCRC)</v>
          </cell>
        </row>
        <row r="2295">
          <cell r="H2295" t="str">
            <v>Breast</v>
          </cell>
          <cell r="I2295" t="str">
            <v>Upper outer quadrant of breast</v>
          </cell>
          <cell r="J2295" t="str">
            <v>Invasive carcinoma of no special type</v>
          </cell>
          <cell r="K2295" t="str">
            <v>Right</v>
          </cell>
        </row>
        <row r="2296">
          <cell r="B2296" t="str">
            <v>IN-423-VGKB</v>
          </cell>
          <cell r="C2296" t="str">
            <v>IN-423-VGKB-B</v>
          </cell>
          <cell r="D2296" t="str">
            <v>Guna Prabha Regulapati</v>
          </cell>
          <cell r="E2296" t="str">
            <v>Germline+</v>
          </cell>
          <cell r="F2296" t="str">
            <v>Dr. Ravindra Vottery</v>
          </cell>
        </row>
        <row r="2296">
          <cell r="H2296" t="str">
            <v>Corpus Uteri</v>
          </cell>
          <cell r="I2296" t="str">
            <v>Endometrium</v>
          </cell>
          <cell r="J2296" t="str">
            <v>Carcinosarcoma, NOS</v>
          </cell>
          <cell r="K2296" t="str">
            <v>Not a paired site</v>
          </cell>
        </row>
        <row r="2297">
          <cell r="B2297" t="str">
            <v>IN-423-VFXJ</v>
          </cell>
          <cell r="C2297" t="str">
            <v>IN-423-VFXJ-B</v>
          </cell>
          <cell r="D2297" t="str">
            <v>Kunduru Sampathkumar Reddy</v>
          </cell>
          <cell r="E2297" t="str">
            <v>Target Indiegene Liquid</v>
          </cell>
          <cell r="F2297" t="str">
            <v>Dr. Venkat Sampath</v>
          </cell>
        </row>
        <row r="2297">
          <cell r="H2297" t="str">
            <v>Stomach</v>
          </cell>
          <cell r="I2297" t="str">
            <v>Stomach NOS</v>
          </cell>
          <cell r="J2297" t="str">
            <v>Adenocarcinoma, NOS</v>
          </cell>
          <cell r="K2297" t="str">
            <v>Not a paired site</v>
          </cell>
        </row>
        <row r="2298">
          <cell r="B2298" t="str">
            <v>IN-423-VGKC</v>
          </cell>
          <cell r="C2298" t="str">
            <v>IN-423-VGKC-F</v>
          </cell>
          <cell r="D2298" t="str">
            <v>Dal Prasad Bajgain</v>
          </cell>
          <cell r="E2298" t="str">
            <v>Target First</v>
          </cell>
          <cell r="F2298" t="str">
            <v>Dr Sudip Shrestha (NCHRC)</v>
          </cell>
        </row>
        <row r="2298">
          <cell r="H2298" t="str">
            <v>Lung</v>
          </cell>
          <cell r="I2298" t="str">
            <v>Lung NOS</v>
          </cell>
          <cell r="J2298" t="str">
            <v>Non-small cell carcinoma</v>
          </cell>
          <cell r="K2298" t="str">
            <v>Unknown</v>
          </cell>
        </row>
        <row r="2299">
          <cell r="B2299" t="str">
            <v>IN-423-VFFQ</v>
          </cell>
          <cell r="C2299" t="str">
            <v>IN-423-VFFQ-F2</v>
          </cell>
          <cell r="D2299" t="str">
            <v>Dilip Kumar</v>
          </cell>
          <cell r="E2299" t="str">
            <v>Target Focus</v>
          </cell>
          <cell r="F2299" t="str">
            <v>Dr. Vikram Singh</v>
          </cell>
        </row>
        <row r="2299">
          <cell r="H2299" t="str">
            <v>Lung</v>
          </cell>
          <cell r="I2299" t="str">
            <v>Lung NOS</v>
          </cell>
          <cell r="J2299" t="str">
            <v>Adenocarcinoma, NOS</v>
          </cell>
          <cell r="K2299" t="str">
            <v>Unknown</v>
          </cell>
        </row>
        <row r="2300">
          <cell r="B2300" t="str">
            <v>IN-423-VGKD</v>
          </cell>
          <cell r="C2300" t="str">
            <v>IN-423-VGKD-F</v>
          </cell>
          <cell r="D2300" t="str">
            <v>Prabha Nair</v>
          </cell>
          <cell r="E2300" t="str">
            <v>Target Focus</v>
          </cell>
          <cell r="F2300" t="str">
            <v>Dr. Prerna Guleria</v>
          </cell>
        </row>
        <row r="2300">
          <cell r="H2300" t="str">
            <v>Corpus Uteri</v>
          </cell>
          <cell r="I2300" t="str">
            <v>Endometrium</v>
          </cell>
          <cell r="J2300" t="str">
            <v>High-grade serous carcinoma</v>
          </cell>
          <cell r="K2300" t="str">
            <v>Not a paired site</v>
          </cell>
        </row>
        <row r="2301">
          <cell r="B2301" t="str">
            <v>IN-423-VGKE</v>
          </cell>
          <cell r="C2301" t="str">
            <v>IN-423-VGKE-F</v>
          </cell>
          <cell r="D2301" t="str">
            <v>Heera Devi</v>
          </cell>
          <cell r="E2301" t="str">
            <v>Target Focus</v>
          </cell>
          <cell r="F2301" t="str">
            <v>Dr. Satinder Kaur</v>
          </cell>
        </row>
        <row r="2301">
          <cell r="H2301" t="str">
            <v>Ovary</v>
          </cell>
          <cell r="I2301" t="str">
            <v>Ovary</v>
          </cell>
          <cell r="J2301" t="str">
            <v>High-grade serous carcinoma</v>
          </cell>
          <cell r="K2301" t="str">
            <v>Right and Left</v>
          </cell>
        </row>
        <row r="2302">
          <cell r="B2302" t="str">
            <v>IN-423-VGKF</v>
          </cell>
          <cell r="C2302" t="str">
            <v>IN-423-VGKF-B</v>
          </cell>
          <cell r="D2302" t="str">
            <v>Malini Malhotra</v>
          </cell>
          <cell r="E2302" t="str">
            <v>HRR Germline</v>
          </cell>
          <cell r="F2302" t="str">
            <v>Dr. Sachin Khurana</v>
          </cell>
        </row>
        <row r="2302">
          <cell r="H2302" t="str">
            <v>Ovary</v>
          </cell>
          <cell r="I2302" t="str">
            <v>Ovary</v>
          </cell>
          <cell r="J2302" t="str">
            <v>Carcinoma, NOS</v>
          </cell>
          <cell r="K2302" t="str">
            <v>Unknown</v>
          </cell>
        </row>
        <row r="2303">
          <cell r="B2303" t="str">
            <v>IN-423-VGKG</v>
          </cell>
          <cell r="C2303" t="str">
            <v>IN-423-VGKG-F</v>
          </cell>
          <cell r="D2303" t="str">
            <v>Pranshu Sharma</v>
          </cell>
          <cell r="E2303" t="str">
            <v>Target Indiegene</v>
          </cell>
          <cell r="F2303" t="str">
            <v>Dr Vineet Govinda Gupta</v>
          </cell>
        </row>
        <row r="2303">
          <cell r="H2303" t="str">
            <v>Rectum</v>
          </cell>
          <cell r="I2303" t="str">
            <v>Rectum, NOS</v>
          </cell>
          <cell r="J2303" t="str">
            <v>Carcinoma, NOS</v>
          </cell>
          <cell r="K2303" t="str">
            <v>Not a paired site</v>
          </cell>
        </row>
        <row r="2304">
          <cell r="B2304" t="str">
            <v>IN-423-VGKH</v>
          </cell>
          <cell r="C2304" t="str">
            <v>IN-423-VGKH-F</v>
          </cell>
          <cell r="D2304" t="str">
            <v>Shyam Sunder</v>
          </cell>
          <cell r="E2304" t="str">
            <v>Target Indiegene</v>
          </cell>
          <cell r="F2304" t="str">
            <v>Dr Vineet Govinda Gupta</v>
          </cell>
        </row>
        <row r="2304">
          <cell r="H2304" t="str">
            <v>Gallbladder</v>
          </cell>
          <cell r="I2304" t="str">
            <v>Gallbladder</v>
          </cell>
          <cell r="J2304" t="str">
            <v>Cholangiocarcinoma</v>
          </cell>
          <cell r="K2304" t="str">
            <v>Not a paired site</v>
          </cell>
        </row>
        <row r="2305">
          <cell r="B2305" t="str">
            <v>IN-423-VGKI</v>
          </cell>
          <cell r="C2305" t="str">
            <v>IN-423-VGKI-F</v>
          </cell>
          <cell r="D2305" t="str">
            <v>Data Ram Mehta</v>
          </cell>
          <cell r="E2305" t="str">
            <v>Target Indiegene</v>
          </cell>
          <cell r="F2305" t="str">
            <v>Dr Vineet Govinda Gupta</v>
          </cell>
        </row>
        <row r="2305">
          <cell r="H2305" t="str">
            <v>Prostate</v>
          </cell>
          <cell r="I2305" t="str">
            <v>Prostate gland</v>
          </cell>
          <cell r="J2305" t="str">
            <v>Acinar cell carcinoma</v>
          </cell>
          <cell r="K2305" t="str">
            <v>Right and Left</v>
          </cell>
        </row>
        <row r="2306">
          <cell r="B2306" t="str">
            <v>IN-423-VGKJ</v>
          </cell>
          <cell r="C2306" t="str">
            <v>IN-423-VGKJ-F</v>
          </cell>
          <cell r="D2306" t="str">
            <v>Shakuntala Thorat</v>
          </cell>
          <cell r="E2306" t="str">
            <v>Target Core+PDL1</v>
          </cell>
          <cell r="F2306" t="str">
            <v>Dr. Dr Ajay Kumar Singh (TATA Memorial Hospital)</v>
          </cell>
        </row>
        <row r="2306">
          <cell r="H2306" t="str">
            <v>Lung</v>
          </cell>
          <cell r="I2306" t="str">
            <v>Upper lobe, lung</v>
          </cell>
          <cell r="J2306" t="str">
            <v>Squamous cell carcinoma, NOS</v>
          </cell>
          <cell r="K2306" t="str">
            <v>Right</v>
          </cell>
        </row>
        <row r="2307">
          <cell r="B2307" t="str">
            <v>IN-423-VGKK</v>
          </cell>
          <cell r="C2307" t="str">
            <v>IN-423-VGKK-F</v>
          </cell>
          <cell r="D2307" t="str">
            <v>Kamalamma Pillai</v>
          </cell>
          <cell r="E2307" t="str">
            <v>Target Core+PDL1</v>
          </cell>
          <cell r="F2307" t="str">
            <v>Dr. Dr Ajay Kumar Singh (TATA Memorial Hospital)</v>
          </cell>
        </row>
        <row r="2307">
          <cell r="H2307" t="str">
            <v>Lung</v>
          </cell>
          <cell r="I2307" t="str">
            <v>Upper lobe, lung</v>
          </cell>
          <cell r="J2307" t="str">
            <v>Adenocarcinoma, NOS</v>
          </cell>
          <cell r="K2307" t="str">
            <v>Right</v>
          </cell>
        </row>
        <row r="2308">
          <cell r="B2308" t="str">
            <v>IN-423-VGKL</v>
          </cell>
          <cell r="C2308" t="str">
            <v>IN-423-VGKL-F</v>
          </cell>
          <cell r="D2308" t="str">
            <v>Parshuram Godse</v>
          </cell>
          <cell r="E2308" t="str">
            <v>Target Core+PDL1</v>
          </cell>
          <cell r="F2308" t="str">
            <v>Dr. Dr Ajay Kumar Singh (TATA Memorial Hospital)</v>
          </cell>
        </row>
        <row r="2308">
          <cell r="H2308" t="str">
            <v>Lung</v>
          </cell>
          <cell r="I2308" t="str">
            <v>Upper lobe, lung</v>
          </cell>
          <cell r="J2308" t="str">
            <v>Adenocarcinoma, NOS</v>
          </cell>
          <cell r="K2308" t="str">
            <v>Left</v>
          </cell>
        </row>
        <row r="2309">
          <cell r="B2309" t="str">
            <v>IN-423-VGKM</v>
          </cell>
          <cell r="C2309" t="str">
            <v>IN-423-VGKM-F</v>
          </cell>
          <cell r="D2309" t="str">
            <v>Sarat Panda</v>
          </cell>
          <cell r="E2309" t="str">
            <v>Target Core+PDL1</v>
          </cell>
          <cell r="F2309" t="str">
            <v>Dr. Dr Ajay Kumar Singh (TATA Memorial Hospital)</v>
          </cell>
        </row>
        <row r="2309">
          <cell r="H2309" t="str">
            <v>Lung</v>
          </cell>
          <cell r="I2309" t="str">
            <v>Upper lobe, lung</v>
          </cell>
          <cell r="J2309" t="str">
            <v>Adenocarcinoma, NOS</v>
          </cell>
          <cell r="K2309" t="str">
            <v>Right</v>
          </cell>
        </row>
        <row r="2310">
          <cell r="B2310" t="str">
            <v>IN-423-VGKN</v>
          </cell>
          <cell r="C2310" t="str">
            <v>IN-423-VGKN-F</v>
          </cell>
          <cell r="D2310" t="str">
            <v>Vishwanath Shetty</v>
          </cell>
          <cell r="E2310" t="str">
            <v>Target Core+PDL1</v>
          </cell>
          <cell r="F2310" t="str">
            <v>Dr George Abraham</v>
          </cell>
        </row>
        <row r="2310">
          <cell r="H2310" t="str">
            <v>Lung</v>
          </cell>
          <cell r="I2310" t="str">
            <v>Lung NOS</v>
          </cell>
          <cell r="J2310" t="str">
            <v>Adenocarcinoma, NOS</v>
          </cell>
          <cell r="K2310" t="str">
            <v>Unknown</v>
          </cell>
        </row>
        <row r="2311">
          <cell r="B2311" t="str">
            <v>IN-423-VGLA</v>
          </cell>
          <cell r="C2311" t="str">
            <v>IN-423-VGLA-B</v>
          </cell>
          <cell r="D2311" t="str">
            <v>Pushpa K</v>
          </cell>
          <cell r="E2311" t="str">
            <v>Germline+</v>
          </cell>
          <cell r="F2311" t="str">
            <v>Dr Rohit Ranade (Narayana Hrudyalaya)</v>
          </cell>
        </row>
        <row r="2311">
          <cell r="H2311" t="str">
            <v>Ovary</v>
          </cell>
          <cell r="I2311" t="str">
            <v>Ovary</v>
          </cell>
          <cell r="J2311" t="str">
            <v>Low-grade serous carcinoma</v>
          </cell>
          <cell r="K2311" t="str">
            <v>Right and Left</v>
          </cell>
        </row>
        <row r="2312">
          <cell r="B2312" t="str">
            <v>IN-423-VGLB</v>
          </cell>
          <cell r="C2312" t="str">
            <v>IN-423-VGLB-B</v>
          </cell>
          <cell r="D2312" t="str">
            <v>Deepa Jlasndi</v>
          </cell>
          <cell r="E2312" t="str">
            <v>Germline+</v>
          </cell>
          <cell r="F2312" t="str">
            <v>Dr Sandeep Nayak</v>
          </cell>
        </row>
        <row r="2312">
          <cell r="H2312" t="str">
            <v>Breast</v>
          </cell>
          <cell r="I2312" t="str">
            <v>Breast NOS (excludes Skin of breast C44.5)</v>
          </cell>
          <cell r="J2312" t="str">
            <v>Infiltrating ductular carcinoma</v>
          </cell>
          <cell r="K2312" t="str">
            <v>Left</v>
          </cell>
        </row>
        <row r="2313">
          <cell r="B2313" t="str">
            <v>IN-423-VGLC</v>
          </cell>
          <cell r="C2313" t="str">
            <v>IN-423-VGLC-F</v>
          </cell>
          <cell r="D2313" t="str">
            <v>Kapoori Kori</v>
          </cell>
          <cell r="E2313" t="str">
            <v>Target Indiegene</v>
          </cell>
          <cell r="F2313" t="str">
            <v>Dr. B.S.Srinath</v>
          </cell>
        </row>
        <row r="2313">
          <cell r="H2313" t="str">
            <v>Cervix Uteri</v>
          </cell>
          <cell r="I2313" t="str">
            <v>Cervix uteri</v>
          </cell>
          <cell r="J2313" t="str">
            <v>Adenoid cystic carcinoma</v>
          </cell>
          <cell r="K2313" t="str">
            <v>Not a paired site</v>
          </cell>
        </row>
        <row r="2314">
          <cell r="B2314" t="str">
            <v>IN-423-VGLD</v>
          </cell>
          <cell r="C2314" t="str">
            <v>IN-423-VGLD-B</v>
          </cell>
          <cell r="D2314" t="str">
            <v>Manjula</v>
          </cell>
          <cell r="E2314" t="str">
            <v>Germline+</v>
          </cell>
          <cell r="F2314" t="str">
            <v>Dr. Vinu Sarathy</v>
          </cell>
        </row>
        <row r="2314">
          <cell r="H2314" t="str">
            <v>Breast</v>
          </cell>
          <cell r="I2314" t="str">
            <v>Breast NOS (excludes Skin of breast C44.5)</v>
          </cell>
          <cell r="J2314" t="str">
            <v>Carcinoma, NOS</v>
          </cell>
          <cell r="K2314" t="str">
            <v>Right</v>
          </cell>
        </row>
        <row r="2315">
          <cell r="B2315" t="str">
            <v>IN-423-VGMA</v>
          </cell>
          <cell r="C2315" t="str">
            <v>IN-423-VGMA-B</v>
          </cell>
          <cell r="D2315" t="str">
            <v>Laxmi Shakiya</v>
          </cell>
          <cell r="E2315" t="str">
            <v>HRR Germline</v>
          </cell>
          <cell r="F2315" t="str">
            <v>Dr. Kapendra S. Amatya (NHCRC)</v>
          </cell>
        </row>
        <row r="2315">
          <cell r="H2315" t="str">
            <v>Breast</v>
          </cell>
          <cell r="I2315" t="str">
            <v>Breast NOS (excludes Skin of breast C44.5)</v>
          </cell>
          <cell r="J2315" t="str">
            <v>Invasive carcinoma of no special type</v>
          </cell>
          <cell r="K2315" t="str">
            <v>Right and Left</v>
          </cell>
        </row>
        <row r="2316">
          <cell r="B2316" t="str">
            <v>IN-423-VGMB</v>
          </cell>
          <cell r="C2316" t="str">
            <v>IN-423-VGMB-B</v>
          </cell>
          <cell r="D2316" t="str">
            <v>Poonam Kayastha</v>
          </cell>
          <cell r="E2316" t="str">
            <v>HRR Germline</v>
          </cell>
          <cell r="F2316" t="str">
            <v>Dr Sudip Shrestha (NCHRC)</v>
          </cell>
        </row>
        <row r="2316">
          <cell r="H2316" t="str">
            <v>Breast</v>
          </cell>
          <cell r="I2316" t="str">
            <v>Breast NOS (excludes Skin of breast C44.5)</v>
          </cell>
          <cell r="J2316" t="str">
            <v>Carcinoma, NOS</v>
          </cell>
          <cell r="K2316" t="str">
            <v>Left</v>
          </cell>
        </row>
        <row r="2317">
          <cell r="B2317" t="str">
            <v>IN-423-VGMC</v>
          </cell>
          <cell r="C2317" t="str">
            <v>IN-423-VGMC-F</v>
          </cell>
          <cell r="D2317" t="str">
            <v>Lubaina Officewala</v>
          </cell>
          <cell r="E2317" t="str">
            <v>Target Absolute</v>
          </cell>
          <cell r="F2317" t="str">
            <v>H-2012-22; A1 &amp; A2</v>
          </cell>
        </row>
        <row r="2317">
          <cell r="H2317" t="str">
            <v>Cervix Uteri</v>
          </cell>
          <cell r="I2317" t="str">
            <v>Cervix uteri</v>
          </cell>
          <cell r="J2317" t="str">
            <v>Squamous cell carcinoma, NOS</v>
          </cell>
          <cell r="K2317" t="str">
            <v>Not a paired site</v>
          </cell>
          <cell r="L2317" t="str">
            <v>Ovary</v>
          </cell>
        </row>
        <row r="2317">
          <cell r="O2317" t="str">
            <v>Unknown</v>
          </cell>
        </row>
        <row r="2318">
          <cell r="B2318" t="str">
            <v>IN-423-VGMC</v>
          </cell>
          <cell r="C2318" t="str">
            <v>IN-423-VGMC-B</v>
          </cell>
          <cell r="D2318" t="str">
            <v>Lubaina Officewala</v>
          </cell>
          <cell r="E2318" t="str">
            <v>TA Germline</v>
          </cell>
          <cell r="F2318" t="str">
            <v>Dr Pritam Kataria</v>
          </cell>
        </row>
        <row r="2318">
          <cell r="H2318" t="str">
            <v>Cervix Uteri</v>
          </cell>
          <cell r="I2318" t="str">
            <v>Cervix uteri</v>
          </cell>
          <cell r="J2318" t="str">
            <v>Squamous cell carcinoma, NOS</v>
          </cell>
          <cell r="K2318" t="str">
            <v>Not a paired site</v>
          </cell>
          <cell r="L2318" t="str">
            <v>Ovary</v>
          </cell>
        </row>
        <row r="2318">
          <cell r="O2318" t="str">
            <v>Unknown</v>
          </cell>
        </row>
        <row r="2319">
          <cell r="B2319" t="str">
            <v>IN-423-VGMD</v>
          </cell>
          <cell r="C2319" t="str">
            <v>IN-423-VGMD-F</v>
          </cell>
          <cell r="D2319" t="str">
            <v>Ramesh Ahuja</v>
          </cell>
          <cell r="E2319" t="str">
            <v>Target Absolute +</v>
          </cell>
          <cell r="F2319" t="str">
            <v>Dr T Raja</v>
          </cell>
        </row>
        <row r="2319">
          <cell r="H2319" t="str">
            <v>Prostate</v>
          </cell>
          <cell r="I2319" t="str">
            <v>Prostate gland</v>
          </cell>
          <cell r="J2319" t="str">
            <v>Adenocarcinoma, NOS</v>
          </cell>
          <cell r="K2319" t="str">
            <v>Not a paired site</v>
          </cell>
        </row>
        <row r="2320">
          <cell r="B2320" t="str">
            <v>IN-423-VGMD</v>
          </cell>
          <cell r="C2320" t="str">
            <v>IN-423-VGMD-B</v>
          </cell>
          <cell r="D2320" t="str">
            <v>Ramesh Ahuja</v>
          </cell>
          <cell r="E2320" t="str">
            <v>TA Germline</v>
          </cell>
          <cell r="F2320" t="str">
            <v>Dr T Raja</v>
          </cell>
        </row>
        <row r="2320">
          <cell r="H2320" t="str">
            <v>Prostate</v>
          </cell>
          <cell r="I2320" t="str">
            <v>Prostate gland</v>
          </cell>
          <cell r="J2320" t="str">
            <v>Adenocarcinoma, NOS</v>
          </cell>
          <cell r="K2320" t="str">
            <v>Not a paired site</v>
          </cell>
        </row>
        <row r="2321">
          <cell r="B2321" t="str">
            <v>IN-423-VGME</v>
          </cell>
          <cell r="C2321" t="str">
            <v>IN-423-VGME-F</v>
          </cell>
          <cell r="D2321" t="str">
            <v>Chitra Srivastava</v>
          </cell>
          <cell r="E2321" t="str">
            <v>HRR Somatic</v>
          </cell>
          <cell r="F2321" t="str">
            <v>Dr Shefali Sardana</v>
          </cell>
        </row>
        <row r="2321">
          <cell r="H2321" t="str">
            <v>Ovary</v>
          </cell>
          <cell r="I2321" t="str">
            <v>Ovary</v>
          </cell>
          <cell r="J2321" t="str">
            <v>High-grade serous carcinoma</v>
          </cell>
          <cell r="K2321" t="str">
            <v>Left</v>
          </cell>
        </row>
        <row r="2322">
          <cell r="B2322" t="str">
            <v>IN-423-VGMF</v>
          </cell>
          <cell r="C2322" t="str">
            <v>IN-423-VGMF-F</v>
          </cell>
          <cell r="D2322" t="str">
            <v>Kazi Murad Hossain</v>
          </cell>
          <cell r="E2322" t="str">
            <v>Target Core</v>
          </cell>
          <cell r="F2322" t="str">
            <v>Dr Vanita Noronha</v>
          </cell>
        </row>
        <row r="2322">
          <cell r="H2322" t="str">
            <v>Lung</v>
          </cell>
          <cell r="I2322" t="str">
            <v>Upper lobe, lung</v>
          </cell>
          <cell r="J2322" t="str">
            <v>Adenosquamous carcinoma</v>
          </cell>
          <cell r="K2322" t="str">
            <v>Right</v>
          </cell>
        </row>
        <row r="2323">
          <cell r="B2323" t="str">
            <v>IN-423-VGMG</v>
          </cell>
          <cell r="C2323" t="str">
            <v>IN-423-VGMG-F</v>
          </cell>
          <cell r="D2323" t="str">
            <v>Angoorbala Jain</v>
          </cell>
          <cell r="E2323" t="str">
            <v>HRR Somatic</v>
          </cell>
          <cell r="F2323" t="str">
            <v>Dr Niraj Bhatt</v>
          </cell>
        </row>
        <row r="2323">
          <cell r="H2323" t="str">
            <v>Ovary</v>
          </cell>
          <cell r="I2323" t="str">
            <v>Ovary</v>
          </cell>
          <cell r="J2323" t="str">
            <v>Carcinoma, NOS</v>
          </cell>
          <cell r="K2323" t="str">
            <v>Unknown</v>
          </cell>
        </row>
        <row r="2324">
          <cell r="B2324" t="str">
            <v>IN-423-VGMH</v>
          </cell>
          <cell r="C2324" t="str">
            <v>IN-423-VGMH-B</v>
          </cell>
          <cell r="D2324" t="str">
            <v>Jayshriben Manilal Makwana</v>
          </cell>
          <cell r="E2324" t="str">
            <v>Germline+</v>
          </cell>
          <cell r="F2324" t="str">
            <v>Dr Rushab kothari (starlit cancer center)</v>
          </cell>
        </row>
        <row r="2324">
          <cell r="H2324" t="str">
            <v>Large Intestine</v>
          </cell>
          <cell r="I2324" t="str">
            <v>Hepatic flexure of colon</v>
          </cell>
          <cell r="J2324" t="str">
            <v>Adenocarcinoma, NOS</v>
          </cell>
          <cell r="K2324" t="str">
            <v>Right</v>
          </cell>
        </row>
        <row r="2325">
          <cell r="B2325" t="str">
            <v>IN-423-VGMI</v>
          </cell>
          <cell r="C2325" t="str">
            <v>IN-423-VGMI-F</v>
          </cell>
          <cell r="D2325" t="str">
            <v>Ram Kali</v>
          </cell>
          <cell r="E2325" t="str">
            <v>Target Focus</v>
          </cell>
          <cell r="F2325" t="str">
            <v>Dr. Pinky Goyal</v>
          </cell>
        </row>
        <row r="2325">
          <cell r="H2325" t="str">
            <v>Lung</v>
          </cell>
          <cell r="I2325" t="str">
            <v>Overlapping lesion of lung</v>
          </cell>
          <cell r="J2325" t="str">
            <v>Squamous cell carcinoma, NOS</v>
          </cell>
          <cell r="K2325" t="str">
            <v>Left</v>
          </cell>
        </row>
        <row r="2326">
          <cell r="B2326" t="str">
            <v>IN-423-VGMJ</v>
          </cell>
          <cell r="C2326" t="str">
            <v>IN-423-VGMJ-F</v>
          </cell>
          <cell r="D2326" t="str">
            <v>Ortikov Shukhrat</v>
          </cell>
          <cell r="E2326" t="str">
            <v>Target Focus</v>
          </cell>
          <cell r="F2326" t="str">
            <v>Dr. Zilola(VITA Alliance)</v>
          </cell>
        </row>
        <row r="2326">
          <cell r="H2326" t="str">
            <v>Brain</v>
          </cell>
          <cell r="I2326" t="str">
            <v>Frontal lobe</v>
          </cell>
          <cell r="J2326" t="str">
            <v>Astrocytoma, NOS</v>
          </cell>
          <cell r="K2326" t="str">
            <v>Left</v>
          </cell>
        </row>
        <row r="2327">
          <cell r="B2327" t="str">
            <v>IN-423-VGNA</v>
          </cell>
          <cell r="C2327" t="str">
            <v>IN-423-VGNA-F</v>
          </cell>
          <cell r="D2327" t="str">
            <v>Anita</v>
          </cell>
          <cell r="E2327" t="str">
            <v>Target Core</v>
          </cell>
          <cell r="F2327" t="str">
            <v>Dr. Davinder Paul</v>
          </cell>
        </row>
        <row r="2327">
          <cell r="H2327" t="str">
            <v>Large Intestine</v>
          </cell>
          <cell r="I2327" t="str">
            <v>Colon NOS</v>
          </cell>
          <cell r="J2327" t="str">
            <v>Adenocarcinoma, NOS</v>
          </cell>
          <cell r="K2327" t="str">
            <v>Right</v>
          </cell>
        </row>
        <row r="2328">
          <cell r="B2328" t="str">
            <v>IN-423-VGNB</v>
          </cell>
          <cell r="C2328" t="str">
            <v>IN-423-VGNB-B</v>
          </cell>
          <cell r="D2328" t="str">
            <v>Neelam Hankare</v>
          </cell>
          <cell r="E2328" t="str">
            <v>Germline+</v>
          </cell>
          <cell r="F2328" t="str">
            <v>Dr. Tushar Jadhav</v>
          </cell>
        </row>
        <row r="2328">
          <cell r="H2328" t="str">
            <v>Breast</v>
          </cell>
          <cell r="I2328" t="str">
            <v>Breast NOS (excludes Skin of breast C44.5)</v>
          </cell>
          <cell r="J2328" t="str">
            <v>Carcinoma, NOS</v>
          </cell>
          <cell r="K2328" t="str">
            <v>Unknown</v>
          </cell>
        </row>
        <row r="2329">
          <cell r="B2329" t="str">
            <v>IN-423-VGNC</v>
          </cell>
          <cell r="C2329" t="str">
            <v>IN-423-VGNC-B</v>
          </cell>
          <cell r="D2329" t="str">
            <v>Rita Sengupta</v>
          </cell>
          <cell r="E2329" t="str">
            <v>Germline+</v>
          </cell>
          <cell r="F2329" t="str">
            <v>Dr. Firoz Ahmad</v>
          </cell>
          <cell r="G2329" t="str">
            <v>Manohar</v>
          </cell>
        </row>
        <row r="2330">
          <cell r="B2330" t="str">
            <v>IN-423-VGND</v>
          </cell>
          <cell r="C2330" t="str">
            <v>IN-423-VGND-B</v>
          </cell>
          <cell r="D2330" t="str">
            <v>Jyotsona Abhyankar</v>
          </cell>
          <cell r="E2330" t="str">
            <v>Germline+</v>
          </cell>
          <cell r="F2330" t="str">
            <v>Dr Chakor Vora</v>
          </cell>
          <cell r="G2330" t="str">
            <v>Manohar</v>
          </cell>
          <cell r="H2330" t="str">
            <v>Ovary</v>
          </cell>
          <cell r="I2330" t="str">
            <v>Ovary</v>
          </cell>
          <cell r="J2330" t="str">
            <v>Carcinoma, NOS</v>
          </cell>
          <cell r="K2330" t="str">
            <v>Unknown</v>
          </cell>
        </row>
        <row r="2331">
          <cell r="B2331" t="str">
            <v>IN-423-VGNE</v>
          </cell>
          <cell r="C2331" t="str">
            <v>IN-423-VGNE-F</v>
          </cell>
          <cell r="D2331" t="str">
            <v>Agaram Srinivasan</v>
          </cell>
          <cell r="E2331" t="str">
            <v>Target Focus</v>
          </cell>
          <cell r="F2331" t="str">
            <v>Dr. Vivek Sreekanth</v>
          </cell>
        </row>
        <row r="2331">
          <cell r="H2331" t="str">
            <v>Pancreas</v>
          </cell>
          <cell r="I2331" t="str">
            <v>Pancreas NOS</v>
          </cell>
          <cell r="J2331" t="str">
            <v>Adenocarcinoma, NOS</v>
          </cell>
          <cell r="K2331" t="str">
            <v>Not a paired site</v>
          </cell>
        </row>
        <row r="2332">
          <cell r="B2332" t="str">
            <v>IN-423-VGNF</v>
          </cell>
          <cell r="C2332" t="str">
            <v>IN-423-VGNF-F</v>
          </cell>
          <cell r="D2332" t="str">
            <v>Jeevan Kalal</v>
          </cell>
          <cell r="E2332" t="str">
            <v>Target First</v>
          </cell>
          <cell r="F2332" t="str">
            <v>Dr Shruti Kate</v>
          </cell>
        </row>
        <row r="2332">
          <cell r="H2332" t="str">
            <v>Prostate</v>
          </cell>
          <cell r="I2332" t="str">
            <v>Prostate gland</v>
          </cell>
          <cell r="J2332" t="str">
            <v>Adenocarcinoma, NOS</v>
          </cell>
          <cell r="K2332" t="str">
            <v>Not a paired site</v>
          </cell>
        </row>
        <row r="2333">
          <cell r="B2333" t="str">
            <v>IN-423-VGNG</v>
          </cell>
          <cell r="C2333" t="str">
            <v>IN-423-VGNG-F</v>
          </cell>
          <cell r="D2333" t="str">
            <v>Manohar Patil</v>
          </cell>
          <cell r="E2333" t="str">
            <v>Target First</v>
          </cell>
          <cell r="F2333" t="str">
            <v>Dr Indoo Ambulkar (HCG Borivali)</v>
          </cell>
        </row>
        <row r="2333">
          <cell r="H2333" t="str">
            <v>Large Intestine</v>
          </cell>
          <cell r="I2333" t="str">
            <v>Hepatic flexure of colon</v>
          </cell>
          <cell r="J2333" t="str">
            <v>Adenocarcinoma, NOS</v>
          </cell>
          <cell r="K2333" t="str">
            <v>Not a paired site</v>
          </cell>
        </row>
        <row r="2334">
          <cell r="B2334" t="str">
            <v>IN-423-VBVD</v>
          </cell>
          <cell r="C2334" t="str">
            <v>IN-423-VBVD-F2</v>
          </cell>
          <cell r="D2334" t="str">
            <v>Meena Shah</v>
          </cell>
          <cell r="E2334" t="str">
            <v>Target Core</v>
          </cell>
          <cell r="F2334" t="str">
            <v>Dr. Dr Ajay Kumar Singh (TATA Memorial Hospital)</v>
          </cell>
        </row>
        <row r="2334">
          <cell r="H2334" t="str">
            <v>Lung</v>
          </cell>
          <cell r="I2334" t="str">
            <v>Upper lobe, lung</v>
          </cell>
          <cell r="J2334" t="str">
            <v>Adenocarcinoma, NOS</v>
          </cell>
          <cell r="K2334" t="str">
            <v>Left</v>
          </cell>
        </row>
        <row r="2335">
          <cell r="B2335" t="str">
            <v>IN-423-VGOA</v>
          </cell>
          <cell r="C2335" t="str">
            <v>IN-423-VGOA-B</v>
          </cell>
          <cell r="D2335" t="str">
            <v>Nirmala Timsina</v>
          </cell>
          <cell r="E2335" t="str">
            <v>HRR Germline</v>
          </cell>
          <cell r="F2335" t="str">
            <v>Dr. Kapendra S. Amatya (NHCRC)</v>
          </cell>
        </row>
        <row r="2335">
          <cell r="H2335" t="str">
            <v>Breast</v>
          </cell>
          <cell r="I2335" t="str">
            <v>Breast NOS (excludes Skin of breast C44.5)</v>
          </cell>
          <cell r="J2335" t="str">
            <v>Infiltrating ductular carcinoma</v>
          </cell>
          <cell r="K2335" t="str">
            <v>Left</v>
          </cell>
        </row>
        <row r="2336">
          <cell r="B2336" t="str">
            <v>IN-423-VGOB</v>
          </cell>
          <cell r="C2336" t="str">
            <v>IN-423-VGOB-B</v>
          </cell>
          <cell r="D2336" t="str">
            <v>Sital Thapa</v>
          </cell>
          <cell r="E2336" t="str">
            <v>HRR Germline</v>
          </cell>
          <cell r="F2336" t="str">
            <v>Dr Sudip Shrestha (NCHRC)</v>
          </cell>
          <cell r="G2336" t="str">
            <v>Manohar</v>
          </cell>
          <cell r="H2336" t="str">
            <v>Non-Cancer</v>
          </cell>
          <cell r="I2336" t="str">
            <v>Non-Cancer</v>
          </cell>
          <cell r="J2336" t="str">
            <v>Non-Cancer</v>
          </cell>
          <cell r="K2336" t="str">
            <v>Non-Cancer</v>
          </cell>
        </row>
        <row r="2337">
          <cell r="B2337" t="str">
            <v>IN-423-VGOC</v>
          </cell>
          <cell r="C2337" t="str">
            <v>IN-423-VGOC-B</v>
          </cell>
          <cell r="D2337" t="str">
            <v>Geeta Gandhi</v>
          </cell>
          <cell r="E2337" t="str">
            <v>HRR Germline</v>
          </cell>
          <cell r="F2337" t="str">
            <v>Dr Ghanshyam Biswas</v>
          </cell>
        </row>
        <row r="2337">
          <cell r="H2337" t="str">
            <v>Breast</v>
          </cell>
          <cell r="I2337" t="str">
            <v>Breast NOS (excludes Skin of breast C44.5)</v>
          </cell>
          <cell r="J2337" t="str">
            <v>Carcinoma, NOS</v>
          </cell>
          <cell r="K2337" t="str">
            <v>Right</v>
          </cell>
        </row>
        <row r="2338">
          <cell r="B2338" t="str">
            <v>IN-423-VGOD</v>
          </cell>
          <cell r="C2338" t="str">
            <v>IN-423-VGOD-B</v>
          </cell>
          <cell r="D2338" t="str">
            <v>Sarbeswar Maharana</v>
          </cell>
          <cell r="E2338" t="str">
            <v>HRR Germline</v>
          </cell>
          <cell r="F2338" t="str">
            <v>Dr Ghanshyam Biswas</v>
          </cell>
        </row>
        <row r="2338">
          <cell r="H2338" t="str">
            <v>Pancreas</v>
          </cell>
          <cell r="I2338" t="str">
            <v>Tail pancreas</v>
          </cell>
          <cell r="J2338" t="str">
            <v>Adenocarcinoma, NOS</v>
          </cell>
          <cell r="K2338" t="str">
            <v>Not a paired site</v>
          </cell>
        </row>
        <row r="2339">
          <cell r="B2339" t="str">
            <v>IN-423-VGOE</v>
          </cell>
          <cell r="C2339" t="str">
            <v>IN-423-VGOE-F</v>
          </cell>
          <cell r="D2339" t="str">
            <v>Dipti Mody</v>
          </cell>
          <cell r="E2339" t="str">
            <v>Target Absolute +</v>
          </cell>
          <cell r="F2339" t="str">
            <v>Dr Muzammil Shaikh</v>
          </cell>
        </row>
        <row r="2339">
          <cell r="H2339" t="str">
            <v>Connective, subcutaneous and other soft tissues</v>
          </cell>
          <cell r="I2339" t="str">
            <v>Connective tissue leg</v>
          </cell>
          <cell r="J2339" t="str">
            <v>Pleomorphic liposarcoma</v>
          </cell>
          <cell r="K2339" t="str">
            <v>Left</v>
          </cell>
        </row>
        <row r="2340">
          <cell r="B2340" t="str">
            <v>IN-423-VGOF</v>
          </cell>
          <cell r="C2340" t="str">
            <v>IN-423-VGOF-B</v>
          </cell>
          <cell r="D2340" t="str">
            <v>Tasneem Fatehi Luktuke</v>
          </cell>
          <cell r="E2340" t="str">
            <v>Germline+</v>
          </cell>
          <cell r="F2340" t="str">
            <v>Self</v>
          </cell>
        </row>
        <row r="2340">
          <cell r="H2340" t="str">
            <v>Non-Cancer</v>
          </cell>
          <cell r="I2340" t="str">
            <v>Non-Cancer</v>
          </cell>
          <cell r="J2340" t="str">
            <v>Non-Cancer</v>
          </cell>
          <cell r="K2340" t="str">
            <v>Non-Cancer</v>
          </cell>
        </row>
        <row r="2341">
          <cell r="B2341" t="str">
            <v>IN-423-VGRA</v>
          </cell>
          <cell r="C2341" t="str">
            <v>IN-423-VGRA-F</v>
          </cell>
          <cell r="D2341" t="str">
            <v>Naveen Kumar Bhatnagar</v>
          </cell>
          <cell r="E2341" t="str">
            <v>Target Focus</v>
          </cell>
          <cell r="F2341" t="str">
            <v>Dr Sunil Kumar</v>
          </cell>
        </row>
        <row r="2341">
          <cell r="H2341" t="str">
            <v>Lung</v>
          </cell>
          <cell r="I2341" t="str">
            <v>Upper lobe, lung</v>
          </cell>
          <cell r="J2341" t="str">
            <v>Sq. cell carcinoma, keratinizing, NOS</v>
          </cell>
          <cell r="K2341" t="str">
            <v>Left</v>
          </cell>
        </row>
        <row r="2342">
          <cell r="B2342" t="str">
            <v>IN-423-VGRB</v>
          </cell>
          <cell r="C2342" t="str">
            <v>IN-423-VGRB-F</v>
          </cell>
          <cell r="D2342" t="str">
            <v>Padmawati Sharma</v>
          </cell>
          <cell r="E2342" t="str">
            <v>Target Core</v>
          </cell>
          <cell r="F2342" t="str">
            <v>Dr Deepak Shukla</v>
          </cell>
        </row>
        <row r="2342">
          <cell r="H2342" t="str">
            <v>Nasal cavity and middle ear</v>
          </cell>
          <cell r="I2342" t="str">
            <v>Nasal cavity (excludes Nose, NOS C76.0)</v>
          </cell>
          <cell r="J2342" t="str">
            <v>Neoplasm, malignant</v>
          </cell>
          <cell r="K2342" t="str">
            <v>Unknown</v>
          </cell>
        </row>
        <row r="2343">
          <cell r="B2343" t="str">
            <v>IN-423-VFQM</v>
          </cell>
          <cell r="C2343" t="str">
            <v>IN-423-VFQM-F2</v>
          </cell>
          <cell r="D2343" t="str">
            <v>Raju Kumar Gogoi</v>
          </cell>
          <cell r="E2343" t="str">
            <v>Target Focus</v>
          </cell>
          <cell r="F2343" t="str">
            <v>Dr.Pragya Sharma</v>
          </cell>
        </row>
        <row r="2343">
          <cell r="H2343" t="str">
            <v>Other and unspecified biliary tract</v>
          </cell>
          <cell r="I2343" t="str">
            <v>Ampulla of Vater</v>
          </cell>
          <cell r="J2343" t="str">
            <v>Adenocarcinoma, NOS</v>
          </cell>
          <cell r="K2343" t="str">
            <v>Not a paired site</v>
          </cell>
        </row>
        <row r="2344">
          <cell r="B2344" t="str">
            <v>IN-423-VGRC</v>
          </cell>
          <cell r="C2344" t="str">
            <v>IN-423-VGRC-F</v>
          </cell>
          <cell r="D2344" t="str">
            <v>Dharmendra Kumar Srivastava</v>
          </cell>
          <cell r="E2344" t="str">
            <v>Target Focus</v>
          </cell>
          <cell r="F2344" t="str">
            <v>Dr Manoj Pandey</v>
          </cell>
        </row>
        <row r="2344">
          <cell r="H2344" t="str">
            <v>Stomach</v>
          </cell>
          <cell r="I2344" t="str">
            <v>Stomach NOS</v>
          </cell>
          <cell r="J2344" t="str">
            <v>Adenocarcinoma, NOS</v>
          </cell>
          <cell r="K2344" t="str">
            <v>Not a paired site</v>
          </cell>
        </row>
        <row r="2345">
          <cell r="B2345" t="str">
            <v>IN-423-VGRD</v>
          </cell>
          <cell r="C2345" t="str">
            <v>IN-423-VGRD-F</v>
          </cell>
          <cell r="D2345" t="str">
            <v>Laxmi Nursingha Dutta Panda</v>
          </cell>
          <cell r="E2345" t="str">
            <v>HRR Somatic+PDL1</v>
          </cell>
          <cell r="F2345" t="str">
            <v>Dr Ghanshyam Biswas</v>
          </cell>
        </row>
        <row r="2345">
          <cell r="H2345" t="str">
            <v>Prostate</v>
          </cell>
          <cell r="I2345" t="str">
            <v>Prostate gland</v>
          </cell>
          <cell r="J2345" t="str">
            <v>Adenocarcinoma, NOS</v>
          </cell>
          <cell r="K2345" t="str">
            <v>Not a paired site</v>
          </cell>
        </row>
        <row r="2346">
          <cell r="B2346" t="str">
            <v>IN-423-VGRE</v>
          </cell>
          <cell r="C2346" t="str">
            <v>IN-423-VGRE-F</v>
          </cell>
          <cell r="D2346" t="str">
            <v>Sujata Mitra</v>
          </cell>
          <cell r="E2346" t="str">
            <v>Target Core+PDL1</v>
          </cell>
          <cell r="F2346" t="str">
            <v>Dr. Diptendra K Sarkar</v>
          </cell>
        </row>
        <row r="2346">
          <cell r="H2346" t="str">
            <v>Breast</v>
          </cell>
          <cell r="I2346" t="str">
            <v>Central portion of breast</v>
          </cell>
          <cell r="J2346" t="str">
            <v>Invasive carcinoma of no special type</v>
          </cell>
          <cell r="K2346" t="str">
            <v>Left</v>
          </cell>
        </row>
        <row r="2347">
          <cell r="B2347" t="str">
            <v>IN-423-VGRF</v>
          </cell>
          <cell r="C2347" t="str">
            <v>IN-423-VGRF-F</v>
          </cell>
          <cell r="D2347" t="str">
            <v>Rokeya Begum</v>
          </cell>
          <cell r="E2347" t="str">
            <v>Target First</v>
          </cell>
          <cell r="F2347" t="str">
            <v>Dr T Raja</v>
          </cell>
        </row>
        <row r="2347">
          <cell r="H2347" t="str">
            <v>Ovary</v>
          </cell>
          <cell r="I2347" t="str">
            <v>Ovary</v>
          </cell>
          <cell r="J2347" t="str">
            <v>Papillary carcinoma, NOS</v>
          </cell>
          <cell r="K2347" t="str">
            <v>Unknown</v>
          </cell>
        </row>
        <row r="2348">
          <cell r="B2348" t="str">
            <v>IN-423-VGRF</v>
          </cell>
          <cell r="C2348" t="str">
            <v>IN-423-VGRF-B</v>
          </cell>
          <cell r="D2348" t="str">
            <v>Rokeya Begum</v>
          </cell>
          <cell r="E2348" t="str">
            <v>HRR Germline</v>
          </cell>
          <cell r="F2348" t="str">
            <v>Dr T Raja</v>
          </cell>
        </row>
        <row r="2348">
          <cell r="H2348" t="str">
            <v>Ovary</v>
          </cell>
          <cell r="I2348" t="str">
            <v>Ovary</v>
          </cell>
          <cell r="J2348" t="str">
            <v>Papillary carcinoma, NOS</v>
          </cell>
          <cell r="K2348" t="str">
            <v>Unknown</v>
          </cell>
        </row>
        <row r="2349">
          <cell r="B2349" t="str">
            <v>IN-423-VGDK</v>
          </cell>
          <cell r="C2349" t="str">
            <v>IN-423-VGDK-F2</v>
          </cell>
          <cell r="D2349" t="str">
            <v>Vasantiben K Patel</v>
          </cell>
          <cell r="E2349" t="str">
            <v>Target First</v>
          </cell>
          <cell r="F2349" t="str">
            <v>Dr Viraj Lavingia</v>
          </cell>
        </row>
        <row r="2349">
          <cell r="H2349" t="str">
            <v>Stomach</v>
          </cell>
          <cell r="I2349" t="str">
            <v>Stomach NOS</v>
          </cell>
          <cell r="J2349" t="str">
            <v>Gastrointestinal stromal sarcoma</v>
          </cell>
          <cell r="K2349" t="str">
            <v>Not a paired site</v>
          </cell>
        </row>
        <row r="2350">
          <cell r="B2350" t="str">
            <v>IN-423-VGRG</v>
          </cell>
          <cell r="C2350" t="str">
            <v>IN-423-VGRG-B</v>
          </cell>
          <cell r="D2350" t="str">
            <v>Kopal Halway</v>
          </cell>
          <cell r="E2350" t="str">
            <v>HRR Germline</v>
          </cell>
          <cell r="F2350" t="str">
            <v>Dr Sudip Shrestha (NCHRC)</v>
          </cell>
        </row>
        <row r="2350">
          <cell r="H2350" t="str">
            <v>Non-Cancer</v>
          </cell>
          <cell r="I2350" t="str">
            <v>Non-Cancer</v>
          </cell>
          <cell r="J2350" t="str">
            <v>Non-Cancer</v>
          </cell>
          <cell r="K2350" t="str">
            <v>Non-Cancer</v>
          </cell>
        </row>
        <row r="2351">
          <cell r="B2351" t="str">
            <v>IN-423-VGRH</v>
          </cell>
          <cell r="C2351" t="str">
            <v>IN-423-VGRH-B</v>
          </cell>
          <cell r="D2351" t="str">
            <v>Meena Lotiya</v>
          </cell>
          <cell r="E2351" t="str">
            <v>Germline+</v>
          </cell>
          <cell r="F2351" t="str">
            <v>Dr Tushar Patil</v>
          </cell>
        </row>
        <row r="2351">
          <cell r="H2351" t="str">
            <v>Breast</v>
          </cell>
          <cell r="I2351" t="str">
            <v>Breast NOS (excludes Skin of breast C44.5)</v>
          </cell>
          <cell r="J2351" t="str">
            <v>Carcinoma, NOS</v>
          </cell>
          <cell r="K2351" t="str">
            <v>Right</v>
          </cell>
        </row>
        <row r="2352">
          <cell r="B2352" t="str">
            <v>IN-423-VGRI</v>
          </cell>
          <cell r="C2352" t="str">
            <v>IN-423-VGRI-B</v>
          </cell>
          <cell r="D2352" t="str">
            <v>Usha Jaju</v>
          </cell>
          <cell r="E2352" t="str">
            <v>Germline+</v>
          </cell>
          <cell r="F2352" t="str">
            <v>Dr Tushar Patil</v>
          </cell>
        </row>
        <row r="2352">
          <cell r="H2352" t="str">
            <v>Breast</v>
          </cell>
          <cell r="I2352" t="str">
            <v>Breast NOS (excludes Skin of breast C44.5)</v>
          </cell>
          <cell r="J2352" t="str">
            <v>Lobular carcinoma, NOS</v>
          </cell>
          <cell r="K2352" t="str">
            <v>Right</v>
          </cell>
        </row>
        <row r="2353">
          <cell r="B2353" t="str">
            <v>IN-423-VGRJ</v>
          </cell>
          <cell r="C2353" t="str">
            <v>IN-423-VGRJ-B</v>
          </cell>
          <cell r="D2353" t="str">
            <v>Dr Munjal Asha Sopanrao</v>
          </cell>
          <cell r="E2353" t="str">
            <v>Germline+</v>
          </cell>
          <cell r="F2353" t="str">
            <v>Dr Tushar Patil</v>
          </cell>
        </row>
        <row r="2353">
          <cell r="H2353" t="str">
            <v>Breast</v>
          </cell>
          <cell r="I2353" t="str">
            <v>Breast NOS (excludes Skin of breast C44.5)</v>
          </cell>
          <cell r="J2353" t="str">
            <v>Invasive carcinoma of no special type</v>
          </cell>
          <cell r="K2353" t="str">
            <v>Left</v>
          </cell>
        </row>
        <row r="2354">
          <cell r="B2354" t="str">
            <v>IN-423-VGRK</v>
          </cell>
          <cell r="C2354" t="str">
            <v>IN-423-VGRK-F</v>
          </cell>
          <cell r="D2354" t="str">
            <v>Sikha Biswas</v>
          </cell>
          <cell r="E2354" t="str">
            <v>Target Core</v>
          </cell>
          <cell r="F2354" t="str">
            <v>Dr Koushik Chatterjee</v>
          </cell>
        </row>
        <row r="2354">
          <cell r="H2354" t="str">
            <v>Breast</v>
          </cell>
          <cell r="I2354" t="str">
            <v>Breast NOS (excludes Skin of breast C44.5)</v>
          </cell>
          <cell r="J2354" t="str">
            <v>Infiltrating ductular carcinoma</v>
          </cell>
          <cell r="K2354" t="str">
            <v>Right</v>
          </cell>
        </row>
        <row r="2355">
          <cell r="B2355" t="str">
            <v>IN-423-VGRL</v>
          </cell>
          <cell r="C2355" t="str">
            <v>IN-423-VGRL-F</v>
          </cell>
          <cell r="D2355" t="str">
            <v>Bina Mitra</v>
          </cell>
          <cell r="E2355" t="str">
            <v>Target Core</v>
          </cell>
          <cell r="F2355" t="str">
            <v>Dr Tanmoy Mondal</v>
          </cell>
        </row>
        <row r="2355">
          <cell r="H2355" t="str">
            <v>Large Intestine</v>
          </cell>
          <cell r="I2355" t="str">
            <v>Overlapping lesion of colon</v>
          </cell>
          <cell r="J2355" t="str">
            <v>Adenocarcinoma, NOS</v>
          </cell>
          <cell r="K2355" t="str">
            <v>Not a paired site</v>
          </cell>
        </row>
        <row r="2356">
          <cell r="B2356" t="str">
            <v>IN-423-VGRM</v>
          </cell>
          <cell r="C2356" t="str">
            <v>IN-423-VGRM-F</v>
          </cell>
          <cell r="D2356" t="str">
            <v>Phool Singh Choudhary</v>
          </cell>
          <cell r="E2356" t="str">
            <v>Target Focus</v>
          </cell>
          <cell r="F2356" t="str">
            <v>Dr Ankur Punia</v>
          </cell>
        </row>
        <row r="2356">
          <cell r="H2356" t="str">
            <v>Lung</v>
          </cell>
          <cell r="I2356" t="str">
            <v>Lung NOS</v>
          </cell>
          <cell r="J2356" t="str">
            <v>Carcinoma, NOS</v>
          </cell>
          <cell r="K2356" t="str">
            <v>Unknown</v>
          </cell>
        </row>
        <row r="2357">
          <cell r="B2357" t="str">
            <v>IN-423-VGRN</v>
          </cell>
          <cell r="C2357" t="str">
            <v>IN-423-VGRN-F</v>
          </cell>
          <cell r="D2357" t="str">
            <v>Chote Lal Meena</v>
          </cell>
          <cell r="E2357" t="str">
            <v>Target Focus</v>
          </cell>
          <cell r="F2357" t="str">
            <v>Dr Ankur Punia</v>
          </cell>
        </row>
        <row r="2357">
          <cell r="H2357" t="str">
            <v>Large Intestine</v>
          </cell>
          <cell r="I2357" t="str">
            <v>Colon NOS</v>
          </cell>
          <cell r="J2357" t="str">
            <v>Carcinoma, NOS</v>
          </cell>
          <cell r="K2357" t="str">
            <v>Not a paired site</v>
          </cell>
        </row>
        <row r="2358">
          <cell r="B2358" t="str">
            <v>IN-423-VGSA</v>
          </cell>
          <cell r="C2358" t="str">
            <v>IN-423-VGSA-B</v>
          </cell>
          <cell r="D2358" t="str">
            <v>Maharoof P.A</v>
          </cell>
          <cell r="E2358" t="str">
            <v>Germline+</v>
          </cell>
          <cell r="F2358" t="str">
            <v>Dr. Aju Mathew</v>
          </cell>
        </row>
        <row r="2358">
          <cell r="H2358" t="str">
            <v>Rectum</v>
          </cell>
          <cell r="I2358" t="str">
            <v>Rectum, NOS</v>
          </cell>
          <cell r="J2358" t="str">
            <v>Carcinosarcoma, NOS</v>
          </cell>
          <cell r="K2358" t="str">
            <v>Unknown</v>
          </cell>
        </row>
        <row r="2359">
          <cell r="B2359" t="str">
            <v>IN-423-VGSB</v>
          </cell>
          <cell r="C2359" t="str">
            <v>IN-423-VGSB-B</v>
          </cell>
          <cell r="D2359" t="str">
            <v>Mily Sinto</v>
          </cell>
          <cell r="E2359" t="str">
            <v>HRR Germline</v>
          </cell>
          <cell r="F2359" t="str">
            <v>Dr. Ashok Sebastian</v>
          </cell>
        </row>
        <row r="2359">
          <cell r="H2359" t="str">
            <v>Breast</v>
          </cell>
          <cell r="I2359" t="str">
            <v>Upper outer quadrant of breast</v>
          </cell>
          <cell r="J2359" t="str">
            <v>Invasive carcinoma of no special type</v>
          </cell>
          <cell r="K2359" t="str">
            <v>Right</v>
          </cell>
        </row>
        <row r="2360">
          <cell r="B2360" t="str">
            <v>IN-423-VGSC</v>
          </cell>
          <cell r="C2360" t="str">
            <v>IN-423-VGSC-F</v>
          </cell>
          <cell r="D2360" t="str">
            <v>Thangappan</v>
          </cell>
          <cell r="E2360" t="str">
            <v>Target First</v>
          </cell>
          <cell r="F2360" t="str">
            <v>Dr. M.A. Raja</v>
          </cell>
        </row>
        <row r="2360">
          <cell r="H2360" t="str">
            <v>Prostate</v>
          </cell>
          <cell r="I2360" t="str">
            <v>Prostate gland</v>
          </cell>
          <cell r="J2360" t="str">
            <v>Acinar cell carcinoma</v>
          </cell>
          <cell r="K2360" t="str">
            <v>Right</v>
          </cell>
        </row>
        <row r="2361">
          <cell r="B2361" t="str">
            <v>IN-423-VGSC</v>
          </cell>
          <cell r="C2361" t="str">
            <v>IN-423-VGSC-B</v>
          </cell>
          <cell r="D2361" t="str">
            <v>Thangappan</v>
          </cell>
          <cell r="E2361" t="str">
            <v>HRR Germline</v>
          </cell>
          <cell r="F2361" t="str">
            <v>Dr. M.A. Raja</v>
          </cell>
        </row>
        <row r="2361">
          <cell r="H2361" t="str">
            <v>Prostate</v>
          </cell>
          <cell r="I2361" t="str">
            <v>Prostate gland</v>
          </cell>
          <cell r="J2361" t="str">
            <v>Carcinoma, NOS</v>
          </cell>
          <cell r="K2361" t="str">
            <v>Right</v>
          </cell>
        </row>
        <row r="2362">
          <cell r="B2362" t="str">
            <v>IN-423-VGSD</v>
          </cell>
          <cell r="C2362" t="str">
            <v>IN-423-VGSD-F</v>
          </cell>
          <cell r="D2362" t="str">
            <v>Babu Lal Sharma</v>
          </cell>
          <cell r="E2362" t="str">
            <v>Target Core</v>
          </cell>
          <cell r="F2362" t="str">
            <v>Dr. Lalit Mohan Sharma</v>
          </cell>
        </row>
        <row r="2362">
          <cell r="H2362" t="str">
            <v>Lung</v>
          </cell>
          <cell r="I2362" t="str">
            <v>Upper lobe, lung</v>
          </cell>
          <cell r="J2362" t="str">
            <v>Adenocarcinoma, NOS</v>
          </cell>
          <cell r="K2362" t="str">
            <v>Left</v>
          </cell>
        </row>
        <row r="2363">
          <cell r="B2363" t="str">
            <v>IN-423-VGTA</v>
          </cell>
          <cell r="C2363" t="str">
            <v>IN-423-VGTA-F</v>
          </cell>
          <cell r="D2363" t="str">
            <v>Rajyalakshmi</v>
          </cell>
          <cell r="E2363" t="str">
            <v>HRR Somatic + PDL1 +ER/PR/HER2Neu by IHC+ Ki67 by IHC</v>
          </cell>
          <cell r="F2363" t="str">
            <v>Dr. M.A. Raja</v>
          </cell>
        </row>
        <row r="2363">
          <cell r="H2363" t="str">
            <v>Breast</v>
          </cell>
          <cell r="I2363" t="str">
            <v>Breast NOS (excludes Skin of breast C44.5)</v>
          </cell>
          <cell r="J2363" t="str">
            <v>Invasive carcinoma of no special type</v>
          </cell>
          <cell r="K2363" t="str">
            <v>Left</v>
          </cell>
        </row>
        <row r="2364">
          <cell r="B2364" t="str">
            <v>IN-423-VGTB</v>
          </cell>
          <cell r="C2364" t="str">
            <v>IN-423-VGTB-B</v>
          </cell>
          <cell r="D2364" t="str">
            <v>Dayoni Jossy</v>
          </cell>
          <cell r="E2364" t="str">
            <v>HRR Germline</v>
          </cell>
          <cell r="F2364" t="str">
            <v>Dr. Sanju Cyriac</v>
          </cell>
        </row>
        <row r="2364">
          <cell r="H2364" t="str">
            <v>Breast</v>
          </cell>
          <cell r="I2364" t="str">
            <v>Breast NOS (excludes Skin of breast C44.5)</v>
          </cell>
          <cell r="J2364" t="str">
            <v>Carcinoma, NOS</v>
          </cell>
          <cell r="K2364" t="str">
            <v>Left</v>
          </cell>
        </row>
        <row r="2365">
          <cell r="B2365" t="str">
            <v>IN-423-VGTC</v>
          </cell>
          <cell r="C2365" t="str">
            <v>IN-423-VGTC-F</v>
          </cell>
          <cell r="D2365" t="str">
            <v>Komaldeep Kaur</v>
          </cell>
          <cell r="E2365" t="str">
            <v>Target Focus</v>
          </cell>
          <cell r="F2365" t="str">
            <v>Dr. Kuljinder Singh Sodhi</v>
          </cell>
          <cell r="G2365" t="str">
            <v>Manohar</v>
          </cell>
        </row>
        <row r="2366">
          <cell r="B2366" t="str">
            <v>IN-423-VGTD</v>
          </cell>
          <cell r="C2366" t="str">
            <v>IN-423-VGTD-F</v>
          </cell>
          <cell r="D2366" t="str">
            <v>Rajendra Pawar</v>
          </cell>
          <cell r="E2366" t="str">
            <v>Target Focus</v>
          </cell>
          <cell r="F2366" t="str">
            <v>Dr. Roy Patankar</v>
          </cell>
        </row>
        <row r="2366">
          <cell r="H2366" t="str">
            <v>Pancreas</v>
          </cell>
          <cell r="I2366" t="str">
            <v>Pancreas NOS</v>
          </cell>
          <cell r="J2366" t="str">
            <v>Adenocarcinoma, NOS</v>
          </cell>
          <cell r="K2366" t="str">
            <v>Not a paired site</v>
          </cell>
        </row>
        <row r="2367">
          <cell r="B2367" t="str">
            <v>IN-423-VGTE</v>
          </cell>
          <cell r="C2367" t="str">
            <v>IN-423-VGTE-F</v>
          </cell>
          <cell r="D2367" t="str">
            <v>Rama Sharma</v>
          </cell>
          <cell r="E2367" t="str">
            <v>Target Focus</v>
          </cell>
          <cell r="F2367" t="str">
            <v>Dr. Vipul Nautiyal</v>
          </cell>
        </row>
        <row r="2367">
          <cell r="H2367" t="str">
            <v>Breast</v>
          </cell>
          <cell r="I2367" t="str">
            <v>Breast NOS (excludes Skin of breast C44.5)</v>
          </cell>
          <cell r="J2367" t="str">
            <v>Adenocarcinoma, NOS</v>
          </cell>
          <cell r="K2367" t="str">
            <v>Right</v>
          </cell>
        </row>
        <row r="2368">
          <cell r="B2368" t="str">
            <v>IN-423-VGTF</v>
          </cell>
          <cell r="C2368" t="str">
            <v>IN-423-VGTF-B</v>
          </cell>
          <cell r="D2368" t="str">
            <v>Adilakshmi P</v>
          </cell>
          <cell r="E2368" t="str">
            <v>HRR Germline</v>
          </cell>
          <cell r="F2368" t="str">
            <v>Dr. A. Ravishankar</v>
          </cell>
        </row>
        <row r="2368">
          <cell r="H2368" t="str">
            <v>Ovary</v>
          </cell>
          <cell r="I2368" t="str">
            <v>Ovary</v>
          </cell>
          <cell r="J2368" t="str">
            <v>Carcinoma, NOS</v>
          </cell>
          <cell r="K2368" t="str">
            <v>Unknown</v>
          </cell>
        </row>
        <row r="2369">
          <cell r="B2369" t="str">
            <v>IN-423-VGTG</v>
          </cell>
          <cell r="C2369" t="str">
            <v>IN-423-VGTG-B</v>
          </cell>
          <cell r="D2369" t="str">
            <v>Dipti Thakkar</v>
          </cell>
          <cell r="E2369" t="str">
            <v>Germline+</v>
          </cell>
          <cell r="F2369" t="str">
            <v>Dr. Boman Dhabhar</v>
          </cell>
        </row>
        <row r="2369">
          <cell r="H2369" t="str">
            <v>Non-Cancer</v>
          </cell>
          <cell r="I2369" t="str">
            <v>Non-Cancer</v>
          </cell>
          <cell r="J2369" t="str">
            <v>Non-Cancer</v>
          </cell>
          <cell r="K2369" t="str">
            <v>Non-Cancer</v>
          </cell>
        </row>
        <row r="2370">
          <cell r="B2370" t="str">
            <v>IN-423-VGTH</v>
          </cell>
          <cell r="C2370" t="str">
            <v>IN-423-VGTH-F</v>
          </cell>
          <cell r="D2370" t="str">
            <v>Rajdeyi Devi</v>
          </cell>
          <cell r="E2370" t="str">
            <v>Target Focus</v>
          </cell>
          <cell r="F2370" t="str">
            <v>Dr Manoj Pandey</v>
          </cell>
        </row>
        <row r="2370">
          <cell r="H2370" t="str">
            <v>Breast</v>
          </cell>
          <cell r="I2370" t="str">
            <v>Breast NOS (excludes Skin of breast C44.5)</v>
          </cell>
          <cell r="J2370" t="str">
            <v>Invasive carcinoma of no special type</v>
          </cell>
          <cell r="K2370" t="str">
            <v>Unknown</v>
          </cell>
        </row>
        <row r="2371">
          <cell r="B2371" t="str">
            <v>IN-423-VGTI</v>
          </cell>
          <cell r="C2371" t="str">
            <v>IN-423-VGTI-B</v>
          </cell>
          <cell r="D2371" t="str">
            <v>Saroja</v>
          </cell>
          <cell r="E2371" t="str">
            <v>HRR Germline</v>
          </cell>
          <cell r="F2371" t="str">
            <v>Dr. Vinayak M</v>
          </cell>
        </row>
        <row r="2371">
          <cell r="H2371" t="str">
            <v>Ovary</v>
          </cell>
          <cell r="I2371" t="str">
            <v>Ovary</v>
          </cell>
          <cell r="J2371" t="str">
            <v>Carcinoma, NOS</v>
          </cell>
          <cell r="K2371" t="str">
            <v>Unknown</v>
          </cell>
        </row>
        <row r="2372">
          <cell r="B2372" t="str">
            <v>IN-423-VGUA</v>
          </cell>
          <cell r="C2372" t="str">
            <v>IN-423-VGUA-B</v>
          </cell>
          <cell r="D2372" t="str">
            <v>Sandeep Nichal</v>
          </cell>
          <cell r="E2372" t="str">
            <v>Germline+</v>
          </cell>
          <cell r="F2372" t="str">
            <v>Dr Tushar Patil</v>
          </cell>
        </row>
        <row r="2372">
          <cell r="H2372" t="str">
            <v>Rectosigmoid junction</v>
          </cell>
          <cell r="I2372" t="str">
            <v>Rectosigmoid junction</v>
          </cell>
          <cell r="J2372" t="str">
            <v>Mucinous adenocarcinoma</v>
          </cell>
          <cell r="K2372" t="str">
            <v>Not a paired site</v>
          </cell>
        </row>
        <row r="2373">
          <cell r="B2373" t="str">
            <v>IN-423-VGUB</v>
          </cell>
          <cell r="C2373" t="str">
            <v>IN-423-VGUB-B</v>
          </cell>
          <cell r="D2373" t="str">
            <v>Meera Rajkarnikar</v>
          </cell>
          <cell r="E2373" t="str">
            <v>HRR Germline</v>
          </cell>
          <cell r="F2373" t="str">
            <v>Dr Sudip Shrestha (NCHRC)</v>
          </cell>
        </row>
        <row r="2373">
          <cell r="H2373" t="str">
            <v>Breast</v>
          </cell>
          <cell r="I2373" t="str">
            <v>Breast NOS (excludes Skin of breast C44.5)</v>
          </cell>
          <cell r="J2373" t="str">
            <v>Carcinoma, NOS</v>
          </cell>
          <cell r="K2373" t="str">
            <v>Unknown</v>
          </cell>
        </row>
        <row r="2374">
          <cell r="B2374" t="str">
            <v>IN-423-VGUC</v>
          </cell>
          <cell r="C2374" t="str">
            <v>IN-423-VGUC-B</v>
          </cell>
          <cell r="D2374" t="str">
            <v>Mohinee Maharjan</v>
          </cell>
          <cell r="E2374" t="str">
            <v>HRR Germline</v>
          </cell>
          <cell r="F2374" t="str">
            <v>Dr Sudip Shrestha (NCHRC)</v>
          </cell>
          <cell r="G2374" t="str">
            <v>Manohar</v>
          </cell>
          <cell r="H2374" t="str">
            <v>Fallopian tube and other regions</v>
          </cell>
          <cell r="I2374" t="str">
            <v>Fallopian tube</v>
          </cell>
          <cell r="J2374" t="str">
            <v>High-grade serous carcinoma</v>
          </cell>
          <cell r="K2374" t="str">
            <v>Right</v>
          </cell>
        </row>
        <row r="2375">
          <cell r="B2375" t="str">
            <v>IN-423-VGUD</v>
          </cell>
          <cell r="C2375" t="str">
            <v>IN-423-VGUD-F</v>
          </cell>
          <cell r="D2375" t="str">
            <v>Rupesh Kumar</v>
          </cell>
          <cell r="E2375" t="str">
            <v>Target Core</v>
          </cell>
          <cell r="F2375" t="str">
            <v>Dr Kumar Prabhash</v>
          </cell>
        </row>
        <row r="2375">
          <cell r="H2375" t="str">
            <v>Other and unspecified parts of mouth</v>
          </cell>
          <cell r="I2375" t="str">
            <v>Cheek mucosa</v>
          </cell>
          <cell r="J2375" t="str">
            <v>Squamous cell carcinoma, NOS</v>
          </cell>
          <cell r="K2375" t="str">
            <v>Unknown</v>
          </cell>
        </row>
        <row r="2376">
          <cell r="B2376" t="str">
            <v>IN-423-VGUE</v>
          </cell>
          <cell r="C2376" t="str">
            <v>IN-423-VGUE-F</v>
          </cell>
          <cell r="D2376" t="str">
            <v>Jessy Issac</v>
          </cell>
          <cell r="E2376" t="str">
            <v>Target First</v>
          </cell>
          <cell r="F2376" t="str">
            <v>Dr. Sanju Cyriac</v>
          </cell>
          <cell r="G2376" t="str">
            <v>Manohar</v>
          </cell>
          <cell r="H2376" t="str">
            <v>Ovary</v>
          </cell>
          <cell r="I2376" t="str">
            <v>Ovary</v>
          </cell>
          <cell r="J2376" t="str">
            <v>High-grade serous carcinoma</v>
          </cell>
          <cell r="K2376" t="str">
            <v>Unknown</v>
          </cell>
        </row>
        <row r="2377">
          <cell r="B2377" t="str">
            <v>IN-423-VGUF</v>
          </cell>
          <cell r="C2377" t="str">
            <v>IN-423-VGUF-F</v>
          </cell>
          <cell r="D2377" t="str">
            <v>Anand Prakash</v>
          </cell>
          <cell r="E2377" t="str">
            <v>Target Indiegene</v>
          </cell>
          <cell r="F2377" t="str">
            <v>Dr Vineet Govinda Gupta</v>
          </cell>
        </row>
        <row r="2377">
          <cell r="H2377" t="str">
            <v>Gallbladder</v>
          </cell>
          <cell r="I2377" t="str">
            <v>Gallbladder</v>
          </cell>
          <cell r="J2377" t="str">
            <v>Adenocarcinoma, NOS</v>
          </cell>
          <cell r="K2377" t="str">
            <v>Not a paired site</v>
          </cell>
        </row>
        <row r="2378">
          <cell r="B2378" t="str">
            <v>IN-423-VGUG</v>
          </cell>
          <cell r="C2378" t="str">
            <v>IN-423-VGUG-F</v>
          </cell>
          <cell r="D2378" t="str">
            <v>Palani Ammal</v>
          </cell>
          <cell r="E2378" t="str">
            <v>Target Focus</v>
          </cell>
          <cell r="F2378" t="str">
            <v>Dr.S.Nithya</v>
          </cell>
        </row>
        <row r="2378">
          <cell r="H2378" t="str">
            <v>Thyroid</v>
          </cell>
          <cell r="I2378" t="str">
            <v>Thyroid gland</v>
          </cell>
          <cell r="J2378" t="str">
            <v>Follicular adenocarcinoma, NOS</v>
          </cell>
          <cell r="K2378" t="str">
            <v>Unknown</v>
          </cell>
        </row>
        <row r="2379">
          <cell r="B2379" t="str">
            <v>IN-423-VGUH</v>
          </cell>
          <cell r="C2379" t="str">
            <v>IN-423-VGUH-F</v>
          </cell>
          <cell r="D2379" t="str">
            <v>Sunita Dwivedi</v>
          </cell>
          <cell r="E2379" t="str">
            <v>Target Focus</v>
          </cell>
          <cell r="F2379" t="str">
            <v>Dr. Amish Vora</v>
          </cell>
        </row>
        <row r="2379">
          <cell r="H2379" t="str">
            <v>Rectum</v>
          </cell>
          <cell r="I2379" t="str">
            <v>Rectum, NOS</v>
          </cell>
          <cell r="J2379" t="str">
            <v>Adenocarcinoma, NOS</v>
          </cell>
          <cell r="K2379" t="str">
            <v>Not a paired site</v>
          </cell>
        </row>
        <row r="2380">
          <cell r="B2380" t="str">
            <v>IN-423-VGUI</v>
          </cell>
          <cell r="C2380" t="str">
            <v>IN-423-VGUI-B</v>
          </cell>
          <cell r="D2380" t="str">
            <v>Ganesh</v>
          </cell>
          <cell r="E2380" t="str">
            <v>Germline+</v>
          </cell>
          <cell r="F2380" t="str">
            <v>Dr.Bhanu prakash</v>
          </cell>
          <cell r="G2380" t="str">
            <v>Manohar</v>
          </cell>
          <cell r="H2380" t="str">
            <v>Non-Cancer</v>
          </cell>
          <cell r="I2380" t="str">
            <v>Non-Cancer</v>
          </cell>
          <cell r="J2380" t="str">
            <v>Non-Cancer</v>
          </cell>
          <cell r="K2380" t="str">
            <v>Non-Cancer</v>
          </cell>
        </row>
        <row r="2381">
          <cell r="B2381" t="str">
            <v>IN-423-VGUJ</v>
          </cell>
          <cell r="C2381" t="str">
            <v>IN-423-VGUJ-B</v>
          </cell>
          <cell r="D2381" t="str">
            <v>Laxmi Devi</v>
          </cell>
          <cell r="E2381" t="str">
            <v>Germline+</v>
          </cell>
          <cell r="F2381" t="str">
            <v>Dr.Bhanu prakash</v>
          </cell>
          <cell r="G2381" t="str">
            <v>Manohar</v>
          </cell>
          <cell r="H2381" t="str">
            <v>Breast</v>
          </cell>
          <cell r="I2381" t="str">
            <v>Breast NOS (excludes Skin of breast C44.5)</v>
          </cell>
          <cell r="J2381" t="str">
            <v>Carcinoma, NOS</v>
          </cell>
          <cell r="K2381" t="str">
            <v>Unknown</v>
          </cell>
        </row>
        <row r="2382">
          <cell r="B2382" t="str">
            <v>IN-423-VGUK</v>
          </cell>
          <cell r="C2382" t="str">
            <v>IN-423-VGUK-B</v>
          </cell>
          <cell r="D2382" t="str">
            <v>Sambasiva B</v>
          </cell>
          <cell r="E2382" t="str">
            <v>Germline+</v>
          </cell>
          <cell r="F2382" t="str">
            <v>Dr.Bhanu prakash</v>
          </cell>
          <cell r="G2382" t="str">
            <v>Manohar</v>
          </cell>
          <cell r="H2382" t="str">
            <v>Non-Cancer</v>
          </cell>
          <cell r="I2382" t="str">
            <v>Non-Cancer</v>
          </cell>
          <cell r="J2382" t="str">
            <v>Non-Cancer</v>
          </cell>
          <cell r="K2382" t="str">
            <v>Non-Cancer</v>
          </cell>
        </row>
        <row r="2383">
          <cell r="B2383" t="str">
            <v>IN-423-VGUL</v>
          </cell>
          <cell r="C2383" t="str">
            <v>IN-423-VGUL-B</v>
          </cell>
          <cell r="D2383" t="str">
            <v>Durga Bhavani</v>
          </cell>
          <cell r="E2383" t="str">
            <v>Germline+</v>
          </cell>
          <cell r="F2383" t="str">
            <v>Dr.Bhanu prakash</v>
          </cell>
        </row>
        <row r="2383">
          <cell r="H2383" t="str">
            <v>Non-Cancer</v>
          </cell>
          <cell r="I2383" t="str">
            <v>Non-Cancer</v>
          </cell>
          <cell r="J2383" t="str">
            <v>Non-Cancer</v>
          </cell>
          <cell r="K2383" t="str">
            <v>Non-Cancer</v>
          </cell>
        </row>
        <row r="2384">
          <cell r="B2384" t="str">
            <v>IN-423-VGUM</v>
          </cell>
          <cell r="C2384" t="str">
            <v>IN-423-VGUM-B</v>
          </cell>
          <cell r="D2384" t="str">
            <v>Durga Bharati</v>
          </cell>
          <cell r="E2384" t="str">
            <v>Germline+</v>
          </cell>
          <cell r="F2384" t="str">
            <v>Dr.Bhanu prakash</v>
          </cell>
        </row>
        <row r="2384">
          <cell r="H2384" t="str">
            <v>Non-Cancer</v>
          </cell>
          <cell r="I2384" t="str">
            <v>Non-Cancer</v>
          </cell>
          <cell r="J2384" t="str">
            <v>Non-Cancer</v>
          </cell>
          <cell r="K2384" t="str">
            <v>Non-Cancer</v>
          </cell>
        </row>
        <row r="2385">
          <cell r="B2385" t="str">
            <v>IN-423-VGUN</v>
          </cell>
          <cell r="C2385" t="str">
            <v>IN-423-VGUN-F</v>
          </cell>
          <cell r="D2385" t="str">
            <v>Ajay Kumar</v>
          </cell>
          <cell r="E2385" t="str">
            <v>Target Absolute</v>
          </cell>
          <cell r="F2385" t="str">
            <v>Dr. Mandeep Singh (C K Birla Hospital)</v>
          </cell>
        </row>
        <row r="2385">
          <cell r="H2385" t="str">
            <v>Kidney</v>
          </cell>
          <cell r="I2385" t="str">
            <v>Kidney NOS</v>
          </cell>
          <cell r="J2385" t="str">
            <v>Renal cell carcinoma</v>
          </cell>
          <cell r="K2385" t="str">
            <v>Left</v>
          </cell>
        </row>
        <row r="2386">
          <cell r="B2386" t="str">
            <v>IN-423-VGUN</v>
          </cell>
          <cell r="C2386" t="str">
            <v>IN-423-VGUN-B</v>
          </cell>
          <cell r="D2386" t="str">
            <v>Ajay Kumar</v>
          </cell>
          <cell r="E2386" t="str">
            <v>TA Germline</v>
          </cell>
          <cell r="F2386" t="str">
            <v>Dr. Mandeep Singh (C K Birla Hospital)</v>
          </cell>
          <cell r="G2386" t="str">
            <v>Manohar</v>
          </cell>
          <cell r="H2386" t="str">
            <v>Kidney</v>
          </cell>
          <cell r="I2386" t="str">
            <v>Kidney NOS</v>
          </cell>
          <cell r="J2386" t="str">
            <v>Renal cell carcinoma</v>
          </cell>
          <cell r="K2386" t="str">
            <v>Left</v>
          </cell>
        </row>
        <row r="2387">
          <cell r="B2387" t="str">
            <v>IN-423-VGUO</v>
          </cell>
          <cell r="C2387" t="str">
            <v>IN-423-VGUO-B</v>
          </cell>
          <cell r="D2387" t="str">
            <v>Tabassum</v>
          </cell>
          <cell r="E2387" t="str">
            <v>Germline+</v>
          </cell>
          <cell r="F2387" t="str">
            <v>Dr Sandeep Nayak</v>
          </cell>
        </row>
        <row r="2387">
          <cell r="H2387" t="str">
            <v>Breast</v>
          </cell>
          <cell r="I2387" t="str">
            <v>Lower inner quadrant of breast</v>
          </cell>
          <cell r="J2387" t="str">
            <v>Invasive carcinoma of no special type</v>
          </cell>
          <cell r="K2387" t="str">
            <v>Left</v>
          </cell>
        </row>
        <row r="2388">
          <cell r="B2388" t="str">
            <v>IN-423-VGUP</v>
          </cell>
          <cell r="C2388" t="str">
            <v>IN-423-VGUP-F</v>
          </cell>
          <cell r="D2388" t="str">
            <v>Pravati Khatua</v>
          </cell>
          <cell r="E2388" t="str">
            <v>HRR Somatic</v>
          </cell>
          <cell r="F2388" t="str">
            <v>Dr Ghanshyam Biswas</v>
          </cell>
        </row>
        <row r="2388">
          <cell r="H2388" t="str">
            <v>Ovary</v>
          </cell>
          <cell r="I2388" t="str">
            <v>Ovary</v>
          </cell>
          <cell r="J2388" t="str">
            <v>Carcinoma, NOS</v>
          </cell>
          <cell r="K2388" t="str">
            <v>Right</v>
          </cell>
        </row>
        <row r="2389">
          <cell r="B2389" t="str">
            <v>IN-423-VGAJ</v>
          </cell>
          <cell r="C2389" t="str">
            <v>IN-423-VGAJ-F2</v>
          </cell>
          <cell r="D2389" t="str">
            <v>Mamma Devi</v>
          </cell>
          <cell r="E2389" t="str">
            <v>Target Focus</v>
          </cell>
          <cell r="F2389" t="str">
            <v>Dr. Saadvik Raghuram</v>
          </cell>
        </row>
        <row r="2389">
          <cell r="H2389" t="str">
            <v>Rectum</v>
          </cell>
          <cell r="I2389" t="str">
            <v>Rectum, NOS</v>
          </cell>
          <cell r="J2389" t="str">
            <v>Carcinoma, NOS</v>
          </cell>
          <cell r="K2389" t="str">
            <v>Not a paired site</v>
          </cell>
        </row>
        <row r="2390">
          <cell r="B2390" t="str">
            <v>IN-423-VGVA</v>
          </cell>
          <cell r="C2390" t="str">
            <v>IN-423-VGVA-F</v>
          </cell>
          <cell r="D2390" t="str">
            <v>Shiv Dyal</v>
          </cell>
          <cell r="E2390" t="str">
            <v>Target Focus</v>
          </cell>
          <cell r="F2390" t="str">
            <v>Dr. Kuljinder Singh Sodhi</v>
          </cell>
        </row>
        <row r="2390">
          <cell r="H2390" t="str">
            <v>Intestinal tract</v>
          </cell>
          <cell r="I2390" t="str">
            <v>Gastrointestinal tract, NOS</v>
          </cell>
          <cell r="J2390" t="str">
            <v>Adenocarcinoma, NOS</v>
          </cell>
          <cell r="K2390" t="str">
            <v>Not a paired site</v>
          </cell>
        </row>
        <row r="2391">
          <cell r="B2391" t="str">
            <v>IN-423-VGVB</v>
          </cell>
          <cell r="C2391" t="str">
            <v>IN-423-VGVB-F</v>
          </cell>
          <cell r="D2391" t="str">
            <v>Hargovind Singh</v>
          </cell>
          <cell r="E2391" t="str">
            <v>Target Core</v>
          </cell>
          <cell r="F2391" t="str">
            <v>Dr Kumar Prabhash</v>
          </cell>
        </row>
        <row r="2391">
          <cell r="H2391" t="str">
            <v>Lung</v>
          </cell>
          <cell r="I2391" t="str">
            <v>Upper lobe, lung</v>
          </cell>
          <cell r="J2391" t="str">
            <v>Squamous cell carcinoma, NOS</v>
          </cell>
          <cell r="K2391" t="str">
            <v>Left</v>
          </cell>
        </row>
        <row r="2392">
          <cell r="B2392" t="str">
            <v>IN-423-VGVC</v>
          </cell>
          <cell r="C2392" t="str">
            <v>IN-423-VGVC-F</v>
          </cell>
          <cell r="D2392" t="str">
            <v>Sathish Kumar</v>
          </cell>
          <cell r="E2392" t="str">
            <v>Target Absolute +</v>
          </cell>
          <cell r="F2392" t="str">
            <v>Dr T Raja</v>
          </cell>
        </row>
        <row r="2392">
          <cell r="H2392" t="str">
            <v>Brain</v>
          </cell>
          <cell r="I2392" t="str">
            <v>Overlapping lesion of brain</v>
          </cell>
          <cell r="J2392" t="str">
            <v>Astrocytoma, NOS</v>
          </cell>
          <cell r="K2392" t="str">
            <v>Left</v>
          </cell>
        </row>
        <row r="2393">
          <cell r="B2393" t="str">
            <v>IN-423-VGVC</v>
          </cell>
          <cell r="C2393" t="str">
            <v>IN-423-VGVC-B</v>
          </cell>
          <cell r="D2393" t="str">
            <v>Sathish Kumar</v>
          </cell>
          <cell r="E2393" t="str">
            <v>TA Germline</v>
          </cell>
          <cell r="F2393" t="str">
            <v>Dr T Raja</v>
          </cell>
        </row>
        <row r="2393">
          <cell r="H2393" t="str">
            <v>Brain</v>
          </cell>
          <cell r="I2393" t="str">
            <v>Overlapping lesion of brain</v>
          </cell>
          <cell r="J2393" t="str">
            <v>Astrocytoma, NOS</v>
          </cell>
          <cell r="K2393" t="str">
            <v>Left</v>
          </cell>
        </row>
        <row r="2394">
          <cell r="B2394" t="str">
            <v>IN-423-VGVD</v>
          </cell>
          <cell r="C2394" t="str">
            <v>IN-423-VGVD-F</v>
          </cell>
          <cell r="D2394" t="str">
            <v>Fadia Senan Ali</v>
          </cell>
          <cell r="E2394" t="str">
            <v>Target Indiegene</v>
          </cell>
          <cell r="F2394" t="str">
            <v>Dr. Suhail Qureshi</v>
          </cell>
        </row>
        <row r="2394">
          <cell r="H2394" t="str">
            <v>Vagina</v>
          </cell>
          <cell r="I2394" t="str">
            <v>Vagina, NOS</v>
          </cell>
          <cell r="J2394" t="str">
            <v>Adenocarcinoma, NOS</v>
          </cell>
          <cell r="K2394" t="str">
            <v>Not a paired site</v>
          </cell>
        </row>
        <row r="2395">
          <cell r="B2395" t="str">
            <v>IN-423-VGVE</v>
          </cell>
          <cell r="C2395" t="str">
            <v>IN-423-VGVE-B</v>
          </cell>
          <cell r="D2395" t="str">
            <v>Lalitha S</v>
          </cell>
          <cell r="E2395" t="str">
            <v>Germline+</v>
          </cell>
          <cell r="F2395" t="str">
            <v>Dr. Firoz Ahmad</v>
          </cell>
        </row>
        <row r="2395">
          <cell r="H2395" t="str">
            <v>Breast</v>
          </cell>
          <cell r="I2395" t="str">
            <v>Breast NOS (excludes Skin of breast C44.5)</v>
          </cell>
          <cell r="J2395" t="str">
            <v>Carcinoma, NOS</v>
          </cell>
          <cell r="K2395" t="str">
            <v>Left</v>
          </cell>
        </row>
        <row r="2396">
          <cell r="B2396" t="str">
            <v>IN-423-VGVF</v>
          </cell>
          <cell r="C2396" t="str">
            <v>IN-423-VGVF-F</v>
          </cell>
          <cell r="D2396" t="str">
            <v>Pravinchandra Vaghaji Barot</v>
          </cell>
          <cell r="E2396" t="str">
            <v>Target Indiegene</v>
          </cell>
          <cell r="F2396" t="str">
            <v>Dr Viraj Lavingia</v>
          </cell>
        </row>
        <row r="2396">
          <cell r="H2396" t="str">
            <v>Pancreas</v>
          </cell>
          <cell r="I2396" t="str">
            <v>Tail pancreas</v>
          </cell>
          <cell r="J2396" t="str">
            <v>Adenocarcinoma, NOS</v>
          </cell>
          <cell r="K2396" t="str">
            <v>Not a paired site</v>
          </cell>
        </row>
        <row r="2397">
          <cell r="B2397" t="str">
            <v>IN-423-VGOE</v>
          </cell>
          <cell r="C2397" t="str">
            <v>IN-423-VGOE-B</v>
          </cell>
          <cell r="D2397" t="str">
            <v>Dipti Mody</v>
          </cell>
          <cell r="E2397" t="str">
            <v>TA Germline</v>
          </cell>
          <cell r="F2397" t="str">
            <v>Dr Muzammil Shaikh</v>
          </cell>
        </row>
        <row r="2397">
          <cell r="H2397" t="str">
            <v>Connective, subcutaneous and other soft tissues</v>
          </cell>
          <cell r="I2397" t="str">
            <v>Connective tissue leg</v>
          </cell>
          <cell r="J2397" t="str">
            <v>Pleomorphic liposarcoma</v>
          </cell>
          <cell r="K2397" t="str">
            <v>Left</v>
          </cell>
        </row>
        <row r="2398">
          <cell r="B2398" t="str">
            <v>IN-423-VGVG</v>
          </cell>
          <cell r="C2398" t="str">
            <v>IN-423-VGVG-F</v>
          </cell>
          <cell r="D2398" t="str">
            <v>Sutapa Guria</v>
          </cell>
          <cell r="E2398" t="str">
            <v>Target Core</v>
          </cell>
          <cell r="F2398" t="str">
            <v>Dr Vijay Patil (TMH)</v>
          </cell>
        </row>
        <row r="2398">
          <cell r="H2398" t="str">
            <v>Nasal cavity and middle ear</v>
          </cell>
          <cell r="I2398" t="str">
            <v>Middle ear</v>
          </cell>
          <cell r="J2398" t="str">
            <v>Adenoid cystic carcinoma</v>
          </cell>
          <cell r="K2398" t="str">
            <v>Right</v>
          </cell>
        </row>
        <row r="2399">
          <cell r="B2399" t="str">
            <v>IN-423-VGKG</v>
          </cell>
          <cell r="C2399" t="str">
            <v>IN-423-VGKG-B</v>
          </cell>
          <cell r="D2399" t="str">
            <v>Pranshu Sharma</v>
          </cell>
          <cell r="E2399" t="str">
            <v>Target Indiegene Liquid</v>
          </cell>
          <cell r="F2399" t="str">
            <v>Dr Vineet Govinda Gupta</v>
          </cell>
        </row>
        <row r="2399">
          <cell r="H2399" t="str">
            <v>Rectum</v>
          </cell>
          <cell r="I2399" t="str">
            <v>Rectum, NOS</v>
          </cell>
          <cell r="J2399" t="str">
            <v>Carcinoma, NOS</v>
          </cell>
          <cell r="K2399" t="str">
            <v>Not a paired site</v>
          </cell>
        </row>
        <row r="2400">
          <cell r="B2400" t="str">
            <v>IN-423-VGYA</v>
          </cell>
          <cell r="C2400" t="str">
            <v>IN-423-VGYA-B</v>
          </cell>
          <cell r="D2400" t="str">
            <v>Arul Mozhi Devi</v>
          </cell>
          <cell r="E2400" t="str">
            <v>Germline+</v>
          </cell>
          <cell r="F2400" t="str">
            <v>Dr Sivakumar</v>
          </cell>
        </row>
        <row r="2400">
          <cell r="H2400" t="str">
            <v>Pancreas</v>
          </cell>
          <cell r="I2400" t="str">
            <v>Head of pancreas</v>
          </cell>
          <cell r="J2400" t="str">
            <v>Carcinoma, NOS</v>
          </cell>
          <cell r="K2400" t="str">
            <v>Not a paired site</v>
          </cell>
        </row>
        <row r="2401">
          <cell r="B2401" t="str">
            <v>IN-423-VGYB</v>
          </cell>
          <cell r="C2401" t="str">
            <v>IN-423-VGYB-F</v>
          </cell>
          <cell r="D2401" t="str">
            <v>Prema Hariharan</v>
          </cell>
          <cell r="E2401" t="str">
            <v>Target Absolute</v>
          </cell>
          <cell r="F2401" t="str">
            <v>Dr T Raja</v>
          </cell>
          <cell r="G2401" t="str">
            <v>Manohar</v>
          </cell>
          <cell r="H2401" t="str">
            <v>Large Intestine</v>
          </cell>
          <cell r="I2401" t="str">
            <v>Sigmoid colon</v>
          </cell>
          <cell r="J2401" t="str">
            <v>Adenocarcinoma, NOS</v>
          </cell>
          <cell r="K2401" t="str">
            <v>Not a paired site</v>
          </cell>
        </row>
        <row r="2402">
          <cell r="B2402" t="str">
            <v>IN-423-VGYB</v>
          </cell>
          <cell r="C2402" t="str">
            <v>IN-423-VGYB-B</v>
          </cell>
          <cell r="D2402" t="str">
            <v>Prema Hariharan</v>
          </cell>
          <cell r="E2402" t="str">
            <v>TA Germline</v>
          </cell>
          <cell r="F2402" t="str">
            <v>Dr T Raja</v>
          </cell>
          <cell r="G2402" t="str">
            <v>Manohar</v>
          </cell>
          <cell r="H2402" t="str">
            <v>Large Intestine</v>
          </cell>
          <cell r="I2402" t="str">
            <v>Sigmoid colon</v>
          </cell>
          <cell r="J2402" t="str">
            <v>Adenocarcinoma, NOS</v>
          </cell>
          <cell r="K2402" t="str">
            <v>Not a paired site</v>
          </cell>
        </row>
        <row r="2403">
          <cell r="B2403" t="str">
            <v>IN-423-VGYC</v>
          </cell>
          <cell r="C2403" t="str">
            <v>IN-423-VGYC-B</v>
          </cell>
          <cell r="D2403" t="str">
            <v>Tek Maya Bhattarai</v>
          </cell>
          <cell r="E2403" t="str">
            <v>HRR Germline</v>
          </cell>
          <cell r="F2403" t="str">
            <v>Dr Sudip Shrestha (NCHRC)</v>
          </cell>
        </row>
        <row r="2403">
          <cell r="H2403" t="str">
            <v>Ovary</v>
          </cell>
          <cell r="I2403" t="str">
            <v>Ovary</v>
          </cell>
          <cell r="J2403" t="str">
            <v>High-grade serous carcinoma</v>
          </cell>
          <cell r="K2403" t="str">
            <v>Right and Left</v>
          </cell>
        </row>
        <row r="2404">
          <cell r="B2404" t="str">
            <v>IN-423-VGYD</v>
          </cell>
          <cell r="C2404" t="str">
            <v>IN-423-VGYD-B</v>
          </cell>
          <cell r="D2404" t="str">
            <v>Megh Bahadur Gurung</v>
          </cell>
          <cell r="E2404" t="str">
            <v>Target Indiegene Liquid</v>
          </cell>
          <cell r="F2404" t="str">
            <v>Dr Sudip Shrestha (NCHRC)</v>
          </cell>
          <cell r="G2404" t="str">
            <v>Manohar</v>
          </cell>
          <cell r="H2404" t="str">
            <v>Liver and intrahepatic bile ducts</v>
          </cell>
          <cell r="I2404" t="str">
            <v>Liver</v>
          </cell>
          <cell r="J2404" t="str">
            <v>Cholangiocarcinoma</v>
          </cell>
          <cell r="K2404" t="str">
            <v>Unknown</v>
          </cell>
        </row>
        <row r="2405">
          <cell r="B2405" t="str">
            <v>IN-423-VGYE</v>
          </cell>
          <cell r="C2405" t="str">
            <v>IN-423-VGYE-F</v>
          </cell>
          <cell r="D2405" t="str">
            <v>Khadka Maya Limbuni</v>
          </cell>
          <cell r="E2405" t="str">
            <v>Target First</v>
          </cell>
          <cell r="F2405" t="str">
            <v>Dr Sudip Shrestha (NCHRC)</v>
          </cell>
        </row>
        <row r="2405">
          <cell r="H2405" t="str">
            <v>Corpus Uteri</v>
          </cell>
          <cell r="I2405" t="str">
            <v>Endometrium</v>
          </cell>
          <cell r="J2405" t="str">
            <v>Leiomyosarcoma, NOS</v>
          </cell>
          <cell r="K2405" t="str">
            <v>Not a paired site</v>
          </cell>
        </row>
        <row r="2406">
          <cell r="B2406" t="str">
            <v>IN-423-VGYF</v>
          </cell>
          <cell r="C2406" t="str">
            <v>IN-423-VGYF-B</v>
          </cell>
          <cell r="D2406" t="str">
            <v>Musunuru Sulochana</v>
          </cell>
          <cell r="E2406" t="str">
            <v>Germline+</v>
          </cell>
          <cell r="F2406" t="str">
            <v>Dr. P.S Dattatreya</v>
          </cell>
        </row>
        <row r="2406">
          <cell r="H2406" t="str">
            <v>Breast</v>
          </cell>
          <cell r="I2406" t="str">
            <v>Breast NOS (excludes Skin of breast C44.5)</v>
          </cell>
          <cell r="J2406" t="str">
            <v>Invasive carcinoma of no special type</v>
          </cell>
          <cell r="K2406" t="str">
            <v>Right</v>
          </cell>
        </row>
        <row r="2407">
          <cell r="B2407" t="str">
            <v>IN-423-VGYG</v>
          </cell>
          <cell r="C2407" t="str">
            <v>IN-423-VGYG-F</v>
          </cell>
          <cell r="D2407" t="str">
            <v>Sapna Tiwari</v>
          </cell>
          <cell r="E2407" t="str">
            <v>Target Focus</v>
          </cell>
          <cell r="F2407" t="str">
            <v>Dr. Shyam Agarwal</v>
          </cell>
        </row>
        <row r="2407">
          <cell r="H2407" t="str">
            <v>Breast</v>
          </cell>
          <cell r="I2407" t="str">
            <v>Breast NOS (excludes Skin of breast C44.5)</v>
          </cell>
          <cell r="J2407" t="str">
            <v>Adenocarcinoma, NOS</v>
          </cell>
          <cell r="K2407" t="str">
            <v>Left</v>
          </cell>
        </row>
        <row r="2408">
          <cell r="B2408" t="str">
            <v>IN-423-VGYH</v>
          </cell>
          <cell r="C2408" t="str">
            <v>IN-423-VGYH-B</v>
          </cell>
          <cell r="D2408" t="str">
            <v>Sanjukta Kumari Das</v>
          </cell>
          <cell r="E2408" t="str">
            <v>Germline+</v>
          </cell>
          <cell r="F2408" t="str">
            <v>Dr Sandeep Nayak</v>
          </cell>
          <cell r="G2408" t="str">
            <v>Manohar</v>
          </cell>
          <cell r="H2408" t="str">
            <v>Breast</v>
          </cell>
          <cell r="I2408" t="str">
            <v>Unknown</v>
          </cell>
          <cell r="J2408" t="str">
            <v>Unknown</v>
          </cell>
          <cell r="K2408" t="str">
            <v>Unknown</v>
          </cell>
        </row>
        <row r="2409">
          <cell r="B2409" t="str">
            <v>IN-423-VGYI</v>
          </cell>
          <cell r="C2409" t="str">
            <v>IN-423-VGYI-F</v>
          </cell>
          <cell r="D2409" t="str">
            <v>Mithin Lal Garg</v>
          </cell>
          <cell r="E2409" t="str">
            <v>Target Core</v>
          </cell>
          <cell r="F2409" t="str">
            <v>Dr. Sajjan rajpurohit</v>
          </cell>
        </row>
        <row r="2409">
          <cell r="H2409" t="str">
            <v>Esophagus</v>
          </cell>
          <cell r="I2409" t="str">
            <v>Esophagus NOS</v>
          </cell>
          <cell r="J2409" t="str">
            <v>Adenocarcinoma, NOS</v>
          </cell>
          <cell r="K2409" t="str">
            <v>Not a paired site</v>
          </cell>
        </row>
        <row r="2410">
          <cell r="B2410" t="str">
            <v>IN-423-VGYJ</v>
          </cell>
          <cell r="C2410" t="str">
            <v>IN-423-VGYJ-B</v>
          </cell>
          <cell r="D2410" t="str">
            <v>Piyari Devi</v>
          </cell>
          <cell r="E2410" t="str">
            <v>HRR Germline</v>
          </cell>
          <cell r="F2410" t="str">
            <v>Dr Ghanshyam Biswas</v>
          </cell>
        </row>
        <row r="2410">
          <cell r="H2410" t="str">
            <v>Breast</v>
          </cell>
          <cell r="I2410" t="str">
            <v>Breast NOS (excludes Skin of breast C44.5)</v>
          </cell>
          <cell r="J2410" t="str">
            <v>Carcinoma, NOS</v>
          </cell>
          <cell r="K2410" t="str">
            <v>Right</v>
          </cell>
        </row>
        <row r="2411">
          <cell r="B2411" t="str">
            <v>IN-423-VGYK</v>
          </cell>
          <cell r="C2411" t="str">
            <v>IN-423-VGYK-B</v>
          </cell>
          <cell r="D2411" t="str">
            <v>Jijabai D Bandgar</v>
          </cell>
          <cell r="E2411" t="str">
            <v>Germline+</v>
          </cell>
          <cell r="F2411" t="str">
            <v>Dr. Nilesh Lokeshwar</v>
          </cell>
        </row>
        <row r="2411">
          <cell r="H2411" t="str">
            <v>Thyroid</v>
          </cell>
          <cell r="I2411" t="str">
            <v>Thyroid gland</v>
          </cell>
          <cell r="J2411" t="str">
            <v>Medullary carcinoma, NOS</v>
          </cell>
          <cell r="K2411" t="str">
            <v>Not a paired site</v>
          </cell>
        </row>
        <row r="2412">
          <cell r="B2412" t="str">
            <v>IN-423-VGAH</v>
          </cell>
          <cell r="C2412" t="str">
            <v>IN-423-VGAH-F2</v>
          </cell>
          <cell r="D2412" t="str">
            <v>Sukh Dev</v>
          </cell>
          <cell r="E2412" t="str">
            <v>Target Focus</v>
          </cell>
          <cell r="F2412" t="str">
            <v>Dr. Vikram Singh</v>
          </cell>
        </row>
        <row r="2412">
          <cell r="H2412" t="str">
            <v>Ovary</v>
          </cell>
          <cell r="I2412" t="str">
            <v>Ovary</v>
          </cell>
          <cell r="J2412" t="str">
            <v>High-grade serous carcinoma</v>
          </cell>
          <cell r="K2412" t="str">
            <v>Right and Left</v>
          </cell>
        </row>
        <row r="2413">
          <cell r="B2413" t="str">
            <v>IN-423-VGRE</v>
          </cell>
          <cell r="C2413" t="str">
            <v>IN-423-VGRE-F2</v>
          </cell>
          <cell r="D2413" t="str">
            <v>Sujata Mitra</v>
          </cell>
          <cell r="E2413" t="str">
            <v>Target Core+PDL1</v>
          </cell>
          <cell r="F2413" t="str">
            <v>Dr. Diptendra K Sarkar</v>
          </cell>
        </row>
        <row r="2413">
          <cell r="H2413" t="str">
            <v>Breast</v>
          </cell>
          <cell r="I2413" t="str">
            <v>Central portion of breast</v>
          </cell>
          <cell r="J2413" t="str">
            <v>Invasive carcinoma of no special type</v>
          </cell>
          <cell r="K2413" t="str">
            <v>Left</v>
          </cell>
        </row>
        <row r="2414">
          <cell r="B2414" t="str">
            <v>IN-423-VGFD</v>
          </cell>
          <cell r="C2414" t="str">
            <v>IN-423-VGFD-F2</v>
          </cell>
          <cell r="D2414" t="str">
            <v>Aleyamma Johnson</v>
          </cell>
          <cell r="E2414" t="str">
            <v>Target Indiegene</v>
          </cell>
          <cell r="F2414" t="str">
            <v>Dr. Aju Mathew</v>
          </cell>
        </row>
        <row r="2414">
          <cell r="H2414" t="str">
            <v>Corpus Uteri</v>
          </cell>
          <cell r="I2414" t="str">
            <v>Endometrium</v>
          </cell>
          <cell r="J2414" t="str">
            <v>Endometrioid carcinoma</v>
          </cell>
          <cell r="K2414" t="str">
            <v>Not a paired site</v>
          </cell>
        </row>
        <row r="2415">
          <cell r="B2415" t="str">
            <v>IN-423-VGYL</v>
          </cell>
          <cell r="C2415" t="str">
            <v>IN-423-VGYL-F</v>
          </cell>
          <cell r="D2415" t="str">
            <v>Lalitha</v>
          </cell>
          <cell r="E2415" t="str">
            <v>Target First</v>
          </cell>
          <cell r="F2415" t="str">
            <v>Dr. Nithya</v>
          </cell>
        </row>
        <row r="2415">
          <cell r="H2415" t="str">
            <v>Breast</v>
          </cell>
          <cell r="I2415" t="str">
            <v>Breast NOS (excludes Skin of breast C44.5)</v>
          </cell>
          <cell r="J2415" t="str">
            <v>Invasive carcinoma of no special type</v>
          </cell>
          <cell r="K2415" t="str">
            <v>Right</v>
          </cell>
        </row>
        <row r="2416">
          <cell r="B2416" t="str">
            <v>IN-423-VGYM</v>
          </cell>
          <cell r="C2416" t="str">
            <v>IN-423-VGYM-F</v>
          </cell>
          <cell r="D2416" t="str">
            <v>Xayrulle Mominov</v>
          </cell>
          <cell r="E2416" t="str">
            <v>Target Absolute</v>
          </cell>
          <cell r="F2416" t="str">
            <v>Dr. Mallaev</v>
          </cell>
          <cell r="G2416" t="str">
            <v>Manohar</v>
          </cell>
          <cell r="H2416" t="str">
            <v>Eye</v>
          </cell>
          <cell r="I2416" t="str">
            <v>Eye NOS</v>
          </cell>
          <cell r="J2416" t="str">
            <v>Malignant melanoma, NOS</v>
          </cell>
          <cell r="K2416" t="str">
            <v>Unknown</v>
          </cell>
        </row>
        <row r="2417">
          <cell r="B2417" t="str">
            <v>IN-423-VGHA</v>
          </cell>
          <cell r="C2417" t="str">
            <v>IN-423-VGHA-F2</v>
          </cell>
          <cell r="D2417" t="str">
            <v>Shaji K.T</v>
          </cell>
          <cell r="E2417" t="str">
            <v>Target First</v>
          </cell>
          <cell r="F2417" t="str">
            <v>Dr. Sanju Cyriac</v>
          </cell>
        </row>
        <row r="2417">
          <cell r="H2417" t="str">
            <v>Prostate</v>
          </cell>
          <cell r="I2417" t="str">
            <v>Prostate gland</v>
          </cell>
          <cell r="J2417" t="str">
            <v>Adenocarcinoma, NOS</v>
          </cell>
          <cell r="K2417" t="str">
            <v>Not a paired site</v>
          </cell>
        </row>
        <row r="2418">
          <cell r="B2418" t="str">
            <v>IN-423-VGZA</v>
          </cell>
          <cell r="C2418" t="str">
            <v>IN-423-VGZA-F</v>
          </cell>
          <cell r="D2418" t="str">
            <v>Shivaji Shitole</v>
          </cell>
          <cell r="E2418" t="str">
            <v>Target Indiegene</v>
          </cell>
          <cell r="F2418" t="str">
            <v>Dr. Aditya Manke</v>
          </cell>
        </row>
        <row r="2418">
          <cell r="H2418" t="str">
            <v>Large Intestine</v>
          </cell>
          <cell r="I2418" t="str">
            <v>Colon NOS</v>
          </cell>
          <cell r="J2418" t="str">
            <v>Adenocarcinoma, NOS</v>
          </cell>
          <cell r="K2418" t="str">
            <v>Not a paired site</v>
          </cell>
        </row>
        <row r="2419">
          <cell r="B2419" t="str">
            <v>IN-423-VGZB</v>
          </cell>
          <cell r="C2419" t="str">
            <v>IN-423-VGZB-F</v>
          </cell>
          <cell r="D2419" t="str">
            <v>Dilip Sharma</v>
          </cell>
          <cell r="E2419" t="str">
            <v>Target Absolute</v>
          </cell>
          <cell r="F2419" t="str">
            <v>Dr Vijay Patil (TMH)</v>
          </cell>
          <cell r="G2419" t="str">
            <v>Manohar</v>
          </cell>
          <cell r="H2419" t="str">
            <v>Brain</v>
          </cell>
          <cell r="I2419" t="str">
            <v>Overlapping lesion of brain</v>
          </cell>
          <cell r="J2419" t="str">
            <v>Oligodendroglioma, anaplastic</v>
          </cell>
          <cell r="K2419" t="str">
            <v>Left</v>
          </cell>
        </row>
        <row r="2420">
          <cell r="B2420" t="str">
            <v>IN-423-VGZC</v>
          </cell>
          <cell r="C2420" t="str">
            <v>IN-423-VGZC-F</v>
          </cell>
          <cell r="D2420" t="str">
            <v>Saritaben Chunara</v>
          </cell>
          <cell r="E2420" t="str">
            <v>Target First</v>
          </cell>
          <cell r="F2420" t="str">
            <v>Dr Jaikumar Patel</v>
          </cell>
        </row>
        <row r="2420">
          <cell r="H2420" t="str">
            <v>Lung</v>
          </cell>
          <cell r="I2420" t="str">
            <v>Lung NOS</v>
          </cell>
          <cell r="J2420" t="str">
            <v>Adenocarcinoma, NOS</v>
          </cell>
          <cell r="K2420" t="str">
            <v>Right</v>
          </cell>
        </row>
        <row r="2421">
          <cell r="B2421" t="str">
            <v>IN-423-VGZD</v>
          </cell>
          <cell r="C2421" t="str">
            <v>IN-423-VGZD-B</v>
          </cell>
          <cell r="D2421" t="str">
            <v>Dhruvika Aakash Patel</v>
          </cell>
          <cell r="E2421" t="str">
            <v>Germline+</v>
          </cell>
          <cell r="F2421" t="str">
            <v>Dr Rushab kothari</v>
          </cell>
        </row>
        <row r="2421">
          <cell r="H2421" t="str">
            <v>Breast</v>
          </cell>
          <cell r="I2421" t="str">
            <v>Upper outer quadrant of breast</v>
          </cell>
          <cell r="J2421" t="str">
            <v>Invasive carcinoma of no special type</v>
          </cell>
          <cell r="K2421" t="str">
            <v>Right</v>
          </cell>
        </row>
        <row r="2422">
          <cell r="B2422" t="str">
            <v>IN-423-VGZE</v>
          </cell>
          <cell r="C2422" t="str">
            <v>IN-423-VGZE-F</v>
          </cell>
          <cell r="D2422" t="str">
            <v>Shiv Kumar Munjal</v>
          </cell>
          <cell r="E2422" t="str">
            <v>Target Indiegene</v>
          </cell>
          <cell r="F2422" t="str">
            <v>Dr Vineet Talwar</v>
          </cell>
        </row>
        <row r="2422">
          <cell r="H2422" t="str">
            <v>Urinary Bladder</v>
          </cell>
          <cell r="I2422" t="str">
            <v>Bladder NOS</v>
          </cell>
          <cell r="J2422" t="str">
            <v>Transitional cell carcinoma, NOS</v>
          </cell>
          <cell r="K2422" t="str">
            <v>Not a paired site</v>
          </cell>
        </row>
        <row r="2423">
          <cell r="B2423" t="str">
            <v>IN-423-VGTA</v>
          </cell>
          <cell r="C2423" t="str">
            <v>IN-423-VGTA-F</v>
          </cell>
          <cell r="D2423" t="str">
            <v>Rajyalakshmi</v>
          </cell>
          <cell r="E2423" t="str">
            <v>ER/PR/HER2Neu by IHC+ Ki67 by IHC</v>
          </cell>
          <cell r="F2423" t="str">
            <v>Dr. M.A. Raja</v>
          </cell>
          <cell r="G2423" t="str">
            <v>Manohar</v>
          </cell>
          <cell r="H2423" t="str">
            <v>Breast</v>
          </cell>
          <cell r="I2423" t="str">
            <v>Breast NOS (excludes Skin of breast C44.5)</v>
          </cell>
          <cell r="J2423" t="str">
            <v>Invasive carcinoma of no special type</v>
          </cell>
          <cell r="K2423" t="str">
            <v>Left</v>
          </cell>
        </row>
        <row r="2424">
          <cell r="B2424" t="str">
            <v>IN-423-VDNE</v>
          </cell>
          <cell r="C2424" t="str">
            <v>IN-423-VDNE-B</v>
          </cell>
          <cell r="D2424" t="str">
            <v>Arul Mary A</v>
          </cell>
          <cell r="E2424" t="str">
            <v>Germline+</v>
          </cell>
          <cell r="F2424" t="str">
            <v>Dr Damodaran (Sri Manakkulam Vinayagar college and hospital )</v>
          </cell>
        </row>
        <row r="2424">
          <cell r="H2424" t="str">
            <v>Breast</v>
          </cell>
          <cell r="I2424" t="str">
            <v>Upper inner quadrant of breast</v>
          </cell>
          <cell r="J2424" t="str">
            <v>Infiltrating ductular carcinoma</v>
          </cell>
          <cell r="K2424" t="str">
            <v>Right</v>
          </cell>
        </row>
        <row r="2425">
          <cell r="B2425" t="str">
            <v>IN-423-VG1A</v>
          </cell>
          <cell r="C2425" t="str">
            <v>IN-423-VG1A-F</v>
          </cell>
          <cell r="D2425" t="str">
            <v>Vishunath Singh</v>
          </cell>
          <cell r="E2425" t="str">
            <v>Target Focus</v>
          </cell>
          <cell r="F2425" t="str">
            <v>Dr Ankur Punia</v>
          </cell>
        </row>
        <row r="2425">
          <cell r="H2425" t="str">
            <v>Unknown primary</v>
          </cell>
          <cell r="I2425" t="str">
            <v>Unknown primary site</v>
          </cell>
          <cell r="J2425" t="str">
            <v>Sarcoma, NOS</v>
          </cell>
          <cell r="K2425" t="str">
            <v>Unknown</v>
          </cell>
        </row>
        <row r="2426">
          <cell r="B2426" t="str">
            <v>IN-423-VG1B</v>
          </cell>
          <cell r="C2426" t="str">
            <v>IN-423-VG1B-F</v>
          </cell>
          <cell r="D2426" t="str">
            <v>Dharmendra Singh</v>
          </cell>
          <cell r="E2426" t="str">
            <v>Target Focus</v>
          </cell>
          <cell r="F2426" t="str">
            <v>Dr. Pankaj Kumar Garg</v>
          </cell>
        </row>
        <row r="2426">
          <cell r="H2426" t="str">
            <v>Stomach</v>
          </cell>
          <cell r="I2426" t="str">
            <v>Stomach NOS</v>
          </cell>
          <cell r="J2426" t="str">
            <v>Adenocarcinoma, NOS</v>
          </cell>
          <cell r="K2426" t="str">
            <v>Not a paired site</v>
          </cell>
        </row>
        <row r="2427">
          <cell r="B2427" t="str">
            <v>IN-423-VG1C</v>
          </cell>
          <cell r="C2427" t="str">
            <v>IN-423-VG1C-B</v>
          </cell>
          <cell r="D2427" t="str">
            <v>Deepa Jitesh</v>
          </cell>
          <cell r="E2427" t="str">
            <v>Germline+</v>
          </cell>
          <cell r="F2427" t="str">
            <v>Dr Rohit Ranade (Narayana Hrudyalaya)</v>
          </cell>
          <cell r="G2427" t="str">
            <v>Manohar</v>
          </cell>
          <cell r="H2427" t="str">
            <v>Non-Cancer</v>
          </cell>
          <cell r="I2427" t="str">
            <v>Non-Cancer</v>
          </cell>
          <cell r="J2427" t="str">
            <v>Non-Cancer</v>
          </cell>
          <cell r="K2427" t="str">
            <v>Non-Cancer</v>
          </cell>
        </row>
        <row r="2428">
          <cell r="B2428" t="str">
            <v>IN-423-VG1D</v>
          </cell>
          <cell r="C2428" t="str">
            <v>IN-423-VG1D-F</v>
          </cell>
          <cell r="D2428" t="str">
            <v>Gopal Das</v>
          </cell>
          <cell r="E2428" t="str">
            <v>Target Indiegene</v>
          </cell>
          <cell r="F2428" t="str">
            <v>Dr. Kaushal kalra</v>
          </cell>
        </row>
        <row r="2428">
          <cell r="H2428" t="str">
            <v>Pancreas</v>
          </cell>
          <cell r="I2428" t="str">
            <v>Pancreas NOS</v>
          </cell>
          <cell r="J2428" t="str">
            <v>Carcinoma, NOS</v>
          </cell>
          <cell r="K2428" t="str">
            <v>Not a paired site</v>
          </cell>
        </row>
        <row r="2429">
          <cell r="B2429" t="str">
            <v>IN-423-VG1E</v>
          </cell>
          <cell r="C2429" t="str">
            <v>IN-423-VG1E-F</v>
          </cell>
          <cell r="D2429" t="str">
            <v>Shabbir Mohammad Shaikh</v>
          </cell>
          <cell r="E2429" t="str">
            <v>Target First+PDL1</v>
          </cell>
          <cell r="F2429" t="str">
            <v>Dr. Aditya Manke</v>
          </cell>
          <cell r="G2429" t="str">
            <v>Manohar</v>
          </cell>
          <cell r="H2429" t="str">
            <v>Lung</v>
          </cell>
          <cell r="I2429" t="str">
            <v>Lower lobe, lung</v>
          </cell>
          <cell r="J2429" t="str">
            <v>Adenocarcinoma, NOS</v>
          </cell>
          <cell r="K2429" t="str">
            <v>Right</v>
          </cell>
        </row>
        <row r="2430">
          <cell r="B2430" t="str">
            <v>IN-423-VG1F</v>
          </cell>
          <cell r="C2430" t="str">
            <v>IN-423-VG1F-B</v>
          </cell>
          <cell r="D2430" t="str">
            <v>Harbhajan Kaur</v>
          </cell>
          <cell r="E2430" t="str">
            <v>Germline+</v>
          </cell>
          <cell r="F2430" t="str">
            <v>Dr. Sandip Bipte</v>
          </cell>
        </row>
        <row r="2430">
          <cell r="H2430" t="str">
            <v>Breast</v>
          </cell>
          <cell r="I2430" t="str">
            <v>Lower outer quadrant of breast</v>
          </cell>
          <cell r="J2430" t="str">
            <v>Papillary carcinoma in situ</v>
          </cell>
          <cell r="K2430" t="str">
            <v>Right</v>
          </cell>
        </row>
        <row r="2431">
          <cell r="B2431" t="str">
            <v>IN-423-VG1G</v>
          </cell>
          <cell r="C2431" t="str">
            <v>IN-423-VG1G-B</v>
          </cell>
          <cell r="D2431" t="str">
            <v>Seema Saini</v>
          </cell>
          <cell r="E2431" t="str">
            <v>Germline Family Testing</v>
          </cell>
          <cell r="F2431" t="str">
            <v>Dr. Shirish S Alurkar</v>
          </cell>
          <cell r="G2431" t="str">
            <v>Manohar</v>
          </cell>
          <cell r="H2431" t="str">
            <v>Non-Cancer</v>
          </cell>
          <cell r="I2431" t="str">
            <v>Non-Cancer</v>
          </cell>
          <cell r="J2431" t="str">
            <v>Non-Cancer</v>
          </cell>
          <cell r="K2431" t="str">
            <v>Non-Cancer</v>
          </cell>
        </row>
        <row r="2432">
          <cell r="B2432" t="str">
            <v>IN-423-VG1H</v>
          </cell>
          <cell r="C2432" t="str">
            <v>IN-423-VG1H-F</v>
          </cell>
          <cell r="D2432" t="str">
            <v>Ramesh L.T</v>
          </cell>
          <cell r="E2432" t="str">
            <v>Target Absolute</v>
          </cell>
          <cell r="F2432" t="str">
            <v>Dr. Vinayak M</v>
          </cell>
        </row>
        <row r="2432">
          <cell r="H2432" t="str">
            <v>Connective, subcutaneous and other soft tissues</v>
          </cell>
          <cell r="I2432" t="str">
            <v>Connective tissue leg</v>
          </cell>
          <cell r="J2432" t="str">
            <v>Leiomyosarcoma, NOS</v>
          </cell>
          <cell r="K2432" t="str">
            <v>Not a paired site</v>
          </cell>
        </row>
        <row r="2433">
          <cell r="B2433" t="str">
            <v>IN-423-VGKD</v>
          </cell>
          <cell r="C2433" t="str">
            <v>IN-423-VGKD-F2</v>
          </cell>
          <cell r="D2433" t="str">
            <v>Prabha Nair</v>
          </cell>
          <cell r="E2433" t="str">
            <v>Target Focus</v>
          </cell>
          <cell r="F2433" t="str">
            <v>Dr. Prerna Guleria</v>
          </cell>
        </row>
        <row r="2433">
          <cell r="H2433" t="str">
            <v>Corpus Uteri</v>
          </cell>
          <cell r="I2433" t="str">
            <v>Endometrium</v>
          </cell>
          <cell r="J2433" t="str">
            <v>High-grade serous carcinoma</v>
          </cell>
          <cell r="K2433" t="str">
            <v>Not a paired site</v>
          </cell>
        </row>
        <row r="2434">
          <cell r="B2434" t="str">
            <v>IN-423-VG2A</v>
          </cell>
          <cell r="C2434" t="str">
            <v>IN-423-VG2A-F</v>
          </cell>
          <cell r="D2434" t="str">
            <v>Ziyeutdiu Islamov Nurilleyevich</v>
          </cell>
          <cell r="E2434" t="str">
            <v>Target Focus</v>
          </cell>
          <cell r="F2434" t="str">
            <v>Dr. Mallaev</v>
          </cell>
          <cell r="G2434" t="str">
            <v>Manohar</v>
          </cell>
          <cell r="H2434" t="str">
            <v>Prostate</v>
          </cell>
          <cell r="I2434" t="str">
            <v>Prostate gland</v>
          </cell>
          <cell r="J2434" t="str">
            <v>Large cell neuroendocrine carcinoma</v>
          </cell>
          <cell r="K2434" t="str">
            <v>Right and Left</v>
          </cell>
        </row>
        <row r="2435">
          <cell r="B2435" t="str">
            <v>IN-423-VG2B</v>
          </cell>
          <cell r="C2435" t="str">
            <v>IN-423-VG2B-F</v>
          </cell>
          <cell r="D2435" t="str">
            <v>Bobobekov Ravshen Boltekovich</v>
          </cell>
          <cell r="E2435" t="str">
            <v>Target Focus</v>
          </cell>
          <cell r="F2435" t="str">
            <v>Dr. Mallaev</v>
          </cell>
        </row>
        <row r="2435">
          <cell r="H2435" t="str">
            <v>Large Intestine</v>
          </cell>
          <cell r="I2435" t="str">
            <v>Colon NOS</v>
          </cell>
          <cell r="J2435" t="str">
            <v>Carcinoma, NOS</v>
          </cell>
          <cell r="K2435" t="str">
            <v>Not a paired site</v>
          </cell>
        </row>
        <row r="2436">
          <cell r="B2436" t="str">
            <v>IN-423-VG2C</v>
          </cell>
          <cell r="C2436" t="str">
            <v>IN-423-VG2C-F</v>
          </cell>
          <cell r="D2436" t="str">
            <v>Vibha Devi</v>
          </cell>
          <cell r="E2436" t="str">
            <v>HRR Somatic</v>
          </cell>
          <cell r="F2436" t="str">
            <v>Dr. Renu Mishra</v>
          </cell>
        </row>
        <row r="2436">
          <cell r="H2436" t="str">
            <v>Breast</v>
          </cell>
          <cell r="I2436" t="str">
            <v>Breast NOS (excludes Skin of breast C44.5)</v>
          </cell>
          <cell r="J2436" t="str">
            <v>Invasive carcinoma of no special type</v>
          </cell>
          <cell r="K2436" t="str">
            <v>Left</v>
          </cell>
        </row>
        <row r="2437">
          <cell r="B2437" t="str">
            <v>IN-423-VG2D</v>
          </cell>
          <cell r="C2437" t="str">
            <v>IN-423-VG2D-F</v>
          </cell>
          <cell r="D2437" t="str">
            <v>Poonam Devi</v>
          </cell>
          <cell r="E2437" t="str">
            <v>Target Focus</v>
          </cell>
          <cell r="F2437" t="str">
            <v>Dr. Deepak mulajker</v>
          </cell>
          <cell r="G2437" t="str">
            <v>Manohar</v>
          </cell>
          <cell r="H2437" t="str">
            <v>Stomach</v>
          </cell>
          <cell r="I2437" t="str">
            <v>Stomach NOS</v>
          </cell>
          <cell r="J2437" t="str">
            <v>Adenocarcinoma, NOS</v>
          </cell>
          <cell r="K2437" t="str">
            <v>Not a paired site</v>
          </cell>
        </row>
        <row r="2438">
          <cell r="B2438" t="str">
            <v>IN-423-VFTQ</v>
          </cell>
          <cell r="C2438" t="str">
            <v>IN-423-VFTQ-B</v>
          </cell>
          <cell r="D2438" t="str">
            <v>Preet Mohinder</v>
          </cell>
          <cell r="E2438" t="str">
            <v>Target Indiegene Liquid</v>
          </cell>
          <cell r="F2438" t="str">
            <v>Dr. Sajjan rajpurohit</v>
          </cell>
        </row>
        <row r="2438">
          <cell r="H2438" t="str">
            <v>Rectum</v>
          </cell>
          <cell r="I2438" t="str">
            <v>Rectum, NOS</v>
          </cell>
          <cell r="J2438" t="str">
            <v>Adenocarcinoma, NOS</v>
          </cell>
          <cell r="K2438" t="str">
            <v>Not a paired site</v>
          </cell>
        </row>
        <row r="2439">
          <cell r="B2439" t="str">
            <v>IN-423-VG2F</v>
          </cell>
          <cell r="C2439" t="str">
            <v>IN-423-VG2F-F</v>
          </cell>
          <cell r="D2439" t="str">
            <v>Pushpa</v>
          </cell>
          <cell r="E2439" t="str">
            <v>Target Indiegene</v>
          </cell>
          <cell r="F2439" t="str">
            <v>Dr. Rajasundaram</v>
          </cell>
        </row>
        <row r="2439">
          <cell r="H2439" t="str">
            <v>Rectum</v>
          </cell>
          <cell r="I2439" t="str">
            <v>Rectum, NOS</v>
          </cell>
          <cell r="J2439" t="str">
            <v>Adenocarcinoma, NOS</v>
          </cell>
          <cell r="K2439" t="str">
            <v>Not a paired site</v>
          </cell>
        </row>
        <row r="2440">
          <cell r="B2440" t="str">
            <v>IN-423-VG2F</v>
          </cell>
          <cell r="C2440" t="str">
            <v>IN-423-VG2F-B</v>
          </cell>
          <cell r="D2440" t="str">
            <v>Pushpa</v>
          </cell>
          <cell r="E2440" t="str">
            <v>Target Indiegene Liquid</v>
          </cell>
          <cell r="F2440" t="str">
            <v>Dr. Rajasundaram</v>
          </cell>
        </row>
        <row r="2440">
          <cell r="H2440" t="str">
            <v>Rectum</v>
          </cell>
          <cell r="I2440" t="str">
            <v>Rectum, NOS</v>
          </cell>
          <cell r="J2440" t="str">
            <v>Adenocarcinoma, NOS</v>
          </cell>
          <cell r="K2440" t="str">
            <v>Not a paired site</v>
          </cell>
        </row>
        <row r="2441">
          <cell r="B2441" t="str">
            <v>IN-423-VG2G</v>
          </cell>
          <cell r="C2441" t="str">
            <v>IN-423-VG2G-F</v>
          </cell>
          <cell r="D2441" t="str">
            <v>Lalitha R.S</v>
          </cell>
          <cell r="E2441" t="str">
            <v>Target Indiegene</v>
          </cell>
          <cell r="F2441" t="str">
            <v>Dr Sai Vivek ( Sri Shankara Cancer Hospital and Research Center)</v>
          </cell>
          <cell r="G2441" t="str">
            <v>Manohar</v>
          </cell>
          <cell r="H2441" t="str">
            <v>Large Intestine</v>
          </cell>
          <cell r="I2441" t="str">
            <v>Colon NOS</v>
          </cell>
          <cell r="J2441" t="str">
            <v>Adenocarcinoma, NOS</v>
          </cell>
          <cell r="K2441" t="str">
            <v>Not a paired site</v>
          </cell>
        </row>
        <row r="2442">
          <cell r="B2442" t="str">
            <v>IN-423-VG2H</v>
          </cell>
          <cell r="C2442" t="str">
            <v>IN-423-VG2H-F</v>
          </cell>
          <cell r="D2442" t="str">
            <v>Narasinga Rao</v>
          </cell>
          <cell r="E2442" t="str">
            <v>Target Absolute</v>
          </cell>
          <cell r="F2442" t="str">
            <v>Dr Radheshyam</v>
          </cell>
        </row>
        <row r="2442">
          <cell r="H2442" t="str">
            <v>Lung</v>
          </cell>
          <cell r="I2442" t="str">
            <v>Lung NOS</v>
          </cell>
          <cell r="J2442" t="str">
            <v>Adenocarcinoma, NOS</v>
          </cell>
          <cell r="K2442" t="str">
            <v>Right</v>
          </cell>
        </row>
        <row r="2443">
          <cell r="B2443" t="str">
            <v>IN-423-VG2H</v>
          </cell>
          <cell r="C2443" t="str">
            <v>IN-423-VG2H-B</v>
          </cell>
          <cell r="D2443" t="str">
            <v>Narasinga Rao</v>
          </cell>
          <cell r="E2443" t="str">
            <v>TA Germline</v>
          </cell>
          <cell r="F2443" t="str">
            <v>Dr Radheshyam</v>
          </cell>
        </row>
        <row r="2443">
          <cell r="H2443" t="str">
            <v>Lung</v>
          </cell>
          <cell r="I2443" t="str">
            <v>Lung NOS</v>
          </cell>
          <cell r="J2443" t="str">
            <v>Adenocarcinoma, NOS</v>
          </cell>
          <cell r="K2443" t="str">
            <v>Right</v>
          </cell>
        </row>
        <row r="2444">
          <cell r="B2444" t="str">
            <v>IN-423-VG2I</v>
          </cell>
          <cell r="C2444" t="str">
            <v>IN-423-VG2I-B</v>
          </cell>
          <cell r="D2444" t="str">
            <v>Neha N Kothari</v>
          </cell>
          <cell r="E2444" t="str">
            <v>HRR Germline</v>
          </cell>
          <cell r="F2444" t="str">
            <v>Dr. Amish Dalal</v>
          </cell>
        </row>
        <row r="2444">
          <cell r="H2444" t="str">
            <v>Breast</v>
          </cell>
          <cell r="I2444" t="str">
            <v>Upper outer quadrant of breast</v>
          </cell>
          <cell r="J2444" t="str">
            <v>Invasive micropapillary carcinoma</v>
          </cell>
          <cell r="K2444" t="str">
            <v>Right</v>
          </cell>
        </row>
        <row r="2445">
          <cell r="B2445" t="str">
            <v>IN-423-VG2J</v>
          </cell>
          <cell r="C2445" t="str">
            <v>IN-423-VG2J-B</v>
          </cell>
          <cell r="D2445" t="str">
            <v>Nainish Shah</v>
          </cell>
          <cell r="E2445" t="str">
            <v>Germline+</v>
          </cell>
          <cell r="F2445" t="str">
            <v>Dr. Vashishth Maniar</v>
          </cell>
        </row>
        <row r="2445">
          <cell r="H2445" t="str">
            <v>Thyroid</v>
          </cell>
          <cell r="I2445" t="str">
            <v>Thyroid gland</v>
          </cell>
          <cell r="J2445" t="str">
            <v>Medullary carcinoma, NOS</v>
          </cell>
          <cell r="K2445" t="str">
            <v>Not a paired site</v>
          </cell>
        </row>
        <row r="2446">
          <cell r="B2446" t="str">
            <v>IN-423-VG2K</v>
          </cell>
          <cell r="C2446" t="str">
            <v>IN-423-VG2K-B</v>
          </cell>
          <cell r="D2446" t="str">
            <v>Shubhada Gandhe</v>
          </cell>
          <cell r="E2446" t="str">
            <v>HRR Germline</v>
          </cell>
          <cell r="F2446" t="str">
            <v>Dr Ashish Joshi</v>
          </cell>
          <cell r="G2446" t="str">
            <v>Manohar</v>
          </cell>
          <cell r="H2446" t="str">
            <v>Ovary</v>
          </cell>
          <cell r="I2446" t="str">
            <v>Ovary</v>
          </cell>
          <cell r="J2446" t="str">
            <v>Carcinoma, NOS</v>
          </cell>
          <cell r="K2446" t="str">
            <v>Unknown</v>
          </cell>
        </row>
        <row r="2447">
          <cell r="B2447" t="str">
            <v>IN-423-VG2L</v>
          </cell>
          <cell r="C2447" t="str">
            <v>IN-423-VG2L-B</v>
          </cell>
          <cell r="D2447" t="str">
            <v>Rashmi Ambewadikar</v>
          </cell>
          <cell r="E2447" t="str">
            <v>HRR Germline</v>
          </cell>
          <cell r="F2447" t="str">
            <v>Dr Raj V Nagarkar</v>
          </cell>
        </row>
        <row r="2447">
          <cell r="H2447" t="str">
            <v>Breast</v>
          </cell>
          <cell r="I2447" t="str">
            <v>Breast NOS (excludes Skin of breast C44.5)</v>
          </cell>
          <cell r="J2447" t="str">
            <v>Carcinoma, NOS</v>
          </cell>
          <cell r="K2447" t="str">
            <v>Unknown</v>
          </cell>
        </row>
        <row r="2448">
          <cell r="B2448" t="str">
            <v>IN-423-VHAA</v>
          </cell>
          <cell r="C2448" t="str">
            <v>IN-423-VHAA-B</v>
          </cell>
          <cell r="D2448" t="str">
            <v>Shyamala Kallepu</v>
          </cell>
          <cell r="E2448" t="str">
            <v>Germline+</v>
          </cell>
          <cell r="F2448" t="str">
            <v>DR. Yugender</v>
          </cell>
          <cell r="G2448" t="str">
            <v>Manohar</v>
          </cell>
          <cell r="H2448" t="str">
            <v>Stomach</v>
          </cell>
          <cell r="I2448" t="str">
            <v>Stomach NOS</v>
          </cell>
          <cell r="J2448" t="str">
            <v>Adenocarcinoma, NOS</v>
          </cell>
          <cell r="K2448" t="str">
            <v>Not a paired site</v>
          </cell>
          <cell r="L2448" t="str">
            <v>Breast</v>
          </cell>
        </row>
        <row r="2448">
          <cell r="O2448" t="str">
            <v>Left</v>
          </cell>
        </row>
        <row r="2449">
          <cell r="B2449" t="str">
            <v>IN-423-VHAB</v>
          </cell>
          <cell r="C2449" t="str">
            <v>IN-423-VHAB-B</v>
          </cell>
          <cell r="D2449" t="str">
            <v>Shanti Pandey</v>
          </cell>
          <cell r="E2449" t="str">
            <v>HRR Germline</v>
          </cell>
          <cell r="F2449" t="str">
            <v>Dr Ashish Joshi</v>
          </cell>
        </row>
        <row r="2449">
          <cell r="H2449" t="str">
            <v>Ovary</v>
          </cell>
          <cell r="I2449" t="str">
            <v>Ovary</v>
          </cell>
          <cell r="J2449" t="str">
            <v>Carcinoma, NOS</v>
          </cell>
          <cell r="K2449" t="str">
            <v>Unknown</v>
          </cell>
        </row>
        <row r="2450">
          <cell r="B2450" t="str">
            <v>IN-423-VHAC</v>
          </cell>
          <cell r="C2450" t="str">
            <v>IN-423-VHAC-B</v>
          </cell>
          <cell r="D2450" t="str">
            <v>Minati Mishra</v>
          </cell>
          <cell r="E2450" t="str">
            <v>HRR Germline</v>
          </cell>
          <cell r="F2450" t="str">
            <v>Dr Ghanshyam Biswas</v>
          </cell>
        </row>
        <row r="2450">
          <cell r="H2450" t="str">
            <v>Breast</v>
          </cell>
          <cell r="I2450" t="str">
            <v>Upper inner quadrant of breast</v>
          </cell>
          <cell r="J2450" t="str">
            <v>Infiltrating ductular carcinoma</v>
          </cell>
          <cell r="K2450" t="str">
            <v>Left</v>
          </cell>
        </row>
        <row r="2451">
          <cell r="B2451" t="str">
            <v>IN-423-VHAD</v>
          </cell>
          <cell r="C2451" t="str">
            <v>IN-423-VHAD-F</v>
          </cell>
          <cell r="D2451" t="str">
            <v>Lakshmi Adhikari</v>
          </cell>
          <cell r="E2451" t="str">
            <v>Target Core</v>
          </cell>
          <cell r="F2451" t="str">
            <v>Dr Ajay Kumar Singh</v>
          </cell>
        </row>
        <row r="2451">
          <cell r="H2451" t="str">
            <v>Other parts of tongue</v>
          </cell>
          <cell r="I2451" t="str">
            <v>Tongue NOS</v>
          </cell>
          <cell r="J2451" t="str">
            <v>Carcinoma, NOS</v>
          </cell>
          <cell r="K2451" t="str">
            <v>Unknown</v>
          </cell>
        </row>
        <row r="2452">
          <cell r="B2452" t="str">
            <v>IN-423-VHAE</v>
          </cell>
          <cell r="C2452" t="str">
            <v>IN-423-VHAE-B</v>
          </cell>
          <cell r="D2452" t="str">
            <v>Sangita Bharti</v>
          </cell>
          <cell r="E2452" t="str">
            <v>Germline+</v>
          </cell>
          <cell r="F2452" t="str">
            <v>Dr Tushar Patil</v>
          </cell>
          <cell r="G2452" t="str">
            <v>Manohar</v>
          </cell>
          <cell r="H2452" t="str">
            <v>Esophagus</v>
          </cell>
          <cell r="I2452" t="str">
            <v>Esophagus lower third</v>
          </cell>
          <cell r="J2452" t="str">
            <v>Squamous cell carcinoma, NOS</v>
          </cell>
          <cell r="K2452" t="str">
            <v>Not a paired site</v>
          </cell>
        </row>
        <row r="2453">
          <cell r="B2453" t="str">
            <v>IN-423-VEFD</v>
          </cell>
          <cell r="C2453" t="str">
            <v>IN-423-VEFD-F3</v>
          </cell>
          <cell r="D2453" t="str">
            <v>Nathi Lal Sharma</v>
          </cell>
          <cell r="E2453" t="str">
            <v>Target Core+PDL1</v>
          </cell>
          <cell r="F2453" t="str">
            <v>Dr. Kumar Prabash (TATA Memorial Hospital)</v>
          </cell>
        </row>
        <row r="2453">
          <cell r="H2453" t="str">
            <v>Lung</v>
          </cell>
          <cell r="I2453" t="str">
            <v>Upper lobe, lung</v>
          </cell>
          <cell r="J2453" t="str">
            <v>Adenocarcinoma, NOS</v>
          </cell>
          <cell r="K2453" t="str">
            <v>Right</v>
          </cell>
        </row>
        <row r="2454">
          <cell r="B2454" t="str">
            <v>IN-423-VHAF</v>
          </cell>
          <cell r="C2454" t="str">
            <v>IN-423-VHAF-F</v>
          </cell>
          <cell r="D2454" t="str">
            <v>Parvathamma</v>
          </cell>
          <cell r="E2454" t="str">
            <v>Target Indiegene</v>
          </cell>
          <cell r="F2454" t="str">
            <v>Dr. Kiran Kumar sajjan Shetty</v>
          </cell>
        </row>
        <row r="2454">
          <cell r="H2454" t="str">
            <v>Liver and intrahepatic bile ducts</v>
          </cell>
          <cell r="I2454" t="str">
            <v>Liver</v>
          </cell>
          <cell r="J2454" t="str">
            <v>Cholangiocarcinoma</v>
          </cell>
          <cell r="K2454" t="str">
            <v>Unknown</v>
          </cell>
        </row>
        <row r="2455">
          <cell r="B2455" t="str">
            <v>IN-423-VDHC</v>
          </cell>
          <cell r="C2455" t="str">
            <v>IN-423-VDHC-Z</v>
          </cell>
          <cell r="D2455" t="str">
            <v>Chanamallappa Shankarashetty</v>
          </cell>
          <cell r="E2455" t="str">
            <v>Target Core</v>
          </cell>
          <cell r="F2455" t="str">
            <v>Self</v>
          </cell>
        </row>
        <row r="2455">
          <cell r="H2455" t="str">
            <v>Gallbladder</v>
          </cell>
          <cell r="I2455" t="str">
            <v>Gallbladder</v>
          </cell>
          <cell r="J2455" t="str">
            <v>NA</v>
          </cell>
          <cell r="K2455" t="str">
            <v>Not a paired site</v>
          </cell>
        </row>
        <row r="2456">
          <cell r="B2456" t="str">
            <v>IN-423-VHAG</v>
          </cell>
          <cell r="C2456" t="str">
            <v>IN-423-VHAG-B</v>
          </cell>
          <cell r="D2456" t="str">
            <v>Jaya Anand Luniya</v>
          </cell>
          <cell r="E2456" t="str">
            <v>HRR Germline</v>
          </cell>
          <cell r="F2456" t="str">
            <v>Dr. Rajesh Saoji</v>
          </cell>
          <cell r="G2456" t="str">
            <v>Manohar</v>
          </cell>
          <cell r="H2456" t="str">
            <v>Breast</v>
          </cell>
          <cell r="I2456" t="str">
            <v>Overlapping lesion of breast</v>
          </cell>
          <cell r="J2456" t="str">
            <v>Carcinoma, NOS</v>
          </cell>
          <cell r="K2456" t="str">
            <v>Left</v>
          </cell>
        </row>
        <row r="2457">
          <cell r="B2457" t="str">
            <v>IN-423-VHAH</v>
          </cell>
          <cell r="C2457" t="str">
            <v>IN-423-VHAH-B</v>
          </cell>
          <cell r="D2457" t="str">
            <v>Kiran Kachrulal Agrawal</v>
          </cell>
          <cell r="E2457" t="str">
            <v>HRR Germline</v>
          </cell>
          <cell r="F2457" t="str">
            <v>Dr. Rajesh Saoji</v>
          </cell>
          <cell r="G2457" t="str">
            <v>Manohar</v>
          </cell>
          <cell r="H2457" t="str">
            <v>Breast</v>
          </cell>
          <cell r="I2457" t="str">
            <v>Breast NOS (excludes Skin of breast C44.5)</v>
          </cell>
          <cell r="J2457" t="str">
            <v>Carcinoma, NOS</v>
          </cell>
          <cell r="K2457" t="str">
            <v>Left</v>
          </cell>
        </row>
        <row r="2458">
          <cell r="B2458" t="str">
            <v>IN-423-VHAI</v>
          </cell>
          <cell r="C2458" t="str">
            <v>IN-423-VHAI-B</v>
          </cell>
          <cell r="D2458" t="str">
            <v>Nishita Unadkat</v>
          </cell>
          <cell r="E2458" t="str">
            <v>Germline+</v>
          </cell>
          <cell r="F2458" t="str">
            <v>Dr Ashish Joshi</v>
          </cell>
          <cell r="G2458" t="str">
            <v>Manohar</v>
          </cell>
          <cell r="H2458" t="str">
            <v>Breast</v>
          </cell>
          <cell r="I2458" t="str">
            <v>Breast NOS (excludes Skin of breast C44.5)</v>
          </cell>
          <cell r="J2458" t="str">
            <v>Carcinoma, NOS</v>
          </cell>
          <cell r="K2458" t="str">
            <v>Unknown</v>
          </cell>
        </row>
        <row r="2459">
          <cell r="B2459" t="str">
            <v>IN-423-VHAJ</v>
          </cell>
          <cell r="C2459" t="str">
            <v>IN-423-VHAJ-F</v>
          </cell>
          <cell r="D2459" t="str">
            <v>Shirin Kaur</v>
          </cell>
          <cell r="E2459" t="str">
            <v>HRR Somatic</v>
          </cell>
          <cell r="F2459" t="str">
            <v>Dr. Jyoti Wadhwa</v>
          </cell>
        </row>
        <row r="2459">
          <cell r="H2459" t="str">
            <v>Breast</v>
          </cell>
          <cell r="I2459" t="str">
            <v>Lower outer quadrant of breast</v>
          </cell>
          <cell r="J2459" t="str">
            <v>Infiltrating ductular carcinoma</v>
          </cell>
          <cell r="K2459" t="str">
            <v>Left</v>
          </cell>
        </row>
        <row r="2460">
          <cell r="B2460" t="str">
            <v>IN-423-VHAK</v>
          </cell>
          <cell r="C2460" t="str">
            <v>IN-423-VHAK-F</v>
          </cell>
          <cell r="D2460" t="str">
            <v>Manoharlal Porwal</v>
          </cell>
          <cell r="E2460" t="str">
            <v>Target Absolute</v>
          </cell>
          <cell r="F2460" t="str">
            <v>Dr Vijay Patil (TMH)</v>
          </cell>
        </row>
        <row r="2460">
          <cell r="H2460" t="str">
            <v>Brain</v>
          </cell>
          <cell r="I2460" t="str">
            <v>Frontal lobe</v>
          </cell>
          <cell r="J2460" t="str">
            <v>Glioblastoma, NOS</v>
          </cell>
          <cell r="K2460" t="str">
            <v>Left</v>
          </cell>
        </row>
        <row r="2461">
          <cell r="B2461" t="str">
            <v>IN-423-VHAL</v>
          </cell>
          <cell r="C2461" t="str">
            <v>IN-423-VHAL-F</v>
          </cell>
          <cell r="D2461" t="str">
            <v>Damodar Khandare</v>
          </cell>
          <cell r="E2461" t="str">
            <v>Target First</v>
          </cell>
          <cell r="F2461" t="str">
            <v>Dr. Rajesh Saoji</v>
          </cell>
          <cell r="G2461" t="str">
            <v>Manohar</v>
          </cell>
          <cell r="H2461" t="str">
            <v>Lung</v>
          </cell>
          <cell r="I2461" t="str">
            <v>Lung NOS</v>
          </cell>
          <cell r="J2461" t="str">
            <v>Carcinoma, NOS</v>
          </cell>
          <cell r="K2461" t="str">
            <v>Left</v>
          </cell>
        </row>
        <row r="2462">
          <cell r="B2462" t="str">
            <v>IN-423-VHAM</v>
          </cell>
          <cell r="C2462" t="str">
            <v>IN-423-VHAM-F</v>
          </cell>
          <cell r="D2462" t="str">
            <v>Sitaram Salve</v>
          </cell>
          <cell r="E2462" t="str">
            <v>Target First</v>
          </cell>
          <cell r="F2462" t="str">
            <v>Dr. Rajesh Saoji</v>
          </cell>
          <cell r="G2462" t="str">
            <v>Manohar</v>
          </cell>
          <cell r="H2462" t="str">
            <v>Lung</v>
          </cell>
          <cell r="I2462" t="str">
            <v>Lung NOS</v>
          </cell>
          <cell r="J2462" t="str">
            <v>Adenocarcinoma, NOS</v>
          </cell>
          <cell r="K2462" t="str">
            <v>Left</v>
          </cell>
        </row>
        <row r="2463">
          <cell r="B2463" t="str">
            <v>IN-423-VGRK</v>
          </cell>
          <cell r="C2463" t="str">
            <v>IN-423-VGRK-B</v>
          </cell>
          <cell r="D2463" t="str">
            <v>Sikha Biswas</v>
          </cell>
          <cell r="E2463" t="str">
            <v>Target Indiegene Liquid</v>
          </cell>
          <cell r="F2463" t="str">
            <v>Dr Koushik Chatterjee</v>
          </cell>
          <cell r="G2463" t="str">
            <v>Manohar</v>
          </cell>
          <cell r="H2463" t="str">
            <v>Breast</v>
          </cell>
          <cell r="I2463" t="str">
            <v>Breast NOS (excludes Skin of breast C44.5)</v>
          </cell>
          <cell r="J2463" t="str">
            <v>Infiltrating ductular carcinoma</v>
          </cell>
          <cell r="K2463" t="str">
            <v>Right</v>
          </cell>
        </row>
        <row r="2464">
          <cell r="B2464" t="str">
            <v>IN-423-VGZB</v>
          </cell>
          <cell r="C2464" t="str">
            <v>IN-423-VGZB-B</v>
          </cell>
          <cell r="D2464" t="str">
            <v>Dilip Sharma</v>
          </cell>
          <cell r="E2464" t="str">
            <v>TA Germline</v>
          </cell>
          <cell r="F2464" t="str">
            <v>Dr Vijay Patil (TMH)</v>
          </cell>
          <cell r="G2464" t="str">
            <v>Manohar</v>
          </cell>
          <cell r="H2464" t="str">
            <v>Brain</v>
          </cell>
          <cell r="I2464" t="str">
            <v>Overlapping lesion of brain</v>
          </cell>
          <cell r="J2464" t="str">
            <v>Oligodendroglioma, anaplastic</v>
          </cell>
          <cell r="K2464" t="str">
            <v>Left</v>
          </cell>
        </row>
        <row r="2465">
          <cell r="B2465" t="str">
            <v>IN-423-VHAN</v>
          </cell>
          <cell r="C2465" t="str">
            <v>IN-423-VHAN-F</v>
          </cell>
          <cell r="D2465" t="str">
            <v>Hasinah Binti Mohamad Ali</v>
          </cell>
          <cell r="E2465" t="str">
            <v>Target First+PDL1</v>
          </cell>
          <cell r="F2465" t="str">
            <v>Dr. Ahmed Sufian Ab Rahman</v>
          </cell>
          <cell r="G2465" t="str">
            <v>Manohar</v>
          </cell>
          <cell r="H2465" t="str">
            <v>Large Intestine</v>
          </cell>
          <cell r="I2465" t="str">
            <v>Cecum</v>
          </cell>
          <cell r="J2465" t="str">
            <v>Adenocarcinoma, NOS</v>
          </cell>
          <cell r="K2465" t="str">
            <v>Not a paired site</v>
          </cell>
        </row>
        <row r="2466">
          <cell r="B2466" t="str">
            <v>IN-423-VHAO</v>
          </cell>
          <cell r="C2466" t="str">
            <v>IN-423-VHAO-F</v>
          </cell>
          <cell r="D2466" t="str">
            <v>N.H.D Phaneendra Kumar</v>
          </cell>
          <cell r="E2466" t="str">
            <v>Target Indiegene</v>
          </cell>
          <cell r="F2466" t="str">
            <v>Dr. Y.C Deepak</v>
          </cell>
          <cell r="G2466" t="str">
            <v>Manohar</v>
          </cell>
          <cell r="H2466" t="str">
            <v>Intestinal tract</v>
          </cell>
          <cell r="I2466" t="str">
            <v>Gastrointestinal tract, NOS</v>
          </cell>
          <cell r="J2466" t="str">
            <v>Adenocarcinoma, NOS</v>
          </cell>
          <cell r="K2466" t="str">
            <v>Unknown</v>
          </cell>
        </row>
        <row r="2467">
          <cell r="B2467" t="str">
            <v>IN-423-VHAP</v>
          </cell>
          <cell r="C2467" t="str">
            <v>IN-423-VHAP-B</v>
          </cell>
          <cell r="D2467" t="str">
            <v>Nimmagadda Supadma</v>
          </cell>
          <cell r="E2467" t="str">
            <v>Germline+</v>
          </cell>
          <cell r="F2467" t="str">
            <v>Dr.. AVS Suresh</v>
          </cell>
          <cell r="G2467" t="str">
            <v>Manohar</v>
          </cell>
          <cell r="H2467" t="str">
            <v>Lymphnode</v>
          </cell>
          <cell r="I2467" t="str">
            <v>Lymph nodes of multiple regions</v>
          </cell>
          <cell r="J2467" t="str">
            <v>ML, small B lymphocytic, NOS</v>
          </cell>
          <cell r="K2467" t="str">
            <v>Not a paired site</v>
          </cell>
        </row>
        <row r="2468">
          <cell r="B2468" t="str">
            <v>IN-423-VHAQ</v>
          </cell>
          <cell r="C2468" t="str">
            <v>IN-423-VHAQ-F</v>
          </cell>
          <cell r="D2468" t="str">
            <v>Pokala Anuradha</v>
          </cell>
          <cell r="E2468" t="str">
            <v>Target Focus</v>
          </cell>
          <cell r="F2468" t="str">
            <v>Dr. Kaladhar</v>
          </cell>
        </row>
        <row r="2468">
          <cell r="H2468" t="str">
            <v>Pancreas</v>
          </cell>
          <cell r="I2468" t="str">
            <v>Pancreas NOS</v>
          </cell>
          <cell r="J2468" t="str">
            <v>Carcinosarcoma, NOS</v>
          </cell>
          <cell r="K2468" t="str">
            <v>Not a paired site</v>
          </cell>
        </row>
        <row r="2469">
          <cell r="B2469" t="str">
            <v>IN-423-VHAR</v>
          </cell>
          <cell r="C2469" t="str">
            <v>IN-423-VHAR-F</v>
          </cell>
          <cell r="D2469" t="str">
            <v>Babulal Agarwal</v>
          </cell>
          <cell r="E2469" t="str">
            <v>Target Focus</v>
          </cell>
          <cell r="F2469" t="str">
            <v>Dr Ankur Punia</v>
          </cell>
          <cell r="G2469" t="str">
            <v>Manohar</v>
          </cell>
          <cell r="H2469" t="str">
            <v>Lung</v>
          </cell>
          <cell r="I2469" t="str">
            <v>Lung NOS</v>
          </cell>
          <cell r="J2469" t="str">
            <v>Carcinoma, NOS</v>
          </cell>
          <cell r="K2469" t="str">
            <v>Unknown</v>
          </cell>
        </row>
        <row r="2470">
          <cell r="B2470" t="str">
            <v>IN-423-VHAS</v>
          </cell>
          <cell r="C2470" t="str">
            <v>IN-423-VHAS-F</v>
          </cell>
          <cell r="D2470" t="str">
            <v>Satveer Kaur</v>
          </cell>
          <cell r="E2470" t="str">
            <v>Target Focus</v>
          </cell>
          <cell r="F2470" t="str">
            <v>Dr Ankur Punia</v>
          </cell>
        </row>
        <row r="2470">
          <cell r="H2470" t="str">
            <v>Lung</v>
          </cell>
          <cell r="I2470" t="str">
            <v>Lung NOS</v>
          </cell>
          <cell r="J2470" t="str">
            <v>Carcinoma, NOS</v>
          </cell>
          <cell r="K2470" t="str">
            <v>Unknown</v>
          </cell>
        </row>
        <row r="2471">
          <cell r="B2471" t="str">
            <v>IN-423-VHAT</v>
          </cell>
          <cell r="C2471" t="str">
            <v>IN-423-VHAT-F</v>
          </cell>
          <cell r="D2471" t="str">
            <v>Tej Singh</v>
          </cell>
          <cell r="E2471" t="str">
            <v>Target Focus</v>
          </cell>
          <cell r="F2471" t="str">
            <v>Dr Prashant Kumbhaj</v>
          </cell>
        </row>
        <row r="2471">
          <cell r="H2471" t="str">
            <v>Lung</v>
          </cell>
          <cell r="I2471" t="str">
            <v>Lung NOS</v>
          </cell>
          <cell r="J2471" t="str">
            <v>Adenocarcinoma, NOS</v>
          </cell>
          <cell r="K2471" t="str">
            <v>Left</v>
          </cell>
        </row>
        <row r="2472">
          <cell r="B2472" t="str">
            <v>IN-423-VHAU</v>
          </cell>
          <cell r="C2472" t="str">
            <v>IN-423-VHAU-F</v>
          </cell>
          <cell r="D2472" t="str">
            <v>Banwari Devi</v>
          </cell>
          <cell r="E2472" t="str">
            <v>Target Focus</v>
          </cell>
          <cell r="F2472" t="str">
            <v>Dr Ankur Punia</v>
          </cell>
          <cell r="G2472" t="str">
            <v>Manohar</v>
          </cell>
          <cell r="H2472" t="str">
            <v>Intestinal tract</v>
          </cell>
          <cell r="I2472" t="str">
            <v>Overlapping lesion of digestive system</v>
          </cell>
          <cell r="J2472" t="str">
            <v>Malignant tumor, spindle cell type</v>
          </cell>
          <cell r="K2472" t="str">
            <v>Not a paired site</v>
          </cell>
        </row>
        <row r="2473">
          <cell r="B2473" t="str">
            <v>IN-423-VHAV</v>
          </cell>
          <cell r="C2473" t="str">
            <v>IN-423-VHAV-F</v>
          </cell>
          <cell r="D2473" t="str">
            <v>Kamlesh Kumar Chaubey</v>
          </cell>
          <cell r="E2473" t="str">
            <v>Target Focus</v>
          </cell>
          <cell r="F2473" t="str">
            <v>Dr Manoj Pandey</v>
          </cell>
        </row>
        <row r="2473">
          <cell r="H2473" t="str">
            <v>Large Intestine</v>
          </cell>
          <cell r="I2473" t="str">
            <v>Colon NOS</v>
          </cell>
          <cell r="J2473" t="str">
            <v>Carcinoma, NOS</v>
          </cell>
          <cell r="K2473" t="str">
            <v>Not a paired site</v>
          </cell>
        </row>
        <row r="2474">
          <cell r="B2474" t="str">
            <v>IN-423-VHAW</v>
          </cell>
          <cell r="C2474" t="str">
            <v>IN-423-VHAW-B</v>
          </cell>
          <cell r="D2474" t="str">
            <v>Goma Devi Adhikari</v>
          </cell>
          <cell r="E2474" t="str">
            <v>HRR Germline</v>
          </cell>
          <cell r="F2474" t="str">
            <v>Dr Sudip Shrestha (NCHRC)</v>
          </cell>
        </row>
        <row r="2474">
          <cell r="H2474" t="str">
            <v>Ovary</v>
          </cell>
          <cell r="I2474" t="str">
            <v>NA</v>
          </cell>
          <cell r="J2474" t="str">
            <v>NA</v>
          </cell>
          <cell r="K2474" t="str">
            <v>NA</v>
          </cell>
        </row>
        <row r="2475">
          <cell r="B2475" t="str">
            <v>IN-423-VHAX</v>
          </cell>
          <cell r="C2475" t="str">
            <v>IN-423-VHAX-B</v>
          </cell>
          <cell r="D2475" t="str">
            <v>Swapnil Mahajan</v>
          </cell>
          <cell r="E2475" t="str">
            <v>Germline+</v>
          </cell>
          <cell r="F2475" t="str">
            <v>Dr Chandrasekhar Pethe</v>
          </cell>
          <cell r="G2475" t="str">
            <v>Manohar</v>
          </cell>
          <cell r="H2475" t="str">
            <v>Large Intestine</v>
          </cell>
          <cell r="I2475" t="str">
            <v>Colon NOS</v>
          </cell>
          <cell r="J2475" t="str">
            <v>Carcinoma, NOS</v>
          </cell>
          <cell r="K2475" t="str">
            <v>Not a paired site</v>
          </cell>
        </row>
        <row r="2476">
          <cell r="B2476" t="str">
            <v>IN-423-VHAY</v>
          </cell>
          <cell r="C2476" t="str">
            <v>IN-423-VHAY-B</v>
          </cell>
          <cell r="D2476" t="str">
            <v>Sangeeta Borana</v>
          </cell>
          <cell r="E2476" t="str">
            <v>HRR Germline</v>
          </cell>
          <cell r="F2476" t="str">
            <v>Dr Ashish Joshi</v>
          </cell>
        </row>
        <row r="2476">
          <cell r="H2476" t="str">
            <v>Ovary</v>
          </cell>
          <cell r="I2476" t="str">
            <v>Ovary</v>
          </cell>
          <cell r="J2476" t="str">
            <v>Adenocarcinoma, NOS</v>
          </cell>
          <cell r="K2476" t="str">
            <v>Unknown</v>
          </cell>
        </row>
        <row r="2477">
          <cell r="B2477" t="str">
            <v>IN-423-VHAZ</v>
          </cell>
          <cell r="C2477" t="str">
            <v>IN-423-VHAZ-F</v>
          </cell>
          <cell r="D2477" t="str">
            <v>Bharat Kumar Raut</v>
          </cell>
          <cell r="E2477" t="str">
            <v>Target Core</v>
          </cell>
          <cell r="F2477" t="str">
            <v>Dr Ajay Kumar Singh</v>
          </cell>
        </row>
        <row r="2477">
          <cell r="H2477" t="str">
            <v>Lung</v>
          </cell>
          <cell r="I2477" t="str">
            <v>Middle lobe, lung</v>
          </cell>
          <cell r="J2477" t="str">
            <v>Adenocarcinoma, NOS</v>
          </cell>
          <cell r="K2477" t="str">
            <v>Right</v>
          </cell>
        </row>
        <row r="2478">
          <cell r="B2478" t="str">
            <v>IN-423-VHCA</v>
          </cell>
          <cell r="C2478" t="str">
            <v>IN-423-VHCA-F</v>
          </cell>
          <cell r="D2478" t="str">
            <v>Minati Patnaik</v>
          </cell>
          <cell r="E2478" t="str">
            <v>HRR Somatic</v>
          </cell>
          <cell r="F2478" t="str">
            <v>Dr Ghanshyam Biswas</v>
          </cell>
          <cell r="G2478" t="str">
            <v>Manohar</v>
          </cell>
          <cell r="H2478" t="str">
            <v>Ovary</v>
          </cell>
          <cell r="I2478" t="str">
            <v>Ovary</v>
          </cell>
          <cell r="J2478" t="str">
            <v>Endometrioid carcinoma</v>
          </cell>
          <cell r="K2478" t="str">
            <v>Not a paired site</v>
          </cell>
        </row>
        <row r="2479">
          <cell r="B2479" t="str">
            <v>IN-423-VHCB</v>
          </cell>
          <cell r="C2479" t="str">
            <v>IN-423-VHCB-F</v>
          </cell>
          <cell r="D2479" t="str">
            <v>Yamuna</v>
          </cell>
          <cell r="E2479" t="str">
            <v>Target First+PDL1</v>
          </cell>
          <cell r="F2479" t="str">
            <v>Dr S Subramanian</v>
          </cell>
          <cell r="G2479" t="str">
            <v>Manohar</v>
          </cell>
          <cell r="H2479" t="str">
            <v>Breast</v>
          </cell>
          <cell r="I2479" t="str">
            <v>Breast NOS (excludes Skin of breast C44.5)</v>
          </cell>
          <cell r="J2479" t="str">
            <v>Carcinoma, NOS</v>
          </cell>
          <cell r="K2479" t="str">
            <v>Left</v>
          </cell>
        </row>
        <row r="2480">
          <cell r="B2480" t="str">
            <v>IN-423-VHCC</v>
          </cell>
          <cell r="C2480" t="str">
            <v>IN-423-VHCC-F</v>
          </cell>
          <cell r="D2480" t="str">
            <v>Leela Prasad</v>
          </cell>
          <cell r="E2480" t="str">
            <v>Target Absolute +</v>
          </cell>
          <cell r="F2480" t="str">
            <v>Dr T Raja</v>
          </cell>
          <cell r="G2480" t="str">
            <v>Manohar</v>
          </cell>
          <cell r="H2480" t="str">
            <v>Bones, joints, and articular cartilage of the limb</v>
          </cell>
          <cell r="I2480" t="str">
            <v>Lower limb long bones, joints</v>
          </cell>
          <cell r="J2480" t="str">
            <v>Small cell osteosarcoma</v>
          </cell>
          <cell r="K2480" t="str">
            <v>Left</v>
          </cell>
        </row>
        <row r="2481">
          <cell r="B2481" t="str">
            <v>IN-423-VHCC</v>
          </cell>
          <cell r="C2481" t="str">
            <v>IN-423-VHCC-B</v>
          </cell>
          <cell r="D2481" t="str">
            <v>Leela Prasad</v>
          </cell>
          <cell r="E2481" t="str">
            <v>TA Germline</v>
          </cell>
          <cell r="F2481" t="str">
            <v>Dr T Raja</v>
          </cell>
          <cell r="G2481" t="str">
            <v>Manohar</v>
          </cell>
          <cell r="H2481" t="str">
            <v>Bones, joints, and articular cartilage of the limb</v>
          </cell>
          <cell r="I2481" t="str">
            <v>Lower limb long bones, joints</v>
          </cell>
          <cell r="J2481" t="str">
            <v>Small cell osteosarcoma</v>
          </cell>
          <cell r="K2481" t="str">
            <v>Left</v>
          </cell>
        </row>
        <row r="2482">
          <cell r="B2482" t="str">
            <v>IN-423-VHCD</v>
          </cell>
          <cell r="C2482" t="str">
            <v>IN-423-VHCD-F</v>
          </cell>
          <cell r="D2482" t="str">
            <v>Fatma Hamed Saif Al Hadabi</v>
          </cell>
          <cell r="E2482" t="str">
            <v>Target Absolute +</v>
          </cell>
          <cell r="F2482" t="str">
            <v>Dr T Raja</v>
          </cell>
          <cell r="G2482" t="str">
            <v>Manohar</v>
          </cell>
          <cell r="H2482" t="str">
            <v>Large Intestine</v>
          </cell>
          <cell r="I2482" t="str">
            <v>Sigmoid colon</v>
          </cell>
          <cell r="J2482" t="str">
            <v>Adenocarcinoma, NOS</v>
          </cell>
          <cell r="K2482" t="str">
            <v>Left</v>
          </cell>
        </row>
        <row r="2483">
          <cell r="B2483" t="str">
            <v>IN-423-VHCD</v>
          </cell>
          <cell r="C2483" t="str">
            <v>IN-423-VHCD-B</v>
          </cell>
          <cell r="D2483" t="str">
            <v>Fatma Hamed Saif Al Hadabi</v>
          </cell>
          <cell r="E2483" t="str">
            <v>TA Germline</v>
          </cell>
          <cell r="F2483" t="str">
            <v>Dr T Raja</v>
          </cell>
          <cell r="G2483" t="str">
            <v>Manohar</v>
          </cell>
          <cell r="H2483" t="str">
            <v>Large Intestine</v>
          </cell>
          <cell r="I2483" t="str">
            <v>Sigmoid colon</v>
          </cell>
          <cell r="J2483" t="str">
            <v>Adenocarcinoma, NOS</v>
          </cell>
          <cell r="K2483" t="str">
            <v>Left</v>
          </cell>
        </row>
        <row r="2484">
          <cell r="B2484" t="str">
            <v>IN-423-VHCE</v>
          </cell>
          <cell r="C2484" t="str">
            <v>IN-423-VHCE-F</v>
          </cell>
          <cell r="D2484" t="str">
            <v>Satish Mehta</v>
          </cell>
          <cell r="E2484" t="str">
            <v>Target Indiegene</v>
          </cell>
          <cell r="F2484" t="str">
            <v>Dr. Vashishth Maniar</v>
          </cell>
          <cell r="G2484" t="str">
            <v>Manohar</v>
          </cell>
          <cell r="H2484" t="str">
            <v>Esophagus</v>
          </cell>
          <cell r="I2484" t="str">
            <v>Esophagus NOS</v>
          </cell>
          <cell r="J2484" t="str">
            <v>Squamous cell carcinoma, NOS</v>
          </cell>
          <cell r="K2484" t="str">
            <v>Not a paired site</v>
          </cell>
        </row>
        <row r="2485">
          <cell r="B2485" t="str">
            <v>IN-423-VHCF</v>
          </cell>
          <cell r="C2485" t="str">
            <v>IN-423-VHCF-B</v>
          </cell>
          <cell r="D2485" t="str">
            <v>Aditi Abhijit Palande</v>
          </cell>
          <cell r="E2485" t="str">
            <v>HRR Germline</v>
          </cell>
          <cell r="F2485" t="str">
            <v>Dr. Nilesh Chordiya</v>
          </cell>
          <cell r="G2485" t="str">
            <v>Manohar</v>
          </cell>
          <cell r="H2485" t="str">
            <v>Breast</v>
          </cell>
          <cell r="I2485" t="str">
            <v>Upper outer quadrant of breast</v>
          </cell>
          <cell r="J2485" t="str">
            <v>Infiltrating ductular carcinoma</v>
          </cell>
          <cell r="K2485" t="str">
            <v>Right</v>
          </cell>
        </row>
        <row r="2486">
          <cell r="B2486" t="str">
            <v>IN-423-VHCH</v>
          </cell>
          <cell r="C2486" t="str">
            <v>IN-423-VHCH-F</v>
          </cell>
          <cell r="D2486" t="str">
            <v>Dr. Mohan H.L</v>
          </cell>
          <cell r="E2486" t="str">
            <v>Target First+PDL1</v>
          </cell>
          <cell r="F2486" t="str">
            <v>Dr. Suresh Babu</v>
          </cell>
        </row>
        <row r="2486">
          <cell r="H2486" t="str">
            <v>Thymus</v>
          </cell>
          <cell r="I2486" t="str">
            <v>Thymus</v>
          </cell>
          <cell r="J2486" t="str">
            <v>Thymic carcinoma, NOS</v>
          </cell>
          <cell r="K2486" t="str">
            <v>Not a paired site</v>
          </cell>
        </row>
        <row r="2487">
          <cell r="B2487" t="str">
            <v>IN-423-VHCI</v>
          </cell>
          <cell r="C2487" t="str">
            <v>IN-423-VHCI-F</v>
          </cell>
          <cell r="D2487" t="str">
            <v>Basavaraju</v>
          </cell>
          <cell r="E2487" t="str">
            <v>Target Core+PDL1</v>
          </cell>
          <cell r="F2487" t="str">
            <v>Dr. Kiran Kumar sajjan Shetty</v>
          </cell>
        </row>
        <row r="2487">
          <cell r="H2487" t="str">
            <v>Esophagus</v>
          </cell>
          <cell r="I2487" t="str">
            <v>Abdominal esophagus</v>
          </cell>
          <cell r="J2487" t="str">
            <v>Squamous cell carcinoma, NOS</v>
          </cell>
          <cell r="K2487" t="str">
            <v>Not a paired site</v>
          </cell>
        </row>
        <row r="2488">
          <cell r="B2488" t="str">
            <v>IN-423-VHCJ</v>
          </cell>
          <cell r="C2488" t="str">
            <v>IN-423-VHCJ-B</v>
          </cell>
          <cell r="D2488" t="str">
            <v>Namita Sinha</v>
          </cell>
          <cell r="E2488" t="str">
            <v>HRR Germline</v>
          </cell>
          <cell r="F2488" t="str">
            <v>Dr.Kshitij Joshi (MOC, Vile Parle)</v>
          </cell>
          <cell r="G2488" t="str">
            <v>Manohar</v>
          </cell>
          <cell r="H2488" t="str">
            <v>Ovary</v>
          </cell>
          <cell r="I2488" t="str">
            <v>Ovary</v>
          </cell>
          <cell r="J2488" t="str">
            <v>Carcinoma, NOS</v>
          </cell>
          <cell r="K2488" t="str">
            <v>Unknown</v>
          </cell>
        </row>
        <row r="2489">
          <cell r="B2489" t="str">
            <v>IN-423-VHCK</v>
          </cell>
          <cell r="C2489" t="str">
            <v>IN-423-VHCK-B</v>
          </cell>
          <cell r="D2489" t="str">
            <v>Saraswathy B</v>
          </cell>
          <cell r="E2489" t="str">
            <v>HRR Germline</v>
          </cell>
          <cell r="F2489" t="str">
            <v>Dr. Ashok Sebastian</v>
          </cell>
          <cell r="G2489" t="str">
            <v>Manohar</v>
          </cell>
          <cell r="H2489" t="str">
            <v>Ovary</v>
          </cell>
          <cell r="I2489" t="str">
            <v>Ovary</v>
          </cell>
          <cell r="J2489" t="str">
            <v>Carcinoma, NOS</v>
          </cell>
          <cell r="K2489" t="str">
            <v>Unknown</v>
          </cell>
        </row>
        <row r="2490">
          <cell r="B2490" t="str">
            <v>IN-423-VHCL</v>
          </cell>
          <cell r="C2490" t="str">
            <v>IN-423-VHCL-B</v>
          </cell>
          <cell r="D2490" t="str">
            <v>Mary Elizabeth Rani Raya</v>
          </cell>
          <cell r="E2490" t="str">
            <v>Germline+</v>
          </cell>
          <cell r="F2490" t="str">
            <v>Dr.. AVS Suresh</v>
          </cell>
          <cell r="G2490" t="str">
            <v>Manohar</v>
          </cell>
          <cell r="H2490" t="str">
            <v>Breast</v>
          </cell>
          <cell r="I2490" t="str">
            <v>Breast NOS (excludes Skin of breast C44.5)</v>
          </cell>
          <cell r="J2490" t="str">
            <v>Infiltrating ductular carcinoma</v>
          </cell>
          <cell r="K2490" t="str">
            <v>Left</v>
          </cell>
        </row>
        <row r="2491">
          <cell r="B2491" t="str">
            <v>IN-423-VHCM</v>
          </cell>
          <cell r="C2491" t="str">
            <v>IN-423-VHCM-F</v>
          </cell>
          <cell r="D2491" t="str">
            <v>Rajeshwar Tyagi</v>
          </cell>
          <cell r="E2491" t="str">
            <v>Target Indiegene</v>
          </cell>
          <cell r="F2491" t="str">
            <v>Dr. Vikas Goswami</v>
          </cell>
          <cell r="G2491" t="str">
            <v>Manohar</v>
          </cell>
          <cell r="H2491" t="str">
            <v>Other ill defined sites</v>
          </cell>
          <cell r="I2491" t="str">
            <v>Abdomen NOS</v>
          </cell>
          <cell r="J2491" t="str">
            <v>Adenocarcinoma, NOS</v>
          </cell>
          <cell r="K2491" t="str">
            <v>Not a paired site</v>
          </cell>
        </row>
        <row r="2492">
          <cell r="B2492" t="str">
            <v>IN-423-VHCN</v>
          </cell>
          <cell r="C2492" t="str">
            <v>IN-423-VHCN-F</v>
          </cell>
          <cell r="D2492" t="str">
            <v>Krishna Pratap Singh</v>
          </cell>
          <cell r="E2492" t="str">
            <v>Target Focus</v>
          </cell>
          <cell r="F2492" t="str">
            <v>Dr Manoj Pandey</v>
          </cell>
          <cell r="G2492" t="str">
            <v>Manohar</v>
          </cell>
          <cell r="H2492" t="str">
            <v>Other and unspecified parts of mouth</v>
          </cell>
          <cell r="I2492" t="str">
            <v>Cheek mucosa</v>
          </cell>
          <cell r="J2492" t="str">
            <v>Squamous cell carcinoma, NOS</v>
          </cell>
          <cell r="K2492" t="str">
            <v>Right</v>
          </cell>
        </row>
        <row r="2493">
          <cell r="B2493" t="str">
            <v>IN-423-VHA1</v>
          </cell>
          <cell r="C2493" t="str">
            <v>IN-423-VHA1-F</v>
          </cell>
          <cell r="D2493" t="str">
            <v>Bhawani Joshi</v>
          </cell>
          <cell r="E2493" t="str">
            <v>Target Indiegene</v>
          </cell>
          <cell r="F2493" t="str">
            <v>DR. Robin Joshi (NCHRC)</v>
          </cell>
          <cell r="G2493" t="str">
            <v>Manohar</v>
          </cell>
          <cell r="H2493" t="str">
            <v>Lung</v>
          </cell>
          <cell r="I2493" t="str">
            <v>Lung NOS</v>
          </cell>
          <cell r="J2493" t="str">
            <v>Adenocarcinoma, NOS</v>
          </cell>
          <cell r="K2493" t="str">
            <v>Unknown</v>
          </cell>
        </row>
        <row r="2494">
          <cell r="B2494" t="str">
            <v>IN-423-VHA1</v>
          </cell>
          <cell r="C2494" t="str">
            <v>IN-423-VHA1-B</v>
          </cell>
          <cell r="D2494" t="str">
            <v>Bhawani Joshi</v>
          </cell>
          <cell r="E2494" t="str">
            <v>Target Indiegene Liquid</v>
          </cell>
          <cell r="F2494" t="str">
            <v>DR. Robin Joshi (NCHRC)</v>
          </cell>
          <cell r="G2494" t="str">
            <v>Manohar</v>
          </cell>
          <cell r="H2494" t="str">
            <v>Lung</v>
          </cell>
          <cell r="I2494" t="str">
            <v>Lung NOS</v>
          </cell>
          <cell r="J2494" t="str">
            <v>Adenocarcinoma, NOS</v>
          </cell>
          <cell r="K2494" t="str">
            <v>Unknown</v>
          </cell>
        </row>
        <row r="2495">
          <cell r="B2495" t="str">
            <v>IN-423-VHDA</v>
          </cell>
          <cell r="C2495" t="str">
            <v>IN-423-VHDA-B</v>
          </cell>
          <cell r="D2495" t="str">
            <v>Sangita Dilip Patil</v>
          </cell>
          <cell r="E2495" t="str">
            <v>HRR Germline</v>
          </cell>
          <cell r="F2495" t="str">
            <v>Dr Raj nagarkar</v>
          </cell>
          <cell r="G2495" t="str">
            <v>Manohar</v>
          </cell>
          <cell r="H2495" t="str">
            <v>Breast</v>
          </cell>
          <cell r="I2495" t="str">
            <v>Breast NOS (excludes Skin of breast C44.5)</v>
          </cell>
          <cell r="J2495" t="str">
            <v>Adenocarcinoma, NOS</v>
          </cell>
          <cell r="K2495" t="str">
            <v>Unknown</v>
          </cell>
        </row>
        <row r="2496">
          <cell r="B2496" t="str">
            <v>IN-423-VHDB</v>
          </cell>
          <cell r="C2496" t="str">
            <v>IN-423-VHDB-B</v>
          </cell>
          <cell r="D2496" t="str">
            <v>Sunita Kumawat</v>
          </cell>
          <cell r="E2496" t="str">
            <v>Germline+</v>
          </cell>
          <cell r="F2496" t="str">
            <v>Dr Ankur Punia</v>
          </cell>
          <cell r="G2496" t="str">
            <v>Manohar</v>
          </cell>
          <cell r="H2496" t="str">
            <v>Liver and intrahepatic bile ducts</v>
          </cell>
          <cell r="I2496" t="str">
            <v>Liver</v>
          </cell>
          <cell r="J2496" t="str">
            <v>Cholangiocarcinoma</v>
          </cell>
          <cell r="K2496" t="str">
            <v>Left</v>
          </cell>
        </row>
        <row r="2497">
          <cell r="B2497" t="str">
            <v>IN-423-VHDC</v>
          </cell>
          <cell r="C2497" t="str">
            <v>IN-423-VHDC-F</v>
          </cell>
          <cell r="D2497" t="str">
            <v>Arup Dutta Gupta</v>
          </cell>
          <cell r="E2497" t="str">
            <v>Target Core</v>
          </cell>
          <cell r="F2497" t="str">
            <v>Dr Ajay Kumar Singh</v>
          </cell>
          <cell r="G2497" t="str">
            <v>Manohar</v>
          </cell>
          <cell r="H2497" t="str">
            <v>Lung</v>
          </cell>
          <cell r="I2497" t="str">
            <v>Lung NOS</v>
          </cell>
          <cell r="J2497" t="str">
            <v>Adenocarcinoma, NOS</v>
          </cell>
          <cell r="K2497" t="str">
            <v>Left</v>
          </cell>
        </row>
        <row r="2498">
          <cell r="B2498" t="str">
            <v>IN-423-VHDD</v>
          </cell>
          <cell r="C2498" t="str">
            <v>IN-423-VHDD-F</v>
          </cell>
          <cell r="D2498" t="str">
            <v>Manisha Milind Kolhe</v>
          </cell>
          <cell r="E2498" t="str">
            <v>Target Absolute Xp</v>
          </cell>
          <cell r="F2498" t="str">
            <v>Dr Prathamesh Pai</v>
          </cell>
        </row>
        <row r="2498">
          <cell r="H2498" t="str">
            <v>Other endocrine glands</v>
          </cell>
          <cell r="I2498" t="str">
            <v>Parathyroid gland</v>
          </cell>
          <cell r="J2498" t="str">
            <v>Adenocarcinoma with mixed subtypes</v>
          </cell>
          <cell r="K2498" t="str">
            <v>Right</v>
          </cell>
        </row>
        <row r="2499">
          <cell r="B2499" t="str">
            <v>IN-423-VGGE</v>
          </cell>
          <cell r="C2499" t="str">
            <v>IN-423-VGGE-B</v>
          </cell>
          <cell r="D2499" t="str">
            <v>Habeeb Unisa</v>
          </cell>
          <cell r="E2499" t="str">
            <v>Target Indiegene Liquid</v>
          </cell>
          <cell r="F2499" t="str">
            <v>Dr. Roopesh N</v>
          </cell>
        </row>
        <row r="2499">
          <cell r="H2499" t="str">
            <v>Ovary</v>
          </cell>
          <cell r="I2499" t="str">
            <v>Ovary</v>
          </cell>
          <cell r="J2499" t="str">
            <v>Endometrial stromal sarcoma, low grade</v>
          </cell>
          <cell r="K2499" t="str">
            <v>Right</v>
          </cell>
        </row>
        <row r="2500">
          <cell r="B2500" t="str">
            <v>IN-423-VHEA</v>
          </cell>
          <cell r="C2500" t="str">
            <v>IN-423-VHEA-F</v>
          </cell>
          <cell r="D2500" t="str">
            <v>Tej Kour</v>
          </cell>
          <cell r="E2500" t="str">
            <v>Target Focus</v>
          </cell>
          <cell r="F2500" t="str">
            <v>Dr Javvid Muamil</v>
          </cell>
          <cell r="G2500" t="str">
            <v>Manohar</v>
          </cell>
          <cell r="H2500" t="str">
            <v>Corpus Uteri</v>
          </cell>
          <cell r="I2500" t="str">
            <v>Endometrium</v>
          </cell>
          <cell r="J2500" t="str">
            <v>Endometrioid carcinoma</v>
          </cell>
          <cell r="K2500" t="str">
            <v>Right and Left</v>
          </cell>
        </row>
        <row r="2501">
          <cell r="B2501" t="str">
            <v>IN-423-VGKI</v>
          </cell>
          <cell r="C2501" t="str">
            <v>IN-423-VGKI-B</v>
          </cell>
          <cell r="D2501" t="str">
            <v>Data Ram Mehta</v>
          </cell>
          <cell r="E2501" t="str">
            <v>Target Indiegene Liquid</v>
          </cell>
          <cell r="F2501" t="str">
            <v>Dr Vineet Govinda Gupta</v>
          </cell>
          <cell r="G2501" t="str">
            <v>Manohar</v>
          </cell>
          <cell r="H2501" t="str">
            <v>Prostate</v>
          </cell>
          <cell r="I2501" t="str">
            <v>Prostate gland</v>
          </cell>
          <cell r="J2501" t="str">
            <v>Acinar cell carcinoma</v>
          </cell>
          <cell r="K2501" t="str">
            <v>Right and Left</v>
          </cell>
        </row>
        <row r="2502">
          <cell r="B2502" t="str">
            <v>IN-423-VHDD</v>
          </cell>
          <cell r="C2502" t="str">
            <v>IN-423-VHDD-B</v>
          </cell>
          <cell r="D2502" t="str">
            <v>Manisha Milind Kolhe</v>
          </cell>
          <cell r="E2502" t="str">
            <v>TA Germline</v>
          </cell>
          <cell r="F2502" t="str">
            <v>Dr Prathamesh Pai</v>
          </cell>
        </row>
        <row r="2502">
          <cell r="H2502" t="str">
            <v>Other endocrine glands</v>
          </cell>
          <cell r="I2502" t="str">
            <v>Parathyroid gland</v>
          </cell>
          <cell r="J2502" t="str">
            <v>Adenocarcinoma with mixed subtypes</v>
          </cell>
          <cell r="K2502" t="str">
            <v>Right</v>
          </cell>
        </row>
        <row r="2503">
          <cell r="B2503" t="str">
            <v>IN-423-VHHA</v>
          </cell>
          <cell r="C2503" t="str">
            <v>IN-423-VHHA-B</v>
          </cell>
          <cell r="D2503" t="str">
            <v>Baljeet Kaur Devgan</v>
          </cell>
          <cell r="E2503" t="str">
            <v>HRR Germline</v>
          </cell>
          <cell r="F2503" t="str">
            <v>Dr. Pritam Kalaskar</v>
          </cell>
        </row>
        <row r="2503">
          <cell r="H2503" t="str">
            <v>Ovary</v>
          </cell>
          <cell r="I2503" t="str">
            <v>Ovary</v>
          </cell>
          <cell r="J2503" t="str">
            <v>Carcinoma, NOS</v>
          </cell>
          <cell r="K2503" t="str">
            <v>Unknown</v>
          </cell>
        </row>
        <row r="2504">
          <cell r="B2504" t="str">
            <v>IN-423-VHHB</v>
          </cell>
          <cell r="C2504" t="str">
            <v>IN-423-VHHB-F</v>
          </cell>
          <cell r="D2504" t="str">
            <v>Lindha Mulage Mahith Nathan Sandira De Silva</v>
          </cell>
          <cell r="E2504" t="str">
            <v>Target Absolute +</v>
          </cell>
          <cell r="F2504" t="str">
            <v>Dr T Raja</v>
          </cell>
          <cell r="G2504" t="str">
            <v>Manohar</v>
          </cell>
          <cell r="H2504" t="str">
            <v>Brain</v>
          </cell>
          <cell r="I2504" t="str">
            <v>Parietal lobe</v>
          </cell>
          <cell r="J2504" t="str">
            <v>Ependymoma, NOS</v>
          </cell>
          <cell r="K2504" t="str">
            <v>Unknown</v>
          </cell>
        </row>
        <row r="2505">
          <cell r="B2505" t="str">
            <v>IN-423-VHHB</v>
          </cell>
          <cell r="C2505" t="str">
            <v>IN-423-VHHB-B</v>
          </cell>
          <cell r="D2505" t="str">
            <v>Lindha Mulage Mahith Nathan Sandira De Silva</v>
          </cell>
          <cell r="E2505" t="str">
            <v>TA Germline</v>
          </cell>
          <cell r="F2505" t="str">
            <v>Dr T Raja</v>
          </cell>
          <cell r="G2505" t="str">
            <v>Manohar</v>
          </cell>
          <cell r="H2505" t="str">
            <v>Brain</v>
          </cell>
          <cell r="I2505" t="str">
            <v>Parietal lobe</v>
          </cell>
          <cell r="J2505" t="str">
            <v>Sellar ependymoma</v>
          </cell>
          <cell r="K2505" t="str">
            <v>Unknown</v>
          </cell>
        </row>
        <row r="2506">
          <cell r="B2506" t="str">
            <v>IN-423-VHHC</v>
          </cell>
          <cell r="C2506" t="str">
            <v>IN-423-VHHC-B</v>
          </cell>
          <cell r="D2506" t="str">
            <v>MD Nuhun Nazi Ullah</v>
          </cell>
          <cell r="E2506" t="str">
            <v>Target Indiegene Liquid</v>
          </cell>
          <cell r="F2506" t="str">
            <v>Dr. Mohammad Zehran</v>
          </cell>
          <cell r="G2506" t="str">
            <v>Manohar</v>
          </cell>
          <cell r="H2506" t="str">
            <v>Unknown primary</v>
          </cell>
          <cell r="I2506" t="str">
            <v>Unknown primary site</v>
          </cell>
          <cell r="J2506" t="str">
            <v>Adenocarcinoma, NOS</v>
          </cell>
          <cell r="K2506" t="str">
            <v>Unknown</v>
          </cell>
        </row>
        <row r="2507">
          <cell r="B2507" t="str">
            <v>IN-423-VHHD</v>
          </cell>
          <cell r="C2507" t="str">
            <v>IN-423-VHHD-F</v>
          </cell>
          <cell r="D2507" t="str">
            <v>Helen Kalavathy</v>
          </cell>
          <cell r="E2507" t="str">
            <v>Target First</v>
          </cell>
          <cell r="F2507" t="str">
            <v>Dr. Nithya</v>
          </cell>
          <cell r="G2507" t="str">
            <v>Manohar</v>
          </cell>
          <cell r="H2507" t="str">
            <v>Breast</v>
          </cell>
          <cell r="I2507" t="str">
            <v>Breast NOS (excludes Skin of breast C44.5)</v>
          </cell>
          <cell r="J2507" t="str">
            <v>Infiltrating ductular carcinoma</v>
          </cell>
          <cell r="K2507" t="str">
            <v>Left</v>
          </cell>
        </row>
        <row r="2508">
          <cell r="B2508" t="str">
            <v>IN-423-VHHE</v>
          </cell>
          <cell r="C2508" t="str">
            <v>IN-423-VHHE-F</v>
          </cell>
          <cell r="D2508" t="str">
            <v>Dr. Gnana Sundaram</v>
          </cell>
          <cell r="E2508" t="str">
            <v>Target First</v>
          </cell>
          <cell r="F2508" t="str">
            <v>Dr S Subramanian</v>
          </cell>
          <cell r="G2508" t="str">
            <v>Manohar</v>
          </cell>
          <cell r="H2508" t="str">
            <v>Unknown primary</v>
          </cell>
          <cell r="I2508" t="str">
            <v>Unknown primary site</v>
          </cell>
          <cell r="J2508" t="str">
            <v>Carcinoma, NOS</v>
          </cell>
          <cell r="K2508" t="str">
            <v>Unknown</v>
          </cell>
        </row>
        <row r="2509">
          <cell r="B2509" t="str">
            <v>IN-423-VHHF</v>
          </cell>
          <cell r="C2509" t="str">
            <v>IN-423-VHHF-F</v>
          </cell>
          <cell r="D2509" t="str">
            <v>Mohammad Raees Ahmad</v>
          </cell>
          <cell r="E2509" t="str">
            <v>Target Core</v>
          </cell>
          <cell r="F2509" t="str">
            <v>Dr. Kumar Prabash (TATA Memorial Hospital)</v>
          </cell>
          <cell r="G2509" t="str">
            <v>Manohar</v>
          </cell>
          <cell r="H2509" t="str">
            <v>Lung</v>
          </cell>
          <cell r="I2509" t="str">
            <v>Lung NOS</v>
          </cell>
          <cell r="J2509" t="str">
            <v>Non-small cell carcinoma</v>
          </cell>
          <cell r="K2509" t="str">
            <v>Right</v>
          </cell>
        </row>
        <row r="2510">
          <cell r="B2510" t="str">
            <v>IN-423-VHIA</v>
          </cell>
          <cell r="C2510" t="str">
            <v>IN-423-VHIA-B</v>
          </cell>
          <cell r="D2510" t="str">
            <v>Sarita Manoj Deshpande</v>
          </cell>
          <cell r="E2510" t="str">
            <v>HRR Germline</v>
          </cell>
          <cell r="F2510" t="str">
            <v>Dr Raj nagarkar</v>
          </cell>
          <cell r="G2510" t="str">
            <v>Manohar</v>
          </cell>
          <cell r="H2510" t="str">
            <v>Breast</v>
          </cell>
          <cell r="I2510" t="str">
            <v>Breast NOS (excludes Skin of breast C44.5)</v>
          </cell>
          <cell r="J2510" t="str">
            <v>Invasive carcinoma of no special type</v>
          </cell>
          <cell r="K2510" t="str">
            <v>Right</v>
          </cell>
        </row>
        <row r="2511">
          <cell r="B2511" t="str">
            <v>IN-423-VHIB</v>
          </cell>
          <cell r="C2511" t="str">
            <v>IN-423-VHIB-F</v>
          </cell>
          <cell r="D2511" t="str">
            <v>Aruna Gautam Gaware</v>
          </cell>
          <cell r="E2511" t="str">
            <v>Target First</v>
          </cell>
          <cell r="F2511" t="str">
            <v>Dr Raj nagarkar</v>
          </cell>
          <cell r="G2511" t="str">
            <v>Manohar</v>
          </cell>
          <cell r="H2511" t="str">
            <v>Ovary</v>
          </cell>
          <cell r="I2511" t="str">
            <v>Ovary</v>
          </cell>
          <cell r="J2511" t="str">
            <v>Papillary adenocarcinoma, NOS</v>
          </cell>
          <cell r="K2511" t="str">
            <v>Unknown</v>
          </cell>
        </row>
        <row r="2512">
          <cell r="B2512" t="str">
            <v>IN-423-VHIC</v>
          </cell>
          <cell r="C2512" t="str">
            <v>IN-423-VHIC-B</v>
          </cell>
          <cell r="D2512" t="str">
            <v>Meena Dwivedi</v>
          </cell>
          <cell r="E2512" t="str">
            <v>HRR Germline</v>
          </cell>
          <cell r="F2512" t="str">
            <v>Dr Bharat Bhosale</v>
          </cell>
          <cell r="G2512" t="str">
            <v>Manohar</v>
          </cell>
          <cell r="H2512" t="str">
            <v>Breast</v>
          </cell>
          <cell r="I2512" t="str">
            <v>Breast NOS (excludes Skin of breast C44.5)</v>
          </cell>
          <cell r="J2512" t="str">
            <v>Carcinoma, NOS</v>
          </cell>
          <cell r="K2512" t="str">
            <v>Unknown</v>
          </cell>
        </row>
        <row r="2513">
          <cell r="B2513" t="str">
            <v>IN-423-VHID</v>
          </cell>
          <cell r="C2513" t="str">
            <v>IN-423-VHID-F</v>
          </cell>
          <cell r="D2513" t="str">
            <v>Vinay Brahmania</v>
          </cell>
          <cell r="E2513" t="str">
            <v>Target First+PDL1</v>
          </cell>
          <cell r="F2513" t="str">
            <v>Dr. R K Deshpande</v>
          </cell>
          <cell r="G2513" t="str">
            <v>Manohar</v>
          </cell>
          <cell r="H2513" t="str">
            <v>Lung</v>
          </cell>
          <cell r="I2513" t="str">
            <v>Lung NOS</v>
          </cell>
          <cell r="J2513" t="str">
            <v>Adenocarcinoma, NOS</v>
          </cell>
          <cell r="K2513" t="str">
            <v>Unknown</v>
          </cell>
        </row>
        <row r="2514">
          <cell r="B2514" t="str">
            <v>IN-423-VHIE</v>
          </cell>
          <cell r="C2514" t="str">
            <v>IN-423-VHIE-B</v>
          </cell>
          <cell r="D2514" t="str">
            <v>Jashuben Ghanshyambhai Sapavadiya</v>
          </cell>
          <cell r="E2514" t="str">
            <v>Germline+</v>
          </cell>
          <cell r="F2514" t="str">
            <v>Dr Rushab kothari</v>
          </cell>
          <cell r="G2514" t="str">
            <v>Manohar</v>
          </cell>
          <cell r="H2514" t="str">
            <v>Large Intestine</v>
          </cell>
          <cell r="I2514" t="str">
            <v>Colon NOS</v>
          </cell>
          <cell r="J2514" t="str">
            <v>Adenocarcinoma, NOS</v>
          </cell>
          <cell r="K2514" t="str">
            <v>Unknown</v>
          </cell>
        </row>
        <row r="2515">
          <cell r="B2515" t="str">
            <v>IN-423-VGRD</v>
          </cell>
          <cell r="C2515" t="str">
            <v>IN-423-VGRD-B</v>
          </cell>
          <cell r="D2515" t="str">
            <v>Laxmi Nursingha Dutta Panda</v>
          </cell>
          <cell r="E2515" t="str">
            <v>HRR Germline</v>
          </cell>
          <cell r="F2515" t="str">
            <v>Dr Ghanshyam Biswas</v>
          </cell>
          <cell r="G2515" t="str">
            <v>Manohar</v>
          </cell>
          <cell r="H2515" t="str">
            <v>Prostate</v>
          </cell>
          <cell r="I2515" t="str">
            <v>Prostate gland</v>
          </cell>
          <cell r="J2515" t="str">
            <v>Adenocarcinoma, NOS</v>
          </cell>
          <cell r="K2515" t="str">
            <v>Not a paired site</v>
          </cell>
        </row>
        <row r="2516">
          <cell r="B2516" t="str">
            <v>IN-423-VHIF</v>
          </cell>
          <cell r="C2516" t="str">
            <v>IN-423-VHIF-F</v>
          </cell>
          <cell r="D2516" t="str">
            <v>SP263 Sample Returned</v>
          </cell>
          <cell r="E2516" t="str">
            <v>Target Core</v>
          </cell>
          <cell r="F2516" t="str">
            <v>Dr Ajay Kumar Singh</v>
          </cell>
          <cell r="G2516" t="str">
            <v>Manohar</v>
          </cell>
          <cell r="H2516" t="str">
            <v>Uterus</v>
          </cell>
          <cell r="I2516" t="str">
            <v>Uterus NOS</v>
          </cell>
          <cell r="J2516" t="str">
            <v>Sarcoma, NOS</v>
          </cell>
          <cell r="K2516" t="str">
            <v>Unknown</v>
          </cell>
        </row>
        <row r="2517">
          <cell r="B2517" t="str">
            <v>IN-423-VHIG</v>
          </cell>
          <cell r="C2517" t="str">
            <v>IN-423-VHIG-B</v>
          </cell>
          <cell r="D2517" t="str">
            <v>Selvamma</v>
          </cell>
          <cell r="E2517" t="str">
            <v>Germline+</v>
          </cell>
          <cell r="F2517" t="str">
            <v>Dr. Roopesh N</v>
          </cell>
          <cell r="G2517" t="str">
            <v>Manohar</v>
          </cell>
          <cell r="H2517" t="str">
            <v>Ovary</v>
          </cell>
          <cell r="I2517" t="str">
            <v>Ovary</v>
          </cell>
          <cell r="J2517" t="str">
            <v>High-grade serous carcinoma</v>
          </cell>
          <cell r="K2517" t="str">
            <v>Left</v>
          </cell>
        </row>
        <row r="2518">
          <cell r="B2518" t="str">
            <v>IN-423-VHIH</v>
          </cell>
          <cell r="C2518" t="str">
            <v>IN-423-VHIH-B</v>
          </cell>
          <cell r="D2518" t="str">
            <v>Sindhu Ramesh</v>
          </cell>
          <cell r="E2518" t="str">
            <v>HRR Germline</v>
          </cell>
          <cell r="F2518" t="str">
            <v>Dr U D Bafna (Bhagwan Mahaveer Jain Hospital)</v>
          </cell>
          <cell r="G2518" t="str">
            <v>Manohar</v>
          </cell>
          <cell r="H2518" t="str">
            <v>Ovary</v>
          </cell>
          <cell r="I2518" t="str">
            <v>Ovary</v>
          </cell>
          <cell r="J2518" t="str">
            <v>High-grade serous carcinoma</v>
          </cell>
          <cell r="K2518" t="str">
            <v>Unknown</v>
          </cell>
        </row>
        <row r="2519">
          <cell r="B2519" t="str">
            <v>IN-423-VHII</v>
          </cell>
          <cell r="C2519" t="str">
            <v>IN-423-VHII-F</v>
          </cell>
          <cell r="D2519" t="str">
            <v>Revana Siddappa</v>
          </cell>
          <cell r="E2519" t="str">
            <v>Target First</v>
          </cell>
          <cell r="F2519" t="str">
            <v>Dr Aparna (Nanjappa Hospital)</v>
          </cell>
        </row>
        <row r="2519">
          <cell r="H2519" t="str">
            <v>Breast</v>
          </cell>
          <cell r="I2519" t="str">
            <v>Breast NOS (excludes Skin of breast C44.5)</v>
          </cell>
          <cell r="J2519" t="str">
            <v>Adenocarcinoma, NOS</v>
          </cell>
          <cell r="K2519" t="str">
            <v>Unknown</v>
          </cell>
        </row>
        <row r="2520">
          <cell r="B2520" t="str">
            <v>IN-423-VHIJ</v>
          </cell>
          <cell r="C2520" t="str">
            <v>IN-423-VHIJ-F</v>
          </cell>
          <cell r="D2520" t="str">
            <v>Jayamma B.S</v>
          </cell>
          <cell r="E2520" t="str">
            <v>Target Core</v>
          </cell>
          <cell r="F2520" t="str">
            <v>Dr. Ravi.B.Diwakaar</v>
          </cell>
          <cell r="G2520" t="str">
            <v>Manohar</v>
          </cell>
          <cell r="H2520" t="str">
            <v>Breast</v>
          </cell>
          <cell r="I2520" t="str">
            <v>Breast NOS (excludes Skin of breast C44.5)</v>
          </cell>
          <cell r="J2520" t="str">
            <v>Carcinoma, NOS</v>
          </cell>
          <cell r="K2520" t="str">
            <v>Unknown</v>
          </cell>
        </row>
        <row r="2521">
          <cell r="B2521" t="str">
            <v>IN-423-VHIK</v>
          </cell>
          <cell r="C2521" t="str">
            <v>IN-423-VHIK-F</v>
          </cell>
          <cell r="D2521" t="str">
            <v>Pradeep Niwas Desai</v>
          </cell>
          <cell r="E2521" t="str">
            <v>Target Indiegene</v>
          </cell>
          <cell r="F2521" t="str">
            <v>Dr. Sandhya ( Sri Shankara Cancer Hospital and Research Center)</v>
          </cell>
          <cell r="G2521" t="str">
            <v>Manohar</v>
          </cell>
          <cell r="H2521" t="str">
            <v>stomach</v>
          </cell>
          <cell r="I2521" t="str">
            <v>Stomach NOS</v>
          </cell>
          <cell r="J2521" t="str">
            <v>Neuroendocrine carcinoma</v>
          </cell>
          <cell r="K2521" t="str">
            <v>Not a paired site</v>
          </cell>
        </row>
        <row r="2522">
          <cell r="B2522" t="str">
            <v>IN-423-VHIL</v>
          </cell>
          <cell r="C2522" t="str">
            <v>IN-423-VHIL-F</v>
          </cell>
          <cell r="D2522" t="str">
            <v>Prem Kumar .R</v>
          </cell>
          <cell r="E2522" t="str">
            <v>Target Indiegene</v>
          </cell>
          <cell r="F2522" t="str">
            <v>Dr. Amit Rauthan (Manipal hospital)</v>
          </cell>
        </row>
        <row r="2522">
          <cell r="H2522" t="str">
            <v>Connective, subcutaneous and other soft tissues</v>
          </cell>
          <cell r="I2522" t="str">
            <v>Connective tissue thorax (excludes Thymus, Heart and Mediastinum C37. , C38. )</v>
          </cell>
          <cell r="J2522" t="str">
            <v>Synovial sarcoma, NOS</v>
          </cell>
          <cell r="K2522" t="str">
            <v>Right</v>
          </cell>
        </row>
        <row r="2523">
          <cell r="B2523" t="str">
            <v>IN-423-VHIM</v>
          </cell>
          <cell r="C2523" t="str">
            <v>IN-423-VHIM-F</v>
          </cell>
          <cell r="D2523" t="str">
            <v>Amal Kumar Chakrabarti</v>
          </cell>
          <cell r="E2523" t="str">
            <v>Target Core</v>
          </cell>
          <cell r="F2523" t="str">
            <v>Dr. Kumar Prabash (TATA Memorial Hospital)</v>
          </cell>
          <cell r="G2523" t="str">
            <v>Manohar</v>
          </cell>
          <cell r="H2523" t="str">
            <v>Lung</v>
          </cell>
          <cell r="I2523" t="str">
            <v>Lung NOS</v>
          </cell>
          <cell r="J2523" t="str">
            <v>Non-small cell carcinoma</v>
          </cell>
          <cell r="K2523" t="str">
            <v>Right</v>
          </cell>
        </row>
        <row r="2524">
          <cell r="B2524" t="str">
            <v>IN-423-VHIN</v>
          </cell>
          <cell r="C2524" t="str">
            <v>IN-423-VHIN-F</v>
          </cell>
          <cell r="D2524" t="str">
            <v>Taradevi Kamad</v>
          </cell>
          <cell r="E2524" t="str">
            <v>Target First</v>
          </cell>
          <cell r="F2524" t="str">
            <v>Dr. Rajesh Saoji</v>
          </cell>
          <cell r="G2524" t="str">
            <v>Manohar</v>
          </cell>
          <cell r="H2524" t="str">
            <v>Unknown primary</v>
          </cell>
          <cell r="I2524" t="str">
            <v>Unknown primary site</v>
          </cell>
          <cell r="J2524" t="str">
            <v>Carcinoma, NOS</v>
          </cell>
          <cell r="K2524" t="str">
            <v>Unknown</v>
          </cell>
        </row>
        <row r="2525">
          <cell r="B2525" t="str">
            <v>IN-423-VHIO</v>
          </cell>
          <cell r="C2525" t="str">
            <v>IN-423-VHIO-F</v>
          </cell>
          <cell r="D2525" t="str">
            <v>Jyoti Devi</v>
          </cell>
          <cell r="E2525" t="str">
            <v>Target Core</v>
          </cell>
          <cell r="F2525" t="str">
            <v>Dr Ajay Kumar Singh</v>
          </cell>
          <cell r="G2525" t="str">
            <v>Manohar</v>
          </cell>
          <cell r="H2525" t="str">
            <v>Lung</v>
          </cell>
          <cell r="I2525" t="str">
            <v>Upper lobe, lung</v>
          </cell>
          <cell r="J2525" t="str">
            <v>Adenocarcinoma, NOS</v>
          </cell>
          <cell r="K2525" t="str">
            <v>Left</v>
          </cell>
        </row>
        <row r="2526">
          <cell r="B2526" t="str">
            <v>IN-423-VHIP</v>
          </cell>
          <cell r="C2526" t="str">
            <v>IN-423-VHIP-F</v>
          </cell>
          <cell r="D2526" t="str">
            <v>Sulochana</v>
          </cell>
          <cell r="E2526" t="str">
            <v>Target Indiegene</v>
          </cell>
          <cell r="F2526" t="str">
            <v>Dr Rejiv Rajendran ( HEALTHNET LAB)</v>
          </cell>
        </row>
        <row r="2526">
          <cell r="H2526" t="str">
            <v>Unknown primary</v>
          </cell>
          <cell r="I2526" t="str">
            <v>Unknown primary site</v>
          </cell>
          <cell r="J2526" t="str">
            <v>Adenocarcinoma, NOS</v>
          </cell>
          <cell r="K2526" t="str">
            <v>Unknown</v>
          </cell>
        </row>
        <row r="2527">
          <cell r="B2527" t="str">
            <v>IN-423-VHIQ</v>
          </cell>
          <cell r="C2527" t="str">
            <v>IN-423-VHIQ-F</v>
          </cell>
          <cell r="D2527" t="str">
            <v>Ashok Behari Lal</v>
          </cell>
          <cell r="E2527" t="str">
            <v>Target Absolute +</v>
          </cell>
          <cell r="F2527" t="str">
            <v>Dr T Raja</v>
          </cell>
          <cell r="G2527" t="str">
            <v>Manohar</v>
          </cell>
          <cell r="H2527" t="str">
            <v>Rectosigmoid junction</v>
          </cell>
          <cell r="I2527" t="str">
            <v>Rectosigmoid junction</v>
          </cell>
          <cell r="J2527" t="str">
            <v>Adenocarcinoma, NOS</v>
          </cell>
          <cell r="K2527" t="str">
            <v>Unknown</v>
          </cell>
        </row>
        <row r="2528">
          <cell r="B2528" t="str">
            <v>IN-423-VHIQ</v>
          </cell>
          <cell r="C2528" t="str">
            <v>IN-423-VHIQ-B</v>
          </cell>
          <cell r="D2528" t="str">
            <v>Ashok Behari Lal</v>
          </cell>
          <cell r="E2528" t="str">
            <v>TA Germline</v>
          </cell>
          <cell r="F2528" t="str">
            <v>Dr T Raja</v>
          </cell>
          <cell r="G2528" t="str">
            <v>Manohar</v>
          </cell>
          <cell r="H2528" t="str">
            <v>Rectosigmoid junction</v>
          </cell>
          <cell r="I2528" t="str">
            <v>Rectosigmoid junction</v>
          </cell>
          <cell r="J2528" t="str">
            <v>Adenocarcinoma, NOS</v>
          </cell>
          <cell r="K2528" t="str">
            <v>Unknown</v>
          </cell>
        </row>
        <row r="2529">
          <cell r="B2529" t="str">
            <v>IN-423-VHIR</v>
          </cell>
          <cell r="C2529" t="str">
            <v>IN-423-VHIR-F</v>
          </cell>
          <cell r="D2529" t="str">
            <v>Amarjeet Singh</v>
          </cell>
          <cell r="E2529" t="str">
            <v>Target Absolute</v>
          </cell>
          <cell r="F2529" t="str">
            <v>Dr. Mandeep Singh (C K Birla Hospital)</v>
          </cell>
          <cell r="G2529" t="str">
            <v>Manohar</v>
          </cell>
          <cell r="H2529" t="str">
            <v>Kidney</v>
          </cell>
          <cell r="I2529" t="str">
            <v>Kidney NOS</v>
          </cell>
          <cell r="J2529" t="str">
            <v>Renal cell carcinoma</v>
          </cell>
          <cell r="K2529" t="str">
            <v>Left</v>
          </cell>
        </row>
        <row r="2530">
          <cell r="B2530" t="str">
            <v>IN-423-VHIR</v>
          </cell>
          <cell r="C2530" t="str">
            <v>IN-423-VHIR-B</v>
          </cell>
          <cell r="D2530" t="str">
            <v>Amarjeet Singh</v>
          </cell>
          <cell r="E2530" t="str">
            <v>TA Germline</v>
          </cell>
          <cell r="F2530" t="str">
            <v>Dr. Mandeep Singh (C K Birla Hospital)</v>
          </cell>
          <cell r="G2530" t="str">
            <v>Manohar</v>
          </cell>
          <cell r="H2530" t="str">
            <v>Kidney</v>
          </cell>
          <cell r="I2530" t="str">
            <v>Kidney NOS</v>
          </cell>
          <cell r="J2530" t="str">
            <v>Renal cell carcinoma</v>
          </cell>
          <cell r="K2530" t="str">
            <v>Left</v>
          </cell>
        </row>
        <row r="2531">
          <cell r="B2531" t="str">
            <v>IN-423-VHIS</v>
          </cell>
          <cell r="C2531" t="str">
            <v>IN-423-VHIS-F</v>
          </cell>
          <cell r="D2531" t="str">
            <v>Bijay Kumar Rai</v>
          </cell>
          <cell r="E2531" t="str">
            <v>Target First</v>
          </cell>
          <cell r="F2531" t="str">
            <v>DR. Bijesh Raj</v>
          </cell>
          <cell r="G2531" t="str">
            <v>Manohar</v>
          </cell>
          <cell r="H2531" t="str">
            <v>Lung</v>
          </cell>
          <cell r="I2531" t="str">
            <v>Lung NOS</v>
          </cell>
          <cell r="J2531" t="str">
            <v>Carcinoma, NOS</v>
          </cell>
          <cell r="K2531" t="str">
            <v>Right</v>
          </cell>
        </row>
        <row r="2532">
          <cell r="B2532" t="str">
            <v>IN-423-VHIT</v>
          </cell>
          <cell r="C2532" t="str">
            <v>IN-423-VHIT-F</v>
          </cell>
          <cell r="D2532" t="str">
            <v>Lutfullaev Ikramdjan</v>
          </cell>
          <cell r="E2532" t="str">
            <v>Target Focus</v>
          </cell>
          <cell r="F2532" t="str">
            <v>Dr. Zilola(VITA Alliance)</v>
          </cell>
          <cell r="G2532" t="str">
            <v>Manohar</v>
          </cell>
          <cell r="H2532" t="str">
            <v>Large Intestine</v>
          </cell>
          <cell r="I2532" t="str">
            <v>Colon NOS</v>
          </cell>
          <cell r="J2532" t="str">
            <v>Adenocarcinoma in adenomatous polyp</v>
          </cell>
          <cell r="K2532" t="str">
            <v>Not a paired site</v>
          </cell>
        </row>
        <row r="2533">
          <cell r="B2533" t="str">
            <v>IN-423-VHIU</v>
          </cell>
          <cell r="C2533" t="str">
            <v>IN-423-VHIU-F</v>
          </cell>
          <cell r="D2533" t="str">
            <v>Kalpana Jha</v>
          </cell>
          <cell r="E2533" t="str">
            <v>Target Focus</v>
          </cell>
          <cell r="F2533" t="str">
            <v>Dr. Vikas Rastogi</v>
          </cell>
          <cell r="G2533" t="str">
            <v>Swathi</v>
          </cell>
          <cell r="H2533" t="str">
            <v>Other and unspecified biliary tract</v>
          </cell>
          <cell r="I2533" t="str">
            <v>Overlapping lesion of biliary tract</v>
          </cell>
          <cell r="J2533" t="str">
            <v>Adenocarcinoma, NOS</v>
          </cell>
          <cell r="K2533" t="str">
            <v>Not a paired site</v>
          </cell>
        </row>
        <row r="2534">
          <cell r="B2534" t="str">
            <v>IN-423-VHIV</v>
          </cell>
          <cell r="C2534" t="str">
            <v>IN-423-VHIV-F</v>
          </cell>
          <cell r="D2534" t="str">
            <v>Sobram Singh</v>
          </cell>
          <cell r="E2534" t="str">
            <v>Target Focus</v>
          </cell>
          <cell r="F2534" t="str">
            <v>Dr. Vikas Rastogi</v>
          </cell>
          <cell r="G2534" t="str">
            <v>Manohar</v>
          </cell>
          <cell r="H2534" t="str">
            <v>Lung</v>
          </cell>
          <cell r="I2534" t="str">
            <v>Upper lobe, lung</v>
          </cell>
          <cell r="J2534" t="str">
            <v>Non-small cell carcinoma</v>
          </cell>
          <cell r="K2534" t="str">
            <v>Left</v>
          </cell>
        </row>
        <row r="2535">
          <cell r="B2535" t="str">
            <v>IN-423-VHIW</v>
          </cell>
          <cell r="C2535" t="str">
            <v>IN-423-VHIW-F</v>
          </cell>
          <cell r="D2535" t="str">
            <v>Ashish Rajori</v>
          </cell>
          <cell r="E2535" t="str">
            <v>Target Focus</v>
          </cell>
          <cell r="F2535" t="str">
            <v>Dr. Pankaj Kumar Garg</v>
          </cell>
          <cell r="G2535" t="str">
            <v>Manohar</v>
          </cell>
          <cell r="H2535" t="str">
            <v>Testis</v>
          </cell>
          <cell r="I2535" t="str">
            <v>Testis NOS</v>
          </cell>
          <cell r="J2535" t="str">
            <v>Adenocarcinoma, NOS</v>
          </cell>
          <cell r="K2535" t="str">
            <v>Right</v>
          </cell>
        </row>
        <row r="2536">
          <cell r="B2536" t="str">
            <v>IN-423-VHIX</v>
          </cell>
          <cell r="C2536" t="str">
            <v>IN-423-VHIX-F</v>
          </cell>
          <cell r="D2536" t="str">
            <v>P.C Sanwal</v>
          </cell>
          <cell r="E2536" t="str">
            <v>Target Focus</v>
          </cell>
          <cell r="F2536" t="str">
            <v>Dr. Pankaj Kumar Garg</v>
          </cell>
          <cell r="G2536" t="str">
            <v>Manohar</v>
          </cell>
          <cell r="H2536" t="str">
            <v>Pancreas</v>
          </cell>
          <cell r="I2536" t="str">
            <v>Tail pancreas</v>
          </cell>
          <cell r="J2536" t="str">
            <v>Adenocarcinoma, NOS</v>
          </cell>
          <cell r="K2536" t="str">
            <v>Not a paired site</v>
          </cell>
        </row>
        <row r="2537">
          <cell r="B2537" t="str">
            <v>IN-423-VHJA</v>
          </cell>
          <cell r="C2537" t="str">
            <v>IN-423-VHJA-F</v>
          </cell>
          <cell r="D2537" t="str">
            <v>Hemalatha</v>
          </cell>
          <cell r="E2537" t="str">
            <v>Target Indiegene</v>
          </cell>
          <cell r="F2537" t="str">
            <v>Dr. Sanya D Souza</v>
          </cell>
        </row>
        <row r="2537">
          <cell r="H2537" t="str">
            <v>Ovary</v>
          </cell>
          <cell r="I2537" t="str">
            <v>Ovary</v>
          </cell>
          <cell r="J2537" t="str">
            <v>High-grade serous carcinoma</v>
          </cell>
          <cell r="K2537" t="str">
            <v>Right</v>
          </cell>
        </row>
        <row r="2538">
          <cell r="B2538" t="str">
            <v>IN-423-VHJB</v>
          </cell>
          <cell r="C2538" t="str">
            <v>IN-423-VHJB-F</v>
          </cell>
          <cell r="D2538" t="str">
            <v>Amarnath OS</v>
          </cell>
          <cell r="E2538" t="str">
            <v>Target Core</v>
          </cell>
          <cell r="F2538" t="str">
            <v>Dr Sai Vivek ( Sri Shankara Cancer Hospital and Research Center)</v>
          </cell>
        </row>
        <row r="2538">
          <cell r="H2538" t="str">
            <v>Large Intestine</v>
          </cell>
          <cell r="I2538" t="str">
            <v>Colon NOS</v>
          </cell>
          <cell r="J2538" t="str">
            <v>Adenocarcinoma, NOS</v>
          </cell>
          <cell r="K2538" t="str">
            <v>Not a paired site</v>
          </cell>
        </row>
        <row r="2539">
          <cell r="B2539" t="str">
            <v>IN-423-VHJC</v>
          </cell>
          <cell r="C2539" t="str">
            <v>IN-423-VHJC-B</v>
          </cell>
          <cell r="D2539" t="str">
            <v>Samata M</v>
          </cell>
          <cell r="E2539" t="str">
            <v>Germline+</v>
          </cell>
          <cell r="F2539" t="str">
            <v>Dr. Ravindra Vottery</v>
          </cell>
        </row>
        <row r="2539">
          <cell r="H2539" t="str">
            <v>Breast</v>
          </cell>
          <cell r="I2539" t="str">
            <v>Breast NOS (excludes Skin of breast C44.5)</v>
          </cell>
          <cell r="J2539" t="str">
            <v>Infiltrating ductular carcinoma</v>
          </cell>
          <cell r="K2539" t="str">
            <v>Right</v>
          </cell>
        </row>
        <row r="2540">
          <cell r="B2540" t="str">
            <v>IN-423-VHJD</v>
          </cell>
          <cell r="C2540" t="str">
            <v>IN-423-VHJD-B</v>
          </cell>
          <cell r="D2540" t="str">
            <v>Sunitha M</v>
          </cell>
          <cell r="E2540" t="str">
            <v>Germline+</v>
          </cell>
          <cell r="F2540" t="str">
            <v>Dr.Kripa Bajaj</v>
          </cell>
          <cell r="G2540" t="str">
            <v>Manohar</v>
          </cell>
          <cell r="H2540" t="str">
            <v>Non-Cancer</v>
          </cell>
          <cell r="I2540" t="str">
            <v>Non-Cancer</v>
          </cell>
          <cell r="J2540" t="str">
            <v>Non-Cancer</v>
          </cell>
          <cell r="K2540" t="str">
            <v>Non-Cancer</v>
          </cell>
        </row>
        <row r="2541">
          <cell r="B2541" t="str">
            <v>IN-423-VHJE</v>
          </cell>
          <cell r="C2541" t="str">
            <v>IN-423-VHJE-B</v>
          </cell>
          <cell r="D2541" t="str">
            <v>Guntury Sheshavatharam</v>
          </cell>
          <cell r="E2541" t="str">
            <v>Germline+</v>
          </cell>
          <cell r="F2541" t="str">
            <v>Dr. Shivali Ahlawat</v>
          </cell>
          <cell r="G2541" t="str">
            <v>Manohar</v>
          </cell>
        </row>
        <row r="2542">
          <cell r="B2542" t="str">
            <v>IN-423-VHJF</v>
          </cell>
          <cell r="C2542" t="str">
            <v>IN-423-VHJF-F</v>
          </cell>
          <cell r="D2542" t="str">
            <v>Sanjeev Tomar</v>
          </cell>
          <cell r="E2542" t="str">
            <v>HRR Somatic</v>
          </cell>
          <cell r="F2542" t="str">
            <v>Dr. Vivek Singh</v>
          </cell>
          <cell r="G2542" t="str">
            <v>Manohar</v>
          </cell>
          <cell r="H2542" t="str">
            <v>Prostate</v>
          </cell>
          <cell r="I2542" t="str">
            <v>Prostate gland</v>
          </cell>
          <cell r="J2542" t="str">
            <v>Carcinoma, NOS</v>
          </cell>
          <cell r="K2542" t="str">
            <v>Not a paired site</v>
          </cell>
        </row>
        <row r="2543">
          <cell r="B2543" t="str">
            <v>IN-423-VHJG</v>
          </cell>
          <cell r="C2543" t="str">
            <v>IN-423-VHJG-F</v>
          </cell>
          <cell r="D2543" t="str">
            <v>Varfolomeev Alexey</v>
          </cell>
          <cell r="E2543" t="str">
            <v>Target Focus</v>
          </cell>
          <cell r="F2543" t="str">
            <v>Dr. Ruslan (VITA Alliance)</v>
          </cell>
          <cell r="G2543" t="str">
            <v>Manohar</v>
          </cell>
          <cell r="H2543" t="str">
            <v>Pancreas</v>
          </cell>
          <cell r="I2543" t="str">
            <v>Pancreas NOS</v>
          </cell>
          <cell r="J2543" t="str">
            <v>Adenocarcinoma, NOS</v>
          </cell>
          <cell r="K2543" t="str">
            <v>Not a paired site</v>
          </cell>
        </row>
        <row r="2544">
          <cell r="B2544" t="str">
            <v>IN-423-VG1H</v>
          </cell>
          <cell r="C2544" t="str">
            <v>IN-423-VG1H-B</v>
          </cell>
          <cell r="D2544" t="str">
            <v>Ramesh L.T</v>
          </cell>
          <cell r="E2544" t="str">
            <v>TA Germline</v>
          </cell>
          <cell r="F2544" t="str">
            <v>Dr. Vinayak M</v>
          </cell>
          <cell r="G2544" t="str">
            <v>Manohar</v>
          </cell>
          <cell r="H2544" t="str">
            <v>Connective, subcutaneous and other soft tissues</v>
          </cell>
          <cell r="I2544" t="str">
            <v>Connective tissue leg</v>
          </cell>
          <cell r="J2544" t="str">
            <v>Leiomyosarcoma, NOS</v>
          </cell>
          <cell r="K2544" t="str">
            <v>Unknown</v>
          </cell>
        </row>
        <row r="2545">
          <cell r="B2545" t="str">
            <v>IN-423-VHLA</v>
          </cell>
          <cell r="C2545" t="str">
            <v>IN-423-VHLA-F</v>
          </cell>
          <cell r="D2545" t="str">
            <v>Yashodamma</v>
          </cell>
          <cell r="E2545" t="str">
            <v>Target First</v>
          </cell>
          <cell r="F2545" t="str">
            <v>Dr. Namrata Udapa</v>
          </cell>
          <cell r="G2545" t="str">
            <v>Manohar</v>
          </cell>
          <cell r="H2545" t="str">
            <v>Ovary</v>
          </cell>
          <cell r="I2545" t="str">
            <v>Ovary</v>
          </cell>
          <cell r="J2545" t="str">
            <v>Papillary cystadenocarcinoma, NOS</v>
          </cell>
          <cell r="K2545" t="str">
            <v>Unknown</v>
          </cell>
        </row>
        <row r="2546">
          <cell r="B2546" t="str">
            <v>IN-423-VHLB</v>
          </cell>
          <cell r="C2546" t="str">
            <v>IN-423-VHLB-F</v>
          </cell>
          <cell r="D2546" t="str">
            <v>Droosh Azeez</v>
          </cell>
          <cell r="E2546" t="str">
            <v>Target Indiegene</v>
          </cell>
          <cell r="F2546" t="str">
            <v>Dr. Amit Rauthan (Manipal hospital)</v>
          </cell>
          <cell r="G2546" t="str">
            <v>Manohar</v>
          </cell>
          <cell r="H2546" t="str">
            <v>Parotid gland</v>
          </cell>
          <cell r="I2546" t="str">
            <v>Parotid gland</v>
          </cell>
          <cell r="J2546" t="str">
            <v>Adenoid cystic carcinoma</v>
          </cell>
          <cell r="K2546" t="str">
            <v>Right</v>
          </cell>
        </row>
        <row r="2547">
          <cell r="B2547" t="str">
            <v>IN-423-VHLC</v>
          </cell>
          <cell r="C2547" t="str">
            <v>IN-423-VHLC-B</v>
          </cell>
          <cell r="D2547" t="str">
            <v>Glorius Tirkey</v>
          </cell>
          <cell r="E2547" t="str">
            <v>HRR Germline</v>
          </cell>
          <cell r="F2547" t="str">
            <v>Dr Akhil Kapoor</v>
          </cell>
          <cell r="G2547" t="str">
            <v>Manohar</v>
          </cell>
          <cell r="H2547" t="str">
            <v>Non-Cancer</v>
          </cell>
          <cell r="I2547" t="str">
            <v>Non-Cancer</v>
          </cell>
          <cell r="J2547" t="str">
            <v>Non-Cancer</v>
          </cell>
          <cell r="K2547" t="str">
            <v>Non-Cancer</v>
          </cell>
        </row>
        <row r="2548">
          <cell r="B2548" t="str">
            <v>IN-423-VHLD</v>
          </cell>
          <cell r="C2548" t="str">
            <v>IN-423-VHLD-F</v>
          </cell>
          <cell r="D2548" t="str">
            <v>Gokula Selvan Kasiviswanathan</v>
          </cell>
          <cell r="E2548" t="str">
            <v>Target Indiegene</v>
          </cell>
          <cell r="F2548" t="str">
            <v>Dr. Mohammad Zehran</v>
          </cell>
          <cell r="G2548" t="str">
            <v>Manohar</v>
          </cell>
          <cell r="H2548" t="str">
            <v>Prostate</v>
          </cell>
          <cell r="I2548" t="str">
            <v>Prostate gland</v>
          </cell>
          <cell r="J2548" t="str">
            <v>Acinar cell carcinoma</v>
          </cell>
          <cell r="K2548" t="str">
            <v>Right and Left</v>
          </cell>
        </row>
        <row r="2549">
          <cell r="B2549" t="str">
            <v>IN-423-VHLD</v>
          </cell>
          <cell r="C2549" t="str">
            <v>IN-423-VHLD-B</v>
          </cell>
          <cell r="D2549" t="str">
            <v>Gokula Selvan Kasiviswanathan</v>
          </cell>
          <cell r="E2549" t="str">
            <v>Germline+</v>
          </cell>
          <cell r="F2549" t="str">
            <v>Dr. Mohammad Zehran</v>
          </cell>
          <cell r="G2549" t="str">
            <v>Manohar</v>
          </cell>
          <cell r="H2549" t="str">
            <v>Prostate</v>
          </cell>
          <cell r="I2549" t="str">
            <v>Prostate gland</v>
          </cell>
          <cell r="J2549" t="str">
            <v>Acinar cell carcinoma</v>
          </cell>
          <cell r="K2549" t="str">
            <v>Right and Left</v>
          </cell>
        </row>
        <row r="2550">
          <cell r="B2550" t="str">
            <v>IN-423-VHLE</v>
          </cell>
          <cell r="C2550" t="str">
            <v>IN-423-VHLE-B</v>
          </cell>
          <cell r="D2550" t="str">
            <v>Kanakalata Behra</v>
          </cell>
          <cell r="E2550" t="str">
            <v>HRR Germline</v>
          </cell>
          <cell r="F2550" t="str">
            <v>Dr Ghanshyam Biswas</v>
          </cell>
          <cell r="G2550" t="str">
            <v>Manohar</v>
          </cell>
          <cell r="H2550" t="str">
            <v>Breast</v>
          </cell>
          <cell r="I2550" t="str">
            <v>Breast NOS (excludes Skin of breast C44.5)</v>
          </cell>
          <cell r="J2550" t="str">
            <v>Carcinoma, NOS</v>
          </cell>
          <cell r="K2550" t="str">
            <v>Right</v>
          </cell>
        </row>
        <row r="2551">
          <cell r="B2551" t="str">
            <v>IN-423-VHLF</v>
          </cell>
          <cell r="C2551" t="str">
            <v>IN-423-VHLF-B</v>
          </cell>
          <cell r="D2551" t="str">
            <v>Gita Rani Senapati</v>
          </cell>
          <cell r="E2551" t="str">
            <v>HRR Germline</v>
          </cell>
          <cell r="F2551" t="str">
            <v>Dr Ghanshyam Biswas</v>
          </cell>
          <cell r="G2551" t="str">
            <v>Manohar</v>
          </cell>
          <cell r="H2551" t="str">
            <v>Breast</v>
          </cell>
          <cell r="I2551" t="str">
            <v>Breast NOS (excludes Skin of breast C44.5)</v>
          </cell>
          <cell r="J2551" t="str">
            <v>Invasive carcinoma of no special type</v>
          </cell>
          <cell r="K2551" t="str">
            <v>Right</v>
          </cell>
        </row>
        <row r="2552">
          <cell r="B2552" t="str">
            <v>IN-423-VHLG</v>
          </cell>
          <cell r="C2552" t="str">
            <v>IN-423-VHLG-B</v>
          </cell>
          <cell r="D2552" t="str">
            <v>Sangita Vinay Kolbande</v>
          </cell>
          <cell r="E2552" t="str">
            <v>HRR Germline</v>
          </cell>
          <cell r="F2552" t="str">
            <v>Dr Raj nagarkar</v>
          </cell>
          <cell r="G2552" t="str">
            <v>Manohar</v>
          </cell>
          <cell r="H2552" t="str">
            <v>Breast</v>
          </cell>
          <cell r="I2552" t="str">
            <v>Breast NOS (excludes Skin of breast C44.5)</v>
          </cell>
          <cell r="J2552" t="str">
            <v>Infiltrating ductular carcinoma</v>
          </cell>
          <cell r="K2552" t="str">
            <v>Left</v>
          </cell>
        </row>
        <row r="2553">
          <cell r="B2553" t="str">
            <v>IN-423-VHLH</v>
          </cell>
          <cell r="C2553" t="str">
            <v>IN-423-VHLH-B</v>
          </cell>
          <cell r="D2553" t="str">
            <v>Ranjana Shantilal Patil</v>
          </cell>
          <cell r="E2553" t="str">
            <v>HRR Germline</v>
          </cell>
          <cell r="F2553" t="str">
            <v>Dr Raj nagarkar</v>
          </cell>
          <cell r="G2553" t="str">
            <v>Manohar</v>
          </cell>
          <cell r="H2553" t="str">
            <v>Breast</v>
          </cell>
          <cell r="I2553" t="str">
            <v>Upper outer quadrant of breast</v>
          </cell>
          <cell r="J2553" t="str">
            <v>Invasive carcinoma of no special type</v>
          </cell>
          <cell r="K2553" t="str">
            <v>Right</v>
          </cell>
        </row>
        <row r="2554">
          <cell r="B2554" t="str">
            <v>IN-423-VHLI</v>
          </cell>
          <cell r="C2554" t="str">
            <v>IN-423-VHLI-B</v>
          </cell>
          <cell r="D2554" t="str">
            <v>Nilofer Zubeen Ahmed Saiyed</v>
          </cell>
          <cell r="E2554" t="str">
            <v>Germline+</v>
          </cell>
          <cell r="F2554" t="str">
            <v>Dr Rushab kothari</v>
          </cell>
          <cell r="G2554" t="str">
            <v>Manohar</v>
          </cell>
          <cell r="H2554" t="str">
            <v>Breast</v>
          </cell>
          <cell r="I2554" t="str">
            <v>Breast NOS (excludes Skin of breast C44.5)</v>
          </cell>
          <cell r="J2554" t="str">
            <v>Carcinoma, NOS</v>
          </cell>
          <cell r="K2554" t="str">
            <v>Unknown</v>
          </cell>
        </row>
        <row r="2555">
          <cell r="B2555" t="str">
            <v>IN-423-VHLJ</v>
          </cell>
          <cell r="C2555" t="str">
            <v>IN-423-VHLJ-B</v>
          </cell>
          <cell r="D2555" t="str">
            <v>Bhagirat Singh Lakhawat</v>
          </cell>
          <cell r="E2555" t="str">
            <v>Germline+</v>
          </cell>
          <cell r="F2555" t="str">
            <v>Dr Viraj Lavingia</v>
          </cell>
          <cell r="G2555" t="str">
            <v>Manohar</v>
          </cell>
          <cell r="H2555" t="str">
            <v>Non-Cancer</v>
          </cell>
          <cell r="I2555" t="str">
            <v>Non-Cancer</v>
          </cell>
          <cell r="J2555" t="str">
            <v>Non-Cancer</v>
          </cell>
          <cell r="K2555" t="str">
            <v>Non-Cancer</v>
          </cell>
        </row>
        <row r="2556">
          <cell r="B2556" t="str">
            <v>IN-423-VHAK</v>
          </cell>
          <cell r="C2556" t="str">
            <v>IN-423-VHAK-B</v>
          </cell>
          <cell r="D2556" t="str">
            <v>Manoharlal Porwal</v>
          </cell>
          <cell r="E2556" t="str">
            <v>TA Germline</v>
          </cell>
          <cell r="F2556" t="str">
            <v>Dr Vijay Patil (TMH)</v>
          </cell>
          <cell r="G2556" t="str">
            <v>Manohar</v>
          </cell>
          <cell r="H2556" t="str">
            <v>Brain</v>
          </cell>
          <cell r="I2556" t="str">
            <v>Frontal lobe</v>
          </cell>
          <cell r="J2556" t="str">
            <v>Glioblastoma, NOS</v>
          </cell>
          <cell r="K2556" t="str">
            <v>Left</v>
          </cell>
        </row>
        <row r="2557">
          <cell r="B2557" t="str">
            <v>IN-423-VHLK</v>
          </cell>
          <cell r="C2557" t="str">
            <v>IN-423-VHLK-F</v>
          </cell>
          <cell r="D2557" t="str">
            <v>Seemaichamy K</v>
          </cell>
          <cell r="E2557" t="str">
            <v>Target Core+PDL1</v>
          </cell>
          <cell r="F2557" t="str">
            <v>Dr S Suresh</v>
          </cell>
          <cell r="G2557" t="str">
            <v>Manohar</v>
          </cell>
          <cell r="H2557" t="str">
            <v>Larynx</v>
          </cell>
          <cell r="I2557" t="str">
            <v>Supraglottis</v>
          </cell>
          <cell r="J2557" t="str">
            <v>Squamous cell carcinoma, NOS</v>
          </cell>
          <cell r="K2557" t="str">
            <v>Not a paired site</v>
          </cell>
        </row>
        <row r="2558">
          <cell r="B2558" t="str">
            <v>IN-423-VHLL</v>
          </cell>
          <cell r="C2558" t="str">
            <v>IN-423-VHLL-F</v>
          </cell>
          <cell r="D2558" t="str">
            <v>Sunita Jaiswal</v>
          </cell>
          <cell r="E2558" t="str">
            <v>Target Core</v>
          </cell>
          <cell r="F2558" t="str">
            <v>Dr Tapesh Bhatacharyya</v>
          </cell>
          <cell r="G2558" t="str">
            <v>Manohar</v>
          </cell>
          <cell r="H2558" t="str">
            <v>Lung</v>
          </cell>
          <cell r="I2558" t="str">
            <v>Lower lobe, lung</v>
          </cell>
          <cell r="J2558" t="str">
            <v>Adenocarcinoma, NOS</v>
          </cell>
          <cell r="K2558" t="str">
            <v>Right</v>
          </cell>
        </row>
        <row r="2559">
          <cell r="B2559" t="str">
            <v>IN-423-VBUK</v>
          </cell>
          <cell r="C2559" t="str">
            <v>IN-423-VBUK-B</v>
          </cell>
          <cell r="D2559" t="str">
            <v>Usha Nagaraj</v>
          </cell>
          <cell r="E2559" t="str">
            <v>Target Indiegene Liquid</v>
          </cell>
          <cell r="F2559" t="str">
            <v>Dr Vinu Sarathy</v>
          </cell>
          <cell r="G2559" t="str">
            <v>Manohar</v>
          </cell>
          <cell r="H2559" t="str">
            <v>Breast</v>
          </cell>
          <cell r="I2559" t="str">
            <v>Overlapping lesion of breast</v>
          </cell>
          <cell r="J2559" t="str">
            <v>Invasive carcinoma of no special type</v>
          </cell>
          <cell r="K2559" t="str">
            <v>Left</v>
          </cell>
        </row>
        <row r="2560">
          <cell r="B2560" t="str">
            <v>IN-423-VHLM</v>
          </cell>
          <cell r="C2560" t="str">
            <v>IN-423-VHLM-F</v>
          </cell>
          <cell r="D2560" t="str">
            <v>Nagarmal Sharma</v>
          </cell>
          <cell r="E2560" t="str">
            <v>Target Indiegene</v>
          </cell>
          <cell r="F2560" t="str">
            <v>Dr. Lalit Mohan Sharma</v>
          </cell>
          <cell r="G2560" t="str">
            <v>Manohar</v>
          </cell>
          <cell r="H2560" t="str">
            <v>Lung</v>
          </cell>
          <cell r="I2560" t="str">
            <v>Lung NOS</v>
          </cell>
          <cell r="J2560" t="str">
            <v>Small cell carcinoma, NOS</v>
          </cell>
          <cell r="K2560" t="str">
            <v>Unknown</v>
          </cell>
        </row>
        <row r="2561">
          <cell r="B2561" t="str">
            <v>IN-423-VHLN</v>
          </cell>
          <cell r="C2561" t="str">
            <v>IN-423-VHLN-F</v>
          </cell>
          <cell r="D2561" t="str">
            <v>Gracy Olivera</v>
          </cell>
          <cell r="E2561" t="str">
            <v>Target Indiegene</v>
          </cell>
          <cell r="F2561" t="str">
            <v>Dr. Anant Pai</v>
          </cell>
          <cell r="G2561" t="str">
            <v>Manohar</v>
          </cell>
          <cell r="H2561" t="str">
            <v>Liver and intrahepatic bile ducts</v>
          </cell>
          <cell r="I2561" t="str">
            <v>Intrahepatic bile duct</v>
          </cell>
          <cell r="J2561" t="str">
            <v>Cholangiocarcinoma</v>
          </cell>
          <cell r="K2561" t="str">
            <v>Not a paired site</v>
          </cell>
        </row>
        <row r="2562">
          <cell r="B2562" t="str">
            <v>IN-423-VHPA</v>
          </cell>
          <cell r="C2562" t="str">
            <v>IN-423-VHPA-F</v>
          </cell>
          <cell r="D2562" t="str">
            <v>Bhawana Lamgade Bishwakarma</v>
          </cell>
          <cell r="E2562" t="str">
            <v>Target Absolute</v>
          </cell>
          <cell r="F2562" t="str">
            <v>Dr Sudip Shrestha (NCHRC)</v>
          </cell>
          <cell r="G2562" t="str">
            <v>Dayana</v>
          </cell>
          <cell r="H2562" t="str">
            <v>Nasopharynx</v>
          </cell>
          <cell r="I2562" t="str">
            <v>Posterior wall nasopharynx</v>
          </cell>
          <cell r="J2562" t="str">
            <v>Squamous cell carcinoma, NOS</v>
          </cell>
          <cell r="K2562" t="str">
            <v>Not a paired site</v>
          </cell>
        </row>
        <row r="2563">
          <cell r="B2563" t="str">
            <v>IN-423-VHPB</v>
          </cell>
          <cell r="C2563" t="str">
            <v>IN-423-VHPB-F</v>
          </cell>
          <cell r="D2563" t="str">
            <v>Tehaseen A Qureshi</v>
          </cell>
          <cell r="E2563" t="str">
            <v>Target First+PDL1</v>
          </cell>
          <cell r="F2563" t="str">
            <v>Dr Rushab kothari</v>
          </cell>
          <cell r="G2563" t="str">
            <v>Alaka</v>
          </cell>
          <cell r="H2563" t="str">
            <v>Lung</v>
          </cell>
          <cell r="I2563" t="str">
            <v>Upper lobe, lung</v>
          </cell>
          <cell r="J2563" t="str">
            <v>Adenocarcinoma, NOS</v>
          </cell>
          <cell r="K2563" t="str">
            <v>Right</v>
          </cell>
        </row>
        <row r="2564">
          <cell r="B2564" t="str">
            <v>IN-423-VHPC</v>
          </cell>
          <cell r="C2564" t="str">
            <v>IN-423-VHPC-F</v>
          </cell>
          <cell r="D2564" t="str">
            <v>Bhavnaben Umraniya</v>
          </cell>
          <cell r="E2564" t="str">
            <v>Target First</v>
          </cell>
          <cell r="F2564" t="str">
            <v>Dr Viraj Lavingia</v>
          </cell>
          <cell r="G2564" t="str">
            <v>Nisha</v>
          </cell>
          <cell r="H2564" t="str">
            <v>Small Intestine</v>
          </cell>
          <cell r="I2564" t="str">
            <v>Duodenum</v>
          </cell>
          <cell r="J2564" t="str">
            <v>Gastrointestinal stromal sarcoma</v>
          </cell>
          <cell r="K2564" t="str">
            <v>Not a paired site</v>
          </cell>
        </row>
        <row r="2565">
          <cell r="B2565" t="str">
            <v>IN-423-VHPD</v>
          </cell>
          <cell r="C2565" t="str">
            <v>IN-423-VHPD-F</v>
          </cell>
          <cell r="D2565" t="str">
            <v>Sanjeev Kumar Mishra</v>
          </cell>
          <cell r="E2565" t="str">
            <v>Target Indiegene</v>
          </cell>
          <cell r="F2565" t="str">
            <v>Dr. Babita Kataria (AIIMS)</v>
          </cell>
          <cell r="G2565" t="str">
            <v>Nisha</v>
          </cell>
          <cell r="H2565" t="str">
            <v>Stomach</v>
          </cell>
          <cell r="I2565" t="str">
            <v>Stomach NOS</v>
          </cell>
          <cell r="J2565" t="str">
            <v>Adenocarcinoma, NOS</v>
          </cell>
          <cell r="K2565" t="str">
            <v>Not a paired site</v>
          </cell>
        </row>
        <row r="2566">
          <cell r="B2566" t="str">
            <v>IN-423-VHPE</v>
          </cell>
          <cell r="C2566" t="str">
            <v>IN-423-VHPE-F</v>
          </cell>
          <cell r="D2566" t="str">
            <v>Suresha D.A</v>
          </cell>
          <cell r="E2566" t="str">
            <v>Target Indiegene</v>
          </cell>
          <cell r="F2566" t="str">
            <v>Dr Shekar Patil</v>
          </cell>
          <cell r="G2566" t="str">
            <v>Anwesha</v>
          </cell>
          <cell r="H2566" t="str">
            <v>Breast</v>
          </cell>
          <cell r="I2566" t="str">
            <v>Breast NOS (excludes Skin of breast C44.5)</v>
          </cell>
          <cell r="J2566" t="str">
            <v>Adenocarcinoma, NOS</v>
          </cell>
          <cell r="K2566" t="str">
            <v>Unknown</v>
          </cell>
        </row>
        <row r="2567">
          <cell r="B2567" t="str">
            <v>IN-423-VHPF</v>
          </cell>
          <cell r="C2567" t="str">
            <v>IN-423-VHPF-F</v>
          </cell>
          <cell r="D2567" t="str">
            <v>Vidya Rajagopalan</v>
          </cell>
          <cell r="E2567" t="str">
            <v>Target Indiegene</v>
          </cell>
          <cell r="F2567" t="str">
            <v>Dr. Avinash Deo</v>
          </cell>
          <cell r="G2567" t="str">
            <v>Dayana</v>
          </cell>
          <cell r="H2567" t="str">
            <v>Gallbladder</v>
          </cell>
          <cell r="I2567" t="str">
            <v>Gallbladder</v>
          </cell>
          <cell r="J2567" t="str">
            <v>Adenocarcinoma, NOS</v>
          </cell>
          <cell r="K2567" t="str">
            <v>Not a paired site</v>
          </cell>
        </row>
        <row r="2568">
          <cell r="B2568" t="str">
            <v>IN-423-VHPG</v>
          </cell>
          <cell r="C2568" t="str">
            <v>IN-423-VHPG-F</v>
          </cell>
          <cell r="D2568" t="str">
            <v>Martin Lobo</v>
          </cell>
          <cell r="E2568" t="str">
            <v>Target First</v>
          </cell>
          <cell r="F2568" t="str">
            <v>Dr Indoo Ambulkar (HCG Borivali)</v>
          </cell>
          <cell r="G2568" t="str">
            <v>Manohar</v>
          </cell>
          <cell r="H2568" t="str">
            <v>Esophagus</v>
          </cell>
          <cell r="I2568" t="str">
            <v>Esophagus lower third</v>
          </cell>
          <cell r="J2568" t="str">
            <v>Adenocarcinoma, NOS</v>
          </cell>
          <cell r="K2568" t="str">
            <v>Not a paired site</v>
          </cell>
        </row>
        <row r="2569">
          <cell r="B2569" t="str">
            <v>IN-423-VGHA</v>
          </cell>
          <cell r="C2569" t="str">
            <v>IN-423-VGHA-B</v>
          </cell>
          <cell r="D2569" t="str">
            <v>Shaji K.T</v>
          </cell>
          <cell r="E2569" t="str">
            <v>HRR Germline</v>
          </cell>
          <cell r="F2569" t="str">
            <v>Dr. Sanju Cyriac</v>
          </cell>
          <cell r="G2569" t="str">
            <v>Alaka</v>
          </cell>
          <cell r="H2569" t="str">
            <v>Prostate</v>
          </cell>
          <cell r="I2569" t="str">
            <v>Prostate gland</v>
          </cell>
          <cell r="J2569" t="str">
            <v>Adenocarcinoma, NOS</v>
          </cell>
          <cell r="K2569" t="str">
            <v>Not a paired site</v>
          </cell>
        </row>
        <row r="2570">
          <cell r="B2570" t="str">
            <v>IN-423-VHPH</v>
          </cell>
          <cell r="C2570" t="str">
            <v>IN-423-VHPH-B</v>
          </cell>
          <cell r="D2570" t="str">
            <v>Preeti Ganpat Parab</v>
          </cell>
          <cell r="E2570" t="str">
            <v>HRR Germline</v>
          </cell>
          <cell r="F2570" t="str">
            <v>Dr Sunil Chopade</v>
          </cell>
          <cell r="G2570" t="str">
            <v>Anwesha</v>
          </cell>
          <cell r="H2570" t="str">
            <v>Breast</v>
          </cell>
          <cell r="I2570" t="str">
            <v>Breast NOS (excludes Skin of breast C44.5)</v>
          </cell>
          <cell r="J2570" t="str">
            <v>Carcinoma, NOS</v>
          </cell>
          <cell r="K2570" t="str">
            <v>Right</v>
          </cell>
        </row>
        <row r="2571">
          <cell r="B2571" t="str">
            <v>IN-423-VE5H</v>
          </cell>
          <cell r="C2571" t="str">
            <v>IN-423-VE5H-B</v>
          </cell>
          <cell r="D2571" t="str">
            <v>Kamlesh Goyal</v>
          </cell>
          <cell r="E2571" t="str">
            <v>Target Indiegene Liquid</v>
          </cell>
          <cell r="F2571" t="str">
            <v>Dr. Mandeep Singh (C K Birla Hospital)</v>
          </cell>
          <cell r="G2571" t="str">
            <v>Alaka</v>
          </cell>
          <cell r="H2571" t="str">
            <v>Breast</v>
          </cell>
          <cell r="I2571" t="str">
            <v>Breast NOS (excludes Skin of breast C44.5)</v>
          </cell>
          <cell r="J2571" t="str">
            <v>Invasive carcinoma of no special type</v>
          </cell>
          <cell r="K2571" t="str">
            <v>Right</v>
          </cell>
          <cell r="L2571" t="str">
            <v>Thyroid</v>
          </cell>
          <cell r="M2571" t="str">
            <v>Thyroid gland</v>
          </cell>
          <cell r="N2571" t="str">
            <v>Papillary carcinoma, NOS</v>
          </cell>
          <cell r="O2571" t="str">
            <v>Left</v>
          </cell>
        </row>
        <row r="2572">
          <cell r="B2572" t="str">
            <v>IN-423-VHPI</v>
          </cell>
          <cell r="C2572" t="str">
            <v>IN-423-VHPI-B</v>
          </cell>
          <cell r="D2572" t="str">
            <v>Anam Farooqi</v>
          </cell>
          <cell r="E2572" t="str">
            <v>HRR Germline</v>
          </cell>
          <cell r="F2572" t="str">
            <v>Dr Ajay jadhav</v>
          </cell>
          <cell r="G2572" t="str">
            <v>Manohar</v>
          </cell>
          <cell r="H2572" t="str">
            <v>Breast</v>
          </cell>
          <cell r="I2572" t="str">
            <v>Breast NOS (excludes Skin of breast C44.5)</v>
          </cell>
          <cell r="J2572" t="str">
            <v>Infiltrating ductular carcinoma</v>
          </cell>
          <cell r="K2572" t="str">
            <v>Left</v>
          </cell>
        </row>
        <row r="2573">
          <cell r="B2573" t="str">
            <v>IN-423-VHPJ</v>
          </cell>
          <cell r="C2573" t="str">
            <v>IN-423-VHPJ-B</v>
          </cell>
          <cell r="D2573" t="str">
            <v>Yasmeen Iqbal Ahmad</v>
          </cell>
          <cell r="E2573" t="str">
            <v>HRR Germline</v>
          </cell>
          <cell r="F2573" t="str">
            <v>Dr Sanjay ahire</v>
          </cell>
          <cell r="G2573" t="str">
            <v>Swathi</v>
          </cell>
          <cell r="H2573" t="str">
            <v>Breast</v>
          </cell>
          <cell r="I2573" t="str">
            <v>Upper outer quadrant of breast</v>
          </cell>
          <cell r="J2573" t="str">
            <v>Carcinoma, NOS</v>
          </cell>
          <cell r="K2573" t="str">
            <v>Left</v>
          </cell>
        </row>
        <row r="2574">
          <cell r="B2574" t="str">
            <v>IN-423-VHPK</v>
          </cell>
          <cell r="C2574" t="str">
            <v>IN-423-VHPK-B</v>
          </cell>
          <cell r="D2574" t="str">
            <v>Richas George</v>
          </cell>
          <cell r="E2574" t="str">
            <v>Germline+</v>
          </cell>
          <cell r="F2574" t="str">
            <v>Dr. Anu R I</v>
          </cell>
          <cell r="G2574" t="str">
            <v>Alaka</v>
          </cell>
          <cell r="H2574" t="str">
            <v>Non-Cancer</v>
          </cell>
          <cell r="I2574" t="str">
            <v>Non-Cancer</v>
          </cell>
          <cell r="J2574" t="str">
            <v>Non-Cancer</v>
          </cell>
          <cell r="K2574" t="str">
            <v>Non-Cancer</v>
          </cell>
        </row>
        <row r="2575">
          <cell r="B2575" t="str">
            <v>IN-423-VHPL</v>
          </cell>
          <cell r="C2575" t="str">
            <v>IN-423-VHPL-B</v>
          </cell>
          <cell r="D2575" t="str">
            <v>Dil George</v>
          </cell>
          <cell r="E2575" t="str">
            <v>Germline+</v>
          </cell>
          <cell r="F2575" t="str">
            <v>Dr. Anu R I</v>
          </cell>
          <cell r="G2575" t="str">
            <v>Alaka</v>
          </cell>
          <cell r="H2575" t="str">
            <v>Non-Cancer</v>
          </cell>
          <cell r="I2575" t="str">
            <v>Non-Cancer</v>
          </cell>
          <cell r="J2575" t="str">
            <v>Non-Cancer</v>
          </cell>
          <cell r="K2575" t="str">
            <v>Non-Cancer</v>
          </cell>
        </row>
        <row r="2576">
          <cell r="B2576" t="str">
            <v>IN-423-VHPM</v>
          </cell>
          <cell r="C2576" t="str">
            <v>IN-423-VHPM-B</v>
          </cell>
          <cell r="D2576" t="str">
            <v>P.V. Bhagya Lakshmi</v>
          </cell>
          <cell r="E2576" t="str">
            <v>Germline+</v>
          </cell>
          <cell r="F2576" t="str">
            <v>DR. Yugender</v>
          </cell>
          <cell r="G2576" t="str">
            <v>Dayana</v>
          </cell>
          <cell r="H2576" t="str">
            <v>Ovary</v>
          </cell>
          <cell r="I2576" t="str">
            <v>Ovary</v>
          </cell>
          <cell r="J2576" t="str">
            <v>High grade serous carcinoma</v>
          </cell>
          <cell r="K2576" t="str">
            <v>Right and Left</v>
          </cell>
        </row>
        <row r="2577">
          <cell r="B2577" t="str">
            <v>IN-423-VHPN</v>
          </cell>
          <cell r="C2577" t="str">
            <v>IN-423-VHPN-B</v>
          </cell>
          <cell r="D2577" t="str">
            <v>Venkata Ratnamma T</v>
          </cell>
          <cell r="E2577" t="str">
            <v>Germline+</v>
          </cell>
          <cell r="F2577" t="str">
            <v>Dr. P.S Dattatreya</v>
          </cell>
          <cell r="G2577" t="str">
            <v>Nisha</v>
          </cell>
          <cell r="H2577" t="str">
            <v>Breast</v>
          </cell>
          <cell r="I2577" t="str">
            <v>Upper outer quadrant of breast</v>
          </cell>
          <cell r="J2577" t="str">
            <v>Invasive carcinoma of no special type</v>
          </cell>
          <cell r="K2577" t="str">
            <v>Left</v>
          </cell>
        </row>
        <row r="2578">
          <cell r="B2578" t="str">
            <v>IN-423-VHPO</v>
          </cell>
          <cell r="C2578" t="str">
            <v>IN-423-VHPO-B</v>
          </cell>
          <cell r="D2578" t="str">
            <v>Madhavi Susarla</v>
          </cell>
          <cell r="E2578" t="str">
            <v>Germline+</v>
          </cell>
          <cell r="F2578" t="str">
            <v>DR. Yugender</v>
          </cell>
          <cell r="G2578" t="str">
            <v>Anwehsa</v>
          </cell>
          <cell r="H2578" t="str">
            <v>Breast</v>
          </cell>
          <cell r="I2578" t="str">
            <v>Lower outer quadrant of breast</v>
          </cell>
          <cell r="J2578" t="str">
            <v>Invasive carcinoma of no special type</v>
          </cell>
          <cell r="K2578" t="str">
            <v>Right</v>
          </cell>
        </row>
        <row r="2579">
          <cell r="B2579" t="str">
            <v>IN-423-VHPP</v>
          </cell>
          <cell r="C2579" t="str">
            <v>IN-423-VHPP-F</v>
          </cell>
          <cell r="D2579" t="str">
            <v>Seena Mansoor Kamil Al- Aayedi</v>
          </cell>
          <cell r="E2579" t="str">
            <v>Target Indiegene</v>
          </cell>
          <cell r="F2579" t="str">
            <v>Dr. Gurdeep S Sethi</v>
          </cell>
          <cell r="G2579" t="str">
            <v>Anwesha</v>
          </cell>
          <cell r="H2579" t="str">
            <v>Large Intestine</v>
          </cell>
          <cell r="I2579" t="str">
            <v>Colon NOS</v>
          </cell>
          <cell r="J2579" t="str">
            <v>Carcinoma, NOS</v>
          </cell>
          <cell r="K2579" t="str">
            <v>Not a paired site</v>
          </cell>
        </row>
        <row r="2580">
          <cell r="B2580" t="str">
            <v>IN-423-VHPQ</v>
          </cell>
          <cell r="C2580" t="str">
            <v>IN-423-VHPQ-B</v>
          </cell>
          <cell r="D2580" t="str">
            <v>Kavitha N</v>
          </cell>
          <cell r="E2580" t="str">
            <v>Germline+</v>
          </cell>
          <cell r="F2580" t="str">
            <v>Dr Vinu Sarathy</v>
          </cell>
          <cell r="G2580" t="str">
            <v>Manohar</v>
          </cell>
          <cell r="H2580" t="str">
            <v>Breast</v>
          </cell>
          <cell r="I2580" t="str">
            <v>Breast NOS (excludes Skin of breast C44.5)</v>
          </cell>
          <cell r="J2580" t="str">
            <v>Medullary carcinoma, NOS</v>
          </cell>
          <cell r="K2580" t="str">
            <v>Left</v>
          </cell>
        </row>
        <row r="2581">
          <cell r="B2581" t="str">
            <v>IN-423-VHPR</v>
          </cell>
          <cell r="C2581" t="str">
            <v>IN-423-VHPR-F</v>
          </cell>
          <cell r="D2581" t="str">
            <v>Moslema Begum</v>
          </cell>
          <cell r="E2581" t="str">
            <v>Target Indiegene</v>
          </cell>
          <cell r="F2581" t="str">
            <v>Dr Vinu Sarathy</v>
          </cell>
          <cell r="G2581" t="str">
            <v>Dayana</v>
          </cell>
          <cell r="H2581" t="str">
            <v>Large Intestine</v>
          </cell>
          <cell r="I2581" t="str">
            <v>Colon NOS</v>
          </cell>
          <cell r="J2581" t="str">
            <v>Adenocarcinoma in adenomatous polyp</v>
          </cell>
          <cell r="K2581" t="str">
            <v>Not a paired site</v>
          </cell>
        </row>
        <row r="2582">
          <cell r="B2582" t="str">
            <v>IN-423-VHPS</v>
          </cell>
          <cell r="C2582" t="str">
            <v>IN-423-VHPS-F</v>
          </cell>
          <cell r="D2582" t="str">
            <v>Sunita Shrestha</v>
          </cell>
          <cell r="E2582" t="str">
            <v>Target First+PDL1</v>
          </cell>
          <cell r="F2582" t="str">
            <v>Dr Sudip Shrestha (NCHRC)</v>
          </cell>
          <cell r="G2582" t="str">
            <v>Manohar</v>
          </cell>
          <cell r="H2582" t="str">
            <v>Breast</v>
          </cell>
          <cell r="I2582" t="str">
            <v>Breast NOS (excludes Skin of breast C44.5)</v>
          </cell>
          <cell r="J2582" t="str">
            <v>Adenocarcinoma, NOS</v>
          </cell>
          <cell r="K2582" t="str">
            <v>Unknown</v>
          </cell>
        </row>
        <row r="2583">
          <cell r="B2583" t="str">
            <v>IN-423-VHPT</v>
          </cell>
          <cell r="C2583" t="str">
            <v>IN-423-VHPT-B</v>
          </cell>
          <cell r="D2583" t="str">
            <v>Rita Thapa</v>
          </cell>
          <cell r="E2583" t="str">
            <v>HRR Germline</v>
          </cell>
          <cell r="F2583" t="str">
            <v>Dr Sudip Shrestha (NCHRC)</v>
          </cell>
          <cell r="G2583" t="str">
            <v>Swathi</v>
          </cell>
          <cell r="H2583" t="str">
            <v>Ovary</v>
          </cell>
          <cell r="I2583" t="str">
            <v>Ovary</v>
          </cell>
          <cell r="J2583" t="str">
            <v>Mucinous cystic tumor of borderline malignancy (C56.9)</v>
          </cell>
          <cell r="K2583" t="str">
            <v>Right and Left</v>
          </cell>
        </row>
        <row r="2584">
          <cell r="B2584" t="str">
            <v>IN-423-VHPU</v>
          </cell>
          <cell r="C2584" t="str">
            <v>IN-423-VHPU-B</v>
          </cell>
          <cell r="D2584" t="str">
            <v>Anisha Khatiwada</v>
          </cell>
          <cell r="E2584" t="str">
            <v>HRR Germline</v>
          </cell>
          <cell r="F2584" t="str">
            <v>Dr. Kapendra S. Amatya (NHCRC)</v>
          </cell>
          <cell r="G2584" t="str">
            <v>Alaka</v>
          </cell>
          <cell r="H2584" t="str">
            <v>Breast</v>
          </cell>
          <cell r="I2584" t="str">
            <v>Upper inner quadrant of breast</v>
          </cell>
          <cell r="J2584" t="str">
            <v>Invasive carcinoma of no special type</v>
          </cell>
          <cell r="K2584" t="str">
            <v>Right</v>
          </cell>
        </row>
        <row r="2585">
          <cell r="B2585" t="str">
            <v>IN-423-VHQA</v>
          </cell>
          <cell r="C2585" t="str">
            <v>IN-423-VHQA-F</v>
          </cell>
          <cell r="D2585" t="str">
            <v>Asit Kumar Mitra</v>
          </cell>
          <cell r="E2585" t="str">
            <v>Target Core+PDL1</v>
          </cell>
          <cell r="F2585" t="str">
            <v>Dr Ajay Kumar Singh</v>
          </cell>
          <cell r="G2585" t="str">
            <v>Swathi</v>
          </cell>
          <cell r="H2585" t="str">
            <v>Stomach</v>
          </cell>
          <cell r="I2585" t="str">
            <v>Fundus stomach</v>
          </cell>
          <cell r="J2585" t="str">
            <v>Gastrointestinal stromal sarcoma</v>
          </cell>
          <cell r="K2585" t="str">
            <v>Not a paired site</v>
          </cell>
          <cell r="L2585" t="str">
            <v>Lung</v>
          </cell>
        </row>
        <row r="2585">
          <cell r="O2585" t="str">
            <v>Right and Left</v>
          </cell>
        </row>
        <row r="2586">
          <cell r="B2586" t="str">
            <v>IN-423-VHQB</v>
          </cell>
          <cell r="C2586" t="str">
            <v>IN-423-VHQB-F</v>
          </cell>
          <cell r="D2586" t="str">
            <v>Sachin Surve</v>
          </cell>
          <cell r="E2586" t="str">
            <v>Target Core+PDL1</v>
          </cell>
          <cell r="F2586" t="str">
            <v>Dr Ajay Kumar Singh</v>
          </cell>
          <cell r="G2586" t="str">
            <v>Dayana</v>
          </cell>
          <cell r="H2586" t="str">
            <v>Thymus </v>
          </cell>
          <cell r="I2586" t="str">
            <v>Thymus </v>
          </cell>
          <cell r="J2586" t="str">
            <v>Thymoma, Type B3, Malignant</v>
          </cell>
          <cell r="K2586" t="str">
            <v>Not a paired site</v>
          </cell>
        </row>
        <row r="2587">
          <cell r="B2587" t="str">
            <v>IN-423-VHQC</v>
          </cell>
          <cell r="C2587" t="str">
            <v>IN-423-VHQC-F</v>
          </cell>
          <cell r="D2587" t="str">
            <v>Satyanarayana Bera</v>
          </cell>
          <cell r="E2587" t="str">
            <v>Target Core</v>
          </cell>
          <cell r="F2587" t="str">
            <v>Dr. Kumar Prabash (TATA Memorial Hospital)</v>
          </cell>
          <cell r="G2587" t="str">
            <v>Anwesha</v>
          </cell>
          <cell r="H2587" t="str">
            <v>Lung</v>
          </cell>
          <cell r="I2587" t="str">
            <v>Lower lobe, lung</v>
          </cell>
          <cell r="J2587" t="str">
            <v>Adenocarcinoma, NOS</v>
          </cell>
          <cell r="K2587" t="str">
            <v>Right</v>
          </cell>
        </row>
        <row r="2588">
          <cell r="B2588" t="str">
            <v>IN-423-VHQD</v>
          </cell>
          <cell r="C2588" t="str">
            <v>IN-423-VHQD-F</v>
          </cell>
          <cell r="D2588" t="str">
            <v>Raju Kumar</v>
          </cell>
          <cell r="E2588" t="str">
            <v>Target Core</v>
          </cell>
          <cell r="F2588" t="str">
            <v>Dr Vijay Patil (TMH)</v>
          </cell>
          <cell r="G2588" t="str">
            <v>Swathi</v>
          </cell>
          <cell r="H2588" t="str">
            <v>Other and unspecified parts of mouth</v>
          </cell>
          <cell r="I2588" t="str">
            <v>Cheek mucosa</v>
          </cell>
          <cell r="J2588" t="str">
            <v>Squamous cell carcinoma, NOS</v>
          </cell>
          <cell r="K2588" t="str">
            <v>Right</v>
          </cell>
        </row>
        <row r="2589">
          <cell r="B2589" t="str">
            <v>IN-423-VHQE</v>
          </cell>
          <cell r="C2589" t="str">
            <v>IN-423-VHQE-F</v>
          </cell>
          <cell r="D2589" t="str">
            <v>Imran Ali</v>
          </cell>
          <cell r="E2589" t="str">
            <v>Target Core</v>
          </cell>
          <cell r="F2589" t="str">
            <v>Dr. Kumar Prabash (TATA Memorial Hospital)</v>
          </cell>
          <cell r="G2589" t="str">
            <v>Dayana</v>
          </cell>
          <cell r="H2589" t="str">
            <v>Skin</v>
          </cell>
          <cell r="I2589" t="str">
            <v>Skin scalp, neck</v>
          </cell>
          <cell r="J2589" t="str">
            <v>Adenoid cystic carcinoma</v>
          </cell>
          <cell r="K2589" t="str">
            <v>Not a paired site</v>
          </cell>
        </row>
        <row r="2590">
          <cell r="B2590" t="str">
            <v>IN-423-VHQF</v>
          </cell>
          <cell r="C2590" t="str">
            <v>IN-423-VHQF-F</v>
          </cell>
          <cell r="D2590" t="str">
            <v>Arundhati Chatterjee</v>
          </cell>
          <cell r="E2590" t="str">
            <v>Target Core</v>
          </cell>
          <cell r="F2590" t="str">
            <v>Dr Ajay Kumar Singh</v>
          </cell>
          <cell r="G2590" t="str">
            <v>Alaka</v>
          </cell>
          <cell r="H2590" t="str">
            <v>Lung</v>
          </cell>
          <cell r="I2590" t="str">
            <v>Upper lobe, lung</v>
          </cell>
          <cell r="J2590" t="str">
            <v>Adenocarcinoma, NOS</v>
          </cell>
          <cell r="K2590" t="str">
            <v>Right</v>
          </cell>
        </row>
        <row r="2591">
          <cell r="B2591" t="str">
            <v>IN-423-VHQG</v>
          </cell>
          <cell r="C2591" t="str">
            <v>IN-423-VHQG-F</v>
          </cell>
          <cell r="D2591" t="str">
            <v>Oliur Rahman</v>
          </cell>
          <cell r="E2591" t="str">
            <v>Target Core</v>
          </cell>
          <cell r="F2591" t="str">
            <v>Dr Darshit Shah</v>
          </cell>
          <cell r="G2591" t="str">
            <v>Anwesha</v>
          </cell>
          <cell r="H2591" t="str">
            <v>Lung</v>
          </cell>
          <cell r="I2591" t="str">
            <v>Lung NOS</v>
          </cell>
          <cell r="J2591" t="str">
            <v>Adenosquamous carcinoma</v>
          </cell>
          <cell r="K2591" t="str">
            <v>Right</v>
          </cell>
        </row>
        <row r="2592">
          <cell r="B2592" t="str">
            <v>IN-423-VHQH</v>
          </cell>
          <cell r="C2592" t="str">
            <v>IN-423-VHQH-F</v>
          </cell>
          <cell r="D2592" t="str">
            <v>Shilpi Gupta</v>
          </cell>
          <cell r="E2592" t="str">
            <v>Target Core + PDL1+MSI</v>
          </cell>
          <cell r="F2592" t="str">
            <v>Dr Vijay Patil (TMH)</v>
          </cell>
          <cell r="G2592" t="str">
            <v>Dayana</v>
          </cell>
          <cell r="H2592" t="str">
            <v>Other parts of tongue</v>
          </cell>
          <cell r="I2592" t="str">
            <v>Border of tongue</v>
          </cell>
          <cell r="J2592" t="str">
            <v>Squamous cell carcinoma, NOS</v>
          </cell>
          <cell r="K2592" t="str">
            <v>Right</v>
          </cell>
        </row>
        <row r="2593">
          <cell r="B2593" t="str">
            <v>IN-423-VHQI</v>
          </cell>
          <cell r="C2593" t="str">
            <v>IN-423-VHQI-F</v>
          </cell>
          <cell r="D2593" t="str">
            <v>Kalawati Dhakad</v>
          </cell>
          <cell r="E2593" t="str">
            <v>Target Core</v>
          </cell>
          <cell r="F2593" t="str">
            <v>Dr Ajay Kumar Singh</v>
          </cell>
          <cell r="G2593" t="str">
            <v>Swathi</v>
          </cell>
          <cell r="H2593" t="str">
            <v>Lung</v>
          </cell>
          <cell r="I2593" t="str">
            <v>Lower lobe, lung</v>
          </cell>
          <cell r="J2593" t="str">
            <v>Adenocarcinoma, NOS</v>
          </cell>
          <cell r="K2593" t="str">
            <v>Left</v>
          </cell>
        </row>
        <row r="2594">
          <cell r="B2594" t="str">
            <v>IN-423-VHQJ</v>
          </cell>
          <cell r="C2594" t="str">
            <v>IN-423-VHQJ-F</v>
          </cell>
          <cell r="D2594" t="str">
            <v>Neeta Dharmai</v>
          </cell>
          <cell r="E2594" t="str">
            <v>Target Core</v>
          </cell>
          <cell r="F2594" t="str">
            <v>Dr Nandini Menon</v>
          </cell>
          <cell r="G2594" t="str">
            <v>Anwesha</v>
          </cell>
          <cell r="H2594" t="str">
            <v>Nasal cavity and middle ear</v>
          </cell>
          <cell r="I2594" t="str">
            <v>Nasal cavity (excludes Nose, NOS C76.0)</v>
          </cell>
          <cell r="J2594" t="str">
            <v>Carcinoma, NOS</v>
          </cell>
          <cell r="K2594" t="str">
            <v>Left</v>
          </cell>
        </row>
        <row r="2595">
          <cell r="B2595" t="str">
            <v>IN-423-VHQK</v>
          </cell>
          <cell r="C2595" t="str">
            <v>IN-423-VHQK-F</v>
          </cell>
          <cell r="D2595" t="str">
            <v>Swati Samanto</v>
          </cell>
          <cell r="E2595" t="str">
            <v>Target Core + PDL1+MSI</v>
          </cell>
          <cell r="F2595" t="str">
            <v>Dr Vijay Patil (TMH)</v>
          </cell>
          <cell r="G2595" t="str">
            <v>Alaka</v>
          </cell>
          <cell r="H2595" t="str">
            <v>Gum</v>
          </cell>
          <cell r="I2595" t="str">
            <v>Lower gum</v>
          </cell>
          <cell r="J2595" t="str">
            <v>Squamous cell carcinoma, NOS</v>
          </cell>
          <cell r="K2595" t="str">
            <v>Right</v>
          </cell>
        </row>
        <row r="2596">
          <cell r="B2596" t="str">
            <v>IN-423-VHQL</v>
          </cell>
          <cell r="C2596" t="str">
            <v>IN-423-VHQL-F</v>
          </cell>
          <cell r="D2596" t="str">
            <v>Amir Al Morshed</v>
          </cell>
          <cell r="E2596" t="str">
            <v>Target Core+PDL1</v>
          </cell>
          <cell r="F2596" t="str">
            <v>Dr. Kumar Prabash (TATA Memorial Hospital)</v>
          </cell>
          <cell r="G2596" t="str">
            <v>Dayana</v>
          </cell>
          <cell r="H2596" t="str">
            <v>Heart</v>
          </cell>
          <cell r="I2596" t="str">
            <v>Pleura NOS</v>
          </cell>
          <cell r="J2596" t="str">
            <v>Epithel. mesothelioma, mal.</v>
          </cell>
          <cell r="K2596" t="str">
            <v>Right</v>
          </cell>
        </row>
        <row r="2597">
          <cell r="B2597" t="str">
            <v>IN-423-VHQM</v>
          </cell>
          <cell r="C2597" t="str">
            <v>IN-423-VHQM-F</v>
          </cell>
          <cell r="D2597" t="str">
            <v>Dr. Chandrasekhar Hari Kale</v>
          </cell>
          <cell r="E2597" t="str">
            <v>Target Indiegene</v>
          </cell>
          <cell r="F2597" t="str">
            <v>Dr. Satish Kamat</v>
          </cell>
          <cell r="G2597" t="str">
            <v>Anwesha</v>
          </cell>
          <cell r="H2597" t="str">
            <v>Pancreas</v>
          </cell>
          <cell r="I2597" t="str">
            <v>Pancreas NOS</v>
          </cell>
          <cell r="J2597" t="str">
            <v>Adenocarcinoma, NOS</v>
          </cell>
          <cell r="K2597" t="str">
            <v>Not a paired site</v>
          </cell>
        </row>
        <row r="2598">
          <cell r="B2598" t="str">
            <v>IN-423-VHQM</v>
          </cell>
          <cell r="C2598" t="str">
            <v>IN-423-VHQM-B</v>
          </cell>
          <cell r="D2598" t="str">
            <v>Dr. Chandrasekhar Hari Kale</v>
          </cell>
          <cell r="E2598" t="str">
            <v>Germline+</v>
          </cell>
          <cell r="F2598" t="str">
            <v>Dr. Satish Kamat</v>
          </cell>
          <cell r="G2598" t="str">
            <v>Anwesha</v>
          </cell>
          <cell r="H2598" t="str">
            <v>Pancreas</v>
          </cell>
          <cell r="I2598" t="str">
            <v>Pancreas NOS</v>
          </cell>
          <cell r="J2598" t="str">
            <v>Adenocarcinoma, NOS</v>
          </cell>
          <cell r="K2598" t="str">
            <v>Not a paired site</v>
          </cell>
        </row>
        <row r="2599">
          <cell r="B2599" t="str">
            <v>IN-423-VHCE</v>
          </cell>
          <cell r="C2599" t="str">
            <v>IN-423-VHCE-B</v>
          </cell>
          <cell r="D2599" t="str">
            <v>Satish Mehta</v>
          </cell>
          <cell r="E2599" t="str">
            <v>Target Indiegene Liquid</v>
          </cell>
          <cell r="F2599" t="str">
            <v>Dr. Vashishth Maniar</v>
          </cell>
          <cell r="G2599" t="str">
            <v>Manohar</v>
          </cell>
          <cell r="H2599" t="str">
            <v>Esophagus</v>
          </cell>
          <cell r="I2599" t="str">
            <v>Esophagus NOS</v>
          </cell>
          <cell r="J2599" t="str">
            <v>Squamous cell carcinoma, NOS</v>
          </cell>
          <cell r="K2599" t="str">
            <v>Not a paired site</v>
          </cell>
        </row>
        <row r="2600">
          <cell r="B2600" t="str">
            <v>IN-423-VHQN</v>
          </cell>
          <cell r="C2600" t="str">
            <v>IN-423-VHQN-B</v>
          </cell>
          <cell r="D2600" t="str">
            <v>Rupali Tushar Sankalecha</v>
          </cell>
          <cell r="E2600" t="str">
            <v>HRR Germline</v>
          </cell>
          <cell r="F2600" t="str">
            <v>Dr Raj nagarkar</v>
          </cell>
          <cell r="G2600" t="str">
            <v>Alaka</v>
          </cell>
          <cell r="H2600" t="str">
            <v>Breast</v>
          </cell>
          <cell r="I2600" t="str">
            <v>Overlapping lesion of breast</v>
          </cell>
          <cell r="J2600" t="str">
            <v>Invasive carcinoma of no special type</v>
          </cell>
          <cell r="K2600" t="str">
            <v>Right</v>
          </cell>
        </row>
        <row r="2601">
          <cell r="B2601" t="str">
            <v>IN-423-VHQO</v>
          </cell>
          <cell r="C2601" t="str">
            <v>IN-423-VHQO-B</v>
          </cell>
          <cell r="D2601" t="str">
            <v>Yamuna Pondurang Gavit</v>
          </cell>
          <cell r="E2601" t="str">
            <v>HRR Germline</v>
          </cell>
          <cell r="F2601" t="str">
            <v>Dr Raj nagarkar</v>
          </cell>
          <cell r="G2601" t="str">
            <v>Alaka</v>
          </cell>
          <cell r="H2601" t="str">
            <v>Breast</v>
          </cell>
          <cell r="I2601" t="str">
            <v>Breast NOS (excludes Skin of breast C44.5)</v>
          </cell>
          <cell r="J2601" t="str">
            <v>Invasive carcinoma of no special type</v>
          </cell>
          <cell r="K2601" t="str">
            <v>Right</v>
          </cell>
        </row>
        <row r="2602">
          <cell r="B2602" t="str">
            <v>IN-423-VHQP</v>
          </cell>
          <cell r="C2602" t="str">
            <v>IN-423-VHQP-B</v>
          </cell>
          <cell r="D2602" t="str">
            <v>Shabana Asgar Sayyad</v>
          </cell>
          <cell r="E2602" t="str">
            <v>HRR Germline</v>
          </cell>
          <cell r="F2602" t="str">
            <v>Dr Raj nagarkar</v>
          </cell>
          <cell r="G2602" t="str">
            <v>Alaka</v>
          </cell>
          <cell r="H2602" t="str">
            <v>Breast</v>
          </cell>
          <cell r="I2602" t="str">
            <v>Breast NOS (excludes Skin of breast C44.5)</v>
          </cell>
          <cell r="J2602" t="str">
            <v>Invasive carcinoma of no special type</v>
          </cell>
          <cell r="K2602" t="str">
            <v>Right</v>
          </cell>
        </row>
        <row r="2603">
          <cell r="B2603" t="str">
            <v>IN-423-VHQQ</v>
          </cell>
          <cell r="C2603" t="str">
            <v>IN-423-VHQQ-B</v>
          </cell>
          <cell r="D2603" t="str">
            <v>Kalyani Khemnar</v>
          </cell>
          <cell r="E2603" t="str">
            <v>HRR Germline</v>
          </cell>
          <cell r="F2603" t="str">
            <v>Dr Raj nagarkar</v>
          </cell>
          <cell r="G2603" t="str">
            <v>Swathi</v>
          </cell>
          <cell r="H2603" t="str">
            <v>Breast</v>
          </cell>
          <cell r="I2603" t="str">
            <v>Overlapping lesion of breast</v>
          </cell>
          <cell r="J2603" t="str">
            <v>Infiltrating ductular carcinoma</v>
          </cell>
          <cell r="K2603" t="str">
            <v>Left</v>
          </cell>
        </row>
        <row r="2604">
          <cell r="B2604" t="str">
            <v>IN-423-VHQR</v>
          </cell>
          <cell r="C2604" t="str">
            <v>IN-423-VHQR-F</v>
          </cell>
          <cell r="D2604" t="str">
            <v>Mala Pal</v>
          </cell>
          <cell r="E2604" t="str">
            <v>Target Core</v>
          </cell>
          <cell r="F2604" t="str">
            <v>Dr Ajay Kumar Singh</v>
          </cell>
          <cell r="G2604" t="str">
            <v>Swathi</v>
          </cell>
          <cell r="H2604" t="str">
            <v>Lung</v>
          </cell>
          <cell r="I2604" t="str">
            <v>Lung NOS</v>
          </cell>
          <cell r="J2604" t="str">
            <v>Adenocarcinoma, NOS</v>
          </cell>
          <cell r="K2604" t="str">
            <v>Right</v>
          </cell>
        </row>
        <row r="2605">
          <cell r="B2605" t="str">
            <v>IN-423-VHQS</v>
          </cell>
          <cell r="C2605" t="str">
            <v>IN-423-VHQS-B</v>
          </cell>
          <cell r="D2605" t="str">
            <v>Gangamma</v>
          </cell>
          <cell r="E2605" t="str">
            <v>Germline+</v>
          </cell>
          <cell r="F2605" t="str">
            <v>Dr Sandeep Nayak</v>
          </cell>
          <cell r="G2605" t="str">
            <v>Swathi</v>
          </cell>
          <cell r="H2605" t="str">
            <v>Breast</v>
          </cell>
          <cell r="I2605" t="str">
            <v>Central portion of breast</v>
          </cell>
          <cell r="J2605" t="str">
            <v>Infiltrating ductular carcinoma</v>
          </cell>
          <cell r="K2605" t="str">
            <v>Right and Left</v>
          </cell>
        </row>
        <row r="2606">
          <cell r="B2606" t="str">
            <v>IN-423-VHQT</v>
          </cell>
          <cell r="C2606" t="str">
            <v>IN-423-VHQT-F</v>
          </cell>
          <cell r="D2606" t="str">
            <v>Krishna Reddy</v>
          </cell>
          <cell r="E2606" t="str">
            <v>Target First</v>
          </cell>
          <cell r="F2606" t="str">
            <v>Dr S Suresh</v>
          </cell>
          <cell r="G2606" t="str">
            <v>Swathi</v>
          </cell>
          <cell r="H2606" t="str">
            <v>Prostate</v>
          </cell>
          <cell r="I2606" t="str">
            <v>Prostate gland</v>
          </cell>
          <cell r="J2606" t="str">
            <v>Adenocarcinoma, NOS</v>
          </cell>
          <cell r="K2606" t="str">
            <v>Not a paired site</v>
          </cell>
        </row>
        <row r="2607">
          <cell r="B2607" t="str">
            <v>IN-423-VHQU</v>
          </cell>
          <cell r="C2607" t="str">
            <v>IN-423-VHQU-B</v>
          </cell>
          <cell r="D2607" t="str">
            <v>Dilip Narzary</v>
          </cell>
          <cell r="E2607" t="str">
            <v>Target Indiegene Liquid</v>
          </cell>
          <cell r="F2607" t="str">
            <v>Dr T Raja</v>
          </cell>
          <cell r="G2607" t="str">
            <v>Swathi</v>
          </cell>
          <cell r="H2607" t="str">
            <v>Lung</v>
          </cell>
          <cell r="I2607" t="str">
            <v>Upper lobe, lung</v>
          </cell>
          <cell r="J2607" t="str">
            <v>Adenocarcinoma, NOS</v>
          </cell>
          <cell r="K2607" t="str">
            <v>Left</v>
          </cell>
        </row>
        <row r="2608">
          <cell r="B2608" t="str">
            <v>IN-423-VHQV</v>
          </cell>
          <cell r="C2608" t="str">
            <v>IN-423-VHQV-F</v>
          </cell>
          <cell r="D2608" t="str">
            <v>Jyotsna Mondal Panja</v>
          </cell>
          <cell r="E2608" t="str">
            <v>Target Absolute</v>
          </cell>
          <cell r="F2608" t="str">
            <v>Dr T Raja</v>
          </cell>
          <cell r="G2608" t="str">
            <v>Anwesha</v>
          </cell>
          <cell r="H2608" t="str">
            <v>Ovary</v>
          </cell>
          <cell r="I2608" t="str">
            <v>Ovary</v>
          </cell>
          <cell r="J2608" t="str">
            <v>High-grade serous carcinoma</v>
          </cell>
          <cell r="K2608" t="str">
            <v>Right and Left</v>
          </cell>
        </row>
        <row r="2609">
          <cell r="B2609" t="str">
            <v>IN-423-VHQV</v>
          </cell>
          <cell r="C2609" t="str">
            <v>IN-423-VHQV-B</v>
          </cell>
          <cell r="D2609" t="str">
            <v>Jyotsna Mondal Panja</v>
          </cell>
          <cell r="E2609" t="str">
            <v>TA Germline</v>
          </cell>
          <cell r="F2609" t="str">
            <v>Dr T Raja</v>
          </cell>
          <cell r="G2609" t="str">
            <v>Anwesha</v>
          </cell>
          <cell r="H2609" t="str">
            <v>Ovary</v>
          </cell>
          <cell r="I2609" t="str">
            <v>Ovary</v>
          </cell>
          <cell r="J2609" t="str">
            <v>High-grade serous carcinoma</v>
          </cell>
          <cell r="K2609" t="str">
            <v>Right and Left</v>
          </cell>
        </row>
        <row r="2610">
          <cell r="B2610" t="str">
            <v>IN-423-VHQW</v>
          </cell>
          <cell r="C2610" t="str">
            <v>IN-423-VHQW-F</v>
          </cell>
          <cell r="D2610" t="str">
            <v>Paramjit Kaur</v>
          </cell>
          <cell r="E2610" t="str">
            <v>Target Focus</v>
          </cell>
          <cell r="F2610" t="str">
            <v>DR. Ashwin Philip</v>
          </cell>
          <cell r="G2610" t="str">
            <v>Dayana</v>
          </cell>
          <cell r="H2610" t="str">
            <v>Lung</v>
          </cell>
          <cell r="I2610" t="str">
            <v>Lower lobe, lung</v>
          </cell>
          <cell r="J2610" t="str">
            <v>Adenocarcinoma, NOS</v>
          </cell>
          <cell r="K2610" t="str">
            <v>Left</v>
          </cell>
        </row>
        <row r="2611">
          <cell r="B2611" t="str">
            <v>IN-423-VHQX</v>
          </cell>
          <cell r="C2611" t="str">
            <v>IN-423-VHQX-F</v>
          </cell>
          <cell r="D2611" t="str">
            <v>Durai V</v>
          </cell>
          <cell r="E2611" t="str">
            <v>Target Focus</v>
          </cell>
          <cell r="F2611" t="str">
            <v>Dr P Guhan</v>
          </cell>
          <cell r="G2611" t="str">
            <v>Manohar</v>
          </cell>
          <cell r="H2611" t="str">
            <v>Skin</v>
          </cell>
          <cell r="I2611" t="str">
            <v>Skin limb, lower</v>
          </cell>
          <cell r="J2611" t="str">
            <v>Malignant melanoma, NOS</v>
          </cell>
          <cell r="K2611" t="str">
            <v>Left</v>
          </cell>
        </row>
        <row r="2612">
          <cell r="B2612" t="str">
            <v>IN-423-VHQY</v>
          </cell>
          <cell r="C2612" t="str">
            <v>IN-423-VHQY-F</v>
          </cell>
          <cell r="D2612" t="str">
            <v>Meenakshi Ramesh</v>
          </cell>
          <cell r="E2612" t="str">
            <v>Target Focus</v>
          </cell>
          <cell r="F2612" t="str">
            <v>Dr P Guhan</v>
          </cell>
          <cell r="G2612" t="str">
            <v>Manohar</v>
          </cell>
          <cell r="H2612" t="str">
            <v>Corpus Uteri</v>
          </cell>
          <cell r="I2612" t="str">
            <v>Endometrium</v>
          </cell>
          <cell r="J2612" t="str">
            <v>Endometrioid carcinoma</v>
          </cell>
          <cell r="K2612" t="str">
            <v>Unknown</v>
          </cell>
        </row>
        <row r="2613">
          <cell r="B2613" t="str">
            <v>IN-423-VHQZ</v>
          </cell>
          <cell r="C2613" t="str">
            <v>IN-423-VHQZ-F</v>
          </cell>
          <cell r="D2613" t="str">
            <v>Palanisamy</v>
          </cell>
          <cell r="E2613" t="str">
            <v>Target Focus</v>
          </cell>
          <cell r="F2613" t="str">
            <v>Dr P Guhan</v>
          </cell>
          <cell r="G2613" t="str">
            <v>Anwesha</v>
          </cell>
          <cell r="H2613" t="str">
            <v>Rectum</v>
          </cell>
          <cell r="I2613" t="str">
            <v>Rectum, NOS</v>
          </cell>
          <cell r="J2613" t="str">
            <v>Adenocarcinoma, NOS</v>
          </cell>
          <cell r="K2613" t="str">
            <v>Not a paired site</v>
          </cell>
        </row>
        <row r="2614">
          <cell r="B2614" t="str">
            <v>IN-423-VHCB</v>
          </cell>
          <cell r="C2614" t="str">
            <v>IN-423-VHCB-F2</v>
          </cell>
          <cell r="D2614" t="str">
            <v>Yamuna</v>
          </cell>
          <cell r="E2614" t="str">
            <v>Target First+PDL1</v>
          </cell>
          <cell r="F2614" t="str">
            <v>Dr S Subramanian</v>
          </cell>
          <cell r="G2614" t="str">
            <v>Anwesha</v>
          </cell>
          <cell r="H2614" t="str">
            <v>Breast</v>
          </cell>
          <cell r="I2614" t="str">
            <v>Breast NOS (excludes Skin of breast C44.5)</v>
          </cell>
          <cell r="J2614" t="str">
            <v>Carcinoma, NOS</v>
          </cell>
          <cell r="K2614" t="str">
            <v>Left</v>
          </cell>
        </row>
        <row r="2615">
          <cell r="B2615" t="str">
            <v>IN-423-VHRA</v>
          </cell>
          <cell r="C2615" t="str">
            <v>IN-423-VHRA-F</v>
          </cell>
          <cell r="D2615" t="str">
            <v>Raj Singh</v>
          </cell>
          <cell r="E2615" t="str">
            <v>Target First+PDL1</v>
          </cell>
          <cell r="F2615" t="str">
            <v>Dr Vinu Sarathy</v>
          </cell>
          <cell r="G2615" t="str">
            <v>Nisha</v>
          </cell>
          <cell r="H2615" t="str">
            <v>Skin</v>
          </cell>
          <cell r="I2615" t="str">
            <v>Skin trunk</v>
          </cell>
          <cell r="J2615" t="str">
            <v>Squamous cell carcinoma, NOS</v>
          </cell>
          <cell r="K2615" t="str">
            <v>Left</v>
          </cell>
        </row>
        <row r="2616">
          <cell r="B2616" t="str">
            <v>IN-423-VHRB</v>
          </cell>
          <cell r="C2616" t="str">
            <v>IN-423-VHRB-B</v>
          </cell>
          <cell r="D2616" t="str">
            <v>Vidhya Bhosale</v>
          </cell>
          <cell r="E2616" t="str">
            <v>Germline+</v>
          </cell>
          <cell r="F2616" t="str">
            <v>Dr Tushar Patil</v>
          </cell>
          <cell r="G2616" t="str">
            <v>Nisha</v>
          </cell>
          <cell r="H2616" t="str">
            <v>Breast</v>
          </cell>
          <cell r="I2616" t="str">
            <v>Breast NOS (excludes Skin of breast C44.5)</v>
          </cell>
          <cell r="J2616" t="str">
            <v>Infiltrating ductular carcinoma</v>
          </cell>
        </row>
        <row r="2617">
          <cell r="B2617" t="str">
            <v>IN-423-VHRC</v>
          </cell>
          <cell r="C2617" t="str">
            <v>IN-423-VHRC-B</v>
          </cell>
          <cell r="D2617" t="str">
            <v>Prerna Gandhi</v>
          </cell>
          <cell r="E2617" t="str">
            <v>HRR Germline</v>
          </cell>
          <cell r="F2617" t="str">
            <v>Dr. Shyam Agarwal</v>
          </cell>
          <cell r="G2617" t="str">
            <v>Manohar</v>
          </cell>
          <cell r="H2617" t="str">
            <v>Breast</v>
          </cell>
          <cell r="I2617" t="str">
            <v>Breast NOS (excludes Skin of breast C44.5)</v>
          </cell>
          <cell r="J2617" t="str">
            <v>Infiltrating ductular carcinoma</v>
          </cell>
          <cell r="K2617" t="str">
            <v>Left</v>
          </cell>
        </row>
        <row r="2618">
          <cell r="B2618" t="str">
            <v>IN-423-VHRD</v>
          </cell>
          <cell r="C2618" t="str">
            <v>IN-423-VHRD-F</v>
          </cell>
          <cell r="D2618" t="str">
            <v>Uma Devi</v>
          </cell>
          <cell r="E2618" t="str">
            <v>Target First+PDL1</v>
          </cell>
          <cell r="F2618" t="str">
            <v>Dr. Naveen Krishnamurty</v>
          </cell>
          <cell r="G2618" t="str">
            <v>Dayana</v>
          </cell>
          <cell r="H2618" t="str">
            <v>Large Intestine</v>
          </cell>
          <cell r="I2618" t="str">
            <v>Colon NOS</v>
          </cell>
          <cell r="J2618" t="str">
            <v>Adenocarcinoma, NOS</v>
          </cell>
          <cell r="K2618" t="str">
            <v>Not a paired site</v>
          </cell>
        </row>
        <row r="2619">
          <cell r="B2619" t="str">
            <v>IN-423-VHRE</v>
          </cell>
          <cell r="C2619" t="str">
            <v>IN-423-VHRE-F</v>
          </cell>
          <cell r="D2619" t="str">
            <v>Shivani</v>
          </cell>
          <cell r="E2619" t="str">
            <v>Target Indiegene</v>
          </cell>
          <cell r="F2619" t="str">
            <v>Dr Vineet Govinda Gupta</v>
          </cell>
          <cell r="G2619" t="str">
            <v>Dayana</v>
          </cell>
          <cell r="H2619" t="str">
            <v>Gallbladder</v>
          </cell>
          <cell r="I2619" t="str">
            <v>Gallbladder</v>
          </cell>
          <cell r="J2619" t="str">
            <v>Neuroendocrine carcinoma</v>
          </cell>
          <cell r="K2619" t="str">
            <v>Not a paired site</v>
          </cell>
        </row>
        <row r="2620">
          <cell r="B2620" t="str">
            <v>IN-423-VHRF</v>
          </cell>
          <cell r="C2620" t="str">
            <v>IN-423-VHRF-B</v>
          </cell>
          <cell r="D2620" t="str">
            <v>Sunita Pagare</v>
          </cell>
          <cell r="E2620" t="str">
            <v>HRR Germline</v>
          </cell>
          <cell r="F2620" t="str">
            <v>Dr Shruti Kate</v>
          </cell>
          <cell r="G2620" t="str">
            <v>Dayana</v>
          </cell>
          <cell r="H2620" t="str">
            <v>Breast</v>
          </cell>
          <cell r="I2620" t="str">
            <v>Breast NOS (excludes Skin of breast C44.5)</v>
          </cell>
          <cell r="J2620" t="str">
            <v>Infiltrating ductular carcinoma</v>
          </cell>
          <cell r="K2620" t="str">
            <v>Left</v>
          </cell>
        </row>
        <row r="2621">
          <cell r="B2621" t="str">
            <v>IN-423-VHRG</v>
          </cell>
          <cell r="C2621" t="str">
            <v>IN-423-VHRG-F</v>
          </cell>
          <cell r="D2621" t="str">
            <v>Mamenur Rahman</v>
          </cell>
          <cell r="E2621" t="str">
            <v>Target Core</v>
          </cell>
          <cell r="F2621" t="str">
            <v>Dr Nandini Menon</v>
          </cell>
          <cell r="G2621" t="str">
            <v>Anwesha</v>
          </cell>
          <cell r="H2621" t="str">
            <v>Accessory sinuses</v>
          </cell>
          <cell r="I2621" t="str">
            <v>Sphenoid sinus</v>
          </cell>
          <cell r="J2621" t="str">
            <v>Adenoid Cystic Carcinoma</v>
          </cell>
          <cell r="K2621" t="str">
            <v>Right</v>
          </cell>
        </row>
        <row r="2622">
          <cell r="B2622" t="str">
            <v>IN-423-VHRH</v>
          </cell>
          <cell r="C2622" t="str">
            <v>IN-423-VHRH-B</v>
          </cell>
          <cell r="D2622" t="str">
            <v>Mathew Thomas</v>
          </cell>
          <cell r="E2622" t="str">
            <v>Germline+</v>
          </cell>
          <cell r="F2622" t="str">
            <v>Dr. Anju Mathew</v>
          </cell>
          <cell r="G2622" t="str">
            <v>Dayana</v>
          </cell>
          <cell r="H2622" t="str">
            <v>Large Intestine</v>
          </cell>
          <cell r="I2622" t="str">
            <v>Sigmoid colon</v>
          </cell>
          <cell r="J2622" t="str">
            <v>Adenocarcinoma, NOS</v>
          </cell>
          <cell r="K2622" t="str">
            <v>Not a paired site</v>
          </cell>
        </row>
        <row r="2623">
          <cell r="B2623" t="str">
            <v>IN-423-VHRI</v>
          </cell>
          <cell r="C2623" t="str">
            <v>IN-423-VHRI-B</v>
          </cell>
          <cell r="D2623" t="str">
            <v>Susamma Mathew</v>
          </cell>
          <cell r="E2623" t="str">
            <v>Germline+</v>
          </cell>
          <cell r="F2623" t="str">
            <v>Dr Thomas Varughese</v>
          </cell>
          <cell r="G2623" t="str">
            <v>Nisha</v>
          </cell>
          <cell r="H2623" t="str">
            <v>Ovary</v>
          </cell>
          <cell r="I2623" t="str">
            <v>Ovary</v>
          </cell>
          <cell r="J2623" t="str">
            <v>High-grade serous carcinoma</v>
          </cell>
          <cell r="K2623" t="str">
            <v>Unknown</v>
          </cell>
        </row>
        <row r="2624">
          <cell r="B2624" t="str">
            <v>IN-423-VHRJ</v>
          </cell>
          <cell r="C2624" t="str">
            <v>IN-423-VHRJ-B</v>
          </cell>
          <cell r="D2624" t="str">
            <v>Mincy Mathew</v>
          </cell>
          <cell r="E2624" t="str">
            <v>Germline+</v>
          </cell>
          <cell r="F2624" t="str">
            <v>Dr Thomas Varughese</v>
          </cell>
          <cell r="G2624" t="str">
            <v>Alaka</v>
          </cell>
          <cell r="H2624" t="str">
            <v>Non-Cancer</v>
          </cell>
          <cell r="I2624" t="str">
            <v>Non-Cancer</v>
          </cell>
          <cell r="J2624" t="str">
            <v>Non-Cancer</v>
          </cell>
          <cell r="K2624" t="str">
            <v>Non-Cancer</v>
          </cell>
        </row>
        <row r="2625">
          <cell r="B2625" t="str">
            <v>IN-423-VHRK</v>
          </cell>
          <cell r="C2625" t="str">
            <v>IN-423-VHRK-B</v>
          </cell>
          <cell r="D2625" t="str">
            <v>Pankaj Manubhai Oza</v>
          </cell>
          <cell r="E2625" t="str">
            <v>Germline+</v>
          </cell>
          <cell r="F2625" t="str">
            <v>Dr Viraj Lavingia</v>
          </cell>
          <cell r="G2625" t="str">
            <v>Manohar</v>
          </cell>
          <cell r="H2625" t="str">
            <v>Large Intestine</v>
          </cell>
          <cell r="I2625" t="str">
            <v>Cecum</v>
          </cell>
          <cell r="J2625" t="str">
            <v>Adenocarcinoma, NOS</v>
          </cell>
          <cell r="K2625" t="str">
            <v>Unknown</v>
          </cell>
        </row>
        <row r="2626">
          <cell r="B2626" t="str">
            <v>IN-423-VHII</v>
          </cell>
          <cell r="C2626" t="str">
            <v>IN-423-VHII-F2</v>
          </cell>
          <cell r="D2626" t="str">
            <v>Revana Siddappa</v>
          </cell>
          <cell r="E2626" t="str">
            <v>Target First</v>
          </cell>
          <cell r="F2626" t="str">
            <v>Dr Aparna (Nanjappa Hospital)</v>
          </cell>
          <cell r="G2626" t="str">
            <v>Nisha</v>
          </cell>
          <cell r="H2626" t="str">
            <v>Breast</v>
          </cell>
          <cell r="I2626" t="str">
            <v>Breast NOS (excludes Skin of breast C44.5)</v>
          </cell>
          <cell r="J2626" t="str">
            <v>Adenocarcinoma, NOS</v>
          </cell>
          <cell r="K2626" t="str">
            <v>Unknown</v>
          </cell>
        </row>
        <row r="2627">
          <cell r="B2627" t="str">
            <v>IN-423-VHRL</v>
          </cell>
          <cell r="C2627" t="str">
            <v>IN-423-VHRL-B</v>
          </cell>
          <cell r="D2627" t="str">
            <v>Manisha Adesara</v>
          </cell>
          <cell r="E2627" t="str">
            <v>HRR Germline</v>
          </cell>
          <cell r="F2627" t="str">
            <v>Dr Mansi Shah (HCG, Ahmedabad)</v>
          </cell>
          <cell r="G2627" t="str">
            <v>Nisha</v>
          </cell>
          <cell r="H2627" t="str">
            <v>Ovary</v>
          </cell>
          <cell r="I2627" t="str">
            <v>Ovary</v>
          </cell>
          <cell r="J2627" t="str">
            <v>High-grade serous carcinoma</v>
          </cell>
          <cell r="K2627" t="str">
            <v>Right and Left</v>
          </cell>
        </row>
        <row r="2628">
          <cell r="B2628" t="str">
            <v>IN-423-VHRM</v>
          </cell>
          <cell r="C2628" t="str">
            <v>IN-423-VHRM-F</v>
          </cell>
          <cell r="D2628" t="str">
            <v>Archana Agarwal</v>
          </cell>
          <cell r="E2628" t="str">
            <v>Target Focus</v>
          </cell>
          <cell r="F2628" t="str">
            <v>Dr. Vinaya Maiskar</v>
          </cell>
          <cell r="G2628" t="str">
            <v>Swathi</v>
          </cell>
          <cell r="H2628" t="str">
            <v>Corpus Uteri</v>
          </cell>
          <cell r="I2628" t="str">
            <v>Endometrium</v>
          </cell>
          <cell r="J2628" t="str">
            <v>Endometrioid carcinoma</v>
          </cell>
          <cell r="K2628" t="str">
            <v>Not a paired site</v>
          </cell>
        </row>
        <row r="2629">
          <cell r="B2629" t="str">
            <v>IN-423-VHRN</v>
          </cell>
          <cell r="C2629" t="str">
            <v>IN-423-VHRN-F</v>
          </cell>
          <cell r="D2629" t="str">
            <v>Devanand Sethi</v>
          </cell>
          <cell r="E2629" t="str">
            <v>Target Focus</v>
          </cell>
          <cell r="F2629" t="str">
            <v>Dr. Sudheer Arava</v>
          </cell>
          <cell r="G2629" t="str">
            <v>Dayana</v>
          </cell>
          <cell r="H2629" t="str">
            <v>Skin</v>
          </cell>
          <cell r="I2629" t="str">
            <v>Skin scalp, neck</v>
          </cell>
          <cell r="J2629" t="str">
            <v>Malignant melanoma, NOS</v>
          </cell>
          <cell r="K2629" t="str">
            <v>Not a paired site</v>
          </cell>
        </row>
        <row r="2630">
          <cell r="B2630" t="str">
            <v>IN-423-VHRO</v>
          </cell>
          <cell r="C2630" t="str">
            <v>IN-423-VHRO-F</v>
          </cell>
          <cell r="D2630" t="str">
            <v>Geeta Devi</v>
          </cell>
          <cell r="E2630" t="str">
            <v>HRR Somatic</v>
          </cell>
          <cell r="F2630" t="str">
            <v>Dr. Satinder Kaur</v>
          </cell>
          <cell r="G2630" t="str">
            <v>Anwehsa</v>
          </cell>
        </row>
        <row r="2631">
          <cell r="B2631" t="str">
            <v>IN-423-VHRP</v>
          </cell>
          <cell r="C2631" t="str">
            <v>IN-423-VHRP-F</v>
          </cell>
          <cell r="D2631" t="str">
            <v>Kataria B.P</v>
          </cell>
          <cell r="E2631" t="str">
            <v>HRR Somatic</v>
          </cell>
          <cell r="F2631" t="str">
            <v>Dr. Indu Bansal</v>
          </cell>
          <cell r="G2631" t="str">
            <v>Nisha</v>
          </cell>
          <cell r="H2631" t="str">
            <v>Prostate</v>
          </cell>
          <cell r="I2631" t="str">
            <v>Prostate gland</v>
          </cell>
          <cell r="J2631" t="str">
            <v>Acinar cell cystadenocarcinoma</v>
          </cell>
          <cell r="K2631" t="str">
            <v>Unknown</v>
          </cell>
        </row>
        <row r="2632">
          <cell r="B2632" t="str">
            <v>IN-423-VHRQ</v>
          </cell>
          <cell r="C2632" t="str">
            <v>IN-423-VHRQ-B</v>
          </cell>
          <cell r="D2632" t="str">
            <v>Chandra Saikia</v>
          </cell>
          <cell r="E2632" t="str">
            <v>Target Focus Liquid</v>
          </cell>
          <cell r="F2632" t="str">
            <v>Dr. Amol Patel</v>
          </cell>
          <cell r="G2632" t="str">
            <v>Alaka</v>
          </cell>
          <cell r="H2632" t="str">
            <v>Large Intestine</v>
          </cell>
          <cell r="I2632" t="str">
            <v>Sigmoid colon</v>
          </cell>
          <cell r="J2632" t="str">
            <v>Adenocarcinoma, NOS</v>
          </cell>
          <cell r="K2632" t="str">
            <v>Not a paired site</v>
          </cell>
        </row>
        <row r="2633">
          <cell r="B2633" t="str">
            <v>IN-423-VHRR</v>
          </cell>
          <cell r="C2633" t="str">
            <v>IN-423-VHRR-F</v>
          </cell>
          <cell r="D2633" t="str">
            <v>Norzaainie Esma Binti Senin</v>
          </cell>
          <cell r="E2633" t="str">
            <v>Target Absolute</v>
          </cell>
          <cell r="F2633" t="str">
            <v>Dr Chandra</v>
          </cell>
          <cell r="G2633" t="str">
            <v>Ruchika</v>
          </cell>
          <cell r="H2633" t="str">
            <v>Breast</v>
          </cell>
          <cell r="I2633" t="str">
            <v>Breast NOS (excludes Skin of breast C44.5)</v>
          </cell>
          <cell r="J2633" t="str">
            <v>Invasive carcinoma of no special type</v>
          </cell>
          <cell r="K2633" t="str">
            <v>Unknown</v>
          </cell>
        </row>
        <row r="2634">
          <cell r="B2634" t="str">
            <v>IN-423-VHRR</v>
          </cell>
          <cell r="C2634" t="str">
            <v>IN-423-VHRR-B</v>
          </cell>
          <cell r="D2634" t="str">
            <v>Norzaainie Esma Binti Senin</v>
          </cell>
          <cell r="E2634" t="str">
            <v>TA Germline</v>
          </cell>
          <cell r="F2634" t="str">
            <v>Dr Chandra</v>
          </cell>
          <cell r="G2634" t="str">
            <v>Ruchika</v>
          </cell>
          <cell r="H2634" t="str">
            <v>Breast</v>
          </cell>
          <cell r="I2634" t="str">
            <v>Breast NOS (excludes Skin of breast C44.5)</v>
          </cell>
          <cell r="J2634" t="str">
            <v>Invasive carcinoma of no special type</v>
          </cell>
          <cell r="K2634" t="str">
            <v>Unknown</v>
          </cell>
        </row>
        <row r="2635">
          <cell r="B2635" t="str">
            <v>IN-423-VHRS</v>
          </cell>
          <cell r="C2635" t="str">
            <v>IN-423-VHRS-F</v>
          </cell>
          <cell r="D2635" t="str">
            <v>Kannan S</v>
          </cell>
          <cell r="E2635" t="str">
            <v>Target Focus</v>
          </cell>
          <cell r="F2635" t="str">
            <v>Dr P Guhan</v>
          </cell>
          <cell r="G2635" t="str">
            <v>Swathi</v>
          </cell>
          <cell r="H2635" t="str">
            <v>Pancreas</v>
          </cell>
          <cell r="I2635" t="str">
            <v>Overlapping lesion of pancreas</v>
          </cell>
          <cell r="J2635" t="str">
            <v>Adenocarcinoma, NOS</v>
          </cell>
          <cell r="K2635" t="str">
            <v>Not a paired site</v>
          </cell>
        </row>
        <row r="2636">
          <cell r="B2636" t="str">
            <v>IN-423-VHRT</v>
          </cell>
          <cell r="C2636" t="str">
            <v>IN-423-VHRT-F</v>
          </cell>
          <cell r="D2636" t="str">
            <v>Ramesh Chandra</v>
          </cell>
          <cell r="E2636" t="str">
            <v>Target Focus</v>
          </cell>
          <cell r="F2636" t="str">
            <v>Dr Keval Patel</v>
          </cell>
          <cell r="G2636" t="str">
            <v>Anwesha'</v>
          </cell>
          <cell r="H2636" t="str">
            <v>Connective, subcutaneous and other soft tissues</v>
          </cell>
          <cell r="I2636" t="str">
            <v>Connective tissue leg</v>
          </cell>
          <cell r="J2636" t="str">
            <v>Synovial sarcoma, NOS</v>
          </cell>
          <cell r="K2636" t="str">
            <v>Left</v>
          </cell>
        </row>
        <row r="2637">
          <cell r="B2637" t="str">
            <v>IN-423-VHRU</v>
          </cell>
          <cell r="C2637" t="str">
            <v>IN-423-VHRU-F</v>
          </cell>
          <cell r="D2637" t="str">
            <v>Fatima Saatova</v>
          </cell>
          <cell r="E2637" t="str">
            <v>Target Focus</v>
          </cell>
          <cell r="F2637" t="str">
            <v>Dr. Zilola(VITA Alliance)</v>
          </cell>
          <cell r="G2637" t="str">
            <v>Dayana</v>
          </cell>
          <cell r="H2637" t="str">
            <v>Breast</v>
          </cell>
          <cell r="I2637" t="str">
            <v>Breast NOS (excludes Skin of breast C44.5)</v>
          </cell>
          <cell r="J2637" t="str">
            <v>Invasive carcinoma of no special type</v>
          </cell>
          <cell r="K2637" t="str">
            <v>Left</v>
          </cell>
        </row>
        <row r="2638">
          <cell r="B2638" t="str">
            <v>IN-423-VHRV</v>
          </cell>
          <cell r="C2638" t="str">
            <v>IN-423-VHRV-F</v>
          </cell>
          <cell r="D2638" t="str">
            <v>CH V Subba Raju</v>
          </cell>
          <cell r="E2638" t="str">
            <v>Target Focus</v>
          </cell>
          <cell r="F2638" t="str">
            <v>Dr. V Surya Prakash Rao</v>
          </cell>
          <cell r="G2638" t="str">
            <v>Swathi</v>
          </cell>
          <cell r="H2638" t="str">
            <v>Prostate</v>
          </cell>
          <cell r="I2638" t="str">
            <v>Prostate gland</v>
          </cell>
          <cell r="J2638" t="str">
            <v>Carcinoma, NOS</v>
          </cell>
          <cell r="K2638" t="str">
            <v>Not a paired site</v>
          </cell>
        </row>
        <row r="2639">
          <cell r="B2639" t="str">
            <v>IN-423-VHRW</v>
          </cell>
          <cell r="C2639" t="str">
            <v>IN-423-VHRW-F</v>
          </cell>
          <cell r="D2639" t="str">
            <v>Shivakumar S.J</v>
          </cell>
          <cell r="E2639" t="str">
            <v>Target First</v>
          </cell>
          <cell r="F2639" t="str">
            <v>Dr Aparna (Nanjappa Hospital)</v>
          </cell>
          <cell r="G2639" t="str">
            <v>Swathi</v>
          </cell>
          <cell r="H2639" t="str">
            <v>Lung</v>
          </cell>
          <cell r="I2639" t="str">
            <v>Overlapping lesion of lung</v>
          </cell>
          <cell r="J2639" t="str">
            <v>Adenocarcinoma, NOS</v>
          </cell>
          <cell r="K2639" t="str">
            <v>Right</v>
          </cell>
        </row>
        <row r="2640">
          <cell r="B2640" t="str">
            <v>IN-423-VHIU</v>
          </cell>
          <cell r="C2640" t="str">
            <v>IN-423-VHIU-F2</v>
          </cell>
          <cell r="D2640" t="str">
            <v>Kalpana Jha</v>
          </cell>
          <cell r="E2640" t="str">
            <v>Target Focus</v>
          </cell>
          <cell r="F2640" t="str">
            <v>Dr. Vikas Rastogi</v>
          </cell>
          <cell r="G2640" t="str">
            <v>Swathi</v>
          </cell>
          <cell r="H2640" t="str">
            <v>Other and unspecified biliary tract</v>
          </cell>
          <cell r="I2640" t="str">
            <v>Overlapping lesion of biliary tract</v>
          </cell>
          <cell r="J2640" t="str">
            <v>Adenocarcinoma, NOS</v>
          </cell>
          <cell r="K2640" t="str">
            <v>Not a paired site</v>
          </cell>
        </row>
        <row r="2641">
          <cell r="B2641" t="str">
            <v>IN-423-VHRX</v>
          </cell>
          <cell r="C2641" t="str">
            <v>IN-423-VHRX-F</v>
          </cell>
          <cell r="D2641" t="str">
            <v>Daya Bati</v>
          </cell>
          <cell r="E2641" t="str">
            <v>HRR Somatic</v>
          </cell>
          <cell r="F2641" t="str">
            <v>Dr Lal Path Labs</v>
          </cell>
          <cell r="G2641" t="str">
            <v>Manohar</v>
          </cell>
          <cell r="H2641" t="str">
            <v>Breast</v>
          </cell>
          <cell r="I2641" t="str">
            <v>Breast NOS (excludes Skin of breast C44.5)</v>
          </cell>
          <cell r="J2641" t="str">
            <v>Infiltrating ductular carcinoma</v>
          </cell>
          <cell r="K2641" t="str">
            <v>Right</v>
          </cell>
        </row>
        <row r="2642">
          <cell r="B2642" t="str">
            <v>IN-423-VHRY</v>
          </cell>
          <cell r="C2642" t="str">
            <v>IN-423-VHRY-F</v>
          </cell>
          <cell r="D2642" t="str">
            <v>Farzana Khan</v>
          </cell>
          <cell r="E2642" t="str">
            <v>Target First</v>
          </cell>
          <cell r="F2642" t="str">
            <v>Dr Atul narayankar</v>
          </cell>
          <cell r="G2642" t="str">
            <v>Alaka</v>
          </cell>
          <cell r="H2642" t="str">
            <v>Ovary</v>
          </cell>
          <cell r="I2642" t="str">
            <v>Ovary</v>
          </cell>
          <cell r="J2642" t="str">
            <v>Adenocarcinoma, NOS</v>
          </cell>
          <cell r="K2642" t="str">
            <v>Unknown</v>
          </cell>
        </row>
        <row r="2643">
          <cell r="B2643" t="str">
            <v>IN-423-VHRZ</v>
          </cell>
          <cell r="C2643" t="str">
            <v>IN-423-VHRZ-F</v>
          </cell>
          <cell r="D2643" t="str">
            <v>Pradeep Kumar</v>
          </cell>
          <cell r="E2643" t="str">
            <v>Target Focus</v>
          </cell>
          <cell r="F2643" t="str">
            <v>Dr Priya Tiwari and Dr Vineet Gupta</v>
          </cell>
          <cell r="G2643" t="str">
            <v>Ruchika</v>
          </cell>
          <cell r="H2643" t="str">
            <v>Brain</v>
          </cell>
          <cell r="I2643" t="str">
            <v>Temporal lobe</v>
          </cell>
          <cell r="J2643" t="str">
            <v>Glioblastoma, NOS</v>
          </cell>
          <cell r="K2643" t="str">
            <v>Left</v>
          </cell>
        </row>
        <row r="2644">
          <cell r="B2644" t="str">
            <v>IN-423-VHSA</v>
          </cell>
          <cell r="C2644" t="str">
            <v>IN-423-VHSA-B</v>
          </cell>
          <cell r="D2644" t="str">
            <v>Amala Maya Shrestha</v>
          </cell>
          <cell r="E2644" t="str">
            <v>HRR Germline</v>
          </cell>
          <cell r="F2644" t="str">
            <v>Dr Ambuj Karn</v>
          </cell>
          <cell r="G2644" t="str">
            <v>Nisha</v>
          </cell>
          <cell r="H2644" t="str">
            <v>Ovary</v>
          </cell>
          <cell r="I2644" t="str">
            <v>Ovary</v>
          </cell>
          <cell r="J2644" t="str">
            <v>Carcinoma, NOS</v>
          </cell>
          <cell r="K2644" t="str">
            <v>Unknown</v>
          </cell>
        </row>
        <row r="2645">
          <cell r="B2645" t="str">
            <v>IN-423-VHSB</v>
          </cell>
          <cell r="C2645" t="str">
            <v>IN-423-VHSB-B</v>
          </cell>
          <cell r="D2645" t="str">
            <v>Ram Devi Prajapati</v>
          </cell>
          <cell r="E2645" t="str">
            <v>HRR Germline</v>
          </cell>
          <cell r="F2645" t="str">
            <v>Dr. Kapendra S. Amatya</v>
          </cell>
          <cell r="G2645" t="str">
            <v>Anwesha</v>
          </cell>
          <cell r="H2645" t="str">
            <v>Breast</v>
          </cell>
          <cell r="I2645" t="str">
            <v>Breast NOS (excludes Skin of breast C44.5)</v>
          </cell>
          <cell r="J2645" t="str">
            <v>Carcinoma, NOS</v>
          </cell>
          <cell r="K2645" t="str">
            <v>Right and Left</v>
          </cell>
        </row>
        <row r="2646">
          <cell r="B2646" t="str">
            <v>IN-423-VHSC</v>
          </cell>
          <cell r="C2646" t="str">
            <v>IN-423-VHSC-F</v>
          </cell>
          <cell r="D2646" t="str">
            <v>Mirabidova Nilufar</v>
          </cell>
          <cell r="E2646" t="str">
            <v>Target Focus</v>
          </cell>
          <cell r="F2646" t="str">
            <v>Dr Kamila</v>
          </cell>
          <cell r="G2646" t="str">
            <v>Swathi</v>
          </cell>
          <cell r="H2646" t="str">
            <v>Lung</v>
          </cell>
          <cell r="I2646" t="str">
            <v>Upper lobe, lung</v>
          </cell>
          <cell r="J2646" t="str">
            <v>Adenocarcinoma, NOS</v>
          </cell>
          <cell r="K2646" t="str">
            <v>Right</v>
          </cell>
        </row>
        <row r="2647">
          <cell r="B2647" t="str">
            <v>IN-423-VHVA</v>
          </cell>
          <cell r="C2647" t="str">
            <v>IN-423-VHVA-B</v>
          </cell>
          <cell r="D2647" t="str">
            <v>Aavula Naga Aaditya</v>
          </cell>
          <cell r="E2647" t="str">
            <v>Target Indiegene Liquid</v>
          </cell>
          <cell r="F2647" t="str">
            <v>Dr. Narender Kumar</v>
          </cell>
          <cell r="G2647" t="str">
            <v>Alaka</v>
          </cell>
          <cell r="H2647" t="str">
            <v>Connective, subcutaneous and other soft tissues</v>
          </cell>
          <cell r="I2647" t="str">
            <v>Connective tissue trunk, NOS</v>
          </cell>
          <cell r="J2647" t="str">
            <v>Alveolar rhabdomyosarcoma</v>
          </cell>
          <cell r="K2647" t="str">
            <v>Unknown</v>
          </cell>
        </row>
        <row r="2648">
          <cell r="B2648" t="str">
            <v>IN-423-VHVB</v>
          </cell>
          <cell r="C2648" t="str">
            <v>IN-423-VHVB-B</v>
          </cell>
          <cell r="D2648" t="str">
            <v>Anandi Jeena</v>
          </cell>
          <cell r="E2648" t="str">
            <v>HRR Germline</v>
          </cell>
          <cell r="F2648" t="str">
            <v>Dr. Ram Kumar</v>
          </cell>
          <cell r="G2648" t="str">
            <v>Alaka</v>
          </cell>
          <cell r="H2648" t="str">
            <v>Breast</v>
          </cell>
          <cell r="I2648" t="str">
            <v>Breast NOS (excludes Skin of breast C44.5)</v>
          </cell>
          <cell r="J2648" t="str">
            <v>Carcinoma, NOS</v>
          </cell>
          <cell r="K2648" t="str">
            <v>Right</v>
          </cell>
        </row>
        <row r="2649">
          <cell r="B2649" t="str">
            <v>IN-423-VHVC</v>
          </cell>
          <cell r="C2649" t="str">
            <v>IN-423-VHVC-F</v>
          </cell>
          <cell r="D2649" t="str">
            <v>Jamnaben Mangilal Soni</v>
          </cell>
          <cell r="E2649" t="str">
            <v>Target First</v>
          </cell>
          <cell r="F2649" t="str">
            <v>Dr Viraj Lavingia</v>
          </cell>
          <cell r="G2649" t="str">
            <v>Nisha</v>
          </cell>
        </row>
        <row r="2650">
          <cell r="B2650" t="str">
            <v>IN-423-VHVD</v>
          </cell>
          <cell r="C2650" t="str">
            <v>IN-423-VHVD-F</v>
          </cell>
          <cell r="D2650" t="str">
            <v>Bangalore Ananthasayanan Anantharaman</v>
          </cell>
          <cell r="E2650" t="str">
            <v>Target Indiegene</v>
          </cell>
          <cell r="F2650" t="str">
            <v>Dr Shekar Patil</v>
          </cell>
          <cell r="G2650" t="str">
            <v>Swathi</v>
          </cell>
          <cell r="H2650" t="str">
            <v>Prostate</v>
          </cell>
          <cell r="I2650" t="str">
            <v>Prostate gland</v>
          </cell>
          <cell r="J2650" t="str">
            <v>Adenocarcinoma, NOS</v>
          </cell>
          <cell r="K2650" t="str">
            <v>Not a paired site</v>
          </cell>
        </row>
        <row r="2651">
          <cell r="B2651" t="str">
            <v>IN-423-VGYL</v>
          </cell>
          <cell r="C2651" t="str">
            <v>IN-423-VGYL-B</v>
          </cell>
          <cell r="D2651" t="str">
            <v>Lalitha</v>
          </cell>
          <cell r="E2651" t="str">
            <v>Germline+</v>
          </cell>
          <cell r="F2651" t="str">
            <v>Dr. Nithya</v>
          </cell>
          <cell r="G2651" t="str">
            <v>Dayana</v>
          </cell>
          <cell r="H2651" t="str">
            <v>Breast</v>
          </cell>
          <cell r="I2651" t="str">
            <v>Breast NOS (excludes Skin of breast C44.5)</v>
          </cell>
          <cell r="J2651" t="str">
            <v>Invasive carcinoma of no special type</v>
          </cell>
          <cell r="K2651" t="str">
            <v>Right</v>
          </cell>
        </row>
        <row r="2652">
          <cell r="B2652" t="str">
            <v>IN-423-VHVE</v>
          </cell>
          <cell r="C2652" t="str">
            <v>IN-423-VHVE-F</v>
          </cell>
          <cell r="D2652" t="str">
            <v>Vijay Shimpi</v>
          </cell>
          <cell r="E2652" t="str">
            <v>Target First</v>
          </cell>
          <cell r="F2652" t="str">
            <v>Dr. Priyanka Patel</v>
          </cell>
          <cell r="G2652" t="str">
            <v>Dayana</v>
          </cell>
          <cell r="H2652" t="str">
            <v>Large Intestine</v>
          </cell>
          <cell r="I2652" t="str">
            <v>Colon NOS</v>
          </cell>
          <cell r="J2652" t="str">
            <v>Carcinoma, NOS</v>
          </cell>
          <cell r="K2652" t="str">
            <v>Not a paired site</v>
          </cell>
        </row>
        <row r="2653">
          <cell r="B2653" t="str">
            <v>IN-423-VHVF</v>
          </cell>
          <cell r="C2653" t="str">
            <v>IN-423-VHVF-F</v>
          </cell>
          <cell r="D2653" t="str">
            <v>Prabhath T.P</v>
          </cell>
          <cell r="E2653" t="str">
            <v>Target First</v>
          </cell>
          <cell r="F2653" t="str">
            <v>Dr Ajmal Sherif P</v>
          </cell>
          <cell r="G2653" t="str">
            <v>Alaka</v>
          </cell>
          <cell r="H2653" t="str">
            <v>Rectum</v>
          </cell>
          <cell r="I2653" t="str">
            <v>Rectum, NOS</v>
          </cell>
          <cell r="J2653" t="str">
            <v>Adenocarcinoma, NOS</v>
          </cell>
          <cell r="K2653" t="str">
            <v>Not a paired site</v>
          </cell>
        </row>
        <row r="2654">
          <cell r="B2654" t="str">
            <v>IN-423-VHVG</v>
          </cell>
          <cell r="C2654" t="str">
            <v>IN-423-VHVG-B</v>
          </cell>
          <cell r="D2654" t="str">
            <v>Muthu P</v>
          </cell>
          <cell r="E2654" t="str">
            <v>Target Indiegene Liquid</v>
          </cell>
          <cell r="F2654" t="str">
            <v>Dr Sivakumar</v>
          </cell>
          <cell r="G2654" t="str">
            <v>Anwesha</v>
          </cell>
          <cell r="H2654" t="str">
            <v>Other and unspecified biliary tract</v>
          </cell>
          <cell r="I2654" t="str">
            <v>Ampulla of Vater</v>
          </cell>
          <cell r="J2654" t="str">
            <v>Carcinoma, NOS</v>
          </cell>
          <cell r="K2654" t="str">
            <v>Not a paired site</v>
          </cell>
        </row>
        <row r="2655">
          <cell r="B2655" t="str">
            <v>IN-423-VHWA</v>
          </cell>
          <cell r="C2655" t="str">
            <v>IN-423-VHWA-B</v>
          </cell>
          <cell r="D2655" t="str">
            <v>Alphonse Jose</v>
          </cell>
          <cell r="E2655" t="str">
            <v>Germline+</v>
          </cell>
          <cell r="F2655" t="str">
            <v>Dr. Anu R I</v>
          </cell>
          <cell r="G2655" t="str">
            <v>Alaka</v>
          </cell>
          <cell r="H2655" t="str">
            <v>Non-Cancer</v>
          </cell>
          <cell r="I2655" t="str">
            <v>Non-Cancer</v>
          </cell>
          <cell r="J2655" t="str">
            <v>Non-Cancer</v>
          </cell>
          <cell r="K2655" t="str">
            <v>Non-Cancer</v>
          </cell>
        </row>
        <row r="2656">
          <cell r="B2656" t="str">
            <v>IN-423-VHWB</v>
          </cell>
          <cell r="C2656" t="str">
            <v>IN-423-VHWB-F</v>
          </cell>
          <cell r="D2656" t="str">
            <v>Reena Anil</v>
          </cell>
          <cell r="E2656" t="str">
            <v>Target First</v>
          </cell>
          <cell r="F2656" t="str">
            <v>Dr. Sanju Cyriac</v>
          </cell>
          <cell r="G2656" t="str">
            <v>Dayana</v>
          </cell>
          <cell r="H2656" t="str">
            <v>Ovary</v>
          </cell>
          <cell r="I2656" t="str">
            <v>Ovary</v>
          </cell>
          <cell r="J2656" t="str">
            <v>High-grade serous carcinoma</v>
          </cell>
          <cell r="K2656" t="str">
            <v>Right and Left</v>
          </cell>
        </row>
        <row r="2657">
          <cell r="B2657" t="str">
            <v>IN-423-VHWC</v>
          </cell>
          <cell r="C2657" t="str">
            <v>IN-423-VHWC-B</v>
          </cell>
          <cell r="D2657" t="str">
            <v>Shyama Pal</v>
          </cell>
          <cell r="E2657" t="str">
            <v>HRR Germline</v>
          </cell>
          <cell r="F2657" t="str">
            <v>Tunga hospital</v>
          </cell>
          <cell r="G2657" t="str">
            <v>Alaka</v>
          </cell>
          <cell r="H2657" t="str">
            <v>Ovary</v>
          </cell>
          <cell r="I2657" t="str">
            <v>NA</v>
          </cell>
          <cell r="J2657" t="str">
            <v>NA</v>
          </cell>
          <cell r="K2657" t="str">
            <v>NA</v>
          </cell>
        </row>
        <row r="2658">
          <cell r="B2658" t="str">
            <v>IN-423-VHWD</v>
          </cell>
          <cell r="C2658" t="str">
            <v>IN-423-VHWD-F</v>
          </cell>
          <cell r="D2658" t="str">
            <v>Shailesh Mody</v>
          </cell>
          <cell r="E2658" t="str">
            <v>Target Core</v>
          </cell>
          <cell r="F2658" t="str">
            <v>Dr Vijay Sharnangat</v>
          </cell>
          <cell r="G2658" t="str">
            <v>Nisha</v>
          </cell>
          <cell r="H2658" t="str">
            <v>Lung</v>
          </cell>
          <cell r="I2658" t="str">
            <v>Lung NOS</v>
          </cell>
          <cell r="J2658" t="str">
            <v>Adenocarcinoma, NOS</v>
          </cell>
          <cell r="K2658" t="str">
            <v>Left</v>
          </cell>
        </row>
        <row r="2659">
          <cell r="B2659" t="str">
            <v>IN-423-VHWE</v>
          </cell>
          <cell r="C2659" t="str">
            <v>IN-423-VHWE-B</v>
          </cell>
          <cell r="D2659" t="str">
            <v>Rahim Walli</v>
          </cell>
          <cell r="E2659" t="str">
            <v>Target Indiegene Liquid</v>
          </cell>
          <cell r="F2659" t="str">
            <v>Dr Adwaita gore</v>
          </cell>
          <cell r="G2659" t="str">
            <v>Anwesha</v>
          </cell>
          <cell r="H2659" t="str">
            <v>Lung</v>
          </cell>
          <cell r="I2659" t="str">
            <v>Lung NOS</v>
          </cell>
          <cell r="J2659" t="str">
            <v>Adenocarcinoma, NOS</v>
          </cell>
          <cell r="K2659" t="str">
            <v>Unknown</v>
          </cell>
        </row>
        <row r="2660">
          <cell r="B2660" t="str">
            <v>IN-423-VHWF</v>
          </cell>
          <cell r="C2660" t="str">
            <v>IN-423-VHWF-B</v>
          </cell>
          <cell r="D2660" t="str">
            <v>Madhuri Sonawane</v>
          </cell>
          <cell r="E2660" t="str">
            <v>HRR Germline</v>
          </cell>
          <cell r="F2660" t="str">
            <v>Dr Sulabchandra Bamare.</v>
          </cell>
          <cell r="G2660" t="str">
            <v>Swathi</v>
          </cell>
          <cell r="H2660" t="str">
            <v>Breast</v>
          </cell>
          <cell r="I2660" t="str">
            <v>Breast NOS (excludes Skin of breast C44.5)</v>
          </cell>
          <cell r="J2660" t="str">
            <v>Infiltrating ductular carcinoma</v>
          </cell>
          <cell r="K2660" t="str">
            <v>Left</v>
          </cell>
        </row>
        <row r="2661">
          <cell r="B2661" t="str">
            <v>IN-423-VHWG</v>
          </cell>
          <cell r="C2661" t="str">
            <v>IN-423-VHWG-F</v>
          </cell>
          <cell r="D2661" t="str">
            <v>Pravat Swain</v>
          </cell>
          <cell r="E2661" t="str">
            <v>Target Core+PDL1</v>
          </cell>
          <cell r="F2661" t="str">
            <v>Dr Ajay Kumar Singh</v>
          </cell>
          <cell r="G2661" t="str">
            <v>Dayana</v>
          </cell>
          <cell r="H2661" t="str">
            <v>Lung</v>
          </cell>
          <cell r="I2661" t="str">
            <v>Overlapping lesion of lung</v>
          </cell>
          <cell r="J2661" t="str">
            <v>Adenocarcinoma, NOS</v>
          </cell>
          <cell r="K2661" t="str">
            <v>Left</v>
          </cell>
        </row>
        <row r="2662">
          <cell r="B2662" t="str">
            <v>IN-423-VHWH</v>
          </cell>
          <cell r="C2662" t="str">
            <v>IN-423-VHWH-F</v>
          </cell>
          <cell r="D2662" t="str">
            <v>Bopewar Sanjay Vyankatesh</v>
          </cell>
          <cell r="E2662" t="str">
            <v>Target Core</v>
          </cell>
          <cell r="F2662" t="str">
            <v>Dr Nandini Menon</v>
          </cell>
          <cell r="G2662" t="str">
            <v>Anwesha</v>
          </cell>
          <cell r="H2662" t="str">
            <v>Other and unspecified major salivary gland</v>
          </cell>
          <cell r="I2662" t="str">
            <v>Major salivary gland, NOS</v>
          </cell>
          <cell r="J2662" t="str">
            <v>Adenoid cystic carcinoma</v>
          </cell>
          <cell r="K2662" t="str">
            <v>Not a paired site</v>
          </cell>
        </row>
        <row r="2663">
          <cell r="B2663" t="str">
            <v>IN-423-VHWI</v>
          </cell>
          <cell r="C2663" t="str">
            <v>IN-423-VHWI-B</v>
          </cell>
          <cell r="D2663" t="str">
            <v>Subir Kumar Bhattacharya</v>
          </cell>
          <cell r="E2663" t="str">
            <v>HRR Germline</v>
          </cell>
          <cell r="F2663" t="str">
            <v>DR SHASANKA S DAS</v>
          </cell>
          <cell r="G2663" t="str">
            <v>Anwesha</v>
          </cell>
          <cell r="H2663" t="str">
            <v>Pancreas</v>
          </cell>
          <cell r="I2663" t="str">
            <v>Pancreas NOS</v>
          </cell>
          <cell r="J2663" t="str">
            <v>Adenocarcinoma, NOS</v>
          </cell>
          <cell r="K2663" t="str">
            <v>Not a paired site</v>
          </cell>
        </row>
        <row r="2664">
          <cell r="B2664" t="str">
            <v>IN-423-VHWJ</v>
          </cell>
          <cell r="C2664" t="str">
            <v>IN-423-VHWJ-B</v>
          </cell>
          <cell r="D2664" t="str">
            <v>Dibakar Samal</v>
          </cell>
          <cell r="E2664" t="str">
            <v>HRR Germline</v>
          </cell>
          <cell r="F2664" t="str">
            <v>Dr Ghanshyam Biswas</v>
          </cell>
          <cell r="G2664" t="str">
            <v>Dayana</v>
          </cell>
          <cell r="H2664" t="str">
            <v>Prostate</v>
          </cell>
          <cell r="I2664" t="str">
            <v>Prostate gland</v>
          </cell>
          <cell r="J2664" t="str">
            <v>Acinar cell carcinoma</v>
          </cell>
          <cell r="K2664" t="str">
            <v>Not a paired site</v>
          </cell>
        </row>
        <row r="2665">
          <cell r="B2665" t="str">
            <v>IN-423-VHWK</v>
          </cell>
          <cell r="C2665" t="str">
            <v>IN-423-VHWK-B</v>
          </cell>
          <cell r="D2665" t="str">
            <v>Babita Gupta</v>
          </cell>
          <cell r="E2665" t="str">
            <v>HRR Germline</v>
          </cell>
          <cell r="F2665" t="str">
            <v>Dr Ghanshyam Biswas</v>
          </cell>
          <cell r="G2665" t="str">
            <v>Nisha</v>
          </cell>
          <cell r="H2665" t="str">
            <v>Breast</v>
          </cell>
        </row>
        <row r="2666">
          <cell r="B2666" t="str">
            <v>IN-423-VHWL</v>
          </cell>
          <cell r="C2666" t="str">
            <v>IN-423-VHWL-B</v>
          </cell>
          <cell r="D2666" t="str">
            <v>Subarna Mohapatra</v>
          </cell>
          <cell r="E2666" t="str">
            <v>HRR Germline</v>
          </cell>
          <cell r="F2666" t="str">
            <v>Dr Ghanshyam Biswas</v>
          </cell>
          <cell r="G2666" t="str">
            <v>Anwesha</v>
          </cell>
          <cell r="H2666" t="str">
            <v>Breast</v>
          </cell>
          <cell r="I2666" t="str">
            <v>Breast NOS (excludes Skin of breast C44.5)</v>
          </cell>
          <cell r="J2666" t="str">
            <v>Carcinoma, NOS</v>
          </cell>
          <cell r="K2666" t="str">
            <v>Right</v>
          </cell>
        </row>
        <row r="2667">
          <cell r="B2667" t="str">
            <v>IN-423-VGRL</v>
          </cell>
          <cell r="C2667" t="str">
            <v>IN-423-VGRL-B</v>
          </cell>
          <cell r="D2667" t="str">
            <v>Bina Mitra</v>
          </cell>
          <cell r="E2667" t="str">
            <v>Target Indiegene Liquid</v>
          </cell>
          <cell r="F2667" t="str">
            <v>Dr Tanmoy Mondal</v>
          </cell>
          <cell r="G2667" t="str">
            <v>Swathi</v>
          </cell>
          <cell r="H2667" t="str">
            <v>Large Intestine</v>
          </cell>
          <cell r="I2667" t="str">
            <v>Overlapping lesion of colon</v>
          </cell>
          <cell r="J2667" t="str">
            <v>Adenocarcinoma, NOS</v>
          </cell>
          <cell r="K2667" t="str">
            <v>Not a paired site</v>
          </cell>
        </row>
        <row r="2668">
          <cell r="B2668" t="str">
            <v>IN-423-VHAL</v>
          </cell>
          <cell r="C2668" t="str">
            <v>IN-423-VHAL-B</v>
          </cell>
          <cell r="D2668" t="str">
            <v>Damodar Khandare</v>
          </cell>
          <cell r="E2668" t="str">
            <v>Germline+</v>
          </cell>
          <cell r="F2668" t="str">
            <v>Dr. Rajesh Saoji</v>
          </cell>
          <cell r="G2668" t="str">
            <v>Manohar</v>
          </cell>
          <cell r="H2668" t="str">
            <v>Lung</v>
          </cell>
          <cell r="I2668" t="str">
            <v>Lung NOS</v>
          </cell>
          <cell r="J2668" t="str">
            <v>Carcinoma, NOS</v>
          </cell>
          <cell r="K2668" t="str">
            <v>Left</v>
          </cell>
        </row>
        <row r="2669">
          <cell r="B2669" t="str">
            <v>IN-423-VHWM</v>
          </cell>
          <cell r="C2669" t="str">
            <v>IN-423-VHWM-B</v>
          </cell>
          <cell r="D2669" t="str">
            <v>Uma Maheshwari Addagada</v>
          </cell>
          <cell r="E2669" t="str">
            <v>Germline+</v>
          </cell>
          <cell r="F2669" t="str">
            <v>Dr.. AVS Suresh</v>
          </cell>
          <cell r="G2669" t="str">
            <v>Swathi</v>
          </cell>
          <cell r="H2669" t="str">
            <v>Breast</v>
          </cell>
          <cell r="I2669" t="str">
            <v>Upper inner quadrant of breast</v>
          </cell>
          <cell r="J2669" t="str">
            <v>Invasive carcinoma of no special type</v>
          </cell>
          <cell r="K2669" t="str">
            <v>Left</v>
          </cell>
        </row>
        <row r="2670">
          <cell r="B2670" t="str">
            <v>IN-423-VHWN</v>
          </cell>
          <cell r="C2670" t="str">
            <v>IN-423-VHWN-B</v>
          </cell>
          <cell r="D2670" t="str">
            <v>Ritu Signodia</v>
          </cell>
          <cell r="E2670" t="str">
            <v>Germline+</v>
          </cell>
          <cell r="F2670" t="str">
            <v>Dr. P.S Dattatreya</v>
          </cell>
          <cell r="G2670" t="str">
            <v>Manohar</v>
          </cell>
          <cell r="H2670" t="str">
            <v>Breast</v>
          </cell>
          <cell r="I2670" t="str">
            <v>Breast NOS (excludes Skin of breast C44.5)</v>
          </cell>
          <cell r="J2670" t="str">
            <v>Carcinoma, NOS</v>
          </cell>
          <cell r="K2670" t="str">
            <v>Unknown</v>
          </cell>
        </row>
        <row r="2671">
          <cell r="B2671" t="str">
            <v>IN-423-VHWO</v>
          </cell>
          <cell r="C2671" t="str">
            <v>IN-423-VHWO-F</v>
          </cell>
          <cell r="D2671" t="str">
            <v>Muddasani Suguna</v>
          </cell>
          <cell r="E2671" t="str">
            <v>HRR Somatic</v>
          </cell>
          <cell r="F2671" t="str">
            <v>Dr. Ravindra Vottery</v>
          </cell>
          <cell r="G2671" t="str">
            <v>Dayana</v>
          </cell>
          <cell r="H2671" t="str">
            <v>Ovary</v>
          </cell>
          <cell r="I2671" t="str">
            <v>Ovary</v>
          </cell>
          <cell r="J2671" t="str">
            <v>Mucinous adenocarcinoma</v>
          </cell>
          <cell r="K2671" t="str">
            <v>Right</v>
          </cell>
        </row>
        <row r="2672">
          <cell r="B2672" t="str">
            <v>IN-423-VHWP</v>
          </cell>
          <cell r="C2672" t="str">
            <v>IN-423-VHWP-F</v>
          </cell>
          <cell r="D2672" t="str">
            <v>Mandeep Kaur</v>
          </cell>
          <cell r="E2672" t="str">
            <v>Target Focus</v>
          </cell>
          <cell r="F2672" t="str">
            <v>Dr. Nishant Batta</v>
          </cell>
          <cell r="G2672" t="str">
            <v>Anwesha</v>
          </cell>
          <cell r="H2672" t="str">
            <v>Large Intestine</v>
          </cell>
          <cell r="I2672" t="str">
            <v>Sigmoid colon</v>
          </cell>
          <cell r="J2672" t="str">
            <v>Adenocarcinoma, NOS</v>
          </cell>
          <cell r="K2672" t="str">
            <v>Not a paired site</v>
          </cell>
        </row>
        <row r="2673">
          <cell r="B2673" t="str">
            <v>IN-423-VHWQ</v>
          </cell>
          <cell r="C2673" t="str">
            <v>IN-423-VHWQ-F</v>
          </cell>
          <cell r="D2673" t="str">
            <v>Arjun Koujalagi</v>
          </cell>
          <cell r="E2673" t="str">
            <v>HRR Somatic</v>
          </cell>
          <cell r="F2673" t="str">
            <v>Dr. Nagateja Bonala</v>
          </cell>
          <cell r="G2673" t="str">
            <v>Swathi</v>
          </cell>
          <cell r="H2673" t="str">
            <v>Prostate</v>
          </cell>
          <cell r="I2673" t="str">
            <v>Prostate gland</v>
          </cell>
          <cell r="J2673" t="str">
            <v>Acinar cell carcinoma</v>
          </cell>
          <cell r="K2673" t="str">
            <v>Not a paired site</v>
          </cell>
        </row>
        <row r="2674">
          <cell r="B2674" t="str">
            <v>IN-423-VHWR</v>
          </cell>
          <cell r="C2674" t="str">
            <v>IN-423-VHWR-F</v>
          </cell>
          <cell r="D2674" t="str">
            <v>Yangchen Dolma</v>
          </cell>
          <cell r="E2674" t="str">
            <v>HRR Somatic</v>
          </cell>
          <cell r="F2674" t="str">
            <v>Dr. Archit Pandit</v>
          </cell>
          <cell r="G2674" t="str">
            <v>Swathi</v>
          </cell>
          <cell r="H2674" t="str">
            <v>Breast</v>
          </cell>
          <cell r="I2674" t="str">
            <v>Upper inner quadrant of breast</v>
          </cell>
          <cell r="J2674" t="str">
            <v>Infiltrating ductular carcinoma</v>
          </cell>
          <cell r="K2674" t="str">
            <v>Left</v>
          </cell>
        </row>
        <row r="2675">
          <cell r="B2675" t="str">
            <v>IN-423-VHWS</v>
          </cell>
          <cell r="C2675" t="str">
            <v>IN-423-VHWS-F</v>
          </cell>
          <cell r="D2675" t="str">
            <v>Nilesh Kumar Mishra</v>
          </cell>
          <cell r="E2675" t="str">
            <v>Target Focus</v>
          </cell>
          <cell r="F2675" t="str">
            <v>Dr Manoj Pandey</v>
          </cell>
          <cell r="G2675" t="str">
            <v>Alaka</v>
          </cell>
          <cell r="H2675" t="str">
            <v>Other and unspecified parts of mouth</v>
          </cell>
          <cell r="I2675" t="str">
            <v>Cheek mucosa</v>
          </cell>
          <cell r="J2675" t="str">
            <v>Squamous cell carcinoma, NOS</v>
          </cell>
          <cell r="K2675" t="str">
            <v>Left</v>
          </cell>
        </row>
        <row r="2676">
          <cell r="B2676" t="str">
            <v>IN-423-VHWT</v>
          </cell>
          <cell r="C2676" t="str">
            <v>IN-423-VHWT-F</v>
          </cell>
          <cell r="D2676" t="str">
            <v>Raghbir Singh</v>
          </cell>
          <cell r="E2676" t="str">
            <v>HRR Somatic</v>
          </cell>
          <cell r="F2676" t="str">
            <v>Dr Tushar Sharma</v>
          </cell>
          <cell r="G2676" t="str">
            <v>Swathi</v>
          </cell>
          <cell r="H2676" t="str">
            <v>Prostate</v>
          </cell>
          <cell r="I2676" t="str">
            <v>Prostate gland</v>
          </cell>
          <cell r="J2676" t="str">
            <v>Acinar cell carcinoma</v>
          </cell>
          <cell r="K2676" t="str">
            <v>Not a paired site</v>
          </cell>
        </row>
        <row r="2677">
          <cell r="B2677" t="str">
            <v>IN-423-VHWU</v>
          </cell>
          <cell r="C2677" t="str">
            <v>IN-423-VHWU-B</v>
          </cell>
          <cell r="D2677" t="str">
            <v>PK Prusty</v>
          </cell>
          <cell r="E2677" t="str">
            <v>HRR Germline</v>
          </cell>
          <cell r="F2677" t="str">
            <v>Dr. Ram</v>
          </cell>
          <cell r="G2677" t="str">
            <v>Manohar</v>
          </cell>
          <cell r="H2677" t="str">
            <v>Breast</v>
          </cell>
          <cell r="I2677" t="str">
            <v>Breast NOS (excludes Skin of breast C44.5)</v>
          </cell>
          <cell r="J2677" t="str">
            <v>Carcinoma, NOS</v>
          </cell>
          <cell r="K2677" t="str">
            <v>Left</v>
          </cell>
        </row>
        <row r="2678">
          <cell r="B2678" t="str">
            <v>IN-423-VHWV</v>
          </cell>
          <cell r="C2678" t="str">
            <v>IN-423-VHWV-F</v>
          </cell>
          <cell r="D2678" t="str">
            <v>Jyoti Rani</v>
          </cell>
          <cell r="E2678" t="str">
            <v>HRR Somatic</v>
          </cell>
          <cell r="F2678" t="str">
            <v>Dr. Raajit Chanana</v>
          </cell>
          <cell r="G2678" t="str">
            <v>Ruchika</v>
          </cell>
          <cell r="H2678" t="str">
            <v>Breast</v>
          </cell>
          <cell r="I2678" t="str">
            <v>Breast NOS (excludes Skin of breast C44.5)</v>
          </cell>
          <cell r="J2678" t="str">
            <v>Invasive carcinoma of no special type</v>
          </cell>
          <cell r="K2678" t="str">
            <v>Left</v>
          </cell>
        </row>
        <row r="2679">
          <cell r="B2679" t="str">
            <v>IN-423-VHWW</v>
          </cell>
          <cell r="C2679" t="str">
            <v>IN-423-VHWW-F</v>
          </cell>
          <cell r="D2679" t="str">
            <v>Kanchhi Maya Syangton</v>
          </cell>
          <cell r="E2679" t="str">
            <v>Target First</v>
          </cell>
          <cell r="F2679" t="str">
            <v>DR. Bijesh Raj</v>
          </cell>
          <cell r="G2679" t="str">
            <v>Alaka</v>
          </cell>
          <cell r="H2679" t="str">
            <v>Lung</v>
          </cell>
          <cell r="I2679" t="str">
            <v>Lung NOS</v>
          </cell>
          <cell r="J2679" t="str">
            <v>Carcinoma, NOS</v>
          </cell>
          <cell r="K2679" t="str">
            <v>Right</v>
          </cell>
        </row>
        <row r="2680">
          <cell r="B2680" t="str">
            <v>IN-423-VHWX</v>
          </cell>
          <cell r="C2680" t="str">
            <v>IN-423-VHWX-B</v>
          </cell>
          <cell r="D2680" t="str">
            <v>Ramita Yadav</v>
          </cell>
          <cell r="E2680" t="str">
            <v>HRR Germline</v>
          </cell>
          <cell r="F2680" t="str">
            <v>Dr. Ram Kumar</v>
          </cell>
          <cell r="G2680" t="str">
            <v>Ruchika</v>
          </cell>
          <cell r="H2680" t="str">
            <v>Breast</v>
          </cell>
          <cell r="I2680" t="str">
            <v>Breast NOS (excludes Skin of breast C44.5)</v>
          </cell>
          <cell r="J2680" t="str">
            <v>Invasive carcinoma of no special type</v>
          </cell>
          <cell r="K2680" t="str">
            <v>Unknown</v>
          </cell>
        </row>
        <row r="2681">
          <cell r="B2681" t="str">
            <v>IN-423-VHWY</v>
          </cell>
          <cell r="C2681" t="str">
            <v>IN-423-VHWY-F</v>
          </cell>
          <cell r="D2681" t="str">
            <v>Vijaya Kumar</v>
          </cell>
          <cell r="E2681" t="str">
            <v>Target First</v>
          </cell>
          <cell r="F2681" t="str">
            <v>Dr Balaji Ramani</v>
          </cell>
          <cell r="G2681" t="str">
            <v>Nisha</v>
          </cell>
          <cell r="H2681" t="str">
            <v>Rectum</v>
          </cell>
          <cell r="I2681" t="str">
            <v>Rectum, NOS</v>
          </cell>
          <cell r="J2681" t="str">
            <v>Carcinoma, NOS</v>
          </cell>
          <cell r="K2681" t="str">
            <v>Right</v>
          </cell>
        </row>
        <row r="2682">
          <cell r="B2682" t="str">
            <v>IN-423-VHXA</v>
          </cell>
          <cell r="C2682" t="str">
            <v>IN-423-VHXA-B</v>
          </cell>
          <cell r="D2682" t="str">
            <v>Sajitha C</v>
          </cell>
          <cell r="E2682" t="str">
            <v>Germline+</v>
          </cell>
          <cell r="F2682" t="str">
            <v>Dr. Anu R I</v>
          </cell>
          <cell r="G2682" t="str">
            <v>Dayana</v>
          </cell>
          <cell r="H2682" t="str">
            <v>Other and unspecified parts of mouth</v>
          </cell>
          <cell r="I2682" t="str">
            <v>Overlapping lesion of other and unspecified parts of mouth</v>
          </cell>
        </row>
        <row r="2683">
          <cell r="B2683" t="str">
            <v>IN-423-VHXB</v>
          </cell>
          <cell r="C2683" t="str">
            <v>IN-423-VHXB-B</v>
          </cell>
          <cell r="D2683" t="str">
            <v>Nirmala Savla</v>
          </cell>
          <cell r="E2683" t="str">
            <v>Germline+</v>
          </cell>
          <cell r="F2683" t="str">
            <v>Dr. Vashishth Maniar</v>
          </cell>
          <cell r="G2683" t="str">
            <v>Anwesha</v>
          </cell>
          <cell r="H2683" t="str">
            <v>Breast</v>
          </cell>
          <cell r="I2683" t="str">
            <v>Breast NOS (excludes Skin of breast C44.5)</v>
          </cell>
          <cell r="J2683" t="str">
            <v>Carcinoma, NOS</v>
          </cell>
          <cell r="K2683" t="str">
            <v>Right and Left</v>
          </cell>
        </row>
        <row r="2684">
          <cell r="B2684" t="str">
            <v>IN-423-VHXC</v>
          </cell>
          <cell r="C2684" t="str">
            <v>IN-423-VHXC-B</v>
          </cell>
          <cell r="D2684" t="str">
            <v>Megha Tuli</v>
          </cell>
          <cell r="E2684" t="str">
            <v>Germline+</v>
          </cell>
          <cell r="F2684" t="str">
            <v>Dr Sandeep Nayak</v>
          </cell>
          <cell r="G2684" t="str">
            <v>Alaka</v>
          </cell>
          <cell r="H2684" t="str">
            <v>Non-Cancer</v>
          </cell>
          <cell r="I2684" t="str">
            <v>Non-Cancer</v>
          </cell>
          <cell r="J2684" t="str">
            <v>Non-Cancer</v>
          </cell>
          <cell r="K2684" t="str">
            <v>Non-Cancer</v>
          </cell>
        </row>
        <row r="2685">
          <cell r="B2685" t="str">
            <v>IN-423-VHXD</v>
          </cell>
          <cell r="C2685" t="str">
            <v>IN-423-VHXD-B</v>
          </cell>
          <cell r="D2685" t="str">
            <v>Sona Babu</v>
          </cell>
          <cell r="E2685" t="str">
            <v>Germline+</v>
          </cell>
          <cell r="F2685" t="str">
            <v>Dr Priya Tiwari (Artemis Hospital, Gurgaon)</v>
          </cell>
          <cell r="G2685" t="str">
            <v>Nisha</v>
          </cell>
          <cell r="H2685" t="str">
            <v>Large Intestine</v>
          </cell>
          <cell r="I2685" t="str">
            <v>Colon NOS</v>
          </cell>
          <cell r="J2685" t="str">
            <v>Carcinoma, NOS</v>
          </cell>
          <cell r="K2685" t="str">
            <v>Not a paired site</v>
          </cell>
        </row>
        <row r="2686">
          <cell r="B2686" t="str">
            <v>IN-423-VHXE</v>
          </cell>
          <cell r="C2686" t="str">
            <v>IN-423-VHXE-B</v>
          </cell>
          <cell r="D2686" t="str">
            <v>6821</v>
          </cell>
          <cell r="E2686" t="str">
            <v>HRR Germline</v>
          </cell>
          <cell r="F2686" t="str">
            <v>Dr. Anuka Sharma</v>
          </cell>
          <cell r="G2686" t="str">
            <v>Manohar</v>
          </cell>
          <cell r="H2686" t="str">
            <v>Breast</v>
          </cell>
          <cell r="I2686" t="str">
            <v>Breast NOS (excludes Skin of breast C44.5)</v>
          </cell>
          <cell r="J2686" t="str">
            <v>Carcinoma, NOS</v>
          </cell>
          <cell r="K2686" t="str">
            <v>Unknown</v>
          </cell>
        </row>
        <row r="2687">
          <cell r="B2687" t="str">
            <v>IN-423-VHXF</v>
          </cell>
          <cell r="C2687" t="str">
            <v>IN-423-VHXF-B</v>
          </cell>
          <cell r="D2687" t="str">
            <v>Sonal Joshi</v>
          </cell>
          <cell r="E2687" t="str">
            <v>Germline+</v>
          </cell>
          <cell r="F2687" t="str">
            <v>Dr.Rahul Kulkarni</v>
          </cell>
          <cell r="G2687" t="str">
            <v>Alaka</v>
          </cell>
          <cell r="H2687" t="str">
            <v>Breast</v>
          </cell>
          <cell r="I2687" t="str">
            <v>Overlapping lesion of breast</v>
          </cell>
          <cell r="J2687" t="str">
            <v>Infiltrating ductular carcinoma</v>
          </cell>
          <cell r="K2687" t="str">
            <v>Left</v>
          </cell>
        </row>
        <row r="2688">
          <cell r="B2688" t="str">
            <v>IN-423-VHXG</v>
          </cell>
          <cell r="C2688" t="str">
            <v>IN-423-VHXG-B</v>
          </cell>
          <cell r="D2688" t="str">
            <v>Dr. Asad Ullah Khan</v>
          </cell>
          <cell r="E2688" t="str">
            <v>Germline+</v>
          </cell>
          <cell r="F2688" t="str">
            <v>Dr. Vikas Goswami</v>
          </cell>
          <cell r="G2688" t="str">
            <v>Nisha</v>
          </cell>
          <cell r="H2688" t="str">
            <v>Large Intestine</v>
          </cell>
          <cell r="I2688" t="str">
            <v>Ascending colon</v>
          </cell>
          <cell r="J2688" t="str">
            <v>Adenocarcinoma, NOS</v>
          </cell>
          <cell r="K2688" t="str">
            <v>Not a paired site</v>
          </cell>
        </row>
        <row r="2689">
          <cell r="B2689" t="str">
            <v>IN-423-VHXH</v>
          </cell>
          <cell r="C2689" t="str">
            <v>IN-423-VHXH-B</v>
          </cell>
          <cell r="D2689" t="str">
            <v>Sreenivasula P</v>
          </cell>
          <cell r="E2689" t="str">
            <v>Germline+</v>
          </cell>
          <cell r="F2689" t="str">
            <v>Dr. Ravindra Vottery</v>
          </cell>
          <cell r="G2689" t="str">
            <v>Nisha</v>
          </cell>
          <cell r="H2689" t="str">
            <v>Bones, joints, and articular cartilage of the limb</v>
          </cell>
          <cell r="I2689" t="str">
            <v>Upper limb long bones, joints</v>
          </cell>
          <cell r="J2689" t="str">
            <v>Synovial sarcoma, biphasic</v>
          </cell>
          <cell r="K2689" t="str">
            <v>Left</v>
          </cell>
        </row>
        <row r="2690">
          <cell r="B2690" t="str">
            <v>IN-423-VHXI</v>
          </cell>
          <cell r="C2690" t="str">
            <v>IN-423-VHXI-F</v>
          </cell>
          <cell r="D2690" t="str">
            <v>Ritu Chaudhari</v>
          </cell>
          <cell r="E2690" t="str">
            <v>Target Focus</v>
          </cell>
          <cell r="F2690" t="str">
            <v>DR. Ashwin Philip</v>
          </cell>
          <cell r="G2690" t="str">
            <v>Anwehsa</v>
          </cell>
        </row>
        <row r="2691">
          <cell r="B2691" t="str">
            <v>IN-423-VHXJ</v>
          </cell>
          <cell r="C2691" t="str">
            <v>IN-423-VHXJ-B</v>
          </cell>
          <cell r="D2691" t="str">
            <v>Kusum Shukla</v>
          </cell>
          <cell r="E2691" t="str">
            <v>HRR Germline</v>
          </cell>
          <cell r="F2691" t="str">
            <v>Dr. Ram Kumar</v>
          </cell>
          <cell r="G2691" t="str">
            <v>Swathi</v>
          </cell>
          <cell r="H2691" t="str">
            <v>Gallbladder</v>
          </cell>
          <cell r="I2691" t="str">
            <v>Gallbladder</v>
          </cell>
          <cell r="J2691" t="str">
            <v>Adenocarcinoma, NOS</v>
          </cell>
          <cell r="K2691" t="str">
            <v>Not a paired site</v>
          </cell>
        </row>
        <row r="2692">
          <cell r="B2692" t="str">
            <v>IN-423-VHXK</v>
          </cell>
          <cell r="C2692" t="str">
            <v>IN-423-VHXK-F</v>
          </cell>
          <cell r="D2692" t="str">
            <v>Thangamani</v>
          </cell>
          <cell r="E2692" t="str">
            <v>HRR Somatic</v>
          </cell>
          <cell r="F2692" t="str">
            <v>Dr. Lal Path Labs</v>
          </cell>
          <cell r="G2692" t="str">
            <v>Swathi</v>
          </cell>
          <cell r="H2692" t="str">
            <v>Fallopian tube and other regions</v>
          </cell>
          <cell r="I2692" t="str">
            <v>Fallopian tube</v>
          </cell>
          <cell r="J2692" t="str">
            <v>High-grade serous carcinoma</v>
          </cell>
          <cell r="K2692" t="str">
            <v>Right</v>
          </cell>
        </row>
        <row r="2693">
          <cell r="B2693" t="str">
            <v>IN-423-VHXL</v>
          </cell>
          <cell r="C2693" t="str">
            <v>IN-423-VHXL-F</v>
          </cell>
          <cell r="D2693" t="str">
            <v>Nupur Opal</v>
          </cell>
          <cell r="E2693" t="str">
            <v>HRR Somatic</v>
          </cell>
          <cell r="F2693" t="str">
            <v>Dr. Pooja</v>
          </cell>
          <cell r="G2693" t="str">
            <v>Swathi</v>
          </cell>
          <cell r="H2693" t="str">
            <v>Uterus</v>
          </cell>
          <cell r="I2693" t="str">
            <v>Uterus NOS</v>
          </cell>
          <cell r="J2693" t="str">
            <v>Carcinosarcoma, NOS</v>
          </cell>
          <cell r="K2693" t="str">
            <v>Not a paired site</v>
          </cell>
        </row>
        <row r="2694">
          <cell r="B2694" t="str">
            <v>IN-423-VHXM</v>
          </cell>
          <cell r="C2694" t="str">
            <v>IN-423-VHXM-F</v>
          </cell>
          <cell r="D2694" t="str">
            <v>Usha Sehgal</v>
          </cell>
          <cell r="E2694" t="str">
            <v>Target Focus</v>
          </cell>
          <cell r="F2694" t="str">
            <v>Dr. Sandeep Guleria</v>
          </cell>
          <cell r="G2694" t="str">
            <v>Alaka</v>
          </cell>
          <cell r="H2694" t="str">
            <v>Other and unspecified biliary tract</v>
          </cell>
          <cell r="I2694" t="str">
            <v>Biliary tract, NOS</v>
          </cell>
          <cell r="J2694" t="str">
            <v>Adenocarcinoma, NOS</v>
          </cell>
          <cell r="K2694" t="str">
            <v>Not a paired site</v>
          </cell>
        </row>
        <row r="2695">
          <cell r="B2695" t="str">
            <v>IN-423-VHXN</v>
          </cell>
          <cell r="C2695" t="str">
            <v>IN-423-VHXN-B</v>
          </cell>
          <cell r="D2695" t="str">
            <v>Shital Anil Rathod</v>
          </cell>
          <cell r="E2695" t="str">
            <v>Germline+</v>
          </cell>
          <cell r="F2695" t="str">
            <v>Dr Garvit Chitkara</v>
          </cell>
          <cell r="G2695" t="str">
            <v>Anwesha</v>
          </cell>
          <cell r="H2695" t="str">
            <v>Breast</v>
          </cell>
          <cell r="I2695" t="str">
            <v>Upper outer quadrant of breast</v>
          </cell>
          <cell r="J2695" t="str">
            <v>Invasive carcinoma of no special type</v>
          </cell>
          <cell r="K2695" t="str">
            <v>Right</v>
          </cell>
        </row>
        <row r="2696">
          <cell r="B2696" t="str">
            <v>IN-423-VHXO</v>
          </cell>
          <cell r="C2696" t="str">
            <v>IN-423-VHXO-F</v>
          </cell>
          <cell r="D2696" t="str">
            <v>Kadirova Makhfuza</v>
          </cell>
          <cell r="E2696" t="str">
            <v>Target Focus</v>
          </cell>
          <cell r="F2696" t="str">
            <v>Dr. Zilola(VITA Alliance)</v>
          </cell>
          <cell r="G2696" t="str">
            <v>Manohar</v>
          </cell>
          <cell r="H2696" t="str">
            <v>Breast</v>
          </cell>
          <cell r="I2696" t="str">
            <v>Breast NOS (excludes Skin of breast C44.5)</v>
          </cell>
          <cell r="J2696" t="str">
            <v>Infiltrating ductular carcinoma</v>
          </cell>
          <cell r="K2696" t="str">
            <v>Unknown</v>
          </cell>
        </row>
        <row r="2697">
          <cell r="B2697" t="str">
            <v>IN-423-VHYA</v>
          </cell>
          <cell r="C2697" t="str">
            <v>IN-423-VHYA-F</v>
          </cell>
          <cell r="D2697" t="str">
            <v>A.T Ashen Wathsilu</v>
          </cell>
          <cell r="E2697" t="str">
            <v>Target Absolute</v>
          </cell>
          <cell r="F2697" t="str">
            <v>Dr. P.L.S. Jayawarlena</v>
          </cell>
          <cell r="G2697" t="str">
            <v>Dayana</v>
          </cell>
          <cell r="H2697" t="str">
            <v>Bones, joints and articular cartilage of other/ unspecified sites</v>
          </cell>
          <cell r="I2697" t="str">
            <v>Vertebral column (excludes Sacrum and Coccyx C41.4)</v>
          </cell>
          <cell r="J2697" t="str">
            <v>Ewing sarcoma</v>
          </cell>
          <cell r="K2697" t="str">
            <v>Not a paired site</v>
          </cell>
        </row>
        <row r="2698">
          <cell r="B2698" t="str">
            <v>IN-423-VHYA</v>
          </cell>
          <cell r="C2698" t="str">
            <v>IN-423-VHYA-B</v>
          </cell>
          <cell r="D2698" t="str">
            <v>A.T Ashen Wathsilu</v>
          </cell>
          <cell r="E2698" t="str">
            <v>TA Germline</v>
          </cell>
          <cell r="F2698" t="str">
            <v>Dr. P.L.S. Jayawarlena</v>
          </cell>
          <cell r="G2698" t="str">
            <v>Dayana</v>
          </cell>
          <cell r="H2698" t="str">
            <v>Bones, joints and articular cartilage of other/ unspecified sites</v>
          </cell>
          <cell r="I2698" t="str">
            <v>Vertebral column (excludes Sacrum and Coccyx C41.4)</v>
          </cell>
          <cell r="J2698" t="str">
            <v>Ewing sarcoma</v>
          </cell>
          <cell r="K2698" t="str">
            <v>Not a paired site</v>
          </cell>
        </row>
        <row r="2699">
          <cell r="B2699" t="str">
            <v>IN-423-VHYB</v>
          </cell>
          <cell r="C2699" t="str">
            <v>IN-423-VHYB-B</v>
          </cell>
          <cell r="D2699" t="str">
            <v>Suman Sharma</v>
          </cell>
          <cell r="E2699" t="str">
            <v>HRR Germline</v>
          </cell>
          <cell r="F2699" t="str">
            <v>Dr. Vikas Goswami</v>
          </cell>
          <cell r="G2699" t="str">
            <v>Alaka</v>
          </cell>
          <cell r="H2699" t="str">
            <v>Other and unspecified biliary tract</v>
          </cell>
          <cell r="I2699" t="str">
            <v>Ampulla of Vater</v>
          </cell>
          <cell r="J2699" t="str">
            <v>Adenocarcinoma, NOS</v>
          </cell>
          <cell r="K2699" t="str">
            <v>Not a paired site</v>
          </cell>
        </row>
        <row r="2700">
          <cell r="B2700" t="str">
            <v>IN-423-VHYC</v>
          </cell>
          <cell r="C2700" t="str">
            <v>IN-423-VHYC-B</v>
          </cell>
          <cell r="D2700" t="str">
            <v>Firoz Kagalwala</v>
          </cell>
          <cell r="E2700" t="str">
            <v>HRR Germline</v>
          </cell>
          <cell r="F2700" t="str">
            <v>Dr. Udip Maheshwari</v>
          </cell>
          <cell r="G2700" t="str">
            <v>Manohar</v>
          </cell>
          <cell r="H2700" t="str">
            <v>Pancreas</v>
          </cell>
          <cell r="I2700" t="str">
            <v>Pancreas NOS</v>
          </cell>
          <cell r="J2700" t="str">
            <v>Carcinoma, NOS</v>
          </cell>
          <cell r="K2700" t="str">
            <v>Unknown</v>
          </cell>
        </row>
        <row r="2701">
          <cell r="B2701" t="str">
            <v>IN-423-VHYD</v>
          </cell>
          <cell r="C2701" t="str">
            <v>IN-423-VHYD-F</v>
          </cell>
          <cell r="D2701" t="str">
            <v>Satish Kumar</v>
          </cell>
          <cell r="E2701" t="str">
            <v>Target Indiegene</v>
          </cell>
          <cell r="F2701" t="str">
            <v>Dr. Vikas Goswami</v>
          </cell>
          <cell r="G2701" t="str">
            <v>Anwesha</v>
          </cell>
          <cell r="H2701" t="str">
            <v>Other and unspecified biliary tract</v>
          </cell>
          <cell r="I2701" t="str">
            <v>Ampulla of Vater</v>
          </cell>
          <cell r="J2701" t="str">
            <v>Adenocarcinoma, NOS</v>
          </cell>
          <cell r="K2701" t="str">
            <v>Unknown</v>
          </cell>
        </row>
        <row r="2702">
          <cell r="B2702" t="str">
            <v>IN-423-VHYE</v>
          </cell>
          <cell r="C2702" t="str">
            <v>IN-423-VHYE-F</v>
          </cell>
          <cell r="D2702" t="str">
            <v>Pratima T Pawar</v>
          </cell>
          <cell r="E2702" t="str">
            <v>Target Absolute</v>
          </cell>
          <cell r="F2702" t="str">
            <v>Dr Adwaita gore</v>
          </cell>
          <cell r="G2702" t="str">
            <v>Manohar</v>
          </cell>
          <cell r="H2702" t="str">
            <v>Liver and intrahepatic bile ducts</v>
          </cell>
          <cell r="I2702" t="str">
            <v>Liver</v>
          </cell>
          <cell r="J2702" t="str">
            <v>Cholangiocarcinoma</v>
          </cell>
          <cell r="K2702" t="str">
            <v>Right and Left</v>
          </cell>
        </row>
        <row r="2703">
          <cell r="B2703" t="str">
            <v>IN-423-VHYE</v>
          </cell>
          <cell r="C2703" t="str">
            <v>IN-423-VHYE-B</v>
          </cell>
          <cell r="D2703" t="str">
            <v>Pratima T Pawar</v>
          </cell>
          <cell r="E2703" t="str">
            <v>TA Germline</v>
          </cell>
          <cell r="F2703" t="str">
            <v>Dr Adwaita gore</v>
          </cell>
          <cell r="G2703" t="str">
            <v>Manohar</v>
          </cell>
          <cell r="H2703" t="str">
            <v>Liver and intrahepatic bile ducts</v>
          </cell>
          <cell r="I2703" t="str">
            <v>Liver</v>
          </cell>
          <cell r="J2703" t="str">
            <v>Cholangiocarcinoma</v>
          </cell>
          <cell r="K2703" t="str">
            <v>Right and Left</v>
          </cell>
        </row>
        <row r="2704">
          <cell r="B2704" t="str">
            <v>IN-423-VHYF</v>
          </cell>
          <cell r="C2704" t="str">
            <v>IN-423-VHYF-B</v>
          </cell>
          <cell r="D2704" t="str">
            <v>Gautami Kulkarni</v>
          </cell>
          <cell r="E2704" t="str">
            <v>Germline+</v>
          </cell>
          <cell r="F2704" t="str">
            <v>Dr-Reshma Puranik</v>
          </cell>
          <cell r="G2704" t="str">
            <v>Swathi</v>
          </cell>
          <cell r="H2704" t="str">
            <v>Corpus Uteri</v>
          </cell>
          <cell r="I2704" t="str">
            <v>Endometrium</v>
          </cell>
          <cell r="J2704" t="str">
            <v>Carcinoma, NOS</v>
          </cell>
          <cell r="K2704" t="str">
            <v>Not a paired site</v>
          </cell>
        </row>
        <row r="2705">
          <cell r="B2705" t="str">
            <v>IN-423-VHYG</v>
          </cell>
          <cell r="C2705" t="str">
            <v>IN-423-VHYG-B</v>
          </cell>
          <cell r="D2705" t="str">
            <v>Suguna S</v>
          </cell>
          <cell r="E2705" t="str">
            <v>HRR Germline</v>
          </cell>
          <cell r="F2705" t="str">
            <v>Dr Veda Padma Priya (MGM Hospitals)</v>
          </cell>
          <cell r="G2705" t="str">
            <v>Dayana</v>
          </cell>
          <cell r="H2705" t="str">
            <v>Breast</v>
          </cell>
          <cell r="I2705" t="str">
            <v>Upper outer quadrant of breast</v>
          </cell>
          <cell r="J2705" t="str">
            <v>Duct carcinoma in situ, solid type</v>
          </cell>
          <cell r="K2705" t="str">
            <v>Right</v>
          </cell>
        </row>
        <row r="2706">
          <cell r="B2706" t="str">
            <v>IN-423-VHYH</v>
          </cell>
          <cell r="C2706" t="str">
            <v>IN-423-VHYH-B</v>
          </cell>
          <cell r="D2706" t="str">
            <v>Firoj Shah</v>
          </cell>
          <cell r="E2706" t="str">
            <v>Germline+</v>
          </cell>
          <cell r="F2706" t="str">
            <v>Dr. Anu R I</v>
          </cell>
          <cell r="G2706" t="str">
            <v>Dayana</v>
          </cell>
        </row>
        <row r="2707">
          <cell r="B2707" t="str">
            <v>IN-423-VHYI</v>
          </cell>
          <cell r="C2707" t="str">
            <v>IN-423-VHYI-B</v>
          </cell>
          <cell r="D2707" t="str">
            <v>Mosfika Rahman Chowdhury</v>
          </cell>
          <cell r="E2707" t="str">
            <v>Target Indiegene Liquid</v>
          </cell>
          <cell r="F2707" t="str">
            <v>Dr. Shivendra Singh</v>
          </cell>
          <cell r="G2707" t="str">
            <v>Manohar</v>
          </cell>
          <cell r="H2707" t="str">
            <v>Gallbladder</v>
          </cell>
          <cell r="I2707" t="str">
            <v>Gallbladder</v>
          </cell>
          <cell r="J2707" t="str">
            <v>Carcinoma, NOS</v>
          </cell>
          <cell r="K2707" t="str">
            <v>Not a paired site</v>
          </cell>
        </row>
        <row r="2708">
          <cell r="B2708" t="str">
            <v>IN-423-VHYJ</v>
          </cell>
          <cell r="C2708" t="str">
            <v>IN-423-VHYJ-B</v>
          </cell>
          <cell r="D2708" t="str">
            <v>Vijaykumar Kheur</v>
          </cell>
          <cell r="E2708" t="str">
            <v>Germline+</v>
          </cell>
          <cell r="F2708" t="str">
            <v>Self</v>
          </cell>
          <cell r="G2708" t="str">
            <v>Anwesha</v>
          </cell>
          <cell r="H2708" t="str">
            <v>Parotid gland</v>
          </cell>
          <cell r="I2708" t="str">
            <v>Parotid gland</v>
          </cell>
          <cell r="J2708" t="str">
            <v>Carcinoma, NOS</v>
          </cell>
          <cell r="K2708" t="str">
            <v>Unknown</v>
          </cell>
        </row>
        <row r="2709">
          <cell r="B2709" t="str">
            <v>IN-423-VHYK</v>
          </cell>
          <cell r="C2709" t="str">
            <v>IN-423-VHYK-F</v>
          </cell>
          <cell r="D2709" t="str">
            <v>Swati Bordoloi</v>
          </cell>
          <cell r="E2709" t="str">
            <v>Target Focus</v>
          </cell>
          <cell r="F2709" t="str">
            <v>Dr P Guhan</v>
          </cell>
          <cell r="G2709" t="str">
            <v>Dayana</v>
          </cell>
          <cell r="H2709" t="str">
            <v>Urinary Bladder</v>
          </cell>
          <cell r="I2709" t="str">
            <v>Lateral wall bladder</v>
          </cell>
          <cell r="J2709" t="str">
            <v>Papillary carcinoma, NOS</v>
          </cell>
          <cell r="K2709" t="str">
            <v>Not a paired site</v>
          </cell>
        </row>
        <row r="2710">
          <cell r="B2710" t="str">
            <v>IN-423-VHYL</v>
          </cell>
          <cell r="C2710" t="str">
            <v>IN-423-VHYL-F</v>
          </cell>
          <cell r="D2710" t="str">
            <v>Manjula Ji</v>
          </cell>
          <cell r="E2710" t="str">
            <v>HRR Somatic</v>
          </cell>
          <cell r="F2710" t="str">
            <v>Dr.Ankit Agarwal</v>
          </cell>
          <cell r="G2710" t="str">
            <v>Anwesha</v>
          </cell>
          <cell r="H2710" t="str">
            <v>Breast</v>
          </cell>
          <cell r="I2710" t="str">
            <v>Upper inner quadrant of breast</v>
          </cell>
          <cell r="J2710" t="str">
            <v>Infiltrating ductular carcinoma</v>
          </cell>
          <cell r="K2710" t="str">
            <v>Left</v>
          </cell>
        </row>
        <row r="2711">
          <cell r="B2711" t="str">
            <v>IN-423-VHYM</v>
          </cell>
          <cell r="C2711" t="str">
            <v>IN-423-VHYM-F</v>
          </cell>
          <cell r="D2711" t="str">
            <v>Lakshmi Prabha</v>
          </cell>
          <cell r="E2711" t="str">
            <v>Target Focus</v>
          </cell>
          <cell r="F2711" t="str">
            <v>Dr P Guhan</v>
          </cell>
          <cell r="G2711" t="str">
            <v>Manohar</v>
          </cell>
          <cell r="H2711" t="str">
            <v>Breast</v>
          </cell>
          <cell r="I2711" t="str">
            <v>Breast NOS (excludes Skin of breast C44.5)</v>
          </cell>
          <cell r="J2711" t="str">
            <v>Adenocarcinoma, NOS</v>
          </cell>
          <cell r="K2711" t="str">
            <v>Right</v>
          </cell>
        </row>
        <row r="2712">
          <cell r="B2712" t="str">
            <v>IN-423-VHYN</v>
          </cell>
          <cell r="C2712" t="str">
            <v>IN-423-VHYN-F</v>
          </cell>
          <cell r="D2712" t="str">
            <v>Manju</v>
          </cell>
          <cell r="E2712" t="str">
            <v>Target Focus</v>
          </cell>
          <cell r="F2712" t="str">
            <v>Dr. Lal Path Labs</v>
          </cell>
          <cell r="G2712" t="str">
            <v>Manohar</v>
          </cell>
          <cell r="H2712" t="str">
            <v>Ovary</v>
          </cell>
          <cell r="I2712" t="str">
            <v>Ovary</v>
          </cell>
          <cell r="J2712" t="str">
            <v>High-grade serous carcinoma</v>
          </cell>
          <cell r="K2712" t="str">
            <v>Right and Left</v>
          </cell>
        </row>
        <row r="2713">
          <cell r="B2713" t="str">
            <v>IN-423-VHYO</v>
          </cell>
          <cell r="C2713" t="str">
            <v>IN-423-VHYO-F</v>
          </cell>
          <cell r="D2713" t="str">
            <v>Farooq Ahmad Shah</v>
          </cell>
          <cell r="E2713" t="str">
            <v>HRR Somatic</v>
          </cell>
          <cell r="F2713" t="str">
            <v>Dr. Imran Nazir</v>
          </cell>
          <cell r="G2713" t="str">
            <v>Manohar</v>
          </cell>
          <cell r="H2713" t="str">
            <v>Prostate</v>
          </cell>
          <cell r="I2713" t="str">
            <v>Prostate gland</v>
          </cell>
          <cell r="J2713" t="str">
            <v>Adenocarcinoma, NOS</v>
          </cell>
          <cell r="K2713" t="str">
            <v>Not a paired site</v>
          </cell>
        </row>
        <row r="2714">
          <cell r="B2714" t="str">
            <v>IN-423-VHYP</v>
          </cell>
          <cell r="C2714" t="str">
            <v>IN-423-VHYP-F</v>
          </cell>
          <cell r="D2714" t="str">
            <v>Soting Koireng</v>
          </cell>
          <cell r="E2714" t="str">
            <v>Target Core</v>
          </cell>
          <cell r="F2714" t="str">
            <v>Dr Vanita Noronha</v>
          </cell>
          <cell r="G2714" t="str">
            <v>Dayana</v>
          </cell>
          <cell r="H2714" t="str">
            <v>Lung</v>
          </cell>
          <cell r="I2714" t="str">
            <v>Lung NOS</v>
          </cell>
          <cell r="J2714" t="str">
            <v>Adenocarcinoma, NOS</v>
          </cell>
          <cell r="K2714" t="str">
            <v>Unknown</v>
          </cell>
        </row>
        <row r="2715">
          <cell r="B2715" t="str">
            <v>IN-423-VHYQ</v>
          </cell>
          <cell r="C2715" t="str">
            <v>IN-423-VHYQ-F</v>
          </cell>
          <cell r="D2715" t="str">
            <v>Jayvant Ghadigavkar</v>
          </cell>
          <cell r="E2715" t="str">
            <v>Target Core+PDL1</v>
          </cell>
          <cell r="F2715" t="str">
            <v>Dr Darshit Shah</v>
          </cell>
          <cell r="G2715" t="str">
            <v>Anwesha</v>
          </cell>
          <cell r="H2715" t="str">
            <v>Lung</v>
          </cell>
          <cell r="I2715" t="str">
            <v>Lung NOS</v>
          </cell>
          <cell r="J2715" t="str">
            <v>Adenocarcinoma, NOS</v>
          </cell>
          <cell r="K2715" t="str">
            <v>Right</v>
          </cell>
        </row>
        <row r="2716">
          <cell r="B2716" t="str">
            <v>IN-423-VHZA</v>
          </cell>
          <cell r="C2716" t="str">
            <v>IN-423-VHZA-F</v>
          </cell>
          <cell r="D2716" t="str">
            <v>Israt Jahan</v>
          </cell>
          <cell r="E2716" t="str">
            <v>Target Core</v>
          </cell>
          <cell r="F2716" t="str">
            <v>Dr Darshit Shah</v>
          </cell>
          <cell r="G2716" t="str">
            <v>Alaka</v>
          </cell>
          <cell r="H2716" t="str">
            <v>Lung</v>
          </cell>
          <cell r="I2716" t="str">
            <v>Lower lobe, lung</v>
          </cell>
          <cell r="J2716" t="str">
            <v>Adenocarcinoma, NOS</v>
          </cell>
          <cell r="K2716" t="str">
            <v>Right</v>
          </cell>
        </row>
        <row r="2717">
          <cell r="B2717" t="str">
            <v>IN-423-VHZB</v>
          </cell>
          <cell r="C2717" t="str">
            <v>IN-423-VHZB-B</v>
          </cell>
          <cell r="D2717" t="str">
            <v>Velji Bhanji Chheda</v>
          </cell>
          <cell r="E2717" t="str">
            <v>Target Indiegene Liquid</v>
          </cell>
          <cell r="F2717" t="str">
            <v>Dr. Imran Shaikh</v>
          </cell>
          <cell r="G2717" t="str">
            <v>Manohar</v>
          </cell>
          <cell r="H2717" t="str">
            <v>Prostate</v>
          </cell>
          <cell r="I2717" t="str">
            <v>Prostate gland</v>
          </cell>
          <cell r="J2717" t="str">
            <v>Carcinoma, NOS</v>
          </cell>
          <cell r="K2717" t="str">
            <v>Unknown</v>
          </cell>
        </row>
        <row r="2718">
          <cell r="B2718" t="str">
            <v>IN-423-VHZC</v>
          </cell>
          <cell r="C2718" t="str">
            <v>IN-423-VHZC-F</v>
          </cell>
          <cell r="D2718" t="str">
            <v>Shipra Sikdar</v>
          </cell>
          <cell r="E2718" t="str">
            <v>Target Indiegene</v>
          </cell>
          <cell r="F2718" t="str">
            <v>Dr Vineet Govinda Gupta</v>
          </cell>
          <cell r="G2718" t="str">
            <v>Manohar</v>
          </cell>
          <cell r="H2718" t="str">
            <v>Gallbladder</v>
          </cell>
          <cell r="I2718" t="str">
            <v>Gallbladder</v>
          </cell>
          <cell r="J2718" t="str">
            <v>Adenocarcinoma, NOS</v>
          </cell>
          <cell r="K2718" t="str">
            <v>Not a paired site</v>
          </cell>
        </row>
        <row r="2719">
          <cell r="B2719" t="str">
            <v>IN-423-VHZD</v>
          </cell>
          <cell r="C2719" t="str">
            <v>IN-423-VHZD-B</v>
          </cell>
          <cell r="D2719" t="str">
            <v>Gulab Kanwar</v>
          </cell>
          <cell r="E2719" t="str">
            <v>Germline+</v>
          </cell>
          <cell r="F2719" t="str">
            <v>Dr Viraj Lavingia</v>
          </cell>
          <cell r="G2719" t="str">
            <v>Manohar</v>
          </cell>
          <cell r="H2719" t="str">
            <v>Large Intestine</v>
          </cell>
          <cell r="I2719" t="str">
            <v>Overlapping lesion of colon</v>
          </cell>
          <cell r="J2719" t="str">
            <v>Carcinoma, NOS</v>
          </cell>
          <cell r="K2719" t="str">
            <v>Unknown</v>
          </cell>
        </row>
        <row r="2720">
          <cell r="B2720" t="str">
            <v>IN-423-VHZE</v>
          </cell>
          <cell r="C2720" t="str">
            <v>IN-423-VHZE-B</v>
          </cell>
          <cell r="D2720" t="str">
            <v>Vijay Gupta</v>
          </cell>
          <cell r="E2720" t="str">
            <v>Target Focus Liquid</v>
          </cell>
          <cell r="F2720" t="str">
            <v>Dr Vineet Govinda Gupta</v>
          </cell>
          <cell r="G2720" t="str">
            <v>Dayana</v>
          </cell>
          <cell r="H2720" t="str">
            <v>Pancreas</v>
          </cell>
          <cell r="I2720" t="str">
            <v>Pancreas NOS</v>
          </cell>
          <cell r="J2720" t="str">
            <v>Acinar cell carcinoma</v>
          </cell>
          <cell r="K2720" t="str">
            <v>Not a paired site</v>
          </cell>
        </row>
        <row r="2721">
          <cell r="B2721" t="str">
            <v>IN-423-VHZF</v>
          </cell>
          <cell r="C2721" t="str">
            <v>IN-423-VHZF-B</v>
          </cell>
          <cell r="D2721" t="str">
            <v>Pallavi Bhoyar</v>
          </cell>
          <cell r="E2721" t="str">
            <v>Germline+</v>
          </cell>
          <cell r="F2721" t="str">
            <v>Dr.. AVS Suresh</v>
          </cell>
          <cell r="G2721" t="str">
            <v>Swathi</v>
          </cell>
          <cell r="H2721" t="str">
            <v>Breast</v>
          </cell>
          <cell r="I2721" t="str">
            <v>Upper inner quadrant of breast</v>
          </cell>
          <cell r="J2721" t="str">
            <v>Infiltrating ductular carcinoma</v>
          </cell>
          <cell r="K2721" t="str">
            <v>Right</v>
          </cell>
        </row>
        <row r="2722">
          <cell r="B2722" t="str">
            <v>IN-423-VHZG</v>
          </cell>
          <cell r="C2722" t="str">
            <v>IN-423-VHZG-B</v>
          </cell>
          <cell r="D2722" t="str">
            <v>Sagarika Parida</v>
          </cell>
          <cell r="E2722" t="str">
            <v>HRR Germline</v>
          </cell>
          <cell r="F2722" t="str">
            <v>Dr Ghanshyam Biswas</v>
          </cell>
          <cell r="G2722" t="str">
            <v>Alaka</v>
          </cell>
          <cell r="H2722" t="str">
            <v>Breast</v>
          </cell>
          <cell r="I2722" t="str">
            <v>NA</v>
          </cell>
          <cell r="J2722" t="str">
            <v>NA</v>
          </cell>
          <cell r="K2722" t="str">
            <v>NA</v>
          </cell>
        </row>
        <row r="2723">
          <cell r="B2723" t="str">
            <v>IN-423-VH3A</v>
          </cell>
          <cell r="C2723" t="str">
            <v>IN-423-VH3A-B</v>
          </cell>
          <cell r="D2723" t="str">
            <v>Sita Chauhan</v>
          </cell>
          <cell r="E2723" t="str">
            <v>HRR Germline</v>
          </cell>
          <cell r="F2723" t="str">
            <v>Dr Sudip Shrestha (NCHRC)</v>
          </cell>
          <cell r="G2723" t="str">
            <v>Swathi</v>
          </cell>
          <cell r="H2723" t="str">
            <v>Ovary</v>
          </cell>
          <cell r="I2723" t="str">
            <v>Ovary</v>
          </cell>
          <cell r="J2723" t="str">
            <v>High-grade serous carcinoma</v>
          </cell>
          <cell r="K2723" t="str">
            <v>Unknown</v>
          </cell>
        </row>
        <row r="2724">
          <cell r="B2724" t="str">
            <v>IN-423-VH3B</v>
          </cell>
          <cell r="C2724" t="str">
            <v>IN-423-VH3B-B</v>
          </cell>
          <cell r="D2724" t="str">
            <v>Hira Tuladhar</v>
          </cell>
          <cell r="E2724" t="str">
            <v>HRR Germline</v>
          </cell>
          <cell r="F2724" t="str">
            <v>Dr Sudip Shrestha (NCHRC)</v>
          </cell>
          <cell r="G2724" t="str">
            <v>Dayana</v>
          </cell>
          <cell r="H2724" t="str">
            <v>Ovary</v>
          </cell>
          <cell r="I2724" t="str">
            <v>Ovary</v>
          </cell>
          <cell r="J2724" t="str">
            <v>Carcinoma, NOS</v>
          </cell>
          <cell r="K2724" t="str">
            <v>Right and Left</v>
          </cell>
        </row>
        <row r="2725">
          <cell r="B2725" t="str">
            <v>IN-423-VH3C</v>
          </cell>
          <cell r="C2725" t="str">
            <v>IN-423-VH3C-B</v>
          </cell>
          <cell r="D2725" t="str">
            <v>Chougule Annappa Balu</v>
          </cell>
          <cell r="E2725" t="str">
            <v>Target Focus Liquid</v>
          </cell>
          <cell r="F2725" t="str">
            <v>Dr. Raj Singh</v>
          </cell>
          <cell r="G2725" t="str">
            <v>Swathi</v>
          </cell>
          <cell r="H2725" t="str">
            <v>Lung</v>
          </cell>
          <cell r="I2725" t="str">
            <v>Upper lobe, lung</v>
          </cell>
          <cell r="J2725" t="str">
            <v>Carcinoma, NOS</v>
          </cell>
          <cell r="K2725" t="str">
            <v>Left</v>
          </cell>
        </row>
        <row r="2726">
          <cell r="B2726" t="str">
            <v>IN-423-VH3D</v>
          </cell>
          <cell r="C2726" t="str">
            <v>IN-423-VH3D-F</v>
          </cell>
          <cell r="D2726" t="str">
            <v>Kamaldeep Kaur</v>
          </cell>
          <cell r="E2726" t="str">
            <v>Target Focus</v>
          </cell>
          <cell r="F2726" t="str">
            <v>Dr.Kuljinder Singh Sodhi</v>
          </cell>
          <cell r="G2726" t="str">
            <v>Swathi</v>
          </cell>
          <cell r="H2726" t="str">
            <v>Large Intestine</v>
          </cell>
          <cell r="I2726" t="str">
            <v>Sigmoid colon</v>
          </cell>
          <cell r="J2726" t="str">
            <v>Adenocarcinoma, NOS</v>
          </cell>
          <cell r="K2726" t="str">
            <v>Not a paired site</v>
          </cell>
        </row>
        <row r="2727">
          <cell r="B2727" t="str">
            <v>IN-423-VH3E</v>
          </cell>
          <cell r="C2727" t="str">
            <v>IN-423-VH3E-F</v>
          </cell>
          <cell r="D2727" t="str">
            <v>Kusum Shukla</v>
          </cell>
          <cell r="E2727" t="str">
            <v>Target Focus</v>
          </cell>
          <cell r="F2727" t="str">
            <v>Dr. Asit Arora</v>
          </cell>
          <cell r="G2727" t="str">
            <v>Dayana</v>
          </cell>
          <cell r="H2727" t="str">
            <v>Gallbladder</v>
          </cell>
          <cell r="I2727" t="str">
            <v>Gallbladder</v>
          </cell>
          <cell r="J2727" t="str">
            <v>Adenocarcinoma, NOS</v>
          </cell>
          <cell r="K2727" t="str">
            <v>Not a paired site</v>
          </cell>
        </row>
        <row r="2728">
          <cell r="B2728" t="str">
            <v>IN-423-VH3F</v>
          </cell>
          <cell r="C2728" t="str">
            <v>IN-423-VH3F-B</v>
          </cell>
          <cell r="D2728" t="str">
            <v>Sitara</v>
          </cell>
          <cell r="E2728" t="str">
            <v>HRR Germline</v>
          </cell>
          <cell r="F2728" t="str">
            <v>Dr Lal Path Labs</v>
          </cell>
          <cell r="G2728" t="str">
            <v>Dayana</v>
          </cell>
          <cell r="H2728" t="str">
            <v>Ovary</v>
          </cell>
          <cell r="I2728" t="str">
            <v>Ovary</v>
          </cell>
          <cell r="J2728" t="str">
            <v>Carcinoma, NOS</v>
          </cell>
          <cell r="K2728" t="str">
            <v>Unknown</v>
          </cell>
        </row>
        <row r="2729">
          <cell r="B2729" t="str">
            <v>IN-423-VH3G</v>
          </cell>
          <cell r="C2729" t="str">
            <v>IN-423-VH3G-B</v>
          </cell>
          <cell r="D2729" t="str">
            <v>Lalitha K Pillai</v>
          </cell>
          <cell r="E2729" t="str">
            <v>HRR Germline</v>
          </cell>
          <cell r="F2729" t="str">
            <v>Dr. Ram Kumar</v>
          </cell>
          <cell r="G2729" t="str">
            <v>Swathi</v>
          </cell>
          <cell r="H2729" t="str">
            <v>Pancreas</v>
          </cell>
          <cell r="I2729" t="str">
            <v>Pancreas NOS</v>
          </cell>
          <cell r="J2729" t="str">
            <v>Carcinoma, NOS</v>
          </cell>
          <cell r="K2729" t="str">
            <v>Not a paired site</v>
          </cell>
        </row>
        <row r="2730">
          <cell r="B2730" t="str">
            <v>IN-423-VH3H</v>
          </cell>
          <cell r="C2730" t="str">
            <v>IN-423-VH3H-F</v>
          </cell>
          <cell r="D2730" t="str">
            <v>Suresh Kumar</v>
          </cell>
          <cell r="E2730" t="str">
            <v>Target Focus</v>
          </cell>
          <cell r="F2730" t="str">
            <v>Dr Lal Path Labs</v>
          </cell>
          <cell r="G2730" t="str">
            <v>Alaka</v>
          </cell>
          <cell r="H2730" t="str">
            <v>Pancreas</v>
          </cell>
          <cell r="I2730" t="str">
            <v>Head of pancreas</v>
          </cell>
          <cell r="J2730" t="str">
            <v>Adenocarcinoma, NOS</v>
          </cell>
          <cell r="K2730" t="str">
            <v>Not a paired site</v>
          </cell>
        </row>
        <row r="2731">
          <cell r="B2731" t="str">
            <v>IN-423-VH3I</v>
          </cell>
          <cell r="C2731" t="str">
            <v>IN-423-VH3I-F</v>
          </cell>
          <cell r="D2731" t="str">
            <v>Tila Kanta Sharma</v>
          </cell>
          <cell r="E2731" t="str">
            <v>HRR Somatic</v>
          </cell>
          <cell r="F2731" t="str">
            <v>Dr. Ramila Silpakar</v>
          </cell>
          <cell r="G2731" t="str">
            <v>Nisha</v>
          </cell>
          <cell r="H2731" t="str">
            <v>Unknown primary</v>
          </cell>
          <cell r="I2731" t="str">
            <v>Unknown primary site</v>
          </cell>
        </row>
        <row r="2731">
          <cell r="K2731" t="str">
            <v>Unknown</v>
          </cell>
        </row>
        <row r="2732">
          <cell r="B2732" t="str">
            <v>IN-423-VH3J</v>
          </cell>
          <cell r="C2732" t="str">
            <v>IN-423-VH3J-F</v>
          </cell>
          <cell r="D2732" t="str">
            <v>Sunita Sharma</v>
          </cell>
          <cell r="E2732" t="str">
            <v>Target Focus</v>
          </cell>
          <cell r="F2732" t="str">
            <v>Dr. Tanveer</v>
          </cell>
          <cell r="G2732" t="str">
            <v>Swathi</v>
          </cell>
          <cell r="H2732" t="str">
            <v>Ovary</v>
          </cell>
          <cell r="I2732" t="str">
            <v>Ovary</v>
          </cell>
          <cell r="J2732" t="str">
            <v>High-grade serous carcinoma</v>
          </cell>
          <cell r="K2732" t="str">
            <v>Unknown</v>
          </cell>
        </row>
        <row r="2733">
          <cell r="B2733" t="str">
            <v>IN-423-VH3K</v>
          </cell>
          <cell r="C2733" t="str">
            <v>IN-423-VH3K-F</v>
          </cell>
          <cell r="D2733" t="str">
            <v>Ramesh Somani</v>
          </cell>
          <cell r="E2733" t="str">
            <v>Target Focus</v>
          </cell>
          <cell r="F2733" t="str">
            <v>Dr. Saurabh Julka</v>
          </cell>
          <cell r="G2733" t="str">
            <v>Alaka</v>
          </cell>
          <cell r="H2733" t="str">
            <v>Prostate</v>
          </cell>
          <cell r="I2733" t="str">
            <v>Prostate gland</v>
          </cell>
          <cell r="J2733" t="str">
            <v>Acinar cell carcinoma</v>
          </cell>
          <cell r="K2733" t="str">
            <v>Not a paired site</v>
          </cell>
        </row>
        <row r="2734">
          <cell r="B2734" t="str">
            <v>IN-423-VH3L</v>
          </cell>
          <cell r="C2734" t="str">
            <v>IN-423-VH3L-F</v>
          </cell>
          <cell r="D2734" t="str">
            <v>Vijaya Lakshmi Thallapalli</v>
          </cell>
          <cell r="E2734" t="str">
            <v>HRR Somatic</v>
          </cell>
          <cell r="F2734" t="str">
            <v>Dr. Ravindra Vottery</v>
          </cell>
          <cell r="G2734" t="str">
            <v>Alaka</v>
          </cell>
          <cell r="H2734" t="str">
            <v>Ovary</v>
          </cell>
          <cell r="I2734" t="str">
            <v>Ovary</v>
          </cell>
          <cell r="J2734" t="str">
            <v>High-grade serous carcinoma</v>
          </cell>
          <cell r="K2734" t="str">
            <v>Right</v>
          </cell>
        </row>
        <row r="2735">
          <cell r="B2735" t="str">
            <v>IN-423-VH3M</v>
          </cell>
          <cell r="C2735" t="str">
            <v>IN-423-VH3M-F</v>
          </cell>
          <cell r="D2735" t="str">
            <v>Dil Kumari Rai</v>
          </cell>
          <cell r="E2735" t="str">
            <v>Target Absolute -ve</v>
          </cell>
          <cell r="F2735" t="str">
            <v>Dr Sudip Shrestha (NCHRC)</v>
          </cell>
          <cell r="G2735" t="str">
            <v>Dayana</v>
          </cell>
          <cell r="H2735" t="str">
            <v>Lung</v>
          </cell>
          <cell r="I2735" t="str">
            <v>Lung NOS</v>
          </cell>
          <cell r="J2735" t="str">
            <v>Neoplasm, malignant</v>
          </cell>
          <cell r="K2735" t="str">
            <v>Unknown</v>
          </cell>
        </row>
        <row r="2736">
          <cell r="B2736" t="str">
            <v>IN-423-VHRE</v>
          </cell>
          <cell r="C2736" t="str">
            <v>IN-423-VHRE-B</v>
          </cell>
          <cell r="D2736" t="str">
            <v>Shivani</v>
          </cell>
          <cell r="E2736" t="str">
            <v>Target Indiegene Liquid</v>
          </cell>
          <cell r="F2736" t="str">
            <v>Dr Vineet Govinda Gupta</v>
          </cell>
          <cell r="G2736" t="str">
            <v>Dayana</v>
          </cell>
          <cell r="H2736" t="str">
            <v>Gallbladder</v>
          </cell>
          <cell r="I2736" t="str">
            <v>Gallbladder</v>
          </cell>
          <cell r="J2736" t="str">
            <v>Neuroendocrine carcinoma</v>
          </cell>
          <cell r="K2736" t="str">
            <v>Not a paired site</v>
          </cell>
        </row>
        <row r="2737">
          <cell r="B2737" t="str">
            <v>IN-423-VH3N</v>
          </cell>
          <cell r="C2737" t="str">
            <v>IN-423-VH3N-B</v>
          </cell>
          <cell r="D2737" t="str">
            <v>Rajlaxmi Patnaik</v>
          </cell>
          <cell r="E2737" t="str">
            <v>HRR Germline</v>
          </cell>
          <cell r="F2737" t="str">
            <v>Dr Ghanshyam Biswas</v>
          </cell>
          <cell r="G2737" t="str">
            <v>Anwesha</v>
          </cell>
          <cell r="H2737" t="str">
            <v>Breast</v>
          </cell>
          <cell r="I2737" t="str">
            <v>Upper outer quadrant of breast</v>
          </cell>
          <cell r="J2737" t="str">
            <v>Infiltrating ductular carcinoma</v>
          </cell>
          <cell r="K2737" t="str">
            <v>Left</v>
          </cell>
        </row>
        <row r="2738">
          <cell r="B2738" t="str">
            <v>IN-423-VHLL</v>
          </cell>
          <cell r="C2738" t="str">
            <v>IN-423-VHLL-F2</v>
          </cell>
          <cell r="D2738" t="str">
            <v>Sunita Jaiswal</v>
          </cell>
          <cell r="E2738" t="str">
            <v>Target Core</v>
          </cell>
          <cell r="F2738" t="str">
            <v>Dr Tapesh Bhatacharyya</v>
          </cell>
          <cell r="G2738" t="str">
            <v>Swathi</v>
          </cell>
          <cell r="H2738" t="str">
            <v>Lung</v>
          </cell>
          <cell r="I2738" t="str">
            <v>Lower lobe, lung</v>
          </cell>
          <cell r="J2738" t="str">
            <v>Adenocarcinoma, NOS</v>
          </cell>
          <cell r="K2738" t="str">
            <v>Right</v>
          </cell>
        </row>
        <row r="2739">
          <cell r="B2739" t="str">
            <v>IN-423-VHWY</v>
          </cell>
          <cell r="C2739" t="str">
            <v>IN-423-VHWY-F2</v>
          </cell>
          <cell r="D2739" t="str">
            <v>Vijaya Kumar</v>
          </cell>
          <cell r="E2739" t="str">
            <v>Target First</v>
          </cell>
          <cell r="F2739" t="str">
            <v>Dr Balaji Ramani</v>
          </cell>
          <cell r="G2739" t="str">
            <v>Nisha</v>
          </cell>
          <cell r="H2739" t="str">
            <v>Rectum</v>
          </cell>
          <cell r="I2739" t="str">
            <v>Rectum, NOS</v>
          </cell>
          <cell r="J2739" t="str">
            <v>Carcinoma, NOS</v>
          </cell>
          <cell r="K2739" t="str">
            <v>Right</v>
          </cell>
        </row>
        <row r="2740">
          <cell r="B2740" t="str">
            <v>IN-423-VH3O</v>
          </cell>
          <cell r="C2740" t="str">
            <v>IN-423-VH3O-F</v>
          </cell>
          <cell r="D2740" t="str">
            <v>Sib Sankar Barua</v>
          </cell>
          <cell r="E2740" t="str">
            <v>Target Indiegene</v>
          </cell>
          <cell r="F2740" t="str">
            <v>Dr S Subramanian</v>
          </cell>
          <cell r="G2740" t="str">
            <v>Nisha</v>
          </cell>
          <cell r="H2740" t="str">
            <v>Pancreas</v>
          </cell>
          <cell r="I2740" t="str">
            <v>Head of pancreas</v>
          </cell>
          <cell r="J2740" t="str">
            <v>Adenocarcinoma, NOS</v>
          </cell>
          <cell r="K2740" t="str">
            <v>Not a paired site</v>
          </cell>
        </row>
        <row r="2741">
          <cell r="B2741" t="str">
            <v>IN-423-VH3P</v>
          </cell>
          <cell r="C2741" t="str">
            <v>IN-423-VH3P-B</v>
          </cell>
          <cell r="D2741" t="str">
            <v>Ramineni Krishna Chaitanya</v>
          </cell>
          <cell r="E2741" t="str">
            <v>Germline+</v>
          </cell>
          <cell r="F2741" t="str">
            <v>Dr Kumar Gubbala</v>
          </cell>
          <cell r="G2741" t="str">
            <v>Nisha</v>
          </cell>
        </row>
        <row r="2742">
          <cell r="B2742" t="str">
            <v>IN-423-VH3Q</v>
          </cell>
          <cell r="C2742" t="str">
            <v>IN-423-VH3Q-F</v>
          </cell>
          <cell r="D2742" t="str">
            <v>Runali Jadhav</v>
          </cell>
          <cell r="E2742" t="str">
            <v>Target First</v>
          </cell>
          <cell r="F2742" t="str">
            <v>Dr Adwaita gore</v>
          </cell>
          <cell r="G2742" t="str">
            <v>Anwesha</v>
          </cell>
          <cell r="H2742" t="str">
            <v>Ovary</v>
          </cell>
          <cell r="I2742" t="str">
            <v>Ovary</v>
          </cell>
          <cell r="J2742" t="str">
            <v>Adenocarcinoma, NOS</v>
          </cell>
          <cell r="K2742" t="str">
            <v>Right and Left</v>
          </cell>
        </row>
        <row r="2743">
          <cell r="B2743" t="str">
            <v>IN-423-VH3Q</v>
          </cell>
          <cell r="C2743" t="str">
            <v>IN-423-VH3Q-B</v>
          </cell>
          <cell r="D2743" t="str">
            <v>Runali Jadhav</v>
          </cell>
          <cell r="E2743" t="str">
            <v>HRR Germline</v>
          </cell>
          <cell r="F2743" t="str">
            <v>Dr Adwaita gore</v>
          </cell>
          <cell r="G2743" t="str">
            <v>Anwesha</v>
          </cell>
          <cell r="H2743" t="str">
            <v>Ovary</v>
          </cell>
          <cell r="I2743" t="str">
            <v>Ovary</v>
          </cell>
          <cell r="J2743" t="str">
            <v>Adenocarcinoma, NOS</v>
          </cell>
          <cell r="K2743" t="str">
            <v>Right and Left</v>
          </cell>
        </row>
        <row r="2744">
          <cell r="B2744" t="str">
            <v>IN-423-VH3R</v>
          </cell>
          <cell r="C2744" t="str">
            <v>IN-423-VH3R-B</v>
          </cell>
          <cell r="D2744" t="str">
            <v>Abhidnya Abhijit Ajgaonkar</v>
          </cell>
          <cell r="E2744" t="str">
            <v>Germline+</v>
          </cell>
          <cell r="F2744" t="str">
            <v>Dr. Chetana Bakshi</v>
          </cell>
          <cell r="G2744" t="str">
            <v>Alaka</v>
          </cell>
          <cell r="H2744" t="str">
            <v>Breast</v>
          </cell>
          <cell r="I2744" t="str">
            <v>Lower outer quadrant of breast</v>
          </cell>
          <cell r="J2744" t="str">
            <v>Infiltrating ductular carcinoma</v>
          </cell>
          <cell r="K2744" t="str">
            <v>Left</v>
          </cell>
        </row>
        <row r="2745">
          <cell r="B2745" t="str">
            <v>IN-423-VHPG</v>
          </cell>
          <cell r="C2745" t="str">
            <v>IN-423-VHPG-F2</v>
          </cell>
          <cell r="D2745" t="str">
            <v>Martin Lobo</v>
          </cell>
          <cell r="E2745" t="str">
            <v>Target First</v>
          </cell>
          <cell r="F2745" t="str">
            <v>Dr Indoo Ambulkar (HCG Borivali)</v>
          </cell>
          <cell r="G2745" t="str">
            <v>Manohar</v>
          </cell>
          <cell r="H2745" t="str">
            <v>Esophagus</v>
          </cell>
          <cell r="I2745" t="str">
            <v>Esophagus lower third</v>
          </cell>
          <cell r="J2745" t="str">
            <v>Adenocarcinoma, NOS</v>
          </cell>
          <cell r="K2745" t="str">
            <v>Not a paired site</v>
          </cell>
        </row>
        <row r="2746">
          <cell r="B2746" t="str">
            <v>IN-423-VH3S</v>
          </cell>
          <cell r="C2746" t="str">
            <v>IN-423-VH3S-F</v>
          </cell>
          <cell r="D2746" t="str">
            <v>Sudha Natesh</v>
          </cell>
          <cell r="E2746" t="str">
            <v>Target Core+PDL1</v>
          </cell>
          <cell r="F2746" t="str">
            <v>Dr. Varun Rajan</v>
          </cell>
          <cell r="G2746" t="str">
            <v>Nisha</v>
          </cell>
          <cell r="H2746" t="str">
            <v>Stomach</v>
          </cell>
          <cell r="I2746" t="str">
            <v>Overlapping lesion of stomach</v>
          </cell>
          <cell r="J2746" t="str">
            <v>Carcinoma, NOS</v>
          </cell>
          <cell r="K2746" t="str">
            <v>Not a paired site</v>
          </cell>
        </row>
        <row r="2747">
          <cell r="B2747" t="str">
            <v>IN-423-VH3T</v>
          </cell>
          <cell r="C2747" t="str">
            <v>IN-423-VH3T-F</v>
          </cell>
          <cell r="D2747" t="str">
            <v>Lissan George</v>
          </cell>
          <cell r="E2747" t="str">
            <v>Target First</v>
          </cell>
          <cell r="F2747" t="str">
            <v>Dr. Sanju Cyriac</v>
          </cell>
          <cell r="G2747" t="str">
            <v>Swathi</v>
          </cell>
          <cell r="H2747" t="str">
            <v>Ovary</v>
          </cell>
          <cell r="I2747" t="str">
            <v>Ovary</v>
          </cell>
          <cell r="J2747" t="str">
            <v>High-grade serous carcinoma</v>
          </cell>
          <cell r="K2747" t="str">
            <v>Right and Left</v>
          </cell>
        </row>
        <row r="2748">
          <cell r="B2748" t="str">
            <v>IN-423-VH3U</v>
          </cell>
          <cell r="C2748" t="str">
            <v>IN-423-VH3U-B</v>
          </cell>
          <cell r="D2748" t="str">
            <v>Nafeesa M.K</v>
          </cell>
          <cell r="E2748" t="str">
            <v>Germline+</v>
          </cell>
          <cell r="F2748" t="str">
            <v>Dr. Aju Mathew</v>
          </cell>
          <cell r="G2748" t="str">
            <v>Alaka</v>
          </cell>
          <cell r="H2748" t="str">
            <v>Breast</v>
          </cell>
          <cell r="I2748" t="str">
            <v>Breast NOS (excludes Skin of breast C44.5)</v>
          </cell>
          <cell r="J2748" t="str">
            <v>Phyllodes tumor, malignant</v>
          </cell>
          <cell r="K2748" t="str">
            <v>Left</v>
          </cell>
        </row>
        <row r="2749">
          <cell r="B2749" t="str">
            <v>IN-423-VH3V</v>
          </cell>
          <cell r="C2749" t="str">
            <v>IN-423-VH3V-B</v>
          </cell>
          <cell r="D2749" t="str">
            <v>Faisal V.K</v>
          </cell>
          <cell r="E2749" t="str">
            <v>Germline+</v>
          </cell>
          <cell r="F2749" t="str">
            <v>Dr. Aju Mathew</v>
          </cell>
          <cell r="G2749" t="str">
            <v>Nisha</v>
          </cell>
          <cell r="H2749" t="str">
            <v>Stomach</v>
          </cell>
          <cell r="I2749" t="str">
            <v>Gastric antrum</v>
          </cell>
          <cell r="J2749" t="str">
            <v>Carcinoma, NOS</v>
          </cell>
          <cell r="K2749" t="str">
            <v>Not a paired site</v>
          </cell>
          <cell r="L2749" t="str">
            <v>Large Intestine</v>
          </cell>
        </row>
        <row r="2749">
          <cell r="O2749" t="str">
            <v>Not a paired site</v>
          </cell>
        </row>
        <row r="2750">
          <cell r="B2750" t="str">
            <v>IN-423-VH4A</v>
          </cell>
          <cell r="C2750" t="str">
            <v>IN-423-VH4A-F</v>
          </cell>
          <cell r="D2750" t="str">
            <v>Karuna H.R</v>
          </cell>
          <cell r="E2750" t="str">
            <v>Target Indiegene</v>
          </cell>
          <cell r="F2750" t="str">
            <v>Dr. Avinash CB</v>
          </cell>
          <cell r="G2750" t="str">
            <v>Dayana </v>
          </cell>
          <cell r="H2750" t="str">
            <v>Brain</v>
          </cell>
          <cell r="I2750" t="str">
            <v>Frontal lobe</v>
          </cell>
          <cell r="J2750" t="str">
            <v>Sarcoma, NOS</v>
          </cell>
          <cell r="K2750" t="str">
            <v>Not a paired site</v>
          </cell>
        </row>
        <row r="2751">
          <cell r="B2751" t="str">
            <v>IN-423-VH4B</v>
          </cell>
          <cell r="C2751" t="str">
            <v>IN-423-VH4B-F</v>
          </cell>
          <cell r="D2751" t="str">
            <v>Shantha Bhaskar</v>
          </cell>
          <cell r="E2751" t="str">
            <v>Target Indiegene</v>
          </cell>
          <cell r="F2751" t="str">
            <v>Dr Shekar Patil</v>
          </cell>
          <cell r="G2751" t="str">
            <v>Dayana </v>
          </cell>
          <cell r="H2751" t="str">
            <v>Breast</v>
          </cell>
          <cell r="I2751" t="str">
            <v>Overlapping lesion of breast</v>
          </cell>
          <cell r="J2751" t="str">
            <v>Infiltrating ductular carcinoma</v>
          </cell>
          <cell r="K2751" t="str">
            <v>Right</v>
          </cell>
        </row>
        <row r="2752">
          <cell r="B2752" t="str">
            <v>IN-423-VH4C</v>
          </cell>
          <cell r="C2752" t="str">
            <v>IN-423-VH4C-B</v>
          </cell>
          <cell r="D2752" t="str">
            <v>Dr. Isha Mahajan</v>
          </cell>
          <cell r="E2752" t="str">
            <v>Germline+</v>
          </cell>
          <cell r="F2752" t="str">
            <v>Dr Sandeep Nayak</v>
          </cell>
          <cell r="G2752" t="str">
            <v>Nisha</v>
          </cell>
          <cell r="H2752" t="str">
            <v>Breast</v>
          </cell>
          <cell r="I2752" t="str">
            <v>Breast NOS (excludes Skin of breast C44.5)</v>
          </cell>
          <cell r="J2752" t="str">
            <v>Adenocarcinoma, NOS</v>
          </cell>
          <cell r="K2752" t="str">
            <v>Unknown</v>
          </cell>
        </row>
        <row r="2753">
          <cell r="B2753" t="str">
            <v>IN-423-VH4D</v>
          </cell>
          <cell r="C2753" t="str">
            <v>IN-423-VH4D-B</v>
          </cell>
          <cell r="D2753" t="str">
            <v>Sonal B Patel</v>
          </cell>
          <cell r="E2753" t="str">
            <v>HRR Germline</v>
          </cell>
          <cell r="F2753" t="str">
            <v>Dr Mansi Shah (HCG, Ahmedabad)</v>
          </cell>
          <cell r="G2753" t="str">
            <v>Anwesha</v>
          </cell>
          <cell r="H2753" t="str">
            <v>Breast</v>
          </cell>
          <cell r="I2753" t="str">
            <v>Central portion of breast</v>
          </cell>
          <cell r="J2753" t="str">
            <v>Carcinoma, NOS</v>
          </cell>
          <cell r="K2753" t="str">
            <v>Left</v>
          </cell>
        </row>
        <row r="2754">
          <cell r="B2754" t="str">
            <v>IN-423-VH4E</v>
          </cell>
          <cell r="C2754" t="str">
            <v>IN-423-VH4E-F</v>
          </cell>
          <cell r="D2754" t="str">
            <v>Suryakant Dubey</v>
          </cell>
          <cell r="E2754" t="str">
            <v>Target Core</v>
          </cell>
          <cell r="F2754" t="str">
            <v>Dr. Kumar Prabash (TATA Memorial Hospital)</v>
          </cell>
          <cell r="G2754" t="str">
            <v>Nisha</v>
          </cell>
          <cell r="H2754" t="str">
            <v>Skin</v>
          </cell>
          <cell r="I2754" t="str">
            <v>Skin scalp, neck</v>
          </cell>
          <cell r="J2754" t="str">
            <v>Skin appendage carcinoma</v>
          </cell>
          <cell r="K2754" t="str">
            <v>Right</v>
          </cell>
        </row>
        <row r="2755">
          <cell r="B2755" t="str">
            <v>IN-423-VH4F</v>
          </cell>
          <cell r="C2755" t="str">
            <v>IN-423-VH4F-F</v>
          </cell>
          <cell r="D2755" t="str">
            <v>Ramesh Kumar</v>
          </cell>
          <cell r="E2755" t="str">
            <v>Target Core+PDL1</v>
          </cell>
          <cell r="F2755" t="str">
            <v>Dr Darshit Shah</v>
          </cell>
          <cell r="G2755" t="str">
            <v>Nisha</v>
          </cell>
          <cell r="H2755" t="str">
            <v>Lung</v>
          </cell>
          <cell r="I2755" t="str">
            <v>Middle lobe, lung</v>
          </cell>
          <cell r="J2755" t="str">
            <v>Carcinoma, NOS</v>
          </cell>
          <cell r="K2755" t="str">
            <v>Right</v>
          </cell>
        </row>
        <row r="2756">
          <cell r="B2756" t="str">
            <v>IN-423-VH4G</v>
          </cell>
          <cell r="C2756" t="str">
            <v>IN-423-VH4G-F</v>
          </cell>
          <cell r="D2756" t="str">
            <v>Tanuja Devi</v>
          </cell>
          <cell r="E2756" t="str">
            <v>Target Absolute</v>
          </cell>
          <cell r="F2756" t="str">
            <v>Dr. Sandeep Goyle</v>
          </cell>
          <cell r="G2756" t="str">
            <v>Swathi</v>
          </cell>
          <cell r="H2756" t="str">
            <v>Unknown primary</v>
          </cell>
          <cell r="I2756" t="str">
            <v>Unknown primary site</v>
          </cell>
          <cell r="J2756" t="str">
            <v>Adenocarcinoma, NOS</v>
          </cell>
          <cell r="K2756" t="str">
            <v>Unknown</v>
          </cell>
        </row>
        <row r="2757">
          <cell r="B2757" t="str">
            <v>IN-423-VH4G</v>
          </cell>
          <cell r="C2757" t="str">
            <v>IN-423-VH4G-B</v>
          </cell>
          <cell r="D2757" t="str">
            <v>Tanuja Devi</v>
          </cell>
          <cell r="E2757" t="str">
            <v>TA Germline</v>
          </cell>
          <cell r="F2757" t="str">
            <v>Dr. Sandeep Goyle</v>
          </cell>
          <cell r="G2757" t="str">
            <v>Swathi</v>
          </cell>
          <cell r="H2757" t="str">
            <v>Unknown primary</v>
          </cell>
          <cell r="I2757" t="str">
            <v>Unknown primary site</v>
          </cell>
          <cell r="J2757" t="str">
            <v>Adenocarcinoma, NOS</v>
          </cell>
          <cell r="K2757" t="str">
            <v>Unknown</v>
          </cell>
        </row>
        <row r="2758">
          <cell r="B2758" t="str">
            <v>IN-423-VH4H</v>
          </cell>
          <cell r="C2758" t="str">
            <v>IN-423-VH4H-B</v>
          </cell>
          <cell r="D2758" t="str">
            <v>Monika Sidhu</v>
          </cell>
          <cell r="E2758" t="str">
            <v>Germline+</v>
          </cell>
          <cell r="F2758" t="str">
            <v>Dr. P.S Dattatreya</v>
          </cell>
          <cell r="G2758" t="str">
            <v>Nisha</v>
          </cell>
          <cell r="H2758" t="str">
            <v>Breast</v>
          </cell>
          <cell r="I2758" t="str">
            <v>Upper inner quadrant of breast</v>
          </cell>
          <cell r="J2758" t="str">
            <v>Infiltrating ductular carcinoma</v>
          </cell>
          <cell r="K2758" t="str">
            <v>Right</v>
          </cell>
        </row>
        <row r="2759">
          <cell r="B2759" t="str">
            <v>IN-423-VH4D</v>
          </cell>
          <cell r="C2759" t="str">
            <v>IN-423-VH4D-F</v>
          </cell>
          <cell r="D2759" t="str">
            <v>Sonal B Patel</v>
          </cell>
          <cell r="E2759" t="str">
            <v>Target Core + MSI + TMB</v>
          </cell>
          <cell r="F2759" t="str">
            <v>Dr Mansi Shah (HCG, Ahmedabad)</v>
          </cell>
          <cell r="G2759" t="str">
            <v>Anwesha</v>
          </cell>
          <cell r="H2759" t="str">
            <v>Breast</v>
          </cell>
          <cell r="I2759" t="str">
            <v>Central portion of breast</v>
          </cell>
          <cell r="J2759" t="str">
            <v>Carcinoma, NOS</v>
          </cell>
          <cell r="K2759" t="str">
            <v>Left</v>
          </cell>
        </row>
        <row r="2760">
          <cell r="B2760" t="str">
            <v>IN-423-VHLA</v>
          </cell>
          <cell r="C2760" t="str">
            <v>IN-423-VHLA-F2</v>
          </cell>
          <cell r="D2760" t="str">
            <v>Yashodamma</v>
          </cell>
          <cell r="E2760" t="str">
            <v>Target First</v>
          </cell>
          <cell r="F2760" t="str">
            <v>Dr. Namrata Udapa</v>
          </cell>
          <cell r="G2760" t="str">
            <v>Manohar</v>
          </cell>
          <cell r="H2760" t="str">
            <v>Ovary</v>
          </cell>
          <cell r="I2760" t="str">
            <v>Ovary</v>
          </cell>
          <cell r="J2760" t="str">
            <v>Papillary cystadenocarcinoma, NOS</v>
          </cell>
          <cell r="K2760" t="str">
            <v>Unknown</v>
          </cell>
        </row>
        <row r="2761">
          <cell r="B2761" t="str">
            <v>IN-423-VH4I</v>
          </cell>
          <cell r="C2761" t="str">
            <v>IN-423-VH4I-F</v>
          </cell>
          <cell r="D2761" t="str">
            <v>VK Ojha</v>
          </cell>
          <cell r="E2761" t="str">
            <v>Target First</v>
          </cell>
          <cell r="F2761" t="str">
            <v>Dr. Deepak mulajker</v>
          </cell>
          <cell r="G2761" t="str">
            <v>Manohar</v>
          </cell>
          <cell r="H2761" t="str">
            <v>Gallbladder</v>
          </cell>
          <cell r="I2761" t="str">
            <v>Gallbladder</v>
          </cell>
          <cell r="J2761" t="str">
            <v>Adenocarcinoma, NOS</v>
          </cell>
          <cell r="K2761" t="str">
            <v>Unknown</v>
          </cell>
        </row>
        <row r="2762">
          <cell r="B2762" t="str">
            <v>IN-423-VFTI</v>
          </cell>
          <cell r="C2762" t="str">
            <v>IN-423-VFTI-F3</v>
          </cell>
          <cell r="D2762" t="str">
            <v>Kamal Jit Kaur</v>
          </cell>
          <cell r="E2762" t="str">
            <v>Target Absolute</v>
          </cell>
          <cell r="F2762" t="str">
            <v>Dr. Mandeep Singh (C K Birla Hospital)</v>
          </cell>
          <cell r="G2762" t="str">
            <v>Ruchika</v>
          </cell>
          <cell r="H2762" t="str">
            <v>Breast</v>
          </cell>
          <cell r="I2762" t="str">
            <v>Upper inner quadrant of breast</v>
          </cell>
          <cell r="J2762" t="str">
            <v>Infiltrating ductular carcinoma</v>
          </cell>
          <cell r="K2762" t="str">
            <v>Right</v>
          </cell>
        </row>
        <row r="2763">
          <cell r="B2763" t="str">
            <v>IN-423-VFTQ</v>
          </cell>
          <cell r="C2763" t="str">
            <v>IN-423-VFTQ-B2</v>
          </cell>
          <cell r="D2763" t="str">
            <v>Preet Mohinder</v>
          </cell>
          <cell r="E2763" t="str">
            <v>Target Indiegene Liquid</v>
          </cell>
          <cell r="F2763" t="str">
            <v>Dr. Sajjan rajpurohit</v>
          </cell>
          <cell r="G2763" t="str">
            <v>Swathi</v>
          </cell>
          <cell r="H2763" t="str">
            <v>Rectum</v>
          </cell>
          <cell r="I2763" t="str">
            <v>Rectum, NOS</v>
          </cell>
          <cell r="J2763" t="str">
            <v>Adenocarcinoma, NOS</v>
          </cell>
          <cell r="K2763" t="str">
            <v>Not a paired site</v>
          </cell>
        </row>
        <row r="2764">
          <cell r="B2764" t="str">
            <v>IN-423-VIAA</v>
          </cell>
          <cell r="C2764" t="str">
            <v>IN-423-VIAA-B</v>
          </cell>
          <cell r="D2764" t="str">
            <v>Shalini Tandon</v>
          </cell>
          <cell r="E2764" t="str">
            <v>HRR Germline</v>
          </cell>
          <cell r="F2764" t="str">
            <v>Dr. Nirja Batla</v>
          </cell>
          <cell r="G2764" t="str">
            <v>Alaka</v>
          </cell>
          <cell r="H2764" t="str">
            <v>Non-Cancer</v>
          </cell>
          <cell r="I2764" t="str">
            <v>Non-Cancer</v>
          </cell>
          <cell r="J2764" t="str">
            <v>Non-Cancer</v>
          </cell>
          <cell r="K2764" t="str">
            <v>Non-Cancer</v>
          </cell>
        </row>
        <row r="2765">
          <cell r="B2765" t="str">
            <v>IN-423-VIAB</v>
          </cell>
          <cell r="C2765" t="str">
            <v>IN-423-VIAB-B</v>
          </cell>
          <cell r="D2765" t="str">
            <v>Razia Khan</v>
          </cell>
          <cell r="E2765" t="str">
            <v>Germline+</v>
          </cell>
          <cell r="F2765" t="str">
            <v>Dr. Gita Kadyaprath</v>
          </cell>
          <cell r="G2765" t="str">
            <v>Anwesha</v>
          </cell>
          <cell r="H2765" t="str">
            <v>Breast</v>
          </cell>
          <cell r="I2765" t="str">
            <v>Breast NOS (excludes Skin of breast C44.5)</v>
          </cell>
          <cell r="J2765" t="str">
            <v>Carcinoma, NOS</v>
          </cell>
          <cell r="K2765" t="str">
            <v>Unknown</v>
          </cell>
          <cell r="L2765" t="str">
            <v>Thyroid</v>
          </cell>
        </row>
        <row r="2765">
          <cell r="O2765" t="str">
            <v>Not a paired site</v>
          </cell>
        </row>
        <row r="2766">
          <cell r="B2766" t="str">
            <v>IN-423-VIAC</v>
          </cell>
          <cell r="C2766" t="str">
            <v>IN-423-VIAC-F_Res</v>
          </cell>
          <cell r="D2766" t="str">
            <v>Jagsir Singh</v>
          </cell>
          <cell r="E2766" t="str">
            <v>Target Absolute</v>
          </cell>
          <cell r="F2766" t="str">
            <v>Dr. Amol Patel</v>
          </cell>
          <cell r="G2766" t="str">
            <v>Swathi</v>
          </cell>
          <cell r="H2766" t="str">
            <v>Gallbladder</v>
          </cell>
          <cell r="I2766" t="str">
            <v>Gallbladder</v>
          </cell>
          <cell r="J2766" t="str">
            <v>Adenocarcinoma, NOS</v>
          </cell>
          <cell r="K2766" t="str">
            <v>Not a paired site</v>
          </cell>
        </row>
        <row r="2767">
          <cell r="B2767" t="str">
            <v>IN-423-VIAC</v>
          </cell>
          <cell r="C2767" t="str">
            <v>IN-423-VIAC-B_Res</v>
          </cell>
          <cell r="D2767" t="str">
            <v>Jagsir Singh</v>
          </cell>
          <cell r="E2767" t="str">
            <v>TA Germline</v>
          </cell>
          <cell r="F2767" t="str">
            <v>Dr. Amol Patel</v>
          </cell>
          <cell r="G2767" t="str">
            <v>Swathi</v>
          </cell>
          <cell r="H2767" t="str">
            <v>Gallbladder</v>
          </cell>
          <cell r="I2767" t="str">
            <v>Gallbladder</v>
          </cell>
          <cell r="J2767" t="str">
            <v>Adenocarcinoma, NOS</v>
          </cell>
          <cell r="K2767" t="str">
            <v>Not a paired site</v>
          </cell>
        </row>
        <row r="2768">
          <cell r="B2768" t="str">
            <v>IN-423-VIAD</v>
          </cell>
          <cell r="C2768" t="str">
            <v>IN-423-VIAD-F</v>
          </cell>
          <cell r="D2768" t="str">
            <v>Rekha Tomar</v>
          </cell>
          <cell r="E2768" t="str">
            <v>Target Indiegene</v>
          </cell>
          <cell r="F2768" t="str">
            <v>Dr. Shyam Agarwal</v>
          </cell>
          <cell r="G2768" t="str">
            <v>Swathi</v>
          </cell>
          <cell r="H2768" t="str">
            <v>Thyroid</v>
          </cell>
          <cell r="I2768" t="str">
            <v>Thyroid gland</v>
          </cell>
          <cell r="J2768" t="str">
            <v>ML, large B-cell, diffuse</v>
          </cell>
          <cell r="K2768" t="str">
            <v>Right</v>
          </cell>
        </row>
        <row r="2769">
          <cell r="B2769" t="str">
            <v>IN-423-VIAE</v>
          </cell>
          <cell r="C2769" t="str">
            <v>IN-423-VIAE-F</v>
          </cell>
          <cell r="D2769" t="str">
            <v>Rahmat Ara</v>
          </cell>
          <cell r="E2769" t="str">
            <v>Target Absolute -ve</v>
          </cell>
          <cell r="F2769" t="str">
            <v>Dr. Yogesh Kulkarni</v>
          </cell>
          <cell r="G2769" t="str">
            <v>Alaka</v>
          </cell>
          <cell r="H2769" t="str">
            <v>Ovary</v>
          </cell>
          <cell r="I2769" t="str">
            <v>NA</v>
          </cell>
          <cell r="J2769" t="str">
            <v>NA</v>
          </cell>
          <cell r="K2769" t="str">
            <v>NA</v>
          </cell>
        </row>
        <row r="2770">
          <cell r="B2770" t="str">
            <v>IN-423-VIAF</v>
          </cell>
          <cell r="C2770" t="str">
            <v>IN-423-VIAF-F</v>
          </cell>
          <cell r="D2770" t="str">
            <v>Sushila Kumari Hooda</v>
          </cell>
          <cell r="E2770" t="str">
            <v>Target Focus</v>
          </cell>
          <cell r="F2770" t="str">
            <v>Dr. Pankaj Dahiya</v>
          </cell>
          <cell r="G2770" t="str">
            <v>Anwesha</v>
          </cell>
          <cell r="H2770" t="str">
            <v>Connective, subcutaneous and other soft tissues</v>
          </cell>
          <cell r="I2770" t="str">
            <v>Connective tissue leg</v>
          </cell>
          <cell r="J2770" t="str">
            <v>Synovial sarcoma, NOS</v>
          </cell>
          <cell r="K2770" t="str">
            <v>Unknown</v>
          </cell>
        </row>
        <row r="2771">
          <cell r="B2771" t="str">
            <v>IN-423-VIAG</v>
          </cell>
          <cell r="C2771" t="str">
            <v>IN-423-VIAG-F</v>
          </cell>
          <cell r="D2771" t="str">
            <v>Adarsh Kumar Chum</v>
          </cell>
          <cell r="E2771" t="str">
            <v>Target Focus</v>
          </cell>
          <cell r="F2771" t="str">
            <v>Dr. Tanvi Sood</v>
          </cell>
          <cell r="G2771" t="str">
            <v>Nisha</v>
          </cell>
          <cell r="H2771" t="str">
            <v>Thyroid</v>
          </cell>
          <cell r="I2771" t="str">
            <v>Thyroid gland</v>
          </cell>
          <cell r="J2771" t="str">
            <v>Carcinoma, anaplastic type, NOS</v>
          </cell>
          <cell r="K2771" t="str">
            <v>Left</v>
          </cell>
        </row>
        <row r="2772">
          <cell r="B2772" t="str">
            <v>IN-423-VIAH</v>
          </cell>
          <cell r="C2772" t="str">
            <v>IN-423-VIAH-F</v>
          </cell>
          <cell r="D2772" t="str">
            <v>Poonam Sehgal</v>
          </cell>
          <cell r="E2772" t="str">
            <v>Target Focus</v>
          </cell>
          <cell r="F2772" t="str">
            <v>Dr. Harsh Dua</v>
          </cell>
          <cell r="G2772" t="str">
            <v>Nisha</v>
          </cell>
          <cell r="H2772" t="str">
            <v>Ovary</v>
          </cell>
          <cell r="I2772" t="str">
            <v>Ovary</v>
          </cell>
          <cell r="J2772" t="str">
            <v>High-grade serous carcinoma</v>
          </cell>
          <cell r="K2772" t="str">
            <v>Right and Left</v>
          </cell>
        </row>
        <row r="2773">
          <cell r="B2773" t="str">
            <v>IN-423-VHIW</v>
          </cell>
          <cell r="C2773" t="str">
            <v>IN-423-VHIW-F2</v>
          </cell>
          <cell r="D2773" t="str">
            <v>Ashish Rajori</v>
          </cell>
          <cell r="E2773" t="str">
            <v>Target Focus</v>
          </cell>
          <cell r="F2773" t="str">
            <v>Dr. Pankaj Kumar Garg</v>
          </cell>
          <cell r="G2773" t="str">
            <v>Swathi</v>
          </cell>
          <cell r="H2773" t="str">
            <v>Testis</v>
          </cell>
          <cell r="I2773" t="str">
            <v>Testis NOS</v>
          </cell>
          <cell r="J2773" t="str">
            <v>Adenocarcinoma, NOS</v>
          </cell>
          <cell r="K2773" t="str">
            <v>Right</v>
          </cell>
        </row>
        <row r="2774">
          <cell r="B2774" t="str">
            <v>IN-423-VIAI</v>
          </cell>
          <cell r="C2774" t="str">
            <v>IN-423-VIAI-F</v>
          </cell>
          <cell r="D2774" t="str">
            <v>Shameema</v>
          </cell>
          <cell r="E2774" t="str">
            <v>Target Focus</v>
          </cell>
          <cell r="F2774" t="str">
            <v>Dr Lal Path Labs</v>
          </cell>
          <cell r="G2774" t="str">
            <v>Anwesha</v>
          </cell>
          <cell r="H2774" t="str">
            <v>Pancreas</v>
          </cell>
          <cell r="I2774" t="str">
            <v>Pancreas NOS</v>
          </cell>
          <cell r="J2774" t="str">
            <v>Carcinoma, NOS</v>
          </cell>
          <cell r="K2774" t="str">
            <v>Not a paired site</v>
          </cell>
        </row>
        <row r="2775">
          <cell r="B2775" t="str">
            <v>IN-423-VIAJ</v>
          </cell>
          <cell r="C2775" t="str">
            <v>IN-423-VIAJ-F</v>
          </cell>
          <cell r="D2775" t="str">
            <v>Sitara Begum</v>
          </cell>
          <cell r="E2775" t="str">
            <v>HRR Somatic</v>
          </cell>
          <cell r="F2775" t="str">
            <v>Dr Lal Path Labs</v>
          </cell>
          <cell r="G2775" t="str">
            <v>Dayana</v>
          </cell>
          <cell r="H2775" t="str">
            <v>Ovary</v>
          </cell>
          <cell r="I2775" t="str">
            <v>Ovary</v>
          </cell>
          <cell r="J2775" t="str">
            <v>Carcinoma, NOS</v>
          </cell>
          <cell r="K2775" t="str">
            <v>Unknown</v>
          </cell>
        </row>
        <row r="2776">
          <cell r="B2776" t="str">
            <v>IN-423-VIAK</v>
          </cell>
          <cell r="C2776" t="str">
            <v>IN-423-VIAK-B</v>
          </cell>
          <cell r="D2776" t="str">
            <v>Swathi Jadala</v>
          </cell>
          <cell r="E2776" t="str">
            <v>Germline+</v>
          </cell>
          <cell r="F2776" t="str">
            <v>Dr. Raju Kvvn</v>
          </cell>
          <cell r="G2776" t="str">
            <v>Dayana</v>
          </cell>
        </row>
        <row r="2777">
          <cell r="B2777" t="str">
            <v>IN-423-VIAL</v>
          </cell>
          <cell r="C2777" t="str">
            <v>IN-423-VIAL-F</v>
          </cell>
          <cell r="D2777" t="str">
            <v>Sant Balbir Singh</v>
          </cell>
          <cell r="E2777" t="str">
            <v>Target Focus</v>
          </cell>
          <cell r="F2777" t="str">
            <v>Dr. Yogesh Arora</v>
          </cell>
          <cell r="G2777" t="str">
            <v>Swathi</v>
          </cell>
          <cell r="H2777" t="str">
            <v>Other and unspecified major salivary gland</v>
          </cell>
          <cell r="I2777" t="str">
            <v>Overlapping lesion of major salivary glands</v>
          </cell>
          <cell r="J2777" t="str">
            <v>Carcinoma in pleomorphic adenoma</v>
          </cell>
          <cell r="K2777" t="str">
            <v>Right</v>
          </cell>
        </row>
        <row r="2778">
          <cell r="B2778" t="str">
            <v>IN-423-VIAM</v>
          </cell>
          <cell r="C2778" t="str">
            <v>IN-423-VIAM-F</v>
          </cell>
          <cell r="D2778" t="str">
            <v>Ram Swarath Maurya</v>
          </cell>
          <cell r="E2778" t="str">
            <v>HRR Somatic+PDL1</v>
          </cell>
          <cell r="F2778" t="str">
            <v>Dr Ghanshyam Biswas</v>
          </cell>
          <cell r="G2778" t="str">
            <v>Anwesha</v>
          </cell>
          <cell r="H2778" t="str">
            <v>Prostate</v>
          </cell>
          <cell r="I2778" t="str">
            <v>Prostate gland</v>
          </cell>
          <cell r="J2778" t="str">
            <v>Acinar cell carcinoma</v>
          </cell>
          <cell r="K2778" t="str">
            <v>Not a paired site</v>
          </cell>
        </row>
        <row r="2779">
          <cell r="B2779" t="str">
            <v>IN-423-VIAN</v>
          </cell>
          <cell r="C2779" t="str">
            <v>IN-423-VIAN-B</v>
          </cell>
          <cell r="D2779" t="str">
            <v>Nurjahan Begum</v>
          </cell>
          <cell r="E2779" t="str">
            <v>Germline+</v>
          </cell>
          <cell r="F2779" t="str">
            <v>Dr Suvadip Chakrabarti</v>
          </cell>
          <cell r="G2779" t="str">
            <v>Dayana</v>
          </cell>
          <cell r="H2779" t="str">
            <v>Breast</v>
          </cell>
          <cell r="I2779" t="str">
            <v>Upper outer quadrant of breast</v>
          </cell>
          <cell r="J2779" t="str">
            <v>Metaplastic carcinoma, NOS</v>
          </cell>
          <cell r="K2779" t="str">
            <v>Left</v>
          </cell>
        </row>
        <row r="2780">
          <cell r="B2780" t="str">
            <v>IN-423-VIAO</v>
          </cell>
          <cell r="C2780" t="str">
            <v>IN-423-VIAO-B</v>
          </cell>
          <cell r="D2780" t="str">
            <v>Sasikala P</v>
          </cell>
          <cell r="E2780" t="str">
            <v>HRR Germline</v>
          </cell>
          <cell r="F2780" t="str">
            <v>Dr S Subramanian</v>
          </cell>
          <cell r="G2780" t="str">
            <v>Swathi</v>
          </cell>
          <cell r="H2780" t="str">
            <v>Breast</v>
          </cell>
          <cell r="I2780" t="str">
            <v>Breast NOS (excludes Skin of breast C44.5)</v>
          </cell>
          <cell r="J2780" t="str">
            <v>Metaplastic carcinoma, NOS</v>
          </cell>
          <cell r="K2780" t="str">
            <v>Left</v>
          </cell>
        </row>
        <row r="2781">
          <cell r="B2781" t="str">
            <v>IN-423-VIAP</v>
          </cell>
          <cell r="C2781" t="str">
            <v>IN-423-VIAP-B</v>
          </cell>
          <cell r="D2781" t="str">
            <v>Veronica D.Costa</v>
          </cell>
          <cell r="E2781" t="str">
            <v>Germline+</v>
          </cell>
          <cell r="F2781" t="str">
            <v>Dr. GDC</v>
          </cell>
          <cell r="G2781" t="str">
            <v>Alaka</v>
          </cell>
          <cell r="H2781" t="str">
            <v>Ovary</v>
          </cell>
          <cell r="I2781" t="str">
            <v>Ovary</v>
          </cell>
          <cell r="J2781" t="str">
            <v>NA</v>
          </cell>
          <cell r="K2781" t="str">
            <v>Unknown</v>
          </cell>
        </row>
        <row r="2782">
          <cell r="B2782" t="str">
            <v>IN-423-VIAQ</v>
          </cell>
          <cell r="C2782" t="str">
            <v>IN-423-VIAQ-B</v>
          </cell>
          <cell r="D2782" t="str">
            <v>Manju Agarwal</v>
          </cell>
          <cell r="E2782" t="str">
            <v>Germline+</v>
          </cell>
          <cell r="F2782" t="str">
            <v>Dr Bhushan Nikam</v>
          </cell>
          <cell r="G2782" t="str">
            <v>Alaka</v>
          </cell>
          <cell r="H2782" t="str">
            <v>Breast</v>
          </cell>
          <cell r="I2782" t="str">
            <v>Breast NOS (excludes Skin of breast C44.5)</v>
          </cell>
          <cell r="J2782" t="str">
            <v>Invasive carcinoma of no special type</v>
          </cell>
          <cell r="K2782" t="str">
            <v>Right</v>
          </cell>
        </row>
        <row r="2783">
          <cell r="B2783" t="str">
            <v>IN-423-VIAR</v>
          </cell>
          <cell r="C2783" t="str">
            <v>IN-423-VIAR-B</v>
          </cell>
          <cell r="D2783" t="str">
            <v>Vijaya Gaonkar</v>
          </cell>
          <cell r="E2783" t="str">
            <v>Germline+</v>
          </cell>
          <cell r="F2783" t="str">
            <v>Dr Jaganathan Kulkarni</v>
          </cell>
          <cell r="G2783" t="str">
            <v>Alaka</v>
          </cell>
          <cell r="H2783" t="str">
            <v>Ovary</v>
          </cell>
          <cell r="I2783" t="str">
            <v>Ovary</v>
          </cell>
          <cell r="J2783" t="str">
            <v>NA</v>
          </cell>
          <cell r="K2783" t="str">
            <v>NA</v>
          </cell>
        </row>
        <row r="2784">
          <cell r="B2784" t="str">
            <v>IN-423-VIAS</v>
          </cell>
          <cell r="C2784" t="str">
            <v>IN-423-VIAS-B</v>
          </cell>
          <cell r="D2784" t="str">
            <v>Ratna Muley</v>
          </cell>
          <cell r="E2784" t="str">
            <v>Germline+</v>
          </cell>
          <cell r="F2784" t="str">
            <v>Dr.Tushar Patil</v>
          </cell>
          <cell r="G2784" t="str">
            <v>Swathi</v>
          </cell>
          <cell r="H2784" t="str">
            <v>Breast</v>
          </cell>
          <cell r="I2784" t="str">
            <v>Breast NOS (excludes Skin of breast C44.5)</v>
          </cell>
          <cell r="J2784" t="str">
            <v>Invasive carcinoma of no special type</v>
          </cell>
          <cell r="K2784" t="str">
            <v>Right</v>
          </cell>
        </row>
        <row r="2785">
          <cell r="B2785" t="str">
            <v>IN-423-VIBA</v>
          </cell>
          <cell r="C2785" t="str">
            <v>IN-423-VIBA-B</v>
          </cell>
          <cell r="D2785" t="str">
            <v>Daya Kodnani</v>
          </cell>
          <cell r="E2785" t="str">
            <v>Germline+</v>
          </cell>
          <cell r="F2785" t="str">
            <v>Dr Viraj Lavingia</v>
          </cell>
          <cell r="G2785" t="str">
            <v>Anwesha</v>
          </cell>
          <cell r="H2785" t="str">
            <v>Pancreas</v>
          </cell>
          <cell r="I2785" t="str">
            <v>Pancreas NOS</v>
          </cell>
          <cell r="J2785" t="str">
            <v>Carcinoma, NOS</v>
          </cell>
          <cell r="K2785" t="str">
            <v>Not a paired site</v>
          </cell>
        </row>
        <row r="2786">
          <cell r="B2786" t="str">
            <v>IN-423-VIBB</v>
          </cell>
          <cell r="C2786" t="str">
            <v>IN-423-VIBB-F</v>
          </cell>
          <cell r="D2786" t="str">
            <v>Chhana Bhai Rathod</v>
          </cell>
          <cell r="E2786" t="str">
            <v>Target First+PDL1</v>
          </cell>
          <cell r="F2786" t="str">
            <v>Dr Rushab kothari</v>
          </cell>
          <cell r="G2786" t="str">
            <v>Nisha</v>
          </cell>
          <cell r="H2786" t="str">
            <v>Lung</v>
          </cell>
          <cell r="I2786" t="str">
            <v>Lung NOS</v>
          </cell>
          <cell r="J2786" t="str">
            <v>Adenocarcinoma, NOS</v>
          </cell>
          <cell r="K2786" t="str">
            <v>Right</v>
          </cell>
        </row>
        <row r="2787">
          <cell r="B2787" t="str">
            <v>IN-423-VIBC</v>
          </cell>
          <cell r="C2787" t="str">
            <v>IN-423-VIBC-F</v>
          </cell>
          <cell r="D2787" t="str">
            <v>Ranjanben Patel</v>
          </cell>
          <cell r="E2787" t="str">
            <v>Target First</v>
          </cell>
          <cell r="F2787" t="str">
            <v>Dr Viraj Lavingia</v>
          </cell>
          <cell r="G2787" t="str">
            <v>Anwesha</v>
          </cell>
          <cell r="H2787" t="str">
            <v>Pancreas</v>
          </cell>
          <cell r="I2787" t="str">
            <v>Pancreas NOS</v>
          </cell>
          <cell r="J2787" t="str">
            <v>Adenocarcinoma, NOS</v>
          </cell>
          <cell r="K2787" t="str">
            <v>Not a paired site</v>
          </cell>
        </row>
        <row r="2788">
          <cell r="B2788" t="str">
            <v>IN-423-VIBD</v>
          </cell>
          <cell r="C2788" t="str">
            <v>IN-423-VIBD-F</v>
          </cell>
          <cell r="D2788" t="str">
            <v>Prem Shankar Bunkar</v>
          </cell>
          <cell r="E2788" t="str">
            <v>Target First</v>
          </cell>
          <cell r="F2788" t="str">
            <v>Dr Viraj Lavingia</v>
          </cell>
          <cell r="G2788" t="str">
            <v>Dayana</v>
          </cell>
          <cell r="H2788" t="str">
            <v>Gallbladder</v>
          </cell>
          <cell r="I2788" t="str">
            <v>Gallbladder</v>
          </cell>
          <cell r="J2788" t="str">
            <v>Signet ring cell carcinoma</v>
          </cell>
          <cell r="K2788" t="str">
            <v>Not a paired site</v>
          </cell>
        </row>
        <row r="2789">
          <cell r="B2789" t="str">
            <v>IN-423-VIBE</v>
          </cell>
          <cell r="C2789" t="str">
            <v>IN-423-VIBE-F</v>
          </cell>
          <cell r="D2789" t="str">
            <v>Anil Kumar Sargiya</v>
          </cell>
          <cell r="E2789" t="str">
            <v>Target First</v>
          </cell>
          <cell r="F2789" t="str">
            <v>Dr Viraj Lavingia</v>
          </cell>
          <cell r="G2789" t="str">
            <v>Anwesha</v>
          </cell>
          <cell r="H2789" t="str">
            <v>Liver and intrahepatic bile ducts</v>
          </cell>
          <cell r="I2789" t="str">
            <v>Intrahepatic bile duct</v>
          </cell>
          <cell r="J2789" t="str">
            <v>Cholangiocarcinoma</v>
          </cell>
          <cell r="K2789" t="str">
            <v>Not a paired site</v>
          </cell>
        </row>
        <row r="2790">
          <cell r="B2790" t="str">
            <v>IN-423-VIBF</v>
          </cell>
          <cell r="C2790" t="str">
            <v>IN-423-VIBF-B</v>
          </cell>
          <cell r="D2790" t="str">
            <v>Meena Choudhary</v>
          </cell>
          <cell r="E2790" t="str">
            <v>Germline+</v>
          </cell>
          <cell r="F2790" t="str">
            <v>Dr. Ashish Bakshi</v>
          </cell>
          <cell r="G2790" t="str">
            <v>Nisha</v>
          </cell>
          <cell r="H2790" t="str">
            <v>Corpus Uteri</v>
          </cell>
          <cell r="I2790" t="str">
            <v>Endometrium</v>
          </cell>
          <cell r="J2790" t="str">
            <v>Endometrioid carcinoma</v>
          </cell>
          <cell r="K2790" t="str">
            <v>Not a paired site</v>
          </cell>
        </row>
        <row r="2791">
          <cell r="B2791" t="str">
            <v>IN-423-VIBG</v>
          </cell>
          <cell r="C2791" t="str">
            <v>IN-423-VIBG-B</v>
          </cell>
          <cell r="D2791" t="str">
            <v>Harbeer Kaur</v>
          </cell>
          <cell r="E2791" t="str">
            <v>Germline+</v>
          </cell>
          <cell r="F2791" t="str">
            <v>Dr Sewanti Limaye</v>
          </cell>
          <cell r="G2791" t="str">
            <v>Dayana</v>
          </cell>
          <cell r="H2791" t="str">
            <v>Breast</v>
          </cell>
          <cell r="I2791" t="str">
            <v>Upper outer quadrant of breast</v>
          </cell>
          <cell r="J2791" t="str">
            <v>Infiltrating ductular carcinoma</v>
          </cell>
          <cell r="K2791" t="str">
            <v>Right</v>
          </cell>
        </row>
        <row r="2792">
          <cell r="B2792" t="str">
            <v>IN-423-VIBH</v>
          </cell>
          <cell r="C2792" t="str">
            <v>IN-423-VIBH-F</v>
          </cell>
          <cell r="D2792" t="str">
            <v>Ravindra Kumar</v>
          </cell>
          <cell r="E2792" t="str">
            <v>Target First</v>
          </cell>
          <cell r="F2792" t="str">
            <v>Dr. Shyam Agarwal</v>
          </cell>
          <cell r="G2792" t="str">
            <v>Nisha</v>
          </cell>
          <cell r="H2792" t="str">
            <v>Lung</v>
          </cell>
          <cell r="I2792" t="str">
            <v>Lung NOS</v>
          </cell>
          <cell r="J2792" t="str">
            <v>Adenocarcinoma, NOS</v>
          </cell>
          <cell r="K2792" t="str">
            <v>Right</v>
          </cell>
        </row>
        <row r="2793">
          <cell r="B2793" t="str">
            <v>IN-423-VIBI</v>
          </cell>
          <cell r="C2793" t="str">
            <v>IN-423-VIBI-F</v>
          </cell>
          <cell r="D2793" t="str">
            <v>Pinky Jain</v>
          </cell>
          <cell r="E2793" t="str">
            <v>Target Indiegene</v>
          </cell>
          <cell r="F2793" t="str">
            <v>Dr. Sajjan rajpurohit</v>
          </cell>
          <cell r="G2793" t="str">
            <v>Manohar</v>
          </cell>
          <cell r="H2793" t="str">
            <v>Cervix Uteri</v>
          </cell>
          <cell r="I2793" t="str">
            <v>Cervix uteri</v>
          </cell>
          <cell r="J2793" t="str">
            <v>Adenocarcinoma, NOS</v>
          </cell>
          <cell r="K2793" t="str">
            <v>Unknown</v>
          </cell>
        </row>
        <row r="2794">
          <cell r="B2794" t="str">
            <v>IN-423-VIBI</v>
          </cell>
          <cell r="C2794" t="str">
            <v>IN-423-VIBI-B</v>
          </cell>
          <cell r="D2794" t="str">
            <v>Pinky Jain</v>
          </cell>
          <cell r="E2794" t="str">
            <v>Target Indiegene Liquid</v>
          </cell>
          <cell r="F2794" t="str">
            <v>Dr. Sajjan rajpurohit</v>
          </cell>
          <cell r="G2794" t="str">
            <v>Manohar</v>
          </cell>
          <cell r="H2794" t="str">
            <v>Cervix Uteri</v>
          </cell>
          <cell r="I2794" t="str">
            <v>Cervix uteri</v>
          </cell>
          <cell r="J2794" t="str">
            <v>Adenocarcinoma, NOS</v>
          </cell>
          <cell r="K2794" t="str">
            <v>Unknown</v>
          </cell>
        </row>
        <row r="2795">
          <cell r="B2795" t="str">
            <v>IN-423-VIBJ</v>
          </cell>
          <cell r="C2795" t="str">
            <v>IN-423-VIBJ-F</v>
          </cell>
          <cell r="D2795" t="str">
            <v>Radhey Shyam Yadav</v>
          </cell>
          <cell r="E2795" t="str">
            <v>Target Indiegene</v>
          </cell>
          <cell r="F2795" t="str">
            <v>Dr Akhil Kapoor</v>
          </cell>
          <cell r="G2795" t="str">
            <v>Nisha</v>
          </cell>
          <cell r="H2795" t="str">
            <v>Liver and intrahepatic bile ducts</v>
          </cell>
          <cell r="I2795" t="str">
            <v>Liver</v>
          </cell>
          <cell r="J2795" t="str">
            <v>Cholangiocarcinoma</v>
          </cell>
          <cell r="K2795" t="str">
            <v>Right</v>
          </cell>
        </row>
        <row r="2796">
          <cell r="B2796" t="str">
            <v>IN-423-VIBJ</v>
          </cell>
          <cell r="C2796" t="str">
            <v>IN-423-VIBJ-B</v>
          </cell>
          <cell r="D2796" t="str">
            <v>Radhey Shyam Yadav</v>
          </cell>
          <cell r="E2796" t="str">
            <v>Target Indiegene Liquid</v>
          </cell>
          <cell r="F2796" t="str">
            <v>Dr Akhil Kapoor</v>
          </cell>
          <cell r="G2796" t="str">
            <v>Nisha</v>
          </cell>
          <cell r="H2796" t="str">
            <v>Liver and intrahepatic bile ducts</v>
          </cell>
          <cell r="I2796" t="str">
            <v>Liver</v>
          </cell>
          <cell r="J2796" t="str">
            <v>Cholangiocarcinoma</v>
          </cell>
          <cell r="K2796" t="str">
            <v>Right</v>
          </cell>
        </row>
        <row r="2797">
          <cell r="B2797" t="str">
            <v>IN-423-VIBK</v>
          </cell>
          <cell r="C2797" t="str">
            <v>IN-423-VIBK-F_Res</v>
          </cell>
          <cell r="D2797" t="str">
            <v>Sunita Sharma</v>
          </cell>
          <cell r="E2797" t="str">
            <v>Target Absolute</v>
          </cell>
          <cell r="F2797" t="str">
            <v>Dr. Amol Patel</v>
          </cell>
          <cell r="G2797" t="str">
            <v>Manohar</v>
          </cell>
          <cell r="H2797" t="str">
            <v>Gallbladder</v>
          </cell>
          <cell r="I2797" t="str">
            <v>Gallbladder</v>
          </cell>
          <cell r="J2797" t="str">
            <v>Adenocarcinoma, NOS</v>
          </cell>
          <cell r="K2797" t="str">
            <v>Unknown</v>
          </cell>
        </row>
        <row r="2798">
          <cell r="B2798" t="str">
            <v>IN-423-VIBK</v>
          </cell>
          <cell r="C2798" t="str">
            <v>IN-423-VIBK-B_Res</v>
          </cell>
          <cell r="D2798" t="str">
            <v>Sunita Sharma</v>
          </cell>
          <cell r="E2798" t="str">
            <v>TA Germline</v>
          </cell>
          <cell r="F2798" t="str">
            <v>Dr. Amol Patel</v>
          </cell>
          <cell r="G2798" t="str">
            <v>Manohar</v>
          </cell>
          <cell r="H2798" t="str">
            <v>Gallbladder</v>
          </cell>
          <cell r="I2798" t="str">
            <v>Gallbladder</v>
          </cell>
          <cell r="J2798" t="str">
            <v>Adenocarcinoma, NOS</v>
          </cell>
          <cell r="K2798" t="str">
            <v>Unknown</v>
          </cell>
        </row>
        <row r="2799">
          <cell r="B2799" t="str">
            <v>IN-423-VIBL</v>
          </cell>
          <cell r="C2799" t="str">
            <v>IN-423-VIBL-F</v>
          </cell>
          <cell r="D2799" t="str">
            <v>Tamashi Shrestha Ghosh</v>
          </cell>
          <cell r="E2799" t="str">
            <v>Target First</v>
          </cell>
          <cell r="F2799" t="str">
            <v>Dr. Shasanka. Das</v>
          </cell>
          <cell r="G2799" t="str">
            <v>Alaka</v>
          </cell>
          <cell r="H2799" t="str">
            <v>Ovary</v>
          </cell>
          <cell r="I2799" t="str">
            <v>Ovary</v>
          </cell>
          <cell r="J2799" t="str">
            <v>High-grade serous carcinoma</v>
          </cell>
          <cell r="K2799" t="str">
            <v>Left</v>
          </cell>
        </row>
        <row r="2800">
          <cell r="B2800" t="str">
            <v>IN-423-VIBM</v>
          </cell>
          <cell r="C2800" t="str">
            <v>IN-423-VIBM-F</v>
          </cell>
          <cell r="D2800" t="str">
            <v>Ramana Kumari</v>
          </cell>
          <cell r="E2800" t="str">
            <v>HRR Somatic</v>
          </cell>
          <cell r="F2800" t="str">
            <v>Dr Lal Path Labs</v>
          </cell>
          <cell r="G2800" t="str">
            <v>Anwesha</v>
          </cell>
          <cell r="H2800" t="str">
            <v>Pancreas</v>
          </cell>
          <cell r="I2800" t="str">
            <v>Neck of pancreas</v>
          </cell>
          <cell r="J2800" t="str">
            <v>Adenocarcinoma, NOS</v>
          </cell>
          <cell r="K2800" t="str">
            <v>Not a paired site</v>
          </cell>
        </row>
        <row r="2801">
          <cell r="B2801" t="str">
            <v>IN-423-VIBN</v>
          </cell>
          <cell r="C2801" t="str">
            <v>IN-423-VIBN-F</v>
          </cell>
          <cell r="D2801" t="str">
            <v>Yogesh Malushte</v>
          </cell>
          <cell r="E2801" t="str">
            <v>Target Core+PDL1</v>
          </cell>
          <cell r="F2801" t="str">
            <v>Dr Vijay Patil (TMH)</v>
          </cell>
          <cell r="G2801" t="str">
            <v>Nisha</v>
          </cell>
          <cell r="H2801" t="str">
            <v>Other parts of tongue</v>
          </cell>
          <cell r="I2801" t="str">
            <v>Border of tongue</v>
          </cell>
          <cell r="J2801" t="str">
            <v>Squamous cell carcinoma, NOS</v>
          </cell>
          <cell r="K2801" t="str">
            <v>Right</v>
          </cell>
        </row>
        <row r="2802">
          <cell r="B2802" t="str">
            <v>IN-423-VIEA</v>
          </cell>
          <cell r="C2802" t="str">
            <v>IN-423-VIEA-F</v>
          </cell>
          <cell r="D2802" t="str">
            <v>Vineet Kumar Seth</v>
          </cell>
          <cell r="E2802" t="str">
            <v>Target Indiegene</v>
          </cell>
          <cell r="F2802" t="str">
            <v>Dr. Mandeep Singh (C K Birla Hospital)</v>
          </cell>
          <cell r="G2802" t="str">
            <v>Nisha</v>
          </cell>
          <cell r="H2802" t="str">
            <v>Other parts of tongue</v>
          </cell>
          <cell r="I2802" t="str">
            <v>Tongue NOS</v>
          </cell>
          <cell r="J2802" t="str">
            <v>Squamous cell carcinoma, NOS</v>
          </cell>
          <cell r="K2802" t="str">
            <v>Left</v>
          </cell>
        </row>
        <row r="2803">
          <cell r="B2803" t="str">
            <v>IN-423-VIEC</v>
          </cell>
          <cell r="C2803" t="str">
            <v>IN-423-VIEC-B</v>
          </cell>
          <cell r="D2803" t="str">
            <v>Dhara Devda</v>
          </cell>
          <cell r="E2803" t="str">
            <v>Germline+</v>
          </cell>
          <cell r="F2803" t="str">
            <v>Dr. Vashishth Maniar</v>
          </cell>
          <cell r="G2803" t="str">
            <v>Swathi</v>
          </cell>
          <cell r="H2803" t="str">
            <v>Breast</v>
          </cell>
          <cell r="I2803" t="str">
            <v>Breast NOS (excludes Skin of breast C44.5)</v>
          </cell>
          <cell r="J2803" t="str">
            <v>Carcinoma, NOS</v>
          </cell>
          <cell r="K2803" t="str">
            <v>Unknown</v>
          </cell>
        </row>
        <row r="2804">
          <cell r="B2804" t="str">
            <v>IN-423-VIEG</v>
          </cell>
          <cell r="C2804" t="str">
            <v>IN-423-VIEG-F</v>
          </cell>
          <cell r="D2804" t="str">
            <v>MD Alomgir Hossain</v>
          </cell>
          <cell r="E2804" t="str">
            <v>Target Core+PDL1</v>
          </cell>
          <cell r="F2804" t="str">
            <v>Dr Darshit Shah</v>
          </cell>
          <cell r="G2804" t="str">
            <v>Dayana</v>
          </cell>
          <cell r="H2804" t="str">
            <v>Lung</v>
          </cell>
          <cell r="I2804" t="str">
            <v>Middle lobe, lung</v>
          </cell>
          <cell r="J2804" t="str">
            <v>Squamous cell carcinoma, NOS</v>
          </cell>
          <cell r="K2804" t="str">
            <v>Right</v>
          </cell>
        </row>
        <row r="2805">
          <cell r="B2805" t="str">
            <v>IN-423-VHRO</v>
          </cell>
          <cell r="C2805" t="str">
            <v>IN-423-VHRO-F2</v>
          </cell>
          <cell r="D2805" t="str">
            <v>Geeta Devi</v>
          </cell>
          <cell r="E2805" t="str">
            <v>HRR Somatic</v>
          </cell>
          <cell r="F2805" t="str">
            <v>Dr. Satinder Kaur</v>
          </cell>
          <cell r="G2805" t="str">
            <v>Anwehsa</v>
          </cell>
        </row>
        <row r="2806">
          <cell r="B2806" t="str">
            <v>IN-423-VHWR</v>
          </cell>
          <cell r="C2806" t="str">
            <v>IN-423-VHWR-F2</v>
          </cell>
          <cell r="D2806" t="str">
            <v>Yangchen Dolma</v>
          </cell>
          <cell r="E2806" t="str">
            <v>HRR Somatic</v>
          </cell>
          <cell r="F2806" t="str">
            <v>Dr. Archit Pandit</v>
          </cell>
          <cell r="G2806" t="str">
            <v>Swathi</v>
          </cell>
          <cell r="H2806" t="str">
            <v>Breast</v>
          </cell>
          <cell r="I2806" t="str">
            <v>Upper inner quadrant of breast</v>
          </cell>
          <cell r="J2806" t="str">
            <v>Infiltrating ductular carcinoma</v>
          </cell>
          <cell r="K2806" t="str">
            <v>Left</v>
          </cell>
        </row>
        <row r="2807">
          <cell r="B2807" t="str">
            <v>IN-423-VIEH</v>
          </cell>
          <cell r="C2807" t="str">
            <v>IN-423-VIEH-F</v>
          </cell>
          <cell r="D2807" t="str">
            <v>Yogesh Kumar Shukla</v>
          </cell>
          <cell r="E2807" t="str">
            <v>Target Focus</v>
          </cell>
          <cell r="F2807" t="str">
            <v>Dr Vivek Goel</v>
          </cell>
          <cell r="G2807" t="str">
            <v>Swathi</v>
          </cell>
          <cell r="H2807" t="str">
            <v>Other and unspecified biliary tract</v>
          </cell>
          <cell r="I2807" t="str">
            <v>Extrahepatic bile duct</v>
          </cell>
          <cell r="J2807" t="str">
            <v>Adenocarcinoma, intestinal type</v>
          </cell>
          <cell r="K2807" t="str">
            <v>Not a paired site</v>
          </cell>
        </row>
        <row r="2808">
          <cell r="B2808" t="str">
            <v>IN-423-VHRZ</v>
          </cell>
          <cell r="C2808" t="str">
            <v>IN-423-VHRZ-F2</v>
          </cell>
          <cell r="D2808" t="str">
            <v>Pardeep Kumar</v>
          </cell>
          <cell r="E2808" t="str">
            <v>Target Focus</v>
          </cell>
          <cell r="F2808" t="str">
            <v>Dr Priya Tiwari and Dr Vineet Gupta</v>
          </cell>
          <cell r="G2808" t="str">
            <v>Ruchika</v>
          </cell>
          <cell r="H2808" t="str">
            <v>Brain</v>
          </cell>
          <cell r="I2808" t="str">
            <v>Temporal lobe</v>
          </cell>
          <cell r="J2808" t="str">
            <v>Glioblastoma, NOS</v>
          </cell>
          <cell r="K2808" t="str">
            <v>Left</v>
          </cell>
        </row>
        <row r="2809">
          <cell r="B2809" t="str">
            <v>IN-423-VIEJ</v>
          </cell>
          <cell r="C2809" t="str">
            <v>IN-423-VIEJ-F</v>
          </cell>
          <cell r="D2809" t="str">
            <v>Lashkar Santosh</v>
          </cell>
          <cell r="E2809" t="str">
            <v>Target Focus</v>
          </cell>
          <cell r="F2809" t="str">
            <v>Dr Lal Path Labs</v>
          </cell>
          <cell r="G2809" t="str">
            <v>Alaka</v>
          </cell>
          <cell r="H2809" t="str">
            <v>Unknown primary</v>
          </cell>
          <cell r="I2809" t="str">
            <v>Unknown primary site</v>
          </cell>
          <cell r="J2809" t="str">
            <v>Adenocarcinoma, NOS</v>
          </cell>
          <cell r="K2809" t="str">
            <v>Unknown</v>
          </cell>
        </row>
        <row r="2810">
          <cell r="B2810" t="str">
            <v>IN-423-VIEK</v>
          </cell>
          <cell r="C2810" t="str">
            <v>IN-423-VIEK-F</v>
          </cell>
          <cell r="D2810" t="str">
            <v>Rajender Singh Thapa</v>
          </cell>
          <cell r="E2810" t="str">
            <v>Target Focus</v>
          </cell>
          <cell r="F2810" t="str">
            <v>Dr Ankur Bahi</v>
          </cell>
          <cell r="G2810" t="str">
            <v>Alaka</v>
          </cell>
          <cell r="H2810" t="str">
            <v>Unknown primary</v>
          </cell>
          <cell r="I2810" t="str">
            <v>Unknown primary site</v>
          </cell>
          <cell r="J2810" t="str">
            <v>Adenocarcinoma, NOS</v>
          </cell>
          <cell r="K2810" t="str">
            <v>Unknown</v>
          </cell>
        </row>
        <row r="2811">
          <cell r="B2811" t="str">
            <v>IN-423-VHRP</v>
          </cell>
          <cell r="C2811" t="str">
            <v>IN-423-VHRP-F2</v>
          </cell>
          <cell r="D2811" t="str">
            <v>Kataria B.P</v>
          </cell>
          <cell r="E2811" t="str">
            <v>HRR Somatic</v>
          </cell>
          <cell r="F2811" t="str">
            <v>Dr. Indu Bansal</v>
          </cell>
          <cell r="G2811" t="str">
            <v>Nisha</v>
          </cell>
          <cell r="H2811" t="str">
            <v>Prostate</v>
          </cell>
          <cell r="I2811" t="str">
            <v>Prostate gland</v>
          </cell>
          <cell r="J2811" t="str">
            <v>Acinar cell cystadenocarcinoma</v>
          </cell>
          <cell r="K2811" t="str">
            <v>Unknown</v>
          </cell>
        </row>
        <row r="2812">
          <cell r="B2812" t="str">
            <v>IN-423-VIBM</v>
          </cell>
          <cell r="C2812" t="str">
            <v>IN-423-VIBM-B</v>
          </cell>
          <cell r="D2812" t="str">
            <v>Ramana Kumari</v>
          </cell>
          <cell r="E2812" t="str">
            <v>HRR Germline</v>
          </cell>
          <cell r="F2812" t="str">
            <v>Dr Lal Path Labs</v>
          </cell>
          <cell r="G2812" t="str">
            <v>Anwesha</v>
          </cell>
          <cell r="H2812" t="str">
            <v>Pancreas</v>
          </cell>
          <cell r="I2812" t="str">
            <v>Neck of pancreas</v>
          </cell>
          <cell r="J2812" t="str">
            <v>Adenocarcinoma, NOS</v>
          </cell>
          <cell r="K2812" t="str">
            <v>Not a paired site</v>
          </cell>
        </row>
        <row r="2813">
          <cell r="B2813" t="str">
            <v>IN-423-VGTE</v>
          </cell>
          <cell r="C2813" t="str">
            <v>IN-423-VGTE-F2</v>
          </cell>
          <cell r="D2813" t="str">
            <v>Rama Sharma</v>
          </cell>
          <cell r="E2813" t="str">
            <v>Target Focus</v>
          </cell>
          <cell r="F2813" t="str">
            <v>Dr. Vipul Nautiyal</v>
          </cell>
          <cell r="G2813" t="str">
            <v>Manohar</v>
          </cell>
          <cell r="H2813" t="str">
            <v>Breast</v>
          </cell>
          <cell r="I2813" t="str">
            <v>Breast NOS (excludes Skin of breast C44.5)</v>
          </cell>
          <cell r="J2813" t="str">
            <v>Adenocarcinoma, NOS</v>
          </cell>
          <cell r="K2813" t="str">
            <v>Right</v>
          </cell>
        </row>
        <row r="2814">
          <cell r="B2814" t="str">
            <v>IN-423-VIEL</v>
          </cell>
          <cell r="C2814" t="str">
            <v>IN-423-VIEL-B</v>
          </cell>
          <cell r="D2814" t="str">
            <v>K Chaitanya Krishna</v>
          </cell>
          <cell r="E2814" t="str">
            <v>Germline+</v>
          </cell>
          <cell r="F2814" t="str">
            <v>Dr P.S. Dattatreya</v>
          </cell>
          <cell r="G2814" t="str">
            <v>Swathi</v>
          </cell>
          <cell r="H2814" t="str">
            <v>Non-Cancer</v>
          </cell>
          <cell r="I2814" t="str">
            <v>Non-Cancer</v>
          </cell>
          <cell r="J2814" t="str">
            <v>Non-Cancer</v>
          </cell>
          <cell r="K2814" t="str">
            <v>Non-Cancer</v>
          </cell>
        </row>
        <row r="2815">
          <cell r="B2815" t="str">
            <v>IN-423-VIEM</v>
          </cell>
          <cell r="C2815" t="str">
            <v>IN-423-VIEM-B</v>
          </cell>
          <cell r="D2815" t="str">
            <v>Anselma Tessy Judeson</v>
          </cell>
          <cell r="E2815" t="str">
            <v>Germline+</v>
          </cell>
          <cell r="F2815" t="str">
            <v>Dr Sanju Cyriac</v>
          </cell>
          <cell r="G2815" t="str">
            <v>Anwesha</v>
          </cell>
          <cell r="H2815" t="str">
            <v>Ovary</v>
          </cell>
          <cell r="I2815" t="str">
            <v>Ovary</v>
          </cell>
          <cell r="J2815" t="str">
            <v>High-grade serous carcinoma</v>
          </cell>
          <cell r="K2815" t="str">
            <v>Unknown</v>
          </cell>
        </row>
        <row r="2816">
          <cell r="B2816" t="str">
            <v>IN-423-VIFA</v>
          </cell>
          <cell r="C2816" t="str">
            <v>IN-423-VIFA-F</v>
          </cell>
          <cell r="D2816" t="str">
            <v>Sajitha T</v>
          </cell>
          <cell r="E2816" t="str">
            <v>Target Core</v>
          </cell>
          <cell r="F2816" t="str">
            <v>Dr Favaz Ali</v>
          </cell>
          <cell r="G2816" t="str">
            <v>Anwesha</v>
          </cell>
          <cell r="H2816" t="str">
            <v>Ovary</v>
          </cell>
          <cell r="I2816" t="str">
            <v>Ovary</v>
          </cell>
          <cell r="J2816" t="str">
            <v>Low-grade serous carcinoma</v>
          </cell>
          <cell r="K2816" t="str">
            <v>Unknown</v>
          </cell>
        </row>
        <row r="2817">
          <cell r="B2817" t="str">
            <v>IN-423-VIFB</v>
          </cell>
          <cell r="C2817" t="str">
            <v>IN-423-VIFB-F</v>
          </cell>
          <cell r="D2817" t="str">
            <v>Nipesh CH Dey</v>
          </cell>
          <cell r="E2817" t="str">
            <v>Target Core</v>
          </cell>
          <cell r="F2817" t="str">
            <v>Dr. Adil Hassan</v>
          </cell>
          <cell r="G2817" t="str">
            <v>Dayana</v>
          </cell>
          <cell r="H2817" t="str">
            <v>Liver and intrahepatic bile ducts</v>
          </cell>
          <cell r="I2817" t="str">
            <v>Intrahepatic bile duct</v>
          </cell>
          <cell r="J2817" t="str">
            <v>Cholangiocarcinoma</v>
          </cell>
          <cell r="K2817" t="str">
            <v>Not a paired site</v>
          </cell>
        </row>
        <row r="2818">
          <cell r="B2818" t="str">
            <v>IN-423-VIFC</v>
          </cell>
          <cell r="C2818" t="str">
            <v>IN-423-VIFC-F</v>
          </cell>
          <cell r="D2818" t="str">
            <v>Shivarame Gowda</v>
          </cell>
          <cell r="E2818" t="str">
            <v>Target Indiegene</v>
          </cell>
          <cell r="F2818" t="str">
            <v>Dr Shekar Patil</v>
          </cell>
          <cell r="G2818" t="str">
            <v>Nisha</v>
          </cell>
          <cell r="H2818" t="str">
            <v>Stomach</v>
          </cell>
          <cell r="I2818" t="str">
            <v>Body stomach</v>
          </cell>
          <cell r="J2818" t="str">
            <v>Signet ring cell carcinoma</v>
          </cell>
          <cell r="K2818" t="str">
            <v>Not a paired site</v>
          </cell>
        </row>
        <row r="2819">
          <cell r="B2819" t="str">
            <v>IN-423-VIFD</v>
          </cell>
          <cell r="C2819" t="str">
            <v>IN-423-VIFD-B</v>
          </cell>
          <cell r="D2819" t="str">
            <v>Sunita Acharya</v>
          </cell>
          <cell r="E2819" t="str">
            <v>HRR Germline</v>
          </cell>
          <cell r="F2819" t="str">
            <v>Dr Sudip Shrestha (NCHRC)</v>
          </cell>
          <cell r="G2819" t="str">
            <v>Anwesha</v>
          </cell>
          <cell r="H2819" t="str">
            <v>Ovary</v>
          </cell>
          <cell r="I2819" t="str">
            <v>Ovary</v>
          </cell>
          <cell r="J2819" t="str">
            <v>Carcinoma, NOS</v>
          </cell>
          <cell r="K2819" t="str">
            <v>Unknown</v>
          </cell>
        </row>
        <row r="2820">
          <cell r="B2820" t="str">
            <v>IN-423-VIFE</v>
          </cell>
          <cell r="C2820" t="str">
            <v>IN-423-VIFE-B</v>
          </cell>
          <cell r="D2820" t="str">
            <v>Durga Kumari Bajimaya</v>
          </cell>
          <cell r="E2820" t="str">
            <v>HRR Germline</v>
          </cell>
          <cell r="F2820" t="str">
            <v>Dr Sudip Shrestha (NCHRC)</v>
          </cell>
          <cell r="G2820" t="str">
            <v>Nisha</v>
          </cell>
          <cell r="H2820" t="str">
            <v>Breast</v>
          </cell>
          <cell r="I2820" t="str">
            <v>Breast NOS (excludes Skin of breast C44.5)</v>
          </cell>
          <cell r="J2820" t="str">
            <v>Carcinoma, NOS</v>
          </cell>
          <cell r="K2820" t="str">
            <v>Right and Left</v>
          </cell>
        </row>
        <row r="2821">
          <cell r="B2821" t="str">
            <v>IN-423-VIFF</v>
          </cell>
          <cell r="C2821" t="str">
            <v>IN-423-VIFF-F</v>
          </cell>
          <cell r="D2821" t="str">
            <v>Abhimanyu Mishra</v>
          </cell>
          <cell r="E2821" t="str">
            <v>Target Focus</v>
          </cell>
          <cell r="F2821" t="str">
            <v>Dr Nishant Batta</v>
          </cell>
          <cell r="G2821" t="str">
            <v>Dayana</v>
          </cell>
          <cell r="H2821" t="str">
            <v>Stomach</v>
          </cell>
          <cell r="I2821" t="str">
            <v>Stomach NOS</v>
          </cell>
          <cell r="J2821" t="str">
            <v>Signet ring cell carcinoma</v>
          </cell>
          <cell r="K2821" t="str">
            <v>Not a paired site</v>
          </cell>
        </row>
        <row r="2822">
          <cell r="B2822" t="str">
            <v>IN-423-VIFG</v>
          </cell>
          <cell r="C2822" t="str">
            <v>IN-423-VIFG-F</v>
          </cell>
          <cell r="D2822" t="str">
            <v>Vadibhai Patel</v>
          </cell>
          <cell r="E2822" t="str">
            <v>Target First</v>
          </cell>
          <cell r="F2822" t="str">
            <v>Dr Rushab kothari / Dr Itesh Khatwani</v>
          </cell>
          <cell r="G2822" t="str">
            <v>Nisha</v>
          </cell>
        </row>
        <row r="2823">
          <cell r="B2823" t="str">
            <v>IN-423-VIFH</v>
          </cell>
          <cell r="C2823" t="str">
            <v>IN-423-VIFH-F</v>
          </cell>
          <cell r="D2823" t="str">
            <v>Vijayalakshmi</v>
          </cell>
          <cell r="E2823" t="str">
            <v>Target First+PDL1</v>
          </cell>
          <cell r="F2823" t="str">
            <v>Dr S Subramanian</v>
          </cell>
          <cell r="G2823" t="str">
            <v>Nisha</v>
          </cell>
          <cell r="H2823" t="str">
            <v>Unknown primary</v>
          </cell>
          <cell r="I2823" t="str">
            <v>Unknown primary site</v>
          </cell>
          <cell r="J2823" t="str">
            <v>Carcinoma, NOS</v>
          </cell>
          <cell r="K2823" t="str">
            <v>Not a paired site</v>
          </cell>
        </row>
        <row r="2824">
          <cell r="B2824" t="str">
            <v>IN-423-VIFI</v>
          </cell>
          <cell r="C2824" t="str">
            <v>IN-423-VIFI-F</v>
          </cell>
          <cell r="D2824" t="str">
            <v>Yashavant Patil</v>
          </cell>
          <cell r="E2824" t="str">
            <v>Target First+PDL1</v>
          </cell>
          <cell r="F2824" t="str">
            <v>Dr. Avinash Talele</v>
          </cell>
          <cell r="G2824" t="str">
            <v>Swathi</v>
          </cell>
          <cell r="H2824" t="str">
            <v>Lung</v>
          </cell>
          <cell r="I2824" t="str">
            <v>Lower lobe, lung</v>
          </cell>
          <cell r="J2824" t="str">
            <v>Adenocarcinoma, NOS</v>
          </cell>
          <cell r="K2824" t="str">
            <v>Right</v>
          </cell>
        </row>
        <row r="2825">
          <cell r="B2825" t="str">
            <v>IN-423-VIFJ</v>
          </cell>
          <cell r="C2825" t="str">
            <v>IN-423-VIFJ-B</v>
          </cell>
          <cell r="D2825" t="str">
            <v>Avishek Bikram Shah</v>
          </cell>
          <cell r="E2825" t="str">
            <v>Germline+</v>
          </cell>
          <cell r="F2825" t="str">
            <v>Dr Mimi Giri</v>
          </cell>
          <cell r="G2825" t="str">
            <v>Manohar</v>
          </cell>
          <cell r="H2825" t="str">
            <v>Non-Cancer</v>
          </cell>
          <cell r="I2825" t="str">
            <v>Non-Cancer</v>
          </cell>
          <cell r="J2825" t="str">
            <v>Non-Cancer</v>
          </cell>
          <cell r="K2825" t="str">
            <v>Non-Cancer</v>
          </cell>
        </row>
        <row r="2826">
          <cell r="B2826" t="str">
            <v>IN-423-VIFK</v>
          </cell>
          <cell r="C2826" t="str">
            <v>IN-423-VIFK-B</v>
          </cell>
          <cell r="D2826" t="str">
            <v>Jyoti Sachin patil</v>
          </cell>
          <cell r="E2826" t="str">
            <v>HRR Germline</v>
          </cell>
          <cell r="F2826" t="str">
            <v>Dr Bharat bhosale</v>
          </cell>
          <cell r="G2826" t="str">
            <v>Anwesha</v>
          </cell>
          <cell r="H2826" t="str">
            <v>Breast</v>
          </cell>
          <cell r="I2826" t="str">
            <v>Upper outer quadrant of breast</v>
          </cell>
          <cell r="J2826" t="str">
            <v>Invasive carcinoma of no special type</v>
          </cell>
          <cell r="K2826" t="str">
            <v>Left</v>
          </cell>
        </row>
        <row r="2827">
          <cell r="B2827" t="str">
            <v>IN-423-VHQC</v>
          </cell>
          <cell r="C2827" t="str">
            <v>IN-423-VHQC-F2</v>
          </cell>
          <cell r="D2827" t="str">
            <v>Satyanarayana Bera</v>
          </cell>
          <cell r="E2827" t="str">
            <v>Target Core</v>
          </cell>
          <cell r="F2827" t="str">
            <v>Dr. Kumar Prabash (TATA Memorial Hospital)</v>
          </cell>
          <cell r="G2827" t="str">
            <v>Anwesha</v>
          </cell>
          <cell r="H2827" t="str">
            <v>Lung</v>
          </cell>
          <cell r="I2827" t="str">
            <v>Lower Lobe</v>
          </cell>
          <cell r="J2827" t="str">
            <v>Adenocarcinoma, NOS</v>
          </cell>
          <cell r="K2827" t="str">
            <v>Right</v>
          </cell>
        </row>
        <row r="2828">
          <cell r="B2828" t="str">
            <v>IN-423-VIFL</v>
          </cell>
          <cell r="C2828" t="str">
            <v>IN-423-VIFL-F</v>
          </cell>
          <cell r="D2828" t="str">
            <v>Asima Biswas</v>
          </cell>
          <cell r="E2828" t="str">
            <v>Target Core</v>
          </cell>
          <cell r="F2828" t="str">
            <v>Dr Akshay shah</v>
          </cell>
          <cell r="G2828" t="str">
            <v>Swathi</v>
          </cell>
          <cell r="H2828" t="str">
            <v>Bones, joints, and articular cartilage of the limb</v>
          </cell>
          <cell r="I2828" t="str">
            <v>Lower limb long bones, joints</v>
          </cell>
          <cell r="J2828" t="str">
            <v>Hemangiosarcoma</v>
          </cell>
          <cell r="K2828" t="str">
            <v>Right</v>
          </cell>
        </row>
        <row r="2829">
          <cell r="B2829" t="str">
            <v>IN-423-VIFM</v>
          </cell>
          <cell r="C2829" t="str">
            <v>IN-423-VIFM-F</v>
          </cell>
          <cell r="D2829" t="str">
            <v>Amritananda Barua</v>
          </cell>
          <cell r="E2829" t="str">
            <v>Target Core+PDL1</v>
          </cell>
          <cell r="F2829" t="str">
            <v>Dr Ajay Kumar Singh</v>
          </cell>
          <cell r="G2829" t="str">
            <v>Anwesha</v>
          </cell>
          <cell r="H2829" t="str">
            <v>Lung</v>
          </cell>
          <cell r="I2829" t="str">
            <v>Lung NOS</v>
          </cell>
          <cell r="J2829" t="str">
            <v>Carcinoma, NOS</v>
          </cell>
          <cell r="K2829" t="str">
            <v>Unknown</v>
          </cell>
        </row>
        <row r="2830">
          <cell r="B2830" t="str">
            <v>IN-423-VIFN</v>
          </cell>
          <cell r="C2830" t="str">
            <v>IN-423-VIFN-F</v>
          </cell>
          <cell r="D2830" t="str">
            <v>Deepti Rao</v>
          </cell>
          <cell r="E2830" t="str">
            <v>Target Core</v>
          </cell>
          <cell r="F2830" t="str">
            <v>Dr Renu Mishra</v>
          </cell>
          <cell r="G2830" t="str">
            <v>Alaka</v>
          </cell>
          <cell r="H2830" t="str">
            <v>Stomach</v>
          </cell>
          <cell r="I2830" t="str">
            <v>Stomach NOS</v>
          </cell>
          <cell r="J2830" t="str">
            <v>Adenocarcinoma, NOS</v>
          </cell>
          <cell r="K2830" t="str">
            <v>Not a paired site</v>
          </cell>
        </row>
        <row r="2831">
          <cell r="B2831" t="str">
            <v>IN-423-VIFO</v>
          </cell>
          <cell r="C2831" t="str">
            <v>IN-423-VIFO-F</v>
          </cell>
          <cell r="D2831" t="str">
            <v>Mamata Haldar</v>
          </cell>
          <cell r="E2831" t="str">
            <v>Target Core</v>
          </cell>
          <cell r="F2831" t="str">
            <v>Dr Atul Tiwari</v>
          </cell>
          <cell r="G2831" t="str">
            <v>Dayana</v>
          </cell>
          <cell r="H2831" t="str">
            <v>Ovary</v>
          </cell>
          <cell r="I2831" t="str">
            <v>Ovary</v>
          </cell>
          <cell r="J2831" t="str">
            <v>Granular cell carcinoma</v>
          </cell>
          <cell r="K2831" t="str">
            <v>Left</v>
          </cell>
        </row>
        <row r="2832">
          <cell r="B2832" t="str">
            <v>IN-423-VIFP</v>
          </cell>
          <cell r="C2832" t="str">
            <v>IN-423-VIFP-F</v>
          </cell>
          <cell r="D2832" t="str">
            <v>Manoranjan Sarkar</v>
          </cell>
          <cell r="E2832" t="str">
            <v>Target Core+PDL1</v>
          </cell>
          <cell r="F2832" t="str">
            <v>Dr Darshit Shah</v>
          </cell>
          <cell r="G2832" t="str">
            <v>Dayana</v>
          </cell>
          <cell r="H2832" t="str">
            <v>Penis</v>
          </cell>
          <cell r="I2832" t="str">
            <v>Prepuce</v>
          </cell>
          <cell r="J2832" t="str">
            <v>Squamous cell carcinoma, NOS</v>
          </cell>
          <cell r="K2832" t="str">
            <v>Not a paired site</v>
          </cell>
        </row>
        <row r="2833">
          <cell r="B2833" t="str">
            <v>IN-423-VIFQ</v>
          </cell>
          <cell r="C2833" t="str">
            <v>IN-423-VIFQ-F</v>
          </cell>
          <cell r="D2833" t="str">
            <v>Taieb Ali Molla</v>
          </cell>
          <cell r="E2833" t="str">
            <v>Target Core+PDL1</v>
          </cell>
          <cell r="F2833" t="str">
            <v>Dr Kumar Prabhash</v>
          </cell>
          <cell r="G2833" t="str">
            <v>Manohar</v>
          </cell>
          <cell r="H2833" t="str">
            <v>Lung</v>
          </cell>
          <cell r="I2833" t="str">
            <v>Lung NOS</v>
          </cell>
          <cell r="J2833" t="str">
            <v>Adenocarcinoma, NOS</v>
          </cell>
          <cell r="K2833" t="str">
            <v>Unknown</v>
          </cell>
        </row>
        <row r="2834">
          <cell r="B2834" t="str">
            <v>IN-423-VIGA</v>
          </cell>
          <cell r="C2834" t="str">
            <v>IN-423-VIGA-F</v>
          </cell>
          <cell r="D2834" t="str">
            <v>Srinivas Pasumarthi</v>
          </cell>
          <cell r="E2834" t="str">
            <v>Target Indiegene</v>
          </cell>
          <cell r="F2834" t="str">
            <v>Dr. Bharat Vaswani</v>
          </cell>
          <cell r="G2834" t="str">
            <v>Manohar</v>
          </cell>
          <cell r="H2834" t="str">
            <v>Small Intestine</v>
          </cell>
          <cell r="I2834" t="str">
            <v>Small intestine NOS</v>
          </cell>
          <cell r="J2834" t="str">
            <v>Signet ring cell carcinoma</v>
          </cell>
          <cell r="K2834" t="str">
            <v>Unknown</v>
          </cell>
        </row>
        <row r="2835">
          <cell r="B2835" t="str">
            <v>IN-423-VIGB-F</v>
          </cell>
          <cell r="C2835" t="str">
            <v>IN-423-VIGB-F</v>
          </cell>
          <cell r="D2835" t="str">
            <v>Debbrata Roy</v>
          </cell>
          <cell r="E2835" t="str">
            <v>Target Core</v>
          </cell>
          <cell r="F2835" t="str">
            <v>Dr Ajay Kumar Singh</v>
          </cell>
          <cell r="G2835" t="str">
            <v>Swathi</v>
          </cell>
          <cell r="H2835" t="str">
            <v>Heart</v>
          </cell>
          <cell r="I2835" t="str">
            <v>Pleura NOS</v>
          </cell>
          <cell r="J2835" t="str">
            <v>Mesothelioma, malignant</v>
          </cell>
          <cell r="K2835" t="str">
            <v>Right</v>
          </cell>
        </row>
        <row r="2836">
          <cell r="B2836" t="str">
            <v>IN-423-VIGC</v>
          </cell>
          <cell r="C2836" t="str">
            <v>IN-423-VIGC-F</v>
          </cell>
          <cell r="D2836" t="str">
            <v>Sabita Sahoo</v>
          </cell>
          <cell r="E2836" t="str">
            <v>Target Core+PDL1</v>
          </cell>
          <cell r="F2836" t="str">
            <v>Dr Darshit Shah</v>
          </cell>
          <cell r="G2836" t="str">
            <v>Dayana</v>
          </cell>
          <cell r="H2836" t="str">
            <v>Lung</v>
          </cell>
          <cell r="I2836" t="str">
            <v>Lung NOS</v>
          </cell>
          <cell r="J2836" t="str">
            <v>Carcinoma, NOS</v>
          </cell>
          <cell r="K2836" t="str">
            <v>Unknown</v>
          </cell>
        </row>
        <row r="2837">
          <cell r="B2837" t="str">
            <v>IN-423-VIGD</v>
          </cell>
          <cell r="C2837" t="str">
            <v>IN-423-VIGD-F</v>
          </cell>
          <cell r="D2837" t="str">
            <v>Gulab Anna Pise</v>
          </cell>
          <cell r="E2837" t="str">
            <v>Target Core</v>
          </cell>
          <cell r="F2837" t="str">
            <v>Dr Atul Tiwari</v>
          </cell>
          <cell r="G2837" t="str">
            <v>Nisha</v>
          </cell>
          <cell r="H2837" t="str">
            <v>Thyroid</v>
          </cell>
          <cell r="I2837" t="str">
            <v>Thyroid gland</v>
          </cell>
          <cell r="J2837" t="str">
            <v>Medullary carcinoma, NOS</v>
          </cell>
          <cell r="K2837" t="str">
            <v>Right</v>
          </cell>
        </row>
        <row r="2838">
          <cell r="B2838" t="str">
            <v>IN-423-VIGE</v>
          </cell>
          <cell r="C2838" t="str">
            <v>IN-423-VIGE-F</v>
          </cell>
          <cell r="D2838" t="str">
            <v>Amrita Devi M/O Dr Dilip</v>
          </cell>
          <cell r="E2838" t="str">
            <v>Target First</v>
          </cell>
          <cell r="F2838" t="str">
            <v>Dr Abhishek Kumar</v>
          </cell>
          <cell r="G2838" t="str">
            <v>Dayana</v>
          </cell>
          <cell r="H2838" t="str">
            <v>Gallbladder</v>
          </cell>
          <cell r="I2838" t="str">
            <v>Gallbladder</v>
          </cell>
          <cell r="J2838" t="str">
            <v>Adenocarcinoma, NOS</v>
          </cell>
          <cell r="K2838" t="str">
            <v>Not a paired site</v>
          </cell>
        </row>
        <row r="2839">
          <cell r="B2839" t="str">
            <v>IN-423-VIGF</v>
          </cell>
          <cell r="C2839" t="str">
            <v>IN-423-VIGF-B</v>
          </cell>
          <cell r="D2839" t="str">
            <v>Mahesha KS</v>
          </cell>
          <cell r="E2839" t="str">
            <v>Germline+</v>
          </cell>
          <cell r="F2839" t="str">
            <v>Dr Poonam patil (Manipal Hospital)</v>
          </cell>
          <cell r="G2839" t="str">
            <v>Nisha</v>
          </cell>
          <cell r="H2839" t="str">
            <v>Large Intestine</v>
          </cell>
          <cell r="I2839" t="str">
            <v>Ascending colon</v>
          </cell>
          <cell r="J2839" t="str">
            <v>Adenocarcinoma, NOS</v>
          </cell>
          <cell r="K2839" t="str">
            <v>Not a paired site</v>
          </cell>
        </row>
        <row r="2840">
          <cell r="B2840" t="str">
            <v>IN-423-VIGG</v>
          </cell>
          <cell r="C2840" t="str">
            <v>IN-423-VIGG-B</v>
          </cell>
          <cell r="D2840" t="str">
            <v>Vijay Anand</v>
          </cell>
          <cell r="E2840" t="str">
            <v>HRR Germline</v>
          </cell>
          <cell r="F2840" t="str">
            <v>Dr Vikas Goswami</v>
          </cell>
          <cell r="G2840" t="str">
            <v>Anwesha</v>
          </cell>
          <cell r="H2840" t="str">
            <v>Other and unspecified biliary tract</v>
          </cell>
          <cell r="I2840" t="str">
            <v>Ampulla of Vater</v>
          </cell>
          <cell r="J2840" t="str">
            <v>Pancreatobiliary-type carcinoma</v>
          </cell>
          <cell r="K2840" t="str">
            <v>Not a paired site</v>
          </cell>
        </row>
        <row r="2841">
          <cell r="B2841" t="str">
            <v>IN-423-VIGH</v>
          </cell>
          <cell r="C2841" t="str">
            <v>IN-423-VIGH-B</v>
          </cell>
          <cell r="D2841" t="str">
            <v>Raina Mahmood</v>
          </cell>
          <cell r="E2841" t="str">
            <v>HRR Germline</v>
          </cell>
          <cell r="F2841" t="str">
            <v>Dr Ram Kumar</v>
          </cell>
          <cell r="G2841" t="str">
            <v>Swathi</v>
          </cell>
          <cell r="H2841" t="str">
            <v>Breast</v>
          </cell>
          <cell r="I2841" t="str">
            <v>Breast NOS (excludes Skin of breast C44.5)</v>
          </cell>
          <cell r="J2841" t="str">
            <v>Carcinoma, NOS</v>
          </cell>
          <cell r="K2841" t="str">
            <v>Right</v>
          </cell>
        </row>
        <row r="2842">
          <cell r="B2842" t="str">
            <v>IN-423-VIGI</v>
          </cell>
          <cell r="C2842" t="str">
            <v>IN-423-VIGI-F</v>
          </cell>
          <cell r="D2842" t="str">
            <v>Pradip Kumar Dutta</v>
          </cell>
          <cell r="E2842" t="str">
            <v>Target Core</v>
          </cell>
          <cell r="F2842" t="str">
            <v>Dr Darshit Shah</v>
          </cell>
          <cell r="G2842" t="str">
            <v>Nisha</v>
          </cell>
          <cell r="H2842" t="str">
            <v>Heart</v>
          </cell>
          <cell r="I2842" t="str">
            <v>Pleura NOS</v>
          </cell>
          <cell r="J2842" t="str">
            <v>Epithel. mesothelioma, mal.</v>
          </cell>
          <cell r="K2842" t="str">
            <v>Right</v>
          </cell>
        </row>
        <row r="2843">
          <cell r="B2843" t="str">
            <v>IN-423-VIHA</v>
          </cell>
          <cell r="C2843" t="str">
            <v>IN-423-VIHA-B</v>
          </cell>
          <cell r="D2843" t="str">
            <v>Shanaz kotharwala</v>
          </cell>
          <cell r="E2843" t="str">
            <v>Germline+</v>
          </cell>
          <cell r="F2843" t="str">
            <v>Dr Ashish Joshi</v>
          </cell>
          <cell r="G2843" t="str">
            <v>Anwesha</v>
          </cell>
          <cell r="H2843" t="str">
            <v>Breast</v>
          </cell>
          <cell r="I2843" t="str">
            <v>Breast NOS (excludes Skin of breast C44.5)</v>
          </cell>
          <cell r="J2843" t="str">
            <v>Leiomyosarcoma, NOS</v>
          </cell>
          <cell r="K2843" t="str">
            <v>Unknown</v>
          </cell>
          <cell r="L2843" t="str">
            <v>Uterus</v>
          </cell>
        </row>
        <row r="2843">
          <cell r="O2843" t="str">
            <v>Unknown</v>
          </cell>
        </row>
        <row r="2844">
          <cell r="B2844" t="str">
            <v>IN-423-VIHB</v>
          </cell>
          <cell r="C2844" t="str">
            <v>IN-423-VIHB-B</v>
          </cell>
          <cell r="D2844" t="str">
            <v>Mallika Shah</v>
          </cell>
          <cell r="E2844" t="str">
            <v>HRR Germline</v>
          </cell>
          <cell r="F2844" t="str">
            <v>Dr Ashish Joshi</v>
          </cell>
          <cell r="G2844" t="str">
            <v>Swathi</v>
          </cell>
          <cell r="H2844" t="str">
            <v>Ovary</v>
          </cell>
          <cell r="I2844" t="str">
            <v>Ovary</v>
          </cell>
          <cell r="J2844" t="str">
            <v>Carcinoma, NOS</v>
          </cell>
          <cell r="K2844" t="str">
            <v>Unknown</v>
          </cell>
        </row>
        <row r="2845">
          <cell r="B2845" t="str">
            <v>IN-423-VIHC</v>
          </cell>
          <cell r="C2845" t="str">
            <v>IN-423-VIHC-B</v>
          </cell>
          <cell r="D2845" t="str">
            <v>Shilpa Kanungo</v>
          </cell>
          <cell r="E2845" t="str">
            <v>Germline+</v>
          </cell>
          <cell r="F2845" t="str">
            <v>Dr. Vashishth Maniar</v>
          </cell>
          <cell r="G2845" t="str">
            <v>Alaka</v>
          </cell>
          <cell r="H2845" t="str">
            <v>Ovary</v>
          </cell>
          <cell r="I2845" t="str">
            <v>Ovary</v>
          </cell>
          <cell r="J2845" t="str">
            <v>NA</v>
          </cell>
          <cell r="K2845" t="str">
            <v>Unknown</v>
          </cell>
        </row>
        <row r="2846">
          <cell r="B2846" t="str">
            <v>IN-423-VIHD</v>
          </cell>
          <cell r="C2846" t="str">
            <v>IN-423-VIHD-F</v>
          </cell>
          <cell r="D2846" t="str">
            <v>Ashok Kumar Gupta</v>
          </cell>
          <cell r="E2846" t="str">
            <v>Target Core+PDL1</v>
          </cell>
          <cell r="F2846" t="str">
            <v>Dr Darshit Shah</v>
          </cell>
          <cell r="G2846" t="str">
            <v>Swathi</v>
          </cell>
          <cell r="H2846" t="str">
            <v>Lung</v>
          </cell>
          <cell r="I2846" t="str">
            <v>Overlapping lesion of lung</v>
          </cell>
          <cell r="J2846" t="str">
            <v>Adenocarcinoma, NOS</v>
          </cell>
          <cell r="K2846" t="str">
            <v>Left</v>
          </cell>
        </row>
        <row r="2847">
          <cell r="B2847" t="str">
            <v>IN-423-VIHE</v>
          </cell>
          <cell r="C2847" t="str">
            <v>IN-423-VIHE-F_Res</v>
          </cell>
          <cell r="D2847" t="str">
            <v>Rajkumari Kashyap</v>
          </cell>
          <cell r="E2847" t="str">
            <v>Target Absolute</v>
          </cell>
          <cell r="F2847" t="str">
            <v>Dr Amol Patel</v>
          </cell>
          <cell r="G2847" t="str">
            <v>Manohar</v>
          </cell>
          <cell r="H2847" t="str">
            <v>Gallbladder</v>
          </cell>
          <cell r="I2847" t="str">
            <v>Gallbladder</v>
          </cell>
          <cell r="J2847" t="str">
            <v>Carcinoma, NOS</v>
          </cell>
          <cell r="K2847" t="str">
            <v>Unknown</v>
          </cell>
        </row>
        <row r="2848">
          <cell r="B2848" t="str">
            <v>IN-423-VIHE</v>
          </cell>
          <cell r="C2848" t="str">
            <v>IN-423-VIHE-B_Res</v>
          </cell>
          <cell r="D2848" t="str">
            <v>Rajkumari Kashyap</v>
          </cell>
          <cell r="E2848" t="str">
            <v>TA Germline</v>
          </cell>
          <cell r="F2848" t="str">
            <v>Dr Amol Patel</v>
          </cell>
          <cell r="G2848" t="str">
            <v>Manohar</v>
          </cell>
          <cell r="H2848" t="str">
            <v>Gallbladder</v>
          </cell>
          <cell r="I2848" t="str">
            <v>Gallbladder</v>
          </cell>
          <cell r="J2848" t="str">
            <v>Carcinoma, NOS</v>
          </cell>
          <cell r="K2848" t="str">
            <v>Unknown</v>
          </cell>
        </row>
        <row r="2849">
          <cell r="B2849" t="str">
            <v>IN-423-VIHF</v>
          </cell>
          <cell r="C2849" t="str">
            <v>IN-423-VIHF-F</v>
          </cell>
          <cell r="D2849" t="str">
            <v>Shobha Hadole</v>
          </cell>
          <cell r="E2849" t="str">
            <v>Target Core+PDL1</v>
          </cell>
          <cell r="F2849" t="str">
            <v>Dr Darshit Shah</v>
          </cell>
          <cell r="G2849" t="str">
            <v>Alaka</v>
          </cell>
          <cell r="H2849" t="str">
            <v>Lung</v>
          </cell>
          <cell r="I2849" t="str">
            <v>Lung NOS</v>
          </cell>
          <cell r="J2849" t="str">
            <v>Adenocarcinoma, NOS</v>
          </cell>
          <cell r="K2849" t="str">
            <v>Left</v>
          </cell>
        </row>
        <row r="2850">
          <cell r="B2850" t="str">
            <v>IN-423-VIHG</v>
          </cell>
          <cell r="C2850" t="str">
            <v>IN-423-VIHG</v>
          </cell>
          <cell r="D2850" t="str">
            <v>Lina Dutta</v>
          </cell>
          <cell r="E2850" t="str">
            <v>Germline+</v>
          </cell>
          <cell r="F2850" t="str">
            <v>Dr Tapas Kar</v>
          </cell>
          <cell r="G2850" t="str">
            <v>Dayana</v>
          </cell>
        </row>
        <row r="2851">
          <cell r="B2851" t="str">
            <v>IN-423-VIIA</v>
          </cell>
          <cell r="C2851" t="str">
            <v>IN-423-VIIA-F</v>
          </cell>
          <cell r="D2851" t="str">
            <v>Dropati Bill</v>
          </cell>
          <cell r="E2851" t="str">
            <v>Target Focus</v>
          </cell>
          <cell r="F2851" t="str">
            <v>Dr Ankur Punia</v>
          </cell>
          <cell r="G2851" t="str">
            <v>Manohar</v>
          </cell>
          <cell r="H2851" t="str">
            <v>Large Intestine</v>
          </cell>
          <cell r="I2851" t="str">
            <v>Appendix</v>
          </cell>
          <cell r="J2851" t="str">
            <v>Adenocarcinoma, NOS</v>
          </cell>
          <cell r="K2851" t="str">
            <v>Not a paired site</v>
          </cell>
        </row>
        <row r="2852">
          <cell r="B2852" t="str">
            <v>IN-423-VIIB</v>
          </cell>
          <cell r="C2852" t="str">
            <v>IN-423-VIIB-F</v>
          </cell>
          <cell r="D2852" t="str">
            <v>Rahim Uddin Laskar</v>
          </cell>
          <cell r="E2852" t="str">
            <v>Target First</v>
          </cell>
          <cell r="F2852" t="str">
            <v>Dr Abhishek Kumar</v>
          </cell>
          <cell r="G2852" t="str">
            <v>Anwesha</v>
          </cell>
          <cell r="H2852" t="str">
            <v>Esophagus</v>
          </cell>
          <cell r="I2852" t="str">
            <v>Abdominal esophagus</v>
          </cell>
          <cell r="J2852" t="str">
            <v>Adenocarcinoma, NOS</v>
          </cell>
          <cell r="K2852" t="str">
            <v>Not a paired site</v>
          </cell>
        </row>
        <row r="2853">
          <cell r="B2853" t="str">
            <v>IN-423-VIIC</v>
          </cell>
          <cell r="C2853" t="str">
            <v>IN-423-VIIC-F</v>
          </cell>
          <cell r="D2853" t="str">
            <v>Rishabh Kumar</v>
          </cell>
          <cell r="E2853" t="str">
            <v>Target First</v>
          </cell>
          <cell r="F2853" t="str">
            <v>Dr Abhishek Kumar</v>
          </cell>
          <cell r="G2853" t="str">
            <v>Nisha</v>
          </cell>
          <cell r="H2853" t="str">
            <v>Bones, joints, and articular cartilage of the limb</v>
          </cell>
          <cell r="I2853" t="str">
            <v>Lower limb long bones, joints</v>
          </cell>
          <cell r="J2853" t="str">
            <v>Osteosarcoma, NOS</v>
          </cell>
          <cell r="K2853" t="str">
            <v>Right</v>
          </cell>
        </row>
        <row r="2854">
          <cell r="B2854" t="str">
            <v>IN-423-VIID</v>
          </cell>
          <cell r="C2854" t="str">
            <v>IN-423-VIID-F</v>
          </cell>
          <cell r="D2854" t="str">
            <v>Sudha Thapa</v>
          </cell>
          <cell r="E2854" t="str">
            <v>Target First</v>
          </cell>
          <cell r="F2854" t="str">
            <v>Dr Abhishek Kumar</v>
          </cell>
          <cell r="G2854" t="str">
            <v>Alaka</v>
          </cell>
          <cell r="H2854" t="str">
            <v>Connective, subcutaneous and other soft tissues</v>
          </cell>
          <cell r="I2854" t="str">
            <v>Connective tissue pelvis</v>
          </cell>
          <cell r="J2854" t="str">
            <v>Malignant peripheral nerve sheath tumor</v>
          </cell>
          <cell r="K2854" t="str">
            <v>Right</v>
          </cell>
        </row>
        <row r="2855">
          <cell r="B2855" t="str">
            <v>IN-423-VIIF</v>
          </cell>
          <cell r="C2855" t="str">
            <v>IN-423-VIIF-F</v>
          </cell>
          <cell r="D2855" t="str">
            <v>Chandra Lal P</v>
          </cell>
          <cell r="E2855" t="str">
            <v>Target First</v>
          </cell>
          <cell r="F2855" t="str">
            <v>Lt.Col. Deepak Mulajker</v>
          </cell>
          <cell r="G2855" t="str">
            <v>Manohar</v>
          </cell>
          <cell r="H2855" t="str">
            <v>Other and unspecified biliary tract</v>
          </cell>
          <cell r="I2855" t="str">
            <v>Ampulla of Vater</v>
          </cell>
          <cell r="J2855" t="str">
            <v>Carcinoma, NOS</v>
          </cell>
          <cell r="K2855" t="str">
            <v>Unknown</v>
          </cell>
        </row>
        <row r="2856">
          <cell r="B2856" t="str">
            <v>IN-423-VIIG</v>
          </cell>
          <cell r="C2856" t="str">
            <v>IN-423-VIIG-F</v>
          </cell>
          <cell r="D2856" t="str">
            <v>Champaben Bachubhai Patel</v>
          </cell>
          <cell r="E2856" t="str">
            <v>Target First</v>
          </cell>
          <cell r="F2856" t="str">
            <v>Dr Rushab kothari</v>
          </cell>
          <cell r="G2856" t="str">
            <v>Dayana</v>
          </cell>
          <cell r="H2856" t="str">
            <v>Lung</v>
          </cell>
          <cell r="I2856" t="str">
            <v>Lower lobe, lung</v>
          </cell>
          <cell r="J2856" t="str">
            <v>Adenocarcinoma, NOS</v>
          </cell>
          <cell r="K2856" t="str">
            <v>Left</v>
          </cell>
        </row>
        <row r="2857">
          <cell r="B2857" t="str">
            <v>IN-423-VIIH</v>
          </cell>
          <cell r="C2857" t="str">
            <v>IN-423-VIIH-F</v>
          </cell>
          <cell r="D2857" t="str">
            <v>Asmabanu F Shaikh</v>
          </cell>
          <cell r="E2857" t="str">
            <v>Target First</v>
          </cell>
          <cell r="F2857" t="str">
            <v>Dr Rushab kothari</v>
          </cell>
          <cell r="G2857" t="str">
            <v>Manohar</v>
          </cell>
          <cell r="H2857" t="str">
            <v>Small Intestine</v>
          </cell>
          <cell r="I2857" t="str">
            <v>Overlapping lesion of small intestine</v>
          </cell>
          <cell r="J2857" t="str">
            <v>Gastrointestinal stromal sarcoma</v>
          </cell>
          <cell r="K2857" t="str">
            <v>Not a paired site</v>
          </cell>
        </row>
        <row r="2858">
          <cell r="B2858" t="str">
            <v>IN-423-VIII</v>
          </cell>
          <cell r="C2858" t="str">
            <v>IN-423-VIII-F</v>
          </cell>
          <cell r="D2858" t="str">
            <v>Tajeng Patidar</v>
          </cell>
          <cell r="E2858" t="str">
            <v>Target First</v>
          </cell>
          <cell r="F2858" t="str">
            <v>Dr Viraj Lavingia</v>
          </cell>
          <cell r="G2858" t="str">
            <v>Swathi</v>
          </cell>
          <cell r="H2858" t="str">
            <v>Stomach</v>
          </cell>
          <cell r="I2858" t="str">
            <v>Overlapping lesion of stomach</v>
          </cell>
          <cell r="J2858" t="str">
            <v>Adenocarcinoma, NOS</v>
          </cell>
          <cell r="K2858" t="str">
            <v>Not a paired site</v>
          </cell>
        </row>
        <row r="2859">
          <cell r="B2859" t="str">
            <v>IN-423-VIIJ</v>
          </cell>
          <cell r="C2859" t="str">
            <v>IN-423-VIIJ-F</v>
          </cell>
          <cell r="D2859" t="str">
            <v>Usha Kanojiya</v>
          </cell>
          <cell r="E2859" t="str">
            <v>Target Core+PDL1</v>
          </cell>
          <cell r="F2859" t="str">
            <v>Dr Darshit Shah</v>
          </cell>
          <cell r="G2859" t="str">
            <v>Nisha</v>
          </cell>
          <cell r="H2859" t="str">
            <v>Lung</v>
          </cell>
          <cell r="I2859" t="str">
            <v>Lung NOS</v>
          </cell>
          <cell r="J2859" t="str">
            <v>Adenocarcinoma, NOS</v>
          </cell>
          <cell r="K2859" t="str">
            <v>Right</v>
          </cell>
        </row>
        <row r="2860">
          <cell r="B2860" t="str">
            <v>IN-423-VIIK</v>
          </cell>
          <cell r="C2860" t="str">
            <v>IN-423-VIIK-F</v>
          </cell>
          <cell r="D2860" t="str">
            <v>Vaishali Vidyasagar Thomake</v>
          </cell>
          <cell r="E2860" t="str">
            <v>Target Indiegene</v>
          </cell>
          <cell r="F2860" t="str">
            <v>Dr.Ravindra Joshi</v>
          </cell>
          <cell r="G2860" t="str">
            <v>Dayana</v>
          </cell>
          <cell r="H2860" t="str">
            <v>Breast</v>
          </cell>
          <cell r="I2860" t="str">
            <v>Axillary tail of breast</v>
          </cell>
          <cell r="J2860" t="str">
            <v>Invasive carcinoma of no special type</v>
          </cell>
          <cell r="K2860" t="str">
            <v>Left</v>
          </cell>
        </row>
        <row r="2861">
          <cell r="B2861" t="str">
            <v>IN-423-VIIL</v>
          </cell>
          <cell r="C2861" t="str">
            <v>IN-423-VIIL-F</v>
          </cell>
          <cell r="D2861" t="str">
            <v>Zokirova Ugilcha</v>
          </cell>
          <cell r="E2861" t="str">
            <v>Target Focus</v>
          </cell>
          <cell r="F2861" t="str">
            <v>Dr Akmal</v>
          </cell>
          <cell r="G2861" t="str">
            <v>Manohar</v>
          </cell>
          <cell r="H2861" t="str">
            <v>Liver and intrahepatic bile ducts</v>
          </cell>
          <cell r="I2861" t="str">
            <v>Liver</v>
          </cell>
          <cell r="J2861" t="str">
            <v>Hepatocellular carcinoma, NOS</v>
          </cell>
          <cell r="K2861" t="str">
            <v>Not a paired site</v>
          </cell>
        </row>
        <row r="2862">
          <cell r="B2862" t="str">
            <v>IN-423-VIIM</v>
          </cell>
          <cell r="C2862" t="str">
            <v>IN-423-VIIM-F</v>
          </cell>
          <cell r="D2862" t="str">
            <v>Umaralieva D</v>
          </cell>
          <cell r="E2862" t="str">
            <v>Target Focus</v>
          </cell>
          <cell r="F2862" t="str">
            <v>Dr Aziz</v>
          </cell>
          <cell r="G2862" t="str">
            <v>Manohar</v>
          </cell>
          <cell r="H2862" t="str">
            <v>Large Intestine</v>
          </cell>
          <cell r="I2862" t="str">
            <v>Overlapping lesion of colon</v>
          </cell>
          <cell r="J2862" t="str">
            <v>Adenocarcinoma, NOS</v>
          </cell>
          <cell r="K2862" t="str">
            <v>Unknown</v>
          </cell>
        </row>
        <row r="2863">
          <cell r="B2863" t="str">
            <v>IN-423-VIIN</v>
          </cell>
          <cell r="C2863" t="str">
            <v>IN-423-VIIN-B</v>
          </cell>
          <cell r="D2863" t="str">
            <v>Hemalatha</v>
          </cell>
          <cell r="E2863" t="str">
            <v>HRR Germline</v>
          </cell>
          <cell r="F2863" t="str">
            <v>Dr. S Subramanian</v>
          </cell>
          <cell r="G2863" t="str">
            <v>Nisha</v>
          </cell>
          <cell r="H2863" t="str">
            <v>Breast</v>
          </cell>
          <cell r="I2863" t="str">
            <v>Breast NOS (excludes Skin of breast C44.5)</v>
          </cell>
          <cell r="J2863" t="str">
            <v>Invasive carcinoma of no special type</v>
          </cell>
          <cell r="K2863" t="str">
            <v>Right</v>
          </cell>
        </row>
        <row r="2864">
          <cell r="B2864" t="str">
            <v>IN-423-VH3O</v>
          </cell>
          <cell r="C2864" t="str">
            <v>IN-423-VH3O-F2</v>
          </cell>
          <cell r="D2864" t="str">
            <v>Sib Sankar Barua</v>
          </cell>
          <cell r="E2864" t="str">
            <v>Target Indiegene</v>
          </cell>
          <cell r="F2864" t="str">
            <v>Dr S Subramanian</v>
          </cell>
          <cell r="G2864" t="str">
            <v>Nisha</v>
          </cell>
          <cell r="H2864" t="str">
            <v>Pancreas</v>
          </cell>
          <cell r="I2864" t="str">
            <v>Head of pancreas</v>
          </cell>
          <cell r="J2864" t="str">
            <v>Adenocarcinoma, NOS</v>
          </cell>
          <cell r="K2864" t="str">
            <v>Not a paired site</v>
          </cell>
        </row>
        <row r="2865">
          <cell r="B2865" t="str">
            <v>IN-423-VIIO</v>
          </cell>
          <cell r="C2865" t="str">
            <v>IN-423-VIIO-F</v>
          </cell>
          <cell r="D2865" t="str">
            <v>Usha Lakshmichand</v>
          </cell>
          <cell r="E2865" t="str">
            <v>Target Indiegene</v>
          </cell>
          <cell r="F2865" t="str">
            <v>Dr Avinash C.B</v>
          </cell>
          <cell r="G2865" t="str">
            <v>Alaka</v>
          </cell>
          <cell r="H2865" t="str">
            <v>Liver and intrahepatic bile ducts</v>
          </cell>
          <cell r="I2865" t="str">
            <v>Intrahepatic bile duct</v>
          </cell>
          <cell r="J2865" t="str">
            <v>Cholangiocarcinoma</v>
          </cell>
          <cell r="K2865" t="str">
            <v>Not a paired site</v>
          </cell>
        </row>
        <row r="2866">
          <cell r="B2866" t="str">
            <v>IN-423-VIIO</v>
          </cell>
          <cell r="C2866" t="str">
            <v>IN-423-VIIO-B</v>
          </cell>
          <cell r="D2866" t="str">
            <v>Usha Lakshmichand</v>
          </cell>
          <cell r="E2866" t="str">
            <v>Target Indiegene Liquid</v>
          </cell>
          <cell r="F2866" t="str">
            <v>Dr Avinash C.B</v>
          </cell>
          <cell r="G2866" t="str">
            <v>Alaka</v>
          </cell>
          <cell r="H2866" t="str">
            <v>Liver and intrahepatic bile ducts</v>
          </cell>
          <cell r="I2866" t="str">
            <v>Intrahepatic bile duct</v>
          </cell>
          <cell r="J2866" t="str">
            <v>Cholangiocarcinoma</v>
          </cell>
          <cell r="K2866" t="str">
            <v>Not a paired site</v>
          </cell>
        </row>
        <row r="2867">
          <cell r="B2867" t="str">
            <v>IN-423-VIIP</v>
          </cell>
          <cell r="C2867" t="str">
            <v>IN-423-VIIP-F</v>
          </cell>
          <cell r="D2867" t="str">
            <v>Subodh Chandra Das</v>
          </cell>
          <cell r="E2867" t="str">
            <v>Target Core+PDL1</v>
          </cell>
          <cell r="F2867" t="str">
            <v>Dr Ajay Kumar Singh</v>
          </cell>
          <cell r="G2867" t="str">
            <v>Swathi</v>
          </cell>
          <cell r="H2867" t="str">
            <v>Lung</v>
          </cell>
          <cell r="I2867" t="str">
            <v>Lower lobe, lung</v>
          </cell>
          <cell r="J2867" t="str">
            <v>Squamous cell carcinoma, NOS</v>
          </cell>
          <cell r="K2867" t="str">
            <v>Left</v>
          </cell>
        </row>
        <row r="2868">
          <cell r="B2868" t="str">
            <v>IN-423-VIJA</v>
          </cell>
          <cell r="C2868" t="str">
            <v>IN-423-VIJA-B</v>
          </cell>
          <cell r="D2868" t="str">
            <v>Kirti Ganesh Bhole</v>
          </cell>
          <cell r="E2868" t="str">
            <v>Germline+</v>
          </cell>
          <cell r="F2868" t="str">
            <v>Dr. Prashant Nyati</v>
          </cell>
          <cell r="G2868" t="str">
            <v>Dayana</v>
          </cell>
          <cell r="H2868" t="str">
            <v>Corpus Uteri</v>
          </cell>
          <cell r="I2868" t="str">
            <v>Endometrium</v>
          </cell>
          <cell r="J2868" t="str">
            <v>Carcinoma, NOS</v>
          </cell>
          <cell r="K2868" t="str">
            <v>Not a paired site</v>
          </cell>
        </row>
        <row r="2869">
          <cell r="B2869" t="str">
            <v>IN-423-VIJB</v>
          </cell>
          <cell r="C2869" t="str">
            <v>IN-423-VIJB-F</v>
          </cell>
          <cell r="D2869" t="str">
            <v>Jagdish Prasad</v>
          </cell>
          <cell r="E2869" t="str">
            <v>Target Focus</v>
          </cell>
          <cell r="F2869" t="str">
            <v>Dr Kshitij Domadia</v>
          </cell>
          <cell r="G2869" t="str">
            <v>Manohar</v>
          </cell>
          <cell r="H2869" t="str">
            <v>Rectum</v>
          </cell>
          <cell r="I2869" t="str">
            <v>Rectum, NOS</v>
          </cell>
          <cell r="J2869" t="str">
            <v>Tumor cells, malignant</v>
          </cell>
          <cell r="K2869" t="str">
            <v>Unknown</v>
          </cell>
        </row>
        <row r="2870">
          <cell r="B2870" t="str">
            <v>IN-423-VIJC</v>
          </cell>
          <cell r="C2870" t="str">
            <v>IN-423-VIJC-B</v>
          </cell>
          <cell r="D2870" t="str">
            <v>VM Prashar</v>
          </cell>
          <cell r="E2870" t="str">
            <v>HRR Germline</v>
          </cell>
          <cell r="F2870" t="str">
            <v>Dr Ram</v>
          </cell>
          <cell r="G2870" t="str">
            <v>Manohar</v>
          </cell>
          <cell r="H2870" t="str">
            <v>Prostate</v>
          </cell>
          <cell r="I2870" t="str">
            <v>Prostate gland</v>
          </cell>
          <cell r="J2870" t="str">
            <v>Adenocarcinoma, NOS</v>
          </cell>
          <cell r="K2870" t="str">
            <v>Right and Left</v>
          </cell>
        </row>
        <row r="2871">
          <cell r="B2871" t="str">
            <v>IN-423-VIJD</v>
          </cell>
          <cell r="C2871" t="str">
            <v>IN-423-VIJD-B</v>
          </cell>
          <cell r="D2871" t="str">
            <v>Karamthoj Bhavin Naik</v>
          </cell>
          <cell r="E2871" t="str">
            <v>Germline Family Testing</v>
          </cell>
          <cell r="F2871" t="str">
            <v>Dr. Vinu Sarathy</v>
          </cell>
          <cell r="G2871" t="str">
            <v>Nisha</v>
          </cell>
        </row>
        <row r="2872">
          <cell r="B2872" t="str">
            <v>IN-423-VIJE</v>
          </cell>
          <cell r="C2872" t="str">
            <v>IN-423-VIJE-B</v>
          </cell>
          <cell r="D2872" t="str">
            <v>V. Sasikumar</v>
          </cell>
          <cell r="E2872" t="str">
            <v>Germline Family Testing</v>
          </cell>
          <cell r="F2872" t="str">
            <v>Dr. Vinu Sarathy</v>
          </cell>
          <cell r="G2872" t="str">
            <v>Swathi</v>
          </cell>
          <cell r="H2872" t="str">
            <v>Non-Cancer</v>
          </cell>
          <cell r="I2872" t="str">
            <v>Non-Cancer</v>
          </cell>
          <cell r="J2872" t="str">
            <v>Non-Cancer</v>
          </cell>
          <cell r="K2872" t="str">
            <v>Non-Cancer</v>
          </cell>
          <cell r="L2872" t="str">
            <v>Non-Cancer</v>
          </cell>
        </row>
        <row r="2873">
          <cell r="B2873" t="str">
            <v>IN-423-VIJF</v>
          </cell>
          <cell r="C2873" t="str">
            <v>IN-423-VIJF-B</v>
          </cell>
          <cell r="D2873" t="str">
            <v>V. Shilpa</v>
          </cell>
          <cell r="E2873" t="str">
            <v>Germline Family Testing</v>
          </cell>
          <cell r="F2873" t="str">
            <v>Dr. Vinu Sarathy</v>
          </cell>
          <cell r="G2873" t="str">
            <v>Ruchika</v>
          </cell>
          <cell r="H2873" t="str">
            <v>Non-Cancer</v>
          </cell>
          <cell r="I2873" t="str">
            <v>Non-Cancer</v>
          </cell>
          <cell r="J2873" t="str">
            <v>Non-Cancer</v>
          </cell>
          <cell r="K2873" t="str">
            <v>Non-Cancer</v>
          </cell>
        </row>
        <row r="2874">
          <cell r="B2874" t="str">
            <v>IN-423-VIJG</v>
          </cell>
          <cell r="C2874" t="str">
            <v>IN-423-VIJG-F</v>
          </cell>
          <cell r="D2874" t="str">
            <v>Trudy Florence Caeiro</v>
          </cell>
          <cell r="E2874" t="str">
            <v>Target Core</v>
          </cell>
          <cell r="F2874" t="str">
            <v>Dr. Bharat Bhosale</v>
          </cell>
          <cell r="G2874" t="str">
            <v>Alaka</v>
          </cell>
          <cell r="H2874" t="str">
            <v>Corpus Uteri</v>
          </cell>
          <cell r="I2874" t="str">
            <v>Endometrium</v>
          </cell>
          <cell r="J2874" t="str">
            <v>NA</v>
          </cell>
          <cell r="K2874" t="str">
            <v>Not a paired site</v>
          </cell>
        </row>
        <row r="2875">
          <cell r="B2875" t="str">
            <v>IN-423-VIJH</v>
          </cell>
          <cell r="C2875" t="str">
            <v>IN-423-VIJH-B</v>
          </cell>
          <cell r="D2875" t="str">
            <v>Anjana Dasgupta</v>
          </cell>
          <cell r="E2875" t="str">
            <v>Germline+</v>
          </cell>
          <cell r="F2875" t="str">
            <v>Dr GDCP</v>
          </cell>
          <cell r="G2875" t="str">
            <v>Swathi</v>
          </cell>
          <cell r="H2875" t="str">
            <v>Ovary</v>
          </cell>
          <cell r="I2875" t="str">
            <v>Ovary</v>
          </cell>
          <cell r="J2875" t="str">
            <v>High-grade serous carcinoma</v>
          </cell>
          <cell r="K2875" t="str">
            <v>Unknown</v>
          </cell>
        </row>
        <row r="2876">
          <cell r="B2876" t="str">
            <v>IN-423-VIJI</v>
          </cell>
          <cell r="C2876" t="str">
            <v>IN-423-VIJI-B</v>
          </cell>
          <cell r="D2876" t="str">
            <v>Rajani Dadasaheb Jagtap</v>
          </cell>
          <cell r="E2876" t="str">
            <v>Germline+</v>
          </cell>
          <cell r="F2876" t="str">
            <v>Dr GDCP</v>
          </cell>
          <cell r="G2876" t="str">
            <v>Ruchika</v>
          </cell>
          <cell r="H2876" t="str">
            <v>Breast</v>
          </cell>
          <cell r="I2876" t="str">
            <v>Breast NOS (excludes Skin of breast C44.5)</v>
          </cell>
          <cell r="J2876" t="str">
            <v>Carcinoma, NOS</v>
          </cell>
          <cell r="K2876" t="str">
            <v>Right</v>
          </cell>
        </row>
        <row r="2877">
          <cell r="B2877" t="str">
            <v>IN-423-VIJJ</v>
          </cell>
          <cell r="C2877" t="str">
            <v>IN-423-VIJJ-B</v>
          </cell>
          <cell r="D2877" t="str">
            <v>Pushpa Lotake</v>
          </cell>
          <cell r="E2877" t="str">
            <v>Germline+</v>
          </cell>
          <cell r="F2877" t="str">
            <v>Dr GDCP</v>
          </cell>
          <cell r="G2877" t="str">
            <v>Ruchika</v>
          </cell>
          <cell r="H2877" t="str">
            <v>Intestinal tract</v>
          </cell>
          <cell r="I2877" t="str">
            <v>Overlapping lesion of digestive system</v>
          </cell>
          <cell r="J2877" t="str">
            <v>Adenocarcinoma, NOS</v>
          </cell>
          <cell r="K2877" t="str">
            <v>Not a paired site</v>
          </cell>
        </row>
        <row r="2878">
          <cell r="B2878" t="str">
            <v>IN-423-VIJK</v>
          </cell>
          <cell r="C2878" t="str">
            <v>IN-423-VIJK-B</v>
          </cell>
          <cell r="D2878" t="str">
            <v>Madgula Thirupathi</v>
          </cell>
          <cell r="E2878" t="str">
            <v>Germline+</v>
          </cell>
          <cell r="F2878" t="str">
            <v>Dr Nihanthy</v>
          </cell>
          <cell r="G2878" t="str">
            <v>Swathi</v>
          </cell>
          <cell r="H2878" t="str">
            <v>Large Intestine</v>
          </cell>
          <cell r="I2878" t="str">
            <v>Colon NOS</v>
          </cell>
          <cell r="J2878" t="str">
            <v>Carcinoma, NOS</v>
          </cell>
          <cell r="K2878" t="str">
            <v>Not a paired site</v>
          </cell>
        </row>
        <row r="2879">
          <cell r="B2879" t="str">
            <v>IN-423-VIJL</v>
          </cell>
          <cell r="C2879" t="str">
            <v>IN-423-VIJL-B</v>
          </cell>
          <cell r="D2879" t="str">
            <v>Ashaben Gopalbhai Nayee</v>
          </cell>
          <cell r="E2879" t="str">
            <v>Germline+</v>
          </cell>
          <cell r="F2879" t="str">
            <v>Dr Rushab kothari</v>
          </cell>
          <cell r="G2879" t="str">
            <v>Alaka</v>
          </cell>
          <cell r="H2879" t="str">
            <v>Breast</v>
          </cell>
          <cell r="I2879" t="str">
            <v>Lower outer quadrant of breast</v>
          </cell>
          <cell r="J2879" t="str">
            <v>Invasive carcinoma of no special type</v>
          </cell>
          <cell r="K2879" t="str">
            <v>Right</v>
          </cell>
        </row>
        <row r="2880">
          <cell r="B2880" t="str">
            <v>IN-423-VIJM</v>
          </cell>
          <cell r="C2880" t="str">
            <v>IN-423-VIJM-F</v>
          </cell>
          <cell r="D2880" t="str">
            <v>Djeacoumar</v>
          </cell>
          <cell r="E2880" t="str">
            <v>Target Absolute +</v>
          </cell>
          <cell r="F2880" t="str">
            <v>Dr Mukul Vij and Dr Gopi KR</v>
          </cell>
          <cell r="G2880" t="str">
            <v>Dayana</v>
          </cell>
          <cell r="H2880" t="str">
            <v>Liver and intrahepatic bile ducts</v>
          </cell>
          <cell r="I2880" t="str">
            <v>Liver</v>
          </cell>
          <cell r="J2880" t="str">
            <v>Sarcomatoid carcinoma</v>
          </cell>
          <cell r="K2880" t="str">
            <v>Not a paired site</v>
          </cell>
        </row>
        <row r="2881">
          <cell r="B2881" t="str">
            <v>IN-423-VIJM</v>
          </cell>
          <cell r="C2881" t="str">
            <v>IN-423-VIJM-B</v>
          </cell>
          <cell r="D2881" t="str">
            <v>Djeacoumar</v>
          </cell>
          <cell r="E2881" t="str">
            <v>TA Germline</v>
          </cell>
          <cell r="F2881" t="str">
            <v>Dr Mukul Vij and Dr Gopi KR</v>
          </cell>
          <cell r="G2881" t="str">
            <v>Dayana</v>
          </cell>
          <cell r="H2881" t="str">
            <v>Liver and intrahepatic bile ducts</v>
          </cell>
          <cell r="I2881" t="str">
            <v>Liver</v>
          </cell>
          <cell r="J2881" t="str">
            <v>Sarcomatoid carcinoma </v>
          </cell>
          <cell r="K2881" t="str">
            <v>Not a paired site</v>
          </cell>
        </row>
        <row r="2882">
          <cell r="B2882" t="str">
            <v>IN-423-VIJN</v>
          </cell>
          <cell r="C2882" t="str">
            <v>IN-423-VIJN-B</v>
          </cell>
          <cell r="D2882" t="str">
            <v>Bishnu Keshari Shrestha</v>
          </cell>
          <cell r="E2882" t="str">
            <v>HRR Germline</v>
          </cell>
          <cell r="F2882" t="str">
            <v>Dr.Ramila Shilpakar</v>
          </cell>
          <cell r="G2882" t="str">
            <v>Anwesha</v>
          </cell>
          <cell r="H2882" t="str">
            <v>Ovary</v>
          </cell>
          <cell r="I2882" t="str">
            <v>Ovary</v>
          </cell>
          <cell r="J2882" t="str">
            <v>Carcinoma, NOS</v>
          </cell>
          <cell r="K2882" t="str">
            <v>Right</v>
          </cell>
        </row>
        <row r="2883">
          <cell r="B2883" t="str">
            <v>IN-423-VE5H</v>
          </cell>
          <cell r="C2883" t="str">
            <v>IN-423-VE5H-B2</v>
          </cell>
          <cell r="D2883" t="str">
            <v>Kamlesh Goyal</v>
          </cell>
          <cell r="E2883" t="str">
            <v>Target Indiegene Liquid</v>
          </cell>
          <cell r="F2883" t="str">
            <v>Dr. Mandeep Singh (C K Birla Hospital)</v>
          </cell>
          <cell r="G2883" t="str">
            <v>Alaka</v>
          </cell>
          <cell r="H2883" t="str">
            <v>Breast</v>
          </cell>
          <cell r="I2883" t="str">
            <v>Breast NOS (excludes Skin of breast C44.5)</v>
          </cell>
          <cell r="J2883" t="str">
            <v>Invasive carcinoma of no special type</v>
          </cell>
          <cell r="K2883" t="str">
            <v>Right</v>
          </cell>
          <cell r="L2883" t="str">
            <v>Thyroid</v>
          </cell>
          <cell r="M2883" t="str">
            <v>Thyroid gland</v>
          </cell>
          <cell r="N2883" t="str">
            <v>Papillary carcinoma, NOS</v>
          </cell>
          <cell r="O2883" t="str">
            <v>Left</v>
          </cell>
        </row>
        <row r="2884">
          <cell r="B2884" t="str">
            <v>IN-423-VIJO</v>
          </cell>
          <cell r="C2884" t="str">
            <v>IN-423-VIJO-F</v>
          </cell>
          <cell r="D2884" t="str">
            <v>Dulsie Pires</v>
          </cell>
          <cell r="E2884" t="str">
            <v>Target Indiegene</v>
          </cell>
          <cell r="F2884" t="str">
            <v>Dr Bharat bhosale</v>
          </cell>
          <cell r="G2884" t="str">
            <v>Manohar</v>
          </cell>
          <cell r="H2884" t="str">
            <v>Retroperitoneum and Peritoneum</v>
          </cell>
          <cell r="I2884" t="str">
            <v>Peritoneum NOS</v>
          </cell>
          <cell r="J2884" t="str">
            <v>Gastrointestinal stromal sarcoma</v>
          </cell>
          <cell r="K2884" t="str">
            <v>Unknown</v>
          </cell>
        </row>
        <row r="2885">
          <cell r="B2885" t="str">
            <v>IN-423-VIJP</v>
          </cell>
          <cell r="C2885" t="str">
            <v>IN-423-VIJP-B</v>
          </cell>
          <cell r="D2885" t="str">
            <v>Kalpana Mahajan</v>
          </cell>
          <cell r="E2885" t="str">
            <v>Germline+</v>
          </cell>
          <cell r="F2885" t="str">
            <v>Dr. Prashant Nyati</v>
          </cell>
          <cell r="G2885" t="str">
            <v>Manohar</v>
          </cell>
          <cell r="H2885" t="str">
            <v>Cervix Uteri</v>
          </cell>
          <cell r="I2885" t="str">
            <v>Cervix uteri</v>
          </cell>
          <cell r="J2885" t="str">
            <v>Carcinoma, NOS</v>
          </cell>
          <cell r="K2885" t="str">
            <v>Unknown</v>
          </cell>
        </row>
        <row r="2886">
          <cell r="B2886" t="str">
            <v>IN-423-VIJQ</v>
          </cell>
          <cell r="C2886" t="str">
            <v>IN-423-VIJQ-F</v>
          </cell>
          <cell r="D2886" t="str">
            <v>Renu Nayak</v>
          </cell>
          <cell r="E2886" t="str">
            <v>Target Core+PDL1</v>
          </cell>
          <cell r="F2886" t="str">
            <v>Dr Ajay Kumar Singh</v>
          </cell>
          <cell r="G2886" t="str">
            <v>Swathi</v>
          </cell>
          <cell r="H2886" t="str">
            <v>Lung</v>
          </cell>
          <cell r="I2886" t="str">
            <v>Lower lobe, lung</v>
          </cell>
          <cell r="J2886" t="str">
            <v>Adenocarcinoma, NOS</v>
          </cell>
          <cell r="K2886" t="str">
            <v>Right</v>
          </cell>
        </row>
        <row r="2887">
          <cell r="B2887" t="str">
            <v>IN-423-VILA</v>
          </cell>
          <cell r="C2887" t="str">
            <v>IN-423-VILA-B</v>
          </cell>
          <cell r="D2887" t="str">
            <v>Lt/Col Divyanshu</v>
          </cell>
          <cell r="E2887" t="str">
            <v>Germline+</v>
          </cell>
          <cell r="F2887" t="str">
            <v/>
          </cell>
          <cell r="G2887" t="str">
            <v>Alaka</v>
          </cell>
          <cell r="H2887" t="str">
            <v>Large Intestine</v>
          </cell>
          <cell r="I2887" t="str">
            <v>Sigmoid colon</v>
          </cell>
          <cell r="J2887" t="str">
            <v>Adenocarcinoma, NOS</v>
          </cell>
          <cell r="K2887" t="str">
            <v>Not a paired site</v>
          </cell>
        </row>
        <row r="2888">
          <cell r="B2888" t="str">
            <v>IN-423-VILB</v>
          </cell>
          <cell r="C2888" t="str">
            <v>IN-423-VILB-F</v>
          </cell>
          <cell r="D2888" t="str">
            <v>Arup Kumar Palit</v>
          </cell>
          <cell r="E2888" t="str">
            <v>HRR Somatic</v>
          </cell>
          <cell r="F2888" t="str">
            <v>Dr Amit Dutta</v>
          </cell>
          <cell r="G2888" t="str">
            <v>Alaka</v>
          </cell>
          <cell r="H2888" t="str">
            <v>Prostate</v>
          </cell>
          <cell r="I2888" t="str">
            <v>Prostate gland</v>
          </cell>
          <cell r="J2888" t="str">
            <v>Acinar cell carcinoma</v>
          </cell>
          <cell r="K2888" t="str">
            <v>Not a paired site</v>
          </cell>
        </row>
        <row r="2889">
          <cell r="B2889" t="str">
            <v>IN-423-VILC</v>
          </cell>
          <cell r="C2889" t="str">
            <v>IN-423-VILC-F</v>
          </cell>
          <cell r="D2889" t="str">
            <v>Jarada Gupta</v>
          </cell>
          <cell r="E2889" t="str">
            <v>Target Core</v>
          </cell>
          <cell r="F2889" t="str">
            <v>Dr Atul Tiwari</v>
          </cell>
          <cell r="G2889" t="str">
            <v>Dayana</v>
          </cell>
          <cell r="H2889" t="str">
            <v>Thyroid</v>
          </cell>
          <cell r="I2889" t="str">
            <v>Thyroid gland</v>
          </cell>
          <cell r="J2889" t="str">
            <v>Medullary carcinoma, NOS</v>
          </cell>
          <cell r="K2889" t="str">
            <v>Right</v>
          </cell>
        </row>
        <row r="2890">
          <cell r="B2890" t="str">
            <v>IN-423-VILD</v>
          </cell>
          <cell r="C2890" t="str">
            <v>IN-423-VILD-F</v>
          </cell>
          <cell r="D2890" t="str">
            <v>Quintina Rasaposs Tennberg</v>
          </cell>
          <cell r="E2890" t="str">
            <v>Target Indiegene</v>
          </cell>
          <cell r="F2890" t="str">
            <v>Dr Necy</v>
          </cell>
          <cell r="G2890" t="str">
            <v>Anwesha</v>
          </cell>
          <cell r="H2890" t="str">
            <v>Pancreas</v>
          </cell>
          <cell r="I2890" t="str">
            <v>Tail pancreas</v>
          </cell>
          <cell r="J2890" t="str">
            <v>Adenocarcinoma, NOS</v>
          </cell>
          <cell r="K2890" t="str">
            <v>Not a paired site</v>
          </cell>
        </row>
        <row r="2891">
          <cell r="B2891" t="str">
            <v>IN-423-VILE</v>
          </cell>
          <cell r="C2891" t="str">
            <v>IN-423-VILE-F</v>
          </cell>
          <cell r="D2891" t="str">
            <v>Chetnaben Girishbhai Vaghasiya</v>
          </cell>
          <cell r="E2891" t="str">
            <v>Target First+PDL1</v>
          </cell>
          <cell r="F2891" t="str">
            <v>Dr Rushab kothari</v>
          </cell>
          <cell r="G2891" t="str">
            <v>Alaka</v>
          </cell>
          <cell r="H2891" t="str">
            <v>Lung</v>
          </cell>
          <cell r="I2891" t="str">
            <v>Lung NOS</v>
          </cell>
          <cell r="J2891" t="str">
            <v>Adenocarcinoma, NOS</v>
          </cell>
          <cell r="K2891" t="str">
            <v>Unknown</v>
          </cell>
        </row>
        <row r="2892">
          <cell r="B2892" t="str">
            <v>IN-423-VILN</v>
          </cell>
          <cell r="C2892" t="str">
            <v>IN-423-VILN-F</v>
          </cell>
          <cell r="D2892" t="str">
            <v>Rama Bajpai</v>
          </cell>
          <cell r="E2892" t="str">
            <v>Target Focus</v>
          </cell>
          <cell r="F2892" t="str">
            <v>Dr Manoj Pandey</v>
          </cell>
          <cell r="G2892" t="str">
            <v>Anwesha</v>
          </cell>
          <cell r="H2892" t="str">
            <v>Other parts of tongue</v>
          </cell>
          <cell r="I2892" t="str">
            <v>Tongue NOS</v>
          </cell>
          <cell r="J2892" t="str">
            <v>Squamous cell carcinoma, NOS</v>
          </cell>
          <cell r="K2892" t="str">
            <v>Not a paired site</v>
          </cell>
        </row>
        <row r="2893">
          <cell r="B2893" t="str">
            <v>IN-423-VILO</v>
          </cell>
          <cell r="C2893" t="str">
            <v>IN-423-VILO-B</v>
          </cell>
          <cell r="D2893" t="str">
            <v>Lonappan</v>
          </cell>
          <cell r="E2893" t="str">
            <v>Germline+</v>
          </cell>
          <cell r="F2893" t="str">
            <v>Dr. Vinu Sarathy</v>
          </cell>
          <cell r="G2893" t="str">
            <v>Nisha</v>
          </cell>
        </row>
        <row r="2894">
          <cell r="B2894" t="str">
            <v>IN-423-VIMA</v>
          </cell>
          <cell r="C2894" t="str">
            <v>IN-423-VIMA-B</v>
          </cell>
          <cell r="D2894" t="str">
            <v>Jasmy Joseph</v>
          </cell>
          <cell r="E2894" t="str">
            <v>HRR Germline</v>
          </cell>
          <cell r="F2894" t="str">
            <v>Dr Sanju Cyriac</v>
          </cell>
          <cell r="G2894" t="str">
            <v>Anwesha</v>
          </cell>
          <cell r="H2894" t="str">
            <v>Breast</v>
          </cell>
          <cell r="I2894" t="str">
            <v>Breast NOS (excludes Skin of breast C44.5)</v>
          </cell>
          <cell r="J2894" t="str">
            <v>Invasive carcinoma of no special type</v>
          </cell>
          <cell r="K2894" t="str">
            <v>Left</v>
          </cell>
        </row>
        <row r="2895">
          <cell r="B2895" t="str">
            <v>IN-423-VIMB</v>
          </cell>
          <cell r="C2895" t="str">
            <v>IN-423-VIMB-B</v>
          </cell>
          <cell r="D2895" t="str">
            <v>Rema Madhu</v>
          </cell>
          <cell r="E2895" t="str">
            <v>HRR Germline</v>
          </cell>
          <cell r="F2895" t="str">
            <v>Dr Ashok K Sebastian</v>
          </cell>
          <cell r="G2895" t="str">
            <v>Dayana</v>
          </cell>
          <cell r="H2895" t="str">
            <v>Breast</v>
          </cell>
          <cell r="I2895" t="str">
            <v>Overlapping lesion of breast</v>
          </cell>
          <cell r="J2895" t="str">
            <v>Infiltrating ductular carcinoma</v>
          </cell>
          <cell r="K2895" t="str">
            <v>Left</v>
          </cell>
        </row>
        <row r="2896">
          <cell r="B2896" t="str">
            <v>IN-423-VIBG</v>
          </cell>
          <cell r="C2896" t="str">
            <v>IN-423-VIBG-F</v>
          </cell>
          <cell r="D2896" t="str">
            <v>Harbeer Kaur</v>
          </cell>
          <cell r="E2896" t="str">
            <v>Target Indiegene</v>
          </cell>
          <cell r="F2896" t="str">
            <v>Dr Sewanti Limaye</v>
          </cell>
          <cell r="G2896" t="str">
            <v>Dayana</v>
          </cell>
          <cell r="H2896" t="str">
            <v>Breast</v>
          </cell>
          <cell r="I2896" t="str">
            <v>Upper outer quadrant of breast</v>
          </cell>
          <cell r="J2896" t="str">
            <v>Infiltrating ductular carcinoma </v>
          </cell>
          <cell r="K2896" t="str">
            <v>Right</v>
          </cell>
        </row>
        <row r="2897">
          <cell r="B2897" t="str">
            <v>IN-423-VIMC</v>
          </cell>
          <cell r="C2897" t="str">
            <v>IN-423-VIMC-B</v>
          </cell>
          <cell r="D2897" t="str">
            <v>Sapna Rana Magar</v>
          </cell>
          <cell r="E2897" t="str">
            <v>HRR Germline</v>
          </cell>
          <cell r="F2897" t="str">
            <v>Dr Sudip Shrestha</v>
          </cell>
          <cell r="G2897" t="str">
            <v>Dayana</v>
          </cell>
          <cell r="H2897" t="str">
            <v>Breast</v>
          </cell>
          <cell r="I2897" t="str">
            <v>Breast NOS (excludes Skin of breast C44.5)</v>
          </cell>
          <cell r="J2897" t="str">
            <v>Carcinoma, NOS</v>
          </cell>
          <cell r="K2897" t="str">
            <v>Left</v>
          </cell>
        </row>
        <row r="2898">
          <cell r="B2898" t="str">
            <v>IN-423-VIMD</v>
          </cell>
          <cell r="C2898" t="str">
            <v>IN-423-VIMD-B</v>
          </cell>
          <cell r="D2898" t="str">
            <v>Deepa Nepal</v>
          </cell>
          <cell r="E2898" t="str">
            <v>HRR Germline</v>
          </cell>
          <cell r="F2898" t="str">
            <v>Dr. Kapendra S. Amatya</v>
          </cell>
          <cell r="G2898" t="str">
            <v>Nisha</v>
          </cell>
          <cell r="H2898" t="str">
            <v>Breast</v>
          </cell>
          <cell r="I2898" t="str">
            <v>Upper outer quadrant of breast</v>
          </cell>
          <cell r="J2898" t="str">
            <v>Invasive carcinoma of no special type</v>
          </cell>
          <cell r="K2898" t="str">
            <v>Left</v>
          </cell>
        </row>
        <row r="2899">
          <cell r="B2899" t="str">
            <v>IN-423-VIME</v>
          </cell>
          <cell r="C2899" t="str">
            <v>IN-423-VIME-B</v>
          </cell>
          <cell r="D2899" t="str">
            <v>Bina Rajkarnikar</v>
          </cell>
          <cell r="E2899" t="str">
            <v>HRR Germline</v>
          </cell>
          <cell r="F2899" t="str">
            <v>Dr. Kapendra S. Amatya</v>
          </cell>
          <cell r="G2899" t="str">
            <v>Swathi</v>
          </cell>
          <cell r="H2899" t="str">
            <v>Non-Cancer</v>
          </cell>
          <cell r="I2899" t="str">
            <v>Non-Cancer</v>
          </cell>
          <cell r="J2899" t="str">
            <v>Non-Cancer</v>
          </cell>
          <cell r="K2899" t="str">
            <v>Non-Cancer</v>
          </cell>
        </row>
        <row r="2900">
          <cell r="B2900" t="str">
            <v>IN-423-VHVD</v>
          </cell>
          <cell r="C2900" t="str">
            <v>IN-423-VHVD-F2</v>
          </cell>
          <cell r="D2900" t="str">
            <v>Bangalore Ananthasayanan Anantharaman</v>
          </cell>
          <cell r="E2900" t="str">
            <v>Target Indiegene</v>
          </cell>
          <cell r="F2900" t="str">
            <v>Dr Shekar Patil</v>
          </cell>
          <cell r="G2900" t="str">
            <v>Swathi</v>
          </cell>
          <cell r="H2900" t="str">
            <v>Prostate</v>
          </cell>
          <cell r="I2900" t="str">
            <v>Prostate gland</v>
          </cell>
          <cell r="J2900" t="str">
            <v>Adenocarcinoma, NOS</v>
          </cell>
          <cell r="K2900" t="str">
            <v>Not a paired site</v>
          </cell>
        </row>
        <row r="2901">
          <cell r="B2901" t="str">
            <v>IN-423-VHII</v>
          </cell>
          <cell r="C2901" t="str">
            <v>IN-423-VHII-Z</v>
          </cell>
          <cell r="D2901" t="str">
            <v>Revana Siddappa</v>
          </cell>
          <cell r="E2901" t="str">
            <v>Target First</v>
          </cell>
          <cell r="F2901" t="str">
            <v>Dr Aparna</v>
          </cell>
          <cell r="G2901" t="str">
            <v>Nisha</v>
          </cell>
        </row>
        <row r="2902">
          <cell r="B2902" t="str">
            <v>IN-423-VINA</v>
          </cell>
          <cell r="C2902" t="str">
            <v>IN-423-VINA-F</v>
          </cell>
          <cell r="D2902" t="str">
            <v>Nurjahan Begum</v>
          </cell>
          <cell r="E2902" t="str">
            <v>Target Core+PDL1</v>
          </cell>
          <cell r="F2902" t="str">
            <v>Dr Kumar Prabhash</v>
          </cell>
          <cell r="G2902" t="str">
            <v>Nisha</v>
          </cell>
          <cell r="H2902" t="str">
            <v>Lung</v>
          </cell>
          <cell r="I2902" t="str">
            <v>Upper lobe, lung</v>
          </cell>
          <cell r="J2902" t="str">
            <v>Adenocarcinoma, NOS</v>
          </cell>
          <cell r="K2902" t="str">
            <v>Right</v>
          </cell>
        </row>
        <row r="2903">
          <cell r="B2903" t="str">
            <v>IN-423-VINB</v>
          </cell>
          <cell r="C2903" t="str">
            <v>IN-423-VINB-F</v>
          </cell>
          <cell r="D2903" t="str">
            <v>Usha Rani</v>
          </cell>
          <cell r="E2903" t="str">
            <v>Target Core+PDL1</v>
          </cell>
          <cell r="F2903" t="str">
            <v>Dr Ajay Kumar Singh</v>
          </cell>
          <cell r="G2903" t="str">
            <v>Manohar</v>
          </cell>
          <cell r="H2903" t="str">
            <v>Lung</v>
          </cell>
          <cell r="I2903" t="str">
            <v>Lung NOS</v>
          </cell>
          <cell r="J2903" t="str">
            <v>Adenocarcinoma, NOS</v>
          </cell>
          <cell r="K2903" t="str">
            <v>Right</v>
          </cell>
        </row>
        <row r="2904">
          <cell r="B2904" t="str">
            <v>IN-423-VINC</v>
          </cell>
          <cell r="C2904" t="str">
            <v>IN-423-VINC-F</v>
          </cell>
          <cell r="D2904" t="str">
            <v>Satyanarayan Mohapatra</v>
          </cell>
          <cell r="E2904" t="str">
            <v>Target Core</v>
          </cell>
          <cell r="F2904" t="str">
            <v>Dr Kumar Prabhash</v>
          </cell>
          <cell r="G2904" t="str">
            <v>Manohar</v>
          </cell>
          <cell r="H2904" t="str">
            <v>Prostate</v>
          </cell>
          <cell r="I2904" t="str">
            <v>Prostate gland</v>
          </cell>
          <cell r="J2904" t="str">
            <v>Adenocarcinoma, NOS</v>
          </cell>
          <cell r="K2904" t="str">
            <v>Unknown</v>
          </cell>
        </row>
        <row r="2905">
          <cell r="B2905" t="str">
            <v>IN-423-VINC</v>
          </cell>
          <cell r="C2905" t="str">
            <v>IN-423-VINC-B</v>
          </cell>
          <cell r="D2905" t="str">
            <v>Satyanarayan Mohapatra</v>
          </cell>
          <cell r="E2905" t="str">
            <v>HRR Germline</v>
          </cell>
          <cell r="F2905" t="str">
            <v>Dr Kumar Prabhash</v>
          </cell>
          <cell r="G2905" t="str">
            <v>Manohar</v>
          </cell>
          <cell r="H2905" t="str">
            <v>Prostate</v>
          </cell>
          <cell r="I2905" t="str">
            <v>Prostate gland</v>
          </cell>
          <cell r="J2905" t="str">
            <v>Adenocarcinoma, NOS</v>
          </cell>
          <cell r="K2905" t="str">
            <v>Unknown</v>
          </cell>
        </row>
        <row r="2906">
          <cell r="B2906" t="str">
            <v>IN-423-VIND</v>
          </cell>
          <cell r="C2906" t="str">
            <v>IN-423-VIND-F</v>
          </cell>
          <cell r="D2906" t="str">
            <v>Deepali Dilip Chavan</v>
          </cell>
          <cell r="E2906" t="str">
            <v>Target First</v>
          </cell>
          <cell r="F2906" t="str">
            <v>Dr. Boman Dhabhar</v>
          </cell>
          <cell r="G2906" t="str">
            <v>Dayana</v>
          </cell>
          <cell r="H2906" t="str">
            <v>Breast</v>
          </cell>
          <cell r="I2906" t="str">
            <v>Breast NOS (excludes Skin of breast C44.5)</v>
          </cell>
          <cell r="J2906" t="str">
            <v>Infiltrating Ductular Carcinoma</v>
          </cell>
          <cell r="K2906" t="str">
            <v>Right</v>
          </cell>
        </row>
        <row r="2907">
          <cell r="B2907" t="str">
            <v>IN-423-VINE</v>
          </cell>
          <cell r="C2907" t="str">
            <v>IN-423-VINE-F</v>
          </cell>
          <cell r="D2907" t="str">
            <v>Capt. Sunil Bahl</v>
          </cell>
          <cell r="E2907" t="str">
            <v>Target Absolute</v>
          </cell>
          <cell r="F2907" t="str">
            <v>Dr Sewanti Limaye</v>
          </cell>
          <cell r="G2907" t="str">
            <v>Anwesha</v>
          </cell>
          <cell r="H2907" t="str">
            <v>Esophagus</v>
          </cell>
          <cell r="I2907" t="str">
            <v>Esophagus lower third</v>
          </cell>
          <cell r="J2907" t="str">
            <v>Adenocarcinoma, NOS</v>
          </cell>
          <cell r="K2907" t="str">
            <v>Not a paired site</v>
          </cell>
        </row>
        <row r="2908">
          <cell r="B2908" t="str">
            <v>IN-423-VINE</v>
          </cell>
          <cell r="C2908" t="str">
            <v>IN-423-VINE-B</v>
          </cell>
          <cell r="D2908" t="str">
            <v>Capt. Sunil Bahl</v>
          </cell>
          <cell r="E2908" t="str">
            <v>TA Germline</v>
          </cell>
          <cell r="F2908" t="str">
            <v>Dr Sewanti Limaye</v>
          </cell>
          <cell r="G2908" t="str">
            <v>Anwesha</v>
          </cell>
        </row>
        <row r="2909">
          <cell r="B2909" t="str">
            <v>IN-423-VINF</v>
          </cell>
          <cell r="C2909" t="str">
            <v>IN-423-VINF-F</v>
          </cell>
          <cell r="D2909" t="str">
            <v>Rajani Kanta Panda</v>
          </cell>
          <cell r="E2909" t="str">
            <v>Target Indiegene</v>
          </cell>
          <cell r="F2909" t="str">
            <v>Dr Vijay Patil (TMH)</v>
          </cell>
          <cell r="G2909" t="str">
            <v>Nisha</v>
          </cell>
          <cell r="H2909" t="str">
            <v>Other and unspecified parts of mouth</v>
          </cell>
          <cell r="I2909" t="str">
            <v>Cheek mucosa</v>
          </cell>
          <cell r="J2909" t="str">
            <v>Squamous cell carcinoma, NOS</v>
          </cell>
          <cell r="K2909" t="str">
            <v>Right</v>
          </cell>
        </row>
        <row r="2910">
          <cell r="B2910" t="str">
            <v>IN-423-VING</v>
          </cell>
          <cell r="C2910" t="str">
            <v>IN-423-VING-F</v>
          </cell>
          <cell r="D2910" t="str">
            <v>Percy Bengali</v>
          </cell>
          <cell r="E2910" t="str">
            <v>Target Core+PDL1</v>
          </cell>
          <cell r="F2910" t="str">
            <v>Dr Ajay Kumar Singh</v>
          </cell>
          <cell r="G2910" t="str">
            <v>Swathi</v>
          </cell>
          <cell r="H2910" t="str">
            <v>Lung</v>
          </cell>
          <cell r="I2910" t="str">
            <v>Upper lobe, lung</v>
          </cell>
          <cell r="J2910" t="str">
            <v>Adenocarcinoma, NOS</v>
          </cell>
          <cell r="K2910" t="str">
            <v>Left</v>
          </cell>
        </row>
        <row r="2911">
          <cell r="B2911" t="str">
            <v>IN-423-VINH</v>
          </cell>
          <cell r="C2911" t="str">
            <v>IN-423-VINH-F</v>
          </cell>
          <cell r="D2911" t="str">
            <v>Debnath Saha</v>
          </cell>
          <cell r="E2911" t="str">
            <v>Target Core+PDL1</v>
          </cell>
          <cell r="F2911" t="str">
            <v>Dr Ajay Kumar Singh</v>
          </cell>
          <cell r="G2911" t="str">
            <v>Dayana</v>
          </cell>
          <cell r="H2911" t="str">
            <v>Lung</v>
          </cell>
          <cell r="I2911" t="str">
            <v>Overlapping lesion of lung</v>
          </cell>
          <cell r="J2911" t="str">
            <v>Non small cell carcinoma</v>
          </cell>
          <cell r="K2911" t="str">
            <v>Left</v>
          </cell>
        </row>
        <row r="2912">
          <cell r="B2912" t="str">
            <v>IN-423-VINI</v>
          </cell>
          <cell r="C2912" t="str">
            <v>IN-423-VINI-F</v>
          </cell>
          <cell r="D2912" t="str">
            <v>Shamsul Haque</v>
          </cell>
          <cell r="E2912" t="str">
            <v>Target Core+PDL1</v>
          </cell>
          <cell r="F2912" t="str">
            <v>Dr Darshit Shah</v>
          </cell>
          <cell r="G2912" t="str">
            <v>Anwesha</v>
          </cell>
          <cell r="H2912" t="str">
            <v>Lung</v>
          </cell>
          <cell r="I2912" t="str">
            <v>Lower lobe, lung</v>
          </cell>
          <cell r="J2912" t="str">
            <v>Adenocarcinoma, NOS</v>
          </cell>
          <cell r="K2912" t="str">
            <v>Left</v>
          </cell>
        </row>
        <row r="2913">
          <cell r="B2913" t="str">
            <v>IN-423-VINJ</v>
          </cell>
          <cell r="C2913" t="str">
            <v>IN-423-VINJ-B</v>
          </cell>
          <cell r="D2913" t="str">
            <v>Suchita Mohite</v>
          </cell>
          <cell r="E2913" t="str">
            <v>HRR Germline</v>
          </cell>
          <cell r="F2913" t="str">
            <v>Dr. Boman Dhabhar</v>
          </cell>
          <cell r="G2913" t="str">
            <v>Nisha</v>
          </cell>
          <cell r="H2913" t="str">
            <v>Breast</v>
          </cell>
          <cell r="I2913" t="str">
            <v>Upper outer quadrant of breast</v>
          </cell>
          <cell r="J2913" t="str">
            <v>Invasive carcinoma of no special type</v>
          </cell>
          <cell r="K2913" t="str">
            <v>Left</v>
          </cell>
        </row>
        <row r="2914">
          <cell r="B2914" t="str">
            <v>IN-423-VINK</v>
          </cell>
          <cell r="C2914" t="str">
            <v>IN-423-VINK-F</v>
          </cell>
          <cell r="D2914" t="str">
            <v>Rohini Wani</v>
          </cell>
          <cell r="E2914" t="str">
            <v>Target Core</v>
          </cell>
          <cell r="F2914" t="str">
            <v>Dr Vijay Sharnangat</v>
          </cell>
          <cell r="G2914" t="str">
            <v>Swathi</v>
          </cell>
          <cell r="H2914" t="str">
            <v>Lung</v>
          </cell>
          <cell r="I2914" t="str">
            <v>Lower lobe, lung</v>
          </cell>
          <cell r="J2914" t="str">
            <v>Signet ring cell carcinoma</v>
          </cell>
          <cell r="K2914" t="str">
            <v>Left</v>
          </cell>
        </row>
        <row r="2915">
          <cell r="B2915" t="str">
            <v>IN-423-VHQM</v>
          </cell>
          <cell r="C2915" t="str">
            <v>IN-423-VHQM-F2</v>
          </cell>
          <cell r="D2915" t="str">
            <v>Dr. Chandrasekhar Hari Kale</v>
          </cell>
          <cell r="E2915" t="str">
            <v>Target Indiegene</v>
          </cell>
          <cell r="F2915" t="str">
            <v>Dr. Satish Kamat</v>
          </cell>
          <cell r="G2915" t="str">
            <v>Anwesha</v>
          </cell>
          <cell r="H2915" t="str">
            <v>Pancreas</v>
          </cell>
          <cell r="I2915" t="str">
            <v>Pancreas NOS</v>
          </cell>
          <cell r="J2915" t="str">
            <v>Adenocarcinoma, NOS</v>
          </cell>
          <cell r="K2915" t="str">
            <v>Not a paired site</v>
          </cell>
        </row>
        <row r="2916">
          <cell r="B2916" t="str">
            <v>IN-423-VHQB</v>
          </cell>
          <cell r="C2916" t="str">
            <v>IN-423-VHQB-F2</v>
          </cell>
          <cell r="D2916" t="str">
            <v>Sachin Surve</v>
          </cell>
          <cell r="E2916" t="str">
            <v>Target Core+PDL1</v>
          </cell>
          <cell r="F2916" t="str">
            <v>Dr Ajay Kumar Singh</v>
          </cell>
          <cell r="G2916" t="str">
            <v>Dayana</v>
          </cell>
          <cell r="H2916" t="str">
            <v>Thymus</v>
          </cell>
          <cell r="I2916" t="str">
            <v>Thymus</v>
          </cell>
          <cell r="J2916" t="str">
            <v>Thymoma, Type B3, Malignant</v>
          </cell>
          <cell r="K2916" t="str">
            <v>Not a paired site</v>
          </cell>
        </row>
        <row r="2917">
          <cell r="B2917" t="str">
            <v>IN-423-VHZC</v>
          </cell>
          <cell r="C2917" t="str">
            <v>IN-423-VHZC-B</v>
          </cell>
          <cell r="D2917" t="str">
            <v>Shipra Sikdar</v>
          </cell>
          <cell r="E2917" t="str">
            <v>Target Indiegene Liquid</v>
          </cell>
          <cell r="F2917" t="str">
            <v>Dr Vineet Govinda Gupta</v>
          </cell>
          <cell r="G2917" t="str">
            <v>Manohar</v>
          </cell>
          <cell r="H2917" t="str">
            <v>Gallbladder</v>
          </cell>
          <cell r="I2917" t="str">
            <v>Gallbladder</v>
          </cell>
          <cell r="J2917" t="str">
            <v>Adenocarcinoma, NOS</v>
          </cell>
          <cell r="K2917" t="str">
            <v>Not a paired site</v>
          </cell>
        </row>
        <row r="2918">
          <cell r="B2918" t="str">
            <v>IN-423-VINL</v>
          </cell>
          <cell r="C2918" t="str">
            <v>IN-423-VINL-F</v>
          </cell>
          <cell r="D2918" t="str">
            <v>Veerta Kamboj</v>
          </cell>
          <cell r="E2918" t="str">
            <v>Target Indiegene</v>
          </cell>
          <cell r="F2918" t="str">
            <v>Dr. Shyam Agarwal</v>
          </cell>
          <cell r="G2918" t="str">
            <v>Alaka</v>
          </cell>
          <cell r="H2918" t="str">
            <v>Breast</v>
          </cell>
          <cell r="I2918" t="str">
            <v>Breast NOS (excludes Skin of breast C44.5)</v>
          </cell>
          <cell r="J2918" t="str">
            <v>Infiltrating ductular carcinoma</v>
          </cell>
          <cell r="K2918" t="str">
            <v>Left</v>
          </cell>
        </row>
        <row r="2919">
          <cell r="B2919" t="str">
            <v>IN-423-VINM</v>
          </cell>
          <cell r="C2919" t="str">
            <v>IN-423-VINM-F</v>
          </cell>
          <cell r="D2919" t="str">
            <v>Mange Ram Sharma</v>
          </cell>
          <cell r="E2919" t="str">
            <v>Target First+PDL1</v>
          </cell>
          <cell r="F2919" t="str">
            <v>Dr Vikas Goswami</v>
          </cell>
          <cell r="G2919" t="str">
            <v>Alaka</v>
          </cell>
          <cell r="H2919" t="str">
            <v>Lung</v>
          </cell>
          <cell r="I2919" t="str">
            <v>NA</v>
          </cell>
          <cell r="J2919" t="str">
            <v>NA</v>
          </cell>
          <cell r="K2919" t="str">
            <v>NA</v>
          </cell>
        </row>
        <row r="2920">
          <cell r="B2920" t="str">
            <v>IN-423-VINN</v>
          </cell>
          <cell r="C2920" t="str">
            <v>IN-423-VINN-F</v>
          </cell>
          <cell r="D2920" t="str">
            <v>Ravindra Kumar Yadav</v>
          </cell>
          <cell r="E2920" t="str">
            <v>Target First</v>
          </cell>
          <cell r="F2920" t="str">
            <v>Dr Vineet Govinda Gupta</v>
          </cell>
          <cell r="G2920" t="str">
            <v>Ruchika</v>
          </cell>
          <cell r="H2920" t="str">
            <v>Skin</v>
          </cell>
          <cell r="I2920" t="str">
            <v>Skin limb, lower</v>
          </cell>
          <cell r="J2920" t="str">
            <v>Malignant melanoma, NOS</v>
          </cell>
          <cell r="K2920" t="str">
            <v>Right</v>
          </cell>
        </row>
        <row r="2921">
          <cell r="B2921" t="str">
            <v>IN-423-VINO</v>
          </cell>
          <cell r="C2921" t="str">
            <v>IN-423-VINO-F</v>
          </cell>
          <cell r="D2921" t="str">
            <v>Suresh Chander Singhal</v>
          </cell>
          <cell r="E2921" t="str">
            <v>Target Absolute</v>
          </cell>
          <cell r="F2921" t="str">
            <v>Self</v>
          </cell>
          <cell r="G2921" t="str">
            <v>Manohar</v>
          </cell>
          <cell r="H2921" t="str">
            <v>Liver and intrahepatic bile ducts</v>
          </cell>
          <cell r="I2921" t="str">
            <v>Liver</v>
          </cell>
          <cell r="J2921" t="str">
            <v>Cholangiocarcinoma</v>
          </cell>
          <cell r="K2921" t="str">
            <v>Unknown</v>
          </cell>
        </row>
        <row r="2922">
          <cell r="B2922" t="str">
            <v>IN-423-VINO</v>
          </cell>
          <cell r="C2922" t="str">
            <v>IN-423-VINO-B</v>
          </cell>
          <cell r="D2922" t="str">
            <v>Suresh Chander Singhal</v>
          </cell>
          <cell r="E2922" t="str">
            <v>TA Germline</v>
          </cell>
          <cell r="F2922" t="str">
            <v>Dr Ashay karpe</v>
          </cell>
          <cell r="G2922" t="str">
            <v>Manohar</v>
          </cell>
          <cell r="H2922" t="str">
            <v>Liver and intrahepatic bile ducts</v>
          </cell>
          <cell r="I2922" t="str">
            <v>Liver</v>
          </cell>
          <cell r="J2922" t="str">
            <v>Cholangiocarcinoma</v>
          </cell>
          <cell r="K2922" t="str">
            <v>Unknown</v>
          </cell>
        </row>
        <row r="2923">
          <cell r="B2923" t="str">
            <v>IN-423-VHIR</v>
          </cell>
          <cell r="C2923" t="str">
            <v>IN-423-VHIR-F2</v>
          </cell>
          <cell r="D2923" t="str">
            <v>Amarjeet Singh</v>
          </cell>
          <cell r="E2923" t="str">
            <v>Target Absolute</v>
          </cell>
          <cell r="F2923" t="str">
            <v>Dr. Mandeep Singh (C K Birla Hospital)</v>
          </cell>
          <cell r="G2923" t="str">
            <v>Anwesha</v>
          </cell>
        </row>
        <row r="2924">
          <cell r="B2924" t="str">
            <v>IN-423-VINP</v>
          </cell>
          <cell r="C2924" t="str">
            <v>IN-423-VINP-B</v>
          </cell>
          <cell r="D2924" t="str">
            <v>Sanjukta Pattnaik</v>
          </cell>
          <cell r="E2924" t="str">
            <v>HRR Germline</v>
          </cell>
          <cell r="F2924" t="str">
            <v>Dr Ghanshyam Biswas</v>
          </cell>
          <cell r="G2924" t="str">
            <v>Alaka</v>
          </cell>
          <cell r="H2924" t="str">
            <v>Breast</v>
          </cell>
          <cell r="I2924" t="str">
            <v>Upper outer quadrant of breast</v>
          </cell>
          <cell r="J2924" t="str">
            <v>Invasive carcinoma of no special type</v>
          </cell>
          <cell r="K2924" t="str">
            <v>Left</v>
          </cell>
        </row>
        <row r="2925">
          <cell r="B2925" t="str">
            <v>IN-423-VINQ</v>
          </cell>
          <cell r="C2925" t="str">
            <v>IN-423-VINQ-B</v>
          </cell>
          <cell r="D2925" t="str">
            <v>Laxmipriya Mohanty</v>
          </cell>
          <cell r="E2925" t="str">
            <v>HRR Germline</v>
          </cell>
          <cell r="F2925" t="str">
            <v>Dr Ghanshyam Biswas</v>
          </cell>
          <cell r="G2925" t="str">
            <v>Nisha</v>
          </cell>
        </row>
        <row r="2926">
          <cell r="B2926" t="str">
            <v>IN-423-VINR</v>
          </cell>
          <cell r="C2926" t="str">
            <v>IN-423-VINR-B</v>
          </cell>
          <cell r="D2926" t="str">
            <v>Mukesh Kharatmol</v>
          </cell>
          <cell r="E2926" t="str">
            <v>Germline+</v>
          </cell>
          <cell r="F2926" t="str">
            <v>Dr. Udip Maheshwari</v>
          </cell>
          <cell r="G2926" t="str">
            <v>Ruchika</v>
          </cell>
          <cell r="H2926" t="str">
            <v>Intestinal tract</v>
          </cell>
          <cell r="I2926" t="str">
            <v>Gastrointestinal tract, NOS</v>
          </cell>
          <cell r="J2926" t="str">
            <v>Gastrinoma, malignant</v>
          </cell>
          <cell r="K2926" t="str">
            <v>Not a paired site</v>
          </cell>
        </row>
        <row r="2927">
          <cell r="B2927" t="str">
            <v>IN-423-VINS</v>
          </cell>
          <cell r="C2927" t="str">
            <v>IN-423-VINS-B</v>
          </cell>
          <cell r="D2927" t="str">
            <v>Dilshad Kawchali</v>
          </cell>
          <cell r="E2927" t="str">
            <v>Germline+</v>
          </cell>
          <cell r="F2927" t="str">
            <v>Dr. Pritam Kalaskar</v>
          </cell>
          <cell r="G2927" t="str">
            <v>Swathi</v>
          </cell>
          <cell r="H2927" t="str">
            <v>Breast</v>
          </cell>
          <cell r="I2927" t="str">
            <v>Breast NOS (excludes Skin of breast C44.5)</v>
          </cell>
          <cell r="J2927" t="str">
            <v>Carcinoma, NOS</v>
          </cell>
          <cell r="K2927" t="str">
            <v>Unilateral</v>
          </cell>
        </row>
        <row r="2928">
          <cell r="B2928" t="str">
            <v>IN-423-VINT</v>
          </cell>
          <cell r="C2928" t="str">
            <v>IN-423-VINT-B</v>
          </cell>
          <cell r="D2928" t="str">
            <v>Poorva Choudhary</v>
          </cell>
          <cell r="E2928" t="str">
            <v>Germline+</v>
          </cell>
          <cell r="F2928" t="str">
            <v>Dr. Pritam Kalaskar</v>
          </cell>
          <cell r="G2928" t="str">
            <v>Alaka</v>
          </cell>
          <cell r="H2928" t="str">
            <v>Breast</v>
          </cell>
          <cell r="I2928" t="str">
            <v>NA</v>
          </cell>
          <cell r="J2928" t="str">
            <v>NA</v>
          </cell>
          <cell r="K2928" t="str">
            <v>NA</v>
          </cell>
        </row>
        <row r="2929">
          <cell r="B2929" t="str">
            <v>IN-423-VINU</v>
          </cell>
          <cell r="C2929" t="str">
            <v>IN-423-VINU-B</v>
          </cell>
          <cell r="D2929" t="str">
            <v>Shobha Jadhav</v>
          </cell>
          <cell r="E2929" t="str">
            <v>HRR Germline</v>
          </cell>
          <cell r="F2929" t="str">
            <v>Dr. Pritam Kalaskar</v>
          </cell>
          <cell r="G2929" t="str">
            <v>Manohar</v>
          </cell>
          <cell r="H2929" t="str">
            <v>Ovary</v>
          </cell>
          <cell r="I2929" t="str">
            <v>Ovary</v>
          </cell>
          <cell r="J2929" t="str">
            <v>Carcinoma, NOS</v>
          </cell>
          <cell r="K2929" t="str">
            <v>Unknown</v>
          </cell>
        </row>
        <row r="2930">
          <cell r="B2930" t="str">
            <v>IN-423-VINV</v>
          </cell>
          <cell r="C2930" t="str">
            <v>IN-423-VINV-B</v>
          </cell>
          <cell r="D2930" t="str">
            <v>Vangaveti Madhavi Latha</v>
          </cell>
          <cell r="E2930" t="str">
            <v>Germline+</v>
          </cell>
          <cell r="F2930" t="str">
            <v>Dr P.S. Dattatreya</v>
          </cell>
          <cell r="G2930" t="str">
            <v>Manohar</v>
          </cell>
          <cell r="H2930" t="str">
            <v>Breast</v>
          </cell>
          <cell r="I2930" t="str">
            <v>Breast NOS (excludes Skin of breast C44.5)</v>
          </cell>
          <cell r="J2930" t="str">
            <v>Infiltrating ductular carcinoma</v>
          </cell>
          <cell r="K2930" t="str">
            <v>Left</v>
          </cell>
        </row>
        <row r="2931">
          <cell r="B2931" t="str">
            <v>IN-423-VINW</v>
          </cell>
          <cell r="C2931" t="str">
            <v>IN-423-VINW-B</v>
          </cell>
          <cell r="D2931" t="str">
            <v>Eeranti Swetha</v>
          </cell>
          <cell r="E2931" t="str">
            <v>Germline+</v>
          </cell>
          <cell r="F2931" t="str">
            <v>Dr P.S. Dattatreya</v>
          </cell>
          <cell r="G2931" t="str">
            <v>Alaka</v>
          </cell>
          <cell r="H2931" t="str">
            <v>Breast</v>
          </cell>
          <cell r="I2931" t="str">
            <v>Upper outer quadrant of breast</v>
          </cell>
          <cell r="J2931" t="str">
            <v>Infiltrating ductular carcinoma</v>
          </cell>
          <cell r="K2931" t="str">
            <v>Left</v>
          </cell>
        </row>
        <row r="2932">
          <cell r="B2932" t="str">
            <v>IN-423-VINX</v>
          </cell>
          <cell r="C2932" t="str">
            <v>IN-423-VINX-B</v>
          </cell>
          <cell r="D2932" t="str">
            <v>Kottur Prakash Rao</v>
          </cell>
          <cell r="E2932" t="str">
            <v>Germline+</v>
          </cell>
          <cell r="F2932" t="str">
            <v>Dr. Ravindra Vottery</v>
          </cell>
          <cell r="G2932" t="str">
            <v>Nisha</v>
          </cell>
        </row>
        <row r="2933">
          <cell r="B2933" t="str">
            <v>IN-423-VINY</v>
          </cell>
          <cell r="C2933" t="str">
            <v>IN-423-VINY-F_Res</v>
          </cell>
          <cell r="D2933" t="str">
            <v>Amrit Rani Luthra</v>
          </cell>
          <cell r="E2933" t="str">
            <v>Target Indiegene</v>
          </cell>
          <cell r="F2933" t="str">
            <v>Dr. Shyam Agarwal</v>
          </cell>
          <cell r="G2933" t="str">
            <v>Manohar</v>
          </cell>
          <cell r="H2933" t="str">
            <v>Brain</v>
          </cell>
          <cell r="I2933" t="str">
            <v>Temporal lobe</v>
          </cell>
          <cell r="J2933" t="str">
            <v>Malignant lymphoma, non-Hodgkin</v>
          </cell>
          <cell r="K2933" t="str">
            <v>Right</v>
          </cell>
        </row>
        <row r="2934">
          <cell r="B2934" t="str">
            <v>IN-423-VINZ</v>
          </cell>
          <cell r="C2934" t="str">
            <v>IN-423-VINZ-F</v>
          </cell>
          <cell r="D2934" t="str">
            <v>Kiran</v>
          </cell>
          <cell r="E2934" t="str">
            <v>HRR Somatic</v>
          </cell>
          <cell r="F2934" t="str">
            <v>Dr. Surender</v>
          </cell>
          <cell r="G2934" t="str">
            <v>Ruchika</v>
          </cell>
          <cell r="H2934" t="str">
            <v>Ovary</v>
          </cell>
          <cell r="I2934" t="str">
            <v>Ovary</v>
          </cell>
          <cell r="J2934" t="str">
            <v>Clear cell adenocarcinoma, NOS</v>
          </cell>
          <cell r="K2934" t="str">
            <v>Unknown</v>
          </cell>
        </row>
        <row r="2935">
          <cell r="B2935" t="str">
            <v>IN-423-VIOA</v>
          </cell>
          <cell r="C2935" t="str">
            <v>IN-423-VIOA-F</v>
          </cell>
          <cell r="D2935" t="str">
            <v>Prakash Chandra Khantwal</v>
          </cell>
          <cell r="E2935" t="str">
            <v>Target Focus</v>
          </cell>
          <cell r="F2935" t="str">
            <v>Dr. Ankit Batra</v>
          </cell>
          <cell r="G2935" t="str">
            <v>Swathi</v>
          </cell>
          <cell r="H2935" t="str">
            <v>Tumour Content Assessment -Fail</v>
          </cell>
        </row>
        <row r="2936">
          <cell r="B2936" t="str">
            <v>IN-423-VIOB</v>
          </cell>
          <cell r="C2936" t="str">
            <v>IN-423-VIOB-F</v>
          </cell>
          <cell r="D2936" t="str">
            <v>Niyati Dutta</v>
          </cell>
          <cell r="E2936" t="str">
            <v>HRR Somatic</v>
          </cell>
          <cell r="F2936" t="str">
            <v>Dr. Lal Path Labs</v>
          </cell>
          <cell r="G2936" t="str">
            <v>Swathi</v>
          </cell>
          <cell r="H2936" t="str">
            <v>Fallopian tube and other regions</v>
          </cell>
          <cell r="I2936" t="str">
            <v>Uterine adnexa</v>
          </cell>
          <cell r="J2936" t="str">
            <v>Adenocarcinoma, NOS</v>
          </cell>
          <cell r="K2936" t="str">
            <v>Right</v>
          </cell>
        </row>
        <row r="2937">
          <cell r="B2937" t="str">
            <v>IN-423-VIOC</v>
          </cell>
          <cell r="C2937" t="str">
            <v>IN-423-VIOC-F</v>
          </cell>
          <cell r="D2937" t="str">
            <v>Ganesh Kunwar Sahu</v>
          </cell>
          <cell r="E2937" t="str">
            <v>Target Focus</v>
          </cell>
          <cell r="F2937" t="str">
            <v>Dr. Ravi Rajendra</v>
          </cell>
          <cell r="G2937" t="str">
            <v>Alaka</v>
          </cell>
          <cell r="H2937" t="str">
            <v>Corpus Uteri</v>
          </cell>
          <cell r="I2937" t="str">
            <v>Endometrium</v>
          </cell>
          <cell r="J2937" t="str">
            <v>Carcinoma, NOS</v>
          </cell>
          <cell r="K2937" t="str">
            <v>Not a paired site</v>
          </cell>
        </row>
        <row r="2938">
          <cell r="B2938" t="str">
            <v>IN-423-VIOD</v>
          </cell>
          <cell r="C2938" t="str">
            <v>IN-423-VIOD-F</v>
          </cell>
          <cell r="D2938" t="str">
            <v>YTTVRK Avatharam</v>
          </cell>
          <cell r="E2938" t="str">
            <v>Target Focus</v>
          </cell>
          <cell r="F2938" t="str">
            <v>Dr. Arif Mohammed Khan</v>
          </cell>
          <cell r="G2938" t="str">
            <v>Alaka</v>
          </cell>
          <cell r="H2938" t="str">
            <v>Other parts of tongue</v>
          </cell>
          <cell r="I2938" t="str">
            <v>Tongue NOS</v>
          </cell>
          <cell r="J2938" t="str">
            <v>Squamous cell carcinoma, NOS</v>
          </cell>
          <cell r="K2938" t="str">
            <v>Unknown</v>
          </cell>
        </row>
        <row r="2939">
          <cell r="B2939" t="str">
            <v>IN-423-VIOE</v>
          </cell>
          <cell r="C2939" t="str">
            <v>IN-423-VIOE-B</v>
          </cell>
          <cell r="D2939" t="str">
            <v>Anuradha Lingala</v>
          </cell>
          <cell r="E2939" t="str">
            <v>Germline+</v>
          </cell>
          <cell r="F2939" t="str">
            <v>Dr P.S. Dattatreya</v>
          </cell>
          <cell r="G2939" t="str">
            <v>Dayana</v>
          </cell>
          <cell r="H2939" t="str">
            <v>Ovary</v>
          </cell>
          <cell r="I2939" t="str">
            <v>Ovary</v>
          </cell>
          <cell r="J2939" t="str">
            <v>High-grade serous carcinoma</v>
          </cell>
          <cell r="K2939" t="str">
            <v>Right and Left</v>
          </cell>
        </row>
        <row r="2940">
          <cell r="B2940" t="str">
            <v>IN-423-VIOF</v>
          </cell>
          <cell r="C2940" t="str">
            <v>IN-423-VIOF-F</v>
          </cell>
          <cell r="D2940" t="str">
            <v>Ranjit Kaur</v>
          </cell>
          <cell r="E2940" t="str">
            <v>Target Focus</v>
          </cell>
          <cell r="F2940" t="str">
            <v>Dr. Yogesh Arora</v>
          </cell>
          <cell r="G2940" t="str">
            <v>Anwesha</v>
          </cell>
          <cell r="H2940" t="str">
            <v>Large Intestine</v>
          </cell>
          <cell r="I2940" t="str">
            <v>Cecum</v>
          </cell>
          <cell r="J2940" t="str">
            <v>Adenocarcinoma, NOS</v>
          </cell>
          <cell r="K2940" t="str">
            <v>Not a paired site</v>
          </cell>
        </row>
        <row r="2941">
          <cell r="B2941" t="str">
            <v>IN-423-VIOG</v>
          </cell>
          <cell r="C2941" t="str">
            <v>IN-423-VIOG-F</v>
          </cell>
          <cell r="D2941" t="str">
            <v>Muthusamy P</v>
          </cell>
          <cell r="E2941" t="str">
            <v>Target Focus</v>
          </cell>
          <cell r="F2941" t="str">
            <v>Dr. P. Guhan</v>
          </cell>
          <cell r="G2941" t="str">
            <v>Swathi</v>
          </cell>
          <cell r="H2941" t="str">
            <v>Esophagus</v>
          </cell>
          <cell r="I2941" t="str">
            <v>Cervical esophagus</v>
          </cell>
          <cell r="J2941" t="str">
            <v>Squamous cell carcinoma, NOS</v>
          </cell>
          <cell r="K2941" t="str">
            <v>Not a paired site</v>
          </cell>
        </row>
        <row r="2942">
          <cell r="B2942" t="str">
            <v>IN-423-VIOH</v>
          </cell>
          <cell r="C2942" t="str">
            <v>IN-423-VIOH-F</v>
          </cell>
          <cell r="D2942" t="str">
            <v>Khyali Ram</v>
          </cell>
          <cell r="E2942" t="str">
            <v>Target Focus</v>
          </cell>
          <cell r="F2942" t="str">
            <v>Dr. Ankur Punia</v>
          </cell>
          <cell r="G2942" t="str">
            <v>Manohar</v>
          </cell>
          <cell r="H2942" t="str">
            <v>Prostate</v>
          </cell>
          <cell r="I2942" t="str">
            <v>Prostate gland</v>
          </cell>
          <cell r="J2942" t="str">
            <v>Carcinoma, NOS</v>
          </cell>
          <cell r="K2942" t="str">
            <v>Unknown</v>
          </cell>
        </row>
        <row r="2943">
          <cell r="B2943" t="str">
            <v>IN-423-VIOI</v>
          </cell>
          <cell r="C2943" t="str">
            <v>IN-423-VIOI-B</v>
          </cell>
          <cell r="D2943" t="str">
            <v>Shraddhaben K Panchal</v>
          </cell>
          <cell r="E2943" t="str">
            <v>Germline+</v>
          </cell>
          <cell r="F2943" t="str">
            <v>Dr Itesh Khatwani</v>
          </cell>
          <cell r="G2943" t="str">
            <v>Anwesha</v>
          </cell>
          <cell r="H2943" t="str">
            <v>Breast</v>
          </cell>
          <cell r="I2943" t="str">
            <v>Overlapping lesion of breast</v>
          </cell>
          <cell r="J2943" t="str">
            <v>Carcinoma, NOS</v>
          </cell>
          <cell r="K2943" t="str">
            <v>Left</v>
          </cell>
        </row>
        <row r="2944">
          <cell r="B2944" t="str">
            <v>IN-423-VIOJ</v>
          </cell>
          <cell r="C2944" t="str">
            <v>IN-423-VIOJ-B</v>
          </cell>
          <cell r="D2944" t="str">
            <v>Anila Gudhka</v>
          </cell>
          <cell r="E2944" t="str">
            <v>Germline+</v>
          </cell>
          <cell r="F2944" t="str">
            <v>Dr. Richa Bansal</v>
          </cell>
          <cell r="G2944" t="str">
            <v>Dayana</v>
          </cell>
          <cell r="H2944" t="str">
            <v>Ovary</v>
          </cell>
          <cell r="I2944" t="str">
            <v>Ovary</v>
          </cell>
          <cell r="J2944" t="str">
            <v>Serous cystadenocarcinoma</v>
          </cell>
          <cell r="K2944" t="str">
            <v>Unknown</v>
          </cell>
        </row>
        <row r="2945">
          <cell r="B2945" t="str">
            <v>IN-423-VIOK</v>
          </cell>
          <cell r="C2945" t="str">
            <v>IN-423-VIOK-B</v>
          </cell>
          <cell r="D2945" t="str">
            <v>Mathew OS</v>
          </cell>
          <cell r="E2945" t="str">
            <v>HRR Germline</v>
          </cell>
          <cell r="F2945" t="str">
            <v>Dr Sanju Cyriac</v>
          </cell>
          <cell r="G2945" t="str">
            <v>Manohar</v>
          </cell>
          <cell r="H2945" t="str">
            <v>Prostate</v>
          </cell>
          <cell r="I2945" t="str">
            <v>Prostate gland</v>
          </cell>
          <cell r="J2945" t="str">
            <v>Carcinoma, NOS</v>
          </cell>
          <cell r="K2945" t="str">
            <v>Right and Left</v>
          </cell>
        </row>
        <row r="2946">
          <cell r="B2946" t="str">
            <v>IN-423-VIOL</v>
          </cell>
          <cell r="C2946" t="str">
            <v>IN-423-VIOL-F</v>
          </cell>
          <cell r="D2946" t="str">
            <v>Nilesh Parikh</v>
          </cell>
          <cell r="E2946" t="str">
            <v>Target Indiegene</v>
          </cell>
          <cell r="F2946" t="str">
            <v>Dr. Abhaya Kumar</v>
          </cell>
          <cell r="G2946" t="str">
            <v>Nisha</v>
          </cell>
          <cell r="H2946" t="str">
            <v>Brain</v>
          </cell>
          <cell r="I2946" t="str">
            <v>Brain NOS</v>
          </cell>
          <cell r="J2946" t="str">
            <v>Glioblastoma, IDH-mutant</v>
          </cell>
          <cell r="K2946" t="str">
            <v>Unknown</v>
          </cell>
        </row>
        <row r="2947">
          <cell r="B2947" t="str">
            <v>IN-423-VIOM</v>
          </cell>
          <cell r="C2947" t="str">
            <v>IN-423-VIOM-F</v>
          </cell>
          <cell r="D2947" t="str">
            <v>Babul Mahamud</v>
          </cell>
          <cell r="E2947" t="str">
            <v>Target Indiegene</v>
          </cell>
          <cell r="F2947" t="str">
            <v>Dr. Imran Shaikh/ Dr. Amrit Kaler</v>
          </cell>
          <cell r="G2947" t="str">
            <v>Manohar</v>
          </cell>
          <cell r="H2947" t="str">
            <v>Lung</v>
          </cell>
          <cell r="I2947" t="str">
            <v>Lung NOS</v>
          </cell>
          <cell r="J2947" t="str">
            <v>Carcinoma, NOS</v>
          </cell>
          <cell r="K2947" t="str">
            <v>Unknown</v>
          </cell>
        </row>
        <row r="2948">
          <cell r="B2948" t="str">
            <v>IN-423-VHIL</v>
          </cell>
          <cell r="C2948" t="str">
            <v>IN-423-VHIL-F2</v>
          </cell>
          <cell r="D2948" t="str">
            <v>Prem Kumar .R</v>
          </cell>
          <cell r="E2948" t="str">
            <v>Target Indiegene</v>
          </cell>
          <cell r="F2948" t="str">
            <v>Dr. Amit Rauthan (Manipal hospital)</v>
          </cell>
          <cell r="G2948" t="str">
            <v>Anwesha</v>
          </cell>
          <cell r="H2948" t="str">
            <v>Connective, subcutaneous and other soft tissues</v>
          </cell>
          <cell r="I2948" t="str">
            <v>Connective tissue thorax (excludes Thymus, Heart and Mediastinum C37. , C38. )</v>
          </cell>
          <cell r="J2948" t="str">
            <v>Synovial sarcoma, NOS</v>
          </cell>
          <cell r="K2948" t="str">
            <v>Right</v>
          </cell>
        </row>
        <row r="2949">
          <cell r="B2949" t="str">
            <v>IN-423-VION</v>
          </cell>
          <cell r="C2949" t="str">
            <v>IN-423-VION-B</v>
          </cell>
          <cell r="D2949" t="str">
            <v>Sonali Suri</v>
          </cell>
          <cell r="E2949" t="str">
            <v>HRR Germline</v>
          </cell>
          <cell r="F2949" t="str">
            <v>Dr Ram</v>
          </cell>
          <cell r="G2949" t="str">
            <v>Nisha</v>
          </cell>
          <cell r="H2949" t="str">
            <v>Breast</v>
          </cell>
        </row>
        <row r="2949">
          <cell r="K2949" t="str">
            <v>Left</v>
          </cell>
        </row>
        <row r="2950">
          <cell r="B2950" t="str">
            <v>IN-423-VIPA</v>
          </cell>
          <cell r="C2950" t="str">
            <v>IN-423-VIPA-F</v>
          </cell>
          <cell r="D2950" t="str">
            <v>Gadekar Gumphabai Shanrao</v>
          </cell>
          <cell r="E2950" t="str">
            <v>Target First</v>
          </cell>
          <cell r="F2950" t="str">
            <v>Dr. Rajesh Saoji</v>
          </cell>
          <cell r="G2950" t="str">
            <v>Manohar</v>
          </cell>
          <cell r="H2950" t="str">
            <v>Lung</v>
          </cell>
          <cell r="I2950" t="str">
            <v>Lung NOS</v>
          </cell>
          <cell r="J2950" t="str">
            <v>Adenocarcinoma, NOS</v>
          </cell>
          <cell r="K2950" t="str">
            <v>Right</v>
          </cell>
        </row>
        <row r="2951">
          <cell r="B2951" t="str">
            <v>IN-423-VIPB</v>
          </cell>
          <cell r="C2951" t="str">
            <v>IN-423-VIPB-F</v>
          </cell>
          <cell r="D2951" t="str">
            <v>Shaikh Alauddin</v>
          </cell>
          <cell r="E2951" t="str">
            <v>Target First</v>
          </cell>
          <cell r="F2951" t="str">
            <v>Dr. Rajesh Saoji</v>
          </cell>
          <cell r="G2951" t="str">
            <v>Swathi</v>
          </cell>
          <cell r="H2951" t="str">
            <v>Lung</v>
          </cell>
          <cell r="I2951" t="str">
            <v>Lung NOS</v>
          </cell>
          <cell r="J2951" t="str">
            <v>Adenocarcinoma, NOS</v>
          </cell>
          <cell r="K2951" t="str">
            <v>Right</v>
          </cell>
        </row>
        <row r="2952">
          <cell r="B2952" t="str">
            <v>IN-423-VIPC</v>
          </cell>
          <cell r="C2952" t="str">
            <v>IN-423-VIPC-F</v>
          </cell>
          <cell r="D2952" t="str">
            <v>Anusaya Wagh</v>
          </cell>
          <cell r="E2952" t="str">
            <v>Target First</v>
          </cell>
          <cell r="F2952" t="str">
            <v>Dr. Rajesh Saoji</v>
          </cell>
          <cell r="G2952" t="str">
            <v>Swathi</v>
          </cell>
          <cell r="H2952" t="str">
            <v>Lung</v>
          </cell>
          <cell r="I2952" t="str">
            <v>Lung NOS</v>
          </cell>
          <cell r="J2952" t="str">
            <v>Adenocarcinoma, NOS</v>
          </cell>
          <cell r="K2952" t="str">
            <v>Left</v>
          </cell>
        </row>
        <row r="2953">
          <cell r="B2953" t="str">
            <v>IN-423-VIPD</v>
          </cell>
          <cell r="C2953" t="str">
            <v>IN-423-VIPD-B</v>
          </cell>
          <cell r="D2953" t="str">
            <v>Jyotsnaben G Makwana</v>
          </cell>
          <cell r="E2953" t="str">
            <v>Germline+</v>
          </cell>
          <cell r="F2953" t="str">
            <v>Dr Rushab kothari</v>
          </cell>
          <cell r="G2953" t="str">
            <v>Dayana</v>
          </cell>
          <cell r="H2953" t="str">
            <v>Breast</v>
          </cell>
          <cell r="I2953" t="str">
            <v>Upper inner quadrant of breast</v>
          </cell>
          <cell r="J2953" t="str">
            <v>Infiltrating ductular carcinoma</v>
          </cell>
          <cell r="K2953" t="str">
            <v>Right</v>
          </cell>
        </row>
        <row r="2954">
          <cell r="B2954" t="str">
            <v>IN-423-VIPE</v>
          </cell>
          <cell r="C2954" t="str">
            <v>IN-423-VIPE-F</v>
          </cell>
          <cell r="D2954" t="str">
            <v>Sahabuddin Ahmed Faruque</v>
          </cell>
          <cell r="E2954" t="str">
            <v>Target Absolute +</v>
          </cell>
          <cell r="F2954" t="str">
            <v>Dr T Raja</v>
          </cell>
          <cell r="G2954" t="str">
            <v>Anwesha</v>
          </cell>
          <cell r="H2954" t="str">
            <v>Lung</v>
          </cell>
          <cell r="I2954" t="str">
            <v>Lower lobe, lung</v>
          </cell>
          <cell r="J2954" t="str">
            <v>Squamous cell carcinoma, NOS</v>
          </cell>
          <cell r="K2954" t="str">
            <v>Right</v>
          </cell>
        </row>
        <row r="2955">
          <cell r="B2955" t="str">
            <v>IN-423-VIPE</v>
          </cell>
          <cell r="C2955" t="str">
            <v>IN-423-VIPE-B</v>
          </cell>
          <cell r="D2955" t="str">
            <v>Sahabuddin Ahmed Faruque</v>
          </cell>
          <cell r="E2955" t="str">
            <v>TA Germline</v>
          </cell>
          <cell r="F2955" t="str">
            <v>Dr T Raja</v>
          </cell>
          <cell r="G2955" t="str">
            <v>Anwesha</v>
          </cell>
          <cell r="H2955" t="str">
            <v>Lung</v>
          </cell>
          <cell r="I2955" t="str">
            <v>Lower lobe, lung</v>
          </cell>
          <cell r="J2955" t="str">
            <v>Squamous cell carcinoma, NOS</v>
          </cell>
          <cell r="K2955" t="str">
            <v>Right</v>
          </cell>
        </row>
        <row r="2956">
          <cell r="B2956" t="str">
            <v>IN-423-VIPF</v>
          </cell>
          <cell r="C2956" t="str">
            <v>IN-423-VIPF-F</v>
          </cell>
          <cell r="D2956" t="str">
            <v>Srinivas Katikireddy</v>
          </cell>
          <cell r="E2956" t="str">
            <v>Target Indiegene</v>
          </cell>
          <cell r="F2956" t="str">
            <v>Dr. Mahati</v>
          </cell>
          <cell r="G2956" t="str">
            <v>Nisha</v>
          </cell>
          <cell r="H2956" t="str">
            <v>Lung</v>
          </cell>
          <cell r="I2956" t="str">
            <v>Upper lobe, lung</v>
          </cell>
          <cell r="J2956" t="str">
            <v>Adenocarcinoma, NOS</v>
          </cell>
          <cell r="K2956" t="str">
            <v>Left</v>
          </cell>
        </row>
        <row r="2957">
          <cell r="B2957" t="str">
            <v>IN-423-VH4A</v>
          </cell>
          <cell r="C2957" t="str">
            <v>IN-423-VH4A-B</v>
          </cell>
          <cell r="D2957" t="str">
            <v>Karuna H.R</v>
          </cell>
          <cell r="E2957" t="str">
            <v>Target Indiegene Liquid</v>
          </cell>
          <cell r="F2957" t="str">
            <v>Dr. Avinash CB</v>
          </cell>
          <cell r="G2957" t="str">
            <v>Dayana </v>
          </cell>
          <cell r="H2957" t="str">
            <v>Brain</v>
          </cell>
          <cell r="I2957" t="str">
            <v>Frontal lobe</v>
          </cell>
          <cell r="J2957" t="str">
            <v>Sarcoma, NOS </v>
          </cell>
          <cell r="K2957" t="str">
            <v>Not a paired site</v>
          </cell>
        </row>
        <row r="2958">
          <cell r="B2958" t="str">
            <v>IN-423-VIPG</v>
          </cell>
          <cell r="C2958" t="str">
            <v>IN-423-VIPG-B</v>
          </cell>
          <cell r="D2958" t="str">
            <v>Manjeet Kaur</v>
          </cell>
          <cell r="E2958" t="str">
            <v>HRR Germline</v>
          </cell>
          <cell r="F2958" t="str">
            <v>Dr Ram Kumar</v>
          </cell>
          <cell r="G2958" t="str">
            <v>Alaka</v>
          </cell>
          <cell r="H2958" t="str">
            <v>Breast</v>
          </cell>
          <cell r="I2958" t="str">
            <v>NA</v>
          </cell>
          <cell r="J2958" t="str">
            <v>NA</v>
          </cell>
          <cell r="K2958" t="str">
            <v>NA</v>
          </cell>
        </row>
        <row r="2959">
          <cell r="B2959" t="str">
            <v>IN-423-VISA</v>
          </cell>
          <cell r="C2959" t="str">
            <v>IN-423-VISA-F</v>
          </cell>
          <cell r="D2959" t="str">
            <v>Hasibullah Faizan Shaikh</v>
          </cell>
          <cell r="E2959" t="str">
            <v>Target Core</v>
          </cell>
          <cell r="F2959" t="str">
            <v>Dr Atul Tiwari</v>
          </cell>
          <cell r="G2959" t="str">
            <v>Anwesha</v>
          </cell>
          <cell r="H2959" t="str">
            <v>Thyroid</v>
          </cell>
          <cell r="I2959" t="str">
            <v>Thyroid gland</v>
          </cell>
          <cell r="J2959" t="str">
            <v>Medullary carcinoma, NOS</v>
          </cell>
          <cell r="K2959" t="str">
            <v>Not a paired site</v>
          </cell>
        </row>
        <row r="2960">
          <cell r="B2960" t="str">
            <v>IN-423-VISB</v>
          </cell>
          <cell r="C2960" t="str">
            <v>IN-423-VISB-B</v>
          </cell>
          <cell r="D2960" t="str">
            <v>Sanjivan Joshi</v>
          </cell>
          <cell r="E2960" t="str">
            <v>HRR Germline</v>
          </cell>
          <cell r="F2960" t="str">
            <v>Dr.Kshitij Joshi (MOC, Vile Parle)</v>
          </cell>
          <cell r="G2960" t="str">
            <v>Manohar</v>
          </cell>
          <cell r="H2960" t="str">
            <v>Pancreas</v>
          </cell>
          <cell r="I2960" t="str">
            <v>Pancreas NOS</v>
          </cell>
          <cell r="J2960" t="str">
            <v>Carcinoma, NOS</v>
          </cell>
          <cell r="K2960" t="str">
            <v>Unknown</v>
          </cell>
        </row>
        <row r="2961">
          <cell r="B2961" t="str">
            <v>IN-423-VISC</v>
          </cell>
          <cell r="C2961" t="str">
            <v>IN-423-VISC-F</v>
          </cell>
          <cell r="D2961" t="str">
            <v>Delphine D Silva</v>
          </cell>
          <cell r="E2961" t="str">
            <v>Target Indiegene</v>
          </cell>
          <cell r="F2961" t="str">
            <v>Dr. Boman Dhabhar</v>
          </cell>
          <cell r="G2961" t="str">
            <v>Anwesha</v>
          </cell>
          <cell r="H2961" t="str">
            <v>Retroperitoneum and Peritoneum</v>
          </cell>
          <cell r="I2961" t="str">
            <v>Peritoneum NOS</v>
          </cell>
          <cell r="J2961" t="str">
            <v>Solitary fibrous tumor, malignant</v>
          </cell>
          <cell r="K2961" t="str">
            <v>Not a paired site</v>
          </cell>
        </row>
        <row r="2962">
          <cell r="B2962" t="str">
            <v>IN-423-VISD</v>
          </cell>
          <cell r="C2962" t="str">
            <v>IN-423-VISD-B</v>
          </cell>
          <cell r="D2962" t="str">
            <v>Vibha Sharad Dasalakar</v>
          </cell>
          <cell r="E2962" t="str">
            <v>HRR Germline</v>
          </cell>
          <cell r="F2962" t="str">
            <v>Dr. Chetana Bakshi</v>
          </cell>
          <cell r="G2962" t="str">
            <v>Anwesha</v>
          </cell>
          <cell r="H2962" t="str">
            <v>Ovary</v>
          </cell>
          <cell r="I2962" t="str">
            <v>Ovary</v>
          </cell>
          <cell r="J2962" t="str">
            <v>Carcinoma, NOS</v>
          </cell>
          <cell r="K2962" t="str">
            <v>Left</v>
          </cell>
        </row>
        <row r="2963">
          <cell r="B2963" t="str">
            <v>IN-423-VISE</v>
          </cell>
          <cell r="C2963" t="str">
            <v>IN-423-VISE-F</v>
          </cell>
          <cell r="D2963" t="str">
            <v>Madan Lal Juneja</v>
          </cell>
          <cell r="E2963" t="str">
            <v>Target Indiegene</v>
          </cell>
          <cell r="F2963" t="str">
            <v>Dr Bhuvan Chugh (Max, Saket)</v>
          </cell>
          <cell r="G2963" t="str">
            <v>Alaka</v>
          </cell>
          <cell r="H2963" t="str">
            <v>Large Intestine</v>
          </cell>
          <cell r="I2963" t="str">
            <v>Overlapping lesion of colon</v>
          </cell>
          <cell r="J2963" t="str">
            <v>Mucinous adenocarcinoma</v>
          </cell>
          <cell r="K2963" t="str">
            <v>Not a paired site</v>
          </cell>
        </row>
        <row r="2964">
          <cell r="B2964" t="str">
            <v>IN-423-VISF</v>
          </cell>
          <cell r="C2964" t="str">
            <v>IN-423-VISF-B</v>
          </cell>
          <cell r="D2964" t="str">
            <v>Nalini Panda</v>
          </cell>
          <cell r="E2964" t="str">
            <v>HRR Germline</v>
          </cell>
          <cell r="F2964" t="str">
            <v>Dr Ghanshyam Biswas</v>
          </cell>
          <cell r="G2964" t="str">
            <v>Manohar</v>
          </cell>
          <cell r="H2964" t="str">
            <v>Ovary</v>
          </cell>
          <cell r="I2964" t="str">
            <v>Ovary</v>
          </cell>
          <cell r="J2964" t="str">
            <v>Papillary adenocarcinoma, NOS</v>
          </cell>
          <cell r="K2964" t="str">
            <v>Unknown</v>
          </cell>
        </row>
        <row r="2965">
          <cell r="B2965" t="str">
            <v>IN-423-VISG</v>
          </cell>
          <cell r="C2965" t="str">
            <v>IN-423-VISG-B</v>
          </cell>
          <cell r="D2965" t="str">
            <v>Janaradan Routrai</v>
          </cell>
          <cell r="E2965" t="str">
            <v>HRR Germline</v>
          </cell>
          <cell r="F2965" t="str">
            <v>Dr Ghanshyam Biswas</v>
          </cell>
          <cell r="G2965" t="str">
            <v>Manohar</v>
          </cell>
          <cell r="H2965" t="str">
            <v>Prostate</v>
          </cell>
          <cell r="I2965" t="str">
            <v>Prostate gland</v>
          </cell>
          <cell r="J2965" t="str">
            <v>Carcinoma, NOS</v>
          </cell>
          <cell r="K2965" t="str">
            <v>Unknown</v>
          </cell>
        </row>
        <row r="2966">
          <cell r="B2966" t="str">
            <v>IN-423-VISH</v>
          </cell>
          <cell r="C2966" t="str">
            <v>IN-423-VISH-F_Res</v>
          </cell>
          <cell r="D2966" t="str">
            <v>Suchcho Devi M/O Lucky Kumar</v>
          </cell>
          <cell r="E2966" t="str">
            <v>Target Absolute</v>
          </cell>
          <cell r="F2966" t="str">
            <v>Dr Amol Patel</v>
          </cell>
          <cell r="G2966" t="str">
            <v>Manohar</v>
          </cell>
          <cell r="H2966" t="str">
            <v>Gallbladder</v>
          </cell>
          <cell r="I2966" t="str">
            <v>Gallbladder</v>
          </cell>
          <cell r="J2966" t="str">
            <v>Mucinous adenocarcinoma</v>
          </cell>
          <cell r="K2966" t="str">
            <v>Unknown</v>
          </cell>
        </row>
        <row r="2967">
          <cell r="B2967" t="str">
            <v>IN-423-VISH</v>
          </cell>
          <cell r="C2967" t="str">
            <v>IN-423-VISH-B_Res</v>
          </cell>
          <cell r="D2967" t="str">
            <v>Suchcho Devi M/O Lucky Kumar</v>
          </cell>
          <cell r="E2967" t="str">
            <v>TA Germline</v>
          </cell>
          <cell r="F2967" t="str">
            <v>Dr Amol Patel</v>
          </cell>
          <cell r="G2967" t="str">
            <v>Manohar</v>
          </cell>
          <cell r="H2967" t="str">
            <v>Gallbladder</v>
          </cell>
          <cell r="I2967" t="str">
            <v>Gallbladder</v>
          </cell>
          <cell r="J2967" t="str">
            <v>Mucinous adenocarcinoma</v>
          </cell>
          <cell r="K2967" t="str">
            <v>Unknown</v>
          </cell>
        </row>
        <row r="2968">
          <cell r="B2968" t="str">
            <v>IN-423-VISI</v>
          </cell>
          <cell r="C2968" t="str">
            <v>IN-423-VISI-F</v>
          </cell>
          <cell r="D2968" t="str">
            <v>Raja Mohiuddin Shaikh</v>
          </cell>
          <cell r="E2968" t="str">
            <v>Target Core</v>
          </cell>
          <cell r="F2968" t="str">
            <v>Dr Kumar Prabhash</v>
          </cell>
          <cell r="G2968" t="str">
            <v>Dayana</v>
          </cell>
          <cell r="H2968" t="str">
            <v>Connective, subcutaneous and other soft tissues</v>
          </cell>
          <cell r="I2968" t="str">
            <v>Connective tissue leg</v>
          </cell>
          <cell r="J2968" t="str">
            <v>Alveolar soft part sarcoma</v>
          </cell>
          <cell r="K2968" t="str">
            <v>Left</v>
          </cell>
        </row>
        <row r="2969">
          <cell r="B2969" t="str">
            <v>IN-423-VISJ</v>
          </cell>
          <cell r="C2969" t="str">
            <v>IN-423-VISJ-F</v>
          </cell>
          <cell r="D2969" t="str">
            <v>Jitenchandra Das</v>
          </cell>
          <cell r="E2969" t="str">
            <v>Target Absolute +</v>
          </cell>
          <cell r="F2969" t="str">
            <v>Dr T Raja</v>
          </cell>
          <cell r="G2969" t="str">
            <v>Nisha</v>
          </cell>
          <cell r="H2969" t="str">
            <v>Pancreas</v>
          </cell>
          <cell r="I2969" t="str">
            <v>Pancreas NOS</v>
          </cell>
          <cell r="J2969" t="str">
            <v>Carcinoma, NOS</v>
          </cell>
          <cell r="K2969" t="str">
            <v>Not a paired site</v>
          </cell>
        </row>
        <row r="2970">
          <cell r="B2970" t="str">
            <v>IN-423-VISJ</v>
          </cell>
          <cell r="C2970" t="str">
            <v>IN-423-VISJ-B</v>
          </cell>
          <cell r="D2970" t="str">
            <v>Jitenchandra Das</v>
          </cell>
          <cell r="E2970" t="str">
            <v>TA Germline</v>
          </cell>
          <cell r="F2970" t="str">
            <v>Dr T Raja</v>
          </cell>
          <cell r="G2970" t="str">
            <v>Nisha</v>
          </cell>
          <cell r="H2970" t="str">
            <v>Pancreas</v>
          </cell>
          <cell r="I2970" t="str">
            <v>Pancreas NOS</v>
          </cell>
          <cell r="J2970" t="str">
            <v>Carcinoma, NOS</v>
          </cell>
          <cell r="K2970" t="str">
            <v>Not a paired site</v>
          </cell>
        </row>
        <row r="2971">
          <cell r="B2971" t="str">
            <v>IN-423-VISK</v>
          </cell>
          <cell r="C2971" t="str">
            <v>IN-423-VISK-F</v>
          </cell>
          <cell r="D2971" t="str">
            <v>Rajamma</v>
          </cell>
          <cell r="E2971" t="str">
            <v>Target First+PDL1</v>
          </cell>
          <cell r="F2971" t="str">
            <v>Dr. Vinu Sarathy</v>
          </cell>
          <cell r="G2971" t="str">
            <v>Nisha</v>
          </cell>
          <cell r="H2971" t="str">
            <v>Stomach</v>
          </cell>
          <cell r="I2971" t="str">
            <v>Stomach NOS</v>
          </cell>
          <cell r="J2971" t="str">
            <v>Adenocarcinoma, NOS</v>
          </cell>
          <cell r="K2971" t="str">
            <v>Not a paired site</v>
          </cell>
        </row>
        <row r="2972">
          <cell r="B2972" t="str">
            <v>IN-423-VISL</v>
          </cell>
          <cell r="C2972" t="str">
            <v>IN-423-VISL-F</v>
          </cell>
          <cell r="D2972" t="str">
            <v>Ethirajan M</v>
          </cell>
          <cell r="E2972" t="str">
            <v>Target First+PDL1</v>
          </cell>
          <cell r="F2972" t="str">
            <v>Dr. Vinu Sarathy</v>
          </cell>
          <cell r="G2972" t="str">
            <v>Nisha</v>
          </cell>
          <cell r="H2972" t="str">
            <v>Lung</v>
          </cell>
          <cell r="I2972" t="str">
            <v>Lower lobe, lung</v>
          </cell>
          <cell r="J2972" t="str">
            <v>Adenocarcinoma, NOS</v>
          </cell>
          <cell r="K2972" t="str">
            <v>Left</v>
          </cell>
        </row>
        <row r="2973">
          <cell r="B2973" t="str">
            <v>IN-423-VISM</v>
          </cell>
          <cell r="C2973" t="str">
            <v>IN-423-VISM-F</v>
          </cell>
          <cell r="D2973" t="str">
            <v>Sridharamurthy K.G</v>
          </cell>
          <cell r="E2973" t="str">
            <v>Target First</v>
          </cell>
          <cell r="F2973" t="str">
            <v>Dr Aparna</v>
          </cell>
          <cell r="G2973" t="str">
            <v>Swathi</v>
          </cell>
          <cell r="H2973" t="str">
            <v>Lung</v>
          </cell>
          <cell r="I2973" t="str">
            <v>Lower lobe, lung</v>
          </cell>
          <cell r="J2973" t="str">
            <v>Adenocarcinoma, NOS</v>
          </cell>
          <cell r="K2973" t="str">
            <v>Left</v>
          </cell>
        </row>
        <row r="2974">
          <cell r="B2974" t="str">
            <v>IN-423-VISN</v>
          </cell>
          <cell r="C2974" t="str">
            <v>IN-423-VISN-F</v>
          </cell>
          <cell r="D2974" t="str">
            <v>Neelam Sharma</v>
          </cell>
          <cell r="E2974" t="str">
            <v>Target First</v>
          </cell>
          <cell r="F2974" t="str">
            <v>Dr Viraj Lavingia</v>
          </cell>
          <cell r="G2974" t="str">
            <v>Alaka</v>
          </cell>
          <cell r="H2974" t="str">
            <v>Stomach</v>
          </cell>
          <cell r="I2974" t="str">
            <v>Stomach NOS</v>
          </cell>
          <cell r="J2974" t="str">
            <v>Carcinoma, NOS</v>
          </cell>
          <cell r="K2974" t="str">
            <v>Not a paired site</v>
          </cell>
        </row>
        <row r="2975">
          <cell r="B2975" t="str">
            <v>IN-423-VISO</v>
          </cell>
          <cell r="C2975" t="str">
            <v>IN-423-VISO-F</v>
          </cell>
          <cell r="D2975" t="str">
            <v>Mafatbhai Patel</v>
          </cell>
          <cell r="E2975" t="str">
            <v>Target First</v>
          </cell>
          <cell r="F2975" t="str">
            <v>Dr Rushab kothari</v>
          </cell>
          <cell r="G2975" t="str">
            <v>Nisha</v>
          </cell>
          <cell r="H2975" t="str">
            <v>Rectum</v>
          </cell>
          <cell r="I2975" t="str">
            <v>Rectum, NOS</v>
          </cell>
          <cell r="J2975" t="str">
            <v>Gastrointestinal stromal sarcoma</v>
          </cell>
          <cell r="K2975" t="str">
            <v>Not a paired site</v>
          </cell>
        </row>
        <row r="2976">
          <cell r="B2976" t="str">
            <v>IN-423-VISP</v>
          </cell>
          <cell r="C2976" t="str">
            <v>IN-423-VISP-F</v>
          </cell>
          <cell r="D2976" t="str">
            <v>Sujan Shah</v>
          </cell>
          <cell r="E2976" t="str">
            <v>Target Indiegene</v>
          </cell>
          <cell r="F2976" t="str">
            <v>Dr. Sajjan rajpurohit</v>
          </cell>
          <cell r="G2976" t="str">
            <v>Ruchika</v>
          </cell>
          <cell r="H2976" t="str">
            <v>Unknown primary</v>
          </cell>
          <cell r="I2976" t="str">
            <v>Unknown primary site</v>
          </cell>
          <cell r="J2976" t="str">
            <v>Adenocarcinoma, NOS</v>
          </cell>
          <cell r="K2976" t="str">
            <v>Unknown</v>
          </cell>
        </row>
        <row r="2977">
          <cell r="B2977" t="str">
            <v>IN-423-VISP</v>
          </cell>
          <cell r="C2977" t="str">
            <v>IN-423-VISP-B</v>
          </cell>
          <cell r="D2977" t="str">
            <v>Sujan Shah</v>
          </cell>
          <cell r="E2977" t="str">
            <v>Target Indiegene Liquid</v>
          </cell>
          <cell r="F2977" t="str">
            <v>Dr. Sajjan rajpurohit</v>
          </cell>
          <cell r="G2977" t="str">
            <v>Ruchika</v>
          </cell>
          <cell r="H2977" t="str">
            <v>Unknown primary</v>
          </cell>
          <cell r="I2977" t="str">
            <v>Unknown primary site</v>
          </cell>
          <cell r="J2977" t="str">
            <v>Adenocarcinoma, NOS</v>
          </cell>
          <cell r="K2977" t="str">
            <v>Unknown</v>
          </cell>
        </row>
        <row r="2978">
          <cell r="B2978" t="str">
            <v>IN-423-VISQ</v>
          </cell>
          <cell r="C2978" t="str">
            <v>IN-423-VISQ-B</v>
          </cell>
          <cell r="D2978" t="str">
            <v>Satish Monga</v>
          </cell>
          <cell r="E2978" t="str">
            <v>Target Focus Liquid</v>
          </cell>
          <cell r="F2978" t="str">
            <v>Dr Ram Kumar</v>
          </cell>
          <cell r="G2978" t="str">
            <v>Alaka</v>
          </cell>
          <cell r="H2978" t="str">
            <v>Pancreas</v>
          </cell>
          <cell r="I2978" t="str">
            <v>NA</v>
          </cell>
          <cell r="J2978" t="str">
            <v>NA</v>
          </cell>
          <cell r="K2978" t="str">
            <v>NA</v>
          </cell>
        </row>
        <row r="2979">
          <cell r="B2979" t="str">
            <v>IN-423-VISR</v>
          </cell>
          <cell r="C2979" t="str">
            <v>IN-423-VISR-B</v>
          </cell>
          <cell r="D2979" t="str">
            <v>Asmita Shakya</v>
          </cell>
          <cell r="E2979" t="str">
            <v>HRR Germline</v>
          </cell>
          <cell r="F2979" t="str">
            <v>Dr Sudip Shrestha</v>
          </cell>
          <cell r="G2979" t="str">
            <v>Manohar</v>
          </cell>
          <cell r="H2979" t="str">
            <v>Breast</v>
          </cell>
          <cell r="I2979" t="str">
            <v>Overlapping lesion of breast</v>
          </cell>
          <cell r="J2979" t="str">
            <v>Invasive carcinoma of no special type</v>
          </cell>
          <cell r="K2979" t="str">
            <v>Left</v>
          </cell>
        </row>
        <row r="2980">
          <cell r="B2980" t="str">
            <v>IN-423-VISS</v>
          </cell>
          <cell r="C2980" t="str">
            <v>IN-423-VISS-F</v>
          </cell>
          <cell r="D2980" t="str">
            <v>Ram Bahadur Thapa</v>
          </cell>
          <cell r="E2980" t="str">
            <v>Target First</v>
          </cell>
          <cell r="F2980" t="str">
            <v>Dr Brijesh Raj</v>
          </cell>
          <cell r="G2980" t="str">
            <v>Nisha</v>
          </cell>
          <cell r="H2980" t="str">
            <v>Lung</v>
          </cell>
          <cell r="I2980" t="str">
            <v>Lung NOS</v>
          </cell>
          <cell r="J2980" t="str">
            <v>Carcinoma, NOS</v>
          </cell>
          <cell r="K2980" t="str">
            <v>Unknown</v>
          </cell>
        </row>
        <row r="2981">
          <cell r="B2981" t="str">
            <v>IN-423-VITA</v>
          </cell>
          <cell r="C2981" t="str">
            <v>IN-423-VITA-F</v>
          </cell>
          <cell r="D2981" t="str">
            <v>Ashraf Bakshi</v>
          </cell>
          <cell r="E2981" t="str">
            <v>Target First</v>
          </cell>
          <cell r="F2981" t="str">
            <v>Dr. Imran Shaikh/ Dr. Amrit Kaler</v>
          </cell>
          <cell r="G2981" t="str">
            <v>Swathi</v>
          </cell>
          <cell r="H2981" t="str">
            <v>Prostate</v>
          </cell>
          <cell r="I2981" t="str">
            <v>Prostate gland</v>
          </cell>
          <cell r="J2981" t="str">
            <v>Adenocarcinoma, NOS</v>
          </cell>
          <cell r="K2981" t="str">
            <v>Not a paired site</v>
          </cell>
        </row>
        <row r="2982">
          <cell r="B2982" t="str">
            <v>IN-423-VIAE</v>
          </cell>
          <cell r="C2982" t="str">
            <v>IN-423-VIAE-F2</v>
          </cell>
          <cell r="D2982" t="str">
            <v>Rahmat Ara</v>
          </cell>
          <cell r="E2982" t="str">
            <v>Target Absolute -ve</v>
          </cell>
          <cell r="F2982" t="str">
            <v>Dr. Yogesh Kulkarni</v>
          </cell>
          <cell r="G2982" t="str">
            <v>Alaka</v>
          </cell>
          <cell r="H2982" t="str">
            <v>Ovary</v>
          </cell>
          <cell r="I2982" t="str">
            <v>NA</v>
          </cell>
          <cell r="J2982" t="str">
            <v>NA</v>
          </cell>
          <cell r="K2982" t="str">
            <v>NA</v>
          </cell>
        </row>
        <row r="2983">
          <cell r="B2983" t="str">
            <v>IN-423-VITB</v>
          </cell>
          <cell r="C2983" t="str">
            <v>IN-423-VITB-F</v>
          </cell>
          <cell r="D2983" t="str">
            <v>Balveer Kaur</v>
          </cell>
          <cell r="E2983" t="str">
            <v>Target Indiegene</v>
          </cell>
          <cell r="F2983" t="str">
            <v>Dr. Sandeep Goyle</v>
          </cell>
          <cell r="G2983" t="str">
            <v>Swathi</v>
          </cell>
          <cell r="H2983" t="str">
            <v>Lung</v>
          </cell>
          <cell r="I2983" t="str">
            <v>Lung NOS</v>
          </cell>
          <cell r="J2983" t="str">
            <v>Mucinous adenocarcinoma</v>
          </cell>
          <cell r="K2983" t="str">
            <v>Unknown</v>
          </cell>
        </row>
        <row r="2984">
          <cell r="B2984" t="str">
            <v>IN-423-VITC</v>
          </cell>
          <cell r="C2984" t="str">
            <v>IN-423-VITC-B</v>
          </cell>
          <cell r="D2984" t="str">
            <v>Salma Khatoon Choudary</v>
          </cell>
          <cell r="E2984" t="str">
            <v>HRR Germline</v>
          </cell>
          <cell r="F2984" t="str">
            <v>Dr.Kshitij Joshi (MOC, Vile Parle)</v>
          </cell>
          <cell r="G2984" t="str">
            <v>Alaka</v>
          </cell>
          <cell r="H2984" t="str">
            <v>Ovary</v>
          </cell>
          <cell r="I2984" t="str">
            <v>Ovary</v>
          </cell>
          <cell r="J2984" t="str">
            <v>NA</v>
          </cell>
          <cell r="K2984" t="str">
            <v>Unknown</v>
          </cell>
        </row>
        <row r="2985">
          <cell r="B2985" t="str">
            <v>IN-423-VITD</v>
          </cell>
          <cell r="C2985" t="str">
            <v>IN-423-VITD-F</v>
          </cell>
          <cell r="D2985" t="str">
            <v>Manda Ghadge</v>
          </cell>
          <cell r="E2985" t="str">
            <v>Target Core</v>
          </cell>
          <cell r="F2985" t="str">
            <v>Dr Ajay Kumar Singh</v>
          </cell>
          <cell r="G2985" t="str">
            <v>Dayana</v>
          </cell>
          <cell r="H2985" t="str">
            <v>Lung</v>
          </cell>
          <cell r="I2985" t="str">
            <v>Lung, NOS</v>
          </cell>
          <cell r="J2985" t="str">
            <v>Adenocarcinoma, NOS</v>
          </cell>
          <cell r="K2985" t="str">
            <v>Right</v>
          </cell>
        </row>
        <row r="2986">
          <cell r="B2986" t="str">
            <v>IN-423-VINF</v>
          </cell>
          <cell r="C2986" t="str">
            <v>IN-423-VINF-B</v>
          </cell>
          <cell r="D2986" t="str">
            <v>Rajani Kanta Panda</v>
          </cell>
          <cell r="E2986" t="str">
            <v>Target Indiegene Liquid</v>
          </cell>
          <cell r="F2986" t="str">
            <v>Dr Vijay Patil (TMH)</v>
          </cell>
          <cell r="G2986" t="str">
            <v>Nisha</v>
          </cell>
          <cell r="H2986" t="str">
            <v>Other and unspecified parts of mouth</v>
          </cell>
          <cell r="I2986" t="str">
            <v>Cheek mucosa</v>
          </cell>
          <cell r="J2986" t="str">
            <v>Squamous cell carcinoma, NOS</v>
          </cell>
          <cell r="K2986" t="str">
            <v>Right</v>
          </cell>
        </row>
        <row r="2987">
          <cell r="B2987" t="str">
            <v>IN-423-VITE</v>
          </cell>
          <cell r="C2987" t="str">
            <v>IN-423-VITE-F</v>
          </cell>
          <cell r="D2987" t="str">
            <v>Manoj Kumar Yadav</v>
          </cell>
          <cell r="E2987" t="str">
            <v>Target Core</v>
          </cell>
          <cell r="F2987" t="str">
            <v>Dr Vijay Patil (TMH)</v>
          </cell>
          <cell r="G2987" t="str">
            <v>Swathi</v>
          </cell>
          <cell r="H2987" t="str">
            <v>Thyroid</v>
          </cell>
          <cell r="I2987" t="str">
            <v>Thyroid gland</v>
          </cell>
          <cell r="J2987" t="str">
            <v>Medullary carcinoma, NOS</v>
          </cell>
          <cell r="K2987" t="str">
            <v>Left</v>
          </cell>
        </row>
        <row r="2988">
          <cell r="B2988" t="str">
            <v>IN-423-VHXO</v>
          </cell>
          <cell r="C2988" t="str">
            <v>IN-423-VHXO-F2</v>
          </cell>
          <cell r="D2988" t="str">
            <v>Kadirova Makhfuza</v>
          </cell>
          <cell r="E2988" t="str">
            <v>Target Focus</v>
          </cell>
          <cell r="F2988" t="str">
            <v>Dr. Zilola(VITA Alliance)</v>
          </cell>
          <cell r="G2988" t="str">
            <v>Manohar</v>
          </cell>
          <cell r="H2988" t="str">
            <v>Breast</v>
          </cell>
          <cell r="I2988" t="str">
            <v>Breast NOS (excludes Skin of breast C44.5)</v>
          </cell>
          <cell r="J2988" t="str">
            <v>Infiltrating ductular carcinoma</v>
          </cell>
          <cell r="K2988" t="str">
            <v>Unknown</v>
          </cell>
        </row>
        <row r="2989">
          <cell r="B2989" t="str">
            <v>IN-423-VITF</v>
          </cell>
          <cell r="C2989" t="str">
            <v>IN-423-VITF-F</v>
          </cell>
          <cell r="D2989" t="str">
            <v>Isakova Nargiza</v>
          </cell>
          <cell r="E2989" t="str">
            <v>Target Focus</v>
          </cell>
          <cell r="F2989" t="str">
            <v>Dr. Ergashev</v>
          </cell>
          <cell r="G2989" t="str">
            <v>Alaka</v>
          </cell>
          <cell r="H2989" t="str">
            <v>Breast</v>
          </cell>
          <cell r="I2989" t="str">
            <v>Breast NOS (excludes Skin of breast C44.5)</v>
          </cell>
          <cell r="J2989" t="str">
            <v>Carcinoma, NOS</v>
          </cell>
          <cell r="K2989" t="str">
            <v>Right</v>
          </cell>
        </row>
        <row r="2990">
          <cell r="B2990" t="str">
            <v>IN-423-VITG</v>
          </cell>
          <cell r="C2990" t="str">
            <v>IN-423-VITG-B</v>
          </cell>
          <cell r="D2990" t="str">
            <v>Bopparaju Venkateshwar Rao</v>
          </cell>
          <cell r="E2990" t="str">
            <v>Germline+</v>
          </cell>
          <cell r="F2990" t="str">
            <v>Dr. Ravindra Vottery</v>
          </cell>
          <cell r="G2990" t="str">
            <v>Dayana</v>
          </cell>
          <cell r="H2990" t="str">
            <v>Large Intestine</v>
          </cell>
          <cell r="I2990" t="str">
            <v>Colon NOS</v>
          </cell>
          <cell r="J2990" t="str">
            <v>Adenocarcinoma, NOS</v>
          </cell>
          <cell r="K2990" t="str">
            <v>Not a paired site</v>
          </cell>
        </row>
        <row r="2991">
          <cell r="B2991" t="str">
            <v>IN-423-VITH</v>
          </cell>
          <cell r="C2991" t="str">
            <v>IN-423-VITH-F</v>
          </cell>
          <cell r="D2991" t="str">
            <v>Banarsi Devi</v>
          </cell>
          <cell r="E2991" t="str">
            <v>Target Core</v>
          </cell>
          <cell r="F2991" t="str">
            <v>Dr. Deepak Shukla</v>
          </cell>
          <cell r="G2991" t="str">
            <v>Swathi</v>
          </cell>
          <cell r="H2991" t="str">
            <v>Lung</v>
          </cell>
          <cell r="I2991" t="str">
            <v>Lower lobe, lung</v>
          </cell>
          <cell r="J2991" t="str">
            <v>Adenocarcinoma, NOS</v>
          </cell>
          <cell r="K2991" t="str">
            <v>Left</v>
          </cell>
        </row>
        <row r="2992">
          <cell r="B2992" t="str">
            <v>IN-423-VITI</v>
          </cell>
          <cell r="C2992" t="str">
            <v>IN-423-VITI-F</v>
          </cell>
          <cell r="D2992" t="str">
            <v>Sakuntala Dungarwal</v>
          </cell>
          <cell r="E2992" t="str">
            <v>Target Focus</v>
          </cell>
          <cell r="F2992" t="str">
            <v>Dr. Ankit Agarwal</v>
          </cell>
          <cell r="G2992" t="str">
            <v>Anwesha</v>
          </cell>
          <cell r="H2992" t="str">
            <v>Ovary</v>
          </cell>
          <cell r="I2992" t="str">
            <v>Ovary</v>
          </cell>
          <cell r="J2992" t="str">
            <v>Papillary adenocarcinoma, NOS</v>
          </cell>
          <cell r="K2992" t="str">
            <v>Unknown</v>
          </cell>
        </row>
        <row r="2993">
          <cell r="B2993" t="str">
            <v>IN-423-VITJ</v>
          </cell>
          <cell r="C2993" t="str">
            <v>IN-423-VITJ-F</v>
          </cell>
          <cell r="D2993" t="str">
            <v>Ejaj Ahmad</v>
          </cell>
          <cell r="E2993" t="str">
            <v>Target Focus</v>
          </cell>
          <cell r="F2993" t="str">
            <v>Dr Manoj Pandey</v>
          </cell>
          <cell r="G2993" t="str">
            <v>Manohar</v>
          </cell>
          <cell r="H2993" t="str">
            <v>Other and unspecified parts of mouth</v>
          </cell>
          <cell r="I2993" t="str">
            <v>Cheek mucosa</v>
          </cell>
          <cell r="J2993" t="str">
            <v>Squamous cell carcinoma, NOS</v>
          </cell>
          <cell r="K2993" t="str">
            <v>Right</v>
          </cell>
        </row>
        <row r="2994">
          <cell r="B2994" t="str">
            <v>IN-423-VITK</v>
          </cell>
          <cell r="C2994" t="str">
            <v>IN-423-VITK-F</v>
          </cell>
          <cell r="D2994" t="str">
            <v>Prahallad Kumar Mohanty</v>
          </cell>
          <cell r="E2994" t="str">
            <v>Target Focus</v>
          </cell>
          <cell r="F2994" t="str">
            <v>Dr. Lal Path Labs</v>
          </cell>
          <cell r="G2994" t="str">
            <v>Nisha</v>
          </cell>
          <cell r="H2994" t="str">
            <v>Lung</v>
          </cell>
          <cell r="I2994" t="str">
            <v>Upper lobe, lung</v>
          </cell>
          <cell r="J2994" t="str">
            <v>Adenocarcinoma, NOS</v>
          </cell>
          <cell r="K2994" t="str">
            <v>Unknown</v>
          </cell>
        </row>
        <row r="2995">
          <cell r="B2995" t="str">
            <v>IN-423-VITL</v>
          </cell>
          <cell r="C2995" t="str">
            <v>IN-423-VITL-B</v>
          </cell>
          <cell r="D2995" t="str">
            <v>Ambiya Parveen</v>
          </cell>
          <cell r="E2995" t="str">
            <v>Germline+</v>
          </cell>
          <cell r="F2995" t="str">
            <v>Dr Akhil Kapoor</v>
          </cell>
          <cell r="G2995" t="str">
            <v>Manohar</v>
          </cell>
          <cell r="H2995" t="str">
            <v>Large Intestine</v>
          </cell>
          <cell r="I2995" t="str">
            <v>Colon NOS</v>
          </cell>
          <cell r="J2995" t="str">
            <v>Mucinous adenocarcinoma</v>
          </cell>
          <cell r="K2995" t="str">
            <v>Unknown</v>
          </cell>
        </row>
        <row r="2996">
          <cell r="B2996" t="str">
            <v>IN-423-VIUA</v>
          </cell>
          <cell r="C2996" t="str">
            <v>IN-423-VIUA-B</v>
          </cell>
          <cell r="D2996" t="str">
            <v>Afsar Begum Shaikh</v>
          </cell>
          <cell r="E2996" t="str">
            <v>HRR Germline</v>
          </cell>
          <cell r="F2996" t="str">
            <v>Dr.Kshitij Joshi (MOC, Vile Parle)</v>
          </cell>
          <cell r="G2996" t="str">
            <v>Anwesha</v>
          </cell>
          <cell r="H2996" t="str">
            <v>Pancreas</v>
          </cell>
          <cell r="I2996" t="str">
            <v>Pancreas NOS</v>
          </cell>
          <cell r="J2996" t="str">
            <v>Carcinoma, NOS</v>
          </cell>
          <cell r="K2996" t="str">
            <v>Not a paired site</v>
          </cell>
        </row>
        <row r="2997">
          <cell r="B2997" t="str">
            <v>IN-423-VIUB</v>
          </cell>
          <cell r="C2997" t="str">
            <v>IN-423-VIUB-B</v>
          </cell>
          <cell r="D2997" t="str">
            <v>Uma Vishwakarma</v>
          </cell>
          <cell r="E2997" t="str">
            <v>HRR Germline</v>
          </cell>
          <cell r="F2997" t="str">
            <v>Dr. Vashishth Maniar</v>
          </cell>
          <cell r="G2997" t="str">
            <v>Nisha</v>
          </cell>
          <cell r="H2997" t="str">
            <v>Breast</v>
          </cell>
          <cell r="I2997" t="str">
            <v>Breast NOS (excludes Skin of breast C44.5)</v>
          </cell>
          <cell r="J2997" t="str">
            <v>Carcinoma, NOS</v>
          </cell>
          <cell r="K2997" t="str">
            <v>Unknown</v>
          </cell>
        </row>
        <row r="2998">
          <cell r="B2998" t="str">
            <v>IN-423-VIUC</v>
          </cell>
          <cell r="C2998" t="str">
            <v>IN-423-VIUC-B</v>
          </cell>
          <cell r="D2998" t="str">
            <v>Alok Ghodgoankar</v>
          </cell>
          <cell r="E2998" t="str">
            <v>Germline+</v>
          </cell>
          <cell r="F2998" t="str">
            <v>Dr Ashish Joshi</v>
          </cell>
          <cell r="G2998" t="str">
            <v>Ruchika</v>
          </cell>
          <cell r="H2998" t="str">
            <v>Hematopoietic and Reticuloendothelial System</v>
          </cell>
          <cell r="I2998" t="str">
            <v>Bone marrow</v>
          </cell>
          <cell r="J2998" t="str">
            <v>Chronic myeloid leukemia, NOS</v>
          </cell>
          <cell r="K2998" t="str">
            <v>Unknown</v>
          </cell>
        </row>
        <row r="2999">
          <cell r="B2999" t="str">
            <v>IN-423-VIUD</v>
          </cell>
          <cell r="C2999" t="str">
            <v>IN-423-VIUD-F</v>
          </cell>
          <cell r="D2999" t="str">
            <v>Padum Kumar Talukdar</v>
          </cell>
          <cell r="E2999" t="str">
            <v>Target Core</v>
          </cell>
          <cell r="F2999" t="str">
            <v>Dr Ajay Kumar Singh</v>
          </cell>
          <cell r="G2999" t="str">
            <v>Swathi</v>
          </cell>
          <cell r="H2999" t="str">
            <v>Lung</v>
          </cell>
          <cell r="I2999" t="str">
            <v>Lower lobe, lung</v>
          </cell>
          <cell r="J2999" t="str">
            <v>Non-small cell carcinoma</v>
          </cell>
          <cell r="K2999" t="str">
            <v>Left</v>
          </cell>
        </row>
        <row r="3000">
          <cell r="B3000" t="str">
            <v>IN-423-VIUE</v>
          </cell>
          <cell r="C3000" t="str">
            <v>IN-423-VIUE-F</v>
          </cell>
          <cell r="D3000" t="str">
            <v>Rakesh</v>
          </cell>
          <cell r="E3000" t="str">
            <v>Target Core</v>
          </cell>
          <cell r="F3000" t="str">
            <v>Dr Vijay Patil (TMH)</v>
          </cell>
          <cell r="G3000" t="str">
            <v>Dayana</v>
          </cell>
          <cell r="H3000" t="str">
            <v>Other and unspecified parts of mouth</v>
          </cell>
          <cell r="I3000" t="str">
            <v>Cheek mucosa</v>
          </cell>
          <cell r="J3000" t="str">
            <v>Sarcomatoid carcinoma</v>
          </cell>
          <cell r="K3000" t="str">
            <v>Right</v>
          </cell>
        </row>
        <row r="3001">
          <cell r="B3001" t="str">
            <v>IN-423-VIUF</v>
          </cell>
          <cell r="C3001" t="str">
            <v>IN-423-VIUF-F</v>
          </cell>
          <cell r="D3001" t="str">
            <v>Venkatasubramanian</v>
          </cell>
          <cell r="E3001" t="str">
            <v>Target First</v>
          </cell>
          <cell r="F3001" t="str">
            <v>Dr Balaji Ramani</v>
          </cell>
          <cell r="G3001" t="str">
            <v>Swathi</v>
          </cell>
          <cell r="H3001" t="str">
            <v>Rectosigmoid junction</v>
          </cell>
          <cell r="I3001" t="str">
            <v>Rectosigmoid junction</v>
          </cell>
          <cell r="J3001" t="str">
            <v>Adenocarcinoma, NOS</v>
          </cell>
          <cell r="K3001" t="str">
            <v>Not a paired site</v>
          </cell>
        </row>
        <row r="3002">
          <cell r="B3002" t="str">
            <v>IN-423-VIUG</v>
          </cell>
          <cell r="C3002" t="str">
            <v>IN-423-VIUG-F</v>
          </cell>
          <cell r="D3002" t="str">
            <v>Meetharam Chouhan</v>
          </cell>
          <cell r="E3002" t="str">
            <v>Target First</v>
          </cell>
          <cell r="F3002" t="str">
            <v>Dr Viraj Lavingia</v>
          </cell>
          <cell r="G3002" t="str">
            <v>Dayana</v>
          </cell>
          <cell r="H3002" t="str">
            <v>Small Intestine</v>
          </cell>
          <cell r="I3002" t="str">
            <v>Jejunum</v>
          </cell>
          <cell r="J3002" t="str">
            <v>Leiomyosarcoma, NOS</v>
          </cell>
          <cell r="K3002" t="str">
            <v>Not a paired site</v>
          </cell>
        </row>
        <row r="3003">
          <cell r="B3003" t="str">
            <v>IN-423-VIUH</v>
          </cell>
          <cell r="C3003" t="str">
            <v>IN-423-VIUH-F</v>
          </cell>
          <cell r="D3003" t="str">
            <v>Neela Joshi</v>
          </cell>
          <cell r="E3003" t="str">
            <v>Target Focus</v>
          </cell>
          <cell r="F3003" t="str">
            <v>Dr. Ankit Agarwal</v>
          </cell>
          <cell r="G3003" t="str">
            <v>Manohar</v>
          </cell>
          <cell r="H3003" t="str">
            <v>Breast</v>
          </cell>
          <cell r="I3003" t="str">
            <v>Upper outer quadrant of breast</v>
          </cell>
          <cell r="J3003" t="str">
            <v>Infiltrating ductular carcinoma</v>
          </cell>
          <cell r="K3003" t="str">
            <v>Left</v>
          </cell>
        </row>
        <row r="3004">
          <cell r="B3004" t="str">
            <v>IN-423-VIUI</v>
          </cell>
          <cell r="C3004" t="str">
            <v>IN-423-VIUI-F</v>
          </cell>
          <cell r="D3004" t="str">
            <v>Parushothaman Nair</v>
          </cell>
          <cell r="E3004" t="str">
            <v>Target Focus</v>
          </cell>
          <cell r="F3004" t="str">
            <v>Dr. Janardhanan Potty</v>
          </cell>
          <cell r="G3004" t="str">
            <v>Ruchika</v>
          </cell>
          <cell r="H3004" t="str">
            <v>Bones, joints and articular cartilage of other/ unspecified sites</v>
          </cell>
          <cell r="I3004" t="str">
            <v>Vertebral column (excludes Sacrum and Coccyx C41.4)</v>
          </cell>
          <cell r="J3004" t="str">
            <v>Hemangioendothelioma, malignant</v>
          </cell>
          <cell r="K3004" t="str">
            <v>Unknown</v>
          </cell>
        </row>
        <row r="3005">
          <cell r="B3005" t="str">
            <v>IN-423-VHQD</v>
          </cell>
          <cell r="C3005" t="str">
            <v>IN-423-VHQD-F2</v>
          </cell>
          <cell r="D3005" t="str">
            <v>Raju Kumar</v>
          </cell>
          <cell r="E3005" t="str">
            <v>Target Core</v>
          </cell>
          <cell r="F3005" t="str">
            <v>Dr Vijay Patil (TMH)</v>
          </cell>
          <cell r="G3005" t="str">
            <v>Swathi</v>
          </cell>
          <cell r="H3005" t="str">
            <v>Other and unspecified parts of mouth</v>
          </cell>
          <cell r="I3005" t="str">
            <v>Cheek mucosa</v>
          </cell>
          <cell r="J3005" t="str">
            <v>Squamous cell carcinoma, NOS</v>
          </cell>
          <cell r="K3005" t="str">
            <v>Right</v>
          </cell>
        </row>
        <row r="3006">
          <cell r="B3006" t="str">
            <v>IN-423-VIUJ</v>
          </cell>
          <cell r="C3006" t="str">
            <v>IN-423-VIUJ-B</v>
          </cell>
          <cell r="D3006" t="str">
            <v>Prasuna P</v>
          </cell>
          <cell r="E3006" t="str">
            <v>Germline+</v>
          </cell>
          <cell r="F3006" t="str">
            <v>Dr. Vinu Sarathy</v>
          </cell>
          <cell r="G3006" t="str">
            <v>Dayana</v>
          </cell>
          <cell r="H3006" t="str">
            <v>Large Intestine</v>
          </cell>
          <cell r="I3006" t="str">
            <v>Sigmoid colon</v>
          </cell>
          <cell r="J3006" t="str">
            <v>Adenocarcinoma, NOS</v>
          </cell>
          <cell r="K3006" t="str">
            <v>Not a paired site</v>
          </cell>
        </row>
        <row r="3007">
          <cell r="B3007" t="str">
            <v>IN-423-VIUK</v>
          </cell>
          <cell r="C3007" t="str">
            <v>IN-423-VIUK-B</v>
          </cell>
          <cell r="D3007" t="str">
            <v>Chowdamma</v>
          </cell>
          <cell r="E3007" t="str">
            <v>Germline+</v>
          </cell>
          <cell r="F3007" t="str">
            <v>Dr. Roopesh N</v>
          </cell>
          <cell r="G3007" t="str">
            <v>Dayana</v>
          </cell>
          <cell r="H3007" t="str">
            <v>Ovary</v>
          </cell>
          <cell r="I3007" t="str">
            <v>Ovary</v>
          </cell>
          <cell r="J3007" t="str">
            <v>Carcinoma, NOS</v>
          </cell>
          <cell r="K3007" t="str">
            <v>Right and Left</v>
          </cell>
        </row>
        <row r="3008">
          <cell r="B3008" t="str">
            <v>IN-423-VIUL</v>
          </cell>
          <cell r="C3008" t="str">
            <v>IN-423-VIUL-F</v>
          </cell>
          <cell r="D3008" t="str">
            <v>Ratan Haldar</v>
          </cell>
          <cell r="E3008" t="str">
            <v>Target Core+PDL1</v>
          </cell>
          <cell r="F3008" t="str">
            <v>Dr Ajay Kumar Singh</v>
          </cell>
          <cell r="G3008" t="str">
            <v>Alaka</v>
          </cell>
          <cell r="H3008" t="str">
            <v>Lung</v>
          </cell>
          <cell r="I3008" t="str">
            <v>Upper lobe, lung</v>
          </cell>
          <cell r="J3008" t="str">
            <v>Adenocarcinoma, NOS</v>
          </cell>
          <cell r="K3008" t="str">
            <v>Right</v>
          </cell>
        </row>
        <row r="3009">
          <cell r="B3009" t="str">
            <v>IN-423-VIVA</v>
          </cell>
          <cell r="C3009" t="str">
            <v>IN-423-VIVA-F</v>
          </cell>
          <cell r="D3009" t="str">
            <v>Sanjulata Choudhury</v>
          </cell>
          <cell r="E3009" t="str">
            <v>Target Core</v>
          </cell>
          <cell r="F3009" t="str">
            <v>Dr Ajay Kumar Singh</v>
          </cell>
          <cell r="G3009" t="str">
            <v>Swathi</v>
          </cell>
          <cell r="H3009" t="str">
            <v>Lung</v>
          </cell>
          <cell r="I3009" t="str">
            <v>Lung NOS</v>
          </cell>
          <cell r="J3009" t="str">
            <v>Small cell carcinoma, NOS</v>
          </cell>
          <cell r="K3009" t="str">
            <v>Right</v>
          </cell>
        </row>
        <row r="3010">
          <cell r="B3010" t="str">
            <v>IN-423-VIVB</v>
          </cell>
          <cell r="C3010" t="str">
            <v>IN-423-VIVB-B</v>
          </cell>
          <cell r="D3010" t="str">
            <v>Bharti Vyas</v>
          </cell>
          <cell r="E3010" t="str">
            <v>HRR Germline</v>
          </cell>
          <cell r="F3010" t="str">
            <v>Dr Ashish Joshi</v>
          </cell>
          <cell r="G3010" t="str">
            <v>Swathi</v>
          </cell>
          <cell r="H3010" t="str">
            <v>Ovary</v>
          </cell>
          <cell r="I3010" t="str">
            <v>Ovary</v>
          </cell>
          <cell r="J3010" t="str">
            <v>Carcinoma, NOS</v>
          </cell>
          <cell r="K3010" t="str">
            <v>Unknown</v>
          </cell>
        </row>
        <row r="3011">
          <cell r="B3011" t="str">
            <v>IN-423-VIVC</v>
          </cell>
          <cell r="C3011" t="str">
            <v>IN-423-VIVC-F</v>
          </cell>
          <cell r="D3011" t="str">
            <v>Iskulnisha Mohammed Rafik Shah</v>
          </cell>
          <cell r="E3011" t="str">
            <v>Target First</v>
          </cell>
          <cell r="F3011" t="str">
            <v>Dr. Anshul Agarwal</v>
          </cell>
          <cell r="G3011" t="str">
            <v>Alaka</v>
          </cell>
          <cell r="H3011" t="str">
            <v>Gallbladder</v>
          </cell>
          <cell r="I3011" t="str">
            <v>Gallbladder</v>
          </cell>
          <cell r="J3011" t="str">
            <v>Carcinoma, NOS</v>
          </cell>
          <cell r="K3011" t="str">
            <v>Not a paired site</v>
          </cell>
        </row>
        <row r="3012">
          <cell r="B3012" t="str">
            <v>IN-423-VIVD</v>
          </cell>
          <cell r="C3012" t="str">
            <v>IN-423-VIVD-B</v>
          </cell>
          <cell r="D3012" t="str">
            <v>Nishita Unadkat</v>
          </cell>
          <cell r="E3012" t="str">
            <v>HRR Germline</v>
          </cell>
          <cell r="F3012" t="str">
            <v>Dr Ashish Joshi</v>
          </cell>
          <cell r="G3012" t="str">
            <v>Ruchika</v>
          </cell>
          <cell r="H3012" t="str">
            <v>Breast</v>
          </cell>
          <cell r="I3012" t="str">
            <v>Breast NOS (excludes Skin of breast C44.5)</v>
          </cell>
          <cell r="J3012" t="str">
            <v>Carcinoma, NOS</v>
          </cell>
          <cell r="K3012" t="str">
            <v>Unknown</v>
          </cell>
        </row>
        <row r="3013">
          <cell r="B3013" t="str">
            <v>IN-423-VIVE</v>
          </cell>
          <cell r="C3013" t="str">
            <v>IN-423-VIVE-B</v>
          </cell>
          <cell r="D3013" t="str">
            <v>Sharda Varpe</v>
          </cell>
          <cell r="E3013" t="str">
            <v>HRR Germline</v>
          </cell>
          <cell r="F3013" t="str">
            <v>Dr Ashish Joshi</v>
          </cell>
          <cell r="G3013" t="str">
            <v>Alaka</v>
          </cell>
          <cell r="H3013" t="str">
            <v>Ovary</v>
          </cell>
          <cell r="I3013" t="str">
            <v>Ovary</v>
          </cell>
          <cell r="J3013" t="str">
            <v>NA</v>
          </cell>
          <cell r="K3013" t="str">
            <v>NA</v>
          </cell>
        </row>
        <row r="3014">
          <cell r="B3014" t="str">
            <v>IN-423-VIVF</v>
          </cell>
          <cell r="C3014" t="str">
            <v>IN-423-VIVF-B</v>
          </cell>
          <cell r="D3014" t="str">
            <v>Nishamani Bhuyan</v>
          </cell>
          <cell r="E3014" t="str">
            <v>HRR Germline</v>
          </cell>
          <cell r="F3014" t="str">
            <v>Dr Ghanshyam Biswas</v>
          </cell>
          <cell r="G3014" t="str">
            <v>Alaka</v>
          </cell>
          <cell r="H3014" t="str">
            <v>Ovary</v>
          </cell>
          <cell r="I3014" t="str">
            <v>Ovary</v>
          </cell>
          <cell r="J3014" t="str">
            <v>Carcinoma, NOS</v>
          </cell>
          <cell r="K3014" t="str">
            <v>Left</v>
          </cell>
        </row>
        <row r="3015">
          <cell r="B3015" t="str">
            <v>IN-423-VIVG</v>
          </cell>
          <cell r="C3015" t="str">
            <v>IN-423-VIVG-B</v>
          </cell>
          <cell r="D3015" t="str">
            <v>Naineni Jamuna</v>
          </cell>
          <cell r="E3015" t="str">
            <v>Germline+</v>
          </cell>
          <cell r="F3015" t="str">
            <v>Dr. Ravindra Vottery</v>
          </cell>
          <cell r="G3015" t="str">
            <v>Anwesha</v>
          </cell>
        </row>
        <row r="3016">
          <cell r="B3016" t="str">
            <v>IN-423-VIVH</v>
          </cell>
          <cell r="C3016" t="str">
            <v>IN-423-VIVH-F</v>
          </cell>
          <cell r="D3016" t="str">
            <v>Urunova Dilafrut</v>
          </cell>
          <cell r="E3016" t="str">
            <v>Target Focus</v>
          </cell>
          <cell r="F3016" t="str">
            <v>Dr. Mallaev</v>
          </cell>
          <cell r="G3016" t="str">
            <v>Swathi</v>
          </cell>
          <cell r="H3016" t="str">
            <v>Cervix Uteri</v>
          </cell>
          <cell r="I3016" t="str">
            <v>Cervix uteri</v>
          </cell>
          <cell r="J3016" t="str">
            <v>Sq. cell carcinoma, lg. cell, non-ker.</v>
          </cell>
          <cell r="K3016" t="str">
            <v>Not a paired site</v>
          </cell>
        </row>
        <row r="3017">
          <cell r="B3017" t="str">
            <v>IN-423-VH3D</v>
          </cell>
          <cell r="C3017" t="str">
            <v>IN-423-VH3D-F2</v>
          </cell>
          <cell r="D3017" t="str">
            <v>Kamaldeep Kaur</v>
          </cell>
          <cell r="E3017" t="str">
            <v>Target Focus</v>
          </cell>
          <cell r="F3017" t="str">
            <v>Dr.Kuljinder Singh Sodhi</v>
          </cell>
          <cell r="G3017" t="str">
            <v>Swathi</v>
          </cell>
          <cell r="H3017" t="str">
            <v>Large Intestine</v>
          </cell>
          <cell r="I3017" t="str">
            <v>Sigmoid colon</v>
          </cell>
          <cell r="J3017" t="str">
            <v>Adenocarcinoma, NOS</v>
          </cell>
          <cell r="K3017" t="str">
            <v>Not a paired site</v>
          </cell>
        </row>
        <row r="3018">
          <cell r="B3018" t="str">
            <v>IN-423-VIVI</v>
          </cell>
          <cell r="C3018" t="str">
            <v>IN-423-VIVI-B</v>
          </cell>
          <cell r="D3018" t="str">
            <v>Babin Shadia Basheer</v>
          </cell>
          <cell r="E3018" t="str">
            <v>Germline+</v>
          </cell>
          <cell r="F3018" t="str">
            <v>Dr Sewanti Limaye</v>
          </cell>
          <cell r="G3018" t="str">
            <v>Swathi</v>
          </cell>
          <cell r="H3018" t="str">
            <v>Breast</v>
          </cell>
          <cell r="I3018" t="str">
            <v>Breast NOS (excludes Skin of breast C44.5)</v>
          </cell>
          <cell r="J3018" t="str">
            <v>Carcinoma, NOS</v>
          </cell>
          <cell r="K3018" t="str">
            <v>Unknown</v>
          </cell>
        </row>
        <row r="3019">
          <cell r="B3019" t="str">
            <v>IN-423-VIVJ</v>
          </cell>
          <cell r="C3019" t="str">
            <v>IN-423-VIVJ-B</v>
          </cell>
          <cell r="D3019" t="str">
            <v>Arun Kumar</v>
          </cell>
          <cell r="E3019" t="str">
            <v>Target Indiegene Liquid</v>
          </cell>
          <cell r="F3019" t="str">
            <v>Dr. Bharat Patodiya</v>
          </cell>
          <cell r="G3019" t="str">
            <v>Alaka</v>
          </cell>
          <cell r="H3019" t="str">
            <v>Other and unspecified biliary tract</v>
          </cell>
          <cell r="I3019" t="str">
            <v>Ampulla of Vater</v>
          </cell>
          <cell r="J3019" t="str">
            <v>Adenocarcinoma, NOS</v>
          </cell>
          <cell r="K3019" t="str">
            <v>Not a paired site</v>
          </cell>
        </row>
        <row r="3020">
          <cell r="B3020" t="str">
            <v>IN-423-VIWA</v>
          </cell>
          <cell r="C3020" t="str">
            <v>IN-423-VIWA-Z_Res</v>
          </cell>
          <cell r="D3020" t="str">
            <v>Mukta Debnath Das</v>
          </cell>
          <cell r="E3020" t="str">
            <v>Target Absolute</v>
          </cell>
          <cell r="F3020" t="str">
            <v>Dr Amol Patel</v>
          </cell>
          <cell r="G3020" t="str">
            <v>Manohar</v>
          </cell>
          <cell r="H3020" t="str">
            <v>Gallbladder</v>
          </cell>
          <cell r="I3020" t="str">
            <v>Gallbladder</v>
          </cell>
          <cell r="J3020" t="str">
            <v>Carcinoma, NOS</v>
          </cell>
          <cell r="K3020" t="str">
            <v>Unknown</v>
          </cell>
        </row>
        <row r="3021">
          <cell r="B3021" t="str">
            <v>IN-423-VIWA</v>
          </cell>
          <cell r="C3021" t="str">
            <v>IN-423-VIWA-B_Res</v>
          </cell>
          <cell r="D3021" t="str">
            <v>Mukta Debnath Das</v>
          </cell>
          <cell r="E3021" t="str">
            <v>TA Germline</v>
          </cell>
          <cell r="F3021" t="str">
            <v>Dr Amol Patel</v>
          </cell>
          <cell r="G3021" t="str">
            <v>Manohar</v>
          </cell>
          <cell r="H3021" t="str">
            <v>Gallbladder</v>
          </cell>
          <cell r="I3021" t="str">
            <v>Gallbladder</v>
          </cell>
          <cell r="J3021" t="str">
            <v>Carcinoma, NOS</v>
          </cell>
          <cell r="K3021" t="str">
            <v>Unknown</v>
          </cell>
        </row>
        <row r="3022">
          <cell r="B3022" t="str">
            <v>IN-423-VIWB</v>
          </cell>
          <cell r="C3022" t="str">
            <v>IN-423-VIWB-Z_Res</v>
          </cell>
          <cell r="D3022" t="str">
            <v>Sushant KR Pal</v>
          </cell>
          <cell r="E3022" t="str">
            <v>Target Absolute</v>
          </cell>
          <cell r="F3022" t="str">
            <v>Dr Amol Patel</v>
          </cell>
          <cell r="G3022" t="str">
            <v>Dayana </v>
          </cell>
          <cell r="H3022" t="str">
            <v>Gallbladder</v>
          </cell>
          <cell r="I3022" t="str">
            <v>Gallbladder</v>
          </cell>
          <cell r="J3022" t="str">
            <v>Carcinoma, NOS</v>
          </cell>
          <cell r="K3022" t="str">
            <v>Not a paired site</v>
          </cell>
        </row>
        <row r="3023">
          <cell r="B3023" t="str">
            <v>IN-423-VIWB</v>
          </cell>
          <cell r="C3023" t="str">
            <v>IN-423-VIWB-B_Res</v>
          </cell>
          <cell r="D3023" t="str">
            <v>Sushant KR Pal</v>
          </cell>
          <cell r="E3023" t="str">
            <v>TA Germline</v>
          </cell>
          <cell r="F3023" t="str">
            <v>Dr Amol Patel</v>
          </cell>
          <cell r="G3023" t="str">
            <v>Dayana </v>
          </cell>
        </row>
        <row r="3024">
          <cell r="B3024" t="str">
            <v>IN-423-VIWC</v>
          </cell>
          <cell r="C3024" t="str">
            <v>IN-423-VIWC_F</v>
          </cell>
          <cell r="D3024" t="str">
            <v>Ravindra Mondhe</v>
          </cell>
          <cell r="E3024" t="str">
            <v>Target Core</v>
          </cell>
          <cell r="F3024" t="str">
            <v>Dr Atul Tiwari</v>
          </cell>
          <cell r="G3024" t="str">
            <v>Anwesha</v>
          </cell>
          <cell r="H3024" t="str">
            <v>Thyroid</v>
          </cell>
          <cell r="I3024" t="str">
            <v>Thyroid gland</v>
          </cell>
          <cell r="J3024" t="str">
            <v>Carcinoma, anaplastic type, NOS</v>
          </cell>
          <cell r="K3024" t="str">
            <v>Not a paired site</v>
          </cell>
        </row>
        <row r="3025">
          <cell r="B3025" t="str">
            <v>IN-423-VIWD</v>
          </cell>
          <cell r="C3025" t="str">
            <v>IN-423-VIWD-F</v>
          </cell>
          <cell r="D3025" t="str">
            <v>Mukesh Garg</v>
          </cell>
          <cell r="E3025" t="str">
            <v>Target Indiegene</v>
          </cell>
          <cell r="F3025" t="str">
            <v>Dr. Sajjan rajpurohit</v>
          </cell>
          <cell r="G3025" t="str">
            <v>Anwesha</v>
          </cell>
          <cell r="H3025" t="str">
            <v>Other parts of tongue</v>
          </cell>
          <cell r="I3025" t="str">
            <v>Border of tongue</v>
          </cell>
          <cell r="J3025" t="str">
            <v>Squamous cell carcinoma, NOS</v>
          </cell>
          <cell r="K3025" t="str">
            <v>Right</v>
          </cell>
        </row>
        <row r="3026">
          <cell r="B3026" t="str">
            <v>IN-423-VIWD</v>
          </cell>
          <cell r="C3026" t="str">
            <v>IN-423-VIWD-B</v>
          </cell>
          <cell r="D3026" t="str">
            <v>Mukesh Garg</v>
          </cell>
          <cell r="E3026" t="str">
            <v>Target Indiegene Liquid</v>
          </cell>
          <cell r="F3026" t="str">
            <v>Dr. Sajjan rajpurohit</v>
          </cell>
          <cell r="G3026" t="str">
            <v>Anwesha</v>
          </cell>
        </row>
        <row r="3027">
          <cell r="B3027" t="str">
            <v>IN-423-VIWE</v>
          </cell>
          <cell r="C3027" t="str">
            <v>IN-423-VIWE-F</v>
          </cell>
          <cell r="D3027" t="str">
            <v>Harendra Nath Ojha</v>
          </cell>
          <cell r="E3027" t="str">
            <v>Target Indiegene</v>
          </cell>
          <cell r="F3027" t="str">
            <v>Dr Darshit Shah</v>
          </cell>
          <cell r="G3027" t="str">
            <v>Dayana</v>
          </cell>
          <cell r="H3027" t="str">
            <v>Lung</v>
          </cell>
          <cell r="I3027" t="str">
            <v>Main bronchus</v>
          </cell>
          <cell r="J3027" t="str">
            <v>Adenocarcinoma, NOS</v>
          </cell>
          <cell r="K3027" t="str">
            <v>Unknown</v>
          </cell>
        </row>
        <row r="3028">
          <cell r="B3028" t="str">
            <v>IN-423-VIWF</v>
          </cell>
          <cell r="C3028" t="str">
            <v>IN-423-VIWF-B</v>
          </cell>
          <cell r="D3028" t="str">
            <v>Dr. Poornima Prabhu Gaokar</v>
          </cell>
          <cell r="E3028" t="str">
            <v>Germline+</v>
          </cell>
          <cell r="F3028" t="str">
            <v>Dr GDCP</v>
          </cell>
          <cell r="G3028" t="str">
            <v>Manohar</v>
          </cell>
          <cell r="H3028" t="str">
            <v>Breast</v>
          </cell>
          <cell r="I3028" t="str">
            <v>Lower outer quadrant of breast</v>
          </cell>
          <cell r="J3028" t="str">
            <v>Infiltrating ductular carcinoma</v>
          </cell>
          <cell r="K3028" t="str">
            <v>Right</v>
          </cell>
        </row>
        <row r="3029">
          <cell r="B3029" t="str">
            <v>IN-423-VIWG</v>
          </cell>
          <cell r="C3029" t="str">
            <v>IN-423-VIWG-B</v>
          </cell>
          <cell r="D3029" t="str">
            <v>Kalpana Lama</v>
          </cell>
          <cell r="E3029" t="str">
            <v>HRR Germline</v>
          </cell>
          <cell r="F3029" t="str">
            <v>Dr. Kapendra S. Amatya</v>
          </cell>
          <cell r="G3029" t="str">
            <v>Manohar</v>
          </cell>
          <cell r="H3029" t="str">
            <v>Breast</v>
          </cell>
          <cell r="I3029" t="str">
            <v>Breast NOS (excludes Skin of breast C44.5)</v>
          </cell>
          <cell r="J3029" t="str">
            <v>Invasive carcinoma of no special type</v>
          </cell>
          <cell r="K3029" t="str">
            <v>Left</v>
          </cell>
        </row>
        <row r="3030">
          <cell r="B3030" t="str">
            <v>IN-423-VIWH</v>
          </cell>
          <cell r="C3030" t="str">
            <v>IN-423-VIWH-F</v>
          </cell>
          <cell r="D3030" t="str">
            <v>Arvinder Singh</v>
          </cell>
          <cell r="E3030" t="str">
            <v>HRR Somatic</v>
          </cell>
          <cell r="F3030" t="str">
            <v>Dr. Nirupam</v>
          </cell>
          <cell r="G3030" t="str">
            <v>Alaka</v>
          </cell>
          <cell r="H3030" t="str">
            <v>Prostate</v>
          </cell>
          <cell r="I3030" t="str">
            <v>Prostate gland</v>
          </cell>
          <cell r="J3030" t="str">
            <v>Adenocarcinoma, NOS</v>
          </cell>
          <cell r="K3030" t="str">
            <v>Not a paired site</v>
          </cell>
        </row>
        <row r="3031">
          <cell r="B3031" t="str">
            <v>IN-423-VIWI</v>
          </cell>
          <cell r="C3031" t="str">
            <v>IN-423-VIWI-F</v>
          </cell>
          <cell r="D3031" t="str">
            <v>Vinodkumar Tyagi</v>
          </cell>
          <cell r="E3031" t="str">
            <v>Target Focus</v>
          </cell>
          <cell r="F3031" t="str">
            <v>Dr.A Bhatt</v>
          </cell>
          <cell r="G3031" t="str">
            <v>Manohar</v>
          </cell>
          <cell r="H3031" t="str">
            <v>Lung</v>
          </cell>
          <cell r="I3031" t="str">
            <v>Lower lobe, lung</v>
          </cell>
          <cell r="J3031" t="str">
            <v>Non-small cell carcinoma</v>
          </cell>
          <cell r="K3031" t="str">
            <v>Right</v>
          </cell>
        </row>
        <row r="3032">
          <cell r="B3032" t="str">
            <v>IN-423-VIWJ</v>
          </cell>
          <cell r="C3032" t="str">
            <v>IN-423-VIWJ-F</v>
          </cell>
          <cell r="D3032" t="str">
            <v>Shila Bai</v>
          </cell>
          <cell r="E3032" t="str">
            <v>Target Focus</v>
          </cell>
          <cell r="F3032" t="str">
            <v>Dr. Ankit Agarwal</v>
          </cell>
          <cell r="G3032" t="str">
            <v>Swathi</v>
          </cell>
          <cell r="H3032" t="str">
            <v>Breast</v>
          </cell>
          <cell r="I3032" t="str">
            <v>Breast NOS (excludes Skin of breast C44.5)</v>
          </cell>
          <cell r="J3032" t="str">
            <v>Invasive carcinoma of no special type</v>
          </cell>
          <cell r="K3032" t="str">
            <v>Left</v>
          </cell>
        </row>
        <row r="3033">
          <cell r="B3033" t="str">
            <v>IN-423-VIWK</v>
          </cell>
          <cell r="C3033" t="str">
            <v>IN-423-VIWK-B</v>
          </cell>
          <cell r="D3033" t="str">
            <v>Anant Vasant Prabhu</v>
          </cell>
          <cell r="E3033" t="str">
            <v>Target Indiegene Liquid</v>
          </cell>
          <cell r="F3033" t="str">
            <v>Dr Sanyo D'Souza (KMC Hospital)</v>
          </cell>
          <cell r="G3033" t="str">
            <v>Alaka</v>
          </cell>
          <cell r="H3033" t="str">
            <v>Parotid gland</v>
          </cell>
          <cell r="I3033" t="str">
            <v>Parotid gland</v>
          </cell>
          <cell r="J3033" t="str">
            <v>Squamous cell carcinoma, NOS</v>
          </cell>
          <cell r="K3033" t="str">
            <v>Left</v>
          </cell>
        </row>
        <row r="3034">
          <cell r="B3034" t="str">
            <v>IN-423-VIZA</v>
          </cell>
          <cell r="C3034" t="str">
            <v>IN-423-VIZA-F</v>
          </cell>
          <cell r="D3034" t="str">
            <v>Parshotam Chaudhary</v>
          </cell>
          <cell r="E3034" t="str">
            <v>Target Core</v>
          </cell>
          <cell r="F3034" t="str">
            <v>Dr Ajay Kumar Singh</v>
          </cell>
          <cell r="G3034" t="str">
            <v>Dayana</v>
          </cell>
          <cell r="H3034" t="str">
            <v>Lung</v>
          </cell>
          <cell r="I3034" t="str">
            <v>Lung NOS</v>
          </cell>
          <cell r="J3034" t="str">
            <v>Squamous cell carcinoma, NOS</v>
          </cell>
          <cell r="K3034" t="str">
            <v>Left</v>
          </cell>
        </row>
        <row r="3035">
          <cell r="B3035" t="str">
            <v>IN-423-VHWG</v>
          </cell>
          <cell r="C3035" t="str">
            <v>IN-423-VHWG-F2</v>
          </cell>
          <cell r="D3035" t="str">
            <v>Pravat Swain</v>
          </cell>
          <cell r="E3035" t="str">
            <v>Target Core</v>
          </cell>
          <cell r="F3035" t="str">
            <v>Dr Ajay Kumar Singh</v>
          </cell>
          <cell r="G3035" t="str">
            <v>Dayana</v>
          </cell>
          <cell r="H3035" t="str">
            <v>Lung</v>
          </cell>
          <cell r="I3035" t="str">
            <v>Overlapping lesion of lung</v>
          </cell>
          <cell r="J3035" t="str">
            <v>Adenocarcinoma, NOS</v>
          </cell>
          <cell r="K3035" t="str">
            <v>Left</v>
          </cell>
        </row>
        <row r="3036">
          <cell r="B3036" t="str">
            <v>IN-423-VIZB</v>
          </cell>
          <cell r="C3036" t="str">
            <v>IN-423-VIZB-F</v>
          </cell>
          <cell r="D3036" t="str">
            <v>Rajesh Kumar Fogla</v>
          </cell>
          <cell r="E3036" t="str">
            <v>Target Core + PDL1+MSI</v>
          </cell>
          <cell r="F3036" t="str">
            <v>Dr Vijay Patil (TMH)</v>
          </cell>
          <cell r="G3036" t="str">
            <v>Manohar</v>
          </cell>
          <cell r="H3036" t="str">
            <v>Other and unspecified parts of mouth</v>
          </cell>
          <cell r="I3036" t="str">
            <v>Cheek mucosa</v>
          </cell>
          <cell r="J3036" t="str">
            <v>Squamous cell carcinoma, NOS</v>
          </cell>
          <cell r="K3036" t="str">
            <v>Right</v>
          </cell>
        </row>
        <row r="3037">
          <cell r="B3037" t="str">
            <v>IN-423-VIZC</v>
          </cell>
          <cell r="C3037" t="str">
            <v>IN-423-VIZC-F</v>
          </cell>
          <cell r="D3037" t="str">
            <v>Alochana Pal</v>
          </cell>
          <cell r="E3037" t="str">
            <v>Target Core</v>
          </cell>
          <cell r="F3037" t="str">
            <v>Dr Vijay Patil (TMH)</v>
          </cell>
          <cell r="G3037" t="str">
            <v>Swathi</v>
          </cell>
          <cell r="H3037" t="str">
            <v>Skin</v>
          </cell>
          <cell r="I3037" t="str">
            <v>External ear</v>
          </cell>
          <cell r="J3037" t="str">
            <v>Adenoid cystic carcinoma</v>
          </cell>
          <cell r="K3037" t="str">
            <v>Left</v>
          </cell>
        </row>
        <row r="3038">
          <cell r="B3038" t="str">
            <v>IN-423-VIZD</v>
          </cell>
          <cell r="C3038" t="str">
            <v>IN-423-VIZD-F</v>
          </cell>
          <cell r="D3038" t="str">
            <v>Leena Krishnanano Shetty</v>
          </cell>
          <cell r="E3038" t="str">
            <v>Target First</v>
          </cell>
          <cell r="F3038" t="str">
            <v>Dr Indoo Ambulkar</v>
          </cell>
          <cell r="G3038" t="str">
            <v>Swathi</v>
          </cell>
          <cell r="H3038" t="str">
            <v>Lung</v>
          </cell>
          <cell r="I3038" t="str">
            <v>Upper lobe, lung</v>
          </cell>
          <cell r="J3038" t="str">
            <v>Adenocarcinoma, NOS</v>
          </cell>
          <cell r="K3038" t="str">
            <v>Left</v>
          </cell>
        </row>
        <row r="3039">
          <cell r="B3039" t="str">
            <v>IN-423-VIZE</v>
          </cell>
          <cell r="C3039" t="str">
            <v>IN-423-VIZE-F</v>
          </cell>
          <cell r="D3039" t="str">
            <v>Akbar Ali Shaikh</v>
          </cell>
          <cell r="E3039" t="str">
            <v>Target Core+PDL1</v>
          </cell>
          <cell r="F3039" t="str">
            <v>Dr. Aditya Manke</v>
          </cell>
          <cell r="G3039" t="str">
            <v>Manohar</v>
          </cell>
          <cell r="H3039" t="str">
            <v>Lung</v>
          </cell>
          <cell r="I3039" t="str">
            <v>Upper lobe, lung</v>
          </cell>
          <cell r="J3039" t="str">
            <v>Adenocarcinoma, NOS</v>
          </cell>
          <cell r="K3039" t="str">
            <v>Right</v>
          </cell>
        </row>
        <row r="3040">
          <cell r="B3040" t="str">
            <v>IN-423-VIZF</v>
          </cell>
          <cell r="C3040" t="str">
            <v>IN-423-VIZF-F</v>
          </cell>
          <cell r="D3040" t="str">
            <v>Rupesh Galia</v>
          </cell>
          <cell r="E3040" t="str">
            <v>Target Indiegene</v>
          </cell>
          <cell r="F3040" t="str">
            <v>Dr Muzammil Shaikh</v>
          </cell>
          <cell r="G3040" t="str">
            <v>Dayana</v>
          </cell>
          <cell r="H3040" t="str">
            <v>Large Intestine</v>
          </cell>
          <cell r="I3040" t="str">
            <v>Descending colon</v>
          </cell>
          <cell r="J3040" t="str">
            <v>Adenocarcinoma, NOS</v>
          </cell>
          <cell r="K3040" t="str">
            <v>Not a paired site</v>
          </cell>
        </row>
        <row r="3041">
          <cell r="B3041" t="str">
            <v>IN-423-VIZG</v>
          </cell>
          <cell r="C3041" t="str">
            <v>IN-423-VIZG-F</v>
          </cell>
          <cell r="D3041" t="str">
            <v>Asha Devi</v>
          </cell>
          <cell r="E3041" t="str">
            <v>Target Indiegene</v>
          </cell>
          <cell r="F3041" t="str">
            <v>DR.KUNAL JAIN</v>
          </cell>
          <cell r="G3041" t="str">
            <v>Anwesha</v>
          </cell>
          <cell r="H3041" t="str">
            <v>Gallbladder</v>
          </cell>
          <cell r="I3041" t="str">
            <v>Gallbladder</v>
          </cell>
          <cell r="J3041" t="str">
            <v>Adenocarcinoma, NOS</v>
          </cell>
          <cell r="K3041" t="str">
            <v>Not a paired site</v>
          </cell>
        </row>
        <row r="3042">
          <cell r="B3042" t="str">
            <v>IN-423-VIZH</v>
          </cell>
          <cell r="C3042" t="str">
            <v>IN-423-VIZH-B</v>
          </cell>
          <cell r="D3042" t="str">
            <v>Basavadatta Mitra</v>
          </cell>
          <cell r="E3042" t="str">
            <v>Germline+</v>
          </cell>
          <cell r="F3042" t="str">
            <v>Dr GDCP</v>
          </cell>
          <cell r="G3042" t="str">
            <v>Swathi</v>
          </cell>
          <cell r="H3042" t="str">
            <v>Breast</v>
          </cell>
          <cell r="I3042" t="str">
            <v>Breast NOS (excludes Skin of breast C44.5)</v>
          </cell>
          <cell r="J3042" t="str">
            <v>Infiltrating ductular carcinoma</v>
          </cell>
          <cell r="K3042" t="str">
            <v>Right</v>
          </cell>
        </row>
        <row r="3043">
          <cell r="B3043" t="str">
            <v>IN-423-VIZI</v>
          </cell>
          <cell r="C3043" t="str">
            <v>IN-423-VIZI-F</v>
          </cell>
          <cell r="D3043" t="str">
            <v>Rashmi Mohan</v>
          </cell>
          <cell r="E3043" t="str">
            <v>Target Indiegene</v>
          </cell>
          <cell r="F3043" t="str">
            <v>Dr. Aju Mathew</v>
          </cell>
          <cell r="G3043" t="str">
            <v>Anwesha</v>
          </cell>
          <cell r="H3043" t="str">
            <v>Stomach</v>
          </cell>
          <cell r="I3043" t="str">
            <v>Overlapping lesion of stomach</v>
          </cell>
          <cell r="J3043" t="str">
            <v>Carcinoma, NOS</v>
          </cell>
          <cell r="K3043" t="str">
            <v>Not a paired site</v>
          </cell>
        </row>
        <row r="3044">
          <cell r="B3044" t="str">
            <v>IN-423-VIZJ</v>
          </cell>
          <cell r="C3044" t="str">
            <v>IN-423-VIZJ-B</v>
          </cell>
          <cell r="D3044" t="str">
            <v>Varsha Mishra</v>
          </cell>
          <cell r="E3044" t="str">
            <v>HRR Germline</v>
          </cell>
          <cell r="F3044" t="str">
            <v>Dr Vikas Goswami</v>
          </cell>
          <cell r="G3044" t="str">
            <v>Alaka</v>
          </cell>
          <cell r="H3044" t="str">
            <v>Breast</v>
          </cell>
          <cell r="I3044" t="str">
            <v>Upper inner quadrant of breast</v>
          </cell>
        </row>
        <row r="3045">
          <cell r="B3045" t="str">
            <v>IN-423-VIZK</v>
          </cell>
          <cell r="C3045" t="str">
            <v>IN-423-VIZK-F</v>
          </cell>
          <cell r="D3045" t="str">
            <v>Mahesh Kumar</v>
          </cell>
          <cell r="E3045" t="str">
            <v>Target Focus</v>
          </cell>
          <cell r="F3045" t="str">
            <v>Dr Ram</v>
          </cell>
          <cell r="G3045" t="str">
            <v>Manohar</v>
          </cell>
          <cell r="H3045" t="str">
            <v>Prostate</v>
          </cell>
          <cell r="I3045" t="str">
            <v>Prostate gland</v>
          </cell>
          <cell r="J3045" t="str">
            <v>Adenocarcinoma, NOS</v>
          </cell>
          <cell r="K3045" t="str">
            <v>Unknown</v>
          </cell>
        </row>
        <row r="3046">
          <cell r="B3046" t="str">
            <v>IN-423-VIZK</v>
          </cell>
          <cell r="C3046" t="str">
            <v>IN-423-VIZK-B</v>
          </cell>
          <cell r="D3046" t="str">
            <v>Mahesh Kumar</v>
          </cell>
          <cell r="E3046" t="str">
            <v>HRR Germline</v>
          </cell>
          <cell r="F3046" t="str">
            <v>Dr Ram</v>
          </cell>
          <cell r="G3046" t="str">
            <v>Manohar</v>
          </cell>
          <cell r="H3046" t="str">
            <v>Prostate</v>
          </cell>
          <cell r="I3046" t="str">
            <v>Prostate gland</v>
          </cell>
          <cell r="J3046" t="str">
            <v>Adenocarcinoma, NOS</v>
          </cell>
          <cell r="K3046" t="str">
            <v>Unknown</v>
          </cell>
        </row>
        <row r="3047">
          <cell r="B3047" t="str">
            <v>IN-423-VIZL</v>
          </cell>
          <cell r="C3047" t="str">
            <v>IN-423-VIZL-F</v>
          </cell>
          <cell r="D3047" t="str">
            <v>Sangita Singh</v>
          </cell>
          <cell r="E3047" t="str">
            <v>Target Focus</v>
          </cell>
          <cell r="F3047" t="str">
            <v>Dr Lal Path Labs</v>
          </cell>
          <cell r="G3047" t="str">
            <v>Alaka</v>
          </cell>
          <cell r="H3047" t="str">
            <v>Cervix Uteri</v>
          </cell>
          <cell r="I3047" t="str">
            <v>Cervix uteri</v>
          </cell>
          <cell r="J3047" t="str">
            <v>Leiomyosarcoma, NOS</v>
          </cell>
          <cell r="K3047" t="str">
            <v>Not a paired site</v>
          </cell>
        </row>
        <row r="3048">
          <cell r="B3048" t="str">
            <v>IN-423-VI1A</v>
          </cell>
          <cell r="C3048" t="str">
            <v>IN-423-VI1A-F</v>
          </cell>
          <cell r="D3048" t="str">
            <v>Pushp Latha Padiya</v>
          </cell>
          <cell r="E3048" t="str">
            <v>Target Focus</v>
          </cell>
          <cell r="F3048" t="str">
            <v>Dr Renu Mishra</v>
          </cell>
          <cell r="G3048" t="str">
            <v>Anwesha</v>
          </cell>
          <cell r="H3048" t="str">
            <v>Cervix Uteri</v>
          </cell>
          <cell r="I3048" t="str">
            <v>Cervix uteri</v>
          </cell>
          <cell r="J3048" t="str">
            <v>Carcinoma, NOS</v>
          </cell>
          <cell r="K3048" t="str">
            <v>Not a paired site</v>
          </cell>
        </row>
        <row r="3049">
          <cell r="B3049" t="str">
            <v>IN-423-VI1B</v>
          </cell>
          <cell r="C3049" t="str">
            <v>IN-423-VI1B-F</v>
          </cell>
          <cell r="D3049" t="str">
            <v>Som Datt Saini</v>
          </cell>
          <cell r="E3049" t="str">
            <v>HRR Somatic</v>
          </cell>
          <cell r="F3049" t="str">
            <v>Dr Harmeet</v>
          </cell>
          <cell r="G3049" t="str">
            <v>Manohar</v>
          </cell>
          <cell r="H3049" t="str">
            <v>Prostate</v>
          </cell>
          <cell r="I3049" t="str">
            <v>Prostate gland</v>
          </cell>
          <cell r="J3049" t="str">
            <v>Adenocarcinoma, NOS</v>
          </cell>
          <cell r="K3049" t="str">
            <v>Unknown</v>
          </cell>
        </row>
        <row r="3050">
          <cell r="B3050" t="str">
            <v>IN-423-VIJM</v>
          </cell>
          <cell r="C3050" t="str">
            <v>IN-423-VIJM-F2</v>
          </cell>
          <cell r="D3050" t="str">
            <v>Djeacoumar</v>
          </cell>
          <cell r="E3050" t="str">
            <v>Target Absolute +</v>
          </cell>
          <cell r="F3050" t="str">
            <v>Dr Mukul Vij and Dr Gopi KR</v>
          </cell>
          <cell r="G3050" t="str">
            <v>Dayana</v>
          </cell>
          <cell r="H3050" t="str">
            <v>Liver and intrahepatic bile ducts</v>
          </cell>
          <cell r="I3050" t="str">
            <v>Liver</v>
          </cell>
          <cell r="J3050" t="str">
            <v>Sarcomatoid carcinoma </v>
          </cell>
          <cell r="K3050" t="str">
            <v>Not a paired site</v>
          </cell>
        </row>
        <row r="3051">
          <cell r="B3051" t="str">
            <v>IN-423-VI1C</v>
          </cell>
          <cell r="C3051" t="str">
            <v>IN-423-VI1C-F</v>
          </cell>
          <cell r="D3051" t="str">
            <v>Mohammad Rahim Khan</v>
          </cell>
          <cell r="E3051" t="str">
            <v>Target Absolute +</v>
          </cell>
          <cell r="F3051" t="str">
            <v>Dr T Raja</v>
          </cell>
          <cell r="G3051" t="str">
            <v>Alaka</v>
          </cell>
          <cell r="H3051" t="str">
            <v>Lung</v>
          </cell>
          <cell r="I3051" t="str">
            <v>Lung NOS</v>
          </cell>
          <cell r="J3051" t="str">
            <v>Malignant tumor, small cell type</v>
          </cell>
          <cell r="K3051" t="str">
            <v>Left</v>
          </cell>
        </row>
        <row r="3052">
          <cell r="B3052" t="str">
            <v>IN-423-VGZE</v>
          </cell>
          <cell r="C3052" t="str">
            <v>IN-423-VGZE-F2</v>
          </cell>
          <cell r="D3052" t="str">
            <v>Shiv Kumar Munjal</v>
          </cell>
          <cell r="E3052" t="str">
            <v>Target Absolute</v>
          </cell>
          <cell r="F3052" t="str">
            <v>Dr T Raja</v>
          </cell>
          <cell r="G3052" t="str">
            <v>Anwesha</v>
          </cell>
          <cell r="H3052" t="str">
            <v>Urinary Bladder</v>
          </cell>
          <cell r="I3052" t="str">
            <v>Bladder NOS</v>
          </cell>
          <cell r="J3052" t="str">
            <v>Transitional cell carcinoma, NOS</v>
          </cell>
          <cell r="K3052" t="str">
            <v>Not a paired site</v>
          </cell>
        </row>
        <row r="3053">
          <cell r="B3053" t="str">
            <v>IN-423-VGZE</v>
          </cell>
          <cell r="C3053" t="str">
            <v>IN-423-VGZE-B</v>
          </cell>
          <cell r="D3053" t="str">
            <v>Shiv Kumar Munjal</v>
          </cell>
          <cell r="E3053" t="str">
            <v>TA Germline</v>
          </cell>
          <cell r="F3053" t="str">
            <v>Dr T Raja</v>
          </cell>
          <cell r="G3053" t="str">
            <v>Anwesha</v>
          </cell>
          <cell r="H3053" t="str">
            <v>Urinary Bladder</v>
          </cell>
          <cell r="I3053" t="str">
            <v>Bladder NOS</v>
          </cell>
          <cell r="J3053" t="str">
            <v>Transitional cell carcinoma, NOS</v>
          </cell>
          <cell r="K3053" t="str">
            <v>Not a paired site</v>
          </cell>
        </row>
        <row r="3054">
          <cell r="B3054" t="str">
            <v>IN-423-VI1D</v>
          </cell>
          <cell r="C3054" t="str">
            <v>IN-423-VI1D-F</v>
          </cell>
          <cell r="D3054" t="str">
            <v>Selvaraj</v>
          </cell>
          <cell r="E3054" t="str">
            <v>Target First+PDL1</v>
          </cell>
          <cell r="F3054" t="str">
            <v>Dr Karthikeyan</v>
          </cell>
          <cell r="G3054" t="str">
            <v>Dayana</v>
          </cell>
          <cell r="H3054" t="str">
            <v>Lung</v>
          </cell>
          <cell r="I3054" t="str">
            <v>Lung NOS</v>
          </cell>
          <cell r="J3054" t="str">
            <v>Large cell neuroendocrine carcinoma</v>
          </cell>
          <cell r="K3054" t="str">
            <v>Left</v>
          </cell>
        </row>
        <row r="3055">
          <cell r="B3055" t="str">
            <v>IN-423-VI1E</v>
          </cell>
          <cell r="C3055" t="str">
            <v>IN-423-VI1E-B</v>
          </cell>
          <cell r="D3055" t="str">
            <v>Uma Maheswari</v>
          </cell>
          <cell r="E3055" t="str">
            <v>HRR Germline</v>
          </cell>
          <cell r="F3055" t="str">
            <v>Dr Karthikeyan</v>
          </cell>
          <cell r="G3055" t="str">
            <v>Anwesha</v>
          </cell>
          <cell r="H3055" t="str">
            <v>Breast</v>
          </cell>
          <cell r="I3055" t="str">
            <v>Upper outer quadrant of breast</v>
          </cell>
          <cell r="J3055" t="str">
            <v>Invasive carcinoma of no special type</v>
          </cell>
          <cell r="K3055" t="str">
            <v>Right</v>
          </cell>
        </row>
        <row r="3056">
          <cell r="B3056" t="str">
            <v>IN-423-VI1F</v>
          </cell>
          <cell r="C3056" t="str">
            <v>IN-423-VI1F-F</v>
          </cell>
          <cell r="D3056" t="str">
            <v>Prithvi Singh Shekhawat</v>
          </cell>
          <cell r="E3056" t="str">
            <v>Target Indiegene</v>
          </cell>
          <cell r="F3056" t="str">
            <v>Dr Rushab kothari</v>
          </cell>
          <cell r="G3056" t="str">
            <v>Alaka</v>
          </cell>
          <cell r="H3056" t="str">
            <v>Esophagus</v>
          </cell>
          <cell r="I3056" t="str">
            <v>Esophagus lower third</v>
          </cell>
          <cell r="J3056" t="str">
            <v>Squamous cell carcinoma, NOS</v>
          </cell>
          <cell r="K3056" t="str">
            <v>Not a paired site</v>
          </cell>
        </row>
        <row r="3057">
          <cell r="B3057" t="str">
            <v>IN-423-VI1G</v>
          </cell>
          <cell r="C3057" t="str">
            <v>IN-423-VI1G-B</v>
          </cell>
          <cell r="D3057" t="str">
            <v>Ritaa Makhja</v>
          </cell>
          <cell r="E3057" t="str">
            <v>Germline+</v>
          </cell>
          <cell r="F3057" t="str">
            <v>Dr. Arunava Roy</v>
          </cell>
          <cell r="G3057" t="str">
            <v>Alaka</v>
          </cell>
          <cell r="H3057" t="str">
            <v>NA</v>
          </cell>
          <cell r="I3057" t="str">
            <v>NA</v>
          </cell>
          <cell r="J3057" t="str">
            <v>NA</v>
          </cell>
          <cell r="K3057" t="str">
            <v>NA</v>
          </cell>
        </row>
        <row r="3058">
          <cell r="B3058" t="str">
            <v>IN-423-VI1H</v>
          </cell>
          <cell r="C3058" t="str">
            <v>IN-423-VI1H-B</v>
          </cell>
          <cell r="D3058" t="str">
            <v>Bindu Joseph</v>
          </cell>
          <cell r="E3058" t="str">
            <v>HRR Germline</v>
          </cell>
          <cell r="F3058" t="str">
            <v>Dr. Aju Mathew</v>
          </cell>
          <cell r="G3058" t="str">
            <v>Dayana</v>
          </cell>
          <cell r="H3058" t="str">
            <v>Ovary</v>
          </cell>
          <cell r="I3058" t="str">
            <v>Ovary</v>
          </cell>
          <cell r="J3058" t="str">
            <v>Carcinoma, NOS</v>
          </cell>
          <cell r="K3058" t="str">
            <v>Unknown</v>
          </cell>
        </row>
        <row r="3059">
          <cell r="B3059" t="str">
            <v>IN-423-VI1I</v>
          </cell>
          <cell r="C3059" t="str">
            <v>IN-423-VI1I-F</v>
          </cell>
          <cell r="D3059" t="str">
            <v>Mamata Majhi</v>
          </cell>
          <cell r="E3059" t="str">
            <v>HRR Somatic</v>
          </cell>
          <cell r="F3059" t="str">
            <v>Dr Ghanshyam Biswas</v>
          </cell>
          <cell r="G3059" t="str">
            <v>Anwesha</v>
          </cell>
          <cell r="H3059" t="str">
            <v>Breast</v>
          </cell>
          <cell r="I3059" t="str">
            <v>Breast NOS (excludes Skin of breast C44.5)</v>
          </cell>
          <cell r="J3059" t="str">
            <v>Infiltrating ductular carcinoma</v>
          </cell>
          <cell r="K3059" t="str">
            <v>Left</v>
          </cell>
        </row>
        <row r="3060">
          <cell r="B3060" t="str">
            <v>IN-423-VI1J</v>
          </cell>
          <cell r="C3060" t="str">
            <v>IN-423-VI1J-F</v>
          </cell>
          <cell r="D3060" t="str">
            <v>M Lakshman Rao</v>
          </cell>
          <cell r="E3060" t="str">
            <v>Target Core+PDL1</v>
          </cell>
          <cell r="F3060" t="str">
            <v>Dr. Suresh Babu</v>
          </cell>
          <cell r="G3060" t="str">
            <v>Manohar</v>
          </cell>
          <cell r="H3060" t="str">
            <v>Lung</v>
          </cell>
          <cell r="I3060" t="str">
            <v>Middle lobe, lung</v>
          </cell>
          <cell r="J3060" t="str">
            <v>Carcinoma, NOS</v>
          </cell>
          <cell r="K3060" t="str">
            <v>Right</v>
          </cell>
        </row>
        <row r="3061">
          <cell r="B3061" t="str">
            <v>IN-423-VI2A</v>
          </cell>
          <cell r="C3061" t="str">
            <v>IN-423-VI2A-F</v>
          </cell>
          <cell r="D3061" t="str">
            <v>Shaikh Mahebub Mirasab</v>
          </cell>
          <cell r="E3061" t="str">
            <v>Target First</v>
          </cell>
          <cell r="F3061" t="str">
            <v>Dr. Rajesh Saoji</v>
          </cell>
          <cell r="G3061" t="str">
            <v>Swathi</v>
          </cell>
          <cell r="H3061" t="str">
            <v>Lung</v>
          </cell>
          <cell r="I3061" t="str">
            <v>Lung NOS</v>
          </cell>
          <cell r="J3061" t="str">
            <v>Squamous cell carcinoma, NOS</v>
          </cell>
          <cell r="K3061" t="str">
            <v>Right</v>
          </cell>
        </row>
        <row r="3062">
          <cell r="B3062" t="str">
            <v>IN-423-VI2B</v>
          </cell>
          <cell r="C3062" t="str">
            <v>IN-423-VI2B-F</v>
          </cell>
          <cell r="D3062" t="str">
            <v>Pandurang Chute</v>
          </cell>
          <cell r="E3062" t="str">
            <v>Target First</v>
          </cell>
          <cell r="F3062" t="str">
            <v>Dr. Rajesh Saoji</v>
          </cell>
          <cell r="G3062" t="str">
            <v>Swathi</v>
          </cell>
          <cell r="H3062" t="str">
            <v>Rectum</v>
          </cell>
          <cell r="I3062" t="str">
            <v>Rectum, NOS</v>
          </cell>
          <cell r="J3062" t="str">
            <v>Adenocarcinoma, NOS</v>
          </cell>
          <cell r="K3062" t="str">
            <v>Not a paired site</v>
          </cell>
        </row>
        <row r="3063">
          <cell r="B3063" t="str">
            <v>IN-423-VI2C</v>
          </cell>
          <cell r="C3063" t="str">
            <v>IN-423-VI2C-F_Res</v>
          </cell>
          <cell r="D3063" t="str">
            <v>Ram Bheji</v>
          </cell>
          <cell r="E3063" t="str">
            <v>Target Absolute</v>
          </cell>
          <cell r="F3063" t="str">
            <v>Dr Amol Patel</v>
          </cell>
          <cell r="G3063" t="str">
            <v>Alaka</v>
          </cell>
          <cell r="H3063" t="str">
            <v>Gallbladder</v>
          </cell>
          <cell r="I3063" t="str">
            <v>Gallbladder</v>
          </cell>
          <cell r="J3063" t="str">
            <v>NA</v>
          </cell>
          <cell r="K3063" t="str">
            <v>Not a paired site</v>
          </cell>
        </row>
        <row r="3064">
          <cell r="B3064" t="str">
            <v>IN-423-VI2C</v>
          </cell>
          <cell r="C3064" t="str">
            <v>IN-423-VI2C-B_Res</v>
          </cell>
          <cell r="D3064" t="str">
            <v>Ram Bheji</v>
          </cell>
          <cell r="E3064" t="str">
            <v>TA Germline</v>
          </cell>
          <cell r="F3064" t="str">
            <v>Dr Amol Patel</v>
          </cell>
          <cell r="G3064" t="str">
            <v>Alaka</v>
          </cell>
          <cell r="H3064" t="str">
            <v>Gallbladder</v>
          </cell>
          <cell r="I3064" t="str">
            <v>Gallbladder</v>
          </cell>
          <cell r="J3064" t="str">
            <v>NA</v>
          </cell>
          <cell r="K3064" t="str">
            <v>Not a paired site</v>
          </cell>
        </row>
        <row r="3065">
          <cell r="B3065" t="str">
            <v>IN-423-VI2D</v>
          </cell>
          <cell r="C3065" t="str">
            <v>IN-423-VI2D-F</v>
          </cell>
          <cell r="D3065" t="str">
            <v>Vishal Kapoor</v>
          </cell>
          <cell r="E3065" t="str">
            <v>Target Indiegene</v>
          </cell>
          <cell r="F3065" t="str">
            <v>Dr. Sandeep Goyle</v>
          </cell>
          <cell r="G3065" t="str">
            <v>Swathi</v>
          </cell>
          <cell r="H3065" t="str">
            <v>Connective, subcutaneous and other soft tissues</v>
          </cell>
          <cell r="I3065" t="str">
            <v>Connective tissue NOS</v>
          </cell>
          <cell r="J3065" t="str">
            <v>Follicular dendritic cell sarcoma</v>
          </cell>
          <cell r="K3065" t="str">
            <v>Not a paired site</v>
          </cell>
        </row>
        <row r="3066">
          <cell r="B3066" t="str">
            <v>IN-423-VI2E</v>
          </cell>
          <cell r="C3066" t="str">
            <v>IN-423-VI2E-F</v>
          </cell>
          <cell r="D3066" t="str">
            <v>Rajanish Ramchandra Ule</v>
          </cell>
          <cell r="E3066" t="str">
            <v>Target Core + PDL1+MSI</v>
          </cell>
          <cell r="F3066" t="str">
            <v>Dr Atul Tiwari</v>
          </cell>
          <cell r="G3066" t="str">
            <v>Alaka</v>
          </cell>
          <cell r="H3066" t="str">
            <v>Larynx</v>
          </cell>
          <cell r="I3066" t="str">
            <v>Glottis</v>
          </cell>
          <cell r="J3066" t="str">
            <v>Mucoepidermoid carcinoma</v>
          </cell>
          <cell r="K3066" t="str">
            <v>Not a paired site</v>
          </cell>
        </row>
        <row r="3067">
          <cell r="B3067" t="str">
            <v>IN-423-VI2F</v>
          </cell>
          <cell r="C3067" t="str">
            <v>IN-423-VI2F-F</v>
          </cell>
          <cell r="D3067" t="str">
            <v>Vikas Goyal</v>
          </cell>
          <cell r="E3067" t="str">
            <v>Target Absolute +</v>
          </cell>
          <cell r="F3067" t="str">
            <v>Dr T Raja</v>
          </cell>
          <cell r="G3067" t="str">
            <v>Alaka</v>
          </cell>
          <cell r="H3067" t="str">
            <v>Liver and intrahepatic bile ducts</v>
          </cell>
          <cell r="I3067" t="str">
            <v>Intrahepatic bile duct</v>
          </cell>
          <cell r="J3067" t="str">
            <v>Cholangiocarcinoma</v>
          </cell>
          <cell r="K3067" t="str">
            <v>Not a paired site</v>
          </cell>
        </row>
        <row r="3068">
          <cell r="B3068" t="str">
            <v>IN-423-VI2F</v>
          </cell>
          <cell r="C3068" t="str">
            <v>IN-423-VI2F-B</v>
          </cell>
          <cell r="D3068" t="str">
            <v>Vikas Goyal</v>
          </cell>
          <cell r="E3068" t="str">
            <v>TA Germline</v>
          </cell>
          <cell r="F3068" t="str">
            <v>Dr T Raja</v>
          </cell>
          <cell r="G3068" t="str">
            <v>Alaka</v>
          </cell>
          <cell r="H3068" t="str">
            <v>Liver and intrahepatic bile ducts</v>
          </cell>
          <cell r="I3068" t="str">
            <v>Intrahepatic bile duct</v>
          </cell>
          <cell r="J3068" t="str">
            <v>Cholangiocarcinoma</v>
          </cell>
          <cell r="K3068" t="str">
            <v>Not a paired site</v>
          </cell>
        </row>
        <row r="3069">
          <cell r="B3069" t="str">
            <v>IN-423-VH4E</v>
          </cell>
          <cell r="C3069" t="str">
            <v>IN-423-VH4E-F2</v>
          </cell>
          <cell r="D3069" t="str">
            <v>Suryakant Dubey</v>
          </cell>
          <cell r="E3069" t="str">
            <v>Target Indiegene</v>
          </cell>
          <cell r="F3069" t="str">
            <v>Dr. Kumar Prabash (TATA Memorial Hospital)</v>
          </cell>
          <cell r="G3069" t="str">
            <v>Nisha</v>
          </cell>
          <cell r="H3069" t="str">
            <v>Skin</v>
          </cell>
          <cell r="I3069" t="str">
            <v>Skin scalp, neck</v>
          </cell>
          <cell r="J3069" t="str">
            <v>Skin appendage carcinoma</v>
          </cell>
          <cell r="K3069" t="str">
            <v>Right</v>
          </cell>
        </row>
        <row r="3070">
          <cell r="B3070" t="str">
            <v>IN-423-VH4E</v>
          </cell>
          <cell r="C3070" t="str">
            <v>IN-423-VH4E-B</v>
          </cell>
          <cell r="D3070" t="str">
            <v>Suryakant Dubey</v>
          </cell>
          <cell r="E3070" t="str">
            <v>Target Indiegene Liquid</v>
          </cell>
          <cell r="F3070" t="str">
            <v>Dr. Kumar Prabash (TATA Memorial Hospital)</v>
          </cell>
          <cell r="G3070" t="str">
            <v>Nisha</v>
          </cell>
          <cell r="H3070" t="str">
            <v>Skin</v>
          </cell>
          <cell r="I3070" t="str">
            <v>Skin scalp, neck</v>
          </cell>
          <cell r="J3070" t="str">
            <v>Skin appendage carcinoma</v>
          </cell>
          <cell r="K3070" t="str">
            <v>Right</v>
          </cell>
        </row>
        <row r="3071">
          <cell r="B3071" t="str">
            <v>IN-423-VI2G</v>
          </cell>
          <cell r="C3071" t="str">
            <v>IN-423-VI2G-F</v>
          </cell>
          <cell r="D3071" t="str">
            <v>Ram Naresh Singh</v>
          </cell>
          <cell r="E3071" t="str">
            <v>Target Core</v>
          </cell>
          <cell r="F3071" t="str">
            <v>Dr Ajay Kumar Singh</v>
          </cell>
          <cell r="G3071" t="str">
            <v>Dayana</v>
          </cell>
          <cell r="H3071" t="str">
            <v>Lung</v>
          </cell>
          <cell r="I3071" t="str">
            <v>Upper lobe, lung</v>
          </cell>
          <cell r="J3071" t="str">
            <v>Large cell carcinoma, NOS</v>
          </cell>
          <cell r="K3071" t="str">
            <v>Left</v>
          </cell>
        </row>
        <row r="3072">
          <cell r="B3072" t="str">
            <v>IN-423-VI2H</v>
          </cell>
          <cell r="C3072" t="str">
            <v>IN-423-VI2H-B</v>
          </cell>
          <cell r="D3072" t="str">
            <v>Urmila Sahasrabudhe</v>
          </cell>
          <cell r="E3072" t="str">
            <v>Germline+</v>
          </cell>
          <cell r="F3072" t="str">
            <v>Dr. Ashay Karpe</v>
          </cell>
          <cell r="G3072" t="str">
            <v>Dayana</v>
          </cell>
          <cell r="H3072" t="str">
            <v>Breast</v>
          </cell>
          <cell r="I3072" t="str">
            <v>Upper inner quadrant of breast</v>
          </cell>
          <cell r="J3072" t="str">
            <v>Invasive carcinoma of no special type</v>
          </cell>
          <cell r="K3072" t="str">
            <v>Right</v>
          </cell>
        </row>
        <row r="3073">
          <cell r="B3073" t="str">
            <v>IN-423-VI2I</v>
          </cell>
          <cell r="C3073" t="str">
            <v>IN-423-VI2I-B</v>
          </cell>
          <cell r="D3073" t="str">
            <v>Vibhuti Mhatre</v>
          </cell>
          <cell r="E3073" t="str">
            <v>Germline+</v>
          </cell>
          <cell r="F3073" t="str">
            <v>Dr Ashish Joshi</v>
          </cell>
          <cell r="G3073" t="str">
            <v>Manohar</v>
          </cell>
          <cell r="H3073" t="str">
            <v>Ovary</v>
          </cell>
          <cell r="I3073" t="str">
            <v>Ovary</v>
          </cell>
          <cell r="J3073" t="str">
            <v>Carcinoma, NOS</v>
          </cell>
          <cell r="K3073" t="str">
            <v>Unknown</v>
          </cell>
        </row>
        <row r="3074">
          <cell r="B3074" t="str">
            <v>IN-423-VHIN</v>
          </cell>
          <cell r="C3074" t="str">
            <v>IN-423-VHIN-B</v>
          </cell>
          <cell r="D3074" t="str">
            <v>Taradevi Kamad</v>
          </cell>
          <cell r="E3074" t="str">
            <v>HRR Germline</v>
          </cell>
          <cell r="F3074" t="str">
            <v>Dr. Rajesh Saoji</v>
          </cell>
          <cell r="G3074" t="str">
            <v>Manohar</v>
          </cell>
          <cell r="H3074" t="str">
            <v>Unknown primary</v>
          </cell>
          <cell r="I3074" t="str">
            <v>Unknown primary site</v>
          </cell>
          <cell r="J3074" t="str">
            <v>Carcinoma, NOS</v>
          </cell>
          <cell r="K3074" t="str">
            <v>Unknown</v>
          </cell>
        </row>
        <row r="3075">
          <cell r="B3075" t="str">
            <v>IN-423-VI2J</v>
          </cell>
          <cell r="C3075" t="str">
            <v>IN-423-VI2J-F</v>
          </cell>
          <cell r="D3075" t="str">
            <v>Minakshee V</v>
          </cell>
          <cell r="E3075" t="str">
            <v>Target Absolute</v>
          </cell>
          <cell r="F3075" t="str">
            <v>Dr.. AVS Suresh</v>
          </cell>
          <cell r="G3075" t="str">
            <v>Anwesha</v>
          </cell>
          <cell r="H3075" t="str">
            <v>Rectosigmoid junction</v>
          </cell>
          <cell r="I3075" t="str">
            <v>Rectosigmoid junction</v>
          </cell>
          <cell r="J3075" t="str">
            <v>Adenocarcinoma, NOS</v>
          </cell>
          <cell r="K3075" t="str">
            <v>Not a paired site</v>
          </cell>
        </row>
        <row r="3076">
          <cell r="B3076" t="str">
            <v>IN-423-VI2J</v>
          </cell>
          <cell r="C3076" t="str">
            <v>IN-423-VI2J-B</v>
          </cell>
          <cell r="D3076" t="str">
            <v>Minakshee V</v>
          </cell>
          <cell r="E3076" t="str">
            <v>TA Germline</v>
          </cell>
          <cell r="F3076" t="str">
            <v>Dr.. AVS Suresh</v>
          </cell>
          <cell r="G3076" t="str">
            <v>Anwesha</v>
          </cell>
          <cell r="H3076" t="str">
            <v>Rectosigmoid junction</v>
          </cell>
          <cell r="I3076" t="str">
            <v>Rectosigmoid junction</v>
          </cell>
          <cell r="J3076" t="str">
            <v>Adenocarcinoma, NOS</v>
          </cell>
          <cell r="K3076" t="str">
            <v>Not a paired site</v>
          </cell>
        </row>
        <row r="3077">
          <cell r="B3077" t="str">
            <v>IN-423-VI2K</v>
          </cell>
          <cell r="C3077" t="str">
            <v>IN-423-VI2K-B</v>
          </cell>
          <cell r="D3077" t="str">
            <v>Niru Khatri</v>
          </cell>
          <cell r="E3077" t="str">
            <v>HRR Germline</v>
          </cell>
          <cell r="F3077" t="str">
            <v>Dr. Rajendra Baral</v>
          </cell>
          <cell r="G3077" t="str">
            <v>Alaka</v>
          </cell>
          <cell r="H3077" t="str">
            <v>Ovary</v>
          </cell>
          <cell r="I3077" t="str">
            <v>Ovary</v>
          </cell>
          <cell r="J3077" t="str">
            <v>NA</v>
          </cell>
          <cell r="K3077" t="str">
            <v>Unknown</v>
          </cell>
        </row>
        <row r="3078">
          <cell r="B3078" t="str">
            <v>IN-423-VI2L</v>
          </cell>
          <cell r="C3078" t="str">
            <v>IN-423-VI2L-B</v>
          </cell>
          <cell r="D3078" t="str">
            <v>Satbere Devi</v>
          </cell>
          <cell r="E3078" t="str">
            <v>HRR Germline</v>
          </cell>
          <cell r="F3078" t="str">
            <v>Dr Ram Kumar</v>
          </cell>
          <cell r="G3078" t="str">
            <v>Manohar</v>
          </cell>
          <cell r="H3078" t="str">
            <v>Pancreas</v>
          </cell>
          <cell r="I3078" t="str">
            <v>Pancreas NOS</v>
          </cell>
          <cell r="J3078" t="str">
            <v>Carcinoma, NOS</v>
          </cell>
          <cell r="K3078" t="str">
            <v>Unknown</v>
          </cell>
        </row>
        <row r="3079">
          <cell r="B3079" t="str">
            <v>IN-423-VI2M</v>
          </cell>
          <cell r="C3079" t="str">
            <v>IN-423-VI2M-B</v>
          </cell>
          <cell r="D3079" t="str">
            <v>Ramawati Devi</v>
          </cell>
          <cell r="E3079" t="str">
            <v>HRR Germline</v>
          </cell>
          <cell r="F3079" t="str">
            <v>Dr Ram Kumar</v>
          </cell>
          <cell r="G3079" t="str">
            <v>Manohar</v>
          </cell>
          <cell r="H3079" t="str">
            <v>Ovary</v>
          </cell>
          <cell r="I3079" t="str">
            <v>Ovary</v>
          </cell>
          <cell r="J3079" t="str">
            <v>Carcinoma, NOS</v>
          </cell>
          <cell r="K3079" t="str">
            <v>Unknown</v>
          </cell>
        </row>
        <row r="3080">
          <cell r="B3080" t="str">
            <v>IN-423-VI2N</v>
          </cell>
          <cell r="C3080" t="str">
            <v>IN-423-VI2N-F</v>
          </cell>
          <cell r="D3080" t="str">
            <v>Shanthamma</v>
          </cell>
          <cell r="E3080" t="str">
            <v>Target First</v>
          </cell>
          <cell r="F3080" t="str">
            <v>Dr Rohit Ranade (Narayana Hrudyalaya)</v>
          </cell>
          <cell r="G3080" t="str">
            <v>Dayana</v>
          </cell>
          <cell r="H3080" t="str">
            <v>Ovary</v>
          </cell>
          <cell r="I3080" t="str">
            <v>Ovary</v>
          </cell>
          <cell r="J3080" t="str">
            <v>High-grade serous carcinoma</v>
          </cell>
          <cell r="K3080" t="str">
            <v>Right and Left</v>
          </cell>
        </row>
        <row r="3081">
          <cell r="B3081" t="str">
            <v>IN-423-VI2N</v>
          </cell>
          <cell r="C3081" t="str">
            <v>IN-423-VI2N-B</v>
          </cell>
          <cell r="D3081" t="str">
            <v>Shanthamma</v>
          </cell>
          <cell r="E3081" t="str">
            <v>HRR Germline</v>
          </cell>
          <cell r="F3081" t="str">
            <v>Dr Rohit Ranade (Narayana Hrudyalaya)</v>
          </cell>
          <cell r="G3081" t="str">
            <v>Dayana</v>
          </cell>
          <cell r="H3081" t="str">
            <v>Ovary</v>
          </cell>
          <cell r="I3081" t="str">
            <v>Ovary</v>
          </cell>
          <cell r="J3081" t="str">
            <v>High-grade serous carcinoma</v>
          </cell>
          <cell r="K3081" t="str">
            <v>Right and Left</v>
          </cell>
        </row>
        <row r="3082">
          <cell r="B3082" t="str">
            <v>IN-423-VI2O</v>
          </cell>
          <cell r="C3082" t="str">
            <v>IN-423-VI2O-F</v>
          </cell>
          <cell r="D3082" t="str">
            <v>Ravischandra Rao</v>
          </cell>
          <cell r="E3082" t="str">
            <v>Target Indiegene</v>
          </cell>
          <cell r="F3082" t="str">
            <v>Dr. Hemanth Kumar</v>
          </cell>
          <cell r="G3082" t="str">
            <v>Swathi</v>
          </cell>
          <cell r="H3082" t="str">
            <v>Esophagus</v>
          </cell>
          <cell r="I3082" t="str">
            <v>Esophagus lower third</v>
          </cell>
          <cell r="J3082" t="str">
            <v>Squamous cell carcinoma, NOS</v>
          </cell>
          <cell r="K3082" t="str">
            <v>Not a paired site</v>
          </cell>
        </row>
        <row r="3083">
          <cell r="B3083" t="str">
            <v>IN-423-VI2P</v>
          </cell>
          <cell r="C3083" t="str">
            <v>IN-423-VI2P-F</v>
          </cell>
          <cell r="D3083" t="str">
            <v>Jayalakshmi S</v>
          </cell>
          <cell r="E3083" t="str">
            <v>Target Core</v>
          </cell>
          <cell r="F3083" t="str">
            <v>Dr. Ravindra Kumar</v>
          </cell>
          <cell r="G3083" t="str">
            <v>Alaka</v>
          </cell>
          <cell r="H3083" t="str">
            <v>Skin</v>
          </cell>
          <cell r="I3083" t="str">
            <v>Skin Limb, Lower</v>
          </cell>
          <cell r="J3083" t="str">
            <v>NA</v>
          </cell>
          <cell r="K3083" t="str">
            <v>Left</v>
          </cell>
        </row>
        <row r="3084">
          <cell r="B3084" t="str">
            <v>IN-423-VGTE</v>
          </cell>
          <cell r="C3084" t="str">
            <v>IN-423-VGTE-B</v>
          </cell>
          <cell r="D3084" t="str">
            <v>Rama Sharma</v>
          </cell>
          <cell r="E3084" t="str">
            <v>Target Focus Liquid</v>
          </cell>
          <cell r="F3084" t="str">
            <v>Dr. Vipul Nautiyal</v>
          </cell>
          <cell r="G3084" t="str">
            <v>Manohar</v>
          </cell>
          <cell r="H3084" t="str">
            <v>Breast</v>
          </cell>
          <cell r="I3084" t="str">
            <v>Breast NOS (excludes Skin of breast C44.5)</v>
          </cell>
          <cell r="J3084" t="str">
            <v>Adenocarcinoma, NOS</v>
          </cell>
          <cell r="K3084" t="str">
            <v>Right</v>
          </cell>
        </row>
        <row r="3085">
          <cell r="B3085" t="str">
            <v>IN-423-VIND</v>
          </cell>
          <cell r="C3085" t="str">
            <v>IN-423-VIND-F2</v>
          </cell>
          <cell r="D3085" t="str">
            <v>Deepali Dilip Chavan</v>
          </cell>
          <cell r="E3085" t="str">
            <v>Target First</v>
          </cell>
          <cell r="F3085" t="str">
            <v>Dr. Boman Dhabhar</v>
          </cell>
          <cell r="G3085" t="str">
            <v>Dayana</v>
          </cell>
          <cell r="H3085" t="str">
            <v>Breast</v>
          </cell>
          <cell r="I3085" t="str">
            <v>Breast NOS (excludes Skin of breast C44.5)</v>
          </cell>
          <cell r="J3085" t="str">
            <v>Infiltrating ductular carcinoma</v>
          </cell>
          <cell r="K3085" t="str">
            <v>Right</v>
          </cell>
        </row>
        <row r="3086">
          <cell r="B3086" t="str">
            <v>IN-423-VI3A</v>
          </cell>
          <cell r="C3086" t="str">
            <v>IN-423-VI3A-F</v>
          </cell>
          <cell r="D3086" t="str">
            <v>Shaheen Fida</v>
          </cell>
          <cell r="E3086" t="str">
            <v>Target Core+PDL1</v>
          </cell>
          <cell r="F3086" t="str">
            <v>Dr Ajay Kumar Singh</v>
          </cell>
          <cell r="G3086" t="str">
            <v>Dayana</v>
          </cell>
          <cell r="H3086" t="str">
            <v>Lung</v>
          </cell>
          <cell r="I3086" t="str">
            <v>Lung NOS</v>
          </cell>
          <cell r="J3086" t="str">
            <v>Squamous cell carcinoma, NOS</v>
          </cell>
          <cell r="K3086" t="str">
            <v>Unknown</v>
          </cell>
        </row>
        <row r="3087">
          <cell r="B3087" t="str">
            <v>IN-423-VI3B</v>
          </cell>
          <cell r="C3087" t="str">
            <v>IN-423-VI3B-B</v>
          </cell>
          <cell r="D3087" t="str">
            <v>Archana Chandran</v>
          </cell>
          <cell r="E3087" t="str">
            <v>HRR Germline</v>
          </cell>
          <cell r="F3087" t="str">
            <v>Dr. Aju Mathew</v>
          </cell>
          <cell r="G3087" t="str">
            <v>Dayana</v>
          </cell>
          <cell r="H3087" t="str">
            <v>Breast</v>
          </cell>
          <cell r="I3087" t="str">
            <v>Upper outer quadrant of breast</v>
          </cell>
          <cell r="J3087" t="str">
            <v>Invasive carcinoma of no special type</v>
          </cell>
          <cell r="K3087" t="str">
            <v>Right</v>
          </cell>
        </row>
        <row r="3088">
          <cell r="B3088" t="str">
            <v>IN-423-VI3C</v>
          </cell>
          <cell r="C3088" t="str">
            <v>IN-423-VI3C-B</v>
          </cell>
          <cell r="D3088" t="str">
            <v>Valsamma George</v>
          </cell>
          <cell r="E3088" t="str">
            <v>HRR Germline</v>
          </cell>
          <cell r="F3088" t="str">
            <v>Dr Ashok K Sebastian</v>
          </cell>
          <cell r="G3088" t="str">
            <v>Anwesha</v>
          </cell>
          <cell r="H3088" t="str">
            <v>Breast</v>
          </cell>
          <cell r="I3088" t="str">
            <v>Breast NOS (excludes Skin of breast C44.5)</v>
          </cell>
          <cell r="J3088" t="str">
            <v>Infiltrating ductular carcinoma</v>
          </cell>
          <cell r="K3088" t="str">
            <v>Left</v>
          </cell>
        </row>
        <row r="3089">
          <cell r="B3089" t="str">
            <v>IN-423-VI3D</v>
          </cell>
          <cell r="C3089" t="str">
            <v>IN-423-VI3D-B</v>
          </cell>
          <cell r="D3089" t="str">
            <v>Dipa Mondal</v>
          </cell>
          <cell r="E3089" t="str">
            <v>HRR Germline</v>
          </cell>
          <cell r="F3089" t="str">
            <v>Dr P.N. Mohapatra</v>
          </cell>
          <cell r="G3089" t="str">
            <v>Dayana</v>
          </cell>
        </row>
        <row r="3090">
          <cell r="B3090" t="str">
            <v>IN-423-VI3E</v>
          </cell>
          <cell r="C3090" t="str">
            <v>IN-423-VI3E-F</v>
          </cell>
          <cell r="D3090" t="str">
            <v>Suresh Bala</v>
          </cell>
          <cell r="E3090" t="str">
            <v>Target Absolute</v>
          </cell>
          <cell r="F3090" t="str">
            <v>Dr. Pushpak Chirmade</v>
          </cell>
          <cell r="G3090" t="str">
            <v>Anwesha and Manohar</v>
          </cell>
          <cell r="H3090" t="str">
            <v>Cervix Uteri</v>
          </cell>
          <cell r="I3090" t="str">
            <v>Cervix uteri</v>
          </cell>
          <cell r="J3090" t="str">
            <v>Adenocarcinoma, NOS</v>
          </cell>
          <cell r="K3090" t="str">
            <v>Unknown</v>
          </cell>
        </row>
        <row r="3091">
          <cell r="B3091" t="str">
            <v>IN-423-VI3E</v>
          </cell>
          <cell r="C3091" t="str">
            <v>IN-423-VI3E-B</v>
          </cell>
          <cell r="D3091" t="str">
            <v>Suresh Bala</v>
          </cell>
          <cell r="E3091" t="str">
            <v>TA Germline</v>
          </cell>
          <cell r="F3091" t="str">
            <v>Dr. Pushpak Chirmade</v>
          </cell>
          <cell r="G3091" t="str">
            <v>Anwesha and Manohar</v>
          </cell>
          <cell r="H3091" t="str">
            <v>Cervix Uteri</v>
          </cell>
          <cell r="I3091" t="str">
            <v>Cervix uteri</v>
          </cell>
          <cell r="J3091" t="str">
            <v>Adenocarcinoma, NOS</v>
          </cell>
          <cell r="K3091" t="str">
            <v>Unknown</v>
          </cell>
        </row>
        <row r="3092">
          <cell r="B3092" t="str">
            <v>IN-423-VI3F</v>
          </cell>
          <cell r="C3092" t="str">
            <v>IN-423-VI3F-F</v>
          </cell>
          <cell r="D3092" t="str">
            <v>Dimple Makkar</v>
          </cell>
          <cell r="E3092" t="str">
            <v>Target First</v>
          </cell>
          <cell r="F3092" t="str">
            <v>Dr Vineet Govinda Gupta</v>
          </cell>
          <cell r="G3092" t="str">
            <v>Manohar</v>
          </cell>
          <cell r="H3092" t="str">
            <v>Cervix Uteri</v>
          </cell>
          <cell r="I3092" t="str">
            <v>Cervix uteri</v>
          </cell>
          <cell r="J3092" t="str">
            <v>Neoplasm, malignant</v>
          </cell>
          <cell r="K3092" t="str">
            <v>Unknown</v>
          </cell>
        </row>
        <row r="3093">
          <cell r="B3093" t="str">
            <v>IN-423-VI3G</v>
          </cell>
          <cell r="C3093" t="str">
            <v>IN-423-VI3G-F</v>
          </cell>
          <cell r="D3093" t="str">
            <v>Gracy Pinto</v>
          </cell>
          <cell r="E3093" t="str">
            <v>Target Indiegene</v>
          </cell>
          <cell r="F3093" t="str">
            <v>Dr. Hemanth Kumar</v>
          </cell>
          <cell r="G3093" t="str">
            <v>Manohar</v>
          </cell>
          <cell r="H3093" t="str">
            <v>Large Intestine</v>
          </cell>
          <cell r="I3093" t="str">
            <v>Sigmoid colon</v>
          </cell>
        </row>
        <row r="3094">
          <cell r="B3094" t="str">
            <v>IN-423-VI3H</v>
          </cell>
          <cell r="C3094" t="str">
            <v>IN-423-VI3H-B</v>
          </cell>
          <cell r="D3094" t="str">
            <v>Meenakshi K.S</v>
          </cell>
          <cell r="E3094" t="str">
            <v>Germline+</v>
          </cell>
          <cell r="F3094" t="str">
            <v>Dr Sandeep Nayak</v>
          </cell>
          <cell r="G3094" t="str">
            <v>Swathi</v>
          </cell>
          <cell r="H3094" t="str">
            <v>Fallopian tube and other regions</v>
          </cell>
          <cell r="I3094" t="str">
            <v>Fallopian tube</v>
          </cell>
          <cell r="J3094" t="str">
            <v>Serous tubal intraepithelial carcinoma</v>
          </cell>
          <cell r="K3094" t="str">
            <v>Left</v>
          </cell>
        </row>
        <row r="3095">
          <cell r="B3095" t="str">
            <v>IN-423-VI3I</v>
          </cell>
          <cell r="C3095" t="str">
            <v>IN-423-VI3I-B</v>
          </cell>
          <cell r="D3095" t="str">
            <v>Vedika Kale</v>
          </cell>
          <cell r="E3095" t="str">
            <v>Germline+</v>
          </cell>
          <cell r="F3095" t="str">
            <v>Dr GDCP</v>
          </cell>
          <cell r="G3095" t="str">
            <v>Swathi</v>
          </cell>
          <cell r="H3095" t="str">
            <v>Non-Cancer</v>
          </cell>
          <cell r="I3095" t="str">
            <v>Non-Cancer</v>
          </cell>
          <cell r="J3095" t="str">
            <v>Non-Cancer</v>
          </cell>
          <cell r="K3095" t="str">
            <v>Non-Cancer</v>
          </cell>
        </row>
        <row r="3096">
          <cell r="B3096" t="str">
            <v>IN-423-VI3J</v>
          </cell>
          <cell r="C3096" t="str">
            <v>IN-423-VI3J-F</v>
          </cell>
          <cell r="D3096" t="str">
            <v>Raghunath Pai</v>
          </cell>
          <cell r="E3096" t="str">
            <v>Target Indiegene</v>
          </cell>
          <cell r="F3096" t="str">
            <v>Dr. Krishnaprasad</v>
          </cell>
          <cell r="G3096" t="str">
            <v>Dayana</v>
          </cell>
          <cell r="H3096" t="str">
            <v>Pancreas</v>
          </cell>
          <cell r="I3096" t="str">
            <v>Pancreas NOS</v>
          </cell>
          <cell r="J3096" t="str">
            <v>Adenocarcinoma, NOS</v>
          </cell>
          <cell r="K3096" t="str">
            <v>Not a paired site</v>
          </cell>
        </row>
        <row r="3097">
          <cell r="B3097" t="str">
            <v>IN-423-VI3K</v>
          </cell>
          <cell r="C3097" t="str">
            <v>IN-423-VI3K-B</v>
          </cell>
          <cell r="D3097" t="str">
            <v>Madhuri Yadav</v>
          </cell>
          <cell r="E3097" t="str">
            <v>HRR Germline</v>
          </cell>
          <cell r="F3097" t="str">
            <v>Dr Ram Kumar</v>
          </cell>
          <cell r="G3097" t="str">
            <v>Swathi</v>
          </cell>
          <cell r="H3097" t="str">
            <v>Breast</v>
          </cell>
          <cell r="I3097" t="str">
            <v>Breast NOS (excludes Skin of breast C44.5)</v>
          </cell>
          <cell r="J3097" t="str">
            <v>Carcinoma, NOS</v>
          </cell>
          <cell r="K3097" t="str">
            <v>Right</v>
          </cell>
        </row>
        <row r="3098">
          <cell r="B3098" t="str">
            <v>IN-423-VI3L</v>
          </cell>
          <cell r="C3098" t="str">
            <v>IN-423-VI3L-B</v>
          </cell>
          <cell r="D3098" t="str">
            <v>Srinivash Rao G</v>
          </cell>
          <cell r="E3098" t="str">
            <v>HRR Germline</v>
          </cell>
          <cell r="F3098" t="str">
            <v>Dr Ram Kumar</v>
          </cell>
          <cell r="G3098" t="str">
            <v>Swathi</v>
          </cell>
          <cell r="H3098" t="str">
            <v>Prostate</v>
          </cell>
          <cell r="I3098" t="str">
            <v>Prostate gland</v>
          </cell>
          <cell r="J3098" t="str">
            <v>Carcinoma, NOS</v>
          </cell>
          <cell r="K3098" t="str">
            <v>Not a paired site</v>
          </cell>
        </row>
        <row r="3099">
          <cell r="B3099" t="str">
            <v>IN-423-VI3M</v>
          </cell>
          <cell r="C3099" t="str">
            <v>IN-423-VI3M-B</v>
          </cell>
          <cell r="D3099" t="str">
            <v>Dr. Kumar Reddy</v>
          </cell>
          <cell r="E3099" t="str">
            <v>Target Focus Liquid</v>
          </cell>
          <cell r="F3099" t="str">
            <v>Dr Ram Kumar</v>
          </cell>
          <cell r="G3099" t="str">
            <v>Swathi</v>
          </cell>
          <cell r="H3099" t="str">
            <v>Non-Cancer</v>
          </cell>
          <cell r="I3099" t="str">
            <v>Non-Cancer</v>
          </cell>
          <cell r="J3099" t="str">
            <v>Non-Cancer</v>
          </cell>
          <cell r="K3099" t="str">
            <v>Non-Cancer</v>
          </cell>
        </row>
        <row r="3100">
          <cell r="B3100" t="str">
            <v>IN-423-VI3N</v>
          </cell>
          <cell r="C3100" t="str">
            <v>IN-423-VI3N-F</v>
          </cell>
          <cell r="D3100" t="str">
            <v>Seema B Phadtari</v>
          </cell>
          <cell r="E3100" t="str">
            <v>Target Focus</v>
          </cell>
          <cell r="F3100" t="str">
            <v>Dr. Lal Path Labs</v>
          </cell>
          <cell r="G3100" t="str">
            <v>Alaka</v>
          </cell>
          <cell r="H3100" t="str">
            <v>Ovary</v>
          </cell>
          <cell r="I3100" t="str">
            <v>Ovary</v>
          </cell>
          <cell r="J3100" t="str">
            <v>Granulosa cell tumor, malignant</v>
          </cell>
          <cell r="K3100" t="str">
            <v>Unknown</v>
          </cell>
        </row>
        <row r="3101">
          <cell r="B3101" t="str">
            <v>IN-423-VI3O</v>
          </cell>
          <cell r="C3101" t="str">
            <v>IN-423-VI3O-F</v>
          </cell>
          <cell r="D3101" t="str">
            <v>Ajay Kant Jha</v>
          </cell>
          <cell r="E3101" t="str">
            <v>Target Core</v>
          </cell>
          <cell r="F3101" t="str">
            <v>Dr Darshit Shah</v>
          </cell>
          <cell r="G3101" t="str">
            <v>Manohar</v>
          </cell>
          <cell r="H3101" t="str">
            <v>lung</v>
          </cell>
          <cell r="I3101" t="str">
            <v>Upper lobe, lung</v>
          </cell>
          <cell r="J3101" t="str">
            <v>Adenocarcinoma, NOS</v>
          </cell>
          <cell r="K3101" t="str">
            <v>Left</v>
          </cell>
        </row>
        <row r="3102">
          <cell r="B3102" t="str">
            <v>IN-423-VI3P</v>
          </cell>
          <cell r="C3102" t="str">
            <v>IN-423-VI3P-F</v>
          </cell>
          <cell r="D3102" t="str">
            <v>Jagdeep Singh</v>
          </cell>
          <cell r="E3102" t="str">
            <v>Target Indiegene</v>
          </cell>
          <cell r="F3102" t="str">
            <v>Dr. Amit Rauthan (Manipal hospital)</v>
          </cell>
          <cell r="G3102" t="str">
            <v>Manohar</v>
          </cell>
          <cell r="H3102" t="str">
            <v>Brain</v>
          </cell>
          <cell r="I3102" t="str">
            <v>Brain NOS</v>
          </cell>
          <cell r="J3102" t="str">
            <v>Glioblastoma, NOS</v>
          </cell>
          <cell r="K3102" t="str">
            <v>Unknown</v>
          </cell>
        </row>
        <row r="3103">
          <cell r="B3103" t="str">
            <v>IN-423-VI3Q</v>
          </cell>
          <cell r="C3103" t="str">
            <v>IN-423-VI3Q-F</v>
          </cell>
          <cell r="D3103" t="str">
            <v>Maya Shrivastav</v>
          </cell>
          <cell r="E3103" t="str">
            <v>Target Indiegene</v>
          </cell>
          <cell r="F3103" t="str">
            <v>Dr. Lalit Mohan Sharma</v>
          </cell>
          <cell r="G3103" t="str">
            <v>Manohar</v>
          </cell>
          <cell r="H3103" t="str">
            <v>Lung</v>
          </cell>
          <cell r="I3103" t="str">
            <v>Upper lobe, lung</v>
          </cell>
          <cell r="J3103" t="str">
            <v>Adenocarcinoma, NOS</v>
          </cell>
          <cell r="K3103" t="str">
            <v>Right</v>
          </cell>
        </row>
        <row r="3104">
          <cell r="B3104" t="str">
            <v>IN-423-VI3R</v>
          </cell>
          <cell r="C3104" t="str">
            <v>IN-423-VI3R-B</v>
          </cell>
          <cell r="D3104" t="str">
            <v>Radhamani Padhy</v>
          </cell>
          <cell r="E3104" t="str">
            <v>HRR Germline</v>
          </cell>
          <cell r="F3104" t="str">
            <v>Dr Ghanshyam Biswas</v>
          </cell>
          <cell r="G3104" t="str">
            <v>Manohar</v>
          </cell>
          <cell r="H3104" t="str">
            <v>Breast</v>
          </cell>
          <cell r="I3104" t="str">
            <v>Breast NOS (excludes Skin of breast C44.5)</v>
          </cell>
          <cell r="J3104" t="str">
            <v>Carcinoma, NOS</v>
          </cell>
          <cell r="K3104" t="str">
            <v>Left</v>
          </cell>
        </row>
        <row r="3105">
          <cell r="B3105" t="str">
            <v>IN-423-VI3S</v>
          </cell>
          <cell r="C3105" t="str">
            <v>IN-423-VI3S-F</v>
          </cell>
          <cell r="D3105" t="str">
            <v>Taruna Kohli</v>
          </cell>
          <cell r="E3105" t="str">
            <v>Target First + MSI + PDL1</v>
          </cell>
          <cell r="F3105" t="str">
            <v>Dr Indoo Ambulkar</v>
          </cell>
          <cell r="G3105" t="str">
            <v>Dayana</v>
          </cell>
          <cell r="H3105" t="str">
            <v>Corpus Uteri</v>
          </cell>
          <cell r="I3105" t="str">
            <v>Endometrium</v>
          </cell>
          <cell r="J3105" t="str">
            <v>Adenocarcinoma, NOS</v>
          </cell>
          <cell r="K3105" t="str">
            <v>Not a paired site</v>
          </cell>
        </row>
        <row r="3106">
          <cell r="B3106" t="str">
            <v>IN-423-VI3T</v>
          </cell>
          <cell r="C3106" t="str">
            <v>IN-423-VI3T-F</v>
          </cell>
          <cell r="D3106" t="str">
            <v>Sakina Begum</v>
          </cell>
          <cell r="E3106" t="str">
            <v>Target Indiegene</v>
          </cell>
          <cell r="F3106" t="str">
            <v>Dr. Shyam Agarwal</v>
          </cell>
          <cell r="G3106" t="str">
            <v>Dayana</v>
          </cell>
          <cell r="H3106" t="str">
            <v>Stomach</v>
          </cell>
          <cell r="I3106" t="str">
            <v>Stomach NOS</v>
          </cell>
          <cell r="J3106" t="str">
            <v>Gastrointestinal stromal sarcoma</v>
          </cell>
          <cell r="K3106" t="str">
            <v>Not a paired site</v>
          </cell>
        </row>
        <row r="3107">
          <cell r="B3107" t="str">
            <v>IN-423-VI3U</v>
          </cell>
          <cell r="C3107" t="str">
            <v>IN-423-VI3U-F</v>
          </cell>
          <cell r="D3107" t="str">
            <v>Arjun Lal Yadav</v>
          </cell>
          <cell r="E3107" t="str">
            <v>Target Core</v>
          </cell>
          <cell r="F3107" t="str">
            <v>Dr. Deepak Shukla</v>
          </cell>
          <cell r="G3107" t="str">
            <v>Anwesha</v>
          </cell>
          <cell r="H3107" t="str">
            <v>Pyriform sinus</v>
          </cell>
          <cell r="I3107" t="str">
            <v>Pyriform sinus</v>
          </cell>
          <cell r="J3107" t="str">
            <v>Carcinoma, NOS</v>
          </cell>
          <cell r="K3107" t="str">
            <v>Not a paired site</v>
          </cell>
        </row>
        <row r="3108">
          <cell r="B3108" t="str">
            <v>IN-423-VI3V</v>
          </cell>
          <cell r="C3108" t="str">
            <v>IN-423-VI3V-B</v>
          </cell>
          <cell r="D3108" t="str">
            <v>Sandhya Chelikani</v>
          </cell>
          <cell r="E3108" t="str">
            <v>Germline+</v>
          </cell>
          <cell r="F3108" t="str">
            <v>Dr. P.S Dattatreya</v>
          </cell>
          <cell r="G3108" t="str">
            <v>Manohar</v>
          </cell>
          <cell r="H3108" t="str">
            <v>Breast</v>
          </cell>
          <cell r="I3108" t="str">
            <v>Overlapping lesion of breast</v>
          </cell>
          <cell r="J3108" t="str">
            <v>Carcinoma, NOS</v>
          </cell>
          <cell r="K3108" t="str">
            <v>Left</v>
          </cell>
        </row>
        <row r="3109">
          <cell r="B3109" t="str">
            <v>IN-423-VI3W</v>
          </cell>
          <cell r="C3109" t="str">
            <v>IN-423-VI3W-B</v>
          </cell>
          <cell r="D3109" t="str">
            <v>Hitha Da</v>
          </cell>
          <cell r="E3109" t="str">
            <v>HRR Germline</v>
          </cell>
          <cell r="F3109" t="str">
            <v>Dr. Vijit Shetty</v>
          </cell>
          <cell r="G3109" t="str">
            <v>Alaka</v>
          </cell>
          <cell r="H3109" t="str">
            <v>Breast</v>
          </cell>
          <cell r="I3109" t="str">
            <v>Lower outer quadrant of breast</v>
          </cell>
          <cell r="J3109" t="str">
            <v>Invasive carcinoma of no special type</v>
          </cell>
          <cell r="K3109" t="str">
            <v>Left</v>
          </cell>
        </row>
        <row r="3110">
          <cell r="B3110" t="str">
            <v>IN-423-VI4A</v>
          </cell>
          <cell r="C3110" t="str">
            <v>IN-423-VI4A-F</v>
          </cell>
          <cell r="D3110" t="str">
            <v>Sarada Manandhar Anoja</v>
          </cell>
          <cell r="E3110" t="str">
            <v>Target Indiegene</v>
          </cell>
          <cell r="F3110" t="str">
            <v>Dr. Sajjan rajpurohit</v>
          </cell>
          <cell r="G3110" t="str">
            <v>Dayana</v>
          </cell>
          <cell r="H3110" t="str">
            <v>Lung</v>
          </cell>
          <cell r="I3110" t="str">
            <v>Lung NOS</v>
          </cell>
          <cell r="J3110" t="str">
            <v>Adenocarcinoma, NOS</v>
          </cell>
          <cell r="K3110" t="str">
            <v>Left</v>
          </cell>
        </row>
        <row r="3111">
          <cell r="B3111" t="str">
            <v>IN-423-VI4A</v>
          </cell>
          <cell r="C3111" t="str">
            <v>IN-423-VI4A-B</v>
          </cell>
          <cell r="D3111" t="str">
            <v>Sarada Manandhar Anoja</v>
          </cell>
          <cell r="E3111" t="str">
            <v>Target Indiegene Liquid</v>
          </cell>
          <cell r="F3111" t="str">
            <v>Dr. Sajjan rajpurohit</v>
          </cell>
          <cell r="G3111" t="str">
            <v>Dayana</v>
          </cell>
          <cell r="H3111" t="str">
            <v>Lung</v>
          </cell>
          <cell r="I3111" t="str">
            <v>Lung NOS</v>
          </cell>
          <cell r="J3111" t="str">
            <v>Adenocarcinoma, NOS</v>
          </cell>
          <cell r="K3111" t="str">
            <v>Left</v>
          </cell>
        </row>
        <row r="3112">
          <cell r="B3112" t="str">
            <v>IN-423-VI4B</v>
          </cell>
          <cell r="C3112" t="str">
            <v>IN-423-VI4B-F</v>
          </cell>
          <cell r="D3112" t="str">
            <v>Bhupendra Singh</v>
          </cell>
          <cell r="E3112" t="str">
            <v>Target Indiegene</v>
          </cell>
          <cell r="F3112" t="str">
            <v>Dr. Gurdeep S Sethi</v>
          </cell>
          <cell r="G3112" t="str">
            <v>Manohar</v>
          </cell>
        </row>
        <row r="3113">
          <cell r="B3113" t="str">
            <v>IN-423-VI4C</v>
          </cell>
          <cell r="C3113" t="str">
            <v>IN-423-VI4C-B</v>
          </cell>
          <cell r="D3113" t="str">
            <v>Ramamani Pradhan</v>
          </cell>
          <cell r="E3113" t="str">
            <v>HRR Germline</v>
          </cell>
          <cell r="F3113" t="str">
            <v>Dr Ghanshyam Biswas</v>
          </cell>
          <cell r="G3113" t="str">
            <v>Manohar</v>
          </cell>
          <cell r="H3113" t="str">
            <v>Breast</v>
          </cell>
          <cell r="I3113" t="str">
            <v>Breast NOS (excludes Skin of breast C44.5)</v>
          </cell>
          <cell r="J3113" t="str">
            <v>Infiltrating ductular carcinoma</v>
          </cell>
          <cell r="K3113" t="str">
            <v>Right</v>
          </cell>
        </row>
        <row r="3114">
          <cell r="B3114" t="str">
            <v>IN-423-VI1C</v>
          </cell>
          <cell r="C3114" t="str">
            <v>IN-423-VI1C-B</v>
          </cell>
          <cell r="D3114" t="str">
            <v>Mohammad Rahim Khan</v>
          </cell>
          <cell r="E3114" t="str">
            <v>TA Germline</v>
          </cell>
          <cell r="F3114" t="str">
            <v>Dr T Raja</v>
          </cell>
          <cell r="G3114" t="str">
            <v>Alaka</v>
          </cell>
        </row>
        <row r="3115">
          <cell r="B3115" t="str">
            <v>IN-423-VI4D</v>
          </cell>
          <cell r="C3115" t="str">
            <v>IN-423-VI4D-F</v>
          </cell>
          <cell r="D3115" t="str">
            <v>Priscilla Fernandes</v>
          </cell>
          <cell r="E3115" t="str">
            <v>Target Core+PDL1</v>
          </cell>
          <cell r="F3115" t="str">
            <v>Dr. Ashay Karpe</v>
          </cell>
          <cell r="G3115" t="str">
            <v>Manohar</v>
          </cell>
        </row>
        <row r="3116">
          <cell r="B3116" t="str">
            <v>IN-423-VI4E</v>
          </cell>
          <cell r="C3116" t="str">
            <v>IN-423-VI4E-F</v>
          </cell>
          <cell r="D3116" t="str">
            <v>Taring Payeng</v>
          </cell>
          <cell r="E3116" t="str">
            <v>Target Core+PDL1</v>
          </cell>
          <cell r="F3116" t="str">
            <v>Dr Darshit Shah</v>
          </cell>
          <cell r="G3116" t="str">
            <v>Swathi</v>
          </cell>
          <cell r="H3116" t="str">
            <v>Lung</v>
          </cell>
          <cell r="I3116" t="str">
            <v>Overlapping lesion of lung</v>
          </cell>
          <cell r="J3116" t="str">
            <v>Adenocarcinoma, NOS</v>
          </cell>
          <cell r="K3116" t="str">
            <v>Left</v>
          </cell>
        </row>
        <row r="3117">
          <cell r="B3117" t="str">
            <v>IN-423-VI4F</v>
          </cell>
          <cell r="C3117" t="str">
            <v>IN-423-VI4F-F</v>
          </cell>
          <cell r="D3117" t="str">
            <v>K.S Tiwari</v>
          </cell>
          <cell r="E3117" t="str">
            <v>Target Core</v>
          </cell>
          <cell r="F3117" t="str">
            <v>Dr. Vijaya Bhargava</v>
          </cell>
          <cell r="G3117" t="str">
            <v>Alaka</v>
          </cell>
          <cell r="H3117" t="str">
            <v>Anus and Anal canal</v>
          </cell>
          <cell r="I3117" t="str">
            <v>Overlapping lesion of rectum, anus and anal canal</v>
          </cell>
          <cell r="J3117" t="str">
            <v>Malignant melanoma, NOS</v>
          </cell>
          <cell r="K3117" t="str">
            <v>Not a paired site</v>
          </cell>
          <cell r="L3117" t="str">
            <v>Other and unspecified biliary tract</v>
          </cell>
          <cell r="M3117" t="str">
            <v>Ampulla Of Vater</v>
          </cell>
          <cell r="N3117" t="str">
            <v>Neuroendocrine Carcinoma</v>
          </cell>
          <cell r="O3117" t="str">
            <v>Not a paired site</v>
          </cell>
        </row>
        <row r="3118">
          <cell r="B3118" t="str">
            <v>IN-423-VI4G</v>
          </cell>
          <cell r="C3118" t="str">
            <v>IN-423-VI4G-F</v>
          </cell>
          <cell r="D3118" t="str">
            <v>Bhaskar Falke</v>
          </cell>
          <cell r="E3118" t="str">
            <v>Target Focus</v>
          </cell>
          <cell r="F3118" t="str">
            <v>Dr. Vinay Kumar</v>
          </cell>
          <cell r="G3118" t="str">
            <v>Swathi</v>
          </cell>
          <cell r="H3118" t="str">
            <v>Lung</v>
          </cell>
          <cell r="I3118" t="str">
            <v>Overlapping lesion of lung</v>
          </cell>
          <cell r="J3118" t="str">
            <v>Squamous cell carcinoma, NOS</v>
          </cell>
          <cell r="K3118" t="str">
            <v>Unknown</v>
          </cell>
        </row>
        <row r="3119">
          <cell r="B3119" t="str">
            <v>IN-423-VI4H</v>
          </cell>
          <cell r="C3119" t="str">
            <v>IN-423-VI4H-F</v>
          </cell>
          <cell r="D3119" t="str">
            <v>Lakshana Lakhar</v>
          </cell>
          <cell r="E3119" t="str">
            <v>Target Core+PDL1</v>
          </cell>
          <cell r="F3119" t="str">
            <v>Dr Atul Tiwari</v>
          </cell>
          <cell r="G3119" t="str">
            <v>Swathi</v>
          </cell>
          <cell r="H3119" t="str">
            <v>Esophagus</v>
          </cell>
          <cell r="I3119" t="str">
            <v>Abdominal esophagus</v>
          </cell>
          <cell r="J3119" t="str">
            <v>Squamous cell carcinoma, NOS</v>
          </cell>
          <cell r="K3119" t="str">
            <v>Not a paired site</v>
          </cell>
        </row>
        <row r="3120">
          <cell r="B3120" t="str">
            <v>IN-423-VI4I</v>
          </cell>
          <cell r="C3120" t="str">
            <v>IN-423-VI4I-F</v>
          </cell>
          <cell r="D3120" t="str">
            <v>Sudha V Patil</v>
          </cell>
          <cell r="E3120" t="str">
            <v>Target First</v>
          </cell>
          <cell r="F3120" t="str">
            <v>Dr Aparna</v>
          </cell>
          <cell r="G3120" t="str">
            <v>Alaka</v>
          </cell>
          <cell r="H3120" t="str">
            <v>Skin</v>
          </cell>
          <cell r="I3120" t="str">
            <v>Skin limb, lower</v>
          </cell>
          <cell r="J3120" t="str">
            <v>Adenoid cystic carcinoma</v>
          </cell>
          <cell r="K3120" t="str">
            <v>Right</v>
          </cell>
        </row>
        <row r="3121">
          <cell r="B3121" t="str">
            <v>IN-423-VI4J</v>
          </cell>
          <cell r="C3121" t="str">
            <v>IN-423-VI4J-F</v>
          </cell>
          <cell r="D3121" t="str">
            <v>Mehraj-ud-din</v>
          </cell>
          <cell r="E3121" t="str">
            <v>HRR Somatic</v>
          </cell>
          <cell r="F3121" t="str">
            <v>Dr. Imran Wagay</v>
          </cell>
          <cell r="G3121" t="str">
            <v>Dayana</v>
          </cell>
          <cell r="H3121" t="str">
            <v>Prostate</v>
          </cell>
          <cell r="I3121" t="str">
            <v>Prostate gland</v>
          </cell>
          <cell r="J3121" t="str">
            <v>Adenocarcinoma, NOS</v>
          </cell>
          <cell r="K3121" t="str">
            <v>Not a paired site</v>
          </cell>
        </row>
        <row r="3122">
          <cell r="B3122" t="str">
            <v>IN-423-VI4K</v>
          </cell>
          <cell r="C3122" t="str">
            <v>IN-423-VI4K-F</v>
          </cell>
          <cell r="D3122" t="str">
            <v>Srinivasa Rao Gaddipati</v>
          </cell>
          <cell r="E3122" t="str">
            <v>HRR Somatic</v>
          </cell>
          <cell r="F3122" t="str">
            <v>Dr. Lal Path Labs</v>
          </cell>
          <cell r="G3122" t="str">
            <v>Swathi</v>
          </cell>
          <cell r="H3122" t="str">
            <v>Prostate</v>
          </cell>
          <cell r="I3122" t="str">
            <v>Prostate gland</v>
          </cell>
          <cell r="J3122" t="str">
            <v>Acinar cell carcinoma</v>
          </cell>
          <cell r="K3122" t="str">
            <v>Not a paired site</v>
          </cell>
        </row>
        <row r="3123">
          <cell r="B3123" t="str">
            <v>IN-423-VI4L</v>
          </cell>
          <cell r="C3123" t="str">
            <v>IN-423-VI4L-B</v>
          </cell>
          <cell r="D3123" t="str">
            <v>Urmila Rani</v>
          </cell>
          <cell r="E3123" t="str">
            <v>Target Focus Liquid</v>
          </cell>
          <cell r="F3123" t="str">
            <v>Dr. Lal Path Labs</v>
          </cell>
          <cell r="G3123" t="str">
            <v>Alaka</v>
          </cell>
          <cell r="H3123" t="str">
            <v>Lung</v>
          </cell>
          <cell r="I3123" t="str">
            <v>NA</v>
          </cell>
          <cell r="J3123" t="str">
            <v>NA</v>
          </cell>
          <cell r="K3123" t="str">
            <v>NA</v>
          </cell>
        </row>
        <row r="3124">
          <cell r="B3124" t="str">
            <v>IN-423-VI4M</v>
          </cell>
          <cell r="C3124" t="str">
            <v>IN-423-VI4M-F</v>
          </cell>
          <cell r="D3124" t="str">
            <v>Damodara Rao B</v>
          </cell>
          <cell r="E3124" t="str">
            <v>Target First</v>
          </cell>
          <cell r="F3124" t="str">
            <v>Dr. Krishnaprasad</v>
          </cell>
          <cell r="G3124" t="str">
            <v>Manohar</v>
          </cell>
          <cell r="H3124" t="str">
            <v>Large Intestine</v>
          </cell>
          <cell r="I3124" t="str">
            <v>Colon NOS</v>
          </cell>
          <cell r="J3124" t="str">
            <v>Adenocarcinoma, NOS</v>
          </cell>
          <cell r="K3124" t="str">
            <v>Right</v>
          </cell>
        </row>
        <row r="3125">
          <cell r="B3125" t="str">
            <v>IN-423-VJCA</v>
          </cell>
          <cell r="C3125" t="str">
            <v>IN-423-VJCA-B</v>
          </cell>
          <cell r="D3125" t="str">
            <v>Shabana Ansari</v>
          </cell>
          <cell r="E3125" t="str">
            <v>Germline+</v>
          </cell>
          <cell r="F3125" t="str">
            <v>Dr. Pritam Kalaskar</v>
          </cell>
          <cell r="G3125" t="str">
            <v>Swathi</v>
          </cell>
          <cell r="H3125" t="str">
            <v>Breast</v>
          </cell>
          <cell r="I3125" t="str">
            <v>Breast NOS (excludes Skin of breast C44.5)</v>
          </cell>
          <cell r="J3125" t="str">
            <v>Carcinoma, NOS</v>
          </cell>
          <cell r="K3125" t="str">
            <v>Unknown</v>
          </cell>
        </row>
        <row r="3126">
          <cell r="B3126" t="str">
            <v>IN-423-VJCB</v>
          </cell>
          <cell r="C3126" t="str">
            <v>IN-423-VJCB-F</v>
          </cell>
          <cell r="D3126" t="str">
            <v>Vijay Duttatrey Patil</v>
          </cell>
          <cell r="E3126" t="str">
            <v>Target Core</v>
          </cell>
          <cell r="F3126" t="str">
            <v>Dr Akshay shah</v>
          </cell>
          <cell r="G3126" t="str">
            <v>Alaka</v>
          </cell>
          <cell r="H3126" t="str">
            <v>Large Intestine</v>
          </cell>
          <cell r="I3126" t="str">
            <v>Sigmoid colon</v>
          </cell>
          <cell r="J3126" t="str">
            <v>Adenocarcinoma, NOS</v>
          </cell>
          <cell r="K3126" t="str">
            <v>Not a paired site</v>
          </cell>
        </row>
        <row r="3127">
          <cell r="B3127" t="str">
            <v>IN-423-VJCC</v>
          </cell>
          <cell r="C3127" t="str">
            <v>IN-423-VJCC-F</v>
          </cell>
          <cell r="D3127" t="str">
            <v>Kalpa Ram Deka</v>
          </cell>
          <cell r="E3127" t="str">
            <v>Target Core+PDL1</v>
          </cell>
          <cell r="F3127" t="str">
            <v>Dr Darshit Shah</v>
          </cell>
          <cell r="G3127" t="str">
            <v>Swathi</v>
          </cell>
          <cell r="H3127" t="str">
            <v>Lung</v>
          </cell>
          <cell r="I3127" t="str">
            <v>Lower lobe, lung</v>
          </cell>
          <cell r="J3127" t="str">
            <v>Adenocarcinoma, NOS</v>
          </cell>
          <cell r="K3127" t="str">
            <v>Right</v>
          </cell>
        </row>
        <row r="3128">
          <cell r="B3128" t="str">
            <v>IN-423-VJCD</v>
          </cell>
          <cell r="C3128" t="str">
            <v>IN-423-VJCD-F</v>
          </cell>
          <cell r="D3128" t="str">
            <v>Pratap Chandra Das</v>
          </cell>
          <cell r="E3128" t="str">
            <v>Target Core+PDL1</v>
          </cell>
          <cell r="F3128" t="str">
            <v>Dr Atul Tiwari</v>
          </cell>
          <cell r="G3128" t="str">
            <v>Manohar</v>
          </cell>
          <cell r="H3128" t="str">
            <v>Nasal Cavity And Middle Ear</v>
          </cell>
          <cell r="I3128" t="str">
            <v>Nasal Cavity (Excludes Nose, Nos C76.0)</v>
          </cell>
          <cell r="J3128" t="str">
            <v>Carcinoma, Nos</v>
          </cell>
          <cell r="K3128" t="str">
            <v>Unknown</v>
          </cell>
        </row>
        <row r="3129">
          <cell r="B3129" t="str">
            <v>IN-423-VJCF</v>
          </cell>
          <cell r="C3129" t="str">
            <v>IN-423-VJCF-F</v>
          </cell>
          <cell r="D3129" t="str">
            <v>Dipak Gupta</v>
          </cell>
          <cell r="E3129" t="str">
            <v>Target Core+PDL1</v>
          </cell>
          <cell r="F3129" t="str">
            <v>Dr Darshit Shah</v>
          </cell>
          <cell r="G3129" t="str">
            <v>Alaka</v>
          </cell>
          <cell r="H3129" t="str">
            <v>Lung</v>
          </cell>
          <cell r="I3129" t="str">
            <v>Upper lobe, lung</v>
          </cell>
          <cell r="J3129" t="str">
            <v>Adenosquamous carcinoma</v>
          </cell>
          <cell r="K3129" t="str">
            <v>Left</v>
          </cell>
        </row>
        <row r="3130">
          <cell r="B3130" t="str">
            <v>IN-423-VJCG</v>
          </cell>
          <cell r="C3130" t="str">
            <v>IN-423-VJCG-F</v>
          </cell>
          <cell r="D3130" t="str">
            <v>Zulekhaben Abdullah Patel</v>
          </cell>
          <cell r="E3130" t="str">
            <v>Target First+PDL1</v>
          </cell>
          <cell r="F3130" t="str">
            <v>Dr Jaikumar Patel</v>
          </cell>
          <cell r="G3130" t="str">
            <v>Dayana</v>
          </cell>
          <cell r="H3130" t="str">
            <v>Lung</v>
          </cell>
          <cell r="I3130" t="str">
            <v>Lung NOS</v>
          </cell>
          <cell r="J3130" t="str">
            <v>Adenocarcinoma, NOS</v>
          </cell>
          <cell r="K3130" t="str">
            <v>Unknown</v>
          </cell>
        </row>
        <row r="3131">
          <cell r="B3131" t="str">
            <v>IN-423-VJCH</v>
          </cell>
          <cell r="C3131" t="str">
            <v>IN-423-VJCH-B</v>
          </cell>
          <cell r="D3131" t="str">
            <v>Ashok Mondal</v>
          </cell>
          <cell r="E3131" t="str">
            <v>HRR Germline</v>
          </cell>
          <cell r="F3131" t="str">
            <v>DR SHASANKA S DAS</v>
          </cell>
          <cell r="G3131" t="str">
            <v>Dayana</v>
          </cell>
          <cell r="H3131" t="str">
            <v>Prostate</v>
          </cell>
          <cell r="I3131" t="str">
            <v>Prostate gland</v>
          </cell>
          <cell r="J3131" t="str">
            <v>Carcinoma, NOS</v>
          </cell>
          <cell r="K3131" t="str">
            <v>Not a paired site</v>
          </cell>
        </row>
        <row r="3132">
          <cell r="B3132" t="str">
            <v>IN-423-VJCI</v>
          </cell>
          <cell r="C3132" t="str">
            <v>IN-423-VJCI-B</v>
          </cell>
          <cell r="D3132" t="str">
            <v>Suresh Babu Kalakota</v>
          </cell>
          <cell r="E3132" t="str">
            <v>Germline+</v>
          </cell>
          <cell r="F3132" t="str">
            <v>Dr.. AVS Suresh</v>
          </cell>
          <cell r="G3132" t="str">
            <v>Alaka</v>
          </cell>
          <cell r="H3132" t="str">
            <v>Prostate</v>
          </cell>
          <cell r="I3132" t="str">
            <v>Prostate gland</v>
          </cell>
          <cell r="J3132" t="str">
            <v>Adenocarcinoma, NOS</v>
          </cell>
          <cell r="K3132" t="str">
            <v>Not a paired site</v>
          </cell>
        </row>
        <row r="3133">
          <cell r="B3133" t="str">
            <v>IN-423-VJCJ</v>
          </cell>
          <cell r="C3133" t="str">
            <v>IN-423-VJCJ-F</v>
          </cell>
          <cell r="D3133" t="str">
            <v>Risal Kaur</v>
          </cell>
          <cell r="E3133" t="str">
            <v>Target Focus</v>
          </cell>
          <cell r="F3133" t="str">
            <v>Dr Ankur Punia</v>
          </cell>
          <cell r="G3133" t="str">
            <v>Swathi</v>
          </cell>
          <cell r="H3133" t="str">
            <v>Breast</v>
          </cell>
          <cell r="I3133" t="str">
            <v>Breast NOS (excludes Skin of breast C44.5)</v>
          </cell>
          <cell r="J3133" t="str">
            <v>Infiltrating ductular carcinoma</v>
          </cell>
          <cell r="K3133" t="str">
            <v>Unknown</v>
          </cell>
        </row>
        <row r="3134">
          <cell r="B3134" t="str">
            <v>IN-423-VJCK</v>
          </cell>
          <cell r="C3134" t="str">
            <v>IN-423-VJCK-F</v>
          </cell>
          <cell r="D3134" t="str">
            <v>Kotagiri Gopala Krishna Rao</v>
          </cell>
          <cell r="E3134" t="str">
            <v>Target Indiegene</v>
          </cell>
          <cell r="F3134" t="str">
            <v>Dr. Venkat Sampath</v>
          </cell>
          <cell r="G3134" t="str">
            <v>Swathi</v>
          </cell>
          <cell r="H3134" t="str">
            <v>Other and unspecified biliary tract</v>
          </cell>
          <cell r="I3134" t="str">
            <v>Extrahepatic bile duct</v>
          </cell>
          <cell r="J3134" t="str">
            <v>Cholangiocarcinoma</v>
          </cell>
          <cell r="K3134" t="str">
            <v>Not a paired site</v>
          </cell>
        </row>
        <row r="3135">
          <cell r="B3135" t="str">
            <v>IN-423-VHAK</v>
          </cell>
          <cell r="C3135" t="str">
            <v>IN-423-VHAK-B</v>
          </cell>
          <cell r="D3135" t="str">
            <v>Manoharlal Porwal</v>
          </cell>
          <cell r="E3135" t="str">
            <v>Target Indiegene Liquid</v>
          </cell>
          <cell r="F3135" t="str">
            <v>Dr Vijay Patil (TMH)</v>
          </cell>
          <cell r="G3135" t="str">
            <v>Nisha </v>
          </cell>
          <cell r="H3135" t="str">
            <v>Brain</v>
          </cell>
          <cell r="I3135" t="str">
            <v>Frontal lobe</v>
          </cell>
          <cell r="J3135" t="str">
            <v>Glioblastoma, NOS</v>
          </cell>
          <cell r="K3135" t="str">
            <v>Left</v>
          </cell>
        </row>
        <row r="3136">
          <cell r="B3136" t="str">
            <v>IN-423-VJCL</v>
          </cell>
          <cell r="C3136" t="str">
            <v>IN-423-VJCL-F</v>
          </cell>
          <cell r="D3136" t="str">
            <v>Katta Annapurna</v>
          </cell>
          <cell r="E3136" t="str">
            <v>Target Absolute</v>
          </cell>
          <cell r="F3136" t="str">
            <v>Dr. Y.C Deepak</v>
          </cell>
          <cell r="G3136" t="str">
            <v>Dayana</v>
          </cell>
          <cell r="H3136" t="str">
            <v>Lung</v>
          </cell>
          <cell r="I3136" t="str">
            <v>Upper lobe, lung</v>
          </cell>
          <cell r="J3136" t="str">
            <v>Adenocarcinoma, NOS</v>
          </cell>
          <cell r="K3136" t="str">
            <v>Left</v>
          </cell>
        </row>
        <row r="3137">
          <cell r="B3137" t="str">
            <v>IN-423-VJCL</v>
          </cell>
          <cell r="C3137" t="str">
            <v>IN-423-VJCL-B</v>
          </cell>
          <cell r="D3137" t="str">
            <v>Katta Annapurna</v>
          </cell>
          <cell r="E3137" t="str">
            <v>TA Germline</v>
          </cell>
          <cell r="F3137" t="str">
            <v>Dr. Y.C Deepak</v>
          </cell>
          <cell r="G3137" t="str">
            <v>Dayana</v>
          </cell>
          <cell r="H3137" t="str">
            <v>Lung</v>
          </cell>
          <cell r="I3137" t="str">
            <v>Upper lobe, lung</v>
          </cell>
          <cell r="J3137" t="str">
            <v>Adenocarcinoma, NOS</v>
          </cell>
          <cell r="K3137" t="str">
            <v>Left</v>
          </cell>
        </row>
        <row r="3138">
          <cell r="B3138" t="str">
            <v>IN-423-VJCM</v>
          </cell>
          <cell r="C3138" t="str">
            <v>IN-423-VJCM-B</v>
          </cell>
          <cell r="D3138" t="str">
            <v>Bishnu Sen</v>
          </cell>
          <cell r="E3138" t="str">
            <v>Target Indiegene Liquid</v>
          </cell>
          <cell r="F3138" t="str">
            <v>DR. Bijesh Raj</v>
          </cell>
          <cell r="G3138" t="str">
            <v>Swathi</v>
          </cell>
          <cell r="H3138" t="str">
            <v>Pancreas</v>
          </cell>
          <cell r="I3138" t="str">
            <v>Tail pancreas</v>
          </cell>
          <cell r="J3138" t="str">
            <v>Adenocarcinoma, NOS</v>
          </cell>
          <cell r="K3138" t="str">
            <v>Not a paired site</v>
          </cell>
        </row>
        <row r="3139">
          <cell r="B3139" t="str">
            <v>IN-423-VJCN</v>
          </cell>
          <cell r="C3139" t="str">
            <v>IN-423-VJCN-F</v>
          </cell>
          <cell r="D3139" t="str">
            <v>Purna Bahadur Manandhar</v>
          </cell>
          <cell r="E3139" t="str">
            <v>Target First</v>
          </cell>
          <cell r="F3139" t="str">
            <v>DR. Bijesh Raj</v>
          </cell>
          <cell r="G3139" t="str">
            <v>Swathi</v>
          </cell>
          <cell r="H3139" t="str">
            <v>Lung</v>
          </cell>
          <cell r="I3139" t="str">
            <v>Upper lobe, lung</v>
          </cell>
          <cell r="J3139" t="str">
            <v>Adenocarcinoma, NOS</v>
          </cell>
          <cell r="K3139" t="str">
            <v>Right</v>
          </cell>
        </row>
        <row r="3140">
          <cell r="B3140" t="str">
            <v>IN-423-VJCO</v>
          </cell>
          <cell r="C3140" t="str">
            <v>IN-423-VJCO-B</v>
          </cell>
          <cell r="D3140" t="str">
            <v>Maiya Silpakar</v>
          </cell>
          <cell r="E3140" t="str">
            <v>HRR Germline</v>
          </cell>
          <cell r="F3140" t="str">
            <v>Dr.Ramila Shilpakar</v>
          </cell>
          <cell r="G3140" t="str">
            <v>Alaka</v>
          </cell>
          <cell r="H3140" t="str">
            <v>Ovary</v>
          </cell>
          <cell r="I3140" t="str">
            <v>Ovary</v>
          </cell>
          <cell r="J3140" t="str">
            <v>Adenocarcinoma, NOS</v>
          </cell>
          <cell r="K3140" t="str">
            <v>Right and Left</v>
          </cell>
        </row>
        <row r="3141">
          <cell r="B3141" t="str">
            <v>IN-423-VJCP</v>
          </cell>
          <cell r="C3141" t="str">
            <v>IN-423-VJCP-F</v>
          </cell>
          <cell r="D3141" t="str">
            <v>Naresh Kumar</v>
          </cell>
          <cell r="E3141" t="str">
            <v>HRR Somatic</v>
          </cell>
          <cell r="F3141" t="str">
            <v>Dr Lal Path Labs</v>
          </cell>
          <cell r="G3141" t="str">
            <v>Swathi</v>
          </cell>
          <cell r="H3141" t="str">
            <v>Liver and intrahepatic bile ducts</v>
          </cell>
          <cell r="I3141" t="str">
            <v>Intrahepatic bile duct</v>
          </cell>
          <cell r="J3141" t="str">
            <v>Cholangiocarcinoma</v>
          </cell>
          <cell r="K3141" t="str">
            <v>Not a paired site</v>
          </cell>
        </row>
        <row r="3142">
          <cell r="B3142" t="str">
            <v>IN-423-VJCQ</v>
          </cell>
          <cell r="C3142" t="str">
            <v>IN-423-VJCQ-F</v>
          </cell>
          <cell r="D3142" t="str">
            <v>Khem Chand</v>
          </cell>
          <cell r="E3142" t="str">
            <v>Target Focus</v>
          </cell>
          <cell r="F3142" t="str">
            <v>Dr. Sunandan Sharma (LPL)</v>
          </cell>
          <cell r="G3142" t="str">
            <v>Swathi</v>
          </cell>
          <cell r="H3142" t="str">
            <v>Stomach</v>
          </cell>
          <cell r="I3142" t="str">
            <v>Overlapping lesion of stomach</v>
          </cell>
          <cell r="J3142" t="str">
            <v>Adenocarcinoma, NOS</v>
          </cell>
          <cell r="K3142" t="str">
            <v>Not a paired site</v>
          </cell>
        </row>
        <row r="3143">
          <cell r="B3143" t="str">
            <v>IN-423-VJFA</v>
          </cell>
          <cell r="C3143" t="str">
            <v>IN-423-VJFA-F</v>
          </cell>
          <cell r="D3143" t="str">
            <v>Raju Kumar Gogoi</v>
          </cell>
          <cell r="E3143" t="str">
            <v>Target Focus</v>
          </cell>
          <cell r="F3143" t="str">
            <v>Dr Deepak Mulajker</v>
          </cell>
          <cell r="G3143" t="str">
            <v>Alaka</v>
          </cell>
          <cell r="H3143" t="str">
            <v>Other and unspecified biliary tract</v>
          </cell>
          <cell r="I3143" t="str">
            <v>Ampulla of Vater</v>
          </cell>
          <cell r="J3143" t="str">
            <v>Adenocarcinoma, NOS</v>
          </cell>
          <cell r="K3143" t="str">
            <v>Not a paired site</v>
          </cell>
        </row>
        <row r="3144">
          <cell r="B3144" t="str">
            <v>IN-423-VJFB</v>
          </cell>
          <cell r="C3144" t="str">
            <v>IN-423-VJFB-F</v>
          </cell>
          <cell r="D3144" t="str">
            <v>Kaberi Nagrare</v>
          </cell>
          <cell r="E3144" t="str">
            <v>Target Focus</v>
          </cell>
          <cell r="F3144" t="str">
            <v>Dr Bhuvan Chugh</v>
          </cell>
          <cell r="G3144" t="str">
            <v>Swathi</v>
          </cell>
          <cell r="H3144" t="str">
            <v>Corpus Uteri</v>
          </cell>
          <cell r="I3144" t="str">
            <v>Endometrium</v>
          </cell>
          <cell r="J3144" t="str">
            <v>Adenocarcinoma, NOS</v>
          </cell>
          <cell r="K3144" t="str">
            <v>Not a paired site</v>
          </cell>
        </row>
        <row r="3145">
          <cell r="B3145" t="str">
            <v>IN-423-VJFC</v>
          </cell>
          <cell r="C3145" t="str">
            <v>IN-423-VJFC-B</v>
          </cell>
          <cell r="D3145" t="str">
            <v>M/O Captain B Vasu Dheeraj</v>
          </cell>
          <cell r="E3145" t="str">
            <v>HRR Germline</v>
          </cell>
          <cell r="F3145" t="str">
            <v>Dr. Ram Kumar</v>
          </cell>
          <cell r="G3145" t="str">
            <v>Alaka</v>
          </cell>
          <cell r="H3145" t="str">
            <v>Ovary</v>
          </cell>
          <cell r="I3145" t="str">
            <v>Ovary</v>
          </cell>
          <cell r="J3145" t="str">
            <v>NA</v>
          </cell>
          <cell r="K3145" t="str">
            <v>NA</v>
          </cell>
        </row>
        <row r="3146">
          <cell r="B3146" t="str">
            <v>IN-423-VJFD</v>
          </cell>
          <cell r="C3146" t="str">
            <v>IN-423-VJFD-F</v>
          </cell>
          <cell r="D3146" t="str">
            <v>Prema D R</v>
          </cell>
          <cell r="E3146" t="str">
            <v>Target Indiegene</v>
          </cell>
          <cell r="F3146" t="str">
            <v>Dr. Avinash C B</v>
          </cell>
          <cell r="G3146" t="str">
            <v>Anwesha</v>
          </cell>
          <cell r="H3146" t="str">
            <v>Large Intestine</v>
          </cell>
          <cell r="I3146" t="str">
            <v>Cecum</v>
          </cell>
          <cell r="J3146" t="str">
            <v>Mucinous adenocarcinoma</v>
          </cell>
          <cell r="K3146" t="str">
            <v>Not a paired site</v>
          </cell>
        </row>
        <row r="3147">
          <cell r="B3147" t="str">
            <v>IN-423-VJFD</v>
          </cell>
          <cell r="C3147" t="str">
            <v>IN-423-VJFD-B</v>
          </cell>
          <cell r="D3147" t="str">
            <v>Prema D R</v>
          </cell>
          <cell r="E3147" t="str">
            <v>Target Indiegene Liquid</v>
          </cell>
          <cell r="F3147" t="str">
            <v>Dr. Avinash C B</v>
          </cell>
          <cell r="G3147" t="str">
            <v>Anwesha</v>
          </cell>
        </row>
        <row r="3148">
          <cell r="B3148" t="str">
            <v>IN-423-VJFE</v>
          </cell>
          <cell r="C3148" t="str">
            <v>IN-423-VJFE-B</v>
          </cell>
          <cell r="D3148" t="str">
            <v>Rupa Bhoir</v>
          </cell>
          <cell r="E3148" t="str">
            <v>HRR Germline</v>
          </cell>
          <cell r="F3148" t="str">
            <v>Dr. Pritam Kalaskar</v>
          </cell>
          <cell r="G3148" t="str">
            <v>Dayana</v>
          </cell>
          <cell r="H3148" t="str">
            <v>Ovary</v>
          </cell>
          <cell r="I3148" t="str">
            <v>Ovary</v>
          </cell>
          <cell r="J3148" t="str">
            <v>Carcinoma, NOS</v>
          </cell>
          <cell r="K3148" t="str">
            <v>Unknown</v>
          </cell>
        </row>
        <row r="3149">
          <cell r="B3149" t="str">
            <v>IN-423-VJFF</v>
          </cell>
          <cell r="C3149" t="str">
            <v>IN-423-VJFF-F</v>
          </cell>
          <cell r="D3149" t="str">
            <v>Kaushilya Devi</v>
          </cell>
          <cell r="E3149" t="str">
            <v>Target Indiegene</v>
          </cell>
          <cell r="F3149" t="str">
            <v>Dr. Vineet Govind Gupta</v>
          </cell>
          <cell r="G3149" t="str">
            <v>Swathi</v>
          </cell>
          <cell r="H3149" t="str">
            <v>Other and unspecified biliary tract</v>
          </cell>
          <cell r="I3149" t="str">
            <v>Biliary tract, NOS</v>
          </cell>
          <cell r="J3149" t="str">
            <v>Adenocarcinoma, NOS</v>
          </cell>
          <cell r="K3149" t="str">
            <v>Not a paired site</v>
          </cell>
        </row>
        <row r="3150">
          <cell r="B3150" t="str">
            <v>IN-423-VJFG</v>
          </cell>
          <cell r="C3150" t="str">
            <v>IN-423-VJFG-F</v>
          </cell>
          <cell r="D3150" t="str">
            <v>MV Jose</v>
          </cell>
          <cell r="E3150" t="str">
            <v>Target Core</v>
          </cell>
          <cell r="F3150" t="str">
            <v>Dr Vishnu H</v>
          </cell>
          <cell r="G3150" t="str">
            <v>Swathi</v>
          </cell>
          <cell r="H3150" t="str">
            <v>Esophagus</v>
          </cell>
          <cell r="I3150" t="str">
            <v>Esophagus NOS</v>
          </cell>
          <cell r="J3150" t="str">
            <v>Carcinosarcoma, NOS</v>
          </cell>
          <cell r="K3150" t="str">
            <v>Not a paired site</v>
          </cell>
        </row>
        <row r="3151">
          <cell r="B3151" t="str">
            <v>IN-423-VJGA</v>
          </cell>
          <cell r="C3151" t="str">
            <v>IN-423-VJGA-F</v>
          </cell>
          <cell r="D3151" t="str">
            <v>Bhawana Gurung</v>
          </cell>
          <cell r="E3151" t="str">
            <v>Target Indiegene</v>
          </cell>
          <cell r="F3151" t="str">
            <v>Dr. Vikas Goswami</v>
          </cell>
          <cell r="G3151" t="str">
            <v>Swathi</v>
          </cell>
          <cell r="H3151" t="str">
            <v>Pancreas</v>
          </cell>
          <cell r="I3151" t="str">
            <v>Tail pancreas</v>
          </cell>
          <cell r="J3151" t="str">
            <v>Adenocarcinoma, NOS</v>
          </cell>
          <cell r="K3151" t="str">
            <v>Not a paired site</v>
          </cell>
        </row>
        <row r="3152">
          <cell r="B3152" t="str">
            <v>IN-423-VJGB</v>
          </cell>
          <cell r="C3152" t="str">
            <v>IN-423-VJGB-F</v>
          </cell>
          <cell r="D3152" t="str">
            <v>Anil Chaturvedi</v>
          </cell>
          <cell r="E3152" t="str">
            <v>Target Indiegene</v>
          </cell>
          <cell r="F3152" t="str">
            <v>Dr. Vikas Goswami</v>
          </cell>
          <cell r="G3152" t="str">
            <v>Alaka</v>
          </cell>
          <cell r="H3152" t="str">
            <v>Unknown primary</v>
          </cell>
          <cell r="I3152" t="str">
            <v>Unknown primary site</v>
          </cell>
          <cell r="J3152" t="str">
            <v>Adenocarcinoma, NOS</v>
          </cell>
          <cell r="K3152" t="str">
            <v>Unknown</v>
          </cell>
        </row>
        <row r="3153">
          <cell r="B3153" t="str">
            <v>IN-423-VJGC</v>
          </cell>
          <cell r="C3153" t="str">
            <v>IN-423-VJGC-F</v>
          </cell>
          <cell r="D3153" t="str">
            <v>Aruna Shetty</v>
          </cell>
          <cell r="E3153" t="str">
            <v>Target Indiegene</v>
          </cell>
          <cell r="F3153" t="str">
            <v>Dr. Hemanth Kumar</v>
          </cell>
          <cell r="G3153" t="str">
            <v>Alaka</v>
          </cell>
          <cell r="H3153" t="str">
            <v>Breast</v>
          </cell>
          <cell r="I3153" t="str">
            <v>Lower outer quadrant of breast</v>
          </cell>
          <cell r="J3153" t="str">
            <v>Infiltrating ductular carcinoma</v>
          </cell>
          <cell r="K3153" t="str">
            <v>Right</v>
          </cell>
        </row>
        <row r="3154">
          <cell r="B3154" t="str">
            <v>IN-423-VJGD</v>
          </cell>
          <cell r="C3154" t="str">
            <v>IN-423-VJGD-F</v>
          </cell>
          <cell r="D3154" t="str">
            <v>Hina Hayath</v>
          </cell>
          <cell r="E3154" t="str">
            <v>Target Core</v>
          </cell>
          <cell r="F3154" t="str">
            <v>Dr Niti Raizada (Fortis)</v>
          </cell>
          <cell r="G3154" t="str">
            <v>Alaka</v>
          </cell>
          <cell r="H3154" t="str">
            <v>Connective, subcutaneous and other soft tissues</v>
          </cell>
          <cell r="I3154" t="str">
            <v>Connective tissue thorax (excludes Thymus, Heart and Mediastinum C37. , C38. )</v>
          </cell>
          <cell r="J3154" t="str">
            <v>Dermatofibrosarcoma, NOS</v>
          </cell>
          <cell r="K3154" t="str">
            <v>Left</v>
          </cell>
        </row>
        <row r="3155">
          <cell r="B3155" t="str">
            <v>IN-423-VJGF</v>
          </cell>
          <cell r="C3155" t="str">
            <v>IN-423-VJGF-F</v>
          </cell>
          <cell r="D3155" t="str">
            <v>Urmila Devi</v>
          </cell>
          <cell r="E3155" t="str">
            <v>HRR Somatic</v>
          </cell>
          <cell r="F3155" t="str">
            <v>Dr Hari Goyal</v>
          </cell>
          <cell r="G3155" t="str">
            <v>Devika</v>
          </cell>
          <cell r="H3155" t="str">
            <v>Ovary</v>
          </cell>
          <cell r="I3155" t="str">
            <v>Ovary</v>
          </cell>
          <cell r="J3155" t="str">
            <v>High-grade serous carcinoma</v>
          </cell>
          <cell r="K3155" t="str">
            <v>Unknown</v>
          </cell>
        </row>
        <row r="3156">
          <cell r="B3156" t="str">
            <v>IN-423-VJGI</v>
          </cell>
          <cell r="C3156" t="str">
            <v>IN-423-VJGI-F</v>
          </cell>
          <cell r="D3156" t="str">
            <v>SIDDHANATH RAM</v>
          </cell>
          <cell r="E3156" t="str">
            <v>Target Focus</v>
          </cell>
          <cell r="F3156" t="str">
            <v>Dr. Esha Pai</v>
          </cell>
          <cell r="G3156" t="str">
            <v>Manohar</v>
          </cell>
          <cell r="H3156" t="str">
            <v>Unknown primary</v>
          </cell>
          <cell r="I3156" t="str">
            <v>Unknown primary site</v>
          </cell>
          <cell r="J3156" t="str">
            <v>Carcinoma, NOS</v>
          </cell>
          <cell r="K3156" t="str">
            <v>Unknown</v>
          </cell>
        </row>
        <row r="3157">
          <cell r="B3157" t="str">
            <v>IN-423-VJGE</v>
          </cell>
          <cell r="C3157" t="str">
            <v>IN-423-VJGE-F</v>
          </cell>
          <cell r="D3157" t="str">
            <v>Anjali Sutradhar</v>
          </cell>
          <cell r="E3157" t="str">
            <v>Target First</v>
          </cell>
          <cell r="F3157" t="str">
            <v>Dr Rohit Ranade (Narayana Hrudyalaya)</v>
          </cell>
          <cell r="G3157" t="str">
            <v>Alaka</v>
          </cell>
          <cell r="H3157" t="str">
            <v>Ovary</v>
          </cell>
          <cell r="I3157" t="str">
            <v>Ovary</v>
          </cell>
          <cell r="J3157" t="str">
            <v>High-grade serous carcinoma</v>
          </cell>
          <cell r="K3157" t="str">
            <v>Left</v>
          </cell>
          <cell r="L3157" t="str">
            <v>Ovary</v>
          </cell>
          <cell r="M3157" t="str">
            <v>Ovary</v>
          </cell>
          <cell r="N3157" t="str">
            <v>Carcinomsarcoma, NOS</v>
          </cell>
          <cell r="O3157" t="str">
            <v>Right</v>
          </cell>
        </row>
        <row r="3158">
          <cell r="B3158" t="str">
            <v>IN-423-VJGE</v>
          </cell>
          <cell r="C3158" t="str">
            <v>IN-423-VJGE-B</v>
          </cell>
          <cell r="D3158" t="str">
            <v>Anjali Sutradhar</v>
          </cell>
          <cell r="E3158" t="str">
            <v>HRR Germline</v>
          </cell>
          <cell r="F3158" t="str">
            <v>Dr Rohit Ranade (Narayana Hrudyalaya)</v>
          </cell>
          <cell r="G3158" t="str">
            <v>Alaka</v>
          </cell>
          <cell r="H3158" t="str">
            <v>Ovary</v>
          </cell>
          <cell r="I3158" t="str">
            <v>Ovary</v>
          </cell>
          <cell r="J3158" t="str">
            <v>High-grade serous carcinoma</v>
          </cell>
          <cell r="K3158" t="str">
            <v>Left</v>
          </cell>
          <cell r="L3158" t="str">
            <v>Ovary</v>
          </cell>
          <cell r="M3158" t="str">
            <v>Ovary</v>
          </cell>
          <cell r="N3158" t="str">
            <v>Carcinomsarcoma, NOS</v>
          </cell>
          <cell r="O3158" t="str">
            <v>Right</v>
          </cell>
        </row>
        <row r="3159">
          <cell r="B3159" t="str">
            <v>IN-423-VJGH</v>
          </cell>
          <cell r="C3159" t="str">
            <v>IN-423-VJGH-F</v>
          </cell>
          <cell r="D3159" t="str">
            <v>Anila Choudhary</v>
          </cell>
          <cell r="E3159" t="str">
            <v>Target Focus</v>
          </cell>
          <cell r="F3159" t="str">
            <v>Dr. Ankit Agarwal</v>
          </cell>
          <cell r="G3159" t="str">
            <v>Swathi</v>
          </cell>
          <cell r="H3159" t="str">
            <v>Stomach</v>
          </cell>
          <cell r="I3159" t="str">
            <v>Stomach NOS</v>
          </cell>
          <cell r="J3159" t="str">
            <v>Adenocarcinoma, NOS</v>
          </cell>
          <cell r="K3159" t="str">
            <v>Not a paired site</v>
          </cell>
        </row>
        <row r="3160">
          <cell r="B3160" t="str">
            <v>IN-423-VJGJ</v>
          </cell>
          <cell r="C3160" t="str">
            <v>IN-423-VJGJ-F</v>
          </cell>
          <cell r="D3160" t="str">
            <v>Chinna Reddy Pottigari</v>
          </cell>
          <cell r="E3160" t="str">
            <v>HRR Somatic</v>
          </cell>
          <cell r="F3160" t="str">
            <v>Dr. Ravindra Vottery</v>
          </cell>
          <cell r="G3160" t="str">
            <v>Alaka</v>
          </cell>
        </row>
        <row r="3161">
          <cell r="B3161" t="str">
            <v>IN-423-VJGK</v>
          </cell>
          <cell r="C3161" t="str">
            <v>IN-423-VJGK-F</v>
          </cell>
          <cell r="D3161" t="str">
            <v>Mohan Singh Rawat</v>
          </cell>
          <cell r="E3161" t="str">
            <v>Target First</v>
          </cell>
          <cell r="F3161" t="str">
            <v>Dr. Shyam Agarwal</v>
          </cell>
          <cell r="G3161" t="str">
            <v>Dayana</v>
          </cell>
          <cell r="H3161" t="str">
            <v>Lung</v>
          </cell>
          <cell r="I3161" t="str">
            <v>Lung NOS</v>
          </cell>
          <cell r="J3161" t="str">
            <v>Adenocarcinoma, NOS</v>
          </cell>
          <cell r="K3161" t="str">
            <v>Unknown</v>
          </cell>
        </row>
        <row r="3162">
          <cell r="B3162" t="str">
            <v>IN-423-VJGM</v>
          </cell>
          <cell r="C3162" t="str">
            <v>IN-423-VJGM-B</v>
          </cell>
          <cell r="D3162" t="str">
            <v>Varsha Sanghi</v>
          </cell>
          <cell r="E3162" t="str">
            <v>Germline+</v>
          </cell>
          <cell r="F3162" t="str">
            <v>Dr. Dattatreya</v>
          </cell>
          <cell r="G3162" t="str">
            <v>Manohar</v>
          </cell>
          <cell r="H3162" t="str">
            <v>Breast</v>
          </cell>
          <cell r="I3162" t="str">
            <v>Breast NOS (excludes Skin of breast C44.5)</v>
          </cell>
          <cell r="J3162" t="str">
            <v>Carcinoma, NOS</v>
          </cell>
          <cell r="K3162" t="str">
            <v>Unknown</v>
          </cell>
          <cell r="L3162" t="str">
            <v>NA</v>
          </cell>
          <cell r="M3162" t="str">
            <v>NA</v>
          </cell>
          <cell r="N3162" t="str">
            <v>NA</v>
          </cell>
          <cell r="O3162" t="str">
            <v>NA</v>
          </cell>
        </row>
        <row r="3163">
          <cell r="B3163" t="str">
            <v>IN-423-VIWB</v>
          </cell>
          <cell r="C3163" t="str">
            <v>IN-423-VIWB-Z2_Res</v>
          </cell>
          <cell r="D3163" t="str">
            <v>Sushant KR Pal</v>
          </cell>
          <cell r="E3163" t="str">
            <v>Target Absolute</v>
          </cell>
          <cell r="F3163" t="str">
            <v>Dr Amol Patel</v>
          </cell>
          <cell r="G3163" t="str">
            <v>Dayana </v>
          </cell>
        </row>
        <row r="3164">
          <cell r="B3164" t="str">
            <v>IN-423-VJGL</v>
          </cell>
          <cell r="C3164" t="str">
            <v>IN-423-VJGL-F</v>
          </cell>
          <cell r="D3164" t="str">
            <v>Ajay Kumar</v>
          </cell>
          <cell r="E3164" t="str">
            <v>Target Absolute Xp</v>
          </cell>
          <cell r="F3164" t="str">
            <v>Dr Vijay Patil (TMH)</v>
          </cell>
          <cell r="G3164" t="str">
            <v>Dayana</v>
          </cell>
          <cell r="H3164" t="str">
            <v>Gum</v>
          </cell>
          <cell r="I3164" t="str">
            <v>Lower gum</v>
          </cell>
          <cell r="J3164" t="str">
            <v>Sq. cell carcinoma, keratinizing, NOS</v>
          </cell>
          <cell r="K3164" t="str">
            <v>Not a paired site</v>
          </cell>
        </row>
        <row r="3165">
          <cell r="B3165" t="str">
            <v>IN-423-VJGL</v>
          </cell>
          <cell r="C3165" t="str">
            <v>IN-423-VJGL-B</v>
          </cell>
          <cell r="D3165" t="str">
            <v>Ajay Kumar</v>
          </cell>
          <cell r="E3165" t="str">
            <v>TA Germline</v>
          </cell>
          <cell r="F3165" t="str">
            <v>Dr Vijay Patil (TMH)</v>
          </cell>
          <cell r="G3165" t="str">
            <v>Dayana</v>
          </cell>
          <cell r="H3165" t="str">
            <v>Gum</v>
          </cell>
          <cell r="I3165" t="str">
            <v>Lower gum</v>
          </cell>
          <cell r="J3165" t="str">
            <v>Sq. cell carcinoma, keratinizing, NOS</v>
          </cell>
          <cell r="K3165" t="str">
            <v>Not a paired site</v>
          </cell>
        </row>
        <row r="3166">
          <cell r="B3166" t="str">
            <v>IN-423-VJGN</v>
          </cell>
          <cell r="C3166" t="str">
            <v>IN-423-VJGN-F</v>
          </cell>
          <cell r="D3166" t="str">
            <v>Arav Khanna</v>
          </cell>
          <cell r="E3166" t="str">
            <v>Target Absolute</v>
          </cell>
          <cell r="F3166" t="str">
            <v>Dr. Vibha Bafana</v>
          </cell>
          <cell r="G3166" t="str">
            <v>Nilava</v>
          </cell>
          <cell r="H3166" t="str">
            <v>Brain</v>
          </cell>
          <cell r="I3166" t="str">
            <v>Cerebellum, NOS</v>
          </cell>
          <cell r="J3166" t="str">
            <v>Glioma, malignant</v>
          </cell>
          <cell r="K3166" t="str">
            <v>Left</v>
          </cell>
        </row>
        <row r="3167">
          <cell r="B3167" t="str">
            <v>IN-423-VJGN</v>
          </cell>
          <cell r="C3167" t="str">
            <v>IN-423-VJGN-B</v>
          </cell>
          <cell r="D3167" t="str">
            <v>Arav Khanna</v>
          </cell>
          <cell r="E3167" t="str">
            <v>TA Germline</v>
          </cell>
          <cell r="F3167" t="str">
            <v>Dr. Vibha Bafana</v>
          </cell>
          <cell r="G3167" t="str">
            <v>Nilava</v>
          </cell>
          <cell r="H3167" t="str">
            <v>Brain</v>
          </cell>
          <cell r="I3167" t="str">
            <v>Cerebellum, NOS</v>
          </cell>
          <cell r="J3167" t="str">
            <v>Glioma, malignant</v>
          </cell>
          <cell r="K3167" t="str">
            <v>Left</v>
          </cell>
        </row>
        <row r="3168">
          <cell r="B3168" t="str">
            <v>IN-423-VJGO</v>
          </cell>
          <cell r="C3168" t="str">
            <v>IN-423-VJGO-B</v>
          </cell>
          <cell r="D3168" t="str">
            <v>Birudula Lakshmi</v>
          </cell>
          <cell r="E3168" t="str">
            <v>Germline+</v>
          </cell>
          <cell r="F3168" t="str">
            <v>Dr. Dattatreya</v>
          </cell>
          <cell r="G3168" t="str">
            <v>Swathi</v>
          </cell>
          <cell r="H3168" t="str">
            <v>Pancreas</v>
          </cell>
          <cell r="I3168" t="str">
            <v>Head of pancreas</v>
          </cell>
          <cell r="J3168" t="str">
            <v>Adenocarcinoma, NOS</v>
          </cell>
          <cell r="K3168" t="str">
            <v>Not a paired site</v>
          </cell>
        </row>
        <row r="3169">
          <cell r="B3169" t="str">
            <v>IN-423-VJGP</v>
          </cell>
          <cell r="C3169" t="str">
            <v>IN-423-VJGP-B</v>
          </cell>
          <cell r="D3169" t="str">
            <v>Master Chandraveer Kumawat</v>
          </cell>
          <cell r="E3169" t="str">
            <v>Germline+</v>
          </cell>
          <cell r="F3169" t="str">
            <v>Dr Viraj Lavingia</v>
          </cell>
          <cell r="G3169" t="str">
            <v>Dayana</v>
          </cell>
          <cell r="H3169" t="str">
            <v>Large Intestine</v>
          </cell>
          <cell r="I3169" t="str">
            <v>Appendix</v>
          </cell>
          <cell r="J3169" t="str">
            <v>Neuroendocrine tumor</v>
          </cell>
          <cell r="K3169" t="str">
            <v>Not a paired site</v>
          </cell>
        </row>
        <row r="3170">
          <cell r="B3170" t="str">
            <v>IN-423-VJGQ</v>
          </cell>
          <cell r="C3170" t="str">
            <v>IN-423-VJGQ-F</v>
          </cell>
          <cell r="D3170" t="str">
            <v>Gira Hitesh Dalwadi</v>
          </cell>
          <cell r="E3170" t="str">
            <v>Target Absolute -ve</v>
          </cell>
          <cell r="F3170" t="str">
            <v>Dr. Sandeep Goyle</v>
          </cell>
          <cell r="G3170" t="str">
            <v>Sonali</v>
          </cell>
          <cell r="H3170" t="str">
            <v>Breast</v>
          </cell>
          <cell r="I3170" t="str">
            <v>Breast NOS (excludes Skin of breast C44.5)</v>
          </cell>
          <cell r="J3170" t="str">
            <v>Adenocarcinoma, NOS</v>
          </cell>
          <cell r="K3170" t="str">
            <v>Right</v>
          </cell>
        </row>
        <row r="3171">
          <cell r="B3171" t="str">
            <v>IN-423-VIPF</v>
          </cell>
          <cell r="C3171" t="str">
            <v>IN-423-VIPF-B</v>
          </cell>
          <cell r="D3171" t="str">
            <v>Srinivas Katikireddy</v>
          </cell>
          <cell r="E3171" t="str">
            <v>Target Indiegene Liquid</v>
          </cell>
          <cell r="F3171" t="str">
            <v>Dr. Mahati</v>
          </cell>
          <cell r="G3171" t="str">
            <v>Nisha</v>
          </cell>
          <cell r="H3171" t="str">
            <v>Lung</v>
          </cell>
          <cell r="I3171" t="str">
            <v>Upper lobe, lung</v>
          </cell>
          <cell r="J3171" t="str">
            <v>Adenocarcinoma, NOS</v>
          </cell>
          <cell r="K3171" t="str">
            <v>Left</v>
          </cell>
        </row>
        <row r="3172">
          <cell r="B3172" t="str">
            <v>IN-423-VJGR</v>
          </cell>
          <cell r="C3172" t="str">
            <v>IN-423-VJGR-F</v>
          </cell>
          <cell r="D3172" t="str">
            <v>Karunakaran B</v>
          </cell>
          <cell r="E3172" t="str">
            <v>Target Core</v>
          </cell>
          <cell r="F3172" t="str">
            <v>Dr. Praveen V P</v>
          </cell>
          <cell r="G3172" t="str">
            <v>Manohar</v>
          </cell>
          <cell r="H3172" t="str">
            <v>Liver and intrahepatic bile ducts</v>
          </cell>
          <cell r="I3172" t="str">
            <v>Intrahepatic bile duct</v>
          </cell>
          <cell r="J3172" t="str">
            <v>Cholangiocarcinoma</v>
          </cell>
          <cell r="K3172" t="str">
            <v>Left</v>
          </cell>
        </row>
        <row r="3173">
          <cell r="B3173" t="str">
            <v>IN-423-VJGS</v>
          </cell>
          <cell r="C3173" t="str">
            <v>IN-423-VJGS-F</v>
          </cell>
          <cell r="D3173" t="str">
            <v>Mansi Pramod Salvi</v>
          </cell>
          <cell r="E3173" t="str">
            <v>Target Core</v>
          </cell>
          <cell r="F3173" t="str">
            <v>Dr Ajay Kumar Singh</v>
          </cell>
          <cell r="G3173" t="str">
            <v>Dayana</v>
          </cell>
        </row>
        <row r="3174">
          <cell r="B3174" t="str">
            <v>IN-423-VJGT</v>
          </cell>
          <cell r="C3174" t="str">
            <v>IN-423-VJGT-F</v>
          </cell>
          <cell r="D3174" t="str">
            <v>Annie Paul</v>
          </cell>
          <cell r="E3174" t="str">
            <v>Target Indiegene</v>
          </cell>
          <cell r="F3174" t="str">
            <v>Dr. Avinash C B</v>
          </cell>
          <cell r="G3174" t="str">
            <v>Dayana</v>
          </cell>
          <cell r="H3174" t="str">
            <v>Other and unspecified biliary tract</v>
          </cell>
          <cell r="I3174" t="str">
            <v>Biliary tract, NOS</v>
          </cell>
          <cell r="J3174" t="str">
            <v>Cholangiocarcinoma</v>
          </cell>
          <cell r="K3174" t="str">
            <v>Not a paired site</v>
          </cell>
        </row>
        <row r="3175">
          <cell r="B3175" t="str">
            <v>IN-423-VJGT</v>
          </cell>
          <cell r="C3175" t="str">
            <v>IN-423-VJGT-B</v>
          </cell>
          <cell r="D3175" t="str">
            <v>Annie Paul</v>
          </cell>
          <cell r="E3175" t="str">
            <v>Target Indiegene Liquid</v>
          </cell>
          <cell r="F3175" t="str">
            <v>Dr. Avinash C B</v>
          </cell>
          <cell r="G3175" t="str">
            <v>Dayana</v>
          </cell>
          <cell r="H3175" t="str">
            <v>Other and unspecified biliary tract</v>
          </cell>
          <cell r="I3175" t="str">
            <v>Biliary tract, NOS</v>
          </cell>
          <cell r="J3175" t="str">
            <v>Cholangiocarcinoma</v>
          </cell>
          <cell r="K3175" t="str">
            <v>Not a paired site</v>
          </cell>
        </row>
        <row r="3176">
          <cell r="B3176" t="str">
            <v>IN-423-VJJA</v>
          </cell>
          <cell r="C3176" t="str">
            <v>IN-423-VJJA-F</v>
          </cell>
          <cell r="D3176" t="str">
            <v>Ajay Kumar Singh</v>
          </cell>
          <cell r="E3176" t="str">
            <v>Target Focus</v>
          </cell>
          <cell r="F3176" t="str">
            <v>Dr. Manoj Pandey</v>
          </cell>
          <cell r="G3176" t="str">
            <v>Sindhura</v>
          </cell>
          <cell r="H3176" t="str">
            <v>Other and unspecified parts of mouth</v>
          </cell>
          <cell r="I3176" t="str">
            <v>Cheek mucosa</v>
          </cell>
          <cell r="J3176" t="str">
            <v>Squamous cell carcinoma, NOS</v>
          </cell>
          <cell r="K3176" t="str">
            <v>Midline</v>
          </cell>
        </row>
        <row r="3177">
          <cell r="B3177" t="str">
            <v>IN-423-VJJB</v>
          </cell>
          <cell r="C3177" t="str">
            <v>IN-423-VJJB-F</v>
          </cell>
          <cell r="D3177" t="str">
            <v>Pankaj Jain</v>
          </cell>
          <cell r="E3177" t="str">
            <v>Target Indiegene</v>
          </cell>
          <cell r="F3177" t="str">
            <v>Dr. Sajjan Raj Purohit</v>
          </cell>
          <cell r="G3177" t="str">
            <v>Dayana</v>
          </cell>
          <cell r="H3177" t="str">
            <v>Prostate</v>
          </cell>
          <cell r="I3177" t="str">
            <v>Prostate gland</v>
          </cell>
          <cell r="J3177" t="str">
            <v>Small cell carcinoma, NOS</v>
          </cell>
          <cell r="K3177" t="str">
            <v>Unknown</v>
          </cell>
        </row>
        <row r="3178">
          <cell r="B3178" t="str">
            <v>IN-423-VJJB</v>
          </cell>
          <cell r="C3178" t="str">
            <v>IN-423-VJJB-B</v>
          </cell>
          <cell r="D3178" t="str">
            <v>Pankaj Jain</v>
          </cell>
          <cell r="E3178" t="str">
            <v>Target Indiegene Liquid</v>
          </cell>
          <cell r="F3178" t="str">
            <v>Dr. Sajjan Raj Purohit</v>
          </cell>
          <cell r="G3178" t="str">
            <v>Dayana</v>
          </cell>
          <cell r="H3178" t="str">
            <v>Prostate</v>
          </cell>
          <cell r="I3178" t="str">
            <v>Prostate gland</v>
          </cell>
          <cell r="J3178" t="str">
            <v>Small cell carcinoma, NOS</v>
          </cell>
          <cell r="K3178" t="str">
            <v>Unknown</v>
          </cell>
        </row>
        <row r="3179">
          <cell r="B3179" t="str">
            <v>IN-423-VJJC</v>
          </cell>
          <cell r="C3179" t="str">
            <v>IN-423-VJJC-F</v>
          </cell>
          <cell r="D3179" t="str">
            <v>Sujatha Prasad</v>
          </cell>
          <cell r="E3179" t="str">
            <v>Target Indiegene</v>
          </cell>
          <cell r="F3179" t="str">
            <v>Dr. Vineet Govinda Gupta</v>
          </cell>
          <cell r="G3179" t="str">
            <v>Dayana </v>
          </cell>
        </row>
        <row r="3180">
          <cell r="B3180" t="str">
            <v>IN-423-VJJD</v>
          </cell>
          <cell r="C3180" t="str">
            <v>IN-423-VJJD-B</v>
          </cell>
          <cell r="D3180" t="str">
            <v>Rajinder Mohan S. Bedi</v>
          </cell>
          <cell r="E3180" t="str">
            <v>HRR Germline</v>
          </cell>
          <cell r="F3180" t="str">
            <v>Dr. Ram Kumar</v>
          </cell>
          <cell r="G3180" t="str">
            <v>Nilava</v>
          </cell>
          <cell r="H3180" t="str">
            <v>Prostate</v>
          </cell>
          <cell r="I3180" t="str">
            <v>Prostate gland</v>
          </cell>
          <cell r="J3180" t="str">
            <v>NA</v>
          </cell>
          <cell r="K3180" t="str">
            <v>Not a paired site</v>
          </cell>
        </row>
        <row r="3181">
          <cell r="B3181" t="str">
            <v>IN-423-VJJE</v>
          </cell>
          <cell r="C3181" t="str">
            <v>IN-423-VJJE-B</v>
          </cell>
          <cell r="D3181" t="str">
            <v>Rama Gupta</v>
          </cell>
          <cell r="E3181" t="str">
            <v>Germline+</v>
          </cell>
          <cell r="F3181" t="str">
            <v>Dr. Firoz Ahmad</v>
          </cell>
          <cell r="G3181" t="str">
            <v>Devika</v>
          </cell>
        </row>
        <row r="3182">
          <cell r="B3182" t="str">
            <v>IN-423-VJJF</v>
          </cell>
          <cell r="C3182" t="str">
            <v>IN-423-VJJF-F</v>
          </cell>
          <cell r="D3182" t="str">
            <v>Eranna S/O Chikkirappa</v>
          </cell>
          <cell r="E3182" t="str">
            <v>Target First</v>
          </cell>
          <cell r="F3182" t="str">
            <v>Dr Aparna</v>
          </cell>
          <cell r="G3182" t="str">
            <v>Swathi</v>
          </cell>
          <cell r="H3182" t="str">
            <v>Lung</v>
          </cell>
          <cell r="I3182" t="str">
            <v>Overlapping lesion of lung</v>
          </cell>
          <cell r="J3182" t="str">
            <v>Adenocarcinoma, NOS</v>
          </cell>
          <cell r="K3182" t="str">
            <v>Left</v>
          </cell>
        </row>
        <row r="3183">
          <cell r="B3183" t="str">
            <v>IN-423-VHYD</v>
          </cell>
          <cell r="C3183" t="str">
            <v>IN-423-VHYD-B</v>
          </cell>
          <cell r="D3183" t="str">
            <v>Satish Kumar</v>
          </cell>
          <cell r="E3183" t="str">
            <v>Target Indiegene Liquid</v>
          </cell>
          <cell r="F3183" t="str">
            <v>Dr. Vikas Goswami</v>
          </cell>
          <cell r="G3183" t="str">
            <v>Anwesha</v>
          </cell>
        </row>
        <row r="3184">
          <cell r="B3184" t="str">
            <v>IN-423-VJJG</v>
          </cell>
          <cell r="C3184" t="str">
            <v>IN-423-VJJG-B</v>
          </cell>
          <cell r="D3184" t="str">
            <v>Kalpanaben Balsari</v>
          </cell>
          <cell r="E3184" t="str">
            <v>Germline+</v>
          </cell>
          <cell r="F3184" t="str">
            <v>Dr. Rushabh Kothari</v>
          </cell>
          <cell r="G3184" t="str">
            <v>Swathi</v>
          </cell>
        </row>
        <row r="3185">
          <cell r="B3185" t="str">
            <v>IN-423-VJJH</v>
          </cell>
          <cell r="C3185" t="str">
            <v>IN-423-VJJH-B</v>
          </cell>
          <cell r="D3185" t="str">
            <v>Aektaben Kaushikbhai Nasit</v>
          </cell>
          <cell r="E3185" t="str">
            <v>Germline+</v>
          </cell>
          <cell r="F3185" t="str">
            <v>Dr. Rushabh Kothari</v>
          </cell>
          <cell r="G3185" t="str">
            <v>Manohar</v>
          </cell>
          <cell r="H3185" t="str">
            <v>Breast</v>
          </cell>
          <cell r="I3185" t="str">
            <v>Upper outer quadrant of breast</v>
          </cell>
          <cell r="J3185" t="str">
            <v>Infiltrating ductular carcinoma</v>
          </cell>
          <cell r="K3185" t="str">
            <v>Right</v>
          </cell>
        </row>
        <row r="3186">
          <cell r="B3186" t="str">
            <v>IN-423-VJJJ</v>
          </cell>
          <cell r="C3186" t="str">
            <v>IN-423-VJJJ-B</v>
          </cell>
          <cell r="D3186" t="str">
            <v>Sanjuben R Chauhan</v>
          </cell>
          <cell r="E3186" t="str">
            <v>Germline+</v>
          </cell>
          <cell r="F3186" t="str">
            <v>Dr. Rushabh Kothari</v>
          </cell>
          <cell r="G3186" t="str">
            <v>Alaka</v>
          </cell>
          <cell r="H3186" t="str">
            <v>Breast</v>
          </cell>
          <cell r="I3186" t="str">
            <v>NA</v>
          </cell>
          <cell r="J3186" t="str">
            <v>NA</v>
          </cell>
          <cell r="K3186" t="str">
            <v>NA</v>
          </cell>
        </row>
        <row r="3187">
          <cell r="B3187" t="str">
            <v>IN-423-VJJI</v>
          </cell>
          <cell r="C3187" t="str">
            <v>IN-423-VJJI-F</v>
          </cell>
          <cell r="D3187" t="str">
            <v>Navaneetha Krishna Puthran</v>
          </cell>
          <cell r="E3187" t="str">
            <v>Target Indiegene</v>
          </cell>
          <cell r="F3187" t="str">
            <v>Dr. NIDHI TANDON</v>
          </cell>
          <cell r="G3187" t="str">
            <v>Alaka</v>
          </cell>
        </row>
        <row r="3188">
          <cell r="B3188" t="str">
            <v>IN-423-VJJL</v>
          </cell>
          <cell r="C3188" t="str">
            <v>IN-423-VJJL-F</v>
          </cell>
          <cell r="D3188" t="str">
            <v>Jyotsna Mhatre</v>
          </cell>
          <cell r="E3188" t="str">
            <v>Target First</v>
          </cell>
          <cell r="F3188" t="str">
            <v>Dr. Nilesh Chordiya</v>
          </cell>
          <cell r="G3188" t="str">
            <v>Devika</v>
          </cell>
          <cell r="H3188" t="str">
            <v>Lung</v>
          </cell>
          <cell r="I3188" t="str">
            <v>Lung NOS</v>
          </cell>
          <cell r="J3188" t="str">
            <v>Adenocarcinoma, NOS</v>
          </cell>
          <cell r="K3188" t="str">
            <v>Unknown</v>
          </cell>
        </row>
        <row r="3189">
          <cell r="B3189" t="str">
            <v>IN-423-VJJK</v>
          </cell>
          <cell r="C3189" t="str">
            <v>IN-423-VJJK-B</v>
          </cell>
          <cell r="D3189" t="str">
            <v>Vasudha Dilip Mahishi</v>
          </cell>
          <cell r="E3189" t="str">
            <v>Germline+</v>
          </cell>
          <cell r="F3189" t="str">
            <v>Dr. NITHIN YASHAS</v>
          </cell>
          <cell r="G3189" t="str">
            <v>Swathi</v>
          </cell>
        </row>
        <row r="3190">
          <cell r="B3190" t="str">
            <v>IN-423-VJJM</v>
          </cell>
          <cell r="C3190" t="str">
            <v>IN-423-VJJM-F</v>
          </cell>
          <cell r="D3190" t="str">
            <v>Abdul Samad Usman Antule</v>
          </cell>
          <cell r="E3190" t="str">
            <v>Target Core</v>
          </cell>
          <cell r="F3190" t="str">
            <v>Dr Supriya Goud</v>
          </cell>
          <cell r="G3190" t="str">
            <v>Swathi</v>
          </cell>
          <cell r="H3190" t="str">
            <v>Lung</v>
          </cell>
          <cell r="I3190" t="str">
            <v>Overlapping lesion of lung</v>
          </cell>
          <cell r="J3190" t="str">
            <v>Squamous cell carcinoma, NOS</v>
          </cell>
          <cell r="K3190" t="str">
            <v>Left</v>
          </cell>
        </row>
        <row r="3191">
          <cell r="B3191" t="str">
            <v>IN-423-VJJN</v>
          </cell>
          <cell r="C3191" t="str">
            <v>IN-423-VJJN -B</v>
          </cell>
          <cell r="D3191" t="str">
            <v>Tintu thomas</v>
          </cell>
          <cell r="E3191" t="str">
            <v>HRR Germline</v>
          </cell>
          <cell r="F3191" t="str">
            <v>Dr. Aju Mathew</v>
          </cell>
          <cell r="G3191" t="str">
            <v>Sonali</v>
          </cell>
          <cell r="H3191" t="str">
            <v>Non-Cancer</v>
          </cell>
          <cell r="I3191" t="str">
            <v>Non-Cancer</v>
          </cell>
          <cell r="J3191" t="str">
            <v>Non-Cancer</v>
          </cell>
          <cell r="K3191" t="str">
            <v>Non-Cancer</v>
          </cell>
        </row>
        <row r="3192">
          <cell r="B3192" t="str">
            <v>IN-423-VH4D</v>
          </cell>
          <cell r="C3192" t="str">
            <v>IN-423-VH4D-F2</v>
          </cell>
          <cell r="D3192" t="str">
            <v>Sonal B Patel</v>
          </cell>
          <cell r="E3192" t="str">
            <v>Target Indiegene</v>
          </cell>
          <cell r="F3192" t="str">
            <v>Dr Mansi Shah (HCG, Ahmedabad)</v>
          </cell>
          <cell r="G3192" t="str">
            <v>Anwesha</v>
          </cell>
        </row>
        <row r="3193">
          <cell r="B3193" t="str">
            <v>IN-423-VJJP</v>
          </cell>
          <cell r="C3193" t="str">
            <v>IN-423-VJJP-F</v>
          </cell>
          <cell r="D3193" t="str">
            <v>Gujarati Devi</v>
          </cell>
          <cell r="E3193" t="str">
            <v>Target Focus</v>
          </cell>
          <cell r="F3193" t="str">
            <v>Dr. Manoj Pandey BHU</v>
          </cell>
          <cell r="G3193" t="str">
            <v>Sindhura</v>
          </cell>
          <cell r="H3193" t="str">
            <v>Corpus Uteri</v>
          </cell>
          <cell r="I3193" t="str">
            <v>Endometrium</v>
          </cell>
          <cell r="J3193" t="str">
            <v>Endometrioid carcinoma</v>
          </cell>
          <cell r="K3193" t="str">
            <v>Not a paired site</v>
          </cell>
        </row>
        <row r="3194">
          <cell r="B3194" t="str">
            <v>IN-423-VJJO</v>
          </cell>
          <cell r="C3194" t="str">
            <v>IN-423-VJJO-B</v>
          </cell>
          <cell r="D3194" t="str">
            <v>Lajwanti Sadana</v>
          </cell>
          <cell r="E3194" t="str">
            <v>Germline+</v>
          </cell>
          <cell r="F3194" t="str">
            <v>Dr. Imran Shaikh</v>
          </cell>
          <cell r="G3194" t="str">
            <v>Manohar</v>
          </cell>
          <cell r="H3194" t="str">
            <v>Ovary</v>
          </cell>
          <cell r="I3194" t="str">
            <v>Ovary</v>
          </cell>
          <cell r="J3194" t="str">
            <v>Carcinoma, NOS</v>
          </cell>
          <cell r="K3194" t="str">
            <v>Unknown</v>
          </cell>
        </row>
        <row r="3195">
          <cell r="B3195" t="str">
            <v>IN-423-VJJQ</v>
          </cell>
          <cell r="C3195" t="str">
            <v>IN-423-VJJQ-F</v>
          </cell>
          <cell r="D3195" t="str">
            <v>Mina Devi</v>
          </cell>
          <cell r="E3195" t="str">
            <v>Target First+PDL1</v>
          </cell>
          <cell r="F3195" t="str">
            <v>Dr. Vinu Sarathy</v>
          </cell>
          <cell r="G3195" t="str">
            <v>Alaka</v>
          </cell>
          <cell r="H3195" t="str">
            <v>Stomach</v>
          </cell>
          <cell r="I3195" t="str">
            <v>Overlapping lesion of stomach</v>
          </cell>
          <cell r="J3195" t="str">
            <v>Adenocarcinoma, NOS</v>
          </cell>
          <cell r="K3195" t="str">
            <v>Not a paired site</v>
          </cell>
        </row>
        <row r="3196">
          <cell r="B3196" t="str">
            <v>IN-423-VJJR</v>
          </cell>
          <cell r="C3196" t="str">
            <v>IN-423-VJJR-F</v>
          </cell>
          <cell r="D3196" t="str">
            <v>Mozhgan Poursoltani</v>
          </cell>
          <cell r="E3196" t="str">
            <v>Target Indiegene</v>
          </cell>
          <cell r="F3196" t="str">
            <v>Dr. Ahmed Sufian Ab Rahman</v>
          </cell>
          <cell r="G3196" t="str">
            <v>Dayana</v>
          </cell>
          <cell r="H3196" t="str">
            <v>Liver and intrahepatic bile ducts</v>
          </cell>
          <cell r="I3196" t="str">
            <v>Liver</v>
          </cell>
          <cell r="J3196" t="str">
            <v>Cholangiocarcinoma</v>
          </cell>
          <cell r="K3196" t="str">
            <v>Not a paired site</v>
          </cell>
        </row>
        <row r="3197">
          <cell r="B3197" t="str">
            <v>IN-423-VJKA</v>
          </cell>
          <cell r="C3197" t="str">
            <v>IN-423-VJKA-F</v>
          </cell>
          <cell r="D3197" t="str">
            <v>Abu Noman</v>
          </cell>
          <cell r="E3197" t="str">
            <v>Target Core</v>
          </cell>
          <cell r="F3197" t="str">
            <v>Dr Atul Tiwari</v>
          </cell>
          <cell r="G3197" t="str">
            <v>Manohar</v>
          </cell>
          <cell r="H3197" t="str">
            <v>Nasal cavity and middle ear</v>
          </cell>
          <cell r="I3197" t="str">
            <v>Nasal cavity (excludes Nose, NOS C76.0)</v>
          </cell>
          <cell r="J3197" t="str">
            <v>Carcinoma, NOS</v>
          </cell>
          <cell r="K3197" t="str">
            <v>Right</v>
          </cell>
        </row>
        <row r="3198">
          <cell r="B3198" t="str">
            <v>IN-423-VJKC</v>
          </cell>
          <cell r="C3198" t="str">
            <v>IN-423-VJKC-F</v>
          </cell>
          <cell r="D3198" t="str">
            <v>Sumanta Kumar Behera</v>
          </cell>
          <cell r="E3198" t="str">
            <v>Target Core + PDL1+MSI</v>
          </cell>
          <cell r="F3198" t="str">
            <v>Dr Vijay Patil</v>
          </cell>
          <cell r="G3198" t="str">
            <v>Dayana</v>
          </cell>
          <cell r="H3198" t="str">
            <v>Palate</v>
          </cell>
          <cell r="I3198" t="str">
            <v>Soft palate NOS (excludes Nasopharyngcal surface C11.3)</v>
          </cell>
          <cell r="J3198" t="str">
            <v>Squamous cell carcinoma, NOS</v>
          </cell>
          <cell r="K3198" t="str">
            <v>Not a paired site</v>
          </cell>
        </row>
        <row r="3199">
          <cell r="B3199" t="str">
            <v>IN-423-VJKB</v>
          </cell>
          <cell r="C3199" t="str">
            <v>IN-423-VJKB-F</v>
          </cell>
          <cell r="D3199" t="str">
            <v>Bhagwan Vithoba Ghuge</v>
          </cell>
          <cell r="E3199" t="str">
            <v>Target First</v>
          </cell>
          <cell r="F3199" t="str">
            <v>Dr. Abhinav Zawar</v>
          </cell>
          <cell r="G3199" t="str">
            <v>Swathi</v>
          </cell>
        </row>
        <row r="3200">
          <cell r="B3200" t="str">
            <v>IN-423-VJKE</v>
          </cell>
          <cell r="C3200" t="str">
            <v>IN-423-VJKE-F</v>
          </cell>
          <cell r="D3200" t="str">
            <v>Abdul Rahman Alkhaldi</v>
          </cell>
          <cell r="E3200" t="str">
            <v>Target Indiegene</v>
          </cell>
          <cell r="F3200" t="str">
            <v>Dr. Sunil Chopade</v>
          </cell>
          <cell r="G3200" t="str">
            <v>Devika</v>
          </cell>
          <cell r="H3200" t="str">
            <v>Kidney</v>
          </cell>
          <cell r="I3200" t="str">
            <v>Kidney NOS</v>
          </cell>
          <cell r="J3200" t="str">
            <v>Papillary carcinoma, NOS</v>
          </cell>
          <cell r="K3200" t="str">
            <v>Right</v>
          </cell>
        </row>
        <row r="3201">
          <cell r="B3201" t="str">
            <v>IN-423-VJKD</v>
          </cell>
          <cell r="C3201" t="str">
            <v>IN-423-VJKD-F</v>
          </cell>
          <cell r="D3201" t="str">
            <v>Dr. Mina Merchant</v>
          </cell>
          <cell r="E3201" t="str">
            <v>Target Absolute</v>
          </cell>
          <cell r="F3201" t="str">
            <v>Dr. Prashant Nyati</v>
          </cell>
          <cell r="G3201" t="str">
            <v>Nilava</v>
          </cell>
          <cell r="H3201" t="str">
            <v>Corpus Uteri</v>
          </cell>
          <cell r="I3201" t="str">
            <v>Endometrium</v>
          </cell>
          <cell r="J3201" t="str">
            <v>Carcinoma, NOS</v>
          </cell>
          <cell r="K3201" t="str">
            <v>Not a paired site</v>
          </cell>
        </row>
        <row r="3202">
          <cell r="B3202" t="str">
            <v>IN-423-VJKD</v>
          </cell>
          <cell r="C3202" t="str">
            <v>IN-423-VJKD-B</v>
          </cell>
          <cell r="D3202" t="str">
            <v>Dr. Mina Merchant</v>
          </cell>
          <cell r="E3202" t="str">
            <v>TA Germline</v>
          </cell>
          <cell r="F3202" t="str">
            <v>Dr. Prashant Nyati</v>
          </cell>
          <cell r="G3202" t="str">
            <v>Nilava</v>
          </cell>
        </row>
        <row r="3203">
          <cell r="B3203" t="str">
            <v>IN-423-VJKF</v>
          </cell>
          <cell r="C3203" t="str">
            <v>IN-423-VJKF-F</v>
          </cell>
          <cell r="D3203" t="str">
            <v>Indara Devi</v>
          </cell>
          <cell r="E3203" t="str">
            <v>Target Core+PDL1</v>
          </cell>
          <cell r="F3203" t="str">
            <v>Dr Ajay Kumar Singh</v>
          </cell>
          <cell r="G3203" t="str">
            <v>Alaka</v>
          </cell>
          <cell r="H3203" t="str">
            <v>Lung</v>
          </cell>
          <cell r="I3203" t="str">
            <v>Overlapping lesion of lung</v>
          </cell>
          <cell r="J3203" t="str">
            <v>Squamous cell carcinoma, NOS</v>
          </cell>
          <cell r="K3203" t="str">
            <v>Right</v>
          </cell>
        </row>
        <row r="3204">
          <cell r="B3204" t="str">
            <v>IN-423-VJKG</v>
          </cell>
          <cell r="C3204" t="str">
            <v>IN-423-VJKG-B</v>
          </cell>
          <cell r="D3204" t="str">
            <v>Baireddy Jahnavi Reddy</v>
          </cell>
          <cell r="E3204" t="str">
            <v>Germline+</v>
          </cell>
          <cell r="F3204" t="str">
            <v>Dr.Bhanu prakash</v>
          </cell>
          <cell r="G3204" t="str">
            <v>Manohar</v>
          </cell>
          <cell r="H3204" t="str">
            <v>Non-Cancer</v>
          </cell>
          <cell r="I3204" t="str">
            <v>Non-Cancer</v>
          </cell>
          <cell r="J3204" t="str">
            <v>Non-Cancer</v>
          </cell>
          <cell r="K3204" t="str">
            <v>Non-Cancer</v>
          </cell>
        </row>
        <row r="3205">
          <cell r="B3205" t="str">
            <v>IN-423-VI2G</v>
          </cell>
          <cell r="C3205" t="str">
            <v>IN-423-VI2G-F2</v>
          </cell>
          <cell r="D3205" t="str">
            <v>Ram Naresh Singh</v>
          </cell>
          <cell r="E3205" t="str">
            <v>Target Core</v>
          </cell>
          <cell r="F3205" t="str">
            <v>Dr Ajay Kumar Singh</v>
          </cell>
          <cell r="G3205" t="str">
            <v>Dayana</v>
          </cell>
          <cell r="H3205" t="str">
            <v>Lung</v>
          </cell>
          <cell r="I3205" t="str">
            <v>Upper lobe, lung</v>
          </cell>
          <cell r="J3205" t="str">
            <v>Large cell carcinoma, NOS</v>
          </cell>
          <cell r="K3205" t="str">
            <v>Left</v>
          </cell>
        </row>
        <row r="3206">
          <cell r="B3206" t="str">
            <v>IN-423-VJKH</v>
          </cell>
          <cell r="C3206" t="str">
            <v>IN-423-VJKH-F</v>
          </cell>
          <cell r="D3206" t="str">
            <v>Santosh Arvind Sikariya</v>
          </cell>
          <cell r="E3206" t="str">
            <v>Target Absolute</v>
          </cell>
          <cell r="F3206" t="str">
            <v>Dr. Vashishth Maniar</v>
          </cell>
          <cell r="G3206" t="str">
            <v>Devika</v>
          </cell>
          <cell r="H3206" t="str">
            <v>Ovary</v>
          </cell>
          <cell r="I3206" t="str">
            <v>Ovary</v>
          </cell>
          <cell r="J3206" t="str">
            <v>High-grade serous carcinoma</v>
          </cell>
          <cell r="K3206" t="str">
            <v>Unknown</v>
          </cell>
        </row>
        <row r="3207">
          <cell r="B3207" t="str">
            <v>IN-423-VJKH</v>
          </cell>
          <cell r="C3207" t="str">
            <v>IN-423-VJKH-B</v>
          </cell>
          <cell r="D3207" t="str">
            <v>Santosh Arvind Sikariya</v>
          </cell>
          <cell r="E3207" t="str">
            <v>TA Germline</v>
          </cell>
          <cell r="F3207" t="str">
            <v>Dr. Vashishth Maniar</v>
          </cell>
          <cell r="G3207" t="str">
            <v>Devika</v>
          </cell>
          <cell r="H3207" t="str">
            <v>Ovary</v>
          </cell>
          <cell r="I3207" t="str">
            <v>Ovary</v>
          </cell>
          <cell r="J3207" t="str">
            <v>High-grade serous carcinoma</v>
          </cell>
          <cell r="K3207" t="str">
            <v>Unknown</v>
          </cell>
        </row>
        <row r="3208">
          <cell r="B3208" t="str">
            <v>IN-423-VI2E</v>
          </cell>
          <cell r="C3208" t="str">
            <v>IN-423-VI2E-F2</v>
          </cell>
          <cell r="D3208" t="str">
            <v>Rajanish Ramchandra Ule</v>
          </cell>
          <cell r="E3208" t="str">
            <v>Target Core</v>
          </cell>
          <cell r="F3208" t="str">
            <v>Dr Atul Tiwari</v>
          </cell>
          <cell r="G3208" t="str">
            <v>Alaka</v>
          </cell>
        </row>
        <row r="3209">
          <cell r="B3209" t="str">
            <v>IN-423-VJKI</v>
          </cell>
          <cell r="C3209" t="str">
            <v>IN-423-VJKI-F</v>
          </cell>
          <cell r="D3209" t="str">
            <v>Girija</v>
          </cell>
          <cell r="E3209" t="str">
            <v>Target First</v>
          </cell>
          <cell r="F3209" t="str">
            <v>Dr. ROHITH RAGHUNATH RANADE</v>
          </cell>
          <cell r="G3209" t="str">
            <v>Sonali</v>
          </cell>
          <cell r="H3209" t="str">
            <v>Fallopian tube and other regions</v>
          </cell>
          <cell r="I3209" t="str">
            <v>Uterine adnexa</v>
          </cell>
          <cell r="J3209" t="str">
            <v>Adenocarcinoma, NOS</v>
          </cell>
          <cell r="K3209" t="str">
            <v>Unknown</v>
          </cell>
        </row>
        <row r="3210">
          <cell r="B3210" t="str">
            <v>IN-423-VJKI</v>
          </cell>
          <cell r="C3210" t="str">
            <v>IN-423-VJKI-B</v>
          </cell>
          <cell r="D3210" t="str">
            <v>Girija</v>
          </cell>
          <cell r="E3210" t="str">
            <v>Germline+</v>
          </cell>
          <cell r="F3210" t="str">
            <v>Dr. ROHITH RAGHUNATH RANADE</v>
          </cell>
          <cell r="G3210" t="str">
            <v>Sonali</v>
          </cell>
          <cell r="H3210" t="str">
            <v>Ovary</v>
          </cell>
          <cell r="I3210" t="str">
            <v>Ovary</v>
          </cell>
          <cell r="J3210" t="str">
            <v>Adenocarcinoma, NOS</v>
          </cell>
          <cell r="K3210" t="str">
            <v>Unknown</v>
          </cell>
        </row>
        <row r="3211">
          <cell r="B3211" t="str">
            <v>IN-423-VJKJ</v>
          </cell>
          <cell r="C3211" t="str">
            <v>IN-423-VJKJ-F</v>
          </cell>
          <cell r="D3211" t="str">
            <v>Tasleema Begum</v>
          </cell>
          <cell r="E3211" t="str">
            <v>HRR Somatic</v>
          </cell>
          <cell r="F3211" t="str">
            <v>Dr. Majid</v>
          </cell>
          <cell r="G3211" t="str">
            <v>Manohar</v>
          </cell>
          <cell r="H3211" t="str">
            <v>Ovary</v>
          </cell>
          <cell r="I3211" t="str">
            <v>Ovary</v>
          </cell>
        </row>
        <row r="3211">
          <cell r="K3211" t="str">
            <v>Unknown</v>
          </cell>
        </row>
        <row r="3212">
          <cell r="B3212" t="str">
            <v>IN-423-VJKK</v>
          </cell>
          <cell r="C3212" t="str">
            <v>IN-423-VJKK-B</v>
          </cell>
          <cell r="D3212" t="str">
            <v>Manisha Padhy</v>
          </cell>
          <cell r="E3212" t="str">
            <v>HRR Germline</v>
          </cell>
          <cell r="F3212" t="str">
            <v>Dr Ghanshyam Biswas</v>
          </cell>
          <cell r="G3212" t="str">
            <v>Swathi</v>
          </cell>
          <cell r="H3212" t="str">
            <v>Breast</v>
          </cell>
          <cell r="I3212" t="str">
            <v>Upper inner quadrant of breast</v>
          </cell>
          <cell r="J3212" t="str">
            <v>Carcinoma, NOS</v>
          </cell>
          <cell r="K3212" t="str">
            <v>Right</v>
          </cell>
        </row>
        <row r="3213">
          <cell r="B3213" t="str">
            <v>IN-423-VJKL</v>
          </cell>
          <cell r="C3213" t="str">
            <v>IN-423-VJKL-F</v>
          </cell>
          <cell r="D3213" t="str">
            <v>Arun P.M</v>
          </cell>
          <cell r="E3213" t="str">
            <v>Target Indiegene</v>
          </cell>
          <cell r="F3213" t="str">
            <v>Dr. Aju Mathew</v>
          </cell>
          <cell r="G3213" t="str">
            <v>Sonali</v>
          </cell>
          <cell r="H3213" t="str">
            <v>Bones, joints, and articular cartilage of the limb</v>
          </cell>
          <cell r="I3213" t="str">
            <v>Overlapping lesion of bones, joints and articular cartilage of limbs</v>
          </cell>
          <cell r="J3213" t="str">
            <v>Myxoid chondrosarcoma</v>
          </cell>
          <cell r="K3213" t="str">
            <v>Left</v>
          </cell>
        </row>
        <row r="3214">
          <cell r="B3214" t="str">
            <v>IN-423-VJLB</v>
          </cell>
          <cell r="C3214" t="str">
            <v>IN-423-VJLB-F</v>
          </cell>
          <cell r="D3214" t="str">
            <v>Vinod Sharda</v>
          </cell>
          <cell r="E3214" t="str">
            <v>Target Focus</v>
          </cell>
          <cell r="F3214" t="str">
            <v>Dr. Rajeev Bedi</v>
          </cell>
          <cell r="G3214" t="str">
            <v>Nilava</v>
          </cell>
          <cell r="H3214" t="str">
            <v>NA</v>
          </cell>
          <cell r="I3214" t="str">
            <v>NA</v>
          </cell>
          <cell r="J3214" t="str">
            <v>NA</v>
          </cell>
          <cell r="K3214" t="str">
            <v>NA</v>
          </cell>
        </row>
        <row r="3215">
          <cell r="B3215" t="str">
            <v>IN-423-VJLA</v>
          </cell>
          <cell r="C3215" t="str">
            <v>IN-423-VJLA-B</v>
          </cell>
          <cell r="D3215" t="str">
            <v>Girivar Singh Sisodiya</v>
          </cell>
          <cell r="E3215" t="str">
            <v>Germline+</v>
          </cell>
          <cell r="F3215" t="str">
            <v>Dr Rushab kothari (starlit cancer center)</v>
          </cell>
          <cell r="G3215" t="str">
            <v>Devika</v>
          </cell>
        </row>
        <row r="3216">
          <cell r="B3216" t="str">
            <v>IN-423-VJLC</v>
          </cell>
          <cell r="C3216" t="str">
            <v>IN-423-VJLC-F</v>
          </cell>
          <cell r="D3216" t="str">
            <v>MD. Atik Ullah</v>
          </cell>
          <cell r="E3216" t="str">
            <v>Target First+PDL1</v>
          </cell>
          <cell r="F3216" t="str">
            <v>Prof. Dr. Abul Ahsan Didar</v>
          </cell>
          <cell r="G3216" t="str">
            <v>Nilava</v>
          </cell>
          <cell r="H3216" t="str">
            <v>Lung</v>
          </cell>
          <cell r="I3216" t="str">
            <v>Upper lobe, lung</v>
          </cell>
          <cell r="J3216" t="str">
            <v>Squamous cell carcinoma, NOS</v>
          </cell>
          <cell r="K3216" t="str">
            <v>Left</v>
          </cell>
        </row>
        <row r="3217">
          <cell r="B3217" t="str">
            <v>IN-423-VJLD</v>
          </cell>
          <cell r="C3217" t="str">
            <v>IN-423-VJLD-F</v>
          </cell>
          <cell r="D3217" t="str">
            <v>Mithlesh Kumar</v>
          </cell>
          <cell r="E3217" t="str">
            <v>Target Indiegene</v>
          </cell>
          <cell r="F3217" t="str">
            <v>Dr. Aditya Sarin</v>
          </cell>
          <cell r="G3217" t="str">
            <v>Devika</v>
          </cell>
          <cell r="H3217" t="str">
            <v>Liver and intrahepatic bile ducts</v>
          </cell>
          <cell r="I3217" t="str">
            <v>Intrahepatic bile duct</v>
          </cell>
        </row>
        <row r="3217">
          <cell r="K3217" t="str">
            <v>Not a paired site</v>
          </cell>
        </row>
        <row r="3218">
          <cell r="B3218" t="str">
            <v>IN-423-VJLE</v>
          </cell>
          <cell r="C3218" t="str">
            <v>IN-423-VJLE-F_Res</v>
          </cell>
          <cell r="D3218" t="str">
            <v>Gyanti Singh</v>
          </cell>
          <cell r="E3218" t="str">
            <v>Target Absolute</v>
          </cell>
          <cell r="F3218" t="str">
            <v>Dr Amol Patel</v>
          </cell>
          <cell r="G3218" t="str">
            <v>Devika</v>
          </cell>
          <cell r="H3218" t="str">
            <v>Gallbladder</v>
          </cell>
          <cell r="I3218" t="str">
            <v>Gallbladder</v>
          </cell>
          <cell r="J3218" t="str">
            <v>Adenocarcinoma, NOS</v>
          </cell>
          <cell r="K3218" t="str">
            <v>Not a paired site</v>
          </cell>
        </row>
        <row r="3219">
          <cell r="B3219" t="str">
            <v>IN-423-VJLE</v>
          </cell>
          <cell r="C3219" t="str">
            <v>IN-423-VJLE-B_Res</v>
          </cell>
          <cell r="D3219" t="str">
            <v>Gyanti Singh</v>
          </cell>
          <cell r="E3219" t="str">
            <v>TA Germline</v>
          </cell>
          <cell r="F3219" t="str">
            <v>Dr Amol Patel</v>
          </cell>
          <cell r="G3219" t="str">
            <v>Devika</v>
          </cell>
        </row>
        <row r="3220">
          <cell r="B3220" t="str">
            <v>IN-423-VJLF</v>
          </cell>
          <cell r="C3220" t="str">
            <v>IN-423-VJLF-F</v>
          </cell>
          <cell r="D3220" t="str">
            <v>Rameshchandra Roy</v>
          </cell>
          <cell r="E3220" t="str">
            <v>Target Core+PDL1</v>
          </cell>
          <cell r="F3220" t="str">
            <v>Dr Ajay Kumar Singh</v>
          </cell>
          <cell r="G3220" t="str">
            <v>Sindhura</v>
          </cell>
          <cell r="H3220" t="str">
            <v>Lung</v>
          </cell>
          <cell r="I3220" t="str">
            <v>Upper lobe, lung</v>
          </cell>
          <cell r="J3220" t="str">
            <v>Adenocarcinoma, NOS</v>
          </cell>
          <cell r="K3220" t="str">
            <v>Right</v>
          </cell>
        </row>
        <row r="3221">
          <cell r="B3221" t="str">
            <v>IN-423-VJLG</v>
          </cell>
          <cell r="C3221" t="str">
            <v>IN-423-VJLG-F</v>
          </cell>
          <cell r="D3221" t="str">
            <v>Mandadapu Divya</v>
          </cell>
          <cell r="E3221" t="str">
            <v>Germline+</v>
          </cell>
          <cell r="F3221" t="str">
            <v>Dr.. AVS Suresh</v>
          </cell>
          <cell r="G3221" t="str">
            <v>Sonali</v>
          </cell>
          <cell r="H3221" t="str">
            <v>Non-Cancer</v>
          </cell>
          <cell r="I3221" t="str">
            <v>Non-Cancer</v>
          </cell>
          <cell r="J3221" t="str">
            <v>Non-Cancer</v>
          </cell>
          <cell r="K3221" t="str">
            <v>Non-Cancer</v>
          </cell>
        </row>
        <row r="3222">
          <cell r="B3222" t="str">
            <v>IN-423-VJLH</v>
          </cell>
          <cell r="C3222" t="str">
            <v>IN-423-VJLH-F</v>
          </cell>
          <cell r="D3222" t="str">
            <v>Rajani Devi Dunga</v>
          </cell>
          <cell r="E3222" t="str">
            <v>Target Absolute Xp</v>
          </cell>
          <cell r="F3222" t="str">
            <v>Dr.Pradeep kumar reddy</v>
          </cell>
          <cell r="G3222" t="str">
            <v>Swathi</v>
          </cell>
          <cell r="H3222" t="str">
            <v>Breast</v>
          </cell>
          <cell r="I3222" t="str">
            <v>Overlapping lesion of breast</v>
          </cell>
          <cell r="J3222" t="str">
            <v>Infiltrating ductular carcinoma</v>
          </cell>
          <cell r="K3222" t="str">
            <v>Left</v>
          </cell>
        </row>
        <row r="3223">
          <cell r="B3223" t="str">
            <v>IN-423-VJLH</v>
          </cell>
          <cell r="C3223" t="str">
            <v>IN-423-VJLH-B</v>
          </cell>
          <cell r="D3223" t="str">
            <v>Rajani Devi Dunga</v>
          </cell>
          <cell r="E3223" t="str">
            <v>TA Germline</v>
          </cell>
          <cell r="F3223" t="str">
            <v>Dr.Pradeep kumar reddy</v>
          </cell>
          <cell r="G3223" t="str">
            <v>Swathi</v>
          </cell>
          <cell r="H3223" t="str">
            <v>Breast</v>
          </cell>
          <cell r="I3223" t="str">
            <v>Overlapping lesion of breast</v>
          </cell>
          <cell r="J3223" t="str">
            <v>Infiltrating ductular carcinoma</v>
          </cell>
          <cell r="K3223" t="str">
            <v>Left</v>
          </cell>
        </row>
        <row r="3224">
          <cell r="B3224" t="str">
            <v>IN-423-VJLI</v>
          </cell>
          <cell r="C3224" t="str">
            <v>IN-423-VJLI-F</v>
          </cell>
          <cell r="D3224" t="str">
            <v>Zaibunnisa</v>
          </cell>
          <cell r="E3224" t="str">
            <v>Target Core</v>
          </cell>
          <cell r="F3224" t="str">
            <v>Dr. Rohit Reddy</v>
          </cell>
          <cell r="G3224" t="str">
            <v>Sindhura</v>
          </cell>
        </row>
        <row r="3225">
          <cell r="B3225" t="str">
            <v>IN-423-VJGB</v>
          </cell>
          <cell r="C3225" t="str">
            <v>IN-423-VJGB-B</v>
          </cell>
          <cell r="D3225" t="str">
            <v>Anil Chaturvedi</v>
          </cell>
          <cell r="E3225" t="str">
            <v>Germline+</v>
          </cell>
          <cell r="F3225" t="str">
            <v>Dr. Vikas Goswami</v>
          </cell>
          <cell r="G3225" t="str">
            <v>Alaka</v>
          </cell>
        </row>
        <row r="3226">
          <cell r="B3226" t="str">
            <v>IN-423-VJLJ</v>
          </cell>
          <cell r="C3226" t="str">
            <v>IN-423-VJLJ-F</v>
          </cell>
          <cell r="D3226" t="str">
            <v>Mashrapova Nazira</v>
          </cell>
          <cell r="E3226" t="str">
            <v>Target Focus</v>
          </cell>
          <cell r="F3226" t="str">
            <v>Dr. Rahul</v>
          </cell>
          <cell r="G3226" t="str">
            <v>Sonali</v>
          </cell>
          <cell r="H3226" t="str">
            <v>Ovary</v>
          </cell>
          <cell r="I3226" t="str">
            <v>Ovary</v>
          </cell>
          <cell r="J3226" t="str">
            <v>Adenocarcinoma, NOS</v>
          </cell>
        </row>
        <row r="3227">
          <cell r="B3227" t="str">
            <v>IN-423-VJLK</v>
          </cell>
          <cell r="C3227" t="str">
            <v>IN-423-VJLK-B</v>
          </cell>
          <cell r="D3227" t="str">
            <v>Uma PK</v>
          </cell>
          <cell r="E3227" t="str">
            <v>Germline+</v>
          </cell>
          <cell r="F3227" t="str">
            <v>Dr. Naveen jayaram avenkar</v>
          </cell>
          <cell r="G3227" t="str">
            <v>Sindhura</v>
          </cell>
        </row>
        <row r="3228">
          <cell r="B3228" t="str">
            <v>IN-423-VJLL</v>
          </cell>
          <cell r="C3228" t="str">
            <v>IN-423-VJLL-B</v>
          </cell>
          <cell r="D3228" t="str">
            <v>Ambuja Kulkarni</v>
          </cell>
          <cell r="E3228" t="str">
            <v>HRR Germline</v>
          </cell>
          <cell r="F3228" t="str">
            <v>Dr U D Bafna (Bhagwan Mahaveer Jain Hospital)</v>
          </cell>
          <cell r="G3228" t="str">
            <v>Swathi</v>
          </cell>
        </row>
        <row r="3229">
          <cell r="B3229" t="str">
            <v>IN-423-VJLM</v>
          </cell>
          <cell r="C3229" t="str">
            <v>IN-423-VJLM-F</v>
          </cell>
          <cell r="D3229" t="str">
            <v>Meenabai Rajkumar Pursnani</v>
          </cell>
          <cell r="E3229" t="str">
            <v>Target Core + PDL1+MSI</v>
          </cell>
          <cell r="F3229" t="str">
            <v>Dr Vijay Patil</v>
          </cell>
          <cell r="G3229" t="str">
            <v>Dayana</v>
          </cell>
          <cell r="H3229" t="str">
            <v>Thyroid</v>
          </cell>
          <cell r="I3229" t="str">
            <v>Thyroid gland</v>
          </cell>
          <cell r="J3229" t="str">
            <v>Neoplasm, malignant</v>
          </cell>
          <cell r="K3229" t="str">
            <v>Left</v>
          </cell>
        </row>
        <row r="3230">
          <cell r="B3230" t="str">
            <v>IN-423-VJLN</v>
          </cell>
          <cell r="C3230" t="str">
            <v>IN-423-VJLN-F</v>
          </cell>
          <cell r="D3230" t="str">
            <v>Jitnarayan Singh</v>
          </cell>
          <cell r="E3230" t="str">
            <v>Target Core + PDL1+MSI</v>
          </cell>
          <cell r="F3230" t="str">
            <v>Dr Vijay Patil</v>
          </cell>
          <cell r="G3230" t="str">
            <v>Nilava</v>
          </cell>
          <cell r="H3230" t="str">
            <v>Accessory sinuses</v>
          </cell>
          <cell r="I3230" t="str">
            <v>Maxillary sinus</v>
          </cell>
          <cell r="J3230" t="str">
            <v>Squamous cell carcinoma, NOS</v>
          </cell>
          <cell r="K3230" t="str">
            <v>Unknown</v>
          </cell>
        </row>
        <row r="3231">
          <cell r="B3231" t="str">
            <v>IN-423-VJMA</v>
          </cell>
          <cell r="C3231" t="str">
            <v>IN-423-VJMA-B</v>
          </cell>
          <cell r="D3231" t="str">
            <v>NMCG227065</v>
          </cell>
          <cell r="E3231" t="str">
            <v>HRR Germline</v>
          </cell>
          <cell r="F3231" t="str">
            <v>Dr. Anuka Sharma</v>
          </cell>
          <cell r="G3231" t="str">
            <v>Alaka</v>
          </cell>
          <cell r="H3231" t="str">
            <v>NA</v>
          </cell>
          <cell r="I3231" t="str">
            <v>NA</v>
          </cell>
          <cell r="J3231" t="str">
            <v>NA</v>
          </cell>
          <cell r="K3231" t="str">
            <v>NA</v>
          </cell>
        </row>
        <row r="3232">
          <cell r="B3232" t="str">
            <v>IN-423-VJMB</v>
          </cell>
          <cell r="C3232" t="str">
            <v>IN-423-VJMB-F</v>
          </cell>
          <cell r="D3232" t="str">
            <v>Pratibha Gupta</v>
          </cell>
          <cell r="E3232" t="str">
            <v>Target Indiegene</v>
          </cell>
          <cell r="F3232" t="str">
            <v>Dr. Aditya Sarin</v>
          </cell>
          <cell r="G3232" t="str">
            <v>Nilava</v>
          </cell>
          <cell r="H3232" t="str">
            <v>Pancreas</v>
          </cell>
          <cell r="I3232" t="str">
            <v>Body pancreas</v>
          </cell>
          <cell r="J3232" t="str">
            <v>Neuroendocrine carcinoma</v>
          </cell>
          <cell r="K3232" t="str">
            <v>Not a paired site</v>
          </cell>
        </row>
        <row r="3233">
          <cell r="B3233" t="str">
            <v>IN-423-VJMC</v>
          </cell>
          <cell r="C3233" t="str">
            <v>IN-423-VJMC-F</v>
          </cell>
          <cell r="D3233" t="str">
            <v>Haribhai Meghjibhai Savaliya</v>
          </cell>
          <cell r="E3233" t="str">
            <v>Target Core+PDL1</v>
          </cell>
          <cell r="F3233" t="str">
            <v>Dr Darshit Shah</v>
          </cell>
          <cell r="G3233" t="str">
            <v>Swathi</v>
          </cell>
          <cell r="H3233" t="str">
            <v>Lung</v>
          </cell>
          <cell r="I3233" t="str">
            <v>Lung NOS</v>
          </cell>
          <cell r="J3233" t="str">
            <v>Adenocarcinoma, NOS</v>
          </cell>
          <cell r="K3233" t="str">
            <v>Unknown</v>
          </cell>
        </row>
        <row r="3234">
          <cell r="B3234" t="str">
            <v>IN-423-VJMD</v>
          </cell>
          <cell r="C3234" t="str">
            <v>IN-423-VJMD-F</v>
          </cell>
          <cell r="D3234" t="str">
            <v>Rekha Devi</v>
          </cell>
          <cell r="E3234" t="str">
            <v>Target Core</v>
          </cell>
          <cell r="F3234" t="str">
            <v>Dr Ajay Kumar Singh</v>
          </cell>
          <cell r="G3234" t="str">
            <v>Alaka</v>
          </cell>
          <cell r="H3234" t="str">
            <v>Lung</v>
          </cell>
          <cell r="I3234" t="str">
            <v>Lung NOS</v>
          </cell>
          <cell r="J3234" t="str">
            <v>Squamous Cell Carcinoma, NOS</v>
          </cell>
          <cell r="K3234" t="str">
            <v>Unknown</v>
          </cell>
        </row>
        <row r="3235">
          <cell r="B3235" t="str">
            <v>IN-423-VHQL</v>
          </cell>
          <cell r="C3235" t="str">
            <v>IN-423-VHQL-F2</v>
          </cell>
          <cell r="D3235" t="str">
            <v>Amir Al Morshed</v>
          </cell>
          <cell r="E3235" t="str">
            <v>Target Core</v>
          </cell>
          <cell r="F3235" t="str">
            <v>Dr. Kumar Prabash (TATA Memorial Hospital)</v>
          </cell>
          <cell r="G3235" t="str">
            <v>Dayana</v>
          </cell>
        </row>
        <row r="3236">
          <cell r="B3236" t="str">
            <v>IN-423-VJME</v>
          </cell>
          <cell r="C3236" t="str">
            <v>IN-423-VJME-B</v>
          </cell>
          <cell r="D3236" t="str">
            <v>Rekha Joshi</v>
          </cell>
          <cell r="E3236" t="str">
            <v>Germline+</v>
          </cell>
          <cell r="F3236" t="str">
            <v>Dr. Neha Choudhary</v>
          </cell>
          <cell r="G3236" t="str">
            <v>Dayana</v>
          </cell>
          <cell r="H3236" t="str">
            <v>Breast</v>
          </cell>
          <cell r="I3236" t="str">
            <v>Upper outer quadrant of breast</v>
          </cell>
          <cell r="J3236" t="str">
            <v>Invasive carcinoma of no special type</v>
          </cell>
          <cell r="K3236" t="str">
            <v>Right</v>
          </cell>
        </row>
        <row r="3237">
          <cell r="B3237" t="str">
            <v>IN-423-VJMF</v>
          </cell>
          <cell r="C3237" t="str">
            <v>IN-423-VJMF-F</v>
          </cell>
          <cell r="D3237" t="str">
            <v>Bikis Jesmin Eity</v>
          </cell>
          <cell r="E3237" t="str">
            <v>Target Absolute</v>
          </cell>
          <cell r="F3237" t="str">
            <v>Dr T Raja</v>
          </cell>
          <cell r="G3237" t="str">
            <v>Sindhura</v>
          </cell>
          <cell r="H3237" t="str">
            <v>Thyroid</v>
          </cell>
          <cell r="I3237" t="str">
            <v>Thyroid gland</v>
          </cell>
          <cell r="J3237" t="str">
            <v>Papillary carcinoma, NOS</v>
          </cell>
          <cell r="K3237" t="str">
            <v>Unknown</v>
          </cell>
        </row>
        <row r="3238">
          <cell r="B3238" t="str">
            <v>IN-423-VJMF</v>
          </cell>
          <cell r="C3238" t="str">
            <v>IN-423-VJMF-B</v>
          </cell>
          <cell r="D3238" t="str">
            <v>Bikis Jesmin Eity</v>
          </cell>
          <cell r="E3238" t="str">
            <v>TA Germline</v>
          </cell>
          <cell r="F3238" t="str">
            <v>Dr T Raja</v>
          </cell>
          <cell r="G3238" t="str">
            <v>Sindhura</v>
          </cell>
        </row>
        <row r="3239">
          <cell r="B3239" t="str">
            <v>IN-423-VJMG</v>
          </cell>
          <cell r="C3239" t="str">
            <v>IN-423-VJMG-B</v>
          </cell>
          <cell r="D3239" t="str">
            <v>Rajeswari V</v>
          </cell>
          <cell r="E3239" t="str">
            <v>Target Indiegene Liquid</v>
          </cell>
          <cell r="F3239" t="str">
            <v>Dr T Raja</v>
          </cell>
          <cell r="G3239" t="str">
            <v>Sonali</v>
          </cell>
        </row>
        <row r="3240">
          <cell r="B3240" t="str">
            <v>IN-423-VJMH</v>
          </cell>
          <cell r="C3240" t="str">
            <v>IN-423-VJMH-F</v>
          </cell>
          <cell r="D3240" t="str">
            <v>Neetu Singh</v>
          </cell>
          <cell r="E3240" t="str">
            <v>Target First</v>
          </cell>
          <cell r="F3240" t="str">
            <v>Dr Sivakumar</v>
          </cell>
          <cell r="G3240" t="str">
            <v>Nilava</v>
          </cell>
          <cell r="H3240" t="str">
            <v>Breast</v>
          </cell>
          <cell r="I3240" t="str">
            <v>Breast NOS (excludes Skin of breast C44.5)</v>
          </cell>
          <cell r="J3240" t="str">
            <v>Infiltrating Ductular Carcinoma</v>
          </cell>
          <cell r="K3240" t="str">
            <v>Left</v>
          </cell>
        </row>
        <row r="3241">
          <cell r="B3241" t="str">
            <v>IN-423-VJMI</v>
          </cell>
          <cell r="C3241" t="str">
            <v>IN-423-VJMI-F</v>
          </cell>
          <cell r="D3241" t="str">
            <v>Raghusubramanian K</v>
          </cell>
          <cell r="E3241" t="str">
            <v>HRR Somatic</v>
          </cell>
          <cell r="F3241" t="str">
            <v>Dr. REJIV</v>
          </cell>
          <cell r="G3241" t="str">
            <v>Devika</v>
          </cell>
        </row>
        <row r="3242">
          <cell r="B3242" t="str">
            <v>IN-423-VJMJ</v>
          </cell>
          <cell r="C3242" t="str">
            <v>IN-423-VJMJ-F</v>
          </cell>
          <cell r="D3242" t="str">
            <v>Bhadade Bhagwat</v>
          </cell>
          <cell r="E3242" t="str">
            <v>Target First+PDL1</v>
          </cell>
          <cell r="F3242" t="str">
            <v>Dr Abhinav Zawar</v>
          </cell>
          <cell r="G3242" t="str">
            <v>Swathi</v>
          </cell>
          <cell r="H3242" t="str">
            <v>Lung</v>
          </cell>
          <cell r="I3242" t="str">
            <v>Overlapping lesion of lung</v>
          </cell>
          <cell r="J3242" t="str">
            <v>Carcinoma, NOS</v>
          </cell>
          <cell r="K3242" t="str">
            <v>Right</v>
          </cell>
        </row>
        <row r="3243">
          <cell r="B3243" t="str">
            <v>IN-423-VJMK</v>
          </cell>
          <cell r="C3243" t="str">
            <v>IN-423-VJMK-F</v>
          </cell>
          <cell r="D3243" t="str">
            <v>Padmaja Tanjore</v>
          </cell>
          <cell r="E3243" t="str">
            <v>Target First</v>
          </cell>
          <cell r="F3243" t="str">
            <v>Dr. ROHITH RAGHUNATH RANADE</v>
          </cell>
          <cell r="G3243" t="str">
            <v>Swathi</v>
          </cell>
          <cell r="H3243" t="str">
            <v>Ovary</v>
          </cell>
          <cell r="I3243" t="str">
            <v>Ovary</v>
          </cell>
          <cell r="J3243" t="str">
            <v>Carcinoma, NOS</v>
          </cell>
          <cell r="K3243" t="str">
            <v>Right and Left</v>
          </cell>
        </row>
        <row r="3244">
          <cell r="B3244" t="str">
            <v>IN-423-VJNA</v>
          </cell>
          <cell r="C3244" t="str">
            <v>IN-423-VJNA-F</v>
          </cell>
          <cell r="D3244" t="str">
            <v>Vishwambhar Shyamrao Jadhav</v>
          </cell>
          <cell r="E3244" t="str">
            <v>Target Core</v>
          </cell>
          <cell r="F3244" t="str">
            <v>Dr. Atul Tiwari</v>
          </cell>
          <cell r="G3244" t="str">
            <v>Dayana</v>
          </cell>
          <cell r="H3244" t="str">
            <v>Thyroid</v>
          </cell>
          <cell r="I3244" t="str">
            <v>Thyroid gland</v>
          </cell>
          <cell r="J3244" t="str">
            <v>Carcinoma, NOS</v>
          </cell>
          <cell r="K3244" t="str">
            <v>Not a paired site</v>
          </cell>
        </row>
        <row r="3245">
          <cell r="B3245" t="str">
            <v>IN-423-VJNB</v>
          </cell>
          <cell r="C3245" t="str">
            <v>IN-423-VJNB-B</v>
          </cell>
          <cell r="D3245" t="str">
            <v>Ronaldo Desouza</v>
          </cell>
          <cell r="E3245" t="str">
            <v>Germline+</v>
          </cell>
          <cell r="F3245" t="str">
            <v>Dr GDCP</v>
          </cell>
          <cell r="G3245" t="str">
            <v>Alaka</v>
          </cell>
          <cell r="H3245" t="str">
            <v>NA</v>
          </cell>
          <cell r="I3245" t="str">
            <v>NA</v>
          </cell>
          <cell r="J3245" t="str">
            <v>NA</v>
          </cell>
          <cell r="K3245" t="str">
            <v>NA</v>
          </cell>
        </row>
        <row r="3246">
          <cell r="B3246" t="str">
            <v>IN-423-VJNC</v>
          </cell>
          <cell r="C3246" t="str">
            <v>IN-423-VJNC-F</v>
          </cell>
          <cell r="D3246" t="str">
            <v>Sanjib Ray</v>
          </cell>
          <cell r="E3246" t="str">
            <v>Target Core+PDL1</v>
          </cell>
          <cell r="F3246" t="str">
            <v>Dr Ajay Kumar Singh</v>
          </cell>
          <cell r="G3246" t="str">
            <v>Manohar</v>
          </cell>
          <cell r="H3246" t="str">
            <v>Lung</v>
          </cell>
          <cell r="I3246" t="str">
            <v>Lung NOS</v>
          </cell>
          <cell r="J3246" t="str">
            <v>Carcinoma, NOS</v>
          </cell>
          <cell r="K3246" t="str">
            <v>Unknown</v>
          </cell>
        </row>
        <row r="3247">
          <cell r="B3247" t="str">
            <v>IN-423-VJND</v>
          </cell>
          <cell r="C3247" t="str">
            <v>IN-423-VJND-B</v>
          </cell>
          <cell r="D3247" t="str">
            <v>Venkamma Tanniru</v>
          </cell>
          <cell r="E3247" t="str">
            <v>HRR Germline</v>
          </cell>
          <cell r="F3247" t="str">
            <v>Dr.Pradeep kumar reddy</v>
          </cell>
          <cell r="G3247" t="str">
            <v>Swathi</v>
          </cell>
        </row>
        <row r="3248">
          <cell r="B3248" t="str">
            <v>IN-423-VJNE</v>
          </cell>
          <cell r="C3248" t="str">
            <v>IN-423-VJNE-B</v>
          </cell>
          <cell r="D3248" t="str">
            <v>Poonam Jangra</v>
          </cell>
          <cell r="E3248" t="str">
            <v>HRR Germline</v>
          </cell>
          <cell r="F3248" t="str">
            <v>Dr. Ram Kumar</v>
          </cell>
          <cell r="G3248" t="str">
            <v>Sonali</v>
          </cell>
        </row>
        <row r="3249">
          <cell r="B3249" t="str">
            <v>IN-423-VJNF</v>
          </cell>
          <cell r="C3249" t="str">
            <v>IN-423-VJNF-B</v>
          </cell>
          <cell r="D3249" t="str">
            <v>Shweta Singh</v>
          </cell>
          <cell r="E3249" t="str">
            <v>HRR Germline</v>
          </cell>
          <cell r="F3249" t="str">
            <v>Dr. Ram Kumar</v>
          </cell>
          <cell r="G3249" t="str">
            <v>Nilava</v>
          </cell>
          <cell r="H3249" t="str">
            <v>Breast</v>
          </cell>
          <cell r="I3249" t="str">
            <v>Breast NOS (excludes Skin of breast C44.5)</v>
          </cell>
          <cell r="J3249" t="str">
            <v>Carcinoma, NOS</v>
          </cell>
          <cell r="K3249" t="str">
            <v>Unknown</v>
          </cell>
        </row>
        <row r="3250">
          <cell r="B3250" t="str">
            <v>IN-423-VJNG</v>
          </cell>
          <cell r="C3250" t="str">
            <v>IN-423-VJNG-F</v>
          </cell>
          <cell r="D3250" t="str">
            <v>Shobha M.R</v>
          </cell>
          <cell r="E3250" t="str">
            <v>Target First</v>
          </cell>
          <cell r="F3250" t="str">
            <v>Dr. Namrata Udapa</v>
          </cell>
          <cell r="G3250" t="str">
            <v>Sindhura</v>
          </cell>
          <cell r="H3250" t="str">
            <v>Ovary</v>
          </cell>
          <cell r="I3250" t="str">
            <v>Ovary</v>
          </cell>
          <cell r="J3250" t="str">
            <v>Serous cystadenocarcinoma</v>
          </cell>
          <cell r="K3250" t="str">
            <v>Right and Left</v>
          </cell>
        </row>
        <row r="3251">
          <cell r="B3251" t="str">
            <v>IN-423-VJNH</v>
          </cell>
          <cell r="C3251" t="str">
            <v>IN-423-VJNH-F</v>
          </cell>
          <cell r="D3251" t="str">
            <v>Krushne Gowda</v>
          </cell>
          <cell r="E3251" t="str">
            <v>Target First</v>
          </cell>
          <cell r="F3251" t="str">
            <v>Dr Aparna</v>
          </cell>
          <cell r="G3251" t="str">
            <v>Nilava</v>
          </cell>
          <cell r="H3251" t="str">
            <v>Lung</v>
          </cell>
          <cell r="I3251" t="str">
            <v>Lung NOS</v>
          </cell>
          <cell r="J3251" t="str">
            <v>Adenocarcinoma, NOS</v>
          </cell>
          <cell r="K3251" t="str">
            <v>Left</v>
          </cell>
        </row>
        <row r="3252">
          <cell r="B3252" t="str">
            <v>IN-423-VILC</v>
          </cell>
          <cell r="C3252" t="str">
            <v>IN-423-VILC-F2</v>
          </cell>
          <cell r="D3252" t="str">
            <v>Jarada Gupta</v>
          </cell>
          <cell r="E3252" t="str">
            <v>Target Core</v>
          </cell>
          <cell r="F3252" t="str">
            <v>Dr Atul Tiwari</v>
          </cell>
          <cell r="G3252" t="str">
            <v>Dayana</v>
          </cell>
          <cell r="H3252" t="str">
            <v>Thyroid</v>
          </cell>
          <cell r="I3252" t="str">
            <v>Thyroid gland</v>
          </cell>
          <cell r="J3252" t="str">
            <v>Medullary carcinoma, NOS</v>
          </cell>
          <cell r="K3252" t="str">
            <v>Right</v>
          </cell>
        </row>
        <row r="3253">
          <cell r="B3253" t="str">
            <v>IN-423-VIUG</v>
          </cell>
          <cell r="C3253" t="str">
            <v>IN-423-VIUG-F2</v>
          </cell>
          <cell r="D3253" t="str">
            <v>Meetharam Chouhan</v>
          </cell>
          <cell r="E3253" t="str">
            <v>Target First</v>
          </cell>
          <cell r="F3253" t="str">
            <v>Dr Viraj Lavingia</v>
          </cell>
          <cell r="G3253" t="str">
            <v>Dayana</v>
          </cell>
          <cell r="H3253" t="str">
            <v>Small Intestine</v>
          </cell>
          <cell r="I3253" t="str">
            <v>Jejunum</v>
          </cell>
          <cell r="J3253" t="str">
            <v>Leiomyosarcoma, NOS</v>
          </cell>
          <cell r="K3253" t="str">
            <v>Not a paired site</v>
          </cell>
        </row>
        <row r="3254">
          <cell r="B3254" t="str">
            <v>IN-423-VI3F</v>
          </cell>
          <cell r="C3254" t="str">
            <v>IN-423-VI3F-F2</v>
          </cell>
          <cell r="D3254" t="str">
            <v>Dimple Makkar</v>
          </cell>
          <cell r="E3254" t="str">
            <v>Target First</v>
          </cell>
          <cell r="F3254" t="str">
            <v>Dr Vineet Govinda Gupta</v>
          </cell>
          <cell r="G3254" t="str">
            <v>Manohar</v>
          </cell>
          <cell r="H3254" t="str">
            <v>Cervix Uteri</v>
          </cell>
          <cell r="I3254" t="str">
            <v>Cervix uteri</v>
          </cell>
          <cell r="J3254" t="str">
            <v>Adenocarcinoma, NOS</v>
          </cell>
          <cell r="K3254" t="str">
            <v>Unknown</v>
          </cell>
        </row>
        <row r="3255">
          <cell r="B3255" t="str">
            <v>IN-423-VISN</v>
          </cell>
          <cell r="C3255" t="str">
            <v>IN-423-VISN-F2</v>
          </cell>
          <cell r="D3255" t="str">
            <v>Neelam Sharma</v>
          </cell>
          <cell r="E3255" t="str">
            <v>Target First</v>
          </cell>
          <cell r="F3255" t="str">
            <v>Dr Viraj Lavingia</v>
          </cell>
          <cell r="G3255" t="str">
            <v>Alaka</v>
          </cell>
        </row>
        <row r="3256">
          <cell r="B3256" t="str">
            <v>IN-423-VJQA</v>
          </cell>
          <cell r="C3256" t="str">
            <v>IN-423-VJQA-F</v>
          </cell>
          <cell r="D3256" t="str">
            <v>Narayan Lal Depura</v>
          </cell>
          <cell r="E3256" t="str">
            <v>Target First+PDL1</v>
          </cell>
          <cell r="F3256" t="str">
            <v>Dr. Ashish Jakhetiya</v>
          </cell>
          <cell r="G3256" t="str">
            <v>Sonali</v>
          </cell>
          <cell r="H3256" t="str">
            <v>Rectum</v>
          </cell>
          <cell r="I3256" t="str">
            <v>Rectum, NOS</v>
          </cell>
          <cell r="J3256" t="str">
            <v>Adenocarcinoma, NOS</v>
          </cell>
          <cell r="K3256" t="str">
            <v>Not a paired site</v>
          </cell>
        </row>
        <row r="3257">
          <cell r="B3257" t="str">
            <v>IN-423-VJQB</v>
          </cell>
          <cell r="C3257" t="str">
            <v>IN-423-VJQB-F</v>
          </cell>
          <cell r="D3257" t="str">
            <v>Tilak Lodh</v>
          </cell>
          <cell r="E3257" t="str">
            <v>Target Indiegene</v>
          </cell>
          <cell r="F3257" t="str">
            <v>Dr. Shyam Agarwal/ Dr. Soumitra Rawat</v>
          </cell>
          <cell r="G3257" t="str">
            <v>Devika</v>
          </cell>
        </row>
        <row r="3258">
          <cell r="B3258" t="str">
            <v>IN-423-VJQC</v>
          </cell>
          <cell r="C3258" t="str">
            <v>IN-423-VJQC-F</v>
          </cell>
          <cell r="D3258" t="str">
            <v>Prem Chand</v>
          </cell>
          <cell r="E3258" t="str">
            <v>Target Core+PDL1</v>
          </cell>
          <cell r="F3258" t="str">
            <v>Dr. Kumar Prabash (TATA Memorial Hospital)</v>
          </cell>
          <cell r="G3258" t="str">
            <v>Sindhura</v>
          </cell>
          <cell r="H3258" t="str">
            <v>Lung</v>
          </cell>
          <cell r="I3258" t="str">
            <v>Lung NOS</v>
          </cell>
          <cell r="J3258" t="str">
            <v>Large cell neuroendocrine carcinoma</v>
          </cell>
          <cell r="K3258" t="str">
            <v>Unknown</v>
          </cell>
        </row>
        <row r="3259">
          <cell r="B3259" t="str">
            <v>IN-423-VJQD</v>
          </cell>
          <cell r="C3259" t="str">
            <v>IN-423-VJQD-B</v>
          </cell>
          <cell r="D3259" t="str">
            <v>Nirmala Devi</v>
          </cell>
          <cell r="E3259" t="str">
            <v>HRR Germline</v>
          </cell>
          <cell r="F3259" t="str">
            <v>Dr. Vikas Goswami</v>
          </cell>
          <cell r="G3259" t="str">
            <v>Alaka</v>
          </cell>
          <cell r="H3259" t="str">
            <v>Breast</v>
          </cell>
          <cell r="I3259" t="str">
            <v>Central portion of breast</v>
          </cell>
          <cell r="J3259" t="str">
            <v>Carcinoma, NOS</v>
          </cell>
          <cell r="K3259" t="str">
            <v>Right</v>
          </cell>
        </row>
        <row r="3260">
          <cell r="B3260" t="str">
            <v>IN-423-VJQE</v>
          </cell>
          <cell r="C3260" t="str">
            <v>IN-423-VJQE-F</v>
          </cell>
          <cell r="D3260" t="str">
            <v>Aruna Satish Oswal</v>
          </cell>
          <cell r="E3260" t="str">
            <v>Target Absolute</v>
          </cell>
          <cell r="F3260" t="str">
            <v>Dr. Pushpak Chirmade</v>
          </cell>
          <cell r="G3260" t="str">
            <v>Alaka</v>
          </cell>
          <cell r="H3260" t="str">
            <v>Lymphnode</v>
          </cell>
          <cell r="I3260" t="str">
            <v>Lymph Node Face, Head ,Neck</v>
          </cell>
          <cell r="J3260" t="str">
            <v>Ml, Large B-cell, Diffuse</v>
          </cell>
          <cell r="K3260" t="str">
            <v>Unknown</v>
          </cell>
        </row>
        <row r="3261">
          <cell r="B3261" t="str">
            <v>IN-423-VJQE</v>
          </cell>
          <cell r="C3261" t="str">
            <v>IN-423-VJQE-B</v>
          </cell>
          <cell r="D3261" t="str">
            <v>Aruna Satish Oswal</v>
          </cell>
          <cell r="E3261" t="str">
            <v>TA Germline</v>
          </cell>
          <cell r="F3261" t="str">
            <v>Dr. Pushpak Chirmade</v>
          </cell>
          <cell r="G3261" t="str">
            <v>Alaka</v>
          </cell>
          <cell r="H3261" t="str">
            <v>Lymphnode</v>
          </cell>
          <cell r="I3261" t="str">
            <v>Lymph Node Face, Head ,Neck</v>
          </cell>
          <cell r="J3261" t="str">
            <v>Ml, Large B-cell, Diffuse</v>
          </cell>
          <cell r="K3261" t="str">
            <v>Unknown</v>
          </cell>
        </row>
        <row r="3262">
          <cell r="B3262" t="str">
            <v>IN-423-VJQF</v>
          </cell>
          <cell r="C3262" t="str">
            <v>IN-423-VJQF-B</v>
          </cell>
          <cell r="D3262" t="str">
            <v>Lata Devi Baghela</v>
          </cell>
          <cell r="E3262" t="str">
            <v>Germline+</v>
          </cell>
          <cell r="F3262" t="str">
            <v>Dr. Tushar Patil</v>
          </cell>
          <cell r="G3262" t="str">
            <v>Sindhura</v>
          </cell>
          <cell r="H3262" t="str">
            <v>Breast</v>
          </cell>
          <cell r="I3262" t="str">
            <v>Upper outer quadrant of breast</v>
          </cell>
          <cell r="J3262" t="str">
            <v>Invasive carcinoma of no special type</v>
          </cell>
          <cell r="K3262" t="str">
            <v>Right</v>
          </cell>
        </row>
        <row r="3263">
          <cell r="B3263" t="str">
            <v>IN-423-VJQG</v>
          </cell>
          <cell r="C3263" t="str">
            <v>IN-423-VJQG-B</v>
          </cell>
          <cell r="D3263" t="str">
            <v>Shital Kalbhor</v>
          </cell>
          <cell r="E3263" t="str">
            <v>Germline+</v>
          </cell>
          <cell r="F3263" t="str">
            <v>Dr. Tushar Patil</v>
          </cell>
          <cell r="G3263" t="str">
            <v>Nilava</v>
          </cell>
          <cell r="H3263" t="str">
            <v>Breast</v>
          </cell>
          <cell r="I3263" t="str">
            <v>Breast NOS (excludes Skin of breast C44.5)</v>
          </cell>
          <cell r="J3263" t="str">
            <v>Infiltrating ductular carcinoma</v>
          </cell>
          <cell r="K3263" t="str">
            <v>Right</v>
          </cell>
        </row>
        <row r="3264">
          <cell r="B3264" t="str">
            <v>IN-423-VJQH</v>
          </cell>
          <cell r="C3264" t="str">
            <v>IN-423-VJQH-B</v>
          </cell>
          <cell r="D3264" t="str">
            <v>Anju Adhikari Ghimire</v>
          </cell>
          <cell r="E3264" t="str">
            <v>HRR Germline</v>
          </cell>
          <cell r="F3264" t="str">
            <v>Dr. Pankaj K. Barman</v>
          </cell>
          <cell r="G3264" t="str">
            <v>Manohar</v>
          </cell>
          <cell r="H3264" t="str">
            <v>NA (Cancer details unavailable)</v>
          </cell>
        </row>
        <row r="3265">
          <cell r="B3265" t="str">
            <v>IN-423-VJQI</v>
          </cell>
          <cell r="C3265" t="str">
            <v>IN-423-VJQI-B</v>
          </cell>
          <cell r="D3265" t="str">
            <v>Shakila Shaikh</v>
          </cell>
          <cell r="E3265" t="str">
            <v>HRR Germline</v>
          </cell>
          <cell r="F3265" t="str">
            <v>Dr Vijay Sharnangat</v>
          </cell>
          <cell r="G3265" t="str">
            <v>Dayana</v>
          </cell>
          <cell r="H3265" t="str">
            <v>Breast</v>
          </cell>
          <cell r="I3265" t="str">
            <v>Breast NOS (excludes Skin of breast C44.5)</v>
          </cell>
          <cell r="J3265" t="str">
            <v>Carcinoma, NOS</v>
          </cell>
          <cell r="K3265" t="str">
            <v>Unknown</v>
          </cell>
        </row>
        <row r="3266">
          <cell r="B3266" t="str">
            <v>IN-423-VJQJ</v>
          </cell>
          <cell r="C3266" t="str">
            <v>IN-423-VJQJ-B</v>
          </cell>
          <cell r="D3266" t="str">
            <v>Manorama Pradhan</v>
          </cell>
          <cell r="E3266" t="str">
            <v>HRR Germline</v>
          </cell>
          <cell r="F3266" t="str">
            <v>Dr Sudip Shrestha</v>
          </cell>
          <cell r="G3266" t="str">
            <v>Dayana</v>
          </cell>
          <cell r="H3266" t="str">
            <v>Breast</v>
          </cell>
          <cell r="I3266" t="str">
            <v>Overlapping lesion of breast</v>
          </cell>
          <cell r="J3266" t="str">
            <v>Invasive carcinoma of no special type</v>
          </cell>
          <cell r="K3266" t="str">
            <v>Right and Left</v>
          </cell>
        </row>
        <row r="3267">
          <cell r="B3267" t="str">
            <v>IN-423-VJQK</v>
          </cell>
          <cell r="C3267" t="str">
            <v>IN-423-VJQK-B</v>
          </cell>
          <cell r="D3267" t="str">
            <v>Bhavana Gour</v>
          </cell>
          <cell r="E3267" t="str">
            <v>HRR Germline</v>
          </cell>
          <cell r="F3267" t="str">
            <v>Dr. Akshay Shah</v>
          </cell>
          <cell r="G3267" t="str">
            <v>Sonali</v>
          </cell>
        </row>
        <row r="3268">
          <cell r="B3268" t="str">
            <v>IN-423-VJQL</v>
          </cell>
          <cell r="C3268" t="str">
            <v>IN-423-VJQL-F</v>
          </cell>
          <cell r="D3268" t="str">
            <v>Aryan Dadarao Kakde</v>
          </cell>
          <cell r="E3268" t="str">
            <v>Target Core</v>
          </cell>
          <cell r="F3268" t="str">
            <v>Dr Abhinav Zawar</v>
          </cell>
          <cell r="G3268" t="str">
            <v>Swathi</v>
          </cell>
          <cell r="H3268" t="str">
            <v>Bones, joints, and articular cartilage of the limb</v>
          </cell>
          <cell r="I3268" t="str">
            <v>Lower limb long bones, joints</v>
          </cell>
          <cell r="J3268" t="str">
            <v>Osteosarcoma, NOS</v>
          </cell>
          <cell r="K3268" t="str">
            <v>Right</v>
          </cell>
        </row>
        <row r="3269">
          <cell r="B3269" t="str">
            <v>IN-423-VJQM</v>
          </cell>
          <cell r="C3269" t="str">
            <v>IN-423-VJQM-B</v>
          </cell>
          <cell r="D3269" t="str">
            <v>Satish Manikrao Birajdar</v>
          </cell>
          <cell r="E3269" t="str">
            <v>Target Indiegene Liquid</v>
          </cell>
          <cell r="F3269" t="str">
            <v>Dr Bharat bhosale</v>
          </cell>
          <cell r="G3269" t="str">
            <v>Alaka</v>
          </cell>
        </row>
        <row r="3270">
          <cell r="B3270" t="str">
            <v>IN-423-VJQN</v>
          </cell>
          <cell r="C3270" t="str">
            <v>IN-423-VJQN-B</v>
          </cell>
          <cell r="D3270" t="str">
            <v>Seema Nair</v>
          </cell>
          <cell r="E3270" t="str">
            <v>Germline+</v>
          </cell>
          <cell r="F3270" t="str">
            <v>Dr Vijay Sharnangat</v>
          </cell>
          <cell r="G3270" t="str">
            <v>Swathi</v>
          </cell>
          <cell r="H3270" t="str">
            <v>Non-Cancer</v>
          </cell>
          <cell r="I3270" t="str">
            <v>Non-Cancer</v>
          </cell>
          <cell r="J3270" t="str">
            <v>Non-Cancer</v>
          </cell>
          <cell r="K3270" t="str">
            <v>Non-Cancer</v>
          </cell>
        </row>
        <row r="3271">
          <cell r="B3271" t="str">
            <v>IN-423-VJRA</v>
          </cell>
          <cell r="C3271" t="str">
            <v>IN-423-VJRA-F</v>
          </cell>
          <cell r="D3271" t="str">
            <v>Uma Maheshwar Mohanty</v>
          </cell>
          <cell r="E3271" t="str">
            <v>Target Focus</v>
          </cell>
          <cell r="F3271" t="str">
            <v>Dr. Yashwant Kashyap</v>
          </cell>
          <cell r="G3271" t="str">
            <v>Sindhura</v>
          </cell>
        </row>
        <row r="3272">
          <cell r="B3272" t="str">
            <v>IN-423-VJRB</v>
          </cell>
          <cell r="C3272" t="str">
            <v>IN-423-VJRB-F</v>
          </cell>
          <cell r="D3272" t="str">
            <v>Chandramawati Rawat</v>
          </cell>
          <cell r="E3272" t="str">
            <v>Target Focus</v>
          </cell>
          <cell r="F3272" t="str">
            <v>Dr. Vaibhav Chachra</v>
          </cell>
          <cell r="G3272" t="str">
            <v>Nilava</v>
          </cell>
          <cell r="H3272" t="str">
            <v>Lung</v>
          </cell>
          <cell r="I3272" t="str">
            <v>Lower lobe, lung</v>
          </cell>
          <cell r="J3272" t="str">
            <v>Adenocarcinoma, NOS</v>
          </cell>
          <cell r="K3272" t="str">
            <v>Right</v>
          </cell>
        </row>
        <row r="3273">
          <cell r="B3273" t="str">
            <v>IN-423-VJLB</v>
          </cell>
          <cell r="C3273" t="str">
            <v>IN-423-VJLB-F2</v>
          </cell>
          <cell r="D3273" t="str">
            <v>Vinod Sharda</v>
          </cell>
          <cell r="E3273" t="str">
            <v>Target Focus</v>
          </cell>
          <cell r="F3273" t="str">
            <v>Dr. Rajeev Bedi</v>
          </cell>
          <cell r="G3273" t="str">
            <v>Nilava</v>
          </cell>
        </row>
        <row r="3274">
          <cell r="B3274" t="str">
            <v>IN-423-VJRD</v>
          </cell>
          <cell r="C3274" t="str">
            <v>IN-423-VJRD-F</v>
          </cell>
          <cell r="D3274" t="str">
            <v>Sadhana Gohil</v>
          </cell>
          <cell r="E3274" t="str">
            <v>Target First</v>
          </cell>
          <cell r="F3274" t="str">
            <v>Dr. Rohith Raghunath Ranade</v>
          </cell>
          <cell r="G3274" t="str">
            <v>Devika</v>
          </cell>
          <cell r="H3274" t="str">
            <v>Ovary</v>
          </cell>
          <cell r="I3274" t="str">
            <v>Ovary</v>
          </cell>
          <cell r="J3274" t="str">
            <v>High-grade serous carcinoma</v>
          </cell>
          <cell r="K3274" t="str">
            <v>Right and Left</v>
          </cell>
        </row>
        <row r="3275">
          <cell r="B3275" t="str">
            <v>IN-423-VJRD</v>
          </cell>
          <cell r="C3275" t="str">
            <v>IN-423-VJRD-B</v>
          </cell>
          <cell r="D3275" t="str">
            <v>Sadhana Gohil</v>
          </cell>
          <cell r="E3275" t="str">
            <v>HRR Germline</v>
          </cell>
          <cell r="F3275" t="str">
            <v>Dr. Rohith Raghunath Ranade</v>
          </cell>
          <cell r="G3275" t="str">
            <v>Devika</v>
          </cell>
          <cell r="H3275" t="str">
            <v>Ovary</v>
          </cell>
          <cell r="I3275" t="str">
            <v>Ovary</v>
          </cell>
          <cell r="J3275" t="str">
            <v>High-grade serous carcinoma</v>
          </cell>
          <cell r="K3275" t="str">
            <v>Right and Left</v>
          </cell>
        </row>
        <row r="3276">
          <cell r="B3276" t="str">
            <v>IN-423-VJRE</v>
          </cell>
          <cell r="C3276" t="str">
            <v>IN-423-VJRE-F</v>
          </cell>
          <cell r="D3276" t="str">
            <v>Yeasmin</v>
          </cell>
          <cell r="E3276" t="str">
            <v>Target First</v>
          </cell>
          <cell r="F3276" t="str">
            <v>Dr. M Jahangir Alam</v>
          </cell>
          <cell r="G3276" t="str">
            <v>Sonali</v>
          </cell>
          <cell r="H3276" t="str">
            <v>lung</v>
          </cell>
          <cell r="I3276" t="str">
            <v>Upper lobe, lung</v>
          </cell>
          <cell r="J3276" t="str">
            <v>Adenocarcinoma, NOS</v>
          </cell>
          <cell r="K3276" t="str">
            <v>Right</v>
          </cell>
        </row>
        <row r="3277">
          <cell r="B3277" t="str">
            <v>IN-423-VJRF</v>
          </cell>
          <cell r="C3277" t="str">
            <v>IN-423-VJRF-F</v>
          </cell>
          <cell r="D3277" t="str">
            <v>Vidya Purshottam Avhale</v>
          </cell>
          <cell r="E3277" t="str">
            <v>Target First</v>
          </cell>
          <cell r="F3277" t="str">
            <v>Dr Rajesh Saoji</v>
          </cell>
          <cell r="G3277" t="str">
            <v>Sindhura</v>
          </cell>
        </row>
        <row r="3278">
          <cell r="B3278" t="str">
            <v>IN-423-VJRG</v>
          </cell>
          <cell r="C3278" t="str">
            <v>IN-423-VJRG-F</v>
          </cell>
          <cell r="D3278" t="str">
            <v>Shivaji Barate</v>
          </cell>
          <cell r="E3278" t="str">
            <v>Target First</v>
          </cell>
          <cell r="F3278" t="str">
            <v>Dr Abhinav Zawar</v>
          </cell>
          <cell r="G3278" t="str">
            <v>Manohar</v>
          </cell>
          <cell r="H3278" t="str">
            <v>LUNG</v>
          </cell>
          <cell r="I3278" t="str">
            <v>Lung NOS</v>
          </cell>
          <cell r="J3278" t="str">
            <v>Adenocarcinoma, NOS</v>
          </cell>
          <cell r="K3278" t="str">
            <v>Right</v>
          </cell>
        </row>
        <row r="3279">
          <cell r="B3279" t="str">
            <v>IN-423-VJRH</v>
          </cell>
          <cell r="C3279" t="str">
            <v>IN-423-VJRH-B</v>
          </cell>
          <cell r="D3279" t="str">
            <v>Rinu Shrestha</v>
          </cell>
          <cell r="E3279" t="str">
            <v>HRR Germline</v>
          </cell>
          <cell r="F3279" t="str">
            <v>Dr. Ramila Shilpakar</v>
          </cell>
          <cell r="G3279" t="str">
            <v>Sonali</v>
          </cell>
          <cell r="H3279" t="str">
            <v>Non-Cancer</v>
          </cell>
          <cell r="I3279" t="str">
            <v>Non-Cancer</v>
          </cell>
          <cell r="J3279" t="str">
            <v>Non-Cancer</v>
          </cell>
          <cell r="K3279" t="str">
            <v>Non-Cancer</v>
          </cell>
        </row>
        <row r="3280">
          <cell r="B3280" t="str">
            <v>IN-423-VJRI</v>
          </cell>
          <cell r="C3280" t="str">
            <v>IN-423-VJRI-F</v>
          </cell>
          <cell r="D3280" t="str">
            <v>Samundeswari</v>
          </cell>
          <cell r="E3280" t="str">
            <v>Target Absolute +</v>
          </cell>
          <cell r="F3280" t="str">
            <v>Dr T Raja</v>
          </cell>
          <cell r="G3280" t="str">
            <v>Dayana</v>
          </cell>
          <cell r="H3280" t="str">
            <v>Lung</v>
          </cell>
          <cell r="I3280" t="str">
            <v>Lung NOS</v>
          </cell>
          <cell r="J3280" t="str">
            <v>Adenocarcinoma, NOS</v>
          </cell>
          <cell r="K3280" t="str">
            <v>Unknown</v>
          </cell>
        </row>
        <row r="3281">
          <cell r="B3281" t="str">
            <v>IN-423-VJRI</v>
          </cell>
          <cell r="C3281" t="str">
            <v>IN-423-VJRI-B</v>
          </cell>
          <cell r="D3281" t="str">
            <v>Samundeswari</v>
          </cell>
          <cell r="E3281" t="str">
            <v>TA Germline</v>
          </cell>
          <cell r="F3281" t="str">
            <v>Dr T Raja</v>
          </cell>
          <cell r="G3281" t="str">
            <v>Dayana</v>
          </cell>
          <cell r="H3281" t="str">
            <v>Lung</v>
          </cell>
          <cell r="I3281" t="str">
            <v>Lung NOS</v>
          </cell>
          <cell r="J3281" t="str">
            <v>Adenocarcinoma, NOS</v>
          </cell>
          <cell r="K3281" t="str">
            <v>Unknown</v>
          </cell>
        </row>
        <row r="3282">
          <cell r="B3282" t="str">
            <v>IN-423-VIUH</v>
          </cell>
          <cell r="C3282" t="str">
            <v>IN-423-VIUH-F2</v>
          </cell>
          <cell r="D3282" t="str">
            <v>Neela Joshi</v>
          </cell>
          <cell r="E3282" t="str">
            <v>Target Focus</v>
          </cell>
          <cell r="F3282" t="str">
            <v>Dr. Ankit Agarwal</v>
          </cell>
          <cell r="G3282" t="str">
            <v>Manohar</v>
          </cell>
        </row>
        <row r="3283">
          <cell r="B3283" t="str">
            <v>IN-423-VJRJ</v>
          </cell>
          <cell r="C3283" t="str">
            <v>IN-423-VJRJ-B</v>
          </cell>
          <cell r="D3283" t="str">
            <v>Pardeep Goyal</v>
          </cell>
          <cell r="E3283" t="str">
            <v>Target Indiegene Liquid</v>
          </cell>
          <cell r="F3283" t="str">
            <v>Dr. Ullas Batra</v>
          </cell>
          <cell r="G3283" t="str">
            <v>Sindhura</v>
          </cell>
          <cell r="H3283" t="str">
            <v>Liver and intrahepatic bile ducts</v>
          </cell>
          <cell r="I3283" t="str">
            <v>Liver</v>
          </cell>
          <cell r="J3283" t="str">
            <v>Cholangiocarcinoma</v>
          </cell>
          <cell r="K3283" t="str">
            <v>Not a paired site</v>
          </cell>
        </row>
        <row r="3284">
          <cell r="B3284" t="str">
            <v>IN-423-VJRK</v>
          </cell>
          <cell r="C3284" t="str">
            <v>IN-423-VJRK-B</v>
          </cell>
          <cell r="D3284" t="str">
            <v>Balakrishna Garige</v>
          </cell>
          <cell r="E3284" t="str">
            <v>Germline+</v>
          </cell>
          <cell r="F3284" t="str">
            <v>Dr. Ravindra Vottery</v>
          </cell>
          <cell r="G3284" t="str">
            <v>Dayana</v>
          </cell>
          <cell r="H3284" t="str">
            <v>Prostate</v>
          </cell>
          <cell r="I3284" t="str">
            <v>Prostate gland</v>
          </cell>
          <cell r="J3284" t="str">
            <v>Adenocarcinoma, NOS</v>
          </cell>
          <cell r="K3284" t="str">
            <v>Not a paired site</v>
          </cell>
        </row>
        <row r="3285">
          <cell r="B3285" t="str">
            <v>IN-423-VIIJ</v>
          </cell>
          <cell r="C3285" t="str">
            <v>IN-423-VIIJ-F2</v>
          </cell>
          <cell r="D3285" t="str">
            <v>Usha Kanojiya</v>
          </cell>
          <cell r="E3285" t="str">
            <v>Target Core+PDL1</v>
          </cell>
          <cell r="F3285" t="str">
            <v>Dr Darshit Shah</v>
          </cell>
          <cell r="G3285" t="str">
            <v>Nisha</v>
          </cell>
        </row>
        <row r="3286">
          <cell r="B3286" t="str">
            <v>IN-423-VJRL</v>
          </cell>
          <cell r="C3286" t="str">
            <v>IN-423-VJRL-F</v>
          </cell>
          <cell r="D3286" t="str">
            <v>Pankaj Wagh</v>
          </cell>
          <cell r="E3286" t="str">
            <v>Target Core</v>
          </cell>
          <cell r="F3286" t="str">
            <v>Dr Darshit Shah</v>
          </cell>
          <cell r="G3286" t="str">
            <v>Alaka</v>
          </cell>
          <cell r="H3286" t="str">
            <v>Thyroid</v>
          </cell>
          <cell r="I3286" t="str">
            <v>Thyroid gland</v>
          </cell>
          <cell r="J3286" t="str">
            <v>Papillary carcinoma, NOS</v>
          </cell>
          <cell r="K3286" t="str">
            <v>Unknown</v>
          </cell>
        </row>
        <row r="3287">
          <cell r="B3287" t="str">
            <v>IN-423-VHYL</v>
          </cell>
          <cell r="C3287" t="str">
            <v>IN-423-VHYL-F2</v>
          </cell>
          <cell r="D3287" t="str">
            <v>Manjula Ji</v>
          </cell>
          <cell r="E3287" t="str">
            <v>HRR Somatic</v>
          </cell>
          <cell r="F3287" t="str">
            <v>Dr.Ankit Agarwal</v>
          </cell>
          <cell r="G3287" t="str">
            <v>Anwesha</v>
          </cell>
          <cell r="H3287" t="str">
            <v>Breast</v>
          </cell>
          <cell r="I3287" t="str">
            <v>Upper inner quadrant of breast</v>
          </cell>
          <cell r="J3287" t="str">
            <v>Infiltrating ductular carcinoma</v>
          </cell>
          <cell r="K3287" t="str">
            <v>Left</v>
          </cell>
        </row>
        <row r="3288">
          <cell r="B3288" t="str">
            <v>IN-423-VJRM</v>
          </cell>
          <cell r="C3288" t="str">
            <v>IN-423-VJRM-F</v>
          </cell>
          <cell r="D3288" t="str">
            <v>Usha Devi</v>
          </cell>
          <cell r="E3288" t="str">
            <v>Target Core+PDL1</v>
          </cell>
          <cell r="F3288" t="str">
            <v>Dr Darshit Shah</v>
          </cell>
          <cell r="G3288" t="str">
            <v>Swathi</v>
          </cell>
          <cell r="H3288" t="str">
            <v>Lung</v>
          </cell>
          <cell r="I3288" t="str">
            <v>Lower lobe, lung</v>
          </cell>
          <cell r="J3288" t="str">
            <v>Adenocarcinoma, NOS</v>
          </cell>
          <cell r="K3288" t="str">
            <v>Left</v>
          </cell>
        </row>
        <row r="3289">
          <cell r="B3289" t="str">
            <v>IN-423-VJSA</v>
          </cell>
          <cell r="C3289" t="str">
            <v>IN-423-VJSA-F</v>
          </cell>
          <cell r="D3289" t="str">
            <v>Gandikota Md Hasham Hussain</v>
          </cell>
          <cell r="E3289" t="str">
            <v>Target Absolute</v>
          </cell>
          <cell r="F3289" t="str">
            <v>Dr.Pradeep kumar reddy</v>
          </cell>
          <cell r="G3289" t="str">
            <v>Manohar</v>
          </cell>
          <cell r="H3289" t="str">
            <v>Other and unspecified biliary tract</v>
          </cell>
          <cell r="I3289" t="str">
            <v>Ampulla of Vater</v>
          </cell>
          <cell r="J3289" t="str">
            <v>Neoplasm, malignant</v>
          </cell>
          <cell r="K3289" t="str">
            <v>Not a paired site</v>
          </cell>
        </row>
        <row r="3290">
          <cell r="B3290" t="str">
            <v>IN-423-VJSA</v>
          </cell>
          <cell r="C3290" t="str">
            <v>IN-423-VJSA-B</v>
          </cell>
          <cell r="D3290" t="str">
            <v>Gandikota Md Hasham Hussain</v>
          </cell>
          <cell r="E3290" t="str">
            <v>TA Germline</v>
          </cell>
          <cell r="F3290" t="str">
            <v>Dr.Pradeep kumar reddy</v>
          </cell>
          <cell r="G3290" t="str">
            <v>Manohar</v>
          </cell>
        </row>
        <row r="3291">
          <cell r="B3291" t="str">
            <v>IN-423-VJSB</v>
          </cell>
          <cell r="C3291" t="str">
            <v>IN-423-VJSB-F</v>
          </cell>
          <cell r="D3291" t="str">
            <v>Rashmi Chaturvedi</v>
          </cell>
          <cell r="E3291" t="str">
            <v>HRR Somatic</v>
          </cell>
          <cell r="F3291" t="str">
            <v>Dr.Ankit Agarwal</v>
          </cell>
          <cell r="G3291" t="str">
            <v>Manohar</v>
          </cell>
        </row>
        <row r="3292">
          <cell r="B3292" t="str">
            <v>IN-423-VJSB</v>
          </cell>
          <cell r="C3292" t="str">
            <v>IN-423-VJSB-B</v>
          </cell>
          <cell r="D3292" t="str">
            <v>Rashmi Chaturvedi</v>
          </cell>
          <cell r="E3292" t="str">
            <v>HRR Germline</v>
          </cell>
          <cell r="F3292" t="str">
            <v>Dr.Ankit Agarwal</v>
          </cell>
          <cell r="G3292" t="str">
            <v>Manohar</v>
          </cell>
        </row>
        <row r="3293">
          <cell r="B3293" t="str">
            <v>IN-423-VJSC</v>
          </cell>
          <cell r="C3293" t="str">
            <v>IN-423-VJSC-F</v>
          </cell>
          <cell r="D3293" t="str">
            <v>Nazina Tatyana</v>
          </cell>
          <cell r="E3293" t="str">
            <v>Target Core</v>
          </cell>
          <cell r="F3293" t="str">
            <v>Dr. Rahul</v>
          </cell>
          <cell r="G3293" t="str">
            <v>Swathi</v>
          </cell>
          <cell r="H3293" t="str">
            <v>Lung</v>
          </cell>
          <cell r="I3293" t="str">
            <v>Lung NOS</v>
          </cell>
          <cell r="J3293" t="str">
            <v>Adenocarcinoma, NOS</v>
          </cell>
          <cell r="K3293" t="str">
            <v>Right</v>
          </cell>
        </row>
        <row r="3294">
          <cell r="B3294" t="str">
            <v>IN-423-VJSD</v>
          </cell>
          <cell r="C3294" t="str">
            <v>IN-423-VJSD-F</v>
          </cell>
          <cell r="D3294" t="str">
            <v>Anupam Das</v>
          </cell>
          <cell r="E3294" t="str">
            <v>Target Core+PDL1</v>
          </cell>
          <cell r="F3294" t="str">
            <v>Dr Darshit Shah</v>
          </cell>
          <cell r="G3294" t="str">
            <v>Swathi</v>
          </cell>
          <cell r="H3294" t="str">
            <v>Lung</v>
          </cell>
          <cell r="I3294" t="str">
            <v>Lower lobe, lung</v>
          </cell>
          <cell r="J3294" t="str">
            <v>Adenocarcinoma, NOS</v>
          </cell>
          <cell r="K3294" t="str">
            <v>Left</v>
          </cell>
        </row>
        <row r="3295">
          <cell r="B3295" t="str">
            <v>IN-423-VJSE</v>
          </cell>
          <cell r="C3295" t="str">
            <v>IN-423-VJSE-B</v>
          </cell>
          <cell r="D3295" t="str">
            <v>Sunil Kumar</v>
          </cell>
          <cell r="E3295" t="str">
            <v>Target Indiegene Liquid</v>
          </cell>
          <cell r="F3295" t="str">
            <v>Dr. Vijai Simha</v>
          </cell>
          <cell r="G3295" t="str">
            <v>Dayana</v>
          </cell>
          <cell r="H3295" t="str">
            <v>Rectum</v>
          </cell>
          <cell r="I3295" t="str">
            <v>Rectum, NOS</v>
          </cell>
          <cell r="J3295" t="str">
            <v>Adenocarcinoma, NOS</v>
          </cell>
          <cell r="K3295" t="str">
            <v>Not a paired site</v>
          </cell>
        </row>
        <row r="3296">
          <cell r="B3296" t="str">
            <v>IN-423-VJSF</v>
          </cell>
          <cell r="C3296" t="str">
            <v>IN-423-VJSF-B</v>
          </cell>
          <cell r="D3296" t="str">
            <v>Suvarna Randhir Pacharne</v>
          </cell>
          <cell r="E3296" t="str">
            <v>HRR Germline</v>
          </cell>
          <cell r="F3296" t="str">
            <v>Dr. Tushar Patil</v>
          </cell>
          <cell r="G3296" t="str">
            <v>Dayana</v>
          </cell>
          <cell r="H3296" t="str">
            <v>Yet to Update Details</v>
          </cell>
        </row>
        <row r="3297">
          <cell r="B3297" t="str">
            <v>IN-423-VJSG</v>
          </cell>
          <cell r="C3297" t="str">
            <v>IN-423-VJSG-F</v>
          </cell>
          <cell r="D3297" t="str">
            <v>Amjadi Begum</v>
          </cell>
          <cell r="E3297" t="str">
            <v>Target First</v>
          </cell>
          <cell r="F3297" t="str">
            <v>Dr. Namrata Udapa</v>
          </cell>
          <cell r="G3297" t="str">
            <v>Manohar</v>
          </cell>
          <cell r="H3297" t="str">
            <v>Ovary</v>
          </cell>
          <cell r="I3297" t="str">
            <v>Ovary</v>
          </cell>
          <cell r="J3297" t="str">
            <v>Squamous cell carcinoma, NOS</v>
          </cell>
          <cell r="K3297" t="str">
            <v>Left</v>
          </cell>
        </row>
        <row r="3298">
          <cell r="B3298" t="str">
            <v>IN-423-VJSH</v>
          </cell>
          <cell r="C3298" t="str">
            <v>IN-423-VJSH-F</v>
          </cell>
          <cell r="D3298" t="str">
            <v>Neelam Katyal</v>
          </cell>
          <cell r="E3298" t="str">
            <v>Target Focus</v>
          </cell>
          <cell r="F3298" t="str">
            <v>Dr. D. C. Katiyar</v>
          </cell>
          <cell r="G3298" t="str">
            <v>Swathi</v>
          </cell>
          <cell r="H3298" t="str">
            <v>Breast</v>
          </cell>
          <cell r="I3298" t="str">
            <v>Breast NOS (excludes Skin of breast C44.5)</v>
          </cell>
          <cell r="J3298" t="str">
            <v>Infiltrating ductular carcinoma</v>
          </cell>
          <cell r="K3298" t="str">
            <v>Left</v>
          </cell>
        </row>
        <row r="3299">
          <cell r="B3299" t="str">
            <v>IN-423-VJSI</v>
          </cell>
          <cell r="C3299" t="str">
            <v>IN-423-VJSI-F</v>
          </cell>
          <cell r="D3299" t="str">
            <v>Amika Devi</v>
          </cell>
          <cell r="E3299" t="str">
            <v>HRR Somatic</v>
          </cell>
          <cell r="F3299" t="str">
            <v>Dr Lal Path Labs</v>
          </cell>
          <cell r="G3299" t="str">
            <v>Alaka</v>
          </cell>
          <cell r="H3299" t="str">
            <v>Breast</v>
          </cell>
          <cell r="I3299" t="str">
            <v>Breast NOS (excludes Skin of breast C44.5)</v>
          </cell>
          <cell r="J3299" t="str">
            <v>Invasive carcinoma of no special type</v>
          </cell>
          <cell r="K3299" t="str">
            <v>Left</v>
          </cell>
        </row>
        <row r="3300">
          <cell r="B3300" t="str">
            <v>IN-423-VJSJ</v>
          </cell>
          <cell r="C3300" t="str">
            <v>IN-423-VJSJ-F</v>
          </cell>
          <cell r="D3300" t="str">
            <v>Surya Prasad Panthi</v>
          </cell>
          <cell r="E3300" t="str">
            <v>Target First</v>
          </cell>
          <cell r="F3300" t="str">
            <v>DR. Bijesh Raj</v>
          </cell>
          <cell r="G3300" t="str">
            <v>Dayana</v>
          </cell>
          <cell r="H3300" t="str">
            <v>Lung</v>
          </cell>
          <cell r="I3300" t="str">
            <v>Upper lobe, lung</v>
          </cell>
          <cell r="J3300" t="str">
            <v>Non-small cell carcinoma</v>
          </cell>
          <cell r="K3300" t="str">
            <v>Right</v>
          </cell>
        </row>
        <row r="3301">
          <cell r="B3301" t="str">
            <v>IN-423-VJSK</v>
          </cell>
          <cell r="C3301" t="str">
            <v>IN-423-VJSK-F</v>
          </cell>
          <cell r="D3301" t="str">
            <v>Jayantibhai Chimanbhai Amin</v>
          </cell>
          <cell r="E3301" t="str">
            <v>Target First</v>
          </cell>
          <cell r="F3301" t="str">
            <v>Dr. Jaikumar Patel</v>
          </cell>
          <cell r="G3301" t="str">
            <v>Dayana</v>
          </cell>
          <cell r="H3301" t="str">
            <v>Pancreas</v>
          </cell>
          <cell r="I3301" t="str">
            <v>Head of pancreas</v>
          </cell>
          <cell r="J3301" t="str">
            <v>Adenocarcinoma, NOS</v>
          </cell>
          <cell r="K3301" t="str">
            <v>Not a paired site</v>
          </cell>
        </row>
        <row r="3302">
          <cell r="B3302" t="str">
            <v>IN-423-VJSL</v>
          </cell>
          <cell r="C3302" t="str">
            <v>IN-423-VJSL-F</v>
          </cell>
          <cell r="D3302" t="str">
            <v>Laxmi Vadla Palamakula</v>
          </cell>
          <cell r="E3302" t="str">
            <v>Target Indiegene</v>
          </cell>
          <cell r="F3302" t="str">
            <v>Dr.Harish Kancharla</v>
          </cell>
          <cell r="G3302" t="str">
            <v>Alaka</v>
          </cell>
          <cell r="H3302" t="str">
            <v>Stomach</v>
          </cell>
          <cell r="I3302" t="str">
            <v>Stomach NOS</v>
          </cell>
          <cell r="J3302" t="str">
            <v>Adenocarcinoma, NOS</v>
          </cell>
          <cell r="K3302" t="str">
            <v>Not a paired site</v>
          </cell>
        </row>
        <row r="3303">
          <cell r="B3303" t="str">
            <v>IN-423-VJTA</v>
          </cell>
          <cell r="C3303" t="str">
            <v>IN-423-VJTA-B</v>
          </cell>
          <cell r="D3303" t="str">
            <v>Mounika Mummalaneni</v>
          </cell>
          <cell r="E3303" t="str">
            <v>Germline+</v>
          </cell>
          <cell r="F3303" t="str">
            <v>Dr. P.S Dattatreya</v>
          </cell>
          <cell r="G3303" t="str">
            <v>Sonali</v>
          </cell>
          <cell r="H3303" t="str">
            <v>Non-Cancer</v>
          </cell>
          <cell r="I3303" t="str">
            <v>Non-Cancer</v>
          </cell>
          <cell r="J3303" t="str">
            <v>Non-Cancer</v>
          </cell>
          <cell r="K3303" t="str">
            <v>Non-Cancer</v>
          </cell>
        </row>
        <row r="3304">
          <cell r="B3304" t="str">
            <v>IN-423-VJTB</v>
          </cell>
          <cell r="C3304" t="str">
            <v>IN-423-VJTB-B</v>
          </cell>
          <cell r="D3304" t="str">
            <v>Aparajita Roy</v>
          </cell>
          <cell r="E3304" t="str">
            <v>HRR Germline</v>
          </cell>
          <cell r="F3304" t="str">
            <v>Dr. Satyam Satyarth</v>
          </cell>
          <cell r="G3304" t="str">
            <v>Sonali</v>
          </cell>
          <cell r="H3304" t="str">
            <v>Ovary</v>
          </cell>
          <cell r="I3304" t="str">
            <v>Ovary</v>
          </cell>
          <cell r="J3304" t="str">
            <v>Adenocarcinoma, NOS</v>
          </cell>
          <cell r="K3304" t="str">
            <v>Unknown</v>
          </cell>
        </row>
        <row r="3305">
          <cell r="B3305" t="str">
            <v>IN-423-VJTC</v>
          </cell>
          <cell r="C3305" t="str">
            <v>IN-423-VJTC-F</v>
          </cell>
          <cell r="D3305" t="str">
            <v>Dungarsingh Vannasingh Rajput</v>
          </cell>
          <cell r="E3305" t="str">
            <v>Target First+PDL1</v>
          </cell>
          <cell r="F3305" t="str">
            <v>Dr. Mithun Shah</v>
          </cell>
          <cell r="G3305" t="str">
            <v>Nilava</v>
          </cell>
          <cell r="H3305" t="str">
            <v>Lung</v>
          </cell>
          <cell r="I3305" t="str">
            <v>Lung NOS</v>
          </cell>
          <cell r="J3305" t="str">
            <v>Large cell neuroendocrine carcinoma</v>
          </cell>
          <cell r="K3305" t="str">
            <v>Unknown</v>
          </cell>
        </row>
        <row r="3306">
          <cell r="B3306" t="str">
            <v>IN-423-VG2C</v>
          </cell>
          <cell r="C3306" t="str">
            <v>IN-423-VG2C-F2</v>
          </cell>
          <cell r="D3306" t="str">
            <v>Vibha Devi</v>
          </cell>
          <cell r="E3306" t="str">
            <v>Target Focus</v>
          </cell>
          <cell r="F3306" t="str">
            <v>Dr. Renu Mishra</v>
          </cell>
          <cell r="G3306" t="str">
            <v>Rajani</v>
          </cell>
          <cell r="H3306" t="str">
            <v>Breast</v>
          </cell>
          <cell r="I3306" t="str">
            <v>Breast NOS (excludes Skin of breast C44.5)</v>
          </cell>
          <cell r="J3306" t="str">
            <v>Invasive carcinoma of no special type</v>
          </cell>
          <cell r="K3306" t="str">
            <v>Left</v>
          </cell>
        </row>
        <row r="3307">
          <cell r="B3307" t="str">
            <v>IN-423-VJTD</v>
          </cell>
          <cell r="C3307" t="str">
            <v>IN-423-VJTD-F</v>
          </cell>
          <cell r="D3307" t="str">
            <v>Manorama Roy</v>
          </cell>
          <cell r="E3307" t="str">
            <v>Target Core+PDL1</v>
          </cell>
          <cell r="F3307" t="str">
            <v>Dr Darshit Shah</v>
          </cell>
          <cell r="G3307" t="str">
            <v>Sindhura</v>
          </cell>
          <cell r="H3307" t="str">
            <v>Lung</v>
          </cell>
          <cell r="I3307" t="str">
            <v>Middle lobe, lung</v>
          </cell>
          <cell r="J3307" t="str">
            <v>Adenocarcinoma, NOS</v>
          </cell>
          <cell r="K3307" t="str">
            <v>Right</v>
          </cell>
        </row>
        <row r="3308">
          <cell r="B3308" t="str">
            <v>IN-423-VJTE</v>
          </cell>
          <cell r="C3308" t="str">
            <v>IN-423-VJTE-B</v>
          </cell>
          <cell r="D3308" t="str">
            <v>NMCG227107</v>
          </cell>
          <cell r="E3308" t="str">
            <v>HRR Germline</v>
          </cell>
          <cell r="F3308" t="str">
            <v>Dr. Anuka Sharma</v>
          </cell>
          <cell r="G3308" t="str">
            <v>Nilava</v>
          </cell>
          <cell r="H3308" t="str">
            <v>NA</v>
          </cell>
          <cell r="I3308" t="str">
            <v>NA</v>
          </cell>
          <cell r="J3308" t="str">
            <v>NA</v>
          </cell>
          <cell r="K3308" t="str">
            <v>NA</v>
          </cell>
        </row>
        <row r="3309">
          <cell r="B3309" t="str">
            <v>IN-423-VJTF</v>
          </cell>
          <cell r="C3309" t="str">
            <v>IN-423-VJTF-B</v>
          </cell>
          <cell r="D3309" t="str">
            <v>NMCG227108</v>
          </cell>
          <cell r="E3309" t="str">
            <v>HRR Germline</v>
          </cell>
          <cell r="F3309" t="str">
            <v>Dr. Anuka Sharma</v>
          </cell>
          <cell r="G3309" t="str">
            <v>Sonali</v>
          </cell>
        </row>
        <row r="3310">
          <cell r="B3310" t="str">
            <v>IN-423-VJTG</v>
          </cell>
          <cell r="C3310" t="str">
            <v>IN-423-VJTG-F</v>
          </cell>
          <cell r="D3310" t="str">
            <v>Syeda Nasimi Begum</v>
          </cell>
          <cell r="E3310" t="str">
            <v>Target Absolute -ve</v>
          </cell>
          <cell r="F3310" t="str">
            <v>Dr. Ferdous Sayed</v>
          </cell>
          <cell r="G3310" t="str">
            <v>Nilava</v>
          </cell>
          <cell r="H3310" t="str">
            <v>Corpus Uteri</v>
          </cell>
          <cell r="I3310" t="str">
            <v>Endometrium</v>
          </cell>
          <cell r="J3310" t="str">
            <v>Endometrioid carcinoma</v>
          </cell>
          <cell r="K3310" t="str">
            <v>Unknown</v>
          </cell>
        </row>
        <row r="3311">
          <cell r="B3311" t="str">
            <v>IN-423-VJTH</v>
          </cell>
          <cell r="C3311" t="str">
            <v>IN-423-VJTH-F</v>
          </cell>
          <cell r="D3311" t="str">
            <v>Gangamma</v>
          </cell>
          <cell r="E3311" t="str">
            <v>Target First</v>
          </cell>
          <cell r="F3311" t="str">
            <v>Dr Aparna</v>
          </cell>
          <cell r="G3311" t="str">
            <v>Sonali</v>
          </cell>
          <cell r="H3311" t="str">
            <v>Lung</v>
          </cell>
          <cell r="I3311" t="str">
            <v>Lower lobe, lung</v>
          </cell>
          <cell r="J3311" t="str">
            <v>Adenocarcinoma, NOS</v>
          </cell>
          <cell r="K3311" t="str">
            <v>Right</v>
          </cell>
        </row>
        <row r="3312">
          <cell r="B3312" t="str">
            <v>IN-423-VJTI</v>
          </cell>
          <cell r="C3312" t="str">
            <v>IN-423-VJTI-F</v>
          </cell>
          <cell r="D3312" t="str">
            <v>Mohammed Gouse Khan</v>
          </cell>
          <cell r="E3312" t="str">
            <v>Target First</v>
          </cell>
          <cell r="F3312" t="str">
            <v>Dr Aparna</v>
          </cell>
          <cell r="G3312" t="str">
            <v>Nilava</v>
          </cell>
          <cell r="H3312" t="str">
            <v>Lung</v>
          </cell>
          <cell r="I3312" t="str">
            <v>Lung NOS</v>
          </cell>
          <cell r="J3312" t="str">
            <v>Adenocarcinoma, NOS</v>
          </cell>
          <cell r="K3312" t="str">
            <v>Left</v>
          </cell>
        </row>
        <row r="3313">
          <cell r="B3313" t="str">
            <v>IN-423-VJTJ</v>
          </cell>
          <cell r="C3313" t="str">
            <v>IN-423-VJTJ-F</v>
          </cell>
          <cell r="D3313" t="str">
            <v>Ambika Dash</v>
          </cell>
          <cell r="E3313" t="str">
            <v>HRR Somatic</v>
          </cell>
          <cell r="F3313" t="str">
            <v>Dr Ghanshyam Biswas</v>
          </cell>
          <cell r="G3313" t="str">
            <v>Sindhura</v>
          </cell>
        </row>
        <row r="3314">
          <cell r="B3314" t="str">
            <v>IN-423-VJTK</v>
          </cell>
          <cell r="C3314" t="str">
            <v>IN-423-VJTK-F</v>
          </cell>
          <cell r="D3314" t="str">
            <v>Shahanajabi Huddar</v>
          </cell>
          <cell r="E3314" t="str">
            <v>Target First</v>
          </cell>
          <cell r="F3314" t="str">
            <v>Dr. Rohith Raghunath Ranade</v>
          </cell>
          <cell r="G3314" t="str">
            <v>Dayana</v>
          </cell>
          <cell r="H3314" t="str">
            <v>Ovary</v>
          </cell>
          <cell r="I3314" t="str">
            <v>Ovary</v>
          </cell>
          <cell r="J3314" t="str">
            <v>High-grade serous carcinoma</v>
          </cell>
          <cell r="K3314" t="str">
            <v>Unknown</v>
          </cell>
        </row>
        <row r="3315">
          <cell r="B3315" t="str">
            <v>IN-423-VJTK</v>
          </cell>
          <cell r="C3315" t="str">
            <v>IN-423-VJTK-B</v>
          </cell>
          <cell r="D3315" t="str">
            <v>Shahanajabi Huddar</v>
          </cell>
          <cell r="E3315" t="str">
            <v>HRR Germline</v>
          </cell>
          <cell r="F3315" t="str">
            <v>Dr. Rohith Raghunath Ranade</v>
          </cell>
          <cell r="G3315" t="str">
            <v>Dayana</v>
          </cell>
          <cell r="H3315" t="str">
            <v>Ovary</v>
          </cell>
          <cell r="I3315" t="str">
            <v>Ovary</v>
          </cell>
          <cell r="J3315" t="str">
            <v>High-grade serous carcinoma</v>
          </cell>
          <cell r="K3315" t="str">
            <v>Unknown</v>
          </cell>
        </row>
        <row r="3316">
          <cell r="B3316" t="str">
            <v>IN-423-VI2J</v>
          </cell>
          <cell r="C3316" t="str">
            <v>IN-423-VI2J-F2</v>
          </cell>
          <cell r="D3316" t="str">
            <v>Minakshee V</v>
          </cell>
          <cell r="E3316" t="str">
            <v>Target Absolute</v>
          </cell>
          <cell r="F3316" t="str">
            <v>Dr.. AVS Suresh</v>
          </cell>
          <cell r="G3316" t="str">
            <v>Anwesha</v>
          </cell>
          <cell r="H3316" t="str">
            <v>Rectosigmoid junction</v>
          </cell>
          <cell r="I3316" t="str">
            <v>Rectosigmoid junction</v>
          </cell>
          <cell r="J3316" t="str">
            <v>Adenocarcinoma, NOS</v>
          </cell>
          <cell r="K3316" t="str">
            <v>Not a paired site</v>
          </cell>
        </row>
        <row r="3317">
          <cell r="B3317" t="str">
            <v>IN-423-VJUA</v>
          </cell>
          <cell r="C3317" t="str">
            <v>IN-423-VJUA-F</v>
          </cell>
          <cell r="D3317" t="str">
            <v>Sudhakar Kavhale</v>
          </cell>
          <cell r="E3317" t="str">
            <v>Target First</v>
          </cell>
          <cell r="F3317" t="str">
            <v>Dr Rajesh Saoji</v>
          </cell>
          <cell r="G3317" t="str">
            <v>Nilava</v>
          </cell>
          <cell r="H3317" t="str">
            <v>Lung</v>
          </cell>
          <cell r="I3317" t="str">
            <v>Upper lobe, lung</v>
          </cell>
          <cell r="J3317" t="str">
            <v>Squamous cell carcinoma, NOS</v>
          </cell>
          <cell r="K3317" t="str">
            <v>Right</v>
          </cell>
        </row>
        <row r="3318">
          <cell r="B3318" t="str">
            <v>IN-423-VJUB</v>
          </cell>
          <cell r="C3318" t="str">
            <v>IN-423-VJUB-F</v>
          </cell>
          <cell r="D3318" t="str">
            <v>Laxmikant Chawandke</v>
          </cell>
          <cell r="E3318" t="str">
            <v>Target First</v>
          </cell>
          <cell r="F3318" t="str">
            <v>Dr Rajesh Saoji</v>
          </cell>
          <cell r="G3318" t="str">
            <v>Sonali</v>
          </cell>
          <cell r="H3318" t="str">
            <v>Larynx</v>
          </cell>
          <cell r="I3318" t="str">
            <v>Larynx NOS</v>
          </cell>
          <cell r="J3318" t="str">
            <v>Squamous cell carcinoma, NOS</v>
          </cell>
          <cell r="K3318" t="str">
            <v>Unknown</v>
          </cell>
        </row>
        <row r="3319">
          <cell r="B3319" t="str">
            <v>IN-423-VJUC</v>
          </cell>
          <cell r="C3319" t="str">
            <v>IN-423-VJUC-B</v>
          </cell>
          <cell r="D3319" t="str">
            <v>Elsy Stanley</v>
          </cell>
          <cell r="E3319" t="str">
            <v>Germline+</v>
          </cell>
          <cell r="F3319" t="str">
            <v>Dr. Arun Philip</v>
          </cell>
          <cell r="G3319" t="str">
            <v>Devika</v>
          </cell>
        </row>
        <row r="3320">
          <cell r="B3320" t="str">
            <v>IN-423-VJUD</v>
          </cell>
          <cell r="C3320" t="str">
            <v>IN-423-VJUD-F</v>
          </cell>
          <cell r="D3320" t="str">
            <v>Kasem Ali Sheikh</v>
          </cell>
          <cell r="E3320" t="str">
            <v>Target Core</v>
          </cell>
          <cell r="F3320" t="str">
            <v>Dr Vijay Patil</v>
          </cell>
          <cell r="G3320" t="str">
            <v>Sindhura</v>
          </cell>
        </row>
        <row r="3321">
          <cell r="B3321" t="str">
            <v>IN-423-VJUE</v>
          </cell>
          <cell r="C3321" t="str">
            <v>IN-423-VJUE-F</v>
          </cell>
          <cell r="D3321" t="str">
            <v>Mohan Madav</v>
          </cell>
          <cell r="E3321" t="str">
            <v>Target Indiegene</v>
          </cell>
          <cell r="F3321" t="str">
            <v>Dr. Pushpak Chirmade</v>
          </cell>
          <cell r="G3321" t="str">
            <v>Nilava</v>
          </cell>
          <cell r="H3321" t="str">
            <v>Parotid gland</v>
          </cell>
          <cell r="I3321" t="str">
            <v>Parotid gland</v>
          </cell>
          <cell r="J3321" t="str">
            <v>Adenocarcinoma, NOS</v>
          </cell>
          <cell r="K3321" t="str">
            <v>Left</v>
          </cell>
        </row>
        <row r="3322">
          <cell r="B3322" t="str">
            <v>IN-423-VJUG</v>
          </cell>
          <cell r="C3322" t="str">
            <v>IN-423-VJUG-F</v>
          </cell>
          <cell r="D3322" t="str">
            <v>Umesh Kumar</v>
          </cell>
          <cell r="E3322" t="str">
            <v>Target Absolute +</v>
          </cell>
          <cell r="F3322" t="str">
            <v>Dr. T Raja</v>
          </cell>
          <cell r="G3322" t="str">
            <v>Sonali</v>
          </cell>
          <cell r="H3322" t="str">
            <v>Pancreas</v>
          </cell>
          <cell r="I3322" t="str">
            <v>Pancreas NOS</v>
          </cell>
          <cell r="J3322" t="str">
            <v>Adenocarcinoma, NOS</v>
          </cell>
          <cell r="K3322" t="str">
            <v>Not a paired site</v>
          </cell>
        </row>
        <row r="3323">
          <cell r="B3323" t="str">
            <v>IN-423-VJUG</v>
          </cell>
          <cell r="C3323" t="str">
            <v>IN-423-VJUG-B</v>
          </cell>
          <cell r="D3323" t="str">
            <v>Umesh Kumar</v>
          </cell>
          <cell r="E3323" t="str">
            <v>TA Germline</v>
          </cell>
          <cell r="F3323" t="str">
            <v>Dr. T Raja</v>
          </cell>
          <cell r="G3323" t="str">
            <v>Sonali</v>
          </cell>
          <cell r="H3323" t="str">
            <v>Pancreas</v>
          </cell>
          <cell r="I3323" t="str">
            <v>Pancreas NOS</v>
          </cell>
          <cell r="J3323" t="str">
            <v>Adenocarcinoma, NOS</v>
          </cell>
          <cell r="K3323" t="str">
            <v>Not a paired site</v>
          </cell>
        </row>
        <row r="3324">
          <cell r="B3324" t="str">
            <v>IN-423-VJUH</v>
          </cell>
          <cell r="C3324" t="str">
            <v>IN-423-VJUH-F</v>
          </cell>
          <cell r="D3324" t="str">
            <v>Debadutta Dash</v>
          </cell>
          <cell r="E3324" t="str">
            <v>HRR Somatic</v>
          </cell>
          <cell r="F3324" t="str">
            <v>Dr Ghanshyam Biswas</v>
          </cell>
          <cell r="G3324" t="str">
            <v>Devika</v>
          </cell>
          <cell r="H3324" t="str">
            <v>Prostate</v>
          </cell>
          <cell r="I3324" t="str">
            <v>Prostate gland</v>
          </cell>
          <cell r="J3324" t="str">
            <v>Acinar cell carcinoma</v>
          </cell>
          <cell r="K3324" t="str">
            <v>Right</v>
          </cell>
        </row>
        <row r="3325">
          <cell r="B3325" t="str">
            <v>IN-423-VJUI</v>
          </cell>
          <cell r="C3325" t="str">
            <v>IN-423-VJUI-B</v>
          </cell>
          <cell r="D3325" t="str">
            <v>Amita Sirur</v>
          </cell>
          <cell r="E3325" t="str">
            <v>HRR Germline</v>
          </cell>
          <cell r="F3325" t="str">
            <v>Dr Muzammil Shaikh</v>
          </cell>
          <cell r="G3325" t="str">
            <v>Balaji &amp; Manohar</v>
          </cell>
          <cell r="H3325" t="str">
            <v>Ovary</v>
          </cell>
          <cell r="I3325" t="str">
            <v>Ovary</v>
          </cell>
          <cell r="J3325" t="str">
            <v>Carcinoma, NOS</v>
          </cell>
          <cell r="K3325" t="str">
            <v>Unknown</v>
          </cell>
        </row>
        <row r="3326">
          <cell r="B3326" t="str">
            <v>IN-423-VJUJ</v>
          </cell>
          <cell r="C3326" t="str">
            <v>IN-423-VJUJ-F</v>
          </cell>
          <cell r="D3326" t="str">
            <v>Anil Kumar Agrawal</v>
          </cell>
          <cell r="E3326" t="str">
            <v>Target Core+PDL1</v>
          </cell>
          <cell r="F3326" t="str">
            <v>Dr Darshit Shah</v>
          </cell>
          <cell r="G3326" t="str">
            <v>Balaji</v>
          </cell>
        </row>
        <row r="3327">
          <cell r="B3327" t="str">
            <v>IN-423-VJUK</v>
          </cell>
          <cell r="C3327" t="str">
            <v>IN-423-VJUK-F</v>
          </cell>
          <cell r="D3327" t="str">
            <v>Rakesh Kumar Dogra</v>
          </cell>
          <cell r="E3327" t="str">
            <v>Target Indiegene</v>
          </cell>
          <cell r="F3327" t="str">
            <v>Dr. Shyam Aggarwal</v>
          </cell>
          <cell r="G3327" t="str">
            <v>Sonali</v>
          </cell>
        </row>
        <row r="3328">
          <cell r="B3328" t="str">
            <v>IN-423-VJFG</v>
          </cell>
          <cell r="C3328" t="str">
            <v>IN-423-VJFG-F2</v>
          </cell>
          <cell r="D3328" t="str">
            <v>MV Jose</v>
          </cell>
          <cell r="E3328" t="str">
            <v>Target Core</v>
          </cell>
          <cell r="F3328" t="str">
            <v>Dr Vishnu H</v>
          </cell>
          <cell r="G3328" t="str">
            <v>Swathi</v>
          </cell>
        </row>
        <row r="3329">
          <cell r="B3329" t="str">
            <v>IN-423-VJZA</v>
          </cell>
          <cell r="C3329" t="str">
            <v>IN-423-VJZA-B</v>
          </cell>
          <cell r="D3329" t="str">
            <v>Sunu Thomas</v>
          </cell>
          <cell r="E3329" t="str">
            <v>Germline+</v>
          </cell>
          <cell r="F3329" t="str">
            <v>Dr. Jaisankar P</v>
          </cell>
          <cell r="G3329" t="str">
            <v>Sonali</v>
          </cell>
          <cell r="H3329" t="str">
            <v>Large Intestine</v>
          </cell>
          <cell r="I3329" t="str">
            <v>Ascending colon</v>
          </cell>
          <cell r="J3329" t="str">
            <v>Adenocarcinoma, NOS</v>
          </cell>
          <cell r="K3329" t="str">
            <v>Not a paired site</v>
          </cell>
        </row>
        <row r="3330">
          <cell r="B3330" t="str">
            <v>IN-423-VJZB</v>
          </cell>
          <cell r="C3330" t="str">
            <v>IN-423-VJZB-B</v>
          </cell>
          <cell r="D3330" t="str">
            <v>Sindhu Radhakrishnan</v>
          </cell>
          <cell r="E3330" t="str">
            <v>HRR Germline</v>
          </cell>
          <cell r="F3330" t="str">
            <v>Dr. Rahul Ravind</v>
          </cell>
          <cell r="G3330" t="str">
            <v>Manohar</v>
          </cell>
        </row>
        <row r="3331">
          <cell r="B3331" t="str">
            <v>IN-423-VJZC</v>
          </cell>
          <cell r="C3331" t="str">
            <v>IN-423-VJZC-B</v>
          </cell>
          <cell r="D3331" t="str">
            <v>Kiran Joshi</v>
          </cell>
          <cell r="E3331" t="str">
            <v>HRR Germline</v>
          </cell>
          <cell r="F3331" t="str">
            <v>Dr. Rajesh Saoji</v>
          </cell>
          <cell r="G3331" t="str">
            <v>Swathi</v>
          </cell>
        </row>
        <row r="3332">
          <cell r="B3332" t="str">
            <v>IN-423-VJZD</v>
          </cell>
          <cell r="C3332" t="str">
            <v>IN-423-VJZD-B</v>
          </cell>
          <cell r="D3332" t="str">
            <v>Kirti Nalawade</v>
          </cell>
          <cell r="E3332" t="str">
            <v>Germline+</v>
          </cell>
          <cell r="F3332" t="str">
            <v>Dr. Tushar Patil</v>
          </cell>
          <cell r="G3332" t="str">
            <v>Manohar</v>
          </cell>
        </row>
        <row r="3333">
          <cell r="B3333" t="str">
            <v>IN-423-VJZE</v>
          </cell>
          <cell r="C3333" t="str">
            <v>IN-423-VJZE-B</v>
          </cell>
          <cell r="D3333" t="str">
            <v>Jayashree Jadhav</v>
          </cell>
          <cell r="E3333" t="str">
            <v>Germline+</v>
          </cell>
          <cell r="F3333" t="str">
            <v>Dr. Tushar Patil</v>
          </cell>
          <cell r="G3333" t="str">
            <v>Manohar</v>
          </cell>
          <cell r="H3333" t="str">
            <v>Ovary</v>
          </cell>
          <cell r="I3333" t="str">
            <v>Ovary</v>
          </cell>
          <cell r="J3333" t="str">
            <v>Adenocarcinoma, NOS</v>
          </cell>
          <cell r="K3333" t="str">
            <v>Right and Left</v>
          </cell>
        </row>
        <row r="3334">
          <cell r="B3334" t="str">
            <v>IN-423-VJZF</v>
          </cell>
          <cell r="C3334" t="str">
            <v>IN-423-VJZF-F</v>
          </cell>
          <cell r="D3334" t="str">
            <v>Manju Thapa</v>
          </cell>
          <cell r="E3334" t="str">
            <v>Target Indiegene</v>
          </cell>
          <cell r="F3334" t="str">
            <v>Dr. Bijesh Raj</v>
          </cell>
          <cell r="G3334" t="str">
            <v>Dayana</v>
          </cell>
          <cell r="H3334" t="str">
            <v>Lung</v>
          </cell>
          <cell r="I3334" t="str">
            <v>Lower lobe, lung</v>
          </cell>
          <cell r="J3334" t="str">
            <v>Non-small cell carcinoma</v>
          </cell>
          <cell r="K3334" t="str">
            <v>Left</v>
          </cell>
        </row>
        <row r="3335">
          <cell r="B3335" t="str">
            <v>IN-423-VJZG</v>
          </cell>
          <cell r="C3335" t="str">
            <v>IN-423-VJZG-B</v>
          </cell>
          <cell r="D3335" t="str">
            <v>Anjana Shakya</v>
          </cell>
          <cell r="E3335" t="str">
            <v>HRR Germline</v>
          </cell>
          <cell r="F3335" t="str">
            <v>Dr. Sudip Shrestha</v>
          </cell>
          <cell r="G3335" t="str">
            <v>Sindhura</v>
          </cell>
        </row>
        <row r="3336">
          <cell r="B3336" t="str">
            <v>IN-423-VJZH</v>
          </cell>
          <cell r="C3336" t="str">
            <v>IN-423-VJZH-B</v>
          </cell>
          <cell r="D3336" t="str">
            <v>Mouluda Khatun</v>
          </cell>
          <cell r="E3336" t="str">
            <v>Target Indiegene Liquid</v>
          </cell>
          <cell r="F3336" t="str">
            <v>Dr. Koushik Chatterjee</v>
          </cell>
          <cell r="G3336" t="str">
            <v>Sonali</v>
          </cell>
        </row>
        <row r="3337">
          <cell r="B3337" t="str">
            <v>IN-423-VJZI</v>
          </cell>
          <cell r="C3337" t="str">
            <v>IN-423-VJZI-B</v>
          </cell>
          <cell r="D3337" t="str">
            <v>Anjum Ara</v>
          </cell>
          <cell r="E3337" t="str">
            <v>HRR Germline</v>
          </cell>
          <cell r="F3337" t="str">
            <v>Dr Akhil Kapoor</v>
          </cell>
          <cell r="G3337" t="str">
            <v>Sonali</v>
          </cell>
        </row>
        <row r="3338">
          <cell r="B3338" t="str">
            <v>IN-423-VJZJ</v>
          </cell>
          <cell r="C3338" t="str">
            <v>IN-423-VJZJ-B</v>
          </cell>
          <cell r="D3338" t="str">
            <v>Rukmani Tiwari</v>
          </cell>
          <cell r="E3338" t="str">
            <v>HRR Germline</v>
          </cell>
          <cell r="F3338" t="str">
            <v>Dr Akhil Kapoor</v>
          </cell>
          <cell r="G3338" t="str">
            <v>Sindhura</v>
          </cell>
          <cell r="H3338" t="str">
            <v>Ovary</v>
          </cell>
          <cell r="I3338" t="str">
            <v>Ovary</v>
          </cell>
          <cell r="J3338" t="str">
            <v>Papillary adenocarcinoma, NOS</v>
          </cell>
          <cell r="K3338" t="str">
            <v>Right</v>
          </cell>
        </row>
        <row r="3339">
          <cell r="B3339" t="str">
            <v>IN-423-VJZK</v>
          </cell>
          <cell r="C3339" t="str">
            <v>IN-423-VJZK-F</v>
          </cell>
          <cell r="D3339" t="str">
            <v>Attar Singh</v>
          </cell>
          <cell r="E3339" t="str">
            <v>Target Indiegene</v>
          </cell>
          <cell r="F3339" t="str">
            <v>Dr. R. K Choudhary</v>
          </cell>
          <cell r="G3339" t="str">
            <v>Sindhura</v>
          </cell>
        </row>
        <row r="3340">
          <cell r="B3340" t="str">
            <v>IN-423-VJZL</v>
          </cell>
          <cell r="C3340" t="str">
            <v>IN-423-VJZL-B</v>
          </cell>
          <cell r="D3340" t="str">
            <v>Swarnali Dasgupta</v>
          </cell>
          <cell r="E3340" t="str">
            <v>HRR Germline</v>
          </cell>
          <cell r="F3340" t="str">
            <v>Dr. Srinivas Chakravarthy</v>
          </cell>
          <cell r="G3340" t="str">
            <v>Sindhura</v>
          </cell>
        </row>
        <row r="3341">
          <cell r="B3341" t="str">
            <v>IN-423-VJZM</v>
          </cell>
          <cell r="C3341" t="str">
            <v>IN-423-VJZM-B</v>
          </cell>
          <cell r="D3341" t="str">
            <v>Karuna Poudel Aacharya</v>
          </cell>
          <cell r="E3341" t="str">
            <v>HRR Germline</v>
          </cell>
          <cell r="F3341" t="str">
            <v>Dr. Sudip Shrestha</v>
          </cell>
          <cell r="G3341" t="str">
            <v>Alaka</v>
          </cell>
        </row>
        <row r="3342">
          <cell r="B3342" t="str">
            <v>IN-423-VJZN</v>
          </cell>
          <cell r="C3342" t="str">
            <v>IN-423-VJZN-F</v>
          </cell>
          <cell r="D3342" t="str">
            <v>Moizuddin</v>
          </cell>
          <cell r="E3342" t="str">
            <v>Target Focus</v>
          </cell>
          <cell r="F3342" t="str">
            <v>Dr. Saadvik Raghuram</v>
          </cell>
          <cell r="G3342" t="str">
            <v>Alaka</v>
          </cell>
        </row>
        <row r="3343">
          <cell r="B3343" t="str">
            <v>IN-423-VJZO</v>
          </cell>
          <cell r="C3343" t="str">
            <v>IN-423-VJZO-F</v>
          </cell>
          <cell r="D3343" t="str">
            <v>Virsang M Limbola</v>
          </cell>
          <cell r="E3343" t="str">
            <v>HRR Somatic</v>
          </cell>
          <cell r="F3343" t="str">
            <v>Dr. LPL</v>
          </cell>
          <cell r="G3343" t="str">
            <v>Alaka</v>
          </cell>
          <cell r="H3343" t="str">
            <v>Prostate</v>
          </cell>
          <cell r="I3343" t="str">
            <v>Prostate gland</v>
          </cell>
          <cell r="J3343" t="str">
            <v>Adenocarcinoma, NOS</v>
          </cell>
          <cell r="K3343" t="str">
            <v>Not a paired site</v>
          </cell>
        </row>
        <row r="3344">
          <cell r="B3344" t="str">
            <v>IN-423-VJZP</v>
          </cell>
          <cell r="C3344" t="str">
            <v>IN-423-VJZP-B</v>
          </cell>
          <cell r="D3344" t="str">
            <v>Nujhat Banu</v>
          </cell>
          <cell r="E3344" t="str">
            <v>Germline+</v>
          </cell>
          <cell r="F3344" t="str">
            <v>Dr Sibnath Mondal</v>
          </cell>
          <cell r="G3344" t="str">
            <v>Manohar</v>
          </cell>
          <cell r="H3344" t="str">
            <v>Large Intestine</v>
          </cell>
          <cell r="I3344" t="str">
            <v>Colon NOS</v>
          </cell>
          <cell r="J3344" t="str">
            <v>Adenocarcinoma in situ in familial polyp. coli</v>
          </cell>
          <cell r="K3344" t="str">
            <v>Unknown</v>
          </cell>
        </row>
        <row r="3345">
          <cell r="B3345" t="str">
            <v>IN-423-VJZQ</v>
          </cell>
          <cell r="C3345" t="str">
            <v>IN-423-VJZQ-B</v>
          </cell>
          <cell r="D3345" t="str">
            <v>Suman Singh</v>
          </cell>
          <cell r="E3345" t="str">
            <v>HRR Germline</v>
          </cell>
          <cell r="F3345" t="str">
            <v>Dr Akhil Kapoor</v>
          </cell>
          <cell r="G3345" t="str">
            <v>Sindhura</v>
          </cell>
        </row>
        <row r="3346">
          <cell r="B3346" t="str">
            <v>IN-423-VJZR</v>
          </cell>
          <cell r="C3346" t="str">
            <v>IN-423-VJZR-F</v>
          </cell>
          <cell r="D3346" t="str">
            <v>Dibyendu M Bhattacharya</v>
          </cell>
          <cell r="E3346" t="str">
            <v>Target Focus</v>
          </cell>
          <cell r="F3346" t="str">
            <v>Dr. Manoj Pandey</v>
          </cell>
          <cell r="G3346" t="str">
            <v>Alaka</v>
          </cell>
          <cell r="H3346" t="str">
            <v>Other parts of tongue</v>
          </cell>
          <cell r="I3346" t="str">
            <v>Border of tongue</v>
          </cell>
          <cell r="J3346" t="str">
            <v>Squamous cell carcinoma, NOS</v>
          </cell>
          <cell r="K3346" t="str">
            <v>Left</v>
          </cell>
        </row>
        <row r="3347">
          <cell r="B3347" t="str">
            <v>IN-423-VJZS</v>
          </cell>
          <cell r="C3347" t="str">
            <v>IN-423-VJZS-B</v>
          </cell>
          <cell r="D3347" t="str">
            <v>Sarita Shrestha Bohora</v>
          </cell>
          <cell r="E3347" t="str">
            <v>HRR Germline</v>
          </cell>
          <cell r="F3347" t="str">
            <v>Dr Arun Sahi</v>
          </cell>
          <cell r="G3347" t="str">
            <v>Dayana</v>
          </cell>
          <cell r="H3347" t="str">
            <v>Breast</v>
          </cell>
          <cell r="I3347" t="str">
            <v>Overlapping lesion of breast</v>
          </cell>
          <cell r="J3347" t="str">
            <v>Metaplastic carcinoma, NOS</v>
          </cell>
          <cell r="K3347" t="str">
            <v>Right</v>
          </cell>
        </row>
        <row r="3348">
          <cell r="B3348" t="str">
            <v>IN-423-VJZT</v>
          </cell>
          <cell r="C3348" t="str">
            <v>IN-423-VJZT-B</v>
          </cell>
          <cell r="D3348" t="str">
            <v>Reshma Pandey</v>
          </cell>
          <cell r="E3348" t="str">
            <v>HRR Germline</v>
          </cell>
          <cell r="F3348" t="str">
            <v>Dr. Kapendra S. Amatya (NHCRC)</v>
          </cell>
          <cell r="G3348" t="str">
            <v>Devika</v>
          </cell>
          <cell r="H3348" t="str">
            <v>Breast</v>
          </cell>
          <cell r="I3348" t="str">
            <v>Breast NOS (excludes Skin of breast C44.5)</v>
          </cell>
          <cell r="J3348" t="str">
            <v>Invasive carcinoma of no special type</v>
          </cell>
          <cell r="K3348" t="str">
            <v>Left</v>
          </cell>
        </row>
        <row r="3349">
          <cell r="B3349" t="str">
            <v>IN-423-VJZU</v>
          </cell>
          <cell r="C3349" t="str">
            <v>IN-423-VJZU-F</v>
          </cell>
          <cell r="D3349" t="str">
            <v>Usha Kumari Verma</v>
          </cell>
          <cell r="E3349" t="str">
            <v>Target Focus</v>
          </cell>
          <cell r="F3349" t="str">
            <v>Dr. Ravinder K Pandita</v>
          </cell>
          <cell r="G3349" t="str">
            <v>Devika</v>
          </cell>
          <cell r="H3349" t="str">
            <v>Gallbladder</v>
          </cell>
          <cell r="I3349" t="str">
            <v>Gallbladder</v>
          </cell>
          <cell r="J3349" t="str">
            <v>Adenocarcinoma, NOS</v>
          </cell>
          <cell r="K3349" t="str">
            <v>Not a paired site</v>
          </cell>
        </row>
        <row r="3350">
          <cell r="B3350" t="str">
            <v>IN-423-VHIR</v>
          </cell>
          <cell r="C3350" t="str">
            <v>IN-423-VHIR-F3</v>
          </cell>
          <cell r="D3350" t="str">
            <v>Amarjeet Singh</v>
          </cell>
          <cell r="E3350" t="str">
            <v>Target Absolute</v>
          </cell>
          <cell r="F3350" t="str">
            <v>Dr. Mandeep Singh (C K Birla Hospital)</v>
          </cell>
          <cell r="G3350" t="str">
            <v>Anwesha</v>
          </cell>
        </row>
        <row r="3351">
          <cell r="B3351" t="str">
            <v>IN-423-ULCD</v>
          </cell>
          <cell r="C3351" t="str">
            <v>IN-423-ULCD-F2</v>
          </cell>
          <cell r="D3351" t="str">
            <v>Manohar Vaman Agale</v>
          </cell>
          <cell r="E3351" t="str">
            <v>Target Core</v>
          </cell>
          <cell r="F3351" t="str">
            <v>Dr Kumar Prabhash</v>
          </cell>
          <cell r="G3351" t="str">
            <v>Shruthi</v>
          </cell>
        </row>
        <row r="3352">
          <cell r="B3352" t="str">
            <v>IN-423-VJZV</v>
          </cell>
          <cell r="C3352" t="str">
            <v>IN-423-VJZV-F</v>
          </cell>
          <cell r="D3352" t="str">
            <v>Deepshikha Pathak</v>
          </cell>
          <cell r="E3352" t="str">
            <v>Target Core</v>
          </cell>
          <cell r="F3352" t="str">
            <v>Dr Akhil Kapoor</v>
          </cell>
          <cell r="G3352" t="str">
            <v>Nilava</v>
          </cell>
          <cell r="H3352" t="str">
            <v>Lung</v>
          </cell>
          <cell r="I3352" t="str">
            <v>Lung NOS</v>
          </cell>
          <cell r="J3352" t="str">
            <v>Adenocarcinoma, NOS</v>
          </cell>
          <cell r="K3352" t="str">
            <v>Right</v>
          </cell>
        </row>
        <row r="3353">
          <cell r="B3353" t="str">
            <v>IN-423-VJZW</v>
          </cell>
          <cell r="C3353" t="str">
            <v>IN-423-VJZW-F</v>
          </cell>
          <cell r="D3353" t="str">
            <v>Monir Ahmad</v>
          </cell>
          <cell r="E3353" t="str">
            <v>Target Core+PDL1</v>
          </cell>
          <cell r="F3353" t="str">
            <v>Dr Darshit Shah</v>
          </cell>
          <cell r="G3353" t="str">
            <v>Nilava</v>
          </cell>
          <cell r="H3353" t="str">
            <v>Lung</v>
          </cell>
          <cell r="I3353" t="str">
            <v>Lung NOS</v>
          </cell>
          <cell r="J3353" t="str">
            <v>Adenocarcinoma, NOS</v>
          </cell>
          <cell r="K3353" t="str">
            <v>Left</v>
          </cell>
        </row>
        <row r="3354">
          <cell r="B3354" t="str">
            <v>IN-423-VJ1A</v>
          </cell>
          <cell r="C3354" t="str">
            <v>IN-423-VJ1A-F</v>
          </cell>
          <cell r="D3354" t="str">
            <v>Vimala D</v>
          </cell>
          <cell r="E3354" t="str">
            <v>Target Core</v>
          </cell>
          <cell r="F3354" t="str">
            <v>Dr. Sai Vivek</v>
          </cell>
          <cell r="G3354" t="str">
            <v>Swathi</v>
          </cell>
          <cell r="H3354" t="str">
            <v>Breast</v>
          </cell>
          <cell r="I3354" t="str">
            <v>Breast NOS (excludes Skin of breast C44.5)</v>
          </cell>
          <cell r="J3354" t="str">
            <v>Adenocarcinoma, NOS</v>
          </cell>
          <cell r="K3354" t="str">
            <v>Unknown</v>
          </cell>
        </row>
        <row r="3355">
          <cell r="B3355" t="str">
            <v>IN-423-VJ1B</v>
          </cell>
          <cell r="C3355" t="str">
            <v>IN-423-VJ1B-F</v>
          </cell>
          <cell r="D3355" t="str">
            <v>Jagannathan Parameswaran</v>
          </cell>
          <cell r="E3355" t="str">
            <v>Target Indiegene</v>
          </cell>
          <cell r="F3355" t="str">
            <v>Dr. Vijai Simha</v>
          </cell>
          <cell r="G3355" t="str">
            <v>Swathi</v>
          </cell>
          <cell r="H3355" t="str">
            <v>Penis</v>
          </cell>
          <cell r="I3355" t="str">
            <v>Penis NOS</v>
          </cell>
          <cell r="J3355" t="str">
            <v>Verrucous carcinoma, NOS</v>
          </cell>
          <cell r="K3355" t="str">
            <v>Not a paired site</v>
          </cell>
        </row>
        <row r="3356">
          <cell r="B3356" t="str">
            <v>IN-423-VJ1C</v>
          </cell>
          <cell r="C3356" t="str">
            <v>IN-423-VJ1C-B</v>
          </cell>
          <cell r="D3356" t="str">
            <v>Neelam Devi</v>
          </cell>
          <cell r="E3356" t="str">
            <v>HRR Germline</v>
          </cell>
          <cell r="F3356" t="str">
            <v>Dr. Ram</v>
          </cell>
          <cell r="G3356" t="str">
            <v>Sonali</v>
          </cell>
        </row>
        <row r="3357">
          <cell r="B3357" t="str">
            <v>IN-423-VJ1D</v>
          </cell>
          <cell r="C3357" t="str">
            <v>IN-423-VJ1D-F</v>
          </cell>
          <cell r="D3357" t="str">
            <v>Ramdeo Singh</v>
          </cell>
          <cell r="E3357" t="str">
            <v>Target Core+PDL1</v>
          </cell>
          <cell r="F3357" t="str">
            <v>Dr Darshit Shah</v>
          </cell>
          <cell r="G3357" t="str">
            <v>Alaka</v>
          </cell>
        </row>
        <row r="3358">
          <cell r="B3358" t="str">
            <v>IN-423-VJ1E</v>
          </cell>
          <cell r="C3358" t="str">
            <v>IN-423-VJ1E-F</v>
          </cell>
          <cell r="D3358" t="str">
            <v>Kadambari Kavatkar</v>
          </cell>
          <cell r="E3358" t="str">
            <v>Target Focus</v>
          </cell>
          <cell r="F3358" t="str">
            <v>Dr. LPL</v>
          </cell>
          <cell r="G3358" t="str">
            <v>Swathi</v>
          </cell>
          <cell r="H3358" t="str">
            <v>Corpus Uteri</v>
          </cell>
          <cell r="I3358" t="str">
            <v>Endometrium</v>
          </cell>
          <cell r="J3358" t="str">
            <v>Carcinoma, NOS</v>
          </cell>
          <cell r="K3358" t="str">
            <v>Not a paired site</v>
          </cell>
        </row>
        <row r="3359">
          <cell r="B3359" t="str">
            <v>IN-423-VJ1F</v>
          </cell>
          <cell r="C3359" t="str">
            <v>IN-423-VJ1F-F</v>
          </cell>
          <cell r="D3359" t="str">
            <v>Gulapi Angom</v>
          </cell>
          <cell r="E3359" t="str">
            <v>HRR Somatic</v>
          </cell>
          <cell r="F3359" t="str">
            <v>Dr. LPL</v>
          </cell>
          <cell r="G3359" t="str">
            <v>Dayana</v>
          </cell>
          <cell r="H3359" t="str">
            <v>Pancreas</v>
          </cell>
          <cell r="I3359" t="str">
            <v>Pancreas NOS</v>
          </cell>
          <cell r="J3359" t="str">
            <v>Adenocarcinoma, NOS</v>
          </cell>
          <cell r="K3359" t="str">
            <v>Not a paired site</v>
          </cell>
        </row>
        <row r="3360">
          <cell r="B3360" t="str">
            <v>IN-423-VIZI</v>
          </cell>
          <cell r="C3360" t="str">
            <v>IN-423-VIZI-F2</v>
          </cell>
          <cell r="D3360" t="str">
            <v>Rashmi Mohan</v>
          </cell>
          <cell r="E3360" t="str">
            <v>Target Indiegene</v>
          </cell>
          <cell r="F3360" t="str">
            <v>Dr. Aju Mathew</v>
          </cell>
          <cell r="G3360" t="str">
            <v>Anwesha</v>
          </cell>
        </row>
        <row r="3361">
          <cell r="B3361" t="str">
            <v>IN-423-VJ1G</v>
          </cell>
          <cell r="C3361" t="str">
            <v>IN-423-VJ1G-F</v>
          </cell>
          <cell r="D3361" t="str">
            <v>Angura Bibi</v>
          </cell>
          <cell r="E3361" t="str">
            <v>Target Core+PDL1</v>
          </cell>
          <cell r="F3361" t="str">
            <v>Dr Darshit Shah</v>
          </cell>
          <cell r="G3361" t="str">
            <v>Devika</v>
          </cell>
          <cell r="H3361" t="str">
            <v>Lung</v>
          </cell>
          <cell r="I3361" t="str">
            <v>Lung NOS</v>
          </cell>
          <cell r="J3361" t="str">
            <v>Squamous cell carcinoma, NOS</v>
          </cell>
          <cell r="K3361" t="str">
            <v>Left</v>
          </cell>
        </row>
        <row r="3362">
          <cell r="B3362" t="str">
            <v>IN-423-VJ1H</v>
          </cell>
          <cell r="C3362" t="str">
            <v>IN-423-VJ1H-F</v>
          </cell>
          <cell r="D3362" t="str">
            <v>Thiyagarajan</v>
          </cell>
          <cell r="E3362" t="str">
            <v>Target Core+PDL1</v>
          </cell>
          <cell r="F3362" t="str">
            <v>Dr Jovita Martin</v>
          </cell>
          <cell r="G3362" t="str">
            <v>Sonali</v>
          </cell>
        </row>
        <row r="3363">
          <cell r="B3363" t="str">
            <v>IN-423-VJ1I</v>
          </cell>
          <cell r="C3363" t="str">
            <v>IN-423-VJ1I-F</v>
          </cell>
          <cell r="D3363" t="str">
            <v>Jeykrishnan</v>
          </cell>
          <cell r="E3363" t="str">
            <v>Target First+PDL1</v>
          </cell>
          <cell r="F3363" t="str">
            <v>Dr Karthikeyan</v>
          </cell>
          <cell r="G3363" t="str">
            <v>Dayana</v>
          </cell>
          <cell r="H3363" t="str">
            <v>Stomach</v>
          </cell>
          <cell r="I3363" t="str">
            <v>Body stomach</v>
          </cell>
          <cell r="J3363" t="str">
            <v>Signet ring cell carcinoma</v>
          </cell>
          <cell r="K3363" t="str">
            <v>Not a paired site</v>
          </cell>
        </row>
        <row r="3364">
          <cell r="B3364" t="str">
            <v>IN-423-VJ2A</v>
          </cell>
          <cell r="C3364" t="str">
            <v>IN-423-VJ2A-B</v>
          </cell>
          <cell r="D3364" t="str">
            <v>Namburi Leela Padmavathi</v>
          </cell>
          <cell r="E3364" t="str">
            <v>Germline+</v>
          </cell>
          <cell r="F3364" t="str">
            <v>Dr. AVS Suresh</v>
          </cell>
          <cell r="G3364" t="str">
            <v>Swathi</v>
          </cell>
          <cell r="H3364" t="str">
            <v>Non-Cancer</v>
          </cell>
          <cell r="I3364" t="str">
            <v>Non-Cancer</v>
          </cell>
          <cell r="J3364" t="str">
            <v>Non-Cancer</v>
          </cell>
          <cell r="K3364" t="str">
            <v>Non-Cancer</v>
          </cell>
        </row>
        <row r="3365">
          <cell r="B3365" t="str">
            <v>IN-423-VJ2B</v>
          </cell>
          <cell r="C3365" t="str">
            <v>IN-423-VJ2B-F</v>
          </cell>
          <cell r="D3365" t="str">
            <v>Tripurari Sharan</v>
          </cell>
          <cell r="E3365" t="str">
            <v>HRR Somatic</v>
          </cell>
          <cell r="F3365" t="str">
            <v>Dr. LPL</v>
          </cell>
          <cell r="G3365" t="str">
            <v>Swathi</v>
          </cell>
          <cell r="H3365" t="str">
            <v>Prostate</v>
          </cell>
          <cell r="I3365" t="str">
            <v>Prostate gland</v>
          </cell>
          <cell r="J3365" t="str">
            <v>Carcinoma, NOS</v>
          </cell>
          <cell r="K3365" t="str">
            <v>Not a paired site</v>
          </cell>
        </row>
        <row r="3366">
          <cell r="B3366" t="str">
            <v>IN-423-VJ2C</v>
          </cell>
          <cell r="C3366" t="str">
            <v>IN-423-VJ2C-F</v>
          </cell>
          <cell r="D3366" t="str">
            <v>Laxmikant Sharma</v>
          </cell>
          <cell r="E3366" t="str">
            <v>Target Core</v>
          </cell>
          <cell r="F3366" t="str">
            <v>Dr Ajay Kumar Singh</v>
          </cell>
          <cell r="G3366" t="str">
            <v>Manohar</v>
          </cell>
          <cell r="H3366" t="str">
            <v>Other and unspecified parts of mouth</v>
          </cell>
          <cell r="I3366" t="str">
            <v>Cheek mucosa</v>
          </cell>
          <cell r="J3366" t="str">
            <v>Sq. cell carcinoma, keratinizing, NOS</v>
          </cell>
          <cell r="K3366" t="str">
            <v>Right</v>
          </cell>
        </row>
        <row r="3367">
          <cell r="B3367" t="str">
            <v>IN-423-VJ2D</v>
          </cell>
          <cell r="C3367" t="str">
            <v>IN-423-VJ2D-F</v>
          </cell>
          <cell r="D3367" t="str">
            <v>Bidhyadhar Tripathy</v>
          </cell>
          <cell r="E3367" t="str">
            <v>HRR Somatic</v>
          </cell>
          <cell r="F3367" t="str">
            <v>Dr Ghanshyam Biswas</v>
          </cell>
          <cell r="G3367" t="str">
            <v>Dayana</v>
          </cell>
          <cell r="H3367" t="str">
            <v>Prostate</v>
          </cell>
          <cell r="I3367" t="str">
            <v>Prostate gland</v>
          </cell>
          <cell r="J3367" t="str">
            <v>Acinar cell carcinoma</v>
          </cell>
          <cell r="K3367" t="str">
            <v>Not a paired site</v>
          </cell>
        </row>
        <row r="3368">
          <cell r="B3368" t="str">
            <v>IN-423-VJ2E</v>
          </cell>
          <cell r="C3368" t="str">
            <v>IN-423-VJ2E-B</v>
          </cell>
          <cell r="D3368" t="str">
            <v>Gerodevi</v>
          </cell>
          <cell r="E3368" t="str">
            <v>HRR Germline</v>
          </cell>
          <cell r="F3368" t="str">
            <v>Dr. Ram Kumar</v>
          </cell>
          <cell r="G3368" t="str">
            <v>Swathi</v>
          </cell>
        </row>
        <row r="3369">
          <cell r="B3369" t="str">
            <v>IN-423-VJ2F</v>
          </cell>
          <cell r="C3369" t="str">
            <v>IN-423-VJ2F-B</v>
          </cell>
          <cell r="D3369" t="str">
            <v>Divya Gupta</v>
          </cell>
          <cell r="E3369" t="str">
            <v>HRR Germline</v>
          </cell>
          <cell r="F3369" t="str">
            <v>Dr. Ram Kumar</v>
          </cell>
          <cell r="G3369" t="str">
            <v>Manohar</v>
          </cell>
          <cell r="H3369" t="str">
            <v>Breast</v>
          </cell>
          <cell r="I3369" t="str">
            <v>Breast NOS (excludes Skin of breast C44.5)</v>
          </cell>
          <cell r="J3369" t="str">
            <v>Invasive carcinoma of no special type</v>
          </cell>
          <cell r="K3369" t="str">
            <v>Left</v>
          </cell>
        </row>
        <row r="3370">
          <cell r="B3370" t="str">
            <v>IN-423-VJ2G</v>
          </cell>
          <cell r="C3370" t="str">
            <v>IN-423-VJ2G-B</v>
          </cell>
          <cell r="D3370" t="str">
            <v>Sushma Narayan</v>
          </cell>
          <cell r="E3370" t="str">
            <v>HRR Germline</v>
          </cell>
          <cell r="F3370" t="str">
            <v>Dr. Vikas Goswami</v>
          </cell>
          <cell r="G3370" t="str">
            <v>Sonali</v>
          </cell>
        </row>
        <row r="3371">
          <cell r="B3371" t="str">
            <v>IN-423-VJ5A</v>
          </cell>
          <cell r="C3371" t="str">
            <v>IN-423-VJ5A-B</v>
          </cell>
          <cell r="D3371" t="str">
            <v>Radha Shah Pun</v>
          </cell>
          <cell r="E3371" t="str">
            <v>Germline+</v>
          </cell>
          <cell r="F3371" t="str">
            <v>Dr. Arun Shahi</v>
          </cell>
          <cell r="G3371" t="str">
            <v>Devika</v>
          </cell>
        </row>
        <row r="3372">
          <cell r="B3372" t="str">
            <v>IN-423-VJ5B</v>
          </cell>
          <cell r="C3372" t="str">
            <v>IN-423-VJ5B-F</v>
          </cell>
          <cell r="D3372" t="str">
            <v>Indira Nepal</v>
          </cell>
          <cell r="E3372" t="str">
            <v>Target First</v>
          </cell>
          <cell r="F3372" t="str">
            <v>Dr. Sudip Shrestha</v>
          </cell>
          <cell r="G3372" t="str">
            <v>Swathi</v>
          </cell>
        </row>
        <row r="3373">
          <cell r="B3373" t="str">
            <v>IN-423-VJ5C</v>
          </cell>
          <cell r="C3373" t="str">
            <v>IN-423-VJ5C-B</v>
          </cell>
          <cell r="D3373" t="str">
            <v>Aleyamma John</v>
          </cell>
          <cell r="E3373" t="str">
            <v>HRR Germline</v>
          </cell>
          <cell r="F3373" t="str">
            <v>Dr. Aju Mathew</v>
          </cell>
          <cell r="G3373" t="str">
            <v>Nilava</v>
          </cell>
        </row>
        <row r="3374">
          <cell r="B3374" t="str">
            <v>IN-423-VJ5D</v>
          </cell>
          <cell r="C3374" t="str">
            <v>IN-423-VJ5D-B</v>
          </cell>
          <cell r="D3374" t="str">
            <v>Jasheena</v>
          </cell>
          <cell r="E3374" t="str">
            <v>Germline+</v>
          </cell>
          <cell r="F3374" t="str">
            <v>Dr. Anu R I</v>
          </cell>
          <cell r="G3374" t="str">
            <v>Swathi</v>
          </cell>
          <cell r="H3374" t="str">
            <v>Breast</v>
          </cell>
          <cell r="I3374" t="str">
            <v>Upper outer quadrant of breast</v>
          </cell>
          <cell r="J3374" t="str">
            <v>Invasive carcinoma of no special type</v>
          </cell>
          <cell r="K3374" t="str">
            <v>Right</v>
          </cell>
        </row>
        <row r="3375">
          <cell r="B3375" t="str">
            <v>IN-423-VJ5E</v>
          </cell>
          <cell r="C3375" t="str">
            <v>IN-423-VJ5E-B</v>
          </cell>
          <cell r="D3375" t="str">
            <v>Saroj Devi</v>
          </cell>
          <cell r="E3375" t="str">
            <v>HRR Germline</v>
          </cell>
          <cell r="F3375" t="str">
            <v>Dr Akhil Kapoor</v>
          </cell>
          <cell r="G3375" t="str">
            <v>Nilava</v>
          </cell>
        </row>
        <row r="3376">
          <cell r="B3376" t="str">
            <v>IN-423-VJ5F</v>
          </cell>
          <cell r="C3376" t="str">
            <v>IN-423-VJ5F-F</v>
          </cell>
          <cell r="D3376" t="str">
            <v>Reetu Devi</v>
          </cell>
          <cell r="E3376" t="str">
            <v>HRR Somatic</v>
          </cell>
          <cell r="F3376" t="str">
            <v>Dr. Tarun Kumar</v>
          </cell>
          <cell r="G3376" t="str">
            <v>Nilava</v>
          </cell>
        </row>
        <row r="3377">
          <cell r="B3377" t="str">
            <v>IN-423-VJ5G</v>
          </cell>
          <cell r="C3377" t="str">
            <v>IN-423-VJ5G-F</v>
          </cell>
          <cell r="D3377" t="str">
            <v>Kusum Bothra</v>
          </cell>
          <cell r="E3377" t="str">
            <v>Target Indiegene</v>
          </cell>
          <cell r="F3377" t="str">
            <v>Dr. Dileep Srinivasan</v>
          </cell>
          <cell r="G3377" t="str">
            <v>Sonali</v>
          </cell>
          <cell r="H3377" t="str">
            <v>Breast</v>
          </cell>
          <cell r="I3377" t="str">
            <v>Breast NOS (excludes Skin of breast C44.5)</v>
          </cell>
          <cell r="J3377" t="str">
            <v>Invasive carcinoma of no special type</v>
          </cell>
          <cell r="K3377" t="str">
            <v>Right</v>
          </cell>
        </row>
        <row r="3378">
          <cell r="B3378" t="str">
            <v>IN-423-VJ5H</v>
          </cell>
          <cell r="C3378" t="str">
            <v>IN-423-VJ5H-F</v>
          </cell>
          <cell r="D3378" t="str">
            <v>Nazarov Eldor</v>
          </cell>
          <cell r="E3378" t="str">
            <v>Target Focus</v>
          </cell>
          <cell r="F3378" t="str">
            <v>Dr. Zilola(VITA Alliance)</v>
          </cell>
          <cell r="G3378" t="str">
            <v>Devika</v>
          </cell>
        </row>
        <row r="3379">
          <cell r="B3379" t="str">
            <v>IN-423-VJ5I</v>
          </cell>
          <cell r="C3379" t="str">
            <v>IN-423-VJ5I-F</v>
          </cell>
          <cell r="D3379" t="str">
            <v>Aparna Sanjay Deshpande</v>
          </cell>
          <cell r="E3379" t="str">
            <v>Target Absolute</v>
          </cell>
          <cell r="F3379" t="str">
            <v>Dr. Prashant Nyati</v>
          </cell>
          <cell r="G3379" t="str">
            <v>Sindhura</v>
          </cell>
        </row>
        <row r="3380">
          <cell r="B3380" t="str">
            <v>IN-423-VJ5I</v>
          </cell>
          <cell r="C3380" t="str">
            <v>IN-423-VJ5I-B</v>
          </cell>
          <cell r="D3380" t="str">
            <v>Aparna Sanjay Deshpande</v>
          </cell>
          <cell r="E3380" t="str">
            <v>TA Germline</v>
          </cell>
          <cell r="F3380" t="str">
            <v>Dr. Prashant Nyati</v>
          </cell>
          <cell r="G3380" t="str">
            <v>Sindhura</v>
          </cell>
        </row>
        <row r="3381">
          <cell r="B3381" t="str">
            <v>IN-423-VJ5J</v>
          </cell>
          <cell r="C3381" t="str">
            <v>IN-423-VJ5J-F</v>
          </cell>
          <cell r="D3381" t="str">
            <v>Gangarambhai Nanjibhai Patel</v>
          </cell>
          <cell r="E3381" t="str">
            <v>Target First</v>
          </cell>
          <cell r="F3381" t="str">
            <v>Dr. Itesh Khatwani</v>
          </cell>
          <cell r="G3381" t="str">
            <v>Dayana</v>
          </cell>
          <cell r="H3381" t="str">
            <v>Stomach</v>
          </cell>
          <cell r="I3381" t="str">
            <v>Greater curvature of stomach, NOS (not classifiable to C16.0 to C16.4)</v>
          </cell>
          <cell r="J3381" t="str">
            <v>Gastrointestinal stromal sarcoma</v>
          </cell>
          <cell r="K3381" t="str">
            <v>Not a paired site</v>
          </cell>
        </row>
        <row r="3382">
          <cell r="B3382" t="str">
            <v>IN-423-VJ5K</v>
          </cell>
          <cell r="C3382" t="str">
            <v>IN-423-VJ5K-B</v>
          </cell>
          <cell r="D3382" t="str">
            <v>Mohammed Shameer E</v>
          </cell>
          <cell r="E3382" t="str">
            <v>Germline+</v>
          </cell>
          <cell r="F3382" t="str">
            <v>Dr. Anu R I</v>
          </cell>
          <cell r="G3382" t="str">
            <v>Nilava</v>
          </cell>
        </row>
        <row r="3383">
          <cell r="B3383" t="str">
            <v>IN-423-VJ5L</v>
          </cell>
          <cell r="C3383" t="str">
            <v>IN-423-VJ5L-B</v>
          </cell>
          <cell r="D3383" t="str">
            <v>Sunanda Sanjay Pandit</v>
          </cell>
          <cell r="E3383" t="str">
            <v>Germline+</v>
          </cell>
          <cell r="F3383" t="str">
            <v>Dr. Tushar Patil</v>
          </cell>
          <cell r="G3383" t="str">
            <v>Nilava</v>
          </cell>
        </row>
        <row r="3384">
          <cell r="B3384" t="str">
            <v>IN-423-VIAM</v>
          </cell>
          <cell r="C3384" t="str">
            <v>IN-423-VIAM-B</v>
          </cell>
          <cell r="D3384" t="str">
            <v>Ram Swarath Maurya</v>
          </cell>
          <cell r="E3384" t="str">
            <v>HRR Germline</v>
          </cell>
          <cell r="F3384" t="str">
            <v>Dr Ghanshyam Biswas</v>
          </cell>
          <cell r="G3384" t="str">
            <v>Anwesha</v>
          </cell>
        </row>
        <row r="3385">
          <cell r="B3385" t="str">
            <v>IN-423-VJ5M</v>
          </cell>
          <cell r="C3385" t="str">
            <v>IN-423-VJ5M-B</v>
          </cell>
          <cell r="D3385" t="str">
            <v>Kalyani Gunturu</v>
          </cell>
          <cell r="E3385" t="str">
            <v>Germline+</v>
          </cell>
          <cell r="F3385" t="str">
            <v>Dr. Srinivas Gupta</v>
          </cell>
          <cell r="G3385" t="str">
            <v>Nilava</v>
          </cell>
        </row>
        <row r="3386">
          <cell r="B3386" t="str">
            <v>IN-423-VJ5N</v>
          </cell>
          <cell r="C3386" t="str">
            <v>IN-423-VJ5N-F</v>
          </cell>
          <cell r="D3386" t="str">
            <v>Babasaheb Kadam</v>
          </cell>
          <cell r="E3386" t="str">
            <v>Target Core</v>
          </cell>
          <cell r="F3386" t="str">
            <v>Dr. Abhinav Zawar</v>
          </cell>
          <cell r="G3386" t="str">
            <v>Nilava</v>
          </cell>
        </row>
        <row r="3387">
          <cell r="B3387" t="str">
            <v>IN-423-VJ5O</v>
          </cell>
          <cell r="C3387" t="str">
            <v>IN-423-VJ5O-F</v>
          </cell>
          <cell r="D3387" t="str">
            <v>Uzma Osman</v>
          </cell>
          <cell r="E3387" t="str">
            <v>Target Focus</v>
          </cell>
          <cell r="F3387" t="str">
            <v>Dr Sainath</v>
          </cell>
          <cell r="G3387" t="str">
            <v>Balaji</v>
          </cell>
        </row>
        <row r="3388">
          <cell r="B3388" t="str">
            <v>IN-423-VJ5P</v>
          </cell>
          <cell r="C3388" t="str">
            <v>IN-423-VJ5P-F</v>
          </cell>
          <cell r="D3388" t="str">
            <v>Sakshi Jain</v>
          </cell>
          <cell r="E3388" t="str">
            <v>Target First</v>
          </cell>
          <cell r="F3388" t="str">
            <v>Dr S Suresh</v>
          </cell>
          <cell r="G3388" t="str">
            <v>Swathi</v>
          </cell>
          <cell r="H3388" t="str">
            <v>Breast</v>
          </cell>
          <cell r="I3388" t="str">
            <v>Breast NOS (excludes Skin of breast C44.5)</v>
          </cell>
          <cell r="J3388" t="str">
            <v>Invasive carcinoma of no special type</v>
          </cell>
          <cell r="K3388" t="str">
            <v>Right</v>
          </cell>
        </row>
        <row r="3389">
          <cell r="B3389" t="str">
            <v>IN-423-VJ5Q</v>
          </cell>
          <cell r="C3389" t="str">
            <v>IN-423-VJ5Q-F</v>
          </cell>
          <cell r="D3389" t="str">
            <v>Durgawati Devi</v>
          </cell>
          <cell r="E3389" t="str">
            <v>Target Focus</v>
          </cell>
          <cell r="F3389" t="str">
            <v>Dr. Manoj Pandey</v>
          </cell>
          <cell r="G3389" t="str">
            <v>Swathi</v>
          </cell>
          <cell r="H3389" t="str">
            <v>Gum</v>
          </cell>
          <cell r="I3389" t="str">
            <v>Lower gum</v>
          </cell>
          <cell r="J3389" t="str">
            <v>Squamous cell carcinoma, NOS</v>
          </cell>
          <cell r="K3389" t="str">
            <v>Right</v>
          </cell>
        </row>
        <row r="3390">
          <cell r="B3390" t="str">
            <v>IN-423-VJ5R</v>
          </cell>
          <cell r="C3390" t="str">
            <v>IN-423-VJ5R-F</v>
          </cell>
          <cell r="D3390" t="str">
            <v>Girdhar Lal Chandra</v>
          </cell>
          <cell r="E3390" t="str">
            <v>Target Focus</v>
          </cell>
          <cell r="F3390" t="str">
            <v>Dr. Yashwant Kashyap</v>
          </cell>
          <cell r="G3390" t="str">
            <v>Devika</v>
          </cell>
        </row>
        <row r="3391">
          <cell r="B3391" t="str">
            <v>IN-423-VJ5S</v>
          </cell>
          <cell r="C3391" t="str">
            <v>IN-423-VJ5S-F</v>
          </cell>
          <cell r="D3391" t="str">
            <v>Sarder Zakirul Alam</v>
          </cell>
          <cell r="E3391" t="str">
            <v>Target First</v>
          </cell>
          <cell r="F3391" t="str">
            <v>Dr S Subramanian</v>
          </cell>
          <cell r="G3391" t="str">
            <v>Swathi</v>
          </cell>
          <cell r="H3391" t="str">
            <v>Prostate</v>
          </cell>
          <cell r="I3391" t="str">
            <v>Prostate gland</v>
          </cell>
          <cell r="J3391" t="str">
            <v>Adenocarcinoma, NOS</v>
          </cell>
          <cell r="K3391" t="str">
            <v>Not a paired site</v>
          </cell>
        </row>
        <row r="3392">
          <cell r="B3392" t="str">
            <v>IN-423-VJ5T</v>
          </cell>
          <cell r="C3392" t="str">
            <v>IN-423-VJ5T-F</v>
          </cell>
          <cell r="D3392" t="str">
            <v>Venkataramaiah Pegada</v>
          </cell>
          <cell r="E3392" t="str">
            <v>Target Core</v>
          </cell>
          <cell r="F3392" t="str">
            <v>Dr Sandeep Nayak</v>
          </cell>
          <cell r="G3392" t="str">
            <v>Sonali</v>
          </cell>
        </row>
        <row r="3393">
          <cell r="B3393" t="str">
            <v>IN-423-VJLN</v>
          </cell>
          <cell r="C3393" t="str">
            <v>IN-423-VJLN-F2</v>
          </cell>
          <cell r="D3393" t="str">
            <v>Jitnarayan Singh</v>
          </cell>
          <cell r="E3393" t="str">
            <v>Target Core</v>
          </cell>
          <cell r="F3393" t="str">
            <v>Dr Vijay Patil</v>
          </cell>
          <cell r="G3393" t="str">
            <v>Nilava</v>
          </cell>
        </row>
        <row r="3394">
          <cell r="B3394" t="str">
            <v>IN-423-VJ5U</v>
          </cell>
          <cell r="C3394" t="str">
            <v>IN-423-VJ5U-F</v>
          </cell>
          <cell r="D3394" t="str">
            <v>Satish Bhatia</v>
          </cell>
          <cell r="E3394" t="str">
            <v>Target Core+PDL1</v>
          </cell>
          <cell r="F3394" t="str">
            <v>Dr Darshit Shah</v>
          </cell>
          <cell r="G3394" t="str">
            <v>Devika</v>
          </cell>
        </row>
        <row r="3395">
          <cell r="B3395" t="str">
            <v>IN-423-VKBA</v>
          </cell>
          <cell r="C3395" t="str">
            <v>IN-423-VKBA-F</v>
          </cell>
          <cell r="D3395" t="str">
            <v>KK Arora</v>
          </cell>
          <cell r="E3395" t="str">
            <v>Target Absolute Xp</v>
          </cell>
          <cell r="F3395" t="str">
            <v>Dr Bhuvan Chugh (Max, Saket)</v>
          </cell>
          <cell r="G3395" t="str">
            <v>Swathi</v>
          </cell>
          <cell r="H3395" t="str">
            <v>Pancreas</v>
          </cell>
          <cell r="I3395" t="str">
            <v>Pancreas NOS</v>
          </cell>
          <cell r="J3395" t="str">
            <v>Adenocarcinoma, NOS</v>
          </cell>
          <cell r="K3395" t="str">
            <v>Not a paired site</v>
          </cell>
        </row>
        <row r="3396">
          <cell r="B3396" t="str">
            <v>IN-423-VKBA</v>
          </cell>
          <cell r="C3396" t="str">
            <v>IN-423-VKBA-B</v>
          </cell>
          <cell r="D3396" t="str">
            <v>KK Arora</v>
          </cell>
          <cell r="E3396" t="str">
            <v>TA Germline</v>
          </cell>
          <cell r="F3396" t="str">
            <v>Dr Bhuvan Chugh (Max, Saket)</v>
          </cell>
          <cell r="G3396" t="str">
            <v>Swathi</v>
          </cell>
          <cell r="H3396" t="str">
            <v>Pancreas</v>
          </cell>
          <cell r="I3396" t="str">
            <v>Pancreas NOS</v>
          </cell>
          <cell r="J3396" t="str">
            <v>Adenocarcinoma, NOS</v>
          </cell>
          <cell r="K3396" t="str">
            <v>Not a paired site</v>
          </cell>
        </row>
        <row r="3397">
          <cell r="B3397" t="str">
            <v>IN-423-VKBB</v>
          </cell>
          <cell r="C3397" t="str">
            <v>IN-423-VKBB-B</v>
          </cell>
          <cell r="D3397" t="str">
            <v>Mercy John</v>
          </cell>
          <cell r="E3397" t="str">
            <v>Germline+</v>
          </cell>
          <cell r="F3397" t="str">
            <v>Dr. Vinu Sarathy</v>
          </cell>
          <cell r="G3397" t="str">
            <v>Sonali</v>
          </cell>
          <cell r="H3397" t="str">
            <v>Non-Cancer</v>
          </cell>
          <cell r="I3397" t="str">
            <v>Non-Cancer</v>
          </cell>
          <cell r="J3397" t="str">
            <v>Non-Cancer</v>
          </cell>
          <cell r="K3397" t="str">
            <v>Non-Cancer</v>
          </cell>
        </row>
        <row r="3398">
          <cell r="B3398" t="str">
            <v>IN-423-VKBC</v>
          </cell>
          <cell r="C3398" t="str">
            <v>IN-423-VKBC-F</v>
          </cell>
          <cell r="D3398" t="str">
            <v>Guntipalli Usha</v>
          </cell>
          <cell r="E3398" t="str">
            <v>Target Absolute +</v>
          </cell>
          <cell r="F3398" t="str">
            <v>Dr. T Raja</v>
          </cell>
          <cell r="G3398" t="str">
            <v>Sindhura</v>
          </cell>
        </row>
        <row r="3399">
          <cell r="B3399" t="str">
            <v>IN-423-VKBC</v>
          </cell>
          <cell r="C3399" t="str">
            <v>IN-423-VKBC-B</v>
          </cell>
          <cell r="D3399" t="str">
            <v>Guntipalli Usha</v>
          </cell>
          <cell r="E3399" t="str">
            <v>TA Germline</v>
          </cell>
          <cell r="F3399" t="str">
            <v>Dr. T Raja</v>
          </cell>
          <cell r="G3399" t="str">
            <v>Sindhura</v>
          </cell>
        </row>
        <row r="3400">
          <cell r="B3400" t="str">
            <v>IN-423-VKBD</v>
          </cell>
          <cell r="C3400" t="str">
            <v>IN-423-VKBD-B</v>
          </cell>
          <cell r="D3400" t="str">
            <v>Smita Shirish Banthiya</v>
          </cell>
          <cell r="E3400" t="str">
            <v>Germline+</v>
          </cell>
          <cell r="F3400" t="str">
            <v>Dr. Tushar Patil</v>
          </cell>
          <cell r="G3400" t="str">
            <v>Dayana</v>
          </cell>
          <cell r="H3400" t="str">
            <v>Breast</v>
          </cell>
          <cell r="I3400" t="str">
            <v>Upper outer quadrant of breast</v>
          </cell>
          <cell r="J3400" t="str">
            <v>Infiltrating ductular carcinoma</v>
          </cell>
          <cell r="K3400" t="str">
            <v>Left</v>
          </cell>
        </row>
        <row r="3401">
          <cell r="B3401" t="str">
            <v>IN-423-VKBE</v>
          </cell>
          <cell r="C3401" t="str">
            <v>IN-423-VKBE-F</v>
          </cell>
          <cell r="D3401" t="str">
            <v>Pramila Mahajan</v>
          </cell>
          <cell r="E3401" t="str">
            <v>Target First</v>
          </cell>
          <cell r="F3401" t="str">
            <v>Dr. Rajesh Saoji</v>
          </cell>
          <cell r="G3401" t="str">
            <v>Dayana</v>
          </cell>
        </row>
        <row r="3402">
          <cell r="B3402" t="str">
            <v>IN-423-VKBF</v>
          </cell>
          <cell r="C3402" t="str">
            <v>IN-423-VKBF-F</v>
          </cell>
          <cell r="D3402" t="str">
            <v>Laxmi Raju Borlakunta</v>
          </cell>
          <cell r="E3402" t="str">
            <v>Target Core+PDL1</v>
          </cell>
          <cell r="F3402" t="str">
            <v>Dr Darshit Shah</v>
          </cell>
          <cell r="G3402" t="str">
            <v>Swathi</v>
          </cell>
        </row>
        <row r="3403">
          <cell r="B3403" t="str">
            <v>IN-423-VKBG</v>
          </cell>
          <cell r="C3403" t="str">
            <v>IN-423-VKBG-F</v>
          </cell>
          <cell r="D3403" t="str">
            <v>Ram Mohan Beluguppa</v>
          </cell>
          <cell r="E3403" t="str">
            <v>Target Absolute Xp</v>
          </cell>
          <cell r="F3403" t="str">
            <v>Dr. AVS Suresh</v>
          </cell>
          <cell r="G3403" t="str">
            <v>Dayana</v>
          </cell>
          <cell r="H3403" t="str">
            <v>Other and unspecified parts of mouth</v>
          </cell>
          <cell r="I3403" t="str">
            <v>Cheek mucosa</v>
          </cell>
          <cell r="J3403" t="str">
            <v>Squamous cell carcinoma, NOS</v>
          </cell>
          <cell r="K3403" t="str">
            <v>Unknown</v>
          </cell>
        </row>
        <row r="3404">
          <cell r="B3404" t="str">
            <v>IN-423-VKBG</v>
          </cell>
          <cell r="C3404" t="str">
            <v>IN-423-VKBG-B</v>
          </cell>
          <cell r="D3404" t="str">
            <v>Ram Mohan Beluguppa</v>
          </cell>
          <cell r="E3404" t="str">
            <v>TA Germline</v>
          </cell>
          <cell r="F3404" t="str">
            <v>Dr. AVS Suresh</v>
          </cell>
          <cell r="G3404" t="str">
            <v>Dayana</v>
          </cell>
          <cell r="H3404" t="str">
            <v>Other and unspecified parts of mouth</v>
          </cell>
          <cell r="I3404" t="str">
            <v>Cheek mucosa</v>
          </cell>
          <cell r="J3404" t="str">
            <v>Squamous cell carcinoma, NOS</v>
          </cell>
          <cell r="K3404" t="str">
            <v>Unknown</v>
          </cell>
        </row>
        <row r="3405">
          <cell r="B3405" t="str">
            <v>IN-423-VKBH</v>
          </cell>
          <cell r="C3405" t="str">
            <v>IN-423-VKBH-B</v>
          </cell>
          <cell r="D3405" t="str">
            <v>Saraswati Rana</v>
          </cell>
          <cell r="E3405" t="str">
            <v>HRR Germline</v>
          </cell>
          <cell r="F3405" t="str">
            <v>Dr. Ghanashyam Biswas</v>
          </cell>
          <cell r="G3405" t="str">
            <v>Swathi</v>
          </cell>
        </row>
        <row r="3406">
          <cell r="B3406" t="str">
            <v>IN-423-VKBI</v>
          </cell>
          <cell r="C3406" t="str">
            <v>IN-423-VKBI-B</v>
          </cell>
          <cell r="D3406" t="str">
            <v>Ganesh Lama</v>
          </cell>
          <cell r="E3406" t="str">
            <v>Target Indiegene Liquid</v>
          </cell>
          <cell r="F3406" t="str">
            <v>Dr. Bijesh Raj</v>
          </cell>
          <cell r="G3406" t="str">
            <v>Sindhura</v>
          </cell>
        </row>
        <row r="3407">
          <cell r="B3407" t="str">
            <v>IN-423-VKBJ</v>
          </cell>
          <cell r="C3407" t="str">
            <v>IN-423-VKBJ-F</v>
          </cell>
          <cell r="D3407" t="str">
            <v>Dr. Samsul Alam</v>
          </cell>
          <cell r="E3407" t="str">
            <v>Target Absolute</v>
          </cell>
          <cell r="F3407" t="str">
            <v>Dr. Ferdous Sayed</v>
          </cell>
          <cell r="G3407" t="str">
            <v>Dayana</v>
          </cell>
          <cell r="H3407" t="str">
            <v>Yet to Update Details</v>
          </cell>
        </row>
        <row r="3408">
          <cell r="B3408" t="str">
            <v>IN-423-VKBK</v>
          </cell>
          <cell r="C3408" t="str">
            <v>IN-423-VKBK-F</v>
          </cell>
          <cell r="D3408" t="str">
            <v>Pitale Shraddha</v>
          </cell>
          <cell r="E3408" t="str">
            <v>Target First</v>
          </cell>
          <cell r="F3408" t="str">
            <v>Dr Rajesh Saoji</v>
          </cell>
          <cell r="G3408" t="str">
            <v>Swathi</v>
          </cell>
        </row>
        <row r="3409">
          <cell r="B3409" t="str">
            <v>IN-423-VKBL</v>
          </cell>
          <cell r="C3409" t="str">
            <v>IN-423-VKBL-F</v>
          </cell>
          <cell r="D3409" t="str">
            <v>Vasiuddin Tayyab Beg</v>
          </cell>
          <cell r="E3409" t="str">
            <v>Target First+PDL1</v>
          </cell>
          <cell r="F3409" t="str">
            <v>Dr. Reetu Jain</v>
          </cell>
          <cell r="G3409" t="str">
            <v>Swathi</v>
          </cell>
        </row>
        <row r="3410">
          <cell r="B3410" t="str">
            <v>IN-423-VKBM</v>
          </cell>
          <cell r="C3410" t="str">
            <v>IN-423-VKBM-B</v>
          </cell>
          <cell r="D3410" t="str">
            <v>Sheeba Kochath</v>
          </cell>
          <cell r="E3410" t="str">
            <v>Germline+</v>
          </cell>
          <cell r="F3410" t="str">
            <v>Dr. Neemesh Lodh</v>
          </cell>
          <cell r="G3410" t="str">
            <v>Sonali</v>
          </cell>
        </row>
        <row r="3411">
          <cell r="B3411" t="str">
            <v>IN-423-VKBN</v>
          </cell>
          <cell r="C3411" t="str">
            <v>IN-423-VKBN-B</v>
          </cell>
          <cell r="D3411" t="str">
            <v>Hamidah Amin Parpia</v>
          </cell>
          <cell r="E3411" t="str">
            <v>HRR Germline</v>
          </cell>
          <cell r="F3411" t="str">
            <v>Dr. Tapan Saikia</v>
          </cell>
          <cell r="G3411" t="str">
            <v>Devika</v>
          </cell>
        </row>
        <row r="3412">
          <cell r="B3412" t="str">
            <v>IN-423-VKCA</v>
          </cell>
          <cell r="C3412" t="str">
            <v>IN-423-VKCA-F</v>
          </cell>
          <cell r="D3412" t="str">
            <v>Kirti Ballabh</v>
          </cell>
          <cell r="E3412" t="str">
            <v>Target Focus</v>
          </cell>
          <cell r="F3412" t="str">
            <v>Dr. Nandi Sourabh</v>
          </cell>
          <cell r="G3412" t="str">
            <v>Manohar</v>
          </cell>
          <cell r="H3412" t="str">
            <v>Stomach</v>
          </cell>
          <cell r="I3412" t="str">
            <v>Gastric antrum</v>
          </cell>
          <cell r="J3412" t="str">
            <v>Adenocarcinoma, NOS</v>
          </cell>
          <cell r="K3412" t="str">
            <v>Unknown</v>
          </cell>
        </row>
        <row r="3413">
          <cell r="B3413" t="str">
            <v>IN-423-VKBJ</v>
          </cell>
          <cell r="C3413" t="str">
            <v>IN-423-VKBJ-B</v>
          </cell>
          <cell r="D3413" t="str">
            <v>Dr. Samsul Alam</v>
          </cell>
          <cell r="E3413" t="str">
            <v>TA Germline</v>
          </cell>
          <cell r="F3413" t="str">
            <v>Dr. Ferdous Sayed</v>
          </cell>
          <cell r="G3413" t="str">
            <v>Dayana</v>
          </cell>
          <cell r="H3413" t="str">
            <v>Yet to Update Details</v>
          </cell>
        </row>
        <row r="3414">
          <cell r="B3414" t="str">
            <v>IN-423-VKCB</v>
          </cell>
          <cell r="C3414" t="str">
            <v>IN-423-VKCB-B</v>
          </cell>
          <cell r="D3414" t="str">
            <v>Shobha Bhoi</v>
          </cell>
          <cell r="E3414" t="str">
            <v>HRR Germline</v>
          </cell>
          <cell r="F3414" t="str">
            <v>Dr Garvit Chitkara</v>
          </cell>
          <cell r="G3414" t="str">
            <v>Manohar</v>
          </cell>
          <cell r="H3414" t="str">
            <v>Breast</v>
          </cell>
          <cell r="I3414" t="str">
            <v>Breast NOS (excludes Skin of breast C44.5)</v>
          </cell>
          <cell r="J3414" t="str">
            <v>Carcinoma, NOS</v>
          </cell>
          <cell r="K3414" t="str">
            <v>Unknown</v>
          </cell>
        </row>
        <row r="3415">
          <cell r="B3415" t="str">
            <v>IN-423-VHQL</v>
          </cell>
          <cell r="C3415" t="str">
            <v>IN-423-VHQL-F3</v>
          </cell>
          <cell r="D3415" t="str">
            <v>Amir Al Morshed</v>
          </cell>
          <cell r="E3415" t="str">
            <v>Target Core</v>
          </cell>
          <cell r="F3415" t="str">
            <v>Dr. Kumar Prabash (TATA Memorial Hospital)</v>
          </cell>
          <cell r="G3415" t="str">
            <v>Dayana</v>
          </cell>
        </row>
        <row r="3416">
          <cell r="B3416" t="str">
            <v>IN-423-VKCC</v>
          </cell>
          <cell r="C3416" t="str">
            <v>IN-423-VKCC-B</v>
          </cell>
          <cell r="D3416" t="str">
            <v>Badavath Veerakumari</v>
          </cell>
          <cell r="E3416" t="str">
            <v>Germline+</v>
          </cell>
          <cell r="F3416" t="str">
            <v>Dr. P.S Dattatreya</v>
          </cell>
          <cell r="G3416" t="str">
            <v>Sindhura</v>
          </cell>
        </row>
        <row r="3417">
          <cell r="B3417" t="str">
            <v>IN-423-VKCD</v>
          </cell>
          <cell r="C3417" t="str">
            <v>IN-423-VKCD-F</v>
          </cell>
          <cell r="D3417" t="str">
            <v>Sarabu Savithrama</v>
          </cell>
          <cell r="E3417" t="str">
            <v>Target Indiegene</v>
          </cell>
          <cell r="F3417" t="str">
            <v>Dr. Venkat Sampath</v>
          </cell>
          <cell r="G3417" t="str">
            <v>Devika</v>
          </cell>
        </row>
        <row r="3418">
          <cell r="B3418" t="str">
            <v>IN-423-VKCE</v>
          </cell>
          <cell r="C3418" t="str">
            <v>IN-423-VKCE-F</v>
          </cell>
          <cell r="D3418" t="str">
            <v>Vijendra Puri Goswami</v>
          </cell>
          <cell r="E3418" t="str">
            <v>Target Core+PDL1</v>
          </cell>
          <cell r="F3418" t="str">
            <v>Dr Darshit Shah</v>
          </cell>
          <cell r="G3418" t="str">
            <v>Sonali</v>
          </cell>
        </row>
        <row r="3419">
          <cell r="B3419" t="str">
            <v>IN-423-VKCF</v>
          </cell>
          <cell r="C3419" t="str">
            <v>IN-423-VKCF-F</v>
          </cell>
          <cell r="D3419" t="str">
            <v>Mansi Mahendra Gujar</v>
          </cell>
          <cell r="E3419" t="str">
            <v>Target Absolute Xp</v>
          </cell>
          <cell r="F3419" t="str">
            <v>Dr Darshit Shah</v>
          </cell>
          <cell r="G3419" t="str">
            <v>Swathi</v>
          </cell>
        </row>
        <row r="3420">
          <cell r="B3420" t="str">
            <v>IN-423-VKCG</v>
          </cell>
          <cell r="C3420" t="str">
            <v>IN-423-VKCG-F</v>
          </cell>
          <cell r="D3420" t="str">
            <v>Vishal Kumar Singh</v>
          </cell>
          <cell r="E3420" t="str">
            <v>Target Core+PDL1</v>
          </cell>
          <cell r="F3420" t="str">
            <v>Dr Darshit Shah</v>
          </cell>
          <cell r="G3420" t="str">
            <v>Nilava</v>
          </cell>
        </row>
        <row r="3421">
          <cell r="B3421" t="str">
            <v>IN-423-VKCH</v>
          </cell>
          <cell r="C3421" t="str">
            <v>IN-423-VKCH-F</v>
          </cell>
          <cell r="D3421" t="str">
            <v>Ushir Shokleshwar Bakaji</v>
          </cell>
          <cell r="E3421" t="str">
            <v>Target Core+MSI</v>
          </cell>
          <cell r="F3421" t="str">
            <v>Dr. Abhinav Zawar</v>
          </cell>
          <cell r="G3421" t="str">
            <v>Nilava</v>
          </cell>
        </row>
        <row r="3422">
          <cell r="B3422" t="str">
            <v>IN-423-VKCI</v>
          </cell>
          <cell r="C3422" t="str">
            <v>IN-423-VKCI-F</v>
          </cell>
          <cell r="D3422" t="str">
            <v>Ranjan Kumar Ghorai</v>
          </cell>
          <cell r="E3422" t="str">
            <v>Target Core</v>
          </cell>
          <cell r="F3422" t="str">
            <v>Dr Vanita Noronha</v>
          </cell>
          <cell r="G3422" t="str">
            <v>Sonali</v>
          </cell>
        </row>
        <row r="3423">
          <cell r="B3423" t="str">
            <v>IN-423-VKCJ</v>
          </cell>
          <cell r="C3423" t="str">
            <v>IN-423-VKCJ-F</v>
          </cell>
          <cell r="D3423" t="str">
            <v>Abdul Samad</v>
          </cell>
          <cell r="E3423" t="str">
            <v>Target First+PDL1</v>
          </cell>
          <cell r="F3423" t="str">
            <v>Dr. Hemanth Kumar</v>
          </cell>
          <cell r="G3423" t="str">
            <v>Devika</v>
          </cell>
        </row>
        <row r="3424">
          <cell r="B3424" t="str">
            <v>IN-423-VKDA</v>
          </cell>
          <cell r="C3424" t="str">
            <v>IN-423-VKDA-B</v>
          </cell>
          <cell r="D3424" t="str">
            <v>Pooja Chaturvedi</v>
          </cell>
          <cell r="E3424" t="str">
            <v>Target Indiegene Liquid XP</v>
          </cell>
          <cell r="F3424" t="str">
            <v>Dr. Shyam Aggarwal</v>
          </cell>
          <cell r="G3424" t="str">
            <v>Devika</v>
          </cell>
        </row>
        <row r="3425">
          <cell r="B3425" t="str">
            <v>IN-423-VKDB</v>
          </cell>
          <cell r="C3425" t="str">
            <v>IN-423-VKDB-F</v>
          </cell>
          <cell r="D3425" t="str">
            <v>C. H. Prabhavathi</v>
          </cell>
          <cell r="E3425" t="str">
            <v>Target Focus</v>
          </cell>
          <cell r="F3425" t="str">
            <v>Dr. M. S Ganesh</v>
          </cell>
        </row>
        <row r="3426">
          <cell r="B3426" t="str">
            <v>IN-423-VKDC</v>
          </cell>
          <cell r="C3426" t="str">
            <v>IN-423-VKDC-F</v>
          </cell>
          <cell r="D3426" t="str">
            <v>Kasi Ananthan</v>
          </cell>
          <cell r="E3426" t="str">
            <v>Target First</v>
          </cell>
          <cell r="F3426" t="str">
            <v>Dr S Subramanian</v>
          </cell>
        </row>
        <row r="3427">
          <cell r="B3427" t="str">
            <v>IN-423-VJCK</v>
          </cell>
          <cell r="C3427" t="str">
            <v>IN-423-VJCK-B</v>
          </cell>
          <cell r="D3427" t="str">
            <v>Kotagiri Gopala Krishna Rao</v>
          </cell>
          <cell r="E3427" t="str">
            <v>Target Indiegene Liquid</v>
          </cell>
          <cell r="F3427" t="str">
            <v>Dr. Venkat Sampath</v>
          </cell>
          <cell r="G3427" t="str">
            <v>Swathi</v>
          </cell>
        </row>
        <row r="3428">
          <cell r="B3428" t="str">
            <v>IN-423-VKDD</v>
          </cell>
          <cell r="C3428" t="str">
            <v>IN-423-VKDD-F</v>
          </cell>
          <cell r="D3428" t="str">
            <v>Mayank Priyakant Gandhi</v>
          </cell>
          <cell r="E3428" t="str">
            <v>Target Indiegene</v>
          </cell>
          <cell r="F3428" t="str">
            <v>Dr. Viraj Lavingia</v>
          </cell>
        </row>
        <row r="3429">
          <cell r="B3429" t="str">
            <v>IN-423-VKDE</v>
          </cell>
          <cell r="C3429" t="str">
            <v>IN-423-VKDE-F</v>
          </cell>
          <cell r="D3429" t="str">
            <v>Chundawat Surendra Singh</v>
          </cell>
          <cell r="E3429" t="str">
            <v>Target Focus+PDL1</v>
          </cell>
          <cell r="F3429" t="str">
            <v>Dr. Ankit Agarwal</v>
          </cell>
        </row>
        <row r="3430">
          <cell r="B3430" t="str">
            <v>IN-423-VKDF</v>
          </cell>
          <cell r="C3430" t="str">
            <v>IN-423-VKDF-B</v>
          </cell>
          <cell r="D3430" t="str">
            <v>Dhanya Radhakrishnan</v>
          </cell>
          <cell r="E3430" t="str">
            <v>HRR Germline</v>
          </cell>
          <cell r="F3430" t="str">
            <v>Dr. Steffi Chacko</v>
          </cell>
        </row>
        <row r="3431">
          <cell r="B3431" t="str">
            <v>IN-423-VKDG</v>
          </cell>
          <cell r="C3431" t="str">
            <v>IN-423-VKDG-B</v>
          </cell>
          <cell r="D3431" t="str">
            <v>Rashmi Appanna Magadum</v>
          </cell>
          <cell r="E3431" t="str">
            <v>Germline+</v>
          </cell>
          <cell r="F3431" t="str">
            <v>Dr. Niti Raizada</v>
          </cell>
        </row>
        <row r="3432">
          <cell r="B3432" t="str">
            <v>IN-423-VKDH</v>
          </cell>
          <cell r="C3432" t="str">
            <v>IN-423-VKDH-F</v>
          </cell>
          <cell r="D3432" t="str">
            <v>Chandan Lal Gangawat</v>
          </cell>
          <cell r="E3432" t="str">
            <v>Target Focus+PDL1</v>
          </cell>
          <cell r="F3432" t="str">
            <v>Dr. Ankit A</v>
          </cell>
        </row>
        <row r="3433">
          <cell r="B3433" t="str">
            <v>IN-423-VKDI</v>
          </cell>
          <cell r="C3433" t="str">
            <v>IN-423-VKDI-F</v>
          </cell>
          <cell r="D3433" t="str">
            <v>Prakhar Modi</v>
          </cell>
          <cell r="E3433" t="str">
            <v>Target Focus</v>
          </cell>
          <cell r="F3433" t="str">
            <v>Dr. P Jagannath</v>
          </cell>
        </row>
        <row r="3434">
          <cell r="B3434" t="str">
            <v>IN-423-VKGA</v>
          </cell>
          <cell r="C3434" t="str">
            <v>IN-423-VKGA-F</v>
          </cell>
          <cell r="D3434" t="str">
            <v>Radha Krishna Bista</v>
          </cell>
          <cell r="E3434" t="str">
            <v>Target First</v>
          </cell>
          <cell r="F3434" t="str">
            <v>Dr. Sudip Shrestha</v>
          </cell>
        </row>
        <row r="3435">
          <cell r="B3435" t="str">
            <v>IN-423-VGYD</v>
          </cell>
          <cell r="C3435" t="str">
            <v>IN-423-VGYD-F</v>
          </cell>
          <cell r="D3435" t="str">
            <v>Megh Bahadur Gurung</v>
          </cell>
          <cell r="E3435" t="str">
            <v>Target First</v>
          </cell>
          <cell r="F3435" t="str">
            <v>Dr. Bijesh Raj</v>
          </cell>
        </row>
        <row r="3436">
          <cell r="B3436" t="str">
            <v>IN-423-VKGB</v>
          </cell>
          <cell r="C3436" t="str">
            <v>IN-423-VKGB-F</v>
          </cell>
          <cell r="D3436" t="str">
            <v>Dinesh Naik</v>
          </cell>
          <cell r="E3436" t="str">
            <v>Target First+PDL1</v>
          </cell>
          <cell r="F3436" t="str">
            <v>Dr Sandeep Nayak</v>
          </cell>
        </row>
        <row r="3437">
          <cell r="B3437" t="str">
            <v>IN-423-VKGC</v>
          </cell>
          <cell r="C3437" t="str">
            <v>IN-423-VKGC-F</v>
          </cell>
          <cell r="D3437" t="str">
            <v>George K V</v>
          </cell>
          <cell r="E3437" t="str">
            <v>Target Indiegene</v>
          </cell>
          <cell r="F3437" t="str">
            <v>Dr. Arun Warrier</v>
          </cell>
        </row>
        <row r="3438">
          <cell r="B3438" t="str">
            <v>IN-423-VKGD</v>
          </cell>
          <cell r="C3438" t="str">
            <v>IN-423-VKGD-F</v>
          </cell>
          <cell r="D3438" t="str">
            <v>Nilima Kar</v>
          </cell>
          <cell r="E3438" t="str">
            <v>Target Core+PDL1</v>
          </cell>
          <cell r="F3438" t="str">
            <v>Dr Ajay Kumar Singh</v>
          </cell>
        </row>
        <row r="3439">
          <cell r="B3439" t="str">
            <v>IN-423-VHWH</v>
          </cell>
          <cell r="C3439" t="str">
            <v>IN-423-VHWH-F2</v>
          </cell>
          <cell r="D3439" t="str">
            <v>Bopewar Sanjay Vyankatesh</v>
          </cell>
          <cell r="E3439" t="str">
            <v>Target Core</v>
          </cell>
          <cell r="F3439" t="str">
            <v>Dr Nandini Menon</v>
          </cell>
          <cell r="G3439" t="str">
            <v>Anwesha</v>
          </cell>
        </row>
        <row r="3440">
          <cell r="B3440" t="str">
            <v>IN-423-VKGE</v>
          </cell>
          <cell r="C3440" t="str">
            <v>IN-423-VKGE-F</v>
          </cell>
          <cell r="D3440" t="str">
            <v>Krishna Murthy</v>
          </cell>
          <cell r="E3440" t="str">
            <v>Target First</v>
          </cell>
          <cell r="F3440" t="str">
            <v>Dr Aparna Sreevatsa (Nanjappa Hospital)</v>
          </cell>
        </row>
        <row r="3441">
          <cell r="B3441" t="str">
            <v>IN-423-VKGF</v>
          </cell>
          <cell r="C3441" t="str">
            <v>IN-423-VKGF-F</v>
          </cell>
          <cell r="D3441" t="str">
            <v>Dr. Krishna Gopal Shrestha</v>
          </cell>
          <cell r="E3441" t="str">
            <v>Target Indiegene</v>
          </cell>
          <cell r="F3441" t="str">
            <v>Dr. Sudip Shrestha</v>
          </cell>
        </row>
        <row r="3442">
          <cell r="B3442" t="str">
            <v>IN-423-VKGG</v>
          </cell>
          <cell r="C3442" t="str">
            <v>IN-423-VKGG-F</v>
          </cell>
          <cell r="D3442" t="str">
            <v>Ramila Valjibhai Patel</v>
          </cell>
          <cell r="E3442" t="str">
            <v>Target Indiegene</v>
          </cell>
          <cell r="F3442" t="str">
            <v>Dr Sandeep Goyle/ Dr Amrit kaler</v>
          </cell>
        </row>
        <row r="3443">
          <cell r="B3443" t="str">
            <v>IN-423-VKGH</v>
          </cell>
          <cell r="C3443" t="str">
            <v>IN-423-VKGH-F</v>
          </cell>
          <cell r="D3443" t="str">
            <v>Tanbir Hossen Mojumder</v>
          </cell>
          <cell r="E3443" t="str">
            <v>Target Core</v>
          </cell>
          <cell r="F3443" t="str">
            <v>Dr Kumar Prabhash</v>
          </cell>
        </row>
        <row r="3444">
          <cell r="B3444" t="str">
            <v>IN-423-VKGI</v>
          </cell>
          <cell r="C3444" t="str">
            <v>IN-423-VKGI-F</v>
          </cell>
          <cell r="D3444" t="str">
            <v>Sawle Prasad Singh</v>
          </cell>
          <cell r="E3444" t="str">
            <v>Target Core</v>
          </cell>
          <cell r="F3444" t="str">
            <v>Dr Vanita Noronha</v>
          </cell>
        </row>
        <row r="3445">
          <cell r="B3445" t="str">
            <v>IN-423-VJQB</v>
          </cell>
          <cell r="C3445" t="str">
            <v>IN-423-VJQB-F2</v>
          </cell>
          <cell r="D3445" t="str">
            <v>Tilak Lodh</v>
          </cell>
          <cell r="E3445" t="str">
            <v>Target Indiegene</v>
          </cell>
          <cell r="F3445" t="str">
            <v>Dr. Shyam Agarwal/ Dr. Soumitra Rawat</v>
          </cell>
          <cell r="G3445" t="str">
            <v>Devika</v>
          </cell>
        </row>
        <row r="3446">
          <cell r="B3446" t="str">
            <v>IN-423-VKGJ</v>
          </cell>
          <cell r="C3446" t="str">
            <v>IN-423-VKGJ-F</v>
          </cell>
          <cell r="D3446" t="str">
            <v>Mukesh Kumar Agrawal</v>
          </cell>
          <cell r="E3446" t="str">
            <v>Target Indiegene</v>
          </cell>
          <cell r="F3446" t="str">
            <v>Dr Sandeep Goyle/ Dr Amrit kaler</v>
          </cell>
        </row>
        <row r="3447">
          <cell r="B3447" t="str">
            <v>IN-423-VKGK</v>
          </cell>
          <cell r="C3447" t="str">
            <v>IN-423-VKGK-F</v>
          </cell>
          <cell r="D3447" t="str">
            <v>Shanta Duneja</v>
          </cell>
          <cell r="E3447" t="str">
            <v>Target Focus</v>
          </cell>
          <cell r="F3447" t="str">
            <v>Dr. Deepak Varshney</v>
          </cell>
        </row>
        <row r="3448">
          <cell r="B3448" t="str">
            <v>IN-423-VKGL</v>
          </cell>
          <cell r="C3448" t="str">
            <v>IN-423-VKGL-F</v>
          </cell>
          <cell r="D3448" t="str">
            <v>Seema Chaudhary</v>
          </cell>
          <cell r="E3448" t="str">
            <v>Target Focus</v>
          </cell>
          <cell r="F3448" t="str">
            <v>Dr. Brig A. K. Tyagi</v>
          </cell>
        </row>
        <row r="3449">
          <cell r="B3449" t="str">
            <v>IN-423-VKGM</v>
          </cell>
          <cell r="C3449" t="str">
            <v>IN-423-VKGM-F</v>
          </cell>
          <cell r="D3449" t="str">
            <v>Anusuyamma</v>
          </cell>
          <cell r="E3449" t="str">
            <v>Target First</v>
          </cell>
          <cell r="F3449" t="str">
            <v>Dr. ROHITH RAGHUNATH RANADE</v>
          </cell>
        </row>
        <row r="3450">
          <cell r="B3450" t="str">
            <v>IN-423-VKGM</v>
          </cell>
          <cell r="C3450" t="str">
            <v>IN-423-VKGM-B</v>
          </cell>
          <cell r="D3450" t="str">
            <v>Anusuyamma</v>
          </cell>
          <cell r="E3450" t="str">
            <v>HRR Germline</v>
          </cell>
          <cell r="F3450" t="str">
            <v>Dr. ROHITH RAGHUNATH RANADE</v>
          </cell>
        </row>
        <row r="3451">
          <cell r="B3451" t="str">
            <v>IN-423-VKGN</v>
          </cell>
          <cell r="C3451" t="str">
            <v>IN-423-VKGN-F</v>
          </cell>
          <cell r="D3451" t="str">
            <v>Ismailova Marijat</v>
          </cell>
          <cell r="E3451" t="str">
            <v>Ismailova Marijat</v>
          </cell>
          <cell r="F3451" t="str">
            <v>Dr. Fuat (VITA Alliance)</v>
          </cell>
        </row>
        <row r="3452">
          <cell r="B3452" t="str">
            <v>IN-423-VKGO</v>
          </cell>
          <cell r="C3452" t="str">
            <v>IN-423-VKGO-B</v>
          </cell>
          <cell r="D3452" t="str">
            <v>Pooja Jain</v>
          </cell>
          <cell r="E3452" t="str">
            <v>HRR Germline</v>
          </cell>
          <cell r="F3452" t="str">
            <v>Dr. Vikas Goswami</v>
          </cell>
        </row>
        <row r="3453">
          <cell r="B3453" t="str">
            <v>IN-423-VKGP</v>
          </cell>
          <cell r="C3453" t="str">
            <v>IN-423-VKGP-B</v>
          </cell>
          <cell r="D3453" t="str">
            <v>Sanjukta Panda</v>
          </cell>
          <cell r="E3453" t="str">
            <v>HRR Germline</v>
          </cell>
          <cell r="F3453" t="str">
            <v>Dr. Ghanashyam Biswas</v>
          </cell>
        </row>
        <row r="3454">
          <cell r="B3454" t="str">
            <v>IN-423-VKGQ</v>
          </cell>
          <cell r="C3454" t="str">
            <v>IN-423-VKGQ-B</v>
          </cell>
          <cell r="D3454" t="str">
            <v>Amit Kumar</v>
          </cell>
          <cell r="E3454" t="str">
            <v>Germline+</v>
          </cell>
          <cell r="F3454" t="str">
            <v>Dr. Gurdeep S Sethi</v>
          </cell>
        </row>
        <row r="3455">
          <cell r="B3455" t="str">
            <v>IN-423-VHXO</v>
          </cell>
          <cell r="C3455" t="str">
            <v>IN-423-VHXO-B</v>
          </cell>
          <cell r="D3455" t="str">
            <v>Kadirova Makhfuza</v>
          </cell>
          <cell r="E3455" t="str">
            <v>Germline+</v>
          </cell>
          <cell r="F3455" t="str">
            <v>Dr. Zilola(VITA Alliance)</v>
          </cell>
          <cell r="G3455" t="str">
            <v>Manohar</v>
          </cell>
        </row>
        <row r="3456">
          <cell r="B3456" t="str">
            <v>IN-423-VKHA</v>
          </cell>
          <cell r="C3456" t="str">
            <v>IN-423-VKHA-F</v>
          </cell>
          <cell r="D3456" t="str">
            <v>Sanjay Seth</v>
          </cell>
          <cell r="E3456" t="str">
            <v>Target Indiegene</v>
          </cell>
          <cell r="F3456" t="str">
            <v/>
          </cell>
        </row>
        <row r="3457">
          <cell r="B3457" t="str">
            <v>IN-423-VITF</v>
          </cell>
          <cell r="C3457" t="str">
            <v>IN-423-VITF-F2</v>
          </cell>
          <cell r="D3457" t="str">
            <v>Isakova Nargiza</v>
          </cell>
          <cell r="E3457" t="str">
            <v>Target Focus</v>
          </cell>
          <cell r="F3457" t="str">
            <v>Dr. Ergashev</v>
          </cell>
          <cell r="G3457" t="str">
            <v>Alaka</v>
          </cell>
        </row>
        <row r="3458">
          <cell r="B3458" t="str">
            <v>IN-423-VKHB</v>
          </cell>
          <cell r="C3458" t="str">
            <v>IN-423-VKHB-F</v>
          </cell>
          <cell r="D3458" t="str">
            <v>Meenal</v>
          </cell>
          <cell r="E3458" t="str">
            <v>Target Core+PDL1</v>
          </cell>
          <cell r="F3458" t="str">
            <v>Dr Suman Kalyan</v>
          </cell>
        </row>
        <row r="3459">
          <cell r="B3459" t="str">
            <v>IN-423-VKHC</v>
          </cell>
          <cell r="C3459" t="str">
            <v>IN-423-VKHC-F</v>
          </cell>
          <cell r="D3459" t="str">
            <v>Hrushikesh Mohapatra</v>
          </cell>
          <cell r="E3459" t="str">
            <v>HRR Somatic</v>
          </cell>
          <cell r="F3459" t="str">
            <v>Dr. Ghanashyam Biswas</v>
          </cell>
        </row>
        <row r="3460">
          <cell r="B3460" t="str">
            <v/>
          </cell>
          <cell r="C3460" t="str">
            <v/>
          </cell>
          <cell r="D3460" t="str">
            <v/>
          </cell>
          <cell r="E3460" t="str">
            <v/>
          </cell>
          <cell r="F3460" t="str">
            <v/>
          </cell>
        </row>
        <row r="3461">
          <cell r="B3461" t="str">
            <v/>
          </cell>
          <cell r="C3461" t="str">
            <v/>
          </cell>
          <cell r="D3461" t="str">
            <v/>
          </cell>
          <cell r="E3461" t="str">
            <v/>
          </cell>
          <cell r="F3461" t="str">
            <v/>
          </cell>
        </row>
        <row r="3462">
          <cell r="B3462" t="str">
            <v/>
          </cell>
          <cell r="C3462" t="str">
            <v/>
          </cell>
          <cell r="D3462" t="str">
            <v/>
          </cell>
          <cell r="E3462" t="str">
            <v/>
          </cell>
          <cell r="F3462" t="str">
            <v/>
          </cell>
        </row>
        <row r="3463">
          <cell r="B3463" t="str">
            <v/>
          </cell>
          <cell r="C3463" t="str">
            <v/>
          </cell>
          <cell r="D3463" t="str">
            <v/>
          </cell>
          <cell r="E3463" t="str">
            <v/>
          </cell>
          <cell r="F3463" t="str">
            <v/>
          </cell>
        </row>
        <row r="3464">
          <cell r="B3464" t="str">
            <v/>
          </cell>
          <cell r="C3464" t="str">
            <v/>
          </cell>
          <cell r="D3464" t="str">
            <v/>
          </cell>
          <cell r="E3464" t="str">
            <v/>
          </cell>
          <cell r="F3464" t="str">
            <v/>
          </cell>
        </row>
        <row r="3465">
          <cell r="B3465" t="str">
            <v/>
          </cell>
          <cell r="C3465" t="str">
            <v/>
          </cell>
          <cell r="D3465" t="str">
            <v/>
          </cell>
          <cell r="E3465" t="str">
            <v/>
          </cell>
          <cell r="F3465" t="str">
            <v/>
          </cell>
        </row>
        <row r="3466">
          <cell r="B3466" t="str">
            <v/>
          </cell>
          <cell r="C3466" t="str">
            <v/>
          </cell>
          <cell r="D3466" t="str">
            <v/>
          </cell>
          <cell r="E3466" t="str">
            <v/>
          </cell>
          <cell r="F3466" t="str">
            <v/>
          </cell>
        </row>
        <row r="3467">
          <cell r="B3467" t="str">
            <v/>
          </cell>
          <cell r="C3467" t="str">
            <v/>
          </cell>
          <cell r="D3467" t="str">
            <v/>
          </cell>
          <cell r="E3467" t="str">
            <v/>
          </cell>
          <cell r="F3467" t="str">
            <v/>
          </cell>
        </row>
        <row r="3468">
          <cell r="B3468" t="str">
            <v/>
          </cell>
          <cell r="C3468" t="str">
            <v/>
          </cell>
          <cell r="D3468" t="str">
            <v/>
          </cell>
          <cell r="E3468" t="str">
            <v/>
          </cell>
          <cell r="F3468" t="str">
            <v/>
          </cell>
        </row>
        <row r="3469">
          <cell r="B3469" t="str">
            <v/>
          </cell>
          <cell r="C3469" t="str">
            <v/>
          </cell>
          <cell r="D3469" t="str">
            <v/>
          </cell>
          <cell r="E3469" t="str">
            <v/>
          </cell>
          <cell r="F3469" t="str">
            <v/>
          </cell>
        </row>
        <row r="3470">
          <cell r="B3470" t="str">
            <v/>
          </cell>
          <cell r="C3470" t="str">
            <v/>
          </cell>
          <cell r="D3470" t="str">
            <v/>
          </cell>
          <cell r="E3470" t="str">
            <v/>
          </cell>
          <cell r="F3470" t="str">
            <v/>
          </cell>
        </row>
        <row r="3471">
          <cell r="B3471" t="str">
            <v/>
          </cell>
          <cell r="C3471" t="str">
            <v/>
          </cell>
          <cell r="D3471" t="str">
            <v/>
          </cell>
          <cell r="E3471" t="str">
            <v/>
          </cell>
          <cell r="F3471" t="str">
            <v/>
          </cell>
        </row>
        <row r="3472">
          <cell r="B3472" t="str">
            <v/>
          </cell>
          <cell r="C3472" t="str">
            <v/>
          </cell>
          <cell r="D3472" t="str">
            <v/>
          </cell>
          <cell r="E3472" t="str">
            <v/>
          </cell>
          <cell r="F3472" t="str">
            <v/>
          </cell>
        </row>
        <row r="3473">
          <cell r="B3473" t="str">
            <v/>
          </cell>
          <cell r="C3473" t="str">
            <v/>
          </cell>
          <cell r="D3473" t="str">
            <v/>
          </cell>
          <cell r="E3473" t="str">
            <v/>
          </cell>
          <cell r="F3473" t="str">
            <v/>
          </cell>
        </row>
        <row r="3474">
          <cell r="B3474" t="str">
            <v/>
          </cell>
          <cell r="C3474" t="str">
            <v/>
          </cell>
          <cell r="D3474" t="str">
            <v/>
          </cell>
          <cell r="E3474" t="str">
            <v/>
          </cell>
          <cell r="F3474" t="str">
            <v/>
          </cell>
        </row>
        <row r="3475">
          <cell r="B3475" t="str">
            <v/>
          </cell>
          <cell r="C3475" t="str">
            <v/>
          </cell>
          <cell r="D3475" t="str">
            <v/>
          </cell>
          <cell r="E3475" t="str">
            <v/>
          </cell>
          <cell r="F3475" t="str">
            <v/>
          </cell>
        </row>
        <row r="3476">
          <cell r="B3476" t="str">
            <v/>
          </cell>
          <cell r="C3476" t="str">
            <v/>
          </cell>
          <cell r="D3476" t="str">
            <v/>
          </cell>
          <cell r="E3476" t="str">
            <v/>
          </cell>
          <cell r="F3476" t="str">
            <v/>
          </cell>
        </row>
        <row r="3477">
          <cell r="B3477" t="str">
            <v/>
          </cell>
          <cell r="C3477" t="str">
            <v/>
          </cell>
          <cell r="D3477" t="str">
            <v/>
          </cell>
          <cell r="E3477" t="str">
            <v/>
          </cell>
          <cell r="F3477" t="str">
            <v/>
          </cell>
        </row>
        <row r="3478">
          <cell r="B3478" t="str">
            <v/>
          </cell>
          <cell r="C3478" t="str">
            <v/>
          </cell>
          <cell r="D3478" t="str">
            <v/>
          </cell>
          <cell r="E3478" t="str">
            <v/>
          </cell>
          <cell r="F3478" t="str">
            <v/>
          </cell>
        </row>
        <row r="3479">
          <cell r="B3479" t="str">
            <v/>
          </cell>
          <cell r="C3479" t="str">
            <v/>
          </cell>
          <cell r="D3479" t="str">
            <v/>
          </cell>
          <cell r="E3479" t="str">
            <v/>
          </cell>
          <cell r="F3479" t="str">
            <v/>
          </cell>
        </row>
        <row r="3480">
          <cell r="B3480" t="str">
            <v/>
          </cell>
          <cell r="C3480" t="str">
            <v/>
          </cell>
          <cell r="D3480" t="str">
            <v/>
          </cell>
          <cell r="E3480" t="str">
            <v/>
          </cell>
          <cell r="F3480" t="str">
            <v/>
          </cell>
        </row>
        <row r="3481">
          <cell r="B3481" t="str">
            <v/>
          </cell>
          <cell r="C3481" t="str">
            <v/>
          </cell>
          <cell r="D3481" t="str">
            <v/>
          </cell>
          <cell r="E3481" t="str">
            <v/>
          </cell>
          <cell r="F3481" t="str">
            <v/>
          </cell>
        </row>
        <row r="3482">
          <cell r="B3482" t="str">
            <v/>
          </cell>
          <cell r="C3482" t="str">
            <v/>
          </cell>
          <cell r="D3482" t="str">
            <v/>
          </cell>
          <cell r="E3482" t="str">
            <v/>
          </cell>
          <cell r="F3482" t="str">
            <v/>
          </cell>
        </row>
        <row r="3483">
          <cell r="B3483" t="str">
            <v/>
          </cell>
          <cell r="C3483" t="str">
            <v/>
          </cell>
          <cell r="D3483" t="str">
            <v/>
          </cell>
          <cell r="E3483" t="str">
            <v/>
          </cell>
          <cell r="F3483" t="str">
            <v/>
          </cell>
        </row>
        <row r="3484">
          <cell r="B3484" t="str">
            <v/>
          </cell>
          <cell r="C3484" t="str">
            <v/>
          </cell>
          <cell r="D3484" t="str">
            <v/>
          </cell>
          <cell r="E3484" t="str">
            <v/>
          </cell>
          <cell r="F3484" t="str">
            <v/>
          </cell>
        </row>
        <row r="3485">
          <cell r="B3485" t="str">
            <v/>
          </cell>
          <cell r="C3485" t="str">
            <v/>
          </cell>
          <cell r="D3485" t="str">
            <v/>
          </cell>
          <cell r="E3485" t="str">
            <v/>
          </cell>
          <cell r="F3485" t="str">
            <v/>
          </cell>
        </row>
        <row r="3486">
          <cell r="B3486" t="str">
            <v/>
          </cell>
          <cell r="C3486" t="str">
            <v/>
          </cell>
          <cell r="D3486" t="str">
            <v/>
          </cell>
          <cell r="E3486" t="str">
            <v/>
          </cell>
          <cell r="F3486" t="str">
            <v/>
          </cell>
        </row>
        <row r="3487">
          <cell r="B3487" t="str">
            <v/>
          </cell>
          <cell r="C3487" t="str">
            <v/>
          </cell>
          <cell r="D3487" t="str">
            <v/>
          </cell>
          <cell r="E3487" t="str">
            <v/>
          </cell>
          <cell r="F3487" t="str">
            <v/>
          </cell>
        </row>
        <row r="3488">
          <cell r="B3488" t="str">
            <v/>
          </cell>
          <cell r="C3488" t="str">
            <v/>
          </cell>
          <cell r="D3488" t="str">
            <v/>
          </cell>
          <cell r="E3488" t="str">
            <v/>
          </cell>
          <cell r="F3488" t="str">
            <v/>
          </cell>
        </row>
        <row r="3489">
          <cell r="B3489" t="str">
            <v/>
          </cell>
          <cell r="C3489" t="str">
            <v/>
          </cell>
          <cell r="D3489" t="str">
            <v/>
          </cell>
          <cell r="E3489" t="str">
            <v/>
          </cell>
          <cell r="F3489" t="str">
            <v/>
          </cell>
        </row>
        <row r="3490">
          <cell r="B3490" t="str">
            <v/>
          </cell>
          <cell r="C3490" t="str">
            <v/>
          </cell>
          <cell r="D3490" t="str">
            <v/>
          </cell>
          <cell r="E3490" t="str">
            <v/>
          </cell>
          <cell r="F3490" t="str">
            <v/>
          </cell>
        </row>
        <row r="3491">
          <cell r="B3491" t="str">
            <v/>
          </cell>
          <cell r="C3491" t="str">
            <v/>
          </cell>
          <cell r="D3491" t="str">
            <v/>
          </cell>
          <cell r="E3491" t="str">
            <v/>
          </cell>
          <cell r="F3491" t="str">
            <v/>
          </cell>
        </row>
        <row r="3492">
          <cell r="B3492" t="str">
            <v/>
          </cell>
          <cell r="C3492" t="str">
            <v/>
          </cell>
          <cell r="D3492" t="str">
            <v/>
          </cell>
          <cell r="E3492" t="str">
            <v/>
          </cell>
          <cell r="F3492" t="str">
            <v/>
          </cell>
        </row>
        <row r="3493">
          <cell r="B3493" t="str">
            <v/>
          </cell>
          <cell r="C3493" t="str">
            <v/>
          </cell>
          <cell r="D3493" t="str">
            <v/>
          </cell>
          <cell r="E3493" t="str">
            <v/>
          </cell>
          <cell r="F3493" t="str">
            <v/>
          </cell>
        </row>
        <row r="3494">
          <cell r="B3494" t="str">
            <v/>
          </cell>
          <cell r="C3494" t="str">
            <v/>
          </cell>
          <cell r="D3494" t="str">
            <v/>
          </cell>
          <cell r="E3494" t="str">
            <v/>
          </cell>
          <cell r="F3494" t="str">
            <v/>
          </cell>
        </row>
        <row r="3495">
          <cell r="B3495" t="str">
            <v/>
          </cell>
          <cell r="C3495" t="str">
            <v/>
          </cell>
          <cell r="D3495" t="str">
            <v/>
          </cell>
          <cell r="E3495" t="str">
            <v/>
          </cell>
          <cell r="F3495" t="str">
            <v/>
          </cell>
        </row>
        <row r="3496">
          <cell r="B3496" t="str">
            <v/>
          </cell>
          <cell r="C3496" t="str">
            <v/>
          </cell>
          <cell r="D3496" t="str">
            <v/>
          </cell>
          <cell r="E3496" t="str">
            <v/>
          </cell>
          <cell r="F3496" t="str">
            <v/>
          </cell>
        </row>
        <row r="3497">
          <cell r="B3497" t="str">
            <v/>
          </cell>
          <cell r="C3497" t="str">
            <v/>
          </cell>
          <cell r="D3497" t="str">
            <v/>
          </cell>
          <cell r="E3497" t="str">
            <v/>
          </cell>
          <cell r="F3497" t="str">
            <v/>
          </cell>
        </row>
        <row r="3498">
          <cell r="B3498" t="str">
            <v/>
          </cell>
          <cell r="C3498" t="str">
            <v/>
          </cell>
          <cell r="D3498" t="str">
            <v/>
          </cell>
          <cell r="E3498" t="str">
            <v/>
          </cell>
          <cell r="F3498" t="str">
            <v/>
          </cell>
        </row>
        <row r="3499">
          <cell r="B3499" t="str">
            <v/>
          </cell>
          <cell r="C3499" t="str">
            <v/>
          </cell>
          <cell r="D3499" t="str">
            <v/>
          </cell>
          <cell r="E3499" t="str">
            <v/>
          </cell>
          <cell r="F3499" t="str">
            <v/>
          </cell>
        </row>
        <row r="3500">
          <cell r="B3500" t="str">
            <v/>
          </cell>
          <cell r="C3500" t="str">
            <v/>
          </cell>
          <cell r="D3500" t="str">
            <v/>
          </cell>
          <cell r="E3500" t="str">
            <v/>
          </cell>
          <cell r="F3500" t="str">
            <v/>
          </cell>
        </row>
        <row r="3501">
          <cell r="B3501" t="str">
            <v/>
          </cell>
          <cell r="C3501" t="str">
            <v/>
          </cell>
          <cell r="D3501" t="str">
            <v/>
          </cell>
          <cell r="E3501" t="str">
            <v/>
          </cell>
          <cell r="F3501" t="str">
            <v/>
          </cell>
        </row>
        <row r="3502">
          <cell r="B3502" t="str">
            <v/>
          </cell>
          <cell r="C3502" t="str">
            <v/>
          </cell>
          <cell r="D3502" t="str">
            <v/>
          </cell>
          <cell r="E3502" t="str">
            <v/>
          </cell>
          <cell r="F3502" t="str">
            <v/>
          </cell>
        </row>
        <row r="3503">
          <cell r="B3503" t="str">
            <v/>
          </cell>
          <cell r="C3503" t="str">
            <v/>
          </cell>
          <cell r="D3503" t="str">
            <v/>
          </cell>
          <cell r="E3503" t="str">
            <v/>
          </cell>
          <cell r="F3503" t="str">
            <v/>
          </cell>
        </row>
        <row r="3504">
          <cell r="B3504" t="str">
            <v/>
          </cell>
          <cell r="C3504" t="str">
            <v/>
          </cell>
          <cell r="D3504" t="str">
            <v/>
          </cell>
          <cell r="E3504" t="str">
            <v/>
          </cell>
          <cell r="F3504" t="str">
            <v/>
          </cell>
        </row>
        <row r="3505">
          <cell r="B3505" t="str">
            <v/>
          </cell>
          <cell r="C3505" t="str">
            <v/>
          </cell>
          <cell r="D3505" t="str">
            <v/>
          </cell>
          <cell r="E3505" t="str">
            <v/>
          </cell>
          <cell r="F3505" t="str">
            <v/>
          </cell>
        </row>
        <row r="3506">
          <cell r="B3506" t="str">
            <v/>
          </cell>
          <cell r="C3506" t="str">
            <v/>
          </cell>
          <cell r="D3506" t="str">
            <v/>
          </cell>
          <cell r="E3506" t="str">
            <v/>
          </cell>
          <cell r="F3506" t="str">
            <v/>
          </cell>
        </row>
        <row r="3507">
          <cell r="B3507" t="str">
            <v/>
          </cell>
          <cell r="C3507" t="str">
            <v/>
          </cell>
          <cell r="D3507" t="str">
            <v/>
          </cell>
          <cell r="E3507" t="str">
            <v/>
          </cell>
          <cell r="F3507" t="str">
            <v/>
          </cell>
        </row>
        <row r="3508">
          <cell r="B3508" t="str">
            <v/>
          </cell>
          <cell r="C3508" t="str">
            <v/>
          </cell>
          <cell r="D3508" t="str">
            <v/>
          </cell>
          <cell r="E3508" t="str">
            <v/>
          </cell>
          <cell r="F3508" t="str">
            <v/>
          </cell>
        </row>
        <row r="3509">
          <cell r="B3509" t="str">
            <v/>
          </cell>
          <cell r="C3509" t="str">
            <v/>
          </cell>
          <cell r="D3509" t="str">
            <v/>
          </cell>
          <cell r="E3509" t="str">
            <v/>
          </cell>
          <cell r="F3509" t="str">
            <v/>
          </cell>
        </row>
        <row r="3510">
          <cell r="B3510" t="str">
            <v/>
          </cell>
          <cell r="C3510" t="str">
            <v/>
          </cell>
          <cell r="D3510" t="str">
            <v/>
          </cell>
          <cell r="E3510" t="str">
            <v/>
          </cell>
          <cell r="F3510" t="str">
            <v/>
          </cell>
        </row>
        <row r="3511">
          <cell r="B3511" t="str">
            <v/>
          </cell>
          <cell r="C3511" t="str">
            <v/>
          </cell>
          <cell r="D3511" t="str">
            <v/>
          </cell>
          <cell r="E3511" t="str">
            <v/>
          </cell>
          <cell r="F3511" t="str">
            <v/>
          </cell>
        </row>
        <row r="3512">
          <cell r="B3512" t="str">
            <v/>
          </cell>
          <cell r="C3512" t="str">
            <v/>
          </cell>
          <cell r="D3512" t="str">
            <v/>
          </cell>
          <cell r="E3512" t="str">
            <v/>
          </cell>
          <cell r="F3512" t="str">
            <v/>
          </cell>
        </row>
        <row r="3513">
          <cell r="B3513" t="str">
            <v/>
          </cell>
          <cell r="C3513" t="str">
            <v/>
          </cell>
          <cell r="D3513" t="str">
            <v/>
          </cell>
          <cell r="E3513" t="str">
            <v/>
          </cell>
          <cell r="F3513" t="str">
            <v/>
          </cell>
        </row>
        <row r="3514">
          <cell r="B3514" t="str">
            <v/>
          </cell>
          <cell r="C3514" t="str">
            <v/>
          </cell>
          <cell r="D3514" t="str">
            <v/>
          </cell>
          <cell r="E3514" t="str">
            <v/>
          </cell>
          <cell r="F3514" t="str">
            <v/>
          </cell>
        </row>
        <row r="3515">
          <cell r="B3515" t="str">
            <v/>
          </cell>
          <cell r="C3515" t="str">
            <v/>
          </cell>
          <cell r="D3515" t="str">
            <v/>
          </cell>
          <cell r="E3515" t="str">
            <v/>
          </cell>
          <cell r="F3515" t="str">
            <v/>
          </cell>
        </row>
        <row r="3516">
          <cell r="B3516" t="str">
            <v/>
          </cell>
          <cell r="C3516" t="str">
            <v/>
          </cell>
          <cell r="D3516" t="str">
            <v/>
          </cell>
          <cell r="E3516" t="str">
            <v/>
          </cell>
          <cell r="F3516" t="str">
            <v/>
          </cell>
        </row>
        <row r="3517">
          <cell r="B3517" t="str">
            <v/>
          </cell>
          <cell r="C3517" t="str">
            <v/>
          </cell>
          <cell r="D3517" t="str">
            <v/>
          </cell>
          <cell r="E3517" t="str">
            <v/>
          </cell>
          <cell r="F3517" t="str">
            <v/>
          </cell>
        </row>
        <row r="3518">
          <cell r="B3518" t="str">
            <v/>
          </cell>
          <cell r="C3518" t="str">
            <v/>
          </cell>
          <cell r="D3518" t="str">
            <v/>
          </cell>
          <cell r="E3518" t="str">
            <v/>
          </cell>
          <cell r="F3518" t="str">
            <v/>
          </cell>
        </row>
        <row r="3519">
          <cell r="B3519" t="str">
            <v/>
          </cell>
          <cell r="C3519" t="str">
            <v/>
          </cell>
          <cell r="D3519" t="str">
            <v/>
          </cell>
          <cell r="E3519" t="str">
            <v/>
          </cell>
          <cell r="F3519" t="str">
            <v/>
          </cell>
        </row>
        <row r="3520">
          <cell r="B3520" t="str">
            <v/>
          </cell>
          <cell r="C3520" t="str">
            <v/>
          </cell>
          <cell r="D3520" t="str">
            <v/>
          </cell>
          <cell r="E3520" t="str">
            <v/>
          </cell>
          <cell r="F3520" t="str">
            <v/>
          </cell>
        </row>
        <row r="3521">
          <cell r="B3521" t="str">
            <v/>
          </cell>
          <cell r="C3521" t="str">
            <v/>
          </cell>
          <cell r="D3521" t="str">
            <v/>
          </cell>
          <cell r="E3521" t="str">
            <v/>
          </cell>
          <cell r="F3521" t="str">
            <v/>
          </cell>
        </row>
        <row r="3522">
          <cell r="B3522" t="str">
            <v/>
          </cell>
          <cell r="C3522" t="str">
            <v/>
          </cell>
          <cell r="D3522" t="str">
            <v/>
          </cell>
          <cell r="E3522" t="str">
            <v/>
          </cell>
          <cell r="F3522" t="str">
            <v/>
          </cell>
        </row>
        <row r="3523">
          <cell r="B3523" t="str">
            <v/>
          </cell>
          <cell r="C3523" t="str">
            <v/>
          </cell>
          <cell r="D3523" t="str">
            <v/>
          </cell>
          <cell r="E3523" t="str">
            <v/>
          </cell>
          <cell r="F3523" t="str">
            <v/>
          </cell>
        </row>
        <row r="3524">
          <cell r="B3524" t="str">
            <v/>
          </cell>
          <cell r="C3524" t="str">
            <v/>
          </cell>
          <cell r="D3524" t="str">
            <v/>
          </cell>
          <cell r="E3524" t="str">
            <v/>
          </cell>
          <cell r="F3524" t="str">
            <v/>
          </cell>
        </row>
        <row r="3525">
          <cell r="B3525" t="str">
            <v/>
          </cell>
          <cell r="C3525" t="str">
            <v/>
          </cell>
          <cell r="D3525" t="str">
            <v/>
          </cell>
          <cell r="E3525" t="str">
            <v/>
          </cell>
          <cell r="F3525" t="str">
            <v/>
          </cell>
        </row>
        <row r="3526">
          <cell r="B3526" t="str">
            <v/>
          </cell>
          <cell r="C3526" t="str">
            <v/>
          </cell>
          <cell r="D3526" t="str">
            <v/>
          </cell>
          <cell r="E3526" t="str">
            <v/>
          </cell>
          <cell r="F3526" t="str">
            <v/>
          </cell>
        </row>
        <row r="3527">
          <cell r="B3527" t="str">
            <v/>
          </cell>
          <cell r="C3527" t="str">
            <v/>
          </cell>
          <cell r="D3527" t="str">
            <v/>
          </cell>
          <cell r="E3527" t="str">
            <v/>
          </cell>
          <cell r="F3527" t="str">
            <v/>
          </cell>
        </row>
        <row r="3528">
          <cell r="B3528" t="str">
            <v/>
          </cell>
          <cell r="C3528" t="str">
            <v/>
          </cell>
          <cell r="D3528" t="str">
            <v/>
          </cell>
          <cell r="E3528" t="str">
            <v/>
          </cell>
          <cell r="F3528" t="str">
            <v/>
          </cell>
        </row>
        <row r="3529">
          <cell r="B3529" t="str">
            <v/>
          </cell>
          <cell r="C3529" t="str">
            <v/>
          </cell>
          <cell r="D3529" t="str">
            <v/>
          </cell>
          <cell r="E3529" t="str">
            <v/>
          </cell>
          <cell r="F3529" t="str">
            <v/>
          </cell>
        </row>
        <row r="3530">
          <cell r="B3530" t="str">
            <v/>
          </cell>
          <cell r="C3530" t="str">
            <v/>
          </cell>
          <cell r="D3530" t="str">
            <v/>
          </cell>
          <cell r="E3530" t="str">
            <v/>
          </cell>
          <cell r="F3530" t="str">
            <v/>
          </cell>
        </row>
        <row r="3531">
          <cell r="B3531" t="str">
            <v/>
          </cell>
          <cell r="C3531" t="str">
            <v/>
          </cell>
          <cell r="D3531" t="str">
            <v/>
          </cell>
          <cell r="E3531" t="str">
            <v/>
          </cell>
          <cell r="F3531" t="str">
            <v/>
          </cell>
        </row>
        <row r="3532">
          <cell r="B3532" t="str">
            <v/>
          </cell>
          <cell r="C3532" t="str">
            <v/>
          </cell>
          <cell r="D3532" t="str">
            <v/>
          </cell>
          <cell r="E3532" t="str">
            <v/>
          </cell>
          <cell r="F3532" t="str">
            <v/>
          </cell>
        </row>
        <row r="3533">
          <cell r="B3533" t="str">
            <v/>
          </cell>
          <cell r="C3533" t="str">
            <v/>
          </cell>
          <cell r="D3533" t="str">
            <v/>
          </cell>
          <cell r="E3533" t="str">
            <v/>
          </cell>
          <cell r="F3533" t="str">
            <v/>
          </cell>
        </row>
        <row r="3534">
          <cell r="B3534" t="str">
            <v/>
          </cell>
          <cell r="C3534" t="str">
            <v/>
          </cell>
          <cell r="D3534" t="str">
            <v/>
          </cell>
          <cell r="E3534" t="str">
            <v/>
          </cell>
          <cell r="F3534" t="str">
            <v/>
          </cell>
        </row>
        <row r="3535">
          <cell r="B3535" t="str">
            <v/>
          </cell>
          <cell r="C3535" t="str">
            <v/>
          </cell>
          <cell r="D3535" t="str">
            <v/>
          </cell>
          <cell r="E3535" t="str">
            <v/>
          </cell>
          <cell r="F3535" t="str">
            <v/>
          </cell>
        </row>
        <row r="3536">
          <cell r="B3536" t="str">
            <v/>
          </cell>
          <cell r="C3536" t="str">
            <v/>
          </cell>
          <cell r="D3536" t="str">
            <v/>
          </cell>
          <cell r="E3536" t="str">
            <v/>
          </cell>
          <cell r="F3536" t="str">
            <v/>
          </cell>
        </row>
        <row r="3537">
          <cell r="B3537" t="str">
            <v/>
          </cell>
          <cell r="C3537" t="str">
            <v/>
          </cell>
          <cell r="D3537" t="str">
            <v/>
          </cell>
          <cell r="E3537" t="str">
            <v/>
          </cell>
          <cell r="F3537" t="str">
            <v/>
          </cell>
        </row>
        <row r="3538">
          <cell r="B3538" t="str">
            <v/>
          </cell>
          <cell r="C3538" t="str">
            <v/>
          </cell>
          <cell r="D3538" t="str">
            <v/>
          </cell>
          <cell r="E3538" t="str">
            <v/>
          </cell>
          <cell r="F3538" t="str">
            <v/>
          </cell>
        </row>
        <row r="3539">
          <cell r="B3539" t="str">
            <v/>
          </cell>
          <cell r="C3539" t="str">
            <v/>
          </cell>
          <cell r="D3539" t="str">
            <v/>
          </cell>
          <cell r="E3539" t="str">
            <v/>
          </cell>
          <cell r="F3539" t="str">
            <v/>
          </cell>
        </row>
        <row r="3540">
          <cell r="B3540" t="str">
            <v/>
          </cell>
          <cell r="C3540" t="str">
            <v/>
          </cell>
          <cell r="D3540" t="str">
            <v/>
          </cell>
          <cell r="E3540" t="str">
            <v/>
          </cell>
          <cell r="F3540" t="str">
            <v/>
          </cell>
        </row>
        <row r="3541">
          <cell r="B3541" t="str">
            <v/>
          </cell>
          <cell r="C3541" t="str">
            <v/>
          </cell>
          <cell r="D3541" t="str">
            <v/>
          </cell>
          <cell r="E3541" t="str">
            <v/>
          </cell>
          <cell r="F3541" t="str">
            <v/>
          </cell>
        </row>
        <row r="3542">
          <cell r="B3542" t="str">
            <v/>
          </cell>
          <cell r="C3542" t="str">
            <v/>
          </cell>
          <cell r="D3542" t="str">
            <v/>
          </cell>
          <cell r="E3542" t="str">
            <v/>
          </cell>
          <cell r="F3542" t="str">
            <v/>
          </cell>
        </row>
        <row r="3543">
          <cell r="G3543" t="str">
            <v/>
          </cell>
        </row>
        <row r="3544">
          <cell r="G3544" t="str">
            <v/>
          </cell>
        </row>
        <row r="3545">
          <cell r="G3545" t="str">
            <v/>
          </cell>
        </row>
        <row r="3546">
          <cell r="G3546" t="str">
            <v/>
          </cell>
        </row>
        <row r="3547">
          <cell r="G3547" t="str">
            <v/>
          </cell>
        </row>
        <row r="3548">
          <cell r="G3548" t="str">
            <v/>
          </cell>
        </row>
        <row r="3549">
          <cell r="G3549" t="str">
            <v/>
          </cell>
        </row>
        <row r="3550">
          <cell r="G3550" t="str">
            <v/>
          </cell>
        </row>
        <row r="3551">
          <cell r="G3551" t="str">
            <v/>
          </cell>
        </row>
        <row r="3552">
          <cell r="G3552" t="str">
            <v/>
          </cell>
        </row>
        <row r="3553">
          <cell r="G3553" t="str">
            <v/>
          </cell>
        </row>
        <row r="3554">
          <cell r="G3554" t="str">
            <v/>
          </cell>
        </row>
        <row r="3555">
          <cell r="G3555" t="str">
            <v/>
          </cell>
        </row>
        <row r="3556">
          <cell r="G3556" t="str">
            <v/>
          </cell>
        </row>
        <row r="3557">
          <cell r="G3557" t="str">
            <v/>
          </cell>
        </row>
        <row r="3558">
          <cell r="G3558" t="str">
            <v/>
          </cell>
        </row>
        <row r="3559">
          <cell r="G3559" t="str">
            <v/>
          </cell>
        </row>
        <row r="3560">
          <cell r="G3560" t="str">
            <v/>
          </cell>
        </row>
        <row r="3561">
          <cell r="G3561" t="str">
            <v/>
          </cell>
        </row>
        <row r="3562">
          <cell r="G3562" t="str">
            <v/>
          </cell>
        </row>
        <row r="3563">
          <cell r="G3563" t="str">
            <v/>
          </cell>
        </row>
        <row r="3564">
          <cell r="G3564" t="str">
            <v/>
          </cell>
        </row>
        <row r="3565">
          <cell r="G3565" t="str">
            <v/>
          </cell>
        </row>
        <row r="3566">
          <cell r="G3566" t="str">
            <v/>
          </cell>
        </row>
        <row r="3567">
          <cell r="G3567" t="str">
            <v/>
          </cell>
        </row>
        <row r="3568">
          <cell r="G3568" t="str">
            <v/>
          </cell>
        </row>
        <row r="3569">
          <cell r="G3569" t="str">
            <v/>
          </cell>
        </row>
        <row r="3570">
          <cell r="G3570" t="str">
            <v/>
          </cell>
        </row>
        <row r="3571">
          <cell r="G3571" t="str">
            <v/>
          </cell>
        </row>
        <row r="3572">
          <cell r="G3572" t="str">
            <v/>
          </cell>
        </row>
        <row r="3573">
          <cell r="G3573" t="str">
            <v/>
          </cell>
        </row>
        <row r="3574">
          <cell r="G3574" t="str">
            <v/>
          </cell>
        </row>
        <row r="3575">
          <cell r="G3575" t="str">
            <v/>
          </cell>
        </row>
        <row r="3576">
          <cell r="G3576" t="str">
            <v/>
          </cell>
        </row>
        <row r="3577">
          <cell r="G3577" t="str">
            <v/>
          </cell>
        </row>
        <row r="3578">
          <cell r="G3578" t="str">
            <v/>
          </cell>
        </row>
        <row r="3579">
          <cell r="G3579" t="str">
            <v/>
          </cell>
        </row>
        <row r="3580">
          <cell r="G3580" t="str">
            <v/>
          </cell>
        </row>
        <row r="3581">
          <cell r="G3581" t="str">
            <v/>
          </cell>
        </row>
        <row r="3582">
          <cell r="G3582" t="str">
            <v/>
          </cell>
        </row>
        <row r="3583">
          <cell r="G3583" t="str">
            <v/>
          </cell>
        </row>
        <row r="3584">
          <cell r="G3584" t="str">
            <v/>
          </cell>
        </row>
        <row r="3585">
          <cell r="G3585" t="str">
            <v/>
          </cell>
        </row>
        <row r="3586">
          <cell r="G3586" t="str">
            <v/>
          </cell>
        </row>
        <row r="3587">
          <cell r="G3587" t="str">
            <v/>
          </cell>
        </row>
        <row r="3588">
          <cell r="G3588" t="str">
            <v/>
          </cell>
        </row>
        <row r="3589">
          <cell r="G3589" t="str">
            <v/>
          </cell>
        </row>
        <row r="3590">
          <cell r="G3590" t="str">
            <v/>
          </cell>
        </row>
        <row r="3591">
          <cell r="G3591" t="str">
            <v/>
          </cell>
        </row>
        <row r="3592">
          <cell r="G3592" t="str">
            <v/>
          </cell>
        </row>
        <row r="3593">
          <cell r="G3593" t="str">
            <v/>
          </cell>
        </row>
        <row r="3594">
          <cell r="G3594" t="str">
            <v/>
          </cell>
        </row>
        <row r="3595">
          <cell r="G3595" t="str">
            <v/>
          </cell>
        </row>
        <row r="3596">
          <cell r="G3596" t="str">
            <v/>
          </cell>
        </row>
        <row r="3597">
          <cell r="G3597" t="str">
            <v/>
          </cell>
        </row>
        <row r="3598">
          <cell r="G3598" t="str">
            <v/>
          </cell>
        </row>
        <row r="3599">
          <cell r="G3599" t="str">
            <v/>
          </cell>
        </row>
        <row r="3600">
          <cell r="G3600" t="str">
            <v/>
          </cell>
        </row>
        <row r="3601">
          <cell r="G3601" t="str">
            <v/>
          </cell>
        </row>
        <row r="3602">
          <cell r="G3602" t="str">
            <v/>
          </cell>
        </row>
        <row r="3603">
          <cell r="G3603" t="str">
            <v/>
          </cell>
        </row>
        <row r="3604">
          <cell r="G3604" t="str">
            <v/>
          </cell>
        </row>
        <row r="3605">
          <cell r="G3605" t="str">
            <v/>
          </cell>
        </row>
        <row r="3606">
          <cell r="G3606" t="str">
            <v/>
          </cell>
        </row>
        <row r="3607">
          <cell r="G3607" t="str">
            <v/>
          </cell>
        </row>
        <row r="3608">
          <cell r="G3608" t="str">
            <v/>
          </cell>
        </row>
        <row r="3609">
          <cell r="G3609" t="str">
            <v/>
          </cell>
        </row>
        <row r="3610">
          <cell r="G3610" t="str">
            <v/>
          </cell>
        </row>
        <row r="3611">
          <cell r="G3611" t="str">
            <v/>
          </cell>
        </row>
        <row r="3612">
          <cell r="G3612" t="str">
            <v/>
          </cell>
        </row>
        <row r="3613">
          <cell r="G3613" t="str">
            <v/>
          </cell>
        </row>
        <row r="3614">
          <cell r="G3614" t="str">
            <v/>
          </cell>
        </row>
        <row r="3615">
          <cell r="G3615" t="str">
            <v/>
          </cell>
        </row>
        <row r="3616">
          <cell r="G3616" t="str">
            <v/>
          </cell>
        </row>
        <row r="3617">
          <cell r="G3617" t="str">
            <v/>
          </cell>
        </row>
        <row r="3618">
          <cell r="G3618" t="str">
            <v/>
          </cell>
        </row>
        <row r="3619">
          <cell r="G3619" t="str">
            <v/>
          </cell>
        </row>
        <row r="3620">
          <cell r="G3620" t="str">
            <v/>
          </cell>
        </row>
        <row r="3621">
          <cell r="G3621" t="str">
            <v/>
          </cell>
        </row>
        <row r="3622">
          <cell r="G3622" t="str">
            <v/>
          </cell>
        </row>
        <row r="3623">
          <cell r="G3623" t="str">
            <v/>
          </cell>
        </row>
        <row r="3624">
          <cell r="G3624" t="str">
            <v/>
          </cell>
        </row>
        <row r="3625">
          <cell r="G3625" t="str">
            <v/>
          </cell>
        </row>
        <row r="3626">
          <cell r="G3626" t="str">
            <v/>
          </cell>
        </row>
        <row r="3627">
          <cell r="G3627" t="str">
            <v/>
          </cell>
        </row>
        <row r="3628">
          <cell r="G3628" t="str">
            <v/>
          </cell>
        </row>
        <row r="3629">
          <cell r="G3629" t="str">
            <v/>
          </cell>
        </row>
        <row r="3630">
          <cell r="G3630" t="str">
            <v/>
          </cell>
        </row>
        <row r="3631">
          <cell r="G3631" t="str">
            <v/>
          </cell>
        </row>
        <row r="3632">
          <cell r="G3632" t="str">
            <v/>
          </cell>
        </row>
        <row r="3633">
          <cell r="G3633" t="str">
            <v/>
          </cell>
        </row>
        <row r="3634">
          <cell r="G3634" t="str">
            <v/>
          </cell>
        </row>
        <row r="3635">
          <cell r="G3635" t="str">
            <v/>
          </cell>
        </row>
        <row r="3636">
          <cell r="G3636" t="str">
            <v/>
          </cell>
        </row>
        <row r="3637">
          <cell r="G3637" t="str">
            <v/>
          </cell>
        </row>
        <row r="3638">
          <cell r="G3638" t="str">
            <v/>
          </cell>
        </row>
        <row r="3639">
          <cell r="G3639" t="str">
            <v/>
          </cell>
        </row>
        <row r="3640">
          <cell r="G3640" t="str">
            <v/>
          </cell>
        </row>
        <row r="3641">
          <cell r="G3641" t="str">
            <v/>
          </cell>
        </row>
        <row r="3642">
          <cell r="G3642" t="str">
            <v/>
          </cell>
        </row>
        <row r="3643">
          <cell r="G3643" t="str">
            <v/>
          </cell>
        </row>
        <row r="3644">
          <cell r="G3644" t="str">
            <v/>
          </cell>
        </row>
        <row r="3645">
          <cell r="G3645" t="str">
            <v/>
          </cell>
        </row>
        <row r="3646">
          <cell r="G3646" t="str">
            <v/>
          </cell>
        </row>
        <row r="3647">
          <cell r="G3647" t="str">
            <v/>
          </cell>
        </row>
        <row r="3648">
          <cell r="G3648" t="str">
            <v/>
          </cell>
        </row>
        <row r="3649">
          <cell r="G3649" t="str">
            <v/>
          </cell>
        </row>
        <row r="3650">
          <cell r="G3650" t="str">
            <v/>
          </cell>
        </row>
        <row r="3651">
          <cell r="G3651" t="str">
            <v/>
          </cell>
        </row>
        <row r="3652">
          <cell r="G3652" t="str">
            <v/>
          </cell>
        </row>
        <row r="3653">
          <cell r="G3653" t="str">
            <v/>
          </cell>
        </row>
        <row r="3654">
          <cell r="G3654" t="str">
            <v/>
          </cell>
        </row>
        <row r="3655">
          <cell r="G3655" t="str">
            <v/>
          </cell>
        </row>
        <row r="3656">
          <cell r="G3656" t="str">
            <v/>
          </cell>
        </row>
        <row r="3657">
          <cell r="G3657" t="str">
            <v/>
          </cell>
        </row>
        <row r="3658">
          <cell r="G3658" t="str">
            <v/>
          </cell>
        </row>
        <row r="3659">
          <cell r="G3659" t="str">
            <v/>
          </cell>
        </row>
        <row r="3660">
          <cell r="G3660" t="str">
            <v/>
          </cell>
        </row>
        <row r="3661">
          <cell r="G3661" t="str">
            <v/>
          </cell>
        </row>
        <row r="3662">
          <cell r="G3662" t="str">
            <v/>
          </cell>
        </row>
        <row r="3663">
          <cell r="G3663" t="str">
            <v/>
          </cell>
        </row>
        <row r="3664">
          <cell r="G3664" t="str">
            <v/>
          </cell>
        </row>
        <row r="3665">
          <cell r="G3665" t="str">
            <v/>
          </cell>
        </row>
        <row r="3666">
          <cell r="G3666" t="str">
            <v/>
          </cell>
        </row>
        <row r="3667">
          <cell r="G3667" t="str">
            <v/>
          </cell>
        </row>
        <row r="3668">
          <cell r="G3668" t="str">
            <v/>
          </cell>
        </row>
        <row r="3669">
          <cell r="G3669" t="str">
            <v/>
          </cell>
        </row>
        <row r="3670">
          <cell r="G3670" t="str">
            <v/>
          </cell>
        </row>
        <row r="3671">
          <cell r="G3671" t="str">
            <v/>
          </cell>
        </row>
        <row r="3672">
          <cell r="G3672" t="str">
            <v/>
          </cell>
        </row>
        <row r="3673">
          <cell r="G3673" t="str">
            <v/>
          </cell>
        </row>
        <row r="3674">
          <cell r="G3674" t="str">
            <v/>
          </cell>
        </row>
        <row r="3675">
          <cell r="G3675" t="str">
            <v/>
          </cell>
        </row>
        <row r="3676">
          <cell r="G3676" t="str">
            <v/>
          </cell>
        </row>
        <row r="3677">
          <cell r="G3677" t="str">
            <v/>
          </cell>
        </row>
        <row r="3678">
          <cell r="G3678" t="str">
            <v/>
          </cell>
        </row>
        <row r="3679">
          <cell r="G3679" t="str">
            <v/>
          </cell>
        </row>
        <row r="3680">
          <cell r="G3680" t="str">
            <v/>
          </cell>
        </row>
        <row r="3681">
          <cell r="G3681" t="str">
            <v/>
          </cell>
        </row>
        <row r="3682">
          <cell r="G3682" t="str">
            <v/>
          </cell>
        </row>
        <row r="3683">
          <cell r="G3683" t="str">
            <v/>
          </cell>
        </row>
        <row r="3684">
          <cell r="G3684" t="str">
            <v/>
          </cell>
        </row>
        <row r="3685">
          <cell r="G3685" t="str">
            <v/>
          </cell>
        </row>
        <row r="3686">
          <cell r="G3686" t="str">
            <v/>
          </cell>
        </row>
        <row r="3687">
          <cell r="G3687" t="str">
            <v/>
          </cell>
        </row>
        <row r="3688">
          <cell r="G3688" t="str">
            <v/>
          </cell>
        </row>
        <row r="3689">
          <cell r="G3689" t="str">
            <v/>
          </cell>
        </row>
        <row r="3690">
          <cell r="G3690" t="str">
            <v/>
          </cell>
        </row>
        <row r="3691">
          <cell r="G3691" t="str">
            <v/>
          </cell>
        </row>
        <row r="3692">
          <cell r="G3692" t="str">
            <v/>
          </cell>
        </row>
        <row r="3693">
          <cell r="G3693" t="str">
            <v/>
          </cell>
        </row>
        <row r="3694">
          <cell r="G3694" t="str">
            <v/>
          </cell>
        </row>
        <row r="3695">
          <cell r="G3695" t="str">
            <v/>
          </cell>
        </row>
        <row r="3696">
          <cell r="G3696" t="str">
            <v/>
          </cell>
        </row>
        <row r="3697">
          <cell r="G3697" t="str">
            <v/>
          </cell>
        </row>
        <row r="3698">
          <cell r="G3698" t="str">
            <v/>
          </cell>
        </row>
        <row r="3699">
          <cell r="G3699" t="str">
            <v/>
          </cell>
        </row>
        <row r="3700">
          <cell r="G3700" t="str">
            <v/>
          </cell>
        </row>
        <row r="3701">
          <cell r="G3701" t="str">
            <v/>
          </cell>
        </row>
        <row r="3702">
          <cell r="G3702" t="str">
            <v/>
          </cell>
        </row>
        <row r="3703">
          <cell r="G3703" t="str">
            <v/>
          </cell>
        </row>
        <row r="3704">
          <cell r="G3704" t="str">
            <v/>
          </cell>
        </row>
        <row r="3705">
          <cell r="G3705" t="str">
            <v/>
          </cell>
        </row>
        <row r="3706">
          <cell r="G3706" t="str">
            <v/>
          </cell>
        </row>
        <row r="3707">
          <cell r="G3707" t="str">
            <v/>
          </cell>
        </row>
        <row r="3708">
          <cell r="G3708" t="str">
            <v/>
          </cell>
        </row>
        <row r="3709">
          <cell r="G3709" t="str">
            <v/>
          </cell>
        </row>
        <row r="3710">
          <cell r="G3710" t="str">
            <v/>
          </cell>
        </row>
        <row r="3711">
          <cell r="G3711" t="str">
            <v/>
          </cell>
        </row>
        <row r="3712">
          <cell r="G3712" t="str">
            <v/>
          </cell>
        </row>
        <row r="3713">
          <cell r="G3713" t="str">
            <v/>
          </cell>
        </row>
        <row r="3714">
          <cell r="G3714" t="str">
            <v/>
          </cell>
        </row>
        <row r="3715">
          <cell r="G3715" t="str">
            <v/>
          </cell>
        </row>
        <row r="3716">
          <cell r="G3716" t="str">
            <v/>
          </cell>
        </row>
        <row r="3717">
          <cell r="G3717" t="str">
            <v/>
          </cell>
        </row>
        <row r="3718">
          <cell r="G3718" t="str">
            <v/>
          </cell>
        </row>
        <row r="3719">
          <cell r="G3719" t="str">
            <v/>
          </cell>
        </row>
        <row r="3720">
          <cell r="G3720" t="str">
            <v/>
          </cell>
        </row>
        <row r="3721">
          <cell r="G3721" t="str">
            <v/>
          </cell>
        </row>
        <row r="3722">
          <cell r="G3722" t="str">
            <v/>
          </cell>
        </row>
        <row r="3723">
          <cell r="G3723" t="str">
            <v/>
          </cell>
        </row>
        <row r="3724">
          <cell r="G3724" t="str">
            <v/>
          </cell>
        </row>
        <row r="3725">
          <cell r="G3725" t="str">
            <v/>
          </cell>
        </row>
        <row r="3726">
          <cell r="G3726" t="str">
            <v/>
          </cell>
        </row>
        <row r="3727">
          <cell r="G3727" t="str">
            <v/>
          </cell>
        </row>
        <row r="3728">
          <cell r="G3728" t="str">
            <v/>
          </cell>
        </row>
        <row r="3729">
          <cell r="G3729" t="str">
            <v/>
          </cell>
        </row>
        <row r="3730">
          <cell r="G3730" t="str">
            <v/>
          </cell>
        </row>
        <row r="3731">
          <cell r="G3731" t="str">
            <v/>
          </cell>
        </row>
        <row r="3732">
          <cell r="G3732" t="str">
            <v/>
          </cell>
        </row>
        <row r="3733">
          <cell r="G3733" t="str">
            <v/>
          </cell>
        </row>
        <row r="3734">
          <cell r="G3734" t="str">
            <v/>
          </cell>
        </row>
        <row r="3735">
          <cell r="G3735" t="str">
            <v/>
          </cell>
        </row>
        <row r="3736">
          <cell r="G3736" t="str">
            <v/>
          </cell>
        </row>
        <row r="3737">
          <cell r="G3737" t="str">
            <v/>
          </cell>
        </row>
        <row r="3738">
          <cell r="G3738" t="str">
            <v/>
          </cell>
        </row>
        <row r="3739">
          <cell r="G3739" t="str">
            <v/>
          </cell>
        </row>
        <row r="3740">
          <cell r="G3740" t="str">
            <v/>
          </cell>
        </row>
        <row r="3741">
          <cell r="G3741" t="str">
            <v/>
          </cell>
        </row>
        <row r="3742">
          <cell r="G3742" t="str">
            <v/>
          </cell>
        </row>
        <row r="3743">
          <cell r="G3743" t="str">
            <v/>
          </cell>
        </row>
        <row r="3744">
          <cell r="G3744" t="str">
            <v/>
          </cell>
        </row>
        <row r="3745">
          <cell r="G3745" t="str">
            <v/>
          </cell>
        </row>
        <row r="3746">
          <cell r="G3746" t="str">
            <v/>
          </cell>
        </row>
        <row r="3747">
          <cell r="G3747" t="str">
            <v/>
          </cell>
        </row>
        <row r="3748">
          <cell r="G3748" t="str">
            <v/>
          </cell>
        </row>
        <row r="3749">
          <cell r="G3749" t="str">
            <v/>
          </cell>
        </row>
        <row r="3750">
          <cell r="G3750" t="str">
            <v/>
          </cell>
        </row>
        <row r="3751">
          <cell r="G3751" t="str">
            <v/>
          </cell>
        </row>
        <row r="3752">
          <cell r="G3752" t="str">
            <v/>
          </cell>
        </row>
        <row r="3753">
          <cell r="G3753" t="str">
            <v/>
          </cell>
        </row>
        <row r="3754">
          <cell r="G3754" t="str">
            <v/>
          </cell>
        </row>
        <row r="3755">
          <cell r="G3755" t="str">
            <v/>
          </cell>
        </row>
        <row r="3756">
          <cell r="G3756" t="str">
            <v/>
          </cell>
        </row>
        <row r="3757">
          <cell r="G3757" t="str">
            <v/>
          </cell>
        </row>
        <row r="3758">
          <cell r="G3758" t="str">
            <v/>
          </cell>
        </row>
        <row r="3759">
          <cell r="G3759" t="str">
            <v/>
          </cell>
        </row>
        <row r="3760">
          <cell r="G3760" t="str">
            <v/>
          </cell>
        </row>
        <row r="3761">
          <cell r="G3761" t="str">
            <v/>
          </cell>
        </row>
        <row r="3762">
          <cell r="G3762" t="str">
            <v/>
          </cell>
        </row>
        <row r="3763">
          <cell r="G3763" t="str">
            <v/>
          </cell>
        </row>
        <row r="3764">
          <cell r="G3764" t="str">
            <v/>
          </cell>
        </row>
        <row r="3765">
          <cell r="G3765" t="str">
            <v/>
          </cell>
        </row>
        <row r="3766">
          <cell r="G3766" t="str">
            <v/>
          </cell>
        </row>
        <row r="3767">
          <cell r="G3767" t="str">
            <v/>
          </cell>
        </row>
        <row r="3768">
          <cell r="G3768" t="str">
            <v/>
          </cell>
        </row>
        <row r="3769">
          <cell r="G3769" t="str">
            <v/>
          </cell>
        </row>
        <row r="3770">
          <cell r="G3770" t="str">
            <v/>
          </cell>
        </row>
        <row r="3771">
          <cell r="G3771" t="str">
            <v/>
          </cell>
        </row>
        <row r="3772">
          <cell r="G3772" t="str">
            <v/>
          </cell>
        </row>
        <row r="3773">
          <cell r="G3773" t="str">
            <v/>
          </cell>
        </row>
        <row r="3774">
          <cell r="G3774" t="str">
            <v/>
          </cell>
        </row>
        <row r="3775">
          <cell r="G3775" t="str">
            <v/>
          </cell>
        </row>
        <row r="3776">
          <cell r="G3776" t="str">
            <v/>
          </cell>
        </row>
        <row r="3777">
          <cell r="G3777" t="str">
            <v/>
          </cell>
        </row>
        <row r="3778">
          <cell r="G3778" t="str">
            <v/>
          </cell>
        </row>
        <row r="3779">
          <cell r="G3779" t="str">
            <v/>
          </cell>
        </row>
        <row r="3780">
          <cell r="G3780" t="str">
            <v/>
          </cell>
        </row>
        <row r="3781">
          <cell r="G3781" t="str">
            <v/>
          </cell>
        </row>
        <row r="3782">
          <cell r="G3782" t="str">
            <v/>
          </cell>
        </row>
        <row r="3783">
          <cell r="G3783" t="str">
            <v/>
          </cell>
        </row>
        <row r="3784">
          <cell r="G3784" t="str">
            <v/>
          </cell>
        </row>
        <row r="3785">
          <cell r="G3785" t="str">
            <v/>
          </cell>
        </row>
        <row r="3786">
          <cell r="G3786" t="str">
            <v/>
          </cell>
        </row>
        <row r="3787">
          <cell r="G3787" t="str">
            <v/>
          </cell>
        </row>
        <row r="3788">
          <cell r="G3788" t="str">
            <v/>
          </cell>
          <cell r="H3788" t="str">
            <v>Lip</v>
          </cell>
        </row>
        <row r="3789">
          <cell r="G3789" t="str">
            <v/>
          </cell>
        </row>
        <row r="3790">
          <cell r="G3790" t="str">
            <v/>
          </cell>
        </row>
        <row r="3791">
          <cell r="G3791" t="str">
            <v/>
          </cell>
        </row>
        <row r="3792">
          <cell r="G3792" t="str">
            <v/>
          </cell>
        </row>
        <row r="3793">
          <cell r="G3793" t="str">
            <v/>
          </cell>
        </row>
        <row r="3794">
          <cell r="G3794" t="str">
            <v/>
          </cell>
        </row>
        <row r="3795">
          <cell r="G3795" t="str">
            <v/>
          </cell>
        </row>
        <row r="3796">
          <cell r="G3796" t="str">
            <v/>
          </cell>
        </row>
        <row r="3797">
          <cell r="G3797" t="str">
            <v/>
          </cell>
        </row>
        <row r="3798">
          <cell r="G3798" t="str">
            <v/>
          </cell>
        </row>
        <row r="3799">
          <cell r="G3799" t="str">
            <v/>
          </cell>
        </row>
        <row r="3800">
          <cell r="G3800" t="str">
            <v/>
          </cell>
        </row>
        <row r="3801">
          <cell r="G3801" t="str">
            <v/>
          </cell>
        </row>
        <row r="3802">
          <cell r="G3802" t="str">
            <v/>
          </cell>
        </row>
        <row r="3803">
          <cell r="G3803" t="str">
            <v/>
          </cell>
        </row>
        <row r="3804">
          <cell r="G3804" t="str">
            <v/>
          </cell>
        </row>
        <row r="3805">
          <cell r="G3805" t="str">
            <v/>
          </cell>
        </row>
        <row r="3806">
          <cell r="G3806" t="str">
            <v/>
          </cell>
        </row>
        <row r="3807">
          <cell r="G3807" t="str">
            <v/>
          </cell>
        </row>
        <row r="3808">
          <cell r="G3808" t="str">
            <v/>
          </cell>
        </row>
        <row r="3809">
          <cell r="G3809" t="str">
            <v/>
          </cell>
        </row>
        <row r="3810">
          <cell r="G3810" t="str">
            <v/>
          </cell>
        </row>
        <row r="3811">
          <cell r="G3811" t="str">
            <v/>
          </cell>
        </row>
        <row r="3812">
          <cell r="G3812" t="str">
            <v/>
          </cell>
        </row>
        <row r="3813">
          <cell r="G3813" t="str">
            <v/>
          </cell>
        </row>
        <row r="3814">
          <cell r="G3814" t="str">
            <v/>
          </cell>
        </row>
        <row r="3815">
          <cell r="G3815" t="str">
            <v/>
          </cell>
        </row>
        <row r="3816">
          <cell r="G3816" t="str">
            <v/>
          </cell>
        </row>
        <row r="3817">
          <cell r="G3817" t="str">
            <v/>
          </cell>
        </row>
        <row r="3818">
          <cell r="G3818" t="str">
            <v/>
          </cell>
        </row>
        <row r="3819">
          <cell r="G3819" t="str">
            <v/>
          </cell>
        </row>
        <row r="3820">
          <cell r="G3820" t="str">
            <v/>
          </cell>
        </row>
        <row r="3821">
          <cell r="G3821" t="str">
            <v/>
          </cell>
        </row>
        <row r="3822">
          <cell r="G3822" t="str">
            <v/>
          </cell>
        </row>
        <row r="3823">
          <cell r="G3823" t="str">
            <v/>
          </cell>
        </row>
        <row r="3824">
          <cell r="G3824" t="str">
            <v/>
          </cell>
        </row>
        <row r="3825">
          <cell r="G3825" t="str">
            <v/>
          </cell>
        </row>
        <row r="3826">
          <cell r="G3826" t="str">
            <v/>
          </cell>
        </row>
        <row r="3827">
          <cell r="G3827" t="str">
            <v/>
          </cell>
        </row>
        <row r="3828">
          <cell r="G3828" t="str">
            <v/>
          </cell>
        </row>
        <row r="3829">
          <cell r="G3829" t="str">
            <v/>
          </cell>
        </row>
        <row r="3830">
          <cell r="G3830" t="str">
            <v/>
          </cell>
        </row>
        <row r="3831">
          <cell r="G3831" t="str">
            <v/>
          </cell>
        </row>
        <row r="3832">
          <cell r="G3832" t="str">
            <v/>
          </cell>
        </row>
        <row r="3833">
          <cell r="G3833" t="str">
            <v/>
          </cell>
        </row>
        <row r="3834">
          <cell r="G3834" t="str">
            <v/>
          </cell>
        </row>
        <row r="3835">
          <cell r="G3835" t="str">
            <v/>
          </cell>
        </row>
        <row r="3836">
          <cell r="G3836" t="str">
            <v/>
          </cell>
        </row>
        <row r="3837">
          <cell r="G3837" t="str">
            <v/>
          </cell>
        </row>
        <row r="3838">
          <cell r="G3838" t="str">
            <v/>
          </cell>
        </row>
        <row r="3839">
          <cell r="G3839" t="str">
            <v/>
          </cell>
        </row>
        <row r="3840">
          <cell r="G3840" t="str">
            <v/>
          </cell>
        </row>
        <row r="3841">
          <cell r="G3841" t="str">
            <v/>
          </cell>
        </row>
        <row r="3842">
          <cell r="G3842" t="str">
            <v/>
          </cell>
        </row>
        <row r="3843">
          <cell r="G3843" t="str">
            <v/>
          </cell>
        </row>
        <row r="3844">
          <cell r="G3844" t="str">
            <v/>
          </cell>
        </row>
        <row r="3845">
          <cell r="G3845" t="str">
            <v/>
          </cell>
        </row>
        <row r="3846">
          <cell r="G3846" t="str">
            <v/>
          </cell>
        </row>
        <row r="3847">
          <cell r="G3847" t="str">
            <v/>
          </cell>
        </row>
        <row r="3848">
          <cell r="G3848" t="str">
            <v/>
          </cell>
        </row>
        <row r="3849">
          <cell r="G3849" t="str">
            <v/>
          </cell>
        </row>
        <row r="3850">
          <cell r="G3850" t="str">
            <v/>
          </cell>
        </row>
        <row r="3851">
          <cell r="G3851" t="str">
            <v/>
          </cell>
        </row>
        <row r="3852">
          <cell r="G3852" t="str">
            <v/>
          </cell>
        </row>
        <row r="3853">
          <cell r="G3853" t="str">
            <v/>
          </cell>
        </row>
        <row r="3854">
          <cell r="G3854" t="str">
            <v/>
          </cell>
        </row>
        <row r="3855">
          <cell r="G3855" t="str">
            <v/>
          </cell>
        </row>
        <row r="3856">
          <cell r="G3856" t="str">
            <v/>
          </cell>
        </row>
        <row r="3857">
          <cell r="G3857" t="str">
            <v/>
          </cell>
        </row>
        <row r="3858">
          <cell r="G3858" t="str">
            <v/>
          </cell>
        </row>
        <row r="3859">
          <cell r="G3859" t="str">
            <v/>
          </cell>
        </row>
        <row r="3860">
          <cell r="G3860" t="str">
            <v/>
          </cell>
        </row>
        <row r="3861">
          <cell r="G3861" t="str">
            <v/>
          </cell>
        </row>
        <row r="3862">
          <cell r="G3862" t="str">
            <v/>
          </cell>
        </row>
        <row r="3863">
          <cell r="G3863" t="str">
            <v/>
          </cell>
        </row>
        <row r="3864">
          <cell r="G3864" t="str">
            <v/>
          </cell>
        </row>
        <row r="3865">
          <cell r="G3865" t="str">
            <v/>
          </cell>
        </row>
        <row r="3866">
          <cell r="G3866" t="str">
            <v/>
          </cell>
        </row>
        <row r="3867">
          <cell r="G3867" t="str">
            <v/>
          </cell>
        </row>
        <row r="3868">
          <cell r="G3868" t="str">
            <v/>
          </cell>
        </row>
        <row r="3869">
          <cell r="G3869" t="str">
            <v/>
          </cell>
        </row>
        <row r="3870">
          <cell r="G3870" t="str">
            <v/>
          </cell>
        </row>
        <row r="3871">
          <cell r="G3871" t="str">
            <v/>
          </cell>
        </row>
        <row r="3872">
          <cell r="G3872" t="str">
            <v/>
          </cell>
        </row>
        <row r="3873">
          <cell r="G3873" t="str">
            <v/>
          </cell>
        </row>
        <row r="3874">
          <cell r="G3874" t="str">
            <v/>
          </cell>
        </row>
        <row r="3875">
          <cell r="G3875" t="str">
            <v/>
          </cell>
        </row>
        <row r="3876">
          <cell r="G3876" t="str">
            <v/>
          </cell>
        </row>
        <row r="3877">
          <cell r="G3877" t="str">
            <v/>
          </cell>
        </row>
        <row r="3878">
          <cell r="G3878" t="str">
            <v/>
          </cell>
        </row>
        <row r="3879">
          <cell r="G3879" t="str">
            <v/>
          </cell>
        </row>
        <row r="3880">
          <cell r="G3880" t="str">
            <v/>
          </cell>
        </row>
        <row r="3881">
          <cell r="G3881" t="str">
            <v/>
          </cell>
        </row>
        <row r="3882">
          <cell r="G3882" t="str">
            <v/>
          </cell>
        </row>
        <row r="3883">
          <cell r="G3883" t="str">
            <v/>
          </cell>
        </row>
        <row r="3884">
          <cell r="G3884" t="str">
            <v/>
          </cell>
        </row>
        <row r="3885">
          <cell r="G3885" t="str">
            <v/>
          </cell>
        </row>
        <row r="3886">
          <cell r="G3886" t="str">
            <v/>
          </cell>
        </row>
        <row r="3887">
          <cell r="G3887" t="str">
            <v/>
          </cell>
        </row>
        <row r="3888">
          <cell r="G3888" t="str">
            <v/>
          </cell>
        </row>
        <row r="3889">
          <cell r="G3889" t="str">
            <v/>
          </cell>
        </row>
        <row r="3890">
          <cell r="G3890" t="str">
            <v/>
          </cell>
        </row>
        <row r="3891">
          <cell r="G3891" t="str">
            <v/>
          </cell>
        </row>
        <row r="3892">
          <cell r="G3892" t="str">
            <v/>
          </cell>
        </row>
        <row r="3893">
          <cell r="G3893" t="str">
            <v/>
          </cell>
        </row>
        <row r="3894">
          <cell r="G3894" t="str">
            <v/>
          </cell>
        </row>
        <row r="3895">
          <cell r="G3895" t="str">
            <v/>
          </cell>
        </row>
        <row r="3896">
          <cell r="G3896" t="str">
            <v/>
          </cell>
        </row>
        <row r="3897">
          <cell r="G3897" t="str">
            <v/>
          </cell>
        </row>
        <row r="3898">
          <cell r="G3898" t="str">
            <v/>
          </cell>
        </row>
        <row r="3899">
          <cell r="G3899" t="str">
            <v/>
          </cell>
        </row>
        <row r="3900">
          <cell r="G3900" t="str">
            <v/>
          </cell>
        </row>
        <row r="3901">
          <cell r="G3901" t="str">
            <v/>
          </cell>
        </row>
        <row r="3902">
          <cell r="G3902" t="str">
            <v/>
          </cell>
        </row>
        <row r="3903">
          <cell r="G3903" t="str">
            <v/>
          </cell>
        </row>
        <row r="3904">
          <cell r="G3904" t="str">
            <v/>
          </cell>
        </row>
        <row r="3905">
          <cell r="G3905" t="str">
            <v/>
          </cell>
        </row>
        <row r="3906">
          <cell r="G3906" t="str">
            <v/>
          </cell>
        </row>
        <row r="3907">
          <cell r="G3907" t="str">
            <v/>
          </cell>
        </row>
        <row r="3908">
          <cell r="G3908" t="str">
            <v/>
          </cell>
        </row>
        <row r="3909">
          <cell r="G3909" t="str">
            <v/>
          </cell>
        </row>
        <row r="3910">
          <cell r="G3910" t="str">
            <v/>
          </cell>
        </row>
        <row r="3911">
          <cell r="G3911" t="str">
            <v/>
          </cell>
        </row>
        <row r="3912">
          <cell r="G3912" t="str">
            <v/>
          </cell>
        </row>
        <row r="3913">
          <cell r="G3913" t="str">
            <v/>
          </cell>
        </row>
        <row r="3914">
          <cell r="G3914" t="str">
            <v/>
          </cell>
        </row>
        <row r="3915">
          <cell r="G3915" t="str">
            <v/>
          </cell>
        </row>
        <row r="3916">
          <cell r="G3916" t="str">
            <v/>
          </cell>
        </row>
        <row r="3917">
          <cell r="G3917" t="str">
            <v/>
          </cell>
        </row>
        <row r="3918">
          <cell r="G3918" t="str">
            <v/>
          </cell>
        </row>
        <row r="3919">
          <cell r="G3919" t="str">
            <v/>
          </cell>
        </row>
        <row r="3920">
          <cell r="G3920" t="str">
            <v/>
          </cell>
        </row>
        <row r="3921">
          <cell r="G3921" t="str">
            <v/>
          </cell>
        </row>
        <row r="3922">
          <cell r="G3922" t="str">
            <v/>
          </cell>
        </row>
        <row r="3923">
          <cell r="G3923" t="str">
            <v/>
          </cell>
        </row>
        <row r="3924">
          <cell r="G3924" t="str">
            <v/>
          </cell>
        </row>
        <row r="3925">
          <cell r="G3925" t="str">
            <v/>
          </cell>
        </row>
        <row r="3926">
          <cell r="G3926" t="str">
            <v/>
          </cell>
        </row>
        <row r="3927">
          <cell r="G3927" t="str">
            <v/>
          </cell>
        </row>
        <row r="3928">
          <cell r="G3928" t="str">
            <v/>
          </cell>
        </row>
        <row r="3929">
          <cell r="G3929" t="str">
            <v/>
          </cell>
        </row>
        <row r="3930">
          <cell r="G3930" t="str">
            <v/>
          </cell>
        </row>
        <row r="3931">
          <cell r="G3931" t="str">
            <v/>
          </cell>
        </row>
        <row r="3932">
          <cell r="G3932" t="str">
            <v/>
          </cell>
        </row>
        <row r="3933">
          <cell r="G3933" t="str">
            <v/>
          </cell>
        </row>
        <row r="3934">
          <cell r="G3934" t="str">
            <v/>
          </cell>
        </row>
        <row r="3935">
          <cell r="G3935" t="str">
            <v/>
          </cell>
        </row>
        <row r="3936">
          <cell r="G3936" t="str">
            <v/>
          </cell>
        </row>
        <row r="3937">
          <cell r="G3937" t="str">
            <v/>
          </cell>
        </row>
        <row r="3938">
          <cell r="G3938" t="str">
            <v/>
          </cell>
        </row>
        <row r="3939">
          <cell r="G3939" t="str">
            <v/>
          </cell>
        </row>
        <row r="3940">
          <cell r="G3940" t="str">
            <v/>
          </cell>
        </row>
        <row r="3941">
          <cell r="G3941" t="str">
            <v/>
          </cell>
        </row>
        <row r="3942">
          <cell r="G3942" t="str">
            <v/>
          </cell>
        </row>
        <row r="3943">
          <cell r="G3943" t="str">
            <v/>
          </cell>
        </row>
        <row r="3944">
          <cell r="G3944" t="str">
            <v/>
          </cell>
        </row>
        <row r="3945">
          <cell r="G3945" t="str">
            <v/>
          </cell>
        </row>
        <row r="3946">
          <cell r="G3946" t="str">
            <v/>
          </cell>
        </row>
        <row r="3947">
          <cell r="G3947" t="str">
            <v/>
          </cell>
        </row>
        <row r="3948">
          <cell r="G3948" t="str">
            <v/>
          </cell>
        </row>
        <row r="3949">
          <cell r="G3949" t="str">
            <v/>
          </cell>
        </row>
        <row r="3950">
          <cell r="G3950" t="str">
            <v/>
          </cell>
        </row>
        <row r="3951">
          <cell r="G3951" t="str">
            <v/>
          </cell>
        </row>
        <row r="3952">
          <cell r="G3952" t="str">
            <v/>
          </cell>
        </row>
        <row r="3953">
          <cell r="G3953" t="str">
            <v/>
          </cell>
        </row>
        <row r="3954">
          <cell r="G3954" t="str">
            <v/>
          </cell>
        </row>
        <row r="3955">
          <cell r="G3955" t="str">
            <v/>
          </cell>
        </row>
        <row r="3956">
          <cell r="G3956" t="str">
            <v/>
          </cell>
        </row>
        <row r="3957">
          <cell r="G3957" t="str">
            <v/>
          </cell>
        </row>
        <row r="3958">
          <cell r="G3958" t="str">
            <v/>
          </cell>
        </row>
        <row r="3959">
          <cell r="G3959" t="str">
            <v/>
          </cell>
        </row>
        <row r="3960">
          <cell r="G3960" t="str">
            <v/>
          </cell>
        </row>
        <row r="3961">
          <cell r="G3961" t="str">
            <v/>
          </cell>
        </row>
        <row r="3962">
          <cell r="G3962" t="str">
            <v/>
          </cell>
        </row>
        <row r="3963">
          <cell r="G3963" t="str">
            <v/>
          </cell>
        </row>
        <row r="3964">
          <cell r="G3964" t="str">
            <v/>
          </cell>
        </row>
        <row r="3965">
          <cell r="G3965" t="str">
            <v/>
          </cell>
        </row>
        <row r="3966">
          <cell r="G3966" t="str">
            <v/>
          </cell>
        </row>
        <row r="3967">
          <cell r="G3967" t="str">
            <v/>
          </cell>
        </row>
        <row r="3968">
          <cell r="G3968" t="str">
            <v/>
          </cell>
        </row>
        <row r="3969">
          <cell r="G3969" t="str">
            <v/>
          </cell>
        </row>
        <row r="3970">
          <cell r="G3970" t="str">
            <v/>
          </cell>
        </row>
        <row r="3971">
          <cell r="G3971" t="str">
            <v/>
          </cell>
        </row>
        <row r="3972">
          <cell r="G3972" t="str">
            <v/>
          </cell>
        </row>
        <row r="3973">
          <cell r="G3973" t="str">
            <v/>
          </cell>
        </row>
        <row r="3974">
          <cell r="G3974" t="str">
            <v/>
          </cell>
        </row>
        <row r="3975">
          <cell r="G3975" t="str">
            <v/>
          </cell>
        </row>
        <row r="3976">
          <cell r="G3976" t="str">
            <v/>
          </cell>
        </row>
        <row r="3977">
          <cell r="G3977" t="str">
            <v/>
          </cell>
        </row>
        <row r="3978">
          <cell r="G3978" t="str">
            <v/>
          </cell>
        </row>
        <row r="3979">
          <cell r="G3979" t="str">
            <v/>
          </cell>
        </row>
        <row r="3980">
          <cell r="G3980" t="str">
            <v/>
          </cell>
        </row>
        <row r="3981">
          <cell r="G3981" t="str">
            <v/>
          </cell>
        </row>
        <row r="3982">
          <cell r="G3982" t="str">
            <v/>
          </cell>
        </row>
        <row r="3983">
          <cell r="G3983" t="str">
            <v/>
          </cell>
        </row>
        <row r="3984">
          <cell r="G3984" t="str">
            <v/>
          </cell>
        </row>
        <row r="3985">
          <cell r="G3985" t="str">
            <v/>
          </cell>
        </row>
        <row r="3986">
          <cell r="G3986" t="str">
            <v/>
          </cell>
        </row>
        <row r="3987">
          <cell r="G3987" t="str">
            <v/>
          </cell>
        </row>
        <row r="3988">
          <cell r="G3988" t="str">
            <v/>
          </cell>
        </row>
        <row r="3989">
          <cell r="G3989" t="str">
            <v/>
          </cell>
        </row>
        <row r="3990">
          <cell r="G3990" t="str">
            <v/>
          </cell>
        </row>
        <row r="3991">
          <cell r="G3991" t="str">
            <v/>
          </cell>
        </row>
        <row r="3992">
          <cell r="G3992" t="str">
            <v/>
          </cell>
        </row>
        <row r="3993">
          <cell r="G3993" t="str">
            <v/>
          </cell>
        </row>
        <row r="3994">
          <cell r="G3994" t="str">
            <v/>
          </cell>
        </row>
        <row r="3995">
          <cell r="G3995" t="str">
            <v/>
          </cell>
        </row>
        <row r="3996">
          <cell r="G3996" t="str">
            <v/>
          </cell>
        </row>
        <row r="3997">
          <cell r="G3997" t="str">
            <v/>
          </cell>
        </row>
        <row r="3998">
          <cell r="G3998" t="str">
            <v/>
          </cell>
        </row>
        <row r="3999">
          <cell r="G3999" t="str">
            <v/>
          </cell>
        </row>
        <row r="4000">
          <cell r="G4000" t="str">
            <v/>
          </cell>
        </row>
        <row r="4001">
          <cell r="G4001" t="str">
            <v/>
          </cell>
        </row>
        <row r="4002">
          <cell r="G4002" t="str">
            <v/>
          </cell>
        </row>
        <row r="4003">
          <cell r="G4003" t="str">
            <v/>
          </cell>
        </row>
        <row r="4004">
          <cell r="G4004" t="str">
            <v/>
          </cell>
        </row>
        <row r="4005">
          <cell r="G4005" t="str">
            <v/>
          </cell>
        </row>
        <row r="4006">
          <cell r="G4006" t="str">
            <v/>
          </cell>
        </row>
        <row r="4007">
          <cell r="G4007" t="str">
            <v/>
          </cell>
        </row>
        <row r="4008">
          <cell r="G4008" t="str">
            <v/>
          </cell>
        </row>
        <row r="4009">
          <cell r="G4009" t="str">
            <v/>
          </cell>
        </row>
        <row r="4010">
          <cell r="G4010" t="str">
            <v/>
          </cell>
        </row>
        <row r="4011">
          <cell r="G4011" t="str">
            <v/>
          </cell>
        </row>
        <row r="4012">
          <cell r="G4012" t="str">
            <v/>
          </cell>
        </row>
        <row r="4013">
          <cell r="G4013" t="str">
            <v/>
          </cell>
        </row>
        <row r="4014">
          <cell r="G4014" t="str">
            <v/>
          </cell>
        </row>
        <row r="4015">
          <cell r="G4015" t="str">
            <v/>
          </cell>
        </row>
        <row r="4016">
          <cell r="G4016" t="str">
            <v/>
          </cell>
        </row>
        <row r="4017">
          <cell r="G4017" t="str">
            <v/>
          </cell>
        </row>
        <row r="4018">
          <cell r="G4018" t="str">
            <v/>
          </cell>
        </row>
        <row r="4019">
          <cell r="G4019" t="str">
            <v/>
          </cell>
        </row>
        <row r="4020">
          <cell r="G4020" t="str">
            <v/>
          </cell>
        </row>
        <row r="4021">
          <cell r="G4021" t="str">
            <v/>
          </cell>
        </row>
        <row r="4022">
          <cell r="G4022" t="str">
            <v/>
          </cell>
        </row>
        <row r="4023">
          <cell r="G4023" t="str">
            <v/>
          </cell>
        </row>
        <row r="4024">
          <cell r="G4024" t="str">
            <v/>
          </cell>
        </row>
        <row r="4025">
          <cell r="G4025" t="str">
            <v/>
          </cell>
        </row>
        <row r="4026">
          <cell r="G4026" t="str">
            <v/>
          </cell>
        </row>
        <row r="4027">
          <cell r="G4027" t="str">
            <v/>
          </cell>
        </row>
        <row r="4028">
          <cell r="G4028" t="str">
            <v/>
          </cell>
        </row>
        <row r="4029">
          <cell r="G4029" t="str">
            <v/>
          </cell>
        </row>
        <row r="4030">
          <cell r="G4030" t="str">
            <v/>
          </cell>
        </row>
        <row r="4031">
          <cell r="G4031" t="str">
            <v/>
          </cell>
        </row>
        <row r="4032">
          <cell r="G4032" t="str">
            <v/>
          </cell>
        </row>
        <row r="4033">
          <cell r="G4033" t="str">
            <v/>
          </cell>
        </row>
        <row r="4034">
          <cell r="G4034" t="str">
            <v/>
          </cell>
        </row>
        <row r="4035">
          <cell r="G4035" t="str">
            <v/>
          </cell>
        </row>
        <row r="4036">
          <cell r="G4036" t="str">
            <v/>
          </cell>
        </row>
        <row r="4037">
          <cell r="G4037" t="str">
            <v/>
          </cell>
        </row>
        <row r="4038">
          <cell r="G4038" t="str">
            <v/>
          </cell>
        </row>
        <row r="4039">
          <cell r="G4039" t="str">
            <v/>
          </cell>
        </row>
        <row r="4040">
          <cell r="G4040" t="str">
            <v/>
          </cell>
        </row>
        <row r="4041">
          <cell r="G4041" t="str">
            <v/>
          </cell>
        </row>
        <row r="4042">
          <cell r="G4042" t="str">
            <v/>
          </cell>
        </row>
        <row r="4043">
          <cell r="G4043" t="str">
            <v/>
          </cell>
        </row>
        <row r="4044">
          <cell r="G4044" t="str">
            <v/>
          </cell>
        </row>
        <row r="4045">
          <cell r="G4045" t="str">
            <v/>
          </cell>
        </row>
        <row r="4046">
          <cell r="G4046" t="str">
            <v/>
          </cell>
        </row>
        <row r="4047">
          <cell r="G4047" t="str">
            <v/>
          </cell>
        </row>
        <row r="4048">
          <cell r="G4048" t="str">
            <v/>
          </cell>
        </row>
        <row r="4049">
          <cell r="G4049" t="str">
            <v/>
          </cell>
        </row>
        <row r="4050">
          <cell r="G4050" t="str">
            <v/>
          </cell>
        </row>
        <row r="4051">
          <cell r="G4051" t="str">
            <v/>
          </cell>
        </row>
        <row r="4052">
          <cell r="G4052" t="str">
            <v/>
          </cell>
        </row>
        <row r="4053">
          <cell r="G4053" t="str">
            <v/>
          </cell>
        </row>
        <row r="4054">
          <cell r="G4054" t="str">
            <v/>
          </cell>
        </row>
        <row r="4055">
          <cell r="G4055" t="str">
            <v/>
          </cell>
        </row>
        <row r="4056">
          <cell r="G4056" t="str">
            <v/>
          </cell>
        </row>
        <row r="4057">
          <cell r="G4057" t="str">
            <v/>
          </cell>
        </row>
        <row r="4058">
          <cell r="G4058" t="str">
            <v/>
          </cell>
        </row>
        <row r="4059">
          <cell r="G4059" t="str">
            <v/>
          </cell>
        </row>
        <row r="4060">
          <cell r="G4060" t="str">
            <v/>
          </cell>
        </row>
        <row r="4061">
          <cell r="G4061" t="str">
            <v/>
          </cell>
        </row>
        <row r="4062">
          <cell r="G4062" t="str">
            <v/>
          </cell>
        </row>
        <row r="4063">
          <cell r="G4063" t="str">
            <v/>
          </cell>
        </row>
        <row r="4064">
          <cell r="G4064" t="str">
            <v/>
          </cell>
        </row>
        <row r="4065">
          <cell r="G4065" t="str">
            <v/>
          </cell>
        </row>
        <row r="4066">
          <cell r="G4066" t="str">
            <v/>
          </cell>
        </row>
        <row r="4067">
          <cell r="G4067" t="str">
            <v/>
          </cell>
        </row>
        <row r="4068">
          <cell r="G4068" t="str">
            <v/>
          </cell>
        </row>
        <row r="4069">
          <cell r="G4069" t="str">
            <v/>
          </cell>
        </row>
        <row r="4070">
          <cell r="G4070" t="str">
            <v/>
          </cell>
        </row>
        <row r="4071">
          <cell r="G4071" t="str">
            <v/>
          </cell>
        </row>
        <row r="4072">
          <cell r="G4072" t="str">
            <v/>
          </cell>
        </row>
        <row r="4073">
          <cell r="G4073" t="str">
            <v/>
          </cell>
        </row>
        <row r="4074">
          <cell r="G4074" t="str">
            <v/>
          </cell>
        </row>
        <row r="4075">
          <cell r="G4075" t="str">
            <v/>
          </cell>
        </row>
        <row r="4076">
          <cell r="G4076" t="str">
            <v/>
          </cell>
        </row>
        <row r="4077">
          <cell r="G4077" t="str">
            <v/>
          </cell>
        </row>
        <row r="4078">
          <cell r="G4078" t="str">
            <v/>
          </cell>
        </row>
        <row r="4079">
          <cell r="G4079" t="str">
            <v/>
          </cell>
        </row>
        <row r="4080">
          <cell r="G4080" t="str">
            <v/>
          </cell>
        </row>
        <row r="4081">
          <cell r="G4081" t="str">
            <v/>
          </cell>
        </row>
        <row r="4082">
          <cell r="G4082" t="str">
            <v/>
          </cell>
        </row>
        <row r="4083">
          <cell r="G4083" t="str">
            <v/>
          </cell>
        </row>
        <row r="4084">
          <cell r="G4084" t="str">
            <v/>
          </cell>
        </row>
        <row r="4085">
          <cell r="G4085" t="str">
            <v/>
          </cell>
        </row>
        <row r="4086">
          <cell r="G4086" t="str">
            <v/>
          </cell>
        </row>
        <row r="4087">
          <cell r="G4087" t="str">
            <v/>
          </cell>
        </row>
        <row r="4088">
          <cell r="G4088" t="str">
            <v/>
          </cell>
        </row>
        <row r="4089">
          <cell r="G4089" t="str">
            <v/>
          </cell>
        </row>
        <row r="4090">
          <cell r="G4090" t="str">
            <v/>
          </cell>
        </row>
        <row r="4091">
          <cell r="G4091" t="str">
            <v/>
          </cell>
        </row>
        <row r="4092">
          <cell r="G4092" t="str">
            <v/>
          </cell>
        </row>
        <row r="4093">
          <cell r="G4093" t="str">
            <v/>
          </cell>
        </row>
        <row r="4094">
          <cell r="G4094" t="str">
            <v/>
          </cell>
        </row>
        <row r="4095">
          <cell r="G4095" t="str">
            <v/>
          </cell>
        </row>
        <row r="4096">
          <cell r="G4096" t="str">
            <v/>
          </cell>
        </row>
        <row r="4097">
          <cell r="G4097" t="str">
            <v/>
          </cell>
        </row>
        <row r="4098">
          <cell r="G4098" t="str">
            <v/>
          </cell>
        </row>
        <row r="4099">
          <cell r="G4099" t="str">
            <v/>
          </cell>
        </row>
        <row r="4100">
          <cell r="G4100" t="str">
            <v/>
          </cell>
        </row>
        <row r="4101">
          <cell r="G4101" t="str">
            <v/>
          </cell>
        </row>
        <row r="4102">
          <cell r="G4102" t="str">
            <v/>
          </cell>
        </row>
        <row r="4103">
          <cell r="G4103" t="str">
            <v/>
          </cell>
        </row>
        <row r="4104">
          <cell r="G4104" t="str">
            <v/>
          </cell>
        </row>
        <row r="4105">
          <cell r="G4105" t="str">
            <v/>
          </cell>
        </row>
        <row r="4106">
          <cell r="G4106" t="str">
            <v/>
          </cell>
        </row>
        <row r="4107">
          <cell r="G4107" t="str">
            <v/>
          </cell>
        </row>
        <row r="4108">
          <cell r="G4108" t="str">
            <v/>
          </cell>
        </row>
        <row r="4109">
          <cell r="G4109" t="str">
            <v/>
          </cell>
        </row>
        <row r="4110">
          <cell r="G4110" t="str">
            <v/>
          </cell>
        </row>
        <row r="4111">
          <cell r="G4111" t="str">
            <v/>
          </cell>
        </row>
        <row r="4112">
          <cell r="G4112" t="str">
            <v/>
          </cell>
        </row>
        <row r="4113">
          <cell r="G4113" t="str">
            <v/>
          </cell>
        </row>
        <row r="4114">
          <cell r="G4114" t="str">
            <v/>
          </cell>
        </row>
        <row r="4115">
          <cell r="G4115" t="str">
            <v/>
          </cell>
        </row>
        <row r="4116">
          <cell r="G4116" t="str">
            <v/>
          </cell>
        </row>
        <row r="4117">
          <cell r="G4117" t="str">
            <v/>
          </cell>
        </row>
        <row r="4118">
          <cell r="G4118" t="str">
            <v/>
          </cell>
        </row>
        <row r="4119">
          <cell r="G4119" t="str">
            <v/>
          </cell>
        </row>
        <row r="4120">
          <cell r="G4120" t="str">
            <v/>
          </cell>
        </row>
        <row r="4121">
          <cell r="G4121" t="str">
            <v/>
          </cell>
        </row>
        <row r="4122">
          <cell r="G4122" t="str">
            <v/>
          </cell>
        </row>
        <row r="4123">
          <cell r="G4123" t="str">
            <v/>
          </cell>
        </row>
        <row r="4124">
          <cell r="G4124" t="str">
            <v/>
          </cell>
        </row>
        <row r="4125">
          <cell r="G4125" t="str">
            <v/>
          </cell>
        </row>
        <row r="4126">
          <cell r="G4126" t="str">
            <v/>
          </cell>
        </row>
        <row r="4127">
          <cell r="G4127" t="str">
            <v/>
          </cell>
        </row>
        <row r="4128">
          <cell r="G4128" t="str">
            <v/>
          </cell>
        </row>
        <row r="4129">
          <cell r="G4129" t="str">
            <v/>
          </cell>
        </row>
        <row r="4130">
          <cell r="G4130" t="str">
            <v/>
          </cell>
        </row>
        <row r="4131">
          <cell r="G4131" t="str">
            <v/>
          </cell>
        </row>
        <row r="4132">
          <cell r="G4132" t="str">
            <v/>
          </cell>
        </row>
        <row r="4133">
          <cell r="G4133" t="str">
            <v/>
          </cell>
        </row>
        <row r="4134">
          <cell r="G4134" t="str">
            <v/>
          </cell>
        </row>
        <row r="4135">
          <cell r="G4135" t="str">
            <v/>
          </cell>
        </row>
        <row r="4136">
          <cell r="G4136" t="str">
            <v/>
          </cell>
        </row>
        <row r="4137">
          <cell r="G4137" t="str">
            <v/>
          </cell>
        </row>
        <row r="4138">
          <cell r="G4138" t="str">
            <v/>
          </cell>
        </row>
        <row r="4139">
          <cell r="G4139" t="str">
            <v/>
          </cell>
        </row>
        <row r="4140">
          <cell r="G4140" t="str">
            <v/>
          </cell>
        </row>
        <row r="4141">
          <cell r="G4141" t="str">
            <v/>
          </cell>
        </row>
        <row r="4142">
          <cell r="G4142" t="str">
            <v/>
          </cell>
        </row>
        <row r="4143">
          <cell r="G4143" t="str">
            <v/>
          </cell>
        </row>
        <row r="4144">
          <cell r="G4144" t="str">
            <v/>
          </cell>
        </row>
        <row r="4145">
          <cell r="G4145" t="str">
            <v/>
          </cell>
        </row>
        <row r="4146">
          <cell r="G4146" t="str">
            <v/>
          </cell>
        </row>
        <row r="4147">
          <cell r="G4147" t="str">
            <v/>
          </cell>
        </row>
        <row r="4148">
          <cell r="G4148" t="str">
            <v/>
          </cell>
        </row>
        <row r="4149">
          <cell r="G4149" t="str">
            <v/>
          </cell>
        </row>
        <row r="4150">
          <cell r="G4150" t="str">
            <v/>
          </cell>
        </row>
        <row r="4151">
          <cell r="G4151" t="str">
            <v/>
          </cell>
        </row>
        <row r="4152">
          <cell r="G4152" t="str">
            <v/>
          </cell>
        </row>
        <row r="4153">
          <cell r="G4153" t="str">
            <v/>
          </cell>
        </row>
        <row r="4154">
          <cell r="G4154" t="str">
            <v/>
          </cell>
        </row>
        <row r="4155">
          <cell r="G4155" t="str">
            <v/>
          </cell>
        </row>
        <row r="4156">
          <cell r="G4156" t="str">
            <v/>
          </cell>
        </row>
        <row r="4157">
          <cell r="G4157" t="str">
            <v/>
          </cell>
        </row>
        <row r="4158">
          <cell r="G4158" t="str">
            <v/>
          </cell>
        </row>
        <row r="4159">
          <cell r="G4159" t="str">
            <v/>
          </cell>
        </row>
        <row r="4160">
          <cell r="G4160" t="str">
            <v/>
          </cell>
        </row>
        <row r="4161">
          <cell r="G4161" t="str">
            <v/>
          </cell>
        </row>
        <row r="4162">
          <cell r="G4162" t="str">
            <v/>
          </cell>
        </row>
        <row r="4163">
          <cell r="G4163" t="str">
            <v/>
          </cell>
        </row>
        <row r="4164">
          <cell r="G4164" t="str">
            <v/>
          </cell>
        </row>
        <row r="4165">
          <cell r="G4165" t="str">
            <v/>
          </cell>
        </row>
        <row r="4166">
          <cell r="G4166" t="str">
            <v/>
          </cell>
        </row>
        <row r="4167">
          <cell r="G4167" t="str">
            <v/>
          </cell>
        </row>
        <row r="4168">
          <cell r="G4168" t="str">
            <v/>
          </cell>
        </row>
        <row r="4169">
          <cell r="G4169" t="str">
            <v/>
          </cell>
        </row>
        <row r="4170">
          <cell r="G4170" t="str">
            <v/>
          </cell>
        </row>
        <row r="4171">
          <cell r="G4171" t="str">
            <v/>
          </cell>
        </row>
        <row r="4172">
          <cell r="G4172" t="str">
            <v/>
          </cell>
        </row>
        <row r="4173">
          <cell r="G4173" t="str">
            <v/>
          </cell>
        </row>
        <row r="4174">
          <cell r="G4174" t="str">
            <v/>
          </cell>
        </row>
        <row r="4175">
          <cell r="G4175" t="str">
            <v/>
          </cell>
        </row>
        <row r="4176">
          <cell r="G4176" t="str">
            <v/>
          </cell>
        </row>
        <row r="4177">
          <cell r="G4177" t="str">
            <v/>
          </cell>
        </row>
        <row r="4178">
          <cell r="G4178" t="str">
            <v/>
          </cell>
        </row>
        <row r="4179">
          <cell r="G4179" t="str">
            <v/>
          </cell>
        </row>
        <row r="4180">
          <cell r="G4180" t="str">
            <v/>
          </cell>
        </row>
        <row r="4181">
          <cell r="G4181" t="str">
            <v/>
          </cell>
        </row>
        <row r="4182">
          <cell r="G4182" t="str">
            <v/>
          </cell>
        </row>
        <row r="4183">
          <cell r="G4183" t="str">
            <v/>
          </cell>
        </row>
        <row r="4184">
          <cell r="G4184" t="str">
            <v/>
          </cell>
        </row>
        <row r="4185">
          <cell r="G4185" t="str">
            <v/>
          </cell>
        </row>
        <row r="4186">
          <cell r="G4186" t="str">
            <v/>
          </cell>
        </row>
        <row r="4187">
          <cell r="G4187" t="str">
            <v/>
          </cell>
        </row>
        <row r="4188">
          <cell r="G4188" t="str">
            <v/>
          </cell>
        </row>
        <row r="4189">
          <cell r="G4189" t="str">
            <v/>
          </cell>
        </row>
        <row r="4190">
          <cell r="G4190" t="str">
            <v/>
          </cell>
        </row>
        <row r="4191">
          <cell r="G4191" t="str">
            <v/>
          </cell>
        </row>
        <row r="4192">
          <cell r="G4192" t="str">
            <v/>
          </cell>
        </row>
        <row r="4193">
          <cell r="G4193" t="str">
            <v/>
          </cell>
        </row>
        <row r="4194">
          <cell r="G4194" t="str">
            <v/>
          </cell>
        </row>
        <row r="4195">
          <cell r="G4195" t="str">
            <v/>
          </cell>
        </row>
        <row r="4196">
          <cell r="G4196" t="str">
            <v/>
          </cell>
        </row>
        <row r="4197">
          <cell r="G4197" t="str">
            <v/>
          </cell>
        </row>
        <row r="4198">
          <cell r="G4198" t="str">
            <v/>
          </cell>
        </row>
        <row r="4199">
          <cell r="G4199" t="str">
            <v/>
          </cell>
        </row>
        <row r="4200">
          <cell r="G4200" t="str">
            <v/>
          </cell>
        </row>
        <row r="4201">
          <cell r="G4201" t="str">
            <v/>
          </cell>
        </row>
        <row r="4202">
          <cell r="G4202" t="str">
            <v/>
          </cell>
        </row>
        <row r="4203">
          <cell r="G4203" t="str">
            <v/>
          </cell>
        </row>
        <row r="4204">
          <cell r="G4204" t="str">
            <v/>
          </cell>
        </row>
        <row r="4205">
          <cell r="G4205" t="str">
            <v/>
          </cell>
        </row>
        <row r="4206">
          <cell r="G4206" t="str">
            <v/>
          </cell>
        </row>
        <row r="4207">
          <cell r="G4207" t="str">
            <v/>
          </cell>
        </row>
        <row r="4208">
          <cell r="G4208" t="str">
            <v/>
          </cell>
        </row>
        <row r="4209">
          <cell r="G4209" t="str">
            <v/>
          </cell>
        </row>
        <row r="4210">
          <cell r="G4210" t="str">
            <v/>
          </cell>
        </row>
        <row r="4211">
          <cell r="G4211" t="str">
            <v/>
          </cell>
        </row>
        <row r="4212">
          <cell r="G4212" t="str">
            <v/>
          </cell>
        </row>
        <row r="4213">
          <cell r="G4213" t="str">
            <v/>
          </cell>
        </row>
        <row r="4214">
          <cell r="G4214" t="str">
            <v/>
          </cell>
        </row>
        <row r="4215">
          <cell r="G4215" t="str">
            <v/>
          </cell>
        </row>
        <row r="4216">
          <cell r="G4216" t="str">
            <v/>
          </cell>
        </row>
        <row r="4217">
          <cell r="G4217" t="str">
            <v/>
          </cell>
        </row>
        <row r="4218">
          <cell r="G4218" t="str">
            <v/>
          </cell>
        </row>
        <row r="4219">
          <cell r="G4219" t="str">
            <v/>
          </cell>
        </row>
        <row r="4220">
          <cell r="G4220" t="str">
            <v/>
          </cell>
        </row>
        <row r="4221">
          <cell r="G4221" t="str">
            <v/>
          </cell>
        </row>
        <row r="4222">
          <cell r="G4222" t="str">
            <v/>
          </cell>
        </row>
        <row r="4223">
          <cell r="G4223" t="str">
            <v/>
          </cell>
        </row>
        <row r="4224">
          <cell r="G4224" t="str">
            <v/>
          </cell>
        </row>
        <row r="4225">
          <cell r="G4225" t="str">
            <v/>
          </cell>
        </row>
        <row r="4226">
          <cell r="G4226" t="str">
            <v/>
          </cell>
        </row>
        <row r="4227">
          <cell r="G4227" t="str">
            <v/>
          </cell>
        </row>
        <row r="4228">
          <cell r="G4228" t="str">
            <v/>
          </cell>
        </row>
        <row r="4229">
          <cell r="G4229" t="str">
            <v/>
          </cell>
        </row>
        <row r="4230">
          <cell r="G4230" t="str">
            <v/>
          </cell>
        </row>
        <row r="4231">
          <cell r="G4231" t="str">
            <v/>
          </cell>
        </row>
        <row r="4232">
          <cell r="G4232" t="str">
            <v/>
          </cell>
        </row>
        <row r="4233">
          <cell r="G4233" t="str">
            <v/>
          </cell>
        </row>
        <row r="4234">
          <cell r="G4234" t="str">
            <v/>
          </cell>
        </row>
        <row r="4235">
          <cell r="G4235" t="str">
            <v/>
          </cell>
        </row>
        <row r="4236">
          <cell r="G4236" t="str">
            <v/>
          </cell>
        </row>
        <row r="4237">
          <cell r="G4237" t="str">
            <v/>
          </cell>
        </row>
        <row r="4238">
          <cell r="G4238" t="str">
            <v/>
          </cell>
        </row>
        <row r="4239">
          <cell r="G4239" t="str">
            <v/>
          </cell>
        </row>
        <row r="4240">
          <cell r="G4240" t="str">
            <v/>
          </cell>
        </row>
        <row r="4241">
          <cell r="G4241" t="str">
            <v/>
          </cell>
        </row>
        <row r="4242">
          <cell r="G4242" t="str">
            <v/>
          </cell>
        </row>
        <row r="4243">
          <cell r="G4243" t="str">
            <v/>
          </cell>
        </row>
        <row r="4244">
          <cell r="G4244" t="str">
            <v/>
          </cell>
        </row>
        <row r="4245">
          <cell r="G4245" t="str">
            <v/>
          </cell>
        </row>
        <row r="4246">
          <cell r="G4246" t="str">
            <v/>
          </cell>
        </row>
        <row r="4247">
          <cell r="G4247" t="str">
            <v/>
          </cell>
        </row>
        <row r="4248">
          <cell r="G4248" t="str">
            <v/>
          </cell>
        </row>
        <row r="4249">
          <cell r="G4249" t="str">
            <v/>
          </cell>
        </row>
        <row r="4250">
          <cell r="G4250" t="str">
            <v/>
          </cell>
        </row>
        <row r="4251">
          <cell r="G4251" t="str">
            <v/>
          </cell>
        </row>
        <row r="4252">
          <cell r="G4252" t="str">
            <v/>
          </cell>
        </row>
        <row r="4253">
          <cell r="G4253" t="str">
            <v/>
          </cell>
        </row>
        <row r="4254">
          <cell r="G4254" t="str">
            <v/>
          </cell>
        </row>
        <row r="4255">
          <cell r="G4255" t="str">
            <v/>
          </cell>
        </row>
        <row r="4256">
          <cell r="G4256" t="str">
            <v/>
          </cell>
        </row>
        <row r="4257">
          <cell r="G4257" t="str">
            <v/>
          </cell>
        </row>
        <row r="4258">
          <cell r="G4258" t="str">
            <v/>
          </cell>
        </row>
        <row r="4259">
          <cell r="G4259" t="str">
            <v/>
          </cell>
        </row>
        <row r="4260">
          <cell r="G4260" t="str">
            <v/>
          </cell>
        </row>
        <row r="4261">
          <cell r="G4261" t="str">
            <v/>
          </cell>
        </row>
        <row r="4262">
          <cell r="G4262" t="str">
            <v/>
          </cell>
        </row>
        <row r="4263">
          <cell r="G4263" t="str">
            <v/>
          </cell>
        </row>
        <row r="4264">
          <cell r="G4264" t="str">
            <v/>
          </cell>
        </row>
        <row r="4265">
          <cell r="G4265" t="str">
            <v/>
          </cell>
        </row>
        <row r="4266">
          <cell r="G4266" t="str">
            <v/>
          </cell>
        </row>
        <row r="4267">
          <cell r="G4267" t="str">
            <v/>
          </cell>
        </row>
        <row r="4268">
          <cell r="G4268" t="str">
            <v/>
          </cell>
        </row>
        <row r="4269">
          <cell r="G4269" t="str">
            <v/>
          </cell>
        </row>
        <row r="4270">
          <cell r="G4270" t="str">
            <v/>
          </cell>
        </row>
        <row r="4271">
          <cell r="G4271" t="str">
            <v/>
          </cell>
        </row>
        <row r="4272">
          <cell r="G4272" t="str">
            <v/>
          </cell>
        </row>
        <row r="4273">
          <cell r="G4273" t="str">
            <v/>
          </cell>
        </row>
        <row r="4274">
          <cell r="G4274" t="str">
            <v/>
          </cell>
        </row>
        <row r="4275">
          <cell r="G4275" t="str">
            <v/>
          </cell>
        </row>
        <row r="4276">
          <cell r="G4276" t="str">
            <v/>
          </cell>
        </row>
        <row r="4277">
          <cell r="G4277" t="str">
            <v/>
          </cell>
        </row>
        <row r="4278">
          <cell r="G4278" t="str">
            <v/>
          </cell>
        </row>
        <row r="4279">
          <cell r="G4279" t="str">
            <v/>
          </cell>
        </row>
        <row r="4280">
          <cell r="G4280" t="str">
            <v/>
          </cell>
        </row>
        <row r="4281">
          <cell r="G4281" t="str">
            <v/>
          </cell>
        </row>
        <row r="4282">
          <cell r="G4282" t="str">
            <v/>
          </cell>
        </row>
        <row r="4283">
          <cell r="G4283" t="str">
            <v/>
          </cell>
        </row>
        <row r="4284">
          <cell r="G4284" t="str">
            <v/>
          </cell>
        </row>
        <row r="4285">
          <cell r="G4285" t="str">
            <v/>
          </cell>
        </row>
        <row r="4286">
          <cell r="G4286" t="str">
            <v/>
          </cell>
        </row>
        <row r="4287">
          <cell r="G4287" t="str">
            <v/>
          </cell>
        </row>
        <row r="4288">
          <cell r="G4288" t="str">
            <v/>
          </cell>
        </row>
        <row r="4289">
          <cell r="G4289" t="str">
            <v/>
          </cell>
        </row>
        <row r="4290">
          <cell r="G4290" t="str">
            <v/>
          </cell>
        </row>
        <row r="4291">
          <cell r="G4291" t="str">
            <v/>
          </cell>
        </row>
        <row r="4292">
          <cell r="G4292" t="str">
            <v/>
          </cell>
        </row>
        <row r="4293">
          <cell r="G4293" t="str">
            <v/>
          </cell>
        </row>
        <row r="4294">
          <cell r="G4294" t="str">
            <v/>
          </cell>
        </row>
        <row r="4295">
          <cell r="G4295" t="str">
            <v/>
          </cell>
        </row>
        <row r="4296">
          <cell r="G4296" t="str">
            <v/>
          </cell>
        </row>
        <row r="4297">
          <cell r="G4297" t="str">
            <v/>
          </cell>
        </row>
        <row r="4298">
          <cell r="G4298" t="str">
            <v/>
          </cell>
        </row>
        <row r="4299">
          <cell r="G4299" t="str">
            <v/>
          </cell>
        </row>
        <row r="4300">
          <cell r="G4300" t="str">
            <v/>
          </cell>
        </row>
        <row r="4301">
          <cell r="G4301" t="str">
            <v/>
          </cell>
        </row>
        <row r="4302">
          <cell r="G4302" t="str">
            <v/>
          </cell>
        </row>
        <row r="4303">
          <cell r="G4303" t="str">
            <v/>
          </cell>
        </row>
        <row r="4304">
          <cell r="G4304" t="str">
            <v/>
          </cell>
        </row>
        <row r="4305">
          <cell r="G4305" t="str">
            <v/>
          </cell>
        </row>
        <row r="4306">
          <cell r="G4306" t="str">
            <v/>
          </cell>
        </row>
        <row r="4307">
          <cell r="G4307" t="str">
            <v/>
          </cell>
        </row>
        <row r="4308">
          <cell r="G4308" t="str">
            <v/>
          </cell>
        </row>
        <row r="4309">
          <cell r="G4309" t="str">
            <v/>
          </cell>
        </row>
        <row r="4310">
          <cell r="G4310" t="str">
            <v/>
          </cell>
        </row>
        <row r="4311">
          <cell r="G4311" t="str">
            <v/>
          </cell>
        </row>
        <row r="4312">
          <cell r="G4312" t="str">
            <v/>
          </cell>
        </row>
        <row r="4313">
          <cell r="G4313" t="str">
            <v/>
          </cell>
        </row>
        <row r="4314">
          <cell r="G4314" t="str">
            <v/>
          </cell>
        </row>
        <row r="4315">
          <cell r="G4315" t="str">
            <v/>
          </cell>
        </row>
        <row r="4316">
          <cell r="G4316" t="str">
            <v/>
          </cell>
        </row>
        <row r="4317">
          <cell r="G4317" t="str">
            <v/>
          </cell>
        </row>
        <row r="4318">
          <cell r="G4318" t="str">
            <v/>
          </cell>
        </row>
        <row r="4319">
          <cell r="G4319" t="str">
            <v/>
          </cell>
        </row>
        <row r="4320">
          <cell r="G4320" t="str">
            <v/>
          </cell>
        </row>
        <row r="4321">
          <cell r="G4321" t="str">
            <v/>
          </cell>
        </row>
        <row r="4322">
          <cell r="G4322" t="str">
            <v/>
          </cell>
        </row>
        <row r="4323">
          <cell r="G4323" t="str">
            <v/>
          </cell>
        </row>
        <row r="4324">
          <cell r="G4324" t="str">
            <v/>
          </cell>
        </row>
        <row r="4325">
          <cell r="G4325" t="str">
            <v/>
          </cell>
        </row>
        <row r="4326">
          <cell r="G4326" t="str">
            <v/>
          </cell>
        </row>
        <row r="4327">
          <cell r="G4327" t="str">
            <v/>
          </cell>
        </row>
        <row r="4328">
          <cell r="G4328" t="str">
            <v/>
          </cell>
        </row>
        <row r="4329">
          <cell r="G4329" t="str">
            <v/>
          </cell>
        </row>
        <row r="4330">
          <cell r="G4330" t="str">
            <v/>
          </cell>
        </row>
        <row r="4331">
          <cell r="G4331" t="str">
            <v/>
          </cell>
        </row>
        <row r="4332">
          <cell r="G4332" t="str">
            <v/>
          </cell>
        </row>
        <row r="4333">
          <cell r="G4333" t="str">
            <v/>
          </cell>
        </row>
        <row r="4334">
          <cell r="G4334" t="str">
            <v/>
          </cell>
        </row>
        <row r="4335">
          <cell r="G4335" t="str">
            <v/>
          </cell>
        </row>
        <row r="4336">
          <cell r="G4336" t="str">
            <v/>
          </cell>
        </row>
        <row r="4337">
          <cell r="G4337" t="str">
            <v/>
          </cell>
        </row>
        <row r="4338">
          <cell r="G4338" t="str">
            <v/>
          </cell>
        </row>
        <row r="4339">
          <cell r="G4339" t="str">
            <v/>
          </cell>
        </row>
        <row r="4340">
          <cell r="G4340" t="str">
            <v/>
          </cell>
        </row>
        <row r="4341">
          <cell r="G4341" t="str">
            <v/>
          </cell>
        </row>
        <row r="4342">
          <cell r="G4342" t="str">
            <v/>
          </cell>
        </row>
        <row r="4343">
          <cell r="G4343" t="str">
            <v/>
          </cell>
        </row>
        <row r="4344">
          <cell r="G4344" t="str">
            <v/>
          </cell>
        </row>
        <row r="4345">
          <cell r="G4345" t="str">
            <v/>
          </cell>
        </row>
        <row r="4346">
          <cell r="G4346" t="str">
            <v/>
          </cell>
        </row>
        <row r="4347">
          <cell r="G4347" t="str">
            <v/>
          </cell>
        </row>
        <row r="4348">
          <cell r="G4348" t="str">
            <v/>
          </cell>
        </row>
        <row r="4349">
          <cell r="G4349" t="str">
            <v/>
          </cell>
        </row>
        <row r="4350">
          <cell r="G4350" t="str">
            <v/>
          </cell>
        </row>
        <row r="4351">
          <cell r="G4351" t="str">
            <v/>
          </cell>
        </row>
        <row r="4352">
          <cell r="G4352" t="str">
            <v/>
          </cell>
        </row>
        <row r="4353">
          <cell r="G4353" t="str">
            <v/>
          </cell>
        </row>
        <row r="4354">
          <cell r="G4354" t="str">
            <v/>
          </cell>
        </row>
        <row r="4355">
          <cell r="G4355" t="str">
            <v/>
          </cell>
        </row>
        <row r="4356">
          <cell r="G4356" t="str">
            <v/>
          </cell>
        </row>
        <row r="4357">
          <cell r="G4357" t="str">
            <v/>
          </cell>
        </row>
        <row r="4358">
          <cell r="G4358" t="str">
            <v/>
          </cell>
        </row>
        <row r="4359">
          <cell r="G4359" t="str">
            <v/>
          </cell>
        </row>
        <row r="4360">
          <cell r="G4360" t="str">
            <v/>
          </cell>
        </row>
        <row r="4361">
          <cell r="G4361" t="str">
            <v/>
          </cell>
        </row>
        <row r="4362">
          <cell r="G4362" t="str">
            <v/>
          </cell>
        </row>
        <row r="4363">
          <cell r="G4363" t="str">
            <v/>
          </cell>
        </row>
        <row r="4364">
          <cell r="G4364" t="str">
            <v/>
          </cell>
        </row>
        <row r="4365">
          <cell r="G4365" t="str">
            <v/>
          </cell>
        </row>
        <row r="4366">
          <cell r="G4366" t="str">
            <v/>
          </cell>
        </row>
        <row r="4367">
          <cell r="G4367" t="str">
            <v/>
          </cell>
        </row>
        <row r="4368">
          <cell r="G4368" t="str">
            <v/>
          </cell>
        </row>
        <row r="4369">
          <cell r="G4369" t="str">
            <v/>
          </cell>
        </row>
        <row r="4370">
          <cell r="G4370" t="str">
            <v/>
          </cell>
        </row>
        <row r="4371">
          <cell r="G4371" t="str">
            <v/>
          </cell>
        </row>
        <row r="4372">
          <cell r="G4372" t="str">
            <v/>
          </cell>
        </row>
        <row r="4373">
          <cell r="G4373" t="str">
            <v/>
          </cell>
        </row>
        <row r="4374">
          <cell r="G4374" t="str">
            <v/>
          </cell>
        </row>
        <row r="4375">
          <cell r="G4375" t="str">
            <v/>
          </cell>
        </row>
        <row r="4376">
          <cell r="G4376" t="str">
            <v/>
          </cell>
        </row>
        <row r="4377">
          <cell r="G4377" t="str">
            <v/>
          </cell>
        </row>
        <row r="4378">
          <cell r="G4378" t="str">
            <v/>
          </cell>
        </row>
        <row r="4379">
          <cell r="G4379" t="str">
            <v/>
          </cell>
        </row>
        <row r="4380">
          <cell r="G4380" t="str">
            <v/>
          </cell>
        </row>
        <row r="4381">
          <cell r="G4381" t="str">
            <v/>
          </cell>
        </row>
        <row r="4382">
          <cell r="G4382" t="str">
            <v/>
          </cell>
        </row>
        <row r="4383">
          <cell r="G4383" t="str">
            <v/>
          </cell>
        </row>
        <row r="4384">
          <cell r="G4384" t="str">
            <v/>
          </cell>
        </row>
        <row r="4385">
          <cell r="G4385" t="str">
            <v/>
          </cell>
        </row>
        <row r="4386">
          <cell r="G4386" t="str">
            <v/>
          </cell>
        </row>
        <row r="4387">
          <cell r="G4387" t="str">
            <v/>
          </cell>
        </row>
        <row r="4388">
          <cell r="G4388" t="str">
            <v/>
          </cell>
        </row>
        <row r="4389">
          <cell r="G4389" t="str">
            <v/>
          </cell>
        </row>
        <row r="4390">
          <cell r="G4390" t="str">
            <v/>
          </cell>
        </row>
        <row r="4391">
          <cell r="G4391" t="str">
            <v/>
          </cell>
        </row>
        <row r="4392">
          <cell r="G4392" t="str">
            <v/>
          </cell>
        </row>
        <row r="4393">
          <cell r="G4393" t="str">
            <v/>
          </cell>
        </row>
        <row r="4394">
          <cell r="G4394" t="str">
            <v/>
          </cell>
        </row>
        <row r="4395">
          <cell r="G4395" t="str">
            <v/>
          </cell>
        </row>
        <row r="4396">
          <cell r="G4396" t="str">
            <v/>
          </cell>
        </row>
        <row r="4397">
          <cell r="G4397" t="str">
            <v/>
          </cell>
        </row>
        <row r="4398">
          <cell r="G4398" t="str">
            <v/>
          </cell>
        </row>
        <row r="4399">
          <cell r="G4399" t="str">
            <v/>
          </cell>
        </row>
        <row r="4400">
          <cell r="G4400" t="str">
            <v/>
          </cell>
        </row>
        <row r="4401">
          <cell r="G4401" t="str">
            <v/>
          </cell>
        </row>
        <row r="4402">
          <cell r="G4402" t="str">
            <v/>
          </cell>
        </row>
        <row r="4403">
          <cell r="G4403" t="str">
            <v/>
          </cell>
        </row>
        <row r="4404">
          <cell r="G4404" t="str">
            <v/>
          </cell>
        </row>
        <row r="4405">
          <cell r="G4405" t="str">
            <v/>
          </cell>
        </row>
        <row r="4406">
          <cell r="G4406" t="str">
            <v/>
          </cell>
        </row>
        <row r="4407">
          <cell r="G4407" t="str">
            <v/>
          </cell>
        </row>
        <row r="4408">
          <cell r="G4408" t="str">
            <v/>
          </cell>
        </row>
        <row r="4409">
          <cell r="G4409" t="str">
            <v/>
          </cell>
        </row>
        <row r="4410">
          <cell r="G4410" t="str">
            <v/>
          </cell>
        </row>
        <row r="4411">
          <cell r="G4411" t="str">
            <v/>
          </cell>
        </row>
        <row r="4412">
          <cell r="G4412" t="str">
            <v/>
          </cell>
        </row>
        <row r="4413">
          <cell r="G4413" t="str">
            <v/>
          </cell>
        </row>
        <row r="4414">
          <cell r="G4414" t="str">
            <v/>
          </cell>
        </row>
        <row r="4415">
          <cell r="G4415" t="str">
            <v/>
          </cell>
        </row>
        <row r="4416">
          <cell r="G4416" t="str">
            <v/>
          </cell>
        </row>
        <row r="4417">
          <cell r="G4417" t="str">
            <v/>
          </cell>
        </row>
        <row r="4418">
          <cell r="G4418" t="str">
            <v/>
          </cell>
        </row>
        <row r="4419">
          <cell r="G4419" t="str">
            <v/>
          </cell>
        </row>
        <row r="4420">
          <cell r="G4420" t="str">
            <v/>
          </cell>
        </row>
        <row r="4421">
          <cell r="G4421" t="str">
            <v/>
          </cell>
        </row>
        <row r="4422">
          <cell r="G4422" t="str">
            <v/>
          </cell>
        </row>
        <row r="4423">
          <cell r="G4423" t="str">
            <v/>
          </cell>
        </row>
        <row r="4424">
          <cell r="G4424" t="str">
            <v/>
          </cell>
        </row>
        <row r="4425">
          <cell r="G4425" t="str">
            <v/>
          </cell>
        </row>
        <row r="4426">
          <cell r="G4426" t="str">
            <v/>
          </cell>
        </row>
        <row r="4427">
          <cell r="G4427" t="str">
            <v/>
          </cell>
        </row>
        <row r="4428">
          <cell r="G4428" t="str">
            <v/>
          </cell>
        </row>
        <row r="4429">
          <cell r="G4429" t="str">
            <v/>
          </cell>
        </row>
        <row r="4430">
          <cell r="G4430" t="str">
            <v/>
          </cell>
        </row>
        <row r="4431">
          <cell r="G4431" t="str">
            <v/>
          </cell>
        </row>
        <row r="4432">
          <cell r="G4432" t="str">
            <v/>
          </cell>
        </row>
        <row r="4433">
          <cell r="G4433" t="str">
            <v/>
          </cell>
        </row>
        <row r="4434">
          <cell r="G4434" t="str">
            <v/>
          </cell>
        </row>
        <row r="4435">
          <cell r="G4435" t="str">
            <v/>
          </cell>
        </row>
        <row r="4436">
          <cell r="G4436" t="str">
            <v/>
          </cell>
        </row>
        <row r="4437">
          <cell r="G4437" t="str">
            <v/>
          </cell>
        </row>
        <row r="4438">
          <cell r="G4438" t="str">
            <v/>
          </cell>
        </row>
        <row r="4439">
          <cell r="G4439" t="str">
            <v/>
          </cell>
        </row>
        <row r="4440">
          <cell r="G4440" t="str">
            <v/>
          </cell>
        </row>
        <row r="4441">
          <cell r="G4441" t="str">
            <v/>
          </cell>
        </row>
        <row r="4442">
          <cell r="G4442" t="str">
            <v/>
          </cell>
        </row>
        <row r="4443">
          <cell r="G4443" t="str">
            <v/>
          </cell>
        </row>
        <row r="4444">
          <cell r="G4444" t="str">
            <v/>
          </cell>
        </row>
        <row r="4445">
          <cell r="G4445" t="str">
            <v/>
          </cell>
        </row>
        <row r="4446">
          <cell r="G4446" t="str">
            <v/>
          </cell>
        </row>
        <row r="4447">
          <cell r="G4447" t="str">
            <v/>
          </cell>
        </row>
        <row r="4448">
          <cell r="G4448" t="str">
            <v/>
          </cell>
        </row>
        <row r="4449">
          <cell r="G4449" t="str">
            <v/>
          </cell>
        </row>
        <row r="4450">
          <cell r="G4450" t="str">
            <v/>
          </cell>
        </row>
        <row r="4451">
          <cell r="G4451" t="str">
            <v/>
          </cell>
        </row>
        <row r="4452">
          <cell r="G4452" t="str">
            <v/>
          </cell>
        </row>
        <row r="4453">
          <cell r="G4453" t="str">
            <v/>
          </cell>
        </row>
        <row r="4454">
          <cell r="G4454" t="str">
            <v/>
          </cell>
        </row>
        <row r="4455">
          <cell r="G4455" t="str">
            <v/>
          </cell>
        </row>
        <row r="4456">
          <cell r="G4456" t="str">
            <v/>
          </cell>
        </row>
        <row r="4457">
          <cell r="G4457" t="str">
            <v/>
          </cell>
        </row>
        <row r="4458">
          <cell r="G4458" t="str">
            <v/>
          </cell>
        </row>
        <row r="4459">
          <cell r="G4459" t="str">
            <v/>
          </cell>
        </row>
        <row r="4460">
          <cell r="G4460" t="str">
            <v/>
          </cell>
        </row>
        <row r="4461">
          <cell r="G4461" t="str">
            <v/>
          </cell>
        </row>
        <row r="4462">
          <cell r="G4462" t="str">
            <v/>
          </cell>
        </row>
        <row r="4463">
          <cell r="G4463" t="str">
            <v/>
          </cell>
        </row>
        <row r="4464">
          <cell r="G4464" t="str">
            <v/>
          </cell>
        </row>
        <row r="4465">
          <cell r="G4465" t="str">
            <v/>
          </cell>
        </row>
        <row r="4466">
          <cell r="G4466" t="str">
            <v/>
          </cell>
        </row>
        <row r="4467">
          <cell r="G4467" t="str">
            <v/>
          </cell>
        </row>
        <row r="4468">
          <cell r="G4468" t="str">
            <v/>
          </cell>
        </row>
        <row r="4469">
          <cell r="G4469" t="str">
            <v/>
          </cell>
        </row>
        <row r="4470">
          <cell r="G4470" t="str">
            <v/>
          </cell>
        </row>
        <row r="4471">
          <cell r="G4471" t="str">
            <v/>
          </cell>
        </row>
        <row r="4472">
          <cell r="G4472" t="str">
            <v/>
          </cell>
        </row>
        <row r="4473">
          <cell r="G4473" t="str">
            <v/>
          </cell>
        </row>
        <row r="4474">
          <cell r="G4474" t="str">
            <v/>
          </cell>
        </row>
        <row r="4475">
          <cell r="G4475" t="str">
            <v/>
          </cell>
        </row>
        <row r="4476">
          <cell r="G4476" t="str">
            <v/>
          </cell>
        </row>
        <row r="4477">
          <cell r="G4477" t="str">
            <v/>
          </cell>
        </row>
        <row r="4478">
          <cell r="G4478" t="str">
            <v/>
          </cell>
        </row>
        <row r="4479">
          <cell r="G4479" t="str">
            <v/>
          </cell>
        </row>
        <row r="4480">
          <cell r="G4480" t="str">
            <v/>
          </cell>
        </row>
        <row r="4481">
          <cell r="G4481" t="str">
            <v/>
          </cell>
        </row>
        <row r="4482">
          <cell r="G4482" t="str">
            <v/>
          </cell>
        </row>
        <row r="4483">
          <cell r="G4483" t="str">
            <v/>
          </cell>
        </row>
        <row r="4484">
          <cell r="G4484" t="str">
            <v/>
          </cell>
        </row>
        <row r="4485">
          <cell r="G4485" t="str">
            <v/>
          </cell>
        </row>
        <row r="4486">
          <cell r="G4486" t="str">
            <v/>
          </cell>
        </row>
        <row r="4487">
          <cell r="G4487" t="str">
            <v/>
          </cell>
        </row>
        <row r="4488">
          <cell r="G4488" t="str">
            <v/>
          </cell>
        </row>
        <row r="4489">
          <cell r="G4489" t="str">
            <v/>
          </cell>
        </row>
        <row r="4490">
          <cell r="G4490" t="str">
            <v/>
          </cell>
        </row>
        <row r="4491">
          <cell r="G4491" t="str">
            <v/>
          </cell>
        </row>
        <row r="4492">
          <cell r="G4492" t="str">
            <v/>
          </cell>
        </row>
        <row r="4493">
          <cell r="G4493" t="str">
            <v/>
          </cell>
        </row>
        <row r="4494">
          <cell r="G4494" t="str">
            <v/>
          </cell>
        </row>
        <row r="4495">
          <cell r="G4495" t="str">
            <v/>
          </cell>
        </row>
        <row r="4496">
          <cell r="G4496" t="str">
            <v/>
          </cell>
        </row>
        <row r="4497">
          <cell r="G4497" t="str">
            <v/>
          </cell>
        </row>
        <row r="4498">
          <cell r="G4498" t="str">
            <v/>
          </cell>
        </row>
        <row r="4499">
          <cell r="G4499" t="str">
            <v/>
          </cell>
        </row>
        <row r="4500">
          <cell r="G4500" t="str">
            <v/>
          </cell>
        </row>
        <row r="4501">
          <cell r="G4501" t="str">
            <v/>
          </cell>
        </row>
        <row r="4502">
          <cell r="G4502" t="str">
            <v/>
          </cell>
        </row>
        <row r="4503">
          <cell r="G4503" t="str">
            <v/>
          </cell>
        </row>
        <row r="4504">
          <cell r="G4504" t="str">
            <v/>
          </cell>
        </row>
        <row r="4505">
          <cell r="G4505" t="str">
            <v/>
          </cell>
        </row>
        <row r="4506">
          <cell r="G4506" t="str">
            <v/>
          </cell>
        </row>
        <row r="4507">
          <cell r="G4507" t="str">
            <v/>
          </cell>
        </row>
        <row r="4508">
          <cell r="G4508" t="str">
            <v/>
          </cell>
        </row>
        <row r="4509">
          <cell r="G4509" t="str">
            <v/>
          </cell>
        </row>
        <row r="4510">
          <cell r="G4510" t="str">
            <v/>
          </cell>
        </row>
        <row r="4511">
          <cell r="G4511" t="str">
            <v/>
          </cell>
        </row>
        <row r="4512">
          <cell r="G4512" t="str">
            <v/>
          </cell>
        </row>
        <row r="4513">
          <cell r="G4513" t="str">
            <v/>
          </cell>
        </row>
        <row r="4514">
          <cell r="G4514" t="str">
            <v/>
          </cell>
        </row>
        <row r="4515">
          <cell r="G4515" t="str">
            <v/>
          </cell>
        </row>
        <row r="4516">
          <cell r="G4516" t="str">
            <v/>
          </cell>
        </row>
        <row r="4517">
          <cell r="G4517" t="str">
            <v/>
          </cell>
        </row>
        <row r="4518">
          <cell r="G4518" t="str">
            <v/>
          </cell>
        </row>
        <row r="4519">
          <cell r="G4519" t="str">
            <v/>
          </cell>
        </row>
        <row r="4520">
          <cell r="G4520" t="str">
            <v/>
          </cell>
        </row>
        <row r="4521">
          <cell r="G4521" t="str">
            <v/>
          </cell>
        </row>
        <row r="4522">
          <cell r="G4522" t="str">
            <v/>
          </cell>
        </row>
        <row r="4523">
          <cell r="G4523" t="str">
            <v/>
          </cell>
        </row>
        <row r="4524">
          <cell r="G4524" t="str">
            <v/>
          </cell>
        </row>
        <row r="4525">
          <cell r="G4525" t="str">
            <v/>
          </cell>
        </row>
        <row r="4526">
          <cell r="G4526" t="str">
            <v/>
          </cell>
        </row>
        <row r="4527">
          <cell r="G4527" t="str">
            <v/>
          </cell>
        </row>
        <row r="4528">
          <cell r="G4528" t="str">
            <v/>
          </cell>
        </row>
        <row r="4529">
          <cell r="G4529" t="str">
            <v/>
          </cell>
        </row>
        <row r="4530">
          <cell r="G4530" t="str">
            <v/>
          </cell>
        </row>
        <row r="4531">
          <cell r="G4531" t="str">
            <v/>
          </cell>
        </row>
        <row r="4532">
          <cell r="G4532" t="str">
            <v/>
          </cell>
        </row>
        <row r="4533">
          <cell r="G4533" t="str">
            <v/>
          </cell>
        </row>
        <row r="4534">
          <cell r="G4534" t="str">
            <v/>
          </cell>
        </row>
        <row r="4535">
          <cell r="G4535" t="str">
            <v/>
          </cell>
        </row>
        <row r="4536">
          <cell r="G4536" t="str">
            <v/>
          </cell>
        </row>
        <row r="4537">
          <cell r="G4537" t="str">
            <v/>
          </cell>
        </row>
        <row r="4538">
          <cell r="G4538" t="str">
            <v/>
          </cell>
        </row>
        <row r="4539">
          <cell r="G4539" t="str">
            <v/>
          </cell>
        </row>
        <row r="4540">
          <cell r="G4540" t="str">
            <v/>
          </cell>
        </row>
        <row r="4541">
          <cell r="G4541" t="str">
            <v/>
          </cell>
        </row>
        <row r="4542">
          <cell r="G4542" t="str">
            <v/>
          </cell>
        </row>
        <row r="4543">
          <cell r="G4543" t="str">
            <v/>
          </cell>
        </row>
        <row r="4544">
          <cell r="G4544" t="str">
            <v/>
          </cell>
        </row>
        <row r="4545">
          <cell r="G4545" t="str">
            <v/>
          </cell>
        </row>
        <row r="4546">
          <cell r="G4546" t="str">
            <v/>
          </cell>
        </row>
        <row r="4547">
          <cell r="G4547" t="str">
            <v/>
          </cell>
        </row>
        <row r="4548">
          <cell r="G4548" t="str">
            <v/>
          </cell>
        </row>
        <row r="4549">
          <cell r="G4549" t="str">
            <v/>
          </cell>
        </row>
        <row r="4550">
          <cell r="G4550" t="str">
            <v/>
          </cell>
        </row>
        <row r="4551">
          <cell r="G4551" t="str">
            <v/>
          </cell>
        </row>
        <row r="4552">
          <cell r="G4552" t="str">
            <v/>
          </cell>
        </row>
        <row r="4553">
          <cell r="G4553" t="str">
            <v/>
          </cell>
        </row>
        <row r="4554">
          <cell r="G4554" t="str">
            <v/>
          </cell>
        </row>
        <row r="4555">
          <cell r="G4555" t="str">
            <v/>
          </cell>
        </row>
        <row r="4556">
          <cell r="G4556" t="str">
            <v/>
          </cell>
        </row>
        <row r="4557">
          <cell r="G4557" t="str">
            <v/>
          </cell>
        </row>
        <row r="4558">
          <cell r="G4558" t="str">
            <v/>
          </cell>
        </row>
        <row r="4559">
          <cell r="G4559" t="str">
            <v/>
          </cell>
        </row>
        <row r="4560">
          <cell r="G4560" t="str">
            <v/>
          </cell>
        </row>
        <row r="4561">
          <cell r="G4561" t="str">
            <v/>
          </cell>
        </row>
        <row r="4562">
          <cell r="G4562" t="str">
            <v/>
          </cell>
        </row>
        <row r="4563">
          <cell r="G4563" t="str">
            <v/>
          </cell>
        </row>
        <row r="4564">
          <cell r="G4564" t="str">
            <v/>
          </cell>
        </row>
        <row r="4565">
          <cell r="G4565" t="str">
            <v/>
          </cell>
        </row>
        <row r="4566">
          <cell r="G4566" t="str">
            <v/>
          </cell>
        </row>
        <row r="4567">
          <cell r="G4567" t="str">
            <v/>
          </cell>
        </row>
        <row r="4568">
          <cell r="G4568" t="str">
            <v/>
          </cell>
        </row>
        <row r="4569">
          <cell r="G4569" t="str">
            <v/>
          </cell>
        </row>
        <row r="4570">
          <cell r="G4570" t="str">
            <v/>
          </cell>
        </row>
        <row r="4571">
          <cell r="G4571" t="str">
            <v/>
          </cell>
        </row>
        <row r="4572">
          <cell r="G4572" t="str">
            <v/>
          </cell>
        </row>
        <row r="4573">
          <cell r="G4573" t="str">
            <v/>
          </cell>
        </row>
        <row r="4574">
          <cell r="G4574" t="str">
            <v/>
          </cell>
        </row>
        <row r="4575">
          <cell r="G4575" t="str">
            <v/>
          </cell>
        </row>
        <row r="4576">
          <cell r="G4576" t="str">
            <v/>
          </cell>
        </row>
        <row r="4577">
          <cell r="G4577" t="str">
            <v/>
          </cell>
        </row>
        <row r="4578">
          <cell r="G4578" t="str">
            <v/>
          </cell>
        </row>
        <row r="4579">
          <cell r="G4579" t="str">
            <v/>
          </cell>
        </row>
        <row r="4580">
          <cell r="G4580" t="str">
            <v/>
          </cell>
        </row>
        <row r="4581">
          <cell r="G4581" t="str">
            <v/>
          </cell>
        </row>
        <row r="4582">
          <cell r="G4582" t="str">
            <v/>
          </cell>
        </row>
        <row r="4583">
          <cell r="G4583" t="str">
            <v/>
          </cell>
        </row>
        <row r="4584">
          <cell r="G4584" t="str">
            <v/>
          </cell>
        </row>
        <row r="4585">
          <cell r="G4585" t="str">
            <v/>
          </cell>
        </row>
        <row r="4586">
          <cell r="G4586" t="str">
            <v/>
          </cell>
        </row>
        <row r="4587">
          <cell r="G4587" t="str">
            <v/>
          </cell>
        </row>
        <row r="4588">
          <cell r="G4588" t="str">
            <v/>
          </cell>
        </row>
        <row r="4589">
          <cell r="G4589" t="str">
            <v/>
          </cell>
        </row>
        <row r="4590">
          <cell r="G4590" t="str">
            <v/>
          </cell>
        </row>
        <row r="4591">
          <cell r="G4591" t="str">
            <v/>
          </cell>
        </row>
        <row r="4592">
          <cell r="G4592" t="str">
            <v/>
          </cell>
        </row>
        <row r="4593">
          <cell r="G4593" t="str">
            <v/>
          </cell>
        </row>
        <row r="4594">
          <cell r="G4594" t="str">
            <v/>
          </cell>
        </row>
        <row r="4595">
          <cell r="G4595" t="str">
            <v/>
          </cell>
        </row>
        <row r="4596">
          <cell r="G4596" t="str">
            <v/>
          </cell>
        </row>
        <row r="4597">
          <cell r="G4597" t="str">
            <v/>
          </cell>
        </row>
        <row r="4598">
          <cell r="G4598" t="str">
            <v/>
          </cell>
        </row>
        <row r="4599">
          <cell r="G4599" t="str">
            <v/>
          </cell>
        </row>
        <row r="4600">
          <cell r="G4600" t="str">
            <v/>
          </cell>
        </row>
        <row r="4601">
          <cell r="G4601" t="str">
            <v/>
          </cell>
        </row>
        <row r="4602">
          <cell r="G4602" t="str">
            <v/>
          </cell>
        </row>
        <row r="4603">
          <cell r="G4603" t="str">
            <v/>
          </cell>
        </row>
        <row r="4604">
          <cell r="G4604" t="str">
            <v/>
          </cell>
        </row>
        <row r="4605">
          <cell r="G4605" t="str">
            <v/>
          </cell>
        </row>
        <row r="4606">
          <cell r="G4606" t="str">
            <v/>
          </cell>
        </row>
        <row r="4607">
          <cell r="G4607" t="str">
            <v/>
          </cell>
        </row>
        <row r="4608">
          <cell r="G4608" t="str">
            <v/>
          </cell>
        </row>
        <row r="4609">
          <cell r="G4609" t="str">
            <v/>
          </cell>
        </row>
        <row r="4610">
          <cell r="G4610" t="str">
            <v/>
          </cell>
        </row>
        <row r="4611">
          <cell r="G4611" t="str">
            <v/>
          </cell>
        </row>
        <row r="4612">
          <cell r="G4612" t="str">
            <v/>
          </cell>
        </row>
        <row r="4613">
          <cell r="G4613" t="str">
            <v/>
          </cell>
        </row>
        <row r="4614">
          <cell r="G4614" t="str">
            <v/>
          </cell>
        </row>
        <row r="4615">
          <cell r="G4615" t="str">
            <v/>
          </cell>
        </row>
        <row r="4616">
          <cell r="G4616" t="str">
            <v/>
          </cell>
        </row>
        <row r="4617">
          <cell r="G4617" t="str">
            <v/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99" Type="http://schemas.openxmlformats.org/officeDocument/2006/relationships/hyperlink" Target="mailto:sangowd4@gmail.com" TargetMode="External"/><Relationship Id="rId98" Type="http://schemas.openxmlformats.org/officeDocument/2006/relationships/hyperlink" Target="mailto:shweta.chaudhary2007@gmail.com" TargetMode="External"/><Relationship Id="rId97" Type="http://schemas.openxmlformats.org/officeDocument/2006/relationships/hyperlink" Target="mailto:pnbsharsha@gmail.com" TargetMode="External"/><Relationship Id="rId96" Type="http://schemas.openxmlformats.org/officeDocument/2006/relationships/hyperlink" Target="mailto:sayantanis84@gmail.com" TargetMode="External"/><Relationship Id="rId95" Type="http://schemas.openxmlformats.org/officeDocument/2006/relationships/hyperlink" Target="mailto:ameeracl@gmsil.com" TargetMode="External"/><Relationship Id="rId94" Type="http://schemas.openxmlformats.org/officeDocument/2006/relationships/hyperlink" Target="mailto:itsfromdeepak@gmail.com" TargetMode="External"/><Relationship Id="rId93" Type="http://schemas.openxmlformats.org/officeDocument/2006/relationships/hyperlink" Target="mailto:mks1947@gmail.com" TargetMode="External"/><Relationship Id="rId92" Type="http://schemas.openxmlformats.org/officeDocument/2006/relationships/hyperlink" Target="mailto:tosanjayk@gmail.com" TargetMode="External"/><Relationship Id="rId91" Type="http://schemas.openxmlformats.org/officeDocument/2006/relationships/hyperlink" Target="mailto:parvathi.nayanar@gmail.com" TargetMode="External"/><Relationship Id="rId90" Type="http://schemas.openxmlformats.org/officeDocument/2006/relationships/hyperlink" Target="mailto:bhuvan1028@gmail.com" TargetMode="External"/><Relationship Id="rId9" Type="http://schemas.openxmlformats.org/officeDocument/2006/relationships/hyperlink" Target="mailto:kunalmehta40@gmail.com" TargetMode="External"/><Relationship Id="rId89" Type="http://schemas.openxmlformats.org/officeDocument/2006/relationships/hyperlink" Target="mailto:balajialamode@gmail.com" TargetMode="External"/><Relationship Id="rId88" Type="http://schemas.openxmlformats.org/officeDocument/2006/relationships/hyperlink" Target="mailto:parakhbhardwaj201093@gmail.com" TargetMode="External"/><Relationship Id="rId87" Type="http://schemas.openxmlformats.org/officeDocument/2006/relationships/hyperlink" Target="mailto:niki1391@gmail.com" TargetMode="External"/><Relationship Id="rId86" Type="http://schemas.openxmlformats.org/officeDocument/2006/relationships/hyperlink" Target="mailto:vikasrathee88@yahoo.in" TargetMode="External"/><Relationship Id="rId85" Type="http://schemas.openxmlformats.org/officeDocument/2006/relationships/hyperlink" Target="mailto:aditya_chakraborty@rediffmail.com" TargetMode="External"/><Relationship Id="rId84" Type="http://schemas.openxmlformats.org/officeDocument/2006/relationships/hyperlink" Target="mailto:dipty0307@gmail.com" TargetMode="External"/><Relationship Id="rId83" Type="http://schemas.openxmlformats.org/officeDocument/2006/relationships/hyperlink" Target="mailto:slugems@yahoo.com" TargetMode="External"/><Relationship Id="rId82" Type="http://schemas.openxmlformats.org/officeDocument/2006/relationships/hyperlink" Target="mailto:drnadeem77@yahoo.co.in" TargetMode="External"/><Relationship Id="rId81" Type="http://schemas.openxmlformats.org/officeDocument/2006/relationships/hyperlink" Target="mailto:uma.nubp17@gmail.com" TargetMode="External"/><Relationship Id="rId80" Type="http://schemas.openxmlformats.org/officeDocument/2006/relationships/hyperlink" Target="mailto:rohitkedia@ymail.com" TargetMode="External"/><Relationship Id="rId8" Type="http://schemas.openxmlformats.org/officeDocument/2006/relationships/hyperlink" Target="mailto:vinay.goswami87@gmail.com" TargetMode="External"/><Relationship Id="rId79" Type="http://schemas.openxmlformats.org/officeDocument/2006/relationships/hyperlink" Target="mailto:rvinaykumar78@yahoo.com" TargetMode="External"/><Relationship Id="rId78" Type="http://schemas.openxmlformats.org/officeDocument/2006/relationships/hyperlink" Target="mailto:eahd84@yahoo.com" TargetMode="External"/><Relationship Id="rId77" Type="http://schemas.openxmlformats.org/officeDocument/2006/relationships/hyperlink" Target="mailto:drgbharath@gmail.com" TargetMode="External"/><Relationship Id="rId76" Type="http://schemas.openxmlformats.org/officeDocument/2006/relationships/hyperlink" Target="mailto:shawritesh.kolkata@gmail.com" TargetMode="External"/><Relationship Id="rId75" Type="http://schemas.openxmlformats.org/officeDocument/2006/relationships/hyperlink" Target="mailto:somasuji@yahoo.co.in" TargetMode="External"/><Relationship Id="rId74" Type="http://schemas.openxmlformats.org/officeDocument/2006/relationships/hyperlink" Target="mailto:krai.sandesh@gmail.com" TargetMode="External"/><Relationship Id="rId73" Type="http://schemas.openxmlformats.org/officeDocument/2006/relationships/hyperlink" Target="mailto:pradeeppatil252@gmail.com" TargetMode="External"/><Relationship Id="rId72" Type="http://schemas.openxmlformats.org/officeDocument/2006/relationships/hyperlink" Target="mailto:chitrumalgi@gmail.com" TargetMode="External"/><Relationship Id="rId71" Type="http://schemas.openxmlformats.org/officeDocument/2006/relationships/hyperlink" Target="mailto:bhsach09@gmail.com" TargetMode="External"/><Relationship Id="rId70" Type="http://schemas.openxmlformats.org/officeDocument/2006/relationships/hyperlink" Target="mailto:venkyrb@hotmail.com" TargetMode="External"/><Relationship Id="rId7" Type="http://schemas.openxmlformats.org/officeDocument/2006/relationships/hyperlink" Target="mailto:patra.sunita3@gmail.com" TargetMode="External"/><Relationship Id="rId69" Type="http://schemas.openxmlformats.org/officeDocument/2006/relationships/hyperlink" Target="mailto:subu.amrita@gmail.com" TargetMode="External"/><Relationship Id="rId68" Type="http://schemas.openxmlformats.org/officeDocument/2006/relationships/hyperlink" Target="mailto:ashutoshlakhani@rediffmail.com" TargetMode="External"/><Relationship Id="rId67" Type="http://schemas.openxmlformats.org/officeDocument/2006/relationships/hyperlink" Target="mailto:rajeev.nair1973@gmail.com" TargetMode="External"/><Relationship Id="rId66" Type="http://schemas.openxmlformats.org/officeDocument/2006/relationships/hyperlink" Target="mailto:singhgurudev2011@gmail.com" TargetMode="External"/><Relationship Id="rId65" Type="http://schemas.openxmlformats.org/officeDocument/2006/relationships/hyperlink" Target="mailto:shyam60417@gmail.com" TargetMode="External"/><Relationship Id="rId64" Type="http://schemas.openxmlformats.org/officeDocument/2006/relationships/hyperlink" Target="mailto:kiran.haven@gmail.com" TargetMode="External"/><Relationship Id="rId63" Type="http://schemas.openxmlformats.org/officeDocument/2006/relationships/hyperlink" Target="mailto:paarytts@gmail.com" TargetMode="External"/><Relationship Id="rId62" Type="http://schemas.openxmlformats.org/officeDocument/2006/relationships/hyperlink" Target="mailto:vgirishbabu@gmail.com" TargetMode="External"/><Relationship Id="rId61" Type="http://schemas.openxmlformats.org/officeDocument/2006/relationships/hyperlink" Target="mailto:selvageinus99@gmail.com" TargetMode="External"/><Relationship Id="rId60" Type="http://schemas.openxmlformats.org/officeDocument/2006/relationships/hyperlink" Target="mailto:debarati.bose05@gmail.com" TargetMode="External"/><Relationship Id="rId6" Type="http://schemas.openxmlformats.org/officeDocument/2006/relationships/hyperlink" Target="mailto:rajuviv@gmail.com" TargetMode="External"/><Relationship Id="rId59" Type="http://schemas.openxmlformats.org/officeDocument/2006/relationships/hyperlink" Target="mailto:sethmin@gmail.com" TargetMode="External"/><Relationship Id="rId58" Type="http://schemas.openxmlformats.org/officeDocument/2006/relationships/hyperlink" Target="mailto:paul@cross-world.com" TargetMode="External"/><Relationship Id="rId57" Type="http://schemas.openxmlformats.org/officeDocument/2006/relationships/hyperlink" Target="mailto:raul86@mail.ru" TargetMode="External"/><Relationship Id="rId56" Type="http://schemas.openxmlformats.org/officeDocument/2006/relationships/hyperlink" Target="mailto:ushanarayan1989@gmail.com" TargetMode="External"/><Relationship Id="rId55" Type="http://schemas.openxmlformats.org/officeDocument/2006/relationships/hyperlink" Target="mailto:chatterjee.sumana@gmail.com" TargetMode="External"/><Relationship Id="rId54" Type="http://schemas.openxmlformats.org/officeDocument/2006/relationships/hyperlink" Target="mailto:santoshmorey.k@gmail.com" TargetMode="External"/><Relationship Id="rId53" Type="http://schemas.openxmlformats.org/officeDocument/2006/relationships/hyperlink" Target="mailto:suresh.jain99@yahoo.com" TargetMode="External"/><Relationship Id="rId52" Type="http://schemas.openxmlformats.org/officeDocument/2006/relationships/hyperlink" Target="mailto:drajay@milleniumphysicians.in" TargetMode="External"/><Relationship Id="rId51" Type="http://schemas.openxmlformats.org/officeDocument/2006/relationships/hyperlink" Target="mailto:mahadevahoonalli99@gmail.com" TargetMode="External"/><Relationship Id="rId50" Type="http://schemas.openxmlformats.org/officeDocument/2006/relationships/hyperlink" Target="mailto:varuninu@gmail.com" TargetMode="External"/><Relationship Id="rId5" Type="http://schemas.openxmlformats.org/officeDocument/2006/relationships/hyperlink" Target="mailto:kadarakmal@gmail.com" TargetMode="External"/><Relationship Id="rId49" Type="http://schemas.openxmlformats.org/officeDocument/2006/relationships/hyperlink" Target="mailto:vijayata@gmail.com" TargetMode="External"/><Relationship Id="rId48" Type="http://schemas.openxmlformats.org/officeDocument/2006/relationships/hyperlink" Target="mailto:itika123@gmail.com" TargetMode="External"/><Relationship Id="rId47" Type="http://schemas.openxmlformats.org/officeDocument/2006/relationships/hyperlink" Target="mailto:swarna.siram@gmail.com" TargetMode="External"/><Relationship Id="rId46" Type="http://schemas.openxmlformats.org/officeDocument/2006/relationships/hyperlink" Target="mailto:harishnanda19@yahoo.com" TargetMode="External"/><Relationship Id="rId45" Type="http://schemas.openxmlformats.org/officeDocument/2006/relationships/hyperlink" Target="mailto:jspal.bharara.1901@gmail.com" TargetMode="External"/><Relationship Id="rId44" Type="http://schemas.openxmlformats.org/officeDocument/2006/relationships/hyperlink" Target="mailto:daranee_kaniyo@hotmail.com" TargetMode="External"/><Relationship Id="rId43" Type="http://schemas.openxmlformats.org/officeDocument/2006/relationships/hyperlink" Target="mailto:anand_216@yahoo.co.in" TargetMode="External"/><Relationship Id="rId42" Type="http://schemas.openxmlformats.org/officeDocument/2006/relationships/hyperlink" Target="mailto:gskhaiser@gmail.com" TargetMode="External"/><Relationship Id="rId41" Type="http://schemas.openxmlformats.org/officeDocument/2006/relationships/hyperlink" Target="mailto:manju090800@gmail.com" TargetMode="External"/><Relationship Id="rId40" Type="http://schemas.openxmlformats.org/officeDocument/2006/relationships/hyperlink" Target="mailto:partho456@gmail.com" TargetMode="External"/><Relationship Id="rId4" Type="http://schemas.openxmlformats.org/officeDocument/2006/relationships/hyperlink" Target="mailto:hari26.1992@gmail.com" TargetMode="External"/><Relationship Id="rId39" Type="http://schemas.openxmlformats.org/officeDocument/2006/relationships/hyperlink" Target="mailto:mrinalinigupta14@gmail.com" TargetMode="External"/><Relationship Id="rId38" Type="http://schemas.openxmlformats.org/officeDocument/2006/relationships/hyperlink" Target="mailto:sameerpuri1@gmail.com" TargetMode="External"/><Relationship Id="rId37" Type="http://schemas.openxmlformats.org/officeDocument/2006/relationships/hyperlink" Target="mailto:hemasunderr@gmail.com" TargetMode="External"/><Relationship Id="rId36" Type="http://schemas.openxmlformats.org/officeDocument/2006/relationships/hyperlink" Target="mailto:chethan.raam@gmail.com" TargetMode="External"/><Relationship Id="rId35" Type="http://schemas.openxmlformats.org/officeDocument/2006/relationships/hyperlink" Target="mailto:rbroysili@yahoo.co.in" TargetMode="External"/><Relationship Id="rId34" Type="http://schemas.openxmlformats.org/officeDocument/2006/relationships/hyperlink" Target="mailto:zedmi140291@gmail.com" TargetMode="External"/><Relationship Id="rId33" Type="http://schemas.openxmlformats.org/officeDocument/2006/relationships/hyperlink" Target="mailto:vaishali.nihon2014@gmail.com" TargetMode="External"/><Relationship Id="rId32" Type="http://schemas.openxmlformats.org/officeDocument/2006/relationships/hyperlink" Target="mailto:sridhar.m85@gmail.com" TargetMode="External"/><Relationship Id="rId31" Type="http://schemas.openxmlformats.org/officeDocument/2006/relationships/hyperlink" Target="mailto:rishiparti@hotmail.com" TargetMode="External"/><Relationship Id="rId30" Type="http://schemas.openxmlformats.org/officeDocument/2006/relationships/hyperlink" Target="mailto:vijaya.bhagat@rediffmail.com" TargetMode="External"/><Relationship Id="rId3" Type="http://schemas.openxmlformats.org/officeDocument/2006/relationships/hyperlink" Target="mailto:kandarptiwari@gmail.com" TargetMode="External"/><Relationship Id="rId29" Type="http://schemas.openxmlformats.org/officeDocument/2006/relationships/hyperlink" Target="mailto:gurnamsvirk@hotmail.com" TargetMode="External"/><Relationship Id="rId28" Type="http://schemas.openxmlformats.org/officeDocument/2006/relationships/hyperlink" Target="mailto:praveen.28.1987@gmail.com" TargetMode="External"/><Relationship Id="rId27" Type="http://schemas.openxmlformats.org/officeDocument/2006/relationships/hyperlink" Target="mailto:siddarth.ramaguru@gmail.com" TargetMode="External"/><Relationship Id="rId26" Type="http://schemas.openxmlformats.org/officeDocument/2006/relationships/hyperlink" Target="mailto:mecherimadam@gmail.com" TargetMode="External"/><Relationship Id="rId25" Type="http://schemas.openxmlformats.org/officeDocument/2006/relationships/hyperlink" Target="mailto:shibaniparti@hotmail.com" TargetMode="External"/><Relationship Id="rId24" Type="http://schemas.openxmlformats.org/officeDocument/2006/relationships/hyperlink" Target="mailto:mamatha_raj@yahoo.com" TargetMode="External"/><Relationship Id="rId23" Type="http://schemas.openxmlformats.org/officeDocument/2006/relationships/hyperlink" Target="mailto:jagjeetkaur27@gmail.com" TargetMode="External"/><Relationship Id="rId22" Type="http://schemas.openxmlformats.org/officeDocument/2006/relationships/hyperlink" Target="mailto:smanissha@gmail.com" TargetMode="External"/><Relationship Id="rId21" Type="http://schemas.openxmlformats.org/officeDocument/2006/relationships/hyperlink" Target="mailto:zigwheelsindia@yahoo.com" TargetMode="External"/><Relationship Id="rId20" Type="http://schemas.openxmlformats.org/officeDocument/2006/relationships/hyperlink" Target="mailto:gopal.deepika@gmail.com" TargetMode="External"/><Relationship Id="rId2" Type="http://schemas.openxmlformats.org/officeDocument/2006/relationships/hyperlink" Target="mailto:navaneeth.nc@gmail.com" TargetMode="External"/><Relationship Id="rId19" Type="http://schemas.openxmlformats.org/officeDocument/2006/relationships/hyperlink" Target="mailto:omar.rafu@gmail.com" TargetMode="External"/><Relationship Id="rId18" Type="http://schemas.openxmlformats.org/officeDocument/2006/relationships/hyperlink" Target="mailto:partha012@gmail.com" TargetMode="External"/><Relationship Id="rId17" Type="http://schemas.openxmlformats.org/officeDocument/2006/relationships/hyperlink" Target="mailto:anil.rag@gmail.com" TargetMode="External"/><Relationship Id="rId16" Type="http://schemas.openxmlformats.org/officeDocument/2006/relationships/hyperlink" Target="mailto:ankitasahai27@gmail.com" TargetMode="External"/><Relationship Id="rId15" Type="http://schemas.openxmlformats.org/officeDocument/2006/relationships/hyperlink" Target="mailto:niranjan.2763@gmail.com" TargetMode="External"/><Relationship Id="rId14" Type="http://schemas.openxmlformats.org/officeDocument/2006/relationships/hyperlink" Target="mailto:csnkashyap@gmail.com" TargetMode="External"/><Relationship Id="rId130" Type="http://schemas.openxmlformats.org/officeDocument/2006/relationships/hyperlink" Target="mailto:arunklemenjudah@gmail.com" TargetMode="External"/><Relationship Id="rId13" Type="http://schemas.openxmlformats.org/officeDocument/2006/relationships/hyperlink" Target="mailto:satyajitgill@yahoo.com" TargetMode="External"/><Relationship Id="rId129" Type="http://schemas.openxmlformats.org/officeDocument/2006/relationships/hyperlink" Target="mailto:phanindra722@gmail.com" TargetMode="External"/><Relationship Id="rId128" Type="http://schemas.openxmlformats.org/officeDocument/2006/relationships/hyperlink" Target="mailto:soumyasurabhi.18@gmail.com" TargetMode="External"/><Relationship Id="rId127" Type="http://schemas.openxmlformats.org/officeDocument/2006/relationships/hyperlink" Target="mailto:nanhi.priyanka@gmail.com" TargetMode="External"/><Relationship Id="rId126" Type="http://schemas.openxmlformats.org/officeDocument/2006/relationships/hyperlink" Target="mailto:bhavanakumari.j@gmail.com" TargetMode="External"/><Relationship Id="rId125" Type="http://schemas.openxmlformats.org/officeDocument/2006/relationships/hyperlink" Target="mailto:prasundatta78pa@gmail.com" TargetMode="External"/><Relationship Id="rId124" Type="http://schemas.openxmlformats.org/officeDocument/2006/relationships/hyperlink" Target="mailto:info@gssmcc.com" TargetMode="External"/><Relationship Id="rId123" Type="http://schemas.openxmlformats.org/officeDocument/2006/relationships/hyperlink" Target="mailto:vinutha.gk19@gmail.com" TargetMode="External"/><Relationship Id="rId122" Type="http://schemas.openxmlformats.org/officeDocument/2006/relationships/hyperlink" Target="mailto:naresh_6@yahoo.com" TargetMode="External"/><Relationship Id="rId121" Type="http://schemas.openxmlformats.org/officeDocument/2006/relationships/hyperlink" Target="mailto:chanda.sarma@gmail.com" TargetMode="External"/><Relationship Id="rId120" Type="http://schemas.openxmlformats.org/officeDocument/2006/relationships/hyperlink" Target="mailto:santh1987@gmail.com" TargetMode="External"/><Relationship Id="rId12" Type="http://schemas.openxmlformats.org/officeDocument/2006/relationships/hyperlink" Target="mailto:suresh.fedrod@gmail.com" TargetMode="External"/><Relationship Id="rId119" Type="http://schemas.openxmlformats.org/officeDocument/2006/relationships/hyperlink" Target="mailto:ukp.epr@gmail.com" TargetMode="External"/><Relationship Id="rId118" Type="http://schemas.openxmlformats.org/officeDocument/2006/relationships/hyperlink" Target="mailto:manoramask@gmail.com" TargetMode="External"/><Relationship Id="rId117" Type="http://schemas.openxmlformats.org/officeDocument/2006/relationships/hyperlink" Target="mailto:bhavanishivaraj@gmail.com" TargetMode="External"/><Relationship Id="rId116" Type="http://schemas.openxmlformats.org/officeDocument/2006/relationships/hyperlink" Target="mailto:simrat1chatha@gmail.com" TargetMode="External"/><Relationship Id="rId115" Type="http://schemas.openxmlformats.org/officeDocument/2006/relationships/hyperlink" Target="mailto:r.vidhya15@gmail.com" TargetMode="External"/><Relationship Id="rId114" Type="http://schemas.openxmlformats.org/officeDocument/2006/relationships/hyperlink" Target="mailto:rahul_rampur@rediffmail.com" TargetMode="External"/><Relationship Id="rId113" Type="http://schemas.openxmlformats.org/officeDocument/2006/relationships/hyperlink" Target="mailto:divyeshkakkad2013@gmail.com" TargetMode="External"/><Relationship Id="rId112" Type="http://schemas.openxmlformats.org/officeDocument/2006/relationships/hyperlink" Target="mailto:drvinodavrao@gmail.com" TargetMode="External"/><Relationship Id="rId111" Type="http://schemas.openxmlformats.org/officeDocument/2006/relationships/hyperlink" Target="mailto:shafatjjahan27@gmail.com" TargetMode="External"/><Relationship Id="rId110" Type="http://schemas.openxmlformats.org/officeDocument/2006/relationships/hyperlink" Target="mailto:avijayasamkare@gmail.com" TargetMode="External"/><Relationship Id="rId11" Type="http://schemas.openxmlformats.org/officeDocument/2006/relationships/hyperlink" Target="mailto:rnagaraja9289@gmail.com" TargetMode="External"/><Relationship Id="rId109" Type="http://schemas.openxmlformats.org/officeDocument/2006/relationships/hyperlink" Target="mailto:rajendrasingh_chauhan@yahoo.com" TargetMode="External"/><Relationship Id="rId108" Type="http://schemas.openxmlformats.org/officeDocument/2006/relationships/hyperlink" Target="mailto:shrmikki@gmail.com" TargetMode="External"/><Relationship Id="rId107" Type="http://schemas.openxmlformats.org/officeDocument/2006/relationships/hyperlink" Target="mailto:ps_prabhu@yahoo.com" TargetMode="External"/><Relationship Id="rId106" Type="http://schemas.openxmlformats.org/officeDocument/2006/relationships/hyperlink" Target="mailto:stmjcarun@gmail.com" TargetMode="External"/><Relationship Id="rId105" Type="http://schemas.openxmlformats.org/officeDocument/2006/relationships/hyperlink" Target="mailto:padey11_SGSits@yahoo.co.in" TargetMode="External"/><Relationship Id="rId104" Type="http://schemas.openxmlformats.org/officeDocument/2006/relationships/hyperlink" Target="mailto:jitendrapant@gmail.com" TargetMode="External"/><Relationship Id="rId103" Type="http://schemas.openxmlformats.org/officeDocument/2006/relationships/hyperlink" Target="mailto:neethu.peter11@gmail.com" TargetMode="External"/><Relationship Id="rId102" Type="http://schemas.openxmlformats.org/officeDocument/2006/relationships/hyperlink" Target="mailto:bhartidilip70@gmail.com" TargetMode="External"/><Relationship Id="rId101" Type="http://schemas.openxmlformats.org/officeDocument/2006/relationships/hyperlink" Target="mailto:nitin_31286@yahoo.com" TargetMode="External"/><Relationship Id="rId100" Type="http://schemas.openxmlformats.org/officeDocument/2006/relationships/hyperlink" Target="mailto:harshagarwal520@gmail.com" TargetMode="External"/><Relationship Id="rId10" Type="http://schemas.openxmlformats.org/officeDocument/2006/relationships/hyperlink" Target="mailto:sonunain.india@gmail.com" TargetMode="External"/><Relationship Id="rId1" Type="http://schemas.openxmlformats.org/officeDocument/2006/relationships/hyperlink" Target="mailto:anupvrvr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CW2032"/>
  <sheetViews>
    <sheetView workbookViewId="0">
      <pane xSplit="4" ySplit="2" topLeftCell="E106" activePane="bottomRight" state="frozen"/>
      <selection/>
      <selection pane="topRight"/>
      <selection pane="bottomLeft"/>
      <selection pane="bottomRight" activeCell="A2" sqref="A2"/>
    </sheetView>
  </sheetViews>
  <sheetFormatPr defaultColWidth="12.6333333333333" defaultRowHeight="15.75" customHeight="1"/>
  <cols>
    <col min="1" max="1" width="7.13333333333333" style="46" customWidth="1"/>
    <col min="2" max="2" width="17.1333333333333" style="46" customWidth="1"/>
    <col min="3" max="3" width="26.3833333333333" style="46" customWidth="1"/>
    <col min="4" max="4" width="19" style="46" customWidth="1"/>
    <col min="5" max="5" width="15.1333333333333" style="46" customWidth="1"/>
    <col min="6" max="6" width="29.1333333333333" style="46" customWidth="1"/>
    <col min="7" max="7" width="13" style="46" customWidth="1"/>
    <col min="8" max="8" width="14.1333333333333" style="46" customWidth="1"/>
    <col min="9" max="9" width="12.6333333333333" style="46"/>
    <col min="10" max="10" width="24.8833333333333" style="46" customWidth="1"/>
    <col min="11" max="11" width="15.6333333333333" style="46" customWidth="1"/>
    <col min="12" max="19" width="14.6333333333333" style="46" customWidth="1"/>
    <col min="20" max="21" width="14.6333333333333" style="46" hidden="1" customWidth="1"/>
    <col min="22" max="23" width="14.3833333333333" style="46" hidden="1" customWidth="1"/>
    <col min="24" max="28" width="17.3833333333333" style="46" hidden="1" customWidth="1"/>
    <col min="29" max="29" width="14.1333333333333" style="46" customWidth="1"/>
    <col min="30" max="31" width="13.6333333333333" style="46" customWidth="1"/>
    <col min="32" max="33" width="12.6333333333333" style="46"/>
    <col min="34" max="34" width="10.75" style="46" customWidth="1"/>
    <col min="35" max="35" width="23.75" style="46" customWidth="1"/>
    <col min="36" max="61" width="12.6333333333333" style="46"/>
    <col min="62" max="62" width="16.8833333333333" style="46" customWidth="1"/>
    <col min="63" max="16384" width="12.6333333333333" style="46"/>
  </cols>
  <sheetData>
    <row r="1" ht="32.25" customHeight="1" spans="1:101">
      <c r="A1" s="188"/>
      <c r="B1" s="188" t="s">
        <v>0</v>
      </c>
      <c r="C1" s="188"/>
      <c r="D1" s="188"/>
      <c r="E1" s="188"/>
      <c r="F1" s="188"/>
      <c r="G1" s="188"/>
      <c r="H1" s="188"/>
      <c r="I1" s="188"/>
      <c r="J1" s="188" t="s">
        <v>1</v>
      </c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 t="s">
        <v>2</v>
      </c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/>
      <c r="BB1" s="188"/>
      <c r="BC1" s="188"/>
      <c r="BD1" s="188"/>
      <c r="BE1" s="188"/>
      <c r="BF1" s="188"/>
      <c r="BG1" s="188"/>
      <c r="BH1" s="188"/>
      <c r="BI1" s="188"/>
      <c r="BJ1" s="188" t="s">
        <v>3</v>
      </c>
      <c r="BK1" s="188"/>
      <c r="BL1" s="188"/>
      <c r="BM1" s="188"/>
      <c r="BN1" s="188"/>
      <c r="BO1" s="188"/>
      <c r="BP1" s="188"/>
      <c r="BQ1" s="188"/>
      <c r="BR1" s="188"/>
      <c r="BS1" s="188"/>
      <c r="BT1" s="188"/>
      <c r="BU1" s="188"/>
      <c r="BV1" s="188"/>
      <c r="BW1" s="188"/>
      <c r="BX1" s="188" t="s">
        <v>4</v>
      </c>
      <c r="BY1" s="188"/>
      <c r="BZ1" s="188"/>
      <c r="CA1" s="188"/>
      <c r="CB1" s="188"/>
      <c r="CC1" s="188"/>
      <c r="CD1" s="188"/>
      <c r="CE1" s="188"/>
      <c r="CF1" s="188"/>
      <c r="CG1" s="188"/>
      <c r="CH1" s="188"/>
      <c r="CI1" s="188"/>
      <c r="CJ1" s="188"/>
      <c r="CK1" s="188"/>
      <c r="CL1" s="188"/>
      <c r="CM1" s="188"/>
      <c r="CN1" s="188" t="s">
        <v>5</v>
      </c>
      <c r="CO1" s="188"/>
      <c r="CP1" s="188"/>
      <c r="CQ1" s="188"/>
      <c r="CR1" s="188"/>
      <c r="CS1" s="188"/>
      <c r="CT1" s="188"/>
      <c r="CU1" s="188"/>
      <c r="CV1" s="188"/>
      <c r="CW1" s="188"/>
    </row>
    <row r="2" ht="78.75" spans="1:101">
      <c r="A2" s="189" t="s">
        <v>6</v>
      </c>
      <c r="B2" s="190" t="s">
        <v>7</v>
      </c>
      <c r="C2" s="190" t="s">
        <v>8</v>
      </c>
      <c r="D2" s="190" t="s">
        <v>9</v>
      </c>
      <c r="E2" s="190" t="s">
        <v>10</v>
      </c>
      <c r="F2" s="190" t="s">
        <v>11</v>
      </c>
      <c r="G2" s="190" t="s">
        <v>12</v>
      </c>
      <c r="H2" s="190" t="s">
        <v>13</v>
      </c>
      <c r="I2" s="190" t="s">
        <v>14</v>
      </c>
      <c r="J2" s="201" t="s">
        <v>15</v>
      </c>
      <c r="K2" s="201" t="s">
        <v>16</v>
      </c>
      <c r="L2" s="201" t="s">
        <v>17</v>
      </c>
      <c r="M2" s="201" t="s">
        <v>18</v>
      </c>
      <c r="N2" s="201" t="s">
        <v>19</v>
      </c>
      <c r="O2" s="201" t="s">
        <v>20</v>
      </c>
      <c r="P2" s="205" t="s">
        <v>21</v>
      </c>
      <c r="Q2" s="205" t="s">
        <v>22</v>
      </c>
      <c r="R2" s="205" t="s">
        <v>23</v>
      </c>
      <c r="S2" s="205" t="s">
        <v>24</v>
      </c>
      <c r="T2" s="206" t="s">
        <v>20</v>
      </c>
      <c r="U2" s="206" t="s">
        <v>25</v>
      </c>
      <c r="V2" s="206" t="s">
        <v>26</v>
      </c>
      <c r="W2" s="206" t="s">
        <v>20</v>
      </c>
      <c r="X2" s="206" t="s">
        <v>19</v>
      </c>
      <c r="Y2" s="206" t="s">
        <v>21</v>
      </c>
      <c r="Z2" s="206" t="s">
        <v>22</v>
      </c>
      <c r="AA2" s="206" t="s">
        <v>23</v>
      </c>
      <c r="AB2" s="206" t="s">
        <v>24</v>
      </c>
      <c r="AC2" s="201" t="s">
        <v>27</v>
      </c>
      <c r="AD2" s="190" t="s">
        <v>28</v>
      </c>
      <c r="AE2" s="190" t="s">
        <v>29</v>
      </c>
      <c r="AF2" s="190"/>
      <c r="AG2" s="190"/>
      <c r="AH2" s="213" t="s">
        <v>30</v>
      </c>
      <c r="AI2" s="190" t="s">
        <v>31</v>
      </c>
      <c r="AJ2" s="190" t="s">
        <v>32</v>
      </c>
      <c r="AK2" s="216" t="s">
        <v>33</v>
      </c>
      <c r="AL2" s="216" t="s">
        <v>34</v>
      </c>
      <c r="AM2" s="216" t="s">
        <v>35</v>
      </c>
      <c r="AN2" s="216" t="s">
        <v>36</v>
      </c>
      <c r="AO2" s="216" t="s">
        <v>37</v>
      </c>
      <c r="AP2" s="216" t="s">
        <v>38</v>
      </c>
      <c r="AQ2" s="216" t="s">
        <v>39</v>
      </c>
      <c r="AR2" s="216" t="s">
        <v>40</v>
      </c>
      <c r="AS2" s="216" t="s">
        <v>41</v>
      </c>
      <c r="AT2" s="216" t="s">
        <v>42</v>
      </c>
      <c r="AU2" s="216" t="s">
        <v>43</v>
      </c>
      <c r="AV2" s="216" t="s">
        <v>44</v>
      </c>
      <c r="AW2" s="216" t="s">
        <v>45</v>
      </c>
      <c r="AX2" s="216" t="s">
        <v>46</v>
      </c>
      <c r="AY2" s="216" t="s">
        <v>47</v>
      </c>
      <c r="AZ2" s="216" t="s">
        <v>48</v>
      </c>
      <c r="BA2" s="216" t="s">
        <v>49</v>
      </c>
      <c r="BB2" s="216" t="s">
        <v>50</v>
      </c>
      <c r="BC2" s="216" t="s">
        <v>51</v>
      </c>
      <c r="BD2" s="216" t="s">
        <v>52</v>
      </c>
      <c r="BE2" s="216" t="s">
        <v>53</v>
      </c>
      <c r="BF2" s="216" t="s">
        <v>54</v>
      </c>
      <c r="BG2" s="216" t="s">
        <v>55</v>
      </c>
      <c r="BH2" s="216" t="s">
        <v>56</v>
      </c>
      <c r="BI2" s="216" t="s">
        <v>27</v>
      </c>
      <c r="BJ2" s="221" t="s">
        <v>57</v>
      </c>
      <c r="BK2" s="190" t="s">
        <v>58</v>
      </c>
      <c r="BL2" s="216" t="s">
        <v>33</v>
      </c>
      <c r="BM2" s="216" t="s">
        <v>34</v>
      </c>
      <c r="BN2" s="216" t="s">
        <v>35</v>
      </c>
      <c r="BO2" s="216" t="s">
        <v>36</v>
      </c>
      <c r="BP2" s="216" t="s">
        <v>37</v>
      </c>
      <c r="BQ2" s="216" t="s">
        <v>38</v>
      </c>
      <c r="BR2" s="216" t="s">
        <v>39</v>
      </c>
      <c r="BS2" s="216" t="s">
        <v>40</v>
      </c>
      <c r="BT2" s="216" t="s">
        <v>41</v>
      </c>
      <c r="BU2" s="216" t="s">
        <v>47</v>
      </c>
      <c r="BV2" s="216" t="s">
        <v>48</v>
      </c>
      <c r="BW2" s="216" t="s">
        <v>27</v>
      </c>
      <c r="BX2" s="216" t="s">
        <v>57</v>
      </c>
      <c r="BY2" s="190" t="s">
        <v>59</v>
      </c>
      <c r="BZ2" s="213" t="s">
        <v>33</v>
      </c>
      <c r="CA2" s="213" t="s">
        <v>34</v>
      </c>
      <c r="CB2" s="213" t="s">
        <v>35</v>
      </c>
      <c r="CC2" s="213" t="s">
        <v>36</v>
      </c>
      <c r="CD2" s="213" t="s">
        <v>37</v>
      </c>
      <c r="CE2" s="213" t="s">
        <v>38</v>
      </c>
      <c r="CF2" s="213" t="s">
        <v>39</v>
      </c>
      <c r="CG2" s="213" t="s">
        <v>40</v>
      </c>
      <c r="CH2" s="213" t="s">
        <v>41</v>
      </c>
      <c r="CI2" s="213" t="s">
        <v>47</v>
      </c>
      <c r="CJ2" s="213" t="s">
        <v>48</v>
      </c>
      <c r="CK2" s="213" t="s">
        <v>52</v>
      </c>
      <c r="CL2" s="213" t="s">
        <v>53</v>
      </c>
      <c r="CM2" s="213" t="s">
        <v>27</v>
      </c>
      <c r="CN2" s="216" t="s">
        <v>60</v>
      </c>
      <c r="CO2" s="190" t="s">
        <v>61</v>
      </c>
      <c r="CP2" s="213" t="s">
        <v>62</v>
      </c>
      <c r="CQ2" s="213" t="s">
        <v>63</v>
      </c>
      <c r="CR2" s="213" t="s">
        <v>64</v>
      </c>
      <c r="CS2" s="213" t="s">
        <v>65</v>
      </c>
      <c r="CT2" s="213" t="s">
        <v>66</v>
      </c>
      <c r="CU2" s="213" t="s">
        <v>67</v>
      </c>
      <c r="CV2" s="213" t="s">
        <v>68</v>
      </c>
      <c r="CW2" s="213" t="s">
        <v>27</v>
      </c>
    </row>
    <row r="3" ht="45" hidden="1" spans="1:101">
      <c r="A3" s="191">
        <v>1028</v>
      </c>
      <c r="B3" s="192" t="s">
        <v>69</v>
      </c>
      <c r="C3" s="193" t="s">
        <v>70</v>
      </c>
      <c r="D3" s="191" t="s">
        <v>71</v>
      </c>
      <c r="E3" s="199"/>
      <c r="F3" s="199"/>
      <c r="G3" s="199"/>
      <c r="H3" s="199" t="s">
        <v>72</v>
      </c>
      <c r="I3" s="199"/>
      <c r="J3" s="202"/>
      <c r="K3" s="202"/>
      <c r="L3" s="164" t="str">
        <f>_xlfn.IFNA(VLOOKUP(B3,'[1]CDM Patients Data'!$B$1266:$O$5000,7,FALSE),"")</f>
        <v>Ovary</v>
      </c>
      <c r="M3" s="164" t="str">
        <f>_xlfn.IFNA(VLOOKUP(B3,'[1]CDM Patients Data'!$B$1266:$O$5000,8,FALSE),"")</f>
        <v>Ovary</v>
      </c>
      <c r="N3" s="164" t="str">
        <f>_xlfn.IFNA(VLOOKUP(B3,'[1]CDM Patients Data'!$B$1266:$O$5000,9,FALSE),"")</f>
        <v>High-grade serous carcinoma</v>
      </c>
      <c r="O3" s="164" t="str">
        <f>_xlfn.IFNA(VLOOKUP(B3,'[1]CDM Patients Data'!$B$1266:$O$3492,10,FALSE),"")</f>
        <v>Not a paired site</v>
      </c>
      <c r="P3" s="164" t="str">
        <f>_xlfn.IFNA(VLOOKUP(B3,'[1]CDM Patients Data'!$B$1266:$O$3492,11,FALSE),"")</f>
        <v>NA</v>
      </c>
      <c r="Q3" s="164" t="str">
        <f>_xlfn.IFNA(VLOOKUP(B3,'[1]CDM Patients Data'!$B$1266:$O$3492,12,FALSE),"")</f>
        <v>NA</v>
      </c>
      <c r="R3" s="164" t="str">
        <f>_xlfn.IFNA(VLOOKUP(B3,'[1]CDM Patients Data'!$B$1266:$O$3492,13,FALSE),"")</f>
        <v>NA</v>
      </c>
      <c r="S3" s="164" t="str">
        <f>_xlfn.IFNA(VLOOKUP(B3,'[1]CDM Patients Data'!$B$1266:$O$3492,14,FALSE),"")</f>
        <v>NA</v>
      </c>
      <c r="T3" s="164">
        <f>_xlfn.IFNA(VLOOKUP(B3,'[1]CDM Patients Data'!$B$1266:$N$5000,6,FALSE),"")</f>
        <v>0</v>
      </c>
      <c r="U3" s="164" t="s">
        <v>73</v>
      </c>
      <c r="V3" s="164" t="s">
        <v>73</v>
      </c>
      <c r="W3" s="164" t="s">
        <v>74</v>
      </c>
      <c r="X3" s="164" t="s">
        <v>75</v>
      </c>
      <c r="Y3" s="164" t="s">
        <v>76</v>
      </c>
      <c r="Z3" s="164" t="s">
        <v>76</v>
      </c>
      <c r="AA3" s="164" t="s">
        <v>76</v>
      </c>
      <c r="AB3" s="164" t="s">
        <v>76</v>
      </c>
      <c r="AC3" s="210" t="s">
        <v>77</v>
      </c>
      <c r="AD3" s="211"/>
      <c r="AE3" s="211" t="s">
        <v>78</v>
      </c>
      <c r="AF3" s="199"/>
      <c r="AG3" s="199"/>
      <c r="AH3" s="214" t="s">
        <v>79</v>
      </c>
      <c r="AI3" s="199"/>
      <c r="AJ3" s="199"/>
      <c r="AK3" s="217" t="s">
        <v>80</v>
      </c>
      <c r="AL3" s="217">
        <v>43471803</v>
      </c>
      <c r="AM3" s="217">
        <v>13.0415409</v>
      </c>
      <c r="AN3" s="218">
        <v>150.3</v>
      </c>
      <c r="AO3" s="218" t="s">
        <v>81</v>
      </c>
      <c r="AP3" s="218" t="s">
        <v>82</v>
      </c>
      <c r="AQ3" s="218" t="s">
        <v>83</v>
      </c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18"/>
      <c r="BC3" s="218"/>
      <c r="BD3" s="218">
        <v>17.64</v>
      </c>
      <c r="BE3" s="218">
        <v>9.7</v>
      </c>
      <c r="BF3" s="218" t="str">
        <f>IF(BD3&gt;15,"HIGH",IF(BD3="","NA",IF(BD3="CE-Awaited for standardization","UNDER_STANDARDIZATION",IF(BD3&lt;15,"LOW"))))</f>
        <v>HIGH</v>
      </c>
      <c r="BG3" s="218" t="str">
        <f>IF(BE3&gt;15,"MSI-H",IF(BE3="","NA",IF(BE3&lt;15,"MSS")))</f>
        <v>MSS</v>
      </c>
      <c r="BH3" s="218"/>
      <c r="BI3" s="218"/>
      <c r="BJ3" s="222"/>
      <c r="BK3" s="199"/>
      <c r="BL3" s="218" t="s">
        <v>84</v>
      </c>
      <c r="BM3" s="218"/>
      <c r="BN3" s="224"/>
      <c r="BO3" s="218"/>
      <c r="BP3" s="218" t="s">
        <v>85</v>
      </c>
      <c r="BQ3" s="218"/>
      <c r="BR3" s="218"/>
      <c r="BS3" s="218"/>
      <c r="BT3" s="218"/>
      <c r="BU3" s="218"/>
      <c r="BV3" s="218"/>
      <c r="BW3" s="218"/>
      <c r="BX3" s="218"/>
      <c r="BY3" s="199"/>
      <c r="BZ3" s="228" t="s">
        <v>84</v>
      </c>
      <c r="CA3" s="228"/>
      <c r="CB3" s="229">
        <f t="shared" ref="CB3:CB66" si="0">CA3*2*150/10^9</f>
        <v>0</v>
      </c>
      <c r="CC3" s="218"/>
      <c r="CD3" s="228"/>
      <c r="CE3" s="230"/>
      <c r="CF3" s="230"/>
      <c r="CG3" s="230"/>
      <c r="CH3" s="230"/>
      <c r="CI3" s="230"/>
      <c r="CJ3" s="230"/>
      <c r="CK3" s="230"/>
      <c r="CL3" s="230"/>
      <c r="CM3" s="230"/>
      <c r="CN3" s="218"/>
      <c r="CO3" s="199"/>
      <c r="CP3" s="230" t="s">
        <v>84</v>
      </c>
      <c r="CQ3" s="230"/>
      <c r="CR3" s="230"/>
      <c r="CS3" s="230"/>
      <c r="CT3" s="230"/>
      <c r="CU3" s="230"/>
      <c r="CV3" s="230"/>
      <c r="CW3" s="230"/>
    </row>
    <row r="4" ht="60" spans="1:101">
      <c r="A4" s="194">
        <v>1029</v>
      </c>
      <c r="B4" s="195" t="s">
        <v>86</v>
      </c>
      <c r="C4" s="196" t="s">
        <v>87</v>
      </c>
      <c r="D4" s="194" t="s">
        <v>88</v>
      </c>
      <c r="E4" s="146"/>
      <c r="F4" s="146"/>
      <c r="G4" s="146"/>
      <c r="H4" s="146" t="s">
        <v>72</v>
      </c>
      <c r="I4" s="146" t="s">
        <v>89</v>
      </c>
      <c r="J4" s="203"/>
      <c r="K4" s="203"/>
      <c r="L4" s="164" t="str">
        <f>_xlfn.IFNA(VLOOKUP(B4,'[1]CDM Patients Data'!$B$1266:$O$5000,7,FALSE),"")</f>
        <v>Breast</v>
      </c>
      <c r="M4" s="164" t="str">
        <f>_xlfn.IFNA(VLOOKUP(B4,'[1]CDM Patients Data'!$B$1266:$O$5000,8,FALSE),"")</f>
        <v>NA</v>
      </c>
      <c r="N4" s="164" t="str">
        <f>_xlfn.IFNA(VLOOKUP(B4,'[1]CDM Patients Data'!$B$1266:$O$5000,9,FALSE),"")</f>
        <v>NA</v>
      </c>
      <c r="O4" s="164" t="str">
        <f>_xlfn.IFNA(VLOOKUP(B4,'[1]CDM Patients Data'!$B$1266:$O$3492,10,FALSE),"")</f>
        <v>NA</v>
      </c>
      <c r="P4" s="164">
        <f>_xlfn.IFNA(VLOOKUP(B4,'[1]CDM Patients Data'!$B$1266:$O$3492,11,FALSE),"")</f>
        <v>0</v>
      </c>
      <c r="Q4" s="164">
        <f>_xlfn.IFNA(VLOOKUP(B4,'[1]CDM Patients Data'!$B$1266:$O$3492,12,FALSE),"")</f>
        <v>0</v>
      </c>
      <c r="R4" s="164">
        <f>_xlfn.IFNA(VLOOKUP(B4,'[1]CDM Patients Data'!$B$1266:$O$3492,13,FALSE),"")</f>
        <v>0</v>
      </c>
      <c r="S4" s="164">
        <f>_xlfn.IFNA(VLOOKUP(B4,'[1]CDM Patients Data'!$B$1266:$O$3492,14,FALSE),"")</f>
        <v>0</v>
      </c>
      <c r="T4" s="164">
        <f>_xlfn.IFNA(VLOOKUP(B4,'[1]CDM Patients Data'!$B$1266:$N$5000,6,FALSE),"")</f>
        <v>0</v>
      </c>
      <c r="U4" s="207" t="s">
        <v>90</v>
      </c>
      <c r="V4" s="207" t="s">
        <v>91</v>
      </c>
      <c r="W4" s="207" t="s">
        <v>92</v>
      </c>
      <c r="X4" s="207" t="s">
        <v>93</v>
      </c>
      <c r="Y4" s="164" t="s">
        <v>76</v>
      </c>
      <c r="Z4" s="164" t="s">
        <v>76</v>
      </c>
      <c r="AA4" s="164" t="s">
        <v>76</v>
      </c>
      <c r="AB4" s="164" t="s">
        <v>76</v>
      </c>
      <c r="AC4" s="210" t="s">
        <v>77</v>
      </c>
      <c r="AD4" s="146"/>
      <c r="AE4" s="146"/>
      <c r="AF4" s="146"/>
      <c r="AG4" s="146"/>
      <c r="AH4" s="214" t="s">
        <v>79</v>
      </c>
      <c r="AI4" s="146"/>
      <c r="AJ4" s="146"/>
      <c r="AK4" s="219" t="s">
        <v>80</v>
      </c>
      <c r="AL4" s="219">
        <v>26868085</v>
      </c>
      <c r="AM4" s="219">
        <v>8.0604255</v>
      </c>
      <c r="AN4" s="219"/>
      <c r="AO4" s="219" t="s">
        <v>94</v>
      </c>
      <c r="AP4" s="219"/>
      <c r="AQ4" s="219"/>
      <c r="AR4" s="219"/>
      <c r="AS4" s="219"/>
      <c r="AT4" s="219"/>
      <c r="AU4" s="219"/>
      <c r="AV4" s="219"/>
      <c r="AW4" s="219"/>
      <c r="AX4" s="219"/>
      <c r="AY4" s="219"/>
      <c r="AZ4" s="219"/>
      <c r="BA4" s="219"/>
      <c r="BB4" s="219"/>
      <c r="BC4" s="219"/>
      <c r="BD4" s="219"/>
      <c r="BE4" s="219"/>
      <c r="BF4" s="218"/>
      <c r="BG4" s="218"/>
      <c r="BH4" s="219"/>
      <c r="BI4" s="219"/>
      <c r="BJ4" s="223" t="s">
        <v>79</v>
      </c>
      <c r="BK4" s="146"/>
      <c r="BL4" s="219" t="s">
        <v>80</v>
      </c>
      <c r="BM4" s="219">
        <v>26868085</v>
      </c>
      <c r="BN4" s="224">
        <v>8.1</v>
      </c>
      <c r="BO4" s="219">
        <v>79.8</v>
      </c>
      <c r="BP4" s="219" t="s">
        <v>95</v>
      </c>
      <c r="BQ4" s="219"/>
      <c r="BR4" s="219"/>
      <c r="BS4" s="219"/>
      <c r="BT4" s="219"/>
      <c r="BU4" s="219"/>
      <c r="BV4" s="219"/>
      <c r="BW4" s="219" t="s">
        <v>96</v>
      </c>
      <c r="BX4" s="219"/>
      <c r="BY4" s="146"/>
      <c r="BZ4" s="228" t="s">
        <v>84</v>
      </c>
      <c r="CA4" s="228"/>
      <c r="CB4" s="229">
        <f t="shared" si="0"/>
        <v>0</v>
      </c>
      <c r="CC4" s="218"/>
      <c r="CD4" s="228"/>
      <c r="CE4" s="231"/>
      <c r="CF4" s="231"/>
      <c r="CG4" s="231"/>
      <c r="CH4" s="231"/>
      <c r="CI4" s="231"/>
      <c r="CJ4" s="231"/>
      <c r="CK4" s="231"/>
      <c r="CL4" s="231"/>
      <c r="CM4" s="231"/>
      <c r="CN4" s="219"/>
      <c r="CO4" s="146"/>
      <c r="CP4" s="231" t="s">
        <v>84</v>
      </c>
      <c r="CQ4" s="231"/>
      <c r="CR4" s="230"/>
      <c r="CS4" s="231"/>
      <c r="CT4" s="231"/>
      <c r="CU4" s="231"/>
      <c r="CV4" s="231"/>
      <c r="CW4" s="231"/>
    </row>
    <row r="5" ht="60" spans="1:101">
      <c r="A5" s="193">
        <v>1031</v>
      </c>
      <c r="B5" s="197" t="s">
        <v>97</v>
      </c>
      <c r="C5" s="198" t="s">
        <v>98</v>
      </c>
      <c r="D5" s="191" t="s">
        <v>99</v>
      </c>
      <c r="E5" s="199"/>
      <c r="F5" s="199"/>
      <c r="G5" s="199"/>
      <c r="H5" s="146" t="s">
        <v>100</v>
      </c>
      <c r="I5" s="146" t="s">
        <v>89</v>
      </c>
      <c r="J5" s="202"/>
      <c r="K5" s="202"/>
      <c r="L5" s="164" t="str">
        <f>_xlfn.IFNA(VLOOKUP(B5,'[1]CDM Patients Data'!$B$1266:$O$5000,7,FALSE),"")</f>
        <v>Breast</v>
      </c>
      <c r="M5" s="164" t="str">
        <f>_xlfn.IFNA(VLOOKUP(B5,'[1]CDM Patients Data'!$B$1266:$O$5000,8,FALSE),"")</f>
        <v>Lower outer quadrant of breast</v>
      </c>
      <c r="N5" s="164" t="str">
        <f>_xlfn.IFNA(VLOOKUP(B5,'[1]CDM Patients Data'!$B$1266:$O$5000,9,FALSE),"")</f>
        <v>Invasive carcinoma of no special type</v>
      </c>
      <c r="O5" s="164" t="str">
        <f>_xlfn.IFNA(VLOOKUP(B5,'[1]CDM Patients Data'!$B$1266:$O$3492,10,FALSE),"")</f>
        <v>Right</v>
      </c>
      <c r="P5" s="164">
        <f>_xlfn.IFNA(VLOOKUP(B5,'[1]CDM Patients Data'!$B$1266:$O$3492,11,FALSE),"")</f>
        <v>0</v>
      </c>
      <c r="Q5" s="164">
        <f>_xlfn.IFNA(VLOOKUP(B5,'[1]CDM Patients Data'!$B$1266:$O$3492,12,FALSE),"")</f>
        <v>0</v>
      </c>
      <c r="R5" s="164">
        <f>_xlfn.IFNA(VLOOKUP(B5,'[1]CDM Patients Data'!$B$1266:$O$3492,13,FALSE),"")</f>
        <v>0</v>
      </c>
      <c r="S5" s="164">
        <f>_xlfn.IFNA(VLOOKUP(B5,'[1]CDM Patients Data'!$B$1266:$O$3492,14,FALSE),"")</f>
        <v>0</v>
      </c>
      <c r="T5" s="164">
        <f>_xlfn.IFNA(VLOOKUP(B5,'[1]CDM Patients Data'!$B$1266:$N$5000,6,FALSE),"")</f>
        <v>0</v>
      </c>
      <c r="U5" s="164" t="s">
        <v>90</v>
      </c>
      <c r="V5" s="164" t="s">
        <v>101</v>
      </c>
      <c r="W5" s="164" t="s">
        <v>102</v>
      </c>
      <c r="X5" s="164" t="s">
        <v>93</v>
      </c>
      <c r="Y5" s="164" t="s">
        <v>76</v>
      </c>
      <c r="Z5" s="164" t="s">
        <v>76</v>
      </c>
      <c r="AA5" s="164" t="s">
        <v>76</v>
      </c>
      <c r="AB5" s="164" t="s">
        <v>76</v>
      </c>
      <c r="AC5" s="210" t="s">
        <v>77</v>
      </c>
      <c r="AD5" s="211"/>
      <c r="AE5" s="211"/>
      <c r="AF5" s="199"/>
      <c r="AG5" s="199"/>
      <c r="AH5" s="214" t="s">
        <v>79</v>
      </c>
      <c r="AI5" s="199"/>
      <c r="AJ5" s="199"/>
      <c r="AK5" s="217" t="s">
        <v>80</v>
      </c>
      <c r="AL5" s="217">
        <v>37417934</v>
      </c>
      <c r="AM5" s="217">
        <v>11.2253802</v>
      </c>
      <c r="AN5" s="218"/>
      <c r="AO5" s="218" t="s">
        <v>81</v>
      </c>
      <c r="AP5" s="218"/>
      <c r="AQ5" s="218"/>
      <c r="AR5" s="218"/>
      <c r="AS5" s="218"/>
      <c r="AT5" s="218"/>
      <c r="AU5" s="218"/>
      <c r="AV5" s="218"/>
      <c r="AW5" s="218"/>
      <c r="AX5" s="218"/>
      <c r="AY5" s="218"/>
      <c r="AZ5" s="218"/>
      <c r="BA5" s="218"/>
      <c r="BB5" s="218"/>
      <c r="BC5" s="218"/>
      <c r="BD5" s="218"/>
      <c r="BE5" s="218"/>
      <c r="BF5" s="218"/>
      <c r="BG5" s="218"/>
      <c r="BH5" s="218"/>
      <c r="BI5" s="218"/>
      <c r="BJ5" s="222" t="s">
        <v>79</v>
      </c>
      <c r="BK5" s="199"/>
      <c r="BL5" s="218" t="s">
        <v>80</v>
      </c>
      <c r="BM5" s="225">
        <v>37417934</v>
      </c>
      <c r="BN5" s="226">
        <v>11.2</v>
      </c>
      <c r="BO5" s="218">
        <v>107.1</v>
      </c>
      <c r="BP5" s="218" t="s">
        <v>103</v>
      </c>
      <c r="BQ5" s="218"/>
      <c r="BR5" s="218"/>
      <c r="BS5" s="218"/>
      <c r="BT5" s="218"/>
      <c r="BU5" s="218"/>
      <c r="BV5" s="218"/>
      <c r="BW5" s="218"/>
      <c r="BX5" s="218"/>
      <c r="BY5" s="199"/>
      <c r="BZ5" s="228" t="s">
        <v>84</v>
      </c>
      <c r="CA5" s="228"/>
      <c r="CB5" s="229">
        <f t="shared" si="0"/>
        <v>0</v>
      </c>
      <c r="CC5" s="218"/>
      <c r="CD5" s="228"/>
      <c r="CE5" s="230"/>
      <c r="CF5" s="230"/>
      <c r="CG5" s="230"/>
      <c r="CH5" s="230"/>
      <c r="CI5" s="230"/>
      <c r="CJ5" s="230"/>
      <c r="CK5" s="230"/>
      <c r="CL5" s="230"/>
      <c r="CM5" s="230"/>
      <c r="CN5" s="218"/>
      <c r="CO5" s="199"/>
      <c r="CP5" s="230" t="s">
        <v>84</v>
      </c>
      <c r="CQ5" s="230"/>
      <c r="CR5" s="230"/>
      <c r="CS5" s="230"/>
      <c r="CT5" s="230"/>
      <c r="CU5" s="230"/>
      <c r="CV5" s="230"/>
      <c r="CW5" s="230"/>
    </row>
    <row r="6" ht="45" spans="1:101">
      <c r="A6" s="193">
        <v>1032</v>
      </c>
      <c r="B6" s="195" t="s">
        <v>104</v>
      </c>
      <c r="C6" s="196" t="s">
        <v>105</v>
      </c>
      <c r="D6" s="191" t="s">
        <v>99</v>
      </c>
      <c r="E6" s="199"/>
      <c r="F6" s="199"/>
      <c r="G6" s="199"/>
      <c r="H6" s="146" t="s">
        <v>106</v>
      </c>
      <c r="I6" s="146" t="s">
        <v>89</v>
      </c>
      <c r="J6" s="202"/>
      <c r="K6" s="202"/>
      <c r="L6" s="164" t="str">
        <f>_xlfn.IFNA(VLOOKUP(B6,'[1]CDM Patients Data'!$B$1266:$O$5000,7,FALSE),"")</f>
        <v>Breast</v>
      </c>
      <c r="M6" s="164" t="str">
        <f>_xlfn.IFNA(VLOOKUP(B6,'[1]CDM Patients Data'!$B$1266:$O$5000,8,FALSE),"")</f>
        <v>Upper outer quadrant of breast</v>
      </c>
      <c r="N6" s="164" t="str">
        <f>_xlfn.IFNA(VLOOKUP(B6,'[1]CDM Patients Data'!$B$1266:$O$5000,9,FALSE),"")</f>
        <v>NA</v>
      </c>
      <c r="O6" s="164" t="str">
        <f>_xlfn.IFNA(VLOOKUP(B6,'[1]CDM Patients Data'!$B$1266:$O$3492,10,FALSE),"")</f>
        <v>Left</v>
      </c>
      <c r="P6" s="164">
        <f>_xlfn.IFNA(VLOOKUP(B6,'[1]CDM Patients Data'!$B$1266:$O$3492,11,FALSE),"")</f>
        <v>0</v>
      </c>
      <c r="Q6" s="164">
        <f>_xlfn.IFNA(VLOOKUP(B6,'[1]CDM Patients Data'!$B$1266:$O$3492,12,FALSE),"")</f>
        <v>0</v>
      </c>
      <c r="R6" s="164">
        <f>_xlfn.IFNA(VLOOKUP(B6,'[1]CDM Patients Data'!$B$1266:$O$3492,13,FALSE),"")</f>
        <v>0</v>
      </c>
      <c r="S6" s="164">
        <f>_xlfn.IFNA(VLOOKUP(B6,'[1]CDM Patients Data'!$B$1266:$O$3492,14,FALSE),"")</f>
        <v>0</v>
      </c>
      <c r="T6" s="164">
        <f>_xlfn.IFNA(VLOOKUP(B6,'[1]CDM Patients Data'!$B$1266:$N$5000,6,FALSE),"")</f>
        <v>0</v>
      </c>
      <c r="U6" s="164" t="s">
        <v>90</v>
      </c>
      <c r="V6" s="164" t="s">
        <v>107</v>
      </c>
      <c r="W6" s="164" t="s">
        <v>102</v>
      </c>
      <c r="X6" s="164" t="s">
        <v>108</v>
      </c>
      <c r="Y6" s="164" t="s">
        <v>76</v>
      </c>
      <c r="Z6" s="164" t="s">
        <v>76</v>
      </c>
      <c r="AA6" s="164" t="s">
        <v>76</v>
      </c>
      <c r="AB6" s="164" t="s">
        <v>76</v>
      </c>
      <c r="AC6" s="210" t="s">
        <v>77</v>
      </c>
      <c r="AD6" s="211"/>
      <c r="AE6" s="211"/>
      <c r="AF6" s="199"/>
      <c r="AG6" s="199"/>
      <c r="AH6" s="214" t="s">
        <v>79</v>
      </c>
      <c r="AI6" s="199"/>
      <c r="AJ6" s="199"/>
      <c r="AK6" s="218" t="s">
        <v>80</v>
      </c>
      <c r="AL6" s="218">
        <v>25409043</v>
      </c>
      <c r="AM6" s="218">
        <v>7.6227129</v>
      </c>
      <c r="AN6" s="218"/>
      <c r="AO6" s="218" t="s">
        <v>94</v>
      </c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8"/>
      <c r="BJ6" s="222" t="s">
        <v>79</v>
      </c>
      <c r="BK6" s="199"/>
      <c r="BL6" s="218" t="s">
        <v>80</v>
      </c>
      <c r="BM6" s="227">
        <v>25409043</v>
      </c>
      <c r="BN6" s="226">
        <v>7.6</v>
      </c>
      <c r="BO6" s="218">
        <v>86.3</v>
      </c>
      <c r="BP6" s="218" t="s">
        <v>95</v>
      </c>
      <c r="BQ6" s="218"/>
      <c r="BR6" s="218"/>
      <c r="BS6" s="218"/>
      <c r="BT6" s="218"/>
      <c r="BU6" s="218"/>
      <c r="BV6" s="218"/>
      <c r="BW6" s="218"/>
      <c r="BX6" s="218"/>
      <c r="BY6" s="199"/>
      <c r="BZ6" s="228" t="s">
        <v>84</v>
      </c>
      <c r="CA6" s="228"/>
      <c r="CB6" s="229">
        <f t="shared" si="0"/>
        <v>0</v>
      </c>
      <c r="CC6" s="218"/>
      <c r="CD6" s="228"/>
      <c r="CE6" s="230"/>
      <c r="CF6" s="230"/>
      <c r="CG6" s="230"/>
      <c r="CH6" s="230"/>
      <c r="CI6" s="230"/>
      <c r="CJ6" s="230"/>
      <c r="CK6" s="230"/>
      <c r="CL6" s="230"/>
      <c r="CM6" s="230"/>
      <c r="CN6" s="218"/>
      <c r="CO6" s="199"/>
      <c r="CP6" s="230" t="s">
        <v>84</v>
      </c>
      <c r="CQ6" s="230"/>
      <c r="CR6" s="230"/>
      <c r="CS6" s="230"/>
      <c r="CT6" s="230"/>
      <c r="CU6" s="230"/>
      <c r="CV6" s="230"/>
      <c r="CW6" s="230"/>
    </row>
    <row r="7" ht="63.75" hidden="1" spans="1:101">
      <c r="A7" s="193">
        <v>1033</v>
      </c>
      <c r="B7" s="197" t="s">
        <v>109</v>
      </c>
      <c r="C7" s="198" t="s">
        <v>110</v>
      </c>
      <c r="D7" s="191" t="s">
        <v>111</v>
      </c>
      <c r="E7" s="199"/>
      <c r="F7" s="199"/>
      <c r="G7" s="199"/>
      <c r="H7" s="146" t="s">
        <v>112</v>
      </c>
      <c r="I7" s="199" t="s">
        <v>113</v>
      </c>
      <c r="J7" s="202"/>
      <c r="K7" s="202"/>
      <c r="L7" s="164" t="str">
        <f>_xlfn.IFNA(VLOOKUP(B7,'[1]CDM Patients Data'!$B$1266:$O$5000,7,FALSE),"")</f>
        <v>Other ill defined sites</v>
      </c>
      <c r="M7" s="164" t="str">
        <f>_xlfn.IFNA(VLOOKUP(B7,'[1]CDM Patients Data'!$B$1266:$O$5000,8,FALSE),"")</f>
        <v>Lower limb NOS</v>
      </c>
      <c r="N7" s="164" t="str">
        <f>_xlfn.IFNA(VLOOKUP(B7,'[1]CDM Patients Data'!$B$1266:$O$5000,9,FALSE),"")</f>
        <v>Sq. cell carcinoma, keratinizing, NOS</v>
      </c>
      <c r="O7" s="164" t="str">
        <f>_xlfn.IFNA(VLOOKUP(B7,'[1]CDM Patients Data'!$B$1266:$O$3492,10,FALSE),"")</f>
        <v>Left</v>
      </c>
      <c r="P7" s="164">
        <f>_xlfn.IFNA(VLOOKUP(B7,'[1]CDM Patients Data'!$B$1266:$O$3492,11,FALSE),"")</f>
        <v>0</v>
      </c>
      <c r="Q7" s="164">
        <f>_xlfn.IFNA(VLOOKUP(B7,'[1]CDM Patients Data'!$B$1266:$O$3492,12,FALSE),"")</f>
        <v>0</v>
      </c>
      <c r="R7" s="164">
        <f>_xlfn.IFNA(VLOOKUP(B7,'[1]CDM Patients Data'!$B$1266:$O$3492,13,FALSE),"")</f>
        <v>0</v>
      </c>
      <c r="S7" s="164">
        <f>_xlfn.IFNA(VLOOKUP(B7,'[1]CDM Patients Data'!$B$1266:$O$3492,14,FALSE),"")</f>
        <v>0</v>
      </c>
      <c r="T7" s="164">
        <f>_xlfn.IFNA(VLOOKUP(B7,'[1]CDM Patients Data'!$B$1266:$N$5000,6,FALSE),"")</f>
        <v>0</v>
      </c>
      <c r="U7" s="164" t="s">
        <v>114</v>
      </c>
      <c r="V7" s="164" t="s">
        <v>115</v>
      </c>
      <c r="W7" s="164" t="s">
        <v>92</v>
      </c>
      <c r="X7" s="164" t="s">
        <v>116</v>
      </c>
      <c r="Y7" s="164" t="s">
        <v>76</v>
      </c>
      <c r="Z7" s="164" t="s">
        <v>76</v>
      </c>
      <c r="AA7" s="164" t="s">
        <v>76</v>
      </c>
      <c r="AB7" s="164" t="s">
        <v>76</v>
      </c>
      <c r="AC7" s="210" t="s">
        <v>77</v>
      </c>
      <c r="AD7" s="211"/>
      <c r="AE7" s="211" t="s">
        <v>78</v>
      </c>
      <c r="AF7" s="199"/>
      <c r="AG7" s="199"/>
      <c r="AH7" s="214" t="s">
        <v>79</v>
      </c>
      <c r="AI7" s="199"/>
      <c r="AJ7" s="199"/>
      <c r="AK7" s="218" t="s">
        <v>80</v>
      </c>
      <c r="AL7" s="218">
        <v>51330352</v>
      </c>
      <c r="AM7" s="218">
        <v>15.3991056</v>
      </c>
      <c r="AN7" s="218">
        <v>164.5</v>
      </c>
      <c r="AO7" s="218" t="s">
        <v>94</v>
      </c>
      <c r="AP7" s="218" t="s">
        <v>117</v>
      </c>
      <c r="AQ7" s="218" t="s">
        <v>118</v>
      </c>
      <c r="AR7" s="218"/>
      <c r="AS7" s="218"/>
      <c r="AT7" s="218"/>
      <c r="AU7" s="218"/>
      <c r="AV7" s="218"/>
      <c r="AW7" s="218"/>
      <c r="AX7" s="218"/>
      <c r="AY7" s="218"/>
      <c r="AZ7" s="218"/>
      <c r="BA7" s="218"/>
      <c r="BB7" s="218"/>
      <c r="BC7" s="218"/>
      <c r="BD7" s="218">
        <v>10.24</v>
      </c>
      <c r="BE7" s="218">
        <v>9.34</v>
      </c>
      <c r="BF7" s="218" t="str">
        <f t="shared" ref="BF7:BF14" si="1">IF(BD7&gt;15,"HIGH",IF(BD7="","NA",IF(BD7="CE-Awaited for standardization","UNDER_STANDARDIZATION",IF(BD7&lt;15,"LOW"))))</f>
        <v>LOW</v>
      </c>
      <c r="BG7" s="218" t="str">
        <f t="shared" ref="BG7:BG14" si="2">IF(BE7&gt;15,"MSI-H",IF(BE7="","NA",IF(BE7&lt;15,"MSS")))</f>
        <v>MSS</v>
      </c>
      <c r="BH7" s="218"/>
      <c r="BI7" s="218"/>
      <c r="BJ7" s="222"/>
      <c r="BK7" s="199"/>
      <c r="BL7" s="218" t="s">
        <v>84</v>
      </c>
      <c r="BM7" s="218"/>
      <c r="BN7" s="218"/>
      <c r="BO7" s="218"/>
      <c r="BP7" s="218"/>
      <c r="BQ7" s="218"/>
      <c r="BR7" s="218"/>
      <c r="BS7" s="218"/>
      <c r="BT7" s="218"/>
      <c r="BU7" s="218"/>
      <c r="BV7" s="218"/>
      <c r="BW7" s="218"/>
      <c r="BX7" s="218"/>
      <c r="BY7" s="199"/>
      <c r="BZ7" s="228" t="s">
        <v>84</v>
      </c>
      <c r="CA7" s="228"/>
      <c r="CB7" s="229">
        <f t="shared" si="0"/>
        <v>0</v>
      </c>
      <c r="CC7" s="218"/>
      <c r="CD7" s="228"/>
      <c r="CE7" s="230"/>
      <c r="CF7" s="230"/>
      <c r="CG7" s="230"/>
      <c r="CH7" s="230"/>
      <c r="CI7" s="230"/>
      <c r="CJ7" s="230"/>
      <c r="CK7" s="230"/>
      <c r="CL7" s="230"/>
      <c r="CM7" s="230"/>
      <c r="CN7" s="218" t="s">
        <v>119</v>
      </c>
      <c r="CO7" s="199"/>
      <c r="CP7" s="230" t="s">
        <v>80</v>
      </c>
      <c r="CQ7" s="230">
        <v>63707430</v>
      </c>
      <c r="CR7" s="230">
        <f t="shared" ref="CR7:CR9" si="3">CQ7*150/10^9</f>
        <v>9.5561145</v>
      </c>
      <c r="CS7" s="230"/>
      <c r="CT7" s="230"/>
      <c r="CU7" s="230"/>
      <c r="CV7" s="230"/>
      <c r="CW7" s="230"/>
    </row>
    <row r="8" ht="51" spans="1:101">
      <c r="A8" s="191">
        <v>1034</v>
      </c>
      <c r="B8" s="195" t="s">
        <v>120</v>
      </c>
      <c r="C8" s="196" t="s">
        <v>121</v>
      </c>
      <c r="D8" s="191" t="s">
        <v>122</v>
      </c>
      <c r="E8" s="199"/>
      <c r="F8" s="199"/>
      <c r="G8" s="199"/>
      <c r="H8" s="146" t="s">
        <v>123</v>
      </c>
      <c r="I8" s="199" t="s">
        <v>124</v>
      </c>
      <c r="J8" s="202"/>
      <c r="K8" s="202"/>
      <c r="L8" s="164" t="str">
        <f>_xlfn.IFNA(VLOOKUP(B8,'[1]CDM Patients Data'!$B$1266:$O$5000,7,FALSE),"")</f>
        <v>Kidney</v>
      </c>
      <c r="M8" s="164" t="str">
        <f>_xlfn.IFNA(VLOOKUP(B8,'[1]CDM Patients Data'!$B$1266:$O$5000,8,FALSE),"")</f>
        <v>Kidney NOS</v>
      </c>
      <c r="N8" s="164" t="str">
        <f>_xlfn.IFNA(VLOOKUP(B8,'[1]CDM Patients Data'!$B$1266:$O$5000,9,FALSE),"")</f>
        <v>Renal cell carcinoma</v>
      </c>
      <c r="O8" s="164" t="str">
        <f>_xlfn.IFNA(VLOOKUP(B8,'[1]CDM Patients Data'!$B$1266:$O$3492,10,FALSE),"")</f>
        <v>Right</v>
      </c>
      <c r="P8" s="164" t="str">
        <f>_xlfn.IFNA(VLOOKUP(B8,'[1]CDM Patients Data'!$B$1266:$O$3492,11,FALSE),"")</f>
        <v>Prostate</v>
      </c>
      <c r="Q8" s="164">
        <f>_xlfn.IFNA(VLOOKUP(B8,'[1]CDM Patients Data'!$B$1266:$O$3492,12,FALSE),"")</f>
        <v>0</v>
      </c>
      <c r="R8" s="164">
        <f>_xlfn.IFNA(VLOOKUP(B8,'[1]CDM Patients Data'!$B$1266:$O$3492,13,FALSE),"")</f>
        <v>0</v>
      </c>
      <c r="S8" s="164">
        <f>_xlfn.IFNA(VLOOKUP(B8,'[1]CDM Patients Data'!$B$1266:$O$3492,14,FALSE),"")</f>
        <v>0</v>
      </c>
      <c r="T8" s="164">
        <f>_xlfn.IFNA(VLOOKUP(B8,'[1]CDM Patients Data'!$B$1266:$N$5000,6,FALSE),"")</f>
        <v>0</v>
      </c>
      <c r="U8" s="164" t="s">
        <v>125</v>
      </c>
      <c r="V8" s="164" t="s">
        <v>126</v>
      </c>
      <c r="W8" s="164" t="s">
        <v>102</v>
      </c>
      <c r="X8" s="164" t="s">
        <v>127</v>
      </c>
      <c r="Y8" s="164" t="s">
        <v>128</v>
      </c>
      <c r="Z8" s="164" t="s">
        <v>129</v>
      </c>
      <c r="AA8" s="164" t="s">
        <v>130</v>
      </c>
      <c r="AB8" s="164" t="s">
        <v>131</v>
      </c>
      <c r="AC8" s="210" t="s">
        <v>132</v>
      </c>
      <c r="AD8" s="211"/>
      <c r="AE8" s="211" t="s">
        <v>78</v>
      </c>
      <c r="AF8" s="199"/>
      <c r="AG8" s="199"/>
      <c r="AH8" s="214" t="s">
        <v>79</v>
      </c>
      <c r="AI8" s="199"/>
      <c r="AJ8" s="199"/>
      <c r="AK8" s="218" t="s">
        <v>80</v>
      </c>
      <c r="AL8" s="220">
        <v>63760167</v>
      </c>
      <c r="AM8" s="218">
        <v>19.1280501</v>
      </c>
      <c r="AN8" s="218">
        <v>202.2</v>
      </c>
      <c r="AO8" s="218" t="s">
        <v>81</v>
      </c>
      <c r="AP8" s="218"/>
      <c r="AQ8" s="218"/>
      <c r="AR8" s="218"/>
      <c r="AS8" s="218"/>
      <c r="AT8" s="218"/>
      <c r="AU8" s="218"/>
      <c r="AV8" s="218"/>
      <c r="AW8" s="218"/>
      <c r="AX8" s="218"/>
      <c r="AY8" s="218"/>
      <c r="AZ8" s="218"/>
      <c r="BA8" s="218"/>
      <c r="BB8" s="218"/>
      <c r="BC8" s="218"/>
      <c r="BD8" s="218"/>
      <c r="BE8" s="218"/>
      <c r="BF8" s="218"/>
      <c r="BG8" s="218"/>
      <c r="BH8" s="218"/>
      <c r="BI8" s="218"/>
      <c r="BJ8" s="222" t="s">
        <v>79</v>
      </c>
      <c r="BK8" s="199"/>
      <c r="BL8" s="218" t="s">
        <v>80</v>
      </c>
      <c r="BM8" s="218">
        <v>23029678</v>
      </c>
      <c r="BN8" s="226">
        <v>6.9</v>
      </c>
      <c r="BO8" s="218">
        <v>78</v>
      </c>
      <c r="BP8" s="218" t="s">
        <v>95</v>
      </c>
      <c r="BQ8" s="218"/>
      <c r="BR8" s="218"/>
      <c r="BS8" s="218"/>
      <c r="BT8" s="218"/>
      <c r="BU8" s="218"/>
      <c r="BV8" s="218"/>
      <c r="BW8" s="218"/>
      <c r="BX8" s="218"/>
      <c r="BY8" s="199"/>
      <c r="BZ8" s="228" t="s">
        <v>84</v>
      </c>
      <c r="CA8" s="228"/>
      <c r="CB8" s="229">
        <f t="shared" si="0"/>
        <v>0</v>
      </c>
      <c r="CC8" s="218"/>
      <c r="CD8" s="228"/>
      <c r="CE8" s="230"/>
      <c r="CF8" s="230"/>
      <c r="CG8" s="230"/>
      <c r="CH8" s="230"/>
      <c r="CI8" s="230"/>
      <c r="CJ8" s="230"/>
      <c r="CK8" s="230"/>
      <c r="CL8" s="230"/>
      <c r="CM8" s="230"/>
      <c r="CN8" s="218"/>
      <c r="CO8" s="199"/>
      <c r="CP8" s="230" t="s">
        <v>80</v>
      </c>
      <c r="CQ8" s="230">
        <v>58665494</v>
      </c>
      <c r="CR8" s="230">
        <f t="shared" si="3"/>
        <v>8.7998241</v>
      </c>
      <c r="CS8" s="230"/>
      <c r="CT8" s="230"/>
      <c r="CU8" s="230"/>
      <c r="CV8" s="230"/>
      <c r="CW8" s="230"/>
    </row>
    <row r="9" ht="78.75" hidden="1" spans="1:101">
      <c r="A9" s="191">
        <v>1036</v>
      </c>
      <c r="B9" s="192" t="s">
        <v>133</v>
      </c>
      <c r="C9" s="193" t="s">
        <v>134</v>
      </c>
      <c r="D9" s="191" t="s">
        <v>135</v>
      </c>
      <c r="E9" s="199"/>
      <c r="F9" s="199"/>
      <c r="G9" s="199"/>
      <c r="H9" s="200" t="s">
        <v>136</v>
      </c>
      <c r="I9" s="204"/>
      <c r="J9" s="202"/>
      <c r="K9" s="202"/>
      <c r="L9" s="164" t="str">
        <f>_xlfn.IFNA(VLOOKUP(B9,'[1]CDM Patients Data'!$B$1266:$O$5000,7,FALSE),"")</f>
        <v>Lip</v>
      </c>
      <c r="M9" s="164" t="str">
        <f>_xlfn.IFNA(VLOOKUP(B9,'[1]CDM Patients Data'!$B$1266:$O$5000,8,FALSE),"")</f>
        <v>Lower lip, mucosa</v>
      </c>
      <c r="N9" s="164" t="str">
        <f>_xlfn.IFNA(VLOOKUP(B9,'[1]CDM Patients Data'!$B$1266:$O$5000,9,FALSE),"")</f>
        <v>Squamous cell carcinoma, NOS</v>
      </c>
      <c r="O9" s="164" t="str">
        <f>_xlfn.IFNA(VLOOKUP(B9,'[1]CDM Patients Data'!$B$1266:$O$3492,10,FALSE),"")</f>
        <v>Not a paired site</v>
      </c>
      <c r="P9" s="164">
        <f>_xlfn.IFNA(VLOOKUP(B9,'[1]CDM Patients Data'!$B$1266:$O$3492,11,FALSE),"")</f>
        <v>0</v>
      </c>
      <c r="Q9" s="164">
        <f>_xlfn.IFNA(VLOOKUP(B9,'[1]CDM Patients Data'!$B$1266:$O$3492,12,FALSE),"")</f>
        <v>0</v>
      </c>
      <c r="R9" s="164">
        <f>_xlfn.IFNA(VLOOKUP(B9,'[1]CDM Patients Data'!$B$1266:$O$3492,13,FALSE),"")</f>
        <v>0</v>
      </c>
      <c r="S9" s="164">
        <f>_xlfn.IFNA(VLOOKUP(B9,'[1]CDM Patients Data'!$B$1266:$O$3492,14,FALSE),"")</f>
        <v>0</v>
      </c>
      <c r="T9" s="164">
        <f>_xlfn.IFNA(VLOOKUP(B9,'[1]CDM Patients Data'!$B$1266:$N$5000,6,FALSE),"")</f>
        <v>0</v>
      </c>
      <c r="U9" s="164" t="s">
        <v>137</v>
      </c>
      <c r="V9" s="164" t="s">
        <v>138</v>
      </c>
      <c r="W9" s="164" t="s">
        <v>130</v>
      </c>
      <c r="X9" s="164" t="s">
        <v>139</v>
      </c>
      <c r="Y9" s="164" t="s">
        <v>76</v>
      </c>
      <c r="Z9" s="164" t="s">
        <v>76</v>
      </c>
      <c r="AA9" s="164" t="s">
        <v>76</v>
      </c>
      <c r="AB9" s="164" t="s">
        <v>76</v>
      </c>
      <c r="AC9" s="210" t="s">
        <v>77</v>
      </c>
      <c r="AD9" s="211"/>
      <c r="AE9" s="211" t="s">
        <v>78</v>
      </c>
      <c r="AF9" s="199"/>
      <c r="AG9" s="199"/>
      <c r="AH9" s="214" t="s">
        <v>79</v>
      </c>
      <c r="AI9" s="199"/>
      <c r="AJ9" s="199"/>
      <c r="AK9" s="218" t="s">
        <v>80</v>
      </c>
      <c r="AL9" s="220">
        <v>48869723</v>
      </c>
      <c r="AM9" s="218">
        <v>14.6609169</v>
      </c>
      <c r="AN9" s="218">
        <v>119.3</v>
      </c>
      <c r="AO9" s="218" t="s">
        <v>81</v>
      </c>
      <c r="AP9" s="218"/>
      <c r="AQ9" s="218"/>
      <c r="AR9" s="218"/>
      <c r="AS9" s="218"/>
      <c r="AT9" s="218"/>
      <c r="AU9" s="218"/>
      <c r="AV9" s="218"/>
      <c r="AW9" s="218"/>
      <c r="AX9" s="218"/>
      <c r="AY9" s="218"/>
      <c r="AZ9" s="218"/>
      <c r="BA9" s="218"/>
      <c r="BB9" s="218"/>
      <c r="BC9" s="218"/>
      <c r="BD9" s="218">
        <v>6.09</v>
      </c>
      <c r="BE9" s="218">
        <v>9.89</v>
      </c>
      <c r="BF9" s="218" t="str">
        <f t="shared" si="1"/>
        <v>LOW</v>
      </c>
      <c r="BG9" s="218" t="str">
        <f t="shared" si="2"/>
        <v>MSS</v>
      </c>
      <c r="BH9" s="218"/>
      <c r="BI9" s="218"/>
      <c r="BJ9" s="222"/>
      <c r="BK9" s="199"/>
      <c r="BL9" s="218" t="s">
        <v>84</v>
      </c>
      <c r="BM9" s="218"/>
      <c r="BN9" s="218"/>
      <c r="BO9" s="218"/>
      <c r="BP9" s="218"/>
      <c r="BQ9" s="218"/>
      <c r="BR9" s="218"/>
      <c r="BS9" s="218"/>
      <c r="BT9" s="218"/>
      <c r="BU9" s="218"/>
      <c r="BV9" s="218"/>
      <c r="BW9" s="218"/>
      <c r="BX9" s="218"/>
      <c r="BY9" s="199"/>
      <c r="BZ9" s="228" t="s">
        <v>84</v>
      </c>
      <c r="CA9" s="228"/>
      <c r="CB9" s="229">
        <f t="shared" si="0"/>
        <v>0</v>
      </c>
      <c r="CC9" s="218"/>
      <c r="CD9" s="228"/>
      <c r="CE9" s="230"/>
      <c r="CF9" s="230"/>
      <c r="CG9" s="230"/>
      <c r="CH9" s="230"/>
      <c r="CI9" s="230"/>
      <c r="CJ9" s="230"/>
      <c r="CK9" s="230"/>
      <c r="CL9" s="230"/>
      <c r="CM9" s="230"/>
      <c r="CN9" s="218" t="s">
        <v>119</v>
      </c>
      <c r="CO9" s="199"/>
      <c r="CP9" s="230" t="s">
        <v>80</v>
      </c>
      <c r="CQ9" s="232">
        <v>69975242</v>
      </c>
      <c r="CR9" s="230">
        <f t="shared" si="3"/>
        <v>10.4962863</v>
      </c>
      <c r="CS9" s="230"/>
      <c r="CT9" s="230"/>
      <c r="CU9" s="230"/>
      <c r="CV9" s="230"/>
      <c r="CW9" s="230"/>
    </row>
    <row r="10" ht="25.5" spans="1:101">
      <c r="A10" s="191">
        <v>1037</v>
      </c>
      <c r="B10" s="192" t="s">
        <v>140</v>
      </c>
      <c r="C10" s="193" t="s">
        <v>141</v>
      </c>
      <c r="D10" s="191" t="s">
        <v>99</v>
      </c>
      <c r="E10" s="199"/>
      <c r="F10" s="199"/>
      <c r="G10" s="199"/>
      <c r="H10" s="200" t="s">
        <v>142</v>
      </c>
      <c r="I10" s="146" t="s">
        <v>89</v>
      </c>
      <c r="J10" s="202"/>
      <c r="K10" s="202"/>
      <c r="L10" s="164" t="str">
        <f>_xlfn.IFNA(VLOOKUP(B10,'[1]CDM Patients Data'!$B$1266:$O$5000,7,FALSE),"")</f>
        <v>Non-Cancer</v>
      </c>
      <c r="M10" s="164" t="str">
        <f>_xlfn.IFNA(VLOOKUP(B10,'[1]CDM Patients Data'!$B$1266:$O$5000,8,FALSE),"")</f>
        <v>Non-Cancer</v>
      </c>
      <c r="N10" s="164" t="str">
        <f>_xlfn.IFNA(VLOOKUP(B10,'[1]CDM Patients Data'!$B$1266:$O$5000,9,FALSE),"")</f>
        <v>Non-Cancer</v>
      </c>
      <c r="O10" s="164" t="str">
        <f>_xlfn.IFNA(VLOOKUP(B10,'[1]CDM Patients Data'!$B$1266:$O$3492,10,FALSE),"")</f>
        <v>Non-Cancer</v>
      </c>
      <c r="P10" s="164">
        <f>_xlfn.IFNA(VLOOKUP(B10,'[1]CDM Patients Data'!$B$1266:$O$3492,11,FALSE),"")</f>
        <v>0</v>
      </c>
      <c r="Q10" s="164">
        <f>_xlfn.IFNA(VLOOKUP(B10,'[1]CDM Patients Data'!$B$1266:$O$3492,12,FALSE),"")</f>
        <v>0</v>
      </c>
      <c r="R10" s="164">
        <f>_xlfn.IFNA(VLOOKUP(B10,'[1]CDM Patients Data'!$B$1266:$O$3492,13,FALSE),"")</f>
        <v>0</v>
      </c>
      <c r="S10" s="164">
        <f>_xlfn.IFNA(VLOOKUP(B10,'[1]CDM Patients Data'!$B$1266:$O$3492,14,FALSE),"")</f>
        <v>0</v>
      </c>
      <c r="T10" s="164">
        <f>_xlfn.IFNA(VLOOKUP(B10,'[1]CDM Patients Data'!$B$1266:$N$5000,6,FALSE),"")</f>
        <v>0</v>
      </c>
      <c r="U10" s="164" t="s">
        <v>143</v>
      </c>
      <c r="V10" s="164" t="s">
        <v>143</v>
      </c>
      <c r="W10" s="164" t="s">
        <v>143</v>
      </c>
      <c r="X10" s="164" t="s">
        <v>143</v>
      </c>
      <c r="Y10" s="164" t="s">
        <v>76</v>
      </c>
      <c r="Z10" s="164" t="s">
        <v>76</v>
      </c>
      <c r="AA10" s="164" t="s">
        <v>76</v>
      </c>
      <c r="AB10" s="164" t="s">
        <v>76</v>
      </c>
      <c r="AC10" s="210" t="s">
        <v>77</v>
      </c>
      <c r="AD10" s="211"/>
      <c r="AE10" s="211"/>
      <c r="AF10" s="199"/>
      <c r="AG10" s="199"/>
      <c r="AH10" s="214" t="s">
        <v>79</v>
      </c>
      <c r="AI10" s="199"/>
      <c r="AJ10" s="199"/>
      <c r="AK10" s="218" t="s">
        <v>84</v>
      </c>
      <c r="AL10" s="220"/>
      <c r="AM10" s="218"/>
      <c r="AN10" s="218"/>
      <c r="AO10" s="218" t="s">
        <v>76</v>
      </c>
      <c r="AP10" s="218"/>
      <c r="AQ10" s="218"/>
      <c r="AR10" s="218"/>
      <c r="AS10" s="218"/>
      <c r="AT10" s="218"/>
      <c r="AU10" s="218"/>
      <c r="AV10" s="218"/>
      <c r="AW10" s="218"/>
      <c r="AX10" s="218"/>
      <c r="AY10" s="218"/>
      <c r="AZ10" s="218"/>
      <c r="BA10" s="218"/>
      <c r="BB10" s="218"/>
      <c r="BC10" s="218"/>
      <c r="BD10" s="218"/>
      <c r="BE10" s="218"/>
      <c r="BF10" s="218"/>
      <c r="BG10" s="218"/>
      <c r="BH10" s="218"/>
      <c r="BI10" s="218"/>
      <c r="BJ10" s="222" t="s">
        <v>79</v>
      </c>
      <c r="BK10" s="199"/>
      <c r="BL10" s="218" t="s">
        <v>80</v>
      </c>
      <c r="BM10" s="218">
        <v>25223902</v>
      </c>
      <c r="BN10" s="218">
        <v>7.5671706</v>
      </c>
      <c r="BO10" s="218">
        <v>86.3</v>
      </c>
      <c r="BP10" s="218" t="s">
        <v>95</v>
      </c>
      <c r="BQ10" s="218"/>
      <c r="BR10" s="218"/>
      <c r="BS10" s="218"/>
      <c r="BT10" s="218"/>
      <c r="BU10" s="218"/>
      <c r="BV10" s="218"/>
      <c r="BW10" s="218"/>
      <c r="BX10" s="218"/>
      <c r="BY10" s="199"/>
      <c r="BZ10" s="228" t="s">
        <v>84</v>
      </c>
      <c r="CA10" s="228"/>
      <c r="CB10" s="229">
        <f t="shared" si="0"/>
        <v>0</v>
      </c>
      <c r="CC10" s="218"/>
      <c r="CD10" s="228"/>
      <c r="CE10" s="230"/>
      <c r="CF10" s="230"/>
      <c r="CG10" s="230"/>
      <c r="CH10" s="230"/>
      <c r="CI10" s="230"/>
      <c r="CJ10" s="230"/>
      <c r="CK10" s="230"/>
      <c r="CL10" s="230"/>
      <c r="CM10" s="230"/>
      <c r="CN10" s="218"/>
      <c r="CO10" s="199"/>
      <c r="CP10" s="230" t="s">
        <v>84</v>
      </c>
      <c r="CQ10" s="232"/>
      <c r="CR10" s="230"/>
      <c r="CS10" s="230"/>
      <c r="CT10" s="230"/>
      <c r="CU10" s="230"/>
      <c r="CV10" s="230"/>
      <c r="CW10" s="230"/>
    </row>
    <row r="11" ht="51" hidden="1" spans="1:101">
      <c r="A11" s="191">
        <v>1038</v>
      </c>
      <c r="B11" s="192" t="s">
        <v>144</v>
      </c>
      <c r="C11" s="193" t="s">
        <v>145</v>
      </c>
      <c r="D11" s="191" t="s">
        <v>111</v>
      </c>
      <c r="E11" s="199"/>
      <c r="F11" s="199"/>
      <c r="G11" s="199"/>
      <c r="H11" s="200" t="s">
        <v>146</v>
      </c>
      <c r="I11" s="204" t="s">
        <v>147</v>
      </c>
      <c r="J11" s="202"/>
      <c r="K11" s="202"/>
      <c r="L11" s="164" t="str">
        <f>_xlfn.IFNA(VLOOKUP(B11,'[1]CDM Patients Data'!$B$1266:$O$5000,7,FALSE),"")</f>
        <v>Liver and intrahepatic bile ducts</v>
      </c>
      <c r="M11" s="164" t="str">
        <f>_xlfn.IFNA(VLOOKUP(B11,'[1]CDM Patients Data'!$B$1266:$O$5000,8,FALSE),"")</f>
        <v>Liver</v>
      </c>
      <c r="N11" s="164" t="str">
        <f>_xlfn.IFNA(VLOOKUP(B11,'[1]CDM Patients Data'!$B$1266:$O$5000,9,FALSE),"")</f>
        <v>Hepatocellular carcinoma, NOS</v>
      </c>
      <c r="O11" s="164" t="str">
        <f>_xlfn.IFNA(VLOOKUP(B11,'[1]CDM Patients Data'!$B$1266:$O$3492,10,FALSE),"")</f>
        <v>Not a paired site</v>
      </c>
      <c r="P11" s="164" t="str">
        <f>_xlfn.IFNA(VLOOKUP(B11,'[1]CDM Patients Data'!$B$1266:$O$3492,11,FALSE),"")</f>
        <v>Gallbladder</v>
      </c>
      <c r="Q11" s="164">
        <f>_xlfn.IFNA(VLOOKUP(B11,'[1]CDM Patients Data'!$B$1266:$O$3492,12,FALSE),"")</f>
        <v>0</v>
      </c>
      <c r="R11" s="164">
        <f>_xlfn.IFNA(VLOOKUP(B11,'[1]CDM Patients Data'!$B$1266:$O$3492,13,FALSE),"")</f>
        <v>0</v>
      </c>
      <c r="S11" s="164" t="str">
        <f>_xlfn.IFNA(VLOOKUP(B11,'[1]CDM Patients Data'!$B$1266:$O$3492,14,FALSE),"")</f>
        <v>Not a paired site</v>
      </c>
      <c r="T11" s="164">
        <f>_xlfn.IFNA(VLOOKUP(B11,'[1]CDM Patients Data'!$B$1266:$N$5000,6,FALSE),"")</f>
        <v>0</v>
      </c>
      <c r="U11" s="164" t="s">
        <v>148</v>
      </c>
      <c r="V11" s="164" t="s">
        <v>149</v>
      </c>
      <c r="W11" s="164" t="s">
        <v>130</v>
      </c>
      <c r="X11" s="164" t="s">
        <v>150</v>
      </c>
      <c r="Y11" s="164" t="s">
        <v>151</v>
      </c>
      <c r="Z11" s="164" t="s">
        <v>151</v>
      </c>
      <c r="AA11" s="164" t="s">
        <v>130</v>
      </c>
      <c r="AB11" s="164" t="s">
        <v>131</v>
      </c>
      <c r="AC11" s="210" t="s">
        <v>132</v>
      </c>
      <c r="AD11" s="211"/>
      <c r="AE11" s="211" t="s">
        <v>152</v>
      </c>
      <c r="AF11" s="199"/>
      <c r="AG11" s="199"/>
      <c r="AH11" s="214" t="s">
        <v>79</v>
      </c>
      <c r="AI11" s="199"/>
      <c r="AJ11" s="199"/>
      <c r="AK11" s="218" t="s">
        <v>80</v>
      </c>
      <c r="AL11" s="220">
        <v>24736813</v>
      </c>
      <c r="AM11" s="218">
        <v>7.4210439</v>
      </c>
      <c r="AN11" s="218"/>
      <c r="AO11" s="218" t="s">
        <v>81</v>
      </c>
      <c r="AP11" s="218"/>
      <c r="AQ11" s="218"/>
      <c r="AR11" s="218"/>
      <c r="AS11" s="218"/>
      <c r="AT11" s="218"/>
      <c r="AU11" s="218"/>
      <c r="AV11" s="218"/>
      <c r="AW11" s="218"/>
      <c r="AX11" s="218"/>
      <c r="AY11" s="218"/>
      <c r="AZ11" s="218"/>
      <c r="BA11" s="218"/>
      <c r="BB11" s="218"/>
      <c r="BC11" s="218"/>
      <c r="BD11" s="218">
        <v>6.53</v>
      </c>
      <c r="BE11" s="218">
        <v>10.26</v>
      </c>
      <c r="BF11" s="218" t="str">
        <f t="shared" si="1"/>
        <v>LOW</v>
      </c>
      <c r="BG11" s="218" t="str">
        <f t="shared" si="2"/>
        <v>MSS</v>
      </c>
      <c r="BH11" s="218"/>
      <c r="BI11" s="218"/>
      <c r="BJ11" s="222"/>
      <c r="BK11" s="199"/>
      <c r="BL11" s="218" t="s">
        <v>84</v>
      </c>
      <c r="BM11" s="218"/>
      <c r="BN11" s="218"/>
      <c r="BO11" s="218"/>
      <c r="BP11" s="218"/>
      <c r="BQ11" s="218"/>
      <c r="BR11" s="218"/>
      <c r="BS11" s="218"/>
      <c r="BT11" s="218"/>
      <c r="BU11" s="218"/>
      <c r="BV11" s="218"/>
      <c r="BW11" s="218"/>
      <c r="BX11" s="218"/>
      <c r="BY11" s="199"/>
      <c r="BZ11" s="228" t="s">
        <v>84</v>
      </c>
      <c r="CA11" s="228"/>
      <c r="CB11" s="229">
        <f t="shared" si="0"/>
        <v>0</v>
      </c>
      <c r="CC11" s="218"/>
      <c r="CD11" s="228"/>
      <c r="CE11" s="230"/>
      <c r="CF11" s="230"/>
      <c r="CG11" s="230"/>
      <c r="CH11" s="230"/>
      <c r="CI11" s="230"/>
      <c r="CJ11" s="230"/>
      <c r="CK11" s="230"/>
      <c r="CL11" s="230"/>
      <c r="CM11" s="230"/>
      <c r="CN11" s="218"/>
      <c r="CO11" s="199"/>
      <c r="CP11" s="230" t="s">
        <v>84</v>
      </c>
      <c r="CQ11" s="232"/>
      <c r="CR11" s="230"/>
      <c r="CS11" s="230"/>
      <c r="CT11" s="230"/>
      <c r="CU11" s="230"/>
      <c r="CV11" s="230"/>
      <c r="CW11" s="230" t="s">
        <v>153</v>
      </c>
    </row>
    <row r="12" ht="60" hidden="1" spans="1:101">
      <c r="A12" s="191">
        <v>1039</v>
      </c>
      <c r="B12" s="192" t="s">
        <v>154</v>
      </c>
      <c r="C12" s="193" t="s">
        <v>155</v>
      </c>
      <c r="D12" s="191" t="s">
        <v>71</v>
      </c>
      <c r="E12" s="199"/>
      <c r="F12" s="199"/>
      <c r="G12" s="199"/>
      <c r="H12" s="200"/>
      <c r="I12" s="204"/>
      <c r="J12" s="202"/>
      <c r="K12" s="202"/>
      <c r="L12" s="164" t="str">
        <f>_xlfn.IFNA(VLOOKUP(B12,'[1]CDM Patients Data'!$B$1266:$O$5000,7,FALSE),"")</f>
        <v>Other parts of tongue</v>
      </c>
      <c r="M12" s="164" t="str">
        <f>_xlfn.IFNA(VLOOKUP(B12,'[1]CDM Patients Data'!$B$1266:$O$5000,8,FALSE),"")</f>
        <v>Border of tongue</v>
      </c>
      <c r="N12" s="164" t="str">
        <f>_xlfn.IFNA(VLOOKUP(B12,'[1]CDM Patients Data'!$B$1266:$O$5000,9,FALSE),"")</f>
        <v>Squamous cell carcinoma, NOS</v>
      </c>
      <c r="O12" s="164" t="str">
        <f>_xlfn.IFNA(VLOOKUP(B12,'[1]CDM Patients Data'!$B$1266:$O$3492,10,FALSE),"")</f>
        <v>Left</v>
      </c>
      <c r="P12" s="164">
        <f>_xlfn.IFNA(VLOOKUP(B12,'[1]CDM Patients Data'!$B$1266:$O$3492,11,FALSE),"")</f>
        <v>0</v>
      </c>
      <c r="Q12" s="164">
        <f>_xlfn.IFNA(VLOOKUP(B12,'[1]CDM Patients Data'!$B$1266:$O$3492,12,FALSE),"")</f>
        <v>0</v>
      </c>
      <c r="R12" s="164">
        <f>_xlfn.IFNA(VLOOKUP(B12,'[1]CDM Patients Data'!$B$1266:$O$3492,13,FALSE),"")</f>
        <v>0</v>
      </c>
      <c r="S12" s="164">
        <f>_xlfn.IFNA(VLOOKUP(B12,'[1]CDM Patients Data'!$B$1266:$O$3492,14,FALSE),"")</f>
        <v>0</v>
      </c>
      <c r="T12" s="164">
        <f>_xlfn.IFNA(VLOOKUP(B12,'[1]CDM Patients Data'!$B$1266:$N$5000,6,FALSE),"")</f>
        <v>0</v>
      </c>
      <c r="U12" s="164" t="s">
        <v>156</v>
      </c>
      <c r="V12" s="164" t="s">
        <v>157</v>
      </c>
      <c r="W12" s="164" t="s">
        <v>130</v>
      </c>
      <c r="X12" s="164" t="s">
        <v>139</v>
      </c>
      <c r="Y12" s="164" t="s">
        <v>76</v>
      </c>
      <c r="Z12" s="164" t="s">
        <v>76</v>
      </c>
      <c r="AA12" s="164" t="s">
        <v>76</v>
      </c>
      <c r="AB12" s="164" t="s">
        <v>76</v>
      </c>
      <c r="AC12" s="210" t="s">
        <v>77</v>
      </c>
      <c r="AD12" s="211"/>
      <c r="AE12" s="211" t="s">
        <v>78</v>
      </c>
      <c r="AF12" s="199"/>
      <c r="AG12" s="199"/>
      <c r="AH12" s="214" t="s">
        <v>79</v>
      </c>
      <c r="AI12" s="199"/>
      <c r="AJ12" s="199"/>
      <c r="AK12" s="218" t="s">
        <v>80</v>
      </c>
      <c r="AL12" s="220">
        <v>50725945</v>
      </c>
      <c r="AM12" s="218">
        <v>15.2177835</v>
      </c>
      <c r="AN12" s="218">
        <v>138.3</v>
      </c>
      <c r="AO12" s="218" t="s">
        <v>81</v>
      </c>
      <c r="AP12" s="218" t="s">
        <v>158</v>
      </c>
      <c r="AQ12" s="218" t="s">
        <v>117</v>
      </c>
      <c r="AR12" s="218" t="s">
        <v>118</v>
      </c>
      <c r="AS12" s="218"/>
      <c r="AT12" s="218"/>
      <c r="AU12" s="218"/>
      <c r="AV12" s="218"/>
      <c r="AW12" s="218"/>
      <c r="AX12" s="218"/>
      <c r="AY12" s="218"/>
      <c r="AZ12" s="218"/>
      <c r="BA12" s="218"/>
      <c r="BB12" s="218"/>
      <c r="BC12" s="218"/>
      <c r="BD12" s="218">
        <v>11.9</v>
      </c>
      <c r="BE12" s="218">
        <v>10.88</v>
      </c>
      <c r="BF12" s="218" t="str">
        <f t="shared" si="1"/>
        <v>LOW</v>
      </c>
      <c r="BG12" s="218" t="str">
        <f t="shared" si="2"/>
        <v>MSS</v>
      </c>
      <c r="BH12" s="218"/>
      <c r="BI12" s="218"/>
      <c r="BJ12" s="222"/>
      <c r="BK12" s="199"/>
      <c r="BL12" s="218" t="s">
        <v>84</v>
      </c>
      <c r="BM12" s="218"/>
      <c r="BN12" s="218"/>
      <c r="BO12" s="218"/>
      <c r="BP12" s="218"/>
      <c r="BQ12" s="218"/>
      <c r="BR12" s="218"/>
      <c r="BS12" s="218"/>
      <c r="BT12" s="218"/>
      <c r="BU12" s="218"/>
      <c r="BV12" s="218"/>
      <c r="BW12" s="218"/>
      <c r="BX12" s="218"/>
      <c r="BY12" s="199"/>
      <c r="BZ12" s="228" t="s">
        <v>84</v>
      </c>
      <c r="CA12" s="228"/>
      <c r="CB12" s="229">
        <f t="shared" si="0"/>
        <v>0</v>
      </c>
      <c r="CC12" s="218"/>
      <c r="CD12" s="228"/>
      <c r="CE12" s="230"/>
      <c r="CF12" s="230"/>
      <c r="CG12" s="230"/>
      <c r="CH12" s="230"/>
      <c r="CI12" s="230"/>
      <c r="CJ12" s="230"/>
      <c r="CK12" s="230"/>
      <c r="CL12" s="230"/>
      <c r="CM12" s="230"/>
      <c r="CN12" s="218" t="s">
        <v>159</v>
      </c>
      <c r="CO12" s="199"/>
      <c r="CP12" s="230" t="s">
        <v>84</v>
      </c>
      <c r="CQ12" s="232"/>
      <c r="CR12" s="230"/>
      <c r="CS12" s="230"/>
      <c r="CT12" s="230"/>
      <c r="CU12" s="230"/>
      <c r="CV12" s="230"/>
      <c r="CW12" s="230"/>
    </row>
    <row r="13" ht="45" hidden="1" spans="1:101">
      <c r="A13" s="191">
        <v>1040</v>
      </c>
      <c r="B13" s="192" t="s">
        <v>160</v>
      </c>
      <c r="C13" s="193" t="s">
        <v>161</v>
      </c>
      <c r="D13" s="191" t="s">
        <v>135</v>
      </c>
      <c r="E13" s="199"/>
      <c r="F13" s="199"/>
      <c r="G13" s="199"/>
      <c r="H13" s="200" t="s">
        <v>162</v>
      </c>
      <c r="I13" s="204"/>
      <c r="J13" s="202"/>
      <c r="K13" s="202"/>
      <c r="L13" s="164" t="str">
        <f>_xlfn.IFNA(VLOOKUP(B13,'[1]CDM Patients Data'!$B$1266:$O$5000,7,FALSE),"")</f>
        <v>Ovary</v>
      </c>
      <c r="M13" s="164" t="str">
        <f>_xlfn.IFNA(VLOOKUP(B13,'[1]CDM Patients Data'!$B$1266:$O$5000,8,FALSE),"")</f>
        <v>Ovary</v>
      </c>
      <c r="N13" s="164" t="str">
        <f>_xlfn.IFNA(VLOOKUP(B13,'[1]CDM Patients Data'!$B$1266:$O$5000,9,FALSE),"")</f>
        <v>High-grade serous carcinoma</v>
      </c>
      <c r="O13" s="164" t="str">
        <f>_xlfn.IFNA(VLOOKUP(B13,'[1]CDM Patients Data'!$B$1266:$O$3492,10,FALSE),"")</f>
        <v>Left</v>
      </c>
      <c r="P13" s="164">
        <f>_xlfn.IFNA(VLOOKUP(B13,'[1]CDM Patients Data'!$B$1266:$O$3492,11,FALSE),"")</f>
        <v>0</v>
      </c>
      <c r="Q13" s="164">
        <f>_xlfn.IFNA(VLOOKUP(B13,'[1]CDM Patients Data'!$B$1266:$O$3492,12,FALSE),"")</f>
        <v>0</v>
      </c>
      <c r="R13" s="164">
        <f>_xlfn.IFNA(VLOOKUP(B13,'[1]CDM Patients Data'!$B$1266:$O$3492,13,FALSE),"")</f>
        <v>0</v>
      </c>
      <c r="S13" s="164">
        <f>_xlfn.IFNA(VLOOKUP(B13,'[1]CDM Patients Data'!$B$1266:$O$3492,14,FALSE),"")</f>
        <v>0</v>
      </c>
      <c r="T13" s="164">
        <f>_xlfn.IFNA(VLOOKUP(B13,'[1]CDM Patients Data'!$B$1266:$N$5000,6,FALSE),"")</f>
        <v>0</v>
      </c>
      <c r="U13" s="164" t="s">
        <v>73</v>
      </c>
      <c r="V13" s="164" t="s">
        <v>73</v>
      </c>
      <c r="W13" s="164" t="s">
        <v>92</v>
      </c>
      <c r="X13" s="164" t="s">
        <v>75</v>
      </c>
      <c r="Y13" s="164" t="s">
        <v>76</v>
      </c>
      <c r="Z13" s="164" t="s">
        <v>76</v>
      </c>
      <c r="AA13" s="164" t="s">
        <v>76</v>
      </c>
      <c r="AB13" s="164" t="s">
        <v>76</v>
      </c>
      <c r="AC13" s="210" t="s">
        <v>77</v>
      </c>
      <c r="AD13" s="211"/>
      <c r="AE13" s="211" t="s">
        <v>78</v>
      </c>
      <c r="AF13" s="199"/>
      <c r="AG13" s="199"/>
      <c r="AH13" s="214" t="s">
        <v>79</v>
      </c>
      <c r="AI13" s="199"/>
      <c r="AJ13" s="199"/>
      <c r="AK13" s="218" t="s">
        <v>80</v>
      </c>
      <c r="AL13" s="220">
        <v>50725945</v>
      </c>
      <c r="AM13" s="218">
        <v>15.2177835</v>
      </c>
      <c r="AN13" s="218">
        <v>168.2</v>
      </c>
      <c r="AO13" s="218" t="s">
        <v>81</v>
      </c>
      <c r="AP13" s="218" t="s">
        <v>118</v>
      </c>
      <c r="AQ13" s="218"/>
      <c r="AR13" s="218"/>
      <c r="AS13" s="218"/>
      <c r="AT13" s="218"/>
      <c r="AU13" s="218"/>
      <c r="AV13" s="218"/>
      <c r="AW13" s="218"/>
      <c r="AX13" s="218"/>
      <c r="AY13" s="218"/>
      <c r="AZ13" s="218"/>
      <c r="BA13" s="218"/>
      <c r="BB13" s="218"/>
      <c r="BC13" s="218"/>
      <c r="BD13" s="218">
        <v>12.6</v>
      </c>
      <c r="BE13" s="218">
        <v>10.26</v>
      </c>
      <c r="BF13" s="218" t="str">
        <f t="shared" si="1"/>
        <v>LOW</v>
      </c>
      <c r="BG13" s="218" t="str">
        <f t="shared" si="2"/>
        <v>MSS</v>
      </c>
      <c r="BH13" s="218"/>
      <c r="BI13" s="218"/>
      <c r="BJ13" s="222"/>
      <c r="BK13" s="199"/>
      <c r="BL13" s="218" t="s">
        <v>84</v>
      </c>
      <c r="BM13" s="218"/>
      <c r="BN13" s="218"/>
      <c r="BO13" s="218"/>
      <c r="BP13" s="218"/>
      <c r="BQ13" s="218"/>
      <c r="BR13" s="218"/>
      <c r="BS13" s="218"/>
      <c r="BT13" s="218"/>
      <c r="BU13" s="218"/>
      <c r="BV13" s="218"/>
      <c r="BW13" s="218"/>
      <c r="BX13" s="218"/>
      <c r="BY13" s="199"/>
      <c r="BZ13" s="228" t="s">
        <v>84</v>
      </c>
      <c r="CA13" s="228"/>
      <c r="CB13" s="229">
        <f t="shared" si="0"/>
        <v>0</v>
      </c>
      <c r="CC13" s="218"/>
      <c r="CD13" s="228"/>
      <c r="CE13" s="230"/>
      <c r="CF13" s="230"/>
      <c r="CG13" s="230"/>
      <c r="CH13" s="230"/>
      <c r="CI13" s="230"/>
      <c r="CJ13" s="230"/>
      <c r="CK13" s="230"/>
      <c r="CL13" s="230"/>
      <c r="CM13" s="230"/>
      <c r="CN13" s="218" t="s">
        <v>119</v>
      </c>
      <c r="CO13" s="199"/>
      <c r="CP13" s="230" t="s">
        <v>80</v>
      </c>
      <c r="CQ13" s="232">
        <v>65647104</v>
      </c>
      <c r="CR13" s="230">
        <f t="shared" ref="CR13:CR18" si="4">CQ13*150/10^9</f>
        <v>9.8470656</v>
      </c>
      <c r="CS13" s="230"/>
      <c r="CT13" s="230"/>
      <c r="CU13" s="230"/>
      <c r="CV13" s="230"/>
      <c r="CW13" s="230"/>
    </row>
    <row r="14" ht="51" spans="1:101">
      <c r="A14" s="191">
        <v>1041</v>
      </c>
      <c r="B14" s="192" t="s">
        <v>163</v>
      </c>
      <c r="C14" s="193" t="s">
        <v>164</v>
      </c>
      <c r="D14" s="191" t="s">
        <v>122</v>
      </c>
      <c r="E14" s="199"/>
      <c r="F14" s="199"/>
      <c r="G14" s="199"/>
      <c r="H14" s="200"/>
      <c r="I14" s="204" t="s">
        <v>165</v>
      </c>
      <c r="J14" s="202"/>
      <c r="K14" s="202"/>
      <c r="L14" s="164" t="str">
        <f>_xlfn.IFNA(VLOOKUP(B14,'[1]CDM Patients Data'!$B$1266:$O$5000,7,FALSE),"")</f>
        <v>Esophagus</v>
      </c>
      <c r="M14" s="164" t="str">
        <f>_xlfn.IFNA(VLOOKUP(B14,'[1]CDM Patients Data'!$B$1266:$O$5000,8,FALSE),"")</f>
        <v>Esophagus NOS</v>
      </c>
      <c r="N14" s="164" t="str">
        <f>_xlfn.IFNA(VLOOKUP(B14,'[1]CDM Patients Data'!$B$1266:$O$5000,9,FALSE),"")</f>
        <v>Adenocarcinoma, NOS</v>
      </c>
      <c r="O14" s="164" t="str">
        <f>_xlfn.IFNA(VLOOKUP(B14,'[1]CDM Patients Data'!$B$1266:$O$3492,10,FALSE),"")</f>
        <v>Not a paired site</v>
      </c>
      <c r="P14" s="164">
        <f>_xlfn.IFNA(VLOOKUP(B14,'[1]CDM Patients Data'!$B$1266:$O$3492,11,FALSE),"")</f>
        <v>0</v>
      </c>
      <c r="Q14" s="164">
        <f>_xlfn.IFNA(VLOOKUP(B14,'[1]CDM Patients Data'!$B$1266:$O$3492,12,FALSE),"")</f>
        <v>0</v>
      </c>
      <c r="R14" s="164">
        <f>_xlfn.IFNA(VLOOKUP(B14,'[1]CDM Patients Data'!$B$1266:$O$3492,13,FALSE),"")</f>
        <v>0</v>
      </c>
      <c r="S14" s="164">
        <f>_xlfn.IFNA(VLOOKUP(B14,'[1]CDM Patients Data'!$B$1266:$O$3492,14,FALSE),"")</f>
        <v>0</v>
      </c>
      <c r="T14" s="164">
        <f>_xlfn.IFNA(VLOOKUP(B14,'[1]CDM Patients Data'!$B$1266:$N$5000,6,FALSE),"")</f>
        <v>0</v>
      </c>
      <c r="U14" s="164" t="s">
        <v>166</v>
      </c>
      <c r="V14" s="164" t="s">
        <v>167</v>
      </c>
      <c r="W14" s="164" t="s">
        <v>76</v>
      </c>
      <c r="X14" s="164" t="s">
        <v>131</v>
      </c>
      <c r="Y14" s="164" t="s">
        <v>76</v>
      </c>
      <c r="Z14" s="164" t="s">
        <v>76</v>
      </c>
      <c r="AA14" s="164" t="s">
        <v>76</v>
      </c>
      <c r="AB14" s="164" t="s">
        <v>76</v>
      </c>
      <c r="AC14" s="210" t="s">
        <v>77</v>
      </c>
      <c r="AD14" s="211"/>
      <c r="AE14" s="211" t="s">
        <v>78</v>
      </c>
      <c r="AF14" s="199"/>
      <c r="AG14" s="199"/>
      <c r="AH14" s="214" t="s">
        <v>79</v>
      </c>
      <c r="AI14" s="199"/>
      <c r="AJ14" s="199"/>
      <c r="AK14" s="218" t="s">
        <v>80</v>
      </c>
      <c r="AL14" s="220">
        <v>30490776</v>
      </c>
      <c r="AM14" s="218">
        <v>9.1472328</v>
      </c>
      <c r="AN14" s="218">
        <v>75.3</v>
      </c>
      <c r="AO14" s="218" t="s">
        <v>94</v>
      </c>
      <c r="AP14" s="218" t="s">
        <v>118</v>
      </c>
      <c r="AQ14" s="218"/>
      <c r="AR14" s="218"/>
      <c r="AS14" s="218"/>
      <c r="AT14" s="218"/>
      <c r="AU14" s="218"/>
      <c r="AV14" s="218"/>
      <c r="AW14" s="218"/>
      <c r="AX14" s="218"/>
      <c r="AY14" s="218"/>
      <c r="AZ14" s="218"/>
      <c r="BA14" s="218"/>
      <c r="BB14" s="218"/>
      <c r="BC14" s="218"/>
      <c r="BD14" s="218">
        <v>0.81</v>
      </c>
      <c r="BE14" s="218">
        <v>10.57</v>
      </c>
      <c r="BF14" s="218" t="str">
        <f t="shared" si="1"/>
        <v>LOW</v>
      </c>
      <c r="BG14" s="218" t="str">
        <f t="shared" si="2"/>
        <v>MSS</v>
      </c>
      <c r="BH14" s="218"/>
      <c r="BI14" s="218"/>
      <c r="BJ14" s="222" t="s">
        <v>79</v>
      </c>
      <c r="BK14" s="199"/>
      <c r="BL14" s="218" t="s">
        <v>80</v>
      </c>
      <c r="BM14" s="218">
        <v>26162348</v>
      </c>
      <c r="BN14" s="218">
        <v>7.8487044</v>
      </c>
      <c r="BO14" s="218">
        <v>82.9</v>
      </c>
      <c r="BP14" s="218" t="s">
        <v>95</v>
      </c>
      <c r="BQ14" s="218"/>
      <c r="BR14" s="218"/>
      <c r="BS14" s="218"/>
      <c r="BT14" s="218"/>
      <c r="BU14" s="218"/>
      <c r="BV14" s="218"/>
      <c r="BW14" s="218"/>
      <c r="BX14" s="218"/>
      <c r="BY14" s="199"/>
      <c r="BZ14" s="228" t="s">
        <v>84</v>
      </c>
      <c r="CA14" s="228"/>
      <c r="CB14" s="229">
        <f t="shared" si="0"/>
        <v>0</v>
      </c>
      <c r="CC14" s="218"/>
      <c r="CD14" s="228"/>
      <c r="CE14" s="230"/>
      <c r="CF14" s="230"/>
      <c r="CG14" s="230"/>
      <c r="CH14" s="230"/>
      <c r="CI14" s="230"/>
      <c r="CJ14" s="230"/>
      <c r="CK14" s="230"/>
      <c r="CL14" s="230"/>
      <c r="CM14" s="230"/>
      <c r="CN14" s="218"/>
      <c r="CO14" s="199"/>
      <c r="CP14" s="230" t="s">
        <v>84</v>
      </c>
      <c r="CQ14" s="232"/>
      <c r="CR14" s="230"/>
      <c r="CS14" s="230"/>
      <c r="CT14" s="230"/>
      <c r="CU14" s="230"/>
      <c r="CV14" s="230"/>
      <c r="CW14" s="230" t="s">
        <v>153</v>
      </c>
    </row>
    <row r="15" ht="30" hidden="1" spans="1:101">
      <c r="A15" s="191">
        <v>1043</v>
      </c>
      <c r="B15" s="192" t="s">
        <v>168</v>
      </c>
      <c r="C15" s="193" t="s">
        <v>169</v>
      </c>
      <c r="D15" s="191" t="s">
        <v>135</v>
      </c>
      <c r="E15" s="199"/>
      <c r="F15" s="199"/>
      <c r="G15" s="199"/>
      <c r="H15" s="200"/>
      <c r="I15" s="204"/>
      <c r="J15" s="202"/>
      <c r="K15" s="202"/>
      <c r="L15" s="164" t="str">
        <f>_xlfn.IFNA(VLOOKUP(B15,'[1]CDM Patients Data'!$B$1266:$O$5000,7,FALSE),"")</f>
        <v>Gallbladder</v>
      </c>
      <c r="M15" s="164" t="str">
        <f>_xlfn.IFNA(VLOOKUP(B15,'[1]CDM Patients Data'!$B$1266:$O$5000,8,FALSE),"")</f>
        <v>Gallbladder</v>
      </c>
      <c r="N15" s="164" t="str">
        <f>_xlfn.IFNA(VLOOKUP(B15,'[1]CDM Patients Data'!$B$1266:$O$5000,9,FALSE),"")</f>
        <v>Adenocarcinoma, NOS</v>
      </c>
      <c r="O15" s="164" t="str">
        <f>_xlfn.IFNA(VLOOKUP(B15,'[1]CDM Patients Data'!$B$1266:$O$3492,10,FALSE),"")</f>
        <v>Not a paired site</v>
      </c>
      <c r="P15" s="164">
        <f>_xlfn.IFNA(VLOOKUP(B15,'[1]CDM Patients Data'!$B$1266:$O$3492,11,FALSE),"")</f>
        <v>0</v>
      </c>
      <c r="Q15" s="164">
        <f>_xlfn.IFNA(VLOOKUP(B15,'[1]CDM Patients Data'!$B$1266:$O$3492,12,FALSE),"")</f>
        <v>0</v>
      </c>
      <c r="R15" s="164">
        <f>_xlfn.IFNA(VLOOKUP(B15,'[1]CDM Patients Data'!$B$1266:$O$3492,13,FALSE),"")</f>
        <v>0</v>
      </c>
      <c r="S15" s="164">
        <f>_xlfn.IFNA(VLOOKUP(B15,'[1]CDM Patients Data'!$B$1266:$O$3492,14,FALSE),"")</f>
        <v>0</v>
      </c>
      <c r="T15" s="164">
        <f>_xlfn.IFNA(VLOOKUP(B15,'[1]CDM Patients Data'!$B$1266:$N$5000,6,FALSE),"")</f>
        <v>0</v>
      </c>
      <c r="U15" s="164" t="s">
        <v>151</v>
      </c>
      <c r="V15" s="164" t="s">
        <v>151</v>
      </c>
      <c r="W15" s="164" t="s">
        <v>130</v>
      </c>
      <c r="X15" s="164" t="s">
        <v>131</v>
      </c>
      <c r="Y15" s="164" t="s">
        <v>76</v>
      </c>
      <c r="Z15" s="164" t="s">
        <v>76</v>
      </c>
      <c r="AA15" s="164" t="s">
        <v>76</v>
      </c>
      <c r="AB15" s="164" t="s">
        <v>76</v>
      </c>
      <c r="AC15" s="210" t="s">
        <v>77</v>
      </c>
      <c r="AD15" s="211"/>
      <c r="AE15" s="211" t="s">
        <v>78</v>
      </c>
      <c r="AF15" s="199"/>
      <c r="AG15" s="199"/>
      <c r="AH15" s="214" t="s">
        <v>79</v>
      </c>
      <c r="AI15" s="199"/>
      <c r="AJ15" s="199"/>
      <c r="AK15" s="218" t="s">
        <v>80</v>
      </c>
      <c r="AL15" s="220">
        <v>37614703</v>
      </c>
      <c r="AM15" s="218">
        <v>11.2844109</v>
      </c>
      <c r="AN15" s="218">
        <v>125.9</v>
      </c>
      <c r="AO15" s="218" t="s">
        <v>81</v>
      </c>
      <c r="AP15" s="218" t="s">
        <v>118</v>
      </c>
      <c r="AQ15" s="218"/>
      <c r="AR15" s="218"/>
      <c r="AS15" s="218"/>
      <c r="AT15" s="218"/>
      <c r="AU15" s="218"/>
      <c r="AV15" s="218"/>
      <c r="AW15" s="218"/>
      <c r="AX15" s="218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22"/>
      <c r="BK15" s="199"/>
      <c r="BL15" s="218" t="s">
        <v>84</v>
      </c>
      <c r="BM15" s="218"/>
      <c r="BN15" s="218"/>
      <c r="BO15" s="218"/>
      <c r="BP15" s="218"/>
      <c r="BQ15" s="218"/>
      <c r="BR15" s="218"/>
      <c r="BS15" s="218"/>
      <c r="BT15" s="218"/>
      <c r="BU15" s="218"/>
      <c r="BV15" s="218"/>
      <c r="BW15" s="218"/>
      <c r="BX15" s="218"/>
      <c r="BY15" s="199"/>
      <c r="BZ15" s="228" t="s">
        <v>84</v>
      </c>
      <c r="CA15" s="228"/>
      <c r="CB15" s="229">
        <f t="shared" si="0"/>
        <v>0</v>
      </c>
      <c r="CC15" s="218"/>
      <c r="CD15" s="228"/>
      <c r="CE15" s="230"/>
      <c r="CF15" s="230"/>
      <c r="CG15" s="230"/>
      <c r="CH15" s="230"/>
      <c r="CI15" s="230"/>
      <c r="CJ15" s="230"/>
      <c r="CK15" s="230"/>
      <c r="CL15" s="230"/>
      <c r="CM15" s="230"/>
      <c r="CN15" s="218" t="s">
        <v>119</v>
      </c>
      <c r="CO15" s="199"/>
      <c r="CP15" s="230" t="s">
        <v>80</v>
      </c>
      <c r="CQ15" s="232">
        <v>66400374</v>
      </c>
      <c r="CR15" s="230">
        <f t="shared" si="4"/>
        <v>9.9600561</v>
      </c>
      <c r="CS15" s="230"/>
      <c r="CT15" s="230"/>
      <c r="CU15" s="230"/>
      <c r="CV15" s="230"/>
      <c r="CW15" s="230"/>
    </row>
    <row r="16" ht="30" spans="1:101">
      <c r="A16" s="191">
        <v>1044</v>
      </c>
      <c r="B16" s="192" t="s">
        <v>170</v>
      </c>
      <c r="C16" s="193" t="s">
        <v>171</v>
      </c>
      <c r="D16" s="191" t="s">
        <v>99</v>
      </c>
      <c r="E16" s="199"/>
      <c r="F16" s="199"/>
      <c r="G16" s="199"/>
      <c r="H16" s="200"/>
      <c r="I16" s="204" t="s">
        <v>172</v>
      </c>
      <c r="J16" s="202"/>
      <c r="K16" s="202"/>
      <c r="L16" s="164" t="str">
        <f>_xlfn.IFNA(VLOOKUP(B16,'[1]CDM Patients Data'!$B$1266:$O$5000,7,FALSE),"")</f>
        <v>Non-Cancer</v>
      </c>
      <c r="M16" s="164" t="str">
        <f>_xlfn.IFNA(VLOOKUP(B16,'[1]CDM Patients Data'!$B$1266:$O$5000,8,FALSE),"")</f>
        <v>Non-Cancer</v>
      </c>
      <c r="N16" s="164" t="str">
        <f>_xlfn.IFNA(VLOOKUP(B16,'[1]CDM Patients Data'!$B$1266:$O$5000,9,FALSE),"")</f>
        <v>Non-Cancer</v>
      </c>
      <c r="O16" s="164" t="str">
        <f>_xlfn.IFNA(VLOOKUP(B16,'[1]CDM Patients Data'!$B$1266:$O$3492,10,FALSE),"")</f>
        <v>Non-Cancer</v>
      </c>
      <c r="P16" s="164">
        <f>_xlfn.IFNA(VLOOKUP(B16,'[1]CDM Patients Data'!$B$1266:$O$3492,11,FALSE),"")</f>
        <v>0</v>
      </c>
      <c r="Q16" s="164">
        <f>_xlfn.IFNA(VLOOKUP(B16,'[1]CDM Patients Data'!$B$1266:$O$3492,12,FALSE),"")</f>
        <v>0</v>
      </c>
      <c r="R16" s="164">
        <f>_xlfn.IFNA(VLOOKUP(B16,'[1]CDM Patients Data'!$B$1266:$O$3492,13,FALSE),"")</f>
        <v>0</v>
      </c>
      <c r="S16" s="164">
        <f>_xlfn.IFNA(VLOOKUP(B16,'[1]CDM Patients Data'!$B$1266:$O$3492,14,FALSE),"")</f>
        <v>0</v>
      </c>
      <c r="T16" s="164">
        <f>_xlfn.IFNA(VLOOKUP(B16,'[1]CDM Patients Data'!$B$1266:$N$5000,6,FALSE),"")</f>
        <v>0</v>
      </c>
      <c r="U16" s="164" t="s">
        <v>143</v>
      </c>
      <c r="V16" s="164" t="s">
        <v>143</v>
      </c>
      <c r="W16" s="164" t="s">
        <v>143</v>
      </c>
      <c r="X16" s="164" t="s">
        <v>143</v>
      </c>
      <c r="Y16" s="164" t="s">
        <v>76</v>
      </c>
      <c r="Z16" s="164" t="s">
        <v>76</v>
      </c>
      <c r="AA16" s="164" t="s">
        <v>76</v>
      </c>
      <c r="AB16" s="164" t="s">
        <v>76</v>
      </c>
      <c r="AC16" s="210" t="s">
        <v>77</v>
      </c>
      <c r="AD16" s="211"/>
      <c r="AE16" s="211"/>
      <c r="AF16" s="199"/>
      <c r="AG16" s="199"/>
      <c r="AH16" s="214" t="s">
        <v>79</v>
      </c>
      <c r="AI16" s="199"/>
      <c r="AJ16" s="199"/>
      <c r="AK16" s="218" t="s">
        <v>80</v>
      </c>
      <c r="AL16" s="220">
        <v>24376480</v>
      </c>
      <c r="AM16" s="218">
        <v>7.312944</v>
      </c>
      <c r="AN16" s="218"/>
      <c r="AO16" s="218" t="s">
        <v>94</v>
      </c>
      <c r="AP16" s="218"/>
      <c r="AQ16" s="218"/>
      <c r="AR16" s="218"/>
      <c r="AS16" s="218"/>
      <c r="AT16" s="218"/>
      <c r="AU16" s="218"/>
      <c r="AV16" s="218"/>
      <c r="AW16" s="218"/>
      <c r="AX16" s="218"/>
      <c r="AY16" s="218"/>
      <c r="AZ16" s="218"/>
      <c r="BA16" s="218"/>
      <c r="BB16" s="218"/>
      <c r="BC16" s="218"/>
      <c r="BD16" s="218">
        <v>8.36</v>
      </c>
      <c r="BE16" s="218">
        <v>9.84</v>
      </c>
      <c r="BF16" s="218" t="str">
        <f t="shared" ref="BF16:BF19" si="5">IF(BD16&gt;15,"HIGH",IF(BD16="","NA",IF(BD16="CE-Awaited for standardization","UNDER_STANDARDIZATION",IF(BD16&lt;15,"LOW"))))</f>
        <v>LOW</v>
      </c>
      <c r="BG16" s="218" t="str">
        <f t="shared" ref="BG16:BG19" si="6">IF(BE16&gt;15,"MSI-H",IF(BE16="","NA",IF(BE16&lt;15,"MSS")))</f>
        <v>MSS</v>
      </c>
      <c r="BH16" s="218"/>
      <c r="BI16" s="218"/>
      <c r="BJ16" s="222" t="s">
        <v>79</v>
      </c>
      <c r="BK16" s="199"/>
      <c r="BL16" s="218" t="s">
        <v>80</v>
      </c>
      <c r="BM16" s="218">
        <v>24376480</v>
      </c>
      <c r="BN16" s="218">
        <v>7.312944</v>
      </c>
      <c r="BO16" s="218">
        <v>79.8</v>
      </c>
      <c r="BP16" s="218" t="s">
        <v>95</v>
      </c>
      <c r="BQ16" s="218"/>
      <c r="BR16" s="218"/>
      <c r="BS16" s="218"/>
      <c r="BT16" s="218"/>
      <c r="BU16" s="218"/>
      <c r="BV16" s="218"/>
      <c r="BW16" s="218"/>
      <c r="BX16" s="218"/>
      <c r="BY16" s="199"/>
      <c r="BZ16" s="228" t="s">
        <v>84</v>
      </c>
      <c r="CA16" s="228"/>
      <c r="CB16" s="229">
        <f t="shared" si="0"/>
        <v>0</v>
      </c>
      <c r="CC16" s="218"/>
      <c r="CD16" s="228"/>
      <c r="CE16" s="230"/>
      <c r="CF16" s="230"/>
      <c r="CG16" s="230"/>
      <c r="CH16" s="230"/>
      <c r="CI16" s="230"/>
      <c r="CJ16" s="230"/>
      <c r="CK16" s="230"/>
      <c r="CL16" s="230"/>
      <c r="CM16" s="230"/>
      <c r="CN16" s="218"/>
      <c r="CO16" s="199"/>
      <c r="CP16" s="230" t="s">
        <v>84</v>
      </c>
      <c r="CQ16" s="232"/>
      <c r="CR16" s="230"/>
      <c r="CS16" s="230"/>
      <c r="CT16" s="230"/>
      <c r="CU16" s="230"/>
      <c r="CV16" s="230"/>
      <c r="CW16" s="230"/>
    </row>
    <row r="17" ht="47.25" hidden="1" spans="1:101">
      <c r="A17" s="191">
        <v>1045</v>
      </c>
      <c r="B17" s="192" t="s">
        <v>173</v>
      </c>
      <c r="C17" s="193" t="s">
        <v>174</v>
      </c>
      <c r="D17" s="191" t="s">
        <v>135</v>
      </c>
      <c r="E17" s="199"/>
      <c r="F17" s="199"/>
      <c r="G17" s="199"/>
      <c r="H17" s="200" t="s">
        <v>175</v>
      </c>
      <c r="I17" s="204"/>
      <c r="J17" s="202"/>
      <c r="K17" s="202"/>
      <c r="L17" s="164" t="str">
        <f>_xlfn.IFNA(VLOOKUP(B17,'[1]CDM Patients Data'!$B$1266:$O$5000,7,FALSE),"")</f>
        <v>Corpus Uteri</v>
      </c>
      <c r="M17" s="164" t="str">
        <f>_xlfn.IFNA(VLOOKUP(B17,'[1]CDM Patients Data'!$B$1266:$O$5000,8,FALSE),"")</f>
        <v>Endometrium</v>
      </c>
      <c r="N17" s="164" t="str">
        <f>_xlfn.IFNA(VLOOKUP(B17,'[1]CDM Patients Data'!$B$1266:$O$5000,9,FALSE),"")</f>
        <v>Endometrial stromal sarcoma</v>
      </c>
      <c r="O17" s="164" t="str">
        <f>_xlfn.IFNA(VLOOKUP(B17,'[1]CDM Patients Data'!$B$1266:$O$3492,10,FALSE),"")</f>
        <v>Not a paired site</v>
      </c>
      <c r="P17" s="164">
        <f>_xlfn.IFNA(VLOOKUP(B17,'[1]CDM Patients Data'!$B$1266:$O$3492,11,FALSE),"")</f>
        <v>0</v>
      </c>
      <c r="Q17" s="164">
        <f>_xlfn.IFNA(VLOOKUP(B17,'[1]CDM Patients Data'!$B$1266:$O$3492,12,FALSE),"")</f>
        <v>0</v>
      </c>
      <c r="R17" s="164">
        <f>_xlfn.IFNA(VLOOKUP(B17,'[1]CDM Patients Data'!$B$1266:$O$3492,13,FALSE),"")</f>
        <v>0</v>
      </c>
      <c r="S17" s="164">
        <f>_xlfn.IFNA(VLOOKUP(B17,'[1]CDM Patients Data'!$B$1266:$O$3492,14,FALSE),"")</f>
        <v>0</v>
      </c>
      <c r="T17" s="164">
        <f>_xlfn.IFNA(VLOOKUP(B17,'[1]CDM Patients Data'!$B$1266:$N$5000,6,FALSE),"")</f>
        <v>0</v>
      </c>
      <c r="U17" s="164" t="s">
        <v>176</v>
      </c>
      <c r="V17" s="164" t="s">
        <v>177</v>
      </c>
      <c r="W17" s="164" t="s">
        <v>130</v>
      </c>
      <c r="X17" s="164" t="s">
        <v>175</v>
      </c>
      <c r="Y17" s="164" t="s">
        <v>76</v>
      </c>
      <c r="Z17" s="164" t="s">
        <v>76</v>
      </c>
      <c r="AA17" s="164" t="s">
        <v>76</v>
      </c>
      <c r="AB17" s="164" t="s">
        <v>76</v>
      </c>
      <c r="AC17" s="210" t="s">
        <v>77</v>
      </c>
      <c r="AD17" s="211"/>
      <c r="AE17" s="211" t="s">
        <v>78</v>
      </c>
      <c r="AF17" s="199"/>
      <c r="AG17" s="199"/>
      <c r="AH17" s="214" t="s">
        <v>79</v>
      </c>
      <c r="AI17" s="199"/>
      <c r="AJ17" s="199"/>
      <c r="AK17" s="218" t="s">
        <v>80</v>
      </c>
      <c r="AL17" s="220">
        <v>48659493</v>
      </c>
      <c r="AM17" s="218">
        <v>14.5978479</v>
      </c>
      <c r="AN17" s="218">
        <v>160.6</v>
      </c>
      <c r="AO17" s="218" t="s">
        <v>81</v>
      </c>
      <c r="AP17" s="218" t="s">
        <v>178</v>
      </c>
      <c r="AQ17" s="218" t="s">
        <v>158</v>
      </c>
      <c r="AR17" s="218" t="s">
        <v>179</v>
      </c>
      <c r="AS17" s="218" t="s">
        <v>180</v>
      </c>
      <c r="AT17" s="218" t="s">
        <v>181</v>
      </c>
      <c r="AU17" s="218" t="s">
        <v>182</v>
      </c>
      <c r="AV17" s="218" t="s">
        <v>183</v>
      </c>
      <c r="AW17" s="218" t="s">
        <v>184</v>
      </c>
      <c r="AX17" s="218" t="s">
        <v>185</v>
      </c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22"/>
      <c r="BK17" s="199"/>
      <c r="BL17" s="218" t="s">
        <v>84</v>
      </c>
      <c r="BM17" s="218"/>
      <c r="BN17" s="218"/>
      <c r="BO17" s="218"/>
      <c r="BP17" s="218"/>
      <c r="BQ17" s="218"/>
      <c r="BR17" s="218"/>
      <c r="BS17" s="218"/>
      <c r="BT17" s="218"/>
      <c r="BU17" s="218"/>
      <c r="BV17" s="218"/>
      <c r="BW17" s="218"/>
      <c r="BX17" s="218"/>
      <c r="BY17" s="199"/>
      <c r="BZ17" s="228" t="s">
        <v>84</v>
      </c>
      <c r="CA17" s="228"/>
      <c r="CB17" s="229">
        <f t="shared" si="0"/>
        <v>0</v>
      </c>
      <c r="CC17" s="218"/>
      <c r="CD17" s="228"/>
      <c r="CE17" s="230"/>
      <c r="CF17" s="230"/>
      <c r="CG17" s="230"/>
      <c r="CH17" s="230"/>
      <c r="CI17" s="230"/>
      <c r="CJ17" s="230"/>
      <c r="CK17" s="230"/>
      <c r="CL17" s="230"/>
      <c r="CM17" s="230"/>
      <c r="CN17" s="218"/>
      <c r="CO17" s="199"/>
      <c r="CP17" s="230" t="s">
        <v>80</v>
      </c>
      <c r="CQ17" s="232">
        <v>6559554</v>
      </c>
      <c r="CR17" s="230">
        <f t="shared" si="4"/>
        <v>0.9839331</v>
      </c>
      <c r="CS17" s="230"/>
      <c r="CT17" s="230"/>
      <c r="CU17" s="230"/>
      <c r="CV17" s="230"/>
      <c r="CW17" s="230"/>
    </row>
    <row r="18" ht="30" hidden="1" spans="1:101">
      <c r="A18" s="191">
        <v>1046</v>
      </c>
      <c r="B18" s="192" t="s">
        <v>186</v>
      </c>
      <c r="C18" s="193" t="s">
        <v>187</v>
      </c>
      <c r="D18" s="191" t="s">
        <v>135</v>
      </c>
      <c r="E18" s="199"/>
      <c r="F18" s="199"/>
      <c r="G18" s="199"/>
      <c r="H18" s="200" t="s">
        <v>188</v>
      </c>
      <c r="I18" s="204"/>
      <c r="J18" s="202"/>
      <c r="K18" s="202"/>
      <c r="L18" s="164" t="str">
        <f>_xlfn.IFNA(VLOOKUP(B18,'[1]CDM Patients Data'!$B$1266:$O$5000,7,FALSE),"")</f>
        <v>Cervix Uteri</v>
      </c>
      <c r="M18" s="164" t="str">
        <f>_xlfn.IFNA(VLOOKUP(B18,'[1]CDM Patients Data'!$B$1266:$O$5000,8,FALSE),"")</f>
        <v>Cervix uteri</v>
      </c>
      <c r="N18" s="164" t="str">
        <f>_xlfn.IFNA(VLOOKUP(B18,'[1]CDM Patients Data'!$B$1266:$O$5000,9,FALSE),"")</f>
        <v>Adenocarcinoma, NOS</v>
      </c>
      <c r="O18" s="164" t="str">
        <f>_xlfn.IFNA(VLOOKUP(B18,'[1]CDM Patients Data'!$B$1266:$O$3492,10,FALSE),"")</f>
        <v>Not a paired site</v>
      </c>
      <c r="P18" s="164">
        <f>_xlfn.IFNA(VLOOKUP(B18,'[1]CDM Patients Data'!$B$1266:$O$3492,11,FALSE),"")</f>
        <v>0</v>
      </c>
      <c r="Q18" s="164">
        <f>_xlfn.IFNA(VLOOKUP(B18,'[1]CDM Patients Data'!$B$1266:$O$3492,12,FALSE),"")</f>
        <v>0</v>
      </c>
      <c r="R18" s="164">
        <f>_xlfn.IFNA(VLOOKUP(B18,'[1]CDM Patients Data'!$B$1266:$O$3492,13,FALSE),"")</f>
        <v>0</v>
      </c>
      <c r="S18" s="164">
        <f>_xlfn.IFNA(VLOOKUP(B18,'[1]CDM Patients Data'!$B$1266:$O$3492,14,FALSE),"")</f>
        <v>0</v>
      </c>
      <c r="T18" s="164">
        <f>_xlfn.IFNA(VLOOKUP(B18,'[1]CDM Patients Data'!$B$1266:$N$5000,6,FALSE),"")</f>
        <v>0</v>
      </c>
      <c r="U18" s="164" t="s">
        <v>189</v>
      </c>
      <c r="V18" s="164" t="s">
        <v>190</v>
      </c>
      <c r="W18" s="164" t="s">
        <v>130</v>
      </c>
      <c r="X18" s="164" t="s">
        <v>131</v>
      </c>
      <c r="Y18" s="164" t="s">
        <v>76</v>
      </c>
      <c r="Z18" s="164" t="s">
        <v>76</v>
      </c>
      <c r="AA18" s="164" t="s">
        <v>76</v>
      </c>
      <c r="AB18" s="164" t="s">
        <v>76</v>
      </c>
      <c r="AC18" s="210" t="s">
        <v>77</v>
      </c>
      <c r="AD18" s="211"/>
      <c r="AE18" s="211" t="s">
        <v>78</v>
      </c>
      <c r="AF18" s="199"/>
      <c r="AG18" s="199"/>
      <c r="AH18" s="214" t="s">
        <v>79</v>
      </c>
      <c r="AI18" s="199"/>
      <c r="AJ18" s="199"/>
      <c r="AK18" s="218" t="s">
        <v>80</v>
      </c>
      <c r="AL18" s="220">
        <v>53121170</v>
      </c>
      <c r="AM18" s="218">
        <v>15.936351</v>
      </c>
      <c r="AN18" s="218">
        <v>137.8</v>
      </c>
      <c r="AO18" s="218" t="s">
        <v>81</v>
      </c>
      <c r="AP18" s="218" t="s">
        <v>158</v>
      </c>
      <c r="AQ18" s="218" t="s">
        <v>191</v>
      </c>
      <c r="AR18" s="218" t="s">
        <v>192</v>
      </c>
      <c r="AS18" s="218"/>
      <c r="AT18" s="218"/>
      <c r="AU18" s="218"/>
      <c r="AV18" s="218"/>
      <c r="AW18" s="218"/>
      <c r="AX18" s="218"/>
      <c r="AY18" s="218"/>
      <c r="AZ18" s="218"/>
      <c r="BA18" s="218"/>
      <c r="BB18" s="218"/>
      <c r="BC18" s="218"/>
      <c r="BD18" s="218">
        <v>15.28</v>
      </c>
      <c r="BE18" s="218">
        <v>19.04</v>
      </c>
      <c r="BF18" s="218" t="str">
        <f t="shared" si="5"/>
        <v>HIGH</v>
      </c>
      <c r="BG18" s="218" t="str">
        <f t="shared" si="6"/>
        <v>MSI-H</v>
      </c>
      <c r="BH18" s="218"/>
      <c r="BI18" s="218"/>
      <c r="BJ18" s="222"/>
      <c r="BK18" s="199"/>
      <c r="BL18" s="218" t="s">
        <v>84</v>
      </c>
      <c r="BM18" s="218"/>
      <c r="BN18" s="218"/>
      <c r="BO18" s="218"/>
      <c r="BP18" s="218"/>
      <c r="BQ18" s="218"/>
      <c r="BR18" s="218"/>
      <c r="BS18" s="218"/>
      <c r="BT18" s="218"/>
      <c r="BU18" s="218"/>
      <c r="BV18" s="218"/>
      <c r="BW18" s="218"/>
      <c r="BX18" s="218"/>
      <c r="BY18" s="199"/>
      <c r="BZ18" s="228" t="s">
        <v>84</v>
      </c>
      <c r="CA18" s="228"/>
      <c r="CB18" s="229">
        <f t="shared" si="0"/>
        <v>0</v>
      </c>
      <c r="CC18" s="218"/>
      <c r="CD18" s="228"/>
      <c r="CE18" s="230"/>
      <c r="CF18" s="230"/>
      <c r="CG18" s="230"/>
      <c r="CH18" s="230"/>
      <c r="CI18" s="230"/>
      <c r="CJ18" s="230"/>
      <c r="CK18" s="230"/>
      <c r="CL18" s="230"/>
      <c r="CM18" s="230"/>
      <c r="CN18" s="218" t="s">
        <v>119</v>
      </c>
      <c r="CO18" s="199"/>
      <c r="CP18" s="230" t="s">
        <v>80</v>
      </c>
      <c r="CQ18" s="232">
        <v>67217490</v>
      </c>
      <c r="CR18" s="230">
        <f t="shared" si="4"/>
        <v>10.0826235</v>
      </c>
      <c r="CS18" s="230"/>
      <c r="CT18" s="230"/>
      <c r="CU18" s="230"/>
      <c r="CV18" s="230"/>
      <c r="CW18" s="230"/>
    </row>
    <row r="19" ht="63.75" spans="1:101">
      <c r="A19" s="191">
        <v>1047</v>
      </c>
      <c r="B19" s="192" t="s">
        <v>193</v>
      </c>
      <c r="C19" s="193" t="s">
        <v>194</v>
      </c>
      <c r="D19" s="191" t="s">
        <v>88</v>
      </c>
      <c r="E19" s="199"/>
      <c r="F19" s="199"/>
      <c r="G19" s="199"/>
      <c r="H19" s="200" t="s">
        <v>195</v>
      </c>
      <c r="I19" s="204" t="s">
        <v>196</v>
      </c>
      <c r="J19" s="202"/>
      <c r="K19" s="202"/>
      <c r="L19" s="164" t="str">
        <f>_xlfn.IFNA(VLOOKUP(B19,'[1]CDM Patients Data'!$B$1266:$O$5000,7,FALSE),"")</f>
        <v>Ovary</v>
      </c>
      <c r="M19" s="164" t="str">
        <f>_xlfn.IFNA(VLOOKUP(B19,'[1]CDM Patients Data'!$B$1266:$O$5000,8,FALSE),"")</f>
        <v>Ovary</v>
      </c>
      <c r="N19" s="164" t="str">
        <f>_xlfn.IFNA(VLOOKUP(B19,'[1]CDM Patients Data'!$B$1266:$O$5000,9,FALSE),"")</f>
        <v>High-grade serous carcinoma</v>
      </c>
      <c r="O19" s="164" t="str">
        <f>_xlfn.IFNA(VLOOKUP(B19,'[1]CDM Patients Data'!$B$1266:$O$3492,10,FALSE),"")</f>
        <v>Right and Left</v>
      </c>
      <c r="P19" s="164">
        <f>_xlfn.IFNA(VLOOKUP(B19,'[1]CDM Patients Data'!$B$1266:$O$3492,11,FALSE),"")</f>
        <v>0</v>
      </c>
      <c r="Q19" s="164">
        <f>_xlfn.IFNA(VLOOKUP(B19,'[1]CDM Patients Data'!$B$1266:$O$3492,12,FALSE),"")</f>
        <v>0</v>
      </c>
      <c r="R19" s="164">
        <f>_xlfn.IFNA(VLOOKUP(B19,'[1]CDM Patients Data'!$B$1266:$O$3492,13,FALSE),"")</f>
        <v>0</v>
      </c>
      <c r="S19" s="164">
        <f>_xlfn.IFNA(VLOOKUP(B19,'[1]CDM Patients Data'!$B$1266:$O$3492,14,FALSE),"")</f>
        <v>0</v>
      </c>
      <c r="T19" s="164">
        <f>_xlfn.IFNA(VLOOKUP(B19,'[1]CDM Patients Data'!$B$1266:$N$5000,6,FALSE),"")</f>
        <v>0</v>
      </c>
      <c r="U19" s="164" t="s">
        <v>73</v>
      </c>
      <c r="V19" s="164" t="s">
        <v>73</v>
      </c>
      <c r="W19" s="164" t="s">
        <v>197</v>
      </c>
      <c r="X19" s="164" t="s">
        <v>75</v>
      </c>
      <c r="Y19" s="164" t="s">
        <v>76</v>
      </c>
      <c r="Z19" s="164" t="s">
        <v>76</v>
      </c>
      <c r="AA19" s="164" t="s">
        <v>76</v>
      </c>
      <c r="AB19" s="164" t="s">
        <v>76</v>
      </c>
      <c r="AC19" s="210" t="s">
        <v>77</v>
      </c>
      <c r="AD19" s="211"/>
      <c r="AE19" s="211" t="s">
        <v>78</v>
      </c>
      <c r="AF19" s="199"/>
      <c r="AG19" s="199"/>
      <c r="AH19" s="214" t="s">
        <v>79</v>
      </c>
      <c r="AI19" s="199"/>
      <c r="AJ19" s="199"/>
      <c r="AK19" s="218" t="s">
        <v>80</v>
      </c>
      <c r="AL19" s="220">
        <v>57293103</v>
      </c>
      <c r="AM19" s="218">
        <v>17.1879309</v>
      </c>
      <c r="AN19" s="218">
        <v>150.7</v>
      </c>
      <c r="AO19" s="218" t="s">
        <v>81</v>
      </c>
      <c r="AP19" s="218" t="s">
        <v>198</v>
      </c>
      <c r="AQ19" s="218"/>
      <c r="AR19" s="218"/>
      <c r="AS19" s="218"/>
      <c r="AT19" s="218"/>
      <c r="AU19" s="218"/>
      <c r="AV19" s="218"/>
      <c r="AW19" s="218"/>
      <c r="AX19" s="218"/>
      <c r="AY19" s="218"/>
      <c r="AZ19" s="218"/>
      <c r="BA19" s="218"/>
      <c r="BB19" s="218"/>
      <c r="BC19" s="218"/>
      <c r="BD19" s="218">
        <v>3.47</v>
      </c>
      <c r="BE19" s="218">
        <v>11.55</v>
      </c>
      <c r="BF19" s="218" t="str">
        <f t="shared" si="5"/>
        <v>LOW</v>
      </c>
      <c r="BG19" s="218" t="str">
        <f t="shared" si="6"/>
        <v>MSS</v>
      </c>
      <c r="BH19" s="218"/>
      <c r="BI19" s="218"/>
      <c r="BJ19" s="222" t="s">
        <v>79</v>
      </c>
      <c r="BK19" s="199"/>
      <c r="BL19" s="218" t="s">
        <v>80</v>
      </c>
      <c r="BM19" s="218">
        <v>25764656</v>
      </c>
      <c r="BN19" s="218">
        <v>7.7293968</v>
      </c>
      <c r="BO19" s="218">
        <v>80.9</v>
      </c>
      <c r="BP19" s="218" t="s">
        <v>95</v>
      </c>
      <c r="BQ19" s="218" t="s">
        <v>198</v>
      </c>
      <c r="BR19" s="218"/>
      <c r="BS19" s="218"/>
      <c r="BT19" s="218"/>
      <c r="BU19" s="218"/>
      <c r="BV19" s="218"/>
      <c r="BW19" s="218"/>
      <c r="BX19" s="218"/>
      <c r="BY19" s="199"/>
      <c r="BZ19" s="228" t="s">
        <v>84</v>
      </c>
      <c r="CA19" s="228"/>
      <c r="CB19" s="229">
        <f t="shared" si="0"/>
        <v>0</v>
      </c>
      <c r="CC19" s="218"/>
      <c r="CD19" s="228"/>
      <c r="CE19" s="230"/>
      <c r="CF19" s="230"/>
      <c r="CG19" s="230"/>
      <c r="CH19" s="230"/>
      <c r="CI19" s="230"/>
      <c r="CJ19" s="230"/>
      <c r="CK19" s="230"/>
      <c r="CL19" s="230"/>
      <c r="CM19" s="230"/>
      <c r="CN19" s="218"/>
      <c r="CO19" s="199"/>
      <c r="CP19" s="230" t="s">
        <v>84</v>
      </c>
      <c r="CQ19" s="232"/>
      <c r="CR19" s="230"/>
      <c r="CS19" s="230"/>
      <c r="CT19" s="230"/>
      <c r="CU19" s="230"/>
      <c r="CV19" s="230"/>
      <c r="CW19" s="230"/>
    </row>
    <row r="20" ht="60" spans="1:101">
      <c r="A20" s="191">
        <v>1049</v>
      </c>
      <c r="B20" s="192" t="s">
        <v>199</v>
      </c>
      <c r="C20" s="193" t="s">
        <v>200</v>
      </c>
      <c r="D20" s="191" t="s">
        <v>88</v>
      </c>
      <c r="E20" s="199"/>
      <c r="F20" s="199"/>
      <c r="G20" s="199"/>
      <c r="H20" s="200"/>
      <c r="I20" s="204" t="s">
        <v>172</v>
      </c>
      <c r="J20" s="202"/>
      <c r="K20" s="202"/>
      <c r="L20" s="164" t="str">
        <f>_xlfn.IFNA(VLOOKUP(B20,'[1]CDM Patients Data'!$B$1266:$O$5000,7,FALSE),"")</f>
        <v>Breast</v>
      </c>
      <c r="M20" s="164" t="str">
        <f>_xlfn.IFNA(VLOOKUP(B20,'[1]CDM Patients Data'!$B$1266:$O$5000,8,FALSE),"")</f>
        <v>Breast NOS (excludes Skin of breast C44.5)</v>
      </c>
      <c r="N20" s="164" t="str">
        <f>_xlfn.IFNA(VLOOKUP(B20,'[1]CDM Patients Data'!$B$1266:$O$5000,9,FALSE),"")</f>
        <v>Infiltrating ductular carcinoma</v>
      </c>
      <c r="O20" s="164" t="str">
        <f>_xlfn.IFNA(VLOOKUP(B20,'[1]CDM Patients Data'!$B$1266:$O$3492,10,FALSE),"")</f>
        <v>Left</v>
      </c>
      <c r="P20" s="164">
        <f>_xlfn.IFNA(VLOOKUP(B20,'[1]CDM Patients Data'!$B$1266:$O$3492,11,FALSE),"")</f>
        <v>0</v>
      </c>
      <c r="Q20" s="164">
        <f>_xlfn.IFNA(VLOOKUP(B20,'[1]CDM Patients Data'!$B$1266:$O$3492,12,FALSE),"")</f>
        <v>0</v>
      </c>
      <c r="R20" s="164">
        <f>_xlfn.IFNA(VLOOKUP(B20,'[1]CDM Patients Data'!$B$1266:$O$3492,13,FALSE),"")</f>
        <v>0</v>
      </c>
      <c r="S20" s="164">
        <f>_xlfn.IFNA(VLOOKUP(B20,'[1]CDM Patients Data'!$B$1266:$O$3492,14,FALSE),"")</f>
        <v>0</v>
      </c>
      <c r="T20" s="164">
        <f>_xlfn.IFNA(VLOOKUP(B20,'[1]CDM Patients Data'!$B$1266:$N$5000,6,FALSE),"")</f>
        <v>0</v>
      </c>
      <c r="U20" s="164" t="s">
        <v>90</v>
      </c>
      <c r="V20" s="164" t="s">
        <v>91</v>
      </c>
      <c r="W20" s="164" t="s">
        <v>92</v>
      </c>
      <c r="X20" s="164" t="s">
        <v>201</v>
      </c>
      <c r="Y20" s="164" t="s">
        <v>76</v>
      </c>
      <c r="Z20" s="164" t="s">
        <v>76</v>
      </c>
      <c r="AA20" s="164" t="s">
        <v>76</v>
      </c>
      <c r="AB20" s="164" t="s">
        <v>76</v>
      </c>
      <c r="AC20" s="210" t="s">
        <v>77</v>
      </c>
      <c r="AD20" s="211"/>
      <c r="AE20" s="211"/>
      <c r="AF20" s="199"/>
      <c r="AG20" s="199"/>
      <c r="AH20" s="214" t="s">
        <v>79</v>
      </c>
      <c r="AI20" s="199"/>
      <c r="AJ20" s="199"/>
      <c r="AK20" s="218" t="s">
        <v>80</v>
      </c>
      <c r="AL20" s="220">
        <v>22072479</v>
      </c>
      <c r="AM20" s="218">
        <v>6.6217437</v>
      </c>
      <c r="AN20" s="218"/>
      <c r="AO20" s="218" t="s">
        <v>94</v>
      </c>
      <c r="AP20" s="218"/>
      <c r="AQ20" s="218"/>
      <c r="AR20" s="218"/>
      <c r="AS20" s="218"/>
      <c r="AT20" s="218"/>
      <c r="AU20" s="218"/>
      <c r="AV20" s="218"/>
      <c r="AW20" s="218"/>
      <c r="AX20" s="218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22" t="s">
        <v>79</v>
      </c>
      <c r="BK20" s="199"/>
      <c r="BL20" s="218" t="s">
        <v>80</v>
      </c>
      <c r="BM20" s="218">
        <v>22072479</v>
      </c>
      <c r="BN20" s="218">
        <v>6.6217437</v>
      </c>
      <c r="BO20" s="218">
        <v>71.1</v>
      </c>
      <c r="BP20" s="218" t="s">
        <v>95</v>
      </c>
      <c r="BQ20" s="218"/>
      <c r="BR20" s="218"/>
      <c r="BS20" s="218"/>
      <c r="BT20" s="218"/>
      <c r="BU20" s="218"/>
      <c r="BV20" s="218"/>
      <c r="BW20" s="218"/>
      <c r="BX20" s="218"/>
      <c r="BY20" s="199"/>
      <c r="BZ20" s="228" t="s">
        <v>84</v>
      </c>
      <c r="CA20" s="228"/>
      <c r="CB20" s="229">
        <f t="shared" si="0"/>
        <v>0</v>
      </c>
      <c r="CC20" s="218"/>
      <c r="CD20" s="228"/>
      <c r="CE20" s="230"/>
      <c r="CF20" s="230"/>
      <c r="CG20" s="230"/>
      <c r="CH20" s="230"/>
      <c r="CI20" s="230"/>
      <c r="CJ20" s="230"/>
      <c r="CK20" s="230"/>
      <c r="CL20" s="230"/>
      <c r="CM20" s="230"/>
      <c r="CN20" s="218"/>
      <c r="CO20" s="199"/>
      <c r="CP20" s="230" t="s">
        <v>84</v>
      </c>
      <c r="CQ20" s="232"/>
      <c r="CR20" s="230"/>
      <c r="CS20" s="230"/>
      <c r="CT20" s="230"/>
      <c r="CU20" s="230"/>
      <c r="CV20" s="230"/>
      <c r="CW20" s="230"/>
    </row>
    <row r="21" ht="97.5" customHeight="1" spans="1:101">
      <c r="A21" s="191">
        <v>1050</v>
      </c>
      <c r="B21" s="192" t="s">
        <v>202</v>
      </c>
      <c r="C21" s="193" t="s">
        <v>203</v>
      </c>
      <c r="D21" s="191" t="s">
        <v>88</v>
      </c>
      <c r="E21" s="199"/>
      <c r="F21" s="199"/>
      <c r="G21" s="199"/>
      <c r="H21" s="200"/>
      <c r="I21" s="204" t="s">
        <v>172</v>
      </c>
      <c r="J21" s="202"/>
      <c r="K21" s="202"/>
      <c r="L21" s="164" t="str">
        <f>_xlfn.IFNA(VLOOKUP(B21,'[1]CDM Patients Data'!$B$1266:$O$5000,7,FALSE),"")</f>
        <v>Breast</v>
      </c>
      <c r="M21" s="164" t="str">
        <f>_xlfn.IFNA(VLOOKUP(B21,'[1]CDM Patients Data'!$B$1266:$O$5000,8,FALSE),"")</f>
        <v>Inner Quadrant of the Left Breast</v>
      </c>
      <c r="N21" s="164" t="str">
        <f>_xlfn.IFNA(VLOOKUP(B21,'[1]CDM Patients Data'!$B$1266:$O$5000,9,FALSE),"")</f>
        <v>Invasive Ductal Carcinoma</v>
      </c>
      <c r="O21" s="164" t="str">
        <f>_xlfn.IFNA(VLOOKUP(B21,'[1]CDM Patients Data'!$B$1266:$O$3492,10,FALSE),"")</f>
        <v>Left</v>
      </c>
      <c r="P21" s="164">
        <f>_xlfn.IFNA(VLOOKUP(B21,'[1]CDM Patients Data'!$B$1266:$O$3492,11,FALSE),"")</f>
        <v>0</v>
      </c>
      <c r="Q21" s="164">
        <f>_xlfn.IFNA(VLOOKUP(B21,'[1]CDM Patients Data'!$B$1266:$O$3492,12,FALSE),"")</f>
        <v>0</v>
      </c>
      <c r="R21" s="164">
        <f>_xlfn.IFNA(VLOOKUP(B21,'[1]CDM Patients Data'!$B$1266:$O$3492,13,FALSE),"")</f>
        <v>0</v>
      </c>
      <c r="S21" s="164">
        <f>_xlfn.IFNA(VLOOKUP(B21,'[1]CDM Patients Data'!$B$1266:$O$3492,14,FALSE),"")</f>
        <v>0</v>
      </c>
      <c r="T21" s="164">
        <f>_xlfn.IFNA(VLOOKUP(B21,'[1]CDM Patients Data'!$B$1266:$N$5000,6,FALSE),"")</f>
        <v>0</v>
      </c>
      <c r="U21" s="208" t="s">
        <v>90</v>
      </c>
      <c r="V21" s="208" t="s">
        <v>107</v>
      </c>
      <c r="W21" s="208" t="s">
        <v>197</v>
      </c>
      <c r="X21" s="208" t="s">
        <v>201</v>
      </c>
      <c r="Y21" s="208" t="s">
        <v>76</v>
      </c>
      <c r="Z21" s="164" t="s">
        <v>76</v>
      </c>
      <c r="AA21" s="164" t="s">
        <v>76</v>
      </c>
      <c r="AB21" s="164" t="s">
        <v>76</v>
      </c>
      <c r="AC21" s="210" t="s">
        <v>77</v>
      </c>
      <c r="AD21" s="211"/>
      <c r="AE21" s="211"/>
      <c r="AF21" s="199"/>
      <c r="AG21" s="199"/>
      <c r="AH21" s="214" t="s">
        <v>79</v>
      </c>
      <c r="AI21" s="199"/>
      <c r="AJ21" s="199"/>
      <c r="AK21" s="218" t="s">
        <v>84</v>
      </c>
      <c r="AL21" s="220"/>
      <c r="AM21" s="218"/>
      <c r="AN21" s="218"/>
      <c r="AO21" s="218" t="s">
        <v>76</v>
      </c>
      <c r="AP21" s="218"/>
      <c r="AQ21" s="218"/>
      <c r="AR21" s="218"/>
      <c r="AS21" s="218"/>
      <c r="AT21" s="218"/>
      <c r="AU21" s="218"/>
      <c r="AV21" s="218"/>
      <c r="AW21" s="218"/>
      <c r="AX21" s="218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22" t="s">
        <v>79</v>
      </c>
      <c r="BK21" s="199"/>
      <c r="BL21" s="218" t="s">
        <v>80</v>
      </c>
      <c r="BM21" s="218">
        <v>24750537</v>
      </c>
      <c r="BN21" s="218">
        <v>7.4251611</v>
      </c>
      <c r="BO21" s="218">
        <v>80.5</v>
      </c>
      <c r="BP21" s="218" t="s">
        <v>95</v>
      </c>
      <c r="BQ21" s="218" t="s">
        <v>198</v>
      </c>
      <c r="BR21" s="218"/>
      <c r="BS21" s="218"/>
      <c r="BT21" s="218"/>
      <c r="BU21" s="218"/>
      <c r="BV21" s="218"/>
      <c r="BW21" s="218"/>
      <c r="BX21" s="218"/>
      <c r="BY21" s="199"/>
      <c r="BZ21" s="228" t="s">
        <v>84</v>
      </c>
      <c r="CA21" s="228"/>
      <c r="CB21" s="229">
        <f t="shared" si="0"/>
        <v>0</v>
      </c>
      <c r="CC21" s="218"/>
      <c r="CD21" s="228"/>
      <c r="CE21" s="230"/>
      <c r="CF21" s="230"/>
      <c r="CG21" s="230"/>
      <c r="CH21" s="230"/>
      <c r="CI21" s="230"/>
      <c r="CJ21" s="230"/>
      <c r="CK21" s="230"/>
      <c r="CL21" s="230"/>
      <c r="CM21" s="230"/>
      <c r="CN21" s="218"/>
      <c r="CO21" s="199"/>
      <c r="CP21" s="230" t="s">
        <v>84</v>
      </c>
      <c r="CQ21" s="232"/>
      <c r="CR21" s="230"/>
      <c r="CS21" s="230"/>
      <c r="CT21" s="230"/>
      <c r="CU21" s="230"/>
      <c r="CV21" s="230"/>
      <c r="CW21" s="230"/>
    </row>
    <row r="22" ht="45" hidden="1" spans="1:101">
      <c r="A22" s="191">
        <v>1051</v>
      </c>
      <c r="B22" s="192" t="s">
        <v>204</v>
      </c>
      <c r="C22" s="193" t="s">
        <v>205</v>
      </c>
      <c r="D22" s="191" t="s">
        <v>206</v>
      </c>
      <c r="E22" s="199"/>
      <c r="F22" s="199"/>
      <c r="G22" s="199"/>
      <c r="H22" s="200"/>
      <c r="I22" s="204"/>
      <c r="J22" s="202"/>
      <c r="K22" s="202"/>
      <c r="L22" s="164" t="str">
        <f>_xlfn.IFNA(VLOOKUP(B22,'[1]CDM Patients Data'!$B$1266:$O$5000,7,FALSE),"")</f>
        <v>Breast</v>
      </c>
      <c r="M22" s="164" t="str">
        <f>_xlfn.IFNA(VLOOKUP(B22,'[1]CDM Patients Data'!$B$1266:$O$5000,8,FALSE),"")</f>
        <v>Upper outer quadrant of breast</v>
      </c>
      <c r="N22" s="164" t="str">
        <f>_xlfn.IFNA(VLOOKUP(B22,'[1]CDM Patients Data'!$B$1266:$O$5000,9,FALSE),"")</f>
        <v>Lobular carcinoma, NOS</v>
      </c>
      <c r="O22" s="164" t="str">
        <f>_xlfn.IFNA(VLOOKUP(B22,'[1]CDM Patients Data'!$B$1266:$O$3492,10,FALSE),"")</f>
        <v>Left</v>
      </c>
      <c r="P22" s="164">
        <f>_xlfn.IFNA(VLOOKUP(B22,'[1]CDM Patients Data'!$B$1266:$O$3492,11,FALSE),"")</f>
        <v>0</v>
      </c>
      <c r="Q22" s="164">
        <f>_xlfn.IFNA(VLOOKUP(B22,'[1]CDM Patients Data'!$B$1266:$O$3492,12,FALSE),"")</f>
        <v>0</v>
      </c>
      <c r="R22" s="164">
        <f>_xlfn.IFNA(VLOOKUP(B22,'[1]CDM Patients Data'!$B$1266:$O$3492,13,FALSE),"")</f>
        <v>0</v>
      </c>
      <c r="S22" s="164">
        <f>_xlfn.IFNA(VLOOKUP(B22,'[1]CDM Patients Data'!$B$1266:$O$3492,14,FALSE),"")</f>
        <v>0</v>
      </c>
      <c r="T22" s="164">
        <f>_xlfn.IFNA(VLOOKUP(B22,'[1]CDM Patients Data'!$B$1266:$N$5000,6,FALSE),"")</f>
        <v>0</v>
      </c>
      <c r="U22" s="164" t="s">
        <v>90</v>
      </c>
      <c r="V22" s="164" t="s">
        <v>207</v>
      </c>
      <c r="W22" s="164" t="s">
        <v>92</v>
      </c>
      <c r="X22" s="164" t="s">
        <v>208</v>
      </c>
      <c r="Y22" s="164" t="s">
        <v>76</v>
      </c>
      <c r="Z22" s="164" t="s">
        <v>76</v>
      </c>
      <c r="AA22" s="164" t="s">
        <v>76</v>
      </c>
      <c r="AB22" s="164" t="s">
        <v>76</v>
      </c>
      <c r="AC22" s="210" t="s">
        <v>77</v>
      </c>
      <c r="AD22" s="211"/>
      <c r="AE22" s="211" t="s">
        <v>78</v>
      </c>
      <c r="AF22" s="199"/>
      <c r="AG22" s="199"/>
      <c r="AH22" s="214" t="s">
        <v>79</v>
      </c>
      <c r="AI22" s="199"/>
      <c r="AJ22" s="199"/>
      <c r="AK22" s="218" t="s">
        <v>80</v>
      </c>
      <c r="AL22" s="220">
        <v>34464699</v>
      </c>
      <c r="AM22" s="218">
        <v>10.3394097</v>
      </c>
      <c r="AN22" s="218">
        <v>122.9</v>
      </c>
      <c r="AO22" s="218" t="s">
        <v>81</v>
      </c>
      <c r="AP22" s="218" t="s">
        <v>118</v>
      </c>
      <c r="AQ22" s="218"/>
      <c r="AR22" s="218"/>
      <c r="AS22" s="218"/>
      <c r="AT22" s="218"/>
      <c r="AU22" s="218"/>
      <c r="AV22" s="218"/>
      <c r="AW22" s="218"/>
      <c r="AX22" s="218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22"/>
      <c r="BK22" s="199"/>
      <c r="BL22" s="218" t="s">
        <v>84</v>
      </c>
      <c r="BM22" s="218"/>
      <c r="BN22" s="218"/>
      <c r="BO22" s="218"/>
      <c r="BP22" s="218"/>
      <c r="BQ22" s="218"/>
      <c r="BR22" s="218"/>
      <c r="BS22" s="218"/>
      <c r="BT22" s="218"/>
      <c r="BU22" s="218"/>
      <c r="BV22" s="218"/>
      <c r="BW22" s="218"/>
      <c r="BX22" s="218"/>
      <c r="BY22" s="199"/>
      <c r="BZ22" s="228" t="s">
        <v>84</v>
      </c>
      <c r="CA22" s="228"/>
      <c r="CB22" s="229">
        <f t="shared" si="0"/>
        <v>0</v>
      </c>
      <c r="CC22" s="218"/>
      <c r="CD22" s="228"/>
      <c r="CE22" s="230"/>
      <c r="CF22" s="230"/>
      <c r="CG22" s="230"/>
      <c r="CH22" s="230"/>
      <c r="CI22" s="230"/>
      <c r="CJ22" s="230"/>
      <c r="CK22" s="230"/>
      <c r="CL22" s="230"/>
      <c r="CM22" s="230"/>
      <c r="CN22" s="218"/>
      <c r="CO22" s="199"/>
      <c r="CP22" s="230" t="s">
        <v>84</v>
      </c>
      <c r="CQ22" s="232"/>
      <c r="CR22" s="230"/>
      <c r="CS22" s="230"/>
      <c r="CT22" s="230"/>
      <c r="CU22" s="230"/>
      <c r="CV22" s="230"/>
      <c r="CW22" s="230" t="s">
        <v>209</v>
      </c>
    </row>
    <row r="23" ht="60" hidden="1" spans="1:101">
      <c r="A23" s="191">
        <v>1052</v>
      </c>
      <c r="B23" s="192" t="s">
        <v>210</v>
      </c>
      <c r="C23" s="193" t="s">
        <v>211</v>
      </c>
      <c r="D23" s="191" t="s">
        <v>135</v>
      </c>
      <c r="E23" s="199"/>
      <c r="F23" s="199"/>
      <c r="G23" s="199"/>
      <c r="H23" s="200" t="s">
        <v>212</v>
      </c>
      <c r="I23" s="204"/>
      <c r="J23" s="202"/>
      <c r="K23" s="202"/>
      <c r="L23" s="164" t="str">
        <f>_xlfn.IFNA(VLOOKUP(B23,'[1]CDM Patients Data'!$B$1266:$O$5000,7,FALSE),"")</f>
        <v>Cervix Uteri</v>
      </c>
      <c r="M23" s="164" t="str">
        <f>_xlfn.IFNA(VLOOKUP(B23,'[1]CDM Patients Data'!$B$1266:$O$5000,8,FALSE),"")</f>
        <v>Cervix uteri</v>
      </c>
      <c r="N23" s="164" t="str">
        <f>_xlfn.IFNA(VLOOKUP(B23,'[1]CDM Patients Data'!$B$1266:$O$5000,9,FALSE),"")</f>
        <v>Sq. cell carcinoma, keratinizing, NOS</v>
      </c>
      <c r="O23" s="164" t="str">
        <f>_xlfn.IFNA(VLOOKUP(B23,'[1]CDM Patients Data'!$B$1266:$O$3492,10,FALSE),"")</f>
        <v>Not a paired site</v>
      </c>
      <c r="P23" s="164">
        <f>_xlfn.IFNA(VLOOKUP(B23,'[1]CDM Patients Data'!$B$1266:$O$3492,11,FALSE),"")</f>
        <v>0</v>
      </c>
      <c r="Q23" s="164">
        <f>_xlfn.IFNA(VLOOKUP(B23,'[1]CDM Patients Data'!$B$1266:$O$3492,12,FALSE),"")</f>
        <v>0</v>
      </c>
      <c r="R23" s="164">
        <f>_xlfn.IFNA(VLOOKUP(B23,'[1]CDM Patients Data'!$B$1266:$O$3492,13,FALSE),"")</f>
        <v>0</v>
      </c>
      <c r="S23" s="164">
        <f>_xlfn.IFNA(VLOOKUP(B23,'[1]CDM Patients Data'!$B$1266:$O$3492,14,FALSE),"")</f>
        <v>0</v>
      </c>
      <c r="T23" s="164">
        <f>_xlfn.IFNA(VLOOKUP(B23,'[1]CDM Patients Data'!$B$1266:$N$5000,6,FALSE),"")</f>
        <v>0</v>
      </c>
      <c r="U23" s="164" t="s">
        <v>189</v>
      </c>
      <c r="V23" s="164" t="s">
        <v>190</v>
      </c>
      <c r="W23" s="164" t="s">
        <v>130</v>
      </c>
      <c r="X23" s="164" t="s">
        <v>116</v>
      </c>
      <c r="Y23" s="164" t="s">
        <v>76</v>
      </c>
      <c r="Z23" s="164" t="s">
        <v>76</v>
      </c>
      <c r="AA23" s="164" t="s">
        <v>76</v>
      </c>
      <c r="AB23" s="164" t="s">
        <v>76</v>
      </c>
      <c r="AC23" s="210" t="s">
        <v>77</v>
      </c>
      <c r="AD23" s="211"/>
      <c r="AE23" s="211" t="s">
        <v>78</v>
      </c>
      <c r="AF23" s="199"/>
      <c r="AG23" s="199"/>
      <c r="AH23" s="214" t="s">
        <v>79</v>
      </c>
      <c r="AI23" s="199"/>
      <c r="AJ23" s="199"/>
      <c r="AK23" s="218" t="s">
        <v>84</v>
      </c>
      <c r="AL23" s="220"/>
      <c r="AM23" s="218"/>
      <c r="AN23" s="218"/>
      <c r="AO23" s="218" t="s">
        <v>76</v>
      </c>
      <c r="AP23" s="218"/>
      <c r="AQ23" s="218"/>
      <c r="AR23" s="218"/>
      <c r="AS23" s="218"/>
      <c r="AT23" s="218"/>
      <c r="AU23" s="218"/>
      <c r="AV23" s="218"/>
      <c r="AW23" s="218"/>
      <c r="AX23" s="218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22"/>
      <c r="BK23" s="199"/>
      <c r="BL23" s="218" t="s">
        <v>84</v>
      </c>
      <c r="BM23" s="218"/>
      <c r="BN23" s="218"/>
      <c r="BO23" s="218"/>
      <c r="BP23" s="218"/>
      <c r="BQ23" s="218"/>
      <c r="BR23" s="218"/>
      <c r="BS23" s="218"/>
      <c r="BT23" s="218"/>
      <c r="BU23" s="218"/>
      <c r="BV23" s="218"/>
      <c r="BW23" s="218"/>
      <c r="BX23" s="218"/>
      <c r="BY23" s="199"/>
      <c r="BZ23" s="228" t="s">
        <v>84</v>
      </c>
      <c r="CA23" s="228"/>
      <c r="CB23" s="229">
        <f t="shared" si="0"/>
        <v>0</v>
      </c>
      <c r="CC23" s="218"/>
      <c r="CD23" s="228"/>
      <c r="CE23" s="230"/>
      <c r="CF23" s="230"/>
      <c r="CG23" s="230"/>
      <c r="CH23" s="230"/>
      <c r="CI23" s="230"/>
      <c r="CJ23" s="230"/>
      <c r="CK23" s="230"/>
      <c r="CL23" s="230"/>
      <c r="CM23" s="230"/>
      <c r="CN23" s="218"/>
      <c r="CO23" s="199"/>
      <c r="CP23" s="230" t="s">
        <v>84</v>
      </c>
      <c r="CQ23" s="232"/>
      <c r="CR23" s="230"/>
      <c r="CS23" s="230"/>
      <c r="CT23" s="230"/>
      <c r="CU23" s="230"/>
      <c r="CV23" s="230"/>
      <c r="CW23" s="230" t="s">
        <v>213</v>
      </c>
    </row>
    <row r="24" ht="60" hidden="1" spans="1:101">
      <c r="A24" s="191">
        <v>1053</v>
      </c>
      <c r="B24" s="192" t="s">
        <v>214</v>
      </c>
      <c r="C24" s="193" t="s">
        <v>215</v>
      </c>
      <c r="D24" s="191" t="s">
        <v>71</v>
      </c>
      <c r="E24" s="199"/>
      <c r="F24" s="199"/>
      <c r="G24" s="199"/>
      <c r="H24" s="200"/>
      <c r="I24" s="204"/>
      <c r="J24" s="202"/>
      <c r="K24" s="202"/>
      <c r="L24" s="164" t="str">
        <f>_xlfn.IFNA(VLOOKUP(B24,'[1]CDM Patients Data'!$B$1266:$O$5000,7,FALSE),"")</f>
        <v>Thyroid</v>
      </c>
      <c r="M24" s="164" t="str">
        <f>_xlfn.IFNA(VLOOKUP(B24,'[1]CDM Patients Data'!$B$1266:$O$5000,8,FALSE),"")</f>
        <v>Thyroid gland</v>
      </c>
      <c r="N24" s="164" t="str">
        <f>_xlfn.IFNA(VLOOKUP(B24,'[1]CDM Patients Data'!$B$1266:$O$5000,9,FALSE),"")</f>
        <v>NA</v>
      </c>
      <c r="O24" s="164" t="str">
        <f>_xlfn.IFNA(VLOOKUP(B24,'[1]CDM Patients Data'!$B$1266:$O$3492,10,FALSE),"")</f>
        <v>Not a paired site</v>
      </c>
      <c r="P24" s="164">
        <f>_xlfn.IFNA(VLOOKUP(B24,'[1]CDM Patients Data'!$B$1266:$O$3492,11,FALSE),"")</f>
        <v>0</v>
      </c>
      <c r="Q24" s="164">
        <f>_xlfn.IFNA(VLOOKUP(B24,'[1]CDM Patients Data'!$B$1266:$O$3492,12,FALSE),"")</f>
        <v>0</v>
      </c>
      <c r="R24" s="164">
        <f>_xlfn.IFNA(VLOOKUP(B24,'[1]CDM Patients Data'!$B$1266:$O$3492,13,FALSE),"")</f>
        <v>0</v>
      </c>
      <c r="S24" s="164">
        <f>_xlfn.IFNA(VLOOKUP(B24,'[1]CDM Patients Data'!$B$1266:$O$3492,14,FALSE),"")</f>
        <v>0</v>
      </c>
      <c r="T24" s="164">
        <f>_xlfn.IFNA(VLOOKUP(B24,'[1]CDM Patients Data'!$B$1266:$N$5000,6,FALSE),"")</f>
        <v>0</v>
      </c>
      <c r="U24" s="209" t="s">
        <v>90</v>
      </c>
      <c r="V24" s="209" t="s">
        <v>91</v>
      </c>
      <c r="W24" s="209" t="s">
        <v>74</v>
      </c>
      <c r="X24" s="209" t="s">
        <v>93</v>
      </c>
      <c r="Y24" s="209" t="s">
        <v>76</v>
      </c>
      <c r="Z24" s="164" t="s">
        <v>76</v>
      </c>
      <c r="AA24" s="164" t="s">
        <v>76</v>
      </c>
      <c r="AB24" s="164" t="s">
        <v>76</v>
      </c>
      <c r="AC24" s="210" t="s">
        <v>77</v>
      </c>
      <c r="AD24" s="211"/>
      <c r="AE24" s="211" t="s">
        <v>78</v>
      </c>
      <c r="AF24" s="199"/>
      <c r="AG24" s="199"/>
      <c r="AH24" s="214" t="s">
        <v>79</v>
      </c>
      <c r="AI24" s="199"/>
      <c r="AJ24" s="199"/>
      <c r="AK24" s="218" t="s">
        <v>80</v>
      </c>
      <c r="AL24" s="220">
        <v>31160036</v>
      </c>
      <c r="AM24" s="218">
        <v>9.3480108</v>
      </c>
      <c r="AN24" s="218">
        <v>105.1</v>
      </c>
      <c r="AO24" s="218" t="s">
        <v>81</v>
      </c>
      <c r="AP24" s="218" t="s">
        <v>178</v>
      </c>
      <c r="AQ24" s="218"/>
      <c r="AR24" s="218"/>
      <c r="AS24" s="218"/>
      <c r="AT24" s="218"/>
      <c r="AU24" s="218"/>
      <c r="AV24" s="218"/>
      <c r="AW24" s="218"/>
      <c r="AX24" s="218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22"/>
      <c r="BK24" s="199"/>
      <c r="BL24" s="218" t="s">
        <v>84</v>
      </c>
      <c r="BM24" s="218"/>
      <c r="BN24" s="218"/>
      <c r="BO24" s="218"/>
      <c r="BP24" s="218"/>
      <c r="BQ24" s="218"/>
      <c r="BR24" s="218"/>
      <c r="BS24" s="218"/>
      <c r="BT24" s="218"/>
      <c r="BU24" s="218"/>
      <c r="BV24" s="218"/>
      <c r="BW24" s="218"/>
      <c r="BX24" s="218"/>
      <c r="BY24" s="199"/>
      <c r="BZ24" s="228" t="s">
        <v>84</v>
      </c>
      <c r="CA24" s="228"/>
      <c r="CB24" s="229">
        <f t="shared" si="0"/>
        <v>0</v>
      </c>
      <c r="CC24" s="218"/>
      <c r="CD24" s="228"/>
      <c r="CE24" s="230"/>
      <c r="CF24" s="230"/>
      <c r="CG24" s="230"/>
      <c r="CH24" s="230"/>
      <c r="CI24" s="230"/>
      <c r="CJ24" s="230"/>
      <c r="CK24" s="230"/>
      <c r="CL24" s="230"/>
      <c r="CM24" s="230"/>
      <c r="CN24" s="218" t="s">
        <v>159</v>
      </c>
      <c r="CO24" s="199"/>
      <c r="CP24" s="230" t="s">
        <v>84</v>
      </c>
      <c r="CQ24" s="232"/>
      <c r="CR24" s="230"/>
      <c r="CS24" s="230"/>
      <c r="CT24" s="230"/>
      <c r="CU24" s="230"/>
      <c r="CV24" s="230"/>
      <c r="CW24" s="230"/>
    </row>
    <row r="25" ht="30" hidden="1" spans="1:101">
      <c r="A25" s="191">
        <v>1054</v>
      </c>
      <c r="B25" s="192" t="s">
        <v>216</v>
      </c>
      <c r="C25" s="193" t="s">
        <v>217</v>
      </c>
      <c r="D25" s="191" t="s">
        <v>71</v>
      </c>
      <c r="E25" s="199"/>
      <c r="F25" s="199"/>
      <c r="G25" s="199"/>
      <c r="H25" s="200"/>
      <c r="I25" s="204"/>
      <c r="J25" s="202"/>
      <c r="K25" s="202"/>
      <c r="L25" s="164" t="str">
        <f>_xlfn.IFNA(VLOOKUP(B25,'[1]CDM Patients Data'!$B$1266:$O$5000,7,FALSE),"")</f>
        <v>Unknown Primary</v>
      </c>
      <c r="M25" s="164" t="str">
        <f>_xlfn.IFNA(VLOOKUP(B25,'[1]CDM Patients Data'!$B$1266:$O$5000,8,FALSE),"")</f>
        <v>Unknown primary site</v>
      </c>
      <c r="N25" s="164" t="str">
        <f>_xlfn.IFNA(VLOOKUP(B25,'[1]CDM Patients Data'!$B$1266:$O$5000,9,FALSE),"")</f>
        <v>Adenocarcinoma, NOS</v>
      </c>
      <c r="O25" s="164" t="str">
        <f>_xlfn.IFNA(VLOOKUP(B25,'[1]CDM Patients Data'!$B$1266:$O$3492,10,FALSE),"")</f>
        <v>Not a paired site</v>
      </c>
      <c r="P25" s="164">
        <f>_xlfn.IFNA(VLOOKUP(B25,'[1]CDM Patients Data'!$B$1266:$O$3492,11,FALSE),"")</f>
        <v>0</v>
      </c>
      <c r="Q25" s="164">
        <f>_xlfn.IFNA(VLOOKUP(B25,'[1]CDM Patients Data'!$B$1266:$O$3492,12,FALSE),"")</f>
        <v>0</v>
      </c>
      <c r="R25" s="164">
        <f>_xlfn.IFNA(VLOOKUP(B25,'[1]CDM Patients Data'!$B$1266:$O$3492,13,FALSE),"")</f>
        <v>0</v>
      </c>
      <c r="S25" s="164">
        <f>_xlfn.IFNA(VLOOKUP(B25,'[1]CDM Patients Data'!$B$1266:$O$3492,14,FALSE),"")</f>
        <v>0</v>
      </c>
      <c r="T25" s="164">
        <f>_xlfn.IFNA(VLOOKUP(B25,'[1]CDM Patients Data'!$B$1266:$N$5000,6,FALSE),"")</f>
        <v>0</v>
      </c>
      <c r="U25" s="164" t="s">
        <v>218</v>
      </c>
      <c r="V25" s="164" t="s">
        <v>219</v>
      </c>
      <c r="W25" s="209" t="s">
        <v>76</v>
      </c>
      <c r="X25" s="164" t="s">
        <v>131</v>
      </c>
      <c r="Y25" s="164" t="s">
        <v>76</v>
      </c>
      <c r="Z25" s="164" t="s">
        <v>76</v>
      </c>
      <c r="AA25" s="164" t="s">
        <v>76</v>
      </c>
      <c r="AB25" s="164" t="s">
        <v>76</v>
      </c>
      <c r="AC25" s="210" t="s">
        <v>77</v>
      </c>
      <c r="AD25" s="211"/>
      <c r="AE25" s="211" t="s">
        <v>78</v>
      </c>
      <c r="AF25" s="199"/>
      <c r="AG25" s="199"/>
      <c r="AH25" s="214" t="s">
        <v>79</v>
      </c>
      <c r="AI25" s="199"/>
      <c r="AJ25" s="199"/>
      <c r="AK25" s="218" t="s">
        <v>80</v>
      </c>
      <c r="AL25" s="220">
        <v>37245219</v>
      </c>
      <c r="AM25" s="218">
        <v>11.1735657</v>
      </c>
      <c r="AN25" s="218">
        <v>136.7</v>
      </c>
      <c r="AO25" s="218" t="s">
        <v>81</v>
      </c>
      <c r="AP25" s="218"/>
      <c r="AQ25" s="218"/>
      <c r="AR25" s="218"/>
      <c r="AS25" s="218"/>
      <c r="AT25" s="218"/>
      <c r="AU25" s="218"/>
      <c r="AV25" s="218"/>
      <c r="AW25" s="218"/>
      <c r="AX25" s="218"/>
      <c r="AY25" s="218"/>
      <c r="AZ25" s="218"/>
      <c r="BA25" s="218"/>
      <c r="BB25" s="218"/>
      <c r="BC25" s="218"/>
      <c r="BD25" s="218">
        <v>1.63</v>
      </c>
      <c r="BE25" s="218">
        <v>9.97</v>
      </c>
      <c r="BF25" s="218" t="str">
        <f t="shared" ref="BF25:BF29" si="7">IF(BD25&gt;15,"HIGH",IF(BD25="","NA",IF(BD25="CE-Awaited for standardization","UNDER_STANDARDIZATION",IF(BD25&lt;15,"LOW"))))</f>
        <v>LOW</v>
      </c>
      <c r="BG25" s="218" t="str">
        <f t="shared" ref="BG25:BG29" si="8">IF(BE25&gt;15,"MSI-H",IF(BE25="","NA",IF(BE25&lt;15,"MSS")))</f>
        <v>MSS</v>
      </c>
      <c r="BH25" s="218"/>
      <c r="BI25" s="218"/>
      <c r="BJ25" s="222"/>
      <c r="BK25" s="199"/>
      <c r="BL25" s="218" t="s">
        <v>84</v>
      </c>
      <c r="BM25" s="218"/>
      <c r="BN25" s="218"/>
      <c r="BO25" s="218"/>
      <c r="BP25" s="218"/>
      <c r="BQ25" s="218"/>
      <c r="BR25" s="218"/>
      <c r="BS25" s="218"/>
      <c r="BT25" s="218"/>
      <c r="BU25" s="218"/>
      <c r="BV25" s="218"/>
      <c r="BW25" s="218"/>
      <c r="BX25" s="218"/>
      <c r="BY25" s="199"/>
      <c r="BZ25" s="228" t="s">
        <v>84</v>
      </c>
      <c r="CA25" s="228"/>
      <c r="CB25" s="229">
        <f t="shared" si="0"/>
        <v>0</v>
      </c>
      <c r="CC25" s="218"/>
      <c r="CD25" s="228"/>
      <c r="CE25" s="230"/>
      <c r="CF25" s="230"/>
      <c r="CG25" s="230"/>
      <c r="CH25" s="230"/>
      <c r="CI25" s="230"/>
      <c r="CJ25" s="230"/>
      <c r="CK25" s="230"/>
      <c r="CL25" s="230"/>
      <c r="CM25" s="230"/>
      <c r="CN25" s="218" t="s">
        <v>159</v>
      </c>
      <c r="CO25" s="199"/>
      <c r="CP25" s="230" t="s">
        <v>84</v>
      </c>
      <c r="CQ25" s="232"/>
      <c r="CR25" s="230"/>
      <c r="CS25" s="230"/>
      <c r="CT25" s="230"/>
      <c r="CU25" s="230"/>
      <c r="CV25" s="230"/>
      <c r="CW25" s="230"/>
    </row>
    <row r="26" ht="51" hidden="1" spans="1:101">
      <c r="A26" s="191">
        <v>1055</v>
      </c>
      <c r="B26" s="192" t="s">
        <v>220</v>
      </c>
      <c r="C26" s="193" t="s">
        <v>221</v>
      </c>
      <c r="D26" s="191" t="s">
        <v>111</v>
      </c>
      <c r="E26" s="199"/>
      <c r="F26" s="199"/>
      <c r="G26" s="199"/>
      <c r="H26" s="200" t="s">
        <v>222</v>
      </c>
      <c r="I26" s="204" t="s">
        <v>223</v>
      </c>
      <c r="J26" s="202"/>
      <c r="K26" s="202"/>
      <c r="L26" s="164" t="str">
        <f>_xlfn.IFNA(VLOOKUP(B26,'[1]CDM Patients Data'!$B$1266:$O$5000,7,FALSE),"")</f>
        <v>Lung</v>
      </c>
      <c r="M26" s="164" t="str">
        <f>_xlfn.IFNA(VLOOKUP(B26,'[1]CDM Patients Data'!$B$1266:$O$5000,8,FALSE),"")</f>
        <v>Lower lobe, lung</v>
      </c>
      <c r="N26" s="164" t="str">
        <f>_xlfn.IFNA(VLOOKUP(B26,'[1]CDM Patients Data'!$B$1266:$O$5000,9,FALSE),"")</f>
        <v>Adenocarcinoma, NOS</v>
      </c>
      <c r="O26" s="164" t="str">
        <f>_xlfn.IFNA(VLOOKUP(B26,'[1]CDM Patients Data'!$B$1266:$O$3492,10,FALSE),"")</f>
        <v>Right</v>
      </c>
      <c r="P26" s="164">
        <f>_xlfn.IFNA(VLOOKUP(B26,'[1]CDM Patients Data'!$B$1266:$O$3492,11,FALSE),"")</f>
        <v>0</v>
      </c>
      <c r="Q26" s="164">
        <f>_xlfn.IFNA(VLOOKUP(B26,'[1]CDM Patients Data'!$B$1266:$O$3492,12,FALSE),"")</f>
        <v>0</v>
      </c>
      <c r="R26" s="164">
        <f>_xlfn.IFNA(VLOOKUP(B26,'[1]CDM Patients Data'!$B$1266:$O$3492,13,FALSE),"")</f>
        <v>0</v>
      </c>
      <c r="S26" s="164">
        <f>_xlfn.IFNA(VLOOKUP(B26,'[1]CDM Patients Data'!$B$1266:$O$3492,14,FALSE),"")</f>
        <v>0</v>
      </c>
      <c r="T26" s="164">
        <f>_xlfn.IFNA(VLOOKUP(B26,'[1]CDM Patients Data'!$B$1266:$N$5000,6,FALSE),"")</f>
        <v>0</v>
      </c>
      <c r="U26" s="164" t="s">
        <v>224</v>
      </c>
      <c r="V26" s="164" t="s">
        <v>225</v>
      </c>
      <c r="W26" s="164" t="s">
        <v>102</v>
      </c>
      <c r="X26" s="164" t="s">
        <v>131</v>
      </c>
      <c r="Y26" s="164" t="s">
        <v>76</v>
      </c>
      <c r="Z26" s="164" t="s">
        <v>76</v>
      </c>
      <c r="AA26" s="164" t="s">
        <v>76</v>
      </c>
      <c r="AB26" s="164" t="s">
        <v>76</v>
      </c>
      <c r="AC26" s="210" t="s">
        <v>77</v>
      </c>
      <c r="AD26" s="211"/>
      <c r="AE26" s="211" t="s">
        <v>78</v>
      </c>
      <c r="AF26" s="199"/>
      <c r="AG26" s="199"/>
      <c r="AH26" s="214" t="s">
        <v>79</v>
      </c>
      <c r="AI26" s="199"/>
      <c r="AJ26" s="199"/>
      <c r="AK26" s="218" t="s">
        <v>84</v>
      </c>
      <c r="AL26" s="220"/>
      <c r="AM26" s="218"/>
      <c r="AN26" s="218"/>
      <c r="AO26" s="218" t="s">
        <v>76</v>
      </c>
      <c r="AP26" s="218"/>
      <c r="AQ26" s="218"/>
      <c r="AR26" s="218"/>
      <c r="AS26" s="218"/>
      <c r="AT26" s="218"/>
      <c r="AU26" s="218"/>
      <c r="AV26" s="218"/>
      <c r="AW26" s="218"/>
      <c r="AX26" s="218"/>
      <c r="AY26" s="218"/>
      <c r="AZ26" s="218"/>
      <c r="BA26" s="218"/>
      <c r="BB26" s="218"/>
      <c r="BC26" s="218"/>
      <c r="BD26" s="218">
        <v>8.91</v>
      </c>
      <c r="BE26" s="218">
        <v>11.44</v>
      </c>
      <c r="BF26" s="218" t="str">
        <f t="shared" si="7"/>
        <v>LOW</v>
      </c>
      <c r="BG26" s="218" t="str">
        <f t="shared" si="8"/>
        <v>MSS</v>
      </c>
      <c r="BH26" s="218"/>
      <c r="BI26" s="218"/>
      <c r="BJ26" s="222"/>
      <c r="BK26" s="199"/>
      <c r="BL26" s="218" t="s">
        <v>84</v>
      </c>
      <c r="BM26" s="218"/>
      <c r="BN26" s="218"/>
      <c r="BO26" s="218"/>
      <c r="BP26" s="218" t="s">
        <v>226</v>
      </c>
      <c r="BQ26" s="218"/>
      <c r="BR26" s="218"/>
      <c r="BS26" s="218"/>
      <c r="BT26" s="218"/>
      <c r="BU26" s="218"/>
      <c r="BV26" s="218"/>
      <c r="BW26" s="218"/>
      <c r="BX26" s="218"/>
      <c r="BY26" s="199"/>
      <c r="BZ26" s="228" t="s">
        <v>84</v>
      </c>
      <c r="CA26" s="228"/>
      <c r="CB26" s="229">
        <f t="shared" si="0"/>
        <v>0</v>
      </c>
      <c r="CC26" s="218"/>
      <c r="CD26" s="228"/>
      <c r="CE26" s="230"/>
      <c r="CF26" s="230"/>
      <c r="CG26" s="230"/>
      <c r="CH26" s="230"/>
      <c r="CI26" s="230"/>
      <c r="CJ26" s="230"/>
      <c r="CK26" s="230"/>
      <c r="CL26" s="230"/>
      <c r="CM26" s="230"/>
      <c r="CN26" s="218"/>
      <c r="CO26" s="199"/>
      <c r="CP26" s="230" t="s">
        <v>84</v>
      </c>
      <c r="CQ26" s="232"/>
      <c r="CR26" s="230"/>
      <c r="CS26" s="230"/>
      <c r="CT26" s="230"/>
      <c r="CU26" s="230"/>
      <c r="CV26" s="230"/>
      <c r="CW26" s="230" t="s">
        <v>213</v>
      </c>
    </row>
    <row r="27" ht="63" spans="1:101">
      <c r="A27" s="191">
        <v>1056</v>
      </c>
      <c r="B27" s="192" t="s">
        <v>227</v>
      </c>
      <c r="C27" s="193" t="s">
        <v>228</v>
      </c>
      <c r="D27" s="191" t="s">
        <v>88</v>
      </c>
      <c r="E27" s="199"/>
      <c r="F27" s="199"/>
      <c r="G27" s="199"/>
      <c r="H27" s="200" t="s">
        <v>229</v>
      </c>
      <c r="I27" s="204" t="s">
        <v>172</v>
      </c>
      <c r="J27" s="202"/>
      <c r="K27" s="202"/>
      <c r="L27" s="164" t="str">
        <f>_xlfn.IFNA(VLOOKUP(B27,'[1]CDM Patients Data'!$B$1266:$O$5000,7,FALSE),"")</f>
        <v>Breast</v>
      </c>
      <c r="M27" s="164" t="str">
        <f>_xlfn.IFNA(VLOOKUP(B27,'[1]CDM Patients Data'!$B$1266:$O$5000,8,FALSE),"")</f>
        <v>NA</v>
      </c>
      <c r="N27" s="164" t="str">
        <f>_xlfn.IFNA(VLOOKUP(B27,'[1]CDM Patients Data'!$B$1266:$O$5000,9,FALSE),"")</f>
        <v>NA</v>
      </c>
      <c r="O27" s="164" t="str">
        <f>_xlfn.IFNA(VLOOKUP(B27,'[1]CDM Patients Data'!$B$1266:$O$3492,10,FALSE),"")</f>
        <v>NA</v>
      </c>
      <c r="P27" s="164">
        <f>_xlfn.IFNA(VLOOKUP(B27,'[1]CDM Patients Data'!$B$1266:$O$3492,11,FALSE),"")</f>
        <v>0</v>
      </c>
      <c r="Q27" s="164">
        <f>_xlfn.IFNA(VLOOKUP(B27,'[1]CDM Patients Data'!$B$1266:$O$3492,12,FALSE),"")</f>
        <v>0</v>
      </c>
      <c r="R27" s="164">
        <f>_xlfn.IFNA(VLOOKUP(B27,'[1]CDM Patients Data'!$B$1266:$O$3492,13,FALSE),"")</f>
        <v>0</v>
      </c>
      <c r="S27" s="164">
        <f>_xlfn.IFNA(VLOOKUP(B27,'[1]CDM Patients Data'!$B$1266:$O$3492,14,FALSE),"")</f>
        <v>0</v>
      </c>
      <c r="T27" s="164">
        <f>_xlfn.IFNA(VLOOKUP(B27,'[1]CDM Patients Data'!$B$1266:$N$5000,6,FALSE),"")</f>
        <v>0</v>
      </c>
      <c r="U27" s="209" t="s">
        <v>90</v>
      </c>
      <c r="V27" s="209" t="s">
        <v>91</v>
      </c>
      <c r="W27" s="209" t="s">
        <v>74</v>
      </c>
      <c r="X27" s="209" t="s">
        <v>201</v>
      </c>
      <c r="Y27" s="209" t="s">
        <v>76</v>
      </c>
      <c r="Z27" s="164" t="s">
        <v>76</v>
      </c>
      <c r="AA27" s="164" t="s">
        <v>76</v>
      </c>
      <c r="AB27" s="164" t="s">
        <v>76</v>
      </c>
      <c r="AC27" s="210" t="s">
        <v>77</v>
      </c>
      <c r="AD27" s="211"/>
      <c r="AE27" s="211"/>
      <c r="AF27" s="199"/>
      <c r="AG27" s="199"/>
      <c r="AH27" s="214" t="s">
        <v>79</v>
      </c>
      <c r="AI27" s="199"/>
      <c r="AJ27" s="199"/>
      <c r="AK27" s="218" t="s">
        <v>80</v>
      </c>
      <c r="AL27" s="220">
        <v>21976629</v>
      </c>
      <c r="AM27" s="218">
        <v>6.5929887</v>
      </c>
      <c r="AN27" s="218"/>
      <c r="AO27" s="218" t="s">
        <v>94</v>
      </c>
      <c r="AP27" s="218"/>
      <c r="AQ27" s="218"/>
      <c r="AR27" s="218"/>
      <c r="AS27" s="218"/>
      <c r="AT27" s="218"/>
      <c r="AU27" s="218"/>
      <c r="AV27" s="218"/>
      <c r="AW27" s="218"/>
      <c r="AX27" s="218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22" t="s">
        <v>79</v>
      </c>
      <c r="BK27" s="199"/>
      <c r="BL27" s="218" t="s">
        <v>80</v>
      </c>
      <c r="BM27" s="218">
        <v>21976629</v>
      </c>
      <c r="BN27" s="218">
        <v>6.5929887</v>
      </c>
      <c r="BO27" s="218">
        <v>74.7</v>
      </c>
      <c r="BP27" s="218" t="s">
        <v>95</v>
      </c>
      <c r="BQ27" s="218"/>
      <c r="BR27" s="218"/>
      <c r="BS27" s="218"/>
      <c r="BT27" s="218"/>
      <c r="BU27" s="218"/>
      <c r="BV27" s="218"/>
      <c r="BW27" s="218"/>
      <c r="BX27" s="218"/>
      <c r="BY27" s="199"/>
      <c r="BZ27" s="228" t="s">
        <v>84</v>
      </c>
      <c r="CA27" s="228"/>
      <c r="CB27" s="229">
        <f t="shared" si="0"/>
        <v>0</v>
      </c>
      <c r="CC27" s="218"/>
      <c r="CD27" s="228"/>
      <c r="CE27" s="230"/>
      <c r="CF27" s="230"/>
      <c r="CG27" s="230"/>
      <c r="CH27" s="230"/>
      <c r="CI27" s="230"/>
      <c r="CJ27" s="230"/>
      <c r="CK27" s="230"/>
      <c r="CL27" s="230"/>
      <c r="CM27" s="230"/>
      <c r="CN27" s="218"/>
      <c r="CO27" s="199"/>
      <c r="CP27" s="230" t="s">
        <v>84</v>
      </c>
      <c r="CQ27" s="232"/>
      <c r="CR27" s="230"/>
      <c r="CS27" s="230"/>
      <c r="CT27" s="230"/>
      <c r="CU27" s="230"/>
      <c r="CV27" s="230"/>
      <c r="CW27" s="230"/>
    </row>
    <row r="28" ht="60" hidden="1" spans="1:101">
      <c r="A28" s="191">
        <v>1057</v>
      </c>
      <c r="B28" s="192" t="s">
        <v>230</v>
      </c>
      <c r="C28" s="193" t="s">
        <v>231</v>
      </c>
      <c r="D28" s="191" t="s">
        <v>111</v>
      </c>
      <c r="E28" s="199"/>
      <c r="F28" s="199"/>
      <c r="G28" s="199"/>
      <c r="H28" s="200" t="s">
        <v>232</v>
      </c>
      <c r="I28" s="204"/>
      <c r="J28" s="202"/>
      <c r="K28" s="202"/>
      <c r="L28" s="164" t="str">
        <f>_xlfn.IFNA(VLOOKUP(B28,'[1]CDM Patients Data'!$B$1266:$O$5000,7,FALSE),"")</f>
        <v>Esophagus</v>
      </c>
      <c r="M28" s="164" t="str">
        <f>_xlfn.IFNA(VLOOKUP(B28,'[1]CDM Patients Data'!$B$1266:$O$5000,8,FALSE),"")</f>
        <v>Abdominal esophagus</v>
      </c>
      <c r="N28" s="164" t="str">
        <f>_xlfn.IFNA(VLOOKUP(B28,'[1]CDM Patients Data'!$B$1266:$O$5000,9,FALSE),"")</f>
        <v>Squamous cell carcinoma, NOS</v>
      </c>
      <c r="O28" s="164" t="str">
        <f>_xlfn.IFNA(VLOOKUP(B28,'[1]CDM Patients Data'!$B$1266:$O$3492,10,FALSE),"")</f>
        <v>Not a paired site</v>
      </c>
      <c r="P28" s="164">
        <f>_xlfn.IFNA(VLOOKUP(B28,'[1]CDM Patients Data'!$B$1266:$O$3492,11,FALSE),"")</f>
        <v>0</v>
      </c>
      <c r="Q28" s="164">
        <f>_xlfn.IFNA(VLOOKUP(B28,'[1]CDM Patients Data'!$B$1266:$O$3492,12,FALSE),"")</f>
        <v>0</v>
      </c>
      <c r="R28" s="164">
        <f>_xlfn.IFNA(VLOOKUP(B28,'[1]CDM Patients Data'!$B$1266:$O$3492,13,FALSE),"")</f>
        <v>0</v>
      </c>
      <c r="S28" s="164">
        <f>_xlfn.IFNA(VLOOKUP(B28,'[1]CDM Patients Data'!$B$1266:$O$3492,14,FALSE),"")</f>
        <v>0</v>
      </c>
      <c r="T28" s="164">
        <f>_xlfn.IFNA(VLOOKUP(B28,'[1]CDM Patients Data'!$B$1266:$N$5000,6,FALSE),"")</f>
        <v>0</v>
      </c>
      <c r="U28" s="164" t="s">
        <v>166</v>
      </c>
      <c r="V28" s="164" t="s">
        <v>233</v>
      </c>
      <c r="W28" s="164" t="s">
        <v>130</v>
      </c>
      <c r="X28" s="164" t="s">
        <v>139</v>
      </c>
      <c r="Y28" s="164" t="s">
        <v>76</v>
      </c>
      <c r="Z28" s="164" t="s">
        <v>76</v>
      </c>
      <c r="AA28" s="164" t="s">
        <v>76</v>
      </c>
      <c r="AB28" s="164" t="s">
        <v>76</v>
      </c>
      <c r="AC28" s="210" t="s">
        <v>77</v>
      </c>
      <c r="AD28" s="211"/>
      <c r="AE28" s="211" t="s">
        <v>78</v>
      </c>
      <c r="AF28" s="199"/>
      <c r="AG28" s="199"/>
      <c r="AH28" s="214" t="s">
        <v>79</v>
      </c>
      <c r="AI28" s="199"/>
      <c r="AJ28" s="199"/>
      <c r="AK28" s="218" t="s">
        <v>80</v>
      </c>
      <c r="AL28" s="220">
        <v>52189651</v>
      </c>
      <c r="AM28" s="218">
        <v>15.6568953</v>
      </c>
      <c r="AN28" s="218">
        <v>174.8</v>
      </c>
      <c r="AO28" s="218" t="s">
        <v>81</v>
      </c>
      <c r="AP28" s="218" t="s">
        <v>118</v>
      </c>
      <c r="AQ28" s="218" t="s">
        <v>234</v>
      </c>
      <c r="AR28" s="218" t="s">
        <v>184</v>
      </c>
      <c r="AS28" s="218"/>
      <c r="AT28" s="218"/>
      <c r="AU28" s="218"/>
      <c r="AV28" s="218"/>
      <c r="AW28" s="218"/>
      <c r="AX28" s="218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22"/>
      <c r="BK28" s="199"/>
      <c r="BL28" s="218" t="s">
        <v>84</v>
      </c>
      <c r="BM28" s="218"/>
      <c r="BN28" s="218"/>
      <c r="BO28" s="218"/>
      <c r="BP28" s="218"/>
      <c r="BQ28" s="218"/>
      <c r="BR28" s="218"/>
      <c r="BS28" s="218"/>
      <c r="BT28" s="218"/>
      <c r="BU28" s="218"/>
      <c r="BV28" s="218"/>
      <c r="BW28" s="218"/>
      <c r="BX28" s="218"/>
      <c r="BY28" s="199"/>
      <c r="BZ28" s="228" t="s">
        <v>84</v>
      </c>
      <c r="CA28" s="228"/>
      <c r="CB28" s="229">
        <f t="shared" si="0"/>
        <v>0</v>
      </c>
      <c r="CC28" s="218"/>
      <c r="CD28" s="228"/>
      <c r="CE28" s="230"/>
      <c r="CF28" s="230"/>
      <c r="CG28" s="230"/>
      <c r="CH28" s="230"/>
      <c r="CI28" s="230"/>
      <c r="CJ28" s="230"/>
      <c r="CK28" s="230"/>
      <c r="CL28" s="230"/>
      <c r="CM28" s="230"/>
      <c r="CN28" s="218"/>
      <c r="CO28" s="199"/>
      <c r="CP28" s="230" t="s">
        <v>80</v>
      </c>
      <c r="CQ28" s="232">
        <v>54758766</v>
      </c>
      <c r="CR28" s="230">
        <f>CQ28*150/10^9</f>
        <v>8.2138149</v>
      </c>
      <c r="CS28" s="230"/>
      <c r="CT28" s="230"/>
      <c r="CU28" s="230"/>
      <c r="CV28" s="230"/>
      <c r="CW28" s="230"/>
    </row>
    <row r="29" ht="45" spans="1:101">
      <c r="A29" s="191">
        <v>1058</v>
      </c>
      <c r="B29" s="192" t="s">
        <v>235</v>
      </c>
      <c r="C29" s="193" t="s">
        <v>236</v>
      </c>
      <c r="D29" s="191" t="s">
        <v>99</v>
      </c>
      <c r="E29" s="199"/>
      <c r="F29" s="199"/>
      <c r="G29" s="199"/>
      <c r="H29" s="200" t="s">
        <v>237</v>
      </c>
      <c r="I29" s="204" t="s">
        <v>172</v>
      </c>
      <c r="J29" s="202"/>
      <c r="K29" s="202"/>
      <c r="L29" s="164" t="str">
        <f>_xlfn.IFNA(VLOOKUP(B29,'[1]CDM Patients Data'!$B$1266:$O$5000,7,FALSE),"")</f>
        <v>Ovary</v>
      </c>
      <c r="M29" s="164" t="str">
        <f>_xlfn.IFNA(VLOOKUP(B29,'[1]CDM Patients Data'!$B$1266:$O$5000,8,FALSE),"")</f>
        <v>Ovary</v>
      </c>
      <c r="N29" s="164" t="str">
        <f>_xlfn.IFNA(VLOOKUP(B29,'[1]CDM Patients Data'!$B$1266:$O$5000,9,FALSE),"")</f>
        <v>High-grade serous carcinoma</v>
      </c>
      <c r="O29" s="164" t="str">
        <f>_xlfn.IFNA(VLOOKUP(B29,'[1]CDM Patients Data'!$B$1266:$O$3492,10,FALSE),"")</f>
        <v>Not a paired site</v>
      </c>
      <c r="P29" s="164">
        <f>_xlfn.IFNA(VLOOKUP(B29,'[1]CDM Patients Data'!$B$1266:$O$3492,11,FALSE),"")</f>
        <v>0</v>
      </c>
      <c r="Q29" s="164">
        <f>_xlfn.IFNA(VLOOKUP(B29,'[1]CDM Patients Data'!$B$1266:$O$3492,12,FALSE),"")</f>
        <v>0</v>
      </c>
      <c r="R29" s="164">
        <f>_xlfn.IFNA(VLOOKUP(B29,'[1]CDM Patients Data'!$B$1266:$O$3492,13,FALSE),"")</f>
        <v>0</v>
      </c>
      <c r="S29" s="164">
        <f>_xlfn.IFNA(VLOOKUP(B29,'[1]CDM Patients Data'!$B$1266:$O$3492,14,FALSE),"")</f>
        <v>0</v>
      </c>
      <c r="T29" s="164">
        <f>_xlfn.IFNA(VLOOKUP(B29,'[1]CDM Patients Data'!$B$1266:$N$5000,6,FALSE),"")</f>
        <v>0</v>
      </c>
      <c r="U29" s="164" t="s">
        <v>73</v>
      </c>
      <c r="V29" s="164" t="s">
        <v>73</v>
      </c>
      <c r="W29" s="209" t="s">
        <v>197</v>
      </c>
      <c r="X29" s="164" t="s">
        <v>75</v>
      </c>
      <c r="Y29" s="164" t="s">
        <v>76</v>
      </c>
      <c r="Z29" s="164" t="s">
        <v>76</v>
      </c>
      <c r="AA29" s="164" t="s">
        <v>76</v>
      </c>
      <c r="AB29" s="164" t="s">
        <v>76</v>
      </c>
      <c r="AC29" s="210" t="s">
        <v>77</v>
      </c>
      <c r="AD29" s="211"/>
      <c r="AE29" s="211"/>
      <c r="AF29" s="199"/>
      <c r="AG29" s="199"/>
      <c r="AH29" s="214" t="s">
        <v>79</v>
      </c>
      <c r="AI29" s="199"/>
      <c r="AJ29" s="199"/>
      <c r="AK29" s="218" t="s">
        <v>80</v>
      </c>
      <c r="AL29" s="220">
        <v>17266720</v>
      </c>
      <c r="AM29" s="218">
        <v>5.180016</v>
      </c>
      <c r="AN29" s="218"/>
      <c r="AO29" s="218" t="s">
        <v>94</v>
      </c>
      <c r="AP29" s="218"/>
      <c r="AQ29" s="218"/>
      <c r="AR29" s="218"/>
      <c r="AS29" s="218"/>
      <c r="AT29" s="218"/>
      <c r="AU29" s="218"/>
      <c r="AV29" s="218"/>
      <c r="AW29" s="218"/>
      <c r="AX29" s="218"/>
      <c r="AY29" s="218"/>
      <c r="AZ29" s="218"/>
      <c r="BA29" s="218"/>
      <c r="BB29" s="218"/>
      <c r="BC29" s="218"/>
      <c r="BD29" s="218">
        <v>11.83</v>
      </c>
      <c r="BE29" s="218">
        <v>9.19</v>
      </c>
      <c r="BF29" s="218" t="str">
        <f t="shared" si="7"/>
        <v>LOW</v>
      </c>
      <c r="BG29" s="218" t="str">
        <f t="shared" si="8"/>
        <v>MSS</v>
      </c>
      <c r="BH29" s="218"/>
      <c r="BI29" s="218"/>
      <c r="BJ29" s="222" t="s">
        <v>79</v>
      </c>
      <c r="BK29" s="199"/>
      <c r="BL29" s="218" t="s">
        <v>80</v>
      </c>
      <c r="BM29" s="218">
        <v>17266720</v>
      </c>
      <c r="BN29" s="218">
        <v>5.180016</v>
      </c>
      <c r="BO29" s="218">
        <v>62.8</v>
      </c>
      <c r="BP29" s="218" t="s">
        <v>95</v>
      </c>
      <c r="BQ29" s="218"/>
      <c r="BR29" s="218"/>
      <c r="BS29" s="218"/>
      <c r="BT29" s="218"/>
      <c r="BU29" s="218"/>
      <c r="BV29" s="218"/>
      <c r="BW29" s="218"/>
      <c r="BX29" s="218"/>
      <c r="BY29" s="199"/>
      <c r="BZ29" s="228" t="s">
        <v>84</v>
      </c>
      <c r="CA29" s="228"/>
      <c r="CB29" s="229">
        <f t="shared" si="0"/>
        <v>0</v>
      </c>
      <c r="CC29" s="218"/>
      <c r="CD29" s="228"/>
      <c r="CE29" s="230"/>
      <c r="CF29" s="230"/>
      <c r="CG29" s="230"/>
      <c r="CH29" s="230"/>
      <c r="CI29" s="230"/>
      <c r="CJ29" s="230"/>
      <c r="CK29" s="230"/>
      <c r="CL29" s="230"/>
      <c r="CM29" s="230"/>
      <c r="CN29" s="218"/>
      <c r="CO29" s="199"/>
      <c r="CP29" s="230" t="s">
        <v>84</v>
      </c>
      <c r="CQ29" s="232"/>
      <c r="CR29" s="230"/>
      <c r="CS29" s="230"/>
      <c r="CT29" s="230"/>
      <c r="CU29" s="230"/>
      <c r="CV29" s="230"/>
      <c r="CW29" s="230"/>
    </row>
    <row r="30" ht="47.25" spans="1:101">
      <c r="A30" s="191">
        <v>1059</v>
      </c>
      <c r="B30" s="192" t="s">
        <v>238</v>
      </c>
      <c r="C30" s="193" t="s">
        <v>239</v>
      </c>
      <c r="D30" s="191" t="s">
        <v>88</v>
      </c>
      <c r="E30" s="199"/>
      <c r="F30" s="199"/>
      <c r="G30" s="199"/>
      <c r="H30" s="200" t="s">
        <v>240</v>
      </c>
      <c r="I30" s="204" t="s">
        <v>172</v>
      </c>
      <c r="J30" s="202"/>
      <c r="K30" s="202"/>
      <c r="L30" s="164" t="str">
        <f>_xlfn.IFNA(VLOOKUP(B30,'[1]CDM Patients Data'!$B$1266:$O$5000,7,FALSE),"")</f>
        <v>Ovary</v>
      </c>
      <c r="M30" s="164" t="str">
        <f>_xlfn.IFNA(VLOOKUP(B30,'[1]CDM Patients Data'!$B$1266:$O$5000,8,FALSE),"")</f>
        <v>Ovary</v>
      </c>
      <c r="N30" s="164" t="str">
        <f>_xlfn.IFNA(VLOOKUP(B30,'[1]CDM Patients Data'!$B$1266:$O$5000,9,FALSE),"")</f>
        <v>Serous cystadenocarcinoma</v>
      </c>
      <c r="O30" s="164" t="str">
        <f>_xlfn.IFNA(VLOOKUP(B30,'[1]CDM Patients Data'!$B$1266:$O$3492,10,FALSE),"")</f>
        <v>Not a paired site</v>
      </c>
      <c r="P30" s="164">
        <f>_xlfn.IFNA(VLOOKUP(B30,'[1]CDM Patients Data'!$B$1266:$O$3492,11,FALSE),"")</f>
        <v>0</v>
      </c>
      <c r="Q30" s="164">
        <f>_xlfn.IFNA(VLOOKUP(B30,'[1]CDM Patients Data'!$B$1266:$O$3492,12,FALSE),"")</f>
        <v>0</v>
      </c>
      <c r="R30" s="164">
        <f>_xlfn.IFNA(VLOOKUP(B30,'[1]CDM Patients Data'!$B$1266:$O$3492,13,FALSE),"")</f>
        <v>0</v>
      </c>
      <c r="S30" s="164">
        <f>_xlfn.IFNA(VLOOKUP(B30,'[1]CDM Patients Data'!$B$1266:$O$3492,14,FALSE),"")</f>
        <v>0</v>
      </c>
      <c r="T30" s="164">
        <f>_xlfn.IFNA(VLOOKUP(B30,'[1]CDM Patients Data'!$B$1266:$N$5000,6,FALSE),"")</f>
        <v>0</v>
      </c>
      <c r="U30" s="164" t="s">
        <v>73</v>
      </c>
      <c r="V30" s="164" t="s">
        <v>73</v>
      </c>
      <c r="W30" s="209" t="s">
        <v>74</v>
      </c>
      <c r="X30" s="164" t="s">
        <v>241</v>
      </c>
      <c r="Y30" s="164" t="s">
        <v>76</v>
      </c>
      <c r="Z30" s="164" t="s">
        <v>76</v>
      </c>
      <c r="AA30" s="164" t="s">
        <v>76</v>
      </c>
      <c r="AB30" s="164" t="s">
        <v>76</v>
      </c>
      <c r="AC30" s="210" t="s">
        <v>77</v>
      </c>
      <c r="AD30" s="211"/>
      <c r="AE30" s="211"/>
      <c r="AF30" s="199"/>
      <c r="AG30" s="199"/>
      <c r="AH30" s="214" t="s">
        <v>79</v>
      </c>
      <c r="AI30" s="199"/>
      <c r="AJ30" s="199"/>
      <c r="AK30" s="218" t="s">
        <v>80</v>
      </c>
      <c r="AL30" s="220">
        <v>19275683</v>
      </c>
      <c r="AM30" s="218">
        <v>5.7827049</v>
      </c>
      <c r="AN30" s="218"/>
      <c r="AO30" s="218" t="s">
        <v>94</v>
      </c>
      <c r="AP30" s="218"/>
      <c r="AQ30" s="218"/>
      <c r="AR30" s="218"/>
      <c r="AS30" s="218"/>
      <c r="AT30" s="218"/>
      <c r="AU30" s="218"/>
      <c r="AV30" s="218"/>
      <c r="AW30" s="218"/>
      <c r="AX30" s="218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22" t="s">
        <v>79</v>
      </c>
      <c r="BK30" s="199"/>
      <c r="BL30" s="218" t="s">
        <v>80</v>
      </c>
      <c r="BM30" s="218">
        <v>19275683</v>
      </c>
      <c r="BN30" s="218">
        <v>5.7827049</v>
      </c>
      <c r="BO30" s="218">
        <v>71.1</v>
      </c>
      <c r="BP30" s="218" t="s">
        <v>95</v>
      </c>
      <c r="BQ30" s="218"/>
      <c r="BR30" s="218"/>
      <c r="BS30" s="218"/>
      <c r="BT30" s="218"/>
      <c r="BU30" s="218"/>
      <c r="BV30" s="218"/>
      <c r="BW30" s="218"/>
      <c r="BX30" s="218"/>
      <c r="BY30" s="199"/>
      <c r="BZ30" s="228" t="s">
        <v>84</v>
      </c>
      <c r="CA30" s="228"/>
      <c r="CB30" s="229">
        <f t="shared" si="0"/>
        <v>0</v>
      </c>
      <c r="CC30" s="218"/>
      <c r="CD30" s="228"/>
      <c r="CE30" s="230"/>
      <c r="CF30" s="230"/>
      <c r="CG30" s="230"/>
      <c r="CH30" s="230"/>
      <c r="CI30" s="230"/>
      <c r="CJ30" s="230"/>
      <c r="CK30" s="230"/>
      <c r="CL30" s="230"/>
      <c r="CM30" s="230"/>
      <c r="CN30" s="218"/>
      <c r="CO30" s="199"/>
      <c r="CP30" s="230" t="s">
        <v>84</v>
      </c>
      <c r="CQ30" s="232"/>
      <c r="CR30" s="230"/>
      <c r="CS30" s="230"/>
      <c r="CT30" s="230"/>
      <c r="CU30" s="230"/>
      <c r="CV30" s="230"/>
      <c r="CW30" s="230"/>
    </row>
    <row r="31" ht="25.5" spans="1:101">
      <c r="A31" s="191">
        <v>1060</v>
      </c>
      <c r="B31" s="192" t="s">
        <v>242</v>
      </c>
      <c r="C31" s="193" t="s">
        <v>243</v>
      </c>
      <c r="D31" s="191" t="s">
        <v>244</v>
      </c>
      <c r="E31" s="199"/>
      <c r="F31" s="199"/>
      <c r="G31" s="199"/>
      <c r="H31" s="200"/>
      <c r="I31" s="204" t="s">
        <v>172</v>
      </c>
      <c r="J31" s="202"/>
      <c r="K31" s="202"/>
      <c r="L31" s="164" t="str">
        <f>_xlfn.IFNA(VLOOKUP(B31,'[1]CDM Patients Data'!$B$1266:$O$5000,7,FALSE),"")</f>
        <v>Non-Cancer</v>
      </c>
      <c r="M31" s="164" t="str">
        <f>_xlfn.IFNA(VLOOKUP(B31,'[1]CDM Patients Data'!$B$1266:$O$5000,8,FALSE),"")</f>
        <v>Non-Cancer</v>
      </c>
      <c r="N31" s="164" t="str">
        <f>_xlfn.IFNA(VLOOKUP(B31,'[1]CDM Patients Data'!$B$1266:$O$5000,9,FALSE),"")</f>
        <v>Non-Cancer</v>
      </c>
      <c r="O31" s="164" t="str">
        <f>_xlfn.IFNA(VLOOKUP(B31,'[1]CDM Patients Data'!$B$1266:$O$3492,10,FALSE),"")</f>
        <v>Non-Cancer</v>
      </c>
      <c r="P31" s="164">
        <f>_xlfn.IFNA(VLOOKUP(B31,'[1]CDM Patients Data'!$B$1266:$O$3492,11,FALSE),"")</f>
        <v>0</v>
      </c>
      <c r="Q31" s="164">
        <f>_xlfn.IFNA(VLOOKUP(B31,'[1]CDM Patients Data'!$B$1266:$O$3492,12,FALSE),"")</f>
        <v>0</v>
      </c>
      <c r="R31" s="164">
        <f>_xlfn.IFNA(VLOOKUP(B31,'[1]CDM Patients Data'!$B$1266:$O$3492,13,FALSE),"")</f>
        <v>0</v>
      </c>
      <c r="S31" s="164">
        <f>_xlfn.IFNA(VLOOKUP(B31,'[1]CDM Patients Data'!$B$1266:$O$3492,14,FALSE),"")</f>
        <v>0</v>
      </c>
      <c r="T31" s="164">
        <f>_xlfn.IFNA(VLOOKUP(B31,'[1]CDM Patients Data'!$B$1266:$N$5000,6,FALSE),"")</f>
        <v>0</v>
      </c>
      <c r="U31" s="164" t="s">
        <v>143</v>
      </c>
      <c r="V31" s="164" t="s">
        <v>143</v>
      </c>
      <c r="W31" s="164" t="s">
        <v>143</v>
      </c>
      <c r="X31" s="164" t="s">
        <v>143</v>
      </c>
      <c r="Y31" s="164" t="s">
        <v>76</v>
      </c>
      <c r="Z31" s="164" t="s">
        <v>76</v>
      </c>
      <c r="AA31" s="164" t="s">
        <v>76</v>
      </c>
      <c r="AB31" s="164" t="s">
        <v>76</v>
      </c>
      <c r="AC31" s="210" t="s">
        <v>77</v>
      </c>
      <c r="AD31" s="211"/>
      <c r="AE31" s="211"/>
      <c r="AF31" s="199"/>
      <c r="AG31" s="199"/>
      <c r="AH31" s="214" t="s">
        <v>79</v>
      </c>
      <c r="AI31" s="199"/>
      <c r="AJ31" s="199"/>
      <c r="AK31" s="218" t="s">
        <v>80</v>
      </c>
      <c r="AL31" s="220">
        <v>17042354</v>
      </c>
      <c r="AM31" s="218">
        <v>5.1127062</v>
      </c>
      <c r="AN31" s="218"/>
      <c r="AO31" s="218" t="s">
        <v>94</v>
      </c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22" t="s">
        <v>79</v>
      </c>
      <c r="BK31" s="199"/>
      <c r="BL31" s="218" t="s">
        <v>80</v>
      </c>
      <c r="BM31" s="218">
        <v>17042354</v>
      </c>
      <c r="BN31" s="218">
        <v>5.1127062</v>
      </c>
      <c r="BO31" s="218">
        <v>57.1</v>
      </c>
      <c r="BP31" s="218" t="s">
        <v>95</v>
      </c>
      <c r="BQ31" s="218" t="s">
        <v>82</v>
      </c>
      <c r="BR31" s="218"/>
      <c r="BS31" s="218"/>
      <c r="BT31" s="218"/>
      <c r="BU31" s="218"/>
      <c r="BV31" s="218"/>
      <c r="BW31" s="218"/>
      <c r="BX31" s="218"/>
      <c r="BY31" s="199"/>
      <c r="BZ31" s="228" t="s">
        <v>84</v>
      </c>
      <c r="CA31" s="228"/>
      <c r="CB31" s="229">
        <f t="shared" si="0"/>
        <v>0</v>
      </c>
      <c r="CC31" s="218"/>
      <c r="CD31" s="228"/>
      <c r="CE31" s="230"/>
      <c r="CF31" s="230"/>
      <c r="CG31" s="230"/>
      <c r="CH31" s="230"/>
      <c r="CI31" s="230"/>
      <c r="CJ31" s="230"/>
      <c r="CK31" s="230"/>
      <c r="CL31" s="230"/>
      <c r="CM31" s="230"/>
      <c r="CN31" s="218"/>
      <c r="CO31" s="199"/>
      <c r="CP31" s="230" t="s">
        <v>84</v>
      </c>
      <c r="CQ31" s="232"/>
      <c r="CR31" s="230"/>
      <c r="CS31" s="230"/>
      <c r="CT31" s="230"/>
      <c r="CU31" s="230"/>
      <c r="CV31" s="230"/>
      <c r="CW31" s="230"/>
    </row>
    <row r="32" ht="51" hidden="1" spans="1:101">
      <c r="A32" s="191">
        <v>1061</v>
      </c>
      <c r="B32" s="192" t="s">
        <v>245</v>
      </c>
      <c r="C32" s="193" t="s">
        <v>246</v>
      </c>
      <c r="D32" s="191" t="s">
        <v>111</v>
      </c>
      <c r="E32" s="199"/>
      <c r="F32" s="199"/>
      <c r="G32" s="199"/>
      <c r="H32" s="200" t="s">
        <v>247</v>
      </c>
      <c r="I32" s="204" t="s">
        <v>248</v>
      </c>
      <c r="J32" s="202"/>
      <c r="K32" s="202"/>
      <c r="L32" s="164" t="str">
        <f>_xlfn.IFNA(VLOOKUP(B32,'[1]CDM Patients Data'!$B$1266:$O$5000,7,FALSE),"")</f>
        <v>Unknown Primary</v>
      </c>
      <c r="M32" s="164" t="str">
        <f>_xlfn.IFNA(VLOOKUP(B32,'[1]CDM Patients Data'!$B$1266:$O$5000,8,FALSE),"")</f>
        <v>Unknown primary site</v>
      </c>
      <c r="N32" s="164" t="str">
        <f>_xlfn.IFNA(VLOOKUP(B32,'[1]CDM Patients Data'!$B$1266:$O$5000,9,FALSE),"")</f>
        <v>Neoplasm, benign</v>
      </c>
      <c r="O32" s="164" t="str">
        <f>_xlfn.IFNA(VLOOKUP(B32,'[1]CDM Patients Data'!$B$1266:$O$3492,10,FALSE),"")</f>
        <v>NA</v>
      </c>
      <c r="P32" s="164">
        <f>_xlfn.IFNA(VLOOKUP(B32,'[1]CDM Patients Data'!$B$1266:$O$3492,11,FALSE),"")</f>
        <v>0</v>
      </c>
      <c r="Q32" s="164">
        <f>_xlfn.IFNA(VLOOKUP(B32,'[1]CDM Patients Data'!$B$1266:$O$3492,12,FALSE),"")</f>
        <v>0</v>
      </c>
      <c r="R32" s="164">
        <f>_xlfn.IFNA(VLOOKUP(B32,'[1]CDM Patients Data'!$B$1266:$O$3492,13,FALSE),"")</f>
        <v>0</v>
      </c>
      <c r="S32" s="164">
        <f>_xlfn.IFNA(VLOOKUP(B32,'[1]CDM Patients Data'!$B$1266:$O$3492,14,FALSE),"")</f>
        <v>0</v>
      </c>
      <c r="T32" s="164">
        <f>_xlfn.IFNA(VLOOKUP(B32,'[1]CDM Patients Data'!$B$1266:$N$5000,6,FALSE),"")</f>
        <v>0</v>
      </c>
      <c r="U32" s="209" t="s">
        <v>218</v>
      </c>
      <c r="V32" s="209" t="s">
        <v>219</v>
      </c>
      <c r="W32" s="209" t="s">
        <v>76</v>
      </c>
      <c r="X32" s="209" t="s">
        <v>249</v>
      </c>
      <c r="Y32" s="209"/>
      <c r="Z32" s="209"/>
      <c r="AA32" s="209"/>
      <c r="AB32" s="209"/>
      <c r="AC32" s="212" t="s">
        <v>250</v>
      </c>
      <c r="AD32" s="211"/>
      <c r="AE32" s="211" t="s">
        <v>78</v>
      </c>
      <c r="AF32" s="199"/>
      <c r="AG32" s="199"/>
      <c r="AH32" s="215"/>
      <c r="AI32" s="199"/>
      <c r="AJ32" s="199"/>
      <c r="AK32" s="218" t="s">
        <v>84</v>
      </c>
      <c r="AL32" s="220"/>
      <c r="AM32" s="218"/>
      <c r="AN32" s="218"/>
      <c r="AO32" s="218" t="s">
        <v>76</v>
      </c>
      <c r="AP32" s="218"/>
      <c r="AQ32" s="218"/>
      <c r="AR32" s="218"/>
      <c r="AS32" s="218"/>
      <c r="AT32" s="218"/>
      <c r="AU32" s="218"/>
      <c r="AV32" s="218"/>
      <c r="AW32" s="218"/>
      <c r="AX32" s="218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22"/>
      <c r="BK32" s="199"/>
      <c r="BL32" s="218" t="s">
        <v>84</v>
      </c>
      <c r="BM32" s="218"/>
      <c r="BN32" s="218"/>
      <c r="BO32" s="218"/>
      <c r="BP32" s="218" t="s">
        <v>251</v>
      </c>
      <c r="BQ32" s="218"/>
      <c r="BR32" s="218"/>
      <c r="BS32" s="218"/>
      <c r="BT32" s="218"/>
      <c r="BU32" s="218"/>
      <c r="BV32" s="218"/>
      <c r="BW32" s="218"/>
      <c r="BX32" s="218"/>
      <c r="BY32" s="199"/>
      <c r="BZ32" s="228" t="s">
        <v>84</v>
      </c>
      <c r="CA32" s="228"/>
      <c r="CB32" s="229">
        <f t="shared" si="0"/>
        <v>0</v>
      </c>
      <c r="CC32" s="218"/>
      <c r="CD32" s="228"/>
      <c r="CE32" s="230"/>
      <c r="CF32" s="230"/>
      <c r="CG32" s="230"/>
      <c r="CH32" s="230"/>
      <c r="CI32" s="230"/>
      <c r="CJ32" s="230"/>
      <c r="CK32" s="230"/>
      <c r="CL32" s="230"/>
      <c r="CM32" s="230"/>
      <c r="CN32" s="218"/>
      <c r="CO32" s="199"/>
      <c r="CP32" s="230" t="s">
        <v>84</v>
      </c>
      <c r="CQ32" s="232"/>
      <c r="CR32" s="230"/>
      <c r="CS32" s="230"/>
      <c r="CT32" s="230"/>
      <c r="CU32" s="230"/>
      <c r="CV32" s="230"/>
      <c r="CW32" s="230" t="s">
        <v>252</v>
      </c>
    </row>
    <row r="33" ht="30" spans="1:101">
      <c r="A33" s="191">
        <v>1062</v>
      </c>
      <c r="B33" s="192" t="s">
        <v>253</v>
      </c>
      <c r="C33" s="193" t="s">
        <v>254</v>
      </c>
      <c r="D33" s="191" t="s">
        <v>99</v>
      </c>
      <c r="E33" s="199"/>
      <c r="F33" s="199"/>
      <c r="G33" s="199"/>
      <c r="H33" s="200" t="s">
        <v>255</v>
      </c>
      <c r="I33" s="204" t="s">
        <v>172</v>
      </c>
      <c r="J33" s="202"/>
      <c r="K33" s="202"/>
      <c r="L33" s="164" t="str">
        <f>_xlfn.IFNA(VLOOKUP(B33,'[1]CDM Patients Data'!$B$1266:$O$5000,7,FALSE),"")</f>
        <v>Pancreas</v>
      </c>
      <c r="M33" s="164" t="str">
        <f>_xlfn.IFNA(VLOOKUP(B33,'[1]CDM Patients Data'!$B$1266:$O$5000,8,FALSE),"")</f>
        <v>Body pancreas</v>
      </c>
      <c r="N33" s="164" t="str">
        <f>_xlfn.IFNA(VLOOKUP(B33,'[1]CDM Patients Data'!$B$1266:$O$5000,9,FALSE),"")</f>
        <v>Adenocarcinoma, NOS</v>
      </c>
      <c r="O33" s="164" t="str">
        <f>_xlfn.IFNA(VLOOKUP(B33,'[1]CDM Patients Data'!$B$1266:$O$3492,10,FALSE),"")</f>
        <v>Not a paired site</v>
      </c>
      <c r="P33" s="164">
        <f>_xlfn.IFNA(VLOOKUP(B33,'[1]CDM Patients Data'!$B$1266:$O$3492,11,FALSE),"")</f>
        <v>0</v>
      </c>
      <c r="Q33" s="164">
        <f>_xlfn.IFNA(VLOOKUP(B33,'[1]CDM Patients Data'!$B$1266:$O$3492,12,FALSE),"")</f>
        <v>0</v>
      </c>
      <c r="R33" s="164">
        <f>_xlfn.IFNA(VLOOKUP(B33,'[1]CDM Patients Data'!$B$1266:$O$3492,13,FALSE),"")</f>
        <v>0</v>
      </c>
      <c r="S33" s="164">
        <f>_xlfn.IFNA(VLOOKUP(B33,'[1]CDM Patients Data'!$B$1266:$O$3492,14,FALSE),"")</f>
        <v>0</v>
      </c>
      <c r="T33" s="164">
        <f>_xlfn.IFNA(VLOOKUP(B33,'[1]CDM Patients Data'!$B$1266:$N$5000,6,FALSE),"")</f>
        <v>0</v>
      </c>
      <c r="U33" s="164" t="s">
        <v>256</v>
      </c>
      <c r="V33" s="164" t="s">
        <v>257</v>
      </c>
      <c r="W33" s="164" t="s">
        <v>130</v>
      </c>
      <c r="X33" s="164" t="s">
        <v>131</v>
      </c>
      <c r="Y33" s="164"/>
      <c r="Z33" s="164"/>
      <c r="AA33" s="164"/>
      <c r="AB33" s="164"/>
      <c r="AC33" s="210"/>
      <c r="AD33" s="211"/>
      <c r="AE33" s="211"/>
      <c r="AF33" s="199"/>
      <c r="AG33" s="199"/>
      <c r="AH33" s="214" t="s">
        <v>79</v>
      </c>
      <c r="AI33" s="199"/>
      <c r="AJ33" s="199"/>
      <c r="AK33" s="218" t="s">
        <v>80</v>
      </c>
      <c r="AL33" s="220">
        <v>15274748</v>
      </c>
      <c r="AM33" s="218">
        <v>4.5824244</v>
      </c>
      <c r="AN33" s="218"/>
      <c r="AO33" s="218" t="s">
        <v>94</v>
      </c>
      <c r="AP33" s="218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22" t="s">
        <v>79</v>
      </c>
      <c r="BK33" s="199"/>
      <c r="BL33" s="218" t="s">
        <v>80</v>
      </c>
      <c r="BM33" s="218">
        <v>16421700</v>
      </c>
      <c r="BN33" s="218">
        <v>4.92651</v>
      </c>
      <c r="BO33" s="218">
        <v>59.3</v>
      </c>
      <c r="BP33" s="218" t="s">
        <v>95</v>
      </c>
      <c r="BQ33" s="218"/>
      <c r="BR33" s="218"/>
      <c r="BS33" s="218"/>
      <c r="BT33" s="218"/>
      <c r="BU33" s="218"/>
      <c r="BV33" s="218"/>
      <c r="BW33" s="218"/>
      <c r="BX33" s="218"/>
      <c r="BY33" s="199"/>
      <c r="BZ33" s="228" t="s">
        <v>84</v>
      </c>
      <c r="CA33" s="228"/>
      <c r="CB33" s="229">
        <f t="shared" si="0"/>
        <v>0</v>
      </c>
      <c r="CC33" s="218"/>
      <c r="CD33" s="228"/>
      <c r="CE33" s="230"/>
      <c r="CF33" s="230"/>
      <c r="CG33" s="230"/>
      <c r="CH33" s="230"/>
      <c r="CI33" s="230"/>
      <c r="CJ33" s="230"/>
      <c r="CK33" s="230"/>
      <c r="CL33" s="230"/>
      <c r="CM33" s="230"/>
      <c r="CN33" s="218"/>
      <c r="CO33" s="199"/>
      <c r="CP33" s="230" t="s">
        <v>84</v>
      </c>
      <c r="CQ33" s="232"/>
      <c r="CR33" s="230"/>
      <c r="CS33" s="230"/>
      <c r="CT33" s="230"/>
      <c r="CU33" s="230"/>
      <c r="CV33" s="230"/>
      <c r="CW33" s="230"/>
    </row>
    <row r="34" ht="63" hidden="1" spans="1:101">
      <c r="A34" s="191">
        <v>1063</v>
      </c>
      <c r="B34" s="192" t="s">
        <v>258</v>
      </c>
      <c r="C34" s="193" t="s">
        <v>259</v>
      </c>
      <c r="D34" s="191" t="s">
        <v>111</v>
      </c>
      <c r="E34" s="199"/>
      <c r="F34" s="199"/>
      <c r="G34" s="199"/>
      <c r="H34" s="200" t="s">
        <v>260</v>
      </c>
      <c r="I34" s="204"/>
      <c r="J34" s="202"/>
      <c r="K34" s="202"/>
      <c r="L34" s="164" t="str">
        <f>_xlfn.IFNA(VLOOKUP(B34,'[1]CDM Patients Data'!$B$1266:$O$5000,7,FALSE),"")</f>
        <v>Breast</v>
      </c>
      <c r="M34" s="164" t="str">
        <f>_xlfn.IFNA(VLOOKUP(B34,'[1]CDM Patients Data'!$B$1266:$O$5000,8,FALSE),"")</f>
        <v>Lower inner quadrant of breast</v>
      </c>
      <c r="N34" s="164" t="str">
        <f>_xlfn.IFNA(VLOOKUP(B34,'[1]CDM Patients Data'!$B$1266:$O$5000,9,FALSE),"")</f>
        <v>Infiltrating ductular carcinoma</v>
      </c>
      <c r="O34" s="164" t="str">
        <f>_xlfn.IFNA(VLOOKUP(B34,'[1]CDM Patients Data'!$B$1266:$O$3492,10,FALSE),"")</f>
        <v>Left</v>
      </c>
      <c r="P34" s="164">
        <f>_xlfn.IFNA(VLOOKUP(B34,'[1]CDM Patients Data'!$B$1266:$O$3492,11,FALSE),"")</f>
        <v>0</v>
      </c>
      <c r="Q34" s="164">
        <f>_xlfn.IFNA(VLOOKUP(B34,'[1]CDM Patients Data'!$B$1266:$O$3492,12,FALSE),"")</f>
        <v>0</v>
      </c>
      <c r="R34" s="164">
        <f>_xlfn.IFNA(VLOOKUP(B34,'[1]CDM Patients Data'!$B$1266:$O$3492,13,FALSE),"")</f>
        <v>0</v>
      </c>
      <c r="S34" s="164">
        <f>_xlfn.IFNA(VLOOKUP(B34,'[1]CDM Patients Data'!$B$1266:$O$3492,14,FALSE),"")</f>
        <v>0</v>
      </c>
      <c r="T34" s="164">
        <f>_xlfn.IFNA(VLOOKUP(B34,'[1]CDM Patients Data'!$B$1266:$N$5000,6,FALSE),"")</f>
        <v>0</v>
      </c>
      <c r="U34" s="164" t="s">
        <v>90</v>
      </c>
      <c r="V34" s="164" t="s">
        <v>261</v>
      </c>
      <c r="W34" s="164" t="s">
        <v>92</v>
      </c>
      <c r="X34" s="164" t="s">
        <v>201</v>
      </c>
      <c r="Y34" s="164"/>
      <c r="Z34" s="164"/>
      <c r="AA34" s="164"/>
      <c r="AB34" s="164"/>
      <c r="AC34" s="210"/>
      <c r="AD34" s="211"/>
      <c r="AE34" s="211" t="s">
        <v>78</v>
      </c>
      <c r="AF34" s="199"/>
      <c r="AG34" s="199"/>
      <c r="AH34" s="214" t="s">
        <v>79</v>
      </c>
      <c r="AI34" s="199"/>
      <c r="AJ34" s="199"/>
      <c r="AK34" s="218" t="s">
        <v>80</v>
      </c>
      <c r="AL34" s="220">
        <v>36979995</v>
      </c>
      <c r="AM34" s="218">
        <v>11.0939985</v>
      </c>
      <c r="AN34" s="218">
        <v>130.6</v>
      </c>
      <c r="AO34" s="218" t="s">
        <v>81</v>
      </c>
      <c r="AP34" s="218" t="s">
        <v>82</v>
      </c>
      <c r="AQ34" s="218"/>
      <c r="AR34" s="218"/>
      <c r="AS34" s="218"/>
      <c r="AT34" s="218"/>
      <c r="AU34" s="218"/>
      <c r="AV34" s="218"/>
      <c r="AW34" s="218"/>
      <c r="AX34" s="218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22"/>
      <c r="BK34" s="199"/>
      <c r="BL34" s="218" t="s">
        <v>84</v>
      </c>
      <c r="BM34" s="218"/>
      <c r="BN34" s="218"/>
      <c r="BO34" s="218"/>
      <c r="BP34" s="218"/>
      <c r="BQ34" s="218"/>
      <c r="BR34" s="218"/>
      <c r="BS34" s="218"/>
      <c r="BT34" s="218"/>
      <c r="BU34" s="218"/>
      <c r="BV34" s="218"/>
      <c r="BW34" s="218"/>
      <c r="BX34" s="218"/>
      <c r="BY34" s="199"/>
      <c r="BZ34" s="228" t="s">
        <v>84</v>
      </c>
      <c r="CA34" s="228"/>
      <c r="CB34" s="229">
        <f t="shared" si="0"/>
        <v>0</v>
      </c>
      <c r="CC34" s="218"/>
      <c r="CD34" s="228"/>
      <c r="CE34" s="230"/>
      <c r="CF34" s="230"/>
      <c r="CG34" s="230"/>
      <c r="CH34" s="230"/>
      <c r="CI34" s="230"/>
      <c r="CJ34" s="230"/>
      <c r="CK34" s="230"/>
      <c r="CL34" s="230"/>
      <c r="CM34" s="230"/>
      <c r="CN34" s="218"/>
      <c r="CO34" s="199"/>
      <c r="CP34" s="230" t="s">
        <v>80</v>
      </c>
      <c r="CQ34" s="232">
        <v>64608482</v>
      </c>
      <c r="CR34" s="230">
        <f t="shared" ref="CR34:CR39" si="9">CQ34*150/10^9</f>
        <v>9.6912723</v>
      </c>
      <c r="CS34" s="230"/>
      <c r="CT34" s="230"/>
      <c r="CU34" s="230"/>
      <c r="CV34" s="230"/>
      <c r="CW34" s="230"/>
    </row>
    <row r="35" ht="51" hidden="1" spans="1:101">
      <c r="A35" s="191">
        <v>1064</v>
      </c>
      <c r="B35" s="192" t="s">
        <v>262</v>
      </c>
      <c r="C35" s="193" t="s">
        <v>263</v>
      </c>
      <c r="D35" s="191" t="s">
        <v>111</v>
      </c>
      <c r="E35" s="199"/>
      <c r="F35" s="199"/>
      <c r="G35" s="199"/>
      <c r="H35" s="200" t="s">
        <v>247</v>
      </c>
      <c r="I35" s="204" t="s">
        <v>264</v>
      </c>
      <c r="J35" s="202"/>
      <c r="K35" s="202"/>
      <c r="L35" s="164" t="str">
        <f>_xlfn.IFNA(VLOOKUP(B35,'[1]CDM Patients Data'!$B$1266:$O$5000,7,FALSE),"")</f>
        <v>Non Cancer (Angiofibroma)</v>
      </c>
      <c r="M35" s="164">
        <f>_xlfn.IFNA(VLOOKUP(B35,'[1]CDM Patients Data'!$B$1266:$O$5000,8,FALSE),"")</f>
        <v>0</v>
      </c>
      <c r="N35" s="164">
        <f>_xlfn.IFNA(VLOOKUP(B35,'[1]CDM Patients Data'!$B$1266:$O$5000,9,FALSE),"")</f>
        <v>0</v>
      </c>
      <c r="O35" s="164">
        <f>_xlfn.IFNA(VLOOKUP(B35,'[1]CDM Patients Data'!$B$1266:$O$3492,10,FALSE),"")</f>
        <v>0</v>
      </c>
      <c r="P35" s="164">
        <f>_xlfn.IFNA(VLOOKUP(B35,'[1]CDM Patients Data'!$B$1266:$O$3492,11,FALSE),"")</f>
        <v>0</v>
      </c>
      <c r="Q35" s="164">
        <f>_xlfn.IFNA(VLOOKUP(B35,'[1]CDM Patients Data'!$B$1266:$O$3492,12,FALSE),"")</f>
        <v>0</v>
      </c>
      <c r="R35" s="164">
        <f>_xlfn.IFNA(VLOOKUP(B35,'[1]CDM Patients Data'!$B$1266:$O$3492,13,FALSE),"")</f>
        <v>0</v>
      </c>
      <c r="S35" s="164">
        <f>_xlfn.IFNA(VLOOKUP(B35,'[1]CDM Patients Data'!$B$1266:$O$3492,14,FALSE),"")</f>
        <v>0</v>
      </c>
      <c r="T35" s="164" t="str">
        <f>_xlfn.IFNA(VLOOKUP(B35,'[1]CDM Patients Data'!$B$1266:$N$5000,6,FALSE),"")</f>
        <v>Manohar</v>
      </c>
      <c r="U35" s="164" t="s">
        <v>265</v>
      </c>
      <c r="V35" s="164" t="s">
        <v>266</v>
      </c>
      <c r="W35" s="164" t="s">
        <v>102</v>
      </c>
      <c r="X35" s="209" t="s">
        <v>267</v>
      </c>
      <c r="Y35" s="209"/>
      <c r="Z35" s="164"/>
      <c r="AA35" s="209"/>
      <c r="AB35" s="164"/>
      <c r="AC35" s="210" t="s">
        <v>250</v>
      </c>
      <c r="AD35" s="211"/>
      <c r="AE35" s="211" t="s">
        <v>78</v>
      </c>
      <c r="AF35" s="199"/>
      <c r="AG35" s="199"/>
      <c r="AH35" s="215"/>
      <c r="AI35" s="199"/>
      <c r="AJ35" s="199"/>
      <c r="AK35" s="218" t="s">
        <v>84</v>
      </c>
      <c r="AL35" s="220"/>
      <c r="AM35" s="218"/>
      <c r="AN35" s="218"/>
      <c r="AO35" s="218" t="s">
        <v>76</v>
      </c>
      <c r="AP35" s="218"/>
      <c r="AQ35" s="218"/>
      <c r="AR35" s="218"/>
      <c r="AS35" s="218"/>
      <c r="AT35" s="218"/>
      <c r="AU35" s="218"/>
      <c r="AV35" s="218"/>
      <c r="AW35" s="218"/>
      <c r="AX35" s="218"/>
      <c r="AY35" s="218"/>
      <c r="AZ35" s="218"/>
      <c r="BA35" s="218"/>
      <c r="BB35" s="218"/>
      <c r="BC35" s="218"/>
      <c r="BD35" s="218">
        <v>10.02</v>
      </c>
      <c r="BE35" s="218">
        <v>8.06</v>
      </c>
      <c r="BF35" s="218" t="str">
        <f t="shared" ref="BF35:BF38" si="10">IF(BD35&gt;15,"HIGH",IF(BD35="","NA",IF(BD35="CE-Awaited for standardization","UNDER_STANDARDIZATION",IF(BD35&lt;15,"LOW"))))</f>
        <v>LOW</v>
      </c>
      <c r="BG35" s="218" t="str">
        <f t="shared" ref="BG35:BG38" si="11">IF(BE35&gt;15,"MSI-H",IF(BE35="","NA",IF(BE35&lt;15,"MSS")))</f>
        <v>MSS</v>
      </c>
      <c r="BH35" s="218"/>
      <c r="BI35" s="218"/>
      <c r="BJ35" s="222"/>
      <c r="BK35" s="199"/>
      <c r="BL35" s="218" t="s">
        <v>84</v>
      </c>
      <c r="BM35" s="218"/>
      <c r="BN35" s="218"/>
      <c r="BO35" s="218"/>
      <c r="BP35" s="218"/>
      <c r="BQ35" s="218"/>
      <c r="BR35" s="218"/>
      <c r="BS35" s="218"/>
      <c r="BT35" s="218"/>
      <c r="BU35" s="218"/>
      <c r="BV35" s="218"/>
      <c r="BW35" s="218"/>
      <c r="BX35" s="218"/>
      <c r="BY35" s="199"/>
      <c r="BZ35" s="228" t="s">
        <v>84</v>
      </c>
      <c r="CA35" s="228"/>
      <c r="CB35" s="229">
        <f t="shared" si="0"/>
        <v>0</v>
      </c>
      <c r="CC35" s="218"/>
      <c r="CD35" s="228"/>
      <c r="CE35" s="230"/>
      <c r="CF35" s="230"/>
      <c r="CG35" s="230"/>
      <c r="CH35" s="230"/>
      <c r="CI35" s="230"/>
      <c r="CJ35" s="230"/>
      <c r="CK35" s="230"/>
      <c r="CL35" s="230"/>
      <c r="CM35" s="230"/>
      <c r="CN35" s="218"/>
      <c r="CO35" s="199"/>
      <c r="CP35" s="230" t="s">
        <v>84</v>
      </c>
      <c r="CQ35" s="232"/>
      <c r="CR35" s="230"/>
      <c r="CS35" s="230"/>
      <c r="CT35" s="230"/>
      <c r="CU35" s="230"/>
      <c r="CV35" s="230"/>
      <c r="CW35" s="230" t="s">
        <v>252</v>
      </c>
    </row>
    <row r="36" ht="63" hidden="1" spans="1:101">
      <c r="A36" s="191">
        <v>1065</v>
      </c>
      <c r="B36" s="192" t="s">
        <v>268</v>
      </c>
      <c r="C36" s="193" t="s">
        <v>269</v>
      </c>
      <c r="D36" s="191" t="s">
        <v>111</v>
      </c>
      <c r="E36" s="199"/>
      <c r="F36" s="199"/>
      <c r="G36" s="199"/>
      <c r="H36" s="200" t="s">
        <v>270</v>
      </c>
      <c r="I36" s="204"/>
      <c r="J36" s="202"/>
      <c r="K36" s="202"/>
      <c r="L36" s="164" t="str">
        <f>_xlfn.IFNA(VLOOKUP(B36,'[1]CDM Patients Data'!$B$1266:$O$5000,7,FALSE),"")</f>
        <v>Liver and intrahepatic bile ducts</v>
      </c>
      <c r="M36" s="164" t="str">
        <f>_xlfn.IFNA(VLOOKUP(B36,'[1]CDM Patients Data'!$B$1266:$O$5000,8,FALSE),"")</f>
        <v>Liver</v>
      </c>
      <c r="N36" s="164" t="str">
        <f>_xlfn.IFNA(VLOOKUP(B36,'[1]CDM Patients Data'!$B$1266:$O$5000,9,FALSE),"")</f>
        <v>Adenocarcinoma, NOS</v>
      </c>
      <c r="O36" s="164" t="str">
        <f>_xlfn.IFNA(VLOOKUP(B36,'[1]CDM Patients Data'!$B$1266:$O$3492,10,FALSE),"")</f>
        <v>Right and Left</v>
      </c>
      <c r="P36" s="164">
        <f>_xlfn.IFNA(VLOOKUP(B36,'[1]CDM Patients Data'!$B$1266:$O$3492,11,FALSE),"")</f>
        <v>0</v>
      </c>
      <c r="Q36" s="164">
        <f>_xlfn.IFNA(VLOOKUP(B36,'[1]CDM Patients Data'!$B$1266:$O$3492,12,FALSE),"")</f>
        <v>0</v>
      </c>
      <c r="R36" s="164">
        <f>_xlfn.IFNA(VLOOKUP(B36,'[1]CDM Patients Data'!$B$1266:$O$3492,13,FALSE),"")</f>
        <v>0</v>
      </c>
      <c r="S36" s="164">
        <f>_xlfn.IFNA(VLOOKUP(B36,'[1]CDM Patients Data'!$B$1266:$O$3492,14,FALSE),"")</f>
        <v>0</v>
      </c>
      <c r="T36" s="164">
        <f>_xlfn.IFNA(VLOOKUP(B36,'[1]CDM Patients Data'!$B$1266:$N$5000,6,FALSE),"")</f>
        <v>0</v>
      </c>
      <c r="U36" s="164" t="s">
        <v>148</v>
      </c>
      <c r="V36" s="164" t="s">
        <v>149</v>
      </c>
      <c r="W36" s="209" t="s">
        <v>130</v>
      </c>
      <c r="X36" s="164" t="s">
        <v>131</v>
      </c>
      <c r="Y36" s="164"/>
      <c r="Z36" s="164"/>
      <c r="AA36" s="164"/>
      <c r="AB36" s="164"/>
      <c r="AC36" s="210"/>
      <c r="AD36" s="211"/>
      <c r="AE36" s="211" t="s">
        <v>78</v>
      </c>
      <c r="AF36" s="199"/>
      <c r="AG36" s="199"/>
      <c r="AH36" s="214" t="s">
        <v>79</v>
      </c>
      <c r="AI36" s="199"/>
      <c r="AJ36" s="199"/>
      <c r="AK36" s="218" t="s">
        <v>80</v>
      </c>
      <c r="AL36" s="220">
        <v>36516750</v>
      </c>
      <c r="AM36" s="218">
        <v>10.955025</v>
      </c>
      <c r="AN36" s="218">
        <v>118.3</v>
      </c>
      <c r="AO36" s="218" t="s">
        <v>81</v>
      </c>
      <c r="AP36" s="218" t="s">
        <v>118</v>
      </c>
      <c r="AQ36" s="218"/>
      <c r="AR36" s="218"/>
      <c r="AS36" s="218"/>
      <c r="AT36" s="218"/>
      <c r="AU36" s="218"/>
      <c r="AV36" s="218"/>
      <c r="AW36" s="218"/>
      <c r="AX36" s="218"/>
      <c r="AY36" s="218" t="s">
        <v>271</v>
      </c>
      <c r="AZ36" s="218" t="s">
        <v>272</v>
      </c>
      <c r="BA36" s="218" t="s">
        <v>273</v>
      </c>
      <c r="BB36" s="218"/>
      <c r="BC36" s="218"/>
      <c r="BD36" s="218"/>
      <c r="BE36" s="218"/>
      <c r="BF36" s="218"/>
      <c r="BG36" s="218"/>
      <c r="BH36" s="218"/>
      <c r="BI36" s="218"/>
      <c r="BJ36" s="222"/>
      <c r="BK36" s="199"/>
      <c r="BL36" s="218" t="s">
        <v>84</v>
      </c>
      <c r="BM36" s="218"/>
      <c r="BN36" s="218"/>
      <c r="BO36" s="218"/>
      <c r="BP36" s="218"/>
      <c r="BQ36" s="218"/>
      <c r="BR36" s="218"/>
      <c r="BS36" s="218"/>
      <c r="BT36" s="218"/>
      <c r="BU36" s="218"/>
      <c r="BV36" s="218"/>
      <c r="BW36" s="218"/>
      <c r="BX36" s="218"/>
      <c r="BY36" s="199"/>
      <c r="BZ36" s="228" t="s">
        <v>84</v>
      </c>
      <c r="CA36" s="228"/>
      <c r="CB36" s="229">
        <f t="shared" si="0"/>
        <v>0</v>
      </c>
      <c r="CC36" s="218"/>
      <c r="CD36" s="228"/>
      <c r="CE36" s="230"/>
      <c r="CF36" s="230"/>
      <c r="CG36" s="230"/>
      <c r="CH36" s="230"/>
      <c r="CI36" s="230"/>
      <c r="CJ36" s="230"/>
      <c r="CK36" s="230"/>
      <c r="CL36" s="230"/>
      <c r="CM36" s="230"/>
      <c r="CN36" s="218" t="s">
        <v>119</v>
      </c>
      <c r="CO36" s="199"/>
      <c r="CP36" s="230" t="s">
        <v>80</v>
      </c>
      <c r="CQ36" s="232">
        <v>94376466</v>
      </c>
      <c r="CR36" s="230">
        <f t="shared" si="9"/>
        <v>14.1564699</v>
      </c>
      <c r="CS36" s="230"/>
      <c r="CT36" s="230"/>
      <c r="CU36" s="230"/>
      <c r="CV36" s="230"/>
      <c r="CW36" s="230"/>
    </row>
    <row r="37" ht="47.25" hidden="1" spans="1:101">
      <c r="A37" s="191">
        <v>1066</v>
      </c>
      <c r="B37" s="192" t="s">
        <v>274</v>
      </c>
      <c r="C37" s="193" t="s">
        <v>275</v>
      </c>
      <c r="D37" s="191" t="s">
        <v>111</v>
      </c>
      <c r="E37" s="199"/>
      <c r="F37" s="199"/>
      <c r="G37" s="199"/>
      <c r="H37" s="200" t="s">
        <v>276</v>
      </c>
      <c r="I37" s="204"/>
      <c r="J37" s="202"/>
      <c r="K37" s="202"/>
      <c r="L37" s="164" t="str">
        <f>_xlfn.IFNA(VLOOKUP(B37,'[1]CDM Patients Data'!$B$1266:$O$5000,7,FALSE),"")</f>
        <v/>
      </c>
      <c r="M37" s="164" t="str">
        <f>_xlfn.IFNA(VLOOKUP(B37,'[1]CDM Patients Data'!$B$1266:$O$5000,8,FALSE),"")</f>
        <v/>
      </c>
      <c r="N37" s="164" t="str">
        <f>_xlfn.IFNA(VLOOKUP(B37,'[1]CDM Patients Data'!$B$1266:$O$5000,9,FALSE),"")</f>
        <v/>
      </c>
      <c r="O37" s="164" t="str">
        <f>_xlfn.IFNA(VLOOKUP(B37,'[1]CDM Patients Data'!$B$1266:$O$3492,10,FALSE),"")</f>
        <v/>
      </c>
      <c r="P37" s="164" t="str">
        <f>_xlfn.IFNA(VLOOKUP(B37,'[1]CDM Patients Data'!$B$1266:$O$3492,11,FALSE),"")</f>
        <v/>
      </c>
      <c r="Q37" s="164" t="str">
        <f>_xlfn.IFNA(VLOOKUP(B37,'[1]CDM Patients Data'!$B$1266:$O$3492,12,FALSE),"")</f>
        <v/>
      </c>
      <c r="R37" s="164" t="str">
        <f>_xlfn.IFNA(VLOOKUP(B37,'[1]CDM Patients Data'!$B$1266:$O$3492,13,FALSE),"")</f>
        <v/>
      </c>
      <c r="S37" s="164" t="str">
        <f>_xlfn.IFNA(VLOOKUP(B37,'[1]CDM Patients Data'!$B$1266:$O$3492,14,FALSE),"")</f>
        <v/>
      </c>
      <c r="T37" s="164" t="str">
        <f>_xlfn.IFNA(VLOOKUP(B37,'[1]CDM Patients Data'!$B$1266:$N$5000,6,FALSE),"")</f>
        <v/>
      </c>
      <c r="U37" s="164" t="s">
        <v>277</v>
      </c>
      <c r="V37" s="164" t="s">
        <v>278</v>
      </c>
      <c r="W37" s="164" t="s">
        <v>130</v>
      </c>
      <c r="X37" s="164" t="s">
        <v>131</v>
      </c>
      <c r="Y37" s="164"/>
      <c r="Z37" s="164"/>
      <c r="AA37" s="164"/>
      <c r="AB37" s="164"/>
      <c r="AC37" s="210"/>
      <c r="AD37" s="211"/>
      <c r="AE37" s="211" t="s">
        <v>78</v>
      </c>
      <c r="AF37" s="199"/>
      <c r="AG37" s="199"/>
      <c r="AH37" s="214" t="s">
        <v>79</v>
      </c>
      <c r="AI37" s="199"/>
      <c r="AJ37" s="199"/>
      <c r="AK37" s="218" t="s">
        <v>80</v>
      </c>
      <c r="AL37" s="220">
        <v>115995322</v>
      </c>
      <c r="AM37" s="218">
        <v>34.7985966</v>
      </c>
      <c r="AN37" s="218">
        <v>105</v>
      </c>
      <c r="AO37" s="218" t="s">
        <v>81</v>
      </c>
      <c r="AP37" s="218" t="s">
        <v>279</v>
      </c>
      <c r="AQ37" s="218"/>
      <c r="AR37" s="218"/>
      <c r="AS37" s="218"/>
      <c r="AT37" s="218"/>
      <c r="AU37" s="218"/>
      <c r="AV37" s="218"/>
      <c r="AW37" s="218"/>
      <c r="AX37" s="218"/>
      <c r="AY37" s="218" t="s">
        <v>280</v>
      </c>
      <c r="AZ37" s="218"/>
      <c r="BA37" s="218"/>
      <c r="BB37" s="218"/>
      <c r="BC37" s="218"/>
      <c r="BD37" s="218">
        <v>8.02</v>
      </c>
      <c r="BE37" s="218">
        <v>10.03</v>
      </c>
      <c r="BF37" s="218" t="str">
        <f t="shared" si="10"/>
        <v>LOW</v>
      </c>
      <c r="BG37" s="218" t="str">
        <f t="shared" si="11"/>
        <v>MSS</v>
      </c>
      <c r="BH37" s="218"/>
      <c r="BI37" s="218"/>
      <c r="BJ37" s="222"/>
      <c r="BK37" s="199"/>
      <c r="BL37" s="218" t="s">
        <v>84</v>
      </c>
      <c r="BM37" s="218"/>
      <c r="BN37" s="218"/>
      <c r="BO37" s="218"/>
      <c r="BP37" s="218"/>
      <c r="BQ37" s="218"/>
      <c r="BR37" s="218"/>
      <c r="BS37" s="218"/>
      <c r="BT37" s="218"/>
      <c r="BU37" s="218"/>
      <c r="BV37" s="218"/>
      <c r="BW37" s="218"/>
      <c r="BX37" s="218"/>
      <c r="BY37" s="199"/>
      <c r="BZ37" s="228" t="s">
        <v>84</v>
      </c>
      <c r="CA37" s="228"/>
      <c r="CB37" s="229">
        <f t="shared" si="0"/>
        <v>0</v>
      </c>
      <c r="CC37" s="218"/>
      <c r="CD37" s="228"/>
      <c r="CE37" s="230"/>
      <c r="CF37" s="230"/>
      <c r="CG37" s="230"/>
      <c r="CH37" s="230"/>
      <c r="CI37" s="230"/>
      <c r="CJ37" s="230"/>
      <c r="CK37" s="230"/>
      <c r="CL37" s="230"/>
      <c r="CM37" s="230"/>
      <c r="CN37" s="218" t="s">
        <v>119</v>
      </c>
      <c r="CO37" s="199"/>
      <c r="CP37" s="230" t="s">
        <v>84</v>
      </c>
      <c r="CQ37" s="232"/>
      <c r="CR37" s="230"/>
      <c r="CS37" s="230"/>
      <c r="CT37" s="230"/>
      <c r="CU37" s="230"/>
      <c r="CV37" s="230"/>
      <c r="CW37" s="230" t="s">
        <v>209</v>
      </c>
    </row>
    <row r="38" ht="102" spans="1:101">
      <c r="A38" s="191">
        <v>1067</v>
      </c>
      <c r="B38" s="192" t="s">
        <v>281</v>
      </c>
      <c r="C38" s="193" t="s">
        <v>282</v>
      </c>
      <c r="D38" s="191" t="s">
        <v>88</v>
      </c>
      <c r="E38" s="199"/>
      <c r="F38" s="199"/>
      <c r="G38" s="199"/>
      <c r="H38" s="200" t="s">
        <v>195</v>
      </c>
      <c r="I38" s="204" t="s">
        <v>283</v>
      </c>
      <c r="J38" s="202"/>
      <c r="K38" s="202"/>
      <c r="L38" s="164" t="str">
        <f>_xlfn.IFNA(VLOOKUP(B38,'[1]CDM Patients Data'!$B$1266:$O$5000,7,FALSE),"")</f>
        <v>Ovary</v>
      </c>
      <c r="M38" s="164" t="str">
        <f>_xlfn.IFNA(VLOOKUP(B38,'[1]CDM Patients Data'!$B$1266:$O$5000,8,FALSE),"")</f>
        <v>Ovary</v>
      </c>
      <c r="N38" s="164" t="str">
        <f>_xlfn.IFNA(VLOOKUP(B38,'[1]CDM Patients Data'!$B$1266:$O$5000,9,FALSE),"")</f>
        <v>High-grade serous carcinoma</v>
      </c>
      <c r="O38" s="164" t="str">
        <f>_xlfn.IFNA(VLOOKUP(B38,'[1]CDM Patients Data'!$B$1266:$O$3492,10,FALSE),"")</f>
        <v>Right and Left</v>
      </c>
      <c r="P38" s="164">
        <f>_xlfn.IFNA(VLOOKUP(B38,'[1]CDM Patients Data'!$B$1266:$O$3492,11,FALSE),"")</f>
        <v>0</v>
      </c>
      <c r="Q38" s="164">
        <f>_xlfn.IFNA(VLOOKUP(B38,'[1]CDM Patients Data'!$B$1266:$O$3492,12,FALSE),"")</f>
        <v>0</v>
      </c>
      <c r="R38" s="164">
        <f>_xlfn.IFNA(VLOOKUP(B38,'[1]CDM Patients Data'!$B$1266:$O$3492,13,FALSE),"")</f>
        <v>0</v>
      </c>
      <c r="S38" s="164">
        <f>_xlfn.IFNA(VLOOKUP(B38,'[1]CDM Patients Data'!$B$1266:$O$3492,14,FALSE),"")</f>
        <v>0</v>
      </c>
      <c r="T38" s="164">
        <f>_xlfn.IFNA(VLOOKUP(B38,'[1]CDM Patients Data'!$B$1266:$N$5000,6,FALSE),"")</f>
        <v>0</v>
      </c>
      <c r="U38" s="164" t="s">
        <v>73</v>
      </c>
      <c r="V38" s="164" t="s">
        <v>73</v>
      </c>
      <c r="W38" s="164" t="s">
        <v>197</v>
      </c>
      <c r="X38" s="164" t="s">
        <v>75</v>
      </c>
      <c r="Y38" s="164"/>
      <c r="Z38" s="164"/>
      <c r="AA38" s="164"/>
      <c r="AB38" s="164"/>
      <c r="AC38" s="210"/>
      <c r="AD38" s="211"/>
      <c r="AE38" s="211" t="s">
        <v>78</v>
      </c>
      <c r="AF38" s="199"/>
      <c r="AG38" s="199"/>
      <c r="AH38" s="214" t="s">
        <v>79</v>
      </c>
      <c r="AI38" s="199"/>
      <c r="AJ38" s="199"/>
      <c r="AK38" s="218" t="s">
        <v>80</v>
      </c>
      <c r="AL38" s="220">
        <v>8520536</v>
      </c>
      <c r="AM38" s="218">
        <v>2.5561608</v>
      </c>
      <c r="AN38" s="218">
        <v>89.7</v>
      </c>
      <c r="AO38" s="218" t="s">
        <v>94</v>
      </c>
      <c r="AP38" s="218" t="s">
        <v>198</v>
      </c>
      <c r="AQ38" s="218"/>
      <c r="AR38" s="218"/>
      <c r="AS38" s="218"/>
      <c r="AT38" s="218"/>
      <c r="AU38" s="218"/>
      <c r="AV38" s="218"/>
      <c r="AW38" s="218"/>
      <c r="AX38" s="218"/>
      <c r="AY38" s="218"/>
      <c r="AZ38" s="218"/>
      <c r="BA38" s="218"/>
      <c r="BB38" s="218"/>
      <c r="BC38" s="218"/>
      <c r="BD38" s="218">
        <v>3.68</v>
      </c>
      <c r="BE38" s="218">
        <v>12.18</v>
      </c>
      <c r="BF38" s="218" t="str">
        <f t="shared" si="10"/>
        <v>LOW</v>
      </c>
      <c r="BG38" s="218" t="str">
        <f t="shared" si="11"/>
        <v>MSS</v>
      </c>
      <c r="BH38" s="218"/>
      <c r="BI38" s="218"/>
      <c r="BJ38" s="222" t="s">
        <v>79</v>
      </c>
      <c r="BK38" s="199"/>
      <c r="BL38" s="218" t="s">
        <v>80</v>
      </c>
      <c r="BM38" s="218">
        <v>16351039</v>
      </c>
      <c r="BN38" s="218">
        <v>4.9053117</v>
      </c>
      <c r="BO38" s="218">
        <v>63.2</v>
      </c>
      <c r="BP38" s="218" t="s">
        <v>95</v>
      </c>
      <c r="BQ38" s="218" t="s">
        <v>198</v>
      </c>
      <c r="BR38" s="218"/>
      <c r="BS38" s="218"/>
      <c r="BT38" s="218"/>
      <c r="BU38" s="218"/>
      <c r="BV38" s="218"/>
      <c r="BW38" s="218"/>
      <c r="BX38" s="218"/>
      <c r="BY38" s="199"/>
      <c r="BZ38" s="228" t="s">
        <v>84</v>
      </c>
      <c r="CA38" s="228"/>
      <c r="CB38" s="229">
        <f t="shared" si="0"/>
        <v>0</v>
      </c>
      <c r="CC38" s="218"/>
      <c r="CD38" s="228"/>
      <c r="CE38" s="230"/>
      <c r="CF38" s="230"/>
      <c r="CG38" s="230"/>
      <c r="CH38" s="230"/>
      <c r="CI38" s="230"/>
      <c r="CJ38" s="230"/>
      <c r="CK38" s="230"/>
      <c r="CL38" s="230"/>
      <c r="CM38" s="230"/>
      <c r="CN38" s="218"/>
      <c r="CO38" s="199"/>
      <c r="CP38" s="230" t="s">
        <v>84</v>
      </c>
      <c r="CQ38" s="232"/>
      <c r="CR38" s="230"/>
      <c r="CS38" s="230"/>
      <c r="CT38" s="230"/>
      <c r="CU38" s="230"/>
      <c r="CV38" s="230"/>
      <c r="CW38" s="230"/>
    </row>
    <row r="39" ht="31.5" hidden="1" spans="1:101">
      <c r="A39" s="191">
        <v>1069</v>
      </c>
      <c r="B39" s="192" t="s">
        <v>284</v>
      </c>
      <c r="C39" s="193" t="s">
        <v>285</v>
      </c>
      <c r="D39" s="191" t="s">
        <v>111</v>
      </c>
      <c r="E39" s="199"/>
      <c r="F39" s="199"/>
      <c r="G39" s="199"/>
      <c r="H39" s="200" t="s">
        <v>286</v>
      </c>
      <c r="I39" s="204"/>
      <c r="J39" s="202"/>
      <c r="K39" s="202"/>
      <c r="L39" s="164" t="str">
        <f>_xlfn.IFNA(VLOOKUP(B39,'[1]CDM Patients Data'!$B$1266:$O$5000,7,FALSE),"")</f>
        <v>Rectum</v>
      </c>
      <c r="M39" s="164" t="str">
        <f>_xlfn.IFNA(VLOOKUP(B39,'[1]CDM Patients Data'!$B$1266:$O$5000,8,FALSE),"")</f>
        <v>Rectum, NOS</v>
      </c>
      <c r="N39" s="164" t="str">
        <f>_xlfn.IFNA(VLOOKUP(B39,'[1]CDM Patients Data'!$B$1266:$O$5000,9,FALSE),"")</f>
        <v>Adenocarcinoma, NOS</v>
      </c>
      <c r="O39" s="164" t="str">
        <f>_xlfn.IFNA(VLOOKUP(B39,'[1]CDM Patients Data'!$B$1266:$O$3492,10,FALSE),"")</f>
        <v>Not a paired site</v>
      </c>
      <c r="P39" s="164">
        <f>_xlfn.IFNA(VLOOKUP(B39,'[1]CDM Patients Data'!$B$1266:$O$3492,11,FALSE),"")</f>
        <v>0</v>
      </c>
      <c r="Q39" s="164">
        <f>_xlfn.IFNA(VLOOKUP(B39,'[1]CDM Patients Data'!$B$1266:$O$3492,12,FALSE),"")</f>
        <v>0</v>
      </c>
      <c r="R39" s="164">
        <f>_xlfn.IFNA(VLOOKUP(B39,'[1]CDM Patients Data'!$B$1266:$O$3492,13,FALSE),"")</f>
        <v>0</v>
      </c>
      <c r="S39" s="164">
        <f>_xlfn.IFNA(VLOOKUP(B39,'[1]CDM Patients Data'!$B$1266:$O$3492,14,FALSE),"")</f>
        <v>0</v>
      </c>
      <c r="T39" s="164">
        <f>_xlfn.IFNA(VLOOKUP(B39,'[1]CDM Patients Data'!$B$1266:$N$5000,6,FALSE),"")</f>
        <v>0</v>
      </c>
      <c r="U39" s="164" t="s">
        <v>287</v>
      </c>
      <c r="V39" s="164" t="s">
        <v>288</v>
      </c>
      <c r="W39" s="164" t="s">
        <v>130</v>
      </c>
      <c r="X39" s="164" t="s">
        <v>131</v>
      </c>
      <c r="Y39" s="164"/>
      <c r="Z39" s="164"/>
      <c r="AA39" s="164"/>
      <c r="AB39" s="164"/>
      <c r="AC39" s="210"/>
      <c r="AD39" s="211"/>
      <c r="AE39" s="211" t="s">
        <v>78</v>
      </c>
      <c r="AF39" s="199"/>
      <c r="AG39" s="199"/>
      <c r="AH39" s="214" t="s">
        <v>79</v>
      </c>
      <c r="AI39" s="199"/>
      <c r="AJ39" s="199"/>
      <c r="AK39" s="218" t="s">
        <v>80</v>
      </c>
      <c r="AL39" s="220">
        <v>60488994</v>
      </c>
      <c r="AM39" s="218">
        <v>18.1466982</v>
      </c>
      <c r="AN39" s="218">
        <v>205.9</v>
      </c>
      <c r="AO39" s="218" t="s">
        <v>81</v>
      </c>
      <c r="AP39" s="218" t="s">
        <v>279</v>
      </c>
      <c r="AQ39" s="218" t="s">
        <v>289</v>
      </c>
      <c r="AR39" s="218"/>
      <c r="AS39" s="218"/>
      <c r="AT39" s="218"/>
      <c r="AU39" s="218"/>
      <c r="AV39" s="218"/>
      <c r="AW39" s="218"/>
      <c r="AX39" s="218"/>
      <c r="AY39" s="218"/>
      <c r="AZ39" s="218"/>
      <c r="BA39" s="218"/>
      <c r="BB39" s="218"/>
      <c r="BC39" s="218"/>
      <c r="BD39" s="218"/>
      <c r="BE39" s="218"/>
      <c r="BF39" s="218"/>
      <c r="BG39" s="218"/>
      <c r="BH39" s="218"/>
      <c r="BI39" s="218"/>
      <c r="BJ39" s="222"/>
      <c r="BK39" s="199"/>
      <c r="BL39" s="218" t="s">
        <v>84</v>
      </c>
      <c r="BM39" s="218"/>
      <c r="BN39" s="218"/>
      <c r="BO39" s="218"/>
      <c r="BP39" s="218"/>
      <c r="BQ39" s="218"/>
      <c r="BR39" s="218"/>
      <c r="BS39" s="218"/>
      <c r="BT39" s="218"/>
      <c r="BU39" s="218"/>
      <c r="BV39" s="218"/>
      <c r="BW39" s="218"/>
      <c r="BX39" s="218"/>
      <c r="BY39" s="199"/>
      <c r="BZ39" s="228" t="s">
        <v>84</v>
      </c>
      <c r="CA39" s="228"/>
      <c r="CB39" s="229">
        <f t="shared" si="0"/>
        <v>0</v>
      </c>
      <c r="CC39" s="218"/>
      <c r="CD39" s="228"/>
      <c r="CE39" s="230"/>
      <c r="CF39" s="230"/>
      <c r="CG39" s="230"/>
      <c r="CH39" s="230"/>
      <c r="CI39" s="230"/>
      <c r="CJ39" s="230"/>
      <c r="CK39" s="230"/>
      <c r="CL39" s="230"/>
      <c r="CM39" s="230"/>
      <c r="CN39" s="218"/>
      <c r="CO39" s="199"/>
      <c r="CP39" s="230" t="s">
        <v>80</v>
      </c>
      <c r="CQ39" s="232">
        <v>67670144</v>
      </c>
      <c r="CR39" s="230">
        <f t="shared" si="9"/>
        <v>10.1505216</v>
      </c>
      <c r="CS39" s="230"/>
      <c r="CT39" s="230"/>
      <c r="CU39" s="230"/>
      <c r="CV39" s="230"/>
      <c r="CW39" s="230"/>
    </row>
    <row r="40" ht="47.25" spans="1:101">
      <c r="A40" s="191">
        <v>1070</v>
      </c>
      <c r="B40" s="192" t="s">
        <v>290</v>
      </c>
      <c r="C40" s="193" t="s">
        <v>291</v>
      </c>
      <c r="D40" s="191" t="s">
        <v>99</v>
      </c>
      <c r="E40" s="199"/>
      <c r="F40" s="199"/>
      <c r="G40" s="199"/>
      <c r="H40" s="200" t="s">
        <v>292</v>
      </c>
      <c r="I40" s="204" t="s">
        <v>172</v>
      </c>
      <c r="J40" s="202"/>
      <c r="K40" s="202"/>
      <c r="L40" s="164" t="str">
        <f>_xlfn.IFNA(VLOOKUP(B40,'[1]CDM Patients Data'!$B$1266:$O$5000,7,FALSE),"")</f>
        <v>Large Intestine</v>
      </c>
      <c r="M40" s="164" t="str">
        <f>_xlfn.IFNA(VLOOKUP(B40,'[1]CDM Patients Data'!$B$1266:$O$5000,8,FALSE),"")</f>
        <v>Splenic flexure of colon</v>
      </c>
      <c r="N40" s="164" t="str">
        <f>_xlfn.IFNA(VLOOKUP(B40,'[1]CDM Patients Data'!$B$1266:$O$5000,9,FALSE),"")</f>
        <v>Adenocarcinoma, NOS</v>
      </c>
      <c r="O40" s="164" t="str">
        <f>_xlfn.IFNA(VLOOKUP(B40,'[1]CDM Patients Data'!$B$1266:$O$3492,10,FALSE),"")</f>
        <v>Left</v>
      </c>
      <c r="P40" s="164">
        <f>_xlfn.IFNA(VLOOKUP(B40,'[1]CDM Patients Data'!$B$1266:$O$3492,11,FALSE),"")</f>
        <v>0</v>
      </c>
      <c r="Q40" s="164">
        <f>_xlfn.IFNA(VLOOKUP(B40,'[1]CDM Patients Data'!$B$1266:$O$3492,12,FALSE),"")</f>
        <v>0</v>
      </c>
      <c r="R40" s="164">
        <f>_xlfn.IFNA(VLOOKUP(B40,'[1]CDM Patients Data'!$B$1266:$O$3492,13,FALSE),"")</f>
        <v>0</v>
      </c>
      <c r="S40" s="164">
        <f>_xlfn.IFNA(VLOOKUP(B40,'[1]CDM Patients Data'!$B$1266:$O$3492,14,FALSE),"")</f>
        <v>0</v>
      </c>
      <c r="T40" s="164">
        <f>_xlfn.IFNA(VLOOKUP(B40,'[1]CDM Patients Data'!$B$1266:$N$5000,6,FALSE),"")</f>
        <v>0</v>
      </c>
      <c r="U40" s="164" t="s">
        <v>293</v>
      </c>
      <c r="V40" s="164" t="s">
        <v>294</v>
      </c>
      <c r="W40" s="164" t="s">
        <v>92</v>
      </c>
      <c r="X40" s="164" t="s">
        <v>131</v>
      </c>
      <c r="Y40" s="164"/>
      <c r="Z40" s="164"/>
      <c r="AA40" s="164"/>
      <c r="AB40" s="164"/>
      <c r="AC40" s="210"/>
      <c r="AD40" s="211"/>
      <c r="AE40" s="211"/>
      <c r="AF40" s="199"/>
      <c r="AG40" s="199"/>
      <c r="AH40" s="214" t="s">
        <v>79</v>
      </c>
      <c r="AI40" s="199"/>
      <c r="AJ40" s="199"/>
      <c r="AK40" s="218" t="s">
        <v>80</v>
      </c>
      <c r="AL40" s="220">
        <v>19787520</v>
      </c>
      <c r="AM40" s="218">
        <v>5.936256</v>
      </c>
      <c r="AN40" s="218"/>
      <c r="AO40" s="218" t="s">
        <v>94</v>
      </c>
      <c r="AP40" s="218"/>
      <c r="AQ40" s="218"/>
      <c r="AR40" s="218"/>
      <c r="AS40" s="218"/>
      <c r="AT40" s="218"/>
      <c r="AU40" s="218"/>
      <c r="AV40" s="218"/>
      <c r="AW40" s="218"/>
      <c r="AX40" s="218"/>
      <c r="AY40" s="218"/>
      <c r="AZ40" s="218"/>
      <c r="BA40" s="218"/>
      <c r="BB40" s="218"/>
      <c r="BC40" s="218"/>
      <c r="BD40" s="218">
        <v>13.37</v>
      </c>
      <c r="BE40" s="218">
        <v>10.2</v>
      </c>
      <c r="BF40" s="218" t="str">
        <f t="shared" ref="BF40:BF46" si="12">IF(BD40&gt;15,"HIGH",IF(BD40="","NA",IF(BD40="CE-Awaited for standardization","UNDER_STANDARDIZATION",IF(BD40&lt;15,"LOW"))))</f>
        <v>LOW</v>
      </c>
      <c r="BG40" s="218" t="str">
        <f t="shared" ref="BG40:BG46" si="13">IF(BE40&gt;15,"MSI-H",IF(BE40="","NA",IF(BE40&lt;15,"MSS")))</f>
        <v>MSS</v>
      </c>
      <c r="BH40" s="218"/>
      <c r="BI40" s="218"/>
      <c r="BJ40" s="222" t="s">
        <v>79</v>
      </c>
      <c r="BK40" s="199"/>
      <c r="BL40" s="218" t="s">
        <v>80</v>
      </c>
      <c r="BM40" s="218">
        <v>19787520</v>
      </c>
      <c r="BN40" s="218">
        <v>5.936256</v>
      </c>
      <c r="BO40" s="218">
        <v>70.6</v>
      </c>
      <c r="BP40" s="218" t="s">
        <v>95</v>
      </c>
      <c r="BQ40" s="218"/>
      <c r="BR40" s="218"/>
      <c r="BS40" s="218"/>
      <c r="BT40" s="218"/>
      <c r="BU40" s="218"/>
      <c r="BV40" s="218"/>
      <c r="BW40" s="218"/>
      <c r="BX40" s="218"/>
      <c r="BY40" s="199"/>
      <c r="BZ40" s="228" t="s">
        <v>84</v>
      </c>
      <c r="CA40" s="228"/>
      <c r="CB40" s="229">
        <f t="shared" si="0"/>
        <v>0</v>
      </c>
      <c r="CC40" s="218"/>
      <c r="CD40" s="228"/>
      <c r="CE40" s="230"/>
      <c r="CF40" s="230"/>
      <c r="CG40" s="230"/>
      <c r="CH40" s="230"/>
      <c r="CI40" s="230"/>
      <c r="CJ40" s="230"/>
      <c r="CK40" s="230"/>
      <c r="CL40" s="230"/>
      <c r="CM40" s="230"/>
      <c r="CN40" s="218"/>
      <c r="CO40" s="199"/>
      <c r="CP40" s="230" t="s">
        <v>84</v>
      </c>
      <c r="CQ40" s="232"/>
      <c r="CR40" s="230"/>
      <c r="CS40" s="230"/>
      <c r="CT40" s="230"/>
      <c r="CU40" s="230"/>
      <c r="CV40" s="230"/>
      <c r="CW40" s="230"/>
    </row>
    <row r="41" ht="30" hidden="1" spans="1:101">
      <c r="A41" s="191">
        <v>1071</v>
      </c>
      <c r="B41" s="192" t="s">
        <v>295</v>
      </c>
      <c r="C41" s="193" t="s">
        <v>296</v>
      </c>
      <c r="D41" s="191" t="s">
        <v>111</v>
      </c>
      <c r="E41" s="199"/>
      <c r="F41" s="199"/>
      <c r="G41" s="199"/>
      <c r="H41" s="200" t="s">
        <v>297</v>
      </c>
      <c r="I41" s="204" t="s">
        <v>298</v>
      </c>
      <c r="J41" s="202"/>
      <c r="K41" s="202"/>
      <c r="L41" s="164" t="str">
        <f>_xlfn.IFNA(VLOOKUP(B41,'[1]CDM Patients Data'!$B$1266:$O$5000,7,FALSE),"")</f>
        <v>Lung</v>
      </c>
      <c r="M41" s="164" t="str">
        <f>_xlfn.IFNA(VLOOKUP(B41,'[1]CDM Patients Data'!$B$1266:$O$5000,8,FALSE),"")</f>
        <v>Upper lobe, lung</v>
      </c>
      <c r="N41" s="164" t="str">
        <f>_xlfn.IFNA(VLOOKUP(B41,'[1]CDM Patients Data'!$B$1266:$O$5000,9,FALSE),"")</f>
        <v>Adenocarcinoma, NOS</v>
      </c>
      <c r="O41" s="164" t="str">
        <f>_xlfn.IFNA(VLOOKUP(B41,'[1]CDM Patients Data'!$B$1266:$O$3492,10,FALSE),"")</f>
        <v>Left</v>
      </c>
      <c r="P41" s="164">
        <f>_xlfn.IFNA(VLOOKUP(B41,'[1]CDM Patients Data'!$B$1266:$O$3492,11,FALSE),"")</f>
        <v>0</v>
      </c>
      <c r="Q41" s="164">
        <f>_xlfn.IFNA(VLOOKUP(B41,'[1]CDM Patients Data'!$B$1266:$O$3492,12,FALSE),"")</f>
        <v>0</v>
      </c>
      <c r="R41" s="164">
        <f>_xlfn.IFNA(VLOOKUP(B41,'[1]CDM Patients Data'!$B$1266:$O$3492,13,FALSE),"")</f>
        <v>0</v>
      </c>
      <c r="S41" s="164">
        <f>_xlfn.IFNA(VLOOKUP(B41,'[1]CDM Patients Data'!$B$1266:$O$3492,14,FALSE),"")</f>
        <v>0</v>
      </c>
      <c r="T41" s="164">
        <f>_xlfn.IFNA(VLOOKUP(B41,'[1]CDM Patients Data'!$B$1266:$N$5000,6,FALSE),"")</f>
        <v>0</v>
      </c>
      <c r="U41" s="164" t="s">
        <v>224</v>
      </c>
      <c r="V41" s="164" t="s">
        <v>299</v>
      </c>
      <c r="W41" s="164" t="s">
        <v>92</v>
      </c>
      <c r="X41" s="164" t="s">
        <v>131</v>
      </c>
      <c r="Y41" s="164"/>
      <c r="Z41" s="164"/>
      <c r="AA41" s="164"/>
      <c r="AB41" s="164"/>
      <c r="AC41" s="210"/>
      <c r="AD41" s="211"/>
      <c r="AE41" s="211" t="s">
        <v>78</v>
      </c>
      <c r="AF41" s="199"/>
      <c r="AG41" s="199"/>
      <c r="AH41" s="214" t="s">
        <v>79</v>
      </c>
      <c r="AI41" s="199"/>
      <c r="AJ41" s="199"/>
      <c r="AK41" s="218" t="s">
        <v>80</v>
      </c>
      <c r="AL41" s="220">
        <v>76347623</v>
      </c>
      <c r="AM41" s="218">
        <v>22.9042869</v>
      </c>
      <c r="AN41" s="218">
        <v>121.5</v>
      </c>
      <c r="AO41" s="218" t="s">
        <v>81</v>
      </c>
      <c r="AP41" s="218"/>
      <c r="AQ41" s="218"/>
      <c r="AR41" s="218"/>
      <c r="AS41" s="218"/>
      <c r="AT41" s="218"/>
      <c r="AU41" s="218"/>
      <c r="AV41" s="218"/>
      <c r="AW41" s="218"/>
      <c r="AX41" s="218"/>
      <c r="AY41" s="218"/>
      <c r="AZ41" s="218"/>
      <c r="BA41" s="218"/>
      <c r="BB41" s="218"/>
      <c r="BC41" s="218"/>
      <c r="BD41" s="218"/>
      <c r="BE41" s="218"/>
      <c r="BF41" s="218"/>
      <c r="BG41" s="218"/>
      <c r="BH41" s="218"/>
      <c r="BI41" s="218"/>
      <c r="BJ41" s="222"/>
      <c r="BK41" s="199"/>
      <c r="BL41" s="218" t="s">
        <v>84</v>
      </c>
      <c r="BM41" s="218"/>
      <c r="BN41" s="218"/>
      <c r="BO41" s="218"/>
      <c r="BP41" s="218"/>
      <c r="BQ41" s="218"/>
      <c r="BR41" s="218"/>
      <c r="BS41" s="218"/>
      <c r="BT41" s="218"/>
      <c r="BU41" s="218"/>
      <c r="BV41" s="218"/>
      <c r="BW41" s="218"/>
      <c r="BX41" s="218"/>
      <c r="BY41" s="199"/>
      <c r="BZ41" s="228" t="s">
        <v>84</v>
      </c>
      <c r="CA41" s="228"/>
      <c r="CB41" s="229">
        <f t="shared" si="0"/>
        <v>0</v>
      </c>
      <c r="CC41" s="218"/>
      <c r="CD41" s="228"/>
      <c r="CE41" s="230"/>
      <c r="CF41" s="230"/>
      <c r="CG41" s="230"/>
      <c r="CH41" s="230"/>
      <c r="CI41" s="230"/>
      <c r="CJ41" s="230"/>
      <c r="CK41" s="230"/>
      <c r="CL41" s="230"/>
      <c r="CM41" s="230"/>
      <c r="CN41" s="218"/>
      <c r="CO41" s="199"/>
      <c r="CP41" s="230" t="s">
        <v>80</v>
      </c>
      <c r="CQ41" s="232">
        <v>63447440</v>
      </c>
      <c r="CR41" s="230">
        <f>CQ41*150/10^9</f>
        <v>9.517116</v>
      </c>
      <c r="CS41" s="230"/>
      <c r="CT41" s="230"/>
      <c r="CU41" s="230"/>
      <c r="CV41" s="230"/>
      <c r="CW41" s="230"/>
    </row>
    <row r="42" ht="30" hidden="1" spans="1:101">
      <c r="A42" s="191">
        <v>1072</v>
      </c>
      <c r="B42" s="192" t="s">
        <v>300</v>
      </c>
      <c r="C42" s="193" t="s">
        <v>301</v>
      </c>
      <c r="D42" s="191" t="s">
        <v>71</v>
      </c>
      <c r="E42" s="199"/>
      <c r="F42" s="199"/>
      <c r="G42" s="199"/>
      <c r="H42" s="200"/>
      <c r="I42" s="204"/>
      <c r="J42" s="202"/>
      <c r="K42" s="202"/>
      <c r="L42" s="164" t="str">
        <f>_xlfn.IFNA(VLOOKUP(B42,'[1]CDM Patients Data'!$B$1266:$O$5000,7,FALSE),"")</f>
        <v>Lung</v>
      </c>
      <c r="M42" s="164" t="str">
        <f>_xlfn.IFNA(VLOOKUP(B42,'[1]CDM Patients Data'!$B$1266:$O$5000,8,FALSE),"")</f>
        <v>Upper lobe, lung</v>
      </c>
      <c r="N42" s="164" t="str">
        <f>_xlfn.IFNA(VLOOKUP(B42,'[1]CDM Patients Data'!$B$1266:$O$5000,9,FALSE),"")</f>
        <v>Signet ring cell carcinoma</v>
      </c>
      <c r="O42" s="164" t="str">
        <f>_xlfn.IFNA(VLOOKUP(B42,'[1]CDM Patients Data'!$B$1266:$O$3492,10,FALSE),"")</f>
        <v>Left</v>
      </c>
      <c r="P42" s="164">
        <f>_xlfn.IFNA(VLOOKUP(B42,'[1]CDM Patients Data'!$B$1266:$O$3492,11,FALSE),"")</f>
        <v>0</v>
      </c>
      <c r="Q42" s="164">
        <f>_xlfn.IFNA(VLOOKUP(B42,'[1]CDM Patients Data'!$B$1266:$O$3492,12,FALSE),"")</f>
        <v>0</v>
      </c>
      <c r="R42" s="164">
        <f>_xlfn.IFNA(VLOOKUP(B42,'[1]CDM Patients Data'!$B$1266:$O$3492,13,FALSE),"")</f>
        <v>0</v>
      </c>
      <c r="S42" s="164">
        <f>_xlfn.IFNA(VLOOKUP(B42,'[1]CDM Patients Data'!$B$1266:$O$3492,14,FALSE),"")</f>
        <v>0</v>
      </c>
      <c r="T42" s="164">
        <f>_xlfn.IFNA(VLOOKUP(B42,'[1]CDM Patients Data'!$B$1266:$N$5000,6,FALSE),"")</f>
        <v>0</v>
      </c>
      <c r="U42" s="164" t="s">
        <v>224</v>
      </c>
      <c r="V42" s="164" t="s">
        <v>302</v>
      </c>
      <c r="W42" s="164" t="s">
        <v>92</v>
      </c>
      <c r="X42" s="164" t="s">
        <v>303</v>
      </c>
      <c r="Y42" s="164"/>
      <c r="Z42" s="164"/>
      <c r="AA42" s="164"/>
      <c r="AB42" s="164"/>
      <c r="AC42" s="210"/>
      <c r="AD42" s="211"/>
      <c r="AE42" s="211" t="s">
        <v>78</v>
      </c>
      <c r="AF42" s="199"/>
      <c r="AG42" s="199"/>
      <c r="AH42" s="214" t="s">
        <v>79</v>
      </c>
      <c r="AI42" s="199"/>
      <c r="AJ42" s="199"/>
      <c r="AK42" s="218" t="s">
        <v>80</v>
      </c>
      <c r="AL42" s="220">
        <v>43977004</v>
      </c>
      <c r="AM42" s="218">
        <v>13.1931012</v>
      </c>
      <c r="AN42" s="218">
        <v>160.4</v>
      </c>
      <c r="AO42" s="218" t="s">
        <v>81</v>
      </c>
      <c r="AP42" s="218" t="s">
        <v>118</v>
      </c>
      <c r="AQ42" s="218"/>
      <c r="AR42" s="218"/>
      <c r="AS42" s="218"/>
      <c r="AT42" s="218"/>
      <c r="AU42" s="218"/>
      <c r="AV42" s="218"/>
      <c r="AW42" s="218"/>
      <c r="AX42" s="218"/>
      <c r="AY42" s="218" t="s">
        <v>271</v>
      </c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22"/>
      <c r="BK42" s="199"/>
      <c r="BL42" s="218" t="s">
        <v>84</v>
      </c>
      <c r="BM42" s="218"/>
      <c r="BN42" s="218"/>
      <c r="BO42" s="218"/>
      <c r="BP42" s="218"/>
      <c r="BQ42" s="218"/>
      <c r="BR42" s="218"/>
      <c r="BS42" s="218"/>
      <c r="BT42" s="218"/>
      <c r="BU42" s="218"/>
      <c r="BV42" s="218"/>
      <c r="BW42" s="218"/>
      <c r="BX42" s="218"/>
      <c r="BY42" s="199"/>
      <c r="BZ42" s="228" t="s">
        <v>84</v>
      </c>
      <c r="CA42" s="228"/>
      <c r="CB42" s="229">
        <f t="shared" si="0"/>
        <v>0</v>
      </c>
      <c r="CC42" s="218"/>
      <c r="CD42" s="228"/>
      <c r="CE42" s="230"/>
      <c r="CF42" s="230"/>
      <c r="CG42" s="230"/>
      <c r="CH42" s="230"/>
      <c r="CI42" s="230"/>
      <c r="CJ42" s="230"/>
      <c r="CK42" s="230"/>
      <c r="CL42" s="230"/>
      <c r="CM42" s="230"/>
      <c r="CN42" s="218" t="s">
        <v>159</v>
      </c>
      <c r="CO42" s="199"/>
      <c r="CP42" s="230" t="s">
        <v>84</v>
      </c>
      <c r="CQ42" s="232"/>
      <c r="CR42" s="230"/>
      <c r="CS42" s="230"/>
      <c r="CT42" s="230"/>
      <c r="CU42" s="230"/>
      <c r="CV42" s="230"/>
      <c r="CW42" s="230"/>
    </row>
    <row r="43" ht="60" spans="1:101">
      <c r="A43" s="191">
        <v>1074</v>
      </c>
      <c r="B43" s="192" t="s">
        <v>304</v>
      </c>
      <c r="C43" s="193" t="s">
        <v>305</v>
      </c>
      <c r="D43" s="191" t="s">
        <v>99</v>
      </c>
      <c r="E43" s="199"/>
      <c r="F43" s="199"/>
      <c r="G43" s="199"/>
      <c r="H43" s="200"/>
      <c r="I43" s="204" t="s">
        <v>172</v>
      </c>
      <c r="J43" s="202"/>
      <c r="K43" s="202"/>
      <c r="L43" s="164" t="str">
        <f>_xlfn.IFNA(VLOOKUP(B43,'[1]CDM Patients Data'!$B$1266:$O$5000,7,FALSE),"")</f>
        <v>Breast</v>
      </c>
      <c r="M43" s="164" t="str">
        <f>_xlfn.IFNA(VLOOKUP(B43,'[1]CDM Patients Data'!$B$1266:$O$5000,8,FALSE),"")</f>
        <v>Upper inner quadrant of breast</v>
      </c>
      <c r="N43" s="164" t="str">
        <f>_xlfn.IFNA(VLOOKUP(B43,'[1]CDM Patients Data'!$B$1266:$O$5000,9,FALSE),"")</f>
        <v>Invasive carcinoma of no special type</v>
      </c>
      <c r="O43" s="164" t="str">
        <f>_xlfn.IFNA(VLOOKUP(B43,'[1]CDM Patients Data'!$B$1266:$O$3492,10,FALSE),"")</f>
        <v>Left</v>
      </c>
      <c r="P43" s="164">
        <f>_xlfn.IFNA(VLOOKUP(B43,'[1]CDM Patients Data'!$B$1266:$O$3492,11,FALSE),"")</f>
        <v>0</v>
      </c>
      <c r="Q43" s="164">
        <f>_xlfn.IFNA(VLOOKUP(B43,'[1]CDM Patients Data'!$B$1266:$O$3492,12,FALSE),"")</f>
        <v>0</v>
      </c>
      <c r="R43" s="164">
        <f>_xlfn.IFNA(VLOOKUP(B43,'[1]CDM Patients Data'!$B$1266:$O$3492,13,FALSE),"")</f>
        <v>0</v>
      </c>
      <c r="S43" s="164">
        <f>_xlfn.IFNA(VLOOKUP(B43,'[1]CDM Patients Data'!$B$1266:$O$3492,14,FALSE),"")</f>
        <v>0</v>
      </c>
      <c r="T43" s="164">
        <f>_xlfn.IFNA(VLOOKUP(B43,'[1]CDM Patients Data'!$B$1266:$N$5000,6,FALSE),"")</f>
        <v>0</v>
      </c>
      <c r="U43" s="164" t="s">
        <v>90</v>
      </c>
      <c r="V43" s="164" t="s">
        <v>306</v>
      </c>
      <c r="W43" s="164" t="s">
        <v>92</v>
      </c>
      <c r="X43" s="164" t="s">
        <v>93</v>
      </c>
      <c r="Y43" s="164"/>
      <c r="Z43" s="164"/>
      <c r="AA43" s="164"/>
      <c r="AB43" s="164"/>
      <c r="AC43" s="210"/>
      <c r="AD43" s="211"/>
      <c r="AE43" s="211"/>
      <c r="AF43" s="199"/>
      <c r="AG43" s="199"/>
      <c r="AH43" s="214" t="s">
        <v>79</v>
      </c>
      <c r="AI43" s="199"/>
      <c r="AJ43" s="199"/>
      <c r="AK43" s="218" t="s">
        <v>80</v>
      </c>
      <c r="AL43" s="220">
        <v>22221448</v>
      </c>
      <c r="AM43" s="218">
        <v>6.6664344</v>
      </c>
      <c r="AN43" s="218"/>
      <c r="AO43" s="218" t="s">
        <v>94</v>
      </c>
      <c r="AP43" s="218"/>
      <c r="AQ43" s="218"/>
      <c r="AR43" s="218"/>
      <c r="AS43" s="218"/>
      <c r="AT43" s="218"/>
      <c r="AU43" s="218"/>
      <c r="AV43" s="218"/>
      <c r="AW43" s="218"/>
      <c r="AX43" s="218"/>
      <c r="AY43" s="218"/>
      <c r="AZ43" s="218"/>
      <c r="BA43" s="218"/>
      <c r="BB43" s="218"/>
      <c r="BC43" s="218"/>
      <c r="BD43" s="218">
        <v>9.37</v>
      </c>
      <c r="BE43" s="218">
        <v>10.23</v>
      </c>
      <c r="BF43" s="218" t="str">
        <f t="shared" si="12"/>
        <v>LOW</v>
      </c>
      <c r="BG43" s="218" t="str">
        <f t="shared" si="13"/>
        <v>MSS</v>
      </c>
      <c r="BH43" s="218"/>
      <c r="BI43" s="218"/>
      <c r="BJ43" s="222" t="s">
        <v>79</v>
      </c>
      <c r="BK43" s="199"/>
      <c r="BL43" s="218" t="s">
        <v>80</v>
      </c>
      <c r="BM43" s="218">
        <v>22221448</v>
      </c>
      <c r="BN43" s="218">
        <v>6.6664344</v>
      </c>
      <c r="BO43" s="218">
        <v>80.3</v>
      </c>
      <c r="BP43" s="218" t="s">
        <v>95</v>
      </c>
      <c r="BQ43" s="218"/>
      <c r="BR43" s="218"/>
      <c r="BS43" s="218"/>
      <c r="BT43" s="218"/>
      <c r="BU43" s="218"/>
      <c r="BV43" s="218"/>
      <c r="BW43" s="218"/>
      <c r="BX43" s="218"/>
      <c r="BY43" s="199"/>
      <c r="BZ43" s="228" t="s">
        <v>84</v>
      </c>
      <c r="CA43" s="228"/>
      <c r="CB43" s="229">
        <f t="shared" si="0"/>
        <v>0</v>
      </c>
      <c r="CC43" s="218"/>
      <c r="CD43" s="228"/>
      <c r="CE43" s="230"/>
      <c r="CF43" s="230"/>
      <c r="CG43" s="230"/>
      <c r="CH43" s="230"/>
      <c r="CI43" s="230"/>
      <c r="CJ43" s="230"/>
      <c r="CK43" s="230"/>
      <c r="CL43" s="230"/>
      <c r="CM43" s="230"/>
      <c r="CN43" s="218"/>
      <c r="CO43" s="199"/>
      <c r="CP43" s="230" t="s">
        <v>84</v>
      </c>
      <c r="CQ43" s="232"/>
      <c r="CR43" s="230"/>
      <c r="CS43" s="230"/>
      <c r="CT43" s="230"/>
      <c r="CU43" s="230"/>
      <c r="CV43" s="230"/>
      <c r="CW43" s="230"/>
    </row>
    <row r="44" ht="60" hidden="1" spans="1:101">
      <c r="A44" s="191">
        <v>1075</v>
      </c>
      <c r="B44" s="192" t="s">
        <v>307</v>
      </c>
      <c r="C44" s="193" t="s">
        <v>308</v>
      </c>
      <c r="D44" s="191" t="s">
        <v>71</v>
      </c>
      <c r="E44" s="199"/>
      <c r="F44" s="199"/>
      <c r="G44" s="199"/>
      <c r="H44" s="200"/>
      <c r="I44" s="204"/>
      <c r="J44" s="202"/>
      <c r="K44" s="202"/>
      <c r="L44" s="164" t="str">
        <f>_xlfn.IFNA(VLOOKUP(B44,'[1]CDM Patients Data'!$B$1266:$O$5000,7,FALSE),"")</f>
        <v>Esophagus</v>
      </c>
      <c r="M44" s="164" t="str">
        <f>_xlfn.IFNA(VLOOKUP(B44,'[1]CDM Patients Data'!$B$1266:$O$5000,8,FALSE),"")</f>
        <v>Cervical esophagus</v>
      </c>
      <c r="N44" s="164" t="str">
        <f>_xlfn.IFNA(VLOOKUP(B44,'[1]CDM Patients Data'!$B$1266:$O$5000,9,FALSE),"")</f>
        <v>Squamous cell carcinoma, NOS</v>
      </c>
      <c r="O44" s="164" t="str">
        <f>_xlfn.IFNA(VLOOKUP(B44,'[1]CDM Patients Data'!$B$1266:$O$3492,10,FALSE),"")</f>
        <v>Right</v>
      </c>
      <c r="P44" s="164">
        <f>_xlfn.IFNA(VLOOKUP(B44,'[1]CDM Patients Data'!$B$1266:$O$3492,11,FALSE),"")</f>
        <v>0</v>
      </c>
      <c r="Q44" s="164">
        <f>_xlfn.IFNA(VLOOKUP(B44,'[1]CDM Patients Data'!$B$1266:$O$3492,12,FALSE),"")</f>
        <v>0</v>
      </c>
      <c r="R44" s="164">
        <f>_xlfn.IFNA(VLOOKUP(B44,'[1]CDM Patients Data'!$B$1266:$O$3492,13,FALSE),"")</f>
        <v>0</v>
      </c>
      <c r="S44" s="164">
        <f>_xlfn.IFNA(VLOOKUP(B44,'[1]CDM Patients Data'!$B$1266:$O$3492,14,FALSE),"")</f>
        <v>0</v>
      </c>
      <c r="T44" s="164">
        <f>_xlfn.IFNA(VLOOKUP(B44,'[1]CDM Patients Data'!$B$1266:$N$5000,6,FALSE),"")</f>
        <v>0</v>
      </c>
      <c r="U44" s="164" t="s">
        <v>166</v>
      </c>
      <c r="V44" s="164" t="s">
        <v>309</v>
      </c>
      <c r="W44" s="164" t="s">
        <v>130</v>
      </c>
      <c r="X44" s="164" t="s">
        <v>139</v>
      </c>
      <c r="Y44" s="164"/>
      <c r="Z44" s="164"/>
      <c r="AA44" s="164"/>
      <c r="AB44" s="164"/>
      <c r="AC44" s="210"/>
      <c r="AD44" s="211"/>
      <c r="AE44" s="211" t="s">
        <v>78</v>
      </c>
      <c r="AF44" s="199"/>
      <c r="AG44" s="199"/>
      <c r="AH44" s="214" t="s">
        <v>79</v>
      </c>
      <c r="AI44" s="199"/>
      <c r="AJ44" s="199"/>
      <c r="AK44" s="218" t="s">
        <v>80</v>
      </c>
      <c r="AL44" s="220">
        <v>41281969</v>
      </c>
      <c r="AM44" s="218">
        <v>12.3845907</v>
      </c>
      <c r="AN44" s="218">
        <v>150.8</v>
      </c>
      <c r="AO44" s="218" t="s">
        <v>81</v>
      </c>
      <c r="AP44" s="218" t="s">
        <v>118</v>
      </c>
      <c r="AQ44" s="218" t="s">
        <v>310</v>
      </c>
      <c r="AR44" s="218"/>
      <c r="AS44" s="218"/>
      <c r="AT44" s="218"/>
      <c r="AU44" s="218"/>
      <c r="AV44" s="218"/>
      <c r="AW44" s="218"/>
      <c r="AX44" s="218"/>
      <c r="AY44" s="218"/>
      <c r="AZ44" s="218"/>
      <c r="BA44" s="218"/>
      <c r="BB44" s="218"/>
      <c r="BC44" s="218"/>
      <c r="BD44" s="218"/>
      <c r="BE44" s="218"/>
      <c r="BF44" s="218"/>
      <c r="BG44" s="218"/>
      <c r="BH44" s="218"/>
      <c r="BI44" s="218"/>
      <c r="BJ44" s="222"/>
      <c r="BK44" s="199"/>
      <c r="BL44" s="218" t="s">
        <v>84</v>
      </c>
      <c r="BM44" s="218"/>
      <c r="BN44" s="218"/>
      <c r="BO44" s="218"/>
      <c r="BP44" s="218"/>
      <c r="BQ44" s="218"/>
      <c r="BR44" s="218"/>
      <c r="BS44" s="218"/>
      <c r="BT44" s="218"/>
      <c r="BU44" s="218"/>
      <c r="BV44" s="218"/>
      <c r="BW44" s="218"/>
      <c r="BX44" s="218"/>
      <c r="BY44" s="199"/>
      <c r="BZ44" s="228" t="s">
        <v>84</v>
      </c>
      <c r="CA44" s="228"/>
      <c r="CB44" s="229">
        <f t="shared" si="0"/>
        <v>0</v>
      </c>
      <c r="CC44" s="218"/>
      <c r="CD44" s="228"/>
      <c r="CE44" s="230"/>
      <c r="CF44" s="230"/>
      <c r="CG44" s="230"/>
      <c r="CH44" s="230"/>
      <c r="CI44" s="230"/>
      <c r="CJ44" s="230"/>
      <c r="CK44" s="230"/>
      <c r="CL44" s="230"/>
      <c r="CM44" s="230"/>
      <c r="CN44" s="218" t="s">
        <v>159</v>
      </c>
      <c r="CO44" s="199"/>
      <c r="CP44" s="230" t="s">
        <v>84</v>
      </c>
      <c r="CQ44" s="232"/>
      <c r="CR44" s="230"/>
      <c r="CS44" s="230"/>
      <c r="CT44" s="230"/>
      <c r="CU44" s="230"/>
      <c r="CV44" s="230"/>
      <c r="CW44" s="230"/>
    </row>
    <row r="45" ht="45" hidden="1" spans="1:101">
      <c r="A45" s="191">
        <v>1076</v>
      </c>
      <c r="B45" s="192" t="s">
        <v>311</v>
      </c>
      <c r="C45" s="193" t="s">
        <v>312</v>
      </c>
      <c r="D45" s="191" t="s">
        <v>111</v>
      </c>
      <c r="E45" s="199"/>
      <c r="F45" s="199"/>
      <c r="G45" s="199"/>
      <c r="H45" s="200" t="s">
        <v>313</v>
      </c>
      <c r="I45" s="204"/>
      <c r="J45" s="202"/>
      <c r="K45" s="202"/>
      <c r="L45" s="164" t="str">
        <f>_xlfn.IFNA(VLOOKUP(B45,'[1]CDM Patients Data'!$B$1266:$O$5000,7,FALSE),"")</f>
        <v>Liver and intrahepatic bile ducts</v>
      </c>
      <c r="M45" s="164" t="str">
        <f>_xlfn.IFNA(VLOOKUP(B45,'[1]CDM Patients Data'!$B$1266:$O$5000,8,FALSE),"")</f>
        <v>Liver</v>
      </c>
      <c r="N45" s="164" t="str">
        <f>_xlfn.IFNA(VLOOKUP(B45,'[1]CDM Patients Data'!$B$1266:$O$5000,9,FALSE),"")</f>
        <v>Adenocarcinoma, NOS</v>
      </c>
      <c r="O45" s="164" t="str">
        <f>_xlfn.IFNA(VLOOKUP(B45,'[1]CDM Patients Data'!$B$1266:$O$3492,10,FALSE),"")</f>
        <v>Not a paired site</v>
      </c>
      <c r="P45" s="164">
        <f>_xlfn.IFNA(VLOOKUP(B45,'[1]CDM Patients Data'!$B$1266:$O$3492,11,FALSE),"")</f>
        <v>0</v>
      </c>
      <c r="Q45" s="164">
        <f>_xlfn.IFNA(VLOOKUP(B45,'[1]CDM Patients Data'!$B$1266:$O$3492,12,FALSE),"")</f>
        <v>0</v>
      </c>
      <c r="R45" s="164">
        <f>_xlfn.IFNA(VLOOKUP(B45,'[1]CDM Patients Data'!$B$1266:$O$3492,13,FALSE),"")</f>
        <v>0</v>
      </c>
      <c r="S45" s="164">
        <f>_xlfn.IFNA(VLOOKUP(B45,'[1]CDM Patients Data'!$B$1266:$O$3492,14,FALSE),"")</f>
        <v>0</v>
      </c>
      <c r="T45" s="164">
        <f>_xlfn.IFNA(VLOOKUP(B45,'[1]CDM Patients Data'!$B$1266:$N$5000,6,FALSE),"")</f>
        <v>0</v>
      </c>
      <c r="U45" s="164" t="s">
        <v>148</v>
      </c>
      <c r="V45" s="164" t="s">
        <v>149</v>
      </c>
      <c r="W45" s="164" t="s">
        <v>130</v>
      </c>
      <c r="X45" s="164" t="s">
        <v>131</v>
      </c>
      <c r="Y45" s="164"/>
      <c r="Z45" s="164"/>
      <c r="AA45" s="164"/>
      <c r="AB45" s="164"/>
      <c r="AC45" s="210"/>
      <c r="AD45" s="211"/>
      <c r="AE45" s="211" t="s">
        <v>78</v>
      </c>
      <c r="AF45" s="199"/>
      <c r="AG45" s="199"/>
      <c r="AH45" s="214" t="s">
        <v>79</v>
      </c>
      <c r="AI45" s="199"/>
      <c r="AJ45" s="199"/>
      <c r="AK45" s="218" t="s">
        <v>80</v>
      </c>
      <c r="AL45" s="220">
        <v>47581777</v>
      </c>
      <c r="AM45" s="218">
        <v>14.2745331</v>
      </c>
      <c r="AN45" s="218">
        <v>170.7</v>
      </c>
      <c r="AO45" s="218" t="s">
        <v>81</v>
      </c>
      <c r="AP45" s="218"/>
      <c r="AQ45" s="218"/>
      <c r="AR45" s="218"/>
      <c r="AS45" s="218"/>
      <c r="AT45" s="218"/>
      <c r="AU45" s="218"/>
      <c r="AV45" s="218"/>
      <c r="AW45" s="218"/>
      <c r="AX45" s="218"/>
      <c r="AY45" s="218"/>
      <c r="AZ45" s="218"/>
      <c r="BA45" s="218"/>
      <c r="BB45" s="218"/>
      <c r="BC45" s="218"/>
      <c r="BD45" s="218">
        <v>8.05</v>
      </c>
      <c r="BE45" s="218">
        <v>9.55</v>
      </c>
      <c r="BF45" s="218" t="str">
        <f t="shared" si="12"/>
        <v>LOW</v>
      </c>
      <c r="BG45" s="218" t="str">
        <f t="shared" si="13"/>
        <v>MSS</v>
      </c>
      <c r="BH45" s="218"/>
      <c r="BI45" s="218"/>
      <c r="BJ45" s="222"/>
      <c r="BK45" s="199"/>
      <c r="BL45" s="218" t="s">
        <v>84</v>
      </c>
      <c r="BM45" s="218"/>
      <c r="BN45" s="218"/>
      <c r="BO45" s="218"/>
      <c r="BP45" s="218"/>
      <c r="BQ45" s="218"/>
      <c r="BR45" s="218"/>
      <c r="BS45" s="218"/>
      <c r="BT45" s="218"/>
      <c r="BU45" s="218"/>
      <c r="BV45" s="218"/>
      <c r="BW45" s="218"/>
      <c r="BX45" s="218"/>
      <c r="BY45" s="199"/>
      <c r="BZ45" s="228" t="s">
        <v>84</v>
      </c>
      <c r="CA45" s="228"/>
      <c r="CB45" s="229">
        <f t="shared" si="0"/>
        <v>0</v>
      </c>
      <c r="CC45" s="218"/>
      <c r="CD45" s="228"/>
      <c r="CE45" s="230"/>
      <c r="CF45" s="230"/>
      <c r="CG45" s="230"/>
      <c r="CH45" s="230"/>
      <c r="CI45" s="230"/>
      <c r="CJ45" s="230"/>
      <c r="CK45" s="230"/>
      <c r="CL45" s="230"/>
      <c r="CM45" s="230"/>
      <c r="CN45" s="218" t="s">
        <v>119</v>
      </c>
      <c r="CO45" s="199"/>
      <c r="CP45" s="230" t="s">
        <v>80</v>
      </c>
      <c r="CQ45" s="232">
        <v>87513398</v>
      </c>
      <c r="CR45" s="230">
        <f>CQ45*150/10^9</f>
        <v>13.1270097</v>
      </c>
      <c r="CS45" s="230"/>
      <c r="CT45" s="230"/>
      <c r="CU45" s="230"/>
      <c r="CV45" s="230"/>
      <c r="CW45" s="230"/>
    </row>
    <row r="46" ht="63" spans="1:101">
      <c r="A46" s="191">
        <v>1078</v>
      </c>
      <c r="B46" s="192" t="s">
        <v>314</v>
      </c>
      <c r="C46" s="193" t="s">
        <v>315</v>
      </c>
      <c r="D46" s="191" t="s">
        <v>99</v>
      </c>
      <c r="E46" s="199"/>
      <c r="F46" s="199"/>
      <c r="G46" s="199"/>
      <c r="H46" s="200" t="s">
        <v>316</v>
      </c>
      <c r="I46" s="204" t="s">
        <v>172</v>
      </c>
      <c r="J46" s="202"/>
      <c r="K46" s="202"/>
      <c r="L46" s="164" t="str">
        <f>_xlfn.IFNA(VLOOKUP(B46,'[1]CDM Patients Data'!$B$1266:$O$5000,7,FALSE),"")</f>
        <v>Pancreas</v>
      </c>
      <c r="M46" s="164" t="str">
        <f>_xlfn.IFNA(VLOOKUP(B46,'[1]CDM Patients Data'!$B$1266:$O$5000,8,FALSE),"")</f>
        <v>Head of pancreas</v>
      </c>
      <c r="N46" s="164" t="str">
        <f>_xlfn.IFNA(VLOOKUP(B46,'[1]CDM Patients Data'!$B$1266:$O$5000,9,FALSE),"")</f>
        <v>Adenocarcinoma, NOS</v>
      </c>
      <c r="O46" s="164" t="str">
        <f>_xlfn.IFNA(VLOOKUP(B46,'[1]CDM Patients Data'!$B$1266:$O$3492,10,FALSE),"")</f>
        <v>Not a paired site</v>
      </c>
      <c r="P46" s="164">
        <f>_xlfn.IFNA(VLOOKUP(B46,'[1]CDM Patients Data'!$B$1266:$O$3492,11,FALSE),"")</f>
        <v>0</v>
      </c>
      <c r="Q46" s="164">
        <f>_xlfn.IFNA(VLOOKUP(B46,'[1]CDM Patients Data'!$B$1266:$O$3492,12,FALSE),"")</f>
        <v>0</v>
      </c>
      <c r="R46" s="164">
        <f>_xlfn.IFNA(VLOOKUP(B46,'[1]CDM Patients Data'!$B$1266:$O$3492,13,FALSE),"")</f>
        <v>0</v>
      </c>
      <c r="S46" s="164">
        <f>_xlfn.IFNA(VLOOKUP(B46,'[1]CDM Patients Data'!$B$1266:$O$3492,14,FALSE),"")</f>
        <v>0</v>
      </c>
      <c r="T46" s="164">
        <f>_xlfn.IFNA(VLOOKUP(B46,'[1]CDM Patients Data'!$B$1266:$N$5000,6,FALSE),"")</f>
        <v>0</v>
      </c>
      <c r="U46" s="164" t="s">
        <v>256</v>
      </c>
      <c r="V46" s="164" t="s">
        <v>317</v>
      </c>
      <c r="W46" s="164" t="s">
        <v>130</v>
      </c>
      <c r="X46" s="164" t="s">
        <v>131</v>
      </c>
      <c r="Y46" s="164"/>
      <c r="Z46" s="164"/>
      <c r="AA46" s="164"/>
      <c r="AB46" s="164"/>
      <c r="AC46" s="210"/>
      <c r="AD46" s="211"/>
      <c r="AE46" s="211"/>
      <c r="AF46" s="199"/>
      <c r="AG46" s="199"/>
      <c r="AH46" s="214" t="s">
        <v>79</v>
      </c>
      <c r="AI46" s="199"/>
      <c r="AJ46" s="199"/>
      <c r="AK46" s="218" t="s">
        <v>80</v>
      </c>
      <c r="AL46" s="220">
        <v>23746467</v>
      </c>
      <c r="AM46" s="218">
        <v>7.1239401</v>
      </c>
      <c r="AN46" s="218"/>
      <c r="AO46" s="218" t="s">
        <v>94</v>
      </c>
      <c r="AP46" s="218"/>
      <c r="AQ46" s="218"/>
      <c r="AR46" s="218"/>
      <c r="AS46" s="218"/>
      <c r="AT46" s="218"/>
      <c r="AU46" s="218"/>
      <c r="AV46" s="218"/>
      <c r="AW46" s="218"/>
      <c r="AX46" s="218"/>
      <c r="AY46" s="218"/>
      <c r="AZ46" s="218"/>
      <c r="BA46" s="218"/>
      <c r="BB46" s="218"/>
      <c r="BC46" s="218"/>
      <c r="BD46" s="218">
        <v>8.05</v>
      </c>
      <c r="BE46" s="218">
        <v>10.87</v>
      </c>
      <c r="BF46" s="218" t="str">
        <f t="shared" si="12"/>
        <v>LOW</v>
      </c>
      <c r="BG46" s="218" t="str">
        <f t="shared" si="13"/>
        <v>MSS</v>
      </c>
      <c r="BH46" s="218"/>
      <c r="BI46" s="218"/>
      <c r="BJ46" s="222" t="s">
        <v>79</v>
      </c>
      <c r="BK46" s="199"/>
      <c r="BL46" s="218" t="s">
        <v>80</v>
      </c>
      <c r="BM46" s="218">
        <v>23746467</v>
      </c>
      <c r="BN46" s="218">
        <v>7.1239401</v>
      </c>
      <c r="BO46" s="218">
        <v>87</v>
      </c>
      <c r="BP46" s="218" t="s">
        <v>95</v>
      </c>
      <c r="BQ46" s="218"/>
      <c r="BR46" s="218"/>
      <c r="BS46" s="218"/>
      <c r="BT46" s="218"/>
      <c r="BU46" s="218"/>
      <c r="BV46" s="218"/>
      <c r="BW46" s="218"/>
      <c r="BX46" s="218"/>
      <c r="BY46" s="199"/>
      <c r="BZ46" s="228" t="s">
        <v>84</v>
      </c>
      <c r="CA46" s="228"/>
      <c r="CB46" s="229">
        <f t="shared" si="0"/>
        <v>0</v>
      </c>
      <c r="CC46" s="218"/>
      <c r="CD46" s="228"/>
      <c r="CE46" s="230"/>
      <c r="CF46" s="230"/>
      <c r="CG46" s="230"/>
      <c r="CH46" s="230"/>
      <c r="CI46" s="230"/>
      <c r="CJ46" s="230"/>
      <c r="CK46" s="230"/>
      <c r="CL46" s="230"/>
      <c r="CM46" s="230"/>
      <c r="CN46" s="218"/>
      <c r="CO46" s="199"/>
      <c r="CP46" s="230" t="s">
        <v>84</v>
      </c>
      <c r="CQ46" s="232"/>
      <c r="CR46" s="230"/>
      <c r="CS46" s="230"/>
      <c r="CT46" s="230"/>
      <c r="CU46" s="230"/>
      <c r="CV46" s="230"/>
      <c r="CW46" s="230"/>
    </row>
    <row r="47" ht="45" spans="1:101">
      <c r="A47" s="191">
        <v>1079</v>
      </c>
      <c r="B47" s="192" t="s">
        <v>318</v>
      </c>
      <c r="C47" s="193" t="s">
        <v>319</v>
      </c>
      <c r="D47" s="191" t="s">
        <v>88</v>
      </c>
      <c r="E47" s="199"/>
      <c r="F47" s="199"/>
      <c r="G47" s="199"/>
      <c r="H47" s="200" t="s">
        <v>320</v>
      </c>
      <c r="I47" s="204" t="s">
        <v>321</v>
      </c>
      <c r="J47" s="202"/>
      <c r="K47" s="202"/>
      <c r="L47" s="164" t="str">
        <f>_xlfn.IFNA(VLOOKUP(B47,'[1]CDM Patients Data'!$B$1266:$O$5000,7,FALSE),"")</f>
        <v>Ovary</v>
      </c>
      <c r="M47" s="164" t="str">
        <f>_xlfn.IFNA(VLOOKUP(B47,'[1]CDM Patients Data'!$B$1266:$O$5000,8,FALSE),"")</f>
        <v>Ovary</v>
      </c>
      <c r="N47" s="164" t="str">
        <f>_xlfn.IFNA(VLOOKUP(B47,'[1]CDM Patients Data'!$B$1266:$O$5000,9,FALSE),"")</f>
        <v>High-grade serous carcinoma</v>
      </c>
      <c r="O47" s="164" t="str">
        <f>_xlfn.IFNA(VLOOKUP(B47,'[1]CDM Patients Data'!$B$1266:$O$3492,10,FALSE),"")</f>
        <v>Right</v>
      </c>
      <c r="P47" s="164">
        <f>_xlfn.IFNA(VLOOKUP(B47,'[1]CDM Patients Data'!$B$1266:$O$3492,11,FALSE),"")</f>
        <v>0</v>
      </c>
      <c r="Q47" s="164">
        <f>_xlfn.IFNA(VLOOKUP(B47,'[1]CDM Patients Data'!$B$1266:$O$3492,12,FALSE),"")</f>
        <v>0</v>
      </c>
      <c r="R47" s="164">
        <f>_xlfn.IFNA(VLOOKUP(B47,'[1]CDM Patients Data'!$B$1266:$O$3492,13,FALSE),"")</f>
        <v>0</v>
      </c>
      <c r="S47" s="164">
        <f>_xlfn.IFNA(VLOOKUP(B47,'[1]CDM Patients Data'!$B$1266:$O$3492,14,FALSE),"")</f>
        <v>0</v>
      </c>
      <c r="T47" s="164">
        <f>_xlfn.IFNA(VLOOKUP(B47,'[1]CDM Patients Data'!$B$1266:$N$5000,6,FALSE),"")</f>
        <v>0</v>
      </c>
      <c r="U47" s="164" t="s">
        <v>73</v>
      </c>
      <c r="V47" s="164" t="s">
        <v>73</v>
      </c>
      <c r="W47" s="164" t="s">
        <v>102</v>
      </c>
      <c r="X47" s="164" t="s">
        <v>75</v>
      </c>
      <c r="Y47" s="164"/>
      <c r="Z47" s="164"/>
      <c r="AA47" s="164"/>
      <c r="AB47" s="164"/>
      <c r="AC47" s="210"/>
      <c r="AD47" s="211"/>
      <c r="AE47" s="211" t="s">
        <v>78</v>
      </c>
      <c r="AF47" s="199"/>
      <c r="AG47" s="199"/>
      <c r="AH47" s="214" t="s">
        <v>79</v>
      </c>
      <c r="AI47" s="199"/>
      <c r="AJ47" s="199"/>
      <c r="AK47" s="218" t="s">
        <v>80</v>
      </c>
      <c r="AL47" s="220">
        <v>14745039</v>
      </c>
      <c r="AM47" s="218">
        <v>4.4235117</v>
      </c>
      <c r="AN47" s="218">
        <v>182.7</v>
      </c>
      <c r="AO47" s="218" t="s">
        <v>94</v>
      </c>
      <c r="AP47" s="218" t="s">
        <v>82</v>
      </c>
      <c r="AQ47" s="218"/>
      <c r="AR47" s="218"/>
      <c r="AS47" s="218"/>
      <c r="AT47" s="218"/>
      <c r="AU47" s="218"/>
      <c r="AV47" s="218"/>
      <c r="AW47" s="218"/>
      <c r="AX47" s="218"/>
      <c r="AY47" s="218"/>
      <c r="AZ47" s="218"/>
      <c r="BA47" s="218"/>
      <c r="BB47" s="218"/>
      <c r="BC47" s="218"/>
      <c r="BD47" s="218"/>
      <c r="BE47" s="218"/>
      <c r="BF47" s="218"/>
      <c r="BG47" s="218"/>
      <c r="BH47" s="218"/>
      <c r="BI47" s="218"/>
      <c r="BJ47" s="222" t="s">
        <v>79</v>
      </c>
      <c r="BK47" s="199"/>
      <c r="BL47" s="218" t="s">
        <v>80</v>
      </c>
      <c r="BM47" s="218">
        <v>14745039</v>
      </c>
      <c r="BN47" s="218">
        <v>4.4235117</v>
      </c>
      <c r="BO47" s="218">
        <v>56.7</v>
      </c>
      <c r="BP47" s="218"/>
      <c r="BQ47" s="218" t="s">
        <v>82</v>
      </c>
      <c r="BR47" s="218"/>
      <c r="BS47" s="218"/>
      <c r="BT47" s="218"/>
      <c r="BU47" s="218"/>
      <c r="BV47" s="218"/>
      <c r="BW47" s="218"/>
      <c r="BX47" s="218"/>
      <c r="BY47" s="199"/>
      <c r="BZ47" s="228" t="s">
        <v>84</v>
      </c>
      <c r="CA47" s="228"/>
      <c r="CB47" s="229">
        <f t="shared" si="0"/>
        <v>0</v>
      </c>
      <c r="CC47" s="218"/>
      <c r="CD47" s="228"/>
      <c r="CE47" s="230"/>
      <c r="CF47" s="230"/>
      <c r="CG47" s="230"/>
      <c r="CH47" s="230"/>
      <c r="CI47" s="230"/>
      <c r="CJ47" s="230"/>
      <c r="CK47" s="230"/>
      <c r="CL47" s="230"/>
      <c r="CM47" s="230"/>
      <c r="CN47" s="218"/>
      <c r="CO47" s="199"/>
      <c r="CP47" s="230" t="s">
        <v>84</v>
      </c>
      <c r="CQ47" s="232"/>
      <c r="CR47" s="230"/>
      <c r="CS47" s="230"/>
      <c r="CT47" s="230"/>
      <c r="CU47" s="230"/>
      <c r="CV47" s="230"/>
      <c r="CW47" s="230"/>
    </row>
    <row r="48" ht="25.5" spans="1:101">
      <c r="A48" s="191">
        <v>1081</v>
      </c>
      <c r="B48" s="192" t="s">
        <v>322</v>
      </c>
      <c r="C48" s="193" t="s">
        <v>323</v>
      </c>
      <c r="D48" s="191" t="s">
        <v>99</v>
      </c>
      <c r="E48" s="199"/>
      <c r="F48" s="199"/>
      <c r="G48" s="199"/>
      <c r="H48" s="200" t="s">
        <v>324</v>
      </c>
      <c r="I48" s="204" t="s">
        <v>172</v>
      </c>
      <c r="J48" s="202"/>
      <c r="K48" s="202"/>
      <c r="L48" s="164" t="str">
        <f>_xlfn.IFNA(VLOOKUP(B48,'[1]CDM Patients Data'!$B$1266:$O$5000,7,FALSE),"")</f>
        <v>Ovary</v>
      </c>
      <c r="M48" s="164" t="str">
        <f>_xlfn.IFNA(VLOOKUP(B48,'[1]CDM Patients Data'!$B$1266:$O$5000,8,FALSE),"")</f>
        <v>Ovary</v>
      </c>
      <c r="N48" s="164" t="str">
        <f>_xlfn.IFNA(VLOOKUP(B48,'[1]CDM Patients Data'!$B$1266:$O$5000,9,FALSE),"")</f>
        <v>NA</v>
      </c>
      <c r="O48" s="164" t="str">
        <f>_xlfn.IFNA(VLOOKUP(B48,'[1]CDM Patients Data'!$B$1266:$O$3492,10,FALSE),"")</f>
        <v>NA</v>
      </c>
      <c r="P48" s="164">
        <f>_xlfn.IFNA(VLOOKUP(B48,'[1]CDM Patients Data'!$B$1266:$O$3492,11,FALSE),"")</f>
        <v>0</v>
      </c>
      <c r="Q48" s="164">
        <f>_xlfn.IFNA(VLOOKUP(B48,'[1]CDM Patients Data'!$B$1266:$O$3492,12,FALSE),"")</f>
        <v>0</v>
      </c>
      <c r="R48" s="164">
        <f>_xlfn.IFNA(VLOOKUP(B48,'[1]CDM Patients Data'!$B$1266:$O$3492,13,FALSE),"")</f>
        <v>0</v>
      </c>
      <c r="S48" s="164">
        <f>_xlfn.IFNA(VLOOKUP(B48,'[1]CDM Patients Data'!$B$1266:$O$3492,14,FALSE),"")</f>
        <v>0</v>
      </c>
      <c r="T48" s="164">
        <f>_xlfn.IFNA(VLOOKUP(B48,'[1]CDM Patients Data'!$B$1266:$N$5000,6,FALSE),"")</f>
        <v>0</v>
      </c>
      <c r="U48" s="164" t="s">
        <v>73</v>
      </c>
      <c r="V48" s="164" t="s">
        <v>73</v>
      </c>
      <c r="W48" s="164" t="s">
        <v>74</v>
      </c>
      <c r="X48" s="164" t="s">
        <v>74</v>
      </c>
      <c r="Y48" s="164"/>
      <c r="Z48" s="164"/>
      <c r="AA48" s="164"/>
      <c r="AB48" s="164"/>
      <c r="AC48" s="210" t="s">
        <v>325</v>
      </c>
      <c r="AD48" s="211"/>
      <c r="AE48" s="211"/>
      <c r="AF48" s="199"/>
      <c r="AG48" s="199"/>
      <c r="AH48" s="214" t="s">
        <v>79</v>
      </c>
      <c r="AI48" s="199"/>
      <c r="AJ48" s="199"/>
      <c r="AK48" s="218" t="s">
        <v>80</v>
      </c>
      <c r="AL48" s="220">
        <v>27885236</v>
      </c>
      <c r="AM48" s="218">
        <v>8.3655708</v>
      </c>
      <c r="AN48" s="218"/>
      <c r="AO48" s="218" t="s">
        <v>81</v>
      </c>
      <c r="AP48" s="218"/>
      <c r="AQ48" s="218"/>
      <c r="AR48" s="218"/>
      <c r="AS48" s="218"/>
      <c r="AT48" s="218"/>
      <c r="AU48" s="218"/>
      <c r="AV48" s="218"/>
      <c r="AW48" s="218"/>
      <c r="AX48" s="218"/>
      <c r="AY48" s="218"/>
      <c r="AZ48" s="218"/>
      <c r="BA48" s="218"/>
      <c r="BB48" s="218"/>
      <c r="BC48" s="218"/>
      <c r="BD48" s="218">
        <v>6.24</v>
      </c>
      <c r="BE48" s="218">
        <v>10.43</v>
      </c>
      <c r="BF48" s="218" t="str">
        <f>IF(BD48&gt;15,"HIGH",IF(BD48="","NA",IF(BD48="CE-Awaited for standardization","UNDER_STANDARDIZATION",IF(BD48&lt;15,"LOW"))))</f>
        <v>LOW</v>
      </c>
      <c r="BG48" s="218" t="str">
        <f>IF(BE48&gt;15,"MSI-H",IF(BE48="","NA",IF(BE48&lt;15,"MSS")))</f>
        <v>MSS</v>
      </c>
      <c r="BH48" s="218"/>
      <c r="BI48" s="218"/>
      <c r="BJ48" s="222" t="s">
        <v>79</v>
      </c>
      <c r="BK48" s="199"/>
      <c r="BL48" s="218" t="s">
        <v>80</v>
      </c>
      <c r="BM48" s="218">
        <v>27885236</v>
      </c>
      <c r="BN48" s="218">
        <v>8.3655708</v>
      </c>
      <c r="BO48" s="218">
        <v>102.1</v>
      </c>
      <c r="BP48" s="218" t="s">
        <v>103</v>
      </c>
      <c r="BQ48" s="218" t="s">
        <v>82</v>
      </c>
      <c r="BR48" s="218"/>
      <c r="BS48" s="218"/>
      <c r="BT48" s="218"/>
      <c r="BU48" s="218"/>
      <c r="BV48" s="218"/>
      <c r="BW48" s="218"/>
      <c r="BX48" s="218"/>
      <c r="BY48" s="199"/>
      <c r="BZ48" s="228" t="s">
        <v>84</v>
      </c>
      <c r="CA48" s="228"/>
      <c r="CB48" s="229">
        <f t="shared" si="0"/>
        <v>0</v>
      </c>
      <c r="CC48" s="218"/>
      <c r="CD48" s="228"/>
      <c r="CE48" s="230"/>
      <c r="CF48" s="230"/>
      <c r="CG48" s="230"/>
      <c r="CH48" s="230"/>
      <c r="CI48" s="230"/>
      <c r="CJ48" s="230"/>
      <c r="CK48" s="230"/>
      <c r="CL48" s="230"/>
      <c r="CM48" s="230"/>
      <c r="CN48" s="218"/>
      <c r="CO48" s="199"/>
      <c r="CP48" s="230" t="s">
        <v>84</v>
      </c>
      <c r="CQ48" s="232"/>
      <c r="CR48" s="230"/>
      <c r="CS48" s="230"/>
      <c r="CT48" s="230"/>
      <c r="CU48" s="230"/>
      <c r="CV48" s="230"/>
      <c r="CW48" s="230"/>
    </row>
    <row r="49" ht="60" hidden="1" spans="1:101">
      <c r="A49" s="191">
        <v>1082</v>
      </c>
      <c r="B49" s="192" t="s">
        <v>326</v>
      </c>
      <c r="C49" s="193" t="s">
        <v>327</v>
      </c>
      <c r="D49" s="191" t="s">
        <v>71</v>
      </c>
      <c r="E49" s="199"/>
      <c r="F49" s="199"/>
      <c r="G49" s="199"/>
      <c r="H49" s="200"/>
      <c r="I49" s="204"/>
      <c r="J49" s="202"/>
      <c r="K49" s="202"/>
      <c r="L49" s="164" t="str">
        <f>_xlfn.IFNA(VLOOKUP(B49,'[1]CDM Patients Data'!$B$1266:$O$5000,7,FALSE),"")</f>
        <v>Other parts of tongue</v>
      </c>
      <c r="M49" s="164" t="str">
        <f>_xlfn.IFNA(VLOOKUP(B49,'[1]CDM Patients Data'!$B$1266:$O$5000,8,FALSE),"")</f>
        <v>Border of tongue</v>
      </c>
      <c r="N49" s="164" t="str">
        <f>_xlfn.IFNA(VLOOKUP(B49,'[1]CDM Patients Data'!$B$1266:$O$5000,9,FALSE),"")</f>
        <v>Squamous cell carcinoma, NOS</v>
      </c>
      <c r="O49" s="164" t="str">
        <f>_xlfn.IFNA(VLOOKUP(B49,'[1]CDM Patients Data'!$B$1266:$O$3492,10,FALSE),"")</f>
        <v>Left</v>
      </c>
      <c r="P49" s="164">
        <f>_xlfn.IFNA(VLOOKUP(B49,'[1]CDM Patients Data'!$B$1266:$O$3492,11,FALSE),"")</f>
        <v>0</v>
      </c>
      <c r="Q49" s="164">
        <f>_xlfn.IFNA(VLOOKUP(B49,'[1]CDM Patients Data'!$B$1266:$O$3492,12,FALSE),"")</f>
        <v>0</v>
      </c>
      <c r="R49" s="164">
        <f>_xlfn.IFNA(VLOOKUP(B49,'[1]CDM Patients Data'!$B$1266:$O$3492,13,FALSE),"")</f>
        <v>0</v>
      </c>
      <c r="S49" s="164">
        <f>_xlfn.IFNA(VLOOKUP(B49,'[1]CDM Patients Data'!$B$1266:$O$3492,14,FALSE),"")</f>
        <v>0</v>
      </c>
      <c r="T49" s="164">
        <f>_xlfn.IFNA(VLOOKUP(B49,'[1]CDM Patients Data'!$B$1266:$N$5000,6,FALSE),"")</f>
        <v>0</v>
      </c>
      <c r="U49" s="164" t="s">
        <v>156</v>
      </c>
      <c r="V49" s="164" t="s">
        <v>157</v>
      </c>
      <c r="W49" s="164" t="s">
        <v>92</v>
      </c>
      <c r="X49" s="164" t="s">
        <v>139</v>
      </c>
      <c r="Y49" s="164"/>
      <c r="Z49" s="164"/>
      <c r="AA49" s="164"/>
      <c r="AB49" s="164"/>
      <c r="AC49" s="210"/>
      <c r="AD49" s="211"/>
      <c r="AE49" s="211" t="s">
        <v>78</v>
      </c>
      <c r="AF49" s="199"/>
      <c r="AG49" s="199"/>
      <c r="AH49" s="214" t="s">
        <v>79</v>
      </c>
      <c r="AI49" s="199"/>
      <c r="AJ49" s="199"/>
      <c r="AK49" s="218" t="s">
        <v>80</v>
      </c>
      <c r="AL49" s="220">
        <v>45084493</v>
      </c>
      <c r="AM49" s="218">
        <v>13.5253479</v>
      </c>
      <c r="AN49" s="218">
        <v>142.4</v>
      </c>
      <c r="AO49" s="218" t="s">
        <v>81</v>
      </c>
      <c r="AP49" s="218"/>
      <c r="AQ49" s="218"/>
      <c r="AR49" s="218"/>
      <c r="AS49" s="218"/>
      <c r="AT49" s="218"/>
      <c r="AU49" s="218"/>
      <c r="AV49" s="218"/>
      <c r="AW49" s="218"/>
      <c r="AX49" s="218"/>
      <c r="AY49" s="218"/>
      <c r="AZ49" s="218"/>
      <c r="BA49" s="218"/>
      <c r="BB49" s="218"/>
      <c r="BC49" s="218"/>
      <c r="BD49" s="218"/>
      <c r="BE49" s="218"/>
      <c r="BF49" s="218"/>
      <c r="BG49" s="218"/>
      <c r="BH49" s="218"/>
      <c r="BI49" s="218"/>
      <c r="BJ49" s="222"/>
      <c r="BK49" s="199"/>
      <c r="BL49" s="218" t="s">
        <v>84</v>
      </c>
      <c r="BM49" s="218"/>
      <c r="BN49" s="218"/>
      <c r="BO49" s="218"/>
      <c r="BP49" s="218"/>
      <c r="BQ49" s="218"/>
      <c r="BR49" s="218"/>
      <c r="BS49" s="218"/>
      <c r="BT49" s="218"/>
      <c r="BU49" s="218"/>
      <c r="BV49" s="218"/>
      <c r="BW49" s="218"/>
      <c r="BX49" s="218"/>
      <c r="BY49" s="199"/>
      <c r="BZ49" s="228" t="s">
        <v>84</v>
      </c>
      <c r="CA49" s="228"/>
      <c r="CB49" s="229">
        <f t="shared" si="0"/>
        <v>0</v>
      </c>
      <c r="CC49" s="218"/>
      <c r="CD49" s="228"/>
      <c r="CE49" s="230"/>
      <c r="CF49" s="230"/>
      <c r="CG49" s="230"/>
      <c r="CH49" s="230"/>
      <c r="CI49" s="230"/>
      <c r="CJ49" s="230"/>
      <c r="CK49" s="230"/>
      <c r="CL49" s="230"/>
      <c r="CM49" s="230"/>
      <c r="CN49" s="218" t="s">
        <v>159</v>
      </c>
      <c r="CO49" s="199"/>
      <c r="CP49" s="230" t="s">
        <v>84</v>
      </c>
      <c r="CQ49" s="232"/>
      <c r="CR49" s="230"/>
      <c r="CS49" s="230"/>
      <c r="CT49" s="230"/>
      <c r="CU49" s="230"/>
      <c r="CV49" s="230"/>
      <c r="CW49" s="230"/>
    </row>
    <row r="50" ht="60" spans="1:101">
      <c r="A50" s="191">
        <v>1083</v>
      </c>
      <c r="B50" s="192" t="s">
        <v>328</v>
      </c>
      <c r="C50" s="193" t="s">
        <v>329</v>
      </c>
      <c r="D50" s="191" t="s">
        <v>99</v>
      </c>
      <c r="E50" s="199"/>
      <c r="F50" s="199"/>
      <c r="G50" s="199"/>
      <c r="H50" s="200" t="s">
        <v>330</v>
      </c>
      <c r="I50" s="204" t="s">
        <v>172</v>
      </c>
      <c r="J50" s="202"/>
      <c r="K50" s="202"/>
      <c r="L50" s="164" t="str">
        <f>_xlfn.IFNA(VLOOKUP(B50,'[1]CDM Patients Data'!$B$1266:$O$5000,7,FALSE),"")</f>
        <v>Breast</v>
      </c>
      <c r="M50" s="164" t="str">
        <f>_xlfn.IFNA(VLOOKUP(B50,'[1]CDM Patients Data'!$B$1266:$O$5000,8,FALSE),"")</f>
        <v>Upper inner quadrant of breast</v>
      </c>
      <c r="N50" s="164" t="str">
        <f>_xlfn.IFNA(VLOOKUP(B50,'[1]CDM Patients Data'!$B$1266:$O$5000,9,FALSE),"")</f>
        <v>Invasive carcinoma of no special type</v>
      </c>
      <c r="O50" s="164" t="str">
        <f>_xlfn.IFNA(VLOOKUP(B50,'[1]CDM Patients Data'!$B$1266:$O$3492,10,FALSE),"")</f>
        <v>Left</v>
      </c>
      <c r="P50" s="164">
        <f>_xlfn.IFNA(VLOOKUP(B50,'[1]CDM Patients Data'!$B$1266:$O$3492,11,FALSE),"")</f>
        <v>0</v>
      </c>
      <c r="Q50" s="164">
        <f>_xlfn.IFNA(VLOOKUP(B50,'[1]CDM Patients Data'!$B$1266:$O$3492,12,FALSE),"")</f>
        <v>0</v>
      </c>
      <c r="R50" s="164">
        <f>_xlfn.IFNA(VLOOKUP(B50,'[1]CDM Patients Data'!$B$1266:$O$3492,13,FALSE),"")</f>
        <v>0</v>
      </c>
      <c r="S50" s="164">
        <f>_xlfn.IFNA(VLOOKUP(B50,'[1]CDM Patients Data'!$B$1266:$O$3492,14,FALSE),"")</f>
        <v>0</v>
      </c>
      <c r="T50" s="164">
        <f>_xlfn.IFNA(VLOOKUP(B50,'[1]CDM Patients Data'!$B$1266:$N$5000,6,FALSE),"")</f>
        <v>0</v>
      </c>
      <c r="U50" s="164" t="s">
        <v>90</v>
      </c>
      <c r="V50" s="164" t="s">
        <v>306</v>
      </c>
      <c r="W50" s="164" t="s">
        <v>92</v>
      </c>
      <c r="X50" s="164" t="s">
        <v>93</v>
      </c>
      <c r="Y50" s="164"/>
      <c r="Z50" s="164"/>
      <c r="AA50" s="164"/>
      <c r="AB50" s="164"/>
      <c r="AC50" s="210"/>
      <c r="AD50" s="211"/>
      <c r="AE50" s="211"/>
      <c r="AF50" s="199"/>
      <c r="AG50" s="199"/>
      <c r="AH50" s="214" t="s">
        <v>79</v>
      </c>
      <c r="AI50" s="199"/>
      <c r="AJ50" s="199"/>
      <c r="AK50" s="218" t="s">
        <v>80</v>
      </c>
      <c r="AL50" s="220">
        <v>20552003</v>
      </c>
      <c r="AM50" s="218">
        <v>6.1656009</v>
      </c>
      <c r="AN50" s="218"/>
      <c r="AO50" s="218" t="s">
        <v>94</v>
      </c>
      <c r="AP50" s="218"/>
      <c r="AQ50" s="218"/>
      <c r="AR50" s="218"/>
      <c r="AS50" s="218"/>
      <c r="AT50" s="218"/>
      <c r="AU50" s="218"/>
      <c r="AV50" s="218"/>
      <c r="AW50" s="218"/>
      <c r="AX50" s="218"/>
      <c r="AY50" s="218"/>
      <c r="AZ50" s="218"/>
      <c r="BA50" s="218"/>
      <c r="BB50" s="218"/>
      <c r="BC50" s="218"/>
      <c r="BD50" s="218"/>
      <c r="BE50" s="218"/>
      <c r="BF50" s="218"/>
      <c r="BG50" s="218"/>
      <c r="BH50" s="218"/>
      <c r="BI50" s="218"/>
      <c r="BJ50" s="222" t="s">
        <v>79</v>
      </c>
      <c r="BK50" s="199"/>
      <c r="BL50" s="218" t="s">
        <v>80</v>
      </c>
      <c r="BM50" s="218">
        <v>20552003</v>
      </c>
      <c r="BN50" s="218">
        <v>6.1656009</v>
      </c>
      <c r="BO50" s="218">
        <v>75.5</v>
      </c>
      <c r="BP50" s="218" t="s">
        <v>95</v>
      </c>
      <c r="BQ50" s="218" t="s">
        <v>331</v>
      </c>
      <c r="BR50" s="218"/>
      <c r="BS50" s="218"/>
      <c r="BT50" s="218"/>
      <c r="BU50" s="218"/>
      <c r="BV50" s="218"/>
      <c r="BW50" s="218"/>
      <c r="BX50" s="218"/>
      <c r="BY50" s="199"/>
      <c r="BZ50" s="228" t="s">
        <v>84</v>
      </c>
      <c r="CA50" s="228"/>
      <c r="CB50" s="229">
        <f t="shared" si="0"/>
        <v>0</v>
      </c>
      <c r="CC50" s="218"/>
      <c r="CD50" s="228"/>
      <c r="CE50" s="230"/>
      <c r="CF50" s="230"/>
      <c r="CG50" s="230"/>
      <c r="CH50" s="230"/>
      <c r="CI50" s="230"/>
      <c r="CJ50" s="230"/>
      <c r="CK50" s="230"/>
      <c r="CL50" s="230"/>
      <c r="CM50" s="230"/>
      <c r="CN50" s="218"/>
      <c r="CO50" s="199"/>
      <c r="CP50" s="230" t="s">
        <v>84</v>
      </c>
      <c r="CQ50" s="232"/>
      <c r="CR50" s="230"/>
      <c r="CS50" s="230"/>
      <c r="CT50" s="230"/>
      <c r="CU50" s="230"/>
      <c r="CV50" s="230"/>
      <c r="CW50" s="230"/>
    </row>
    <row r="51" ht="60" spans="1:101">
      <c r="A51" s="191">
        <v>1084</v>
      </c>
      <c r="B51" s="192" t="s">
        <v>332</v>
      </c>
      <c r="C51" s="193" t="s">
        <v>333</v>
      </c>
      <c r="D51" s="191" t="s">
        <v>99</v>
      </c>
      <c r="E51" s="199"/>
      <c r="F51" s="199"/>
      <c r="G51" s="199"/>
      <c r="H51" s="200" t="s">
        <v>334</v>
      </c>
      <c r="I51" s="204" t="s">
        <v>172</v>
      </c>
      <c r="J51" s="202"/>
      <c r="K51" s="202"/>
      <c r="L51" s="164" t="str">
        <f>_xlfn.IFNA(VLOOKUP(B51,'[1]CDM Patients Data'!$B$1266:$O$5000,7,FALSE),"")</f>
        <v>Breast</v>
      </c>
      <c r="M51" s="164" t="str">
        <f>_xlfn.IFNA(VLOOKUP(B51,'[1]CDM Patients Data'!$B$1266:$O$5000,8,FALSE),"")</f>
        <v>Breast NOS (excludes Skin of breast C44.5)</v>
      </c>
      <c r="N51" s="164" t="str">
        <f>_xlfn.IFNA(VLOOKUP(B51,'[1]CDM Patients Data'!$B$1266:$O$5000,9,FALSE),"")</f>
        <v>Infiltrating ductular carcinoma</v>
      </c>
      <c r="O51" s="164" t="str">
        <f>_xlfn.IFNA(VLOOKUP(B51,'[1]CDM Patients Data'!$B$1266:$O$3492,10,FALSE),"")</f>
        <v>Right</v>
      </c>
      <c r="P51" s="164">
        <f>_xlfn.IFNA(VLOOKUP(B51,'[1]CDM Patients Data'!$B$1266:$O$3492,11,FALSE),"")</f>
        <v>0</v>
      </c>
      <c r="Q51" s="164">
        <f>_xlfn.IFNA(VLOOKUP(B51,'[1]CDM Patients Data'!$B$1266:$O$3492,12,FALSE),"")</f>
        <v>0</v>
      </c>
      <c r="R51" s="164">
        <f>_xlfn.IFNA(VLOOKUP(B51,'[1]CDM Patients Data'!$B$1266:$O$3492,13,FALSE),"")</f>
        <v>0</v>
      </c>
      <c r="S51" s="164">
        <f>_xlfn.IFNA(VLOOKUP(B51,'[1]CDM Patients Data'!$B$1266:$O$3492,14,FALSE),"")</f>
        <v>0</v>
      </c>
      <c r="T51" s="164">
        <f>_xlfn.IFNA(VLOOKUP(B51,'[1]CDM Patients Data'!$B$1266:$N$5000,6,FALSE),"")</f>
        <v>0</v>
      </c>
      <c r="U51" s="164" t="s">
        <v>90</v>
      </c>
      <c r="V51" s="164" t="s">
        <v>91</v>
      </c>
      <c r="W51" s="164" t="s">
        <v>102</v>
      </c>
      <c r="X51" s="164" t="s">
        <v>201</v>
      </c>
      <c r="Y51" s="164"/>
      <c r="Z51" s="164"/>
      <c r="AA51" s="164"/>
      <c r="AB51" s="164"/>
      <c r="AC51" s="210"/>
      <c r="AD51" s="211"/>
      <c r="AE51" s="211"/>
      <c r="AF51" s="199"/>
      <c r="AG51" s="199"/>
      <c r="AH51" s="214" t="s">
        <v>79</v>
      </c>
      <c r="AI51" s="199"/>
      <c r="AJ51" s="199"/>
      <c r="AK51" s="218" t="s">
        <v>80</v>
      </c>
      <c r="AL51" s="220">
        <v>22884134</v>
      </c>
      <c r="AM51" s="218">
        <v>6.8652402</v>
      </c>
      <c r="AN51" s="218"/>
      <c r="AO51" s="218" t="s">
        <v>94</v>
      </c>
      <c r="AP51" s="218"/>
      <c r="AQ51" s="218"/>
      <c r="AR51" s="218"/>
      <c r="AS51" s="218"/>
      <c r="AT51" s="218"/>
      <c r="AU51" s="218"/>
      <c r="AV51" s="218"/>
      <c r="AW51" s="218"/>
      <c r="AX51" s="218"/>
      <c r="AY51" s="218"/>
      <c r="AZ51" s="218"/>
      <c r="BA51" s="218"/>
      <c r="BB51" s="218"/>
      <c r="BC51" s="218"/>
      <c r="BD51" s="218"/>
      <c r="BE51" s="218"/>
      <c r="BF51" s="218"/>
      <c r="BG51" s="218"/>
      <c r="BH51" s="218"/>
      <c r="BI51" s="218"/>
      <c r="BJ51" s="222" t="s">
        <v>79</v>
      </c>
      <c r="BK51" s="199"/>
      <c r="BL51" s="218" t="s">
        <v>80</v>
      </c>
      <c r="BM51" s="218">
        <v>22884134</v>
      </c>
      <c r="BN51" s="218">
        <v>6.8652402</v>
      </c>
      <c r="BO51" s="218">
        <v>86.1</v>
      </c>
      <c r="BP51" s="218" t="s">
        <v>95</v>
      </c>
      <c r="BQ51" s="218" t="s">
        <v>82</v>
      </c>
      <c r="BR51" s="218"/>
      <c r="BS51" s="218"/>
      <c r="BT51" s="218"/>
      <c r="BU51" s="218"/>
      <c r="BV51" s="218"/>
      <c r="BW51" s="218"/>
      <c r="BX51" s="218"/>
      <c r="BY51" s="199"/>
      <c r="BZ51" s="228" t="s">
        <v>84</v>
      </c>
      <c r="CA51" s="228"/>
      <c r="CB51" s="229">
        <f t="shared" si="0"/>
        <v>0</v>
      </c>
      <c r="CC51" s="218"/>
      <c r="CD51" s="228"/>
      <c r="CE51" s="230"/>
      <c r="CF51" s="230"/>
      <c r="CG51" s="230"/>
      <c r="CH51" s="230"/>
      <c r="CI51" s="230"/>
      <c r="CJ51" s="230"/>
      <c r="CK51" s="230"/>
      <c r="CL51" s="230"/>
      <c r="CM51" s="230"/>
      <c r="CN51" s="218"/>
      <c r="CO51" s="199"/>
      <c r="CP51" s="230" t="s">
        <v>84</v>
      </c>
      <c r="CQ51" s="232"/>
      <c r="CR51" s="230"/>
      <c r="CS51" s="230"/>
      <c r="CT51" s="230"/>
      <c r="CU51" s="230"/>
      <c r="CV51" s="230"/>
      <c r="CW51" s="230"/>
    </row>
    <row r="52" ht="60" hidden="1" spans="1:101">
      <c r="A52" s="191">
        <v>1085</v>
      </c>
      <c r="B52" s="192" t="s">
        <v>335</v>
      </c>
      <c r="C52" s="193" t="s">
        <v>336</v>
      </c>
      <c r="D52" s="191" t="s">
        <v>111</v>
      </c>
      <c r="E52" s="199"/>
      <c r="F52" s="199"/>
      <c r="G52" s="199"/>
      <c r="H52" s="200" t="s">
        <v>337</v>
      </c>
      <c r="I52" s="204"/>
      <c r="J52" s="202"/>
      <c r="K52" s="202"/>
      <c r="L52" s="164" t="str">
        <f>_xlfn.IFNA(VLOOKUP(B52,'[1]CDM Patients Data'!$B$1266:$O$5000,7,FALSE),"")</f>
        <v>Lung</v>
      </c>
      <c r="M52" s="164" t="str">
        <f>_xlfn.IFNA(VLOOKUP(B52,'[1]CDM Patients Data'!$B$1266:$O$5000,8,FALSE),"")</f>
        <v>Lung NOS</v>
      </c>
      <c r="N52" s="164" t="str">
        <f>_xlfn.IFNA(VLOOKUP(B52,'[1]CDM Patients Data'!$B$1266:$O$5000,9,FALSE),"")</f>
        <v>Squamous cell carcinoma, NOS</v>
      </c>
      <c r="O52" s="164" t="str">
        <f>_xlfn.IFNA(VLOOKUP(B52,'[1]CDM Patients Data'!$B$1266:$O$3492,10,FALSE),"")</f>
        <v>Unknown</v>
      </c>
      <c r="P52" s="164">
        <f>_xlfn.IFNA(VLOOKUP(B52,'[1]CDM Patients Data'!$B$1266:$O$3492,11,FALSE),"")</f>
        <v>0</v>
      </c>
      <c r="Q52" s="164">
        <f>_xlfn.IFNA(VLOOKUP(B52,'[1]CDM Patients Data'!$B$1266:$O$3492,12,FALSE),"")</f>
        <v>0</v>
      </c>
      <c r="R52" s="164">
        <f>_xlfn.IFNA(VLOOKUP(B52,'[1]CDM Patients Data'!$B$1266:$O$3492,13,FALSE),"")</f>
        <v>0</v>
      </c>
      <c r="S52" s="164">
        <f>_xlfn.IFNA(VLOOKUP(B52,'[1]CDM Patients Data'!$B$1266:$O$3492,14,FALSE),"")</f>
        <v>0</v>
      </c>
      <c r="T52" s="164">
        <f>_xlfn.IFNA(VLOOKUP(B52,'[1]CDM Patients Data'!$B$1266:$N$5000,6,FALSE),"")</f>
        <v>0</v>
      </c>
      <c r="U52" s="164" t="s">
        <v>224</v>
      </c>
      <c r="V52" s="164" t="s">
        <v>338</v>
      </c>
      <c r="W52" s="164" t="s">
        <v>74</v>
      </c>
      <c r="X52" s="164" t="s">
        <v>139</v>
      </c>
      <c r="Y52" s="164"/>
      <c r="Z52" s="164"/>
      <c r="AA52" s="164"/>
      <c r="AB52" s="164"/>
      <c r="AC52" s="210"/>
      <c r="AD52" s="211"/>
      <c r="AE52" s="211" t="s">
        <v>78</v>
      </c>
      <c r="AF52" s="199"/>
      <c r="AG52" s="199"/>
      <c r="AH52" s="214" t="s">
        <v>79</v>
      </c>
      <c r="AI52" s="199"/>
      <c r="AJ52" s="199"/>
      <c r="AK52" s="218" t="s">
        <v>80</v>
      </c>
      <c r="AL52" s="220">
        <v>61079302</v>
      </c>
      <c r="AM52" s="218">
        <v>18.3237906</v>
      </c>
      <c r="AN52" s="218">
        <v>201</v>
      </c>
      <c r="AO52" s="218" t="s">
        <v>81</v>
      </c>
      <c r="AP52" s="218" t="s">
        <v>118</v>
      </c>
      <c r="AQ52" s="218" t="s">
        <v>117</v>
      </c>
      <c r="AR52" s="218" t="s">
        <v>339</v>
      </c>
      <c r="AS52" s="218" t="s">
        <v>340</v>
      </c>
      <c r="AT52" s="218"/>
      <c r="AU52" s="218"/>
      <c r="AV52" s="218"/>
      <c r="AW52" s="218"/>
      <c r="AX52" s="218"/>
      <c r="AY52" s="218"/>
      <c r="AZ52" s="218"/>
      <c r="BA52" s="218"/>
      <c r="BB52" s="218"/>
      <c r="BC52" s="218"/>
      <c r="BD52" s="218"/>
      <c r="BE52" s="218"/>
      <c r="BF52" s="218"/>
      <c r="BG52" s="218"/>
      <c r="BH52" s="218"/>
      <c r="BI52" s="218"/>
      <c r="BJ52" s="222"/>
      <c r="BK52" s="199"/>
      <c r="BL52" s="218" t="s">
        <v>84</v>
      </c>
      <c r="BM52" s="218"/>
      <c r="BN52" s="218"/>
      <c r="BO52" s="218"/>
      <c r="BP52" s="218"/>
      <c r="BQ52" s="218"/>
      <c r="BR52" s="218"/>
      <c r="BS52" s="218"/>
      <c r="BT52" s="218"/>
      <c r="BU52" s="218"/>
      <c r="BV52" s="218"/>
      <c r="BW52" s="218"/>
      <c r="BX52" s="218"/>
      <c r="BY52" s="199"/>
      <c r="BZ52" s="228" t="s">
        <v>84</v>
      </c>
      <c r="CA52" s="228"/>
      <c r="CB52" s="229">
        <f t="shared" si="0"/>
        <v>0</v>
      </c>
      <c r="CC52" s="218"/>
      <c r="CD52" s="228"/>
      <c r="CE52" s="230"/>
      <c r="CF52" s="230"/>
      <c r="CG52" s="230"/>
      <c r="CH52" s="230"/>
      <c r="CI52" s="230"/>
      <c r="CJ52" s="230"/>
      <c r="CK52" s="230"/>
      <c r="CL52" s="230"/>
      <c r="CM52" s="230"/>
      <c r="CN52" s="218" t="s">
        <v>119</v>
      </c>
      <c r="CO52" s="199"/>
      <c r="CP52" s="230" t="s">
        <v>80</v>
      </c>
      <c r="CQ52" s="232">
        <v>36007946</v>
      </c>
      <c r="CR52" s="230">
        <f t="shared" ref="CR52:CR55" si="14">CQ52*150/10^9</f>
        <v>5.4011919</v>
      </c>
      <c r="CS52" s="230"/>
      <c r="CT52" s="230"/>
      <c r="CU52" s="230" t="s">
        <v>341</v>
      </c>
      <c r="CV52" s="230"/>
      <c r="CW52" s="230"/>
    </row>
    <row r="53" ht="63" spans="1:101">
      <c r="A53" s="191">
        <v>1086</v>
      </c>
      <c r="B53" s="192" t="s">
        <v>342</v>
      </c>
      <c r="C53" s="193" t="s">
        <v>343</v>
      </c>
      <c r="D53" s="191" t="s">
        <v>88</v>
      </c>
      <c r="E53" s="199"/>
      <c r="F53" s="199"/>
      <c r="G53" s="199"/>
      <c r="H53" s="200" t="s">
        <v>344</v>
      </c>
      <c r="I53" s="204" t="s">
        <v>172</v>
      </c>
      <c r="J53" s="202"/>
      <c r="K53" s="202"/>
      <c r="L53" s="164" t="str">
        <f>_xlfn.IFNA(VLOOKUP(B53,'[1]CDM Patients Data'!$B$1266:$O$5000,7,FALSE),"")</f>
        <v>Breast</v>
      </c>
      <c r="M53" s="164" t="str">
        <f>_xlfn.IFNA(VLOOKUP(B53,'[1]CDM Patients Data'!$B$1266:$O$5000,8,FALSE),"")</f>
        <v>Breast NOS (excludes Skin of breast C44.5)</v>
      </c>
      <c r="N53" s="164" t="str">
        <f>_xlfn.IFNA(VLOOKUP(B53,'[1]CDM Patients Data'!$B$1266:$O$5000,9,FALSE),"")</f>
        <v>NA</v>
      </c>
      <c r="O53" s="164" t="str">
        <f>_xlfn.IFNA(VLOOKUP(B53,'[1]CDM Patients Data'!$B$1266:$O$3492,10,FALSE),"")</f>
        <v>Left</v>
      </c>
      <c r="P53" s="164">
        <f>_xlfn.IFNA(VLOOKUP(B53,'[1]CDM Patients Data'!$B$1266:$O$3492,11,FALSE),"")</f>
        <v>0</v>
      </c>
      <c r="Q53" s="164">
        <f>_xlfn.IFNA(VLOOKUP(B53,'[1]CDM Patients Data'!$B$1266:$O$3492,12,FALSE),"")</f>
        <v>0</v>
      </c>
      <c r="R53" s="164">
        <f>_xlfn.IFNA(VLOOKUP(B53,'[1]CDM Patients Data'!$B$1266:$O$3492,13,FALSE),"")</f>
        <v>0</v>
      </c>
      <c r="S53" s="164">
        <f>_xlfn.IFNA(VLOOKUP(B53,'[1]CDM Patients Data'!$B$1266:$O$3492,14,FALSE),"")</f>
        <v>0</v>
      </c>
      <c r="T53" s="164">
        <f>_xlfn.IFNA(VLOOKUP(B53,'[1]CDM Patients Data'!$B$1266:$N$5000,6,FALSE),"")</f>
        <v>0</v>
      </c>
      <c r="U53" s="164" t="s">
        <v>90</v>
      </c>
      <c r="V53" s="164" t="s">
        <v>91</v>
      </c>
      <c r="W53" s="164" t="s">
        <v>92</v>
      </c>
      <c r="X53" s="164" t="s">
        <v>74</v>
      </c>
      <c r="Y53" s="164"/>
      <c r="Z53" s="164"/>
      <c r="AA53" s="164"/>
      <c r="AB53" s="164"/>
      <c r="AC53" s="210" t="s">
        <v>345</v>
      </c>
      <c r="AD53" s="211"/>
      <c r="AE53" s="211"/>
      <c r="AF53" s="199"/>
      <c r="AG53" s="199"/>
      <c r="AH53" s="214" t="s">
        <v>79</v>
      </c>
      <c r="AI53" s="199"/>
      <c r="AJ53" s="199"/>
      <c r="AK53" s="218" t="s">
        <v>80</v>
      </c>
      <c r="AL53" s="220">
        <v>35627548</v>
      </c>
      <c r="AM53" s="218">
        <v>10.6882644</v>
      </c>
      <c r="AN53" s="218"/>
      <c r="AO53" s="218" t="s">
        <v>81</v>
      </c>
      <c r="AP53" s="218"/>
      <c r="AQ53" s="218"/>
      <c r="AR53" s="218"/>
      <c r="AS53" s="218"/>
      <c r="AT53" s="218"/>
      <c r="AU53" s="218"/>
      <c r="AV53" s="218"/>
      <c r="AW53" s="218"/>
      <c r="AX53" s="218"/>
      <c r="AY53" s="218"/>
      <c r="AZ53" s="218"/>
      <c r="BA53" s="218"/>
      <c r="BB53" s="218"/>
      <c r="BC53" s="218"/>
      <c r="BD53" s="218">
        <v>8.02</v>
      </c>
      <c r="BE53" s="218">
        <v>9.47</v>
      </c>
      <c r="BF53" s="218" t="str">
        <f t="shared" ref="BF53:BF56" si="15">IF(BD53&gt;15,"HIGH",IF(BD53="","NA",IF(BD53="CE-Awaited for standardization","UNDER_STANDARDIZATION",IF(BD53&lt;15,"LOW"))))</f>
        <v>LOW</v>
      </c>
      <c r="BG53" s="218" t="str">
        <f t="shared" ref="BG53:BG56" si="16">IF(BE53&gt;15,"MSI-H",IF(BE53="","NA",IF(BE53&lt;15,"MSS")))</f>
        <v>MSS</v>
      </c>
      <c r="BH53" s="218"/>
      <c r="BI53" s="218"/>
      <c r="BJ53" s="222" t="s">
        <v>79</v>
      </c>
      <c r="BK53" s="199"/>
      <c r="BL53" s="218" t="s">
        <v>80</v>
      </c>
      <c r="BM53" s="218">
        <v>35627548</v>
      </c>
      <c r="BN53" s="218">
        <v>10.6882644</v>
      </c>
      <c r="BO53" s="218">
        <v>120.5</v>
      </c>
      <c r="BP53" s="218" t="s">
        <v>103</v>
      </c>
      <c r="BQ53" s="218"/>
      <c r="BR53" s="218"/>
      <c r="BS53" s="218"/>
      <c r="BT53" s="218"/>
      <c r="BU53" s="218"/>
      <c r="BV53" s="218"/>
      <c r="BW53" s="218"/>
      <c r="BX53" s="218"/>
      <c r="BY53" s="199"/>
      <c r="BZ53" s="228" t="s">
        <v>84</v>
      </c>
      <c r="CA53" s="228"/>
      <c r="CB53" s="229">
        <f t="shared" si="0"/>
        <v>0</v>
      </c>
      <c r="CC53" s="218"/>
      <c r="CD53" s="228"/>
      <c r="CE53" s="230"/>
      <c r="CF53" s="230"/>
      <c r="CG53" s="230"/>
      <c r="CH53" s="230"/>
      <c r="CI53" s="230"/>
      <c r="CJ53" s="230"/>
      <c r="CK53" s="230"/>
      <c r="CL53" s="230"/>
      <c r="CM53" s="230"/>
      <c r="CN53" s="218"/>
      <c r="CO53" s="199"/>
      <c r="CP53" s="230" t="s">
        <v>84</v>
      </c>
      <c r="CQ53" s="232"/>
      <c r="CR53" s="230"/>
      <c r="CS53" s="230"/>
      <c r="CT53" s="230"/>
      <c r="CU53" s="230"/>
      <c r="CV53" s="230"/>
      <c r="CW53" s="230"/>
    </row>
    <row r="54" ht="60" hidden="1" spans="1:101">
      <c r="A54" s="191">
        <v>1089</v>
      </c>
      <c r="B54" s="192" t="s">
        <v>346</v>
      </c>
      <c r="C54" s="193" t="s">
        <v>347</v>
      </c>
      <c r="D54" s="191" t="s">
        <v>111</v>
      </c>
      <c r="E54" s="199"/>
      <c r="F54" s="199"/>
      <c r="G54" s="199"/>
      <c r="H54" s="200" t="s">
        <v>297</v>
      </c>
      <c r="I54" s="204"/>
      <c r="J54" s="202"/>
      <c r="K54" s="202"/>
      <c r="L54" s="164" t="str">
        <f>_xlfn.IFNA(VLOOKUP(B54,'[1]CDM Patients Data'!$B$1266:$O$5000,7,FALSE),"")</f>
        <v>Lung</v>
      </c>
      <c r="M54" s="164" t="str">
        <f>_xlfn.IFNA(VLOOKUP(B54,'[1]CDM Patients Data'!$B$1266:$O$5000,8,FALSE),"")</f>
        <v>Lower lobe, lung</v>
      </c>
      <c r="N54" s="164" t="str">
        <f>_xlfn.IFNA(VLOOKUP(B54,'[1]CDM Patients Data'!$B$1266:$O$5000,9,FALSE),"")</f>
        <v>Squamous cell carcinoma, NOS</v>
      </c>
      <c r="O54" s="164" t="str">
        <f>_xlfn.IFNA(VLOOKUP(B54,'[1]CDM Patients Data'!$B$1266:$O$3492,10,FALSE),"")</f>
        <v>Left</v>
      </c>
      <c r="P54" s="164">
        <f>_xlfn.IFNA(VLOOKUP(B54,'[1]CDM Patients Data'!$B$1266:$O$3492,11,FALSE),"")</f>
        <v>0</v>
      </c>
      <c r="Q54" s="164">
        <f>_xlfn.IFNA(VLOOKUP(B54,'[1]CDM Patients Data'!$B$1266:$O$3492,12,FALSE),"")</f>
        <v>0</v>
      </c>
      <c r="R54" s="164">
        <f>_xlfn.IFNA(VLOOKUP(B54,'[1]CDM Patients Data'!$B$1266:$O$3492,13,FALSE),"")</f>
        <v>0</v>
      </c>
      <c r="S54" s="164">
        <f>_xlfn.IFNA(VLOOKUP(B54,'[1]CDM Patients Data'!$B$1266:$O$3492,14,FALSE),"")</f>
        <v>0</v>
      </c>
      <c r="T54" s="164">
        <f>_xlfn.IFNA(VLOOKUP(B54,'[1]CDM Patients Data'!$B$1266:$N$5000,6,FALSE),"")</f>
        <v>0</v>
      </c>
      <c r="U54" s="164" t="s">
        <v>224</v>
      </c>
      <c r="V54" s="164" t="s">
        <v>225</v>
      </c>
      <c r="W54" s="164" t="s">
        <v>92</v>
      </c>
      <c r="X54" s="164" t="s">
        <v>139</v>
      </c>
      <c r="Y54" s="164"/>
      <c r="Z54" s="164"/>
      <c r="AA54" s="164"/>
      <c r="AB54" s="164"/>
      <c r="AC54" s="210"/>
      <c r="AD54" s="211"/>
      <c r="AE54" s="211" t="s">
        <v>78</v>
      </c>
      <c r="AF54" s="199"/>
      <c r="AG54" s="199"/>
      <c r="AH54" s="214" t="s">
        <v>79</v>
      </c>
      <c r="AI54" s="199"/>
      <c r="AJ54" s="199"/>
      <c r="AK54" s="218" t="s">
        <v>80</v>
      </c>
      <c r="AL54" s="220">
        <v>90781619</v>
      </c>
      <c r="AM54" s="218">
        <v>27.2344857</v>
      </c>
      <c r="AN54" s="218">
        <v>266.5</v>
      </c>
      <c r="AO54" s="218" t="s">
        <v>81</v>
      </c>
      <c r="AP54" s="218"/>
      <c r="AQ54" s="218"/>
      <c r="AR54" s="218"/>
      <c r="AS54" s="218"/>
      <c r="AT54" s="218"/>
      <c r="AU54" s="218"/>
      <c r="AV54" s="218"/>
      <c r="AW54" s="218"/>
      <c r="AX54" s="218"/>
      <c r="AY54" s="218"/>
      <c r="AZ54" s="218"/>
      <c r="BA54" s="218"/>
      <c r="BB54" s="218"/>
      <c r="BC54" s="218"/>
      <c r="BD54" s="218"/>
      <c r="BE54" s="218"/>
      <c r="BF54" s="218"/>
      <c r="BG54" s="218"/>
      <c r="BH54" s="218"/>
      <c r="BI54" s="218"/>
      <c r="BJ54" s="222"/>
      <c r="BK54" s="199"/>
      <c r="BL54" s="218" t="s">
        <v>84</v>
      </c>
      <c r="BM54" s="218"/>
      <c r="BN54" s="218"/>
      <c r="BO54" s="218"/>
      <c r="BP54" s="218"/>
      <c r="BQ54" s="218"/>
      <c r="BR54" s="218"/>
      <c r="BS54" s="218"/>
      <c r="BT54" s="218"/>
      <c r="BU54" s="218"/>
      <c r="BV54" s="218"/>
      <c r="BW54" s="218"/>
      <c r="BX54" s="218"/>
      <c r="BY54" s="199"/>
      <c r="BZ54" s="228" t="s">
        <v>84</v>
      </c>
      <c r="CA54" s="228"/>
      <c r="CB54" s="229">
        <f t="shared" si="0"/>
        <v>0</v>
      </c>
      <c r="CC54" s="218"/>
      <c r="CD54" s="228"/>
      <c r="CE54" s="230"/>
      <c r="CF54" s="230"/>
      <c r="CG54" s="230"/>
      <c r="CH54" s="230"/>
      <c r="CI54" s="230"/>
      <c r="CJ54" s="230"/>
      <c r="CK54" s="230"/>
      <c r="CL54" s="230"/>
      <c r="CM54" s="230"/>
      <c r="CN54" s="218" t="s">
        <v>119</v>
      </c>
      <c r="CO54" s="199"/>
      <c r="CP54" s="230" t="s">
        <v>80</v>
      </c>
      <c r="CQ54" s="232">
        <v>130228002</v>
      </c>
      <c r="CR54" s="230">
        <f t="shared" si="14"/>
        <v>19.5342003</v>
      </c>
      <c r="CS54" s="230"/>
      <c r="CT54" s="230"/>
      <c r="CU54" s="230" t="s">
        <v>348</v>
      </c>
      <c r="CV54" s="230"/>
      <c r="CW54" s="230"/>
    </row>
    <row r="55" ht="30" hidden="1" spans="1:101">
      <c r="A55" s="191">
        <v>1090</v>
      </c>
      <c r="B55" s="192" t="s">
        <v>349</v>
      </c>
      <c r="C55" s="193" t="s">
        <v>350</v>
      </c>
      <c r="D55" s="191" t="s">
        <v>111</v>
      </c>
      <c r="E55" s="199"/>
      <c r="F55" s="199"/>
      <c r="G55" s="199"/>
      <c r="H55" s="200" t="s">
        <v>297</v>
      </c>
      <c r="I55" s="204"/>
      <c r="J55" s="202"/>
      <c r="K55" s="202"/>
      <c r="L55" s="164" t="str">
        <f>_xlfn.IFNA(VLOOKUP(B55,'[1]CDM Patients Data'!$B$1266:$O$5000,7,FALSE),"")</f>
        <v>Lung</v>
      </c>
      <c r="M55" s="164" t="str">
        <f>_xlfn.IFNA(VLOOKUP(B55,'[1]CDM Patients Data'!$B$1266:$O$5000,8,FALSE),"")</f>
        <v>Lower lobe, lung</v>
      </c>
      <c r="N55" s="164" t="str">
        <f>_xlfn.IFNA(VLOOKUP(B55,'[1]CDM Patients Data'!$B$1266:$O$5000,9,FALSE),"")</f>
        <v>Adenocarcinoma, NOS</v>
      </c>
      <c r="O55" s="164" t="str">
        <f>_xlfn.IFNA(VLOOKUP(B55,'[1]CDM Patients Data'!$B$1266:$O$3492,10,FALSE),"")</f>
        <v>Left</v>
      </c>
      <c r="P55" s="164">
        <f>_xlfn.IFNA(VLOOKUP(B55,'[1]CDM Patients Data'!$B$1266:$O$3492,11,FALSE),"")</f>
        <v>0</v>
      </c>
      <c r="Q55" s="164">
        <f>_xlfn.IFNA(VLOOKUP(B55,'[1]CDM Patients Data'!$B$1266:$O$3492,12,FALSE),"")</f>
        <v>0</v>
      </c>
      <c r="R55" s="164">
        <f>_xlfn.IFNA(VLOOKUP(B55,'[1]CDM Patients Data'!$B$1266:$O$3492,13,FALSE),"")</f>
        <v>0</v>
      </c>
      <c r="S55" s="164">
        <f>_xlfn.IFNA(VLOOKUP(B55,'[1]CDM Patients Data'!$B$1266:$O$3492,14,FALSE),"")</f>
        <v>0</v>
      </c>
      <c r="T55" s="164">
        <f>_xlfn.IFNA(VLOOKUP(B55,'[1]CDM Patients Data'!$B$1266:$N$5000,6,FALSE),"")</f>
        <v>0</v>
      </c>
      <c r="U55" s="164" t="s">
        <v>224</v>
      </c>
      <c r="V55" s="164" t="s">
        <v>225</v>
      </c>
      <c r="W55" s="164" t="s">
        <v>92</v>
      </c>
      <c r="X55" s="164" t="s">
        <v>131</v>
      </c>
      <c r="Y55" s="164"/>
      <c r="Z55" s="164"/>
      <c r="AA55" s="164"/>
      <c r="AB55" s="164"/>
      <c r="AC55" s="210"/>
      <c r="AD55" s="211"/>
      <c r="AE55" s="211" t="s">
        <v>78</v>
      </c>
      <c r="AF55" s="199"/>
      <c r="AG55" s="199"/>
      <c r="AH55" s="214" t="s">
        <v>79</v>
      </c>
      <c r="AI55" s="199"/>
      <c r="AJ55" s="199"/>
      <c r="AK55" s="218" t="s">
        <v>80</v>
      </c>
      <c r="AL55" s="220">
        <v>86621372</v>
      </c>
      <c r="AM55" s="218">
        <v>25.9864116</v>
      </c>
      <c r="AN55" s="218">
        <v>262.3</v>
      </c>
      <c r="AO55" s="218" t="s">
        <v>81</v>
      </c>
      <c r="AP55" s="218"/>
      <c r="AQ55" s="218"/>
      <c r="AR55" s="218"/>
      <c r="AS55" s="218"/>
      <c r="AT55" s="218"/>
      <c r="AU55" s="218"/>
      <c r="AV55" s="218"/>
      <c r="AW55" s="218"/>
      <c r="AX55" s="218"/>
      <c r="AY55" s="218"/>
      <c r="AZ55" s="218"/>
      <c r="BA55" s="218"/>
      <c r="BB55" s="218"/>
      <c r="BC55" s="218"/>
      <c r="BD55" s="218">
        <v>18.07</v>
      </c>
      <c r="BE55" s="218">
        <v>7.5</v>
      </c>
      <c r="BF55" s="218" t="str">
        <f t="shared" si="15"/>
        <v>HIGH</v>
      </c>
      <c r="BG55" s="218" t="str">
        <f t="shared" si="16"/>
        <v>MSS</v>
      </c>
      <c r="BH55" s="218"/>
      <c r="BI55" s="218"/>
      <c r="BJ55" s="222"/>
      <c r="BK55" s="199"/>
      <c r="BL55" s="218" t="s">
        <v>84</v>
      </c>
      <c r="BM55" s="218"/>
      <c r="BN55" s="218"/>
      <c r="BO55" s="218"/>
      <c r="BP55" s="218"/>
      <c r="BQ55" s="218"/>
      <c r="BR55" s="218"/>
      <c r="BS55" s="218"/>
      <c r="BT55" s="218"/>
      <c r="BU55" s="218"/>
      <c r="BV55" s="218"/>
      <c r="BW55" s="218"/>
      <c r="BX55" s="218"/>
      <c r="BY55" s="199"/>
      <c r="BZ55" s="228" t="s">
        <v>84</v>
      </c>
      <c r="CA55" s="228"/>
      <c r="CB55" s="229">
        <f t="shared" si="0"/>
        <v>0</v>
      </c>
      <c r="CC55" s="218"/>
      <c r="CD55" s="228"/>
      <c r="CE55" s="230"/>
      <c r="CF55" s="230"/>
      <c r="CG55" s="230"/>
      <c r="CH55" s="230"/>
      <c r="CI55" s="230"/>
      <c r="CJ55" s="230"/>
      <c r="CK55" s="230"/>
      <c r="CL55" s="230"/>
      <c r="CM55" s="230"/>
      <c r="CN55" s="218" t="s">
        <v>119</v>
      </c>
      <c r="CO55" s="199"/>
      <c r="CP55" s="230" t="s">
        <v>80</v>
      </c>
      <c r="CQ55" s="232">
        <v>129914664</v>
      </c>
      <c r="CR55" s="230">
        <f t="shared" si="14"/>
        <v>19.4871996</v>
      </c>
      <c r="CS55" s="230"/>
      <c r="CT55" s="230"/>
      <c r="CU55" s="230" t="s">
        <v>351</v>
      </c>
      <c r="CV55" s="230"/>
      <c r="CW55" s="230"/>
    </row>
    <row r="56" ht="60" spans="1:101">
      <c r="A56" s="191">
        <v>1091</v>
      </c>
      <c r="B56" s="192" t="s">
        <v>352</v>
      </c>
      <c r="C56" s="193" t="s">
        <v>353</v>
      </c>
      <c r="D56" s="191" t="s">
        <v>88</v>
      </c>
      <c r="E56" s="199"/>
      <c r="F56" s="199"/>
      <c r="G56" s="199"/>
      <c r="H56" s="200" t="s">
        <v>354</v>
      </c>
      <c r="I56" s="204" t="s">
        <v>172</v>
      </c>
      <c r="J56" s="202"/>
      <c r="K56" s="202"/>
      <c r="L56" s="164" t="str">
        <f>_xlfn.IFNA(VLOOKUP(B56,'[1]CDM Patients Data'!$B$1266:$O$5000,7,FALSE),"")</f>
        <v>Breast</v>
      </c>
      <c r="M56" s="164" t="str">
        <f>_xlfn.IFNA(VLOOKUP(B56,'[1]CDM Patients Data'!$B$1266:$O$5000,8,FALSE),"")</f>
        <v>Upper outer quadrant of breast</v>
      </c>
      <c r="N56" s="164" t="str">
        <f>_xlfn.IFNA(VLOOKUP(B56,'[1]CDM Patients Data'!$B$1266:$O$5000,9,FALSE),"")</f>
        <v>Invasive carcinoma of no special type</v>
      </c>
      <c r="O56" s="164" t="str">
        <f>_xlfn.IFNA(VLOOKUP(B56,'[1]CDM Patients Data'!$B$1266:$O$3492,10,FALSE),"")</f>
        <v>Left</v>
      </c>
      <c r="P56" s="164">
        <f>_xlfn.IFNA(VLOOKUP(B56,'[1]CDM Patients Data'!$B$1266:$O$3492,11,FALSE),"")</f>
        <v>0</v>
      </c>
      <c r="Q56" s="164">
        <f>_xlfn.IFNA(VLOOKUP(B56,'[1]CDM Patients Data'!$B$1266:$O$3492,12,FALSE),"")</f>
        <v>0</v>
      </c>
      <c r="R56" s="164">
        <f>_xlfn.IFNA(VLOOKUP(B56,'[1]CDM Patients Data'!$B$1266:$O$3492,13,FALSE),"")</f>
        <v>0</v>
      </c>
      <c r="S56" s="164">
        <f>_xlfn.IFNA(VLOOKUP(B56,'[1]CDM Patients Data'!$B$1266:$O$3492,14,FALSE),"")</f>
        <v>0</v>
      </c>
      <c r="T56" s="164">
        <f>_xlfn.IFNA(VLOOKUP(B56,'[1]CDM Patients Data'!$B$1266:$N$5000,6,FALSE),"")</f>
        <v>0</v>
      </c>
      <c r="U56" s="164" t="s">
        <v>90</v>
      </c>
      <c r="V56" s="164" t="s">
        <v>207</v>
      </c>
      <c r="W56" s="164" t="s">
        <v>92</v>
      </c>
      <c r="X56" s="164" t="s">
        <v>93</v>
      </c>
      <c r="Y56" s="164"/>
      <c r="Z56" s="164"/>
      <c r="AA56" s="164"/>
      <c r="AB56" s="164"/>
      <c r="AC56" s="210"/>
      <c r="AD56" s="211"/>
      <c r="AE56" s="211"/>
      <c r="AF56" s="199"/>
      <c r="AG56" s="199"/>
      <c r="AH56" s="214" t="s">
        <v>79</v>
      </c>
      <c r="AI56" s="199"/>
      <c r="AJ56" s="199"/>
      <c r="AK56" s="218" t="s">
        <v>80</v>
      </c>
      <c r="AL56" s="220">
        <v>47432519</v>
      </c>
      <c r="AM56" s="218">
        <v>14.2297557</v>
      </c>
      <c r="AN56" s="218"/>
      <c r="AO56" s="218" t="s">
        <v>81</v>
      </c>
      <c r="AP56" s="218"/>
      <c r="AQ56" s="218"/>
      <c r="AR56" s="218"/>
      <c r="AS56" s="218"/>
      <c r="AT56" s="218"/>
      <c r="AU56" s="218"/>
      <c r="AV56" s="218"/>
      <c r="AW56" s="218"/>
      <c r="AX56" s="218"/>
      <c r="AY56" s="218"/>
      <c r="AZ56" s="218"/>
      <c r="BA56" s="218"/>
      <c r="BB56" s="218"/>
      <c r="BC56" s="218"/>
      <c r="BD56" s="218">
        <v>15.66</v>
      </c>
      <c r="BE56" s="218">
        <v>11.65</v>
      </c>
      <c r="BF56" s="218" t="str">
        <f t="shared" si="15"/>
        <v>HIGH</v>
      </c>
      <c r="BG56" s="218" t="str">
        <f t="shared" si="16"/>
        <v>MSS</v>
      </c>
      <c r="BH56" s="218"/>
      <c r="BI56" s="218"/>
      <c r="BJ56" s="222" t="s">
        <v>79</v>
      </c>
      <c r="BK56" s="199"/>
      <c r="BL56" s="218" t="s">
        <v>80</v>
      </c>
      <c r="BM56" s="218">
        <v>47432519</v>
      </c>
      <c r="BN56" s="218">
        <v>14.2297557</v>
      </c>
      <c r="BO56" s="218">
        <v>155.3</v>
      </c>
      <c r="BP56" s="218" t="s">
        <v>103</v>
      </c>
      <c r="BQ56" s="218"/>
      <c r="BR56" s="218"/>
      <c r="BS56" s="218"/>
      <c r="BT56" s="218"/>
      <c r="BU56" s="218"/>
      <c r="BV56" s="218"/>
      <c r="BW56" s="218"/>
      <c r="BX56" s="218"/>
      <c r="BY56" s="199"/>
      <c r="BZ56" s="228" t="s">
        <v>84</v>
      </c>
      <c r="CA56" s="228"/>
      <c r="CB56" s="229">
        <f t="shared" si="0"/>
        <v>0</v>
      </c>
      <c r="CC56" s="218"/>
      <c r="CD56" s="228"/>
      <c r="CE56" s="230"/>
      <c r="CF56" s="230"/>
      <c r="CG56" s="230"/>
      <c r="CH56" s="230"/>
      <c r="CI56" s="230"/>
      <c r="CJ56" s="230"/>
      <c r="CK56" s="230"/>
      <c r="CL56" s="230"/>
      <c r="CM56" s="230"/>
      <c r="CN56" s="218"/>
      <c r="CO56" s="199"/>
      <c r="CP56" s="230" t="s">
        <v>84</v>
      </c>
      <c r="CQ56" s="232"/>
      <c r="CR56" s="230"/>
      <c r="CS56" s="230"/>
      <c r="CT56" s="230"/>
      <c r="CU56" s="230"/>
      <c r="CV56" s="230"/>
      <c r="CW56" s="230"/>
    </row>
    <row r="57" ht="63" spans="1:101">
      <c r="A57" s="191">
        <v>1092</v>
      </c>
      <c r="B57" s="192" t="s">
        <v>355</v>
      </c>
      <c r="C57" s="193" t="s">
        <v>356</v>
      </c>
      <c r="D57" s="191" t="s">
        <v>88</v>
      </c>
      <c r="E57" s="199"/>
      <c r="F57" s="199"/>
      <c r="G57" s="199"/>
      <c r="H57" s="200" t="s">
        <v>357</v>
      </c>
      <c r="I57" s="204" t="s">
        <v>172</v>
      </c>
      <c r="J57" s="202"/>
      <c r="K57" s="202"/>
      <c r="L57" s="164" t="str">
        <f>_xlfn.IFNA(VLOOKUP(B57,'[1]CDM Patients Data'!$B$1266:$O$5000,7,FALSE),"")</f>
        <v>Breast</v>
      </c>
      <c r="M57" s="164" t="str">
        <f>_xlfn.IFNA(VLOOKUP(B57,'[1]CDM Patients Data'!$B$1266:$O$5000,8,FALSE),"")</f>
        <v>Breast NOS (excludes Skin of breast C44.5)</v>
      </c>
      <c r="N57" s="164" t="str">
        <f>_xlfn.IFNA(VLOOKUP(B57,'[1]CDM Patients Data'!$B$1266:$O$5000,9,FALSE),"")</f>
        <v>Infiltrating ductular carcinoma</v>
      </c>
      <c r="O57" s="164" t="str">
        <f>_xlfn.IFNA(VLOOKUP(B57,'[1]CDM Patients Data'!$B$1266:$O$3492,10,FALSE),"")</f>
        <v>Right</v>
      </c>
      <c r="P57" s="164">
        <f>_xlfn.IFNA(VLOOKUP(B57,'[1]CDM Patients Data'!$B$1266:$O$3492,11,FALSE),"")</f>
        <v>0</v>
      </c>
      <c r="Q57" s="164">
        <f>_xlfn.IFNA(VLOOKUP(B57,'[1]CDM Patients Data'!$B$1266:$O$3492,12,FALSE),"")</f>
        <v>0</v>
      </c>
      <c r="R57" s="164">
        <f>_xlfn.IFNA(VLOOKUP(B57,'[1]CDM Patients Data'!$B$1266:$O$3492,13,FALSE),"")</f>
        <v>0</v>
      </c>
      <c r="S57" s="164">
        <f>_xlfn.IFNA(VLOOKUP(B57,'[1]CDM Patients Data'!$B$1266:$O$3492,14,FALSE),"")</f>
        <v>0</v>
      </c>
      <c r="T57" s="164" t="str">
        <f>_xlfn.IFNA(VLOOKUP(B57,'[1]CDM Patients Data'!$B$1266:$N$5000,6,FALSE),"")</f>
        <v>Manohar</v>
      </c>
      <c r="U57" s="164" t="s">
        <v>90</v>
      </c>
      <c r="V57" s="164" t="s">
        <v>91</v>
      </c>
      <c r="W57" s="164" t="s">
        <v>102</v>
      </c>
      <c r="X57" s="164" t="s">
        <v>201</v>
      </c>
      <c r="Y57" s="164"/>
      <c r="Z57" s="164"/>
      <c r="AA57" s="164"/>
      <c r="AB57" s="164"/>
      <c r="AC57" s="210"/>
      <c r="AD57" s="211"/>
      <c r="AE57" s="211"/>
      <c r="AF57" s="199"/>
      <c r="AG57" s="199"/>
      <c r="AH57" s="214" t="s">
        <v>79</v>
      </c>
      <c r="AI57" s="199"/>
      <c r="AJ57" s="199"/>
      <c r="AK57" s="218" t="s">
        <v>80</v>
      </c>
      <c r="AL57" s="220">
        <v>33554622</v>
      </c>
      <c r="AM57" s="218">
        <v>10.0663866</v>
      </c>
      <c r="AN57" s="218"/>
      <c r="AO57" s="218" t="s">
        <v>81</v>
      </c>
      <c r="AP57" s="218"/>
      <c r="AQ57" s="218"/>
      <c r="AR57" s="218"/>
      <c r="AS57" s="218"/>
      <c r="AT57" s="218"/>
      <c r="AU57" s="218"/>
      <c r="AV57" s="218"/>
      <c r="AW57" s="218"/>
      <c r="AX57" s="218"/>
      <c r="AY57" s="218"/>
      <c r="AZ57" s="218"/>
      <c r="BA57" s="218"/>
      <c r="BB57" s="218"/>
      <c r="BC57" s="218"/>
      <c r="BD57" s="218"/>
      <c r="BE57" s="218"/>
      <c r="BF57" s="218"/>
      <c r="BG57" s="218"/>
      <c r="BH57" s="218"/>
      <c r="BI57" s="218"/>
      <c r="BJ57" s="222" t="s">
        <v>79</v>
      </c>
      <c r="BK57" s="199"/>
      <c r="BL57" s="218" t="s">
        <v>80</v>
      </c>
      <c r="BM57" s="218">
        <v>33554622</v>
      </c>
      <c r="BN57" s="218">
        <v>10.0663866</v>
      </c>
      <c r="BO57" s="218">
        <v>114.1</v>
      </c>
      <c r="BP57" s="218" t="s">
        <v>103</v>
      </c>
      <c r="BQ57" s="218"/>
      <c r="BR57" s="218"/>
      <c r="BS57" s="218"/>
      <c r="BT57" s="218"/>
      <c r="BU57" s="218"/>
      <c r="BV57" s="218"/>
      <c r="BW57" s="218"/>
      <c r="BX57" s="218"/>
      <c r="BY57" s="199"/>
      <c r="BZ57" s="228" t="s">
        <v>84</v>
      </c>
      <c r="CA57" s="228"/>
      <c r="CB57" s="229">
        <f t="shared" si="0"/>
        <v>0</v>
      </c>
      <c r="CC57" s="218"/>
      <c r="CD57" s="228"/>
      <c r="CE57" s="230"/>
      <c r="CF57" s="230"/>
      <c r="CG57" s="230"/>
      <c r="CH57" s="230"/>
      <c r="CI57" s="230"/>
      <c r="CJ57" s="230"/>
      <c r="CK57" s="230"/>
      <c r="CL57" s="230"/>
      <c r="CM57" s="230"/>
      <c r="CN57" s="218"/>
      <c r="CO57" s="199"/>
      <c r="CP57" s="230" t="s">
        <v>84</v>
      </c>
      <c r="CQ57" s="232"/>
      <c r="CR57" s="230"/>
      <c r="CS57" s="230"/>
      <c r="CT57" s="230"/>
      <c r="CU57" s="230"/>
      <c r="CV57" s="230"/>
      <c r="CW57" s="230"/>
    </row>
    <row r="58" ht="30" spans="1:101">
      <c r="A58" s="191">
        <v>1093</v>
      </c>
      <c r="B58" s="192" t="s">
        <v>358</v>
      </c>
      <c r="C58" s="193" t="s">
        <v>359</v>
      </c>
      <c r="D58" s="191" t="s">
        <v>99</v>
      </c>
      <c r="E58" s="199"/>
      <c r="F58" s="199"/>
      <c r="G58" s="199"/>
      <c r="H58" s="200"/>
      <c r="I58" s="204" t="s">
        <v>172</v>
      </c>
      <c r="J58" s="202"/>
      <c r="K58" s="202"/>
      <c r="L58" s="164" t="str">
        <f>_xlfn.IFNA(VLOOKUP(B58,'[1]CDM Patients Data'!$B$1266:$O$5000,7,FALSE),"")</f>
        <v>Rectum</v>
      </c>
      <c r="M58" s="164" t="str">
        <f>_xlfn.IFNA(VLOOKUP(B58,'[1]CDM Patients Data'!$B$1266:$O$5000,8,FALSE),"")</f>
        <v>Rectum, NOS</v>
      </c>
      <c r="N58" s="164" t="str">
        <f>_xlfn.IFNA(VLOOKUP(B58,'[1]CDM Patients Data'!$B$1266:$O$5000,9,FALSE),"")</f>
        <v>Adenocarcinoma, NOS</v>
      </c>
      <c r="O58" s="164" t="str">
        <f>_xlfn.IFNA(VLOOKUP(B58,'[1]CDM Patients Data'!$B$1266:$O$3492,10,FALSE),"")</f>
        <v>Not a paired site</v>
      </c>
      <c r="P58" s="164">
        <f>_xlfn.IFNA(VLOOKUP(B58,'[1]CDM Patients Data'!$B$1266:$O$3492,11,FALSE),"")</f>
        <v>0</v>
      </c>
      <c r="Q58" s="164">
        <f>_xlfn.IFNA(VLOOKUP(B58,'[1]CDM Patients Data'!$B$1266:$O$3492,12,FALSE),"")</f>
        <v>0</v>
      </c>
      <c r="R58" s="164">
        <f>_xlfn.IFNA(VLOOKUP(B58,'[1]CDM Patients Data'!$B$1266:$O$3492,13,FALSE),"")</f>
        <v>0</v>
      </c>
      <c r="S58" s="164">
        <f>_xlfn.IFNA(VLOOKUP(B58,'[1]CDM Patients Data'!$B$1266:$O$3492,14,FALSE),"")</f>
        <v>0</v>
      </c>
      <c r="T58" s="164" t="str">
        <f>_xlfn.IFNA(VLOOKUP(B58,'[1]CDM Patients Data'!$B$1266:$N$5000,6,FALSE),"")</f>
        <v>Manohar</v>
      </c>
      <c r="U58" s="164" t="s">
        <v>287</v>
      </c>
      <c r="V58" s="164" t="s">
        <v>288</v>
      </c>
      <c r="W58" s="164" t="s">
        <v>130</v>
      </c>
      <c r="X58" s="164" t="s">
        <v>131</v>
      </c>
      <c r="Y58" s="164"/>
      <c r="Z58" s="164"/>
      <c r="AA58" s="164"/>
      <c r="AB58" s="164"/>
      <c r="AC58" s="210"/>
      <c r="AD58" s="211"/>
      <c r="AE58" s="211"/>
      <c r="AF58" s="199"/>
      <c r="AG58" s="199"/>
      <c r="AH58" s="215"/>
      <c r="AI58" s="199"/>
      <c r="AJ58" s="199"/>
      <c r="AK58" s="218" t="s">
        <v>80</v>
      </c>
      <c r="AL58" s="220">
        <v>19467723</v>
      </c>
      <c r="AM58" s="218">
        <v>5.8403169</v>
      </c>
      <c r="AN58" s="218"/>
      <c r="AO58" s="218" t="s">
        <v>94</v>
      </c>
      <c r="AP58" s="218"/>
      <c r="AQ58" s="218"/>
      <c r="AR58" s="218"/>
      <c r="AS58" s="218"/>
      <c r="AT58" s="218"/>
      <c r="AU58" s="218"/>
      <c r="AV58" s="218"/>
      <c r="AW58" s="218"/>
      <c r="AX58" s="218"/>
      <c r="AY58" s="218"/>
      <c r="AZ58" s="218"/>
      <c r="BA58" s="218"/>
      <c r="BB58" s="218"/>
      <c r="BC58" s="218"/>
      <c r="BD58" s="218"/>
      <c r="BE58" s="218"/>
      <c r="BF58" s="218"/>
      <c r="BG58" s="218"/>
      <c r="BH58" s="218"/>
      <c r="BI58" s="218"/>
      <c r="BJ58" s="222" t="s">
        <v>79</v>
      </c>
      <c r="BK58" s="199"/>
      <c r="BL58" s="218" t="s">
        <v>80</v>
      </c>
      <c r="BM58" s="218">
        <v>19467723</v>
      </c>
      <c r="BN58" s="218">
        <v>5.8403169</v>
      </c>
      <c r="BO58" s="218">
        <v>69.2</v>
      </c>
      <c r="BP58" s="218" t="s">
        <v>95</v>
      </c>
      <c r="BQ58" s="218"/>
      <c r="BR58" s="218"/>
      <c r="BS58" s="218"/>
      <c r="BT58" s="218"/>
      <c r="BU58" s="218"/>
      <c r="BV58" s="218"/>
      <c r="BW58" s="218"/>
      <c r="BX58" s="218"/>
      <c r="BY58" s="199"/>
      <c r="BZ58" s="228" t="s">
        <v>84</v>
      </c>
      <c r="CA58" s="228"/>
      <c r="CB58" s="229">
        <f t="shared" si="0"/>
        <v>0</v>
      </c>
      <c r="CC58" s="218"/>
      <c r="CD58" s="228"/>
      <c r="CE58" s="230"/>
      <c r="CF58" s="230"/>
      <c r="CG58" s="230"/>
      <c r="CH58" s="230"/>
      <c r="CI58" s="230"/>
      <c r="CJ58" s="230"/>
      <c r="CK58" s="230"/>
      <c r="CL58" s="230"/>
      <c r="CM58" s="230"/>
      <c r="CN58" s="218"/>
      <c r="CO58" s="199"/>
      <c r="CP58" s="230" t="s">
        <v>84</v>
      </c>
      <c r="CQ58" s="232"/>
      <c r="CR58" s="230"/>
      <c r="CS58" s="230"/>
      <c r="CT58" s="230"/>
      <c r="CU58" s="230"/>
      <c r="CV58" s="230"/>
      <c r="CW58" s="230"/>
    </row>
    <row r="59" ht="31.5" hidden="1" spans="1:101">
      <c r="A59" s="191">
        <v>1094</v>
      </c>
      <c r="B59" s="192" t="s">
        <v>360</v>
      </c>
      <c r="C59" s="193" t="s">
        <v>361</v>
      </c>
      <c r="D59" s="191" t="s">
        <v>111</v>
      </c>
      <c r="E59" s="199"/>
      <c r="F59" s="199"/>
      <c r="G59" s="199"/>
      <c r="H59" s="200" t="s">
        <v>362</v>
      </c>
      <c r="I59" s="204"/>
      <c r="J59" s="202"/>
      <c r="K59" s="202"/>
      <c r="L59" s="164" t="str">
        <f>_xlfn.IFNA(VLOOKUP(B59,'[1]CDM Patients Data'!$B$1266:$O$5000,7,FALSE),"")</f>
        <v>Lung</v>
      </c>
      <c r="M59" s="164" t="str">
        <f>_xlfn.IFNA(VLOOKUP(B59,'[1]CDM Patients Data'!$B$1266:$O$5000,8,FALSE),"")</f>
        <v>Lower lobe, lung</v>
      </c>
      <c r="N59" s="164" t="str">
        <f>_xlfn.IFNA(VLOOKUP(B59,'[1]CDM Patients Data'!$B$1266:$O$5000,9,FALSE),"")</f>
        <v>Adenocarcinoma, NOS</v>
      </c>
      <c r="O59" s="164" t="str">
        <f>_xlfn.IFNA(VLOOKUP(B59,'[1]CDM Patients Data'!$B$1266:$O$3492,10,FALSE),"")</f>
        <v>Right</v>
      </c>
      <c r="P59" s="164">
        <f>_xlfn.IFNA(VLOOKUP(B59,'[1]CDM Patients Data'!$B$1266:$O$3492,11,FALSE),"")</f>
        <v>0</v>
      </c>
      <c r="Q59" s="164">
        <f>_xlfn.IFNA(VLOOKUP(B59,'[1]CDM Patients Data'!$B$1266:$O$3492,12,FALSE),"")</f>
        <v>0</v>
      </c>
      <c r="R59" s="164">
        <f>_xlfn.IFNA(VLOOKUP(B59,'[1]CDM Patients Data'!$B$1266:$O$3492,13,FALSE),"")</f>
        <v>0</v>
      </c>
      <c r="S59" s="164">
        <f>_xlfn.IFNA(VLOOKUP(B59,'[1]CDM Patients Data'!$B$1266:$O$3492,14,FALSE),"")</f>
        <v>0</v>
      </c>
      <c r="T59" s="164" t="str">
        <f>_xlfn.IFNA(VLOOKUP(B59,'[1]CDM Patients Data'!$B$1266:$N$5000,6,FALSE),"")</f>
        <v>Manohar</v>
      </c>
      <c r="U59" s="164" t="s">
        <v>224</v>
      </c>
      <c r="V59" s="164" t="s">
        <v>225</v>
      </c>
      <c r="W59" s="164" t="s">
        <v>102</v>
      </c>
      <c r="X59" s="164" t="s">
        <v>131</v>
      </c>
      <c r="Y59" s="164"/>
      <c r="Z59" s="164"/>
      <c r="AA59" s="164"/>
      <c r="AB59" s="164"/>
      <c r="AC59" s="210"/>
      <c r="AD59" s="211"/>
      <c r="AE59" s="211" t="s">
        <v>78</v>
      </c>
      <c r="AF59" s="199"/>
      <c r="AG59" s="199"/>
      <c r="AH59" s="214" t="s">
        <v>79</v>
      </c>
      <c r="AI59" s="199"/>
      <c r="AJ59" s="199"/>
      <c r="AK59" s="218" t="s">
        <v>80</v>
      </c>
      <c r="AL59" s="220">
        <v>97264427</v>
      </c>
      <c r="AM59" s="218">
        <v>29.1793281</v>
      </c>
      <c r="AN59" s="218">
        <v>224.5</v>
      </c>
      <c r="AO59" s="218" t="s">
        <v>81</v>
      </c>
      <c r="AP59" s="218" t="s">
        <v>363</v>
      </c>
      <c r="AQ59" s="218" t="s">
        <v>182</v>
      </c>
      <c r="AR59" s="218"/>
      <c r="AS59" s="218"/>
      <c r="AT59" s="218"/>
      <c r="AU59" s="218"/>
      <c r="AV59" s="218"/>
      <c r="AW59" s="218"/>
      <c r="AX59" s="218"/>
      <c r="AY59" s="218"/>
      <c r="AZ59" s="218"/>
      <c r="BA59" s="218"/>
      <c r="BB59" s="218"/>
      <c r="BC59" s="218"/>
      <c r="BD59" s="218"/>
      <c r="BE59" s="218"/>
      <c r="BF59" s="218"/>
      <c r="BG59" s="218"/>
      <c r="BH59" s="218"/>
      <c r="BI59" s="218"/>
      <c r="BJ59" s="222"/>
      <c r="BK59" s="199"/>
      <c r="BL59" s="218" t="s">
        <v>84</v>
      </c>
      <c r="BM59" s="218"/>
      <c r="BN59" s="218"/>
      <c r="BO59" s="218"/>
      <c r="BP59" s="218"/>
      <c r="BQ59" s="218"/>
      <c r="BR59" s="218"/>
      <c r="BS59" s="218"/>
      <c r="BT59" s="218"/>
      <c r="BU59" s="218"/>
      <c r="BV59" s="218"/>
      <c r="BW59" s="218"/>
      <c r="BX59" s="218"/>
      <c r="BY59" s="199"/>
      <c r="BZ59" s="228" t="s">
        <v>84</v>
      </c>
      <c r="CA59" s="228"/>
      <c r="CB59" s="229">
        <f t="shared" si="0"/>
        <v>0</v>
      </c>
      <c r="CC59" s="218"/>
      <c r="CD59" s="228"/>
      <c r="CE59" s="230"/>
      <c r="CF59" s="230"/>
      <c r="CG59" s="230"/>
      <c r="CH59" s="230"/>
      <c r="CI59" s="230"/>
      <c r="CJ59" s="230"/>
      <c r="CK59" s="230"/>
      <c r="CL59" s="230"/>
      <c r="CM59" s="230"/>
      <c r="CN59" s="218" t="s">
        <v>119</v>
      </c>
      <c r="CO59" s="199"/>
      <c r="CP59" s="230" t="s">
        <v>80</v>
      </c>
      <c r="CQ59" s="232">
        <v>126550700</v>
      </c>
      <c r="CR59" s="230">
        <f>CQ59*150/10^9</f>
        <v>18.982605</v>
      </c>
      <c r="CS59" s="230"/>
      <c r="CT59" s="230"/>
      <c r="CU59" s="230"/>
      <c r="CV59" s="230"/>
      <c r="CW59" s="230"/>
    </row>
    <row r="60" ht="51" hidden="1" spans="1:101">
      <c r="A60" s="191">
        <v>1095</v>
      </c>
      <c r="B60" s="192" t="s">
        <v>364</v>
      </c>
      <c r="C60" s="193" t="s">
        <v>365</v>
      </c>
      <c r="D60" s="191" t="s">
        <v>111</v>
      </c>
      <c r="E60" s="199"/>
      <c r="F60" s="199"/>
      <c r="G60" s="199"/>
      <c r="H60" s="200" t="s">
        <v>366</v>
      </c>
      <c r="I60" s="204" t="s">
        <v>367</v>
      </c>
      <c r="J60" s="202"/>
      <c r="K60" s="202"/>
      <c r="L60" s="164" t="str">
        <f>_xlfn.IFNA(VLOOKUP(B60,'[1]CDM Patients Data'!$B$1266:$O$5000,7,FALSE),"")</f>
        <v>Lung</v>
      </c>
      <c r="M60" s="164" t="str">
        <f>_xlfn.IFNA(VLOOKUP(B60,'[1]CDM Patients Data'!$B$1266:$O$5000,8,FALSE),"")</f>
        <v>Upper lobe, lung</v>
      </c>
      <c r="N60" s="164" t="str">
        <f>_xlfn.IFNA(VLOOKUP(B60,'[1]CDM Patients Data'!$B$1266:$O$5000,9,FALSE),"")</f>
        <v>Adenocarcinoma, NOS</v>
      </c>
      <c r="O60" s="164" t="str">
        <f>_xlfn.IFNA(VLOOKUP(B60,'[1]CDM Patients Data'!$B$1266:$O$3492,10,FALSE),"")</f>
        <v>Right</v>
      </c>
      <c r="P60" s="164">
        <f>_xlfn.IFNA(VLOOKUP(B60,'[1]CDM Patients Data'!$B$1266:$O$3492,11,FALSE),"")</f>
        <v>0</v>
      </c>
      <c r="Q60" s="164">
        <f>_xlfn.IFNA(VLOOKUP(B60,'[1]CDM Patients Data'!$B$1266:$O$3492,12,FALSE),"")</f>
        <v>0</v>
      </c>
      <c r="R60" s="164">
        <f>_xlfn.IFNA(VLOOKUP(B60,'[1]CDM Patients Data'!$B$1266:$O$3492,13,FALSE),"")</f>
        <v>0</v>
      </c>
      <c r="S60" s="164">
        <f>_xlfn.IFNA(VLOOKUP(B60,'[1]CDM Patients Data'!$B$1266:$O$3492,14,FALSE),"")</f>
        <v>0</v>
      </c>
      <c r="T60" s="164" t="str">
        <f>_xlfn.IFNA(VLOOKUP(B60,'[1]CDM Patients Data'!$B$1266:$N$5000,6,FALSE),"")</f>
        <v>Manohar</v>
      </c>
      <c r="U60" s="164" t="s">
        <v>224</v>
      </c>
      <c r="V60" s="164" t="s">
        <v>299</v>
      </c>
      <c r="W60" s="164" t="s">
        <v>102</v>
      </c>
      <c r="X60" s="164" t="s">
        <v>131</v>
      </c>
      <c r="Y60" s="164"/>
      <c r="Z60" s="164"/>
      <c r="AA60" s="164"/>
      <c r="AB60" s="164"/>
      <c r="AC60" s="210"/>
      <c r="AD60" s="211"/>
      <c r="AE60" s="211" t="s">
        <v>78</v>
      </c>
      <c r="AF60" s="199"/>
      <c r="AG60" s="199"/>
      <c r="AH60" s="215"/>
      <c r="AI60" s="199"/>
      <c r="AJ60" s="199"/>
      <c r="AK60" s="218" t="s">
        <v>84</v>
      </c>
      <c r="AL60" s="220"/>
      <c r="AM60" s="218"/>
      <c r="AN60" s="218"/>
      <c r="AO60" s="218" t="s">
        <v>76</v>
      </c>
      <c r="AP60" s="218"/>
      <c r="AQ60" s="218"/>
      <c r="AR60" s="218"/>
      <c r="AS60" s="218"/>
      <c r="AT60" s="218"/>
      <c r="AU60" s="218"/>
      <c r="AV60" s="218"/>
      <c r="AW60" s="218"/>
      <c r="AX60" s="218"/>
      <c r="AY60" s="218"/>
      <c r="AZ60" s="218"/>
      <c r="BA60" s="218"/>
      <c r="BB60" s="218"/>
      <c r="BC60" s="218"/>
      <c r="BD60" s="218">
        <v>10.53</v>
      </c>
      <c r="BE60" s="218">
        <v>10.59</v>
      </c>
      <c r="BF60" s="218" t="str">
        <f t="shared" ref="BF60:BF65" si="17">IF(BD60&gt;15,"HIGH",IF(BD60="","NA",IF(BD60="CE-Awaited for standardization","UNDER_STANDARDIZATION",IF(BD60&lt;15,"LOW"))))</f>
        <v>LOW</v>
      </c>
      <c r="BG60" s="218" t="str">
        <f t="shared" ref="BG60:BG65" si="18">IF(BE60&gt;15,"MSI-H",IF(BE60="","NA",IF(BE60&lt;15,"MSS")))</f>
        <v>MSS</v>
      </c>
      <c r="BH60" s="218"/>
      <c r="BI60" s="218"/>
      <c r="BJ60" s="222"/>
      <c r="BK60" s="199"/>
      <c r="BL60" s="218" t="s">
        <v>84</v>
      </c>
      <c r="BM60" s="218"/>
      <c r="BN60" s="218"/>
      <c r="BO60" s="218"/>
      <c r="BP60" s="218" t="s">
        <v>226</v>
      </c>
      <c r="BQ60" s="218"/>
      <c r="BR60" s="218"/>
      <c r="BS60" s="218"/>
      <c r="BT60" s="218"/>
      <c r="BU60" s="218"/>
      <c r="BV60" s="218"/>
      <c r="BW60" s="218"/>
      <c r="BX60" s="218"/>
      <c r="BY60" s="199"/>
      <c r="BZ60" s="228" t="s">
        <v>84</v>
      </c>
      <c r="CA60" s="228"/>
      <c r="CB60" s="229">
        <f t="shared" si="0"/>
        <v>0</v>
      </c>
      <c r="CC60" s="218"/>
      <c r="CD60" s="228"/>
      <c r="CE60" s="230"/>
      <c r="CF60" s="230"/>
      <c r="CG60" s="230"/>
      <c r="CH60" s="230"/>
      <c r="CI60" s="230"/>
      <c r="CJ60" s="230"/>
      <c r="CK60" s="230"/>
      <c r="CL60" s="230"/>
      <c r="CM60" s="230"/>
      <c r="CN60" s="218"/>
      <c r="CO60" s="199"/>
      <c r="CP60" s="230" t="s">
        <v>84</v>
      </c>
      <c r="CQ60" s="232"/>
      <c r="CR60" s="230"/>
      <c r="CS60" s="230"/>
      <c r="CT60" s="230"/>
      <c r="CU60" s="230"/>
      <c r="CV60" s="230"/>
      <c r="CW60" s="230" t="s">
        <v>153</v>
      </c>
    </row>
    <row r="61" ht="60" spans="1:101">
      <c r="A61" s="191">
        <v>1096</v>
      </c>
      <c r="B61" s="192" t="s">
        <v>368</v>
      </c>
      <c r="C61" s="193" t="s">
        <v>369</v>
      </c>
      <c r="D61" s="191" t="s">
        <v>99</v>
      </c>
      <c r="E61" s="199"/>
      <c r="F61" s="199"/>
      <c r="G61" s="199"/>
      <c r="H61" s="200" t="s">
        <v>354</v>
      </c>
      <c r="I61" s="204" t="s">
        <v>172</v>
      </c>
      <c r="J61" s="202"/>
      <c r="K61" s="202"/>
      <c r="L61" s="164" t="str">
        <f>_xlfn.IFNA(VLOOKUP(B61,'[1]CDM Patients Data'!$B$1266:$O$5000,7,FALSE),"")</f>
        <v>Breast</v>
      </c>
      <c r="M61" s="164" t="str">
        <f>_xlfn.IFNA(VLOOKUP(B61,'[1]CDM Patients Data'!$B$1266:$O$5000,8,FALSE),"")</f>
        <v>Overlapping lesion of breast</v>
      </c>
      <c r="N61" s="164" t="str">
        <f>_xlfn.IFNA(VLOOKUP(B61,'[1]CDM Patients Data'!$B$1266:$O$5000,9,FALSE),"")</f>
        <v>Invasive carcinoma of no special type</v>
      </c>
      <c r="O61" s="164" t="str">
        <f>_xlfn.IFNA(VLOOKUP(B61,'[1]CDM Patients Data'!$B$1266:$O$3492,10,FALSE),"")</f>
        <v>Right and Left</v>
      </c>
      <c r="P61" s="164">
        <f>_xlfn.IFNA(VLOOKUP(B61,'[1]CDM Patients Data'!$B$1266:$O$3492,11,FALSE),"")</f>
        <v>0</v>
      </c>
      <c r="Q61" s="164">
        <f>_xlfn.IFNA(VLOOKUP(B61,'[1]CDM Patients Data'!$B$1266:$O$3492,12,FALSE),"")</f>
        <v>0</v>
      </c>
      <c r="R61" s="164">
        <f>_xlfn.IFNA(VLOOKUP(B61,'[1]CDM Patients Data'!$B$1266:$O$3492,13,FALSE),"")</f>
        <v>0</v>
      </c>
      <c r="S61" s="164">
        <f>_xlfn.IFNA(VLOOKUP(B61,'[1]CDM Patients Data'!$B$1266:$O$3492,14,FALSE),"")</f>
        <v>0</v>
      </c>
      <c r="T61" s="164" t="str">
        <f>_xlfn.IFNA(VLOOKUP(B61,'[1]CDM Patients Data'!$B$1266:$N$5000,6,FALSE),"")</f>
        <v>Manohar</v>
      </c>
      <c r="U61" s="164" t="s">
        <v>90</v>
      </c>
      <c r="V61" s="164" t="s">
        <v>107</v>
      </c>
      <c r="W61" s="164" t="s">
        <v>197</v>
      </c>
      <c r="X61" s="164" t="s">
        <v>93</v>
      </c>
      <c r="Y61" s="164"/>
      <c r="Z61" s="164"/>
      <c r="AA61" s="164"/>
      <c r="AB61" s="164"/>
      <c r="AC61" s="210"/>
      <c r="AD61" s="211"/>
      <c r="AE61" s="211"/>
      <c r="AF61" s="199"/>
      <c r="AG61" s="199"/>
      <c r="AH61" s="214" t="s">
        <v>79</v>
      </c>
      <c r="AI61" s="199"/>
      <c r="AJ61" s="199"/>
      <c r="AK61" s="218" t="s">
        <v>80</v>
      </c>
      <c r="AL61" s="220">
        <v>20186251</v>
      </c>
      <c r="AM61" s="218">
        <v>6.0558753</v>
      </c>
      <c r="AN61" s="218"/>
      <c r="AO61" s="218" t="s">
        <v>94</v>
      </c>
      <c r="AP61" s="218"/>
      <c r="AQ61" s="218"/>
      <c r="AR61" s="218"/>
      <c r="AS61" s="218"/>
      <c r="AT61" s="218"/>
      <c r="AU61" s="218"/>
      <c r="AV61" s="218"/>
      <c r="AW61" s="218"/>
      <c r="AX61" s="218"/>
      <c r="AY61" s="218"/>
      <c r="AZ61" s="218"/>
      <c r="BA61" s="218"/>
      <c r="BB61" s="218"/>
      <c r="BC61" s="218"/>
      <c r="BD61" s="218"/>
      <c r="BE61" s="218"/>
      <c r="BF61" s="218"/>
      <c r="BG61" s="218"/>
      <c r="BH61" s="218"/>
      <c r="BI61" s="218"/>
      <c r="BJ61" s="222" t="s">
        <v>79</v>
      </c>
      <c r="BK61" s="199"/>
      <c r="BL61" s="218" t="s">
        <v>80</v>
      </c>
      <c r="BM61" s="218">
        <v>20186251</v>
      </c>
      <c r="BN61" s="218">
        <v>6.0558753</v>
      </c>
      <c r="BO61" s="218">
        <v>76.6</v>
      </c>
      <c r="BP61" s="218" t="s">
        <v>95</v>
      </c>
      <c r="BQ61" s="218"/>
      <c r="BR61" s="218"/>
      <c r="BS61" s="218"/>
      <c r="BT61" s="218"/>
      <c r="BU61" s="218"/>
      <c r="BV61" s="218"/>
      <c r="BW61" s="218"/>
      <c r="BX61" s="218"/>
      <c r="BY61" s="199"/>
      <c r="BZ61" s="228" t="s">
        <v>84</v>
      </c>
      <c r="CA61" s="228"/>
      <c r="CB61" s="229">
        <f t="shared" si="0"/>
        <v>0</v>
      </c>
      <c r="CC61" s="218"/>
      <c r="CD61" s="228"/>
      <c r="CE61" s="230"/>
      <c r="CF61" s="230"/>
      <c r="CG61" s="230"/>
      <c r="CH61" s="230"/>
      <c r="CI61" s="230"/>
      <c r="CJ61" s="230"/>
      <c r="CK61" s="230"/>
      <c r="CL61" s="230"/>
      <c r="CM61" s="230"/>
      <c r="CN61" s="218"/>
      <c r="CO61" s="199"/>
      <c r="CP61" s="230" t="s">
        <v>84</v>
      </c>
      <c r="CQ61" s="232"/>
      <c r="CR61" s="230"/>
      <c r="CS61" s="230"/>
      <c r="CT61" s="230"/>
      <c r="CU61" s="230"/>
      <c r="CV61" s="230"/>
      <c r="CW61" s="230"/>
    </row>
    <row r="62" ht="60" hidden="1" spans="1:101">
      <c r="A62" s="191">
        <v>1097</v>
      </c>
      <c r="B62" s="192" t="s">
        <v>370</v>
      </c>
      <c r="C62" s="193" t="s">
        <v>371</v>
      </c>
      <c r="D62" s="191" t="s">
        <v>71</v>
      </c>
      <c r="E62" s="199"/>
      <c r="F62" s="199"/>
      <c r="G62" s="199"/>
      <c r="H62" s="200" t="s">
        <v>372</v>
      </c>
      <c r="I62" s="204"/>
      <c r="J62" s="202"/>
      <c r="K62" s="202"/>
      <c r="L62" s="164" t="str">
        <f>_xlfn.IFNA(VLOOKUP(B62,'[1]CDM Patients Data'!$B$1266:$O$5000,7,FALSE),"")</f>
        <v>Breast</v>
      </c>
      <c r="M62" s="164" t="str">
        <f>_xlfn.IFNA(VLOOKUP(B62,'[1]CDM Patients Data'!$B$1266:$O$5000,8,FALSE),"")</f>
        <v>Breast NOS (excludes Skin of breast C44.5)</v>
      </c>
      <c r="N62" s="164" t="str">
        <f>_xlfn.IFNA(VLOOKUP(B62,'[1]CDM Patients Data'!$B$1266:$O$5000,9,FALSE),"")</f>
        <v>Invasive carcinoma of no special type</v>
      </c>
      <c r="O62" s="164" t="str">
        <f>_xlfn.IFNA(VLOOKUP(B62,'[1]CDM Patients Data'!$B$1266:$O$3492,10,FALSE),"")</f>
        <v>Left</v>
      </c>
      <c r="P62" s="164">
        <f>_xlfn.IFNA(VLOOKUP(B62,'[1]CDM Patients Data'!$B$1266:$O$3492,11,FALSE),"")</f>
        <v>0</v>
      </c>
      <c r="Q62" s="164">
        <f>_xlfn.IFNA(VLOOKUP(B62,'[1]CDM Patients Data'!$B$1266:$O$3492,12,FALSE),"")</f>
        <v>0</v>
      </c>
      <c r="R62" s="164">
        <f>_xlfn.IFNA(VLOOKUP(B62,'[1]CDM Patients Data'!$B$1266:$O$3492,13,FALSE),"")</f>
        <v>0</v>
      </c>
      <c r="S62" s="164">
        <f>_xlfn.IFNA(VLOOKUP(B62,'[1]CDM Patients Data'!$B$1266:$O$3492,14,FALSE),"")</f>
        <v>0</v>
      </c>
      <c r="T62" s="164" t="str">
        <f>_xlfn.IFNA(VLOOKUP(B62,'[1]CDM Patients Data'!$B$1266:$N$5000,6,FALSE),"")</f>
        <v>Manohar</v>
      </c>
      <c r="U62" s="164" t="s">
        <v>90</v>
      </c>
      <c r="V62" s="164" t="s">
        <v>91</v>
      </c>
      <c r="W62" s="164" t="s">
        <v>92</v>
      </c>
      <c r="X62" s="164" t="s">
        <v>93</v>
      </c>
      <c r="Y62" s="164"/>
      <c r="Z62" s="164"/>
      <c r="AA62" s="164"/>
      <c r="AB62" s="164"/>
      <c r="AC62" s="210"/>
      <c r="AD62" s="211"/>
      <c r="AE62" s="211" t="s">
        <v>78</v>
      </c>
      <c r="AF62" s="199"/>
      <c r="AG62" s="199"/>
      <c r="AH62" s="214" t="s">
        <v>79</v>
      </c>
      <c r="AI62" s="199"/>
      <c r="AJ62" s="199"/>
      <c r="AK62" s="218" t="s">
        <v>80</v>
      </c>
      <c r="AL62" s="220">
        <v>50073445</v>
      </c>
      <c r="AM62" s="218">
        <v>15.0220335</v>
      </c>
      <c r="AN62" s="218">
        <v>161</v>
      </c>
      <c r="AO62" s="218" t="s">
        <v>81</v>
      </c>
      <c r="AP62" s="218"/>
      <c r="AQ62" s="218"/>
      <c r="AR62" s="218"/>
      <c r="AS62" s="218"/>
      <c r="AT62" s="218"/>
      <c r="AU62" s="218"/>
      <c r="AV62" s="218"/>
      <c r="AW62" s="218"/>
      <c r="AX62" s="218"/>
      <c r="AY62" s="218"/>
      <c r="AZ62" s="218"/>
      <c r="BA62" s="218"/>
      <c r="BB62" s="218"/>
      <c r="BC62" s="218"/>
      <c r="BD62" s="218"/>
      <c r="BE62" s="218"/>
      <c r="BF62" s="218"/>
      <c r="BG62" s="218"/>
      <c r="BH62" s="218"/>
      <c r="BI62" s="218"/>
      <c r="BJ62" s="222"/>
      <c r="BK62" s="199"/>
      <c r="BL62" s="218" t="s">
        <v>84</v>
      </c>
      <c r="BM62" s="218"/>
      <c r="BN62" s="218"/>
      <c r="BO62" s="218"/>
      <c r="BP62" s="218" t="s">
        <v>373</v>
      </c>
      <c r="BQ62" s="218"/>
      <c r="BR62" s="218"/>
      <c r="BS62" s="218"/>
      <c r="BT62" s="218"/>
      <c r="BU62" s="218"/>
      <c r="BV62" s="218"/>
      <c r="BW62" s="218"/>
      <c r="BX62" s="218"/>
      <c r="BY62" s="199"/>
      <c r="BZ62" s="228" t="s">
        <v>84</v>
      </c>
      <c r="CA62" s="228"/>
      <c r="CB62" s="229">
        <f t="shared" si="0"/>
        <v>0</v>
      </c>
      <c r="CC62" s="218"/>
      <c r="CD62" s="228"/>
      <c r="CE62" s="230"/>
      <c r="CF62" s="230"/>
      <c r="CG62" s="230"/>
      <c r="CH62" s="230"/>
      <c r="CI62" s="230"/>
      <c r="CJ62" s="230"/>
      <c r="CK62" s="230"/>
      <c r="CL62" s="230"/>
      <c r="CM62" s="230"/>
      <c r="CN62" s="218" t="s">
        <v>159</v>
      </c>
      <c r="CO62" s="199"/>
      <c r="CP62" s="230" t="s">
        <v>84</v>
      </c>
      <c r="CQ62" s="232"/>
      <c r="CR62" s="230"/>
      <c r="CS62" s="230"/>
      <c r="CT62" s="230"/>
      <c r="CU62" s="230"/>
      <c r="CV62" s="230"/>
      <c r="CW62" s="230"/>
    </row>
    <row r="63" ht="25.5" spans="1:101">
      <c r="A63" s="191">
        <v>1098</v>
      </c>
      <c r="B63" s="192" t="s">
        <v>374</v>
      </c>
      <c r="C63" s="193" t="s">
        <v>375</v>
      </c>
      <c r="D63" s="191" t="s">
        <v>99</v>
      </c>
      <c r="E63" s="199"/>
      <c r="F63" s="199"/>
      <c r="G63" s="199"/>
      <c r="H63" s="200" t="s">
        <v>376</v>
      </c>
      <c r="I63" s="204" t="s">
        <v>172</v>
      </c>
      <c r="J63" s="202"/>
      <c r="K63" s="202"/>
      <c r="L63" s="164" t="str">
        <f>_xlfn.IFNA(VLOOKUP(B63,'[1]CDM Patients Data'!$B$1266:$O$5000,7,FALSE),"")</f>
        <v>Non-Cancer</v>
      </c>
      <c r="M63" s="164" t="str">
        <f>_xlfn.IFNA(VLOOKUP(B63,'[1]CDM Patients Data'!$B$1266:$O$5000,8,FALSE),"")</f>
        <v>Non-Cancer</v>
      </c>
      <c r="N63" s="164" t="str">
        <f>_xlfn.IFNA(VLOOKUP(B63,'[1]CDM Patients Data'!$B$1266:$O$5000,9,FALSE),"")</f>
        <v>Non-Cancer</v>
      </c>
      <c r="O63" s="164" t="str">
        <f>_xlfn.IFNA(VLOOKUP(B63,'[1]CDM Patients Data'!$B$1266:$O$3492,10,FALSE),"")</f>
        <v>Non-Cancer</v>
      </c>
      <c r="P63" s="164">
        <f>_xlfn.IFNA(VLOOKUP(B63,'[1]CDM Patients Data'!$B$1266:$O$3492,11,FALSE),"")</f>
        <v>0</v>
      </c>
      <c r="Q63" s="164">
        <f>_xlfn.IFNA(VLOOKUP(B63,'[1]CDM Patients Data'!$B$1266:$O$3492,12,FALSE),"")</f>
        <v>0</v>
      </c>
      <c r="R63" s="164">
        <f>_xlfn.IFNA(VLOOKUP(B63,'[1]CDM Patients Data'!$B$1266:$O$3492,13,FALSE),"")</f>
        <v>0</v>
      </c>
      <c r="S63" s="164">
        <f>_xlfn.IFNA(VLOOKUP(B63,'[1]CDM Patients Data'!$B$1266:$O$3492,14,FALSE),"")</f>
        <v>0</v>
      </c>
      <c r="T63" s="164" t="str">
        <f>_xlfn.IFNA(VLOOKUP(B63,'[1]CDM Patients Data'!$B$1266:$N$5000,6,FALSE),"")</f>
        <v>Manohar</v>
      </c>
      <c r="U63" s="164" t="s">
        <v>143</v>
      </c>
      <c r="V63" s="164" t="s">
        <v>143</v>
      </c>
      <c r="W63" s="164" t="s">
        <v>143</v>
      </c>
      <c r="X63" s="164" t="s">
        <v>143</v>
      </c>
      <c r="Y63" s="164"/>
      <c r="Z63" s="164"/>
      <c r="AA63" s="164"/>
      <c r="AB63" s="164"/>
      <c r="AC63" s="210"/>
      <c r="AD63" s="211"/>
      <c r="AE63" s="211"/>
      <c r="AF63" s="199"/>
      <c r="AG63" s="199"/>
      <c r="AH63" s="214" t="s">
        <v>79</v>
      </c>
      <c r="AI63" s="199"/>
      <c r="AJ63" s="199"/>
      <c r="AK63" s="218" t="s">
        <v>80</v>
      </c>
      <c r="AL63" s="220">
        <v>21007385</v>
      </c>
      <c r="AM63" s="218">
        <v>6.3022155</v>
      </c>
      <c r="AN63" s="218"/>
      <c r="AO63" s="218" t="s">
        <v>94</v>
      </c>
      <c r="AP63" s="218"/>
      <c r="AQ63" s="218"/>
      <c r="AR63" s="218"/>
      <c r="AS63" s="218"/>
      <c r="AT63" s="218"/>
      <c r="AU63" s="218"/>
      <c r="AV63" s="218"/>
      <c r="AW63" s="218"/>
      <c r="AX63" s="218"/>
      <c r="AY63" s="218"/>
      <c r="AZ63" s="218"/>
      <c r="BA63" s="218"/>
      <c r="BB63" s="218"/>
      <c r="BC63" s="218"/>
      <c r="BD63" s="218">
        <v>4.72</v>
      </c>
      <c r="BE63" s="218">
        <v>11.24</v>
      </c>
      <c r="BF63" s="218" t="str">
        <f t="shared" si="17"/>
        <v>LOW</v>
      </c>
      <c r="BG63" s="218" t="str">
        <f t="shared" si="18"/>
        <v>MSS</v>
      </c>
      <c r="BH63" s="218"/>
      <c r="BI63" s="218"/>
      <c r="BJ63" s="222" t="s">
        <v>79</v>
      </c>
      <c r="BK63" s="199"/>
      <c r="BL63" s="218" t="s">
        <v>80</v>
      </c>
      <c r="BM63" s="218">
        <v>21007385</v>
      </c>
      <c r="BN63" s="218">
        <v>6.3022155</v>
      </c>
      <c r="BO63" s="218">
        <v>80.3</v>
      </c>
      <c r="BP63" s="218" t="s">
        <v>95</v>
      </c>
      <c r="BQ63" s="218" t="s">
        <v>82</v>
      </c>
      <c r="BR63" s="218"/>
      <c r="BS63" s="218"/>
      <c r="BT63" s="218"/>
      <c r="BU63" s="218"/>
      <c r="BV63" s="218"/>
      <c r="BW63" s="218"/>
      <c r="BX63" s="218"/>
      <c r="BY63" s="199"/>
      <c r="BZ63" s="228" t="s">
        <v>84</v>
      </c>
      <c r="CA63" s="228"/>
      <c r="CB63" s="229">
        <f t="shared" si="0"/>
        <v>0</v>
      </c>
      <c r="CC63" s="218"/>
      <c r="CD63" s="228"/>
      <c r="CE63" s="230"/>
      <c r="CF63" s="230"/>
      <c r="CG63" s="230"/>
      <c r="CH63" s="230"/>
      <c r="CI63" s="230"/>
      <c r="CJ63" s="230"/>
      <c r="CK63" s="230"/>
      <c r="CL63" s="230"/>
      <c r="CM63" s="230"/>
      <c r="CN63" s="218"/>
      <c r="CO63" s="199"/>
      <c r="CP63" s="230" t="s">
        <v>84</v>
      </c>
      <c r="CQ63" s="232"/>
      <c r="CR63" s="230"/>
      <c r="CS63" s="230"/>
      <c r="CT63" s="230"/>
      <c r="CU63" s="230"/>
      <c r="CV63" s="230"/>
      <c r="CW63" s="230"/>
    </row>
    <row r="64" ht="31.5" hidden="1" spans="1:101">
      <c r="A64" s="191">
        <v>1099</v>
      </c>
      <c r="B64" s="192" t="s">
        <v>377</v>
      </c>
      <c r="C64" s="193" t="s">
        <v>378</v>
      </c>
      <c r="D64" s="191" t="s">
        <v>206</v>
      </c>
      <c r="E64" s="199"/>
      <c r="F64" s="199"/>
      <c r="G64" s="199"/>
      <c r="H64" s="200" t="s">
        <v>379</v>
      </c>
      <c r="I64" s="204"/>
      <c r="J64" s="202"/>
      <c r="K64" s="202"/>
      <c r="L64" s="164" t="str">
        <f>_xlfn.IFNA(VLOOKUP(B64,'[1]CDM Patients Data'!$B$1266:$O$5000,7,FALSE),"")</f>
        <v>Adrenal Gland</v>
      </c>
      <c r="M64" s="164" t="str">
        <f>_xlfn.IFNA(VLOOKUP(B64,'[1]CDM Patients Data'!$B$1266:$O$5000,8,FALSE),"")</f>
        <v>Adrenal gland cortex</v>
      </c>
      <c r="N64" s="164" t="str">
        <f>_xlfn.IFNA(VLOOKUP(B64,'[1]CDM Patients Data'!$B$1266:$O$5000,9,FALSE),"")</f>
        <v>Carcinoma, NOS</v>
      </c>
      <c r="O64" s="164" t="str">
        <f>_xlfn.IFNA(VLOOKUP(B64,'[1]CDM Patients Data'!$B$1266:$O$3492,10,FALSE),"")</f>
        <v>Left</v>
      </c>
      <c r="P64" s="164">
        <f>_xlfn.IFNA(VLOOKUP(B64,'[1]CDM Patients Data'!$B$1266:$O$3492,11,FALSE),"")</f>
        <v>0</v>
      </c>
      <c r="Q64" s="164">
        <f>_xlfn.IFNA(VLOOKUP(B64,'[1]CDM Patients Data'!$B$1266:$O$3492,12,FALSE),"")</f>
        <v>0</v>
      </c>
      <c r="R64" s="164">
        <f>_xlfn.IFNA(VLOOKUP(B64,'[1]CDM Patients Data'!$B$1266:$O$3492,13,FALSE),"")</f>
        <v>0</v>
      </c>
      <c r="S64" s="164">
        <f>_xlfn.IFNA(VLOOKUP(B64,'[1]CDM Patients Data'!$B$1266:$O$3492,14,FALSE),"")</f>
        <v>0</v>
      </c>
      <c r="T64" s="164" t="str">
        <f>_xlfn.IFNA(VLOOKUP(B64,'[1]CDM Patients Data'!$B$1266:$N$5000,6,FALSE),"")</f>
        <v>Manohar</v>
      </c>
      <c r="U64" s="164" t="s">
        <v>380</v>
      </c>
      <c r="V64" s="164" t="s">
        <v>381</v>
      </c>
      <c r="W64" s="164" t="s">
        <v>92</v>
      </c>
      <c r="X64" s="164" t="s">
        <v>108</v>
      </c>
      <c r="Y64" s="164"/>
      <c r="Z64" s="164"/>
      <c r="AA64" s="164"/>
      <c r="AB64" s="164"/>
      <c r="AC64" s="210"/>
      <c r="AD64" s="211"/>
      <c r="AE64" s="211" t="s">
        <v>78</v>
      </c>
      <c r="AF64" s="199"/>
      <c r="AG64" s="199"/>
      <c r="AH64" s="214" t="s">
        <v>79</v>
      </c>
      <c r="AI64" s="199"/>
      <c r="AJ64" s="199"/>
      <c r="AK64" s="218" t="s">
        <v>80</v>
      </c>
      <c r="AL64" s="220">
        <v>93401730</v>
      </c>
      <c r="AM64" s="218">
        <v>28.020519</v>
      </c>
      <c r="AN64" s="218">
        <v>297.2</v>
      </c>
      <c r="AO64" s="218" t="s">
        <v>81</v>
      </c>
      <c r="AP64" s="218" t="s">
        <v>382</v>
      </c>
      <c r="AQ64" s="218"/>
      <c r="AR64" s="218"/>
      <c r="AS64" s="218"/>
      <c r="AT64" s="218"/>
      <c r="AU64" s="218"/>
      <c r="AV64" s="218"/>
      <c r="AW64" s="218"/>
      <c r="AX64" s="218"/>
      <c r="AY64" s="218" t="s">
        <v>383</v>
      </c>
      <c r="AZ64" s="218" t="s">
        <v>384</v>
      </c>
      <c r="BA64" s="218" t="s">
        <v>385</v>
      </c>
      <c r="BB64" s="218" t="s">
        <v>386</v>
      </c>
      <c r="BC64" s="218"/>
      <c r="BD64" s="218"/>
      <c r="BE64" s="218"/>
      <c r="BF64" s="218"/>
      <c r="BG64" s="218"/>
      <c r="BH64" s="218"/>
      <c r="BI64" s="218"/>
      <c r="BJ64" s="222"/>
      <c r="BK64" s="199"/>
      <c r="BL64" s="218" t="s">
        <v>84</v>
      </c>
      <c r="BM64" s="218"/>
      <c r="BN64" s="218"/>
      <c r="BO64" s="218"/>
      <c r="BP64" s="218" t="s">
        <v>373</v>
      </c>
      <c r="BQ64" s="218"/>
      <c r="BR64" s="218"/>
      <c r="BS64" s="218"/>
      <c r="BT64" s="218"/>
      <c r="BU64" s="218"/>
      <c r="BV64" s="218"/>
      <c r="BW64" s="218"/>
      <c r="BX64" s="218"/>
      <c r="BY64" s="199"/>
      <c r="BZ64" s="228" t="s">
        <v>84</v>
      </c>
      <c r="CA64" s="228"/>
      <c r="CB64" s="229">
        <f t="shared" si="0"/>
        <v>0</v>
      </c>
      <c r="CC64" s="218"/>
      <c r="CD64" s="228"/>
      <c r="CE64" s="230"/>
      <c r="CF64" s="230"/>
      <c r="CG64" s="230"/>
      <c r="CH64" s="230"/>
      <c r="CI64" s="230"/>
      <c r="CJ64" s="230"/>
      <c r="CK64" s="230"/>
      <c r="CL64" s="230"/>
      <c r="CM64" s="230"/>
      <c r="CN64" s="218"/>
      <c r="CO64" s="199"/>
      <c r="CP64" s="230" t="s">
        <v>80</v>
      </c>
      <c r="CQ64" s="232">
        <v>119311406</v>
      </c>
      <c r="CR64" s="230">
        <f t="shared" ref="CR64:CR67" si="19">CQ64*150/10^9</f>
        <v>17.8967109</v>
      </c>
      <c r="CS64" s="230"/>
      <c r="CT64" s="230"/>
      <c r="CU64" s="230"/>
      <c r="CV64" s="230"/>
      <c r="CW64" s="230"/>
    </row>
    <row r="65" ht="60" hidden="1" spans="1:101">
      <c r="A65" s="191">
        <v>1100</v>
      </c>
      <c r="B65" s="192" t="s">
        <v>387</v>
      </c>
      <c r="C65" s="193" t="s">
        <v>388</v>
      </c>
      <c r="D65" s="191" t="s">
        <v>71</v>
      </c>
      <c r="E65" s="199"/>
      <c r="F65" s="199"/>
      <c r="G65" s="199"/>
      <c r="H65" s="200" t="s">
        <v>389</v>
      </c>
      <c r="I65" s="204" t="s">
        <v>390</v>
      </c>
      <c r="J65" s="202"/>
      <c r="K65" s="202"/>
      <c r="L65" s="164" t="str">
        <f>_xlfn.IFNA(VLOOKUP(B65,'[1]CDM Patients Data'!$B$1266:$O$5000,7,FALSE),"")</f>
        <v>Connective, subcutaneous and other soft tissues</v>
      </c>
      <c r="M65" s="164" t="str">
        <f>_xlfn.IFNA(VLOOKUP(B65,'[1]CDM Patients Data'!$B$1266:$O$5000,8,FALSE),"")</f>
        <v>Connective tissue abdomen</v>
      </c>
      <c r="N65" s="164" t="str">
        <f>_xlfn.IFNA(VLOOKUP(B65,'[1]CDM Patients Data'!$B$1266:$O$5000,9,FALSE),"")</f>
        <v>Leiomyosarcoma, NOS</v>
      </c>
      <c r="O65" s="164" t="str">
        <f>_xlfn.IFNA(VLOOKUP(B65,'[1]CDM Patients Data'!$B$1266:$O$3492,10,FALSE),"")</f>
        <v>Not a paired site</v>
      </c>
      <c r="P65" s="164">
        <f>_xlfn.IFNA(VLOOKUP(B65,'[1]CDM Patients Data'!$B$1266:$O$3492,11,FALSE),"")</f>
        <v>0</v>
      </c>
      <c r="Q65" s="164">
        <f>_xlfn.IFNA(VLOOKUP(B65,'[1]CDM Patients Data'!$B$1266:$O$3492,12,FALSE),"")</f>
        <v>0</v>
      </c>
      <c r="R65" s="164">
        <f>_xlfn.IFNA(VLOOKUP(B65,'[1]CDM Patients Data'!$B$1266:$O$3492,13,FALSE),"")</f>
        <v>0</v>
      </c>
      <c r="S65" s="164">
        <f>_xlfn.IFNA(VLOOKUP(B65,'[1]CDM Patients Data'!$B$1266:$O$3492,14,FALSE),"")</f>
        <v>0</v>
      </c>
      <c r="T65" s="164" t="str">
        <f>_xlfn.IFNA(VLOOKUP(B65,'[1]CDM Patients Data'!$B$1266:$N$5000,6,FALSE),"")</f>
        <v>Manohar</v>
      </c>
      <c r="U65" s="164" t="s">
        <v>391</v>
      </c>
      <c r="V65" s="164" t="s">
        <v>392</v>
      </c>
      <c r="W65" s="164" t="s">
        <v>130</v>
      </c>
      <c r="X65" s="164" t="s">
        <v>393</v>
      </c>
      <c r="Y65" s="164"/>
      <c r="Z65" s="164"/>
      <c r="AA65" s="164"/>
      <c r="AB65" s="164"/>
      <c r="AC65" s="210"/>
      <c r="AD65" s="211"/>
      <c r="AE65" s="211" t="s">
        <v>78</v>
      </c>
      <c r="AF65" s="199"/>
      <c r="AG65" s="199"/>
      <c r="AH65" s="214" t="s">
        <v>79</v>
      </c>
      <c r="AI65" s="199"/>
      <c r="AJ65" s="199"/>
      <c r="AK65" s="218" t="s">
        <v>80</v>
      </c>
      <c r="AL65" s="220">
        <v>65625829</v>
      </c>
      <c r="AM65" s="218">
        <v>19.6877487</v>
      </c>
      <c r="AN65" s="218">
        <v>173.5</v>
      </c>
      <c r="AO65" s="218" t="s">
        <v>81</v>
      </c>
      <c r="AP65" s="218" t="s">
        <v>118</v>
      </c>
      <c r="AQ65" s="218" t="s">
        <v>184</v>
      </c>
      <c r="AR65" s="218"/>
      <c r="AS65" s="218"/>
      <c r="AT65" s="218"/>
      <c r="AU65" s="218"/>
      <c r="AV65" s="218"/>
      <c r="AW65" s="218"/>
      <c r="AX65" s="218"/>
      <c r="AY65" s="218"/>
      <c r="AZ65" s="218"/>
      <c r="BA65" s="218"/>
      <c r="BB65" s="218"/>
      <c r="BC65" s="218"/>
      <c r="BD65" s="218">
        <v>17.47</v>
      </c>
      <c r="BE65" s="218">
        <v>7.98</v>
      </c>
      <c r="BF65" s="218" t="str">
        <f t="shared" si="17"/>
        <v>HIGH</v>
      </c>
      <c r="BG65" s="218" t="str">
        <f t="shared" si="18"/>
        <v>MSS</v>
      </c>
      <c r="BH65" s="218"/>
      <c r="BI65" s="218"/>
      <c r="BJ65" s="222"/>
      <c r="BK65" s="199"/>
      <c r="BL65" s="218" t="s">
        <v>84</v>
      </c>
      <c r="BM65" s="218"/>
      <c r="BN65" s="218"/>
      <c r="BO65" s="218"/>
      <c r="BP65" s="218" t="s">
        <v>373</v>
      </c>
      <c r="BQ65" s="218"/>
      <c r="BR65" s="218"/>
      <c r="BS65" s="218"/>
      <c r="BT65" s="218"/>
      <c r="BU65" s="218"/>
      <c r="BV65" s="218"/>
      <c r="BW65" s="218"/>
      <c r="BX65" s="218"/>
      <c r="BY65" s="199"/>
      <c r="BZ65" s="228" t="s">
        <v>84</v>
      </c>
      <c r="CA65" s="228"/>
      <c r="CB65" s="229">
        <f t="shared" si="0"/>
        <v>0</v>
      </c>
      <c r="CC65" s="218"/>
      <c r="CD65" s="228"/>
      <c r="CE65" s="230"/>
      <c r="CF65" s="230"/>
      <c r="CG65" s="230"/>
      <c r="CH65" s="230"/>
      <c r="CI65" s="230"/>
      <c r="CJ65" s="230"/>
      <c r="CK65" s="230"/>
      <c r="CL65" s="230"/>
      <c r="CM65" s="230"/>
      <c r="CN65" s="218" t="s">
        <v>159</v>
      </c>
      <c r="CO65" s="199"/>
      <c r="CP65" s="230" t="s">
        <v>84</v>
      </c>
      <c r="CQ65" s="232"/>
      <c r="CR65" s="230"/>
      <c r="CS65" s="230"/>
      <c r="CT65" s="230"/>
      <c r="CU65" s="230"/>
      <c r="CV65" s="230"/>
      <c r="CW65" s="230"/>
    </row>
    <row r="66" ht="60" hidden="1" spans="1:101">
      <c r="A66" s="191">
        <v>1101</v>
      </c>
      <c r="B66" s="192" t="s">
        <v>394</v>
      </c>
      <c r="C66" s="193" t="s">
        <v>395</v>
      </c>
      <c r="D66" s="191" t="s">
        <v>111</v>
      </c>
      <c r="E66" s="199"/>
      <c r="F66" s="199"/>
      <c r="G66" s="199"/>
      <c r="H66" s="200" t="s">
        <v>334</v>
      </c>
      <c r="I66" s="204"/>
      <c r="J66" s="202"/>
      <c r="K66" s="202"/>
      <c r="L66" s="164" t="str">
        <f>_xlfn.IFNA(VLOOKUP(B66,'[1]CDM Patients Data'!$B$1266:$O$5000,7,FALSE),"")</f>
        <v>Breast</v>
      </c>
      <c r="M66" s="164" t="str">
        <f>_xlfn.IFNA(VLOOKUP(B66,'[1]CDM Patients Data'!$B$1266:$O$5000,8,FALSE),"")</f>
        <v>Breast NOS (excludes Skin of breast C44.5)</v>
      </c>
      <c r="N66" s="164" t="str">
        <f>_xlfn.IFNA(VLOOKUP(B66,'[1]CDM Patients Data'!$B$1266:$O$5000,9,FALSE),"")</f>
        <v>Carcinoma, NOS</v>
      </c>
      <c r="O66" s="164" t="str">
        <f>_xlfn.IFNA(VLOOKUP(B66,'[1]CDM Patients Data'!$B$1266:$O$3492,10,FALSE),"")</f>
        <v>Right</v>
      </c>
      <c r="P66" s="164">
        <f>_xlfn.IFNA(VLOOKUP(B66,'[1]CDM Patients Data'!$B$1266:$O$3492,11,FALSE),"")</f>
        <v>0</v>
      </c>
      <c r="Q66" s="164">
        <f>_xlfn.IFNA(VLOOKUP(B66,'[1]CDM Patients Data'!$B$1266:$O$3492,12,FALSE),"")</f>
        <v>0</v>
      </c>
      <c r="R66" s="164">
        <f>_xlfn.IFNA(VLOOKUP(B66,'[1]CDM Patients Data'!$B$1266:$O$3492,13,FALSE),"")</f>
        <v>0</v>
      </c>
      <c r="S66" s="164">
        <f>_xlfn.IFNA(VLOOKUP(B66,'[1]CDM Patients Data'!$B$1266:$O$3492,14,FALSE),"")</f>
        <v>0</v>
      </c>
      <c r="T66" s="164" t="str">
        <f>_xlfn.IFNA(VLOOKUP(B66,'[1]CDM Patients Data'!$B$1266:$N$5000,6,FALSE),"")</f>
        <v>Manohar</v>
      </c>
      <c r="U66" s="164" t="s">
        <v>90</v>
      </c>
      <c r="V66" s="164" t="s">
        <v>91</v>
      </c>
      <c r="W66" s="164" t="s">
        <v>102</v>
      </c>
      <c r="X66" s="164" t="s">
        <v>108</v>
      </c>
      <c r="Y66" s="164"/>
      <c r="Z66" s="164"/>
      <c r="AA66" s="164"/>
      <c r="AB66" s="164"/>
      <c r="AC66" s="210"/>
      <c r="AD66" s="211"/>
      <c r="AE66" s="211" t="s">
        <v>78</v>
      </c>
      <c r="AF66" s="199"/>
      <c r="AG66" s="199"/>
      <c r="AH66" s="214" t="s">
        <v>79</v>
      </c>
      <c r="AI66" s="199"/>
      <c r="AJ66" s="199"/>
      <c r="AK66" s="218" t="s">
        <v>80</v>
      </c>
      <c r="AL66" s="220">
        <v>41522626</v>
      </c>
      <c r="AM66" s="218">
        <v>12.4567878</v>
      </c>
      <c r="AN66" s="218">
        <v>154.5</v>
      </c>
      <c r="AO66" s="218" t="s">
        <v>81</v>
      </c>
      <c r="AP66" s="218" t="s">
        <v>396</v>
      </c>
      <c r="AQ66" s="218" t="s">
        <v>118</v>
      </c>
      <c r="AR66" s="218"/>
      <c r="AS66" s="218"/>
      <c r="AT66" s="218"/>
      <c r="AU66" s="218"/>
      <c r="AV66" s="218"/>
      <c r="AW66" s="218"/>
      <c r="AX66" s="218"/>
      <c r="AY66" s="218" t="s">
        <v>273</v>
      </c>
      <c r="AZ66" s="218" t="s">
        <v>397</v>
      </c>
      <c r="BA66" s="218"/>
      <c r="BB66" s="218"/>
      <c r="BC66" s="218"/>
      <c r="BD66" s="218"/>
      <c r="BE66" s="218"/>
      <c r="BF66" s="218"/>
      <c r="BG66" s="218"/>
      <c r="BH66" s="218"/>
      <c r="BI66" s="218"/>
      <c r="BJ66" s="222"/>
      <c r="BK66" s="199"/>
      <c r="BL66" s="218" t="s">
        <v>84</v>
      </c>
      <c r="BM66" s="218"/>
      <c r="BN66" s="218"/>
      <c r="BO66" s="218"/>
      <c r="BP66" s="218" t="s">
        <v>373</v>
      </c>
      <c r="BQ66" s="218"/>
      <c r="BR66" s="218"/>
      <c r="BS66" s="218"/>
      <c r="BT66" s="218"/>
      <c r="BU66" s="218"/>
      <c r="BV66" s="218"/>
      <c r="BW66" s="218"/>
      <c r="BX66" s="218"/>
      <c r="BY66" s="199"/>
      <c r="BZ66" s="228" t="s">
        <v>84</v>
      </c>
      <c r="CA66" s="228"/>
      <c r="CB66" s="229">
        <f t="shared" si="0"/>
        <v>0</v>
      </c>
      <c r="CC66" s="218"/>
      <c r="CD66" s="228"/>
      <c r="CE66" s="230"/>
      <c r="CF66" s="230"/>
      <c r="CG66" s="230"/>
      <c r="CH66" s="230"/>
      <c r="CI66" s="230"/>
      <c r="CJ66" s="230"/>
      <c r="CK66" s="230"/>
      <c r="CL66" s="230"/>
      <c r="CM66" s="230"/>
      <c r="CN66" s="218" t="s">
        <v>119</v>
      </c>
      <c r="CO66" s="199"/>
      <c r="CP66" s="230" t="s">
        <v>80</v>
      </c>
      <c r="CQ66" s="232">
        <v>143392376</v>
      </c>
      <c r="CR66" s="230">
        <f t="shared" si="19"/>
        <v>21.5088564</v>
      </c>
      <c r="CS66" s="230"/>
      <c r="CT66" s="230"/>
      <c r="CU66" s="230"/>
      <c r="CV66" s="230"/>
      <c r="CW66" s="230"/>
    </row>
    <row r="67" ht="60" hidden="1" spans="1:101">
      <c r="A67" s="191">
        <v>1102</v>
      </c>
      <c r="B67" s="192" t="s">
        <v>398</v>
      </c>
      <c r="C67" s="193" t="s">
        <v>399</v>
      </c>
      <c r="D67" s="191" t="s">
        <v>111</v>
      </c>
      <c r="E67" s="199"/>
      <c r="F67" s="199"/>
      <c r="G67" s="199"/>
      <c r="H67" s="200" t="s">
        <v>400</v>
      </c>
      <c r="I67" s="204"/>
      <c r="J67" s="202"/>
      <c r="K67" s="202"/>
      <c r="L67" s="164" t="str">
        <f>_xlfn.IFNA(VLOOKUP(B67,'[1]CDM Patients Data'!$B$1266:$O$5000,7,FALSE),"")</f>
        <v>Breast</v>
      </c>
      <c r="M67" s="164" t="str">
        <f>_xlfn.IFNA(VLOOKUP(B67,'[1]CDM Patients Data'!$B$1266:$O$5000,8,FALSE),"")</f>
        <v>Upper inner quadrant of breast</v>
      </c>
      <c r="N67" s="164" t="str">
        <f>_xlfn.IFNA(VLOOKUP(B67,'[1]CDM Patients Data'!$B$1266:$O$5000,9,FALSE),"")</f>
        <v>Invasive carcinoma of no special type</v>
      </c>
      <c r="O67" s="164" t="str">
        <f>_xlfn.IFNA(VLOOKUP(B67,'[1]CDM Patients Data'!$B$1266:$O$3492,10,FALSE),"")</f>
        <v>Left</v>
      </c>
      <c r="P67" s="164">
        <f>_xlfn.IFNA(VLOOKUP(B67,'[1]CDM Patients Data'!$B$1266:$O$3492,11,FALSE),"")</f>
        <v>0</v>
      </c>
      <c r="Q67" s="164">
        <f>_xlfn.IFNA(VLOOKUP(B67,'[1]CDM Patients Data'!$B$1266:$O$3492,12,FALSE),"")</f>
        <v>0</v>
      </c>
      <c r="R67" s="164">
        <f>_xlfn.IFNA(VLOOKUP(B67,'[1]CDM Patients Data'!$B$1266:$O$3492,13,FALSE),"")</f>
        <v>0</v>
      </c>
      <c r="S67" s="164">
        <f>_xlfn.IFNA(VLOOKUP(B67,'[1]CDM Patients Data'!$B$1266:$O$3492,14,FALSE),"")</f>
        <v>0</v>
      </c>
      <c r="T67" s="164" t="str">
        <f>_xlfn.IFNA(VLOOKUP(B67,'[1]CDM Patients Data'!$B$1266:$N$5000,6,FALSE),"")</f>
        <v>Manohar</v>
      </c>
      <c r="U67" s="164" t="s">
        <v>90</v>
      </c>
      <c r="V67" s="164" t="s">
        <v>306</v>
      </c>
      <c r="W67" s="164" t="s">
        <v>92</v>
      </c>
      <c r="X67" s="164" t="s">
        <v>93</v>
      </c>
      <c r="Y67" s="164"/>
      <c r="Z67" s="164"/>
      <c r="AA67" s="164"/>
      <c r="AB67" s="164"/>
      <c r="AC67" s="210"/>
      <c r="AD67" s="211"/>
      <c r="AE67" s="211" t="s">
        <v>78</v>
      </c>
      <c r="AF67" s="199"/>
      <c r="AG67" s="199"/>
      <c r="AH67" s="214" t="s">
        <v>79</v>
      </c>
      <c r="AI67" s="199"/>
      <c r="AJ67" s="199"/>
      <c r="AK67" s="218" t="s">
        <v>80</v>
      </c>
      <c r="AL67" s="220">
        <v>66971577</v>
      </c>
      <c r="AM67" s="218">
        <v>20.0914731</v>
      </c>
      <c r="AN67" s="218">
        <v>215.5</v>
      </c>
      <c r="AO67" s="218" t="s">
        <v>81</v>
      </c>
      <c r="AP67" s="218" t="s">
        <v>401</v>
      </c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218"/>
      <c r="BD67" s="218">
        <v>14.26</v>
      </c>
      <c r="BE67" s="218">
        <v>8.78</v>
      </c>
      <c r="BF67" s="218" t="str">
        <f t="shared" ref="BF67:BF70" si="20">IF(BD67&gt;15,"HIGH",IF(BD67="","NA",IF(BD67="CE-Awaited for standardization","UNDER_STANDARDIZATION",IF(BD67&lt;15,"LOW"))))</f>
        <v>LOW</v>
      </c>
      <c r="BG67" s="218" t="str">
        <f t="shared" ref="BG67:BG70" si="21">IF(BE67&gt;15,"MSI-H",IF(BE67="","NA",IF(BE67&lt;15,"MSS")))</f>
        <v>MSS</v>
      </c>
      <c r="BH67" s="218"/>
      <c r="BI67" s="218"/>
      <c r="BJ67" s="222"/>
      <c r="BK67" s="199"/>
      <c r="BL67" s="218" t="s">
        <v>84</v>
      </c>
      <c r="BM67" s="218"/>
      <c r="BN67" s="218"/>
      <c r="BO67" s="218"/>
      <c r="BP67" s="218" t="s">
        <v>373</v>
      </c>
      <c r="BQ67" s="218"/>
      <c r="BR67" s="218"/>
      <c r="BS67" s="218"/>
      <c r="BT67" s="218"/>
      <c r="BU67" s="218"/>
      <c r="BV67" s="218"/>
      <c r="BW67" s="218"/>
      <c r="BX67" s="218"/>
      <c r="BY67" s="199"/>
      <c r="BZ67" s="228" t="s">
        <v>84</v>
      </c>
      <c r="CA67" s="228"/>
      <c r="CB67" s="229">
        <f t="shared" ref="CB67:CB130" si="22">CA67*2*150/10^9</f>
        <v>0</v>
      </c>
      <c r="CC67" s="218"/>
      <c r="CD67" s="228"/>
      <c r="CE67" s="230"/>
      <c r="CF67" s="230"/>
      <c r="CG67" s="230"/>
      <c r="CH67" s="230"/>
      <c r="CI67" s="230"/>
      <c r="CJ67" s="230"/>
      <c r="CK67" s="230"/>
      <c r="CL67" s="230"/>
      <c r="CM67" s="230"/>
      <c r="CN67" s="218"/>
      <c r="CO67" s="199"/>
      <c r="CP67" s="230" t="s">
        <v>80</v>
      </c>
      <c r="CQ67" s="232">
        <v>138311150</v>
      </c>
      <c r="CR67" s="230">
        <f t="shared" si="19"/>
        <v>20.7466725</v>
      </c>
      <c r="CS67" s="230"/>
      <c r="CT67" s="230"/>
      <c r="CU67" s="230"/>
      <c r="CV67" s="230"/>
      <c r="CW67" s="230"/>
    </row>
    <row r="68" ht="45" hidden="1" spans="1:101">
      <c r="A68" s="191">
        <v>1103</v>
      </c>
      <c r="B68" s="192" t="s">
        <v>402</v>
      </c>
      <c r="C68" s="193" t="s">
        <v>403</v>
      </c>
      <c r="D68" s="191" t="s">
        <v>71</v>
      </c>
      <c r="E68" s="199"/>
      <c r="F68" s="199"/>
      <c r="G68" s="199"/>
      <c r="H68" s="200" t="s">
        <v>404</v>
      </c>
      <c r="I68" s="204"/>
      <c r="J68" s="202"/>
      <c r="K68" s="202"/>
      <c r="L68" s="164" t="str">
        <f>_xlfn.IFNA(VLOOKUP(B68,'[1]CDM Patients Data'!$B$1266:$O$5000,7,FALSE),"")</f>
        <v>Large Intestine</v>
      </c>
      <c r="M68" s="164" t="str">
        <f>_xlfn.IFNA(VLOOKUP(B68,'[1]CDM Patients Data'!$B$1266:$O$5000,8,FALSE),"")</f>
        <v>Descending colon</v>
      </c>
      <c r="N68" s="164" t="str">
        <f>_xlfn.IFNA(VLOOKUP(B68,'[1]CDM Patients Data'!$B$1266:$O$5000,9,FALSE),"")</f>
        <v>Mucinous adenocarcinoma</v>
      </c>
      <c r="O68" s="164" t="str">
        <f>_xlfn.IFNA(VLOOKUP(B68,'[1]CDM Patients Data'!$B$1266:$O$3492,10,FALSE),"")</f>
        <v>Not a paired site</v>
      </c>
      <c r="P68" s="164">
        <f>_xlfn.IFNA(VLOOKUP(B68,'[1]CDM Patients Data'!$B$1266:$O$3492,11,FALSE),"")</f>
        <v>0</v>
      </c>
      <c r="Q68" s="164">
        <f>_xlfn.IFNA(VLOOKUP(B68,'[1]CDM Patients Data'!$B$1266:$O$3492,12,FALSE),"")</f>
        <v>0</v>
      </c>
      <c r="R68" s="164">
        <f>_xlfn.IFNA(VLOOKUP(B68,'[1]CDM Patients Data'!$B$1266:$O$3492,13,FALSE),"")</f>
        <v>0</v>
      </c>
      <c r="S68" s="164">
        <f>_xlfn.IFNA(VLOOKUP(B68,'[1]CDM Patients Data'!$B$1266:$O$3492,14,FALSE),"")</f>
        <v>0</v>
      </c>
      <c r="T68" s="164" t="str">
        <f>_xlfn.IFNA(VLOOKUP(B68,'[1]CDM Patients Data'!$B$1266:$N$5000,6,FALSE),"")</f>
        <v>Manohar</v>
      </c>
      <c r="U68" s="164" t="s">
        <v>293</v>
      </c>
      <c r="V68" s="164" t="s">
        <v>405</v>
      </c>
      <c r="W68" s="164" t="s">
        <v>130</v>
      </c>
      <c r="X68" s="164" t="s">
        <v>406</v>
      </c>
      <c r="Y68" s="164"/>
      <c r="Z68" s="164"/>
      <c r="AA68" s="164"/>
      <c r="AB68" s="164"/>
      <c r="AC68" s="210"/>
      <c r="AD68" s="211"/>
      <c r="AE68" s="211" t="s">
        <v>78</v>
      </c>
      <c r="AF68" s="199"/>
      <c r="AG68" s="199"/>
      <c r="AH68" s="214" t="s">
        <v>79</v>
      </c>
      <c r="AI68" s="199"/>
      <c r="AJ68" s="199"/>
      <c r="AK68" s="218" t="s">
        <v>80</v>
      </c>
      <c r="AL68" s="220">
        <v>80255403</v>
      </c>
      <c r="AM68" s="218">
        <v>24.0766209</v>
      </c>
      <c r="AN68" s="218">
        <v>196.3</v>
      </c>
      <c r="AO68" s="218" t="s">
        <v>81</v>
      </c>
      <c r="AP68" s="218" t="s">
        <v>279</v>
      </c>
      <c r="AQ68" s="218" t="s">
        <v>118</v>
      </c>
      <c r="AR68" s="218"/>
      <c r="AS68" s="218"/>
      <c r="AT68" s="218"/>
      <c r="AU68" s="218"/>
      <c r="AV68" s="218"/>
      <c r="AW68" s="218"/>
      <c r="AX68" s="218"/>
      <c r="AY68" s="218"/>
      <c r="AZ68" s="218"/>
      <c r="BA68" s="218"/>
      <c r="BB68" s="218"/>
      <c r="BC68" s="218"/>
      <c r="BD68" s="218">
        <v>13.57</v>
      </c>
      <c r="BE68" s="218">
        <v>8.82</v>
      </c>
      <c r="BF68" s="218" t="str">
        <f t="shared" si="20"/>
        <v>LOW</v>
      </c>
      <c r="BG68" s="218" t="str">
        <f t="shared" si="21"/>
        <v>MSS</v>
      </c>
      <c r="BH68" s="218"/>
      <c r="BI68" s="218"/>
      <c r="BJ68" s="222"/>
      <c r="BK68" s="199"/>
      <c r="BL68" s="218" t="s">
        <v>84</v>
      </c>
      <c r="BM68" s="218"/>
      <c r="BN68" s="218"/>
      <c r="BO68" s="218"/>
      <c r="BP68" s="218" t="s">
        <v>373</v>
      </c>
      <c r="BQ68" s="218"/>
      <c r="BR68" s="218"/>
      <c r="BS68" s="218"/>
      <c r="BT68" s="218"/>
      <c r="BU68" s="218"/>
      <c r="BV68" s="218"/>
      <c r="BW68" s="218"/>
      <c r="BX68" s="218"/>
      <c r="BY68" s="199"/>
      <c r="BZ68" s="228" t="s">
        <v>84</v>
      </c>
      <c r="CA68" s="228"/>
      <c r="CB68" s="229">
        <f t="shared" si="22"/>
        <v>0</v>
      </c>
      <c r="CC68" s="218"/>
      <c r="CD68" s="228"/>
      <c r="CE68" s="230"/>
      <c r="CF68" s="230"/>
      <c r="CG68" s="230"/>
      <c r="CH68" s="230"/>
      <c r="CI68" s="230"/>
      <c r="CJ68" s="230"/>
      <c r="CK68" s="230"/>
      <c r="CL68" s="230"/>
      <c r="CM68" s="230"/>
      <c r="CN68" s="218" t="s">
        <v>159</v>
      </c>
      <c r="CO68" s="199"/>
      <c r="CP68" s="230" t="s">
        <v>84</v>
      </c>
      <c r="CQ68" s="232"/>
      <c r="CR68" s="230"/>
      <c r="CS68" s="230"/>
      <c r="CT68" s="230"/>
      <c r="CU68" s="230"/>
      <c r="CV68" s="230"/>
      <c r="CW68" s="230"/>
    </row>
    <row r="69" ht="63" hidden="1" spans="1:101">
      <c r="A69" s="191">
        <v>1104</v>
      </c>
      <c r="B69" s="192" t="s">
        <v>407</v>
      </c>
      <c r="C69" s="193" t="s">
        <v>408</v>
      </c>
      <c r="D69" s="191" t="s">
        <v>88</v>
      </c>
      <c r="E69" s="199"/>
      <c r="F69" s="199"/>
      <c r="G69" s="199"/>
      <c r="H69" s="200" t="s">
        <v>409</v>
      </c>
      <c r="I69" s="204"/>
      <c r="J69" s="202"/>
      <c r="K69" s="202"/>
      <c r="L69" s="164" t="str">
        <f>_xlfn.IFNA(VLOOKUP(B69,'[1]CDM Patients Data'!$B$1266:$O$5000,7,FALSE),"")</f>
        <v>Ovary</v>
      </c>
      <c r="M69" s="164" t="str">
        <f>_xlfn.IFNA(VLOOKUP(B69,'[1]CDM Patients Data'!$B$1266:$O$5000,8,FALSE),"")</f>
        <v>Ovary</v>
      </c>
      <c r="N69" s="164" t="str">
        <f>_xlfn.IFNA(VLOOKUP(B69,'[1]CDM Patients Data'!$B$1266:$O$5000,9,FALSE),"")</f>
        <v>High-grade serous carcinoma</v>
      </c>
      <c r="O69" s="164" t="str">
        <f>_xlfn.IFNA(VLOOKUP(B69,'[1]CDM Patients Data'!$B$1266:$O$3492,10,FALSE),"")</f>
        <v>Right and Left</v>
      </c>
      <c r="P69" s="164">
        <f>_xlfn.IFNA(VLOOKUP(B69,'[1]CDM Patients Data'!$B$1266:$O$3492,11,FALSE),"")</f>
        <v>0</v>
      </c>
      <c r="Q69" s="164">
        <f>_xlfn.IFNA(VLOOKUP(B69,'[1]CDM Patients Data'!$B$1266:$O$3492,12,FALSE),"")</f>
        <v>0</v>
      </c>
      <c r="R69" s="164">
        <f>_xlfn.IFNA(VLOOKUP(B69,'[1]CDM Patients Data'!$B$1266:$O$3492,13,FALSE),"")</f>
        <v>0</v>
      </c>
      <c r="S69" s="164">
        <f>_xlfn.IFNA(VLOOKUP(B69,'[1]CDM Patients Data'!$B$1266:$O$3492,14,FALSE),"")</f>
        <v>0</v>
      </c>
      <c r="T69" s="164" t="str">
        <f>_xlfn.IFNA(VLOOKUP(B69,'[1]CDM Patients Data'!$B$1266:$N$5000,6,FALSE),"")</f>
        <v>Manohar</v>
      </c>
      <c r="U69" s="164" t="s">
        <v>73</v>
      </c>
      <c r="V69" s="164" t="s">
        <v>73</v>
      </c>
      <c r="W69" s="164" t="s">
        <v>130</v>
      </c>
      <c r="X69" s="164" t="s">
        <v>75</v>
      </c>
      <c r="Y69" s="164"/>
      <c r="Z69" s="164"/>
      <c r="AA69" s="164"/>
      <c r="AB69" s="164"/>
      <c r="AC69" s="210"/>
      <c r="AD69" s="211"/>
      <c r="AE69" s="211" t="s">
        <v>78</v>
      </c>
      <c r="AF69" s="199"/>
      <c r="AG69" s="199"/>
      <c r="AH69" s="214" t="s">
        <v>79</v>
      </c>
      <c r="AI69" s="199"/>
      <c r="AJ69" s="199"/>
      <c r="AK69" s="218" t="s">
        <v>80</v>
      </c>
      <c r="AL69" s="220">
        <v>41343777</v>
      </c>
      <c r="AM69" s="218">
        <v>12.4031331</v>
      </c>
      <c r="AN69" s="218">
        <v>153.2</v>
      </c>
      <c r="AO69" s="218" t="s">
        <v>81</v>
      </c>
      <c r="AP69" s="218"/>
      <c r="AQ69" s="218"/>
      <c r="AR69" s="218"/>
      <c r="AS69" s="218"/>
      <c r="AT69" s="218"/>
      <c r="AU69" s="218"/>
      <c r="AV69" s="218"/>
      <c r="AW69" s="218"/>
      <c r="AX69" s="218"/>
      <c r="AY69" s="218"/>
      <c r="AZ69" s="218"/>
      <c r="BA69" s="218"/>
      <c r="BB69" s="218"/>
      <c r="BC69" s="218"/>
      <c r="BD69" s="218">
        <v>8.99</v>
      </c>
      <c r="BE69" s="218">
        <v>8.21</v>
      </c>
      <c r="BF69" s="218" t="str">
        <f t="shared" si="20"/>
        <v>LOW</v>
      </c>
      <c r="BG69" s="218" t="str">
        <f t="shared" si="21"/>
        <v>MSS</v>
      </c>
      <c r="BH69" s="218"/>
      <c r="BI69" s="218"/>
      <c r="BJ69" s="222"/>
      <c r="BK69" s="199"/>
      <c r="BL69" s="218" t="s">
        <v>84</v>
      </c>
      <c r="BM69" s="218"/>
      <c r="BN69" s="218"/>
      <c r="BO69" s="218"/>
      <c r="BP69" s="218" t="s">
        <v>373</v>
      </c>
      <c r="BQ69" s="218"/>
      <c r="BR69" s="218"/>
      <c r="BS69" s="218"/>
      <c r="BT69" s="218"/>
      <c r="BU69" s="218"/>
      <c r="BV69" s="218"/>
      <c r="BW69" s="218"/>
      <c r="BX69" s="218"/>
      <c r="BY69" s="199"/>
      <c r="BZ69" s="228" t="s">
        <v>84</v>
      </c>
      <c r="CA69" s="228"/>
      <c r="CB69" s="229">
        <f t="shared" si="22"/>
        <v>0</v>
      </c>
      <c r="CC69" s="218"/>
      <c r="CD69" s="228"/>
      <c r="CE69" s="230"/>
      <c r="CF69" s="230"/>
      <c r="CG69" s="230"/>
      <c r="CH69" s="230"/>
      <c r="CI69" s="230"/>
      <c r="CJ69" s="230"/>
      <c r="CK69" s="230"/>
      <c r="CL69" s="230"/>
      <c r="CM69" s="230"/>
      <c r="CN69" s="218"/>
      <c r="CO69" s="199"/>
      <c r="CP69" s="230" t="s">
        <v>84</v>
      </c>
      <c r="CQ69" s="232"/>
      <c r="CR69" s="230"/>
      <c r="CS69" s="230"/>
      <c r="CT69" s="230"/>
      <c r="CU69" s="230"/>
      <c r="CV69" s="230"/>
      <c r="CW69" s="230"/>
    </row>
    <row r="70" ht="60" spans="1:101">
      <c r="A70" s="191">
        <v>1105</v>
      </c>
      <c r="B70" s="192" t="s">
        <v>410</v>
      </c>
      <c r="C70" s="193" t="s">
        <v>411</v>
      </c>
      <c r="D70" s="191" t="s">
        <v>99</v>
      </c>
      <c r="E70" s="199"/>
      <c r="F70" s="199"/>
      <c r="G70" s="199"/>
      <c r="H70" s="200" t="s">
        <v>412</v>
      </c>
      <c r="I70" s="204" t="s">
        <v>172</v>
      </c>
      <c r="J70" s="202"/>
      <c r="K70" s="202"/>
      <c r="L70" s="164" t="str">
        <f>_xlfn.IFNA(VLOOKUP(B70,'[1]CDM Patients Data'!$B$1266:$O$5000,7,FALSE),"")</f>
        <v>Breast</v>
      </c>
      <c r="M70" s="164" t="str">
        <f>_xlfn.IFNA(VLOOKUP(B70,'[1]CDM Patients Data'!$B$1266:$O$5000,8,FALSE),"")</f>
        <v>Lower outer quadrant of breast</v>
      </c>
      <c r="N70" s="164" t="str">
        <f>_xlfn.IFNA(VLOOKUP(B70,'[1]CDM Patients Data'!$B$1266:$O$5000,9,FALSE),"")</f>
        <v>Invasive carcinoma of no special type</v>
      </c>
      <c r="O70" s="164" t="str">
        <f>_xlfn.IFNA(VLOOKUP(B70,'[1]CDM Patients Data'!$B$1266:$O$3492,10,FALSE),"")</f>
        <v>Left</v>
      </c>
      <c r="P70" s="164">
        <f>_xlfn.IFNA(VLOOKUP(B70,'[1]CDM Patients Data'!$B$1266:$O$3492,11,FALSE),"")</f>
        <v>0</v>
      </c>
      <c r="Q70" s="164">
        <f>_xlfn.IFNA(VLOOKUP(B70,'[1]CDM Patients Data'!$B$1266:$O$3492,12,FALSE),"")</f>
        <v>0</v>
      </c>
      <c r="R70" s="164">
        <f>_xlfn.IFNA(VLOOKUP(B70,'[1]CDM Patients Data'!$B$1266:$O$3492,13,FALSE),"")</f>
        <v>0</v>
      </c>
      <c r="S70" s="164">
        <f>_xlfn.IFNA(VLOOKUP(B70,'[1]CDM Patients Data'!$B$1266:$O$3492,14,FALSE),"")</f>
        <v>0</v>
      </c>
      <c r="T70" s="164" t="str">
        <f>_xlfn.IFNA(VLOOKUP(B70,'[1]CDM Patients Data'!$B$1266:$N$5000,6,FALSE),"")</f>
        <v>Manohar</v>
      </c>
      <c r="U70" s="164" t="s">
        <v>90</v>
      </c>
      <c r="V70" s="164" t="s">
        <v>101</v>
      </c>
      <c r="W70" s="164" t="s">
        <v>92</v>
      </c>
      <c r="X70" s="164" t="s">
        <v>93</v>
      </c>
      <c r="Y70" s="164"/>
      <c r="Z70" s="164"/>
      <c r="AA70" s="164"/>
      <c r="AB70" s="164"/>
      <c r="AC70" s="210"/>
      <c r="AD70" s="211"/>
      <c r="AE70" s="211"/>
      <c r="AF70" s="199"/>
      <c r="AG70" s="199"/>
      <c r="AH70" s="214" t="s">
        <v>79</v>
      </c>
      <c r="AI70" s="199"/>
      <c r="AJ70" s="199"/>
      <c r="AK70" s="218" t="s">
        <v>80</v>
      </c>
      <c r="AL70" s="220">
        <v>26203678</v>
      </c>
      <c r="AM70" s="218">
        <v>7.8611034</v>
      </c>
      <c r="AN70" s="218"/>
      <c r="AO70" s="218" t="s">
        <v>94</v>
      </c>
      <c r="AP70" s="218"/>
      <c r="AQ70" s="218"/>
      <c r="AR70" s="218"/>
      <c r="AS70" s="218"/>
      <c r="AT70" s="218"/>
      <c r="AU70" s="218"/>
      <c r="AV70" s="218"/>
      <c r="AW70" s="218"/>
      <c r="AX70" s="218"/>
      <c r="AY70" s="218"/>
      <c r="AZ70" s="218"/>
      <c r="BA70" s="218"/>
      <c r="BB70" s="218"/>
      <c r="BC70" s="218"/>
      <c r="BD70" s="218">
        <v>16.22</v>
      </c>
      <c r="BE70" s="218">
        <v>8.2</v>
      </c>
      <c r="BF70" s="218" t="str">
        <f t="shared" si="20"/>
        <v>HIGH</v>
      </c>
      <c r="BG70" s="218" t="str">
        <f t="shared" si="21"/>
        <v>MSS</v>
      </c>
      <c r="BH70" s="218"/>
      <c r="BI70" s="218"/>
      <c r="BJ70" s="222" t="s">
        <v>79</v>
      </c>
      <c r="BK70" s="199"/>
      <c r="BL70" s="218" t="s">
        <v>80</v>
      </c>
      <c r="BM70" s="218">
        <v>26203678</v>
      </c>
      <c r="BN70" s="218">
        <v>7.8611034</v>
      </c>
      <c r="BO70" s="218">
        <v>97.3</v>
      </c>
      <c r="BP70" s="218" t="s">
        <v>95</v>
      </c>
      <c r="BQ70" s="218" t="s">
        <v>82</v>
      </c>
      <c r="BR70" s="218" t="s">
        <v>413</v>
      </c>
      <c r="BS70" s="218"/>
      <c r="BT70" s="218"/>
      <c r="BU70" s="218"/>
      <c r="BV70" s="218"/>
      <c r="BW70" s="218"/>
      <c r="BX70" s="218"/>
      <c r="BY70" s="199"/>
      <c r="BZ70" s="228" t="s">
        <v>84</v>
      </c>
      <c r="CA70" s="228"/>
      <c r="CB70" s="229">
        <f t="shared" si="22"/>
        <v>0</v>
      </c>
      <c r="CC70" s="218"/>
      <c r="CD70" s="228"/>
      <c r="CE70" s="230"/>
      <c r="CF70" s="230"/>
      <c r="CG70" s="230"/>
      <c r="CH70" s="230"/>
      <c r="CI70" s="230"/>
      <c r="CJ70" s="230"/>
      <c r="CK70" s="230"/>
      <c r="CL70" s="230"/>
      <c r="CM70" s="230"/>
      <c r="CN70" s="218"/>
      <c r="CO70" s="199"/>
      <c r="CP70" s="230" t="s">
        <v>84</v>
      </c>
      <c r="CQ70" s="232"/>
      <c r="CR70" s="230"/>
      <c r="CS70" s="230"/>
      <c r="CT70" s="230"/>
      <c r="CU70" s="230"/>
      <c r="CV70" s="230"/>
      <c r="CW70" s="230"/>
    </row>
    <row r="71" ht="51" hidden="1" spans="1:101">
      <c r="A71" s="191">
        <v>1106</v>
      </c>
      <c r="B71" s="192" t="s">
        <v>414</v>
      </c>
      <c r="C71" s="193" t="s">
        <v>415</v>
      </c>
      <c r="D71" s="191" t="s">
        <v>111</v>
      </c>
      <c r="E71" s="199"/>
      <c r="F71" s="199"/>
      <c r="G71" s="199"/>
      <c r="H71" s="200" t="s">
        <v>416</v>
      </c>
      <c r="I71" s="204" t="s">
        <v>417</v>
      </c>
      <c r="J71" s="202"/>
      <c r="K71" s="202"/>
      <c r="L71" s="164" t="str">
        <f>_xlfn.IFNA(VLOOKUP(B71,'[1]CDM Patients Data'!$B$1266:$O$5000,7,FALSE),"")</f>
        <v>Prostate</v>
      </c>
      <c r="M71" s="164" t="str">
        <f>_xlfn.IFNA(VLOOKUP(B71,'[1]CDM Patients Data'!$B$1266:$O$5000,8,FALSE),"")</f>
        <v>Prostate gland</v>
      </c>
      <c r="N71" s="164" t="str">
        <f>_xlfn.IFNA(VLOOKUP(B71,'[1]CDM Patients Data'!$B$1266:$O$5000,9,FALSE),"")</f>
        <v>Acinar cell carcinoma</v>
      </c>
      <c r="O71" s="164" t="str">
        <f>_xlfn.IFNA(VLOOKUP(B71,'[1]CDM Patients Data'!$B$1266:$O$3492,10,FALSE),"")</f>
        <v>Not a paired site</v>
      </c>
      <c r="P71" s="164">
        <f>_xlfn.IFNA(VLOOKUP(B71,'[1]CDM Patients Data'!$B$1266:$O$3492,11,FALSE),"")</f>
        <v>0</v>
      </c>
      <c r="Q71" s="164">
        <f>_xlfn.IFNA(VLOOKUP(B71,'[1]CDM Patients Data'!$B$1266:$O$3492,12,FALSE),"")</f>
        <v>0</v>
      </c>
      <c r="R71" s="164">
        <f>_xlfn.IFNA(VLOOKUP(B71,'[1]CDM Patients Data'!$B$1266:$O$3492,13,FALSE),"")</f>
        <v>0</v>
      </c>
      <c r="S71" s="164">
        <f>_xlfn.IFNA(VLOOKUP(B71,'[1]CDM Patients Data'!$B$1266:$O$3492,14,FALSE),"")</f>
        <v>0</v>
      </c>
      <c r="T71" s="164" t="str">
        <f>_xlfn.IFNA(VLOOKUP(B71,'[1]CDM Patients Data'!$B$1266:$N$5000,6,FALSE),"")</f>
        <v>Manohar</v>
      </c>
      <c r="U71" s="164" t="s">
        <v>128</v>
      </c>
      <c r="V71" s="164" t="s">
        <v>129</v>
      </c>
      <c r="W71" s="164" t="s">
        <v>130</v>
      </c>
      <c r="X71" s="164" t="s">
        <v>418</v>
      </c>
      <c r="Y71" s="164"/>
      <c r="Z71" s="164"/>
      <c r="AA71" s="164"/>
      <c r="AB71" s="164"/>
      <c r="AC71" s="210"/>
      <c r="AD71" s="211"/>
      <c r="AE71" s="211" t="s">
        <v>78</v>
      </c>
      <c r="AF71" s="199"/>
      <c r="AG71" s="199"/>
      <c r="AH71" s="214" t="s">
        <v>79</v>
      </c>
      <c r="AI71" s="199"/>
      <c r="AJ71" s="199"/>
      <c r="AK71" s="218" t="s">
        <v>84</v>
      </c>
      <c r="AL71" s="220"/>
      <c r="AM71" s="218"/>
      <c r="AN71" s="218"/>
      <c r="AO71" s="218" t="s">
        <v>76</v>
      </c>
      <c r="AP71" s="218" t="s">
        <v>339</v>
      </c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8"/>
      <c r="BB71" s="218"/>
      <c r="BC71" s="218"/>
      <c r="BD71" s="218"/>
      <c r="BE71" s="218"/>
      <c r="BF71" s="218"/>
      <c r="BG71" s="218"/>
      <c r="BH71" s="218"/>
      <c r="BI71" s="218"/>
      <c r="BJ71" s="222"/>
      <c r="BK71" s="199"/>
      <c r="BL71" s="218" t="s">
        <v>84</v>
      </c>
      <c r="BM71" s="218"/>
      <c r="BN71" s="218"/>
      <c r="BO71" s="218"/>
      <c r="BP71" s="218" t="s">
        <v>373</v>
      </c>
      <c r="BQ71" s="218"/>
      <c r="BR71" s="218"/>
      <c r="BS71" s="218"/>
      <c r="BT71" s="218"/>
      <c r="BU71" s="218"/>
      <c r="BV71" s="218"/>
      <c r="BW71" s="218"/>
      <c r="BX71" s="218"/>
      <c r="BY71" s="199"/>
      <c r="BZ71" s="228" t="s">
        <v>84</v>
      </c>
      <c r="CA71" s="228"/>
      <c r="CB71" s="229">
        <f t="shared" si="22"/>
        <v>0</v>
      </c>
      <c r="CC71" s="218"/>
      <c r="CD71" s="228"/>
      <c r="CE71" s="230"/>
      <c r="CF71" s="230"/>
      <c r="CG71" s="230"/>
      <c r="CH71" s="230"/>
      <c r="CI71" s="230"/>
      <c r="CJ71" s="230"/>
      <c r="CK71" s="230"/>
      <c r="CL71" s="230"/>
      <c r="CM71" s="230"/>
      <c r="CN71" s="218"/>
      <c r="CO71" s="199"/>
      <c r="CP71" s="230" t="s">
        <v>84</v>
      </c>
      <c r="CQ71" s="232"/>
      <c r="CR71" s="230"/>
      <c r="CS71" s="230"/>
      <c r="CT71" s="230"/>
      <c r="CU71" s="230"/>
      <c r="CV71" s="230"/>
      <c r="CW71" s="230" t="s">
        <v>153</v>
      </c>
    </row>
    <row r="72" ht="31.5" hidden="1" spans="1:101">
      <c r="A72" s="191">
        <v>1107</v>
      </c>
      <c r="B72" s="192" t="s">
        <v>419</v>
      </c>
      <c r="C72" s="193" t="s">
        <v>420</v>
      </c>
      <c r="D72" s="191" t="s">
        <v>71</v>
      </c>
      <c r="E72" s="199"/>
      <c r="F72" s="199"/>
      <c r="G72" s="199"/>
      <c r="H72" s="200" t="s">
        <v>421</v>
      </c>
      <c r="I72" s="204"/>
      <c r="J72" s="202"/>
      <c r="K72" s="202"/>
      <c r="L72" s="164" t="str">
        <f>_xlfn.IFNA(VLOOKUP(B72,'[1]CDM Patients Data'!$B$1266:$O$5000,7,FALSE),"")</f>
        <v>Rectosigmoid junction</v>
      </c>
      <c r="M72" s="164" t="str">
        <f>_xlfn.IFNA(VLOOKUP(B72,'[1]CDM Patients Data'!$B$1266:$O$5000,8,FALSE),"")</f>
        <v>Rectosigmoid junction</v>
      </c>
      <c r="N72" s="164" t="str">
        <f>_xlfn.IFNA(VLOOKUP(B72,'[1]CDM Patients Data'!$B$1266:$O$5000,9,FALSE),"")</f>
        <v>Adenocarcinoma, NOS</v>
      </c>
      <c r="O72" s="164" t="str">
        <f>_xlfn.IFNA(VLOOKUP(B72,'[1]CDM Patients Data'!$B$1266:$O$3492,10,FALSE),"")</f>
        <v>Not a paired site</v>
      </c>
      <c r="P72" s="164">
        <f>_xlfn.IFNA(VLOOKUP(B72,'[1]CDM Patients Data'!$B$1266:$O$3492,11,FALSE),"")</f>
        <v>0</v>
      </c>
      <c r="Q72" s="164">
        <f>_xlfn.IFNA(VLOOKUP(B72,'[1]CDM Patients Data'!$B$1266:$O$3492,12,FALSE),"")</f>
        <v>0</v>
      </c>
      <c r="R72" s="164">
        <f>_xlfn.IFNA(VLOOKUP(B72,'[1]CDM Patients Data'!$B$1266:$O$3492,13,FALSE),"")</f>
        <v>0</v>
      </c>
      <c r="S72" s="164">
        <f>_xlfn.IFNA(VLOOKUP(B72,'[1]CDM Patients Data'!$B$1266:$O$3492,14,FALSE),"")</f>
        <v>0</v>
      </c>
      <c r="T72" s="164" t="str">
        <f>_xlfn.IFNA(VLOOKUP(B72,'[1]CDM Patients Data'!$B$1266:$N$5000,6,FALSE),"")</f>
        <v>Manohar</v>
      </c>
      <c r="U72" s="164" t="s">
        <v>422</v>
      </c>
      <c r="V72" s="164" t="s">
        <v>422</v>
      </c>
      <c r="W72" s="164" t="s">
        <v>130</v>
      </c>
      <c r="X72" s="164" t="s">
        <v>131</v>
      </c>
      <c r="Y72" s="164"/>
      <c r="Z72" s="164"/>
      <c r="AA72" s="164"/>
      <c r="AB72" s="164"/>
      <c r="AC72" s="210"/>
      <c r="AD72" s="211"/>
      <c r="AE72" s="211" t="s">
        <v>78</v>
      </c>
      <c r="AF72" s="199"/>
      <c r="AG72" s="199"/>
      <c r="AH72" s="214" t="s">
        <v>79</v>
      </c>
      <c r="AI72" s="199"/>
      <c r="AJ72" s="199"/>
      <c r="AK72" s="218" t="s">
        <v>80</v>
      </c>
      <c r="AL72" s="220">
        <v>128075788</v>
      </c>
      <c r="AM72" s="218">
        <v>38.4227364</v>
      </c>
      <c r="AN72" s="218">
        <v>96.2</v>
      </c>
      <c r="AO72" s="218" t="s">
        <v>94</v>
      </c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8"/>
      <c r="BB72" s="218"/>
      <c r="BC72" s="218"/>
      <c r="BD72" s="218">
        <v>1.37</v>
      </c>
      <c r="BE72" s="218">
        <v>15.92</v>
      </c>
      <c r="BF72" s="218" t="str">
        <f t="shared" ref="BF72:BF81" si="23">IF(BD72&gt;15,"HIGH",IF(BD72="","NA",IF(BD72="CE-Awaited for standardization","UNDER_STANDARDIZATION",IF(BD72&lt;15,"LOW"))))</f>
        <v>LOW</v>
      </c>
      <c r="BG72" s="218" t="str">
        <f t="shared" ref="BG72:BG81" si="24">IF(BE72&gt;15,"MSI-H",IF(BE72="","NA",IF(BE72&lt;15,"MSS")))</f>
        <v>MSI-H</v>
      </c>
      <c r="BH72" s="218"/>
      <c r="BI72" s="218"/>
      <c r="BJ72" s="222"/>
      <c r="BK72" s="199"/>
      <c r="BL72" s="218" t="s">
        <v>84</v>
      </c>
      <c r="BM72" s="218"/>
      <c r="BN72" s="218"/>
      <c r="BO72" s="218"/>
      <c r="BP72" s="218" t="s">
        <v>373</v>
      </c>
      <c r="BQ72" s="218"/>
      <c r="BR72" s="218"/>
      <c r="BS72" s="218"/>
      <c r="BT72" s="218"/>
      <c r="BU72" s="218"/>
      <c r="BV72" s="218"/>
      <c r="BW72" s="218"/>
      <c r="BX72" s="218"/>
      <c r="BY72" s="199"/>
      <c r="BZ72" s="228" t="s">
        <v>84</v>
      </c>
      <c r="CA72" s="228"/>
      <c r="CB72" s="229">
        <f t="shared" si="22"/>
        <v>0</v>
      </c>
      <c r="CC72" s="218"/>
      <c r="CD72" s="228"/>
      <c r="CE72" s="230"/>
      <c r="CF72" s="230"/>
      <c r="CG72" s="230"/>
      <c r="CH72" s="230"/>
      <c r="CI72" s="230"/>
      <c r="CJ72" s="230"/>
      <c r="CK72" s="230"/>
      <c r="CL72" s="230"/>
      <c r="CM72" s="230"/>
      <c r="CN72" s="218" t="s">
        <v>159</v>
      </c>
      <c r="CO72" s="199"/>
      <c r="CP72" s="230" t="s">
        <v>84</v>
      </c>
      <c r="CQ72" s="232"/>
      <c r="CR72" s="230"/>
      <c r="CS72" s="230"/>
      <c r="CT72" s="230"/>
      <c r="CU72" s="230"/>
      <c r="CV72" s="230"/>
      <c r="CW72" s="230"/>
    </row>
    <row r="73" ht="45" spans="1:101">
      <c r="A73" s="191">
        <v>1108</v>
      </c>
      <c r="B73" s="192" t="s">
        <v>423</v>
      </c>
      <c r="C73" s="193" t="s">
        <v>424</v>
      </c>
      <c r="D73" s="191" t="s">
        <v>99</v>
      </c>
      <c r="E73" s="199"/>
      <c r="F73" s="199"/>
      <c r="G73" s="199"/>
      <c r="H73" s="200" t="s">
        <v>425</v>
      </c>
      <c r="I73" s="204" t="s">
        <v>172</v>
      </c>
      <c r="J73" s="202"/>
      <c r="K73" s="202"/>
      <c r="L73" s="164" t="str">
        <f>_xlfn.IFNA(VLOOKUP(B73,'[1]CDM Patients Data'!$B$1266:$O$5000,7,FALSE),"")</f>
        <v>Ovary</v>
      </c>
      <c r="M73" s="164" t="str">
        <f>_xlfn.IFNA(VLOOKUP(B73,'[1]CDM Patients Data'!$B$1266:$O$5000,8,FALSE),"")</f>
        <v>Ovary</v>
      </c>
      <c r="N73" s="164" t="str">
        <f>_xlfn.IFNA(VLOOKUP(B73,'[1]CDM Patients Data'!$B$1266:$O$5000,9,FALSE),"")</f>
        <v>High-grade serous carcinoma</v>
      </c>
      <c r="O73" s="164" t="str">
        <f>_xlfn.IFNA(VLOOKUP(B73,'[1]CDM Patients Data'!$B$1266:$O$3492,10,FALSE),"")</f>
        <v>Left</v>
      </c>
      <c r="P73" s="164">
        <f>_xlfn.IFNA(VLOOKUP(B73,'[1]CDM Patients Data'!$B$1266:$O$3492,11,FALSE),"")</f>
        <v>0</v>
      </c>
      <c r="Q73" s="164">
        <f>_xlfn.IFNA(VLOOKUP(B73,'[1]CDM Patients Data'!$B$1266:$O$3492,12,FALSE),"")</f>
        <v>0</v>
      </c>
      <c r="R73" s="164">
        <f>_xlfn.IFNA(VLOOKUP(B73,'[1]CDM Patients Data'!$B$1266:$O$3492,13,FALSE),"")</f>
        <v>0</v>
      </c>
      <c r="S73" s="164">
        <f>_xlfn.IFNA(VLOOKUP(B73,'[1]CDM Patients Data'!$B$1266:$O$3492,14,FALSE),"")</f>
        <v>0</v>
      </c>
      <c r="T73" s="164" t="str">
        <f>_xlfn.IFNA(VLOOKUP(B73,'[1]CDM Patients Data'!$B$1266:$N$5000,6,FALSE),"")</f>
        <v>Manohar</v>
      </c>
      <c r="U73" s="164" t="s">
        <v>73</v>
      </c>
      <c r="V73" s="164" t="s">
        <v>73</v>
      </c>
      <c r="W73" s="164" t="s">
        <v>92</v>
      </c>
      <c r="X73" s="164" t="s">
        <v>75</v>
      </c>
      <c r="Y73" s="164"/>
      <c r="Z73" s="164"/>
      <c r="AA73" s="164"/>
      <c r="AB73" s="164"/>
      <c r="AC73" s="210"/>
      <c r="AD73" s="211"/>
      <c r="AE73" s="211"/>
      <c r="AF73" s="199"/>
      <c r="AG73" s="199"/>
      <c r="AH73" s="214" t="s">
        <v>79</v>
      </c>
      <c r="AI73" s="199"/>
      <c r="AJ73" s="199"/>
      <c r="AK73" s="218" t="s">
        <v>80</v>
      </c>
      <c r="AL73" s="220">
        <v>12083759</v>
      </c>
      <c r="AM73" s="218">
        <v>3.6251277</v>
      </c>
      <c r="AN73" s="218"/>
      <c r="AO73" s="218" t="s">
        <v>94</v>
      </c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18"/>
      <c r="BB73" s="218"/>
      <c r="BC73" s="218"/>
      <c r="BD73" s="218">
        <v>2.84</v>
      </c>
      <c r="BE73" s="218">
        <v>6.97</v>
      </c>
      <c r="BF73" s="218" t="str">
        <f t="shared" si="23"/>
        <v>LOW</v>
      </c>
      <c r="BG73" s="218" t="str">
        <f t="shared" si="24"/>
        <v>MSS</v>
      </c>
      <c r="BH73" s="218"/>
      <c r="BI73" s="218"/>
      <c r="BJ73" s="222" t="s">
        <v>79</v>
      </c>
      <c r="BK73" s="199"/>
      <c r="BL73" s="218" t="s">
        <v>80</v>
      </c>
      <c r="BM73" s="218">
        <v>12083759</v>
      </c>
      <c r="BN73" s="218">
        <v>3.6251277</v>
      </c>
      <c r="BO73" s="218">
        <v>48.2</v>
      </c>
      <c r="BP73" s="218" t="s">
        <v>95</v>
      </c>
      <c r="BQ73" s="218" t="s">
        <v>82</v>
      </c>
      <c r="BR73" s="218"/>
      <c r="BS73" s="218"/>
      <c r="BT73" s="218"/>
      <c r="BU73" s="218"/>
      <c r="BV73" s="218"/>
      <c r="BW73" s="218"/>
      <c r="BX73" s="218"/>
      <c r="BY73" s="199"/>
      <c r="BZ73" s="228" t="s">
        <v>84</v>
      </c>
      <c r="CA73" s="228"/>
      <c r="CB73" s="229">
        <f t="shared" si="22"/>
        <v>0</v>
      </c>
      <c r="CC73" s="218"/>
      <c r="CD73" s="228"/>
      <c r="CE73" s="230"/>
      <c r="CF73" s="230"/>
      <c r="CG73" s="230"/>
      <c r="CH73" s="230"/>
      <c r="CI73" s="230"/>
      <c r="CJ73" s="230"/>
      <c r="CK73" s="230"/>
      <c r="CL73" s="230"/>
      <c r="CM73" s="230"/>
      <c r="CN73" s="218"/>
      <c r="CO73" s="199"/>
      <c r="CP73" s="230" t="s">
        <v>84</v>
      </c>
      <c r="CQ73" s="232"/>
      <c r="CR73" s="230"/>
      <c r="CS73" s="230"/>
      <c r="CT73" s="230"/>
      <c r="CU73" s="230"/>
      <c r="CV73" s="230"/>
      <c r="CW73" s="230"/>
    </row>
    <row r="74" ht="60" hidden="1" spans="1:101">
      <c r="A74" s="191">
        <v>1109</v>
      </c>
      <c r="B74" s="192" t="s">
        <v>426</v>
      </c>
      <c r="C74" s="193" t="s">
        <v>427</v>
      </c>
      <c r="D74" s="191" t="s">
        <v>71</v>
      </c>
      <c r="E74" s="199"/>
      <c r="F74" s="199"/>
      <c r="G74" s="199"/>
      <c r="H74" s="200" t="s">
        <v>428</v>
      </c>
      <c r="I74" s="204"/>
      <c r="J74" s="202"/>
      <c r="K74" s="202"/>
      <c r="L74" s="164" t="str">
        <f>_xlfn.IFNA(VLOOKUP(B74,'[1]CDM Patients Data'!$B$1266:$O$5000,7,FALSE),"")</f>
        <v>Breast</v>
      </c>
      <c r="M74" s="164" t="str">
        <f>_xlfn.IFNA(VLOOKUP(B74,'[1]CDM Patients Data'!$B$1266:$O$5000,8,FALSE),"")</f>
        <v>Breast NOS (excludes Skin of breast C44.5)</v>
      </c>
      <c r="N74" s="164" t="str">
        <f>_xlfn.IFNA(VLOOKUP(B74,'[1]CDM Patients Data'!$B$1266:$O$5000,9,FALSE),"")</f>
        <v>Invasive carcinoma of no special type</v>
      </c>
      <c r="O74" s="164" t="str">
        <f>_xlfn.IFNA(VLOOKUP(B74,'[1]CDM Patients Data'!$B$1266:$O$3492,10,FALSE),"")</f>
        <v>Left</v>
      </c>
      <c r="P74" s="164">
        <f>_xlfn.IFNA(VLOOKUP(B74,'[1]CDM Patients Data'!$B$1266:$O$3492,11,FALSE),"")</f>
        <v>0</v>
      </c>
      <c r="Q74" s="164">
        <f>_xlfn.IFNA(VLOOKUP(B74,'[1]CDM Patients Data'!$B$1266:$O$3492,12,FALSE),"")</f>
        <v>0</v>
      </c>
      <c r="R74" s="164">
        <f>_xlfn.IFNA(VLOOKUP(B74,'[1]CDM Patients Data'!$B$1266:$O$3492,13,FALSE),"")</f>
        <v>0</v>
      </c>
      <c r="S74" s="164">
        <f>_xlfn.IFNA(VLOOKUP(B74,'[1]CDM Patients Data'!$B$1266:$O$3492,14,FALSE),"")</f>
        <v>0</v>
      </c>
      <c r="T74" s="164" t="str">
        <f>_xlfn.IFNA(VLOOKUP(B74,'[1]CDM Patients Data'!$B$1266:$N$5000,6,FALSE),"")</f>
        <v>Manohar</v>
      </c>
      <c r="U74" s="164" t="s">
        <v>90</v>
      </c>
      <c r="V74" s="164" t="s">
        <v>91</v>
      </c>
      <c r="W74" s="164" t="s">
        <v>92</v>
      </c>
      <c r="X74" s="164" t="s">
        <v>93</v>
      </c>
      <c r="Y74" s="164"/>
      <c r="Z74" s="164"/>
      <c r="AA74" s="164"/>
      <c r="AB74" s="164"/>
      <c r="AC74" s="210"/>
      <c r="AD74" s="211"/>
      <c r="AE74" s="211" t="s">
        <v>78</v>
      </c>
      <c r="AF74" s="199"/>
      <c r="AG74" s="199"/>
      <c r="AH74" s="214" t="s">
        <v>79</v>
      </c>
      <c r="AI74" s="199"/>
      <c r="AJ74" s="199"/>
      <c r="AK74" s="218" t="s">
        <v>80</v>
      </c>
      <c r="AL74" s="220">
        <v>77581360</v>
      </c>
      <c r="AM74" s="218">
        <v>23.274408</v>
      </c>
      <c r="AN74" s="218">
        <v>60</v>
      </c>
      <c r="AO74" s="218" t="s">
        <v>94</v>
      </c>
      <c r="AP74" s="218"/>
      <c r="AQ74" s="218"/>
      <c r="AR74" s="218"/>
      <c r="AS74" s="218"/>
      <c r="AT74" s="218"/>
      <c r="AU74" s="218"/>
      <c r="AV74" s="218"/>
      <c r="AW74" s="218"/>
      <c r="AX74" s="218"/>
      <c r="AY74" s="218" t="s">
        <v>429</v>
      </c>
      <c r="AZ74" s="218"/>
      <c r="BA74" s="218"/>
      <c r="BB74" s="218"/>
      <c r="BC74" s="218"/>
      <c r="BD74" s="218"/>
      <c r="BE74" s="218"/>
      <c r="BF74" s="218"/>
      <c r="BG74" s="218"/>
      <c r="BH74" s="218"/>
      <c r="BI74" s="218"/>
      <c r="BJ74" s="222"/>
      <c r="BK74" s="199"/>
      <c r="BL74" s="218" t="s">
        <v>84</v>
      </c>
      <c r="BM74" s="218"/>
      <c r="BN74" s="218"/>
      <c r="BO74" s="218"/>
      <c r="BP74" s="218" t="s">
        <v>373</v>
      </c>
      <c r="BQ74" s="218"/>
      <c r="BR74" s="218"/>
      <c r="BS74" s="218"/>
      <c r="BT74" s="218"/>
      <c r="BU74" s="218"/>
      <c r="BV74" s="218"/>
      <c r="BW74" s="218"/>
      <c r="BX74" s="218"/>
      <c r="BY74" s="199"/>
      <c r="BZ74" s="228" t="s">
        <v>84</v>
      </c>
      <c r="CA74" s="228"/>
      <c r="CB74" s="229">
        <f t="shared" si="22"/>
        <v>0</v>
      </c>
      <c r="CC74" s="218"/>
      <c r="CD74" s="228"/>
      <c r="CE74" s="230"/>
      <c r="CF74" s="230"/>
      <c r="CG74" s="230"/>
      <c r="CH74" s="230"/>
      <c r="CI74" s="230"/>
      <c r="CJ74" s="230"/>
      <c r="CK74" s="230"/>
      <c r="CL74" s="230"/>
      <c r="CM74" s="230"/>
      <c r="CN74" s="218" t="s">
        <v>159</v>
      </c>
      <c r="CO74" s="199"/>
      <c r="CP74" s="230" t="s">
        <v>84</v>
      </c>
      <c r="CQ74" s="232"/>
      <c r="CR74" s="230"/>
      <c r="CS74" s="230"/>
      <c r="CT74" s="230"/>
      <c r="CU74" s="230"/>
      <c r="CV74" s="230"/>
      <c r="CW74" s="230"/>
    </row>
    <row r="75" ht="45" hidden="1" spans="1:101">
      <c r="A75" s="191">
        <v>1110</v>
      </c>
      <c r="B75" s="192" t="s">
        <v>430</v>
      </c>
      <c r="C75" s="193" t="s">
        <v>431</v>
      </c>
      <c r="D75" s="191" t="s">
        <v>71</v>
      </c>
      <c r="E75" s="199"/>
      <c r="F75" s="199"/>
      <c r="G75" s="199"/>
      <c r="H75" s="200"/>
      <c r="I75" s="204"/>
      <c r="J75" s="202"/>
      <c r="K75" s="202"/>
      <c r="L75" s="164" t="str">
        <f>_xlfn.IFNA(VLOOKUP(B75,'[1]CDM Patients Data'!$B$1266:$O$5000,7,FALSE),"")</f>
        <v>Lung</v>
      </c>
      <c r="M75" s="164" t="str">
        <f>_xlfn.IFNA(VLOOKUP(B75,'[1]CDM Patients Data'!$B$1266:$O$5000,8,FALSE),"")</f>
        <v>Upper lobe, lung</v>
      </c>
      <c r="N75" s="164" t="str">
        <f>_xlfn.IFNA(VLOOKUP(B75,'[1]CDM Patients Data'!$B$1266:$O$5000,9,FALSE),"")</f>
        <v>Carcinoid tumor, malignant</v>
      </c>
      <c r="O75" s="164" t="str">
        <f>_xlfn.IFNA(VLOOKUP(B75,'[1]CDM Patients Data'!$B$1266:$O$3492,10,FALSE),"")</f>
        <v>Left</v>
      </c>
      <c r="P75" s="164">
        <f>_xlfn.IFNA(VLOOKUP(B75,'[1]CDM Patients Data'!$B$1266:$O$3492,11,FALSE),"")</f>
        <v>0</v>
      </c>
      <c r="Q75" s="164">
        <f>_xlfn.IFNA(VLOOKUP(B75,'[1]CDM Patients Data'!$B$1266:$O$3492,12,FALSE),"")</f>
        <v>0</v>
      </c>
      <c r="R75" s="164">
        <f>_xlfn.IFNA(VLOOKUP(B75,'[1]CDM Patients Data'!$B$1266:$O$3492,13,FALSE),"")</f>
        <v>0</v>
      </c>
      <c r="S75" s="164">
        <f>_xlfn.IFNA(VLOOKUP(B75,'[1]CDM Patients Data'!$B$1266:$O$3492,14,FALSE),"")</f>
        <v>0</v>
      </c>
      <c r="T75" s="164" t="str">
        <f>_xlfn.IFNA(VLOOKUP(B75,'[1]CDM Patients Data'!$B$1266:$N$5000,6,FALSE),"")</f>
        <v>Ruchika</v>
      </c>
      <c r="U75" s="164" t="s">
        <v>224</v>
      </c>
      <c r="V75" s="164" t="s">
        <v>299</v>
      </c>
      <c r="W75" s="164" t="s">
        <v>92</v>
      </c>
      <c r="X75" s="164" t="s">
        <v>432</v>
      </c>
      <c r="Y75" s="164"/>
      <c r="Z75" s="164"/>
      <c r="AA75" s="164"/>
      <c r="AB75" s="164"/>
      <c r="AC75" s="210"/>
      <c r="AD75" s="211"/>
      <c r="AE75" s="211" t="s">
        <v>78</v>
      </c>
      <c r="AF75" s="199"/>
      <c r="AG75" s="199"/>
      <c r="AH75" s="214" t="s">
        <v>79</v>
      </c>
      <c r="AI75" s="199"/>
      <c r="AJ75" s="199"/>
      <c r="AK75" s="218" t="s">
        <v>80</v>
      </c>
      <c r="AL75" s="220">
        <v>54605789</v>
      </c>
      <c r="AM75" s="218">
        <v>16.3817367</v>
      </c>
      <c r="AN75" s="218">
        <v>165.6</v>
      </c>
      <c r="AO75" s="218" t="s">
        <v>81</v>
      </c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218"/>
      <c r="BD75" s="218">
        <v>0.07</v>
      </c>
      <c r="BE75" s="218">
        <v>13.78</v>
      </c>
      <c r="BF75" s="218" t="str">
        <f t="shared" si="23"/>
        <v>LOW</v>
      </c>
      <c r="BG75" s="218" t="str">
        <f t="shared" si="24"/>
        <v>MSS</v>
      </c>
      <c r="BH75" s="218"/>
      <c r="BI75" s="218"/>
      <c r="BJ75" s="222"/>
      <c r="BK75" s="199"/>
      <c r="BL75" s="218" t="s">
        <v>84</v>
      </c>
      <c r="BM75" s="218"/>
      <c r="BN75" s="218"/>
      <c r="BO75" s="218"/>
      <c r="BP75" s="218" t="s">
        <v>373</v>
      </c>
      <c r="BQ75" s="218"/>
      <c r="BR75" s="218"/>
      <c r="BS75" s="218"/>
      <c r="BT75" s="218"/>
      <c r="BU75" s="218"/>
      <c r="BV75" s="218"/>
      <c r="BW75" s="218"/>
      <c r="BX75" s="218"/>
      <c r="BY75" s="199"/>
      <c r="BZ75" s="228" t="s">
        <v>84</v>
      </c>
      <c r="CA75" s="228"/>
      <c r="CB75" s="229">
        <f t="shared" si="22"/>
        <v>0</v>
      </c>
      <c r="CC75" s="218"/>
      <c r="CD75" s="228"/>
      <c r="CE75" s="230"/>
      <c r="CF75" s="230"/>
      <c r="CG75" s="230"/>
      <c r="CH75" s="230"/>
      <c r="CI75" s="230"/>
      <c r="CJ75" s="230"/>
      <c r="CK75" s="230"/>
      <c r="CL75" s="230"/>
      <c r="CM75" s="230"/>
      <c r="CN75" s="218" t="s">
        <v>159</v>
      </c>
      <c r="CO75" s="199"/>
      <c r="CP75" s="230" t="s">
        <v>84</v>
      </c>
      <c r="CQ75" s="232"/>
      <c r="CR75" s="230"/>
      <c r="CS75" s="230"/>
      <c r="CT75" s="230"/>
      <c r="CU75" s="230"/>
      <c r="CV75" s="230"/>
      <c r="CW75" s="230"/>
    </row>
    <row r="76" ht="30" hidden="1" spans="1:101">
      <c r="A76" s="191">
        <v>1111</v>
      </c>
      <c r="B76" s="192" t="s">
        <v>433</v>
      </c>
      <c r="C76" s="193" t="s">
        <v>434</v>
      </c>
      <c r="D76" s="191" t="s">
        <v>71</v>
      </c>
      <c r="E76" s="199"/>
      <c r="F76" s="199"/>
      <c r="G76" s="199"/>
      <c r="H76" s="200"/>
      <c r="I76" s="204"/>
      <c r="J76" s="202"/>
      <c r="K76" s="202"/>
      <c r="L76" s="164" t="str">
        <f>_xlfn.IFNA(VLOOKUP(B76,'[1]CDM Patients Data'!$B$1266:$O$5000,7,FALSE),"")</f>
        <v>Pancreas</v>
      </c>
      <c r="M76" s="164" t="str">
        <f>_xlfn.IFNA(VLOOKUP(B76,'[1]CDM Patients Data'!$B$1266:$O$5000,8,FALSE),"")</f>
        <v>Head of pancreas</v>
      </c>
      <c r="N76" s="164" t="str">
        <f>_xlfn.IFNA(VLOOKUP(B76,'[1]CDM Patients Data'!$B$1266:$O$5000,9,FALSE),"")</f>
        <v>Adenocarcinoma, NOS</v>
      </c>
      <c r="O76" s="164" t="str">
        <f>_xlfn.IFNA(VLOOKUP(B76,'[1]CDM Patients Data'!$B$1266:$O$3492,10,FALSE),"")</f>
        <v>Not a paired site</v>
      </c>
      <c r="P76" s="164">
        <f>_xlfn.IFNA(VLOOKUP(B76,'[1]CDM Patients Data'!$B$1266:$O$3492,11,FALSE),"")</f>
        <v>0</v>
      </c>
      <c r="Q76" s="164">
        <f>_xlfn.IFNA(VLOOKUP(B76,'[1]CDM Patients Data'!$B$1266:$O$3492,12,FALSE),"")</f>
        <v>0</v>
      </c>
      <c r="R76" s="164">
        <f>_xlfn.IFNA(VLOOKUP(B76,'[1]CDM Patients Data'!$B$1266:$O$3492,13,FALSE),"")</f>
        <v>0</v>
      </c>
      <c r="S76" s="164">
        <f>_xlfn.IFNA(VLOOKUP(B76,'[1]CDM Patients Data'!$B$1266:$O$3492,14,FALSE),"")</f>
        <v>0</v>
      </c>
      <c r="T76" s="164" t="str">
        <f>_xlfn.IFNA(VLOOKUP(B76,'[1]CDM Patients Data'!$B$1266:$N$5000,6,FALSE),"")</f>
        <v>Manohar</v>
      </c>
      <c r="U76" s="164" t="s">
        <v>256</v>
      </c>
      <c r="V76" s="164" t="s">
        <v>317</v>
      </c>
      <c r="W76" s="164" t="s">
        <v>130</v>
      </c>
      <c r="X76" s="164" t="s">
        <v>131</v>
      </c>
      <c r="Y76" s="164"/>
      <c r="Z76" s="164"/>
      <c r="AA76" s="164"/>
      <c r="AB76" s="164"/>
      <c r="AC76" s="210"/>
      <c r="AD76" s="211"/>
      <c r="AE76" s="211" t="s">
        <v>78</v>
      </c>
      <c r="AF76" s="199"/>
      <c r="AG76" s="199"/>
      <c r="AH76" s="214" t="s">
        <v>79</v>
      </c>
      <c r="AI76" s="199"/>
      <c r="AJ76" s="199"/>
      <c r="AK76" s="218" t="s">
        <v>80</v>
      </c>
      <c r="AL76" s="220">
        <v>62450935</v>
      </c>
      <c r="AM76" s="218">
        <v>18.7352805</v>
      </c>
      <c r="AN76" s="218">
        <v>82</v>
      </c>
      <c r="AO76" s="218" t="s">
        <v>94</v>
      </c>
      <c r="AP76" s="218" t="s">
        <v>118</v>
      </c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18"/>
      <c r="BB76" s="218"/>
      <c r="BC76" s="218"/>
      <c r="BD76" s="218">
        <v>8.62</v>
      </c>
      <c r="BE76" s="218">
        <v>7.9</v>
      </c>
      <c r="BF76" s="218" t="str">
        <f t="shared" si="23"/>
        <v>LOW</v>
      </c>
      <c r="BG76" s="218" t="str">
        <f t="shared" si="24"/>
        <v>MSS</v>
      </c>
      <c r="BH76" s="218"/>
      <c r="BI76" s="218"/>
      <c r="BJ76" s="222"/>
      <c r="BK76" s="199"/>
      <c r="BL76" s="218" t="s">
        <v>84</v>
      </c>
      <c r="BM76" s="218"/>
      <c r="BN76" s="218"/>
      <c r="BO76" s="218"/>
      <c r="BP76" s="218" t="s">
        <v>373</v>
      </c>
      <c r="BQ76" s="218"/>
      <c r="BR76" s="218"/>
      <c r="BS76" s="218"/>
      <c r="BT76" s="218"/>
      <c r="BU76" s="218"/>
      <c r="BV76" s="218"/>
      <c r="BW76" s="218"/>
      <c r="BX76" s="218"/>
      <c r="BY76" s="199"/>
      <c r="BZ76" s="228" t="s">
        <v>84</v>
      </c>
      <c r="CA76" s="228"/>
      <c r="CB76" s="229">
        <f t="shared" si="22"/>
        <v>0</v>
      </c>
      <c r="CC76" s="218"/>
      <c r="CD76" s="228"/>
      <c r="CE76" s="230"/>
      <c r="CF76" s="230"/>
      <c r="CG76" s="230"/>
      <c r="CH76" s="230"/>
      <c r="CI76" s="230"/>
      <c r="CJ76" s="230"/>
      <c r="CK76" s="230"/>
      <c r="CL76" s="230"/>
      <c r="CM76" s="230"/>
      <c r="CN76" s="218" t="s">
        <v>159</v>
      </c>
      <c r="CO76" s="199"/>
      <c r="CP76" s="230" t="s">
        <v>84</v>
      </c>
      <c r="CQ76" s="232"/>
      <c r="CR76" s="230"/>
      <c r="CS76" s="230"/>
      <c r="CT76" s="230"/>
      <c r="CU76" s="230"/>
      <c r="CV76" s="230"/>
      <c r="CW76" s="230"/>
    </row>
    <row r="77" ht="31.5" hidden="1" spans="1:101">
      <c r="A77" s="191">
        <v>1112</v>
      </c>
      <c r="B77" s="192" t="s">
        <v>435</v>
      </c>
      <c r="C77" s="193" t="s">
        <v>436</v>
      </c>
      <c r="D77" s="191" t="s">
        <v>71</v>
      </c>
      <c r="E77" s="199"/>
      <c r="F77" s="199"/>
      <c r="G77" s="199"/>
      <c r="H77" s="200" t="s">
        <v>437</v>
      </c>
      <c r="I77" s="204"/>
      <c r="J77" s="202"/>
      <c r="K77" s="202"/>
      <c r="L77" s="164" t="str">
        <f>_xlfn.IFNA(VLOOKUP(B77,'[1]CDM Patients Data'!$B$1266:$O$5000,7,FALSE),"")</f>
        <v>Brain</v>
      </c>
      <c r="M77" s="164" t="str">
        <f>_xlfn.IFNA(VLOOKUP(B77,'[1]CDM Patients Data'!$B$1266:$O$5000,8,FALSE),"")</f>
        <v>Brain NOS</v>
      </c>
      <c r="N77" s="164" t="str">
        <f>_xlfn.IFNA(VLOOKUP(B77,'[1]CDM Patients Data'!$B$1266:$O$5000,9,FALSE),"")</f>
        <v>Glioblastoma, IDH-mutant</v>
      </c>
      <c r="O77" s="164" t="str">
        <f>_xlfn.IFNA(VLOOKUP(B77,'[1]CDM Patients Data'!$B$1266:$O$3492,10,FALSE),"")</f>
        <v>Unknown</v>
      </c>
      <c r="P77" s="164">
        <f>_xlfn.IFNA(VLOOKUP(B77,'[1]CDM Patients Data'!$B$1266:$O$3492,11,FALSE),"")</f>
        <v>0</v>
      </c>
      <c r="Q77" s="164">
        <f>_xlfn.IFNA(VLOOKUP(B77,'[1]CDM Patients Data'!$B$1266:$O$3492,12,FALSE),"")</f>
        <v>0</v>
      </c>
      <c r="R77" s="164">
        <f>_xlfn.IFNA(VLOOKUP(B77,'[1]CDM Patients Data'!$B$1266:$O$3492,13,FALSE),"")</f>
        <v>0</v>
      </c>
      <c r="S77" s="164">
        <f>_xlfn.IFNA(VLOOKUP(B77,'[1]CDM Patients Data'!$B$1266:$O$3492,14,FALSE),"")</f>
        <v>0</v>
      </c>
      <c r="T77" s="164" t="str">
        <f>_xlfn.IFNA(VLOOKUP(B77,'[1]CDM Patients Data'!$B$1266:$N$5000,6,FALSE),"")</f>
        <v>Manohar</v>
      </c>
      <c r="U77" s="164" t="s">
        <v>438</v>
      </c>
      <c r="V77" s="164" t="s">
        <v>439</v>
      </c>
      <c r="W77" s="164" t="s">
        <v>74</v>
      </c>
      <c r="X77" s="164" t="s">
        <v>440</v>
      </c>
      <c r="Y77" s="164"/>
      <c r="Z77" s="164"/>
      <c r="AA77" s="164"/>
      <c r="AB77" s="164"/>
      <c r="AC77" s="210"/>
      <c r="AD77" s="211"/>
      <c r="AE77" s="211" t="s">
        <v>78</v>
      </c>
      <c r="AF77" s="199"/>
      <c r="AG77" s="199"/>
      <c r="AH77" s="214" t="s">
        <v>79</v>
      </c>
      <c r="AI77" s="199"/>
      <c r="AJ77" s="199"/>
      <c r="AK77" s="218" t="s">
        <v>80</v>
      </c>
      <c r="AL77" s="220">
        <v>126075738</v>
      </c>
      <c r="AM77" s="218">
        <v>37.8227214</v>
      </c>
      <c r="AN77" s="218">
        <v>92.4</v>
      </c>
      <c r="AO77" s="218" t="s">
        <v>94</v>
      </c>
      <c r="AP77" s="218" t="s">
        <v>441</v>
      </c>
      <c r="AQ77" s="218" t="s">
        <v>118</v>
      </c>
      <c r="AR77" s="218" t="s">
        <v>442</v>
      </c>
      <c r="AS77" s="218"/>
      <c r="AT77" s="218"/>
      <c r="AU77" s="218"/>
      <c r="AV77" s="218"/>
      <c r="AW77" s="218"/>
      <c r="AX77" s="218"/>
      <c r="AY77" s="218"/>
      <c r="AZ77" s="218"/>
      <c r="BA77" s="218"/>
      <c r="BB77" s="218"/>
      <c r="BC77" s="218"/>
      <c r="BD77" s="218">
        <v>2.62</v>
      </c>
      <c r="BE77" s="218">
        <v>10.72</v>
      </c>
      <c r="BF77" s="218" t="str">
        <f t="shared" si="23"/>
        <v>LOW</v>
      </c>
      <c r="BG77" s="218" t="str">
        <f t="shared" si="24"/>
        <v>MSS</v>
      </c>
      <c r="BH77" s="218"/>
      <c r="BI77" s="218"/>
      <c r="BJ77" s="222"/>
      <c r="BK77" s="199"/>
      <c r="BL77" s="218" t="s">
        <v>84</v>
      </c>
      <c r="BM77" s="218"/>
      <c r="BN77" s="218"/>
      <c r="BO77" s="218"/>
      <c r="BP77" s="218" t="s">
        <v>373</v>
      </c>
      <c r="BQ77" s="218"/>
      <c r="BR77" s="218"/>
      <c r="BS77" s="218"/>
      <c r="BT77" s="218"/>
      <c r="BU77" s="218"/>
      <c r="BV77" s="218"/>
      <c r="BW77" s="218"/>
      <c r="BX77" s="218"/>
      <c r="BY77" s="199"/>
      <c r="BZ77" s="228" t="s">
        <v>84</v>
      </c>
      <c r="CA77" s="228"/>
      <c r="CB77" s="229">
        <f t="shared" si="22"/>
        <v>0</v>
      </c>
      <c r="CC77" s="218"/>
      <c r="CD77" s="228"/>
      <c r="CE77" s="230"/>
      <c r="CF77" s="230"/>
      <c r="CG77" s="230"/>
      <c r="CH77" s="230"/>
      <c r="CI77" s="230"/>
      <c r="CJ77" s="230"/>
      <c r="CK77" s="230"/>
      <c r="CL77" s="230"/>
      <c r="CM77" s="230"/>
      <c r="CN77" s="218" t="s">
        <v>159</v>
      </c>
      <c r="CO77" s="199"/>
      <c r="CP77" s="230" t="s">
        <v>84</v>
      </c>
      <c r="CQ77" s="232"/>
      <c r="CR77" s="230"/>
      <c r="CS77" s="230"/>
      <c r="CT77" s="230"/>
      <c r="CU77" s="230"/>
      <c r="CV77" s="230"/>
      <c r="CW77" s="230"/>
    </row>
    <row r="78" ht="78.75" hidden="1" spans="1:101">
      <c r="A78" s="191">
        <v>1113</v>
      </c>
      <c r="B78" s="192" t="s">
        <v>443</v>
      </c>
      <c r="C78" s="193" t="s">
        <v>444</v>
      </c>
      <c r="D78" s="191" t="s">
        <v>71</v>
      </c>
      <c r="E78" s="199"/>
      <c r="F78" s="199"/>
      <c r="G78" s="199"/>
      <c r="H78" s="200" t="s">
        <v>445</v>
      </c>
      <c r="I78" s="204"/>
      <c r="J78" s="202"/>
      <c r="K78" s="202"/>
      <c r="L78" s="164" t="str">
        <f>_xlfn.IFNA(VLOOKUP(B78,'[1]CDM Patients Data'!$B$1266:$O$5000,7,FALSE),"")</f>
        <v>Prostate</v>
      </c>
      <c r="M78" s="164">
        <f>_xlfn.IFNA(VLOOKUP(B78,'[1]CDM Patients Data'!$B$1266:$O$5000,8,FALSE),"")</f>
        <v>0</v>
      </c>
      <c r="N78" s="164">
        <f>_xlfn.IFNA(VLOOKUP(B78,'[1]CDM Patients Data'!$B$1266:$O$5000,9,FALSE),"")</f>
        <v>0</v>
      </c>
      <c r="O78" s="164">
        <f>_xlfn.IFNA(VLOOKUP(B78,'[1]CDM Patients Data'!$B$1266:$O$3492,10,FALSE),"")</f>
        <v>0</v>
      </c>
      <c r="P78" s="164">
        <f>_xlfn.IFNA(VLOOKUP(B78,'[1]CDM Patients Data'!$B$1266:$O$3492,11,FALSE),"")</f>
        <v>0</v>
      </c>
      <c r="Q78" s="164">
        <f>_xlfn.IFNA(VLOOKUP(B78,'[1]CDM Patients Data'!$B$1266:$O$3492,12,FALSE),"")</f>
        <v>0</v>
      </c>
      <c r="R78" s="164">
        <f>_xlfn.IFNA(VLOOKUP(B78,'[1]CDM Patients Data'!$B$1266:$O$3492,13,FALSE),"")</f>
        <v>0</v>
      </c>
      <c r="S78" s="164">
        <f>_xlfn.IFNA(VLOOKUP(B78,'[1]CDM Patients Data'!$B$1266:$O$3492,14,FALSE),"")</f>
        <v>0</v>
      </c>
      <c r="T78" s="164" t="str">
        <f>_xlfn.IFNA(VLOOKUP(B78,'[1]CDM Patients Data'!$B$1266:$N$5000,6,FALSE),"")</f>
        <v>Manohar</v>
      </c>
      <c r="U78" s="164" t="s">
        <v>128</v>
      </c>
      <c r="V78" s="164" t="s">
        <v>129</v>
      </c>
      <c r="W78" s="164" t="s">
        <v>130</v>
      </c>
      <c r="X78" s="164" t="s">
        <v>108</v>
      </c>
      <c r="Y78" s="164"/>
      <c r="Z78" s="164"/>
      <c r="AA78" s="164"/>
      <c r="AB78" s="164"/>
      <c r="AC78" s="210"/>
      <c r="AD78" s="211"/>
      <c r="AE78" s="211" t="s">
        <v>78</v>
      </c>
      <c r="AF78" s="199"/>
      <c r="AG78" s="199"/>
      <c r="AH78" s="215"/>
      <c r="AI78" s="199"/>
      <c r="AJ78" s="199"/>
      <c r="AK78" s="218" t="s">
        <v>84</v>
      </c>
      <c r="AL78" s="220"/>
      <c r="AM78" s="218"/>
      <c r="AN78" s="218"/>
      <c r="AO78" s="218" t="s">
        <v>76</v>
      </c>
      <c r="AP78" s="218"/>
      <c r="AQ78" s="218"/>
      <c r="AR78" s="218"/>
      <c r="AS78" s="218"/>
      <c r="AT78" s="218"/>
      <c r="AU78" s="218"/>
      <c r="AV78" s="218"/>
      <c r="AW78" s="218"/>
      <c r="AX78" s="218"/>
      <c r="AY78" s="218"/>
      <c r="AZ78" s="218"/>
      <c r="BA78" s="218"/>
      <c r="BB78" s="218"/>
      <c r="BC78" s="218"/>
      <c r="BD78" s="218">
        <v>5.54</v>
      </c>
      <c r="BE78" s="218">
        <v>9.77</v>
      </c>
      <c r="BF78" s="218" t="str">
        <f t="shared" si="23"/>
        <v>LOW</v>
      </c>
      <c r="BG78" s="218" t="str">
        <f t="shared" si="24"/>
        <v>MSS</v>
      </c>
      <c r="BH78" s="218"/>
      <c r="BI78" s="218"/>
      <c r="BJ78" s="222"/>
      <c r="BK78" s="199"/>
      <c r="BL78" s="218" t="s">
        <v>84</v>
      </c>
      <c r="BM78" s="218"/>
      <c r="BN78" s="218"/>
      <c r="BO78" s="218"/>
      <c r="BP78" s="218" t="s">
        <v>373</v>
      </c>
      <c r="BQ78" s="218"/>
      <c r="BR78" s="218"/>
      <c r="BS78" s="218"/>
      <c r="BT78" s="218"/>
      <c r="BU78" s="218"/>
      <c r="BV78" s="218"/>
      <c r="BW78" s="218"/>
      <c r="BX78" s="218"/>
      <c r="BY78" s="199"/>
      <c r="BZ78" s="228" t="s">
        <v>84</v>
      </c>
      <c r="CA78" s="228"/>
      <c r="CB78" s="229">
        <f t="shared" si="22"/>
        <v>0</v>
      </c>
      <c r="CC78" s="218"/>
      <c r="CD78" s="228"/>
      <c r="CE78" s="230"/>
      <c r="CF78" s="230"/>
      <c r="CG78" s="230"/>
      <c r="CH78" s="230"/>
      <c r="CI78" s="230"/>
      <c r="CJ78" s="230"/>
      <c r="CK78" s="230"/>
      <c r="CL78" s="230"/>
      <c r="CM78" s="230"/>
      <c r="CN78" s="218" t="s">
        <v>159</v>
      </c>
      <c r="CO78" s="199"/>
      <c r="CP78" s="230" t="s">
        <v>84</v>
      </c>
      <c r="CQ78" s="232"/>
      <c r="CR78" s="230"/>
      <c r="CS78" s="230"/>
      <c r="CT78" s="230"/>
      <c r="CU78" s="230"/>
      <c r="CV78" s="230"/>
      <c r="CW78" s="230"/>
    </row>
    <row r="79" ht="60" hidden="1" spans="1:101">
      <c r="A79" s="191">
        <v>1115</v>
      </c>
      <c r="B79" s="192" t="s">
        <v>446</v>
      </c>
      <c r="C79" s="193" t="s">
        <v>447</v>
      </c>
      <c r="D79" s="191" t="s">
        <v>135</v>
      </c>
      <c r="E79" s="199"/>
      <c r="F79" s="199"/>
      <c r="G79" s="199"/>
      <c r="H79" s="200" t="s">
        <v>448</v>
      </c>
      <c r="I79" s="204"/>
      <c r="J79" s="202"/>
      <c r="K79" s="202"/>
      <c r="L79" s="164" t="str">
        <f>_xlfn.IFNA(VLOOKUP(B79,'[1]CDM Patients Data'!$B$1266:$O$5000,7,FALSE),"")</f>
        <v>Cervix Uteri</v>
      </c>
      <c r="M79" s="164" t="str">
        <f>_xlfn.IFNA(VLOOKUP(B79,'[1]CDM Patients Data'!$B$1266:$O$5000,8,FALSE),"")</f>
        <v>Cervix uteri</v>
      </c>
      <c r="N79" s="164" t="str">
        <f>_xlfn.IFNA(VLOOKUP(B79,'[1]CDM Patients Data'!$B$1266:$O$5000,9,FALSE),"")</f>
        <v>Squamous cell carcinoma, NOS</v>
      </c>
      <c r="O79" s="164" t="str">
        <f>_xlfn.IFNA(VLOOKUP(B79,'[1]CDM Patients Data'!$B$1266:$O$3492,10,FALSE),"")</f>
        <v>Unknown</v>
      </c>
      <c r="P79" s="164">
        <f>_xlfn.IFNA(VLOOKUP(B79,'[1]CDM Patients Data'!$B$1266:$O$3492,11,FALSE),"")</f>
        <v>0</v>
      </c>
      <c r="Q79" s="164">
        <f>_xlfn.IFNA(VLOOKUP(B79,'[1]CDM Patients Data'!$B$1266:$O$3492,12,FALSE),"")</f>
        <v>0</v>
      </c>
      <c r="R79" s="164">
        <f>_xlfn.IFNA(VLOOKUP(B79,'[1]CDM Patients Data'!$B$1266:$O$3492,13,FALSE),"")</f>
        <v>0</v>
      </c>
      <c r="S79" s="164">
        <f>_xlfn.IFNA(VLOOKUP(B79,'[1]CDM Patients Data'!$B$1266:$O$3492,14,FALSE),"")</f>
        <v>0</v>
      </c>
      <c r="T79" s="164" t="str">
        <f>_xlfn.IFNA(VLOOKUP(B79,'[1]CDM Patients Data'!$B$1266:$N$5000,6,FALSE),"")</f>
        <v>Manohar</v>
      </c>
      <c r="U79" s="164" t="s">
        <v>189</v>
      </c>
      <c r="V79" s="164" t="s">
        <v>190</v>
      </c>
      <c r="W79" s="164" t="s">
        <v>130</v>
      </c>
      <c r="X79" s="164" t="s">
        <v>139</v>
      </c>
      <c r="Y79" s="164"/>
      <c r="Z79" s="164"/>
      <c r="AA79" s="164"/>
      <c r="AB79" s="164"/>
      <c r="AC79" s="210"/>
      <c r="AD79" s="211"/>
      <c r="AE79" s="211" t="s">
        <v>78</v>
      </c>
      <c r="AF79" s="199"/>
      <c r="AG79" s="199"/>
      <c r="AH79" s="214" t="s">
        <v>79</v>
      </c>
      <c r="AI79" s="199"/>
      <c r="AJ79" s="199"/>
      <c r="AK79" s="218" t="s">
        <v>80</v>
      </c>
      <c r="AL79" s="220">
        <v>38087223</v>
      </c>
      <c r="AM79" s="218">
        <v>11.4261669</v>
      </c>
      <c r="AN79" s="218">
        <v>123.8</v>
      </c>
      <c r="AO79" s="218" t="s">
        <v>81</v>
      </c>
      <c r="AP79" s="218" t="s">
        <v>158</v>
      </c>
      <c r="AQ79" s="218" t="s">
        <v>449</v>
      </c>
      <c r="AR79" s="218"/>
      <c r="AS79" s="218"/>
      <c r="AT79" s="218"/>
      <c r="AU79" s="218"/>
      <c r="AV79" s="218"/>
      <c r="AW79" s="218"/>
      <c r="AX79" s="218"/>
      <c r="AY79" s="218"/>
      <c r="AZ79" s="218"/>
      <c r="BA79" s="218"/>
      <c r="BB79" s="218"/>
      <c r="BC79" s="218"/>
      <c r="BD79" s="218">
        <v>5.39</v>
      </c>
      <c r="BE79" s="218">
        <v>10.44</v>
      </c>
      <c r="BF79" s="218" t="str">
        <f t="shared" si="23"/>
        <v>LOW</v>
      </c>
      <c r="BG79" s="218" t="str">
        <f t="shared" si="24"/>
        <v>MSS</v>
      </c>
      <c r="BH79" s="218"/>
      <c r="BI79" s="218"/>
      <c r="BJ79" s="222"/>
      <c r="BK79" s="199"/>
      <c r="BL79" s="218" t="s">
        <v>84</v>
      </c>
      <c r="BM79" s="218"/>
      <c r="BN79" s="218"/>
      <c r="BO79" s="218"/>
      <c r="BP79" s="218" t="s">
        <v>373</v>
      </c>
      <c r="BQ79" s="218"/>
      <c r="BR79" s="218"/>
      <c r="BS79" s="218"/>
      <c r="BT79" s="218"/>
      <c r="BU79" s="218"/>
      <c r="BV79" s="218"/>
      <c r="BW79" s="218"/>
      <c r="BX79" s="218"/>
      <c r="BY79" s="199"/>
      <c r="BZ79" s="228" t="s">
        <v>84</v>
      </c>
      <c r="CA79" s="228"/>
      <c r="CB79" s="229">
        <f t="shared" si="22"/>
        <v>0</v>
      </c>
      <c r="CC79" s="218"/>
      <c r="CD79" s="228"/>
      <c r="CE79" s="230"/>
      <c r="CF79" s="230"/>
      <c r="CG79" s="230"/>
      <c r="CH79" s="230"/>
      <c r="CI79" s="230"/>
      <c r="CJ79" s="230"/>
      <c r="CK79" s="230"/>
      <c r="CL79" s="230"/>
      <c r="CM79" s="230"/>
      <c r="CN79" s="218" t="s">
        <v>119</v>
      </c>
      <c r="CO79" s="199"/>
      <c r="CP79" s="230" t="s">
        <v>80</v>
      </c>
      <c r="CQ79" s="232">
        <v>49153034</v>
      </c>
      <c r="CR79" s="230">
        <f>CQ79*150/10^9</f>
        <v>7.3729551</v>
      </c>
      <c r="CS79" s="230"/>
      <c r="CT79" s="230"/>
      <c r="CU79" s="230"/>
      <c r="CV79" s="230"/>
      <c r="CW79" s="230"/>
    </row>
    <row r="80" ht="110.25" hidden="1" spans="1:101">
      <c r="A80" s="191">
        <v>1117</v>
      </c>
      <c r="B80" s="192" t="s">
        <v>450</v>
      </c>
      <c r="C80" s="193" t="s">
        <v>451</v>
      </c>
      <c r="D80" s="191" t="s">
        <v>71</v>
      </c>
      <c r="E80" s="199"/>
      <c r="F80" s="199"/>
      <c r="G80" s="199"/>
      <c r="H80" s="200" t="s">
        <v>452</v>
      </c>
      <c r="I80" s="204"/>
      <c r="J80" s="202"/>
      <c r="K80" s="202"/>
      <c r="L80" s="164" t="str">
        <f>_xlfn.IFNA(VLOOKUP(B80,'[1]CDM Patients Data'!$B$1266:$O$5000,7,FALSE),"")</f>
        <v>Ovary</v>
      </c>
      <c r="M80" s="164" t="str">
        <f>_xlfn.IFNA(VLOOKUP(B80,'[1]CDM Patients Data'!$B$1266:$O$5000,8,FALSE),"")</f>
        <v>Ovary</v>
      </c>
      <c r="N80" s="164" t="str">
        <f>_xlfn.IFNA(VLOOKUP(B80,'[1]CDM Patients Data'!$B$1266:$O$5000,9,FALSE),"")</f>
        <v>High-grade serous carcinoma</v>
      </c>
      <c r="O80" s="164" t="str">
        <f>_xlfn.IFNA(VLOOKUP(B80,'[1]CDM Patients Data'!$B$1266:$O$3492,10,FALSE),"")</f>
        <v>Right and Left</v>
      </c>
      <c r="P80" s="164">
        <f>_xlfn.IFNA(VLOOKUP(B80,'[1]CDM Patients Data'!$B$1266:$O$3492,11,FALSE),"")</f>
        <v>0</v>
      </c>
      <c r="Q80" s="164">
        <f>_xlfn.IFNA(VLOOKUP(B80,'[1]CDM Patients Data'!$B$1266:$O$3492,12,FALSE),"")</f>
        <v>0</v>
      </c>
      <c r="R80" s="164">
        <f>_xlfn.IFNA(VLOOKUP(B80,'[1]CDM Patients Data'!$B$1266:$O$3492,13,FALSE),"")</f>
        <v>0</v>
      </c>
      <c r="S80" s="164">
        <f>_xlfn.IFNA(VLOOKUP(B80,'[1]CDM Patients Data'!$B$1266:$O$3492,14,FALSE),"")</f>
        <v>0</v>
      </c>
      <c r="T80" s="164" t="str">
        <f>_xlfn.IFNA(VLOOKUP(B80,'[1]CDM Patients Data'!$B$1266:$N$5000,6,FALSE),"")</f>
        <v>Manohar</v>
      </c>
      <c r="U80" s="164" t="s">
        <v>73</v>
      </c>
      <c r="V80" s="164" t="s">
        <v>73</v>
      </c>
      <c r="W80" s="164" t="s">
        <v>197</v>
      </c>
      <c r="X80" s="164" t="s">
        <v>75</v>
      </c>
      <c r="Y80" s="164"/>
      <c r="Z80" s="164"/>
      <c r="AA80" s="164"/>
      <c r="AB80" s="164"/>
      <c r="AC80" s="210"/>
      <c r="AD80" s="211"/>
      <c r="AE80" s="211" t="s">
        <v>78</v>
      </c>
      <c r="AF80" s="199"/>
      <c r="AG80" s="199"/>
      <c r="AH80" s="214" t="s">
        <v>79</v>
      </c>
      <c r="AI80" s="199"/>
      <c r="AJ80" s="199"/>
      <c r="AK80" s="218" t="s">
        <v>80</v>
      </c>
      <c r="AL80" s="220">
        <v>37289842</v>
      </c>
      <c r="AM80" s="218">
        <v>11.1869526</v>
      </c>
      <c r="AN80" s="218">
        <v>139.2</v>
      </c>
      <c r="AO80" s="218" t="s">
        <v>81</v>
      </c>
      <c r="AP80" s="218" t="s">
        <v>118</v>
      </c>
      <c r="AQ80" s="218"/>
      <c r="AR80" s="218"/>
      <c r="AS80" s="218"/>
      <c r="AT80" s="218"/>
      <c r="AU80" s="218"/>
      <c r="AV80" s="218"/>
      <c r="AW80" s="218"/>
      <c r="AX80" s="218"/>
      <c r="AY80" s="218"/>
      <c r="AZ80" s="218"/>
      <c r="BA80" s="218"/>
      <c r="BB80" s="218"/>
      <c r="BC80" s="218"/>
      <c r="BD80" s="218">
        <v>0.21</v>
      </c>
      <c r="BE80" s="218">
        <v>7.77</v>
      </c>
      <c r="BF80" s="218" t="str">
        <f t="shared" si="23"/>
        <v>LOW</v>
      </c>
      <c r="BG80" s="218" t="str">
        <f t="shared" si="24"/>
        <v>MSS</v>
      </c>
      <c r="BH80" s="218"/>
      <c r="BI80" s="218"/>
      <c r="BJ80" s="222"/>
      <c r="BK80" s="199"/>
      <c r="BL80" s="218" t="s">
        <v>84</v>
      </c>
      <c r="BM80" s="218"/>
      <c r="BN80" s="218"/>
      <c r="BO80" s="218"/>
      <c r="BP80" s="218" t="s">
        <v>373</v>
      </c>
      <c r="BQ80" s="218"/>
      <c r="BR80" s="218"/>
      <c r="BS80" s="218"/>
      <c r="BT80" s="218"/>
      <c r="BU80" s="218"/>
      <c r="BV80" s="218"/>
      <c r="BW80" s="218"/>
      <c r="BX80" s="218"/>
      <c r="BY80" s="199"/>
      <c r="BZ80" s="228" t="s">
        <v>84</v>
      </c>
      <c r="CA80" s="228"/>
      <c r="CB80" s="229">
        <f t="shared" si="22"/>
        <v>0</v>
      </c>
      <c r="CC80" s="218"/>
      <c r="CD80" s="228"/>
      <c r="CE80" s="230"/>
      <c r="CF80" s="230"/>
      <c r="CG80" s="230"/>
      <c r="CH80" s="230"/>
      <c r="CI80" s="230"/>
      <c r="CJ80" s="230"/>
      <c r="CK80" s="230"/>
      <c r="CL80" s="230"/>
      <c r="CM80" s="230"/>
      <c r="CN80" s="218" t="s">
        <v>159</v>
      </c>
      <c r="CO80" s="199"/>
      <c r="CP80" s="230" t="s">
        <v>84</v>
      </c>
      <c r="CQ80" s="232"/>
      <c r="CR80" s="230"/>
      <c r="CS80" s="230"/>
      <c r="CT80" s="230"/>
      <c r="CU80" s="230"/>
      <c r="CV80" s="230"/>
      <c r="CW80" s="230"/>
    </row>
    <row r="81" ht="25.5" spans="1:101">
      <c r="A81" s="191">
        <v>1118</v>
      </c>
      <c r="B81" s="192" t="s">
        <v>453</v>
      </c>
      <c r="C81" s="193" t="s">
        <v>454</v>
      </c>
      <c r="D81" s="191" t="s">
        <v>99</v>
      </c>
      <c r="E81" s="199"/>
      <c r="F81" s="199"/>
      <c r="G81" s="199"/>
      <c r="H81" s="200"/>
      <c r="I81" s="204" t="s">
        <v>172</v>
      </c>
      <c r="J81" s="202"/>
      <c r="K81" s="202"/>
      <c r="L81" s="164" t="str">
        <f>_xlfn.IFNA(VLOOKUP(B81,'[1]CDM Patients Data'!$B$1266:$O$5000,7,FALSE),"")</f>
        <v>Ovary</v>
      </c>
      <c r="M81" s="164" t="str">
        <f>_xlfn.IFNA(VLOOKUP(B81,'[1]CDM Patients Data'!$B$1266:$O$5000,8,FALSE),"")</f>
        <v>Ovary</v>
      </c>
      <c r="N81" s="164">
        <f>_xlfn.IFNA(VLOOKUP(B81,'[1]CDM Patients Data'!$B$1266:$O$5000,9,FALSE),"")</f>
        <v>0</v>
      </c>
      <c r="O81" s="164">
        <f>_xlfn.IFNA(VLOOKUP(B81,'[1]CDM Patients Data'!$B$1266:$O$3492,10,FALSE),"")</f>
        <v>0</v>
      </c>
      <c r="P81" s="164">
        <f>_xlfn.IFNA(VLOOKUP(B81,'[1]CDM Patients Data'!$B$1266:$O$3492,11,FALSE),"")</f>
        <v>0</v>
      </c>
      <c r="Q81" s="164">
        <f>_xlfn.IFNA(VLOOKUP(B81,'[1]CDM Patients Data'!$B$1266:$O$3492,12,FALSE),"")</f>
        <v>0</v>
      </c>
      <c r="R81" s="164">
        <f>_xlfn.IFNA(VLOOKUP(B81,'[1]CDM Patients Data'!$B$1266:$O$3492,13,FALSE),"")</f>
        <v>0</v>
      </c>
      <c r="S81" s="164">
        <f>_xlfn.IFNA(VLOOKUP(B81,'[1]CDM Patients Data'!$B$1266:$O$3492,14,FALSE),"")</f>
        <v>0</v>
      </c>
      <c r="T81" s="164" t="str">
        <f>_xlfn.IFNA(VLOOKUP(B81,'[1]CDM Patients Data'!$B$1266:$N$5000,6,FALSE),"")</f>
        <v>Manohar</v>
      </c>
      <c r="U81" s="164" t="s">
        <v>73</v>
      </c>
      <c r="V81" s="164" t="s">
        <v>73</v>
      </c>
      <c r="W81" s="164" t="s">
        <v>74</v>
      </c>
      <c r="X81" s="164" t="s">
        <v>74</v>
      </c>
      <c r="Y81" s="164"/>
      <c r="Z81" s="164"/>
      <c r="AA81" s="164"/>
      <c r="AB81" s="164"/>
      <c r="AC81" s="210" t="s">
        <v>325</v>
      </c>
      <c r="AD81" s="211"/>
      <c r="AE81" s="211"/>
      <c r="AF81" s="199"/>
      <c r="AG81" s="199"/>
      <c r="AH81" s="214" t="s">
        <v>79</v>
      </c>
      <c r="AI81" s="199"/>
      <c r="AJ81" s="199"/>
      <c r="AK81" s="218" t="s">
        <v>80</v>
      </c>
      <c r="AL81" s="220">
        <v>18543023</v>
      </c>
      <c r="AM81" s="218">
        <v>5.5629069</v>
      </c>
      <c r="AN81" s="218"/>
      <c r="AO81" s="218" t="s">
        <v>94</v>
      </c>
      <c r="AP81" s="218"/>
      <c r="AQ81" s="218"/>
      <c r="AR81" s="218"/>
      <c r="AS81" s="218"/>
      <c r="AT81" s="218"/>
      <c r="AU81" s="218"/>
      <c r="AV81" s="218"/>
      <c r="AW81" s="218"/>
      <c r="AX81" s="218"/>
      <c r="AY81" s="218"/>
      <c r="AZ81" s="218"/>
      <c r="BA81" s="218"/>
      <c r="BB81" s="218"/>
      <c r="BC81" s="218"/>
      <c r="BD81" s="218">
        <v>11.23</v>
      </c>
      <c r="BE81" s="218">
        <v>8</v>
      </c>
      <c r="BF81" s="218" t="str">
        <f t="shared" si="23"/>
        <v>LOW</v>
      </c>
      <c r="BG81" s="218" t="str">
        <f t="shared" si="24"/>
        <v>MSS</v>
      </c>
      <c r="BH81" s="218"/>
      <c r="BI81" s="218"/>
      <c r="BJ81" s="222" t="s">
        <v>79</v>
      </c>
      <c r="BK81" s="199"/>
      <c r="BL81" s="218" t="s">
        <v>80</v>
      </c>
      <c r="BM81" s="218">
        <v>18543023</v>
      </c>
      <c r="BN81" s="218">
        <v>5.5629069</v>
      </c>
      <c r="BO81" s="218">
        <v>66.6</v>
      </c>
      <c r="BP81" s="218" t="s">
        <v>95</v>
      </c>
      <c r="BQ81" s="218" t="s">
        <v>82</v>
      </c>
      <c r="BR81" s="218"/>
      <c r="BS81" s="218"/>
      <c r="BT81" s="218"/>
      <c r="BU81" s="218"/>
      <c r="BV81" s="218"/>
      <c r="BW81" s="218"/>
      <c r="BX81" s="218"/>
      <c r="BY81" s="199"/>
      <c r="BZ81" s="228" t="s">
        <v>84</v>
      </c>
      <c r="CA81" s="228"/>
      <c r="CB81" s="229">
        <f t="shared" si="22"/>
        <v>0</v>
      </c>
      <c r="CC81" s="218"/>
      <c r="CD81" s="228"/>
      <c r="CE81" s="230"/>
      <c r="CF81" s="230"/>
      <c r="CG81" s="230"/>
      <c r="CH81" s="230"/>
      <c r="CI81" s="230"/>
      <c r="CJ81" s="230"/>
      <c r="CK81" s="230"/>
      <c r="CL81" s="230"/>
      <c r="CM81" s="230"/>
      <c r="CN81" s="218"/>
      <c r="CO81" s="199"/>
      <c r="CP81" s="230" t="s">
        <v>84</v>
      </c>
      <c r="CQ81" s="232"/>
      <c r="CR81" s="230"/>
      <c r="CS81" s="230"/>
      <c r="CT81" s="230"/>
      <c r="CU81" s="230"/>
      <c r="CV81" s="230"/>
      <c r="CW81" s="230"/>
    </row>
    <row r="82" ht="25.5" spans="1:101">
      <c r="A82" s="191">
        <v>1119</v>
      </c>
      <c r="B82" s="192" t="s">
        <v>455</v>
      </c>
      <c r="C82" s="193" t="s">
        <v>456</v>
      </c>
      <c r="D82" s="191" t="s">
        <v>99</v>
      </c>
      <c r="E82" s="199"/>
      <c r="F82" s="199"/>
      <c r="G82" s="199"/>
      <c r="H82" s="200" t="s">
        <v>143</v>
      </c>
      <c r="I82" s="204" t="s">
        <v>172</v>
      </c>
      <c r="J82" s="202"/>
      <c r="K82" s="202"/>
      <c r="L82" s="164" t="str">
        <f>_xlfn.IFNA(VLOOKUP(B82,'[1]CDM Patients Data'!$B$1266:$O$5000,7,FALSE),"")</f>
        <v>Non-Cancer</v>
      </c>
      <c r="M82" s="164" t="str">
        <f>_xlfn.IFNA(VLOOKUP(B82,'[1]CDM Patients Data'!$B$1266:$O$5000,8,FALSE),"")</f>
        <v>Non-Cancer</v>
      </c>
      <c r="N82" s="164" t="str">
        <f>_xlfn.IFNA(VLOOKUP(B82,'[1]CDM Patients Data'!$B$1266:$O$5000,9,FALSE),"")</f>
        <v>Non-Cancer</v>
      </c>
      <c r="O82" s="164" t="str">
        <f>_xlfn.IFNA(VLOOKUP(B82,'[1]CDM Patients Data'!$B$1266:$O$3492,10,FALSE),"")</f>
        <v>Non-Cancer</v>
      </c>
      <c r="P82" s="164">
        <f>_xlfn.IFNA(VLOOKUP(B82,'[1]CDM Patients Data'!$B$1266:$O$3492,11,FALSE),"")</f>
        <v>0</v>
      </c>
      <c r="Q82" s="164">
        <f>_xlfn.IFNA(VLOOKUP(B82,'[1]CDM Patients Data'!$B$1266:$O$3492,12,FALSE),"")</f>
        <v>0</v>
      </c>
      <c r="R82" s="164">
        <f>_xlfn.IFNA(VLOOKUP(B82,'[1]CDM Patients Data'!$B$1266:$O$3492,13,FALSE),"")</f>
        <v>0</v>
      </c>
      <c r="S82" s="164">
        <f>_xlfn.IFNA(VLOOKUP(B82,'[1]CDM Patients Data'!$B$1266:$O$3492,14,FALSE),"")</f>
        <v>0</v>
      </c>
      <c r="T82" s="164" t="str">
        <f>_xlfn.IFNA(VLOOKUP(B82,'[1]CDM Patients Data'!$B$1266:$N$5000,6,FALSE),"")</f>
        <v>Manohar</v>
      </c>
      <c r="U82" s="164" t="s">
        <v>143</v>
      </c>
      <c r="V82" s="164" t="s">
        <v>143</v>
      </c>
      <c r="W82" s="164" t="s">
        <v>143</v>
      </c>
      <c r="X82" s="164" t="s">
        <v>143</v>
      </c>
      <c r="Y82" s="164"/>
      <c r="Z82" s="164"/>
      <c r="AA82" s="164"/>
      <c r="AB82" s="164"/>
      <c r="AC82" s="210"/>
      <c r="AD82" s="211"/>
      <c r="AE82" s="211"/>
      <c r="AF82" s="199"/>
      <c r="AG82" s="199"/>
      <c r="AH82" s="214" t="s">
        <v>79</v>
      </c>
      <c r="AI82" s="199"/>
      <c r="AJ82" s="199"/>
      <c r="AK82" s="218" t="s">
        <v>80</v>
      </c>
      <c r="AL82" s="220">
        <v>22314668</v>
      </c>
      <c r="AM82" s="218">
        <v>6.6944004</v>
      </c>
      <c r="AN82" s="218"/>
      <c r="AO82" s="218" t="s">
        <v>94</v>
      </c>
      <c r="AP82" s="218"/>
      <c r="AQ82" s="218"/>
      <c r="AR82" s="218"/>
      <c r="AS82" s="218"/>
      <c r="AT82" s="218"/>
      <c r="AU82" s="218"/>
      <c r="AV82" s="218"/>
      <c r="AW82" s="218"/>
      <c r="AX82" s="218"/>
      <c r="AY82" s="218"/>
      <c r="AZ82" s="218"/>
      <c r="BA82" s="218"/>
      <c r="BB82" s="218"/>
      <c r="BC82" s="218"/>
      <c r="BD82" s="218"/>
      <c r="BE82" s="218"/>
      <c r="BF82" s="218"/>
      <c r="BG82" s="218"/>
      <c r="BH82" s="218"/>
      <c r="BI82" s="218"/>
      <c r="BJ82" s="222" t="s">
        <v>79</v>
      </c>
      <c r="BK82" s="199"/>
      <c r="BL82" s="218" t="s">
        <v>80</v>
      </c>
      <c r="BM82" s="218">
        <v>22314668</v>
      </c>
      <c r="BN82" s="218">
        <v>6.6944004</v>
      </c>
      <c r="BO82" s="218">
        <v>77.5</v>
      </c>
      <c r="BP82" s="218" t="s">
        <v>95</v>
      </c>
      <c r="BQ82" s="218"/>
      <c r="BR82" s="218"/>
      <c r="BS82" s="218"/>
      <c r="BT82" s="218"/>
      <c r="BU82" s="218"/>
      <c r="BV82" s="218"/>
      <c r="BW82" s="218"/>
      <c r="BX82" s="218"/>
      <c r="BY82" s="199"/>
      <c r="BZ82" s="228" t="s">
        <v>84</v>
      </c>
      <c r="CA82" s="228"/>
      <c r="CB82" s="229">
        <f t="shared" si="22"/>
        <v>0</v>
      </c>
      <c r="CC82" s="218"/>
      <c r="CD82" s="228"/>
      <c r="CE82" s="230"/>
      <c r="CF82" s="230"/>
      <c r="CG82" s="230"/>
      <c r="CH82" s="230"/>
      <c r="CI82" s="230"/>
      <c r="CJ82" s="230"/>
      <c r="CK82" s="230"/>
      <c r="CL82" s="230"/>
      <c r="CM82" s="230"/>
      <c r="CN82" s="218"/>
      <c r="CO82" s="199"/>
      <c r="CP82" s="230" t="s">
        <v>84</v>
      </c>
      <c r="CQ82" s="232"/>
      <c r="CR82" s="230"/>
      <c r="CS82" s="230"/>
      <c r="CT82" s="230"/>
      <c r="CU82" s="230"/>
      <c r="CV82" s="230"/>
      <c r="CW82" s="230"/>
    </row>
    <row r="83" ht="45" spans="1:101">
      <c r="A83" s="191">
        <v>1120</v>
      </c>
      <c r="B83" s="192" t="s">
        <v>457</v>
      </c>
      <c r="C83" s="193" t="s">
        <v>458</v>
      </c>
      <c r="D83" s="191" t="s">
        <v>99</v>
      </c>
      <c r="E83" s="199"/>
      <c r="F83" s="199"/>
      <c r="G83" s="199"/>
      <c r="H83" s="200"/>
      <c r="I83" s="204" t="s">
        <v>172</v>
      </c>
      <c r="J83" s="202"/>
      <c r="K83" s="202"/>
      <c r="L83" s="164" t="str">
        <f>_xlfn.IFNA(VLOOKUP(B83,'[1]CDM Patients Data'!$B$1266:$O$5000,7,FALSE),"")</f>
        <v>Ovary</v>
      </c>
      <c r="M83" s="164" t="str">
        <f>_xlfn.IFNA(VLOOKUP(B83,'[1]CDM Patients Data'!$B$1266:$O$5000,8,FALSE),"")</f>
        <v>Ovary</v>
      </c>
      <c r="N83" s="164" t="str">
        <f>_xlfn.IFNA(VLOOKUP(B83,'[1]CDM Patients Data'!$B$1266:$O$5000,9,FALSE),"")</f>
        <v>High-grade serous carcinoma</v>
      </c>
      <c r="O83" s="164" t="str">
        <f>_xlfn.IFNA(VLOOKUP(B83,'[1]CDM Patients Data'!$B$1266:$O$3492,10,FALSE),"")</f>
        <v>Right and Left</v>
      </c>
      <c r="P83" s="164">
        <f>_xlfn.IFNA(VLOOKUP(B83,'[1]CDM Patients Data'!$B$1266:$O$3492,11,FALSE),"")</f>
        <v>0</v>
      </c>
      <c r="Q83" s="164">
        <f>_xlfn.IFNA(VLOOKUP(B83,'[1]CDM Patients Data'!$B$1266:$O$3492,12,FALSE),"")</f>
        <v>0</v>
      </c>
      <c r="R83" s="164">
        <f>_xlfn.IFNA(VLOOKUP(B83,'[1]CDM Patients Data'!$B$1266:$O$3492,13,FALSE),"")</f>
        <v>0</v>
      </c>
      <c r="S83" s="164">
        <f>_xlfn.IFNA(VLOOKUP(B83,'[1]CDM Patients Data'!$B$1266:$O$3492,14,FALSE),"")</f>
        <v>0</v>
      </c>
      <c r="T83" s="164" t="str">
        <f>_xlfn.IFNA(VLOOKUP(B83,'[1]CDM Patients Data'!$B$1266:$N$5000,6,FALSE),"")</f>
        <v>Manohar</v>
      </c>
      <c r="U83" s="164" t="s">
        <v>73</v>
      </c>
      <c r="V83" s="164" t="s">
        <v>73</v>
      </c>
      <c r="W83" s="164" t="s">
        <v>197</v>
      </c>
      <c r="X83" s="164" t="s">
        <v>75</v>
      </c>
      <c r="Y83" s="164"/>
      <c r="Z83" s="164"/>
      <c r="AA83" s="164"/>
      <c r="AB83" s="164"/>
      <c r="AC83" s="210"/>
      <c r="AD83" s="211"/>
      <c r="AE83" s="211"/>
      <c r="AF83" s="199"/>
      <c r="AG83" s="199"/>
      <c r="AH83" s="214" t="s">
        <v>79</v>
      </c>
      <c r="AI83" s="199"/>
      <c r="AJ83" s="199"/>
      <c r="AK83" s="218" t="s">
        <v>84</v>
      </c>
      <c r="AL83" s="220"/>
      <c r="AM83" s="218"/>
      <c r="AN83" s="218"/>
      <c r="AO83" s="218" t="s">
        <v>76</v>
      </c>
      <c r="AP83" s="218"/>
      <c r="AQ83" s="218"/>
      <c r="AR83" s="218"/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18"/>
      <c r="BH83" s="218"/>
      <c r="BI83" s="218"/>
      <c r="BJ83" s="222" t="s">
        <v>79</v>
      </c>
      <c r="BK83" s="199"/>
      <c r="BL83" s="218" t="s">
        <v>80</v>
      </c>
      <c r="BM83" s="218">
        <v>20981670</v>
      </c>
      <c r="BN83" s="218">
        <v>6.294501</v>
      </c>
      <c r="BO83" s="218">
        <v>72.5</v>
      </c>
      <c r="BP83" s="218" t="s">
        <v>95</v>
      </c>
      <c r="BQ83" s="218"/>
      <c r="BR83" s="218"/>
      <c r="BS83" s="218"/>
      <c r="BT83" s="218"/>
      <c r="BU83" s="218"/>
      <c r="BV83" s="218"/>
      <c r="BW83" s="218"/>
      <c r="BX83" s="218"/>
      <c r="BY83" s="199"/>
      <c r="BZ83" s="228" t="s">
        <v>84</v>
      </c>
      <c r="CA83" s="228"/>
      <c r="CB83" s="229">
        <f t="shared" si="22"/>
        <v>0</v>
      </c>
      <c r="CC83" s="218"/>
      <c r="CD83" s="228"/>
      <c r="CE83" s="230"/>
      <c r="CF83" s="230"/>
      <c r="CG83" s="230"/>
      <c r="CH83" s="230"/>
      <c r="CI83" s="230"/>
      <c r="CJ83" s="230"/>
      <c r="CK83" s="230"/>
      <c r="CL83" s="230"/>
      <c r="CM83" s="230"/>
      <c r="CN83" s="218"/>
      <c r="CO83" s="199"/>
      <c r="CP83" s="230" t="s">
        <v>84</v>
      </c>
      <c r="CQ83" s="232"/>
      <c r="CR83" s="230"/>
      <c r="CS83" s="230"/>
      <c r="CT83" s="230"/>
      <c r="CU83" s="230"/>
      <c r="CV83" s="230"/>
      <c r="CW83" s="230"/>
    </row>
    <row r="84" ht="51" hidden="1" spans="1:101">
      <c r="A84" s="191">
        <v>1121</v>
      </c>
      <c r="B84" s="192" t="s">
        <v>459</v>
      </c>
      <c r="C84" s="193" t="s">
        <v>460</v>
      </c>
      <c r="D84" s="191" t="s">
        <v>111</v>
      </c>
      <c r="E84" s="199"/>
      <c r="F84" s="199"/>
      <c r="G84" s="199"/>
      <c r="H84" s="200" t="s">
        <v>461</v>
      </c>
      <c r="I84" s="204" t="s">
        <v>462</v>
      </c>
      <c r="J84" s="202"/>
      <c r="K84" s="202"/>
      <c r="L84" s="164" t="str">
        <f>_xlfn.IFNA(VLOOKUP(B84,'[1]CDM Patients Data'!$B$1266:$O$5000,7,FALSE),"")</f>
        <v>Corpus Uteri</v>
      </c>
      <c r="M84" s="164" t="str">
        <f>_xlfn.IFNA(VLOOKUP(B84,'[1]CDM Patients Data'!$B$1266:$O$5000,8,FALSE),"")</f>
        <v>Endometrium</v>
      </c>
      <c r="N84" s="164" t="str">
        <f>_xlfn.IFNA(VLOOKUP(B84,'[1]CDM Patients Data'!$B$1266:$O$5000,9,FALSE),"")</f>
        <v>Large cell neuroendocrine carcinoma</v>
      </c>
      <c r="O84" s="164" t="str">
        <f>_xlfn.IFNA(VLOOKUP(B84,'[1]CDM Patients Data'!$B$1266:$O$3492,10,FALSE),"")</f>
        <v>Not a paired site</v>
      </c>
      <c r="P84" s="164">
        <f>_xlfn.IFNA(VLOOKUP(B84,'[1]CDM Patients Data'!$B$1266:$O$3492,11,FALSE),"")</f>
        <v>0</v>
      </c>
      <c r="Q84" s="164">
        <f>_xlfn.IFNA(VLOOKUP(B84,'[1]CDM Patients Data'!$B$1266:$O$3492,12,FALSE),"")</f>
        <v>0</v>
      </c>
      <c r="R84" s="164">
        <f>_xlfn.IFNA(VLOOKUP(B84,'[1]CDM Patients Data'!$B$1266:$O$3492,13,FALSE),"")</f>
        <v>0</v>
      </c>
      <c r="S84" s="164">
        <f>_xlfn.IFNA(VLOOKUP(B84,'[1]CDM Patients Data'!$B$1266:$O$3492,14,FALSE),"")</f>
        <v>0</v>
      </c>
      <c r="T84" s="164" t="str">
        <f>_xlfn.IFNA(VLOOKUP(B84,'[1]CDM Patients Data'!$B$1266:$N$5000,6,FALSE),"")</f>
        <v>Manohar</v>
      </c>
      <c r="U84" s="164" t="s">
        <v>176</v>
      </c>
      <c r="V84" s="164" t="s">
        <v>177</v>
      </c>
      <c r="W84" s="164" t="s">
        <v>130</v>
      </c>
      <c r="X84" s="164" t="s">
        <v>463</v>
      </c>
      <c r="Y84" s="164"/>
      <c r="Z84" s="164"/>
      <c r="AA84" s="164"/>
      <c r="AB84" s="164"/>
      <c r="AC84" s="210"/>
      <c r="AD84" s="211"/>
      <c r="AE84" s="211" t="s">
        <v>78</v>
      </c>
      <c r="AF84" s="199"/>
      <c r="AG84" s="199"/>
      <c r="AH84" s="214" t="s">
        <v>79</v>
      </c>
      <c r="AI84" s="199"/>
      <c r="AJ84" s="199"/>
      <c r="AK84" s="218" t="s">
        <v>80</v>
      </c>
      <c r="AL84" s="220">
        <v>41656860</v>
      </c>
      <c r="AM84" s="218">
        <v>12.497058</v>
      </c>
      <c r="AN84" s="218">
        <v>127.9</v>
      </c>
      <c r="AO84" s="218" t="s">
        <v>81</v>
      </c>
      <c r="AP84" s="218" t="s">
        <v>118</v>
      </c>
      <c r="AQ84" s="218"/>
      <c r="AR84" s="218"/>
      <c r="AS84" s="218"/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18"/>
      <c r="BH84" s="218"/>
      <c r="BI84" s="218"/>
      <c r="BJ84" s="222"/>
      <c r="BK84" s="199"/>
      <c r="BL84" s="218" t="s">
        <v>84</v>
      </c>
      <c r="BM84" s="218"/>
      <c r="BN84" s="218"/>
      <c r="BO84" s="218"/>
      <c r="BP84" s="218" t="s">
        <v>373</v>
      </c>
      <c r="BQ84" s="218"/>
      <c r="BR84" s="218"/>
      <c r="BS84" s="218"/>
      <c r="BT84" s="218"/>
      <c r="BU84" s="218"/>
      <c r="BV84" s="218"/>
      <c r="BW84" s="218"/>
      <c r="BX84" s="218"/>
      <c r="BY84" s="199"/>
      <c r="BZ84" s="228" t="s">
        <v>84</v>
      </c>
      <c r="CA84" s="228"/>
      <c r="CB84" s="229">
        <f t="shared" si="22"/>
        <v>0</v>
      </c>
      <c r="CC84" s="218"/>
      <c r="CD84" s="228"/>
      <c r="CE84" s="230"/>
      <c r="CF84" s="230"/>
      <c r="CG84" s="230"/>
      <c r="CH84" s="230"/>
      <c r="CI84" s="230"/>
      <c r="CJ84" s="230"/>
      <c r="CK84" s="230"/>
      <c r="CL84" s="230"/>
      <c r="CM84" s="230"/>
      <c r="CN84" s="218"/>
      <c r="CO84" s="199"/>
      <c r="CP84" s="230" t="s">
        <v>84</v>
      </c>
      <c r="CQ84" s="232"/>
      <c r="CR84" s="230"/>
      <c r="CS84" s="230"/>
      <c r="CT84" s="230"/>
      <c r="CU84" s="230"/>
      <c r="CV84" s="230"/>
      <c r="CW84" s="230" t="s">
        <v>153</v>
      </c>
    </row>
    <row r="85" ht="30" hidden="1" spans="1:101">
      <c r="A85" s="191">
        <v>1122</v>
      </c>
      <c r="B85" s="192" t="s">
        <v>464</v>
      </c>
      <c r="C85" s="193" t="s">
        <v>465</v>
      </c>
      <c r="D85" s="191" t="s">
        <v>111</v>
      </c>
      <c r="E85" s="199"/>
      <c r="F85" s="199"/>
      <c r="G85" s="199"/>
      <c r="H85" s="200"/>
      <c r="I85" s="204"/>
      <c r="J85" s="202"/>
      <c r="K85" s="202"/>
      <c r="L85" s="164" t="str">
        <f>_xlfn.IFNA(VLOOKUP(B85,'[1]CDM Patients Data'!$B$1266:$O$5000,7,FALSE),"")</f>
        <v>Rectum</v>
      </c>
      <c r="M85" s="164" t="str">
        <f>_xlfn.IFNA(VLOOKUP(B85,'[1]CDM Patients Data'!$B$1266:$O$5000,8,FALSE),"")</f>
        <v>Rectum, NOS</v>
      </c>
      <c r="N85" s="164" t="str">
        <f>_xlfn.IFNA(VLOOKUP(B85,'[1]CDM Patients Data'!$B$1266:$O$5000,9,FALSE),"")</f>
        <v>Adenocarcinoma, NOS</v>
      </c>
      <c r="O85" s="164" t="str">
        <f>_xlfn.IFNA(VLOOKUP(B85,'[1]CDM Patients Data'!$B$1266:$O$3492,10,FALSE),"")</f>
        <v>Not a paired site</v>
      </c>
      <c r="P85" s="164">
        <f>_xlfn.IFNA(VLOOKUP(B85,'[1]CDM Patients Data'!$B$1266:$O$3492,11,FALSE),"")</f>
        <v>0</v>
      </c>
      <c r="Q85" s="164">
        <f>_xlfn.IFNA(VLOOKUP(B85,'[1]CDM Patients Data'!$B$1266:$O$3492,12,FALSE),"")</f>
        <v>0</v>
      </c>
      <c r="R85" s="164">
        <f>_xlfn.IFNA(VLOOKUP(B85,'[1]CDM Patients Data'!$B$1266:$O$3492,13,FALSE),"")</f>
        <v>0</v>
      </c>
      <c r="S85" s="164">
        <f>_xlfn.IFNA(VLOOKUP(B85,'[1]CDM Patients Data'!$B$1266:$O$3492,14,FALSE),"")</f>
        <v>0</v>
      </c>
      <c r="T85" s="164" t="str">
        <f>_xlfn.IFNA(VLOOKUP(B85,'[1]CDM Patients Data'!$B$1266:$N$5000,6,FALSE),"")</f>
        <v>Manohar</v>
      </c>
      <c r="U85" s="164" t="s">
        <v>287</v>
      </c>
      <c r="V85" s="164" t="s">
        <v>288</v>
      </c>
      <c r="W85" s="164" t="s">
        <v>130</v>
      </c>
      <c r="X85" s="164" t="s">
        <v>131</v>
      </c>
      <c r="Y85" s="164"/>
      <c r="Z85" s="164"/>
      <c r="AA85" s="164"/>
      <c r="AB85" s="164"/>
      <c r="AC85" s="210"/>
      <c r="AD85" s="211"/>
      <c r="AE85" s="211" t="s">
        <v>78</v>
      </c>
      <c r="AF85" s="199"/>
      <c r="AG85" s="199"/>
      <c r="AH85" s="214" t="s">
        <v>79</v>
      </c>
      <c r="AI85" s="199"/>
      <c r="AJ85" s="199"/>
      <c r="AK85" s="218" t="s">
        <v>80</v>
      </c>
      <c r="AL85" s="220">
        <v>36015177</v>
      </c>
      <c r="AM85" s="218">
        <v>10.8045531</v>
      </c>
      <c r="AN85" s="218">
        <v>112.6</v>
      </c>
      <c r="AO85" s="218" t="s">
        <v>81</v>
      </c>
      <c r="AP85" s="218" t="s">
        <v>118</v>
      </c>
      <c r="AQ85" s="218" t="s">
        <v>289</v>
      </c>
      <c r="AR85" s="218"/>
      <c r="AS85" s="218"/>
      <c r="AT85" s="218"/>
      <c r="AU85" s="218"/>
      <c r="AV85" s="218"/>
      <c r="AW85" s="218"/>
      <c r="AX85" s="218"/>
      <c r="AY85" s="218"/>
      <c r="AZ85" s="218"/>
      <c r="BA85" s="218"/>
      <c r="BB85" s="218"/>
      <c r="BC85" s="218"/>
      <c r="BD85" s="218">
        <v>7.54</v>
      </c>
      <c r="BE85" s="218">
        <v>8.81</v>
      </c>
      <c r="BF85" s="218" t="str">
        <f t="shared" ref="BF85:BF89" si="25">IF(BD85&gt;15,"HIGH",IF(BD85="","NA",IF(BD85="CE-Awaited for standardization","UNDER_STANDARDIZATION",IF(BD85&lt;15,"LOW"))))</f>
        <v>LOW</v>
      </c>
      <c r="BG85" s="218" t="str">
        <f t="shared" ref="BG85:BG89" si="26">IF(BE85&gt;15,"MSI-H",IF(BE85="","NA",IF(BE85&lt;15,"MSS")))</f>
        <v>MSS</v>
      </c>
      <c r="BH85" s="218"/>
      <c r="BI85" s="218"/>
      <c r="BJ85" s="222"/>
      <c r="BK85" s="199"/>
      <c r="BL85" s="218" t="s">
        <v>84</v>
      </c>
      <c r="BM85" s="218"/>
      <c r="BN85" s="218"/>
      <c r="BO85" s="218"/>
      <c r="BP85" s="218" t="s">
        <v>373</v>
      </c>
      <c r="BQ85" s="218"/>
      <c r="BR85" s="218"/>
      <c r="BS85" s="218"/>
      <c r="BT85" s="218"/>
      <c r="BU85" s="218"/>
      <c r="BV85" s="218"/>
      <c r="BW85" s="218"/>
      <c r="BX85" s="218"/>
      <c r="BY85" s="199"/>
      <c r="BZ85" s="228" t="s">
        <v>84</v>
      </c>
      <c r="CA85" s="228"/>
      <c r="CB85" s="229">
        <f t="shared" si="22"/>
        <v>0</v>
      </c>
      <c r="CC85" s="218"/>
      <c r="CD85" s="228"/>
      <c r="CE85" s="230"/>
      <c r="CF85" s="230"/>
      <c r="CG85" s="230"/>
      <c r="CH85" s="230"/>
      <c r="CI85" s="230"/>
      <c r="CJ85" s="230"/>
      <c r="CK85" s="230"/>
      <c r="CL85" s="230"/>
      <c r="CM85" s="230"/>
      <c r="CN85" s="218" t="s">
        <v>119</v>
      </c>
      <c r="CO85" s="199"/>
      <c r="CP85" s="230" t="s">
        <v>80</v>
      </c>
      <c r="CQ85" s="232">
        <v>43528382</v>
      </c>
      <c r="CR85" s="230">
        <f t="shared" ref="CR85:CR90" si="27">CQ85*150/10^9</f>
        <v>6.5292573</v>
      </c>
      <c r="CS85" s="230"/>
      <c r="CT85" s="230"/>
      <c r="CU85" s="230"/>
      <c r="CV85" s="230"/>
      <c r="CW85" s="230"/>
    </row>
    <row r="86" ht="45" hidden="1" spans="1:101">
      <c r="A86" s="191">
        <v>1123</v>
      </c>
      <c r="B86" s="192" t="s">
        <v>466</v>
      </c>
      <c r="C86" s="193" t="s">
        <v>467</v>
      </c>
      <c r="D86" s="191" t="s">
        <v>71</v>
      </c>
      <c r="E86" s="199"/>
      <c r="F86" s="199"/>
      <c r="G86" s="199"/>
      <c r="H86" s="200"/>
      <c r="I86" s="204"/>
      <c r="J86" s="202"/>
      <c r="K86" s="202"/>
      <c r="L86" s="164" t="str">
        <f>_xlfn.IFNA(VLOOKUP(B86,'[1]CDM Patients Data'!$B$1266:$O$5000,7,FALSE),"")</f>
        <v>Liver and intrahepatic bile ducts</v>
      </c>
      <c r="M86" s="164" t="str">
        <f>_xlfn.IFNA(VLOOKUP(B86,'[1]CDM Patients Data'!$B$1266:$O$5000,8,FALSE),"")</f>
        <v>Intrahepatic bile duct</v>
      </c>
      <c r="N86" s="164" t="str">
        <f>_xlfn.IFNA(VLOOKUP(B86,'[1]CDM Patients Data'!$B$1266:$O$5000,9,FALSE),"")</f>
        <v>Cholangiocarcinoma</v>
      </c>
      <c r="O86" s="164" t="str">
        <f>_xlfn.IFNA(VLOOKUP(B86,'[1]CDM Patients Data'!$B$1266:$O$3492,10,FALSE),"")</f>
        <v>Right</v>
      </c>
      <c r="P86" s="164">
        <f>_xlfn.IFNA(VLOOKUP(B86,'[1]CDM Patients Data'!$B$1266:$O$3492,11,FALSE),"")</f>
        <v>0</v>
      </c>
      <c r="Q86" s="164">
        <f>_xlfn.IFNA(VLOOKUP(B86,'[1]CDM Patients Data'!$B$1266:$O$3492,12,FALSE),"")</f>
        <v>0</v>
      </c>
      <c r="R86" s="164">
        <f>_xlfn.IFNA(VLOOKUP(B86,'[1]CDM Patients Data'!$B$1266:$O$3492,13,FALSE),"")</f>
        <v>0</v>
      </c>
      <c r="S86" s="164">
        <f>_xlfn.IFNA(VLOOKUP(B86,'[1]CDM Patients Data'!$B$1266:$O$3492,14,FALSE),"")</f>
        <v>0</v>
      </c>
      <c r="T86" s="164" t="str">
        <f>_xlfn.IFNA(VLOOKUP(B86,'[1]CDM Patients Data'!$B$1266:$N$5000,6,FALSE),"")</f>
        <v>Manohar</v>
      </c>
      <c r="U86" s="164" t="s">
        <v>148</v>
      </c>
      <c r="V86" s="164" t="s">
        <v>468</v>
      </c>
      <c r="W86" s="164" t="s">
        <v>130</v>
      </c>
      <c r="X86" s="164" t="s">
        <v>313</v>
      </c>
      <c r="Y86" s="164"/>
      <c r="Z86" s="164"/>
      <c r="AA86" s="164"/>
      <c r="AB86" s="164"/>
      <c r="AC86" s="210"/>
      <c r="AD86" s="211"/>
      <c r="AE86" s="211" t="s">
        <v>78</v>
      </c>
      <c r="AF86" s="199"/>
      <c r="AG86" s="199"/>
      <c r="AH86" s="214" t="s">
        <v>79</v>
      </c>
      <c r="AI86" s="199"/>
      <c r="AJ86" s="199"/>
      <c r="AK86" s="218" t="s">
        <v>80</v>
      </c>
      <c r="AL86" s="220">
        <v>50959946</v>
      </c>
      <c r="AM86" s="218">
        <v>15.2879838</v>
      </c>
      <c r="AN86" s="218">
        <v>161.9</v>
      </c>
      <c r="AO86" s="218" t="s">
        <v>81</v>
      </c>
      <c r="AP86" s="218"/>
      <c r="AQ86" s="218"/>
      <c r="AR86" s="218"/>
      <c r="AS86" s="218"/>
      <c r="AT86" s="218"/>
      <c r="AU86" s="218"/>
      <c r="AV86" s="218"/>
      <c r="AW86" s="218"/>
      <c r="AX86" s="218"/>
      <c r="AY86" s="218"/>
      <c r="AZ86" s="218"/>
      <c r="BA86" s="218"/>
      <c r="BB86" s="218"/>
      <c r="BC86" s="218"/>
      <c r="BD86" s="218">
        <v>5.03</v>
      </c>
      <c r="BE86" s="218">
        <v>10.24</v>
      </c>
      <c r="BF86" s="218" t="str">
        <f t="shared" si="25"/>
        <v>LOW</v>
      </c>
      <c r="BG86" s="218" t="str">
        <f t="shared" si="26"/>
        <v>MSS</v>
      </c>
      <c r="BH86" s="218"/>
      <c r="BI86" s="218"/>
      <c r="BJ86" s="222"/>
      <c r="BK86" s="199"/>
      <c r="BL86" s="218" t="s">
        <v>84</v>
      </c>
      <c r="BM86" s="218"/>
      <c r="BN86" s="218"/>
      <c r="BO86" s="218"/>
      <c r="BP86" s="218" t="s">
        <v>373</v>
      </c>
      <c r="BQ86" s="218"/>
      <c r="BR86" s="218"/>
      <c r="BS86" s="218"/>
      <c r="BT86" s="218"/>
      <c r="BU86" s="218"/>
      <c r="BV86" s="218"/>
      <c r="BW86" s="218"/>
      <c r="BX86" s="218"/>
      <c r="BY86" s="199"/>
      <c r="BZ86" s="228" t="s">
        <v>84</v>
      </c>
      <c r="CA86" s="228"/>
      <c r="CB86" s="229">
        <f t="shared" si="22"/>
        <v>0</v>
      </c>
      <c r="CC86" s="218"/>
      <c r="CD86" s="228"/>
      <c r="CE86" s="230"/>
      <c r="CF86" s="230"/>
      <c r="CG86" s="230"/>
      <c r="CH86" s="230"/>
      <c r="CI86" s="230"/>
      <c r="CJ86" s="230"/>
      <c r="CK86" s="230"/>
      <c r="CL86" s="230"/>
      <c r="CM86" s="230"/>
      <c r="CN86" s="218" t="s">
        <v>159</v>
      </c>
      <c r="CO86" s="199"/>
      <c r="CP86" s="230" t="s">
        <v>84</v>
      </c>
      <c r="CQ86" s="232"/>
      <c r="CR86" s="230"/>
      <c r="CS86" s="230"/>
      <c r="CT86" s="230"/>
      <c r="CU86" s="230"/>
      <c r="CV86" s="230"/>
      <c r="CW86" s="230"/>
    </row>
    <row r="87" ht="60" hidden="1" spans="1:101">
      <c r="A87" s="191">
        <v>1124</v>
      </c>
      <c r="B87" s="192" t="s">
        <v>469</v>
      </c>
      <c r="C87" s="193" t="s">
        <v>470</v>
      </c>
      <c r="D87" s="191" t="s">
        <v>71</v>
      </c>
      <c r="E87" s="199"/>
      <c r="F87" s="199"/>
      <c r="G87" s="199"/>
      <c r="H87" s="200"/>
      <c r="I87" s="204"/>
      <c r="J87" s="202"/>
      <c r="K87" s="202"/>
      <c r="L87" s="164" t="str">
        <f>_xlfn.IFNA(VLOOKUP(B87,'[1]CDM Patients Data'!$B$1266:$O$5000,7,FALSE),"")</f>
        <v>Connective, subcutaneous and other soft tissues</v>
      </c>
      <c r="M87" s="164" t="str">
        <f>_xlfn.IFNA(VLOOKUP(B87,'[1]CDM Patients Data'!$B$1266:$O$5000,8,FALSE),"")</f>
        <v>Connective tissue leg</v>
      </c>
      <c r="N87" s="164" t="str">
        <f>_xlfn.IFNA(VLOOKUP(B87,'[1]CDM Patients Data'!$B$1266:$O$5000,9,FALSE),"")</f>
        <v>Spindle cell sarcoma</v>
      </c>
      <c r="O87" s="164" t="str">
        <f>_xlfn.IFNA(VLOOKUP(B87,'[1]CDM Patients Data'!$B$1266:$O$3492,10,FALSE),"")</f>
        <v>Right</v>
      </c>
      <c r="P87" s="164">
        <f>_xlfn.IFNA(VLOOKUP(B87,'[1]CDM Patients Data'!$B$1266:$O$3492,11,FALSE),"")</f>
        <v>0</v>
      </c>
      <c r="Q87" s="164">
        <f>_xlfn.IFNA(VLOOKUP(B87,'[1]CDM Patients Data'!$B$1266:$O$3492,12,FALSE),"")</f>
        <v>0</v>
      </c>
      <c r="R87" s="164">
        <f>_xlfn.IFNA(VLOOKUP(B87,'[1]CDM Patients Data'!$B$1266:$O$3492,13,FALSE),"")</f>
        <v>0</v>
      </c>
      <c r="S87" s="164">
        <f>_xlfn.IFNA(VLOOKUP(B87,'[1]CDM Patients Data'!$B$1266:$O$3492,14,FALSE),"")</f>
        <v>0</v>
      </c>
      <c r="T87" s="164" t="str">
        <f>_xlfn.IFNA(VLOOKUP(B87,'[1]CDM Patients Data'!$B$1266:$N$5000,6,FALSE),"")</f>
        <v>Alaka</v>
      </c>
      <c r="U87" s="164" t="s">
        <v>391</v>
      </c>
      <c r="V87" s="164" t="s">
        <v>471</v>
      </c>
      <c r="W87" s="164" t="s">
        <v>102</v>
      </c>
      <c r="X87" s="164" t="s">
        <v>472</v>
      </c>
      <c r="Y87" s="164"/>
      <c r="Z87" s="164"/>
      <c r="AA87" s="164"/>
      <c r="AB87" s="164"/>
      <c r="AC87" s="210"/>
      <c r="AD87" s="211"/>
      <c r="AE87" s="211" t="s">
        <v>78</v>
      </c>
      <c r="AF87" s="199"/>
      <c r="AG87" s="199"/>
      <c r="AH87" s="214" t="s">
        <v>79</v>
      </c>
      <c r="AI87" s="199"/>
      <c r="AJ87" s="199"/>
      <c r="AK87" s="218" t="s">
        <v>80</v>
      </c>
      <c r="AL87" s="220">
        <v>48929544</v>
      </c>
      <c r="AM87" s="218">
        <v>14.6788632</v>
      </c>
      <c r="AN87" s="218">
        <v>148.3</v>
      </c>
      <c r="AO87" s="218" t="s">
        <v>81</v>
      </c>
      <c r="AP87" s="218" t="s">
        <v>83</v>
      </c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18"/>
      <c r="BB87" s="218"/>
      <c r="BC87" s="218"/>
      <c r="BD87" s="218">
        <v>4.19</v>
      </c>
      <c r="BE87" s="218">
        <v>9.18</v>
      </c>
      <c r="BF87" s="218" t="str">
        <f t="shared" si="25"/>
        <v>LOW</v>
      </c>
      <c r="BG87" s="218" t="str">
        <f t="shared" si="26"/>
        <v>MSS</v>
      </c>
      <c r="BH87" s="218"/>
      <c r="BI87" s="218"/>
      <c r="BJ87" s="222"/>
      <c r="BK87" s="199"/>
      <c r="BL87" s="218" t="s">
        <v>84</v>
      </c>
      <c r="BM87" s="218"/>
      <c r="BN87" s="218"/>
      <c r="BO87" s="218"/>
      <c r="BP87" s="218" t="s">
        <v>373</v>
      </c>
      <c r="BQ87" s="218"/>
      <c r="BR87" s="218"/>
      <c r="BS87" s="218"/>
      <c r="BT87" s="218"/>
      <c r="BU87" s="218"/>
      <c r="BV87" s="218"/>
      <c r="BW87" s="218"/>
      <c r="BX87" s="218"/>
      <c r="BY87" s="199"/>
      <c r="BZ87" s="228" t="s">
        <v>84</v>
      </c>
      <c r="CA87" s="228"/>
      <c r="CB87" s="229">
        <f t="shared" si="22"/>
        <v>0</v>
      </c>
      <c r="CC87" s="218"/>
      <c r="CD87" s="228"/>
      <c r="CE87" s="230"/>
      <c r="CF87" s="230"/>
      <c r="CG87" s="230"/>
      <c r="CH87" s="230"/>
      <c r="CI87" s="230"/>
      <c r="CJ87" s="230"/>
      <c r="CK87" s="230"/>
      <c r="CL87" s="230"/>
      <c r="CM87" s="230"/>
      <c r="CN87" s="218" t="s">
        <v>159</v>
      </c>
      <c r="CO87" s="199"/>
      <c r="CP87" s="230" t="s">
        <v>84</v>
      </c>
      <c r="CQ87" s="232"/>
      <c r="CR87" s="230"/>
      <c r="CS87" s="230"/>
      <c r="CT87" s="230"/>
      <c r="CU87" s="230"/>
      <c r="CV87" s="230"/>
      <c r="CW87" s="230"/>
    </row>
    <row r="88" ht="45" hidden="1" spans="1:101">
      <c r="A88" s="191">
        <v>1125</v>
      </c>
      <c r="B88" s="192" t="s">
        <v>473</v>
      </c>
      <c r="C88" s="193" t="s">
        <v>474</v>
      </c>
      <c r="D88" s="191" t="s">
        <v>206</v>
      </c>
      <c r="E88" s="199"/>
      <c r="F88" s="199"/>
      <c r="G88" s="199"/>
      <c r="H88" s="200" t="s">
        <v>475</v>
      </c>
      <c r="I88" s="204"/>
      <c r="J88" s="202"/>
      <c r="K88" s="202"/>
      <c r="L88" s="164" t="str">
        <f>_xlfn.IFNA(VLOOKUP(B88,'[1]CDM Patients Data'!$B$1266:$O$5000,7,FALSE),"")</f>
        <v>Liver and intrahepatic bile ducts</v>
      </c>
      <c r="M88" s="164" t="str">
        <f>_xlfn.IFNA(VLOOKUP(B88,'[1]CDM Patients Data'!$B$1266:$O$5000,8,FALSE),"")</f>
        <v>Liver</v>
      </c>
      <c r="N88" s="164" t="str">
        <f>_xlfn.IFNA(VLOOKUP(B88,'[1]CDM Patients Data'!$B$1266:$O$5000,9,FALSE),"")</f>
        <v>Hepatocellular carcinoma, NOS</v>
      </c>
      <c r="O88" s="164" t="str">
        <f>_xlfn.IFNA(VLOOKUP(B88,'[1]CDM Patients Data'!$B$1266:$O$3492,10,FALSE),"")</f>
        <v>Not a paired site</v>
      </c>
      <c r="P88" s="164">
        <f>_xlfn.IFNA(VLOOKUP(B88,'[1]CDM Patients Data'!$B$1266:$O$3492,11,FALSE),"")</f>
        <v>0</v>
      </c>
      <c r="Q88" s="164">
        <f>_xlfn.IFNA(VLOOKUP(B88,'[1]CDM Patients Data'!$B$1266:$O$3492,12,FALSE),"")</f>
        <v>0</v>
      </c>
      <c r="R88" s="164">
        <f>_xlfn.IFNA(VLOOKUP(B88,'[1]CDM Patients Data'!$B$1266:$O$3492,13,FALSE),"")</f>
        <v>0</v>
      </c>
      <c r="S88" s="164">
        <f>_xlfn.IFNA(VLOOKUP(B88,'[1]CDM Patients Data'!$B$1266:$O$3492,14,FALSE),"")</f>
        <v>0</v>
      </c>
      <c r="T88" s="164" t="str">
        <f>_xlfn.IFNA(VLOOKUP(B88,'[1]CDM Patients Data'!$B$1266:$N$5000,6,FALSE),"")</f>
        <v>Manohar</v>
      </c>
      <c r="U88" s="164" t="s">
        <v>148</v>
      </c>
      <c r="V88" s="164" t="s">
        <v>149</v>
      </c>
      <c r="W88" s="164" t="s">
        <v>130</v>
      </c>
      <c r="X88" s="164" t="s">
        <v>150</v>
      </c>
      <c r="Y88" s="164"/>
      <c r="Z88" s="164"/>
      <c r="AA88" s="164"/>
      <c r="AB88" s="164"/>
      <c r="AC88" s="210"/>
      <c r="AD88" s="211"/>
      <c r="AE88" s="211" t="s">
        <v>78</v>
      </c>
      <c r="AF88" s="199"/>
      <c r="AG88" s="199"/>
      <c r="AH88" s="214" t="s">
        <v>79</v>
      </c>
      <c r="AI88" s="199"/>
      <c r="AJ88" s="199"/>
      <c r="AK88" s="218" t="s">
        <v>80</v>
      </c>
      <c r="AL88" s="220">
        <v>58550425</v>
      </c>
      <c r="AM88" s="218">
        <v>17.5651275</v>
      </c>
      <c r="AN88" s="218">
        <v>192.4</v>
      </c>
      <c r="AO88" s="218" t="s">
        <v>81</v>
      </c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8"/>
      <c r="BB88" s="218"/>
      <c r="BC88" s="218"/>
      <c r="BD88" s="218">
        <v>9.71</v>
      </c>
      <c r="BE88" s="218">
        <v>9.26</v>
      </c>
      <c r="BF88" s="218" t="str">
        <f t="shared" si="25"/>
        <v>LOW</v>
      </c>
      <c r="BG88" s="218" t="str">
        <f t="shared" si="26"/>
        <v>MSS</v>
      </c>
      <c r="BH88" s="218"/>
      <c r="BI88" s="218"/>
      <c r="BJ88" s="222"/>
      <c r="BK88" s="199"/>
      <c r="BL88" s="218" t="s">
        <v>84</v>
      </c>
      <c r="BM88" s="218"/>
      <c r="BN88" s="218"/>
      <c r="BO88" s="218"/>
      <c r="BP88" s="218" t="s">
        <v>373</v>
      </c>
      <c r="BQ88" s="218"/>
      <c r="BR88" s="218"/>
      <c r="BS88" s="218"/>
      <c r="BT88" s="218"/>
      <c r="BU88" s="218"/>
      <c r="BV88" s="218"/>
      <c r="BW88" s="218"/>
      <c r="BX88" s="218"/>
      <c r="BY88" s="199"/>
      <c r="BZ88" s="228" t="s">
        <v>84</v>
      </c>
      <c r="CA88" s="228"/>
      <c r="CB88" s="229">
        <f t="shared" si="22"/>
        <v>0</v>
      </c>
      <c r="CC88" s="218"/>
      <c r="CD88" s="228"/>
      <c r="CE88" s="230"/>
      <c r="CF88" s="230"/>
      <c r="CG88" s="230"/>
      <c r="CH88" s="230"/>
      <c r="CI88" s="230"/>
      <c r="CJ88" s="230"/>
      <c r="CK88" s="230"/>
      <c r="CL88" s="230"/>
      <c r="CM88" s="230"/>
      <c r="CN88" s="218" t="s">
        <v>119</v>
      </c>
      <c r="CO88" s="199"/>
      <c r="CP88" s="230" t="s">
        <v>80</v>
      </c>
      <c r="CQ88" s="232">
        <v>48018716</v>
      </c>
      <c r="CR88" s="230">
        <f t="shared" si="27"/>
        <v>7.2028074</v>
      </c>
      <c r="CS88" s="230"/>
      <c r="CT88" s="230"/>
      <c r="CU88" s="230"/>
      <c r="CV88" s="230"/>
      <c r="CW88" s="230"/>
    </row>
    <row r="89" ht="45" spans="1:101">
      <c r="A89" s="191">
        <v>1126</v>
      </c>
      <c r="B89" s="192" t="s">
        <v>476</v>
      </c>
      <c r="C89" s="193" t="s">
        <v>477</v>
      </c>
      <c r="D89" s="191" t="s">
        <v>99</v>
      </c>
      <c r="E89" s="199"/>
      <c r="F89" s="199"/>
      <c r="G89" s="199"/>
      <c r="H89" s="200"/>
      <c r="I89" s="204" t="s">
        <v>172</v>
      </c>
      <c r="J89" s="202"/>
      <c r="K89" s="202"/>
      <c r="L89" s="164" t="str">
        <f>_xlfn.IFNA(VLOOKUP(B89,'[1]CDM Patients Data'!$B$1266:$O$5000,7,FALSE),"")</f>
        <v>Breast</v>
      </c>
      <c r="M89" s="164" t="str">
        <f>_xlfn.IFNA(VLOOKUP(B89,'[1]CDM Patients Data'!$B$1266:$O$5000,8,FALSE),"")</f>
        <v>Lower outer quadrant of breast</v>
      </c>
      <c r="N89" s="164" t="str">
        <f>_xlfn.IFNA(VLOOKUP(B89,'[1]CDM Patients Data'!$B$1266:$O$5000,9,FALSE),"")</f>
        <v>Infiltrating ductular carcinoma</v>
      </c>
      <c r="O89" s="164" t="str">
        <f>_xlfn.IFNA(VLOOKUP(B89,'[1]CDM Patients Data'!$B$1266:$O$3492,10,FALSE),"")</f>
        <v>Right</v>
      </c>
      <c r="P89" s="164">
        <f>_xlfn.IFNA(VLOOKUP(B89,'[1]CDM Patients Data'!$B$1266:$O$3492,11,FALSE),"")</f>
        <v>0</v>
      </c>
      <c r="Q89" s="164">
        <f>_xlfn.IFNA(VLOOKUP(B89,'[1]CDM Patients Data'!$B$1266:$O$3492,12,FALSE),"")</f>
        <v>0</v>
      </c>
      <c r="R89" s="164">
        <f>_xlfn.IFNA(VLOOKUP(B89,'[1]CDM Patients Data'!$B$1266:$O$3492,13,FALSE),"")</f>
        <v>0</v>
      </c>
      <c r="S89" s="164">
        <f>_xlfn.IFNA(VLOOKUP(B89,'[1]CDM Patients Data'!$B$1266:$O$3492,14,FALSE),"")</f>
        <v>0</v>
      </c>
      <c r="T89" s="164" t="str">
        <f>_xlfn.IFNA(VLOOKUP(B89,'[1]CDM Patients Data'!$B$1266:$N$5000,6,FALSE),"")</f>
        <v>Manohar</v>
      </c>
      <c r="U89" s="164" t="s">
        <v>90</v>
      </c>
      <c r="V89" s="164" t="s">
        <v>101</v>
      </c>
      <c r="W89" s="164" t="s">
        <v>102</v>
      </c>
      <c r="X89" s="164" t="s">
        <v>201</v>
      </c>
      <c r="Y89" s="164"/>
      <c r="Z89" s="164"/>
      <c r="AA89" s="164"/>
      <c r="AB89" s="164"/>
      <c r="AC89" s="210"/>
      <c r="AD89" s="211"/>
      <c r="AE89" s="211"/>
      <c r="AF89" s="199"/>
      <c r="AG89" s="199"/>
      <c r="AH89" s="214" t="s">
        <v>79</v>
      </c>
      <c r="AI89" s="199"/>
      <c r="AJ89" s="199"/>
      <c r="AK89" s="218" t="s">
        <v>80</v>
      </c>
      <c r="AL89" s="220">
        <v>18867906</v>
      </c>
      <c r="AM89" s="218">
        <v>5.6603718</v>
      </c>
      <c r="AN89" s="218"/>
      <c r="AO89" s="218" t="s">
        <v>94</v>
      </c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>
        <v>12.63</v>
      </c>
      <c r="BE89" s="218">
        <v>10.54</v>
      </c>
      <c r="BF89" s="218" t="str">
        <f t="shared" si="25"/>
        <v>LOW</v>
      </c>
      <c r="BG89" s="218" t="str">
        <f t="shared" si="26"/>
        <v>MSS</v>
      </c>
      <c r="BH89" s="218"/>
      <c r="BI89" s="218"/>
      <c r="BJ89" s="222" t="s">
        <v>79</v>
      </c>
      <c r="BK89" s="199"/>
      <c r="BL89" s="218" t="s">
        <v>80</v>
      </c>
      <c r="BM89" s="218">
        <v>18867906</v>
      </c>
      <c r="BN89" s="218">
        <v>5.6603718</v>
      </c>
      <c r="BO89" s="218">
        <v>67.4</v>
      </c>
      <c r="BP89" s="218" t="s">
        <v>95</v>
      </c>
      <c r="BQ89" s="218" t="s">
        <v>198</v>
      </c>
      <c r="BR89" s="218"/>
      <c r="BS89" s="218"/>
      <c r="BT89" s="218"/>
      <c r="BU89" s="218"/>
      <c r="BV89" s="218"/>
      <c r="BW89" s="218"/>
      <c r="BX89" s="218"/>
      <c r="BY89" s="199"/>
      <c r="BZ89" s="228" t="s">
        <v>84</v>
      </c>
      <c r="CA89" s="228"/>
      <c r="CB89" s="229">
        <f t="shared" si="22"/>
        <v>0</v>
      </c>
      <c r="CC89" s="218"/>
      <c r="CD89" s="228"/>
      <c r="CE89" s="230"/>
      <c r="CF89" s="230"/>
      <c r="CG89" s="230"/>
      <c r="CH89" s="230"/>
      <c r="CI89" s="230"/>
      <c r="CJ89" s="230"/>
      <c r="CK89" s="230"/>
      <c r="CL89" s="230"/>
      <c r="CM89" s="230"/>
      <c r="CN89" s="218"/>
      <c r="CO89" s="199"/>
      <c r="CP89" s="230" t="s">
        <v>84</v>
      </c>
      <c r="CQ89" s="232"/>
      <c r="CR89" s="230"/>
      <c r="CS89" s="230"/>
      <c r="CT89" s="230"/>
      <c r="CU89" s="230"/>
      <c r="CV89" s="230"/>
      <c r="CW89" s="230"/>
    </row>
    <row r="90" ht="31.5" hidden="1" spans="1:101">
      <c r="A90" s="191">
        <v>1127</v>
      </c>
      <c r="B90" s="192" t="s">
        <v>478</v>
      </c>
      <c r="C90" s="193" t="s">
        <v>479</v>
      </c>
      <c r="D90" s="191" t="s">
        <v>135</v>
      </c>
      <c r="E90" s="199"/>
      <c r="F90" s="199"/>
      <c r="G90" s="199"/>
      <c r="H90" s="200" t="s">
        <v>480</v>
      </c>
      <c r="I90" s="204"/>
      <c r="J90" s="202"/>
      <c r="K90" s="202"/>
      <c r="L90" s="164" t="str">
        <f>_xlfn.IFNA(VLOOKUP(B90,'[1]CDM Patients Data'!$B$1266:$O$5000,7,FALSE),"")</f>
        <v>Cervix Uteri</v>
      </c>
      <c r="M90" s="164" t="str">
        <f>_xlfn.IFNA(VLOOKUP(B90,'[1]CDM Patients Data'!$B$1266:$O$5000,8,FALSE),"")</f>
        <v>Cervix uteri</v>
      </c>
      <c r="N90" s="164" t="str">
        <f>_xlfn.IFNA(VLOOKUP(B90,'[1]CDM Patients Data'!$B$1266:$O$5000,9,FALSE),"")</f>
        <v>Adenocarcinoma, NOS</v>
      </c>
      <c r="O90" s="164" t="str">
        <f>_xlfn.IFNA(VLOOKUP(B90,'[1]CDM Patients Data'!$B$1266:$O$3492,10,FALSE),"")</f>
        <v>Unknown</v>
      </c>
      <c r="P90" s="164">
        <f>_xlfn.IFNA(VLOOKUP(B90,'[1]CDM Patients Data'!$B$1266:$O$3492,11,FALSE),"")</f>
        <v>0</v>
      </c>
      <c r="Q90" s="164">
        <f>_xlfn.IFNA(VLOOKUP(B90,'[1]CDM Patients Data'!$B$1266:$O$3492,12,FALSE),"")</f>
        <v>0</v>
      </c>
      <c r="R90" s="164">
        <f>_xlfn.IFNA(VLOOKUP(B90,'[1]CDM Patients Data'!$B$1266:$O$3492,13,FALSE),"")</f>
        <v>0</v>
      </c>
      <c r="S90" s="164">
        <f>_xlfn.IFNA(VLOOKUP(B90,'[1]CDM Patients Data'!$B$1266:$O$3492,14,FALSE),"")</f>
        <v>0</v>
      </c>
      <c r="T90" s="164" t="str">
        <f>_xlfn.IFNA(VLOOKUP(B90,'[1]CDM Patients Data'!$B$1266:$N$5000,6,FALSE),"")</f>
        <v>Manohar</v>
      </c>
      <c r="U90" s="164" t="s">
        <v>189</v>
      </c>
      <c r="V90" s="164" t="s">
        <v>190</v>
      </c>
      <c r="W90" s="164" t="s">
        <v>130</v>
      </c>
      <c r="X90" s="164" t="s">
        <v>131</v>
      </c>
      <c r="Y90" s="164"/>
      <c r="Z90" s="164"/>
      <c r="AA90" s="164"/>
      <c r="AB90" s="164"/>
      <c r="AC90" s="210"/>
      <c r="AD90" s="211"/>
      <c r="AE90" s="211" t="s">
        <v>78</v>
      </c>
      <c r="AF90" s="199"/>
      <c r="AG90" s="199"/>
      <c r="AH90" s="214" t="s">
        <v>79</v>
      </c>
      <c r="AI90" s="199"/>
      <c r="AJ90" s="199"/>
      <c r="AK90" s="218" t="s">
        <v>80</v>
      </c>
      <c r="AL90" s="220">
        <v>45673847</v>
      </c>
      <c r="AM90" s="218">
        <v>13.7021541</v>
      </c>
      <c r="AN90" s="218">
        <v>157.8</v>
      </c>
      <c r="AO90" s="218" t="s">
        <v>81</v>
      </c>
      <c r="AP90" s="218" t="s">
        <v>118</v>
      </c>
      <c r="AQ90" s="218" t="s">
        <v>382</v>
      </c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/>
      <c r="BG90" s="218"/>
      <c r="BH90" s="218"/>
      <c r="BI90" s="218"/>
      <c r="BJ90" s="222"/>
      <c r="BK90" s="199"/>
      <c r="BL90" s="218" t="s">
        <v>84</v>
      </c>
      <c r="BM90" s="218"/>
      <c r="BN90" s="218"/>
      <c r="BO90" s="218"/>
      <c r="BP90" s="218" t="s">
        <v>373</v>
      </c>
      <c r="BQ90" s="218"/>
      <c r="BR90" s="218"/>
      <c r="BS90" s="218"/>
      <c r="BT90" s="218"/>
      <c r="BU90" s="218"/>
      <c r="BV90" s="218"/>
      <c r="BW90" s="218"/>
      <c r="BX90" s="218"/>
      <c r="BY90" s="199"/>
      <c r="BZ90" s="228" t="s">
        <v>84</v>
      </c>
      <c r="CA90" s="228"/>
      <c r="CB90" s="229">
        <f t="shared" si="22"/>
        <v>0</v>
      </c>
      <c r="CC90" s="218"/>
      <c r="CD90" s="228"/>
      <c r="CE90" s="230"/>
      <c r="CF90" s="230"/>
      <c r="CG90" s="230"/>
      <c r="CH90" s="230"/>
      <c r="CI90" s="230"/>
      <c r="CJ90" s="230"/>
      <c r="CK90" s="230"/>
      <c r="CL90" s="230"/>
      <c r="CM90" s="230"/>
      <c r="CN90" s="218" t="s">
        <v>119</v>
      </c>
      <c r="CO90" s="199"/>
      <c r="CP90" s="230" t="s">
        <v>80</v>
      </c>
      <c r="CQ90" s="232">
        <v>25431926</v>
      </c>
      <c r="CR90" s="230">
        <f t="shared" si="27"/>
        <v>3.8147889</v>
      </c>
      <c r="CS90" s="230"/>
      <c r="CT90" s="230"/>
      <c r="CU90" s="230"/>
      <c r="CV90" s="230"/>
      <c r="CW90" s="230"/>
    </row>
    <row r="91" ht="60" spans="1:101">
      <c r="A91" s="191">
        <v>1128</v>
      </c>
      <c r="B91" s="192" t="s">
        <v>481</v>
      </c>
      <c r="C91" s="193" t="s">
        <v>482</v>
      </c>
      <c r="D91" s="191" t="s">
        <v>99</v>
      </c>
      <c r="E91" s="199"/>
      <c r="F91" s="199"/>
      <c r="G91" s="199"/>
      <c r="H91" s="200"/>
      <c r="I91" s="204" t="s">
        <v>172</v>
      </c>
      <c r="J91" s="202"/>
      <c r="K91" s="202"/>
      <c r="L91" s="164" t="str">
        <f>_xlfn.IFNA(VLOOKUP(B91,'[1]CDM Patients Data'!$B$1266:$O$5000,7,FALSE),"")</f>
        <v>Skin</v>
      </c>
      <c r="M91" s="164" t="str">
        <f>_xlfn.IFNA(VLOOKUP(B91,'[1]CDM Patients Data'!$B$1266:$O$5000,8,FALSE),"")</f>
        <v>Skin face</v>
      </c>
      <c r="N91" s="164" t="str">
        <f>_xlfn.IFNA(VLOOKUP(B91,'[1]CDM Patients Data'!$B$1266:$O$5000,9,FALSE),"")</f>
        <v>Squamous cell carcinoma, NOS</v>
      </c>
      <c r="O91" s="164" t="str">
        <f>_xlfn.IFNA(VLOOKUP(B91,'[1]CDM Patients Data'!$B$1266:$O$3492,10,FALSE),"")</f>
        <v>Not a paired site</v>
      </c>
      <c r="P91" s="164">
        <f>_xlfn.IFNA(VLOOKUP(B91,'[1]CDM Patients Data'!$B$1266:$O$3492,11,FALSE),"")</f>
        <v>0</v>
      </c>
      <c r="Q91" s="164">
        <f>_xlfn.IFNA(VLOOKUP(B91,'[1]CDM Patients Data'!$B$1266:$O$3492,12,FALSE),"")</f>
        <v>0</v>
      </c>
      <c r="R91" s="164">
        <f>_xlfn.IFNA(VLOOKUP(B91,'[1]CDM Patients Data'!$B$1266:$O$3492,13,FALSE),"")</f>
        <v>0</v>
      </c>
      <c r="S91" s="164">
        <f>_xlfn.IFNA(VLOOKUP(B91,'[1]CDM Patients Data'!$B$1266:$O$3492,14,FALSE),"")</f>
        <v>0</v>
      </c>
      <c r="T91" s="164" t="str">
        <f>_xlfn.IFNA(VLOOKUP(B91,'[1]CDM Patients Data'!$B$1266:$N$5000,6,FALSE),"")</f>
        <v>Manohar</v>
      </c>
      <c r="U91" s="164" t="s">
        <v>483</v>
      </c>
      <c r="V91" s="164" t="s">
        <v>484</v>
      </c>
      <c r="W91" s="164" t="s">
        <v>130</v>
      </c>
      <c r="X91" s="164" t="s">
        <v>139</v>
      </c>
      <c r="Y91" s="164"/>
      <c r="Z91" s="164"/>
      <c r="AA91" s="164"/>
      <c r="AB91" s="164"/>
      <c r="AC91" s="210"/>
      <c r="AD91" s="211"/>
      <c r="AE91" s="211"/>
      <c r="AF91" s="199"/>
      <c r="AG91" s="199"/>
      <c r="AH91" s="214" t="s">
        <v>79</v>
      </c>
      <c r="AI91" s="199"/>
      <c r="AJ91" s="199"/>
      <c r="AK91" s="218" t="s">
        <v>80</v>
      </c>
      <c r="AL91" s="220">
        <v>20407647</v>
      </c>
      <c r="AM91" s="218">
        <v>6.1222941</v>
      </c>
      <c r="AN91" s="218"/>
      <c r="AO91" s="218" t="s">
        <v>94</v>
      </c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18"/>
      <c r="BB91" s="218"/>
      <c r="BC91" s="218"/>
      <c r="BD91" s="218">
        <v>6.89</v>
      </c>
      <c r="BE91" s="218">
        <v>11.12</v>
      </c>
      <c r="BF91" s="218" t="str">
        <f t="shared" ref="BF91:BF97" si="28">IF(BD91&gt;15,"HIGH",IF(BD91="","NA",IF(BD91="CE-Awaited for standardization","UNDER_STANDARDIZATION",IF(BD91&lt;15,"LOW"))))</f>
        <v>LOW</v>
      </c>
      <c r="BG91" s="218" t="str">
        <f t="shared" ref="BG91:BG97" si="29">IF(BE91&gt;15,"MSI-H",IF(BE91="","NA",IF(BE91&lt;15,"MSS")))</f>
        <v>MSS</v>
      </c>
      <c r="BH91" s="218"/>
      <c r="BI91" s="218"/>
      <c r="BJ91" s="222" t="s">
        <v>79</v>
      </c>
      <c r="BK91" s="199"/>
      <c r="BL91" s="218" t="s">
        <v>80</v>
      </c>
      <c r="BM91" s="218">
        <v>20407647</v>
      </c>
      <c r="BN91" s="218">
        <v>6.1222941</v>
      </c>
      <c r="BO91" s="218">
        <v>78.5</v>
      </c>
      <c r="BP91" s="218" t="s">
        <v>95</v>
      </c>
      <c r="BQ91" s="218" t="s">
        <v>485</v>
      </c>
      <c r="BR91" s="218"/>
      <c r="BS91" s="218"/>
      <c r="BT91" s="218"/>
      <c r="BU91" s="218"/>
      <c r="BV91" s="218"/>
      <c r="BW91" s="218"/>
      <c r="BX91" s="218"/>
      <c r="BY91" s="199"/>
      <c r="BZ91" s="228" t="s">
        <v>84</v>
      </c>
      <c r="CA91" s="228"/>
      <c r="CB91" s="229">
        <f t="shared" si="22"/>
        <v>0</v>
      </c>
      <c r="CC91" s="218"/>
      <c r="CD91" s="228"/>
      <c r="CE91" s="230"/>
      <c r="CF91" s="230"/>
      <c r="CG91" s="230"/>
      <c r="CH91" s="230"/>
      <c r="CI91" s="230"/>
      <c r="CJ91" s="230"/>
      <c r="CK91" s="230"/>
      <c r="CL91" s="230"/>
      <c r="CM91" s="230"/>
      <c r="CN91" s="218"/>
      <c r="CO91" s="199"/>
      <c r="CP91" s="230" t="s">
        <v>84</v>
      </c>
      <c r="CQ91" s="232"/>
      <c r="CR91" s="230"/>
      <c r="CS91" s="230"/>
      <c r="CT91" s="230"/>
      <c r="CU91" s="230"/>
      <c r="CV91" s="230"/>
      <c r="CW91" s="230"/>
    </row>
    <row r="92" ht="60" spans="1:101">
      <c r="A92" s="191">
        <v>1129</v>
      </c>
      <c r="B92" s="192" t="s">
        <v>486</v>
      </c>
      <c r="C92" s="193" t="s">
        <v>487</v>
      </c>
      <c r="D92" s="191" t="s">
        <v>122</v>
      </c>
      <c r="E92" s="199"/>
      <c r="F92" s="199"/>
      <c r="G92" s="199"/>
      <c r="H92" s="200"/>
      <c r="I92" s="204" t="s">
        <v>488</v>
      </c>
      <c r="J92" s="202"/>
      <c r="K92" s="202"/>
      <c r="L92" s="164" t="str">
        <f>_xlfn.IFNA(VLOOKUP(B92,'[1]CDM Patients Data'!$B$1266:$O$5000,7,FALSE),"")</f>
        <v>Breast</v>
      </c>
      <c r="M92" s="164" t="str">
        <f>_xlfn.IFNA(VLOOKUP(B92,'[1]CDM Patients Data'!$B$1266:$O$5000,8,FALSE),"")</f>
        <v>Lower inner quadrant of breast</v>
      </c>
      <c r="N92" s="164" t="str">
        <f>_xlfn.IFNA(VLOOKUP(B92,'[1]CDM Patients Data'!$B$1266:$O$5000,9,FALSE),"")</f>
        <v>Invasive carcinoma of no special type</v>
      </c>
      <c r="O92" s="164" t="str">
        <f>_xlfn.IFNA(VLOOKUP(B92,'[1]CDM Patients Data'!$B$1266:$O$3492,10,FALSE),"")</f>
        <v>Right</v>
      </c>
      <c r="P92" s="164">
        <f>_xlfn.IFNA(VLOOKUP(B92,'[1]CDM Patients Data'!$B$1266:$O$3492,11,FALSE),"")</f>
        <v>0</v>
      </c>
      <c r="Q92" s="164">
        <f>_xlfn.IFNA(VLOOKUP(B92,'[1]CDM Patients Data'!$B$1266:$O$3492,12,FALSE),"")</f>
        <v>0</v>
      </c>
      <c r="R92" s="164">
        <f>_xlfn.IFNA(VLOOKUP(B92,'[1]CDM Patients Data'!$B$1266:$O$3492,13,FALSE),"")</f>
        <v>0</v>
      </c>
      <c r="S92" s="164">
        <f>_xlfn.IFNA(VLOOKUP(B92,'[1]CDM Patients Data'!$B$1266:$O$3492,14,FALSE),"")</f>
        <v>0</v>
      </c>
      <c r="T92" s="164" t="str">
        <f>_xlfn.IFNA(VLOOKUP(B92,'[1]CDM Patients Data'!$B$1266:$N$5000,6,FALSE),"")</f>
        <v>Manohar</v>
      </c>
      <c r="U92" s="164" t="s">
        <v>90</v>
      </c>
      <c r="V92" s="164" t="s">
        <v>261</v>
      </c>
      <c r="W92" s="164" t="s">
        <v>102</v>
      </c>
      <c r="X92" s="164" t="s">
        <v>93</v>
      </c>
      <c r="Y92" s="164"/>
      <c r="Z92" s="164"/>
      <c r="AA92" s="164"/>
      <c r="AB92" s="164"/>
      <c r="AC92" s="210"/>
      <c r="AD92" s="211"/>
      <c r="AE92" s="211"/>
      <c r="AF92" s="199"/>
      <c r="AG92" s="199"/>
      <c r="AH92" s="214" t="s">
        <v>79</v>
      </c>
      <c r="AI92" s="199"/>
      <c r="AJ92" s="199"/>
      <c r="AK92" s="218" t="s">
        <v>80</v>
      </c>
      <c r="AL92" s="220">
        <v>26085492</v>
      </c>
      <c r="AM92" s="218">
        <v>7.8256476</v>
      </c>
      <c r="AN92" s="218">
        <v>100.9</v>
      </c>
      <c r="AO92" s="218" t="s">
        <v>94</v>
      </c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18"/>
      <c r="BB92" s="218"/>
      <c r="BC92" s="218"/>
      <c r="BD92" s="218"/>
      <c r="BE92" s="218"/>
      <c r="BF92" s="218"/>
      <c r="BG92" s="218"/>
      <c r="BH92" s="218"/>
      <c r="BI92" s="218"/>
      <c r="BJ92" s="222" t="s">
        <v>79</v>
      </c>
      <c r="BK92" s="199"/>
      <c r="BL92" s="218" t="s">
        <v>80</v>
      </c>
      <c r="BM92" s="218">
        <v>19937161</v>
      </c>
      <c r="BN92" s="218">
        <v>5.9811483</v>
      </c>
      <c r="BO92" s="218">
        <v>77</v>
      </c>
      <c r="BP92" s="218" t="s">
        <v>95</v>
      </c>
      <c r="BQ92" s="218"/>
      <c r="BR92" s="218"/>
      <c r="BS92" s="218"/>
      <c r="BT92" s="218"/>
      <c r="BU92" s="218"/>
      <c r="BV92" s="218"/>
      <c r="BW92" s="218"/>
      <c r="BX92" s="218"/>
      <c r="BY92" s="199"/>
      <c r="BZ92" s="228" t="s">
        <v>84</v>
      </c>
      <c r="CA92" s="228"/>
      <c r="CB92" s="229">
        <f t="shared" si="22"/>
        <v>0</v>
      </c>
      <c r="CC92" s="218"/>
      <c r="CD92" s="228"/>
      <c r="CE92" s="230"/>
      <c r="CF92" s="230"/>
      <c r="CG92" s="230"/>
      <c r="CH92" s="230"/>
      <c r="CI92" s="230"/>
      <c r="CJ92" s="230"/>
      <c r="CK92" s="230"/>
      <c r="CL92" s="230"/>
      <c r="CM92" s="230"/>
      <c r="CN92" s="218" t="s">
        <v>119</v>
      </c>
      <c r="CO92" s="199"/>
      <c r="CP92" s="230" t="s">
        <v>80</v>
      </c>
      <c r="CQ92" s="232">
        <v>57088502</v>
      </c>
      <c r="CR92" s="230">
        <f t="shared" ref="CR92:CR97" si="30">CQ92*150/10^9</f>
        <v>8.5632753</v>
      </c>
      <c r="CS92" s="230"/>
      <c r="CT92" s="230"/>
      <c r="CU92" s="230"/>
      <c r="CV92" s="230"/>
      <c r="CW92" s="230"/>
    </row>
    <row r="93" ht="30" hidden="1" spans="1:101">
      <c r="A93" s="191">
        <v>1131</v>
      </c>
      <c r="B93" s="192" t="s">
        <v>489</v>
      </c>
      <c r="C93" s="193" t="s">
        <v>490</v>
      </c>
      <c r="D93" s="191" t="s">
        <v>111</v>
      </c>
      <c r="E93" s="199"/>
      <c r="F93" s="199"/>
      <c r="G93" s="199"/>
      <c r="H93" s="200" t="s">
        <v>297</v>
      </c>
      <c r="I93" s="204"/>
      <c r="J93" s="202"/>
      <c r="K93" s="202"/>
      <c r="L93" s="164" t="str">
        <f>_xlfn.IFNA(VLOOKUP(B93,'[1]CDM Patients Data'!$B$1266:$O$5000,7,FALSE),"")</f>
        <v>Lung</v>
      </c>
      <c r="M93" s="164" t="str">
        <f>_xlfn.IFNA(VLOOKUP(B93,'[1]CDM Patients Data'!$B$1266:$O$5000,8,FALSE),"")</f>
        <v>Upper lobe, lung</v>
      </c>
      <c r="N93" s="164" t="str">
        <f>_xlfn.IFNA(VLOOKUP(B93,'[1]CDM Patients Data'!$B$1266:$O$5000,9,FALSE),"")</f>
        <v>Adenocarcinoma, NOS</v>
      </c>
      <c r="O93" s="164" t="str">
        <f>_xlfn.IFNA(VLOOKUP(B93,'[1]CDM Patients Data'!$B$1266:$O$3492,10,FALSE),"")</f>
        <v>Right</v>
      </c>
      <c r="P93" s="164">
        <f>_xlfn.IFNA(VLOOKUP(B93,'[1]CDM Patients Data'!$B$1266:$O$3492,11,FALSE),"")</f>
        <v>0</v>
      </c>
      <c r="Q93" s="164">
        <f>_xlfn.IFNA(VLOOKUP(B93,'[1]CDM Patients Data'!$B$1266:$O$3492,12,FALSE),"")</f>
        <v>0</v>
      </c>
      <c r="R93" s="164">
        <f>_xlfn.IFNA(VLOOKUP(B93,'[1]CDM Patients Data'!$B$1266:$O$3492,13,FALSE),"")</f>
        <v>0</v>
      </c>
      <c r="S93" s="164">
        <f>_xlfn.IFNA(VLOOKUP(B93,'[1]CDM Patients Data'!$B$1266:$O$3492,14,FALSE),"")</f>
        <v>0</v>
      </c>
      <c r="T93" s="164">
        <f>_xlfn.IFNA(VLOOKUP(B93,'[1]CDM Patients Data'!$B$1266:$N$5000,6,FALSE),"")</f>
        <v>0</v>
      </c>
      <c r="U93" s="164" t="s">
        <v>224</v>
      </c>
      <c r="V93" s="164" t="s">
        <v>299</v>
      </c>
      <c r="W93" s="164" t="s">
        <v>102</v>
      </c>
      <c r="X93" s="164" t="s">
        <v>131</v>
      </c>
      <c r="Y93" s="164"/>
      <c r="Z93" s="164"/>
      <c r="AA93" s="164"/>
      <c r="AB93" s="164"/>
      <c r="AC93" s="210"/>
      <c r="AD93" s="211"/>
      <c r="AE93" s="211" t="s">
        <v>78</v>
      </c>
      <c r="AF93" s="199"/>
      <c r="AG93" s="199"/>
      <c r="AH93" s="214" t="s">
        <v>79</v>
      </c>
      <c r="AI93" s="199"/>
      <c r="AJ93" s="199"/>
      <c r="AK93" s="218" t="s">
        <v>80</v>
      </c>
      <c r="AL93" s="220">
        <v>38295645</v>
      </c>
      <c r="AM93" s="218">
        <v>11.4886935</v>
      </c>
      <c r="AN93" s="218">
        <v>126.9</v>
      </c>
      <c r="AO93" s="218" t="s">
        <v>81</v>
      </c>
      <c r="AP93" s="218"/>
      <c r="AQ93" s="218"/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18"/>
      <c r="BH93" s="218"/>
      <c r="BI93" s="218"/>
      <c r="BJ93" s="222"/>
      <c r="BK93" s="199"/>
      <c r="BL93" s="218" t="s">
        <v>84</v>
      </c>
      <c r="BM93" s="218"/>
      <c r="BN93" s="218"/>
      <c r="BO93" s="218"/>
      <c r="BP93" s="218" t="s">
        <v>373</v>
      </c>
      <c r="BQ93" s="218"/>
      <c r="BR93" s="218"/>
      <c r="BS93" s="218"/>
      <c r="BT93" s="218"/>
      <c r="BU93" s="218"/>
      <c r="BV93" s="218"/>
      <c r="BW93" s="218"/>
      <c r="BX93" s="218"/>
      <c r="BY93" s="199"/>
      <c r="BZ93" s="228" t="s">
        <v>84</v>
      </c>
      <c r="CA93" s="228"/>
      <c r="CB93" s="229">
        <f t="shared" si="22"/>
        <v>0</v>
      </c>
      <c r="CC93" s="218"/>
      <c r="CD93" s="228"/>
      <c r="CE93" s="230"/>
      <c r="CF93" s="230"/>
      <c r="CG93" s="230"/>
      <c r="CH93" s="230"/>
      <c r="CI93" s="230"/>
      <c r="CJ93" s="230"/>
      <c r="CK93" s="230"/>
      <c r="CL93" s="230"/>
      <c r="CM93" s="230"/>
      <c r="CN93" s="218" t="s">
        <v>119</v>
      </c>
      <c r="CO93" s="199"/>
      <c r="CP93" s="230" t="s">
        <v>80</v>
      </c>
      <c r="CQ93" s="232">
        <v>39163882</v>
      </c>
      <c r="CR93" s="230">
        <f t="shared" si="30"/>
        <v>5.8745823</v>
      </c>
      <c r="CS93" s="230"/>
      <c r="CT93" s="230"/>
      <c r="CU93" s="230"/>
      <c r="CV93" s="230"/>
      <c r="CW93" s="230"/>
    </row>
    <row r="94" ht="30" hidden="1" spans="1:101">
      <c r="A94" s="191">
        <v>1132</v>
      </c>
      <c r="B94" s="192" t="s">
        <v>491</v>
      </c>
      <c r="C94" s="193" t="s">
        <v>492</v>
      </c>
      <c r="D94" s="191" t="s">
        <v>111</v>
      </c>
      <c r="E94" s="199"/>
      <c r="F94" s="199"/>
      <c r="G94" s="199"/>
      <c r="H94" s="200"/>
      <c r="I94" s="204"/>
      <c r="J94" s="202"/>
      <c r="K94" s="202"/>
      <c r="L94" s="164" t="str">
        <f>_xlfn.IFNA(VLOOKUP(B94,'[1]CDM Patients Data'!$B$1266:$O$5000,7,FALSE),"")</f>
        <v>Lung</v>
      </c>
      <c r="M94" s="164">
        <f>_xlfn.IFNA(VLOOKUP(B94,'[1]CDM Patients Data'!$B$1266:$O$5000,8,FALSE),"")</f>
        <v>0</v>
      </c>
      <c r="N94" s="164">
        <f>_xlfn.IFNA(VLOOKUP(B94,'[1]CDM Patients Data'!$B$1266:$O$5000,9,FALSE),"")</f>
        <v>0</v>
      </c>
      <c r="O94" s="164">
        <f>_xlfn.IFNA(VLOOKUP(B94,'[1]CDM Patients Data'!$B$1266:$O$3492,10,FALSE),"")</f>
        <v>0</v>
      </c>
      <c r="P94" s="164">
        <f>_xlfn.IFNA(VLOOKUP(B94,'[1]CDM Patients Data'!$B$1266:$O$3492,11,FALSE),"")</f>
        <v>0</v>
      </c>
      <c r="Q94" s="164">
        <f>_xlfn.IFNA(VLOOKUP(B94,'[1]CDM Patients Data'!$B$1266:$O$3492,12,FALSE),"")</f>
        <v>0</v>
      </c>
      <c r="R94" s="164">
        <f>_xlfn.IFNA(VLOOKUP(B94,'[1]CDM Patients Data'!$B$1266:$O$3492,13,FALSE),"")</f>
        <v>0</v>
      </c>
      <c r="S94" s="164">
        <f>_xlfn.IFNA(VLOOKUP(B94,'[1]CDM Patients Data'!$B$1266:$O$3492,14,FALSE),"")</f>
        <v>0</v>
      </c>
      <c r="T94" s="164" t="str">
        <f>_xlfn.IFNA(VLOOKUP(B94,'[1]CDM Patients Data'!$B$1266:$N$5000,6,FALSE),"")</f>
        <v>Manohar</v>
      </c>
      <c r="U94" s="164" t="s">
        <v>224</v>
      </c>
      <c r="V94" s="164" t="s">
        <v>338</v>
      </c>
      <c r="W94" s="164" t="s">
        <v>102</v>
      </c>
      <c r="X94" s="164" t="s">
        <v>131</v>
      </c>
      <c r="Y94" s="164"/>
      <c r="Z94" s="164"/>
      <c r="AA94" s="164"/>
      <c r="AB94" s="164"/>
      <c r="AC94" s="210"/>
      <c r="AD94" s="211"/>
      <c r="AE94" s="211" t="s">
        <v>78</v>
      </c>
      <c r="AF94" s="199"/>
      <c r="AG94" s="199"/>
      <c r="AH94" s="214" t="s">
        <v>79</v>
      </c>
      <c r="AI94" s="199"/>
      <c r="AJ94" s="199"/>
      <c r="AK94" s="218" t="s">
        <v>80</v>
      </c>
      <c r="AL94" s="220">
        <v>41126685</v>
      </c>
      <c r="AM94" s="218">
        <v>12.3380055</v>
      </c>
      <c r="AN94" s="218">
        <v>88.8</v>
      </c>
      <c r="AO94" s="218" t="s">
        <v>94</v>
      </c>
      <c r="AP94" s="218"/>
      <c r="AQ94" s="218"/>
      <c r="AR94" s="218"/>
      <c r="AS94" s="218"/>
      <c r="AT94" s="218"/>
      <c r="AU94" s="218"/>
      <c r="AV94" s="218"/>
      <c r="AW94" s="218"/>
      <c r="AX94" s="218"/>
      <c r="AY94" s="218"/>
      <c r="AZ94" s="218"/>
      <c r="BA94" s="218"/>
      <c r="BB94" s="218"/>
      <c r="BC94" s="218"/>
      <c r="BD94" s="218">
        <v>5.37</v>
      </c>
      <c r="BE94" s="218">
        <v>11.09</v>
      </c>
      <c r="BF94" s="218" t="str">
        <f t="shared" si="28"/>
        <v>LOW</v>
      </c>
      <c r="BG94" s="218" t="str">
        <f t="shared" si="29"/>
        <v>MSS</v>
      </c>
      <c r="BH94" s="218"/>
      <c r="BI94" s="218"/>
      <c r="BJ94" s="222"/>
      <c r="BK94" s="199"/>
      <c r="BL94" s="218" t="s">
        <v>84</v>
      </c>
      <c r="BM94" s="218"/>
      <c r="BN94" s="218"/>
      <c r="BO94" s="218"/>
      <c r="BP94" s="218" t="s">
        <v>373</v>
      </c>
      <c r="BQ94" s="218"/>
      <c r="BR94" s="218"/>
      <c r="BS94" s="218"/>
      <c r="BT94" s="218"/>
      <c r="BU94" s="218"/>
      <c r="BV94" s="218"/>
      <c r="BW94" s="218"/>
      <c r="BX94" s="218"/>
      <c r="BY94" s="199"/>
      <c r="BZ94" s="228" t="s">
        <v>84</v>
      </c>
      <c r="CA94" s="228"/>
      <c r="CB94" s="229">
        <f t="shared" si="22"/>
        <v>0</v>
      </c>
      <c r="CC94" s="218"/>
      <c r="CD94" s="228"/>
      <c r="CE94" s="230"/>
      <c r="CF94" s="230"/>
      <c r="CG94" s="230"/>
      <c r="CH94" s="230"/>
      <c r="CI94" s="230"/>
      <c r="CJ94" s="230"/>
      <c r="CK94" s="230"/>
      <c r="CL94" s="230"/>
      <c r="CM94" s="230"/>
      <c r="CN94" s="218" t="s">
        <v>119</v>
      </c>
      <c r="CO94" s="199"/>
      <c r="CP94" s="230" t="s">
        <v>84</v>
      </c>
      <c r="CQ94" s="232"/>
      <c r="CR94" s="230"/>
      <c r="CS94" s="230"/>
      <c r="CT94" s="230"/>
      <c r="CU94" s="230" t="s">
        <v>493</v>
      </c>
      <c r="CV94" s="230"/>
      <c r="CW94" s="230" t="s">
        <v>209</v>
      </c>
    </row>
    <row r="95" ht="45" hidden="1" spans="1:101">
      <c r="A95" s="191">
        <v>1133</v>
      </c>
      <c r="B95" s="192" t="s">
        <v>494</v>
      </c>
      <c r="C95" s="193" t="s">
        <v>495</v>
      </c>
      <c r="D95" s="191" t="s">
        <v>111</v>
      </c>
      <c r="E95" s="199"/>
      <c r="F95" s="199"/>
      <c r="G95" s="199"/>
      <c r="H95" s="200" t="s">
        <v>496</v>
      </c>
      <c r="I95" s="204"/>
      <c r="J95" s="202"/>
      <c r="K95" s="202"/>
      <c r="L95" s="164" t="str">
        <f>_xlfn.IFNA(VLOOKUP(B95,'[1]CDM Patients Data'!$B$1266:$O$5000,7,FALSE),"")</f>
        <v>Retroperitoneum</v>
      </c>
      <c r="M95" s="164">
        <f>_xlfn.IFNA(VLOOKUP(B95,'[1]CDM Patients Data'!$B$1266:$O$5000,8,FALSE),"")</f>
        <v>0</v>
      </c>
      <c r="N95" s="164">
        <f>_xlfn.IFNA(VLOOKUP(B95,'[1]CDM Patients Data'!$B$1266:$O$5000,9,FALSE),"")</f>
        <v>0</v>
      </c>
      <c r="O95" s="164">
        <f>_xlfn.IFNA(VLOOKUP(B95,'[1]CDM Patients Data'!$B$1266:$O$3492,10,FALSE),"")</f>
        <v>0</v>
      </c>
      <c r="P95" s="164">
        <f>_xlfn.IFNA(VLOOKUP(B95,'[1]CDM Patients Data'!$B$1266:$O$3492,11,FALSE),"")</f>
        <v>0</v>
      </c>
      <c r="Q95" s="164">
        <f>_xlfn.IFNA(VLOOKUP(B95,'[1]CDM Patients Data'!$B$1266:$O$3492,12,FALSE),"")</f>
        <v>0</v>
      </c>
      <c r="R95" s="164">
        <f>_xlfn.IFNA(VLOOKUP(B95,'[1]CDM Patients Data'!$B$1266:$O$3492,13,FALSE),"")</f>
        <v>0</v>
      </c>
      <c r="S95" s="164">
        <f>_xlfn.IFNA(VLOOKUP(B95,'[1]CDM Patients Data'!$B$1266:$O$3492,14,FALSE),"")</f>
        <v>0</v>
      </c>
      <c r="T95" s="164" t="str">
        <f>_xlfn.IFNA(VLOOKUP(B95,'[1]CDM Patients Data'!$B$1266:$N$5000,6,FALSE),"")</f>
        <v>Manohar</v>
      </c>
      <c r="U95" s="164" t="s">
        <v>497</v>
      </c>
      <c r="V95" s="164" t="s">
        <v>498</v>
      </c>
      <c r="W95" s="164" t="s">
        <v>130</v>
      </c>
      <c r="X95" s="164" t="s">
        <v>499</v>
      </c>
      <c r="Y95" s="164"/>
      <c r="Z95" s="164"/>
      <c r="AA95" s="164"/>
      <c r="AB95" s="164"/>
      <c r="AC95" s="210"/>
      <c r="AD95" s="211"/>
      <c r="AE95" s="211" t="s">
        <v>78</v>
      </c>
      <c r="AF95" s="199"/>
      <c r="AG95" s="199"/>
      <c r="AH95" s="214" t="s">
        <v>79</v>
      </c>
      <c r="AI95" s="199"/>
      <c r="AJ95" s="199"/>
      <c r="AK95" s="218" t="s">
        <v>80</v>
      </c>
      <c r="AL95" s="220">
        <v>39858063</v>
      </c>
      <c r="AM95" s="218">
        <v>11.9574189</v>
      </c>
      <c r="AN95" s="218">
        <v>116.2</v>
      </c>
      <c r="AO95" s="218" t="s">
        <v>81</v>
      </c>
      <c r="AP95" s="218"/>
      <c r="AQ95" s="218"/>
      <c r="AR95" s="218"/>
      <c r="AS95" s="218"/>
      <c r="AT95" s="218"/>
      <c r="AU95" s="218"/>
      <c r="AV95" s="218"/>
      <c r="AW95" s="218"/>
      <c r="AX95" s="218"/>
      <c r="AY95" s="218" t="s">
        <v>500</v>
      </c>
      <c r="AZ95" s="218"/>
      <c r="BA95" s="218"/>
      <c r="BB95" s="218"/>
      <c r="BC95" s="218"/>
      <c r="BD95" s="218">
        <v>2.21</v>
      </c>
      <c r="BE95" s="218">
        <v>9.68</v>
      </c>
      <c r="BF95" s="218" t="str">
        <f t="shared" si="28"/>
        <v>LOW</v>
      </c>
      <c r="BG95" s="218" t="str">
        <f t="shared" si="29"/>
        <v>MSS</v>
      </c>
      <c r="BH95" s="218"/>
      <c r="BI95" s="218"/>
      <c r="BJ95" s="222"/>
      <c r="BK95" s="199"/>
      <c r="BL95" s="218" t="s">
        <v>84</v>
      </c>
      <c r="BM95" s="218"/>
      <c r="BN95" s="218"/>
      <c r="BO95" s="218"/>
      <c r="BP95" s="218" t="s">
        <v>373</v>
      </c>
      <c r="BQ95" s="218"/>
      <c r="BR95" s="218"/>
      <c r="BS95" s="218"/>
      <c r="BT95" s="218"/>
      <c r="BU95" s="218"/>
      <c r="BV95" s="218"/>
      <c r="BW95" s="218"/>
      <c r="BX95" s="218"/>
      <c r="BY95" s="199"/>
      <c r="BZ95" s="228" t="s">
        <v>84</v>
      </c>
      <c r="CA95" s="228"/>
      <c r="CB95" s="229">
        <f t="shared" si="22"/>
        <v>0</v>
      </c>
      <c r="CC95" s="218"/>
      <c r="CD95" s="228"/>
      <c r="CE95" s="230"/>
      <c r="CF95" s="230"/>
      <c r="CG95" s="230"/>
      <c r="CH95" s="230"/>
      <c r="CI95" s="230"/>
      <c r="CJ95" s="230"/>
      <c r="CK95" s="230"/>
      <c r="CL95" s="230"/>
      <c r="CM95" s="230"/>
      <c r="CN95" s="218" t="s">
        <v>119</v>
      </c>
      <c r="CO95" s="199"/>
      <c r="CP95" s="230" t="s">
        <v>80</v>
      </c>
      <c r="CQ95" s="232">
        <v>79425604</v>
      </c>
      <c r="CR95" s="230">
        <f t="shared" si="30"/>
        <v>11.9138406</v>
      </c>
      <c r="CS95" s="230"/>
      <c r="CT95" s="230"/>
      <c r="CU95" s="230"/>
      <c r="CV95" s="230"/>
      <c r="CW95" s="230"/>
    </row>
    <row r="96" ht="45" hidden="1" spans="1:101">
      <c r="A96" s="191">
        <v>1134</v>
      </c>
      <c r="B96" s="192" t="s">
        <v>501</v>
      </c>
      <c r="C96" s="193" t="s">
        <v>502</v>
      </c>
      <c r="D96" s="191" t="s">
        <v>135</v>
      </c>
      <c r="E96" s="199"/>
      <c r="F96" s="199"/>
      <c r="G96" s="199"/>
      <c r="H96" s="200" t="s">
        <v>503</v>
      </c>
      <c r="I96" s="204"/>
      <c r="J96" s="202"/>
      <c r="K96" s="202"/>
      <c r="L96" s="164" t="str">
        <f>_xlfn.IFNA(VLOOKUP(B96,'[1]CDM Patients Data'!$B$1266:$O$5000,7,FALSE),"")</f>
        <v>Liver</v>
      </c>
      <c r="M96" s="164">
        <f>_xlfn.IFNA(VLOOKUP(B96,'[1]CDM Patients Data'!$B$1266:$O$5000,8,FALSE),"")</f>
        <v>0</v>
      </c>
      <c r="N96" s="164">
        <f>_xlfn.IFNA(VLOOKUP(B96,'[1]CDM Patients Data'!$B$1266:$O$5000,9,FALSE),"")</f>
        <v>0</v>
      </c>
      <c r="O96" s="164">
        <f>_xlfn.IFNA(VLOOKUP(B96,'[1]CDM Patients Data'!$B$1266:$O$3492,10,FALSE),"")</f>
        <v>0</v>
      </c>
      <c r="P96" s="164">
        <f>_xlfn.IFNA(VLOOKUP(B96,'[1]CDM Patients Data'!$B$1266:$O$3492,11,FALSE),"")</f>
        <v>0</v>
      </c>
      <c r="Q96" s="164">
        <f>_xlfn.IFNA(VLOOKUP(B96,'[1]CDM Patients Data'!$B$1266:$O$3492,12,FALSE),"")</f>
        <v>0</v>
      </c>
      <c r="R96" s="164">
        <f>_xlfn.IFNA(VLOOKUP(B96,'[1]CDM Patients Data'!$B$1266:$O$3492,13,FALSE),"")</f>
        <v>0</v>
      </c>
      <c r="S96" s="164">
        <f>_xlfn.IFNA(VLOOKUP(B96,'[1]CDM Patients Data'!$B$1266:$O$3492,14,FALSE),"")</f>
        <v>0</v>
      </c>
      <c r="T96" s="164" t="str">
        <f>_xlfn.IFNA(VLOOKUP(B96,'[1]CDM Patients Data'!$B$1266:$N$5000,6,FALSE),"")</f>
        <v>Manohar</v>
      </c>
      <c r="U96" s="164" t="s">
        <v>148</v>
      </c>
      <c r="V96" s="164" t="s">
        <v>149</v>
      </c>
      <c r="W96" s="164" t="s">
        <v>130</v>
      </c>
      <c r="X96" s="164" t="s">
        <v>150</v>
      </c>
      <c r="Y96" s="164"/>
      <c r="Z96" s="164"/>
      <c r="AA96" s="164"/>
      <c r="AB96" s="164"/>
      <c r="AC96" s="210"/>
      <c r="AD96" s="211"/>
      <c r="AE96" s="211" t="s">
        <v>78</v>
      </c>
      <c r="AF96" s="199"/>
      <c r="AG96" s="199"/>
      <c r="AH96" s="214" t="s">
        <v>79</v>
      </c>
      <c r="AI96" s="199"/>
      <c r="AJ96" s="199"/>
      <c r="AK96" s="218" t="s">
        <v>80</v>
      </c>
      <c r="AL96" s="220">
        <v>40068028</v>
      </c>
      <c r="AM96" s="218">
        <v>12.0204084</v>
      </c>
      <c r="AN96" s="218">
        <v>128</v>
      </c>
      <c r="AO96" s="218" t="s">
        <v>81</v>
      </c>
      <c r="AP96" s="218"/>
      <c r="AQ96" s="218"/>
      <c r="AR96" s="218"/>
      <c r="AS96" s="218"/>
      <c r="AT96" s="218"/>
      <c r="AU96" s="218"/>
      <c r="AV96" s="218"/>
      <c r="AW96" s="218"/>
      <c r="AX96" s="218"/>
      <c r="AY96" s="218" t="s">
        <v>504</v>
      </c>
      <c r="AZ96" s="218"/>
      <c r="BA96" s="218"/>
      <c r="BB96" s="218"/>
      <c r="BC96" s="218"/>
      <c r="BD96" s="218">
        <v>5.32</v>
      </c>
      <c r="BE96" s="218">
        <v>8.96</v>
      </c>
      <c r="BF96" s="218" t="str">
        <f t="shared" si="28"/>
        <v>LOW</v>
      </c>
      <c r="BG96" s="218" t="str">
        <f t="shared" si="29"/>
        <v>MSS</v>
      </c>
      <c r="BH96" s="218"/>
      <c r="BI96" s="218"/>
      <c r="BJ96" s="222"/>
      <c r="BK96" s="199"/>
      <c r="BL96" s="218" t="s">
        <v>84</v>
      </c>
      <c r="BM96" s="218"/>
      <c r="BN96" s="218"/>
      <c r="BO96" s="218"/>
      <c r="BP96" s="218" t="s">
        <v>373</v>
      </c>
      <c r="BQ96" s="218"/>
      <c r="BR96" s="218"/>
      <c r="BS96" s="218"/>
      <c r="BT96" s="218"/>
      <c r="BU96" s="218"/>
      <c r="BV96" s="218"/>
      <c r="BW96" s="218"/>
      <c r="BX96" s="218"/>
      <c r="BY96" s="199"/>
      <c r="BZ96" s="228" t="s">
        <v>84</v>
      </c>
      <c r="CA96" s="228"/>
      <c r="CB96" s="229">
        <f t="shared" si="22"/>
        <v>0</v>
      </c>
      <c r="CC96" s="218"/>
      <c r="CD96" s="228"/>
      <c r="CE96" s="230"/>
      <c r="CF96" s="230"/>
      <c r="CG96" s="230"/>
      <c r="CH96" s="230"/>
      <c r="CI96" s="230"/>
      <c r="CJ96" s="230"/>
      <c r="CK96" s="230"/>
      <c r="CL96" s="230"/>
      <c r="CM96" s="230"/>
      <c r="CN96" s="218" t="s">
        <v>119</v>
      </c>
      <c r="CO96" s="199"/>
      <c r="CP96" s="230" t="s">
        <v>80</v>
      </c>
      <c r="CQ96" s="232">
        <v>155033230</v>
      </c>
      <c r="CR96" s="230">
        <f t="shared" si="30"/>
        <v>23.2549845</v>
      </c>
      <c r="CS96" s="230"/>
      <c r="CT96" s="230"/>
      <c r="CU96" s="230"/>
      <c r="CV96" s="230"/>
      <c r="CW96" s="230"/>
    </row>
    <row r="97" ht="94.5" hidden="1" spans="1:101">
      <c r="A97" s="191">
        <v>1135</v>
      </c>
      <c r="B97" s="192" t="s">
        <v>505</v>
      </c>
      <c r="C97" s="193" t="s">
        <v>506</v>
      </c>
      <c r="D97" s="191" t="s">
        <v>135</v>
      </c>
      <c r="E97" s="199"/>
      <c r="F97" s="199"/>
      <c r="G97" s="199"/>
      <c r="H97" s="200" t="s">
        <v>507</v>
      </c>
      <c r="I97" s="204" t="s">
        <v>508</v>
      </c>
      <c r="J97" s="202"/>
      <c r="K97" s="202"/>
      <c r="L97" s="164" t="str">
        <f>_xlfn.IFNA(VLOOKUP(B97,'[1]CDM Patients Data'!$B$1266:$O$5000,7,FALSE),"")</f>
        <v>Rectum</v>
      </c>
      <c r="M97" s="164">
        <f>_xlfn.IFNA(VLOOKUP(B97,'[1]CDM Patients Data'!$B$1266:$O$5000,8,FALSE),"")</f>
        <v>0</v>
      </c>
      <c r="N97" s="164">
        <f>_xlfn.IFNA(VLOOKUP(B97,'[1]CDM Patients Data'!$B$1266:$O$5000,9,FALSE),"")</f>
        <v>0</v>
      </c>
      <c r="O97" s="164">
        <f>_xlfn.IFNA(VLOOKUP(B97,'[1]CDM Patients Data'!$B$1266:$O$3492,10,FALSE),"")</f>
        <v>0</v>
      </c>
      <c r="P97" s="164">
        <f>_xlfn.IFNA(VLOOKUP(B97,'[1]CDM Patients Data'!$B$1266:$O$3492,11,FALSE),"")</f>
        <v>0</v>
      </c>
      <c r="Q97" s="164">
        <f>_xlfn.IFNA(VLOOKUP(B97,'[1]CDM Patients Data'!$B$1266:$O$3492,12,FALSE),"")</f>
        <v>0</v>
      </c>
      <c r="R97" s="164">
        <f>_xlfn.IFNA(VLOOKUP(B97,'[1]CDM Patients Data'!$B$1266:$O$3492,13,FALSE),"")</f>
        <v>0</v>
      </c>
      <c r="S97" s="164">
        <f>_xlfn.IFNA(VLOOKUP(B97,'[1]CDM Patients Data'!$B$1266:$O$3492,14,FALSE),"")</f>
        <v>0</v>
      </c>
      <c r="T97" s="164" t="str">
        <f>_xlfn.IFNA(VLOOKUP(B97,'[1]CDM Patients Data'!$B$1266:$N$5000,6,FALSE),"")</f>
        <v>Manohar</v>
      </c>
      <c r="U97" s="164" t="s">
        <v>287</v>
      </c>
      <c r="V97" s="164" t="s">
        <v>288</v>
      </c>
      <c r="W97" s="164" t="s">
        <v>130</v>
      </c>
      <c r="X97" s="164" t="s">
        <v>131</v>
      </c>
      <c r="Y97" s="164"/>
      <c r="Z97" s="164"/>
      <c r="AA97" s="164"/>
      <c r="AB97" s="164"/>
      <c r="AC97" s="210"/>
      <c r="AD97" s="211"/>
      <c r="AE97" s="211" t="s">
        <v>78</v>
      </c>
      <c r="AF97" s="199"/>
      <c r="AG97" s="199"/>
      <c r="AH97" s="214" t="s">
        <v>79</v>
      </c>
      <c r="AI97" s="199"/>
      <c r="AJ97" s="199"/>
      <c r="AK97" s="218" t="s">
        <v>84</v>
      </c>
      <c r="AL97" s="220"/>
      <c r="AM97" s="218"/>
      <c r="AN97" s="218"/>
      <c r="AO97" s="218" t="s">
        <v>76</v>
      </c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>
        <v>8.82</v>
      </c>
      <c r="BE97" s="218">
        <v>11.38</v>
      </c>
      <c r="BF97" s="218" t="str">
        <f t="shared" si="28"/>
        <v>LOW</v>
      </c>
      <c r="BG97" s="218" t="str">
        <f t="shared" si="29"/>
        <v>MSS</v>
      </c>
      <c r="BH97" s="218"/>
      <c r="BI97" s="218"/>
      <c r="BJ97" s="222"/>
      <c r="BK97" s="199"/>
      <c r="BL97" s="218" t="s">
        <v>84</v>
      </c>
      <c r="BM97" s="218"/>
      <c r="BN97" s="218"/>
      <c r="BO97" s="218"/>
      <c r="BP97" s="218" t="s">
        <v>373</v>
      </c>
      <c r="BQ97" s="218"/>
      <c r="BR97" s="218"/>
      <c r="BS97" s="218"/>
      <c r="BT97" s="218"/>
      <c r="BU97" s="218"/>
      <c r="BV97" s="218"/>
      <c r="BW97" s="218"/>
      <c r="BX97" s="218"/>
      <c r="BY97" s="199"/>
      <c r="BZ97" s="228" t="s">
        <v>84</v>
      </c>
      <c r="CA97" s="228"/>
      <c r="CB97" s="229">
        <f t="shared" si="22"/>
        <v>0</v>
      </c>
      <c r="CC97" s="218"/>
      <c r="CD97" s="228"/>
      <c r="CE97" s="230"/>
      <c r="CF97" s="230"/>
      <c r="CG97" s="230"/>
      <c r="CH97" s="230"/>
      <c r="CI97" s="230"/>
      <c r="CJ97" s="230"/>
      <c r="CK97" s="230"/>
      <c r="CL97" s="230"/>
      <c r="CM97" s="230"/>
      <c r="CN97" s="218" t="s">
        <v>119</v>
      </c>
      <c r="CO97" s="199"/>
      <c r="CP97" s="230" t="s">
        <v>80</v>
      </c>
      <c r="CQ97" s="232">
        <v>21605394</v>
      </c>
      <c r="CR97" s="230">
        <f t="shared" si="30"/>
        <v>3.2408091</v>
      </c>
      <c r="CS97" s="230"/>
      <c r="CT97" s="230"/>
      <c r="CU97" s="230"/>
      <c r="CV97" s="230"/>
      <c r="CW97" s="230"/>
    </row>
    <row r="98" ht="31.5" spans="1:101">
      <c r="A98" s="191">
        <v>1136</v>
      </c>
      <c r="B98" s="192" t="s">
        <v>509</v>
      </c>
      <c r="C98" s="193" t="s">
        <v>510</v>
      </c>
      <c r="D98" s="191" t="s">
        <v>88</v>
      </c>
      <c r="E98" s="199"/>
      <c r="F98" s="199"/>
      <c r="G98" s="199"/>
      <c r="H98" s="200" t="s">
        <v>511</v>
      </c>
      <c r="I98" s="204" t="s">
        <v>172</v>
      </c>
      <c r="J98" s="202"/>
      <c r="K98" s="202"/>
      <c r="L98" s="164" t="str">
        <f>_xlfn.IFNA(VLOOKUP(B98,'[1]CDM Patients Data'!$B$1266:$O$5000,7,FALSE),"")</f>
        <v>Ovary</v>
      </c>
      <c r="M98" s="164">
        <f>_xlfn.IFNA(VLOOKUP(B98,'[1]CDM Patients Data'!$B$1266:$O$5000,8,FALSE),"")</f>
        <v>0</v>
      </c>
      <c r="N98" s="164">
        <f>_xlfn.IFNA(VLOOKUP(B98,'[1]CDM Patients Data'!$B$1266:$O$5000,9,FALSE),"")</f>
        <v>0</v>
      </c>
      <c r="O98" s="164">
        <f>_xlfn.IFNA(VLOOKUP(B98,'[1]CDM Patients Data'!$B$1266:$O$3492,10,FALSE),"")</f>
        <v>0</v>
      </c>
      <c r="P98" s="164">
        <f>_xlfn.IFNA(VLOOKUP(B98,'[1]CDM Patients Data'!$B$1266:$O$3492,11,FALSE),"")</f>
        <v>0</v>
      </c>
      <c r="Q98" s="164">
        <f>_xlfn.IFNA(VLOOKUP(B98,'[1]CDM Patients Data'!$B$1266:$O$3492,12,FALSE),"")</f>
        <v>0</v>
      </c>
      <c r="R98" s="164">
        <f>_xlfn.IFNA(VLOOKUP(B98,'[1]CDM Patients Data'!$B$1266:$O$3492,13,FALSE),"")</f>
        <v>0</v>
      </c>
      <c r="S98" s="164">
        <f>_xlfn.IFNA(VLOOKUP(B98,'[1]CDM Patients Data'!$B$1266:$O$3492,14,FALSE),"")</f>
        <v>0</v>
      </c>
      <c r="T98" s="164" t="str">
        <f>_xlfn.IFNA(VLOOKUP(B98,'[1]CDM Patients Data'!$B$1266:$N$5000,6,FALSE),"")</f>
        <v>Manohar</v>
      </c>
      <c r="U98" s="164" t="s">
        <v>73</v>
      </c>
      <c r="V98" s="164" t="s">
        <v>74</v>
      </c>
      <c r="W98" s="164" t="s">
        <v>74</v>
      </c>
      <c r="X98" s="164" t="s">
        <v>74</v>
      </c>
      <c r="Y98" s="164"/>
      <c r="Z98" s="164"/>
      <c r="AA98" s="164"/>
      <c r="AB98" s="164"/>
      <c r="AC98" s="210"/>
      <c r="AD98" s="211"/>
      <c r="AE98" s="211"/>
      <c r="AF98" s="199"/>
      <c r="AG98" s="199"/>
      <c r="AH98" s="214" t="s">
        <v>79</v>
      </c>
      <c r="AI98" s="199"/>
      <c r="AJ98" s="199"/>
      <c r="AK98" s="218" t="s">
        <v>80</v>
      </c>
      <c r="AL98" s="220">
        <v>20155864</v>
      </c>
      <c r="AM98" s="218">
        <v>6.0467592</v>
      </c>
      <c r="AN98" s="218"/>
      <c r="AO98" s="218" t="s">
        <v>94</v>
      </c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8"/>
      <c r="BB98" s="218"/>
      <c r="BC98" s="218"/>
      <c r="BD98" s="218"/>
      <c r="BE98" s="218"/>
      <c r="BF98" s="218"/>
      <c r="BG98" s="218"/>
      <c r="BH98" s="218"/>
      <c r="BI98" s="218"/>
      <c r="BJ98" s="222" t="s">
        <v>79</v>
      </c>
      <c r="BK98" s="199"/>
      <c r="BL98" s="218" t="s">
        <v>80</v>
      </c>
      <c r="BM98" s="218">
        <v>20155864</v>
      </c>
      <c r="BN98" s="218">
        <v>6.0467592</v>
      </c>
      <c r="BO98" s="218">
        <v>77.3</v>
      </c>
      <c r="BP98" s="218" t="s">
        <v>95</v>
      </c>
      <c r="BQ98" s="218"/>
      <c r="BR98" s="218"/>
      <c r="BS98" s="218"/>
      <c r="BT98" s="218"/>
      <c r="BU98" s="218"/>
      <c r="BV98" s="218"/>
      <c r="BW98" s="218"/>
      <c r="BX98" s="218"/>
      <c r="BY98" s="199"/>
      <c r="BZ98" s="228" t="s">
        <v>84</v>
      </c>
      <c r="CA98" s="228"/>
      <c r="CB98" s="229">
        <f t="shared" si="22"/>
        <v>0</v>
      </c>
      <c r="CC98" s="218"/>
      <c r="CD98" s="228"/>
      <c r="CE98" s="230"/>
      <c r="CF98" s="230"/>
      <c r="CG98" s="230"/>
      <c r="CH98" s="230"/>
      <c r="CI98" s="230"/>
      <c r="CJ98" s="230"/>
      <c r="CK98" s="230"/>
      <c r="CL98" s="230"/>
      <c r="CM98" s="230"/>
      <c r="CN98" s="218"/>
      <c r="CO98" s="199"/>
      <c r="CP98" s="230" t="s">
        <v>84</v>
      </c>
      <c r="CQ98" s="232"/>
      <c r="CR98" s="230"/>
      <c r="CS98" s="230"/>
      <c r="CT98" s="230"/>
      <c r="CU98" s="230"/>
      <c r="CV98" s="230"/>
      <c r="CW98" s="230"/>
    </row>
    <row r="99" ht="63" hidden="1" spans="1:101">
      <c r="A99" s="191">
        <v>1136</v>
      </c>
      <c r="B99" s="192" t="s">
        <v>512</v>
      </c>
      <c r="C99" s="193" t="s">
        <v>513</v>
      </c>
      <c r="D99" s="191" t="s">
        <v>88</v>
      </c>
      <c r="E99" s="199"/>
      <c r="F99" s="199"/>
      <c r="G99" s="199"/>
      <c r="H99" s="200" t="s">
        <v>514</v>
      </c>
      <c r="I99" s="204"/>
      <c r="J99" s="202"/>
      <c r="K99" s="202"/>
      <c r="L99" s="164" t="str">
        <f>_xlfn.IFNA(VLOOKUP(B99,'[1]CDM Patients Data'!$B$1266:$O$5000,7,FALSE),"")</f>
        <v>Breast</v>
      </c>
      <c r="M99" s="164">
        <f>_xlfn.IFNA(VLOOKUP(B99,'[1]CDM Patients Data'!$B$1266:$O$5000,8,FALSE),"")</f>
        <v>0</v>
      </c>
      <c r="N99" s="164">
        <f>_xlfn.IFNA(VLOOKUP(B99,'[1]CDM Patients Data'!$B$1266:$O$5000,9,FALSE),"")</f>
        <v>0</v>
      </c>
      <c r="O99" s="164">
        <f>_xlfn.IFNA(VLOOKUP(B99,'[1]CDM Patients Data'!$B$1266:$O$3492,10,FALSE),"")</f>
        <v>0</v>
      </c>
      <c r="P99" s="164">
        <f>_xlfn.IFNA(VLOOKUP(B99,'[1]CDM Patients Data'!$B$1266:$O$3492,11,FALSE),"")</f>
        <v>0</v>
      </c>
      <c r="Q99" s="164">
        <f>_xlfn.IFNA(VLOOKUP(B99,'[1]CDM Patients Data'!$B$1266:$O$3492,12,FALSE),"")</f>
        <v>0</v>
      </c>
      <c r="R99" s="164">
        <f>_xlfn.IFNA(VLOOKUP(B99,'[1]CDM Patients Data'!$B$1266:$O$3492,13,FALSE),"")</f>
        <v>0</v>
      </c>
      <c r="S99" s="164">
        <f>_xlfn.IFNA(VLOOKUP(B99,'[1]CDM Patients Data'!$B$1266:$O$3492,14,FALSE),"")</f>
        <v>0</v>
      </c>
      <c r="T99" s="164" t="str">
        <f>_xlfn.IFNA(VLOOKUP(B99,'[1]CDM Patients Data'!$B$1266:$N$5000,6,FALSE),"")</f>
        <v>Manohar</v>
      </c>
      <c r="U99" s="164" t="s">
        <v>90</v>
      </c>
      <c r="V99" s="164" t="s">
        <v>91</v>
      </c>
      <c r="W99" s="164" t="s">
        <v>92</v>
      </c>
      <c r="X99" s="164" t="s">
        <v>515</v>
      </c>
      <c r="Y99" s="164"/>
      <c r="Z99" s="164"/>
      <c r="AA99" s="164"/>
      <c r="AB99" s="164"/>
      <c r="AC99" s="210"/>
      <c r="AD99" s="211"/>
      <c r="AE99" s="211" t="s">
        <v>78</v>
      </c>
      <c r="AF99" s="199"/>
      <c r="AG99" s="199"/>
      <c r="AH99" s="214" t="s">
        <v>79</v>
      </c>
      <c r="AI99" s="199"/>
      <c r="AJ99" s="199"/>
      <c r="AK99" s="218" t="s">
        <v>80</v>
      </c>
      <c r="AL99" s="220">
        <v>35032778</v>
      </c>
      <c r="AM99" s="218">
        <v>10.5098334</v>
      </c>
      <c r="AN99" s="218">
        <v>121.6</v>
      </c>
      <c r="AO99" s="218" t="s">
        <v>81</v>
      </c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8"/>
      <c r="BB99" s="218"/>
      <c r="BC99" s="218"/>
      <c r="BD99" s="218"/>
      <c r="BE99" s="218"/>
      <c r="BF99" s="218"/>
      <c r="BG99" s="218"/>
      <c r="BH99" s="218"/>
      <c r="BI99" s="218"/>
      <c r="BJ99" s="222"/>
      <c r="BK99" s="199"/>
      <c r="BL99" s="218" t="s">
        <v>84</v>
      </c>
      <c r="BM99" s="218"/>
      <c r="BN99" s="218"/>
      <c r="BO99" s="218"/>
      <c r="BP99" s="218" t="s">
        <v>373</v>
      </c>
      <c r="BQ99" s="218"/>
      <c r="BR99" s="218"/>
      <c r="BS99" s="218"/>
      <c r="BT99" s="218"/>
      <c r="BU99" s="218"/>
      <c r="BV99" s="218"/>
      <c r="BW99" s="218"/>
      <c r="BX99" s="218"/>
      <c r="BY99" s="199"/>
      <c r="BZ99" s="228" t="s">
        <v>84</v>
      </c>
      <c r="CA99" s="228"/>
      <c r="CB99" s="229">
        <f t="shared" si="22"/>
        <v>0</v>
      </c>
      <c r="CC99" s="218"/>
      <c r="CD99" s="228"/>
      <c r="CE99" s="230"/>
      <c r="CF99" s="230"/>
      <c r="CG99" s="230"/>
      <c r="CH99" s="230"/>
      <c r="CI99" s="230"/>
      <c r="CJ99" s="230"/>
      <c r="CK99" s="230"/>
      <c r="CL99" s="230"/>
      <c r="CM99" s="230"/>
      <c r="CN99" s="218"/>
      <c r="CO99" s="199"/>
      <c r="CP99" s="230" t="s">
        <v>84</v>
      </c>
      <c r="CQ99" s="232"/>
      <c r="CR99" s="230"/>
      <c r="CS99" s="230"/>
      <c r="CT99" s="230"/>
      <c r="CU99" s="230"/>
      <c r="CV99" s="230"/>
      <c r="CW99" s="230"/>
    </row>
    <row r="100" ht="60" spans="1:101">
      <c r="A100" s="191">
        <v>1137</v>
      </c>
      <c r="B100" s="192" t="s">
        <v>516</v>
      </c>
      <c r="C100" s="193" t="s">
        <v>517</v>
      </c>
      <c r="D100" s="191" t="s">
        <v>99</v>
      </c>
      <c r="E100" s="199"/>
      <c r="F100" s="199"/>
      <c r="G100" s="199"/>
      <c r="H100" s="200"/>
      <c r="I100" s="204" t="s">
        <v>172</v>
      </c>
      <c r="J100" s="202"/>
      <c r="K100" s="202"/>
      <c r="L100" s="164" t="str">
        <f>_xlfn.IFNA(VLOOKUP(B100,'[1]CDM Patients Data'!$B$1266:$O$5000,7,FALSE),"")</f>
        <v>Breast</v>
      </c>
      <c r="M100" s="164">
        <f>_xlfn.IFNA(VLOOKUP(B100,'[1]CDM Patients Data'!$B$1266:$O$5000,8,FALSE),"")</f>
        <v>0</v>
      </c>
      <c r="N100" s="164">
        <f>_xlfn.IFNA(VLOOKUP(B100,'[1]CDM Patients Data'!$B$1266:$O$5000,9,FALSE),"")</f>
        <v>0</v>
      </c>
      <c r="O100" s="164">
        <f>_xlfn.IFNA(VLOOKUP(B100,'[1]CDM Patients Data'!$B$1266:$O$3492,10,FALSE),"")</f>
        <v>0</v>
      </c>
      <c r="P100" s="164">
        <f>_xlfn.IFNA(VLOOKUP(B100,'[1]CDM Patients Data'!$B$1266:$O$3492,11,FALSE),"")</f>
        <v>0</v>
      </c>
      <c r="Q100" s="164">
        <f>_xlfn.IFNA(VLOOKUP(B100,'[1]CDM Patients Data'!$B$1266:$O$3492,12,FALSE),"")</f>
        <v>0</v>
      </c>
      <c r="R100" s="164">
        <f>_xlfn.IFNA(VLOOKUP(B100,'[1]CDM Patients Data'!$B$1266:$O$3492,13,FALSE),"")</f>
        <v>0</v>
      </c>
      <c r="S100" s="164">
        <f>_xlfn.IFNA(VLOOKUP(B100,'[1]CDM Patients Data'!$B$1266:$O$3492,14,FALSE),"")</f>
        <v>0</v>
      </c>
      <c r="T100" s="164" t="str">
        <f>_xlfn.IFNA(VLOOKUP(B100,'[1]CDM Patients Data'!$B$1266:$N$5000,6,FALSE),"")</f>
        <v>Manohar</v>
      </c>
      <c r="U100" s="164" t="s">
        <v>90</v>
      </c>
      <c r="V100" s="164" t="s">
        <v>91</v>
      </c>
      <c r="W100" s="164" t="s">
        <v>74</v>
      </c>
      <c r="X100" s="164" t="s">
        <v>74</v>
      </c>
      <c r="Y100" s="164"/>
      <c r="Z100" s="164"/>
      <c r="AA100" s="164"/>
      <c r="AB100" s="164"/>
      <c r="AC100" s="210" t="s">
        <v>325</v>
      </c>
      <c r="AD100" s="211"/>
      <c r="AE100" s="211"/>
      <c r="AF100" s="199"/>
      <c r="AG100" s="199"/>
      <c r="AH100" s="214" t="s">
        <v>79</v>
      </c>
      <c r="AI100" s="199"/>
      <c r="AJ100" s="199"/>
      <c r="AK100" s="218" t="s">
        <v>80</v>
      </c>
      <c r="AL100" s="220">
        <v>17516271</v>
      </c>
      <c r="AM100" s="218">
        <v>5.2548813</v>
      </c>
      <c r="AN100" s="218"/>
      <c r="AO100" s="218" t="s">
        <v>94</v>
      </c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8"/>
      <c r="BB100" s="218"/>
      <c r="BC100" s="218"/>
      <c r="BD100" s="218">
        <v>5.06</v>
      </c>
      <c r="BE100" s="218">
        <v>9.32</v>
      </c>
      <c r="BF100" s="218" t="str">
        <f t="shared" ref="BF100:BF105" si="31">IF(BD100&gt;15,"HIGH",IF(BD100="","NA",IF(BD100="CE-Awaited for standardization","UNDER_STANDARDIZATION",IF(BD100&lt;15,"LOW"))))</f>
        <v>LOW</v>
      </c>
      <c r="BG100" s="218" t="str">
        <f t="shared" ref="BG100:BG105" si="32">IF(BE100&gt;15,"MSI-H",IF(BE100="","NA",IF(BE100&lt;15,"MSS")))</f>
        <v>MSS</v>
      </c>
      <c r="BH100" s="218"/>
      <c r="BI100" s="218"/>
      <c r="BJ100" s="222" t="s">
        <v>79</v>
      </c>
      <c r="BK100" s="199"/>
      <c r="BL100" s="218" t="s">
        <v>80</v>
      </c>
      <c r="BM100" s="218">
        <v>17516271</v>
      </c>
      <c r="BN100" s="218">
        <v>5.2548813</v>
      </c>
      <c r="BO100" s="218">
        <v>63.4</v>
      </c>
      <c r="BP100" s="218" t="s">
        <v>95</v>
      </c>
      <c r="BQ100" s="218"/>
      <c r="BR100" s="218"/>
      <c r="BS100" s="218"/>
      <c r="BT100" s="218"/>
      <c r="BU100" s="218"/>
      <c r="BV100" s="218"/>
      <c r="BW100" s="218"/>
      <c r="BX100" s="218"/>
      <c r="BY100" s="199"/>
      <c r="BZ100" s="228" t="s">
        <v>84</v>
      </c>
      <c r="CA100" s="228"/>
      <c r="CB100" s="229">
        <f t="shared" si="22"/>
        <v>0</v>
      </c>
      <c r="CC100" s="218"/>
      <c r="CD100" s="228"/>
      <c r="CE100" s="230"/>
      <c r="CF100" s="230"/>
      <c r="CG100" s="230"/>
      <c r="CH100" s="230"/>
      <c r="CI100" s="230"/>
      <c r="CJ100" s="230"/>
      <c r="CK100" s="230"/>
      <c r="CL100" s="230"/>
      <c r="CM100" s="230"/>
      <c r="CN100" s="218"/>
      <c r="CO100" s="199"/>
      <c r="CP100" s="230" t="s">
        <v>84</v>
      </c>
      <c r="CQ100" s="232"/>
      <c r="CR100" s="230"/>
      <c r="CS100" s="230"/>
      <c r="CT100" s="230"/>
      <c r="CU100" s="230"/>
      <c r="CV100" s="230"/>
      <c r="CW100" s="230"/>
    </row>
    <row r="101" ht="30" hidden="1" spans="1:101">
      <c r="A101" s="191">
        <v>1138</v>
      </c>
      <c r="B101" s="192" t="s">
        <v>518</v>
      </c>
      <c r="C101" s="193" t="s">
        <v>519</v>
      </c>
      <c r="D101" s="191" t="s">
        <v>111</v>
      </c>
      <c r="E101" s="199"/>
      <c r="F101" s="199"/>
      <c r="G101" s="199"/>
      <c r="H101" s="200" t="s">
        <v>520</v>
      </c>
      <c r="I101" s="204"/>
      <c r="J101" s="202"/>
      <c r="K101" s="202"/>
      <c r="L101" s="164" t="str">
        <f>_xlfn.IFNA(VLOOKUP(B101,'[1]CDM Patients Data'!$B$1266:$O$5000,7,FALSE),"")</f>
        <v>Lung</v>
      </c>
      <c r="M101" s="164" t="str">
        <f>_xlfn.IFNA(VLOOKUP(B101,'[1]CDM Patients Data'!$B$1266:$O$5000,8,FALSE),"")</f>
        <v>Upper lobe, lung</v>
      </c>
      <c r="N101" s="164" t="str">
        <f>_xlfn.IFNA(VLOOKUP(B101,'[1]CDM Patients Data'!$B$1266:$O$5000,9,FALSE),"")</f>
        <v>Adenocarcinoma, NOS</v>
      </c>
      <c r="O101" s="164" t="str">
        <f>_xlfn.IFNA(VLOOKUP(B101,'[1]CDM Patients Data'!$B$1266:$O$3492,10,FALSE),"")</f>
        <v>Right</v>
      </c>
      <c r="P101" s="164">
        <f>_xlfn.IFNA(VLOOKUP(B101,'[1]CDM Patients Data'!$B$1266:$O$3492,11,FALSE),"")</f>
        <v>0</v>
      </c>
      <c r="Q101" s="164">
        <f>_xlfn.IFNA(VLOOKUP(B101,'[1]CDM Patients Data'!$B$1266:$O$3492,12,FALSE),"")</f>
        <v>0</v>
      </c>
      <c r="R101" s="164">
        <f>_xlfn.IFNA(VLOOKUP(B101,'[1]CDM Patients Data'!$B$1266:$O$3492,13,FALSE),"")</f>
        <v>0</v>
      </c>
      <c r="S101" s="164">
        <f>_xlfn.IFNA(VLOOKUP(B101,'[1]CDM Patients Data'!$B$1266:$O$3492,14,FALSE),"")</f>
        <v>0</v>
      </c>
      <c r="T101" s="164">
        <f>_xlfn.IFNA(VLOOKUP(B101,'[1]CDM Patients Data'!$B$1266:$N$5000,6,FALSE),"")</f>
        <v>0</v>
      </c>
      <c r="U101" s="164" t="s">
        <v>224</v>
      </c>
      <c r="V101" s="164" t="s">
        <v>299</v>
      </c>
      <c r="W101" s="164" t="s">
        <v>102</v>
      </c>
      <c r="X101" s="164" t="s">
        <v>131</v>
      </c>
      <c r="Y101" s="164"/>
      <c r="Z101" s="164"/>
      <c r="AA101" s="164"/>
      <c r="AB101" s="164"/>
      <c r="AC101" s="210"/>
      <c r="AD101" s="211"/>
      <c r="AE101" s="211" t="s">
        <v>78</v>
      </c>
      <c r="AF101" s="199"/>
      <c r="AG101" s="199"/>
      <c r="AH101" s="214" t="s">
        <v>79</v>
      </c>
      <c r="AI101" s="199"/>
      <c r="AJ101" s="199"/>
      <c r="AK101" s="218" t="s">
        <v>80</v>
      </c>
      <c r="AL101" s="220">
        <v>20254372</v>
      </c>
      <c r="AM101" s="218">
        <v>6.0763116</v>
      </c>
      <c r="AN101" s="218">
        <v>75.2</v>
      </c>
      <c r="AO101" s="218" t="s">
        <v>94</v>
      </c>
      <c r="AP101" s="218" t="s">
        <v>521</v>
      </c>
      <c r="AQ101" s="218" t="s">
        <v>118</v>
      </c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/>
      <c r="BF101" s="218"/>
      <c r="BG101" s="218"/>
      <c r="BH101" s="218"/>
      <c r="BI101" s="218"/>
      <c r="BJ101" s="222"/>
      <c r="BK101" s="199"/>
      <c r="BL101" s="218" t="s">
        <v>84</v>
      </c>
      <c r="BM101" s="218"/>
      <c r="BN101" s="218"/>
      <c r="BO101" s="218"/>
      <c r="BP101" s="218" t="s">
        <v>373</v>
      </c>
      <c r="BQ101" s="218"/>
      <c r="BR101" s="218"/>
      <c r="BS101" s="218"/>
      <c r="BT101" s="218"/>
      <c r="BU101" s="218"/>
      <c r="BV101" s="218"/>
      <c r="BW101" s="218"/>
      <c r="BX101" s="218"/>
      <c r="BY101" s="199"/>
      <c r="BZ101" s="228" t="s">
        <v>84</v>
      </c>
      <c r="CA101" s="228"/>
      <c r="CB101" s="229">
        <f t="shared" si="22"/>
        <v>0</v>
      </c>
      <c r="CC101" s="218"/>
      <c r="CD101" s="228"/>
      <c r="CE101" s="230"/>
      <c r="CF101" s="230"/>
      <c r="CG101" s="230"/>
      <c r="CH101" s="230"/>
      <c r="CI101" s="230"/>
      <c r="CJ101" s="230"/>
      <c r="CK101" s="230"/>
      <c r="CL101" s="230"/>
      <c r="CM101" s="230"/>
      <c r="CN101" s="218" t="s">
        <v>119</v>
      </c>
      <c r="CO101" s="199"/>
      <c r="CP101" s="230" t="s">
        <v>80</v>
      </c>
      <c r="CQ101" s="232">
        <v>58670906</v>
      </c>
      <c r="CR101" s="230">
        <f t="shared" ref="CR101:CR104" si="33">CQ101*150/10^9</f>
        <v>8.8006359</v>
      </c>
      <c r="CS101" s="230"/>
      <c r="CT101" s="230"/>
      <c r="CU101" s="230"/>
      <c r="CV101" s="230"/>
      <c r="CW101" s="230"/>
    </row>
    <row r="102" ht="30" hidden="1" spans="1:101">
      <c r="A102" s="191">
        <v>1139</v>
      </c>
      <c r="B102" s="192" t="s">
        <v>522</v>
      </c>
      <c r="C102" s="193" t="s">
        <v>523</v>
      </c>
      <c r="D102" s="191" t="s">
        <v>111</v>
      </c>
      <c r="E102" s="199"/>
      <c r="F102" s="199"/>
      <c r="G102" s="199"/>
      <c r="H102" s="200" t="s">
        <v>524</v>
      </c>
      <c r="I102" s="204"/>
      <c r="J102" s="202"/>
      <c r="K102" s="202"/>
      <c r="L102" s="164" t="str">
        <f>_xlfn.IFNA(VLOOKUP(B102,'[1]CDM Patients Data'!$B$1266:$O$5000,7,FALSE),"")</f>
        <v>Lung</v>
      </c>
      <c r="M102" s="164" t="str">
        <f>_xlfn.IFNA(VLOOKUP(B102,'[1]CDM Patients Data'!$B$1266:$O$5000,8,FALSE),"")</f>
        <v>Upper lobe, lung</v>
      </c>
      <c r="N102" s="164" t="str">
        <f>_xlfn.IFNA(VLOOKUP(B102,'[1]CDM Patients Data'!$B$1266:$O$5000,9,FALSE),"")</f>
        <v>Adenocarcinoma, NOS</v>
      </c>
      <c r="O102" s="164" t="str">
        <f>_xlfn.IFNA(VLOOKUP(B102,'[1]CDM Patients Data'!$B$1266:$O$3492,10,FALSE),"")</f>
        <v>Right</v>
      </c>
      <c r="P102" s="164">
        <f>_xlfn.IFNA(VLOOKUP(B102,'[1]CDM Patients Data'!$B$1266:$O$3492,11,FALSE),"")</f>
        <v>0</v>
      </c>
      <c r="Q102" s="164">
        <f>_xlfn.IFNA(VLOOKUP(B102,'[1]CDM Patients Data'!$B$1266:$O$3492,12,FALSE),"")</f>
        <v>0</v>
      </c>
      <c r="R102" s="164">
        <f>_xlfn.IFNA(VLOOKUP(B102,'[1]CDM Patients Data'!$B$1266:$O$3492,13,FALSE),"")</f>
        <v>0</v>
      </c>
      <c r="S102" s="164">
        <f>_xlfn.IFNA(VLOOKUP(B102,'[1]CDM Patients Data'!$B$1266:$O$3492,14,FALSE),"")</f>
        <v>0</v>
      </c>
      <c r="T102" s="164">
        <f>_xlfn.IFNA(VLOOKUP(B102,'[1]CDM Patients Data'!$B$1266:$N$5000,6,FALSE),"")</f>
        <v>0</v>
      </c>
      <c r="U102" s="164" t="s">
        <v>224</v>
      </c>
      <c r="V102" s="164" t="s">
        <v>299</v>
      </c>
      <c r="W102" s="164" t="s">
        <v>102</v>
      </c>
      <c r="X102" s="164" t="s">
        <v>131</v>
      </c>
      <c r="Y102" s="164"/>
      <c r="Z102" s="164"/>
      <c r="AA102" s="164"/>
      <c r="AB102" s="164"/>
      <c r="AC102" s="210"/>
      <c r="AD102" s="211"/>
      <c r="AE102" s="211" t="s">
        <v>78</v>
      </c>
      <c r="AF102" s="199"/>
      <c r="AG102" s="199"/>
      <c r="AH102" s="214" t="s">
        <v>79</v>
      </c>
      <c r="AI102" s="199"/>
      <c r="AJ102" s="199"/>
      <c r="AK102" s="218" t="s">
        <v>80</v>
      </c>
      <c r="AL102" s="220">
        <v>31481193</v>
      </c>
      <c r="AM102" s="218">
        <v>9.4443579</v>
      </c>
      <c r="AN102" s="218">
        <v>111.3</v>
      </c>
      <c r="AO102" s="218" t="s">
        <v>81</v>
      </c>
      <c r="AP102" s="218" t="s">
        <v>521</v>
      </c>
      <c r="AQ102" s="218"/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>
        <v>3.01</v>
      </c>
      <c r="BE102" s="218">
        <v>5.6</v>
      </c>
      <c r="BF102" s="218" t="str">
        <f t="shared" si="31"/>
        <v>LOW</v>
      </c>
      <c r="BG102" s="218" t="str">
        <f t="shared" si="32"/>
        <v>MSS</v>
      </c>
      <c r="BH102" s="218"/>
      <c r="BI102" s="218"/>
      <c r="BJ102" s="222"/>
      <c r="BK102" s="199"/>
      <c r="BL102" s="218" t="s">
        <v>84</v>
      </c>
      <c r="BM102" s="218"/>
      <c r="BN102" s="218"/>
      <c r="BO102" s="218"/>
      <c r="BP102" s="218" t="s">
        <v>373</v>
      </c>
      <c r="BQ102" s="218"/>
      <c r="BR102" s="218"/>
      <c r="BS102" s="218"/>
      <c r="BT102" s="218"/>
      <c r="BU102" s="218"/>
      <c r="BV102" s="218"/>
      <c r="BW102" s="218"/>
      <c r="BX102" s="218"/>
      <c r="BY102" s="199"/>
      <c r="BZ102" s="228" t="s">
        <v>84</v>
      </c>
      <c r="CA102" s="228"/>
      <c r="CB102" s="229">
        <f t="shared" si="22"/>
        <v>0</v>
      </c>
      <c r="CC102" s="218"/>
      <c r="CD102" s="228"/>
      <c r="CE102" s="230"/>
      <c r="CF102" s="230"/>
      <c r="CG102" s="230"/>
      <c r="CH102" s="230"/>
      <c r="CI102" s="230"/>
      <c r="CJ102" s="230"/>
      <c r="CK102" s="230"/>
      <c r="CL102" s="230"/>
      <c r="CM102" s="230"/>
      <c r="CN102" s="218" t="s">
        <v>119</v>
      </c>
      <c r="CO102" s="199"/>
      <c r="CP102" s="230" t="s">
        <v>80</v>
      </c>
      <c r="CQ102" s="232">
        <v>44928514</v>
      </c>
      <c r="CR102" s="230">
        <f t="shared" si="33"/>
        <v>6.7392771</v>
      </c>
      <c r="CS102" s="230"/>
      <c r="CT102" s="230"/>
      <c r="CU102" s="230"/>
      <c r="CV102" s="230"/>
      <c r="CW102" s="230"/>
    </row>
    <row r="103" ht="47.25" hidden="1" spans="1:101">
      <c r="A103" s="191">
        <v>1140</v>
      </c>
      <c r="B103" s="192" t="s">
        <v>525</v>
      </c>
      <c r="C103" s="193" t="s">
        <v>526</v>
      </c>
      <c r="D103" s="191" t="s">
        <v>135</v>
      </c>
      <c r="E103" s="199"/>
      <c r="F103" s="199"/>
      <c r="G103" s="199"/>
      <c r="H103" s="200" t="s">
        <v>527</v>
      </c>
      <c r="I103" s="204"/>
      <c r="J103" s="202"/>
      <c r="K103" s="202"/>
      <c r="L103" s="164" t="str">
        <f>_xlfn.IFNA(VLOOKUP(B103,'[1]CDM Patients Data'!$B$1266:$O$5000,7,FALSE),"")</f>
        <v>Large Intestine</v>
      </c>
      <c r="M103" s="164" t="str">
        <f>_xlfn.IFNA(VLOOKUP(B103,'[1]CDM Patients Data'!$B$1266:$O$5000,8,FALSE),"")</f>
        <v>Hepatic flexure of colon</v>
      </c>
      <c r="N103" s="164" t="str">
        <f>_xlfn.IFNA(VLOOKUP(B103,'[1]CDM Patients Data'!$B$1266:$O$5000,9,FALSE),"")</f>
        <v>Carcinoma, NOS</v>
      </c>
      <c r="O103" s="164" t="str">
        <f>_xlfn.IFNA(VLOOKUP(B103,'[1]CDM Patients Data'!$B$1266:$O$3492,10,FALSE),"")</f>
        <v>Not a paired site</v>
      </c>
      <c r="P103" s="164">
        <f>_xlfn.IFNA(VLOOKUP(B103,'[1]CDM Patients Data'!$B$1266:$O$3492,11,FALSE),"")</f>
        <v>0</v>
      </c>
      <c r="Q103" s="164">
        <f>_xlfn.IFNA(VLOOKUP(B103,'[1]CDM Patients Data'!$B$1266:$O$3492,12,FALSE),"")</f>
        <v>0</v>
      </c>
      <c r="R103" s="164">
        <f>_xlfn.IFNA(VLOOKUP(B103,'[1]CDM Patients Data'!$B$1266:$O$3492,13,FALSE),"")</f>
        <v>0</v>
      </c>
      <c r="S103" s="164">
        <f>_xlfn.IFNA(VLOOKUP(B103,'[1]CDM Patients Data'!$B$1266:$O$3492,14,FALSE),"")</f>
        <v>0</v>
      </c>
      <c r="T103" s="164" t="str">
        <f>_xlfn.IFNA(VLOOKUP(B103,'[1]CDM Patients Data'!$B$1266:$N$5000,6,FALSE),"")</f>
        <v>Manohar</v>
      </c>
      <c r="U103" s="164" t="s">
        <v>293</v>
      </c>
      <c r="V103" s="164" t="s">
        <v>528</v>
      </c>
      <c r="W103" s="164" t="s">
        <v>130</v>
      </c>
      <c r="X103" s="164" t="s">
        <v>108</v>
      </c>
      <c r="Y103" s="164"/>
      <c r="Z103" s="164"/>
      <c r="AA103" s="164"/>
      <c r="AB103" s="164"/>
      <c r="AC103" s="210"/>
      <c r="AD103" s="211"/>
      <c r="AE103" s="211" t="s">
        <v>78</v>
      </c>
      <c r="AF103" s="199"/>
      <c r="AG103" s="199"/>
      <c r="AH103" s="214" t="s">
        <v>79</v>
      </c>
      <c r="AI103" s="199"/>
      <c r="AJ103" s="199"/>
      <c r="AK103" s="218" t="s">
        <v>80</v>
      </c>
      <c r="AL103" s="220">
        <v>42229046</v>
      </c>
      <c r="AM103" s="218">
        <v>12.6687138</v>
      </c>
      <c r="AN103" s="218">
        <v>133</v>
      </c>
      <c r="AO103" s="218" t="s">
        <v>81</v>
      </c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/>
      <c r="BB103" s="218"/>
      <c r="BC103" s="218"/>
      <c r="BD103" s="218">
        <v>4.84</v>
      </c>
      <c r="BE103" s="218">
        <v>10.39</v>
      </c>
      <c r="BF103" s="218" t="str">
        <f t="shared" si="31"/>
        <v>LOW</v>
      </c>
      <c r="BG103" s="218" t="str">
        <f t="shared" si="32"/>
        <v>MSS</v>
      </c>
      <c r="BH103" s="218"/>
      <c r="BI103" s="218"/>
      <c r="BJ103" s="222"/>
      <c r="BK103" s="199"/>
      <c r="BL103" s="218" t="s">
        <v>84</v>
      </c>
      <c r="BM103" s="218"/>
      <c r="BN103" s="218"/>
      <c r="BO103" s="218"/>
      <c r="BP103" s="218" t="s">
        <v>373</v>
      </c>
      <c r="BQ103" s="218"/>
      <c r="BR103" s="218"/>
      <c r="BS103" s="218"/>
      <c r="BT103" s="218"/>
      <c r="BU103" s="218"/>
      <c r="BV103" s="218"/>
      <c r="BW103" s="218"/>
      <c r="BX103" s="218"/>
      <c r="BY103" s="199"/>
      <c r="BZ103" s="228" t="s">
        <v>84</v>
      </c>
      <c r="CA103" s="228"/>
      <c r="CB103" s="229">
        <f t="shared" si="22"/>
        <v>0</v>
      </c>
      <c r="CC103" s="218"/>
      <c r="CD103" s="228"/>
      <c r="CE103" s="230"/>
      <c r="CF103" s="230"/>
      <c r="CG103" s="230"/>
      <c r="CH103" s="230"/>
      <c r="CI103" s="230"/>
      <c r="CJ103" s="230"/>
      <c r="CK103" s="230"/>
      <c r="CL103" s="230"/>
      <c r="CM103" s="230"/>
      <c r="CN103" s="218" t="s">
        <v>119</v>
      </c>
      <c r="CO103" s="199"/>
      <c r="CP103" s="230" t="s">
        <v>80</v>
      </c>
      <c r="CQ103" s="232">
        <v>71454070</v>
      </c>
      <c r="CR103" s="230">
        <f t="shared" si="33"/>
        <v>10.7181105</v>
      </c>
      <c r="CS103" s="230"/>
      <c r="CT103" s="230"/>
      <c r="CU103" s="230"/>
      <c r="CV103" s="230"/>
      <c r="CW103" s="230"/>
    </row>
    <row r="104" ht="45" hidden="1" spans="1:101">
      <c r="A104" s="191">
        <v>1141</v>
      </c>
      <c r="B104" s="192" t="s">
        <v>529</v>
      </c>
      <c r="C104" s="193" t="s">
        <v>530</v>
      </c>
      <c r="D104" s="191" t="s">
        <v>135</v>
      </c>
      <c r="E104" s="199"/>
      <c r="F104" s="199"/>
      <c r="G104" s="199"/>
      <c r="H104" s="200" t="s">
        <v>531</v>
      </c>
      <c r="I104" s="204"/>
      <c r="J104" s="202"/>
      <c r="K104" s="202"/>
      <c r="L104" s="164" t="str">
        <f>_xlfn.IFNA(VLOOKUP(B104,'[1]CDM Patients Data'!$B$1266:$O$5000,7,FALSE),"")</f>
        <v>Liver</v>
      </c>
      <c r="M104" s="164">
        <f>_xlfn.IFNA(VLOOKUP(B104,'[1]CDM Patients Data'!$B$1266:$O$5000,8,FALSE),"")</f>
        <v>0</v>
      </c>
      <c r="N104" s="164">
        <f>_xlfn.IFNA(VLOOKUP(B104,'[1]CDM Patients Data'!$B$1266:$O$5000,9,FALSE),"")</f>
        <v>0</v>
      </c>
      <c r="O104" s="164">
        <f>_xlfn.IFNA(VLOOKUP(B104,'[1]CDM Patients Data'!$B$1266:$O$3492,10,FALSE),"")</f>
        <v>0</v>
      </c>
      <c r="P104" s="164">
        <f>_xlfn.IFNA(VLOOKUP(B104,'[1]CDM Patients Data'!$B$1266:$O$3492,11,FALSE),"")</f>
        <v>0</v>
      </c>
      <c r="Q104" s="164">
        <f>_xlfn.IFNA(VLOOKUP(B104,'[1]CDM Patients Data'!$B$1266:$O$3492,12,FALSE),"")</f>
        <v>0</v>
      </c>
      <c r="R104" s="164">
        <f>_xlfn.IFNA(VLOOKUP(B104,'[1]CDM Patients Data'!$B$1266:$O$3492,13,FALSE),"")</f>
        <v>0</v>
      </c>
      <c r="S104" s="164">
        <f>_xlfn.IFNA(VLOOKUP(B104,'[1]CDM Patients Data'!$B$1266:$O$3492,14,FALSE),"")</f>
        <v>0</v>
      </c>
      <c r="T104" s="164" t="str">
        <f>_xlfn.IFNA(VLOOKUP(B104,'[1]CDM Patients Data'!$B$1266:$N$5000,6,FALSE),"")</f>
        <v>Manohar</v>
      </c>
      <c r="U104" s="164" t="s">
        <v>148</v>
      </c>
      <c r="V104" s="164" t="s">
        <v>149</v>
      </c>
      <c r="W104" s="164" t="s">
        <v>130</v>
      </c>
      <c r="X104" s="164" t="s">
        <v>313</v>
      </c>
      <c r="Y104" s="164"/>
      <c r="Z104" s="164"/>
      <c r="AA104" s="164"/>
      <c r="AB104" s="164"/>
      <c r="AC104" s="210"/>
      <c r="AD104" s="211"/>
      <c r="AE104" s="211" t="s">
        <v>78</v>
      </c>
      <c r="AF104" s="199"/>
      <c r="AG104" s="199"/>
      <c r="AH104" s="214" t="s">
        <v>79</v>
      </c>
      <c r="AI104" s="199"/>
      <c r="AJ104" s="199"/>
      <c r="AK104" s="218" t="s">
        <v>80</v>
      </c>
      <c r="AL104" s="220">
        <v>57057819</v>
      </c>
      <c r="AM104" s="218">
        <v>17.1173457</v>
      </c>
      <c r="AN104" s="218">
        <v>120.3</v>
      </c>
      <c r="AO104" s="218" t="s">
        <v>81</v>
      </c>
      <c r="AP104" s="218" t="s">
        <v>271</v>
      </c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/>
      <c r="BC104" s="218"/>
      <c r="BD104" s="218">
        <v>7.27</v>
      </c>
      <c r="BE104" s="218">
        <v>11.48</v>
      </c>
      <c r="BF104" s="218" t="str">
        <f t="shared" si="31"/>
        <v>LOW</v>
      </c>
      <c r="BG104" s="218" t="str">
        <f t="shared" si="32"/>
        <v>MSS</v>
      </c>
      <c r="BH104" s="218"/>
      <c r="BI104" s="218"/>
      <c r="BJ104" s="222"/>
      <c r="BK104" s="199"/>
      <c r="BL104" s="218" t="s">
        <v>84</v>
      </c>
      <c r="BM104" s="218"/>
      <c r="BN104" s="218"/>
      <c r="BO104" s="218"/>
      <c r="BP104" s="218" t="s">
        <v>373</v>
      </c>
      <c r="BQ104" s="218"/>
      <c r="BR104" s="218"/>
      <c r="BS104" s="218"/>
      <c r="BT104" s="218"/>
      <c r="BU104" s="218"/>
      <c r="BV104" s="218"/>
      <c r="BW104" s="218"/>
      <c r="BX104" s="218"/>
      <c r="BY104" s="199"/>
      <c r="BZ104" s="228" t="s">
        <v>84</v>
      </c>
      <c r="CA104" s="228"/>
      <c r="CB104" s="229">
        <f t="shared" si="22"/>
        <v>0</v>
      </c>
      <c r="CC104" s="218"/>
      <c r="CD104" s="228"/>
      <c r="CE104" s="230"/>
      <c r="CF104" s="230"/>
      <c r="CG104" s="230"/>
      <c r="CH104" s="230"/>
      <c r="CI104" s="230"/>
      <c r="CJ104" s="230"/>
      <c r="CK104" s="230"/>
      <c r="CL104" s="230"/>
      <c r="CM104" s="230"/>
      <c r="CN104" s="218" t="s">
        <v>119</v>
      </c>
      <c r="CO104" s="199"/>
      <c r="CP104" s="230" t="s">
        <v>80</v>
      </c>
      <c r="CQ104" s="232">
        <v>56840938</v>
      </c>
      <c r="CR104" s="230">
        <f t="shared" si="33"/>
        <v>8.5261407</v>
      </c>
      <c r="CS104" s="230"/>
      <c r="CT104" s="230"/>
      <c r="CU104" s="230"/>
      <c r="CV104" s="230"/>
      <c r="CW104" s="230"/>
    </row>
    <row r="105" ht="60" spans="1:101">
      <c r="A105" s="191">
        <v>1142</v>
      </c>
      <c r="B105" s="192" t="s">
        <v>532</v>
      </c>
      <c r="C105" s="193" t="s">
        <v>533</v>
      </c>
      <c r="D105" s="191" t="s">
        <v>99</v>
      </c>
      <c r="E105" s="199"/>
      <c r="F105" s="199"/>
      <c r="G105" s="199"/>
      <c r="H105" s="200" t="s">
        <v>534</v>
      </c>
      <c r="I105" s="204" t="s">
        <v>172</v>
      </c>
      <c r="J105" s="202"/>
      <c r="K105" s="202"/>
      <c r="L105" s="164" t="str">
        <f>_xlfn.IFNA(VLOOKUP(B105,'[1]CDM Patients Data'!$B$1266:$O$5000,7,FALSE),"")</f>
        <v>Breast</v>
      </c>
      <c r="M105" s="164">
        <f>_xlfn.IFNA(VLOOKUP(B105,'[1]CDM Patients Data'!$B$1266:$O$5000,8,FALSE),"")</f>
        <v>0</v>
      </c>
      <c r="N105" s="164">
        <f>_xlfn.IFNA(VLOOKUP(B105,'[1]CDM Patients Data'!$B$1266:$O$5000,9,FALSE),"")</f>
        <v>0</v>
      </c>
      <c r="O105" s="164">
        <f>_xlfn.IFNA(VLOOKUP(B105,'[1]CDM Patients Data'!$B$1266:$O$3492,10,FALSE),"")</f>
        <v>0</v>
      </c>
      <c r="P105" s="164">
        <f>_xlfn.IFNA(VLOOKUP(B105,'[1]CDM Patients Data'!$B$1266:$O$3492,11,FALSE),"")</f>
        <v>0</v>
      </c>
      <c r="Q105" s="164">
        <f>_xlfn.IFNA(VLOOKUP(B105,'[1]CDM Patients Data'!$B$1266:$O$3492,12,FALSE),"")</f>
        <v>0</v>
      </c>
      <c r="R105" s="164">
        <f>_xlfn.IFNA(VLOOKUP(B105,'[1]CDM Patients Data'!$B$1266:$O$3492,13,FALSE),"")</f>
        <v>0</v>
      </c>
      <c r="S105" s="164">
        <f>_xlfn.IFNA(VLOOKUP(B105,'[1]CDM Patients Data'!$B$1266:$O$3492,14,FALSE),"")</f>
        <v>0</v>
      </c>
      <c r="T105" s="164" t="str">
        <f>_xlfn.IFNA(VLOOKUP(B105,'[1]CDM Patients Data'!$B$1266:$N$5000,6,FALSE),"")</f>
        <v>Manohar</v>
      </c>
      <c r="U105" s="164" t="s">
        <v>90</v>
      </c>
      <c r="V105" s="164" t="s">
        <v>91</v>
      </c>
      <c r="W105" s="164" t="s">
        <v>92</v>
      </c>
      <c r="X105" s="164" t="s">
        <v>93</v>
      </c>
      <c r="Y105" s="164"/>
      <c r="Z105" s="164"/>
      <c r="AA105" s="164"/>
      <c r="AB105" s="164"/>
      <c r="AC105" s="210"/>
      <c r="AD105" s="211"/>
      <c r="AE105" s="211"/>
      <c r="AF105" s="199"/>
      <c r="AG105" s="199"/>
      <c r="AH105" s="214" t="s">
        <v>79</v>
      </c>
      <c r="AI105" s="199"/>
      <c r="AJ105" s="199"/>
      <c r="AK105" s="218" t="s">
        <v>80</v>
      </c>
      <c r="AL105" s="220">
        <v>17895745</v>
      </c>
      <c r="AM105" s="218">
        <v>5.3687235</v>
      </c>
      <c r="AN105" s="218"/>
      <c r="AO105" s="218" t="s">
        <v>94</v>
      </c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>
        <v>7.03</v>
      </c>
      <c r="BE105" s="218">
        <v>10.54</v>
      </c>
      <c r="BF105" s="218" t="str">
        <f t="shared" si="31"/>
        <v>LOW</v>
      </c>
      <c r="BG105" s="218" t="str">
        <f t="shared" si="32"/>
        <v>MSS</v>
      </c>
      <c r="BH105" s="218"/>
      <c r="BI105" s="218"/>
      <c r="BJ105" s="222" t="s">
        <v>79</v>
      </c>
      <c r="BK105" s="199"/>
      <c r="BL105" s="218" t="s">
        <v>80</v>
      </c>
      <c r="BM105" s="218">
        <v>17895745</v>
      </c>
      <c r="BN105" s="218">
        <v>5.3687235</v>
      </c>
      <c r="BO105" s="218">
        <v>60.8</v>
      </c>
      <c r="BP105" s="218" t="s">
        <v>95</v>
      </c>
      <c r="BQ105" s="218" t="s">
        <v>535</v>
      </c>
      <c r="BR105" s="218"/>
      <c r="BS105" s="218"/>
      <c r="BT105" s="218"/>
      <c r="BU105" s="218"/>
      <c r="BV105" s="218"/>
      <c r="BW105" s="218"/>
      <c r="BX105" s="218"/>
      <c r="BY105" s="199"/>
      <c r="BZ105" s="228" t="s">
        <v>84</v>
      </c>
      <c r="CA105" s="228"/>
      <c r="CB105" s="229">
        <f t="shared" si="22"/>
        <v>0</v>
      </c>
      <c r="CC105" s="218"/>
      <c r="CD105" s="228"/>
      <c r="CE105" s="230"/>
      <c r="CF105" s="230"/>
      <c r="CG105" s="230"/>
      <c r="CH105" s="230"/>
      <c r="CI105" s="230"/>
      <c r="CJ105" s="230"/>
      <c r="CK105" s="230"/>
      <c r="CL105" s="230"/>
      <c r="CM105" s="230"/>
      <c r="CN105" s="218"/>
      <c r="CO105" s="199"/>
      <c r="CP105" s="230" t="s">
        <v>84</v>
      </c>
      <c r="CQ105" s="232"/>
      <c r="CR105" s="230"/>
      <c r="CS105" s="230"/>
      <c r="CT105" s="230"/>
      <c r="CU105" s="230"/>
      <c r="CV105" s="230"/>
      <c r="CW105" s="230"/>
    </row>
    <row r="106" ht="60" spans="1:101">
      <c r="A106" s="191">
        <v>1143</v>
      </c>
      <c r="B106" s="192" t="s">
        <v>536</v>
      </c>
      <c r="C106" s="193" t="s">
        <v>537</v>
      </c>
      <c r="D106" s="191" t="s">
        <v>99</v>
      </c>
      <c r="E106" s="199"/>
      <c r="F106" s="199"/>
      <c r="G106" s="199"/>
      <c r="H106" s="200" t="s">
        <v>534</v>
      </c>
      <c r="I106" s="204" t="s">
        <v>172</v>
      </c>
      <c r="J106" s="202"/>
      <c r="K106" s="202"/>
      <c r="L106" s="164" t="str">
        <f>_xlfn.IFNA(VLOOKUP(B106,'[1]CDM Patients Data'!$B$1266:$O$5000,7,FALSE),"")</f>
        <v>Breast</v>
      </c>
      <c r="M106" s="164">
        <f>_xlfn.IFNA(VLOOKUP(B106,'[1]CDM Patients Data'!$B$1266:$O$5000,8,FALSE),"")</f>
        <v>0</v>
      </c>
      <c r="N106" s="164">
        <f>_xlfn.IFNA(VLOOKUP(B106,'[1]CDM Patients Data'!$B$1266:$O$5000,9,FALSE),"")</f>
        <v>0</v>
      </c>
      <c r="O106" s="164">
        <f>_xlfn.IFNA(VLOOKUP(B106,'[1]CDM Patients Data'!$B$1266:$O$3492,10,FALSE),"")</f>
        <v>0</v>
      </c>
      <c r="P106" s="164">
        <f>_xlfn.IFNA(VLOOKUP(B106,'[1]CDM Patients Data'!$B$1266:$O$3492,11,FALSE),"")</f>
        <v>0</v>
      </c>
      <c r="Q106" s="164">
        <f>_xlfn.IFNA(VLOOKUP(B106,'[1]CDM Patients Data'!$B$1266:$O$3492,12,FALSE),"")</f>
        <v>0</v>
      </c>
      <c r="R106" s="164">
        <f>_xlfn.IFNA(VLOOKUP(B106,'[1]CDM Patients Data'!$B$1266:$O$3492,13,FALSE),"")</f>
        <v>0</v>
      </c>
      <c r="S106" s="164">
        <f>_xlfn.IFNA(VLOOKUP(B106,'[1]CDM Patients Data'!$B$1266:$O$3492,14,FALSE),"")</f>
        <v>0</v>
      </c>
      <c r="T106" s="164" t="str">
        <f>_xlfn.IFNA(VLOOKUP(B106,'[1]CDM Patients Data'!$B$1266:$N$5000,6,FALSE),"")</f>
        <v>Manohar</v>
      </c>
      <c r="U106" s="164" t="s">
        <v>90</v>
      </c>
      <c r="V106" s="164" t="s">
        <v>91</v>
      </c>
      <c r="W106" s="164" t="s">
        <v>74</v>
      </c>
      <c r="X106" s="164" t="s">
        <v>74</v>
      </c>
      <c r="Y106" s="164"/>
      <c r="Z106" s="164"/>
      <c r="AA106" s="164"/>
      <c r="AB106" s="164"/>
      <c r="AC106" s="210" t="s">
        <v>325</v>
      </c>
      <c r="AD106" s="211"/>
      <c r="AE106" s="211"/>
      <c r="AF106" s="199"/>
      <c r="AG106" s="199"/>
      <c r="AH106" s="214" t="s">
        <v>79</v>
      </c>
      <c r="AI106" s="199"/>
      <c r="AJ106" s="199"/>
      <c r="AK106" s="218" t="s">
        <v>80</v>
      </c>
      <c r="AL106" s="220">
        <v>13011581</v>
      </c>
      <c r="AM106" s="218">
        <v>3.9034743</v>
      </c>
      <c r="AN106" s="218"/>
      <c r="AO106" s="218" t="s">
        <v>94</v>
      </c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18"/>
      <c r="BG106" s="218"/>
      <c r="BH106" s="218"/>
      <c r="BI106" s="218"/>
      <c r="BJ106" s="222" t="s">
        <v>79</v>
      </c>
      <c r="BK106" s="199"/>
      <c r="BL106" s="218" t="s">
        <v>80</v>
      </c>
      <c r="BM106" s="218">
        <v>13011581</v>
      </c>
      <c r="BN106" s="218">
        <v>3.9034743</v>
      </c>
      <c r="BO106" s="218">
        <v>48.1</v>
      </c>
      <c r="BP106" s="218" t="s">
        <v>95</v>
      </c>
      <c r="BQ106" s="218"/>
      <c r="BR106" s="218"/>
      <c r="BS106" s="218"/>
      <c r="BT106" s="218"/>
      <c r="BU106" s="218"/>
      <c r="BV106" s="218"/>
      <c r="BW106" s="218"/>
      <c r="BX106" s="218"/>
      <c r="BY106" s="199"/>
      <c r="BZ106" s="228" t="s">
        <v>84</v>
      </c>
      <c r="CA106" s="228"/>
      <c r="CB106" s="229">
        <f t="shared" si="22"/>
        <v>0</v>
      </c>
      <c r="CC106" s="218"/>
      <c r="CD106" s="228"/>
      <c r="CE106" s="230"/>
      <c r="CF106" s="230"/>
      <c r="CG106" s="230"/>
      <c r="CH106" s="230"/>
      <c r="CI106" s="230"/>
      <c r="CJ106" s="230"/>
      <c r="CK106" s="230"/>
      <c r="CL106" s="230"/>
      <c r="CM106" s="230"/>
      <c r="CN106" s="218"/>
      <c r="CO106" s="199"/>
      <c r="CP106" s="230" t="s">
        <v>84</v>
      </c>
      <c r="CQ106" s="232"/>
      <c r="CR106" s="230"/>
      <c r="CS106" s="230"/>
      <c r="CT106" s="230"/>
      <c r="CU106" s="230"/>
      <c r="CV106" s="230"/>
      <c r="CW106" s="230"/>
    </row>
    <row r="107" ht="60" spans="1:101">
      <c r="A107" s="191">
        <v>1144</v>
      </c>
      <c r="B107" s="192" t="s">
        <v>538</v>
      </c>
      <c r="C107" s="193" t="s">
        <v>539</v>
      </c>
      <c r="D107" s="191" t="s">
        <v>88</v>
      </c>
      <c r="E107" s="199"/>
      <c r="F107" s="199"/>
      <c r="G107" s="199"/>
      <c r="H107" s="200"/>
      <c r="I107" s="204" t="s">
        <v>172</v>
      </c>
      <c r="J107" s="202"/>
      <c r="K107" s="202"/>
      <c r="L107" s="164" t="str">
        <f>_xlfn.IFNA(VLOOKUP(B107,'[1]CDM Patients Data'!$B$1266:$O$5000,7,FALSE),"")</f>
        <v>Breast</v>
      </c>
      <c r="M107" s="164">
        <f>_xlfn.IFNA(VLOOKUP(B107,'[1]CDM Patients Data'!$B$1266:$O$5000,8,FALSE),"")</f>
        <v>0</v>
      </c>
      <c r="N107" s="164">
        <f>_xlfn.IFNA(VLOOKUP(B107,'[1]CDM Patients Data'!$B$1266:$O$5000,9,FALSE),"")</f>
        <v>0</v>
      </c>
      <c r="O107" s="164">
        <f>_xlfn.IFNA(VLOOKUP(B107,'[1]CDM Patients Data'!$B$1266:$O$3492,10,FALSE),"")</f>
        <v>0</v>
      </c>
      <c r="P107" s="164">
        <f>_xlfn.IFNA(VLOOKUP(B107,'[1]CDM Patients Data'!$B$1266:$O$3492,11,FALSE),"")</f>
        <v>0</v>
      </c>
      <c r="Q107" s="164">
        <f>_xlfn.IFNA(VLOOKUP(B107,'[1]CDM Patients Data'!$B$1266:$O$3492,12,FALSE),"")</f>
        <v>0</v>
      </c>
      <c r="R107" s="164">
        <f>_xlfn.IFNA(VLOOKUP(B107,'[1]CDM Patients Data'!$B$1266:$O$3492,13,FALSE),"")</f>
        <v>0</v>
      </c>
      <c r="S107" s="164">
        <f>_xlfn.IFNA(VLOOKUP(B107,'[1]CDM Patients Data'!$B$1266:$O$3492,14,FALSE),"")</f>
        <v>0</v>
      </c>
      <c r="T107" s="164" t="str">
        <f>_xlfn.IFNA(VLOOKUP(B107,'[1]CDM Patients Data'!$B$1266:$N$5000,6,FALSE),"")</f>
        <v>Manohar</v>
      </c>
      <c r="U107" s="164" t="s">
        <v>90</v>
      </c>
      <c r="V107" s="164" t="s">
        <v>91</v>
      </c>
      <c r="W107" s="164" t="s">
        <v>102</v>
      </c>
      <c r="X107" s="164" t="s">
        <v>108</v>
      </c>
      <c r="Y107" s="164"/>
      <c r="Z107" s="164"/>
      <c r="AA107" s="164"/>
      <c r="AB107" s="164"/>
      <c r="AC107" s="210"/>
      <c r="AD107" s="211"/>
      <c r="AE107" s="211"/>
      <c r="AF107" s="199"/>
      <c r="AG107" s="199"/>
      <c r="AH107" s="214" t="s">
        <v>79</v>
      </c>
      <c r="AI107" s="199"/>
      <c r="AJ107" s="199"/>
      <c r="AK107" s="218" t="s">
        <v>80</v>
      </c>
      <c r="AL107" s="220">
        <v>18311494</v>
      </c>
      <c r="AM107" s="218">
        <v>5.4934482</v>
      </c>
      <c r="AN107" s="218"/>
      <c r="AO107" s="218" t="s">
        <v>94</v>
      </c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18"/>
      <c r="BH107" s="218"/>
      <c r="BI107" s="218"/>
      <c r="BJ107" s="222" t="s">
        <v>79</v>
      </c>
      <c r="BK107" s="199"/>
      <c r="BL107" s="218" t="s">
        <v>80</v>
      </c>
      <c r="BM107" s="218">
        <v>18311494</v>
      </c>
      <c r="BN107" s="218">
        <v>5.4934482</v>
      </c>
      <c r="BO107" s="218">
        <v>64.6</v>
      </c>
      <c r="BP107" s="218" t="s">
        <v>95</v>
      </c>
      <c r="BQ107" s="218" t="s">
        <v>82</v>
      </c>
      <c r="BR107" s="218"/>
      <c r="BS107" s="218"/>
      <c r="BT107" s="218"/>
      <c r="BU107" s="218"/>
      <c r="BV107" s="218"/>
      <c r="BW107" s="218"/>
      <c r="BX107" s="218"/>
      <c r="BY107" s="199"/>
      <c r="BZ107" s="228" t="s">
        <v>84</v>
      </c>
      <c r="CA107" s="228"/>
      <c r="CB107" s="229">
        <f t="shared" si="22"/>
        <v>0</v>
      </c>
      <c r="CC107" s="218"/>
      <c r="CD107" s="228"/>
      <c r="CE107" s="230"/>
      <c r="CF107" s="230"/>
      <c r="CG107" s="230"/>
      <c r="CH107" s="230"/>
      <c r="CI107" s="230"/>
      <c r="CJ107" s="230"/>
      <c r="CK107" s="230"/>
      <c r="CL107" s="230"/>
      <c r="CM107" s="230"/>
      <c r="CN107" s="218"/>
      <c r="CO107" s="199"/>
      <c r="CP107" s="230" t="s">
        <v>84</v>
      </c>
      <c r="CQ107" s="232"/>
      <c r="CR107" s="230"/>
      <c r="CS107" s="230"/>
      <c r="CT107" s="230"/>
      <c r="CU107" s="230"/>
      <c r="CV107" s="230"/>
      <c r="CW107" s="230"/>
    </row>
    <row r="108" ht="45" spans="1:101">
      <c r="A108" s="191">
        <v>1145</v>
      </c>
      <c r="B108" s="192" t="s">
        <v>540</v>
      </c>
      <c r="C108" s="193" t="s">
        <v>541</v>
      </c>
      <c r="D108" s="191" t="s">
        <v>88</v>
      </c>
      <c r="E108" s="199"/>
      <c r="F108" s="199"/>
      <c r="G108" s="199"/>
      <c r="H108" s="200"/>
      <c r="I108" s="204" t="s">
        <v>172</v>
      </c>
      <c r="J108" s="202"/>
      <c r="K108" s="202"/>
      <c r="L108" s="164" t="str">
        <f>_xlfn.IFNA(VLOOKUP(B108,'[1]CDM Patients Data'!$B$1266:$O$5000,7,FALSE),"")</f>
        <v>Ovary</v>
      </c>
      <c r="M108" s="164">
        <f>_xlfn.IFNA(VLOOKUP(B108,'[1]CDM Patients Data'!$B$1266:$O$5000,8,FALSE),"")</f>
        <v>0</v>
      </c>
      <c r="N108" s="164">
        <f>_xlfn.IFNA(VLOOKUP(B108,'[1]CDM Patients Data'!$B$1266:$O$5000,9,FALSE),"")</f>
        <v>0</v>
      </c>
      <c r="O108" s="164">
        <f>_xlfn.IFNA(VLOOKUP(B108,'[1]CDM Patients Data'!$B$1266:$O$3492,10,FALSE),"")</f>
        <v>0</v>
      </c>
      <c r="P108" s="164">
        <f>_xlfn.IFNA(VLOOKUP(B108,'[1]CDM Patients Data'!$B$1266:$O$3492,11,FALSE),"")</f>
        <v>0</v>
      </c>
      <c r="Q108" s="164">
        <f>_xlfn.IFNA(VLOOKUP(B108,'[1]CDM Patients Data'!$B$1266:$O$3492,12,FALSE),"")</f>
        <v>0</v>
      </c>
      <c r="R108" s="164">
        <f>_xlfn.IFNA(VLOOKUP(B108,'[1]CDM Patients Data'!$B$1266:$O$3492,13,FALSE),"")</f>
        <v>0</v>
      </c>
      <c r="S108" s="164">
        <f>_xlfn.IFNA(VLOOKUP(B108,'[1]CDM Patients Data'!$B$1266:$O$3492,14,FALSE),"")</f>
        <v>0</v>
      </c>
      <c r="T108" s="164" t="str">
        <f>_xlfn.IFNA(VLOOKUP(B108,'[1]CDM Patients Data'!$B$1266:$N$5000,6,FALSE),"")</f>
        <v>Manohar</v>
      </c>
      <c r="U108" s="164" t="s">
        <v>73</v>
      </c>
      <c r="V108" s="164" t="s">
        <v>73</v>
      </c>
      <c r="W108" s="164" t="s">
        <v>92</v>
      </c>
      <c r="X108" s="164" t="s">
        <v>75</v>
      </c>
      <c r="Y108" s="164"/>
      <c r="Z108" s="164"/>
      <c r="AA108" s="164"/>
      <c r="AB108" s="164"/>
      <c r="AC108" s="210"/>
      <c r="AD108" s="211"/>
      <c r="AE108" s="211"/>
      <c r="AF108" s="199"/>
      <c r="AG108" s="199"/>
      <c r="AH108" s="214" t="s">
        <v>79</v>
      </c>
      <c r="AI108" s="199"/>
      <c r="AJ108" s="199"/>
      <c r="AK108" s="218" t="s">
        <v>80</v>
      </c>
      <c r="AL108" s="220">
        <v>16807078</v>
      </c>
      <c r="AM108" s="218">
        <v>5.0421234</v>
      </c>
      <c r="AN108" s="218"/>
      <c r="AO108" s="218" t="s">
        <v>94</v>
      </c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/>
      <c r="BF108" s="218"/>
      <c r="BG108" s="218"/>
      <c r="BH108" s="218"/>
      <c r="BI108" s="218"/>
      <c r="BJ108" s="222" t="s">
        <v>79</v>
      </c>
      <c r="BK108" s="199"/>
      <c r="BL108" s="218" t="s">
        <v>80</v>
      </c>
      <c r="BM108" s="218">
        <v>16807078</v>
      </c>
      <c r="BN108" s="218">
        <v>5.0421234</v>
      </c>
      <c r="BO108" s="218">
        <v>60.2</v>
      </c>
      <c r="BP108" s="218" t="s">
        <v>95</v>
      </c>
      <c r="BQ108" s="218"/>
      <c r="BR108" s="218"/>
      <c r="BS108" s="218"/>
      <c r="BT108" s="218"/>
      <c r="BU108" s="218"/>
      <c r="BV108" s="218"/>
      <c r="BW108" s="218"/>
      <c r="BX108" s="218"/>
      <c r="BY108" s="199"/>
      <c r="BZ108" s="228" t="s">
        <v>84</v>
      </c>
      <c r="CA108" s="228"/>
      <c r="CB108" s="229">
        <f t="shared" si="22"/>
        <v>0</v>
      </c>
      <c r="CC108" s="218"/>
      <c r="CD108" s="228"/>
      <c r="CE108" s="230"/>
      <c r="CF108" s="230"/>
      <c r="CG108" s="230"/>
      <c r="CH108" s="230"/>
      <c r="CI108" s="230"/>
      <c r="CJ108" s="230"/>
      <c r="CK108" s="230"/>
      <c r="CL108" s="230"/>
      <c r="CM108" s="230"/>
      <c r="CN108" s="218"/>
      <c r="CO108" s="199"/>
      <c r="CP108" s="230" t="s">
        <v>84</v>
      </c>
      <c r="CQ108" s="232"/>
      <c r="CR108" s="230"/>
      <c r="CS108" s="230"/>
      <c r="CT108" s="230"/>
      <c r="CU108" s="230"/>
      <c r="CV108" s="230"/>
      <c r="CW108" s="230"/>
    </row>
    <row r="109" ht="60" spans="1:101">
      <c r="A109" s="191">
        <v>1146</v>
      </c>
      <c r="B109" s="192" t="s">
        <v>542</v>
      </c>
      <c r="C109" s="193" t="s">
        <v>543</v>
      </c>
      <c r="D109" s="191" t="s">
        <v>88</v>
      </c>
      <c r="E109" s="199"/>
      <c r="F109" s="199"/>
      <c r="G109" s="199"/>
      <c r="H109" s="200"/>
      <c r="I109" s="204" t="s">
        <v>172</v>
      </c>
      <c r="J109" s="202"/>
      <c r="K109" s="202"/>
      <c r="L109" s="164" t="str">
        <f>_xlfn.IFNA(VLOOKUP(B109,'[1]CDM Patients Data'!$B$1266:$O$5000,7,FALSE),"")</f>
        <v>Breast</v>
      </c>
      <c r="M109" s="164">
        <f>_xlfn.IFNA(VLOOKUP(B109,'[1]CDM Patients Data'!$B$1266:$O$5000,8,FALSE),"")</f>
        <v>0</v>
      </c>
      <c r="N109" s="164">
        <f>_xlfn.IFNA(VLOOKUP(B109,'[1]CDM Patients Data'!$B$1266:$O$5000,9,FALSE),"")</f>
        <v>0</v>
      </c>
      <c r="O109" s="164">
        <f>_xlfn.IFNA(VLOOKUP(B109,'[1]CDM Patients Data'!$B$1266:$O$3492,10,FALSE),"")</f>
        <v>0</v>
      </c>
      <c r="P109" s="164">
        <f>_xlfn.IFNA(VLOOKUP(B109,'[1]CDM Patients Data'!$B$1266:$O$3492,11,FALSE),"")</f>
        <v>0</v>
      </c>
      <c r="Q109" s="164">
        <f>_xlfn.IFNA(VLOOKUP(B109,'[1]CDM Patients Data'!$B$1266:$O$3492,12,FALSE),"")</f>
        <v>0</v>
      </c>
      <c r="R109" s="164">
        <f>_xlfn.IFNA(VLOOKUP(B109,'[1]CDM Patients Data'!$B$1266:$O$3492,13,FALSE),"")</f>
        <v>0</v>
      </c>
      <c r="S109" s="164">
        <f>_xlfn.IFNA(VLOOKUP(B109,'[1]CDM Patients Data'!$B$1266:$O$3492,14,FALSE),"")</f>
        <v>0</v>
      </c>
      <c r="T109" s="164" t="str">
        <f>_xlfn.IFNA(VLOOKUP(B109,'[1]CDM Patients Data'!$B$1266:$N$5000,6,FALSE),"")</f>
        <v>Manohar</v>
      </c>
      <c r="U109" s="164" t="s">
        <v>90</v>
      </c>
      <c r="V109" s="164" t="s">
        <v>91</v>
      </c>
      <c r="W109" s="164" t="s">
        <v>102</v>
      </c>
      <c r="X109" s="164" t="s">
        <v>544</v>
      </c>
      <c r="Y109" s="164"/>
      <c r="Z109" s="164"/>
      <c r="AA109" s="164"/>
      <c r="AB109" s="164"/>
      <c r="AC109" s="210"/>
      <c r="AD109" s="211"/>
      <c r="AE109" s="211"/>
      <c r="AF109" s="199"/>
      <c r="AG109" s="199"/>
      <c r="AH109" s="214" t="s">
        <v>79</v>
      </c>
      <c r="AI109" s="199"/>
      <c r="AJ109" s="199"/>
      <c r="AK109" s="218" t="s">
        <v>80</v>
      </c>
      <c r="AL109" s="220">
        <v>20677525</v>
      </c>
      <c r="AM109" s="218">
        <v>6.2032575</v>
      </c>
      <c r="AN109" s="218"/>
      <c r="AO109" s="218" t="s">
        <v>94</v>
      </c>
      <c r="AP109" s="218"/>
      <c r="AQ109" s="218"/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18"/>
      <c r="BD109" s="218"/>
      <c r="BE109" s="218"/>
      <c r="BF109" s="218"/>
      <c r="BG109" s="218"/>
      <c r="BH109" s="218"/>
      <c r="BI109" s="218"/>
      <c r="BJ109" s="222" t="s">
        <v>79</v>
      </c>
      <c r="BK109" s="199"/>
      <c r="BL109" s="218" t="s">
        <v>80</v>
      </c>
      <c r="BM109" s="218">
        <v>20677525</v>
      </c>
      <c r="BN109" s="218">
        <v>6.2032575</v>
      </c>
      <c r="BO109" s="218">
        <v>74.5</v>
      </c>
      <c r="BP109" s="218" t="s">
        <v>95</v>
      </c>
      <c r="BQ109" s="218"/>
      <c r="BR109" s="218"/>
      <c r="BS109" s="218"/>
      <c r="BT109" s="218"/>
      <c r="BU109" s="218"/>
      <c r="BV109" s="218"/>
      <c r="BW109" s="218"/>
      <c r="BX109" s="218"/>
      <c r="BY109" s="199"/>
      <c r="BZ109" s="228" t="s">
        <v>84</v>
      </c>
      <c r="CA109" s="228"/>
      <c r="CB109" s="229">
        <f t="shared" si="22"/>
        <v>0</v>
      </c>
      <c r="CC109" s="218"/>
      <c r="CD109" s="228"/>
      <c r="CE109" s="230"/>
      <c r="CF109" s="230"/>
      <c r="CG109" s="230"/>
      <c r="CH109" s="230"/>
      <c r="CI109" s="230"/>
      <c r="CJ109" s="230"/>
      <c r="CK109" s="230"/>
      <c r="CL109" s="230"/>
      <c r="CM109" s="230"/>
      <c r="CN109" s="218"/>
      <c r="CO109" s="199"/>
      <c r="CP109" s="230" t="s">
        <v>84</v>
      </c>
      <c r="CQ109" s="232"/>
      <c r="CR109" s="230"/>
      <c r="CS109" s="230"/>
      <c r="CT109" s="230"/>
      <c r="CU109" s="230"/>
      <c r="CV109" s="230"/>
      <c r="CW109" s="230"/>
    </row>
    <row r="110" ht="60" hidden="1" spans="1:101">
      <c r="A110" s="191">
        <v>1147</v>
      </c>
      <c r="B110" s="192" t="s">
        <v>545</v>
      </c>
      <c r="C110" s="193" t="s">
        <v>546</v>
      </c>
      <c r="D110" s="191" t="s">
        <v>71</v>
      </c>
      <c r="E110" s="199"/>
      <c r="F110" s="199"/>
      <c r="G110" s="199"/>
      <c r="H110" s="200"/>
      <c r="I110" s="204"/>
      <c r="J110" s="202"/>
      <c r="K110" s="202"/>
      <c r="L110" s="164" t="str">
        <f>_xlfn.IFNA(VLOOKUP(B110,'[1]CDM Patients Data'!$B$1266:$O$5000,7,FALSE),"")</f>
        <v>Breast</v>
      </c>
      <c r="M110" s="164">
        <f>_xlfn.IFNA(VLOOKUP(B110,'[1]CDM Patients Data'!$B$1266:$O$5000,8,FALSE),"")</f>
        <v>0</v>
      </c>
      <c r="N110" s="164">
        <f>_xlfn.IFNA(VLOOKUP(B110,'[1]CDM Patients Data'!$B$1266:$O$5000,9,FALSE),"")</f>
        <v>0</v>
      </c>
      <c r="O110" s="164">
        <f>_xlfn.IFNA(VLOOKUP(B110,'[1]CDM Patients Data'!$B$1266:$O$3492,10,FALSE),"")</f>
        <v>0</v>
      </c>
      <c r="P110" s="164">
        <f>_xlfn.IFNA(VLOOKUP(B110,'[1]CDM Patients Data'!$B$1266:$O$3492,11,FALSE),"")</f>
        <v>0</v>
      </c>
      <c r="Q110" s="164">
        <f>_xlfn.IFNA(VLOOKUP(B110,'[1]CDM Patients Data'!$B$1266:$O$3492,12,FALSE),"")</f>
        <v>0</v>
      </c>
      <c r="R110" s="164">
        <f>_xlfn.IFNA(VLOOKUP(B110,'[1]CDM Patients Data'!$B$1266:$O$3492,13,FALSE),"")</f>
        <v>0</v>
      </c>
      <c r="S110" s="164">
        <f>_xlfn.IFNA(VLOOKUP(B110,'[1]CDM Patients Data'!$B$1266:$O$3492,14,FALSE),"")</f>
        <v>0</v>
      </c>
      <c r="T110" s="164" t="str">
        <f>_xlfn.IFNA(VLOOKUP(B110,'[1]CDM Patients Data'!$B$1266:$N$5000,6,FALSE),"")</f>
        <v>Manohar</v>
      </c>
      <c r="U110" s="164" t="s">
        <v>90</v>
      </c>
      <c r="V110" s="164" t="s">
        <v>91</v>
      </c>
      <c r="W110" s="164" t="s">
        <v>102</v>
      </c>
      <c r="X110" s="164" t="s">
        <v>201</v>
      </c>
      <c r="Y110" s="164"/>
      <c r="Z110" s="164"/>
      <c r="AA110" s="164"/>
      <c r="AB110" s="164"/>
      <c r="AC110" s="210"/>
      <c r="AD110" s="211"/>
      <c r="AE110" s="211" t="s">
        <v>78</v>
      </c>
      <c r="AF110" s="199"/>
      <c r="AG110" s="199"/>
      <c r="AH110" s="214" t="s">
        <v>79</v>
      </c>
      <c r="AI110" s="199"/>
      <c r="AJ110" s="199"/>
      <c r="AK110" s="218" t="s">
        <v>80</v>
      </c>
      <c r="AL110" s="220">
        <v>52724572</v>
      </c>
      <c r="AM110" s="218">
        <v>15.8173716</v>
      </c>
      <c r="AN110" s="218">
        <v>178.4</v>
      </c>
      <c r="AO110" s="218" t="s">
        <v>81</v>
      </c>
      <c r="AP110" s="218" t="s">
        <v>82</v>
      </c>
      <c r="AQ110" s="218"/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18"/>
      <c r="BH110" s="218"/>
      <c r="BI110" s="218"/>
      <c r="BJ110" s="222"/>
      <c r="BK110" s="199"/>
      <c r="BL110" s="218" t="s">
        <v>84</v>
      </c>
      <c r="BM110" s="218"/>
      <c r="BN110" s="218"/>
      <c r="BO110" s="218"/>
      <c r="BP110" s="218" t="s">
        <v>373</v>
      </c>
      <c r="BQ110" s="218"/>
      <c r="BR110" s="218"/>
      <c r="BS110" s="218"/>
      <c r="BT110" s="218"/>
      <c r="BU110" s="218"/>
      <c r="BV110" s="218"/>
      <c r="BW110" s="218"/>
      <c r="BX110" s="218"/>
      <c r="BY110" s="199"/>
      <c r="BZ110" s="228" t="s">
        <v>84</v>
      </c>
      <c r="CA110" s="228"/>
      <c r="CB110" s="229">
        <f t="shared" si="22"/>
        <v>0</v>
      </c>
      <c r="CC110" s="218"/>
      <c r="CD110" s="228"/>
      <c r="CE110" s="230"/>
      <c r="CF110" s="230"/>
      <c r="CG110" s="230"/>
      <c r="CH110" s="230"/>
      <c r="CI110" s="230"/>
      <c r="CJ110" s="230"/>
      <c r="CK110" s="230"/>
      <c r="CL110" s="230"/>
      <c r="CM110" s="230"/>
      <c r="CN110" s="218" t="s">
        <v>159</v>
      </c>
      <c r="CO110" s="199"/>
      <c r="CP110" s="230" t="s">
        <v>84</v>
      </c>
      <c r="CQ110" s="232"/>
      <c r="CR110" s="230"/>
      <c r="CS110" s="230"/>
      <c r="CT110" s="230"/>
      <c r="CU110" s="230"/>
      <c r="CV110" s="230"/>
      <c r="CW110" s="230"/>
    </row>
    <row r="111" ht="60" hidden="1" spans="1:101">
      <c r="A111" s="191">
        <v>1148</v>
      </c>
      <c r="B111" s="192" t="s">
        <v>547</v>
      </c>
      <c r="C111" s="193" t="s">
        <v>548</v>
      </c>
      <c r="D111" s="191" t="s">
        <v>71</v>
      </c>
      <c r="E111" s="199"/>
      <c r="F111" s="199"/>
      <c r="G111" s="199"/>
      <c r="H111" s="200" t="s">
        <v>549</v>
      </c>
      <c r="I111" s="204"/>
      <c r="J111" s="202"/>
      <c r="K111" s="202"/>
      <c r="L111" s="164" t="str">
        <f>_xlfn.IFNA(VLOOKUP(B111,'[1]CDM Patients Data'!$B$1266:$O$5000,7,FALSE),"")</f>
        <v>Leg</v>
      </c>
      <c r="M111" s="164">
        <f>_xlfn.IFNA(VLOOKUP(B111,'[1]CDM Patients Data'!$B$1266:$O$5000,8,FALSE),"")</f>
        <v>0</v>
      </c>
      <c r="N111" s="164">
        <f>_xlfn.IFNA(VLOOKUP(B111,'[1]CDM Patients Data'!$B$1266:$O$5000,9,FALSE),"")</f>
        <v>0</v>
      </c>
      <c r="O111" s="164">
        <f>_xlfn.IFNA(VLOOKUP(B111,'[1]CDM Patients Data'!$B$1266:$O$3492,10,FALSE),"")</f>
        <v>0</v>
      </c>
      <c r="P111" s="164">
        <f>_xlfn.IFNA(VLOOKUP(B111,'[1]CDM Patients Data'!$B$1266:$O$3492,11,FALSE),"")</f>
        <v>0</v>
      </c>
      <c r="Q111" s="164">
        <f>_xlfn.IFNA(VLOOKUP(B111,'[1]CDM Patients Data'!$B$1266:$O$3492,12,FALSE),"")</f>
        <v>0</v>
      </c>
      <c r="R111" s="164">
        <f>_xlfn.IFNA(VLOOKUP(B111,'[1]CDM Patients Data'!$B$1266:$O$3492,13,FALSE),"")</f>
        <v>0</v>
      </c>
      <c r="S111" s="164">
        <f>_xlfn.IFNA(VLOOKUP(B111,'[1]CDM Patients Data'!$B$1266:$O$3492,14,FALSE),"")</f>
        <v>0</v>
      </c>
      <c r="T111" s="164" t="str">
        <f>_xlfn.IFNA(VLOOKUP(B111,'[1]CDM Patients Data'!$B$1266:$N$5000,6,FALSE),"")</f>
        <v>Manohar</v>
      </c>
      <c r="U111" s="164" t="s">
        <v>391</v>
      </c>
      <c r="V111" s="164" t="s">
        <v>471</v>
      </c>
      <c r="W111" s="164" t="s">
        <v>92</v>
      </c>
      <c r="X111" s="164" t="s">
        <v>472</v>
      </c>
      <c r="Y111" s="164"/>
      <c r="Z111" s="164"/>
      <c r="AA111" s="164"/>
      <c r="AB111" s="164"/>
      <c r="AC111" s="210"/>
      <c r="AD111" s="211"/>
      <c r="AE111" s="211" t="s">
        <v>78</v>
      </c>
      <c r="AF111" s="199"/>
      <c r="AG111" s="199"/>
      <c r="AH111" s="214" t="s">
        <v>79</v>
      </c>
      <c r="AI111" s="199"/>
      <c r="AJ111" s="199"/>
      <c r="AK111" s="218" t="s">
        <v>80</v>
      </c>
      <c r="AL111" s="220">
        <v>60086353</v>
      </c>
      <c r="AM111" s="218">
        <v>18.0259059</v>
      </c>
      <c r="AN111" s="218">
        <v>204.3</v>
      </c>
      <c r="AO111" s="218" t="s">
        <v>81</v>
      </c>
      <c r="AP111" s="218"/>
      <c r="AQ111" s="218"/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>
        <v>8.7</v>
      </c>
      <c r="BE111" s="218">
        <v>8.51</v>
      </c>
      <c r="BF111" s="218" t="str">
        <f t="shared" ref="BF111:BF116" si="34">IF(BD111&gt;15,"HIGH",IF(BD111="","NA",IF(BD111="CE-Awaited for standardization","UNDER_STANDARDIZATION",IF(BD111&lt;15,"LOW"))))</f>
        <v>LOW</v>
      </c>
      <c r="BG111" s="218" t="str">
        <f t="shared" ref="BG111:BG116" si="35">IF(BE111&gt;15,"MSI-H",IF(BE111="","NA",IF(BE111&lt;15,"MSS")))</f>
        <v>MSS</v>
      </c>
      <c r="BH111" s="218"/>
      <c r="BI111" s="218"/>
      <c r="BJ111" s="222"/>
      <c r="BK111" s="199"/>
      <c r="BL111" s="218" t="s">
        <v>84</v>
      </c>
      <c r="BM111" s="218"/>
      <c r="BN111" s="218"/>
      <c r="BO111" s="218"/>
      <c r="BP111" s="218" t="s">
        <v>373</v>
      </c>
      <c r="BQ111" s="218"/>
      <c r="BR111" s="218"/>
      <c r="BS111" s="218"/>
      <c r="BT111" s="218"/>
      <c r="BU111" s="218"/>
      <c r="BV111" s="218"/>
      <c r="BW111" s="218"/>
      <c r="BX111" s="218"/>
      <c r="BY111" s="199"/>
      <c r="BZ111" s="228" t="s">
        <v>84</v>
      </c>
      <c r="CA111" s="228"/>
      <c r="CB111" s="229">
        <f t="shared" si="22"/>
        <v>0</v>
      </c>
      <c r="CC111" s="218"/>
      <c r="CD111" s="228"/>
      <c r="CE111" s="230"/>
      <c r="CF111" s="230"/>
      <c r="CG111" s="230"/>
      <c r="CH111" s="230"/>
      <c r="CI111" s="230"/>
      <c r="CJ111" s="230"/>
      <c r="CK111" s="230"/>
      <c r="CL111" s="230"/>
      <c r="CM111" s="230"/>
      <c r="CN111" s="218" t="s">
        <v>159</v>
      </c>
      <c r="CO111" s="199"/>
      <c r="CP111" s="230" t="s">
        <v>84</v>
      </c>
      <c r="CQ111" s="232"/>
      <c r="CR111" s="230"/>
      <c r="CS111" s="230"/>
      <c r="CT111" s="230"/>
      <c r="CU111" s="230"/>
      <c r="CV111" s="230"/>
      <c r="CW111" s="230"/>
    </row>
    <row r="112" ht="45" spans="1:101">
      <c r="A112" s="191">
        <v>1149</v>
      </c>
      <c r="B112" s="192" t="s">
        <v>550</v>
      </c>
      <c r="C112" s="193" t="s">
        <v>551</v>
      </c>
      <c r="D112" s="191" t="s">
        <v>99</v>
      </c>
      <c r="E112" s="199"/>
      <c r="F112" s="199"/>
      <c r="G112" s="199"/>
      <c r="H112" s="200" t="s">
        <v>552</v>
      </c>
      <c r="I112" s="204" t="s">
        <v>172</v>
      </c>
      <c r="J112" s="202"/>
      <c r="K112" s="202"/>
      <c r="L112" s="164" t="str">
        <f>_xlfn.IFNA(VLOOKUP(B112,'[1]CDM Patients Data'!$B$1266:$O$5000,7,FALSE),"")</f>
        <v>Ovary</v>
      </c>
      <c r="M112" s="164">
        <f>_xlfn.IFNA(VLOOKUP(B112,'[1]CDM Patients Data'!$B$1266:$O$5000,8,FALSE),"")</f>
        <v>0</v>
      </c>
      <c r="N112" s="164">
        <f>_xlfn.IFNA(VLOOKUP(B112,'[1]CDM Patients Data'!$B$1266:$O$5000,9,FALSE),"")</f>
        <v>0</v>
      </c>
      <c r="O112" s="164">
        <f>_xlfn.IFNA(VLOOKUP(B112,'[1]CDM Patients Data'!$B$1266:$O$3492,10,FALSE),"")</f>
        <v>0</v>
      </c>
      <c r="P112" s="164">
        <f>_xlfn.IFNA(VLOOKUP(B112,'[1]CDM Patients Data'!$B$1266:$O$3492,11,FALSE),"")</f>
        <v>0</v>
      </c>
      <c r="Q112" s="164">
        <f>_xlfn.IFNA(VLOOKUP(B112,'[1]CDM Patients Data'!$B$1266:$O$3492,12,FALSE),"")</f>
        <v>0</v>
      </c>
      <c r="R112" s="164">
        <f>_xlfn.IFNA(VLOOKUP(B112,'[1]CDM Patients Data'!$B$1266:$O$3492,13,FALSE),"")</f>
        <v>0</v>
      </c>
      <c r="S112" s="164">
        <f>_xlfn.IFNA(VLOOKUP(B112,'[1]CDM Patients Data'!$B$1266:$O$3492,14,FALSE),"")</f>
        <v>0</v>
      </c>
      <c r="T112" s="164" t="str">
        <f>_xlfn.IFNA(VLOOKUP(B112,'[1]CDM Patients Data'!$B$1266:$N$5000,6,FALSE),"")</f>
        <v>Manohar</v>
      </c>
      <c r="U112" s="164" t="s">
        <v>73</v>
      </c>
      <c r="V112" s="164" t="s">
        <v>73</v>
      </c>
      <c r="W112" s="164" t="s">
        <v>197</v>
      </c>
      <c r="X112" s="164" t="s">
        <v>75</v>
      </c>
      <c r="Y112" s="164"/>
      <c r="Z112" s="164"/>
      <c r="AA112" s="164"/>
      <c r="AB112" s="164"/>
      <c r="AC112" s="210"/>
      <c r="AD112" s="211"/>
      <c r="AE112" s="211"/>
      <c r="AF112" s="199"/>
      <c r="AG112" s="199"/>
      <c r="AH112" s="214" t="s">
        <v>79</v>
      </c>
      <c r="AI112" s="199"/>
      <c r="AJ112" s="199"/>
      <c r="AK112" s="218" t="s">
        <v>80</v>
      </c>
      <c r="AL112" s="220">
        <v>19381657</v>
      </c>
      <c r="AM112" s="218">
        <v>5.8144971</v>
      </c>
      <c r="AN112" s="218"/>
      <c r="AO112" s="218" t="s">
        <v>94</v>
      </c>
      <c r="AP112" s="218"/>
      <c r="AQ112" s="218"/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>
        <v>14.77</v>
      </c>
      <c r="BE112" s="218">
        <v>8.94</v>
      </c>
      <c r="BF112" s="218" t="str">
        <f t="shared" si="34"/>
        <v>LOW</v>
      </c>
      <c r="BG112" s="218" t="str">
        <f t="shared" si="35"/>
        <v>MSS</v>
      </c>
      <c r="BH112" s="218"/>
      <c r="BI112" s="218"/>
      <c r="BJ112" s="222" t="s">
        <v>79</v>
      </c>
      <c r="BK112" s="199"/>
      <c r="BL112" s="218" t="s">
        <v>80</v>
      </c>
      <c r="BM112" s="218">
        <v>19381657</v>
      </c>
      <c r="BN112" s="218">
        <v>5.8144971</v>
      </c>
      <c r="BO112" s="218">
        <v>68.2</v>
      </c>
      <c r="BP112" s="218" t="s">
        <v>95</v>
      </c>
      <c r="BQ112" s="218"/>
      <c r="BR112" s="218"/>
      <c r="BS112" s="218"/>
      <c r="BT112" s="218"/>
      <c r="BU112" s="218"/>
      <c r="BV112" s="218"/>
      <c r="BW112" s="218"/>
      <c r="BX112" s="218"/>
      <c r="BY112" s="199"/>
      <c r="BZ112" s="228" t="s">
        <v>84</v>
      </c>
      <c r="CA112" s="228"/>
      <c r="CB112" s="229">
        <f t="shared" si="22"/>
        <v>0</v>
      </c>
      <c r="CC112" s="218"/>
      <c r="CD112" s="228"/>
      <c r="CE112" s="230"/>
      <c r="CF112" s="230"/>
      <c r="CG112" s="230"/>
      <c r="CH112" s="230"/>
      <c r="CI112" s="230"/>
      <c r="CJ112" s="230"/>
      <c r="CK112" s="230"/>
      <c r="CL112" s="230"/>
      <c r="CM112" s="230"/>
      <c r="CN112" s="218"/>
      <c r="CO112" s="199"/>
      <c r="CP112" s="230" t="s">
        <v>84</v>
      </c>
      <c r="CQ112" s="232"/>
      <c r="CR112" s="230"/>
      <c r="CS112" s="230"/>
      <c r="CT112" s="230"/>
      <c r="CU112" s="230"/>
      <c r="CV112" s="230"/>
      <c r="CW112" s="230"/>
    </row>
    <row r="113" ht="60" spans="1:101">
      <c r="A113" s="191">
        <v>1150</v>
      </c>
      <c r="B113" s="192" t="s">
        <v>553</v>
      </c>
      <c r="C113" s="193" t="s">
        <v>554</v>
      </c>
      <c r="D113" s="191" t="s">
        <v>99</v>
      </c>
      <c r="E113" s="199"/>
      <c r="F113" s="199"/>
      <c r="G113" s="199"/>
      <c r="H113" s="200" t="s">
        <v>555</v>
      </c>
      <c r="I113" s="204" t="s">
        <v>172</v>
      </c>
      <c r="J113" s="202"/>
      <c r="K113" s="202"/>
      <c r="L113" s="164" t="str">
        <f>_xlfn.IFNA(VLOOKUP(B113,'[1]CDM Patients Data'!$B$1266:$O$5000,7,FALSE),"")</f>
        <v>Breast</v>
      </c>
      <c r="M113" s="164">
        <f>_xlfn.IFNA(VLOOKUP(B113,'[1]CDM Patients Data'!$B$1266:$O$5000,8,FALSE),"")</f>
        <v>0</v>
      </c>
      <c r="N113" s="164">
        <f>_xlfn.IFNA(VLOOKUP(B113,'[1]CDM Patients Data'!$B$1266:$O$5000,9,FALSE),"")</f>
        <v>0</v>
      </c>
      <c r="O113" s="164">
        <f>_xlfn.IFNA(VLOOKUP(B113,'[1]CDM Patients Data'!$B$1266:$O$3492,10,FALSE),"")</f>
        <v>0</v>
      </c>
      <c r="P113" s="164">
        <f>_xlfn.IFNA(VLOOKUP(B113,'[1]CDM Patients Data'!$B$1266:$O$3492,11,FALSE),"")</f>
        <v>0</v>
      </c>
      <c r="Q113" s="164">
        <f>_xlfn.IFNA(VLOOKUP(B113,'[1]CDM Patients Data'!$B$1266:$O$3492,12,FALSE),"")</f>
        <v>0</v>
      </c>
      <c r="R113" s="164">
        <f>_xlfn.IFNA(VLOOKUP(B113,'[1]CDM Patients Data'!$B$1266:$O$3492,13,FALSE),"")</f>
        <v>0</v>
      </c>
      <c r="S113" s="164">
        <f>_xlfn.IFNA(VLOOKUP(B113,'[1]CDM Patients Data'!$B$1266:$O$3492,14,FALSE),"")</f>
        <v>0</v>
      </c>
      <c r="T113" s="164" t="str">
        <f>_xlfn.IFNA(VLOOKUP(B113,'[1]CDM Patients Data'!$B$1266:$N$5000,6,FALSE),"")</f>
        <v>Manohar</v>
      </c>
      <c r="U113" s="164" t="s">
        <v>90</v>
      </c>
      <c r="V113" s="164" t="s">
        <v>91</v>
      </c>
      <c r="W113" s="164" t="s">
        <v>92</v>
      </c>
      <c r="X113" s="164" t="s">
        <v>74</v>
      </c>
      <c r="Y113" s="164"/>
      <c r="Z113" s="164"/>
      <c r="AA113" s="164"/>
      <c r="AB113" s="164"/>
      <c r="AC113" s="210" t="s">
        <v>325</v>
      </c>
      <c r="AD113" s="211"/>
      <c r="AE113" s="211"/>
      <c r="AF113" s="199"/>
      <c r="AG113" s="199"/>
      <c r="AH113" s="214" t="s">
        <v>79</v>
      </c>
      <c r="AI113" s="199"/>
      <c r="AJ113" s="199"/>
      <c r="AK113" s="218" t="s">
        <v>80</v>
      </c>
      <c r="AL113" s="220">
        <v>18051848</v>
      </c>
      <c r="AM113" s="218">
        <v>5.4155544</v>
      </c>
      <c r="AN113" s="218"/>
      <c r="AO113" s="218" t="s">
        <v>94</v>
      </c>
      <c r="AP113" s="218"/>
      <c r="AQ113" s="218"/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/>
      <c r="BE113" s="218"/>
      <c r="BF113" s="218"/>
      <c r="BG113" s="218"/>
      <c r="BH113" s="218"/>
      <c r="BI113" s="218"/>
      <c r="BJ113" s="222" t="s">
        <v>79</v>
      </c>
      <c r="BK113" s="199"/>
      <c r="BL113" s="218" t="s">
        <v>80</v>
      </c>
      <c r="BM113" s="218">
        <v>18051848</v>
      </c>
      <c r="BN113" s="218">
        <v>5.4155544</v>
      </c>
      <c r="BO113" s="218">
        <v>64.4</v>
      </c>
      <c r="BP113" s="218" t="s">
        <v>95</v>
      </c>
      <c r="BQ113" s="218"/>
      <c r="BR113" s="218"/>
      <c r="BS113" s="218"/>
      <c r="BT113" s="218"/>
      <c r="BU113" s="218"/>
      <c r="BV113" s="218"/>
      <c r="BW113" s="218"/>
      <c r="BX113" s="218"/>
      <c r="BY113" s="199"/>
      <c r="BZ113" s="228" t="s">
        <v>84</v>
      </c>
      <c r="CA113" s="228"/>
      <c r="CB113" s="229">
        <f t="shared" si="22"/>
        <v>0</v>
      </c>
      <c r="CC113" s="218"/>
      <c r="CD113" s="228"/>
      <c r="CE113" s="230"/>
      <c r="CF113" s="230"/>
      <c r="CG113" s="230"/>
      <c r="CH113" s="230"/>
      <c r="CI113" s="230"/>
      <c r="CJ113" s="230"/>
      <c r="CK113" s="230"/>
      <c r="CL113" s="230"/>
      <c r="CM113" s="230"/>
      <c r="CN113" s="218"/>
      <c r="CO113" s="199"/>
      <c r="CP113" s="230" t="s">
        <v>84</v>
      </c>
      <c r="CQ113" s="232"/>
      <c r="CR113" s="230"/>
      <c r="CS113" s="230"/>
      <c r="CT113" s="230"/>
      <c r="CU113" s="230"/>
      <c r="CV113" s="230"/>
      <c r="CW113" s="230"/>
    </row>
    <row r="114" ht="60" hidden="1" spans="1:101">
      <c r="A114" s="191">
        <v>1151</v>
      </c>
      <c r="B114" s="192" t="s">
        <v>556</v>
      </c>
      <c r="C114" s="193" t="s">
        <v>557</v>
      </c>
      <c r="D114" s="191" t="s">
        <v>122</v>
      </c>
      <c r="E114" s="199"/>
      <c r="F114" s="199"/>
      <c r="G114" s="199"/>
      <c r="H114" s="200" t="s">
        <v>558</v>
      </c>
      <c r="I114" s="204"/>
      <c r="J114" s="202"/>
      <c r="K114" s="202"/>
      <c r="L114" s="164" t="str">
        <f>_xlfn.IFNA(VLOOKUP(B114,'[1]CDM Patients Data'!$B$1266:$O$5000,7,FALSE),"")</f>
        <v>Connective tissue Arm</v>
      </c>
      <c r="M114" s="164">
        <f>_xlfn.IFNA(VLOOKUP(B114,'[1]CDM Patients Data'!$B$1266:$O$5000,8,FALSE),"")</f>
        <v>0</v>
      </c>
      <c r="N114" s="164">
        <f>_xlfn.IFNA(VLOOKUP(B114,'[1]CDM Patients Data'!$B$1266:$O$5000,9,FALSE),"")</f>
        <v>0</v>
      </c>
      <c r="O114" s="164">
        <f>_xlfn.IFNA(VLOOKUP(B114,'[1]CDM Patients Data'!$B$1266:$O$3492,10,FALSE),"")</f>
        <v>0</v>
      </c>
      <c r="P114" s="164">
        <f>_xlfn.IFNA(VLOOKUP(B114,'[1]CDM Patients Data'!$B$1266:$O$3492,11,FALSE),"")</f>
        <v>0</v>
      </c>
      <c r="Q114" s="164">
        <f>_xlfn.IFNA(VLOOKUP(B114,'[1]CDM Patients Data'!$B$1266:$O$3492,12,FALSE),"")</f>
        <v>0</v>
      </c>
      <c r="R114" s="164">
        <f>_xlfn.IFNA(VLOOKUP(B114,'[1]CDM Patients Data'!$B$1266:$O$3492,13,FALSE),"")</f>
        <v>0</v>
      </c>
      <c r="S114" s="164">
        <f>_xlfn.IFNA(VLOOKUP(B114,'[1]CDM Patients Data'!$B$1266:$O$3492,14,FALSE),"")</f>
        <v>0</v>
      </c>
      <c r="T114" s="164" t="str">
        <f>_xlfn.IFNA(VLOOKUP(B114,'[1]CDM Patients Data'!$B$1266:$N$5000,6,FALSE),"")</f>
        <v>Manohar</v>
      </c>
      <c r="U114" s="164" t="s">
        <v>391</v>
      </c>
      <c r="V114" s="164" t="s">
        <v>559</v>
      </c>
      <c r="W114" s="164" t="s">
        <v>92</v>
      </c>
      <c r="X114" s="164" t="s">
        <v>472</v>
      </c>
      <c r="Y114" s="164"/>
      <c r="Z114" s="164"/>
      <c r="AA114" s="164"/>
      <c r="AB114" s="164"/>
      <c r="AC114" s="210"/>
      <c r="AD114" s="211"/>
      <c r="AE114" s="211" t="s">
        <v>78</v>
      </c>
      <c r="AF114" s="199"/>
      <c r="AG114" s="199"/>
      <c r="AH114" s="214" t="s">
        <v>79</v>
      </c>
      <c r="AI114" s="199"/>
      <c r="AJ114" s="199"/>
      <c r="AK114" s="218" t="s">
        <v>80</v>
      </c>
      <c r="AL114" s="220">
        <v>30100505</v>
      </c>
      <c r="AM114" s="218">
        <v>9.0301515</v>
      </c>
      <c r="AN114" s="218">
        <v>99.9</v>
      </c>
      <c r="AO114" s="218" t="s">
        <v>94</v>
      </c>
      <c r="AP114" s="218"/>
      <c r="AQ114" s="218"/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18"/>
      <c r="BG114" s="218"/>
      <c r="BH114" s="218"/>
      <c r="BI114" s="218"/>
      <c r="BJ114" s="222"/>
      <c r="BK114" s="199"/>
      <c r="BL114" s="218" t="s">
        <v>84</v>
      </c>
      <c r="BM114" s="218"/>
      <c r="BN114" s="218"/>
      <c r="BO114" s="218"/>
      <c r="BP114" s="218" t="s">
        <v>373</v>
      </c>
      <c r="BQ114" s="218"/>
      <c r="BR114" s="218"/>
      <c r="BS114" s="218"/>
      <c r="BT114" s="218"/>
      <c r="BU114" s="218"/>
      <c r="BV114" s="218"/>
      <c r="BW114" s="218"/>
      <c r="BX114" s="218"/>
      <c r="BY114" s="199"/>
      <c r="BZ114" s="228" t="s">
        <v>84</v>
      </c>
      <c r="CA114" s="228"/>
      <c r="CB114" s="229">
        <f t="shared" si="22"/>
        <v>0</v>
      </c>
      <c r="CC114" s="218"/>
      <c r="CD114" s="228"/>
      <c r="CE114" s="230"/>
      <c r="CF114" s="230"/>
      <c r="CG114" s="230"/>
      <c r="CH114" s="230"/>
      <c r="CI114" s="230"/>
      <c r="CJ114" s="230"/>
      <c r="CK114" s="230"/>
      <c r="CL114" s="230"/>
      <c r="CM114" s="230"/>
      <c r="CN114" s="218"/>
      <c r="CO114" s="199"/>
      <c r="CP114" s="230" t="s">
        <v>80</v>
      </c>
      <c r="CQ114" s="232">
        <v>40864898</v>
      </c>
      <c r="CR114" s="230">
        <f t="shared" ref="CR114:CR123" si="36">CQ114*150/10^9</f>
        <v>6.1297347</v>
      </c>
      <c r="CS114" s="230"/>
      <c r="CT114" s="230"/>
      <c r="CU114" s="230"/>
      <c r="CV114" s="230"/>
      <c r="CW114" s="230"/>
    </row>
    <row r="115" ht="30" hidden="1" spans="1:101">
      <c r="A115" s="191">
        <v>1152</v>
      </c>
      <c r="B115" s="192" t="s">
        <v>560</v>
      </c>
      <c r="C115" s="193" t="s">
        <v>561</v>
      </c>
      <c r="D115" s="191" t="s">
        <v>88</v>
      </c>
      <c r="E115" s="199"/>
      <c r="F115" s="199"/>
      <c r="G115" s="199"/>
      <c r="H115" s="200" t="s">
        <v>320</v>
      </c>
      <c r="I115" s="204"/>
      <c r="J115" s="202"/>
      <c r="K115" s="202"/>
      <c r="L115" s="164" t="str">
        <f>_xlfn.IFNA(VLOOKUP(B115,'[1]CDM Patients Data'!$B$1266:$O$5000,7,FALSE),"")</f>
        <v>Ovary</v>
      </c>
      <c r="M115" s="164">
        <f>_xlfn.IFNA(VLOOKUP(B115,'[1]CDM Patients Data'!$B$1266:$O$5000,8,FALSE),"")</f>
        <v>0</v>
      </c>
      <c r="N115" s="164">
        <f>_xlfn.IFNA(VLOOKUP(B115,'[1]CDM Patients Data'!$B$1266:$O$5000,9,FALSE),"")</f>
        <v>0</v>
      </c>
      <c r="O115" s="164">
        <f>_xlfn.IFNA(VLOOKUP(B115,'[1]CDM Patients Data'!$B$1266:$O$3492,10,FALSE),"")</f>
        <v>0</v>
      </c>
      <c r="P115" s="164">
        <f>_xlfn.IFNA(VLOOKUP(B115,'[1]CDM Patients Data'!$B$1266:$O$3492,11,FALSE),"")</f>
        <v>0</v>
      </c>
      <c r="Q115" s="164">
        <f>_xlfn.IFNA(VLOOKUP(B115,'[1]CDM Patients Data'!$B$1266:$O$3492,12,FALSE),"")</f>
        <v>0</v>
      </c>
      <c r="R115" s="164">
        <f>_xlfn.IFNA(VLOOKUP(B115,'[1]CDM Patients Data'!$B$1266:$O$3492,13,FALSE),"")</f>
        <v>0</v>
      </c>
      <c r="S115" s="164">
        <f>_xlfn.IFNA(VLOOKUP(B115,'[1]CDM Patients Data'!$B$1266:$O$3492,14,FALSE),"")</f>
        <v>0</v>
      </c>
      <c r="T115" s="164" t="str">
        <f>_xlfn.IFNA(VLOOKUP(B115,'[1]CDM Patients Data'!$B$1266:$N$5000,6,FALSE),"")</f>
        <v>Manohar</v>
      </c>
      <c r="U115" s="164" t="s">
        <v>73</v>
      </c>
      <c r="V115" s="164" t="s">
        <v>73</v>
      </c>
      <c r="W115" s="164" t="s">
        <v>74</v>
      </c>
      <c r="X115" s="164" t="s">
        <v>131</v>
      </c>
      <c r="Y115" s="164"/>
      <c r="Z115" s="164"/>
      <c r="AA115" s="164"/>
      <c r="AB115" s="164"/>
      <c r="AC115" s="210"/>
      <c r="AD115" s="211"/>
      <c r="AE115" s="211" t="s">
        <v>78</v>
      </c>
      <c r="AF115" s="199"/>
      <c r="AG115" s="199"/>
      <c r="AH115" s="214" t="s">
        <v>79</v>
      </c>
      <c r="AI115" s="199"/>
      <c r="AJ115" s="199"/>
      <c r="AK115" s="218" t="s">
        <v>80</v>
      </c>
      <c r="AL115" s="220">
        <v>47159912</v>
      </c>
      <c r="AM115" s="218">
        <v>14.1479736</v>
      </c>
      <c r="AN115" s="218">
        <v>151.5</v>
      </c>
      <c r="AO115" s="218" t="s">
        <v>81</v>
      </c>
      <c r="AP115" s="218"/>
      <c r="AQ115" s="218"/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>
        <v>4.38</v>
      </c>
      <c r="BE115" s="218">
        <v>8.21</v>
      </c>
      <c r="BF115" s="218" t="str">
        <f t="shared" si="34"/>
        <v>LOW</v>
      </c>
      <c r="BG115" s="218" t="str">
        <f t="shared" si="35"/>
        <v>MSS</v>
      </c>
      <c r="BH115" s="218"/>
      <c r="BI115" s="218"/>
      <c r="BJ115" s="222"/>
      <c r="BK115" s="199"/>
      <c r="BL115" s="218" t="s">
        <v>84</v>
      </c>
      <c r="BM115" s="218"/>
      <c r="BN115" s="218"/>
      <c r="BO115" s="218"/>
      <c r="BP115" s="218" t="s">
        <v>373</v>
      </c>
      <c r="BQ115" s="218"/>
      <c r="BR115" s="218"/>
      <c r="BS115" s="218"/>
      <c r="BT115" s="218"/>
      <c r="BU115" s="218"/>
      <c r="BV115" s="218"/>
      <c r="BW115" s="218"/>
      <c r="BX115" s="218"/>
      <c r="BY115" s="199"/>
      <c r="BZ115" s="228" t="s">
        <v>84</v>
      </c>
      <c r="CA115" s="228"/>
      <c r="CB115" s="229">
        <f t="shared" si="22"/>
        <v>0</v>
      </c>
      <c r="CC115" s="218"/>
      <c r="CD115" s="228"/>
      <c r="CE115" s="230"/>
      <c r="CF115" s="230"/>
      <c r="CG115" s="230"/>
      <c r="CH115" s="230"/>
      <c r="CI115" s="230"/>
      <c r="CJ115" s="230"/>
      <c r="CK115" s="230"/>
      <c r="CL115" s="230"/>
      <c r="CM115" s="230"/>
      <c r="CN115" s="218"/>
      <c r="CO115" s="199"/>
      <c r="CP115" s="230" t="s">
        <v>84</v>
      </c>
      <c r="CQ115" s="232"/>
      <c r="CR115" s="230"/>
      <c r="CS115" s="230"/>
      <c r="CT115" s="230"/>
      <c r="CU115" s="230"/>
      <c r="CV115" s="230"/>
      <c r="CW115" s="230"/>
    </row>
    <row r="116" ht="60" spans="1:101">
      <c r="A116" s="191">
        <v>1153</v>
      </c>
      <c r="B116" s="192" t="s">
        <v>562</v>
      </c>
      <c r="C116" s="193" t="s">
        <v>563</v>
      </c>
      <c r="D116" s="191" t="s">
        <v>99</v>
      </c>
      <c r="E116" s="199"/>
      <c r="F116" s="199"/>
      <c r="G116" s="199"/>
      <c r="H116" s="200" t="s">
        <v>334</v>
      </c>
      <c r="I116" s="204" t="s">
        <v>172</v>
      </c>
      <c r="J116" s="202"/>
      <c r="K116" s="202"/>
      <c r="L116" s="164" t="str">
        <f>_xlfn.IFNA(VLOOKUP(B116,'[1]CDM Patients Data'!$B$1266:$O$5000,7,FALSE),"")</f>
        <v>Breast</v>
      </c>
      <c r="M116" s="164">
        <f>_xlfn.IFNA(VLOOKUP(B116,'[1]CDM Patients Data'!$B$1266:$O$5000,8,FALSE),"")</f>
        <v>0</v>
      </c>
      <c r="N116" s="164">
        <f>_xlfn.IFNA(VLOOKUP(B116,'[1]CDM Patients Data'!$B$1266:$O$5000,9,FALSE),"")</f>
        <v>0</v>
      </c>
      <c r="O116" s="164">
        <f>_xlfn.IFNA(VLOOKUP(B116,'[1]CDM Patients Data'!$B$1266:$O$3492,10,FALSE),"")</f>
        <v>0</v>
      </c>
      <c r="P116" s="164">
        <f>_xlfn.IFNA(VLOOKUP(B116,'[1]CDM Patients Data'!$B$1266:$O$3492,11,FALSE),"")</f>
        <v>0</v>
      </c>
      <c r="Q116" s="164">
        <f>_xlfn.IFNA(VLOOKUP(B116,'[1]CDM Patients Data'!$B$1266:$O$3492,12,FALSE),"")</f>
        <v>0</v>
      </c>
      <c r="R116" s="164">
        <f>_xlfn.IFNA(VLOOKUP(B116,'[1]CDM Patients Data'!$B$1266:$O$3492,13,FALSE),"")</f>
        <v>0</v>
      </c>
      <c r="S116" s="164">
        <f>_xlfn.IFNA(VLOOKUP(B116,'[1]CDM Patients Data'!$B$1266:$O$3492,14,FALSE),"")</f>
        <v>0</v>
      </c>
      <c r="T116" s="164" t="str">
        <f>_xlfn.IFNA(VLOOKUP(B116,'[1]CDM Patients Data'!$B$1266:$N$5000,6,FALSE),"")</f>
        <v>Manohar</v>
      </c>
      <c r="U116" s="164" t="s">
        <v>90</v>
      </c>
      <c r="V116" s="164" t="s">
        <v>91</v>
      </c>
      <c r="W116" s="164" t="s">
        <v>102</v>
      </c>
      <c r="X116" s="209" t="s">
        <v>564</v>
      </c>
      <c r="Y116" s="209"/>
      <c r="Z116" s="164"/>
      <c r="AA116" s="209"/>
      <c r="AB116" s="164"/>
      <c r="AC116" s="210" t="s">
        <v>565</v>
      </c>
      <c r="AD116" s="211"/>
      <c r="AE116" s="211"/>
      <c r="AF116" s="199"/>
      <c r="AG116" s="199"/>
      <c r="AH116" s="214" t="s">
        <v>79</v>
      </c>
      <c r="AI116" s="199"/>
      <c r="AJ116" s="199"/>
      <c r="AK116" s="218" t="s">
        <v>80</v>
      </c>
      <c r="AL116" s="220">
        <v>28904988</v>
      </c>
      <c r="AM116" s="218">
        <v>8.6714964</v>
      </c>
      <c r="AN116" s="218"/>
      <c r="AO116" s="218" t="s">
        <v>94</v>
      </c>
      <c r="AP116" s="218"/>
      <c r="AQ116" s="218"/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>
        <v>5.71</v>
      </c>
      <c r="BE116" s="218">
        <v>10.51</v>
      </c>
      <c r="BF116" s="218" t="str">
        <f t="shared" si="34"/>
        <v>LOW</v>
      </c>
      <c r="BG116" s="218" t="str">
        <f t="shared" si="35"/>
        <v>MSS</v>
      </c>
      <c r="BH116" s="218"/>
      <c r="BI116" s="218"/>
      <c r="BJ116" s="222" t="s">
        <v>79</v>
      </c>
      <c r="BK116" s="199"/>
      <c r="BL116" s="218" t="s">
        <v>80</v>
      </c>
      <c r="BM116" s="218">
        <v>28904988</v>
      </c>
      <c r="BN116" s="218">
        <v>8.6714964</v>
      </c>
      <c r="BO116" s="218">
        <v>96.2</v>
      </c>
      <c r="BP116" s="218" t="s">
        <v>95</v>
      </c>
      <c r="BQ116" s="218"/>
      <c r="BR116" s="218"/>
      <c r="BS116" s="218"/>
      <c r="BT116" s="218"/>
      <c r="BU116" s="218"/>
      <c r="BV116" s="218"/>
      <c r="BW116" s="218"/>
      <c r="BX116" s="218"/>
      <c r="BY116" s="199"/>
      <c r="BZ116" s="228" t="s">
        <v>84</v>
      </c>
      <c r="CA116" s="228"/>
      <c r="CB116" s="229">
        <f t="shared" si="22"/>
        <v>0</v>
      </c>
      <c r="CC116" s="218"/>
      <c r="CD116" s="228"/>
      <c r="CE116" s="230"/>
      <c r="CF116" s="230"/>
      <c r="CG116" s="230"/>
      <c r="CH116" s="230"/>
      <c r="CI116" s="230"/>
      <c r="CJ116" s="230"/>
      <c r="CK116" s="230"/>
      <c r="CL116" s="230"/>
      <c r="CM116" s="230"/>
      <c r="CN116" s="218"/>
      <c r="CO116" s="199"/>
      <c r="CP116" s="230" t="s">
        <v>84</v>
      </c>
      <c r="CQ116" s="232"/>
      <c r="CR116" s="230"/>
      <c r="CS116" s="230"/>
      <c r="CT116" s="230"/>
      <c r="CU116" s="230"/>
      <c r="CV116" s="230"/>
      <c r="CW116" s="230"/>
    </row>
    <row r="117" ht="30" hidden="1" spans="1:101">
      <c r="A117" s="191">
        <v>1154</v>
      </c>
      <c r="B117" s="192" t="s">
        <v>566</v>
      </c>
      <c r="C117" s="193" t="s">
        <v>567</v>
      </c>
      <c r="D117" s="191" t="s">
        <v>111</v>
      </c>
      <c r="E117" s="199"/>
      <c r="F117" s="199"/>
      <c r="G117" s="199"/>
      <c r="H117" s="200" t="s">
        <v>297</v>
      </c>
      <c r="I117" s="204" t="s">
        <v>568</v>
      </c>
      <c r="J117" s="202"/>
      <c r="K117" s="202"/>
      <c r="L117" s="164" t="str">
        <f>_xlfn.IFNA(VLOOKUP(B117,'[1]CDM Patients Data'!$B$1266:$O$5000,7,FALSE),"")</f>
        <v>Lung</v>
      </c>
      <c r="M117" s="164" t="str">
        <f>_xlfn.IFNA(VLOOKUP(B117,'[1]CDM Patients Data'!$B$1266:$O$5000,8,FALSE),"")</f>
        <v>Upper lobe, lung</v>
      </c>
      <c r="N117" s="164" t="str">
        <f>_xlfn.IFNA(VLOOKUP(B117,'[1]CDM Patients Data'!$B$1266:$O$5000,9,FALSE),"")</f>
        <v>Adenocarcinoma, NOS</v>
      </c>
      <c r="O117" s="164" t="str">
        <f>_xlfn.IFNA(VLOOKUP(B117,'[1]CDM Patients Data'!$B$1266:$O$3492,10,FALSE),"")</f>
        <v>Left</v>
      </c>
      <c r="P117" s="164">
        <f>_xlfn.IFNA(VLOOKUP(B117,'[1]CDM Patients Data'!$B$1266:$O$3492,11,FALSE),"")</f>
        <v>0</v>
      </c>
      <c r="Q117" s="164">
        <f>_xlfn.IFNA(VLOOKUP(B117,'[1]CDM Patients Data'!$B$1266:$O$3492,12,FALSE),"")</f>
        <v>0</v>
      </c>
      <c r="R117" s="164">
        <f>_xlfn.IFNA(VLOOKUP(B117,'[1]CDM Patients Data'!$B$1266:$O$3492,13,FALSE),"")</f>
        <v>0</v>
      </c>
      <c r="S117" s="164">
        <f>_xlfn.IFNA(VLOOKUP(B117,'[1]CDM Patients Data'!$B$1266:$O$3492,14,FALSE),"")</f>
        <v>0</v>
      </c>
      <c r="T117" s="164">
        <f>_xlfn.IFNA(VLOOKUP(B117,'[1]CDM Patients Data'!$B$1266:$N$5000,6,FALSE),"")</f>
        <v>0</v>
      </c>
      <c r="U117" s="164" t="s">
        <v>224</v>
      </c>
      <c r="V117" s="164" t="s">
        <v>299</v>
      </c>
      <c r="W117" s="164" t="s">
        <v>92</v>
      </c>
      <c r="X117" s="164" t="s">
        <v>131</v>
      </c>
      <c r="Y117" s="164"/>
      <c r="Z117" s="164"/>
      <c r="AA117" s="164"/>
      <c r="AB117" s="164"/>
      <c r="AC117" s="210"/>
      <c r="AD117" s="211"/>
      <c r="AE117" s="211" t="s">
        <v>78</v>
      </c>
      <c r="AF117" s="199"/>
      <c r="AG117" s="199"/>
      <c r="AH117" s="214" t="s">
        <v>79</v>
      </c>
      <c r="AI117" s="199"/>
      <c r="AJ117" s="199"/>
      <c r="AK117" s="218" t="s">
        <v>80</v>
      </c>
      <c r="AL117" s="220">
        <v>63646832</v>
      </c>
      <c r="AM117" s="218">
        <v>19.0940496</v>
      </c>
      <c r="AN117" s="218">
        <v>114.3</v>
      </c>
      <c r="AO117" s="218" t="s">
        <v>81</v>
      </c>
      <c r="AP117" s="218" t="s">
        <v>521</v>
      </c>
      <c r="AQ117" s="218"/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18"/>
      <c r="BH117" s="218"/>
      <c r="BI117" s="218"/>
      <c r="BJ117" s="222"/>
      <c r="BK117" s="199"/>
      <c r="BL117" s="218" t="s">
        <v>84</v>
      </c>
      <c r="BM117" s="218"/>
      <c r="BN117" s="218"/>
      <c r="BO117" s="218"/>
      <c r="BP117" s="218" t="s">
        <v>373</v>
      </c>
      <c r="BQ117" s="218"/>
      <c r="BR117" s="218"/>
      <c r="BS117" s="218"/>
      <c r="BT117" s="218"/>
      <c r="BU117" s="218"/>
      <c r="BV117" s="218"/>
      <c r="BW117" s="218"/>
      <c r="BX117" s="218"/>
      <c r="BY117" s="199"/>
      <c r="BZ117" s="228" t="s">
        <v>84</v>
      </c>
      <c r="CA117" s="228"/>
      <c r="CB117" s="229">
        <f t="shared" si="22"/>
        <v>0</v>
      </c>
      <c r="CC117" s="218"/>
      <c r="CD117" s="228"/>
      <c r="CE117" s="230"/>
      <c r="CF117" s="230"/>
      <c r="CG117" s="230"/>
      <c r="CH117" s="230"/>
      <c r="CI117" s="230"/>
      <c r="CJ117" s="230"/>
      <c r="CK117" s="230"/>
      <c r="CL117" s="230"/>
      <c r="CM117" s="230"/>
      <c r="CN117" s="218" t="s">
        <v>119</v>
      </c>
      <c r="CO117" s="199"/>
      <c r="CP117" s="230" t="s">
        <v>80</v>
      </c>
      <c r="CQ117" s="232">
        <v>41028108</v>
      </c>
      <c r="CR117" s="230">
        <f t="shared" si="36"/>
        <v>6.1542162</v>
      </c>
      <c r="CS117" s="230"/>
      <c r="CT117" s="230"/>
      <c r="CU117" s="230"/>
      <c r="CV117" s="230"/>
      <c r="CW117" s="230"/>
    </row>
    <row r="118" ht="30" hidden="1" spans="1:101">
      <c r="A118" s="191">
        <v>1155</v>
      </c>
      <c r="B118" s="192" t="s">
        <v>569</v>
      </c>
      <c r="C118" s="193" t="s">
        <v>570</v>
      </c>
      <c r="D118" s="191" t="s">
        <v>111</v>
      </c>
      <c r="E118" s="199"/>
      <c r="F118" s="199"/>
      <c r="G118" s="199"/>
      <c r="H118" s="200"/>
      <c r="I118" s="204"/>
      <c r="J118" s="202"/>
      <c r="K118" s="202"/>
      <c r="L118" s="164" t="str">
        <f>_xlfn.IFNA(VLOOKUP(B118,'[1]CDM Patients Data'!$B$1266:$O$5000,7,FALSE),"")</f>
        <v>Esophagus</v>
      </c>
      <c r="M118" s="164" t="str">
        <f>_xlfn.IFNA(VLOOKUP(B118,'[1]CDM Patients Data'!$B$1266:$O$5000,8,FALSE),"")</f>
        <v>Esophagus NOS</v>
      </c>
      <c r="N118" s="164" t="str">
        <f>_xlfn.IFNA(VLOOKUP(B118,'[1]CDM Patients Data'!$B$1266:$O$5000,9,FALSE),"")</f>
        <v>Adenocarcinoma, NOS</v>
      </c>
      <c r="O118" s="164" t="str">
        <f>_xlfn.IFNA(VLOOKUP(B118,'[1]CDM Patients Data'!$B$1266:$O$3492,10,FALSE),"")</f>
        <v>Not a paired site</v>
      </c>
      <c r="P118" s="164">
        <f>_xlfn.IFNA(VLOOKUP(B118,'[1]CDM Patients Data'!$B$1266:$O$3492,11,FALSE),"")</f>
        <v>0</v>
      </c>
      <c r="Q118" s="164">
        <f>_xlfn.IFNA(VLOOKUP(B118,'[1]CDM Patients Data'!$B$1266:$O$3492,12,FALSE),"")</f>
        <v>0</v>
      </c>
      <c r="R118" s="164">
        <f>_xlfn.IFNA(VLOOKUP(B118,'[1]CDM Patients Data'!$B$1266:$O$3492,13,FALSE),"")</f>
        <v>0</v>
      </c>
      <c r="S118" s="164">
        <f>_xlfn.IFNA(VLOOKUP(B118,'[1]CDM Patients Data'!$B$1266:$O$3492,14,FALSE),"")</f>
        <v>0</v>
      </c>
      <c r="T118" s="164" t="str">
        <f>_xlfn.IFNA(VLOOKUP(B118,'[1]CDM Patients Data'!$B$1266:$N$5000,6,FALSE),"")</f>
        <v>Manohar</v>
      </c>
      <c r="U118" s="164" t="s">
        <v>166</v>
      </c>
      <c r="V118" s="164" t="s">
        <v>167</v>
      </c>
      <c r="W118" s="164" t="s">
        <v>130</v>
      </c>
      <c r="X118" s="164" t="s">
        <v>131</v>
      </c>
      <c r="Y118" s="164"/>
      <c r="Z118" s="164"/>
      <c r="AA118" s="164"/>
      <c r="AB118" s="164"/>
      <c r="AC118" s="210"/>
      <c r="AD118" s="211"/>
      <c r="AE118" s="211" t="s">
        <v>78</v>
      </c>
      <c r="AF118" s="199"/>
      <c r="AG118" s="199"/>
      <c r="AH118" s="214" t="s">
        <v>79</v>
      </c>
      <c r="AI118" s="199"/>
      <c r="AJ118" s="199"/>
      <c r="AK118" s="218" t="s">
        <v>80</v>
      </c>
      <c r="AL118" s="220">
        <v>38799549</v>
      </c>
      <c r="AM118" s="218">
        <v>11.6398647</v>
      </c>
      <c r="AN118" s="218">
        <v>133.9</v>
      </c>
      <c r="AO118" s="218" t="s">
        <v>81</v>
      </c>
      <c r="AP118" s="218" t="s">
        <v>571</v>
      </c>
      <c r="AQ118" s="218" t="s">
        <v>118</v>
      </c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18"/>
      <c r="BH118" s="218"/>
      <c r="BI118" s="218"/>
      <c r="BJ118" s="222"/>
      <c r="BK118" s="199"/>
      <c r="BL118" s="218" t="s">
        <v>84</v>
      </c>
      <c r="BM118" s="218"/>
      <c r="BN118" s="218"/>
      <c r="BO118" s="218"/>
      <c r="BP118" s="218" t="s">
        <v>373</v>
      </c>
      <c r="BQ118" s="218"/>
      <c r="BR118" s="218"/>
      <c r="BS118" s="218"/>
      <c r="BT118" s="218"/>
      <c r="BU118" s="218"/>
      <c r="BV118" s="218"/>
      <c r="BW118" s="218"/>
      <c r="BX118" s="218"/>
      <c r="BY118" s="199"/>
      <c r="BZ118" s="228" t="s">
        <v>84</v>
      </c>
      <c r="CA118" s="228"/>
      <c r="CB118" s="229">
        <f t="shared" si="22"/>
        <v>0</v>
      </c>
      <c r="CC118" s="218"/>
      <c r="CD118" s="228"/>
      <c r="CE118" s="230"/>
      <c r="CF118" s="230"/>
      <c r="CG118" s="230"/>
      <c r="CH118" s="230"/>
      <c r="CI118" s="230"/>
      <c r="CJ118" s="230"/>
      <c r="CK118" s="230"/>
      <c r="CL118" s="230"/>
      <c r="CM118" s="230"/>
      <c r="CN118" s="218" t="s">
        <v>119</v>
      </c>
      <c r="CO118" s="199"/>
      <c r="CP118" s="230" t="s">
        <v>80</v>
      </c>
      <c r="CQ118" s="232">
        <v>40182722</v>
      </c>
      <c r="CR118" s="230">
        <f t="shared" si="36"/>
        <v>6.0274083</v>
      </c>
      <c r="CS118" s="230"/>
      <c r="CT118" s="230"/>
      <c r="CU118" s="230"/>
      <c r="CV118" s="230"/>
      <c r="CW118" s="230"/>
    </row>
    <row r="119" ht="30" hidden="1" spans="1:101">
      <c r="A119" s="191">
        <v>1156</v>
      </c>
      <c r="B119" s="192" t="s">
        <v>572</v>
      </c>
      <c r="C119" s="193" t="s">
        <v>573</v>
      </c>
      <c r="D119" s="191" t="s">
        <v>111</v>
      </c>
      <c r="E119" s="199"/>
      <c r="F119" s="199"/>
      <c r="G119" s="199"/>
      <c r="H119" s="200" t="s">
        <v>297</v>
      </c>
      <c r="I119" s="204"/>
      <c r="J119" s="202"/>
      <c r="K119" s="202"/>
      <c r="L119" s="164" t="str">
        <f>_xlfn.IFNA(VLOOKUP(B119,'[1]CDM Patients Data'!$B$1266:$O$5000,7,FALSE),"")</f>
        <v>Lung</v>
      </c>
      <c r="M119" s="164" t="str">
        <f>_xlfn.IFNA(VLOOKUP(B119,'[1]CDM Patients Data'!$B$1266:$O$5000,8,FALSE),"")</f>
        <v>Lung NOS</v>
      </c>
      <c r="N119" s="164" t="str">
        <f>_xlfn.IFNA(VLOOKUP(B119,'[1]CDM Patients Data'!$B$1266:$O$5000,9,FALSE),"")</f>
        <v>Adenocarcinoma, NOS</v>
      </c>
      <c r="O119" s="164" t="str">
        <f>_xlfn.IFNA(VLOOKUP(B119,'[1]CDM Patients Data'!$B$1266:$O$3492,10,FALSE),"")</f>
        <v>Right</v>
      </c>
      <c r="P119" s="164">
        <f>_xlfn.IFNA(VLOOKUP(B119,'[1]CDM Patients Data'!$B$1266:$O$3492,11,FALSE),"")</f>
        <v>0</v>
      </c>
      <c r="Q119" s="164">
        <f>_xlfn.IFNA(VLOOKUP(B119,'[1]CDM Patients Data'!$B$1266:$O$3492,12,FALSE),"")</f>
        <v>0</v>
      </c>
      <c r="R119" s="164">
        <f>_xlfn.IFNA(VLOOKUP(B119,'[1]CDM Patients Data'!$B$1266:$O$3492,13,FALSE),"")</f>
        <v>0</v>
      </c>
      <c r="S119" s="164">
        <f>_xlfn.IFNA(VLOOKUP(B119,'[1]CDM Patients Data'!$B$1266:$O$3492,14,FALSE),"")</f>
        <v>0</v>
      </c>
      <c r="T119" s="164">
        <f>_xlfn.IFNA(VLOOKUP(B119,'[1]CDM Patients Data'!$B$1266:$N$5000,6,FALSE),"")</f>
        <v>0</v>
      </c>
      <c r="U119" s="164" t="s">
        <v>224</v>
      </c>
      <c r="V119" s="164" t="s">
        <v>338</v>
      </c>
      <c r="W119" s="164" t="s">
        <v>102</v>
      </c>
      <c r="X119" s="164" t="s">
        <v>131</v>
      </c>
      <c r="Y119" s="164"/>
      <c r="Z119" s="164"/>
      <c r="AA119" s="164"/>
      <c r="AB119" s="164"/>
      <c r="AC119" s="210"/>
      <c r="AD119" s="211"/>
      <c r="AE119" s="211" t="s">
        <v>78</v>
      </c>
      <c r="AF119" s="199"/>
      <c r="AG119" s="199"/>
      <c r="AH119" s="214" t="s">
        <v>79</v>
      </c>
      <c r="AI119" s="199"/>
      <c r="AJ119" s="199"/>
      <c r="AK119" s="218" t="s">
        <v>80</v>
      </c>
      <c r="AL119" s="220">
        <v>58498551</v>
      </c>
      <c r="AM119" s="218">
        <v>17.5495653</v>
      </c>
      <c r="AN119" s="218">
        <v>188.3</v>
      </c>
      <c r="AO119" s="218" t="s">
        <v>81</v>
      </c>
      <c r="AP119" s="218" t="s">
        <v>574</v>
      </c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18"/>
      <c r="BB119" s="218"/>
      <c r="BC119" s="218"/>
      <c r="BD119" s="218">
        <v>5.23</v>
      </c>
      <c r="BE119" s="218">
        <v>9.84</v>
      </c>
      <c r="BF119" s="218" t="str">
        <f t="shared" ref="BF119:BF123" si="37">IF(BD119&gt;15,"HIGH",IF(BD119="","NA",IF(BD119="CE-Awaited for standardization","UNDER_STANDARDIZATION",IF(BD119&lt;15,"LOW"))))</f>
        <v>LOW</v>
      </c>
      <c r="BG119" s="218" t="str">
        <f t="shared" ref="BG119:BG123" si="38">IF(BE119&gt;15,"MSI-H",IF(BE119="","NA",IF(BE119&lt;15,"MSS")))</f>
        <v>MSS</v>
      </c>
      <c r="BH119" s="218"/>
      <c r="BI119" s="218"/>
      <c r="BJ119" s="222"/>
      <c r="BK119" s="199"/>
      <c r="BL119" s="218" t="s">
        <v>84</v>
      </c>
      <c r="BM119" s="218"/>
      <c r="BN119" s="218"/>
      <c r="BO119" s="218"/>
      <c r="BP119" s="218" t="s">
        <v>373</v>
      </c>
      <c r="BQ119" s="218"/>
      <c r="BR119" s="218"/>
      <c r="BS119" s="218"/>
      <c r="BT119" s="218"/>
      <c r="BU119" s="218"/>
      <c r="BV119" s="218"/>
      <c r="BW119" s="218"/>
      <c r="BX119" s="218"/>
      <c r="BY119" s="199"/>
      <c r="BZ119" s="228" t="s">
        <v>84</v>
      </c>
      <c r="CA119" s="228"/>
      <c r="CB119" s="229">
        <f t="shared" si="22"/>
        <v>0</v>
      </c>
      <c r="CC119" s="218"/>
      <c r="CD119" s="228"/>
      <c r="CE119" s="230"/>
      <c r="CF119" s="230"/>
      <c r="CG119" s="230"/>
      <c r="CH119" s="230"/>
      <c r="CI119" s="230"/>
      <c r="CJ119" s="230"/>
      <c r="CK119" s="230"/>
      <c r="CL119" s="230"/>
      <c r="CM119" s="230"/>
      <c r="CN119" s="218" t="s">
        <v>119</v>
      </c>
      <c r="CO119" s="199"/>
      <c r="CP119" s="230" t="s">
        <v>80</v>
      </c>
      <c r="CQ119" s="232">
        <v>41122144</v>
      </c>
      <c r="CR119" s="230">
        <f t="shared" si="36"/>
        <v>6.1683216</v>
      </c>
      <c r="CS119" s="230"/>
      <c r="CT119" s="230"/>
      <c r="CU119" s="230" t="s">
        <v>341</v>
      </c>
      <c r="CV119" s="230"/>
      <c r="CW119" s="230"/>
    </row>
    <row r="120" ht="45" hidden="1" spans="1:101">
      <c r="A120" s="191">
        <v>1157</v>
      </c>
      <c r="B120" s="192" t="s">
        <v>575</v>
      </c>
      <c r="C120" s="193" t="s">
        <v>576</v>
      </c>
      <c r="D120" s="191" t="s">
        <v>111</v>
      </c>
      <c r="E120" s="199"/>
      <c r="F120" s="199"/>
      <c r="G120" s="199"/>
      <c r="H120" s="200" t="s">
        <v>577</v>
      </c>
      <c r="I120" s="204"/>
      <c r="J120" s="202"/>
      <c r="K120" s="202"/>
      <c r="L120" s="164" t="str">
        <f>_xlfn.IFNA(VLOOKUP(B120,'[1]CDM Patients Data'!$B$1266:$O$5000,7,FALSE),"")</f>
        <v>Ovary</v>
      </c>
      <c r="M120" s="164">
        <f>_xlfn.IFNA(VLOOKUP(B120,'[1]CDM Patients Data'!$B$1266:$O$5000,8,FALSE),"")</f>
        <v>0</v>
      </c>
      <c r="N120" s="164">
        <f>_xlfn.IFNA(VLOOKUP(B120,'[1]CDM Patients Data'!$B$1266:$O$5000,9,FALSE),"")</f>
        <v>0</v>
      </c>
      <c r="O120" s="164">
        <f>_xlfn.IFNA(VLOOKUP(B120,'[1]CDM Patients Data'!$B$1266:$O$3492,10,FALSE),"")</f>
        <v>0</v>
      </c>
      <c r="P120" s="164">
        <f>_xlfn.IFNA(VLOOKUP(B120,'[1]CDM Patients Data'!$B$1266:$O$3492,11,FALSE),"")</f>
        <v>0</v>
      </c>
      <c r="Q120" s="164">
        <f>_xlfn.IFNA(VLOOKUP(B120,'[1]CDM Patients Data'!$B$1266:$O$3492,12,FALSE),"")</f>
        <v>0</v>
      </c>
      <c r="R120" s="164">
        <f>_xlfn.IFNA(VLOOKUP(B120,'[1]CDM Patients Data'!$B$1266:$O$3492,13,FALSE),"")</f>
        <v>0</v>
      </c>
      <c r="S120" s="164">
        <f>_xlfn.IFNA(VLOOKUP(B120,'[1]CDM Patients Data'!$B$1266:$O$3492,14,FALSE),"")</f>
        <v>0</v>
      </c>
      <c r="T120" s="164" t="str">
        <f>_xlfn.IFNA(VLOOKUP(B120,'[1]CDM Patients Data'!$B$1266:$N$5000,6,FALSE),"")</f>
        <v>Manohar</v>
      </c>
      <c r="U120" s="164" t="s">
        <v>73</v>
      </c>
      <c r="V120" s="164" t="s">
        <v>73</v>
      </c>
      <c r="W120" s="164" t="s">
        <v>197</v>
      </c>
      <c r="X120" s="164" t="s">
        <v>578</v>
      </c>
      <c r="Y120" s="164"/>
      <c r="Z120" s="164"/>
      <c r="AA120" s="164"/>
      <c r="AB120" s="164"/>
      <c r="AC120" s="210"/>
      <c r="AD120" s="211"/>
      <c r="AE120" s="211" t="s">
        <v>78</v>
      </c>
      <c r="AF120" s="199"/>
      <c r="AG120" s="199"/>
      <c r="AH120" s="214" t="s">
        <v>79</v>
      </c>
      <c r="AI120" s="199"/>
      <c r="AJ120" s="199"/>
      <c r="AK120" s="218" t="s">
        <v>80</v>
      </c>
      <c r="AL120" s="220">
        <v>31949625</v>
      </c>
      <c r="AM120" s="218">
        <v>9.5848875</v>
      </c>
      <c r="AN120" s="218">
        <v>111.4</v>
      </c>
      <c r="AO120" s="218" t="s">
        <v>81</v>
      </c>
      <c r="AP120" s="218" t="s">
        <v>118</v>
      </c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8"/>
      <c r="BB120" s="218"/>
      <c r="BC120" s="218"/>
      <c r="BD120" s="218">
        <v>7.83</v>
      </c>
      <c r="BE120" s="218">
        <v>8.72</v>
      </c>
      <c r="BF120" s="218" t="str">
        <f t="shared" si="37"/>
        <v>LOW</v>
      </c>
      <c r="BG120" s="218" t="str">
        <f t="shared" si="38"/>
        <v>MSS</v>
      </c>
      <c r="BH120" s="218"/>
      <c r="BI120" s="218"/>
      <c r="BJ120" s="222"/>
      <c r="BK120" s="199"/>
      <c r="BL120" s="218" t="s">
        <v>84</v>
      </c>
      <c r="BM120" s="218"/>
      <c r="BN120" s="218"/>
      <c r="BO120" s="218"/>
      <c r="BP120" s="218" t="s">
        <v>373</v>
      </c>
      <c r="BQ120" s="218"/>
      <c r="BR120" s="218"/>
      <c r="BS120" s="218"/>
      <c r="BT120" s="218"/>
      <c r="BU120" s="218"/>
      <c r="BV120" s="218"/>
      <c r="BW120" s="218"/>
      <c r="BX120" s="218"/>
      <c r="BY120" s="199"/>
      <c r="BZ120" s="228" t="s">
        <v>84</v>
      </c>
      <c r="CA120" s="228"/>
      <c r="CB120" s="229">
        <f t="shared" si="22"/>
        <v>0</v>
      </c>
      <c r="CC120" s="218"/>
      <c r="CD120" s="228"/>
      <c r="CE120" s="230"/>
      <c r="CF120" s="230"/>
      <c r="CG120" s="230"/>
      <c r="CH120" s="230"/>
      <c r="CI120" s="230"/>
      <c r="CJ120" s="230"/>
      <c r="CK120" s="230"/>
      <c r="CL120" s="230"/>
      <c r="CM120" s="230"/>
      <c r="CN120" s="218" t="s">
        <v>119</v>
      </c>
      <c r="CO120" s="199"/>
      <c r="CP120" s="230" t="s">
        <v>80</v>
      </c>
      <c r="CQ120" s="232">
        <v>60392896</v>
      </c>
      <c r="CR120" s="230">
        <f t="shared" si="36"/>
        <v>9.0589344</v>
      </c>
      <c r="CS120" s="230"/>
      <c r="CT120" s="230"/>
      <c r="CU120" s="230"/>
      <c r="CV120" s="230"/>
      <c r="CW120" s="230"/>
    </row>
    <row r="121" ht="45" hidden="1" spans="1:101">
      <c r="A121" s="191">
        <v>1158</v>
      </c>
      <c r="B121" s="192" t="s">
        <v>579</v>
      </c>
      <c r="C121" s="193" t="s">
        <v>580</v>
      </c>
      <c r="D121" s="191" t="s">
        <v>135</v>
      </c>
      <c r="E121" s="199"/>
      <c r="F121" s="199"/>
      <c r="G121" s="199"/>
      <c r="H121" s="200"/>
      <c r="I121" s="204"/>
      <c r="J121" s="202"/>
      <c r="K121" s="202"/>
      <c r="L121" s="164" t="str">
        <f>_xlfn.IFNA(VLOOKUP(B121,'[1]CDM Patients Data'!$B$1266:$O$5000,7,FALSE),"")</f>
        <v>Liver</v>
      </c>
      <c r="M121" s="164">
        <f>_xlfn.IFNA(VLOOKUP(B121,'[1]CDM Patients Data'!$B$1266:$O$5000,8,FALSE),"")</f>
        <v>0</v>
      </c>
      <c r="N121" s="164">
        <f>_xlfn.IFNA(VLOOKUP(B121,'[1]CDM Patients Data'!$B$1266:$O$5000,9,FALSE),"")</f>
        <v>0</v>
      </c>
      <c r="O121" s="164">
        <f>_xlfn.IFNA(VLOOKUP(B121,'[1]CDM Patients Data'!$B$1266:$O$3492,10,FALSE),"")</f>
        <v>0</v>
      </c>
      <c r="P121" s="164">
        <f>_xlfn.IFNA(VLOOKUP(B121,'[1]CDM Patients Data'!$B$1266:$O$3492,11,FALSE),"")</f>
        <v>0</v>
      </c>
      <c r="Q121" s="164">
        <f>_xlfn.IFNA(VLOOKUP(B121,'[1]CDM Patients Data'!$B$1266:$O$3492,12,FALSE),"")</f>
        <v>0</v>
      </c>
      <c r="R121" s="164">
        <f>_xlfn.IFNA(VLOOKUP(B121,'[1]CDM Patients Data'!$B$1266:$O$3492,13,FALSE),"")</f>
        <v>0</v>
      </c>
      <c r="S121" s="164">
        <f>_xlfn.IFNA(VLOOKUP(B121,'[1]CDM Patients Data'!$B$1266:$O$3492,14,FALSE),"")</f>
        <v>0</v>
      </c>
      <c r="T121" s="164" t="str">
        <f>_xlfn.IFNA(VLOOKUP(B121,'[1]CDM Patients Data'!$B$1266:$N$5000,6,FALSE),"")</f>
        <v>Manohar</v>
      </c>
      <c r="U121" s="164" t="s">
        <v>148</v>
      </c>
      <c r="V121" s="164" t="s">
        <v>149</v>
      </c>
      <c r="W121" s="164" t="s">
        <v>130</v>
      </c>
      <c r="X121" s="164" t="s">
        <v>150</v>
      </c>
      <c r="Y121" s="164"/>
      <c r="Z121" s="164"/>
      <c r="AA121" s="164"/>
      <c r="AB121" s="164"/>
      <c r="AC121" s="210"/>
      <c r="AD121" s="211"/>
      <c r="AE121" s="211" t="s">
        <v>78</v>
      </c>
      <c r="AF121" s="199"/>
      <c r="AG121" s="199"/>
      <c r="AH121" s="214" t="s">
        <v>79</v>
      </c>
      <c r="AI121" s="199"/>
      <c r="AJ121" s="199"/>
      <c r="AK121" s="218" t="s">
        <v>80</v>
      </c>
      <c r="AL121" s="220">
        <v>44122943</v>
      </c>
      <c r="AM121" s="218">
        <v>13.2368829</v>
      </c>
      <c r="AN121" s="218">
        <v>129.1</v>
      </c>
      <c r="AO121" s="218" t="s">
        <v>81</v>
      </c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18"/>
      <c r="BB121" s="218"/>
      <c r="BC121" s="218"/>
      <c r="BD121" s="218">
        <v>8.02</v>
      </c>
      <c r="BE121" s="218">
        <v>10.3</v>
      </c>
      <c r="BF121" s="218" t="str">
        <f t="shared" si="37"/>
        <v>LOW</v>
      </c>
      <c r="BG121" s="218" t="str">
        <f t="shared" si="38"/>
        <v>MSS</v>
      </c>
      <c r="BH121" s="218"/>
      <c r="BI121" s="218"/>
      <c r="BJ121" s="222"/>
      <c r="BK121" s="199"/>
      <c r="BL121" s="218" t="s">
        <v>84</v>
      </c>
      <c r="BM121" s="218"/>
      <c r="BN121" s="218"/>
      <c r="BO121" s="218"/>
      <c r="BP121" s="218" t="s">
        <v>373</v>
      </c>
      <c r="BQ121" s="218"/>
      <c r="BR121" s="218"/>
      <c r="BS121" s="218"/>
      <c r="BT121" s="218"/>
      <c r="BU121" s="218"/>
      <c r="BV121" s="218"/>
      <c r="BW121" s="218"/>
      <c r="BX121" s="218"/>
      <c r="BY121" s="199"/>
      <c r="BZ121" s="228" t="s">
        <v>84</v>
      </c>
      <c r="CA121" s="228"/>
      <c r="CB121" s="229">
        <f t="shared" si="22"/>
        <v>0</v>
      </c>
      <c r="CC121" s="218"/>
      <c r="CD121" s="228"/>
      <c r="CE121" s="230"/>
      <c r="CF121" s="230"/>
      <c r="CG121" s="230"/>
      <c r="CH121" s="230"/>
      <c r="CI121" s="230"/>
      <c r="CJ121" s="230"/>
      <c r="CK121" s="230"/>
      <c r="CL121" s="230"/>
      <c r="CM121" s="230"/>
      <c r="CN121" s="218" t="s">
        <v>119</v>
      </c>
      <c r="CO121" s="199"/>
      <c r="CP121" s="230" t="s">
        <v>80</v>
      </c>
      <c r="CQ121" s="232">
        <v>65877382</v>
      </c>
      <c r="CR121" s="230">
        <f t="shared" si="36"/>
        <v>9.8816073</v>
      </c>
      <c r="CS121" s="230"/>
      <c r="CT121" s="230"/>
      <c r="CU121" s="230"/>
      <c r="CV121" s="230"/>
      <c r="CW121" s="230"/>
    </row>
    <row r="122" ht="47.25" hidden="1" spans="1:101">
      <c r="A122" s="191">
        <v>1159</v>
      </c>
      <c r="B122" s="192" t="s">
        <v>581</v>
      </c>
      <c r="C122" s="193" t="s">
        <v>582</v>
      </c>
      <c r="D122" s="191" t="s">
        <v>111</v>
      </c>
      <c r="E122" s="199"/>
      <c r="F122" s="199"/>
      <c r="G122" s="199"/>
      <c r="H122" s="200" t="s">
        <v>583</v>
      </c>
      <c r="I122" s="204"/>
      <c r="J122" s="202"/>
      <c r="K122" s="202"/>
      <c r="L122" s="164" t="str">
        <f>_xlfn.IFNA(VLOOKUP(B122,'[1]CDM Patients Data'!$B$1266:$O$5000,7,FALSE),"")</f>
        <v>Esophagus</v>
      </c>
      <c r="M122" s="164">
        <f>_xlfn.IFNA(VLOOKUP(B122,'[1]CDM Patients Data'!$B$1266:$O$5000,8,FALSE),"")</f>
        <v>0</v>
      </c>
      <c r="N122" s="164">
        <f>_xlfn.IFNA(VLOOKUP(B122,'[1]CDM Patients Data'!$B$1266:$O$5000,9,FALSE),"")</f>
        <v>0</v>
      </c>
      <c r="O122" s="164">
        <f>_xlfn.IFNA(VLOOKUP(B122,'[1]CDM Patients Data'!$B$1266:$O$3492,10,FALSE),"")</f>
        <v>0</v>
      </c>
      <c r="P122" s="164">
        <f>_xlfn.IFNA(VLOOKUP(B122,'[1]CDM Patients Data'!$B$1266:$O$3492,11,FALSE),"")</f>
        <v>0</v>
      </c>
      <c r="Q122" s="164">
        <f>_xlfn.IFNA(VLOOKUP(B122,'[1]CDM Patients Data'!$B$1266:$O$3492,12,FALSE),"")</f>
        <v>0</v>
      </c>
      <c r="R122" s="164">
        <f>_xlfn.IFNA(VLOOKUP(B122,'[1]CDM Patients Data'!$B$1266:$O$3492,13,FALSE),"")</f>
        <v>0</v>
      </c>
      <c r="S122" s="164">
        <f>_xlfn.IFNA(VLOOKUP(B122,'[1]CDM Patients Data'!$B$1266:$O$3492,14,FALSE),"")</f>
        <v>0</v>
      </c>
      <c r="T122" s="164" t="str">
        <f>_xlfn.IFNA(VLOOKUP(B122,'[1]CDM Patients Data'!$B$1266:$N$5000,6,FALSE),"")</f>
        <v>Manohar</v>
      </c>
      <c r="U122" s="164" t="s">
        <v>166</v>
      </c>
      <c r="V122" s="164" t="s">
        <v>584</v>
      </c>
      <c r="W122" s="164" t="s">
        <v>130</v>
      </c>
      <c r="X122" s="164" t="s">
        <v>139</v>
      </c>
      <c r="Y122" s="164"/>
      <c r="Z122" s="164"/>
      <c r="AA122" s="164"/>
      <c r="AB122" s="164"/>
      <c r="AC122" s="210"/>
      <c r="AD122" s="211"/>
      <c r="AE122" s="211" t="s">
        <v>78</v>
      </c>
      <c r="AF122" s="199"/>
      <c r="AG122" s="199"/>
      <c r="AH122" s="214" t="s">
        <v>79</v>
      </c>
      <c r="AI122" s="199"/>
      <c r="AJ122" s="199"/>
      <c r="AK122" s="218" t="s">
        <v>80</v>
      </c>
      <c r="AL122" s="220">
        <v>53931221</v>
      </c>
      <c r="AM122" s="218">
        <v>16.1793663</v>
      </c>
      <c r="AN122" s="218">
        <v>108.5</v>
      </c>
      <c r="AO122" s="218" t="s">
        <v>81</v>
      </c>
      <c r="AP122" s="218" t="s">
        <v>118</v>
      </c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18"/>
      <c r="BB122" s="218"/>
      <c r="BC122" s="218"/>
      <c r="BD122" s="218">
        <v>3.95</v>
      </c>
      <c r="BE122" s="218">
        <v>10.99</v>
      </c>
      <c r="BF122" s="218" t="str">
        <f t="shared" si="37"/>
        <v>LOW</v>
      </c>
      <c r="BG122" s="218" t="str">
        <f t="shared" si="38"/>
        <v>MSS</v>
      </c>
      <c r="BH122" s="218"/>
      <c r="BI122" s="218"/>
      <c r="BJ122" s="222"/>
      <c r="BK122" s="199"/>
      <c r="BL122" s="218" t="s">
        <v>84</v>
      </c>
      <c r="BM122" s="218"/>
      <c r="BN122" s="218"/>
      <c r="BO122" s="218"/>
      <c r="BP122" s="218" t="s">
        <v>373</v>
      </c>
      <c r="BQ122" s="218"/>
      <c r="BR122" s="218"/>
      <c r="BS122" s="218"/>
      <c r="BT122" s="218"/>
      <c r="BU122" s="218"/>
      <c r="BV122" s="218"/>
      <c r="BW122" s="218"/>
      <c r="BX122" s="218"/>
      <c r="BY122" s="199"/>
      <c r="BZ122" s="228" t="s">
        <v>84</v>
      </c>
      <c r="CA122" s="228"/>
      <c r="CB122" s="229">
        <f t="shared" si="22"/>
        <v>0</v>
      </c>
      <c r="CC122" s="218"/>
      <c r="CD122" s="228"/>
      <c r="CE122" s="230"/>
      <c r="CF122" s="230"/>
      <c r="CG122" s="230"/>
      <c r="CH122" s="230"/>
      <c r="CI122" s="230"/>
      <c r="CJ122" s="230"/>
      <c r="CK122" s="230"/>
      <c r="CL122" s="230"/>
      <c r="CM122" s="230"/>
      <c r="CN122" s="218" t="s">
        <v>119</v>
      </c>
      <c r="CO122" s="199"/>
      <c r="CP122" s="230" t="s">
        <v>80</v>
      </c>
      <c r="CQ122" s="232">
        <v>56741622</v>
      </c>
      <c r="CR122" s="230">
        <f t="shared" si="36"/>
        <v>8.5112433</v>
      </c>
      <c r="CS122" s="230"/>
      <c r="CT122" s="230"/>
      <c r="CU122" s="230"/>
      <c r="CV122" s="230"/>
      <c r="CW122" s="230"/>
    </row>
    <row r="123" ht="45" spans="1:101">
      <c r="A123" s="191">
        <v>1160</v>
      </c>
      <c r="B123" s="192" t="s">
        <v>585</v>
      </c>
      <c r="C123" s="193" t="s">
        <v>586</v>
      </c>
      <c r="D123" s="191" t="s">
        <v>111</v>
      </c>
      <c r="E123" s="199"/>
      <c r="F123" s="199"/>
      <c r="G123" s="199"/>
      <c r="H123" s="200" t="s">
        <v>587</v>
      </c>
      <c r="I123" s="204" t="s">
        <v>588</v>
      </c>
      <c r="J123" s="202"/>
      <c r="K123" s="202"/>
      <c r="L123" s="164" t="str">
        <f>_xlfn.IFNA(VLOOKUP(B123,'[1]CDM Patients Data'!$B$1266:$O$5000,7,FALSE),"")</f>
        <v>Breast</v>
      </c>
      <c r="M123" s="164">
        <f>_xlfn.IFNA(VLOOKUP(B123,'[1]CDM Patients Data'!$B$1266:$O$5000,8,FALSE),"")</f>
        <v>0</v>
      </c>
      <c r="N123" s="164">
        <f>_xlfn.IFNA(VLOOKUP(B123,'[1]CDM Patients Data'!$B$1266:$O$5000,9,FALSE),"")</f>
        <v>0</v>
      </c>
      <c r="O123" s="164">
        <f>_xlfn.IFNA(VLOOKUP(B123,'[1]CDM Patients Data'!$B$1266:$O$3492,10,FALSE),"")</f>
        <v>0</v>
      </c>
      <c r="P123" s="164">
        <f>_xlfn.IFNA(VLOOKUP(B123,'[1]CDM Patients Data'!$B$1266:$O$3492,11,FALSE),"")</f>
        <v>0</v>
      </c>
      <c r="Q123" s="164">
        <f>_xlfn.IFNA(VLOOKUP(B123,'[1]CDM Patients Data'!$B$1266:$O$3492,12,FALSE),"")</f>
        <v>0</v>
      </c>
      <c r="R123" s="164">
        <f>_xlfn.IFNA(VLOOKUP(B123,'[1]CDM Patients Data'!$B$1266:$O$3492,13,FALSE),"")</f>
        <v>0</v>
      </c>
      <c r="S123" s="164">
        <f>_xlfn.IFNA(VLOOKUP(B123,'[1]CDM Patients Data'!$B$1266:$O$3492,14,FALSE),"")</f>
        <v>0</v>
      </c>
      <c r="T123" s="164" t="str">
        <f>_xlfn.IFNA(VLOOKUP(B123,'[1]CDM Patients Data'!$B$1266:$N$5000,6,FALSE),"")</f>
        <v>Manohar</v>
      </c>
      <c r="U123" s="164" t="s">
        <v>90</v>
      </c>
      <c r="V123" s="164" t="s">
        <v>306</v>
      </c>
      <c r="W123" s="164" t="s">
        <v>92</v>
      </c>
      <c r="X123" s="164" t="s">
        <v>93</v>
      </c>
      <c r="Y123" s="164"/>
      <c r="Z123" s="164"/>
      <c r="AA123" s="164"/>
      <c r="AB123" s="164"/>
      <c r="AC123" s="210"/>
      <c r="AD123" s="211"/>
      <c r="AE123" s="211" t="s">
        <v>78</v>
      </c>
      <c r="AF123" s="199"/>
      <c r="AG123" s="199"/>
      <c r="AH123" s="214" t="s">
        <v>79</v>
      </c>
      <c r="AI123" s="199"/>
      <c r="AJ123" s="199"/>
      <c r="AK123" s="218" t="s">
        <v>80</v>
      </c>
      <c r="AL123" s="220">
        <v>95854461</v>
      </c>
      <c r="AM123" s="218">
        <v>28.7563383</v>
      </c>
      <c r="AN123" s="218">
        <v>47.3</v>
      </c>
      <c r="AO123" s="218" t="s">
        <v>94</v>
      </c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18"/>
      <c r="BB123" s="218"/>
      <c r="BC123" s="218"/>
      <c r="BD123" s="218">
        <v>3.27</v>
      </c>
      <c r="BE123" s="218">
        <v>9.85</v>
      </c>
      <c r="BF123" s="218" t="str">
        <f t="shared" si="37"/>
        <v>LOW</v>
      </c>
      <c r="BG123" s="218" t="str">
        <f t="shared" si="38"/>
        <v>MSS</v>
      </c>
      <c r="BH123" s="218"/>
      <c r="BI123" s="218"/>
      <c r="BJ123" s="222" t="s">
        <v>589</v>
      </c>
      <c r="BK123" s="199"/>
      <c r="BL123" s="218" t="s">
        <v>80</v>
      </c>
      <c r="BM123" s="218">
        <v>11698515</v>
      </c>
      <c r="BN123" s="218">
        <v>3.5095545</v>
      </c>
      <c r="BO123" s="218">
        <v>383</v>
      </c>
      <c r="BP123" s="218" t="s">
        <v>103</v>
      </c>
      <c r="BQ123" s="218"/>
      <c r="BR123" s="218"/>
      <c r="BS123" s="218"/>
      <c r="BT123" s="218"/>
      <c r="BU123" s="218"/>
      <c r="BV123" s="218"/>
      <c r="BW123" s="218"/>
      <c r="BX123" s="218"/>
      <c r="BY123" s="199"/>
      <c r="BZ123" s="228" t="s">
        <v>84</v>
      </c>
      <c r="CA123" s="228"/>
      <c r="CB123" s="229">
        <f t="shared" si="22"/>
        <v>0</v>
      </c>
      <c r="CC123" s="218"/>
      <c r="CD123" s="228"/>
      <c r="CE123" s="230"/>
      <c r="CF123" s="230"/>
      <c r="CG123" s="230"/>
      <c r="CH123" s="230"/>
      <c r="CI123" s="230"/>
      <c r="CJ123" s="230"/>
      <c r="CK123" s="230"/>
      <c r="CL123" s="230"/>
      <c r="CM123" s="230"/>
      <c r="CN123" s="218" t="s">
        <v>590</v>
      </c>
      <c r="CO123" s="199"/>
      <c r="CP123" s="230" t="s">
        <v>80</v>
      </c>
      <c r="CQ123" s="232">
        <v>22033006</v>
      </c>
      <c r="CR123" s="230">
        <f t="shared" si="36"/>
        <v>3.3049509</v>
      </c>
      <c r="CS123" s="230"/>
      <c r="CT123" s="230"/>
      <c r="CU123" s="230"/>
      <c r="CV123" s="230"/>
      <c r="CW123" s="230"/>
    </row>
    <row r="124" ht="45" spans="1:101">
      <c r="A124" s="191">
        <v>1161</v>
      </c>
      <c r="B124" s="192" t="s">
        <v>591</v>
      </c>
      <c r="C124" s="193" t="s">
        <v>592</v>
      </c>
      <c r="D124" s="191" t="s">
        <v>88</v>
      </c>
      <c r="E124" s="199"/>
      <c r="F124" s="199"/>
      <c r="G124" s="199"/>
      <c r="H124" s="200"/>
      <c r="I124" s="204"/>
      <c r="J124" s="202"/>
      <c r="K124" s="202"/>
      <c r="L124" s="164" t="str">
        <f>_xlfn.IFNA(VLOOKUP(B124,'[1]CDM Patients Data'!$B$1266:$O$5000,7,FALSE),"")</f>
        <v>Ovary</v>
      </c>
      <c r="M124" s="164">
        <f>_xlfn.IFNA(VLOOKUP(B124,'[1]CDM Patients Data'!$B$1266:$O$5000,8,FALSE),"")</f>
        <v>0</v>
      </c>
      <c r="N124" s="164">
        <f>_xlfn.IFNA(VLOOKUP(B124,'[1]CDM Patients Data'!$B$1266:$O$5000,9,FALSE),"")</f>
        <v>0</v>
      </c>
      <c r="O124" s="164">
        <f>_xlfn.IFNA(VLOOKUP(B124,'[1]CDM Patients Data'!$B$1266:$O$3492,10,FALSE),"")</f>
        <v>0</v>
      </c>
      <c r="P124" s="164">
        <f>_xlfn.IFNA(VLOOKUP(B124,'[1]CDM Patients Data'!$B$1266:$O$3492,11,FALSE),"")</f>
        <v>0</v>
      </c>
      <c r="Q124" s="164">
        <f>_xlfn.IFNA(VLOOKUP(B124,'[1]CDM Patients Data'!$B$1266:$O$3492,12,FALSE),"")</f>
        <v>0</v>
      </c>
      <c r="R124" s="164">
        <f>_xlfn.IFNA(VLOOKUP(B124,'[1]CDM Patients Data'!$B$1266:$O$3492,13,FALSE),"")</f>
        <v>0</v>
      </c>
      <c r="S124" s="164">
        <f>_xlfn.IFNA(VLOOKUP(B124,'[1]CDM Patients Data'!$B$1266:$O$3492,14,FALSE),"")</f>
        <v>0</v>
      </c>
      <c r="T124" s="164" t="str">
        <f>_xlfn.IFNA(VLOOKUP(B124,'[1]CDM Patients Data'!$B$1266:$N$5000,6,FALSE),"")</f>
        <v>Manohar</v>
      </c>
      <c r="U124" s="164" t="s">
        <v>73</v>
      </c>
      <c r="V124" s="164" t="s">
        <v>73</v>
      </c>
      <c r="W124" s="164" t="s">
        <v>197</v>
      </c>
      <c r="X124" s="164" t="s">
        <v>75</v>
      </c>
      <c r="Y124" s="164"/>
      <c r="Z124" s="164"/>
      <c r="AA124" s="164"/>
      <c r="AB124" s="164"/>
      <c r="AC124" s="210"/>
      <c r="AD124" s="211"/>
      <c r="AE124" s="211"/>
      <c r="AF124" s="199"/>
      <c r="AG124" s="199"/>
      <c r="AH124" s="214" t="s">
        <v>79</v>
      </c>
      <c r="AI124" s="199"/>
      <c r="AJ124" s="199"/>
      <c r="AK124" s="218" t="s">
        <v>80</v>
      </c>
      <c r="AL124" s="220">
        <v>29776974</v>
      </c>
      <c r="AM124" s="218">
        <v>8.9330922</v>
      </c>
      <c r="AN124" s="218"/>
      <c r="AO124" s="218" t="s">
        <v>81</v>
      </c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18"/>
      <c r="BB124" s="218"/>
      <c r="BC124" s="218"/>
      <c r="BD124" s="218"/>
      <c r="BE124" s="218"/>
      <c r="BF124" s="218"/>
      <c r="BG124" s="218"/>
      <c r="BH124" s="218"/>
      <c r="BI124" s="218"/>
      <c r="BJ124" s="222" t="s">
        <v>79</v>
      </c>
      <c r="BK124" s="199"/>
      <c r="BL124" s="218" t="s">
        <v>80</v>
      </c>
      <c r="BM124" s="218">
        <v>29776974</v>
      </c>
      <c r="BN124" s="218">
        <v>8.9330922</v>
      </c>
      <c r="BO124" s="218">
        <v>101.6</v>
      </c>
      <c r="BP124" s="218" t="s">
        <v>103</v>
      </c>
      <c r="BQ124" s="218" t="s">
        <v>82</v>
      </c>
      <c r="BR124" s="218"/>
      <c r="BS124" s="218"/>
      <c r="BT124" s="218"/>
      <c r="BU124" s="218"/>
      <c r="BV124" s="218"/>
      <c r="BW124" s="218"/>
      <c r="BX124" s="218"/>
      <c r="BY124" s="199"/>
      <c r="BZ124" s="228" t="s">
        <v>84</v>
      </c>
      <c r="CA124" s="228"/>
      <c r="CB124" s="229">
        <f t="shared" si="22"/>
        <v>0</v>
      </c>
      <c r="CC124" s="218"/>
      <c r="CD124" s="228"/>
      <c r="CE124" s="230"/>
      <c r="CF124" s="230"/>
      <c r="CG124" s="230"/>
      <c r="CH124" s="230"/>
      <c r="CI124" s="230"/>
      <c r="CJ124" s="230"/>
      <c r="CK124" s="230"/>
      <c r="CL124" s="230"/>
      <c r="CM124" s="230"/>
      <c r="CN124" s="218"/>
      <c r="CO124" s="199"/>
      <c r="CP124" s="230" t="s">
        <v>84</v>
      </c>
      <c r="CQ124" s="232"/>
      <c r="CR124" s="230"/>
      <c r="CS124" s="230"/>
      <c r="CT124" s="230"/>
      <c r="CU124" s="230"/>
      <c r="CV124" s="230"/>
      <c r="CW124" s="230"/>
    </row>
    <row r="125" ht="60" hidden="1" spans="1:101">
      <c r="A125" s="191">
        <v>1162</v>
      </c>
      <c r="B125" s="192" t="s">
        <v>593</v>
      </c>
      <c r="C125" s="193" t="s">
        <v>594</v>
      </c>
      <c r="D125" s="191" t="s">
        <v>135</v>
      </c>
      <c r="E125" s="199"/>
      <c r="F125" s="199"/>
      <c r="G125" s="199"/>
      <c r="H125" s="200" t="s">
        <v>595</v>
      </c>
      <c r="I125" s="204"/>
      <c r="J125" s="202"/>
      <c r="K125" s="202"/>
      <c r="L125" s="164" t="str">
        <f>_xlfn.IFNA(VLOOKUP(B125,'[1]CDM Patients Data'!$B$1266:$O$5000,7,FALSE),"")</f>
        <v>Upper limb long bones, joints</v>
      </c>
      <c r="M125" s="164">
        <f>_xlfn.IFNA(VLOOKUP(B125,'[1]CDM Patients Data'!$B$1266:$O$5000,8,FALSE),"")</f>
        <v>0</v>
      </c>
      <c r="N125" s="164">
        <f>_xlfn.IFNA(VLOOKUP(B125,'[1]CDM Patients Data'!$B$1266:$O$5000,9,FALSE),"")</f>
        <v>0</v>
      </c>
      <c r="O125" s="164">
        <f>_xlfn.IFNA(VLOOKUP(B125,'[1]CDM Patients Data'!$B$1266:$O$3492,10,FALSE),"")</f>
        <v>0</v>
      </c>
      <c r="P125" s="164">
        <f>_xlfn.IFNA(VLOOKUP(B125,'[1]CDM Patients Data'!$B$1266:$O$3492,11,FALSE),"")</f>
        <v>0</v>
      </c>
      <c r="Q125" s="164">
        <f>_xlfn.IFNA(VLOOKUP(B125,'[1]CDM Patients Data'!$B$1266:$O$3492,12,FALSE),"")</f>
        <v>0</v>
      </c>
      <c r="R125" s="164">
        <f>_xlfn.IFNA(VLOOKUP(B125,'[1]CDM Patients Data'!$B$1266:$O$3492,13,FALSE),"")</f>
        <v>0</v>
      </c>
      <c r="S125" s="164">
        <f>_xlfn.IFNA(VLOOKUP(B125,'[1]CDM Patients Data'!$B$1266:$O$3492,14,FALSE),"")</f>
        <v>0</v>
      </c>
      <c r="T125" s="164" t="str">
        <f>_xlfn.IFNA(VLOOKUP(B125,'[1]CDM Patients Data'!$B$1266:$N$5000,6,FALSE),"")</f>
        <v>Manohar</v>
      </c>
      <c r="U125" s="164" t="s">
        <v>596</v>
      </c>
      <c r="V125" s="164" t="s">
        <v>597</v>
      </c>
      <c r="W125" s="164" t="s">
        <v>92</v>
      </c>
      <c r="X125" s="164" t="s">
        <v>472</v>
      </c>
      <c r="Y125" s="164"/>
      <c r="Z125" s="164"/>
      <c r="AA125" s="164"/>
      <c r="AB125" s="164"/>
      <c r="AC125" s="210"/>
      <c r="AD125" s="211"/>
      <c r="AE125" s="211" t="s">
        <v>78</v>
      </c>
      <c r="AF125" s="199"/>
      <c r="AG125" s="199"/>
      <c r="AH125" s="214" t="s">
        <v>79</v>
      </c>
      <c r="AI125" s="199"/>
      <c r="AJ125" s="199"/>
      <c r="AK125" s="218" t="s">
        <v>80</v>
      </c>
      <c r="AL125" s="220">
        <v>56388544</v>
      </c>
      <c r="AM125" s="218">
        <v>16.9165632</v>
      </c>
      <c r="AN125" s="218">
        <v>173.8</v>
      </c>
      <c r="AO125" s="218" t="s">
        <v>81</v>
      </c>
      <c r="AP125" s="218"/>
      <c r="AQ125" s="218"/>
      <c r="AR125" s="218"/>
      <c r="AS125" s="218"/>
      <c r="AT125" s="218"/>
      <c r="AU125" s="218"/>
      <c r="AV125" s="218"/>
      <c r="AW125" s="218"/>
      <c r="AX125" s="218"/>
      <c r="AY125" s="218" t="s">
        <v>598</v>
      </c>
      <c r="AZ125" s="218"/>
      <c r="BA125" s="218"/>
      <c r="BB125" s="218"/>
      <c r="BC125" s="218"/>
      <c r="BD125" s="218"/>
      <c r="BE125" s="218"/>
      <c r="BF125" s="218"/>
      <c r="BG125" s="218"/>
      <c r="BH125" s="218"/>
      <c r="BI125" s="218"/>
      <c r="BJ125" s="222"/>
      <c r="BK125" s="199"/>
      <c r="BL125" s="218" t="s">
        <v>84</v>
      </c>
      <c r="BM125" s="218"/>
      <c r="BN125" s="218"/>
      <c r="BO125" s="218"/>
      <c r="BP125" s="218" t="s">
        <v>373</v>
      </c>
      <c r="BQ125" s="218"/>
      <c r="BR125" s="218"/>
      <c r="BS125" s="218"/>
      <c r="BT125" s="218"/>
      <c r="BU125" s="218"/>
      <c r="BV125" s="218"/>
      <c r="BW125" s="218"/>
      <c r="BX125" s="218"/>
      <c r="BY125" s="199"/>
      <c r="BZ125" s="228" t="s">
        <v>84</v>
      </c>
      <c r="CA125" s="228"/>
      <c r="CB125" s="229">
        <f t="shared" si="22"/>
        <v>0</v>
      </c>
      <c r="CC125" s="218"/>
      <c r="CD125" s="228"/>
      <c r="CE125" s="230"/>
      <c r="CF125" s="230"/>
      <c r="CG125" s="230"/>
      <c r="CH125" s="230"/>
      <c r="CI125" s="230"/>
      <c r="CJ125" s="230"/>
      <c r="CK125" s="230"/>
      <c r="CL125" s="230"/>
      <c r="CM125" s="230"/>
      <c r="CN125" s="218" t="s">
        <v>119</v>
      </c>
      <c r="CO125" s="199"/>
      <c r="CP125" s="230" t="s">
        <v>80</v>
      </c>
      <c r="CQ125" s="232">
        <v>72988760</v>
      </c>
      <c r="CR125" s="230">
        <f t="shared" ref="CR125:CR129" si="39">CQ125*150/10^9</f>
        <v>10.948314</v>
      </c>
      <c r="CS125" s="230"/>
      <c r="CT125" s="230"/>
      <c r="CU125" s="230"/>
      <c r="CV125" s="230"/>
      <c r="CW125" s="230"/>
    </row>
    <row r="126" ht="45" hidden="1" spans="1:101">
      <c r="A126" s="191">
        <v>1163</v>
      </c>
      <c r="B126" s="192" t="s">
        <v>599</v>
      </c>
      <c r="C126" s="193" t="s">
        <v>600</v>
      </c>
      <c r="D126" s="191" t="s">
        <v>71</v>
      </c>
      <c r="E126" s="199"/>
      <c r="F126" s="199"/>
      <c r="G126" s="199"/>
      <c r="H126" s="200"/>
      <c r="I126" s="204"/>
      <c r="J126" s="202"/>
      <c r="K126" s="202"/>
      <c r="L126" s="164" t="str">
        <f>_xlfn.IFNA(VLOOKUP(B126,'[1]CDM Patients Data'!$B$1266:$O$5000,7,FALSE),"")</f>
        <v>Ovary</v>
      </c>
      <c r="M126" s="164">
        <f>_xlfn.IFNA(VLOOKUP(B126,'[1]CDM Patients Data'!$B$1266:$O$5000,8,FALSE),"")</f>
        <v>0</v>
      </c>
      <c r="N126" s="164">
        <f>_xlfn.IFNA(VLOOKUP(B126,'[1]CDM Patients Data'!$B$1266:$O$5000,9,FALSE),"")</f>
        <v>0</v>
      </c>
      <c r="O126" s="164">
        <f>_xlfn.IFNA(VLOOKUP(B126,'[1]CDM Patients Data'!$B$1266:$O$3492,10,FALSE),"")</f>
        <v>0</v>
      </c>
      <c r="P126" s="164">
        <f>_xlfn.IFNA(VLOOKUP(B126,'[1]CDM Patients Data'!$B$1266:$O$3492,11,FALSE),"")</f>
        <v>0</v>
      </c>
      <c r="Q126" s="164">
        <f>_xlfn.IFNA(VLOOKUP(B126,'[1]CDM Patients Data'!$B$1266:$O$3492,12,FALSE),"")</f>
        <v>0</v>
      </c>
      <c r="R126" s="164">
        <f>_xlfn.IFNA(VLOOKUP(B126,'[1]CDM Patients Data'!$B$1266:$O$3492,13,FALSE),"")</f>
        <v>0</v>
      </c>
      <c r="S126" s="164">
        <f>_xlfn.IFNA(VLOOKUP(B126,'[1]CDM Patients Data'!$B$1266:$O$3492,14,FALSE),"")</f>
        <v>0</v>
      </c>
      <c r="T126" s="164" t="str">
        <f>_xlfn.IFNA(VLOOKUP(B126,'[1]CDM Patients Data'!$B$1266:$N$5000,6,FALSE),"")</f>
        <v>Manohar</v>
      </c>
      <c r="U126" s="164" t="s">
        <v>73</v>
      </c>
      <c r="V126" s="164" t="s">
        <v>73</v>
      </c>
      <c r="W126" s="164" t="s">
        <v>74</v>
      </c>
      <c r="X126" s="164" t="s">
        <v>75</v>
      </c>
      <c r="Y126" s="164"/>
      <c r="Z126" s="164"/>
      <c r="AA126" s="164"/>
      <c r="AB126" s="164"/>
      <c r="AC126" s="210"/>
      <c r="AD126" s="211"/>
      <c r="AE126" s="211" t="s">
        <v>78</v>
      </c>
      <c r="AF126" s="199"/>
      <c r="AG126" s="199"/>
      <c r="AH126" s="214" t="s">
        <v>79</v>
      </c>
      <c r="AI126" s="199"/>
      <c r="AJ126" s="199"/>
      <c r="AK126" s="218" t="s">
        <v>80</v>
      </c>
      <c r="AL126" s="220">
        <v>58240109</v>
      </c>
      <c r="AM126" s="218">
        <v>17.4720327</v>
      </c>
      <c r="AN126" s="218">
        <v>194.8</v>
      </c>
      <c r="AO126" s="218" t="s">
        <v>81</v>
      </c>
      <c r="AP126" s="218" t="s">
        <v>118</v>
      </c>
      <c r="AQ126" s="218"/>
      <c r="AR126" s="218"/>
      <c r="AS126" s="218"/>
      <c r="AT126" s="218"/>
      <c r="AU126" s="218"/>
      <c r="AV126" s="218"/>
      <c r="AW126" s="218"/>
      <c r="AX126" s="218"/>
      <c r="AY126" s="218"/>
      <c r="AZ126" s="218"/>
      <c r="BA126" s="218"/>
      <c r="BB126" s="218"/>
      <c r="BC126" s="218"/>
      <c r="BD126" s="218">
        <v>8.43</v>
      </c>
      <c r="BE126" s="218">
        <v>11.45</v>
      </c>
      <c r="BF126" s="218" t="str">
        <f t="shared" ref="BF126:BF128" si="40">IF(BD126&gt;15,"HIGH",IF(BD126="","NA",IF(BD126="CE-Awaited for standardization","UNDER_STANDARDIZATION",IF(BD126&lt;15,"LOW"))))</f>
        <v>LOW</v>
      </c>
      <c r="BG126" s="218" t="str">
        <f t="shared" ref="BG126:BG128" si="41">IF(BE126&gt;15,"MSI-H",IF(BE126="","NA",IF(BE126&lt;15,"MSS")))</f>
        <v>MSS</v>
      </c>
      <c r="BH126" s="218"/>
      <c r="BI126" s="218"/>
      <c r="BJ126" s="222"/>
      <c r="BK126" s="199"/>
      <c r="BL126" s="218" t="s">
        <v>84</v>
      </c>
      <c r="BM126" s="218"/>
      <c r="BN126" s="218"/>
      <c r="BO126" s="218"/>
      <c r="BP126" s="218" t="s">
        <v>373</v>
      </c>
      <c r="BQ126" s="218"/>
      <c r="BR126" s="218"/>
      <c r="BS126" s="218"/>
      <c r="BT126" s="218"/>
      <c r="BU126" s="218"/>
      <c r="BV126" s="218"/>
      <c r="BW126" s="218"/>
      <c r="BX126" s="218"/>
      <c r="BY126" s="199"/>
      <c r="BZ126" s="228" t="s">
        <v>84</v>
      </c>
      <c r="CA126" s="228"/>
      <c r="CB126" s="229">
        <f t="shared" si="22"/>
        <v>0</v>
      </c>
      <c r="CC126" s="218"/>
      <c r="CD126" s="228"/>
      <c r="CE126" s="230"/>
      <c r="CF126" s="230"/>
      <c r="CG126" s="230"/>
      <c r="CH126" s="230"/>
      <c r="CI126" s="230"/>
      <c r="CJ126" s="230"/>
      <c r="CK126" s="230"/>
      <c r="CL126" s="230"/>
      <c r="CM126" s="230"/>
      <c r="CN126" s="218" t="s">
        <v>159</v>
      </c>
      <c r="CO126" s="199"/>
      <c r="CP126" s="230" t="s">
        <v>84</v>
      </c>
      <c r="CQ126" s="232"/>
      <c r="CR126" s="230"/>
      <c r="CS126" s="230"/>
      <c r="CT126" s="230"/>
      <c r="CU126" s="230"/>
      <c r="CV126" s="230"/>
      <c r="CW126" s="230"/>
    </row>
    <row r="127" ht="60" hidden="1" spans="1:101">
      <c r="A127" s="191">
        <v>1164</v>
      </c>
      <c r="B127" s="192" t="s">
        <v>601</v>
      </c>
      <c r="C127" s="193" t="s">
        <v>602</v>
      </c>
      <c r="D127" s="191" t="s">
        <v>111</v>
      </c>
      <c r="E127" s="199"/>
      <c r="F127" s="199"/>
      <c r="G127" s="199"/>
      <c r="H127" s="200" t="s">
        <v>603</v>
      </c>
      <c r="I127" s="204"/>
      <c r="J127" s="202"/>
      <c r="K127" s="202"/>
      <c r="L127" s="164" t="str">
        <f>_xlfn.IFNA(VLOOKUP(B127,'[1]CDM Patients Data'!$B$1266:$O$5000,7,FALSE),"")</f>
        <v>Breast</v>
      </c>
      <c r="M127" s="164">
        <f>_xlfn.IFNA(VLOOKUP(B127,'[1]CDM Patients Data'!$B$1266:$O$5000,8,FALSE),"")</f>
        <v>0</v>
      </c>
      <c r="N127" s="164">
        <f>_xlfn.IFNA(VLOOKUP(B127,'[1]CDM Patients Data'!$B$1266:$O$5000,9,FALSE),"")</f>
        <v>0</v>
      </c>
      <c r="O127" s="164">
        <f>_xlfn.IFNA(VLOOKUP(B127,'[1]CDM Patients Data'!$B$1266:$O$3492,10,FALSE),"")</f>
        <v>0</v>
      </c>
      <c r="P127" s="164">
        <f>_xlfn.IFNA(VLOOKUP(B127,'[1]CDM Patients Data'!$B$1266:$O$3492,11,FALSE),"")</f>
        <v>0</v>
      </c>
      <c r="Q127" s="164">
        <f>_xlfn.IFNA(VLOOKUP(B127,'[1]CDM Patients Data'!$B$1266:$O$3492,12,FALSE),"")</f>
        <v>0</v>
      </c>
      <c r="R127" s="164">
        <f>_xlfn.IFNA(VLOOKUP(B127,'[1]CDM Patients Data'!$B$1266:$O$3492,13,FALSE),"")</f>
        <v>0</v>
      </c>
      <c r="S127" s="164">
        <f>_xlfn.IFNA(VLOOKUP(B127,'[1]CDM Patients Data'!$B$1266:$O$3492,14,FALSE),"")</f>
        <v>0</v>
      </c>
      <c r="T127" s="164" t="str">
        <f>_xlfn.IFNA(VLOOKUP(B127,'[1]CDM Patients Data'!$B$1266:$N$5000,6,FALSE),"")</f>
        <v>Manohar</v>
      </c>
      <c r="U127" s="164" t="s">
        <v>90</v>
      </c>
      <c r="V127" s="164" t="s">
        <v>91</v>
      </c>
      <c r="W127" s="164" t="s">
        <v>197</v>
      </c>
      <c r="X127" s="164" t="s">
        <v>201</v>
      </c>
      <c r="Y127" s="164"/>
      <c r="Z127" s="164"/>
      <c r="AA127" s="164"/>
      <c r="AB127" s="164"/>
      <c r="AC127" s="210"/>
      <c r="AD127" s="211"/>
      <c r="AE127" s="211" t="s">
        <v>78</v>
      </c>
      <c r="AF127" s="199"/>
      <c r="AG127" s="199"/>
      <c r="AH127" s="214" t="s">
        <v>79</v>
      </c>
      <c r="AI127" s="199"/>
      <c r="AJ127" s="199"/>
      <c r="AK127" s="218" t="s">
        <v>80</v>
      </c>
      <c r="AL127" s="220">
        <v>51686744</v>
      </c>
      <c r="AM127" s="218">
        <v>15.5060232</v>
      </c>
      <c r="AN127" s="218">
        <v>148.7</v>
      </c>
      <c r="AO127" s="218" t="s">
        <v>81</v>
      </c>
      <c r="AP127" s="218" t="s">
        <v>158</v>
      </c>
      <c r="AQ127" s="218" t="s">
        <v>118</v>
      </c>
      <c r="AR127" s="218"/>
      <c r="AS127" s="218"/>
      <c r="AT127" s="218"/>
      <c r="AU127" s="218"/>
      <c r="AV127" s="218"/>
      <c r="AW127" s="218"/>
      <c r="AX127" s="218"/>
      <c r="AY127" s="218" t="s">
        <v>429</v>
      </c>
      <c r="AZ127" s="218"/>
      <c r="BA127" s="218"/>
      <c r="BB127" s="218"/>
      <c r="BC127" s="218"/>
      <c r="BD127" s="218">
        <v>15.16</v>
      </c>
      <c r="BE127" s="218">
        <v>10.23</v>
      </c>
      <c r="BF127" s="218" t="str">
        <f t="shared" si="40"/>
        <v>HIGH</v>
      </c>
      <c r="BG127" s="218" t="str">
        <f t="shared" si="41"/>
        <v>MSS</v>
      </c>
      <c r="BH127" s="218"/>
      <c r="BI127" s="218"/>
      <c r="BJ127" s="222"/>
      <c r="BK127" s="199"/>
      <c r="BL127" s="218" t="s">
        <v>84</v>
      </c>
      <c r="BM127" s="218"/>
      <c r="BN127" s="218"/>
      <c r="BO127" s="218"/>
      <c r="BP127" s="218" t="s">
        <v>373</v>
      </c>
      <c r="BQ127" s="218"/>
      <c r="BR127" s="218"/>
      <c r="BS127" s="218"/>
      <c r="BT127" s="218"/>
      <c r="BU127" s="218"/>
      <c r="BV127" s="218"/>
      <c r="BW127" s="218"/>
      <c r="BX127" s="218"/>
      <c r="BY127" s="199"/>
      <c r="BZ127" s="228" t="s">
        <v>84</v>
      </c>
      <c r="CA127" s="228"/>
      <c r="CB127" s="229">
        <f t="shared" si="22"/>
        <v>0</v>
      </c>
      <c r="CC127" s="218"/>
      <c r="CD127" s="228"/>
      <c r="CE127" s="230"/>
      <c r="CF127" s="230"/>
      <c r="CG127" s="230"/>
      <c r="CH127" s="230"/>
      <c r="CI127" s="230"/>
      <c r="CJ127" s="230"/>
      <c r="CK127" s="230"/>
      <c r="CL127" s="230"/>
      <c r="CM127" s="230"/>
      <c r="CN127" s="218" t="s">
        <v>119</v>
      </c>
      <c r="CO127" s="199"/>
      <c r="CP127" s="230" t="s">
        <v>80</v>
      </c>
      <c r="CQ127" s="232">
        <v>43466870</v>
      </c>
      <c r="CR127" s="230">
        <f t="shared" si="39"/>
        <v>6.5200305</v>
      </c>
      <c r="CS127" s="230"/>
      <c r="CT127" s="230" t="s">
        <v>604</v>
      </c>
      <c r="CU127" s="230"/>
      <c r="CV127" s="230"/>
      <c r="CW127" s="230"/>
    </row>
    <row r="128" ht="45" spans="1:101">
      <c r="A128" s="191">
        <v>1165</v>
      </c>
      <c r="B128" s="192" t="s">
        <v>605</v>
      </c>
      <c r="C128" s="193" t="s">
        <v>606</v>
      </c>
      <c r="D128" s="191" t="s">
        <v>88</v>
      </c>
      <c r="E128" s="199"/>
      <c r="F128" s="199"/>
      <c r="G128" s="199"/>
      <c r="H128" s="200" t="s">
        <v>330</v>
      </c>
      <c r="I128" s="204" t="s">
        <v>172</v>
      </c>
      <c r="J128" s="202"/>
      <c r="K128" s="202"/>
      <c r="L128" s="164" t="str">
        <f>_xlfn.IFNA(VLOOKUP(B128,'[1]CDM Patients Data'!$B$1266:$O$5000,7,FALSE),"")</f>
        <v>Breast</v>
      </c>
      <c r="M128" s="164">
        <f>_xlfn.IFNA(VLOOKUP(B128,'[1]CDM Patients Data'!$B$1266:$O$5000,8,FALSE),"")</f>
        <v>0</v>
      </c>
      <c r="N128" s="164">
        <f>_xlfn.IFNA(VLOOKUP(B128,'[1]CDM Patients Data'!$B$1266:$O$5000,9,FALSE),"")</f>
        <v>0</v>
      </c>
      <c r="O128" s="164">
        <f>_xlfn.IFNA(VLOOKUP(B128,'[1]CDM Patients Data'!$B$1266:$O$3492,10,FALSE),"")</f>
        <v>0</v>
      </c>
      <c r="P128" s="164">
        <f>_xlfn.IFNA(VLOOKUP(B128,'[1]CDM Patients Data'!$B$1266:$O$3492,11,FALSE),"")</f>
        <v>0</v>
      </c>
      <c r="Q128" s="164">
        <f>_xlfn.IFNA(VLOOKUP(B128,'[1]CDM Patients Data'!$B$1266:$O$3492,12,FALSE),"")</f>
        <v>0</v>
      </c>
      <c r="R128" s="164">
        <f>_xlfn.IFNA(VLOOKUP(B128,'[1]CDM Patients Data'!$B$1266:$O$3492,13,FALSE),"")</f>
        <v>0</v>
      </c>
      <c r="S128" s="164">
        <f>_xlfn.IFNA(VLOOKUP(B128,'[1]CDM Patients Data'!$B$1266:$O$3492,14,FALSE),"")</f>
        <v>0</v>
      </c>
      <c r="T128" s="164" t="str">
        <f>_xlfn.IFNA(VLOOKUP(B128,'[1]CDM Patients Data'!$B$1266:$N$5000,6,FALSE),"")</f>
        <v>Manohar</v>
      </c>
      <c r="U128" s="164" t="s">
        <v>90</v>
      </c>
      <c r="V128" s="164" t="s">
        <v>207</v>
      </c>
      <c r="W128" s="164" t="s">
        <v>92</v>
      </c>
      <c r="X128" s="164" t="s">
        <v>108</v>
      </c>
      <c r="Y128" s="164"/>
      <c r="Z128" s="164"/>
      <c r="AA128" s="164"/>
      <c r="AB128" s="164"/>
      <c r="AC128" s="210"/>
      <c r="AD128" s="211"/>
      <c r="AE128" s="211"/>
      <c r="AF128" s="199"/>
      <c r="AG128" s="199"/>
      <c r="AH128" s="214" t="s">
        <v>79</v>
      </c>
      <c r="AI128" s="199"/>
      <c r="AJ128" s="199"/>
      <c r="AK128" s="218" t="s">
        <v>80</v>
      </c>
      <c r="AL128" s="220">
        <v>21915326</v>
      </c>
      <c r="AM128" s="218">
        <v>6.5745978</v>
      </c>
      <c r="AN128" s="218"/>
      <c r="AO128" s="218" t="s">
        <v>94</v>
      </c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8"/>
      <c r="BB128" s="218"/>
      <c r="BC128" s="218"/>
      <c r="BD128" s="218">
        <v>6.02</v>
      </c>
      <c r="BE128" s="218">
        <v>9.6</v>
      </c>
      <c r="BF128" s="218" t="str">
        <f t="shared" si="40"/>
        <v>LOW</v>
      </c>
      <c r="BG128" s="218" t="str">
        <f t="shared" si="41"/>
        <v>MSS</v>
      </c>
      <c r="BH128" s="218"/>
      <c r="BI128" s="218"/>
      <c r="BJ128" s="222" t="s">
        <v>79</v>
      </c>
      <c r="BK128" s="199"/>
      <c r="BL128" s="218" t="s">
        <v>80</v>
      </c>
      <c r="BM128" s="218">
        <v>21915326</v>
      </c>
      <c r="BN128" s="218">
        <v>6.5745978</v>
      </c>
      <c r="BO128" s="218">
        <v>76.9</v>
      </c>
      <c r="BP128" s="218" t="s">
        <v>95</v>
      </c>
      <c r="BQ128" s="218"/>
      <c r="BR128" s="218"/>
      <c r="BS128" s="218"/>
      <c r="BT128" s="218"/>
      <c r="BU128" s="218"/>
      <c r="BV128" s="218"/>
      <c r="BW128" s="218"/>
      <c r="BX128" s="218"/>
      <c r="BY128" s="199"/>
      <c r="BZ128" s="228" t="s">
        <v>84</v>
      </c>
      <c r="CA128" s="228"/>
      <c r="CB128" s="229">
        <f t="shared" si="22"/>
        <v>0</v>
      </c>
      <c r="CC128" s="218"/>
      <c r="CD128" s="228"/>
      <c r="CE128" s="230"/>
      <c r="CF128" s="230"/>
      <c r="CG128" s="230"/>
      <c r="CH128" s="230"/>
      <c r="CI128" s="230"/>
      <c r="CJ128" s="230"/>
      <c r="CK128" s="230"/>
      <c r="CL128" s="230"/>
      <c r="CM128" s="230"/>
      <c r="CN128" s="218"/>
      <c r="CO128" s="199"/>
      <c r="CP128" s="230" t="s">
        <v>84</v>
      </c>
      <c r="CQ128" s="232"/>
      <c r="CR128" s="230"/>
      <c r="CS128" s="230"/>
      <c r="CT128" s="230"/>
      <c r="CU128" s="230"/>
      <c r="CV128" s="230"/>
      <c r="CW128" s="230"/>
    </row>
    <row r="129" ht="30" hidden="1" spans="1:101">
      <c r="A129" s="191">
        <v>1166</v>
      </c>
      <c r="B129" s="192" t="s">
        <v>607</v>
      </c>
      <c r="C129" s="193" t="s">
        <v>608</v>
      </c>
      <c r="D129" s="191" t="s">
        <v>122</v>
      </c>
      <c r="E129" s="199"/>
      <c r="F129" s="199"/>
      <c r="G129" s="199"/>
      <c r="H129" s="200"/>
      <c r="I129" s="204"/>
      <c r="J129" s="202"/>
      <c r="K129" s="202"/>
      <c r="L129" s="164" t="str">
        <f>_xlfn.IFNA(VLOOKUP(B129,'[1]CDM Patients Data'!$B$1266:$O$5000,7,FALSE),"")</f>
        <v>Gallbladder</v>
      </c>
      <c r="M129" s="164">
        <f>_xlfn.IFNA(VLOOKUP(B129,'[1]CDM Patients Data'!$B$1266:$O$5000,8,FALSE),"")</f>
        <v>0</v>
      </c>
      <c r="N129" s="164">
        <f>_xlfn.IFNA(VLOOKUP(B129,'[1]CDM Patients Data'!$B$1266:$O$5000,9,FALSE),"")</f>
        <v>0</v>
      </c>
      <c r="O129" s="164">
        <f>_xlfn.IFNA(VLOOKUP(B129,'[1]CDM Patients Data'!$B$1266:$O$3492,10,FALSE),"")</f>
        <v>0</v>
      </c>
      <c r="P129" s="164">
        <f>_xlfn.IFNA(VLOOKUP(B129,'[1]CDM Patients Data'!$B$1266:$O$3492,11,FALSE),"")</f>
        <v>0</v>
      </c>
      <c r="Q129" s="164">
        <f>_xlfn.IFNA(VLOOKUP(B129,'[1]CDM Patients Data'!$B$1266:$O$3492,12,FALSE),"")</f>
        <v>0</v>
      </c>
      <c r="R129" s="164">
        <f>_xlfn.IFNA(VLOOKUP(B129,'[1]CDM Patients Data'!$B$1266:$O$3492,13,FALSE),"")</f>
        <v>0</v>
      </c>
      <c r="S129" s="164">
        <f>_xlfn.IFNA(VLOOKUP(B129,'[1]CDM Patients Data'!$B$1266:$O$3492,14,FALSE),"")</f>
        <v>0</v>
      </c>
      <c r="T129" s="164" t="str">
        <f>_xlfn.IFNA(VLOOKUP(B129,'[1]CDM Patients Data'!$B$1266:$N$5000,6,FALSE),"")</f>
        <v>Manohar</v>
      </c>
      <c r="U129" s="164" t="s">
        <v>151</v>
      </c>
      <c r="V129" s="164" t="s">
        <v>151</v>
      </c>
      <c r="W129" s="164" t="s">
        <v>130</v>
      </c>
      <c r="X129" s="164" t="s">
        <v>131</v>
      </c>
      <c r="Y129" s="164"/>
      <c r="Z129" s="164"/>
      <c r="AA129" s="164"/>
      <c r="AB129" s="164"/>
      <c r="AC129" s="210"/>
      <c r="AD129" s="211"/>
      <c r="AE129" s="211" t="s">
        <v>78</v>
      </c>
      <c r="AF129" s="199"/>
      <c r="AG129" s="199"/>
      <c r="AH129" s="214" t="s">
        <v>79</v>
      </c>
      <c r="AI129" s="199"/>
      <c r="AJ129" s="199"/>
      <c r="AK129" s="218" t="s">
        <v>80</v>
      </c>
      <c r="AL129" s="220">
        <v>72033737</v>
      </c>
      <c r="AM129" s="218">
        <v>21.6101211</v>
      </c>
      <c r="AN129" s="218">
        <v>240.3</v>
      </c>
      <c r="AO129" s="218" t="s">
        <v>81</v>
      </c>
      <c r="AP129" s="218" t="s">
        <v>118</v>
      </c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8"/>
      <c r="BB129" s="218"/>
      <c r="BC129" s="218"/>
      <c r="BD129" s="218"/>
      <c r="BE129" s="218"/>
      <c r="BF129" s="218"/>
      <c r="BG129" s="218"/>
      <c r="BH129" s="218"/>
      <c r="BI129" s="218"/>
      <c r="BJ129" s="222"/>
      <c r="BK129" s="199"/>
      <c r="BL129" s="218" t="s">
        <v>84</v>
      </c>
      <c r="BM129" s="218"/>
      <c r="BN129" s="218"/>
      <c r="BO129" s="218"/>
      <c r="BP129" s="218" t="s">
        <v>373</v>
      </c>
      <c r="BQ129" s="218"/>
      <c r="BR129" s="218"/>
      <c r="BS129" s="218"/>
      <c r="BT129" s="218"/>
      <c r="BU129" s="218"/>
      <c r="BV129" s="218"/>
      <c r="BW129" s="218"/>
      <c r="BX129" s="218"/>
      <c r="BY129" s="199"/>
      <c r="BZ129" s="228" t="s">
        <v>84</v>
      </c>
      <c r="CA129" s="228"/>
      <c r="CB129" s="229">
        <f t="shared" si="22"/>
        <v>0</v>
      </c>
      <c r="CC129" s="218"/>
      <c r="CD129" s="228"/>
      <c r="CE129" s="230"/>
      <c r="CF129" s="230"/>
      <c r="CG129" s="230"/>
      <c r="CH129" s="230"/>
      <c r="CI129" s="230"/>
      <c r="CJ129" s="230"/>
      <c r="CK129" s="230"/>
      <c r="CL129" s="230"/>
      <c r="CM129" s="230"/>
      <c r="CN129" s="218" t="s">
        <v>119</v>
      </c>
      <c r="CO129" s="199"/>
      <c r="CP129" s="230" t="s">
        <v>80</v>
      </c>
      <c r="CQ129" s="232">
        <v>47199642</v>
      </c>
      <c r="CR129" s="230">
        <f t="shared" si="39"/>
        <v>7.0799463</v>
      </c>
      <c r="CS129" s="230"/>
      <c r="CT129" s="230" t="s">
        <v>95</v>
      </c>
      <c r="CU129" s="230"/>
      <c r="CV129" s="230"/>
      <c r="CW129" s="230"/>
    </row>
    <row r="130" ht="25.5" spans="1:101">
      <c r="A130" s="191">
        <v>1167</v>
      </c>
      <c r="B130" s="192" t="s">
        <v>609</v>
      </c>
      <c r="C130" s="193" t="s">
        <v>610</v>
      </c>
      <c r="D130" s="191" t="s">
        <v>88</v>
      </c>
      <c r="E130" s="199"/>
      <c r="F130" s="199"/>
      <c r="G130" s="199"/>
      <c r="H130" s="200" t="s">
        <v>320</v>
      </c>
      <c r="I130" s="204" t="s">
        <v>172</v>
      </c>
      <c r="J130" s="202"/>
      <c r="K130" s="202"/>
      <c r="L130" s="164" t="str">
        <f>_xlfn.IFNA(VLOOKUP(B130,'[1]CDM Patients Data'!$B$1266:$O$5000,7,FALSE),"")</f>
        <v>Ovary</v>
      </c>
      <c r="M130" s="164">
        <f>_xlfn.IFNA(VLOOKUP(B130,'[1]CDM Patients Data'!$B$1266:$O$5000,8,FALSE),"")</f>
        <v>0</v>
      </c>
      <c r="N130" s="164">
        <f>_xlfn.IFNA(VLOOKUP(B130,'[1]CDM Patients Data'!$B$1266:$O$5000,9,FALSE),"")</f>
        <v>0</v>
      </c>
      <c r="O130" s="164">
        <f>_xlfn.IFNA(VLOOKUP(B130,'[1]CDM Patients Data'!$B$1266:$O$3492,10,FALSE),"")</f>
        <v>0</v>
      </c>
      <c r="P130" s="164">
        <f>_xlfn.IFNA(VLOOKUP(B130,'[1]CDM Patients Data'!$B$1266:$O$3492,11,FALSE),"")</f>
        <v>0</v>
      </c>
      <c r="Q130" s="164">
        <f>_xlfn.IFNA(VLOOKUP(B130,'[1]CDM Patients Data'!$B$1266:$O$3492,12,FALSE),"")</f>
        <v>0</v>
      </c>
      <c r="R130" s="164">
        <f>_xlfn.IFNA(VLOOKUP(B130,'[1]CDM Patients Data'!$B$1266:$O$3492,13,FALSE),"")</f>
        <v>0</v>
      </c>
      <c r="S130" s="164">
        <f>_xlfn.IFNA(VLOOKUP(B130,'[1]CDM Patients Data'!$B$1266:$O$3492,14,FALSE),"")</f>
        <v>0</v>
      </c>
      <c r="T130" s="164" t="str">
        <f>_xlfn.IFNA(VLOOKUP(B130,'[1]CDM Patients Data'!$B$1266:$N$5000,6,FALSE),"")</f>
        <v>Manohar</v>
      </c>
      <c r="U130" s="164" t="s">
        <v>73</v>
      </c>
      <c r="V130" s="164" t="s">
        <v>73</v>
      </c>
      <c r="W130" s="164" t="s">
        <v>74</v>
      </c>
      <c r="X130" s="164" t="s">
        <v>74</v>
      </c>
      <c r="Y130" s="164"/>
      <c r="Z130" s="164"/>
      <c r="AA130" s="164"/>
      <c r="AB130" s="164"/>
      <c r="AC130" s="210"/>
      <c r="AD130" s="211"/>
      <c r="AE130" s="211"/>
      <c r="AF130" s="199"/>
      <c r="AG130" s="199"/>
      <c r="AH130" s="214" t="s">
        <v>79</v>
      </c>
      <c r="AI130" s="199"/>
      <c r="AJ130" s="199"/>
      <c r="AK130" s="218" t="s">
        <v>80</v>
      </c>
      <c r="AL130" s="220">
        <v>29571426</v>
      </c>
      <c r="AM130" s="218">
        <v>8.8714278</v>
      </c>
      <c r="AN130" s="218"/>
      <c r="AO130" s="218" t="s">
        <v>81</v>
      </c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8"/>
      <c r="BB130" s="218"/>
      <c r="BC130" s="218"/>
      <c r="BD130" s="218">
        <v>21.76</v>
      </c>
      <c r="BE130" s="218">
        <v>10.85</v>
      </c>
      <c r="BF130" s="218" t="str">
        <f t="shared" ref="BF130:BF136" si="42">IF(BD130&gt;15,"HIGH",IF(BD130="","NA",IF(BD130="CE-Awaited for standardization","UNDER_STANDARDIZATION",IF(BD130&lt;15,"LOW"))))</f>
        <v>HIGH</v>
      </c>
      <c r="BG130" s="218" t="str">
        <f t="shared" ref="BG130:BG136" si="43">IF(BE130&gt;15,"MSI-H",IF(BE130="","NA",IF(BE130&lt;15,"MSS")))</f>
        <v>MSS</v>
      </c>
      <c r="BH130" s="218"/>
      <c r="BI130" s="218"/>
      <c r="BJ130" s="222" t="s">
        <v>79</v>
      </c>
      <c r="BK130" s="199"/>
      <c r="BL130" s="218" t="s">
        <v>80</v>
      </c>
      <c r="BM130" s="218">
        <v>29571426</v>
      </c>
      <c r="BN130" s="218">
        <v>8.8714278</v>
      </c>
      <c r="BO130" s="218">
        <v>101.5</v>
      </c>
      <c r="BP130" s="218" t="s">
        <v>103</v>
      </c>
      <c r="BQ130" s="218"/>
      <c r="BR130" s="218"/>
      <c r="BS130" s="218"/>
      <c r="BT130" s="218"/>
      <c r="BU130" s="218"/>
      <c r="BV130" s="218"/>
      <c r="BW130" s="218"/>
      <c r="BX130" s="218"/>
      <c r="BY130" s="199"/>
      <c r="BZ130" s="228" t="s">
        <v>84</v>
      </c>
      <c r="CA130" s="228"/>
      <c r="CB130" s="229">
        <f t="shared" si="22"/>
        <v>0</v>
      </c>
      <c r="CC130" s="218"/>
      <c r="CD130" s="228"/>
      <c r="CE130" s="230"/>
      <c r="CF130" s="230"/>
      <c r="CG130" s="230"/>
      <c r="CH130" s="230"/>
      <c r="CI130" s="230"/>
      <c r="CJ130" s="230"/>
      <c r="CK130" s="230"/>
      <c r="CL130" s="230"/>
      <c r="CM130" s="230"/>
      <c r="CN130" s="218"/>
      <c r="CO130" s="199"/>
      <c r="CP130" s="230" t="s">
        <v>84</v>
      </c>
      <c r="CQ130" s="232"/>
      <c r="CR130" s="230"/>
      <c r="CS130" s="230"/>
      <c r="CT130" s="230"/>
      <c r="CU130" s="230"/>
      <c r="CV130" s="230"/>
      <c r="CW130" s="230"/>
    </row>
    <row r="131" ht="60" spans="1:101">
      <c r="A131" s="191">
        <v>1168</v>
      </c>
      <c r="B131" s="192" t="s">
        <v>611</v>
      </c>
      <c r="C131" s="193" t="s">
        <v>612</v>
      </c>
      <c r="D131" s="191" t="s">
        <v>99</v>
      </c>
      <c r="E131" s="199"/>
      <c r="F131" s="199"/>
      <c r="G131" s="199"/>
      <c r="H131" s="200"/>
      <c r="I131" s="204" t="s">
        <v>172</v>
      </c>
      <c r="J131" s="202"/>
      <c r="K131" s="202"/>
      <c r="L131" s="164" t="str">
        <f>_xlfn.IFNA(VLOOKUP(B131,'[1]CDM Patients Data'!$B$1266:$O$5000,7,FALSE),"")</f>
        <v>Breast</v>
      </c>
      <c r="M131" s="164">
        <f>_xlfn.IFNA(VLOOKUP(B131,'[1]CDM Patients Data'!$B$1266:$O$5000,8,FALSE),"")</f>
        <v>0</v>
      </c>
      <c r="N131" s="164">
        <f>_xlfn.IFNA(VLOOKUP(B131,'[1]CDM Patients Data'!$B$1266:$O$5000,9,FALSE),"")</f>
        <v>0</v>
      </c>
      <c r="O131" s="164">
        <f>_xlfn.IFNA(VLOOKUP(B131,'[1]CDM Patients Data'!$B$1266:$O$3492,10,FALSE),"")</f>
        <v>0</v>
      </c>
      <c r="P131" s="164">
        <f>_xlfn.IFNA(VLOOKUP(B131,'[1]CDM Patients Data'!$B$1266:$O$3492,11,FALSE),"")</f>
        <v>0</v>
      </c>
      <c r="Q131" s="164">
        <f>_xlfn.IFNA(VLOOKUP(B131,'[1]CDM Patients Data'!$B$1266:$O$3492,12,FALSE),"")</f>
        <v>0</v>
      </c>
      <c r="R131" s="164">
        <f>_xlfn.IFNA(VLOOKUP(B131,'[1]CDM Patients Data'!$B$1266:$O$3492,13,FALSE),"")</f>
        <v>0</v>
      </c>
      <c r="S131" s="164">
        <f>_xlfn.IFNA(VLOOKUP(B131,'[1]CDM Patients Data'!$B$1266:$O$3492,14,FALSE),"")</f>
        <v>0</v>
      </c>
      <c r="T131" s="164" t="str">
        <f>_xlfn.IFNA(VLOOKUP(B131,'[1]CDM Patients Data'!$B$1266:$N$5000,6,FALSE),"")</f>
        <v>Manohar</v>
      </c>
      <c r="U131" s="164" t="s">
        <v>90</v>
      </c>
      <c r="V131" s="164" t="s">
        <v>91</v>
      </c>
      <c r="W131" s="164" t="s">
        <v>102</v>
      </c>
      <c r="X131" s="164" t="s">
        <v>108</v>
      </c>
      <c r="Y131" s="164"/>
      <c r="Z131" s="164"/>
      <c r="AA131" s="164"/>
      <c r="AB131" s="164"/>
      <c r="AC131" s="210"/>
      <c r="AD131" s="211"/>
      <c r="AE131" s="211"/>
      <c r="AF131" s="199"/>
      <c r="AG131" s="199"/>
      <c r="AH131" s="214" t="s">
        <v>79</v>
      </c>
      <c r="AI131" s="199"/>
      <c r="AJ131" s="199"/>
      <c r="AK131" s="218" t="s">
        <v>80</v>
      </c>
      <c r="AL131" s="220">
        <v>29904983</v>
      </c>
      <c r="AM131" s="218">
        <v>8.9714949</v>
      </c>
      <c r="AN131" s="218"/>
      <c r="AO131" s="218" t="s">
        <v>81</v>
      </c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8"/>
      <c r="BB131" s="218"/>
      <c r="BC131" s="218"/>
      <c r="BD131" s="218"/>
      <c r="BE131" s="218"/>
      <c r="BF131" s="218"/>
      <c r="BG131" s="218"/>
      <c r="BH131" s="218"/>
      <c r="BI131" s="218"/>
      <c r="BJ131" s="222" t="s">
        <v>79</v>
      </c>
      <c r="BK131" s="199"/>
      <c r="BL131" s="218" t="s">
        <v>80</v>
      </c>
      <c r="BM131" s="218">
        <v>29904983</v>
      </c>
      <c r="BN131" s="218">
        <v>8.9714949</v>
      </c>
      <c r="BO131" s="218">
        <v>102.4</v>
      </c>
      <c r="BP131" s="218" t="s">
        <v>103</v>
      </c>
      <c r="BQ131" s="218" t="s">
        <v>82</v>
      </c>
      <c r="BR131" s="218"/>
      <c r="BS131" s="218"/>
      <c r="BT131" s="218"/>
      <c r="BU131" s="218"/>
      <c r="BV131" s="218"/>
      <c r="BW131" s="218"/>
      <c r="BX131" s="218"/>
      <c r="BY131" s="199"/>
      <c r="BZ131" s="228" t="s">
        <v>84</v>
      </c>
      <c r="CA131" s="228"/>
      <c r="CB131" s="229">
        <f t="shared" ref="CB131:CB194" si="44">CA131*2*150/10^9</f>
        <v>0</v>
      </c>
      <c r="CC131" s="218"/>
      <c r="CD131" s="228"/>
      <c r="CE131" s="230"/>
      <c r="CF131" s="230"/>
      <c r="CG131" s="230"/>
      <c r="CH131" s="230"/>
      <c r="CI131" s="230"/>
      <c r="CJ131" s="230"/>
      <c r="CK131" s="230"/>
      <c r="CL131" s="230"/>
      <c r="CM131" s="230"/>
      <c r="CN131" s="218"/>
      <c r="CO131" s="199"/>
      <c r="CP131" s="230" t="s">
        <v>84</v>
      </c>
      <c r="CQ131" s="232"/>
      <c r="CR131" s="230"/>
      <c r="CS131" s="230"/>
      <c r="CT131" s="230"/>
      <c r="CU131" s="230"/>
      <c r="CV131" s="230"/>
      <c r="CW131" s="230"/>
    </row>
    <row r="132" ht="30" hidden="1" spans="1:101">
      <c r="A132" s="191">
        <v>1169</v>
      </c>
      <c r="B132" s="192" t="s">
        <v>613</v>
      </c>
      <c r="C132" s="193" t="s">
        <v>614</v>
      </c>
      <c r="D132" s="191" t="s">
        <v>111</v>
      </c>
      <c r="E132" s="199"/>
      <c r="F132" s="199"/>
      <c r="G132" s="199"/>
      <c r="H132" s="200" t="s">
        <v>615</v>
      </c>
      <c r="I132" s="204"/>
      <c r="J132" s="202"/>
      <c r="K132" s="202"/>
      <c r="L132" s="164" t="str">
        <f>_xlfn.IFNA(VLOOKUP(B132,'[1]CDM Patients Data'!$B$1266:$O$5000,7,FALSE),"")</f>
        <v>Rectum</v>
      </c>
      <c r="M132" s="164">
        <f>_xlfn.IFNA(VLOOKUP(B132,'[1]CDM Patients Data'!$B$1266:$O$5000,8,FALSE),"")</f>
        <v>0</v>
      </c>
      <c r="N132" s="164">
        <f>_xlfn.IFNA(VLOOKUP(B132,'[1]CDM Patients Data'!$B$1266:$O$5000,9,FALSE),"")</f>
        <v>0</v>
      </c>
      <c r="O132" s="164">
        <f>_xlfn.IFNA(VLOOKUP(B132,'[1]CDM Patients Data'!$B$1266:$O$3492,10,FALSE),"")</f>
        <v>0</v>
      </c>
      <c r="P132" s="164">
        <f>_xlfn.IFNA(VLOOKUP(B132,'[1]CDM Patients Data'!$B$1266:$O$3492,11,FALSE),"")</f>
        <v>0</v>
      </c>
      <c r="Q132" s="164">
        <f>_xlfn.IFNA(VLOOKUP(B132,'[1]CDM Patients Data'!$B$1266:$O$3492,12,FALSE),"")</f>
        <v>0</v>
      </c>
      <c r="R132" s="164">
        <f>_xlfn.IFNA(VLOOKUP(B132,'[1]CDM Patients Data'!$B$1266:$O$3492,13,FALSE),"")</f>
        <v>0</v>
      </c>
      <c r="S132" s="164">
        <f>_xlfn.IFNA(VLOOKUP(B132,'[1]CDM Patients Data'!$B$1266:$O$3492,14,FALSE),"")</f>
        <v>0</v>
      </c>
      <c r="T132" s="164" t="str">
        <f>_xlfn.IFNA(VLOOKUP(B132,'[1]CDM Patients Data'!$B$1266:$N$5000,6,FALSE),"")</f>
        <v>Manohar</v>
      </c>
      <c r="U132" s="164" t="s">
        <v>287</v>
      </c>
      <c r="V132" s="164" t="s">
        <v>288</v>
      </c>
      <c r="W132" s="164" t="s">
        <v>130</v>
      </c>
      <c r="X132" s="164" t="s">
        <v>303</v>
      </c>
      <c r="Y132" s="164"/>
      <c r="Z132" s="164"/>
      <c r="AA132" s="164"/>
      <c r="AB132" s="164"/>
      <c r="AC132" s="210"/>
      <c r="AD132" s="211"/>
      <c r="AE132" s="211" t="s">
        <v>78</v>
      </c>
      <c r="AF132" s="199"/>
      <c r="AG132" s="199"/>
      <c r="AH132" s="214" t="s">
        <v>79</v>
      </c>
      <c r="AI132" s="199"/>
      <c r="AJ132" s="199"/>
      <c r="AK132" s="218" t="s">
        <v>80</v>
      </c>
      <c r="AL132" s="220">
        <v>55342742</v>
      </c>
      <c r="AM132" s="218">
        <v>16.6028226</v>
      </c>
      <c r="AN132" s="218">
        <v>180.2</v>
      </c>
      <c r="AO132" s="218" t="s">
        <v>81</v>
      </c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8"/>
      <c r="BB132" s="218"/>
      <c r="BC132" s="218"/>
      <c r="BD132" s="218"/>
      <c r="BE132" s="218"/>
      <c r="BF132" s="218"/>
      <c r="BG132" s="218"/>
      <c r="BH132" s="218"/>
      <c r="BI132" s="218"/>
      <c r="BJ132" s="222"/>
      <c r="BK132" s="199"/>
      <c r="BL132" s="218" t="s">
        <v>84</v>
      </c>
      <c r="BM132" s="218"/>
      <c r="BN132" s="218"/>
      <c r="BO132" s="218"/>
      <c r="BP132" s="218" t="s">
        <v>373</v>
      </c>
      <c r="BQ132" s="218"/>
      <c r="BR132" s="218"/>
      <c r="BS132" s="218"/>
      <c r="BT132" s="218"/>
      <c r="BU132" s="218"/>
      <c r="BV132" s="218"/>
      <c r="BW132" s="218"/>
      <c r="BX132" s="218"/>
      <c r="BY132" s="199"/>
      <c r="BZ132" s="228" t="s">
        <v>84</v>
      </c>
      <c r="CA132" s="228"/>
      <c r="CB132" s="229">
        <f t="shared" si="44"/>
        <v>0</v>
      </c>
      <c r="CC132" s="218"/>
      <c r="CD132" s="228"/>
      <c r="CE132" s="230"/>
      <c r="CF132" s="230"/>
      <c r="CG132" s="230"/>
      <c r="CH132" s="230"/>
      <c r="CI132" s="230"/>
      <c r="CJ132" s="230"/>
      <c r="CK132" s="230"/>
      <c r="CL132" s="230"/>
      <c r="CM132" s="230"/>
      <c r="CN132" s="218" t="s">
        <v>119</v>
      </c>
      <c r="CO132" s="199"/>
      <c r="CP132" s="230" t="s">
        <v>80</v>
      </c>
      <c r="CQ132" s="232">
        <v>56128556</v>
      </c>
      <c r="CR132" s="230">
        <f>CQ132*150/10^9</f>
        <v>8.4192834</v>
      </c>
      <c r="CS132" s="230"/>
      <c r="CT132" s="230" t="s">
        <v>604</v>
      </c>
      <c r="CU132" s="230"/>
      <c r="CV132" s="230"/>
      <c r="CW132" s="230"/>
    </row>
    <row r="133" ht="94.5" hidden="1" spans="1:101">
      <c r="A133" s="191">
        <v>1170</v>
      </c>
      <c r="B133" s="192" t="s">
        <v>616</v>
      </c>
      <c r="C133" s="193" t="s">
        <v>617</v>
      </c>
      <c r="D133" s="191" t="s">
        <v>71</v>
      </c>
      <c r="E133" s="199"/>
      <c r="F133" s="199"/>
      <c r="G133" s="199"/>
      <c r="H133" s="200" t="s">
        <v>618</v>
      </c>
      <c r="I133" s="204"/>
      <c r="J133" s="202"/>
      <c r="K133" s="202"/>
      <c r="L133" s="164" t="str">
        <f>_xlfn.IFNA(VLOOKUP(B133,'[1]CDM Patients Data'!$B$1266:$O$5000,7,FALSE),"")</f>
        <v>Prostate</v>
      </c>
      <c r="M133" s="164">
        <f>_xlfn.IFNA(VLOOKUP(B133,'[1]CDM Patients Data'!$B$1266:$O$5000,8,FALSE),"")</f>
        <v>0</v>
      </c>
      <c r="N133" s="164">
        <f>_xlfn.IFNA(VLOOKUP(B133,'[1]CDM Patients Data'!$B$1266:$O$5000,9,FALSE),"")</f>
        <v>0</v>
      </c>
      <c r="O133" s="164">
        <f>_xlfn.IFNA(VLOOKUP(B133,'[1]CDM Patients Data'!$B$1266:$O$3492,10,FALSE),"")</f>
        <v>0</v>
      </c>
      <c r="P133" s="164">
        <f>_xlfn.IFNA(VLOOKUP(B133,'[1]CDM Patients Data'!$B$1266:$O$3492,11,FALSE),"")</f>
        <v>0</v>
      </c>
      <c r="Q133" s="164">
        <f>_xlfn.IFNA(VLOOKUP(B133,'[1]CDM Patients Data'!$B$1266:$O$3492,12,FALSE),"")</f>
        <v>0</v>
      </c>
      <c r="R133" s="164">
        <f>_xlfn.IFNA(VLOOKUP(B133,'[1]CDM Patients Data'!$B$1266:$O$3492,13,FALSE),"")</f>
        <v>0</v>
      </c>
      <c r="S133" s="164">
        <f>_xlfn.IFNA(VLOOKUP(B133,'[1]CDM Patients Data'!$B$1266:$O$3492,14,FALSE),"")</f>
        <v>0</v>
      </c>
      <c r="T133" s="164" t="str">
        <f>_xlfn.IFNA(VLOOKUP(B133,'[1]CDM Patients Data'!$B$1266:$N$5000,6,FALSE),"")</f>
        <v>Manohar</v>
      </c>
      <c r="U133" s="164" t="s">
        <v>128</v>
      </c>
      <c r="V133" s="164" t="s">
        <v>129</v>
      </c>
      <c r="W133" s="164" t="s">
        <v>130</v>
      </c>
      <c r="X133" s="164" t="s">
        <v>418</v>
      </c>
      <c r="Y133" s="164"/>
      <c r="Z133" s="164"/>
      <c r="AA133" s="164"/>
      <c r="AB133" s="164"/>
      <c r="AC133" s="210"/>
      <c r="AD133" s="211"/>
      <c r="AE133" s="211" t="s">
        <v>78</v>
      </c>
      <c r="AF133" s="199"/>
      <c r="AG133" s="199"/>
      <c r="AH133" s="214" t="s">
        <v>79</v>
      </c>
      <c r="AI133" s="199"/>
      <c r="AJ133" s="199"/>
      <c r="AK133" s="218" t="s">
        <v>80</v>
      </c>
      <c r="AL133" s="220">
        <v>57757557</v>
      </c>
      <c r="AM133" s="218">
        <v>17.3272671</v>
      </c>
      <c r="AN133" s="218">
        <v>181.3</v>
      </c>
      <c r="AO133" s="218" t="s">
        <v>81</v>
      </c>
      <c r="AP133" s="218" t="s">
        <v>158</v>
      </c>
      <c r="AQ133" s="218" t="s">
        <v>619</v>
      </c>
      <c r="AR133" s="218" t="s">
        <v>178</v>
      </c>
      <c r="AS133" s="218"/>
      <c r="AT133" s="218"/>
      <c r="AU133" s="218"/>
      <c r="AV133" s="218"/>
      <c r="AW133" s="218"/>
      <c r="AX133" s="218"/>
      <c r="AY133" s="218"/>
      <c r="AZ133" s="218"/>
      <c r="BA133" s="218"/>
      <c r="BB133" s="218"/>
      <c r="BC133" s="218"/>
      <c r="BD133" s="218">
        <v>16.65</v>
      </c>
      <c r="BE133" s="218">
        <v>10.68</v>
      </c>
      <c r="BF133" s="218" t="str">
        <f t="shared" si="42"/>
        <v>HIGH</v>
      </c>
      <c r="BG133" s="218" t="str">
        <f t="shared" si="43"/>
        <v>MSS</v>
      </c>
      <c r="BH133" s="218"/>
      <c r="BI133" s="218"/>
      <c r="BJ133" s="222"/>
      <c r="BK133" s="199"/>
      <c r="BL133" s="218" t="s">
        <v>84</v>
      </c>
      <c r="BM133" s="218"/>
      <c r="BN133" s="218"/>
      <c r="BO133" s="218"/>
      <c r="BP133" s="218" t="s">
        <v>373</v>
      </c>
      <c r="BQ133" s="218"/>
      <c r="BR133" s="218"/>
      <c r="BS133" s="218"/>
      <c r="BT133" s="218"/>
      <c r="BU133" s="218"/>
      <c r="BV133" s="218"/>
      <c r="BW133" s="218"/>
      <c r="BX133" s="218"/>
      <c r="BY133" s="199"/>
      <c r="BZ133" s="228" t="s">
        <v>84</v>
      </c>
      <c r="CA133" s="228"/>
      <c r="CB133" s="229">
        <f t="shared" si="44"/>
        <v>0</v>
      </c>
      <c r="CC133" s="218"/>
      <c r="CD133" s="228"/>
      <c r="CE133" s="230"/>
      <c r="CF133" s="230"/>
      <c r="CG133" s="230"/>
      <c r="CH133" s="230"/>
      <c r="CI133" s="230"/>
      <c r="CJ133" s="230"/>
      <c r="CK133" s="230"/>
      <c r="CL133" s="230"/>
      <c r="CM133" s="230"/>
      <c r="CN133" s="218" t="s">
        <v>159</v>
      </c>
      <c r="CO133" s="199"/>
      <c r="CP133" s="230" t="s">
        <v>84</v>
      </c>
      <c r="CQ133" s="232"/>
      <c r="CR133" s="230"/>
      <c r="CS133" s="230"/>
      <c r="CT133" s="230"/>
      <c r="CU133" s="230"/>
      <c r="CV133" s="230"/>
      <c r="CW133" s="230"/>
    </row>
    <row r="134" ht="47.25" hidden="1" spans="1:101">
      <c r="A134" s="191">
        <v>1171</v>
      </c>
      <c r="B134" s="192" t="s">
        <v>620</v>
      </c>
      <c r="C134" s="193" t="s">
        <v>621</v>
      </c>
      <c r="D134" s="191" t="s">
        <v>111</v>
      </c>
      <c r="E134" s="199"/>
      <c r="F134" s="199"/>
      <c r="G134" s="199"/>
      <c r="H134" s="200" t="s">
        <v>622</v>
      </c>
      <c r="I134" s="204"/>
      <c r="J134" s="202"/>
      <c r="K134" s="202"/>
      <c r="L134" s="164" t="str">
        <f>_xlfn.IFNA(VLOOKUP(B134,'[1]CDM Patients Data'!$B$1266:$O$5000,7,FALSE),"")</f>
        <v>Esophagus</v>
      </c>
      <c r="M134" s="164">
        <f>_xlfn.IFNA(VLOOKUP(B134,'[1]CDM Patients Data'!$B$1266:$O$5000,8,FALSE),"")</f>
        <v>0</v>
      </c>
      <c r="N134" s="164">
        <f>_xlfn.IFNA(VLOOKUP(B134,'[1]CDM Patients Data'!$B$1266:$O$5000,9,FALSE),"")</f>
        <v>0</v>
      </c>
      <c r="O134" s="164">
        <f>_xlfn.IFNA(VLOOKUP(B134,'[1]CDM Patients Data'!$B$1266:$O$3492,10,FALSE),"")</f>
        <v>0</v>
      </c>
      <c r="P134" s="164">
        <f>_xlfn.IFNA(VLOOKUP(B134,'[1]CDM Patients Data'!$B$1266:$O$3492,11,FALSE),"")</f>
        <v>0</v>
      </c>
      <c r="Q134" s="164">
        <f>_xlfn.IFNA(VLOOKUP(B134,'[1]CDM Patients Data'!$B$1266:$O$3492,12,FALSE),"")</f>
        <v>0</v>
      </c>
      <c r="R134" s="164">
        <f>_xlfn.IFNA(VLOOKUP(B134,'[1]CDM Patients Data'!$B$1266:$O$3492,13,FALSE),"")</f>
        <v>0</v>
      </c>
      <c r="S134" s="164">
        <f>_xlfn.IFNA(VLOOKUP(B134,'[1]CDM Patients Data'!$B$1266:$O$3492,14,FALSE),"")</f>
        <v>0</v>
      </c>
      <c r="T134" s="164" t="str">
        <f>_xlfn.IFNA(VLOOKUP(B134,'[1]CDM Patients Data'!$B$1266:$N$5000,6,FALSE),"")</f>
        <v>Manohar</v>
      </c>
      <c r="U134" s="164" t="s">
        <v>166</v>
      </c>
      <c r="V134" s="164" t="s">
        <v>167</v>
      </c>
      <c r="W134" s="164" t="s">
        <v>130</v>
      </c>
      <c r="X134" s="164" t="s">
        <v>131</v>
      </c>
      <c r="Y134" s="164"/>
      <c r="Z134" s="164"/>
      <c r="AA134" s="164"/>
      <c r="AB134" s="164"/>
      <c r="AC134" s="210"/>
      <c r="AD134" s="211"/>
      <c r="AE134" s="211" t="s">
        <v>78</v>
      </c>
      <c r="AF134" s="199"/>
      <c r="AG134" s="199"/>
      <c r="AH134" s="214" t="s">
        <v>79</v>
      </c>
      <c r="AI134" s="199"/>
      <c r="AJ134" s="199"/>
      <c r="AK134" s="218" t="s">
        <v>80</v>
      </c>
      <c r="AL134" s="220">
        <v>187187763</v>
      </c>
      <c r="AM134" s="218">
        <v>56.1563289</v>
      </c>
      <c r="AN134" s="218">
        <v>214.9</v>
      </c>
      <c r="AO134" s="218" t="s">
        <v>81</v>
      </c>
      <c r="AP134" s="218"/>
      <c r="AQ134" s="218"/>
      <c r="AR134" s="218"/>
      <c r="AS134" s="218"/>
      <c r="AT134" s="218"/>
      <c r="AU134" s="218"/>
      <c r="AV134" s="218"/>
      <c r="AW134" s="218"/>
      <c r="AX134" s="218"/>
      <c r="AY134" s="218"/>
      <c r="AZ134" s="218"/>
      <c r="BA134" s="218"/>
      <c r="BB134" s="218"/>
      <c r="BC134" s="218"/>
      <c r="BD134" s="218">
        <v>14.14</v>
      </c>
      <c r="BE134" s="218">
        <v>10.09</v>
      </c>
      <c r="BF134" s="218" t="str">
        <f t="shared" si="42"/>
        <v>LOW</v>
      </c>
      <c r="BG134" s="218" t="str">
        <f t="shared" si="43"/>
        <v>MSS</v>
      </c>
      <c r="BH134" s="218"/>
      <c r="BI134" s="218"/>
      <c r="BJ134" s="222"/>
      <c r="BK134" s="199"/>
      <c r="BL134" s="218" t="s">
        <v>84</v>
      </c>
      <c r="BM134" s="218"/>
      <c r="BN134" s="218"/>
      <c r="BO134" s="218"/>
      <c r="BP134" s="218" t="s">
        <v>373</v>
      </c>
      <c r="BQ134" s="218"/>
      <c r="BR134" s="218"/>
      <c r="BS134" s="218"/>
      <c r="BT134" s="218"/>
      <c r="BU134" s="218"/>
      <c r="BV134" s="218"/>
      <c r="BW134" s="218"/>
      <c r="BX134" s="218"/>
      <c r="BY134" s="199"/>
      <c r="BZ134" s="228" t="s">
        <v>84</v>
      </c>
      <c r="CA134" s="228"/>
      <c r="CB134" s="229">
        <f t="shared" si="44"/>
        <v>0</v>
      </c>
      <c r="CC134" s="218"/>
      <c r="CD134" s="228"/>
      <c r="CE134" s="230"/>
      <c r="CF134" s="230"/>
      <c r="CG134" s="230"/>
      <c r="CH134" s="230"/>
      <c r="CI134" s="230"/>
      <c r="CJ134" s="230"/>
      <c r="CK134" s="230"/>
      <c r="CL134" s="230"/>
      <c r="CM134" s="230"/>
      <c r="CN134" s="218" t="s">
        <v>119</v>
      </c>
      <c r="CO134" s="199"/>
      <c r="CP134" s="230" t="s">
        <v>80</v>
      </c>
      <c r="CQ134" s="232">
        <v>3489380</v>
      </c>
      <c r="CR134" s="230">
        <f>CQ134*150/10^9</f>
        <v>0.523407</v>
      </c>
      <c r="CS134" s="230"/>
      <c r="CT134" s="230"/>
      <c r="CU134" s="230"/>
      <c r="CV134" s="230"/>
      <c r="CW134" s="230"/>
    </row>
    <row r="135" ht="45" hidden="1" spans="1:101">
      <c r="A135" s="191">
        <v>1172</v>
      </c>
      <c r="B135" s="192" t="s">
        <v>623</v>
      </c>
      <c r="C135" s="193" t="s">
        <v>624</v>
      </c>
      <c r="D135" s="191" t="s">
        <v>71</v>
      </c>
      <c r="E135" s="199"/>
      <c r="F135" s="199"/>
      <c r="G135" s="199"/>
      <c r="H135" s="200"/>
      <c r="I135" s="204"/>
      <c r="J135" s="202"/>
      <c r="K135" s="202"/>
      <c r="L135" s="164" t="str">
        <f>_xlfn.IFNA(VLOOKUP(B135,'[1]CDM Patients Data'!$B$1266:$O$5000,7,FALSE),"")</f>
        <v>Liver</v>
      </c>
      <c r="M135" s="164">
        <f>_xlfn.IFNA(VLOOKUP(B135,'[1]CDM Patients Data'!$B$1266:$O$5000,8,FALSE),"")</f>
        <v>0</v>
      </c>
      <c r="N135" s="164">
        <f>_xlfn.IFNA(VLOOKUP(B135,'[1]CDM Patients Data'!$B$1266:$O$5000,9,FALSE),"")</f>
        <v>0</v>
      </c>
      <c r="O135" s="164">
        <f>_xlfn.IFNA(VLOOKUP(B135,'[1]CDM Patients Data'!$B$1266:$O$3492,10,FALSE),"")</f>
        <v>0</v>
      </c>
      <c r="P135" s="164">
        <f>_xlfn.IFNA(VLOOKUP(B135,'[1]CDM Patients Data'!$B$1266:$O$3492,11,FALSE),"")</f>
        <v>0</v>
      </c>
      <c r="Q135" s="164">
        <f>_xlfn.IFNA(VLOOKUP(B135,'[1]CDM Patients Data'!$B$1266:$O$3492,12,FALSE),"")</f>
        <v>0</v>
      </c>
      <c r="R135" s="164">
        <f>_xlfn.IFNA(VLOOKUP(B135,'[1]CDM Patients Data'!$B$1266:$O$3492,13,FALSE),"")</f>
        <v>0</v>
      </c>
      <c r="S135" s="164">
        <f>_xlfn.IFNA(VLOOKUP(B135,'[1]CDM Patients Data'!$B$1266:$O$3492,14,FALSE),"")</f>
        <v>0</v>
      </c>
      <c r="T135" s="164" t="str">
        <f>_xlfn.IFNA(VLOOKUP(B135,'[1]CDM Patients Data'!$B$1266:$N$5000,6,FALSE),"")</f>
        <v>Manohar</v>
      </c>
      <c r="U135" s="164" t="s">
        <v>148</v>
      </c>
      <c r="V135" s="164" t="s">
        <v>149</v>
      </c>
      <c r="W135" s="164" t="s">
        <v>130</v>
      </c>
      <c r="X135" s="164" t="s">
        <v>313</v>
      </c>
      <c r="Y135" s="164"/>
      <c r="Z135" s="164"/>
      <c r="AA135" s="164"/>
      <c r="AB135" s="164"/>
      <c r="AC135" s="210"/>
      <c r="AD135" s="211"/>
      <c r="AE135" s="211" t="s">
        <v>78</v>
      </c>
      <c r="AF135" s="199"/>
      <c r="AG135" s="199"/>
      <c r="AH135" s="214" t="s">
        <v>79</v>
      </c>
      <c r="AI135" s="199"/>
      <c r="AJ135" s="199"/>
      <c r="AK135" s="218" t="s">
        <v>80</v>
      </c>
      <c r="AL135" s="220">
        <v>48956743</v>
      </c>
      <c r="AM135" s="218">
        <v>14.6870229</v>
      </c>
      <c r="AN135" s="218">
        <v>124</v>
      </c>
      <c r="AO135" s="218" t="s">
        <v>81</v>
      </c>
      <c r="AP135" s="218" t="s">
        <v>279</v>
      </c>
      <c r="AQ135" s="218" t="s">
        <v>118</v>
      </c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8"/>
      <c r="BB135" s="218"/>
      <c r="BC135" s="218"/>
      <c r="BD135" s="218">
        <v>5.06</v>
      </c>
      <c r="BE135" s="218">
        <v>14.52</v>
      </c>
      <c r="BF135" s="218" t="str">
        <f t="shared" si="42"/>
        <v>LOW</v>
      </c>
      <c r="BG135" s="218" t="str">
        <f t="shared" si="43"/>
        <v>MSS</v>
      </c>
      <c r="BH135" s="218"/>
      <c r="BI135" s="218"/>
      <c r="BJ135" s="222"/>
      <c r="BK135" s="199"/>
      <c r="BL135" s="218" t="s">
        <v>84</v>
      </c>
      <c r="BM135" s="218"/>
      <c r="BN135" s="218"/>
      <c r="BO135" s="218"/>
      <c r="BP135" s="218" t="s">
        <v>373</v>
      </c>
      <c r="BQ135" s="218"/>
      <c r="BR135" s="218"/>
      <c r="BS135" s="218"/>
      <c r="BT135" s="218"/>
      <c r="BU135" s="218"/>
      <c r="BV135" s="218"/>
      <c r="BW135" s="218"/>
      <c r="BX135" s="218"/>
      <c r="BY135" s="199"/>
      <c r="BZ135" s="228" t="s">
        <v>84</v>
      </c>
      <c r="CA135" s="228"/>
      <c r="CB135" s="229">
        <f t="shared" si="44"/>
        <v>0</v>
      </c>
      <c r="CC135" s="218"/>
      <c r="CD135" s="228"/>
      <c r="CE135" s="230"/>
      <c r="CF135" s="230"/>
      <c r="CG135" s="230"/>
      <c r="CH135" s="230"/>
      <c r="CI135" s="230"/>
      <c r="CJ135" s="230"/>
      <c r="CK135" s="230"/>
      <c r="CL135" s="230"/>
      <c r="CM135" s="230"/>
      <c r="CN135" s="218" t="s">
        <v>159</v>
      </c>
      <c r="CO135" s="199"/>
      <c r="CP135" s="230" t="s">
        <v>84</v>
      </c>
      <c r="CQ135" s="232"/>
      <c r="CR135" s="230"/>
      <c r="CS135" s="230"/>
      <c r="CT135" s="230"/>
      <c r="CU135" s="230"/>
      <c r="CV135" s="230"/>
      <c r="CW135" s="230"/>
    </row>
    <row r="136" ht="105" hidden="1" spans="1:101">
      <c r="A136" s="191">
        <v>1173</v>
      </c>
      <c r="B136" s="192" t="s">
        <v>625</v>
      </c>
      <c r="C136" s="193" t="s">
        <v>626</v>
      </c>
      <c r="D136" s="191" t="s">
        <v>71</v>
      </c>
      <c r="E136" s="199"/>
      <c r="F136" s="199"/>
      <c r="G136" s="199"/>
      <c r="H136" s="200"/>
      <c r="I136" s="204"/>
      <c r="J136" s="202"/>
      <c r="K136" s="202"/>
      <c r="L136" s="164" t="str">
        <f>_xlfn.IFNA(VLOOKUP(B136,'[1]CDM Patients Data'!$B$1266:$O$5000,7,FALSE),"")</f>
        <v>Stomach</v>
      </c>
      <c r="M136" s="164">
        <f>_xlfn.IFNA(VLOOKUP(B136,'[1]CDM Patients Data'!$B$1266:$O$5000,8,FALSE),"")</f>
        <v>0</v>
      </c>
      <c r="N136" s="164">
        <f>_xlfn.IFNA(VLOOKUP(B136,'[1]CDM Patients Data'!$B$1266:$O$5000,9,FALSE),"")</f>
        <v>0</v>
      </c>
      <c r="O136" s="164">
        <f>_xlfn.IFNA(VLOOKUP(B136,'[1]CDM Patients Data'!$B$1266:$O$3492,10,FALSE),"")</f>
        <v>0</v>
      </c>
      <c r="P136" s="164">
        <f>_xlfn.IFNA(VLOOKUP(B136,'[1]CDM Patients Data'!$B$1266:$O$3492,11,FALSE),"")</f>
        <v>0</v>
      </c>
      <c r="Q136" s="164">
        <f>_xlfn.IFNA(VLOOKUP(B136,'[1]CDM Patients Data'!$B$1266:$O$3492,12,FALSE),"")</f>
        <v>0</v>
      </c>
      <c r="R136" s="164">
        <f>_xlfn.IFNA(VLOOKUP(B136,'[1]CDM Patients Data'!$B$1266:$O$3492,13,FALSE),"")</f>
        <v>0</v>
      </c>
      <c r="S136" s="164">
        <f>_xlfn.IFNA(VLOOKUP(B136,'[1]CDM Patients Data'!$B$1266:$O$3492,14,FALSE),"")</f>
        <v>0</v>
      </c>
      <c r="T136" s="164" t="str">
        <f>_xlfn.IFNA(VLOOKUP(B136,'[1]CDM Patients Data'!$B$1266:$N$5000,6,FALSE),"")</f>
        <v>Manohar</v>
      </c>
      <c r="U136" s="164" t="s">
        <v>627</v>
      </c>
      <c r="V136" s="164" t="s">
        <v>628</v>
      </c>
      <c r="W136" s="164" t="s">
        <v>130</v>
      </c>
      <c r="X136" s="164" t="s">
        <v>131</v>
      </c>
      <c r="Y136" s="164"/>
      <c r="Z136" s="164"/>
      <c r="AA136" s="164"/>
      <c r="AB136" s="164"/>
      <c r="AC136" s="210"/>
      <c r="AD136" s="211"/>
      <c r="AE136" s="211" t="s">
        <v>78</v>
      </c>
      <c r="AF136" s="199"/>
      <c r="AG136" s="199"/>
      <c r="AH136" s="214" t="s">
        <v>79</v>
      </c>
      <c r="AI136" s="199"/>
      <c r="AJ136" s="199"/>
      <c r="AK136" s="218" t="s">
        <v>80</v>
      </c>
      <c r="AL136" s="220">
        <v>58047136</v>
      </c>
      <c r="AM136" s="218">
        <v>17.4141408</v>
      </c>
      <c r="AN136" s="218">
        <v>169.7</v>
      </c>
      <c r="AO136" s="218" t="s">
        <v>81</v>
      </c>
      <c r="AP136" s="218" t="s">
        <v>401</v>
      </c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8"/>
      <c r="BB136" s="218"/>
      <c r="BC136" s="218"/>
      <c r="BD136" s="218">
        <v>5.56</v>
      </c>
      <c r="BE136" s="218">
        <v>9.9</v>
      </c>
      <c r="BF136" s="218" t="str">
        <f t="shared" si="42"/>
        <v>LOW</v>
      </c>
      <c r="BG136" s="218" t="str">
        <f t="shared" si="43"/>
        <v>MSS</v>
      </c>
      <c r="BH136" s="218"/>
      <c r="BI136" s="218"/>
      <c r="BJ136" s="222"/>
      <c r="BK136" s="199"/>
      <c r="BL136" s="218" t="s">
        <v>84</v>
      </c>
      <c r="BM136" s="218"/>
      <c r="BN136" s="218"/>
      <c r="BO136" s="218"/>
      <c r="BP136" s="218" t="s">
        <v>373</v>
      </c>
      <c r="BQ136" s="218"/>
      <c r="BR136" s="218"/>
      <c r="BS136" s="218"/>
      <c r="BT136" s="218"/>
      <c r="BU136" s="218"/>
      <c r="BV136" s="218"/>
      <c r="BW136" s="218"/>
      <c r="BX136" s="218"/>
      <c r="BY136" s="199"/>
      <c r="BZ136" s="228" t="s">
        <v>84</v>
      </c>
      <c r="CA136" s="228"/>
      <c r="CB136" s="229">
        <f t="shared" si="44"/>
        <v>0</v>
      </c>
      <c r="CC136" s="218"/>
      <c r="CD136" s="228"/>
      <c r="CE136" s="230"/>
      <c r="CF136" s="230"/>
      <c r="CG136" s="230"/>
      <c r="CH136" s="230"/>
      <c r="CI136" s="230"/>
      <c r="CJ136" s="230"/>
      <c r="CK136" s="230"/>
      <c r="CL136" s="230"/>
      <c r="CM136" s="230"/>
      <c r="CN136" s="218" t="s">
        <v>159</v>
      </c>
      <c r="CO136" s="199"/>
      <c r="CP136" s="230" t="s">
        <v>84</v>
      </c>
      <c r="CQ136" s="232"/>
      <c r="CR136" s="230"/>
      <c r="CS136" s="230"/>
      <c r="CT136" s="230"/>
      <c r="CU136" s="230"/>
      <c r="CV136" s="230"/>
      <c r="CW136" s="230"/>
    </row>
    <row r="137" ht="63" hidden="1" spans="1:101">
      <c r="A137" s="191">
        <v>1175</v>
      </c>
      <c r="B137" s="192" t="s">
        <v>629</v>
      </c>
      <c r="C137" s="193" t="s">
        <v>630</v>
      </c>
      <c r="D137" s="191" t="s">
        <v>71</v>
      </c>
      <c r="E137" s="199"/>
      <c r="F137" s="199"/>
      <c r="G137" s="199"/>
      <c r="H137" s="200" t="s">
        <v>631</v>
      </c>
      <c r="I137" s="204"/>
      <c r="J137" s="202"/>
      <c r="K137" s="202"/>
      <c r="L137" s="164" t="str">
        <f>_xlfn.IFNA(VLOOKUP(B137,'[1]CDM Patients Data'!$B$1266:$O$5000,7,FALSE),"")</f>
        <v>Endometrium</v>
      </c>
      <c r="M137" s="164">
        <f>_xlfn.IFNA(VLOOKUP(B137,'[1]CDM Patients Data'!$B$1266:$O$5000,8,FALSE),"")</f>
        <v>0</v>
      </c>
      <c r="N137" s="164">
        <f>_xlfn.IFNA(VLOOKUP(B137,'[1]CDM Patients Data'!$B$1266:$O$5000,9,FALSE),"")</f>
        <v>0</v>
      </c>
      <c r="O137" s="164">
        <f>_xlfn.IFNA(VLOOKUP(B137,'[1]CDM Patients Data'!$B$1266:$O$3492,10,FALSE),"")</f>
        <v>0</v>
      </c>
      <c r="P137" s="164">
        <f>_xlfn.IFNA(VLOOKUP(B137,'[1]CDM Patients Data'!$B$1266:$O$3492,11,FALSE),"")</f>
        <v>0</v>
      </c>
      <c r="Q137" s="164">
        <f>_xlfn.IFNA(VLOOKUP(B137,'[1]CDM Patients Data'!$B$1266:$O$3492,12,FALSE),"")</f>
        <v>0</v>
      </c>
      <c r="R137" s="164">
        <f>_xlfn.IFNA(VLOOKUP(B137,'[1]CDM Patients Data'!$B$1266:$O$3492,13,FALSE),"")</f>
        <v>0</v>
      </c>
      <c r="S137" s="164">
        <f>_xlfn.IFNA(VLOOKUP(B137,'[1]CDM Patients Data'!$B$1266:$O$3492,14,FALSE),"")</f>
        <v>0</v>
      </c>
      <c r="T137" s="164" t="str">
        <f>_xlfn.IFNA(VLOOKUP(B137,'[1]CDM Patients Data'!$B$1266:$N$5000,6,FALSE),"")</f>
        <v>Manohar</v>
      </c>
      <c r="U137" s="164" t="s">
        <v>176</v>
      </c>
      <c r="V137" s="164" t="s">
        <v>177</v>
      </c>
      <c r="W137" s="164" t="s">
        <v>130</v>
      </c>
      <c r="X137" s="164" t="s">
        <v>632</v>
      </c>
      <c r="Y137" s="164"/>
      <c r="Z137" s="164"/>
      <c r="AA137" s="164"/>
      <c r="AB137" s="164"/>
      <c r="AC137" s="210"/>
      <c r="AD137" s="211"/>
      <c r="AE137" s="211" t="s">
        <v>78</v>
      </c>
      <c r="AF137" s="199"/>
      <c r="AG137" s="199"/>
      <c r="AH137" s="214" t="s">
        <v>79</v>
      </c>
      <c r="AI137" s="199"/>
      <c r="AJ137" s="199"/>
      <c r="AK137" s="218" t="s">
        <v>80</v>
      </c>
      <c r="AL137" s="220">
        <v>77522100</v>
      </c>
      <c r="AM137" s="218">
        <v>23.25663</v>
      </c>
      <c r="AN137" s="218">
        <v>117.9</v>
      </c>
      <c r="AO137" s="218" t="s">
        <v>81</v>
      </c>
      <c r="AP137" s="218" t="s">
        <v>178</v>
      </c>
      <c r="AQ137" s="218" t="s">
        <v>179</v>
      </c>
      <c r="AR137" s="218" t="s">
        <v>633</v>
      </c>
      <c r="AS137" s="218"/>
      <c r="AT137" s="218"/>
      <c r="AU137" s="218"/>
      <c r="AV137" s="218"/>
      <c r="AW137" s="218"/>
      <c r="AX137" s="218"/>
      <c r="AY137" s="218"/>
      <c r="AZ137" s="218"/>
      <c r="BA137" s="218"/>
      <c r="BB137" s="218"/>
      <c r="BC137" s="218"/>
      <c r="BD137" s="218"/>
      <c r="BE137" s="218"/>
      <c r="BF137" s="218"/>
      <c r="BG137" s="218"/>
      <c r="BH137" s="218"/>
      <c r="BI137" s="218"/>
      <c r="BJ137" s="222"/>
      <c r="BK137" s="199"/>
      <c r="BL137" s="218" t="s">
        <v>84</v>
      </c>
      <c r="BM137" s="218"/>
      <c r="BN137" s="218"/>
      <c r="BO137" s="218"/>
      <c r="BP137" s="218" t="s">
        <v>373</v>
      </c>
      <c r="BQ137" s="218"/>
      <c r="BR137" s="218"/>
      <c r="BS137" s="218"/>
      <c r="BT137" s="218"/>
      <c r="BU137" s="218"/>
      <c r="BV137" s="218"/>
      <c r="BW137" s="218"/>
      <c r="BX137" s="218"/>
      <c r="BY137" s="199"/>
      <c r="BZ137" s="228" t="s">
        <v>84</v>
      </c>
      <c r="CA137" s="228"/>
      <c r="CB137" s="229">
        <f t="shared" si="44"/>
        <v>0</v>
      </c>
      <c r="CC137" s="218"/>
      <c r="CD137" s="228"/>
      <c r="CE137" s="230"/>
      <c r="CF137" s="230"/>
      <c r="CG137" s="230"/>
      <c r="CH137" s="230"/>
      <c r="CI137" s="230"/>
      <c r="CJ137" s="230"/>
      <c r="CK137" s="230"/>
      <c r="CL137" s="230"/>
      <c r="CM137" s="230"/>
      <c r="CN137" s="218" t="s">
        <v>159</v>
      </c>
      <c r="CO137" s="199"/>
      <c r="CP137" s="230" t="s">
        <v>84</v>
      </c>
      <c r="CQ137" s="232"/>
      <c r="CR137" s="230"/>
      <c r="CS137" s="230"/>
      <c r="CT137" s="230"/>
      <c r="CU137" s="230"/>
      <c r="CV137" s="230"/>
      <c r="CW137" s="230"/>
    </row>
    <row r="138" ht="31.5" hidden="1" spans="1:101">
      <c r="A138" s="191">
        <v>1176</v>
      </c>
      <c r="B138" s="192" t="s">
        <v>634</v>
      </c>
      <c r="C138" s="193" t="s">
        <v>635</v>
      </c>
      <c r="D138" s="191" t="s">
        <v>71</v>
      </c>
      <c r="E138" s="199"/>
      <c r="F138" s="199"/>
      <c r="G138" s="199"/>
      <c r="H138" s="200" t="s">
        <v>636</v>
      </c>
      <c r="I138" s="204"/>
      <c r="J138" s="202"/>
      <c r="K138" s="202"/>
      <c r="L138" s="164" t="str">
        <f>_xlfn.IFNA(VLOOKUP(B138,'[1]CDM Patients Data'!$B$1266:$O$5000,7,FALSE),"")</f>
        <v>Ovary</v>
      </c>
      <c r="M138" s="164">
        <f>_xlfn.IFNA(VLOOKUP(B138,'[1]CDM Patients Data'!$B$1266:$O$5000,8,FALSE),"")</f>
        <v>0</v>
      </c>
      <c r="N138" s="164">
        <f>_xlfn.IFNA(VLOOKUP(B138,'[1]CDM Patients Data'!$B$1266:$O$5000,9,FALSE),"")</f>
        <v>0</v>
      </c>
      <c r="O138" s="164">
        <f>_xlfn.IFNA(VLOOKUP(B138,'[1]CDM Patients Data'!$B$1266:$O$3492,10,FALSE),"")</f>
        <v>0</v>
      </c>
      <c r="P138" s="164">
        <f>_xlfn.IFNA(VLOOKUP(B138,'[1]CDM Patients Data'!$B$1266:$O$3492,11,FALSE),"")</f>
        <v>0</v>
      </c>
      <c r="Q138" s="164">
        <f>_xlfn.IFNA(VLOOKUP(B138,'[1]CDM Patients Data'!$B$1266:$O$3492,12,FALSE),"")</f>
        <v>0</v>
      </c>
      <c r="R138" s="164">
        <f>_xlfn.IFNA(VLOOKUP(B138,'[1]CDM Patients Data'!$B$1266:$O$3492,13,FALSE),"")</f>
        <v>0</v>
      </c>
      <c r="S138" s="164">
        <f>_xlfn.IFNA(VLOOKUP(B138,'[1]CDM Patients Data'!$B$1266:$O$3492,14,FALSE),"")</f>
        <v>0</v>
      </c>
      <c r="T138" s="164" t="str">
        <f>_xlfn.IFNA(VLOOKUP(B138,'[1]CDM Patients Data'!$B$1266:$N$5000,6,FALSE),"")</f>
        <v>Manohar</v>
      </c>
      <c r="U138" s="164" t="s">
        <v>73</v>
      </c>
      <c r="V138" s="164" t="s">
        <v>73</v>
      </c>
      <c r="W138" s="164" t="s">
        <v>74</v>
      </c>
      <c r="X138" s="164" t="s">
        <v>108</v>
      </c>
      <c r="Y138" s="164"/>
      <c r="Z138" s="164"/>
      <c r="AA138" s="164"/>
      <c r="AB138" s="164"/>
      <c r="AC138" s="210"/>
      <c r="AD138" s="211"/>
      <c r="AE138" s="211" t="s">
        <v>78</v>
      </c>
      <c r="AF138" s="199"/>
      <c r="AG138" s="199"/>
      <c r="AH138" s="214" t="s">
        <v>79</v>
      </c>
      <c r="AI138" s="199"/>
      <c r="AJ138" s="199"/>
      <c r="AK138" s="218" t="s">
        <v>80</v>
      </c>
      <c r="AL138" s="220">
        <v>47304827</v>
      </c>
      <c r="AM138" s="218">
        <v>14.1914481</v>
      </c>
      <c r="AN138" s="218">
        <v>144.6</v>
      </c>
      <c r="AO138" s="218" t="s">
        <v>81</v>
      </c>
      <c r="AP138" s="218" t="s">
        <v>401</v>
      </c>
      <c r="AQ138" s="218" t="s">
        <v>118</v>
      </c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18"/>
      <c r="BB138" s="218"/>
      <c r="BC138" s="218"/>
      <c r="BD138" s="218">
        <v>5.51</v>
      </c>
      <c r="BE138" s="218">
        <v>19.86</v>
      </c>
      <c r="BF138" s="218" t="str">
        <f t="shared" ref="BF138:BF141" si="45">IF(BD138&gt;15,"HIGH",IF(BD138="","NA",IF(BD138="CE-Awaited for standardization","UNDER_STANDARDIZATION",IF(BD138&lt;15,"LOW"))))</f>
        <v>LOW</v>
      </c>
      <c r="BG138" s="218" t="str">
        <f t="shared" ref="BG138:BG141" si="46">IF(BE138&gt;15,"MSI-H",IF(BE138="","NA",IF(BE138&lt;15,"MSS")))</f>
        <v>MSI-H</v>
      </c>
      <c r="BH138" s="218"/>
      <c r="BI138" s="218"/>
      <c r="BJ138" s="222"/>
      <c r="BK138" s="199"/>
      <c r="BL138" s="218" t="s">
        <v>84</v>
      </c>
      <c r="BM138" s="218"/>
      <c r="BN138" s="218"/>
      <c r="BO138" s="218"/>
      <c r="BP138" s="218" t="s">
        <v>373</v>
      </c>
      <c r="BQ138" s="218"/>
      <c r="BR138" s="218"/>
      <c r="BS138" s="218"/>
      <c r="BT138" s="218"/>
      <c r="BU138" s="218"/>
      <c r="BV138" s="218"/>
      <c r="BW138" s="218"/>
      <c r="BX138" s="218"/>
      <c r="BY138" s="199"/>
      <c r="BZ138" s="228" t="s">
        <v>84</v>
      </c>
      <c r="CA138" s="228"/>
      <c r="CB138" s="229">
        <f t="shared" si="44"/>
        <v>0</v>
      </c>
      <c r="CC138" s="218"/>
      <c r="CD138" s="228"/>
      <c r="CE138" s="230"/>
      <c r="CF138" s="230"/>
      <c r="CG138" s="230"/>
      <c r="CH138" s="230"/>
      <c r="CI138" s="230"/>
      <c r="CJ138" s="230"/>
      <c r="CK138" s="230"/>
      <c r="CL138" s="230"/>
      <c r="CM138" s="230"/>
      <c r="CN138" s="218" t="s">
        <v>159</v>
      </c>
      <c r="CO138" s="199"/>
      <c r="CP138" s="230" t="s">
        <v>84</v>
      </c>
      <c r="CQ138" s="232"/>
      <c r="CR138" s="230"/>
      <c r="CS138" s="230"/>
      <c r="CT138" s="230"/>
      <c r="CU138" s="230"/>
      <c r="CV138" s="230"/>
      <c r="CW138" s="230"/>
    </row>
    <row r="139" ht="31.5" hidden="1" spans="1:101">
      <c r="A139" s="191">
        <v>1177</v>
      </c>
      <c r="B139" s="192" t="s">
        <v>637</v>
      </c>
      <c r="C139" s="193" t="s">
        <v>638</v>
      </c>
      <c r="D139" s="191" t="s">
        <v>71</v>
      </c>
      <c r="E139" s="199"/>
      <c r="F139" s="199"/>
      <c r="G139" s="199"/>
      <c r="H139" s="200" t="s">
        <v>639</v>
      </c>
      <c r="I139" s="204"/>
      <c r="J139" s="202"/>
      <c r="K139" s="202"/>
      <c r="L139" s="164" t="str">
        <f>_xlfn.IFNA(VLOOKUP(B139,'[1]CDM Patients Data'!$B$1266:$O$5000,7,FALSE),"")</f>
        <v>Rectum</v>
      </c>
      <c r="M139" s="164">
        <f>_xlfn.IFNA(VLOOKUP(B139,'[1]CDM Patients Data'!$B$1266:$O$5000,8,FALSE),"")</f>
        <v>0</v>
      </c>
      <c r="N139" s="164">
        <f>_xlfn.IFNA(VLOOKUP(B139,'[1]CDM Patients Data'!$B$1266:$O$5000,9,FALSE),"")</f>
        <v>0</v>
      </c>
      <c r="O139" s="164">
        <f>_xlfn.IFNA(VLOOKUP(B139,'[1]CDM Patients Data'!$B$1266:$O$3492,10,FALSE),"")</f>
        <v>0</v>
      </c>
      <c r="P139" s="164">
        <f>_xlfn.IFNA(VLOOKUP(B139,'[1]CDM Patients Data'!$B$1266:$O$3492,11,FALSE),"")</f>
        <v>0</v>
      </c>
      <c r="Q139" s="164">
        <f>_xlfn.IFNA(VLOOKUP(B139,'[1]CDM Patients Data'!$B$1266:$O$3492,12,FALSE),"")</f>
        <v>0</v>
      </c>
      <c r="R139" s="164">
        <f>_xlfn.IFNA(VLOOKUP(B139,'[1]CDM Patients Data'!$B$1266:$O$3492,13,FALSE),"")</f>
        <v>0</v>
      </c>
      <c r="S139" s="164">
        <f>_xlfn.IFNA(VLOOKUP(B139,'[1]CDM Patients Data'!$B$1266:$O$3492,14,FALSE),"")</f>
        <v>0</v>
      </c>
      <c r="T139" s="164" t="str">
        <f>_xlfn.IFNA(VLOOKUP(B139,'[1]CDM Patients Data'!$B$1266:$N$5000,6,FALSE),"")</f>
        <v>Manohar</v>
      </c>
      <c r="U139" s="164" t="s">
        <v>287</v>
      </c>
      <c r="V139" s="164" t="s">
        <v>288</v>
      </c>
      <c r="W139" s="164" t="s">
        <v>130</v>
      </c>
      <c r="X139" s="164" t="s">
        <v>131</v>
      </c>
      <c r="Y139" s="164"/>
      <c r="Z139" s="164"/>
      <c r="AA139" s="164"/>
      <c r="AB139" s="164"/>
      <c r="AC139" s="210"/>
      <c r="AD139" s="211"/>
      <c r="AE139" s="211" t="s">
        <v>78</v>
      </c>
      <c r="AF139" s="199"/>
      <c r="AG139" s="199"/>
      <c r="AH139" s="214" t="s">
        <v>79</v>
      </c>
      <c r="AI139" s="199"/>
      <c r="AJ139" s="199"/>
      <c r="AK139" s="218" t="s">
        <v>80</v>
      </c>
      <c r="AL139" s="220">
        <v>58553270</v>
      </c>
      <c r="AM139" s="218">
        <v>17.565981</v>
      </c>
      <c r="AN139" s="218">
        <v>182.1</v>
      </c>
      <c r="AO139" s="218" t="s">
        <v>81</v>
      </c>
      <c r="AP139" s="218" t="s">
        <v>289</v>
      </c>
      <c r="AQ139" s="218" t="s">
        <v>118</v>
      </c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18"/>
      <c r="BB139" s="218"/>
      <c r="BC139" s="218"/>
      <c r="BD139" s="218">
        <v>4.02</v>
      </c>
      <c r="BE139" s="218">
        <v>10.42</v>
      </c>
      <c r="BF139" s="218" t="str">
        <f t="shared" si="45"/>
        <v>LOW</v>
      </c>
      <c r="BG139" s="218" t="str">
        <f t="shared" si="46"/>
        <v>MSS</v>
      </c>
      <c r="BH139" s="218"/>
      <c r="BI139" s="218"/>
      <c r="BJ139" s="222"/>
      <c r="BK139" s="199"/>
      <c r="BL139" s="218" t="s">
        <v>84</v>
      </c>
      <c r="BM139" s="218"/>
      <c r="BN139" s="218"/>
      <c r="BO139" s="218"/>
      <c r="BP139" s="218" t="s">
        <v>373</v>
      </c>
      <c r="BQ139" s="218"/>
      <c r="BR139" s="218"/>
      <c r="BS139" s="218"/>
      <c r="BT139" s="218"/>
      <c r="BU139" s="218"/>
      <c r="BV139" s="218"/>
      <c r="BW139" s="218"/>
      <c r="BX139" s="218"/>
      <c r="BY139" s="199"/>
      <c r="BZ139" s="228" t="s">
        <v>84</v>
      </c>
      <c r="CA139" s="228"/>
      <c r="CB139" s="229">
        <f t="shared" si="44"/>
        <v>0</v>
      </c>
      <c r="CC139" s="218"/>
      <c r="CD139" s="228"/>
      <c r="CE139" s="230"/>
      <c r="CF139" s="230"/>
      <c r="CG139" s="230"/>
      <c r="CH139" s="230"/>
      <c r="CI139" s="230"/>
      <c r="CJ139" s="230"/>
      <c r="CK139" s="230"/>
      <c r="CL139" s="230"/>
      <c r="CM139" s="230"/>
      <c r="CN139" s="218" t="s">
        <v>159</v>
      </c>
      <c r="CO139" s="199"/>
      <c r="CP139" s="230" t="s">
        <v>84</v>
      </c>
      <c r="CQ139" s="232"/>
      <c r="CR139" s="230"/>
      <c r="CS139" s="230"/>
      <c r="CT139" s="230"/>
      <c r="CU139" s="230"/>
      <c r="CV139" s="230"/>
      <c r="CW139" s="230"/>
    </row>
    <row r="140" ht="30" hidden="1" spans="1:101">
      <c r="A140" s="191">
        <v>1178</v>
      </c>
      <c r="B140" s="192" t="s">
        <v>640</v>
      </c>
      <c r="C140" s="193" t="s">
        <v>641</v>
      </c>
      <c r="D140" s="191" t="s">
        <v>71</v>
      </c>
      <c r="E140" s="199"/>
      <c r="F140" s="199"/>
      <c r="G140" s="199"/>
      <c r="H140" s="200"/>
      <c r="I140" s="204"/>
      <c r="J140" s="202"/>
      <c r="K140" s="202"/>
      <c r="L140" s="164" t="str">
        <f>_xlfn.IFNA(VLOOKUP(B140,'[1]CDM Patients Data'!$B$1266:$O$5000,7,FALSE),"")</f>
        <v>Colon</v>
      </c>
      <c r="M140" s="164">
        <f>_xlfn.IFNA(VLOOKUP(B140,'[1]CDM Patients Data'!$B$1266:$O$5000,8,FALSE),"")</f>
        <v>0</v>
      </c>
      <c r="N140" s="164">
        <f>_xlfn.IFNA(VLOOKUP(B140,'[1]CDM Patients Data'!$B$1266:$O$5000,9,FALSE),"")</f>
        <v>0</v>
      </c>
      <c r="O140" s="164">
        <f>_xlfn.IFNA(VLOOKUP(B140,'[1]CDM Patients Data'!$B$1266:$O$3492,10,FALSE),"")</f>
        <v>0</v>
      </c>
      <c r="P140" s="164">
        <f>_xlfn.IFNA(VLOOKUP(B140,'[1]CDM Patients Data'!$B$1266:$O$3492,11,FALSE),"")</f>
        <v>0</v>
      </c>
      <c r="Q140" s="164">
        <f>_xlfn.IFNA(VLOOKUP(B140,'[1]CDM Patients Data'!$B$1266:$O$3492,12,FALSE),"")</f>
        <v>0</v>
      </c>
      <c r="R140" s="164">
        <f>_xlfn.IFNA(VLOOKUP(B140,'[1]CDM Patients Data'!$B$1266:$O$3492,13,FALSE),"")</f>
        <v>0</v>
      </c>
      <c r="S140" s="164">
        <f>_xlfn.IFNA(VLOOKUP(B140,'[1]CDM Patients Data'!$B$1266:$O$3492,14,FALSE),"")</f>
        <v>0</v>
      </c>
      <c r="T140" s="164" t="str">
        <f>_xlfn.IFNA(VLOOKUP(B140,'[1]CDM Patients Data'!$B$1266:$N$5000,6,FALSE),"")</f>
        <v>Manohar</v>
      </c>
      <c r="U140" s="164" t="s">
        <v>293</v>
      </c>
      <c r="V140" s="164" t="s">
        <v>642</v>
      </c>
      <c r="W140" s="164" t="s">
        <v>130</v>
      </c>
      <c r="X140" s="164" t="s">
        <v>131</v>
      </c>
      <c r="Y140" s="164"/>
      <c r="Z140" s="164"/>
      <c r="AA140" s="164"/>
      <c r="AB140" s="164"/>
      <c r="AC140" s="210"/>
      <c r="AD140" s="211"/>
      <c r="AE140" s="211" t="s">
        <v>78</v>
      </c>
      <c r="AF140" s="199"/>
      <c r="AG140" s="199"/>
      <c r="AH140" s="214" t="s">
        <v>79</v>
      </c>
      <c r="AI140" s="199"/>
      <c r="AJ140" s="199"/>
      <c r="AK140" s="218" t="s">
        <v>80</v>
      </c>
      <c r="AL140" s="220">
        <v>64993909</v>
      </c>
      <c r="AM140" s="218">
        <v>19.4981727</v>
      </c>
      <c r="AN140" s="218">
        <v>98.3</v>
      </c>
      <c r="AO140" s="218" t="s">
        <v>81</v>
      </c>
      <c r="AP140" s="218" t="s">
        <v>279</v>
      </c>
      <c r="AQ140" s="218" t="s">
        <v>118</v>
      </c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18"/>
      <c r="BB140" s="218"/>
      <c r="BC140" s="218"/>
      <c r="BD140" s="218">
        <v>4.02</v>
      </c>
      <c r="BE140" s="218">
        <v>9.5</v>
      </c>
      <c r="BF140" s="218" t="str">
        <f t="shared" si="45"/>
        <v>LOW</v>
      </c>
      <c r="BG140" s="218" t="str">
        <f t="shared" si="46"/>
        <v>MSS</v>
      </c>
      <c r="BH140" s="218"/>
      <c r="BI140" s="218"/>
      <c r="BJ140" s="222"/>
      <c r="BK140" s="199"/>
      <c r="BL140" s="218" t="s">
        <v>84</v>
      </c>
      <c r="BM140" s="218"/>
      <c r="BN140" s="218"/>
      <c r="BO140" s="218"/>
      <c r="BP140" s="218" t="s">
        <v>373</v>
      </c>
      <c r="BQ140" s="218"/>
      <c r="BR140" s="218"/>
      <c r="BS140" s="218"/>
      <c r="BT140" s="218"/>
      <c r="BU140" s="218"/>
      <c r="BV140" s="218"/>
      <c r="BW140" s="218"/>
      <c r="BX140" s="218"/>
      <c r="BY140" s="199"/>
      <c r="BZ140" s="228" t="s">
        <v>84</v>
      </c>
      <c r="CA140" s="228"/>
      <c r="CB140" s="229">
        <f t="shared" si="44"/>
        <v>0</v>
      </c>
      <c r="CC140" s="218"/>
      <c r="CD140" s="228"/>
      <c r="CE140" s="230"/>
      <c r="CF140" s="230"/>
      <c r="CG140" s="230"/>
      <c r="CH140" s="230"/>
      <c r="CI140" s="230"/>
      <c r="CJ140" s="230"/>
      <c r="CK140" s="230"/>
      <c r="CL140" s="230"/>
      <c r="CM140" s="230"/>
      <c r="CN140" s="218" t="s">
        <v>159</v>
      </c>
      <c r="CO140" s="199"/>
      <c r="CP140" s="230" t="s">
        <v>84</v>
      </c>
      <c r="CQ140" s="232"/>
      <c r="CR140" s="230"/>
      <c r="CS140" s="230"/>
      <c r="CT140" s="230"/>
      <c r="CU140" s="230"/>
      <c r="CV140" s="230"/>
      <c r="CW140" s="230"/>
    </row>
    <row r="141" ht="25.5" spans="1:101">
      <c r="A141" s="191">
        <v>1179</v>
      </c>
      <c r="B141" s="192" t="s">
        <v>643</v>
      </c>
      <c r="C141" s="193" t="s">
        <v>644</v>
      </c>
      <c r="D141" s="191" t="s">
        <v>99</v>
      </c>
      <c r="E141" s="199"/>
      <c r="F141" s="199"/>
      <c r="G141" s="199"/>
      <c r="H141" s="200"/>
      <c r="I141" s="204" t="s">
        <v>172</v>
      </c>
      <c r="J141" s="202"/>
      <c r="K141" s="202"/>
      <c r="L141" s="164" t="str">
        <f>_xlfn.IFNA(VLOOKUP(B141,'[1]CDM Patients Data'!$B$1266:$O$5000,7,FALSE),"")</f>
        <v>Non Cancer</v>
      </c>
      <c r="M141" s="164">
        <f>_xlfn.IFNA(VLOOKUP(B141,'[1]CDM Patients Data'!$B$1266:$O$5000,8,FALSE),"")</f>
        <v>0</v>
      </c>
      <c r="N141" s="164">
        <f>_xlfn.IFNA(VLOOKUP(B141,'[1]CDM Patients Data'!$B$1266:$O$5000,9,FALSE),"")</f>
        <v>0</v>
      </c>
      <c r="O141" s="164">
        <f>_xlfn.IFNA(VLOOKUP(B141,'[1]CDM Patients Data'!$B$1266:$O$3492,10,FALSE),"")</f>
        <v>0</v>
      </c>
      <c r="P141" s="164">
        <f>_xlfn.IFNA(VLOOKUP(B141,'[1]CDM Patients Data'!$B$1266:$O$3492,11,FALSE),"")</f>
        <v>0</v>
      </c>
      <c r="Q141" s="164">
        <f>_xlfn.IFNA(VLOOKUP(B141,'[1]CDM Patients Data'!$B$1266:$O$3492,12,FALSE),"")</f>
        <v>0</v>
      </c>
      <c r="R141" s="164">
        <f>_xlfn.IFNA(VLOOKUP(B141,'[1]CDM Patients Data'!$B$1266:$O$3492,13,FALSE),"")</f>
        <v>0</v>
      </c>
      <c r="S141" s="164">
        <f>_xlfn.IFNA(VLOOKUP(B141,'[1]CDM Patients Data'!$B$1266:$O$3492,14,FALSE),"")</f>
        <v>0</v>
      </c>
      <c r="T141" s="164" t="str">
        <f>_xlfn.IFNA(VLOOKUP(B141,'[1]CDM Patients Data'!$B$1266:$N$5000,6,FALSE),"")</f>
        <v>Manohar</v>
      </c>
      <c r="U141" s="164" t="s">
        <v>143</v>
      </c>
      <c r="V141" s="164" t="s">
        <v>143</v>
      </c>
      <c r="W141" s="164" t="s">
        <v>143</v>
      </c>
      <c r="X141" s="164" t="s">
        <v>143</v>
      </c>
      <c r="Y141" s="164"/>
      <c r="Z141" s="164"/>
      <c r="AA141" s="164"/>
      <c r="AB141" s="164"/>
      <c r="AC141" s="210"/>
      <c r="AD141" s="211"/>
      <c r="AE141" s="211"/>
      <c r="AF141" s="199"/>
      <c r="AG141" s="199"/>
      <c r="AH141" s="214" t="s">
        <v>79</v>
      </c>
      <c r="AI141" s="199"/>
      <c r="AJ141" s="199"/>
      <c r="AK141" s="218" t="s">
        <v>80</v>
      </c>
      <c r="AL141" s="220">
        <v>32417414</v>
      </c>
      <c r="AM141" s="218">
        <v>9.7252242</v>
      </c>
      <c r="AN141" s="218"/>
      <c r="AO141" s="218" t="s">
        <v>81</v>
      </c>
      <c r="AP141" s="218"/>
      <c r="AQ141" s="218"/>
      <c r="AR141" s="218"/>
      <c r="AS141" s="218"/>
      <c r="AT141" s="218"/>
      <c r="AU141" s="218"/>
      <c r="AV141" s="218"/>
      <c r="AW141" s="218"/>
      <c r="AX141" s="218"/>
      <c r="AY141" s="218"/>
      <c r="AZ141" s="218"/>
      <c r="BA141" s="218"/>
      <c r="BB141" s="218"/>
      <c r="BC141" s="218"/>
      <c r="BD141" s="218">
        <v>4.02</v>
      </c>
      <c r="BE141" s="218">
        <v>10.83</v>
      </c>
      <c r="BF141" s="218" t="str">
        <f t="shared" si="45"/>
        <v>LOW</v>
      </c>
      <c r="BG141" s="218" t="str">
        <f t="shared" si="46"/>
        <v>MSS</v>
      </c>
      <c r="BH141" s="218"/>
      <c r="BI141" s="218"/>
      <c r="BJ141" s="222" t="s">
        <v>79</v>
      </c>
      <c r="BK141" s="199"/>
      <c r="BL141" s="218" t="s">
        <v>80</v>
      </c>
      <c r="BM141" s="218">
        <v>32417414</v>
      </c>
      <c r="BN141" s="218">
        <v>9.7252242</v>
      </c>
      <c r="BO141" s="218">
        <v>108.7</v>
      </c>
      <c r="BP141" s="218" t="s">
        <v>103</v>
      </c>
      <c r="BQ141" s="218"/>
      <c r="BR141" s="218"/>
      <c r="BS141" s="218"/>
      <c r="BT141" s="218"/>
      <c r="BU141" s="218"/>
      <c r="BV141" s="218"/>
      <c r="BW141" s="218"/>
      <c r="BX141" s="218"/>
      <c r="BY141" s="199"/>
      <c r="BZ141" s="228" t="s">
        <v>84</v>
      </c>
      <c r="CA141" s="228"/>
      <c r="CB141" s="229">
        <f t="shared" si="44"/>
        <v>0</v>
      </c>
      <c r="CC141" s="218"/>
      <c r="CD141" s="228"/>
      <c r="CE141" s="230"/>
      <c r="CF141" s="230"/>
      <c r="CG141" s="230"/>
      <c r="CH141" s="230"/>
      <c r="CI141" s="230"/>
      <c r="CJ141" s="230"/>
      <c r="CK141" s="230"/>
      <c r="CL141" s="230"/>
      <c r="CM141" s="230"/>
      <c r="CN141" s="218"/>
      <c r="CO141" s="199"/>
      <c r="CP141" s="230" t="s">
        <v>84</v>
      </c>
      <c r="CQ141" s="232"/>
      <c r="CR141" s="230"/>
      <c r="CS141" s="230"/>
      <c r="CT141" s="230"/>
      <c r="CU141" s="230"/>
      <c r="CV141" s="230"/>
      <c r="CW141" s="230"/>
    </row>
    <row r="142" ht="30" hidden="1" spans="1:101">
      <c r="A142" s="191">
        <v>1181</v>
      </c>
      <c r="B142" s="192" t="s">
        <v>645</v>
      </c>
      <c r="C142" s="193" t="s">
        <v>646</v>
      </c>
      <c r="D142" s="191" t="s">
        <v>71</v>
      </c>
      <c r="E142" s="199"/>
      <c r="F142" s="199"/>
      <c r="G142" s="199"/>
      <c r="H142" s="200"/>
      <c r="I142" s="204"/>
      <c r="J142" s="202"/>
      <c r="K142" s="202"/>
      <c r="L142" s="164" t="str">
        <f>_xlfn.IFNA(VLOOKUP(B142,'[1]CDM Patients Data'!$B$1266:$O$5000,7,FALSE),"")</f>
        <v>Pancreas</v>
      </c>
      <c r="M142" s="164">
        <f>_xlfn.IFNA(VLOOKUP(B142,'[1]CDM Patients Data'!$B$1266:$O$5000,8,FALSE),"")</f>
        <v>0</v>
      </c>
      <c r="N142" s="164">
        <f>_xlfn.IFNA(VLOOKUP(B142,'[1]CDM Patients Data'!$B$1266:$O$5000,9,FALSE),"")</f>
        <v>0</v>
      </c>
      <c r="O142" s="164">
        <f>_xlfn.IFNA(VLOOKUP(B142,'[1]CDM Patients Data'!$B$1266:$O$3492,10,FALSE),"")</f>
        <v>0</v>
      </c>
      <c r="P142" s="164">
        <f>_xlfn.IFNA(VLOOKUP(B142,'[1]CDM Patients Data'!$B$1266:$O$3492,11,FALSE),"")</f>
        <v>0</v>
      </c>
      <c r="Q142" s="164">
        <f>_xlfn.IFNA(VLOOKUP(B142,'[1]CDM Patients Data'!$B$1266:$O$3492,12,FALSE),"")</f>
        <v>0</v>
      </c>
      <c r="R142" s="164">
        <f>_xlfn.IFNA(VLOOKUP(B142,'[1]CDM Patients Data'!$B$1266:$O$3492,13,FALSE),"")</f>
        <v>0</v>
      </c>
      <c r="S142" s="164">
        <f>_xlfn.IFNA(VLOOKUP(B142,'[1]CDM Patients Data'!$B$1266:$O$3492,14,FALSE),"")</f>
        <v>0</v>
      </c>
      <c r="T142" s="164" t="str">
        <f>_xlfn.IFNA(VLOOKUP(B142,'[1]CDM Patients Data'!$B$1266:$N$5000,6,FALSE),"")</f>
        <v>Manohar</v>
      </c>
      <c r="U142" s="164" t="s">
        <v>256</v>
      </c>
      <c r="V142" s="164" t="s">
        <v>647</v>
      </c>
      <c r="W142" s="164" t="s">
        <v>130</v>
      </c>
      <c r="X142" s="164" t="s">
        <v>131</v>
      </c>
      <c r="Y142" s="164"/>
      <c r="Z142" s="164"/>
      <c r="AA142" s="164"/>
      <c r="AB142" s="164"/>
      <c r="AC142" s="210"/>
      <c r="AD142" s="211"/>
      <c r="AE142" s="211" t="s">
        <v>78</v>
      </c>
      <c r="AF142" s="199"/>
      <c r="AG142" s="199"/>
      <c r="AH142" s="214" t="s">
        <v>79</v>
      </c>
      <c r="AI142" s="199"/>
      <c r="AJ142" s="199"/>
      <c r="AK142" s="218" t="s">
        <v>80</v>
      </c>
      <c r="AL142" s="220">
        <v>48167827</v>
      </c>
      <c r="AM142" s="218">
        <v>14.4503481</v>
      </c>
      <c r="AN142" s="218">
        <v>157.3</v>
      </c>
      <c r="AO142" s="218" t="s">
        <v>81</v>
      </c>
      <c r="AP142" s="218" t="s">
        <v>82</v>
      </c>
      <c r="AQ142" s="218" t="s">
        <v>279</v>
      </c>
      <c r="AR142" s="218" t="s">
        <v>118</v>
      </c>
      <c r="AS142" s="218" t="s">
        <v>192</v>
      </c>
      <c r="AT142" s="218"/>
      <c r="AU142" s="218"/>
      <c r="AV142" s="218"/>
      <c r="AW142" s="218"/>
      <c r="AX142" s="218"/>
      <c r="AY142" s="218"/>
      <c r="AZ142" s="218"/>
      <c r="BA142" s="218"/>
      <c r="BB142" s="218"/>
      <c r="BC142" s="218"/>
      <c r="BD142" s="218"/>
      <c r="BE142" s="218"/>
      <c r="BF142" s="218"/>
      <c r="BG142" s="218"/>
      <c r="BH142" s="218"/>
      <c r="BI142" s="218"/>
      <c r="BJ142" s="222"/>
      <c r="BK142" s="199"/>
      <c r="BL142" s="218" t="s">
        <v>84</v>
      </c>
      <c r="BM142" s="218"/>
      <c r="BN142" s="218"/>
      <c r="BO142" s="218"/>
      <c r="BP142" s="218" t="s">
        <v>373</v>
      </c>
      <c r="BQ142" s="218"/>
      <c r="BR142" s="218"/>
      <c r="BS142" s="218"/>
      <c r="BT142" s="218"/>
      <c r="BU142" s="218"/>
      <c r="BV142" s="218"/>
      <c r="BW142" s="218"/>
      <c r="BX142" s="218"/>
      <c r="BY142" s="199"/>
      <c r="BZ142" s="228" t="s">
        <v>84</v>
      </c>
      <c r="CA142" s="228"/>
      <c r="CB142" s="229">
        <f t="shared" si="44"/>
        <v>0</v>
      </c>
      <c r="CC142" s="218"/>
      <c r="CD142" s="228"/>
      <c r="CE142" s="230"/>
      <c r="CF142" s="230"/>
      <c r="CG142" s="230"/>
      <c r="CH142" s="230"/>
      <c r="CI142" s="230"/>
      <c r="CJ142" s="230"/>
      <c r="CK142" s="230"/>
      <c r="CL142" s="230"/>
      <c r="CM142" s="230"/>
      <c r="CN142" s="218" t="s">
        <v>159</v>
      </c>
      <c r="CO142" s="199"/>
      <c r="CP142" s="230" t="s">
        <v>84</v>
      </c>
      <c r="CQ142" s="232"/>
      <c r="CR142" s="230"/>
      <c r="CS142" s="230"/>
      <c r="CT142" s="230"/>
      <c r="CU142" s="230"/>
      <c r="CV142" s="230"/>
      <c r="CW142" s="230"/>
    </row>
    <row r="143" ht="30" hidden="1" spans="1:101">
      <c r="A143" s="191">
        <v>1182</v>
      </c>
      <c r="B143" s="192" t="s">
        <v>648</v>
      </c>
      <c r="C143" s="193" t="s">
        <v>649</v>
      </c>
      <c r="D143" s="191" t="s">
        <v>135</v>
      </c>
      <c r="E143" s="199"/>
      <c r="F143" s="199"/>
      <c r="G143" s="199"/>
      <c r="H143" s="200"/>
      <c r="I143" s="204"/>
      <c r="J143" s="202"/>
      <c r="K143" s="202"/>
      <c r="L143" s="164" t="str">
        <f>_xlfn.IFNA(VLOOKUP(B143,'[1]CDM Patients Data'!$B$1266:$O$5000,7,FALSE),"")</f>
        <v>Rectum</v>
      </c>
      <c r="M143" s="164">
        <f>_xlfn.IFNA(VLOOKUP(B143,'[1]CDM Patients Data'!$B$1266:$O$5000,8,FALSE),"")</f>
        <v>0</v>
      </c>
      <c r="N143" s="164">
        <f>_xlfn.IFNA(VLOOKUP(B143,'[1]CDM Patients Data'!$B$1266:$O$5000,9,FALSE),"")</f>
        <v>0</v>
      </c>
      <c r="O143" s="164">
        <f>_xlfn.IFNA(VLOOKUP(B143,'[1]CDM Patients Data'!$B$1266:$O$3492,10,FALSE),"")</f>
        <v>0</v>
      </c>
      <c r="P143" s="164">
        <f>_xlfn.IFNA(VLOOKUP(B143,'[1]CDM Patients Data'!$B$1266:$O$3492,11,FALSE),"")</f>
        <v>0</v>
      </c>
      <c r="Q143" s="164">
        <f>_xlfn.IFNA(VLOOKUP(B143,'[1]CDM Patients Data'!$B$1266:$O$3492,12,FALSE),"")</f>
        <v>0</v>
      </c>
      <c r="R143" s="164">
        <f>_xlfn.IFNA(VLOOKUP(B143,'[1]CDM Patients Data'!$B$1266:$O$3492,13,FALSE),"")</f>
        <v>0</v>
      </c>
      <c r="S143" s="164">
        <f>_xlfn.IFNA(VLOOKUP(B143,'[1]CDM Patients Data'!$B$1266:$O$3492,14,FALSE),"")</f>
        <v>0</v>
      </c>
      <c r="T143" s="164" t="str">
        <f>_xlfn.IFNA(VLOOKUP(B143,'[1]CDM Patients Data'!$B$1266:$N$5000,6,FALSE),"")</f>
        <v>Manohar</v>
      </c>
      <c r="U143" s="164" t="s">
        <v>287</v>
      </c>
      <c r="V143" s="164" t="s">
        <v>288</v>
      </c>
      <c r="W143" s="164" t="s">
        <v>130</v>
      </c>
      <c r="X143" s="164" t="s">
        <v>406</v>
      </c>
      <c r="Y143" s="164"/>
      <c r="Z143" s="164"/>
      <c r="AA143" s="164"/>
      <c r="AB143" s="164"/>
      <c r="AC143" s="210"/>
      <c r="AD143" s="211"/>
      <c r="AE143" s="211" t="s">
        <v>78</v>
      </c>
      <c r="AF143" s="199"/>
      <c r="AG143" s="199"/>
      <c r="AH143" s="214" t="s">
        <v>79</v>
      </c>
      <c r="AI143" s="199"/>
      <c r="AJ143" s="199"/>
      <c r="AK143" s="218" t="s">
        <v>80</v>
      </c>
      <c r="AL143" s="220">
        <v>49176540</v>
      </c>
      <c r="AM143" s="218">
        <v>14.752962</v>
      </c>
      <c r="AN143" s="218">
        <v>158</v>
      </c>
      <c r="AO143" s="218" t="s">
        <v>81</v>
      </c>
      <c r="AP143" s="218" t="s">
        <v>118</v>
      </c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8"/>
      <c r="BB143" s="218"/>
      <c r="BC143" s="218"/>
      <c r="BD143" s="218">
        <v>11.28</v>
      </c>
      <c r="BE143" s="218">
        <v>10.62</v>
      </c>
      <c r="BF143" s="218" t="str">
        <f t="shared" ref="BF143:BF145" si="47">IF(BD143&gt;15,"HIGH",IF(BD143="","NA",IF(BD143="CE-Awaited for standardization","UNDER_STANDARDIZATION",IF(BD143&lt;15,"LOW"))))</f>
        <v>LOW</v>
      </c>
      <c r="BG143" s="218" t="str">
        <f t="shared" ref="BG143:BG145" si="48">IF(BE143&gt;15,"MSI-H",IF(BE143="","NA",IF(BE143&lt;15,"MSS")))</f>
        <v>MSS</v>
      </c>
      <c r="BH143" s="218"/>
      <c r="BI143" s="218"/>
      <c r="BJ143" s="222"/>
      <c r="BK143" s="199"/>
      <c r="BL143" s="218" t="s">
        <v>84</v>
      </c>
      <c r="BM143" s="218"/>
      <c r="BN143" s="218"/>
      <c r="BO143" s="218"/>
      <c r="BP143" s="218" t="s">
        <v>373</v>
      </c>
      <c r="BQ143" s="218"/>
      <c r="BR143" s="218"/>
      <c r="BS143" s="218"/>
      <c r="BT143" s="218"/>
      <c r="BU143" s="218"/>
      <c r="BV143" s="218"/>
      <c r="BW143" s="218"/>
      <c r="BX143" s="218"/>
      <c r="BY143" s="199"/>
      <c r="BZ143" s="228" t="s">
        <v>84</v>
      </c>
      <c r="CA143" s="228"/>
      <c r="CB143" s="229">
        <f t="shared" si="44"/>
        <v>0</v>
      </c>
      <c r="CC143" s="218"/>
      <c r="CD143" s="228"/>
      <c r="CE143" s="230"/>
      <c r="CF143" s="230"/>
      <c r="CG143" s="230"/>
      <c r="CH143" s="230"/>
      <c r="CI143" s="230"/>
      <c r="CJ143" s="230"/>
      <c r="CK143" s="230"/>
      <c r="CL143" s="230"/>
      <c r="CM143" s="230"/>
      <c r="CN143" s="218" t="s">
        <v>119</v>
      </c>
      <c r="CO143" s="199"/>
      <c r="CP143" s="230" t="s">
        <v>80</v>
      </c>
      <c r="CQ143" s="232">
        <v>71282044</v>
      </c>
      <c r="CR143" s="230">
        <f t="shared" ref="CR143:CR147" si="49">CQ143*150/10^9</f>
        <v>10.6923066</v>
      </c>
      <c r="CS143" s="230"/>
      <c r="CT143" s="230"/>
      <c r="CU143" s="230"/>
      <c r="CV143" s="230"/>
      <c r="CW143" s="230"/>
    </row>
    <row r="144" ht="75" hidden="1" spans="1:101">
      <c r="A144" s="191">
        <v>1183</v>
      </c>
      <c r="B144" s="192" t="s">
        <v>650</v>
      </c>
      <c r="C144" s="193" t="s">
        <v>651</v>
      </c>
      <c r="D144" s="191" t="s">
        <v>135</v>
      </c>
      <c r="E144" s="199"/>
      <c r="F144" s="199"/>
      <c r="G144" s="199"/>
      <c r="H144" s="200" t="s">
        <v>652</v>
      </c>
      <c r="I144" s="204"/>
      <c r="J144" s="202"/>
      <c r="K144" s="202"/>
      <c r="L144" s="164" t="str">
        <f>_xlfn.IFNA(VLOOKUP(B144,'[1]CDM Patients Data'!$B$1266:$O$5000,7,FALSE),"")</f>
        <v>Long bones of lower limb and associated joints</v>
      </c>
      <c r="M144" s="164">
        <f>_xlfn.IFNA(VLOOKUP(B144,'[1]CDM Patients Data'!$B$1266:$O$5000,8,FALSE),"")</f>
        <v>0</v>
      </c>
      <c r="N144" s="164">
        <f>_xlfn.IFNA(VLOOKUP(B144,'[1]CDM Patients Data'!$B$1266:$O$5000,9,FALSE),"")</f>
        <v>0</v>
      </c>
      <c r="O144" s="164">
        <f>_xlfn.IFNA(VLOOKUP(B144,'[1]CDM Patients Data'!$B$1266:$O$3492,10,FALSE),"")</f>
        <v>0</v>
      </c>
      <c r="P144" s="164">
        <f>_xlfn.IFNA(VLOOKUP(B144,'[1]CDM Patients Data'!$B$1266:$O$3492,11,FALSE),"")</f>
        <v>0</v>
      </c>
      <c r="Q144" s="164">
        <f>_xlfn.IFNA(VLOOKUP(B144,'[1]CDM Patients Data'!$B$1266:$O$3492,12,FALSE),"")</f>
        <v>0</v>
      </c>
      <c r="R144" s="164">
        <f>_xlfn.IFNA(VLOOKUP(B144,'[1]CDM Patients Data'!$B$1266:$O$3492,13,FALSE),"")</f>
        <v>0</v>
      </c>
      <c r="S144" s="164">
        <f>_xlfn.IFNA(VLOOKUP(B144,'[1]CDM Patients Data'!$B$1266:$O$3492,14,FALSE),"")</f>
        <v>0</v>
      </c>
      <c r="T144" s="164" t="str">
        <f>_xlfn.IFNA(VLOOKUP(B144,'[1]CDM Patients Data'!$B$1266:$N$5000,6,FALSE),"")</f>
        <v>Manohar</v>
      </c>
      <c r="U144" s="209" t="s">
        <v>596</v>
      </c>
      <c r="V144" s="209" t="s">
        <v>653</v>
      </c>
      <c r="W144" s="209" t="s">
        <v>102</v>
      </c>
      <c r="X144" s="209" t="s">
        <v>654</v>
      </c>
      <c r="Y144" s="209"/>
      <c r="Z144" s="164"/>
      <c r="AA144" s="209"/>
      <c r="AB144" s="164"/>
      <c r="AC144" s="210" t="s">
        <v>655</v>
      </c>
      <c r="AD144" s="211"/>
      <c r="AE144" s="211" t="s">
        <v>78</v>
      </c>
      <c r="AF144" s="199"/>
      <c r="AG144" s="199"/>
      <c r="AH144" s="214" t="s">
        <v>79</v>
      </c>
      <c r="AI144" s="199"/>
      <c r="AJ144" s="199"/>
      <c r="AK144" s="218" t="s">
        <v>80</v>
      </c>
      <c r="AL144" s="220">
        <v>56875763</v>
      </c>
      <c r="AM144" s="218">
        <v>17.0627289</v>
      </c>
      <c r="AN144" s="218">
        <v>116.1</v>
      </c>
      <c r="AO144" s="218" t="s">
        <v>81</v>
      </c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8"/>
      <c r="BB144" s="218"/>
      <c r="BC144" s="218"/>
      <c r="BD144" s="218">
        <v>19.5</v>
      </c>
      <c r="BE144" s="218">
        <v>8.94</v>
      </c>
      <c r="BF144" s="218" t="str">
        <f t="shared" si="47"/>
        <v>HIGH</v>
      </c>
      <c r="BG144" s="218" t="str">
        <f t="shared" si="48"/>
        <v>MSS</v>
      </c>
      <c r="BH144" s="218"/>
      <c r="BI144" s="218"/>
      <c r="BJ144" s="222"/>
      <c r="BK144" s="199"/>
      <c r="BL144" s="218" t="s">
        <v>84</v>
      </c>
      <c r="BM144" s="218"/>
      <c r="BN144" s="218"/>
      <c r="BO144" s="218"/>
      <c r="BP144" s="218" t="s">
        <v>373</v>
      </c>
      <c r="BQ144" s="218"/>
      <c r="BR144" s="218"/>
      <c r="BS144" s="218"/>
      <c r="BT144" s="218"/>
      <c r="BU144" s="218"/>
      <c r="BV144" s="218"/>
      <c r="BW144" s="218"/>
      <c r="BX144" s="218"/>
      <c r="BY144" s="199"/>
      <c r="BZ144" s="228" t="s">
        <v>84</v>
      </c>
      <c r="CA144" s="228"/>
      <c r="CB144" s="229">
        <f t="shared" si="44"/>
        <v>0</v>
      </c>
      <c r="CC144" s="218"/>
      <c r="CD144" s="228"/>
      <c r="CE144" s="230"/>
      <c r="CF144" s="230"/>
      <c r="CG144" s="230"/>
      <c r="CH144" s="230"/>
      <c r="CI144" s="230"/>
      <c r="CJ144" s="230"/>
      <c r="CK144" s="230"/>
      <c r="CL144" s="230"/>
      <c r="CM144" s="230"/>
      <c r="CN144" s="218" t="s">
        <v>119</v>
      </c>
      <c r="CO144" s="199"/>
      <c r="CP144" s="230" t="s">
        <v>80</v>
      </c>
      <c r="CQ144" s="232">
        <v>63540176</v>
      </c>
      <c r="CR144" s="230">
        <f t="shared" si="49"/>
        <v>9.5310264</v>
      </c>
      <c r="CS144" s="230"/>
      <c r="CT144" s="230"/>
      <c r="CU144" s="230"/>
      <c r="CV144" s="230"/>
      <c r="CW144" s="230"/>
    </row>
    <row r="145" ht="25.5" spans="1:101">
      <c r="A145" s="191">
        <v>1184</v>
      </c>
      <c r="B145" s="192" t="s">
        <v>656</v>
      </c>
      <c r="C145" s="193" t="s">
        <v>657</v>
      </c>
      <c r="D145" s="191" t="s">
        <v>99</v>
      </c>
      <c r="E145" s="199"/>
      <c r="F145" s="199"/>
      <c r="G145" s="199"/>
      <c r="H145" s="200"/>
      <c r="I145" s="204" t="s">
        <v>172</v>
      </c>
      <c r="J145" s="202"/>
      <c r="K145" s="202"/>
      <c r="L145" s="164" t="str">
        <f>_xlfn.IFNA(VLOOKUP(B145,'[1]CDM Patients Data'!$B$1266:$O$5000,7,FALSE),"")</f>
        <v>Non Cancer</v>
      </c>
      <c r="M145" s="164">
        <f>_xlfn.IFNA(VLOOKUP(B145,'[1]CDM Patients Data'!$B$1266:$O$5000,8,FALSE),"")</f>
        <v>0</v>
      </c>
      <c r="N145" s="164">
        <f>_xlfn.IFNA(VLOOKUP(B145,'[1]CDM Patients Data'!$B$1266:$O$5000,9,FALSE),"")</f>
        <v>0</v>
      </c>
      <c r="O145" s="164">
        <f>_xlfn.IFNA(VLOOKUP(B145,'[1]CDM Patients Data'!$B$1266:$O$3492,10,FALSE),"")</f>
        <v>0</v>
      </c>
      <c r="P145" s="164">
        <f>_xlfn.IFNA(VLOOKUP(B145,'[1]CDM Patients Data'!$B$1266:$O$3492,11,FALSE),"")</f>
        <v>0</v>
      </c>
      <c r="Q145" s="164">
        <f>_xlfn.IFNA(VLOOKUP(B145,'[1]CDM Patients Data'!$B$1266:$O$3492,12,FALSE),"")</f>
        <v>0</v>
      </c>
      <c r="R145" s="164">
        <f>_xlfn.IFNA(VLOOKUP(B145,'[1]CDM Patients Data'!$B$1266:$O$3492,13,FALSE),"")</f>
        <v>0</v>
      </c>
      <c r="S145" s="164">
        <f>_xlfn.IFNA(VLOOKUP(B145,'[1]CDM Patients Data'!$B$1266:$O$3492,14,FALSE),"")</f>
        <v>0</v>
      </c>
      <c r="T145" s="164" t="str">
        <f>_xlfn.IFNA(VLOOKUP(B145,'[1]CDM Patients Data'!$B$1266:$N$5000,6,FALSE),"")</f>
        <v>Manohar</v>
      </c>
      <c r="U145" s="164" t="s">
        <v>143</v>
      </c>
      <c r="V145" s="164" t="s">
        <v>143</v>
      </c>
      <c r="W145" s="164" t="s">
        <v>143</v>
      </c>
      <c r="X145" s="164" t="s">
        <v>143</v>
      </c>
      <c r="Y145" s="164"/>
      <c r="Z145" s="164"/>
      <c r="AA145" s="164"/>
      <c r="AB145" s="164"/>
      <c r="AC145" s="210"/>
      <c r="AD145" s="211"/>
      <c r="AE145" s="211"/>
      <c r="AF145" s="199"/>
      <c r="AG145" s="199"/>
      <c r="AH145" s="214" t="s">
        <v>79</v>
      </c>
      <c r="AI145" s="199"/>
      <c r="AJ145" s="199"/>
      <c r="AK145" s="218" t="s">
        <v>80</v>
      </c>
      <c r="AL145" s="220">
        <v>26955084</v>
      </c>
      <c r="AM145" s="218">
        <v>8.0865252</v>
      </c>
      <c r="AN145" s="218"/>
      <c r="AO145" s="218" t="s">
        <v>94</v>
      </c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8"/>
      <c r="BB145" s="218"/>
      <c r="BC145" s="218"/>
      <c r="BD145" s="218">
        <v>8.21</v>
      </c>
      <c r="BE145" s="218">
        <v>11.6</v>
      </c>
      <c r="BF145" s="218" t="str">
        <f t="shared" si="47"/>
        <v>LOW</v>
      </c>
      <c r="BG145" s="218" t="str">
        <f t="shared" si="48"/>
        <v>MSS</v>
      </c>
      <c r="BH145" s="218"/>
      <c r="BI145" s="218"/>
      <c r="BJ145" s="222" t="s">
        <v>79</v>
      </c>
      <c r="BK145" s="199"/>
      <c r="BL145" s="218" t="s">
        <v>80</v>
      </c>
      <c r="BM145" s="218">
        <v>26955084</v>
      </c>
      <c r="BN145" s="218">
        <v>8.0865252</v>
      </c>
      <c r="BO145" s="218">
        <v>92.4</v>
      </c>
      <c r="BP145" s="218" t="s">
        <v>95</v>
      </c>
      <c r="BQ145" s="218"/>
      <c r="BR145" s="218"/>
      <c r="BS145" s="218"/>
      <c r="BT145" s="218"/>
      <c r="BU145" s="218"/>
      <c r="BV145" s="218"/>
      <c r="BW145" s="218"/>
      <c r="BX145" s="218"/>
      <c r="BY145" s="199"/>
      <c r="BZ145" s="228" t="s">
        <v>84</v>
      </c>
      <c r="CA145" s="228"/>
      <c r="CB145" s="229">
        <f t="shared" si="44"/>
        <v>0</v>
      </c>
      <c r="CC145" s="218"/>
      <c r="CD145" s="228"/>
      <c r="CE145" s="230"/>
      <c r="CF145" s="230"/>
      <c r="CG145" s="230"/>
      <c r="CH145" s="230"/>
      <c r="CI145" s="230"/>
      <c r="CJ145" s="230"/>
      <c r="CK145" s="230"/>
      <c r="CL145" s="230"/>
      <c r="CM145" s="230"/>
      <c r="CN145" s="218"/>
      <c r="CO145" s="199"/>
      <c r="CP145" s="230" t="s">
        <v>84</v>
      </c>
      <c r="CQ145" s="232"/>
      <c r="CR145" s="230"/>
      <c r="CS145" s="230"/>
      <c r="CT145" s="230"/>
      <c r="CU145" s="230"/>
      <c r="CV145" s="230"/>
      <c r="CW145" s="230"/>
    </row>
    <row r="146" ht="47.25" spans="1:101">
      <c r="A146" s="191">
        <v>1185</v>
      </c>
      <c r="B146" s="192" t="s">
        <v>658</v>
      </c>
      <c r="C146" s="193" t="s">
        <v>659</v>
      </c>
      <c r="D146" s="191" t="s">
        <v>122</v>
      </c>
      <c r="E146" s="199"/>
      <c r="F146" s="199"/>
      <c r="G146" s="199"/>
      <c r="H146" s="200" t="s">
        <v>660</v>
      </c>
      <c r="I146" s="204" t="s">
        <v>661</v>
      </c>
      <c r="J146" s="202"/>
      <c r="K146" s="202"/>
      <c r="L146" s="164" t="str">
        <f>_xlfn.IFNA(VLOOKUP(B146,'[1]CDM Patients Data'!$B$1266:$O$5000,7,FALSE),"")</f>
        <v>Colon</v>
      </c>
      <c r="M146" s="164">
        <f>_xlfn.IFNA(VLOOKUP(B146,'[1]CDM Patients Data'!$B$1266:$O$5000,8,FALSE),"")</f>
        <v>0</v>
      </c>
      <c r="N146" s="164">
        <f>_xlfn.IFNA(VLOOKUP(B146,'[1]CDM Patients Data'!$B$1266:$O$5000,9,FALSE),"")</f>
        <v>0</v>
      </c>
      <c r="O146" s="164">
        <f>_xlfn.IFNA(VLOOKUP(B146,'[1]CDM Patients Data'!$B$1266:$O$3492,10,FALSE),"")</f>
        <v>0</v>
      </c>
      <c r="P146" s="164">
        <f>_xlfn.IFNA(VLOOKUP(B146,'[1]CDM Patients Data'!$B$1266:$O$3492,11,FALSE),"")</f>
        <v>0</v>
      </c>
      <c r="Q146" s="164">
        <f>_xlfn.IFNA(VLOOKUP(B146,'[1]CDM Patients Data'!$B$1266:$O$3492,12,FALSE),"")</f>
        <v>0</v>
      </c>
      <c r="R146" s="164">
        <f>_xlfn.IFNA(VLOOKUP(B146,'[1]CDM Patients Data'!$B$1266:$O$3492,13,FALSE),"")</f>
        <v>0</v>
      </c>
      <c r="S146" s="164">
        <f>_xlfn.IFNA(VLOOKUP(B146,'[1]CDM Patients Data'!$B$1266:$O$3492,14,FALSE),"")</f>
        <v>0</v>
      </c>
      <c r="T146" s="164" t="str">
        <f>_xlfn.IFNA(VLOOKUP(B146,'[1]CDM Patients Data'!$B$1266:$N$5000,6,FALSE),"")</f>
        <v>Manohar</v>
      </c>
      <c r="U146" s="164" t="s">
        <v>293</v>
      </c>
      <c r="V146" s="164" t="s">
        <v>662</v>
      </c>
      <c r="W146" s="164" t="s">
        <v>130</v>
      </c>
      <c r="X146" s="164" t="s">
        <v>406</v>
      </c>
      <c r="Y146" s="164"/>
      <c r="Z146" s="164"/>
      <c r="AA146" s="164"/>
      <c r="AB146" s="164"/>
      <c r="AC146" s="210"/>
      <c r="AD146" s="211"/>
      <c r="AE146" s="211" t="s">
        <v>78</v>
      </c>
      <c r="AF146" s="199"/>
      <c r="AG146" s="199"/>
      <c r="AH146" s="214" t="s">
        <v>79</v>
      </c>
      <c r="AI146" s="199"/>
      <c r="AJ146" s="199"/>
      <c r="AK146" s="218" t="s">
        <v>80</v>
      </c>
      <c r="AL146" s="220">
        <v>41456139</v>
      </c>
      <c r="AM146" s="218">
        <v>12.4368417</v>
      </c>
      <c r="AN146" s="218">
        <v>119.7</v>
      </c>
      <c r="AO146" s="218" t="s">
        <v>94</v>
      </c>
      <c r="AP146" s="218" t="s">
        <v>279</v>
      </c>
      <c r="AQ146" s="218" t="s">
        <v>363</v>
      </c>
      <c r="AR146" s="218" t="s">
        <v>118</v>
      </c>
      <c r="AS146" s="218" t="s">
        <v>663</v>
      </c>
      <c r="AT146" s="218"/>
      <c r="AU146" s="218"/>
      <c r="AV146" s="218"/>
      <c r="AW146" s="218"/>
      <c r="AX146" s="218"/>
      <c r="AY146" s="218"/>
      <c r="AZ146" s="218"/>
      <c r="BA146" s="218"/>
      <c r="BB146" s="218"/>
      <c r="BC146" s="218"/>
      <c r="BD146" s="218"/>
      <c r="BE146" s="218"/>
      <c r="BF146" s="218"/>
      <c r="BG146" s="218"/>
      <c r="BH146" s="218"/>
      <c r="BI146" s="218"/>
      <c r="BJ146" s="222" t="s">
        <v>79</v>
      </c>
      <c r="BK146" s="199"/>
      <c r="BL146" s="218" t="s">
        <v>80</v>
      </c>
      <c r="BM146" s="218">
        <v>25114968</v>
      </c>
      <c r="BN146" s="218">
        <v>7.5344904</v>
      </c>
      <c r="BO146" s="218">
        <v>81.9</v>
      </c>
      <c r="BP146" s="218" t="s">
        <v>95</v>
      </c>
      <c r="BQ146" s="218"/>
      <c r="BR146" s="218"/>
      <c r="BS146" s="218"/>
      <c r="BT146" s="218"/>
      <c r="BU146" s="218"/>
      <c r="BV146" s="218"/>
      <c r="BW146" s="218"/>
      <c r="BX146" s="218"/>
      <c r="BY146" s="199"/>
      <c r="BZ146" s="228" t="s">
        <v>84</v>
      </c>
      <c r="CA146" s="228"/>
      <c r="CB146" s="229">
        <f t="shared" si="44"/>
        <v>0</v>
      </c>
      <c r="CC146" s="218"/>
      <c r="CD146" s="228"/>
      <c r="CE146" s="230"/>
      <c r="CF146" s="230"/>
      <c r="CG146" s="230"/>
      <c r="CH146" s="230"/>
      <c r="CI146" s="230"/>
      <c r="CJ146" s="230"/>
      <c r="CK146" s="230"/>
      <c r="CL146" s="230"/>
      <c r="CM146" s="230"/>
      <c r="CN146" s="218"/>
      <c r="CO146" s="199"/>
      <c r="CP146" s="230" t="s">
        <v>80</v>
      </c>
      <c r="CQ146" s="234">
        <v>44342916</v>
      </c>
      <c r="CR146" s="230">
        <f t="shared" si="49"/>
        <v>6.6514374</v>
      </c>
      <c r="CS146" s="230"/>
      <c r="CT146" s="230" t="s">
        <v>95</v>
      </c>
      <c r="CU146" s="230"/>
      <c r="CV146" s="230"/>
      <c r="CW146" s="230"/>
    </row>
    <row r="147" ht="60" spans="1:101">
      <c r="A147" s="191">
        <v>1187</v>
      </c>
      <c r="B147" s="192" t="s">
        <v>664</v>
      </c>
      <c r="C147" s="193" t="s">
        <v>665</v>
      </c>
      <c r="D147" s="191" t="s">
        <v>111</v>
      </c>
      <c r="E147" s="199"/>
      <c r="F147" s="199"/>
      <c r="G147" s="199"/>
      <c r="H147" s="200" t="s">
        <v>666</v>
      </c>
      <c r="I147" s="204" t="s">
        <v>667</v>
      </c>
      <c r="J147" s="202"/>
      <c r="K147" s="202"/>
      <c r="L147" s="164" t="str">
        <f>_xlfn.IFNA(VLOOKUP(B147,'[1]CDM Patients Data'!$B$1266:$O$5000,7,FALSE),"")</f>
        <v>Breast</v>
      </c>
      <c r="M147" s="164">
        <f>_xlfn.IFNA(VLOOKUP(B147,'[1]CDM Patients Data'!$B$1266:$O$5000,8,FALSE),"")</f>
        <v>0</v>
      </c>
      <c r="N147" s="164">
        <f>_xlfn.IFNA(VLOOKUP(B147,'[1]CDM Patients Data'!$B$1266:$O$5000,9,FALSE),"")</f>
        <v>0</v>
      </c>
      <c r="O147" s="164">
        <f>_xlfn.IFNA(VLOOKUP(B147,'[1]CDM Patients Data'!$B$1266:$O$3492,10,FALSE),"")</f>
        <v>0</v>
      </c>
      <c r="P147" s="164">
        <f>_xlfn.IFNA(VLOOKUP(B147,'[1]CDM Patients Data'!$B$1266:$O$3492,11,FALSE),"")</f>
        <v>0</v>
      </c>
      <c r="Q147" s="164">
        <f>_xlfn.IFNA(VLOOKUP(B147,'[1]CDM Patients Data'!$B$1266:$O$3492,12,FALSE),"")</f>
        <v>0</v>
      </c>
      <c r="R147" s="164">
        <f>_xlfn.IFNA(VLOOKUP(B147,'[1]CDM Patients Data'!$B$1266:$O$3492,13,FALSE),"")</f>
        <v>0</v>
      </c>
      <c r="S147" s="164">
        <f>_xlfn.IFNA(VLOOKUP(B147,'[1]CDM Patients Data'!$B$1266:$O$3492,14,FALSE),"")</f>
        <v>0</v>
      </c>
      <c r="T147" s="164" t="str">
        <f>_xlfn.IFNA(VLOOKUP(B147,'[1]CDM Patients Data'!$B$1266:$N$5000,6,FALSE),"")</f>
        <v>Manohar</v>
      </c>
      <c r="U147" s="164" t="s">
        <v>90</v>
      </c>
      <c r="V147" s="164" t="s">
        <v>91</v>
      </c>
      <c r="W147" s="164" t="s">
        <v>102</v>
      </c>
      <c r="X147" s="164" t="s">
        <v>131</v>
      </c>
      <c r="Y147" s="164"/>
      <c r="Z147" s="164"/>
      <c r="AA147" s="164"/>
      <c r="AB147" s="164"/>
      <c r="AC147" s="210"/>
      <c r="AD147" s="211"/>
      <c r="AE147" s="211"/>
      <c r="AF147" s="199"/>
      <c r="AG147" s="199"/>
      <c r="AH147" s="214" t="s">
        <v>79</v>
      </c>
      <c r="AI147" s="199"/>
      <c r="AJ147" s="199"/>
      <c r="AK147" s="218" t="s">
        <v>80</v>
      </c>
      <c r="AL147" s="220">
        <v>53020608</v>
      </c>
      <c r="AM147" s="218">
        <v>15.9061824</v>
      </c>
      <c r="AN147" s="218">
        <v>143.5</v>
      </c>
      <c r="AO147" s="218" t="s">
        <v>81</v>
      </c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 t="s">
        <v>271</v>
      </c>
      <c r="AZ147" s="218" t="s">
        <v>273</v>
      </c>
      <c r="BA147" s="218" t="s">
        <v>397</v>
      </c>
      <c r="BB147" s="218"/>
      <c r="BC147" s="218"/>
      <c r="BD147" s="218"/>
      <c r="BE147" s="218"/>
      <c r="BF147" s="218"/>
      <c r="BG147" s="218"/>
      <c r="BH147" s="218"/>
      <c r="BI147" s="218"/>
      <c r="BJ147" s="222" t="s">
        <v>589</v>
      </c>
      <c r="BK147" s="199"/>
      <c r="BL147" s="218" t="s">
        <v>80</v>
      </c>
      <c r="BM147" s="218">
        <v>5938376</v>
      </c>
      <c r="BN147" s="218">
        <v>1.7815128</v>
      </c>
      <c r="BO147" s="218">
        <v>175.4</v>
      </c>
      <c r="BP147" s="218" t="s">
        <v>103</v>
      </c>
      <c r="BQ147" s="218"/>
      <c r="BR147" s="218"/>
      <c r="BS147" s="218"/>
      <c r="BT147" s="218"/>
      <c r="BU147" s="218"/>
      <c r="BV147" s="218"/>
      <c r="BW147" s="218"/>
      <c r="BX147" s="218"/>
      <c r="BY147" s="199"/>
      <c r="BZ147" s="228" t="s">
        <v>84</v>
      </c>
      <c r="CA147" s="228"/>
      <c r="CB147" s="229">
        <f t="shared" si="44"/>
        <v>0</v>
      </c>
      <c r="CC147" s="218"/>
      <c r="CD147" s="228"/>
      <c r="CE147" s="230"/>
      <c r="CF147" s="230"/>
      <c r="CG147" s="230"/>
      <c r="CH147" s="230"/>
      <c r="CI147" s="230"/>
      <c r="CJ147" s="230"/>
      <c r="CK147" s="230"/>
      <c r="CL147" s="230"/>
      <c r="CM147" s="230"/>
      <c r="CN147" s="218" t="s">
        <v>119</v>
      </c>
      <c r="CO147" s="199"/>
      <c r="CP147" s="230" t="s">
        <v>80</v>
      </c>
      <c r="CQ147" s="232">
        <v>63202094</v>
      </c>
      <c r="CR147" s="230">
        <f t="shared" si="49"/>
        <v>9.4803141</v>
      </c>
      <c r="CS147" s="230"/>
      <c r="CT147" s="230"/>
      <c r="CU147" s="230" t="s">
        <v>668</v>
      </c>
      <c r="CV147" s="230"/>
      <c r="CW147" s="230"/>
    </row>
    <row r="148" ht="30" hidden="1" spans="1:101">
      <c r="A148" s="191">
        <v>1188</v>
      </c>
      <c r="B148" s="192" t="s">
        <v>669</v>
      </c>
      <c r="C148" s="193" t="s">
        <v>670</v>
      </c>
      <c r="D148" s="191" t="s">
        <v>71</v>
      </c>
      <c r="E148" s="199"/>
      <c r="F148" s="199"/>
      <c r="G148" s="199"/>
      <c r="H148" s="200" t="s">
        <v>671</v>
      </c>
      <c r="I148" s="204"/>
      <c r="J148" s="202"/>
      <c r="K148" s="202"/>
      <c r="L148" s="164" t="str">
        <f>_xlfn.IFNA(VLOOKUP(B148,'[1]CDM Patients Data'!$B$1266:$O$5000,7,FALSE),"")</f>
        <v>Esophagus</v>
      </c>
      <c r="M148" s="164">
        <f>_xlfn.IFNA(VLOOKUP(B148,'[1]CDM Patients Data'!$B$1266:$O$5000,8,FALSE),"")</f>
        <v>0</v>
      </c>
      <c r="N148" s="164">
        <f>_xlfn.IFNA(VLOOKUP(B148,'[1]CDM Patients Data'!$B$1266:$O$5000,9,FALSE),"")</f>
        <v>0</v>
      </c>
      <c r="O148" s="164">
        <f>_xlfn.IFNA(VLOOKUP(B148,'[1]CDM Patients Data'!$B$1266:$O$3492,10,FALSE),"")</f>
        <v>0</v>
      </c>
      <c r="P148" s="164">
        <f>_xlfn.IFNA(VLOOKUP(B148,'[1]CDM Patients Data'!$B$1266:$O$3492,11,FALSE),"")</f>
        <v>0</v>
      </c>
      <c r="Q148" s="164">
        <f>_xlfn.IFNA(VLOOKUP(B148,'[1]CDM Patients Data'!$B$1266:$O$3492,12,FALSE),"")</f>
        <v>0</v>
      </c>
      <c r="R148" s="164">
        <f>_xlfn.IFNA(VLOOKUP(B148,'[1]CDM Patients Data'!$B$1266:$O$3492,13,FALSE),"")</f>
        <v>0</v>
      </c>
      <c r="S148" s="164">
        <f>_xlfn.IFNA(VLOOKUP(B148,'[1]CDM Patients Data'!$B$1266:$O$3492,14,FALSE),"")</f>
        <v>0</v>
      </c>
      <c r="T148" s="164" t="str">
        <f>_xlfn.IFNA(VLOOKUP(B148,'[1]CDM Patients Data'!$B$1266:$N$5000,6,FALSE),"")</f>
        <v>Manohar</v>
      </c>
      <c r="U148" s="164" t="s">
        <v>166</v>
      </c>
      <c r="V148" s="164" t="s">
        <v>672</v>
      </c>
      <c r="W148" s="164" t="s">
        <v>130</v>
      </c>
      <c r="X148" s="164" t="s">
        <v>131</v>
      </c>
      <c r="Y148" s="164"/>
      <c r="Z148" s="164"/>
      <c r="AA148" s="164"/>
      <c r="AB148" s="164"/>
      <c r="AC148" s="210"/>
      <c r="AD148" s="211"/>
      <c r="AE148" s="211" t="s">
        <v>78</v>
      </c>
      <c r="AF148" s="199"/>
      <c r="AG148" s="199"/>
      <c r="AH148" s="214" t="s">
        <v>79</v>
      </c>
      <c r="AI148" s="199"/>
      <c r="AJ148" s="199"/>
      <c r="AK148" s="218" t="s">
        <v>80</v>
      </c>
      <c r="AL148" s="220">
        <v>42725591</v>
      </c>
      <c r="AM148" s="218">
        <v>12.8176773</v>
      </c>
      <c r="AN148" s="218">
        <v>118.9</v>
      </c>
      <c r="AO148" s="218" t="s">
        <v>81</v>
      </c>
      <c r="AP148" s="218" t="s">
        <v>382</v>
      </c>
      <c r="AQ148" s="218" t="s">
        <v>118</v>
      </c>
      <c r="AR148" s="218"/>
      <c r="AS148" s="218"/>
      <c r="AT148" s="218"/>
      <c r="AU148" s="218"/>
      <c r="AV148" s="218"/>
      <c r="AW148" s="218"/>
      <c r="AX148" s="218"/>
      <c r="AY148" s="218" t="s">
        <v>429</v>
      </c>
      <c r="AZ148" s="218"/>
      <c r="BA148" s="218"/>
      <c r="BB148" s="218"/>
      <c r="BC148" s="218"/>
      <c r="BD148" s="218">
        <v>5.76</v>
      </c>
      <c r="BE148" s="218">
        <v>9.94</v>
      </c>
      <c r="BF148" s="218" t="str">
        <f t="shared" ref="BF148:BF151" si="50">IF(BD148&gt;15,"HIGH",IF(BD148="","NA",IF(BD148="CE-Awaited for standardization","UNDER_STANDARDIZATION",IF(BD148&lt;15,"LOW"))))</f>
        <v>LOW</v>
      </c>
      <c r="BG148" s="218" t="str">
        <f t="shared" ref="BG148:BG151" si="51">IF(BE148&gt;15,"MSI-H",IF(BE148="","NA",IF(BE148&lt;15,"MSS")))</f>
        <v>MSS</v>
      </c>
      <c r="BH148" s="218"/>
      <c r="BI148" s="218"/>
      <c r="BJ148" s="222"/>
      <c r="BK148" s="199"/>
      <c r="BL148" s="218" t="s">
        <v>84</v>
      </c>
      <c r="BM148" s="218"/>
      <c r="BN148" s="218"/>
      <c r="BO148" s="218"/>
      <c r="BP148" s="218" t="s">
        <v>373</v>
      </c>
      <c r="BQ148" s="218"/>
      <c r="BR148" s="218"/>
      <c r="BS148" s="218"/>
      <c r="BT148" s="218"/>
      <c r="BU148" s="218"/>
      <c r="BV148" s="218"/>
      <c r="BW148" s="218"/>
      <c r="BX148" s="218"/>
      <c r="BY148" s="199"/>
      <c r="BZ148" s="228" t="s">
        <v>84</v>
      </c>
      <c r="CA148" s="228"/>
      <c r="CB148" s="229">
        <f t="shared" si="44"/>
        <v>0</v>
      </c>
      <c r="CC148" s="218"/>
      <c r="CD148" s="228"/>
      <c r="CE148" s="230"/>
      <c r="CF148" s="230"/>
      <c r="CG148" s="230"/>
      <c r="CH148" s="230"/>
      <c r="CI148" s="230"/>
      <c r="CJ148" s="230"/>
      <c r="CK148" s="230"/>
      <c r="CL148" s="230"/>
      <c r="CM148" s="230"/>
      <c r="CN148" s="218" t="s">
        <v>159</v>
      </c>
      <c r="CO148" s="199"/>
      <c r="CP148" s="230" t="s">
        <v>84</v>
      </c>
      <c r="CQ148" s="232"/>
      <c r="CR148" s="230"/>
      <c r="CS148" s="230"/>
      <c r="CT148" s="230"/>
      <c r="CU148" s="230"/>
      <c r="CV148" s="230"/>
      <c r="CW148" s="230"/>
    </row>
    <row r="149" ht="63.75" hidden="1" spans="1:101">
      <c r="A149" s="191">
        <v>1189</v>
      </c>
      <c r="B149" s="192" t="s">
        <v>673</v>
      </c>
      <c r="C149" s="193" t="s">
        <v>674</v>
      </c>
      <c r="D149" s="191" t="s">
        <v>71</v>
      </c>
      <c r="E149" s="199"/>
      <c r="F149" s="199"/>
      <c r="G149" s="199"/>
      <c r="H149" s="200" t="s">
        <v>675</v>
      </c>
      <c r="I149" s="204" t="s">
        <v>676</v>
      </c>
      <c r="J149" s="202"/>
      <c r="K149" s="202"/>
      <c r="L149" s="164" t="str">
        <f>_xlfn.IFNA(VLOOKUP(B149,'[1]CDM Patients Data'!$B$1266:$O$5000,7,FALSE),"")</f>
        <v>Tongue</v>
      </c>
      <c r="M149" s="164">
        <f>_xlfn.IFNA(VLOOKUP(B149,'[1]CDM Patients Data'!$B$1266:$O$5000,8,FALSE),"")</f>
        <v>0</v>
      </c>
      <c r="N149" s="164">
        <f>_xlfn.IFNA(VLOOKUP(B149,'[1]CDM Patients Data'!$B$1266:$O$5000,9,FALSE),"")</f>
        <v>0</v>
      </c>
      <c r="O149" s="164">
        <f>_xlfn.IFNA(VLOOKUP(B149,'[1]CDM Patients Data'!$B$1266:$O$3492,10,FALSE),"")</f>
        <v>0</v>
      </c>
      <c r="P149" s="164">
        <f>_xlfn.IFNA(VLOOKUP(B149,'[1]CDM Patients Data'!$B$1266:$O$3492,11,FALSE),"")</f>
        <v>0</v>
      </c>
      <c r="Q149" s="164">
        <f>_xlfn.IFNA(VLOOKUP(B149,'[1]CDM Patients Data'!$B$1266:$O$3492,12,FALSE),"")</f>
        <v>0</v>
      </c>
      <c r="R149" s="164">
        <f>_xlfn.IFNA(VLOOKUP(B149,'[1]CDM Patients Data'!$B$1266:$O$3492,13,FALSE),"")</f>
        <v>0</v>
      </c>
      <c r="S149" s="164">
        <f>_xlfn.IFNA(VLOOKUP(B149,'[1]CDM Patients Data'!$B$1266:$O$3492,14,FALSE),"")</f>
        <v>0</v>
      </c>
      <c r="T149" s="164" t="str">
        <f>_xlfn.IFNA(VLOOKUP(B149,'[1]CDM Patients Data'!$B$1266:$N$5000,6,FALSE),"")</f>
        <v>Manohar</v>
      </c>
      <c r="U149" s="164" t="s">
        <v>156</v>
      </c>
      <c r="V149" s="164" t="s">
        <v>677</v>
      </c>
      <c r="W149" s="164" t="s">
        <v>76</v>
      </c>
      <c r="X149" s="164" t="s">
        <v>678</v>
      </c>
      <c r="Y149" s="164"/>
      <c r="Z149" s="164"/>
      <c r="AA149" s="164"/>
      <c r="AB149" s="164"/>
      <c r="AC149" s="210"/>
      <c r="AD149" s="211"/>
      <c r="AE149" s="211" t="s">
        <v>78</v>
      </c>
      <c r="AF149" s="199"/>
      <c r="AG149" s="199"/>
      <c r="AH149" s="215"/>
      <c r="AI149" s="199"/>
      <c r="AJ149" s="199"/>
      <c r="AK149" s="218" t="s">
        <v>84</v>
      </c>
      <c r="AL149" s="220"/>
      <c r="AM149" s="218"/>
      <c r="AN149" s="218"/>
      <c r="AO149" s="218" t="s">
        <v>76</v>
      </c>
      <c r="AP149" s="218"/>
      <c r="AQ149" s="218"/>
      <c r="AR149" s="218"/>
      <c r="AS149" s="218"/>
      <c r="AT149" s="218"/>
      <c r="AU149" s="218"/>
      <c r="AV149" s="218"/>
      <c r="AW149" s="218"/>
      <c r="AX149" s="218"/>
      <c r="AY149" s="218"/>
      <c r="AZ149" s="218"/>
      <c r="BA149" s="218"/>
      <c r="BB149" s="218"/>
      <c r="BC149" s="218"/>
      <c r="BD149" s="218">
        <v>3.68</v>
      </c>
      <c r="BE149" s="218">
        <v>9.25</v>
      </c>
      <c r="BF149" s="218" t="str">
        <f t="shared" si="50"/>
        <v>LOW</v>
      </c>
      <c r="BG149" s="218" t="str">
        <f t="shared" si="51"/>
        <v>MSS</v>
      </c>
      <c r="BH149" s="218"/>
      <c r="BI149" s="218"/>
      <c r="BJ149" s="222"/>
      <c r="BK149" s="199"/>
      <c r="BL149" s="218" t="s">
        <v>84</v>
      </c>
      <c r="BM149" s="218"/>
      <c r="BN149" s="218"/>
      <c r="BO149" s="218"/>
      <c r="BP149" s="218" t="s">
        <v>373</v>
      </c>
      <c r="BQ149" s="218"/>
      <c r="BR149" s="218"/>
      <c r="BS149" s="218"/>
      <c r="BT149" s="218"/>
      <c r="BU149" s="218"/>
      <c r="BV149" s="218"/>
      <c r="BW149" s="218"/>
      <c r="BX149" s="218"/>
      <c r="BY149" s="199"/>
      <c r="BZ149" s="228" t="s">
        <v>84</v>
      </c>
      <c r="CA149" s="228"/>
      <c r="CB149" s="229">
        <f t="shared" si="44"/>
        <v>0</v>
      </c>
      <c r="CC149" s="218"/>
      <c r="CD149" s="228"/>
      <c r="CE149" s="230"/>
      <c r="CF149" s="230"/>
      <c r="CG149" s="230"/>
      <c r="CH149" s="230"/>
      <c r="CI149" s="230"/>
      <c r="CJ149" s="230"/>
      <c r="CK149" s="230"/>
      <c r="CL149" s="230"/>
      <c r="CM149" s="230"/>
      <c r="CN149" s="218" t="s">
        <v>159</v>
      </c>
      <c r="CO149" s="199"/>
      <c r="CP149" s="230" t="s">
        <v>84</v>
      </c>
      <c r="CQ149" s="232"/>
      <c r="CR149" s="230"/>
      <c r="CS149" s="230"/>
      <c r="CT149" s="230"/>
      <c r="CU149" s="230"/>
      <c r="CV149" s="230"/>
      <c r="CW149" s="230"/>
    </row>
    <row r="150" ht="30" hidden="1" spans="1:101">
      <c r="A150" s="191">
        <v>1190</v>
      </c>
      <c r="B150" s="192" t="s">
        <v>679</v>
      </c>
      <c r="C150" s="193" t="s">
        <v>680</v>
      </c>
      <c r="D150" s="191" t="s">
        <v>71</v>
      </c>
      <c r="E150" s="199"/>
      <c r="F150" s="199"/>
      <c r="G150" s="199"/>
      <c r="H150" s="200"/>
      <c r="I150" s="204"/>
      <c r="J150" s="202"/>
      <c r="K150" s="202"/>
      <c r="L150" s="164" t="str">
        <f>_xlfn.IFNA(VLOOKUP(B150,'[1]CDM Patients Data'!$B$1266:$O$5000,7,FALSE),"")</f>
        <v>Skin</v>
      </c>
      <c r="M150" s="164">
        <f>_xlfn.IFNA(VLOOKUP(B150,'[1]CDM Patients Data'!$B$1266:$O$5000,8,FALSE),"")</f>
        <v>0</v>
      </c>
      <c r="N150" s="164">
        <f>_xlfn.IFNA(VLOOKUP(B150,'[1]CDM Patients Data'!$B$1266:$O$5000,9,FALSE),"")</f>
        <v>0</v>
      </c>
      <c r="O150" s="164">
        <f>_xlfn.IFNA(VLOOKUP(B150,'[1]CDM Patients Data'!$B$1266:$O$3492,10,FALSE),"")</f>
        <v>0</v>
      </c>
      <c r="P150" s="164">
        <f>_xlfn.IFNA(VLOOKUP(B150,'[1]CDM Patients Data'!$B$1266:$O$3492,11,FALSE),"")</f>
        <v>0</v>
      </c>
      <c r="Q150" s="164">
        <f>_xlfn.IFNA(VLOOKUP(B150,'[1]CDM Patients Data'!$B$1266:$O$3492,12,FALSE),"")</f>
        <v>0</v>
      </c>
      <c r="R150" s="164">
        <f>_xlfn.IFNA(VLOOKUP(B150,'[1]CDM Patients Data'!$B$1266:$O$3492,13,FALSE),"")</f>
        <v>0</v>
      </c>
      <c r="S150" s="164">
        <f>_xlfn.IFNA(VLOOKUP(B150,'[1]CDM Patients Data'!$B$1266:$O$3492,14,FALSE),"")</f>
        <v>0</v>
      </c>
      <c r="T150" s="164" t="str">
        <f>_xlfn.IFNA(VLOOKUP(B150,'[1]CDM Patients Data'!$B$1266:$N$5000,6,FALSE),"")</f>
        <v>Manohar</v>
      </c>
      <c r="U150" s="164" t="s">
        <v>483</v>
      </c>
      <c r="V150" s="164" t="s">
        <v>681</v>
      </c>
      <c r="W150" s="164" t="s">
        <v>74</v>
      </c>
      <c r="X150" s="164" t="s">
        <v>139</v>
      </c>
      <c r="Y150" s="164"/>
      <c r="Z150" s="164"/>
      <c r="AA150" s="164"/>
      <c r="AB150" s="164"/>
      <c r="AC150" s="210"/>
      <c r="AD150" s="211"/>
      <c r="AE150" s="211" t="s">
        <v>78</v>
      </c>
      <c r="AF150" s="199"/>
      <c r="AG150" s="199"/>
      <c r="AH150" s="214" t="s">
        <v>79</v>
      </c>
      <c r="AI150" s="199"/>
      <c r="AJ150" s="199"/>
      <c r="AK150" s="218" t="s">
        <v>80</v>
      </c>
      <c r="AL150" s="220">
        <v>34266561</v>
      </c>
      <c r="AM150" s="218">
        <v>10.2799683</v>
      </c>
      <c r="AN150" s="218">
        <v>129.6</v>
      </c>
      <c r="AO150" s="218" t="s">
        <v>81</v>
      </c>
      <c r="AP150" s="218" t="s">
        <v>158</v>
      </c>
      <c r="AQ150" s="218" t="s">
        <v>118</v>
      </c>
      <c r="AR150" s="218"/>
      <c r="AS150" s="218"/>
      <c r="AT150" s="218"/>
      <c r="AU150" s="218"/>
      <c r="AV150" s="218"/>
      <c r="AW150" s="218"/>
      <c r="AX150" s="218"/>
      <c r="AY150" s="218"/>
      <c r="AZ150" s="218"/>
      <c r="BA150" s="218"/>
      <c r="BB150" s="218"/>
      <c r="BC150" s="218"/>
      <c r="BD150" s="218"/>
      <c r="BE150" s="218"/>
      <c r="BF150" s="218"/>
      <c r="BG150" s="218"/>
      <c r="BH150" s="218"/>
      <c r="BI150" s="218"/>
      <c r="BJ150" s="222"/>
      <c r="BK150" s="199"/>
      <c r="BL150" s="218" t="s">
        <v>84</v>
      </c>
      <c r="BM150" s="218"/>
      <c r="BN150" s="218"/>
      <c r="BO150" s="218"/>
      <c r="BP150" s="218" t="s">
        <v>373</v>
      </c>
      <c r="BQ150" s="218"/>
      <c r="BR150" s="218"/>
      <c r="BS150" s="218"/>
      <c r="BT150" s="218"/>
      <c r="BU150" s="218"/>
      <c r="BV150" s="218"/>
      <c r="BW150" s="218"/>
      <c r="BX150" s="218"/>
      <c r="BY150" s="199"/>
      <c r="BZ150" s="228" t="s">
        <v>84</v>
      </c>
      <c r="CA150" s="228"/>
      <c r="CB150" s="229">
        <f t="shared" si="44"/>
        <v>0</v>
      </c>
      <c r="CC150" s="218"/>
      <c r="CD150" s="228"/>
      <c r="CE150" s="230"/>
      <c r="CF150" s="230"/>
      <c r="CG150" s="230"/>
      <c r="CH150" s="230"/>
      <c r="CI150" s="230"/>
      <c r="CJ150" s="230"/>
      <c r="CK150" s="230"/>
      <c r="CL150" s="230"/>
      <c r="CM150" s="230"/>
      <c r="CN150" s="218" t="s">
        <v>159</v>
      </c>
      <c r="CO150" s="199"/>
      <c r="CP150" s="230" t="s">
        <v>84</v>
      </c>
      <c r="CQ150" s="232"/>
      <c r="CR150" s="230"/>
      <c r="CS150" s="230"/>
      <c r="CT150" s="230"/>
      <c r="CU150" s="230"/>
      <c r="CV150" s="230"/>
      <c r="CW150" s="230"/>
    </row>
    <row r="151" ht="30" spans="1:101">
      <c r="A151" s="191">
        <v>1191</v>
      </c>
      <c r="B151" s="192" t="s">
        <v>682</v>
      </c>
      <c r="C151" s="193" t="s">
        <v>683</v>
      </c>
      <c r="D151" s="191" t="s">
        <v>99</v>
      </c>
      <c r="E151" s="199"/>
      <c r="F151" s="199"/>
      <c r="G151" s="199"/>
      <c r="H151" s="200" t="s">
        <v>425</v>
      </c>
      <c r="I151" s="204" t="s">
        <v>172</v>
      </c>
      <c r="J151" s="202"/>
      <c r="K151" s="202"/>
      <c r="L151" s="164" t="str">
        <f>_xlfn.IFNA(VLOOKUP(B151,'[1]CDM Patients Data'!$B$1266:$O$5000,7,FALSE),"")</f>
        <v>Ovary</v>
      </c>
      <c r="M151" s="164">
        <f>_xlfn.IFNA(VLOOKUP(B151,'[1]CDM Patients Data'!$B$1266:$O$5000,8,FALSE),"")</f>
        <v>0</v>
      </c>
      <c r="N151" s="164">
        <f>_xlfn.IFNA(VLOOKUP(B151,'[1]CDM Patients Data'!$B$1266:$O$5000,9,FALSE),"")</f>
        <v>0</v>
      </c>
      <c r="O151" s="164">
        <f>_xlfn.IFNA(VLOOKUP(B151,'[1]CDM Patients Data'!$B$1266:$O$3492,10,FALSE),"")</f>
        <v>0</v>
      </c>
      <c r="P151" s="164">
        <f>_xlfn.IFNA(VLOOKUP(B151,'[1]CDM Patients Data'!$B$1266:$O$3492,11,FALSE),"")</f>
        <v>0</v>
      </c>
      <c r="Q151" s="164">
        <f>_xlfn.IFNA(VLOOKUP(B151,'[1]CDM Patients Data'!$B$1266:$O$3492,12,FALSE),"")</f>
        <v>0</v>
      </c>
      <c r="R151" s="164">
        <f>_xlfn.IFNA(VLOOKUP(B151,'[1]CDM Patients Data'!$B$1266:$O$3492,13,FALSE),"")</f>
        <v>0</v>
      </c>
      <c r="S151" s="164">
        <f>_xlfn.IFNA(VLOOKUP(B151,'[1]CDM Patients Data'!$B$1266:$O$3492,14,FALSE),"")</f>
        <v>0</v>
      </c>
      <c r="T151" s="164" t="str">
        <f>_xlfn.IFNA(VLOOKUP(B151,'[1]CDM Patients Data'!$B$1266:$N$5000,6,FALSE),"")</f>
        <v>Manohar</v>
      </c>
      <c r="U151" s="164" t="s">
        <v>73</v>
      </c>
      <c r="V151" s="164" t="s">
        <v>73</v>
      </c>
      <c r="W151" s="164" t="s">
        <v>197</v>
      </c>
      <c r="X151" s="164" t="s">
        <v>632</v>
      </c>
      <c r="Y151" s="164"/>
      <c r="Z151" s="164"/>
      <c r="AA151" s="164"/>
      <c r="AB151" s="164"/>
      <c r="AC151" s="210"/>
      <c r="AD151" s="211"/>
      <c r="AE151" s="211"/>
      <c r="AF151" s="199"/>
      <c r="AG151" s="199"/>
      <c r="AH151" s="214" t="s">
        <v>684</v>
      </c>
      <c r="AI151" s="199"/>
      <c r="AJ151" s="199"/>
      <c r="AK151" s="218" t="s">
        <v>80</v>
      </c>
      <c r="AL151" s="220">
        <v>22778409</v>
      </c>
      <c r="AM151" s="218">
        <v>6.8335227</v>
      </c>
      <c r="AN151" s="218"/>
      <c r="AO151" s="218" t="s">
        <v>94</v>
      </c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18"/>
      <c r="BB151" s="218"/>
      <c r="BC151" s="218"/>
      <c r="BD151" s="218">
        <v>11.64</v>
      </c>
      <c r="BE151" s="218">
        <v>8.99</v>
      </c>
      <c r="BF151" s="218" t="str">
        <f t="shared" si="50"/>
        <v>LOW</v>
      </c>
      <c r="BG151" s="218" t="str">
        <f t="shared" si="51"/>
        <v>MSS</v>
      </c>
      <c r="BH151" s="218"/>
      <c r="BI151" s="218"/>
      <c r="BJ151" s="222" t="s">
        <v>79</v>
      </c>
      <c r="BK151" s="199"/>
      <c r="BL151" s="218" t="s">
        <v>80</v>
      </c>
      <c r="BM151" s="218">
        <v>22778409</v>
      </c>
      <c r="BN151" s="218">
        <v>6.8335227</v>
      </c>
      <c r="BO151" s="218">
        <v>78.3</v>
      </c>
      <c r="BP151" s="218" t="s">
        <v>95</v>
      </c>
      <c r="BQ151" s="218"/>
      <c r="BR151" s="218"/>
      <c r="BS151" s="218"/>
      <c r="BT151" s="218"/>
      <c r="BU151" s="218"/>
      <c r="BV151" s="218"/>
      <c r="BW151" s="218"/>
      <c r="BX151" s="218"/>
      <c r="BY151" s="199"/>
      <c r="BZ151" s="228" t="s">
        <v>84</v>
      </c>
      <c r="CA151" s="228"/>
      <c r="CB151" s="229">
        <f t="shared" si="44"/>
        <v>0</v>
      </c>
      <c r="CC151" s="218"/>
      <c r="CD151" s="228"/>
      <c r="CE151" s="230"/>
      <c r="CF151" s="230"/>
      <c r="CG151" s="230"/>
      <c r="CH151" s="230"/>
      <c r="CI151" s="230"/>
      <c r="CJ151" s="230"/>
      <c r="CK151" s="230"/>
      <c r="CL151" s="230"/>
      <c r="CM151" s="230"/>
      <c r="CN151" s="218"/>
      <c r="CO151" s="199"/>
      <c r="CP151" s="230" t="s">
        <v>84</v>
      </c>
      <c r="CQ151" s="232"/>
      <c r="CR151" s="230"/>
      <c r="CS151" s="230"/>
      <c r="CT151" s="230"/>
      <c r="CU151" s="230"/>
      <c r="CV151" s="230"/>
      <c r="CW151" s="230"/>
    </row>
    <row r="152" ht="31.5" hidden="1" spans="1:101">
      <c r="A152" s="191">
        <v>1192</v>
      </c>
      <c r="B152" s="192" t="s">
        <v>685</v>
      </c>
      <c r="C152" s="193" t="s">
        <v>686</v>
      </c>
      <c r="D152" s="191" t="s">
        <v>135</v>
      </c>
      <c r="E152" s="199"/>
      <c r="F152" s="199"/>
      <c r="G152" s="199"/>
      <c r="H152" s="200" t="s">
        <v>687</v>
      </c>
      <c r="I152" s="204" t="s">
        <v>688</v>
      </c>
      <c r="J152" s="202"/>
      <c r="K152" s="202"/>
      <c r="L152" s="164" t="str">
        <f>_xlfn.IFNA(VLOOKUP(B152,'[1]CDM Patients Data'!$B$1266:$O$5000,7,FALSE),"")</f>
        <v>Gallbladder</v>
      </c>
      <c r="M152" s="164">
        <f>_xlfn.IFNA(VLOOKUP(B152,'[1]CDM Patients Data'!$B$1266:$O$5000,8,FALSE),"")</f>
        <v>0</v>
      </c>
      <c r="N152" s="164">
        <f>_xlfn.IFNA(VLOOKUP(B152,'[1]CDM Patients Data'!$B$1266:$O$5000,9,FALSE),"")</f>
        <v>0</v>
      </c>
      <c r="O152" s="164">
        <f>_xlfn.IFNA(VLOOKUP(B152,'[1]CDM Patients Data'!$B$1266:$O$3492,10,FALSE),"")</f>
        <v>0</v>
      </c>
      <c r="P152" s="164">
        <f>_xlfn.IFNA(VLOOKUP(B152,'[1]CDM Patients Data'!$B$1266:$O$3492,11,FALSE),"")</f>
        <v>0</v>
      </c>
      <c r="Q152" s="164">
        <f>_xlfn.IFNA(VLOOKUP(B152,'[1]CDM Patients Data'!$B$1266:$O$3492,12,FALSE),"")</f>
        <v>0</v>
      </c>
      <c r="R152" s="164">
        <f>_xlfn.IFNA(VLOOKUP(B152,'[1]CDM Patients Data'!$B$1266:$O$3492,13,FALSE),"")</f>
        <v>0</v>
      </c>
      <c r="S152" s="164">
        <f>_xlfn.IFNA(VLOOKUP(B152,'[1]CDM Patients Data'!$B$1266:$O$3492,14,FALSE),"")</f>
        <v>0</v>
      </c>
      <c r="T152" s="164" t="str">
        <f>_xlfn.IFNA(VLOOKUP(B152,'[1]CDM Patients Data'!$B$1266:$N$5000,6,FALSE),"")</f>
        <v>Manohar</v>
      </c>
      <c r="U152" s="164" t="s">
        <v>151</v>
      </c>
      <c r="V152" s="164" t="s">
        <v>151</v>
      </c>
      <c r="W152" s="164" t="s">
        <v>130</v>
      </c>
      <c r="X152" s="164" t="s">
        <v>313</v>
      </c>
      <c r="Y152" s="164"/>
      <c r="Z152" s="164"/>
      <c r="AA152" s="164"/>
      <c r="AB152" s="164"/>
      <c r="AC152" s="210"/>
      <c r="AD152" s="211"/>
      <c r="AE152" s="211" t="s">
        <v>78</v>
      </c>
      <c r="AF152" s="199"/>
      <c r="AG152" s="199"/>
      <c r="AH152" s="214" t="s">
        <v>79</v>
      </c>
      <c r="AI152" s="199"/>
      <c r="AJ152" s="199"/>
      <c r="AK152" s="218"/>
      <c r="AL152" s="220"/>
      <c r="AM152" s="218"/>
      <c r="AN152" s="218"/>
      <c r="AO152" s="218" t="s">
        <v>76</v>
      </c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8"/>
      <c r="BB152" s="218"/>
      <c r="BC152" s="218"/>
      <c r="BD152" s="218"/>
      <c r="BE152" s="218"/>
      <c r="BF152" s="218"/>
      <c r="BG152" s="218"/>
      <c r="BH152" s="218"/>
      <c r="BI152" s="218"/>
      <c r="BJ152" s="222"/>
      <c r="BK152" s="199"/>
      <c r="BL152" s="218" t="s">
        <v>84</v>
      </c>
      <c r="BM152" s="218"/>
      <c r="BN152" s="218"/>
      <c r="BO152" s="218"/>
      <c r="BP152" s="218" t="s">
        <v>373</v>
      </c>
      <c r="BQ152" s="218"/>
      <c r="BR152" s="218"/>
      <c r="BS152" s="218"/>
      <c r="BT152" s="218"/>
      <c r="BU152" s="218"/>
      <c r="BV152" s="218"/>
      <c r="BW152" s="218"/>
      <c r="BX152" s="218"/>
      <c r="BY152" s="199"/>
      <c r="BZ152" s="228" t="s">
        <v>84</v>
      </c>
      <c r="CA152" s="228"/>
      <c r="CB152" s="229">
        <f t="shared" si="44"/>
        <v>0</v>
      </c>
      <c r="CC152" s="218"/>
      <c r="CD152" s="228"/>
      <c r="CE152" s="230"/>
      <c r="CF152" s="230"/>
      <c r="CG152" s="230"/>
      <c r="CH152" s="230"/>
      <c r="CI152" s="230"/>
      <c r="CJ152" s="230"/>
      <c r="CK152" s="230"/>
      <c r="CL152" s="230"/>
      <c r="CM152" s="230"/>
      <c r="CN152" s="218" t="s">
        <v>119</v>
      </c>
      <c r="CO152" s="199"/>
      <c r="CP152" s="230" t="s">
        <v>80</v>
      </c>
      <c r="CQ152" s="232">
        <v>53723424</v>
      </c>
      <c r="CR152" s="230">
        <f t="shared" ref="CR152:CR160" si="52">CQ152*150/10^9</f>
        <v>8.0585136</v>
      </c>
      <c r="CS152" s="230"/>
      <c r="CT152" s="230"/>
      <c r="CU152" s="230"/>
      <c r="CV152" s="230"/>
      <c r="CW152" s="230"/>
    </row>
    <row r="153" ht="31.5" hidden="1" spans="1:101">
      <c r="A153" s="191">
        <v>1193</v>
      </c>
      <c r="B153" s="192" t="s">
        <v>689</v>
      </c>
      <c r="C153" s="193" t="s">
        <v>690</v>
      </c>
      <c r="D153" s="191" t="s">
        <v>111</v>
      </c>
      <c r="E153" s="199"/>
      <c r="F153" s="199"/>
      <c r="G153" s="199"/>
      <c r="H153" s="200" t="s">
        <v>691</v>
      </c>
      <c r="I153" s="204"/>
      <c r="J153" s="202"/>
      <c r="K153" s="202"/>
      <c r="L153" s="164" t="str">
        <f>_xlfn.IFNA(VLOOKUP(B153,'[1]CDM Patients Data'!$B$1266:$O$5000,7,FALSE),"")</f>
        <v>Prostate</v>
      </c>
      <c r="M153" s="164">
        <f>_xlfn.IFNA(VLOOKUP(B153,'[1]CDM Patients Data'!$B$1266:$O$5000,8,FALSE),"")</f>
        <v>0</v>
      </c>
      <c r="N153" s="164">
        <f>_xlfn.IFNA(VLOOKUP(B153,'[1]CDM Patients Data'!$B$1266:$O$5000,9,FALSE),"")</f>
        <v>0</v>
      </c>
      <c r="O153" s="164">
        <f>_xlfn.IFNA(VLOOKUP(B153,'[1]CDM Patients Data'!$B$1266:$O$3492,10,FALSE),"")</f>
        <v>0</v>
      </c>
      <c r="P153" s="164">
        <f>_xlfn.IFNA(VLOOKUP(B153,'[1]CDM Patients Data'!$B$1266:$O$3492,11,FALSE),"")</f>
        <v>0</v>
      </c>
      <c r="Q153" s="164">
        <f>_xlfn.IFNA(VLOOKUP(B153,'[1]CDM Patients Data'!$B$1266:$O$3492,12,FALSE),"")</f>
        <v>0</v>
      </c>
      <c r="R153" s="164">
        <f>_xlfn.IFNA(VLOOKUP(B153,'[1]CDM Patients Data'!$B$1266:$O$3492,13,FALSE),"")</f>
        <v>0</v>
      </c>
      <c r="S153" s="164">
        <f>_xlfn.IFNA(VLOOKUP(B153,'[1]CDM Patients Data'!$B$1266:$O$3492,14,FALSE),"")</f>
        <v>0</v>
      </c>
      <c r="T153" s="164" t="str">
        <f>_xlfn.IFNA(VLOOKUP(B153,'[1]CDM Patients Data'!$B$1266:$N$5000,6,FALSE),"")</f>
        <v>Manohar</v>
      </c>
      <c r="U153" s="164" t="s">
        <v>128</v>
      </c>
      <c r="V153" s="164" t="s">
        <v>129</v>
      </c>
      <c r="W153" s="164" t="s">
        <v>130</v>
      </c>
      <c r="X153" s="164" t="s">
        <v>692</v>
      </c>
      <c r="Y153" s="164"/>
      <c r="Z153" s="164"/>
      <c r="AA153" s="164"/>
      <c r="AB153" s="164"/>
      <c r="AC153" s="210"/>
      <c r="AD153" s="211"/>
      <c r="AE153" s="211" t="s">
        <v>78</v>
      </c>
      <c r="AF153" s="199"/>
      <c r="AG153" s="199"/>
      <c r="AH153" s="215"/>
      <c r="AI153" s="199"/>
      <c r="AJ153" s="199"/>
      <c r="AK153" s="218" t="s">
        <v>80</v>
      </c>
      <c r="AL153" s="220">
        <v>78565903</v>
      </c>
      <c r="AM153" s="218">
        <v>23.5697709</v>
      </c>
      <c r="AN153" s="218">
        <v>143.8</v>
      </c>
      <c r="AO153" s="218" t="s">
        <v>81</v>
      </c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18"/>
      <c r="BB153" s="218"/>
      <c r="BC153" s="218"/>
      <c r="BD153" s="218"/>
      <c r="BE153" s="218"/>
      <c r="BF153" s="218"/>
      <c r="BG153" s="218"/>
      <c r="BH153" s="218"/>
      <c r="BI153" s="218"/>
      <c r="BJ153" s="222"/>
      <c r="BK153" s="199"/>
      <c r="BL153" s="218" t="s">
        <v>84</v>
      </c>
      <c r="BM153" s="218"/>
      <c r="BN153" s="218"/>
      <c r="BO153" s="218"/>
      <c r="BP153" s="218" t="s">
        <v>373</v>
      </c>
      <c r="BQ153" s="218"/>
      <c r="BR153" s="218"/>
      <c r="BS153" s="218"/>
      <c r="BT153" s="218"/>
      <c r="BU153" s="218"/>
      <c r="BV153" s="218"/>
      <c r="BW153" s="218"/>
      <c r="BX153" s="218"/>
      <c r="BY153" s="199"/>
      <c r="BZ153" s="228" t="s">
        <v>84</v>
      </c>
      <c r="CA153" s="228"/>
      <c r="CB153" s="229">
        <f t="shared" si="44"/>
        <v>0</v>
      </c>
      <c r="CC153" s="218"/>
      <c r="CD153" s="228"/>
      <c r="CE153" s="230"/>
      <c r="CF153" s="230"/>
      <c r="CG153" s="230"/>
      <c r="CH153" s="230"/>
      <c r="CI153" s="230"/>
      <c r="CJ153" s="230"/>
      <c r="CK153" s="230"/>
      <c r="CL153" s="230"/>
      <c r="CM153" s="230"/>
      <c r="CN153" s="218" t="s">
        <v>119</v>
      </c>
      <c r="CO153" s="199"/>
      <c r="CP153" s="230" t="s">
        <v>80</v>
      </c>
      <c r="CQ153" s="232">
        <v>59671258</v>
      </c>
      <c r="CR153" s="230">
        <f t="shared" si="52"/>
        <v>8.9506887</v>
      </c>
      <c r="CS153" s="230"/>
      <c r="CT153" s="230"/>
      <c r="CU153" s="230"/>
      <c r="CV153" s="230"/>
      <c r="CW153" s="230"/>
    </row>
    <row r="154" ht="78.75" hidden="1" spans="1:101">
      <c r="A154" s="191">
        <v>1194</v>
      </c>
      <c r="B154" s="192" t="s">
        <v>693</v>
      </c>
      <c r="C154" s="193" t="s">
        <v>694</v>
      </c>
      <c r="D154" s="191" t="s">
        <v>111</v>
      </c>
      <c r="E154" s="199"/>
      <c r="F154" s="199"/>
      <c r="G154" s="199"/>
      <c r="H154" s="200" t="s">
        <v>695</v>
      </c>
      <c r="I154" s="204"/>
      <c r="J154" s="202"/>
      <c r="K154" s="202"/>
      <c r="L154" s="164" t="str">
        <f>_xlfn.IFNA(VLOOKUP(B154,'[1]CDM Patients Data'!$B$1266:$O$5000,7,FALSE),"")</f>
        <v>Breast</v>
      </c>
      <c r="M154" s="164">
        <f>_xlfn.IFNA(VLOOKUP(B154,'[1]CDM Patients Data'!$B$1266:$O$5000,8,FALSE),"")</f>
        <v>0</v>
      </c>
      <c r="N154" s="164">
        <f>_xlfn.IFNA(VLOOKUP(B154,'[1]CDM Patients Data'!$B$1266:$O$5000,9,FALSE),"")</f>
        <v>0</v>
      </c>
      <c r="O154" s="164">
        <f>_xlfn.IFNA(VLOOKUP(B154,'[1]CDM Patients Data'!$B$1266:$O$3492,10,FALSE),"")</f>
        <v>0</v>
      </c>
      <c r="P154" s="164">
        <f>_xlfn.IFNA(VLOOKUP(B154,'[1]CDM Patients Data'!$B$1266:$O$3492,11,FALSE),"")</f>
        <v>0</v>
      </c>
      <c r="Q154" s="164">
        <f>_xlfn.IFNA(VLOOKUP(B154,'[1]CDM Patients Data'!$B$1266:$O$3492,12,FALSE),"")</f>
        <v>0</v>
      </c>
      <c r="R154" s="164">
        <f>_xlfn.IFNA(VLOOKUP(B154,'[1]CDM Patients Data'!$B$1266:$O$3492,13,FALSE),"")</f>
        <v>0</v>
      </c>
      <c r="S154" s="164">
        <f>_xlfn.IFNA(VLOOKUP(B154,'[1]CDM Patients Data'!$B$1266:$O$3492,14,FALSE),"")</f>
        <v>0</v>
      </c>
      <c r="T154" s="164" t="str">
        <f>_xlfn.IFNA(VLOOKUP(B154,'[1]CDM Patients Data'!$B$1266:$N$5000,6,FALSE),"")</f>
        <v>Manohar</v>
      </c>
      <c r="U154" s="164" t="s">
        <v>90</v>
      </c>
      <c r="V154" s="164" t="s">
        <v>207</v>
      </c>
      <c r="W154" s="164" t="s">
        <v>102</v>
      </c>
      <c r="X154" s="164" t="s">
        <v>696</v>
      </c>
      <c r="Y154" s="164"/>
      <c r="Z154" s="164"/>
      <c r="AA154" s="164"/>
      <c r="AB154" s="164"/>
      <c r="AC154" s="210"/>
      <c r="AD154" s="211"/>
      <c r="AE154" s="211" t="s">
        <v>78</v>
      </c>
      <c r="AF154" s="199"/>
      <c r="AG154" s="199"/>
      <c r="AH154" s="214" t="s">
        <v>79</v>
      </c>
      <c r="AI154" s="199"/>
      <c r="AJ154" s="199"/>
      <c r="AK154" s="218" t="s">
        <v>80</v>
      </c>
      <c r="AL154" s="220">
        <v>74608570</v>
      </c>
      <c r="AM154" s="218">
        <v>22.382571</v>
      </c>
      <c r="AN154" s="218">
        <v>99.9</v>
      </c>
      <c r="AO154" s="218" t="s">
        <v>94</v>
      </c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18"/>
      <c r="BB154" s="218"/>
      <c r="BC154" s="218"/>
      <c r="BD154" s="218">
        <v>3.63</v>
      </c>
      <c r="BE154" s="218">
        <v>9.62</v>
      </c>
      <c r="BF154" s="218" t="str">
        <f t="shared" ref="BF154:BF159" si="53">IF(BD154&gt;15,"HIGH",IF(BD154="","NA",IF(BD154="CE-Awaited for standardization","UNDER_STANDARDIZATION",IF(BD154&lt;15,"LOW"))))</f>
        <v>LOW</v>
      </c>
      <c r="BG154" s="218" t="str">
        <f t="shared" ref="BG154:BG159" si="54">IF(BE154&gt;15,"MSI-H",IF(BE154="","NA",IF(BE154&lt;15,"MSS")))</f>
        <v>MSS</v>
      </c>
      <c r="BH154" s="218"/>
      <c r="BI154" s="218"/>
      <c r="BJ154" s="222"/>
      <c r="BK154" s="199"/>
      <c r="BL154" s="218" t="s">
        <v>84</v>
      </c>
      <c r="BM154" s="218"/>
      <c r="BN154" s="218"/>
      <c r="BO154" s="218"/>
      <c r="BP154" s="218" t="s">
        <v>373</v>
      </c>
      <c r="BQ154" s="218"/>
      <c r="BR154" s="218"/>
      <c r="BS154" s="218"/>
      <c r="BT154" s="218"/>
      <c r="BU154" s="218"/>
      <c r="BV154" s="218"/>
      <c r="BW154" s="218"/>
      <c r="BX154" s="218"/>
      <c r="BY154" s="199"/>
      <c r="BZ154" s="228" t="s">
        <v>84</v>
      </c>
      <c r="CA154" s="228"/>
      <c r="CB154" s="229">
        <f t="shared" si="44"/>
        <v>0</v>
      </c>
      <c r="CC154" s="218"/>
      <c r="CD154" s="228"/>
      <c r="CE154" s="230"/>
      <c r="CF154" s="230"/>
      <c r="CG154" s="230"/>
      <c r="CH154" s="230"/>
      <c r="CI154" s="230"/>
      <c r="CJ154" s="230"/>
      <c r="CK154" s="230"/>
      <c r="CL154" s="230"/>
      <c r="CM154" s="230"/>
      <c r="CN154" s="218"/>
      <c r="CO154" s="199"/>
      <c r="CP154" s="230" t="s">
        <v>84</v>
      </c>
      <c r="CQ154" s="232"/>
      <c r="CR154" s="230"/>
      <c r="CS154" s="230"/>
      <c r="CT154" s="230"/>
      <c r="CU154" s="230"/>
      <c r="CV154" s="230"/>
      <c r="CW154" s="230" t="s">
        <v>153</v>
      </c>
    </row>
    <row r="155" ht="51" hidden="1" spans="1:101">
      <c r="A155" s="191">
        <v>1196</v>
      </c>
      <c r="B155" s="192" t="s">
        <v>697</v>
      </c>
      <c r="C155" s="193" t="s">
        <v>698</v>
      </c>
      <c r="D155" s="191" t="s">
        <v>135</v>
      </c>
      <c r="E155" s="199"/>
      <c r="F155" s="199"/>
      <c r="G155" s="199"/>
      <c r="H155" s="200" t="s">
        <v>699</v>
      </c>
      <c r="I155" s="204"/>
      <c r="J155" s="202"/>
      <c r="K155" s="202"/>
      <c r="L155" s="164" t="str">
        <f>_xlfn.IFNA(VLOOKUP(B155,'[1]CDM Patients Data'!$B$1266:$O$5000,7,FALSE),"")</f>
        <v>Urinary bladder</v>
      </c>
      <c r="M155" s="164">
        <f>_xlfn.IFNA(VLOOKUP(B155,'[1]CDM Patients Data'!$B$1266:$O$5000,8,FALSE),"")</f>
        <v>0</v>
      </c>
      <c r="N155" s="164">
        <f>_xlfn.IFNA(VLOOKUP(B155,'[1]CDM Patients Data'!$B$1266:$O$5000,9,FALSE),"")</f>
        <v>0</v>
      </c>
      <c r="O155" s="164">
        <f>_xlfn.IFNA(VLOOKUP(B155,'[1]CDM Patients Data'!$B$1266:$O$3492,10,FALSE),"")</f>
        <v>0</v>
      </c>
      <c r="P155" s="164">
        <f>_xlfn.IFNA(VLOOKUP(B155,'[1]CDM Patients Data'!$B$1266:$O$3492,11,FALSE),"")</f>
        <v>0</v>
      </c>
      <c r="Q155" s="164">
        <f>_xlfn.IFNA(VLOOKUP(B155,'[1]CDM Patients Data'!$B$1266:$O$3492,12,FALSE),"")</f>
        <v>0</v>
      </c>
      <c r="R155" s="164">
        <f>_xlfn.IFNA(VLOOKUP(B155,'[1]CDM Patients Data'!$B$1266:$O$3492,13,FALSE),"")</f>
        <v>0</v>
      </c>
      <c r="S155" s="164">
        <f>_xlfn.IFNA(VLOOKUP(B155,'[1]CDM Patients Data'!$B$1266:$O$3492,14,FALSE),"")</f>
        <v>0</v>
      </c>
      <c r="T155" s="164" t="str">
        <f>_xlfn.IFNA(VLOOKUP(B155,'[1]CDM Patients Data'!$B$1266:$N$5000,6,FALSE),"")</f>
        <v>Manohar</v>
      </c>
      <c r="U155" s="164" t="s">
        <v>700</v>
      </c>
      <c r="V155" s="164" t="s">
        <v>701</v>
      </c>
      <c r="W155" s="164" t="s">
        <v>130</v>
      </c>
      <c r="X155" s="164" t="s">
        <v>702</v>
      </c>
      <c r="Y155" s="164"/>
      <c r="Z155" s="164"/>
      <c r="AA155" s="164"/>
      <c r="AB155" s="164"/>
      <c r="AC155" s="210"/>
      <c r="AD155" s="211"/>
      <c r="AE155" s="211" t="s">
        <v>78</v>
      </c>
      <c r="AF155" s="199"/>
      <c r="AG155" s="199"/>
      <c r="AH155" s="214" t="s">
        <v>79</v>
      </c>
      <c r="AI155" s="199"/>
      <c r="AJ155" s="199"/>
      <c r="AK155" s="218"/>
      <c r="AL155" s="220"/>
      <c r="AM155" s="218"/>
      <c r="AN155" s="218"/>
      <c r="AO155" s="218" t="s">
        <v>76</v>
      </c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18"/>
      <c r="BB155" s="218"/>
      <c r="BC155" s="218"/>
      <c r="BD155" s="218">
        <v>5.54</v>
      </c>
      <c r="BE155" s="218">
        <v>10.59</v>
      </c>
      <c r="BF155" s="218" t="str">
        <f t="shared" si="53"/>
        <v>LOW</v>
      </c>
      <c r="BG155" s="218" t="str">
        <f t="shared" si="54"/>
        <v>MSS</v>
      </c>
      <c r="BH155" s="218"/>
      <c r="BI155" s="218"/>
      <c r="BJ155" s="222"/>
      <c r="BK155" s="199"/>
      <c r="BL155" s="218" t="s">
        <v>84</v>
      </c>
      <c r="BM155" s="218"/>
      <c r="BN155" s="218"/>
      <c r="BO155" s="218"/>
      <c r="BP155" s="218" t="s">
        <v>373</v>
      </c>
      <c r="BQ155" s="218"/>
      <c r="BR155" s="218"/>
      <c r="BS155" s="218"/>
      <c r="BT155" s="218"/>
      <c r="BU155" s="218"/>
      <c r="BV155" s="218"/>
      <c r="BW155" s="218"/>
      <c r="BX155" s="218"/>
      <c r="BY155" s="199"/>
      <c r="BZ155" s="228" t="s">
        <v>84</v>
      </c>
      <c r="CA155" s="228"/>
      <c r="CB155" s="229">
        <f t="shared" si="44"/>
        <v>0</v>
      </c>
      <c r="CC155" s="218"/>
      <c r="CD155" s="228"/>
      <c r="CE155" s="230"/>
      <c r="CF155" s="230"/>
      <c r="CG155" s="230"/>
      <c r="CH155" s="230"/>
      <c r="CI155" s="230"/>
      <c r="CJ155" s="230"/>
      <c r="CK155" s="230"/>
      <c r="CL155" s="230"/>
      <c r="CM155" s="230"/>
      <c r="CN155" s="218"/>
      <c r="CO155" s="199"/>
      <c r="CP155" s="230" t="s">
        <v>84</v>
      </c>
      <c r="CQ155" s="232"/>
      <c r="CR155" s="230"/>
      <c r="CS155" s="230"/>
      <c r="CT155" s="230"/>
      <c r="CU155" s="230"/>
      <c r="CV155" s="230"/>
      <c r="CW155" s="230" t="s">
        <v>153</v>
      </c>
    </row>
    <row r="156" ht="38.25" hidden="1" spans="1:101">
      <c r="A156" s="191">
        <v>1197</v>
      </c>
      <c r="B156" s="192" t="s">
        <v>703</v>
      </c>
      <c r="C156" s="193" t="s">
        <v>704</v>
      </c>
      <c r="D156" s="191" t="s">
        <v>111</v>
      </c>
      <c r="E156" s="199"/>
      <c r="F156" s="199"/>
      <c r="G156" s="199"/>
      <c r="H156" s="200" t="s">
        <v>705</v>
      </c>
      <c r="I156" s="204" t="s">
        <v>706</v>
      </c>
      <c r="J156" s="202"/>
      <c r="K156" s="202"/>
      <c r="L156" s="164" t="str">
        <f>_xlfn.IFNA(VLOOKUP(B156,'[1]CDM Patients Data'!$B$1266:$O$5000,7,FALSE),"")</f>
        <v>Brain</v>
      </c>
      <c r="M156" s="164">
        <f>_xlfn.IFNA(VLOOKUP(B156,'[1]CDM Patients Data'!$B$1266:$O$5000,8,FALSE),"")</f>
        <v>0</v>
      </c>
      <c r="N156" s="164">
        <f>_xlfn.IFNA(VLOOKUP(B156,'[1]CDM Patients Data'!$B$1266:$O$5000,9,FALSE),"")</f>
        <v>0</v>
      </c>
      <c r="O156" s="164">
        <f>_xlfn.IFNA(VLOOKUP(B156,'[1]CDM Patients Data'!$B$1266:$O$3492,10,FALSE),"")</f>
        <v>0</v>
      </c>
      <c r="P156" s="164">
        <f>_xlfn.IFNA(VLOOKUP(B156,'[1]CDM Patients Data'!$B$1266:$O$3492,11,FALSE),"")</f>
        <v>0</v>
      </c>
      <c r="Q156" s="164">
        <f>_xlfn.IFNA(VLOOKUP(B156,'[1]CDM Patients Data'!$B$1266:$O$3492,12,FALSE),"")</f>
        <v>0</v>
      </c>
      <c r="R156" s="164">
        <f>_xlfn.IFNA(VLOOKUP(B156,'[1]CDM Patients Data'!$B$1266:$O$3492,13,FALSE),"")</f>
        <v>0</v>
      </c>
      <c r="S156" s="164">
        <f>_xlfn.IFNA(VLOOKUP(B156,'[1]CDM Patients Data'!$B$1266:$O$3492,14,FALSE),"")</f>
        <v>0</v>
      </c>
      <c r="T156" s="164" t="str">
        <f>_xlfn.IFNA(VLOOKUP(B156,'[1]CDM Patients Data'!$B$1266:$N$5000,6,FALSE),"")</f>
        <v>Manohar</v>
      </c>
      <c r="U156" s="164" t="s">
        <v>438</v>
      </c>
      <c r="V156" s="164" t="s">
        <v>707</v>
      </c>
      <c r="W156" s="164" t="s">
        <v>102</v>
      </c>
      <c r="X156" s="164" t="s">
        <v>440</v>
      </c>
      <c r="Y156" s="164"/>
      <c r="Z156" s="164"/>
      <c r="AA156" s="164"/>
      <c r="AB156" s="164"/>
      <c r="AC156" s="210"/>
      <c r="AD156" s="211"/>
      <c r="AE156" s="211" t="s">
        <v>78</v>
      </c>
      <c r="AF156" s="199"/>
      <c r="AG156" s="199"/>
      <c r="AH156" s="215"/>
      <c r="AI156" s="199"/>
      <c r="AJ156" s="199"/>
      <c r="AK156" s="218"/>
      <c r="AL156" s="220"/>
      <c r="AM156" s="218"/>
      <c r="AN156" s="218"/>
      <c r="AO156" s="218" t="s">
        <v>76</v>
      </c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18"/>
      <c r="BB156" s="218"/>
      <c r="BC156" s="218"/>
      <c r="BD156" s="218"/>
      <c r="BE156" s="218"/>
      <c r="BF156" s="218"/>
      <c r="BG156" s="218"/>
      <c r="BH156" s="218"/>
      <c r="BI156" s="218"/>
      <c r="BJ156" s="222"/>
      <c r="BK156" s="199"/>
      <c r="BL156" s="218" t="s">
        <v>84</v>
      </c>
      <c r="BM156" s="218"/>
      <c r="BN156" s="218"/>
      <c r="BO156" s="218"/>
      <c r="BP156" s="218" t="s">
        <v>373</v>
      </c>
      <c r="BQ156" s="218"/>
      <c r="BR156" s="218"/>
      <c r="BS156" s="218"/>
      <c r="BT156" s="218"/>
      <c r="BU156" s="218"/>
      <c r="BV156" s="218"/>
      <c r="BW156" s="218"/>
      <c r="BX156" s="218"/>
      <c r="BY156" s="199"/>
      <c r="BZ156" s="228" t="s">
        <v>84</v>
      </c>
      <c r="CA156" s="228"/>
      <c r="CB156" s="229">
        <f t="shared" si="44"/>
        <v>0</v>
      </c>
      <c r="CC156" s="218"/>
      <c r="CD156" s="228"/>
      <c r="CE156" s="230"/>
      <c r="CF156" s="230"/>
      <c r="CG156" s="230"/>
      <c r="CH156" s="230"/>
      <c r="CI156" s="230"/>
      <c r="CJ156" s="230"/>
      <c r="CK156" s="230"/>
      <c r="CL156" s="230"/>
      <c r="CM156" s="230"/>
      <c r="CN156" s="218"/>
      <c r="CO156" s="199"/>
      <c r="CP156" s="230" t="s">
        <v>80</v>
      </c>
      <c r="CQ156" s="234">
        <v>61254662</v>
      </c>
      <c r="CR156" s="230">
        <f t="shared" si="52"/>
        <v>9.1881993</v>
      </c>
      <c r="CS156" s="230"/>
      <c r="CT156" s="230" t="s">
        <v>95</v>
      </c>
      <c r="CU156" s="230"/>
      <c r="CV156" s="230"/>
      <c r="CW156" s="230"/>
    </row>
    <row r="157" ht="31.5" hidden="1" spans="1:101">
      <c r="A157" s="191">
        <v>1198</v>
      </c>
      <c r="B157" s="192" t="s">
        <v>708</v>
      </c>
      <c r="C157" s="193" t="s">
        <v>709</v>
      </c>
      <c r="D157" s="191" t="s">
        <v>111</v>
      </c>
      <c r="E157" s="199"/>
      <c r="F157" s="199"/>
      <c r="G157" s="199"/>
      <c r="H157" s="200" t="s">
        <v>710</v>
      </c>
      <c r="I157" s="204"/>
      <c r="J157" s="202"/>
      <c r="K157" s="202"/>
      <c r="L157" s="164" t="str">
        <f>_xlfn.IFNA(VLOOKUP(B157,'[1]CDM Patients Data'!$B$1266:$O$5000,7,FALSE),"")</f>
        <v>Lung</v>
      </c>
      <c r="M157" s="164" t="str">
        <f>_xlfn.IFNA(VLOOKUP(B157,'[1]CDM Patients Data'!$B$1266:$O$5000,8,FALSE),"")</f>
        <v>Upper lobe, lung</v>
      </c>
      <c r="N157" s="164" t="str">
        <f>_xlfn.IFNA(VLOOKUP(B157,'[1]CDM Patients Data'!$B$1266:$O$5000,9,FALSE),"")</f>
        <v>Non-small cell carcinoma</v>
      </c>
      <c r="O157" s="164" t="str">
        <f>_xlfn.IFNA(VLOOKUP(B157,'[1]CDM Patients Data'!$B$1266:$O$3492,10,FALSE),"")</f>
        <v>Left</v>
      </c>
      <c r="P157" s="164">
        <f>_xlfn.IFNA(VLOOKUP(B157,'[1]CDM Patients Data'!$B$1266:$O$3492,11,FALSE),"")</f>
        <v>0</v>
      </c>
      <c r="Q157" s="164">
        <f>_xlfn.IFNA(VLOOKUP(B157,'[1]CDM Patients Data'!$B$1266:$O$3492,12,FALSE),"")</f>
        <v>0</v>
      </c>
      <c r="R157" s="164">
        <f>_xlfn.IFNA(VLOOKUP(B157,'[1]CDM Patients Data'!$B$1266:$O$3492,13,FALSE),"")</f>
        <v>0</v>
      </c>
      <c r="S157" s="164">
        <f>_xlfn.IFNA(VLOOKUP(B157,'[1]CDM Patients Data'!$B$1266:$O$3492,14,FALSE),"")</f>
        <v>0</v>
      </c>
      <c r="T157" s="164">
        <f>_xlfn.IFNA(VLOOKUP(B157,'[1]CDM Patients Data'!$B$1266:$N$5000,6,FALSE),"")</f>
        <v>0</v>
      </c>
      <c r="U157" s="164" t="s">
        <v>224</v>
      </c>
      <c r="V157" s="164" t="s">
        <v>299</v>
      </c>
      <c r="W157" s="164" t="s">
        <v>92</v>
      </c>
      <c r="X157" s="164" t="s">
        <v>131</v>
      </c>
      <c r="Y157" s="164"/>
      <c r="Z157" s="164"/>
      <c r="AA157" s="164"/>
      <c r="AB157" s="164"/>
      <c r="AC157" s="210"/>
      <c r="AD157" s="211"/>
      <c r="AE157" s="211" t="s">
        <v>78</v>
      </c>
      <c r="AF157" s="199"/>
      <c r="AG157" s="199"/>
      <c r="AH157" s="215"/>
      <c r="AI157" s="199"/>
      <c r="AJ157" s="199"/>
      <c r="AK157" s="218" t="s">
        <v>80</v>
      </c>
      <c r="AL157" s="220">
        <v>47852699</v>
      </c>
      <c r="AM157" s="218">
        <v>14.3558097</v>
      </c>
      <c r="AN157" s="218">
        <v>150.9</v>
      </c>
      <c r="AO157" s="218" t="s">
        <v>81</v>
      </c>
      <c r="AP157" s="218" t="s">
        <v>521</v>
      </c>
      <c r="AQ157" s="218" t="s">
        <v>192</v>
      </c>
      <c r="AR157" s="218"/>
      <c r="AS157" s="218"/>
      <c r="AT157" s="218"/>
      <c r="AU157" s="218"/>
      <c r="AV157" s="218"/>
      <c r="AW157" s="218"/>
      <c r="AX157" s="218"/>
      <c r="AY157" s="218"/>
      <c r="AZ157" s="218"/>
      <c r="BA157" s="218"/>
      <c r="BB157" s="218"/>
      <c r="BC157" s="218"/>
      <c r="BD157" s="218"/>
      <c r="BE157" s="218"/>
      <c r="BF157" s="218"/>
      <c r="BG157" s="218"/>
      <c r="BH157" s="218"/>
      <c r="BI157" s="218"/>
      <c r="BJ157" s="222"/>
      <c r="BK157" s="199"/>
      <c r="BL157" s="218" t="s">
        <v>84</v>
      </c>
      <c r="BM157" s="218"/>
      <c r="BN157" s="218"/>
      <c r="BO157" s="218"/>
      <c r="BP157" s="218" t="s">
        <v>373</v>
      </c>
      <c r="BQ157" s="218"/>
      <c r="BR157" s="218"/>
      <c r="BS157" s="218"/>
      <c r="BT157" s="218"/>
      <c r="BU157" s="218"/>
      <c r="BV157" s="218"/>
      <c r="BW157" s="218"/>
      <c r="BX157" s="218"/>
      <c r="BY157" s="199"/>
      <c r="BZ157" s="228" t="s">
        <v>84</v>
      </c>
      <c r="CA157" s="228"/>
      <c r="CB157" s="229">
        <f t="shared" si="44"/>
        <v>0</v>
      </c>
      <c r="CC157" s="218"/>
      <c r="CD157" s="228"/>
      <c r="CE157" s="230"/>
      <c r="CF157" s="230"/>
      <c r="CG157" s="230"/>
      <c r="CH157" s="230"/>
      <c r="CI157" s="230"/>
      <c r="CJ157" s="230"/>
      <c r="CK157" s="230"/>
      <c r="CL157" s="230"/>
      <c r="CM157" s="230"/>
      <c r="CN157" s="218" t="s">
        <v>119</v>
      </c>
      <c r="CO157" s="199"/>
      <c r="CP157" s="230" t="s">
        <v>80</v>
      </c>
      <c r="CQ157" s="232">
        <v>61293378</v>
      </c>
      <c r="CR157" s="230">
        <f t="shared" si="52"/>
        <v>9.1940067</v>
      </c>
      <c r="CS157" s="230"/>
      <c r="CT157" s="230"/>
      <c r="CU157" s="230"/>
      <c r="CV157" s="230"/>
      <c r="CW157" s="230"/>
    </row>
    <row r="158" ht="47.25" hidden="1" spans="1:101">
      <c r="A158" s="191">
        <v>1199</v>
      </c>
      <c r="B158" s="192" t="s">
        <v>711</v>
      </c>
      <c r="C158" s="193" t="s">
        <v>712</v>
      </c>
      <c r="D158" s="191" t="s">
        <v>135</v>
      </c>
      <c r="E158" s="199"/>
      <c r="F158" s="199"/>
      <c r="G158" s="199"/>
      <c r="H158" s="200" t="s">
        <v>713</v>
      </c>
      <c r="I158" s="204"/>
      <c r="J158" s="202"/>
      <c r="K158" s="202"/>
      <c r="L158" s="164" t="str">
        <f>_xlfn.IFNA(VLOOKUP(B158,'[1]CDM Patients Data'!$B$1266:$O$5000,7,FALSE),"")</f>
        <v>Endometrium</v>
      </c>
      <c r="M158" s="164">
        <f>_xlfn.IFNA(VLOOKUP(B158,'[1]CDM Patients Data'!$B$1266:$O$5000,8,FALSE),"")</f>
        <v>0</v>
      </c>
      <c r="N158" s="164">
        <f>_xlfn.IFNA(VLOOKUP(B158,'[1]CDM Patients Data'!$B$1266:$O$5000,9,FALSE),"")</f>
        <v>0</v>
      </c>
      <c r="O158" s="164">
        <f>_xlfn.IFNA(VLOOKUP(B158,'[1]CDM Patients Data'!$B$1266:$O$3492,10,FALSE),"")</f>
        <v>0</v>
      </c>
      <c r="P158" s="164">
        <f>_xlfn.IFNA(VLOOKUP(B158,'[1]CDM Patients Data'!$B$1266:$O$3492,11,FALSE),"")</f>
        <v>0</v>
      </c>
      <c r="Q158" s="164">
        <f>_xlfn.IFNA(VLOOKUP(B158,'[1]CDM Patients Data'!$B$1266:$O$3492,12,FALSE),"")</f>
        <v>0</v>
      </c>
      <c r="R158" s="164">
        <f>_xlfn.IFNA(VLOOKUP(B158,'[1]CDM Patients Data'!$B$1266:$O$3492,13,FALSE),"")</f>
        <v>0</v>
      </c>
      <c r="S158" s="164">
        <f>_xlfn.IFNA(VLOOKUP(B158,'[1]CDM Patients Data'!$B$1266:$O$3492,14,FALSE),"")</f>
        <v>0</v>
      </c>
      <c r="T158" s="164" t="str">
        <f>_xlfn.IFNA(VLOOKUP(B158,'[1]CDM Patients Data'!$B$1266:$N$5000,6,FALSE),"")</f>
        <v>Manohar</v>
      </c>
      <c r="U158" s="164" t="s">
        <v>176</v>
      </c>
      <c r="V158" s="164" t="s">
        <v>177</v>
      </c>
      <c r="W158" s="164" t="s">
        <v>130</v>
      </c>
      <c r="X158" s="164" t="s">
        <v>131</v>
      </c>
      <c r="Y158" s="164"/>
      <c r="Z158" s="164"/>
      <c r="AA158" s="164"/>
      <c r="AB158" s="164"/>
      <c r="AC158" s="210"/>
      <c r="AD158" s="211"/>
      <c r="AE158" s="211" t="s">
        <v>78</v>
      </c>
      <c r="AF158" s="199"/>
      <c r="AG158" s="199"/>
      <c r="AH158" s="214" t="s">
        <v>79</v>
      </c>
      <c r="AI158" s="199"/>
      <c r="AJ158" s="199"/>
      <c r="AK158" s="218" t="s">
        <v>80</v>
      </c>
      <c r="AL158" s="220">
        <v>82164090</v>
      </c>
      <c r="AM158" s="218">
        <v>24.649227</v>
      </c>
      <c r="AN158" s="218">
        <v>94.6</v>
      </c>
      <c r="AO158" s="218" t="s">
        <v>94</v>
      </c>
      <c r="AP158" s="218" t="s">
        <v>118</v>
      </c>
      <c r="AQ158" s="218" t="s">
        <v>158</v>
      </c>
      <c r="AR158" s="218" t="s">
        <v>714</v>
      </c>
      <c r="AS158" s="218"/>
      <c r="AT158" s="218"/>
      <c r="AU158" s="218"/>
      <c r="AV158" s="218"/>
      <c r="AW158" s="218"/>
      <c r="AX158" s="218"/>
      <c r="AY158" s="218" t="s">
        <v>429</v>
      </c>
      <c r="AZ158" s="218"/>
      <c r="BA158" s="218"/>
      <c r="BB158" s="218"/>
      <c r="BC158" s="218"/>
      <c r="BD158" s="218">
        <v>9.49</v>
      </c>
      <c r="BE158" s="218">
        <v>9.38</v>
      </c>
      <c r="BF158" s="218" t="str">
        <f t="shared" si="53"/>
        <v>LOW</v>
      </c>
      <c r="BG158" s="218" t="str">
        <f t="shared" si="54"/>
        <v>MSS</v>
      </c>
      <c r="BH158" s="218"/>
      <c r="BI158" s="218"/>
      <c r="BJ158" s="222"/>
      <c r="BK158" s="199"/>
      <c r="BL158" s="218" t="s">
        <v>84</v>
      </c>
      <c r="BM158" s="218"/>
      <c r="BN158" s="218"/>
      <c r="BO158" s="218"/>
      <c r="BP158" s="218" t="s">
        <v>373</v>
      </c>
      <c r="BQ158" s="218"/>
      <c r="BR158" s="218"/>
      <c r="BS158" s="218"/>
      <c r="BT158" s="218"/>
      <c r="BU158" s="218"/>
      <c r="BV158" s="218"/>
      <c r="BW158" s="218"/>
      <c r="BX158" s="218"/>
      <c r="BY158" s="199"/>
      <c r="BZ158" s="228" t="s">
        <v>84</v>
      </c>
      <c r="CA158" s="228"/>
      <c r="CB158" s="229">
        <f t="shared" si="44"/>
        <v>0</v>
      </c>
      <c r="CC158" s="218"/>
      <c r="CD158" s="228"/>
      <c r="CE158" s="230"/>
      <c r="CF158" s="230"/>
      <c r="CG158" s="230"/>
      <c r="CH158" s="230"/>
      <c r="CI158" s="230"/>
      <c r="CJ158" s="230"/>
      <c r="CK158" s="230"/>
      <c r="CL158" s="230"/>
      <c r="CM158" s="230"/>
      <c r="CN158" s="218" t="s">
        <v>119</v>
      </c>
      <c r="CO158" s="199"/>
      <c r="CP158" s="230" t="s">
        <v>80</v>
      </c>
      <c r="CQ158" s="232">
        <v>49994822</v>
      </c>
      <c r="CR158" s="230">
        <f t="shared" si="52"/>
        <v>7.4992233</v>
      </c>
      <c r="CS158" s="230"/>
      <c r="CT158" s="230"/>
      <c r="CU158" s="230"/>
      <c r="CV158" s="230"/>
      <c r="CW158" s="230"/>
    </row>
    <row r="159" ht="63.75" hidden="1" spans="1:101">
      <c r="A159" s="191">
        <v>1200</v>
      </c>
      <c r="B159" s="192" t="s">
        <v>715</v>
      </c>
      <c r="C159" s="193" t="s">
        <v>716</v>
      </c>
      <c r="D159" s="191" t="s">
        <v>135</v>
      </c>
      <c r="E159" s="199"/>
      <c r="F159" s="199"/>
      <c r="G159" s="199"/>
      <c r="H159" s="200" t="s">
        <v>334</v>
      </c>
      <c r="I159" s="204" t="s">
        <v>717</v>
      </c>
      <c r="J159" s="202"/>
      <c r="K159" s="202"/>
      <c r="L159" s="164" t="str">
        <f>_xlfn.IFNA(VLOOKUP(B159,'[1]CDM Patients Data'!$B$1266:$O$5000,7,FALSE),"")</f>
        <v>Breast</v>
      </c>
      <c r="M159" s="164">
        <f>_xlfn.IFNA(VLOOKUP(B159,'[1]CDM Patients Data'!$B$1266:$O$5000,8,FALSE),"")</f>
        <v>0</v>
      </c>
      <c r="N159" s="164">
        <f>_xlfn.IFNA(VLOOKUP(B159,'[1]CDM Patients Data'!$B$1266:$O$5000,9,FALSE),"")</f>
        <v>0</v>
      </c>
      <c r="O159" s="164">
        <f>_xlfn.IFNA(VLOOKUP(B159,'[1]CDM Patients Data'!$B$1266:$O$3492,10,FALSE),"")</f>
        <v>0</v>
      </c>
      <c r="P159" s="164">
        <f>_xlfn.IFNA(VLOOKUP(B159,'[1]CDM Patients Data'!$B$1266:$O$3492,11,FALSE),"")</f>
        <v>0</v>
      </c>
      <c r="Q159" s="164">
        <f>_xlfn.IFNA(VLOOKUP(B159,'[1]CDM Patients Data'!$B$1266:$O$3492,12,FALSE),"")</f>
        <v>0</v>
      </c>
      <c r="R159" s="164">
        <f>_xlfn.IFNA(VLOOKUP(B159,'[1]CDM Patients Data'!$B$1266:$O$3492,13,FALSE),"")</f>
        <v>0</v>
      </c>
      <c r="S159" s="164">
        <f>_xlfn.IFNA(VLOOKUP(B159,'[1]CDM Patients Data'!$B$1266:$O$3492,14,FALSE),"")</f>
        <v>0</v>
      </c>
      <c r="T159" s="164" t="str">
        <f>_xlfn.IFNA(VLOOKUP(B159,'[1]CDM Patients Data'!$B$1266:$N$5000,6,FALSE),"")</f>
        <v>Manohar</v>
      </c>
      <c r="U159" s="164" t="s">
        <v>90</v>
      </c>
      <c r="V159" s="164" t="s">
        <v>91</v>
      </c>
      <c r="W159" s="164" t="s">
        <v>102</v>
      </c>
      <c r="X159" s="164" t="s">
        <v>108</v>
      </c>
      <c r="Y159" s="164"/>
      <c r="Z159" s="164"/>
      <c r="AA159" s="164"/>
      <c r="AB159" s="164"/>
      <c r="AC159" s="210"/>
      <c r="AD159" s="211"/>
      <c r="AE159" s="211" t="s">
        <v>78</v>
      </c>
      <c r="AF159" s="199"/>
      <c r="AG159" s="199"/>
      <c r="AH159" s="214" t="s">
        <v>79</v>
      </c>
      <c r="AI159" s="199"/>
      <c r="AJ159" s="199"/>
      <c r="AK159" s="218" t="s">
        <v>80</v>
      </c>
      <c r="AL159" s="220">
        <v>3631466</v>
      </c>
      <c r="AM159" s="218">
        <v>14.9170959</v>
      </c>
      <c r="AN159" s="218">
        <v>1.8</v>
      </c>
      <c r="AO159" s="218" t="s">
        <v>718</v>
      </c>
      <c r="AP159" s="218" t="s">
        <v>396</v>
      </c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18"/>
      <c r="BB159" s="218"/>
      <c r="BC159" s="218"/>
      <c r="BD159" s="218">
        <v>2.65</v>
      </c>
      <c r="BE159" s="218">
        <v>13.14</v>
      </c>
      <c r="BF159" s="218" t="str">
        <f t="shared" si="53"/>
        <v>LOW</v>
      </c>
      <c r="BG159" s="218" t="str">
        <f t="shared" si="54"/>
        <v>MSS</v>
      </c>
      <c r="BH159" s="218"/>
      <c r="BI159" s="218"/>
      <c r="BJ159" s="222"/>
      <c r="BK159" s="199"/>
      <c r="BL159" s="218" t="s">
        <v>84</v>
      </c>
      <c r="BM159" s="218"/>
      <c r="BN159" s="218"/>
      <c r="BO159" s="218"/>
      <c r="BP159" s="218" t="s">
        <v>373</v>
      </c>
      <c r="BQ159" s="218"/>
      <c r="BR159" s="218"/>
      <c r="BS159" s="218"/>
      <c r="BT159" s="218"/>
      <c r="BU159" s="218"/>
      <c r="BV159" s="218"/>
      <c r="BW159" s="218"/>
      <c r="BX159" s="218"/>
      <c r="BY159" s="199"/>
      <c r="BZ159" s="228" t="s">
        <v>84</v>
      </c>
      <c r="CA159" s="228"/>
      <c r="CB159" s="229">
        <f t="shared" si="44"/>
        <v>0</v>
      </c>
      <c r="CC159" s="218"/>
      <c r="CD159" s="228"/>
      <c r="CE159" s="230"/>
      <c r="CF159" s="230"/>
      <c r="CG159" s="230"/>
      <c r="CH159" s="230"/>
      <c r="CI159" s="230"/>
      <c r="CJ159" s="230"/>
      <c r="CK159" s="230"/>
      <c r="CL159" s="230"/>
      <c r="CM159" s="230"/>
      <c r="CN159" s="218" t="s">
        <v>119</v>
      </c>
      <c r="CO159" s="199"/>
      <c r="CP159" s="230" t="s">
        <v>80</v>
      </c>
      <c r="CQ159" s="232">
        <v>74551468</v>
      </c>
      <c r="CR159" s="230">
        <f t="shared" si="52"/>
        <v>11.1827202</v>
      </c>
      <c r="CS159" s="230"/>
      <c r="CT159" s="230"/>
      <c r="CU159" s="230"/>
      <c r="CV159" s="230"/>
      <c r="CW159" s="230"/>
    </row>
    <row r="160" ht="63" hidden="1" spans="1:101">
      <c r="A160" s="191">
        <v>1201</v>
      </c>
      <c r="B160" s="192" t="s">
        <v>719</v>
      </c>
      <c r="C160" s="193" t="s">
        <v>720</v>
      </c>
      <c r="D160" s="191" t="s">
        <v>111</v>
      </c>
      <c r="E160" s="199"/>
      <c r="F160" s="199"/>
      <c r="G160" s="199"/>
      <c r="H160" s="200" t="s">
        <v>721</v>
      </c>
      <c r="I160" s="204"/>
      <c r="J160" s="202"/>
      <c r="K160" s="202"/>
      <c r="L160" s="164" t="str">
        <f>_xlfn.IFNA(VLOOKUP(B160,'[1]CDM Patients Data'!$B$1266:$O$5000,7,FALSE),"")</f>
        <v>Lung</v>
      </c>
      <c r="M160" s="164" t="str">
        <f>_xlfn.IFNA(VLOOKUP(B160,'[1]CDM Patients Data'!$B$1266:$O$5000,8,FALSE),"")</f>
        <v>Lower lobe, lung</v>
      </c>
      <c r="N160" s="164" t="str">
        <f>_xlfn.IFNA(VLOOKUP(B160,'[1]CDM Patients Data'!$B$1266:$O$5000,9,FALSE),"")</f>
        <v>Adenocarcinoma, NOS</v>
      </c>
      <c r="O160" s="164" t="str">
        <f>_xlfn.IFNA(VLOOKUP(B160,'[1]CDM Patients Data'!$B$1266:$O$3492,10,FALSE),"")</f>
        <v>Right</v>
      </c>
      <c r="P160" s="164">
        <f>_xlfn.IFNA(VLOOKUP(B160,'[1]CDM Patients Data'!$B$1266:$O$3492,11,FALSE),"")</f>
        <v>0</v>
      </c>
      <c r="Q160" s="164">
        <f>_xlfn.IFNA(VLOOKUP(B160,'[1]CDM Patients Data'!$B$1266:$O$3492,12,FALSE),"")</f>
        <v>0</v>
      </c>
      <c r="R160" s="164">
        <f>_xlfn.IFNA(VLOOKUP(B160,'[1]CDM Patients Data'!$B$1266:$O$3492,13,FALSE),"")</f>
        <v>0</v>
      </c>
      <c r="S160" s="164">
        <f>_xlfn.IFNA(VLOOKUP(B160,'[1]CDM Patients Data'!$B$1266:$O$3492,14,FALSE),"")</f>
        <v>0</v>
      </c>
      <c r="T160" s="164">
        <f>_xlfn.IFNA(VLOOKUP(B160,'[1]CDM Patients Data'!$B$1266:$N$5000,6,FALSE),"")</f>
        <v>0</v>
      </c>
      <c r="U160" s="164" t="s">
        <v>224</v>
      </c>
      <c r="V160" s="164" t="s">
        <v>225</v>
      </c>
      <c r="W160" s="164" t="s">
        <v>102</v>
      </c>
      <c r="X160" s="164" t="s">
        <v>131</v>
      </c>
      <c r="Y160" s="164"/>
      <c r="Z160" s="164"/>
      <c r="AA160" s="164"/>
      <c r="AB160" s="164"/>
      <c r="AC160" s="210"/>
      <c r="AD160" s="211"/>
      <c r="AE160" s="211" t="s">
        <v>78</v>
      </c>
      <c r="AF160" s="199"/>
      <c r="AG160" s="199"/>
      <c r="AH160" s="214" t="s">
        <v>79</v>
      </c>
      <c r="AI160" s="199"/>
      <c r="AJ160" s="199"/>
      <c r="AK160" s="218" t="s">
        <v>80</v>
      </c>
      <c r="AL160" s="220">
        <v>50125417</v>
      </c>
      <c r="AM160" s="218">
        <v>15.0376251</v>
      </c>
      <c r="AN160" s="218">
        <v>171.7</v>
      </c>
      <c r="AO160" s="218" t="s">
        <v>81</v>
      </c>
      <c r="AP160" s="218" t="s">
        <v>118</v>
      </c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8"/>
      <c r="BB160" s="218"/>
      <c r="BC160" s="218"/>
      <c r="BD160" s="218"/>
      <c r="BE160" s="218"/>
      <c r="BF160" s="218"/>
      <c r="BG160" s="218"/>
      <c r="BH160" s="218"/>
      <c r="BI160" s="218"/>
      <c r="BJ160" s="222"/>
      <c r="BK160" s="199"/>
      <c r="BL160" s="218" t="s">
        <v>84</v>
      </c>
      <c r="BM160" s="218"/>
      <c r="BN160" s="218"/>
      <c r="BO160" s="218"/>
      <c r="BP160" s="218" t="s">
        <v>373</v>
      </c>
      <c r="BQ160" s="218"/>
      <c r="BR160" s="218"/>
      <c r="BS160" s="218"/>
      <c r="BT160" s="218"/>
      <c r="BU160" s="218"/>
      <c r="BV160" s="218"/>
      <c r="BW160" s="218"/>
      <c r="BX160" s="218"/>
      <c r="BY160" s="199"/>
      <c r="BZ160" s="228" t="s">
        <v>84</v>
      </c>
      <c r="CA160" s="228"/>
      <c r="CB160" s="229">
        <f t="shared" si="44"/>
        <v>0</v>
      </c>
      <c r="CC160" s="218"/>
      <c r="CD160" s="228"/>
      <c r="CE160" s="230"/>
      <c r="CF160" s="230"/>
      <c r="CG160" s="230"/>
      <c r="CH160" s="230"/>
      <c r="CI160" s="230"/>
      <c r="CJ160" s="230"/>
      <c r="CK160" s="230"/>
      <c r="CL160" s="230"/>
      <c r="CM160" s="230"/>
      <c r="CN160" s="218" t="s">
        <v>119</v>
      </c>
      <c r="CO160" s="199"/>
      <c r="CP160" s="230" t="s">
        <v>80</v>
      </c>
      <c r="CQ160" s="232">
        <v>56705394</v>
      </c>
      <c r="CR160" s="230">
        <f t="shared" si="52"/>
        <v>8.5058091</v>
      </c>
      <c r="CS160" s="230"/>
      <c r="CT160" s="230"/>
      <c r="CU160" s="230"/>
      <c r="CV160" s="230"/>
      <c r="CW160" s="230"/>
    </row>
    <row r="161" ht="51" hidden="1" spans="1:101">
      <c r="A161" s="191">
        <v>1202</v>
      </c>
      <c r="B161" s="192" t="s">
        <v>722</v>
      </c>
      <c r="C161" s="193" t="s">
        <v>723</v>
      </c>
      <c r="D161" s="191" t="s">
        <v>135</v>
      </c>
      <c r="E161" s="199"/>
      <c r="F161" s="199"/>
      <c r="G161" s="199"/>
      <c r="H161" s="200" t="s">
        <v>724</v>
      </c>
      <c r="I161" s="204" t="s">
        <v>725</v>
      </c>
      <c r="J161" s="202"/>
      <c r="K161" s="202"/>
      <c r="L161" s="164" t="str">
        <f>_xlfn.IFNA(VLOOKUP(B161,'[1]CDM Patients Data'!$B$1266:$O$5000,7,FALSE),"")</f>
        <v>Lung</v>
      </c>
      <c r="M161" s="164" t="str">
        <f>_xlfn.IFNA(VLOOKUP(B161,'[1]CDM Patients Data'!$B$1266:$O$5000,8,FALSE),"")</f>
        <v>Lower lobe, lung</v>
      </c>
      <c r="N161" s="164" t="str">
        <f>_xlfn.IFNA(VLOOKUP(B161,'[1]CDM Patients Data'!$B$1266:$O$5000,9,FALSE),"")</f>
        <v>Carcinoma, NOS</v>
      </c>
      <c r="O161" s="164" t="str">
        <f>_xlfn.IFNA(VLOOKUP(B161,'[1]CDM Patients Data'!$B$1266:$O$3492,10,FALSE),"")</f>
        <v>Right</v>
      </c>
      <c r="P161" s="164">
        <f>_xlfn.IFNA(VLOOKUP(B161,'[1]CDM Patients Data'!$B$1266:$O$3492,11,FALSE),"")</f>
        <v>0</v>
      </c>
      <c r="Q161" s="164">
        <f>_xlfn.IFNA(VLOOKUP(B161,'[1]CDM Patients Data'!$B$1266:$O$3492,12,FALSE),"")</f>
        <v>0</v>
      </c>
      <c r="R161" s="164">
        <f>_xlfn.IFNA(VLOOKUP(B161,'[1]CDM Patients Data'!$B$1266:$O$3492,13,FALSE),"")</f>
        <v>0</v>
      </c>
      <c r="S161" s="164">
        <f>_xlfn.IFNA(VLOOKUP(B161,'[1]CDM Patients Data'!$B$1266:$O$3492,14,FALSE),"")</f>
        <v>0</v>
      </c>
      <c r="T161" s="164">
        <f>_xlfn.IFNA(VLOOKUP(B161,'[1]CDM Patients Data'!$B$1266:$N$5000,6,FALSE),"")</f>
        <v>0</v>
      </c>
      <c r="U161" s="164" t="s">
        <v>224</v>
      </c>
      <c r="V161" s="164" t="s">
        <v>225</v>
      </c>
      <c r="W161" s="164" t="s">
        <v>102</v>
      </c>
      <c r="X161" s="164" t="s">
        <v>108</v>
      </c>
      <c r="Y161" s="164"/>
      <c r="Z161" s="164"/>
      <c r="AA161" s="164"/>
      <c r="AB161" s="164"/>
      <c r="AC161" s="210"/>
      <c r="AD161" s="211"/>
      <c r="AE161" s="211" t="s">
        <v>78</v>
      </c>
      <c r="AF161" s="199"/>
      <c r="AG161" s="199"/>
      <c r="AH161" s="214" t="s">
        <v>79</v>
      </c>
      <c r="AI161" s="199"/>
      <c r="AJ161" s="199"/>
      <c r="AK161" s="218"/>
      <c r="AL161" s="220"/>
      <c r="AM161" s="218"/>
      <c r="AN161" s="218"/>
      <c r="AO161" s="218" t="s">
        <v>76</v>
      </c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8"/>
      <c r="BB161" s="218"/>
      <c r="BC161" s="218"/>
      <c r="BD161" s="218">
        <v>8.24</v>
      </c>
      <c r="BE161" s="218">
        <v>8.35</v>
      </c>
      <c r="BF161" s="218" t="str">
        <f t="shared" ref="BF161:BF165" si="55">IF(BD161&gt;15,"HIGH",IF(BD161="","NA",IF(BD161="CE-Awaited for standardization","UNDER_STANDARDIZATION",IF(BD161&lt;15,"LOW"))))</f>
        <v>LOW</v>
      </c>
      <c r="BG161" s="218" t="str">
        <f t="shared" ref="BG161:BG165" si="56">IF(BE161&gt;15,"MSI-H",IF(BE161="","NA",IF(BE161&lt;15,"MSS")))</f>
        <v>MSS</v>
      </c>
      <c r="BH161" s="218"/>
      <c r="BI161" s="218"/>
      <c r="BJ161" s="222"/>
      <c r="BK161" s="199"/>
      <c r="BL161" s="218" t="s">
        <v>84</v>
      </c>
      <c r="BM161" s="218"/>
      <c r="BN161" s="218"/>
      <c r="BO161" s="218"/>
      <c r="BP161" s="218" t="s">
        <v>373</v>
      </c>
      <c r="BQ161" s="218"/>
      <c r="BR161" s="218"/>
      <c r="BS161" s="218"/>
      <c r="BT161" s="218"/>
      <c r="BU161" s="218"/>
      <c r="BV161" s="218"/>
      <c r="BW161" s="218"/>
      <c r="BX161" s="218"/>
      <c r="BY161" s="199"/>
      <c r="BZ161" s="228" t="s">
        <v>84</v>
      </c>
      <c r="CA161" s="228"/>
      <c r="CB161" s="229">
        <f t="shared" si="44"/>
        <v>0</v>
      </c>
      <c r="CC161" s="218"/>
      <c r="CD161" s="228"/>
      <c r="CE161" s="230"/>
      <c r="CF161" s="230"/>
      <c r="CG161" s="230"/>
      <c r="CH161" s="230"/>
      <c r="CI161" s="230"/>
      <c r="CJ161" s="230"/>
      <c r="CK161" s="230"/>
      <c r="CL161" s="230"/>
      <c r="CM161" s="230"/>
      <c r="CN161" s="218"/>
      <c r="CO161" s="199"/>
      <c r="CP161" s="230" t="s">
        <v>84</v>
      </c>
      <c r="CQ161" s="232"/>
      <c r="CR161" s="230"/>
      <c r="CS161" s="230"/>
      <c r="CT161" s="230"/>
      <c r="CU161" s="230"/>
      <c r="CV161" s="230"/>
      <c r="CW161" s="230" t="s">
        <v>153</v>
      </c>
    </row>
    <row r="162" ht="31.5" hidden="1" spans="1:101">
      <c r="A162" s="191">
        <v>1203</v>
      </c>
      <c r="B162" s="192" t="s">
        <v>726</v>
      </c>
      <c r="C162" s="193" t="s">
        <v>727</v>
      </c>
      <c r="D162" s="191" t="s">
        <v>111</v>
      </c>
      <c r="E162" s="199"/>
      <c r="F162" s="199"/>
      <c r="G162" s="199"/>
      <c r="H162" s="200" t="s">
        <v>728</v>
      </c>
      <c r="I162" s="204"/>
      <c r="J162" s="202"/>
      <c r="K162" s="202"/>
      <c r="L162" s="164" t="str">
        <f>_xlfn.IFNA(VLOOKUP(B162,'[1]CDM Patients Data'!$B$1266:$O$5000,7,FALSE),"")</f>
        <v>Gallbladder</v>
      </c>
      <c r="M162" s="164">
        <f>_xlfn.IFNA(VLOOKUP(B162,'[1]CDM Patients Data'!$B$1266:$O$5000,8,FALSE),"")</f>
        <v>0</v>
      </c>
      <c r="N162" s="164">
        <f>_xlfn.IFNA(VLOOKUP(B162,'[1]CDM Patients Data'!$B$1266:$O$5000,9,FALSE),"")</f>
        <v>0</v>
      </c>
      <c r="O162" s="164">
        <f>_xlfn.IFNA(VLOOKUP(B162,'[1]CDM Patients Data'!$B$1266:$O$3492,10,FALSE),"")</f>
        <v>0</v>
      </c>
      <c r="P162" s="164">
        <f>_xlfn.IFNA(VLOOKUP(B162,'[1]CDM Patients Data'!$B$1266:$O$3492,11,FALSE),"")</f>
        <v>0</v>
      </c>
      <c r="Q162" s="164">
        <f>_xlfn.IFNA(VLOOKUP(B162,'[1]CDM Patients Data'!$B$1266:$O$3492,12,FALSE),"")</f>
        <v>0</v>
      </c>
      <c r="R162" s="164">
        <f>_xlfn.IFNA(VLOOKUP(B162,'[1]CDM Patients Data'!$B$1266:$O$3492,13,FALSE),"")</f>
        <v>0</v>
      </c>
      <c r="S162" s="164">
        <f>_xlfn.IFNA(VLOOKUP(B162,'[1]CDM Patients Data'!$B$1266:$O$3492,14,FALSE),"")</f>
        <v>0</v>
      </c>
      <c r="T162" s="164" t="str">
        <f>_xlfn.IFNA(VLOOKUP(B162,'[1]CDM Patients Data'!$B$1266:$N$5000,6,FALSE),"")</f>
        <v>Manohar</v>
      </c>
      <c r="U162" s="164" t="s">
        <v>151</v>
      </c>
      <c r="V162" s="164" t="s">
        <v>151</v>
      </c>
      <c r="W162" s="164" t="s">
        <v>130</v>
      </c>
      <c r="X162" s="164" t="s">
        <v>131</v>
      </c>
      <c r="Y162" s="164"/>
      <c r="Z162" s="164"/>
      <c r="AA162" s="164"/>
      <c r="AB162" s="164"/>
      <c r="AC162" s="210"/>
      <c r="AD162" s="211"/>
      <c r="AE162" s="211" t="s">
        <v>78</v>
      </c>
      <c r="AF162" s="199"/>
      <c r="AG162" s="199"/>
      <c r="AH162" s="215"/>
      <c r="AI162" s="199"/>
      <c r="AJ162" s="199"/>
      <c r="AK162" s="218" t="s">
        <v>80</v>
      </c>
      <c r="AL162" s="220">
        <v>50683571</v>
      </c>
      <c r="AM162" s="218">
        <v>15.2050713</v>
      </c>
      <c r="AN162" s="218">
        <v>178.7</v>
      </c>
      <c r="AO162" s="218" t="s">
        <v>81</v>
      </c>
      <c r="AP162" s="218" t="s">
        <v>118</v>
      </c>
      <c r="AQ162" s="218"/>
      <c r="AR162" s="218"/>
      <c r="AS162" s="218"/>
      <c r="AT162" s="218"/>
      <c r="AU162" s="218"/>
      <c r="AV162" s="218"/>
      <c r="AW162" s="218"/>
      <c r="AX162" s="218"/>
      <c r="AY162" s="218" t="s">
        <v>429</v>
      </c>
      <c r="AZ162" s="218"/>
      <c r="BA162" s="218"/>
      <c r="BB162" s="218"/>
      <c r="BC162" s="218"/>
      <c r="BD162" s="218"/>
      <c r="BE162" s="218"/>
      <c r="BF162" s="218"/>
      <c r="BG162" s="218"/>
      <c r="BH162" s="218"/>
      <c r="BI162" s="218"/>
      <c r="BJ162" s="222"/>
      <c r="BK162" s="199"/>
      <c r="BL162" s="218" t="s">
        <v>84</v>
      </c>
      <c r="BM162" s="218"/>
      <c r="BN162" s="218"/>
      <c r="BO162" s="218"/>
      <c r="BP162" s="218" t="s">
        <v>373</v>
      </c>
      <c r="BQ162" s="218"/>
      <c r="BR162" s="218"/>
      <c r="BS162" s="218"/>
      <c r="BT162" s="218"/>
      <c r="BU162" s="218"/>
      <c r="BV162" s="218"/>
      <c r="BW162" s="218"/>
      <c r="BX162" s="218"/>
      <c r="BY162" s="199"/>
      <c r="BZ162" s="228" t="s">
        <v>84</v>
      </c>
      <c r="CA162" s="228"/>
      <c r="CB162" s="229">
        <f t="shared" si="44"/>
        <v>0</v>
      </c>
      <c r="CC162" s="218"/>
      <c r="CD162" s="228"/>
      <c r="CE162" s="230"/>
      <c r="CF162" s="230"/>
      <c r="CG162" s="230"/>
      <c r="CH162" s="230"/>
      <c r="CI162" s="230"/>
      <c r="CJ162" s="230"/>
      <c r="CK162" s="230"/>
      <c r="CL162" s="230"/>
      <c r="CM162" s="230"/>
      <c r="CN162" s="218" t="s">
        <v>119</v>
      </c>
      <c r="CO162" s="199"/>
      <c r="CP162" s="230" t="s">
        <v>80</v>
      </c>
      <c r="CQ162" s="232">
        <v>58619866</v>
      </c>
      <c r="CR162" s="230">
        <f>CQ162*150/10^9</f>
        <v>8.7929799</v>
      </c>
      <c r="CS162" s="230"/>
      <c r="CT162" s="230"/>
      <c r="CU162" s="230"/>
      <c r="CV162" s="230"/>
      <c r="CW162" s="230"/>
    </row>
    <row r="163" ht="30" hidden="1" spans="1:101">
      <c r="A163" s="191">
        <v>1204</v>
      </c>
      <c r="B163" s="192" t="s">
        <v>729</v>
      </c>
      <c r="C163" s="193" t="s">
        <v>730</v>
      </c>
      <c r="D163" s="191" t="s">
        <v>135</v>
      </c>
      <c r="E163" s="199"/>
      <c r="F163" s="199"/>
      <c r="G163" s="199"/>
      <c r="H163" s="200" t="s">
        <v>731</v>
      </c>
      <c r="I163" s="204" t="s">
        <v>732</v>
      </c>
      <c r="J163" s="202"/>
      <c r="K163" s="202"/>
      <c r="L163" s="164" t="str">
        <f>_xlfn.IFNA(VLOOKUP(B163,'[1]CDM Patients Data'!$B$1266:$O$5000,7,FALSE),"")</f>
        <v>Endometrium</v>
      </c>
      <c r="M163" s="164">
        <f>_xlfn.IFNA(VLOOKUP(B163,'[1]CDM Patients Data'!$B$1266:$O$5000,8,FALSE),"")</f>
        <v>0</v>
      </c>
      <c r="N163" s="164">
        <f>_xlfn.IFNA(VLOOKUP(B163,'[1]CDM Patients Data'!$B$1266:$O$5000,9,FALSE),"")</f>
        <v>0</v>
      </c>
      <c r="O163" s="164">
        <f>_xlfn.IFNA(VLOOKUP(B163,'[1]CDM Patients Data'!$B$1266:$O$3492,10,FALSE),"")</f>
        <v>0</v>
      </c>
      <c r="P163" s="164">
        <f>_xlfn.IFNA(VLOOKUP(B163,'[1]CDM Patients Data'!$B$1266:$O$3492,11,FALSE),"")</f>
        <v>0</v>
      </c>
      <c r="Q163" s="164">
        <f>_xlfn.IFNA(VLOOKUP(B163,'[1]CDM Patients Data'!$B$1266:$O$3492,12,FALSE),"")</f>
        <v>0</v>
      </c>
      <c r="R163" s="164">
        <f>_xlfn.IFNA(VLOOKUP(B163,'[1]CDM Patients Data'!$B$1266:$O$3492,13,FALSE),"")</f>
        <v>0</v>
      </c>
      <c r="S163" s="164">
        <f>_xlfn.IFNA(VLOOKUP(B163,'[1]CDM Patients Data'!$B$1266:$O$3492,14,FALSE),"")</f>
        <v>0</v>
      </c>
      <c r="T163" s="164" t="str">
        <f>_xlfn.IFNA(VLOOKUP(B163,'[1]CDM Patients Data'!$B$1266:$N$5000,6,FALSE),"")</f>
        <v>Manohar</v>
      </c>
      <c r="U163" s="164" t="s">
        <v>176</v>
      </c>
      <c r="V163" s="164" t="s">
        <v>177</v>
      </c>
      <c r="W163" s="164" t="s">
        <v>130</v>
      </c>
      <c r="X163" s="164" t="s">
        <v>131</v>
      </c>
      <c r="Y163" s="164"/>
      <c r="Z163" s="164"/>
      <c r="AA163" s="164"/>
      <c r="AB163" s="164"/>
      <c r="AC163" s="210"/>
      <c r="AD163" s="211"/>
      <c r="AE163" s="211" t="s">
        <v>78</v>
      </c>
      <c r="AF163" s="199"/>
      <c r="AG163" s="199"/>
      <c r="AH163" s="214" t="s">
        <v>79</v>
      </c>
      <c r="AI163" s="199"/>
      <c r="AJ163" s="199"/>
      <c r="AK163" s="218"/>
      <c r="AL163" s="220"/>
      <c r="AM163" s="218"/>
      <c r="AN163" s="218"/>
      <c r="AO163" s="218" t="s">
        <v>76</v>
      </c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8"/>
      <c r="BB163" s="218"/>
      <c r="BC163" s="218"/>
      <c r="BD163" s="218">
        <v>10.82</v>
      </c>
      <c r="BE163" s="218">
        <v>10.16</v>
      </c>
      <c r="BF163" s="218" t="str">
        <f t="shared" si="55"/>
        <v>LOW</v>
      </c>
      <c r="BG163" s="218" t="str">
        <f t="shared" si="56"/>
        <v>MSS</v>
      </c>
      <c r="BH163" s="218"/>
      <c r="BI163" s="218"/>
      <c r="BJ163" s="222"/>
      <c r="BK163" s="199"/>
      <c r="BL163" s="218" t="s">
        <v>84</v>
      </c>
      <c r="BM163" s="218"/>
      <c r="BN163" s="218"/>
      <c r="BO163" s="218"/>
      <c r="BP163" s="218" t="s">
        <v>373</v>
      </c>
      <c r="BQ163" s="218"/>
      <c r="BR163" s="218"/>
      <c r="BS163" s="218"/>
      <c r="BT163" s="218"/>
      <c r="BU163" s="218"/>
      <c r="BV163" s="218"/>
      <c r="BW163" s="218"/>
      <c r="BX163" s="218"/>
      <c r="BY163" s="199"/>
      <c r="BZ163" s="228" t="s">
        <v>84</v>
      </c>
      <c r="CA163" s="228"/>
      <c r="CB163" s="229">
        <f t="shared" si="44"/>
        <v>0</v>
      </c>
      <c r="CC163" s="218"/>
      <c r="CD163" s="228"/>
      <c r="CE163" s="230"/>
      <c r="CF163" s="230"/>
      <c r="CG163" s="230"/>
      <c r="CH163" s="230"/>
      <c r="CI163" s="230"/>
      <c r="CJ163" s="230"/>
      <c r="CK163" s="230"/>
      <c r="CL163" s="230"/>
      <c r="CM163" s="230"/>
      <c r="CN163" s="218"/>
      <c r="CO163" s="199"/>
      <c r="CP163" s="230" t="s">
        <v>84</v>
      </c>
      <c r="CQ163" s="232"/>
      <c r="CR163" s="230"/>
      <c r="CS163" s="230"/>
      <c r="CT163" s="230"/>
      <c r="CU163" s="230"/>
      <c r="CV163" s="230"/>
      <c r="CW163" s="230" t="s">
        <v>733</v>
      </c>
    </row>
    <row r="164" ht="47.25" hidden="1" spans="1:101">
      <c r="A164" s="191">
        <v>1205</v>
      </c>
      <c r="B164" s="192" t="s">
        <v>734</v>
      </c>
      <c r="C164" s="193" t="s">
        <v>735</v>
      </c>
      <c r="D164" s="191" t="s">
        <v>206</v>
      </c>
      <c r="E164" s="199"/>
      <c r="F164" s="199"/>
      <c r="G164" s="199"/>
      <c r="H164" s="200" t="s">
        <v>736</v>
      </c>
      <c r="I164" s="204"/>
      <c r="J164" s="202"/>
      <c r="K164" s="202"/>
      <c r="L164" s="164" t="str">
        <f>_xlfn.IFNA(VLOOKUP(B164,'[1]CDM Patients Data'!$B$1266:$O$5000,7,FALSE),"")</f>
        <v>Ampulla of vater</v>
      </c>
      <c r="M164" s="164">
        <f>_xlfn.IFNA(VLOOKUP(B164,'[1]CDM Patients Data'!$B$1266:$O$5000,8,FALSE),"")</f>
        <v>0</v>
      </c>
      <c r="N164" s="164">
        <f>_xlfn.IFNA(VLOOKUP(B164,'[1]CDM Patients Data'!$B$1266:$O$5000,9,FALSE),"")</f>
        <v>0</v>
      </c>
      <c r="O164" s="164">
        <f>_xlfn.IFNA(VLOOKUP(B164,'[1]CDM Patients Data'!$B$1266:$O$3492,10,FALSE),"")</f>
        <v>0</v>
      </c>
      <c r="P164" s="164">
        <f>_xlfn.IFNA(VLOOKUP(B164,'[1]CDM Patients Data'!$B$1266:$O$3492,11,FALSE),"")</f>
        <v>0</v>
      </c>
      <c r="Q164" s="164">
        <f>_xlfn.IFNA(VLOOKUP(B164,'[1]CDM Patients Data'!$B$1266:$O$3492,12,FALSE),"")</f>
        <v>0</v>
      </c>
      <c r="R164" s="164">
        <f>_xlfn.IFNA(VLOOKUP(B164,'[1]CDM Patients Data'!$B$1266:$O$3492,13,FALSE),"")</f>
        <v>0</v>
      </c>
      <c r="S164" s="164">
        <f>_xlfn.IFNA(VLOOKUP(B164,'[1]CDM Patients Data'!$B$1266:$O$3492,14,FALSE),"")</f>
        <v>0</v>
      </c>
      <c r="T164" s="164" t="str">
        <f>_xlfn.IFNA(VLOOKUP(B164,'[1]CDM Patients Data'!$B$1266:$N$5000,6,FALSE),"")</f>
        <v>Manohar</v>
      </c>
      <c r="U164" s="164" t="s">
        <v>737</v>
      </c>
      <c r="V164" s="164" t="s">
        <v>738</v>
      </c>
      <c r="W164" s="164" t="s">
        <v>130</v>
      </c>
      <c r="X164" s="164" t="s">
        <v>131</v>
      </c>
      <c r="Y164" s="164"/>
      <c r="Z164" s="164"/>
      <c r="AA164" s="164"/>
      <c r="AB164" s="164"/>
      <c r="AC164" s="210"/>
      <c r="AD164" s="211"/>
      <c r="AE164" s="211" t="s">
        <v>78</v>
      </c>
      <c r="AF164" s="199"/>
      <c r="AG164" s="199"/>
      <c r="AH164" s="215"/>
      <c r="AI164" s="199"/>
      <c r="AJ164" s="199"/>
      <c r="AK164" s="218" t="s">
        <v>80</v>
      </c>
      <c r="AL164" s="220">
        <v>45109523</v>
      </c>
      <c r="AM164" s="218">
        <v>13.5328569</v>
      </c>
      <c r="AN164" s="218">
        <v>149.3</v>
      </c>
      <c r="AO164" s="218" t="s">
        <v>81</v>
      </c>
      <c r="AP164" s="218" t="s">
        <v>382</v>
      </c>
      <c r="AQ164" s="218" t="s">
        <v>739</v>
      </c>
      <c r="AR164" s="218" t="s">
        <v>118</v>
      </c>
      <c r="AS164" s="218"/>
      <c r="AT164" s="218"/>
      <c r="AU164" s="218"/>
      <c r="AV164" s="218"/>
      <c r="AW164" s="218"/>
      <c r="AX164" s="218"/>
      <c r="AY164" s="218"/>
      <c r="AZ164" s="218"/>
      <c r="BA164" s="218"/>
      <c r="BB164" s="218"/>
      <c r="BC164" s="218"/>
      <c r="BD164" s="218"/>
      <c r="BE164" s="218"/>
      <c r="BF164" s="218"/>
      <c r="BG164" s="218"/>
      <c r="BH164" s="218"/>
      <c r="BI164" s="218"/>
      <c r="BJ164" s="222"/>
      <c r="BK164" s="199"/>
      <c r="BL164" s="218" t="s">
        <v>84</v>
      </c>
      <c r="BM164" s="218"/>
      <c r="BN164" s="218"/>
      <c r="BO164" s="218"/>
      <c r="BP164" s="218" t="s">
        <v>373</v>
      </c>
      <c r="BQ164" s="218"/>
      <c r="BR164" s="218"/>
      <c r="BS164" s="218"/>
      <c r="BT164" s="218"/>
      <c r="BU164" s="218"/>
      <c r="BV164" s="218"/>
      <c r="BW164" s="218"/>
      <c r="BX164" s="218"/>
      <c r="BY164" s="199"/>
      <c r="BZ164" s="228" t="s">
        <v>84</v>
      </c>
      <c r="CA164" s="228"/>
      <c r="CB164" s="229">
        <f t="shared" si="44"/>
        <v>0</v>
      </c>
      <c r="CC164" s="218"/>
      <c r="CD164" s="228"/>
      <c r="CE164" s="230"/>
      <c r="CF164" s="230"/>
      <c r="CG164" s="230"/>
      <c r="CH164" s="230"/>
      <c r="CI164" s="230"/>
      <c r="CJ164" s="230"/>
      <c r="CK164" s="230"/>
      <c r="CL164" s="230"/>
      <c r="CM164" s="230"/>
      <c r="CN164" s="218" t="s">
        <v>119</v>
      </c>
      <c r="CO164" s="199"/>
      <c r="CP164" s="230" t="s">
        <v>80</v>
      </c>
      <c r="CQ164" s="232">
        <v>58820778</v>
      </c>
      <c r="CR164" s="230">
        <f>CQ164*150/10^9</f>
        <v>8.8231167</v>
      </c>
      <c r="CS164" s="230"/>
      <c r="CT164" s="230"/>
      <c r="CU164" s="230"/>
      <c r="CV164" s="230"/>
      <c r="CW164" s="230"/>
    </row>
    <row r="165" ht="60" spans="1:101">
      <c r="A165" s="191">
        <v>1206</v>
      </c>
      <c r="B165" s="192" t="s">
        <v>740</v>
      </c>
      <c r="C165" s="193" t="s">
        <v>741</v>
      </c>
      <c r="D165" s="191" t="s">
        <v>99</v>
      </c>
      <c r="E165" s="199"/>
      <c r="F165" s="199"/>
      <c r="G165" s="199"/>
      <c r="H165" s="200" t="s">
        <v>334</v>
      </c>
      <c r="I165" s="204" t="s">
        <v>172</v>
      </c>
      <c r="J165" s="202"/>
      <c r="K165" s="202"/>
      <c r="L165" s="164" t="str">
        <f>_xlfn.IFNA(VLOOKUP(B165,'[1]CDM Patients Data'!$B$1266:$O$5000,7,FALSE),"")</f>
        <v>Breast</v>
      </c>
      <c r="M165" s="164">
        <f>_xlfn.IFNA(VLOOKUP(B165,'[1]CDM Patients Data'!$B$1266:$O$5000,8,FALSE),"")</f>
        <v>0</v>
      </c>
      <c r="N165" s="164">
        <f>_xlfn.IFNA(VLOOKUP(B165,'[1]CDM Patients Data'!$B$1266:$O$5000,9,FALSE),"")</f>
        <v>0</v>
      </c>
      <c r="O165" s="164">
        <f>_xlfn.IFNA(VLOOKUP(B165,'[1]CDM Patients Data'!$B$1266:$O$3492,10,FALSE),"")</f>
        <v>0</v>
      </c>
      <c r="P165" s="164">
        <f>_xlfn.IFNA(VLOOKUP(B165,'[1]CDM Patients Data'!$B$1266:$O$3492,11,FALSE),"")</f>
        <v>0</v>
      </c>
      <c r="Q165" s="164">
        <f>_xlfn.IFNA(VLOOKUP(B165,'[1]CDM Patients Data'!$B$1266:$O$3492,12,FALSE),"")</f>
        <v>0</v>
      </c>
      <c r="R165" s="164">
        <f>_xlfn.IFNA(VLOOKUP(B165,'[1]CDM Patients Data'!$B$1266:$O$3492,13,FALSE),"")</f>
        <v>0</v>
      </c>
      <c r="S165" s="164">
        <f>_xlfn.IFNA(VLOOKUP(B165,'[1]CDM Patients Data'!$B$1266:$O$3492,14,FALSE),"")</f>
        <v>0</v>
      </c>
      <c r="T165" s="164" t="str">
        <f>_xlfn.IFNA(VLOOKUP(B165,'[1]CDM Patients Data'!$B$1266:$N$5000,6,FALSE),"")</f>
        <v>Manohar</v>
      </c>
      <c r="U165" s="164" t="s">
        <v>90</v>
      </c>
      <c r="V165" s="164" t="s">
        <v>91</v>
      </c>
      <c r="W165" s="164" t="s">
        <v>92</v>
      </c>
      <c r="X165" s="164" t="s">
        <v>74</v>
      </c>
      <c r="Y165" s="164"/>
      <c r="Z165" s="164"/>
      <c r="AA165" s="164"/>
      <c r="AB165" s="164"/>
      <c r="AC165" s="210" t="s">
        <v>742</v>
      </c>
      <c r="AD165" s="211"/>
      <c r="AE165" s="211"/>
      <c r="AF165" s="199"/>
      <c r="AG165" s="199"/>
      <c r="AH165" s="214" t="s">
        <v>79</v>
      </c>
      <c r="AI165" s="199"/>
      <c r="AJ165" s="199"/>
      <c r="AK165" s="218" t="s">
        <v>80</v>
      </c>
      <c r="AL165" s="220">
        <v>17149488</v>
      </c>
      <c r="AM165" s="218">
        <v>5.1448464</v>
      </c>
      <c r="AN165" s="218"/>
      <c r="AO165" s="218" t="s">
        <v>94</v>
      </c>
      <c r="AP165" s="218"/>
      <c r="AQ165" s="218"/>
      <c r="AR165" s="218"/>
      <c r="AS165" s="218"/>
      <c r="AT165" s="218"/>
      <c r="AU165" s="218"/>
      <c r="AV165" s="218"/>
      <c r="AW165" s="218"/>
      <c r="AX165" s="218"/>
      <c r="AY165" s="218"/>
      <c r="AZ165" s="218"/>
      <c r="BA165" s="218"/>
      <c r="BB165" s="218"/>
      <c r="BC165" s="218"/>
      <c r="BD165" s="218">
        <v>4.02</v>
      </c>
      <c r="BE165" s="218">
        <v>8.71</v>
      </c>
      <c r="BF165" s="218" t="str">
        <f t="shared" si="55"/>
        <v>LOW</v>
      </c>
      <c r="BG165" s="218" t="str">
        <f t="shared" si="56"/>
        <v>MSS</v>
      </c>
      <c r="BH165" s="218"/>
      <c r="BI165" s="218"/>
      <c r="BJ165" s="222" t="s">
        <v>79</v>
      </c>
      <c r="BK165" s="199"/>
      <c r="BL165" s="218" t="s">
        <v>80</v>
      </c>
      <c r="BM165" s="218">
        <v>17149488</v>
      </c>
      <c r="BN165" s="218">
        <v>5.1448464</v>
      </c>
      <c r="BO165" s="218">
        <v>63.6</v>
      </c>
      <c r="BP165" s="218" t="s">
        <v>95</v>
      </c>
      <c r="BQ165" s="218" t="s">
        <v>198</v>
      </c>
      <c r="BR165" s="218"/>
      <c r="BS165" s="218"/>
      <c r="BT165" s="218"/>
      <c r="BU165" s="218"/>
      <c r="BV165" s="218"/>
      <c r="BW165" s="218"/>
      <c r="BX165" s="218"/>
      <c r="BY165" s="199"/>
      <c r="BZ165" s="228" t="s">
        <v>84</v>
      </c>
      <c r="CA165" s="228"/>
      <c r="CB165" s="229">
        <f t="shared" si="44"/>
        <v>0</v>
      </c>
      <c r="CC165" s="218"/>
      <c r="CD165" s="228"/>
      <c r="CE165" s="230"/>
      <c r="CF165" s="230"/>
      <c r="CG165" s="230"/>
      <c r="CH165" s="230"/>
      <c r="CI165" s="230"/>
      <c r="CJ165" s="230"/>
      <c r="CK165" s="230"/>
      <c r="CL165" s="230"/>
      <c r="CM165" s="230"/>
      <c r="CN165" s="218"/>
      <c r="CO165" s="199"/>
      <c r="CP165" s="230" t="s">
        <v>84</v>
      </c>
      <c r="CQ165" s="232"/>
      <c r="CR165" s="230"/>
      <c r="CS165" s="230"/>
      <c r="CT165" s="230"/>
      <c r="CU165" s="230"/>
      <c r="CV165" s="230"/>
      <c r="CW165" s="230"/>
    </row>
    <row r="166" ht="38.25" hidden="1" spans="1:101">
      <c r="A166" s="191">
        <v>1208</v>
      </c>
      <c r="B166" s="192" t="s">
        <v>743</v>
      </c>
      <c r="C166" s="193" t="s">
        <v>744</v>
      </c>
      <c r="D166" s="191" t="s">
        <v>111</v>
      </c>
      <c r="E166" s="199"/>
      <c r="F166" s="199"/>
      <c r="G166" s="199"/>
      <c r="H166" s="200" t="s">
        <v>745</v>
      </c>
      <c r="I166" s="204" t="s">
        <v>746</v>
      </c>
      <c r="J166" s="202"/>
      <c r="K166" s="202"/>
      <c r="L166" s="164" t="str">
        <f>_xlfn.IFNA(VLOOKUP(B166,'[1]CDM Patients Data'!$B$1266:$O$5000,7,FALSE),"")</f>
        <v>Lung</v>
      </c>
      <c r="M166" s="164" t="str">
        <f>_xlfn.IFNA(VLOOKUP(B166,'[1]CDM Patients Data'!$B$1266:$O$5000,8,FALSE),"")</f>
        <v>Main bronchus</v>
      </c>
      <c r="N166" s="164" t="str">
        <f>_xlfn.IFNA(VLOOKUP(B166,'[1]CDM Patients Data'!$B$1266:$O$5000,9,FALSE),"")</f>
        <v>Non-small cell carcinoma</v>
      </c>
      <c r="O166" s="164" t="str">
        <f>_xlfn.IFNA(VLOOKUP(B166,'[1]CDM Patients Data'!$B$1266:$O$3492,10,FALSE),"")</f>
        <v>Left</v>
      </c>
      <c r="P166" s="164">
        <f>_xlfn.IFNA(VLOOKUP(B166,'[1]CDM Patients Data'!$B$1266:$O$3492,11,FALSE),"")</f>
        <v>0</v>
      </c>
      <c r="Q166" s="164">
        <f>_xlfn.IFNA(VLOOKUP(B166,'[1]CDM Patients Data'!$B$1266:$O$3492,12,FALSE),"")</f>
        <v>0</v>
      </c>
      <c r="R166" s="164">
        <f>_xlfn.IFNA(VLOOKUP(B166,'[1]CDM Patients Data'!$B$1266:$O$3492,13,FALSE),"")</f>
        <v>0</v>
      </c>
      <c r="S166" s="164">
        <f>_xlfn.IFNA(VLOOKUP(B166,'[1]CDM Patients Data'!$B$1266:$O$3492,14,FALSE),"")</f>
        <v>0</v>
      </c>
      <c r="T166" s="164">
        <f>_xlfn.IFNA(VLOOKUP(B166,'[1]CDM Patients Data'!$B$1266:$N$5000,6,FALSE),"")</f>
        <v>0</v>
      </c>
      <c r="U166" s="164" t="s">
        <v>224</v>
      </c>
      <c r="V166" s="164" t="s">
        <v>747</v>
      </c>
      <c r="W166" s="164" t="s">
        <v>92</v>
      </c>
      <c r="X166" s="164" t="s">
        <v>748</v>
      </c>
      <c r="Y166" s="164"/>
      <c r="Z166" s="164"/>
      <c r="AA166" s="164"/>
      <c r="AB166" s="164"/>
      <c r="AC166" s="210"/>
      <c r="AD166" s="211"/>
      <c r="AE166" s="211" t="s">
        <v>78</v>
      </c>
      <c r="AF166" s="199"/>
      <c r="AG166" s="199"/>
      <c r="AH166" s="215"/>
      <c r="AI166" s="199"/>
      <c r="AJ166" s="199"/>
      <c r="AK166" s="218"/>
      <c r="AL166" s="220"/>
      <c r="AM166" s="218"/>
      <c r="AN166" s="218"/>
      <c r="AO166" s="218" t="s">
        <v>76</v>
      </c>
      <c r="AP166" s="218"/>
      <c r="AQ166" s="218"/>
      <c r="AR166" s="218"/>
      <c r="AS166" s="218"/>
      <c r="AT166" s="218"/>
      <c r="AU166" s="218"/>
      <c r="AV166" s="218"/>
      <c r="AW166" s="218"/>
      <c r="AX166" s="218"/>
      <c r="AY166" s="218"/>
      <c r="AZ166" s="218"/>
      <c r="BA166" s="218"/>
      <c r="BB166" s="218"/>
      <c r="BC166" s="218"/>
      <c r="BD166" s="218"/>
      <c r="BE166" s="218"/>
      <c r="BF166" s="218"/>
      <c r="BG166" s="218"/>
      <c r="BH166" s="218"/>
      <c r="BI166" s="218"/>
      <c r="BJ166" s="222"/>
      <c r="BK166" s="199"/>
      <c r="BL166" s="218" t="s">
        <v>84</v>
      </c>
      <c r="BM166" s="218"/>
      <c r="BN166" s="218"/>
      <c r="BO166" s="218"/>
      <c r="BP166" s="218" t="s">
        <v>373</v>
      </c>
      <c r="BQ166" s="218"/>
      <c r="BR166" s="218"/>
      <c r="BS166" s="218"/>
      <c r="BT166" s="218"/>
      <c r="BU166" s="218"/>
      <c r="BV166" s="218"/>
      <c r="BW166" s="218"/>
      <c r="BX166" s="218"/>
      <c r="BY166" s="199"/>
      <c r="BZ166" s="228" t="s">
        <v>84</v>
      </c>
      <c r="CA166" s="228"/>
      <c r="CB166" s="229">
        <f t="shared" si="44"/>
        <v>0</v>
      </c>
      <c r="CC166" s="218"/>
      <c r="CD166" s="228"/>
      <c r="CE166" s="230"/>
      <c r="CF166" s="230"/>
      <c r="CG166" s="230"/>
      <c r="CH166" s="230"/>
      <c r="CI166" s="230"/>
      <c r="CJ166" s="230"/>
      <c r="CK166" s="230"/>
      <c r="CL166" s="230"/>
      <c r="CM166" s="230"/>
      <c r="CN166" s="218"/>
      <c r="CO166" s="199"/>
      <c r="CP166" s="230" t="s">
        <v>84</v>
      </c>
      <c r="CQ166" s="232"/>
      <c r="CR166" s="230"/>
      <c r="CS166" s="230"/>
      <c r="CT166" s="230"/>
      <c r="CU166" s="230"/>
      <c r="CV166" s="230"/>
      <c r="CW166" s="230" t="s">
        <v>252</v>
      </c>
    </row>
    <row r="167" ht="110.25" hidden="1" spans="1:101">
      <c r="A167" s="191">
        <v>1209</v>
      </c>
      <c r="B167" s="192" t="s">
        <v>749</v>
      </c>
      <c r="C167" s="193" t="s">
        <v>750</v>
      </c>
      <c r="D167" s="191" t="s">
        <v>71</v>
      </c>
      <c r="E167" s="199"/>
      <c r="F167" s="199"/>
      <c r="G167" s="199"/>
      <c r="H167" s="200" t="s">
        <v>751</v>
      </c>
      <c r="I167" s="204"/>
      <c r="J167" s="202"/>
      <c r="K167" s="202"/>
      <c r="L167" s="164" t="str">
        <f>_xlfn.IFNA(VLOOKUP(B167,'[1]CDM Patients Data'!$B$1266:$O$5000,7,FALSE),"")</f>
        <v>Pancreas</v>
      </c>
      <c r="M167" s="164">
        <f>_xlfn.IFNA(VLOOKUP(B167,'[1]CDM Patients Data'!$B$1266:$O$5000,8,FALSE),"")</f>
        <v>0</v>
      </c>
      <c r="N167" s="164">
        <f>_xlfn.IFNA(VLOOKUP(B167,'[1]CDM Patients Data'!$B$1266:$O$5000,9,FALSE),"")</f>
        <v>0</v>
      </c>
      <c r="O167" s="164">
        <f>_xlfn.IFNA(VLOOKUP(B167,'[1]CDM Patients Data'!$B$1266:$O$3492,10,FALSE),"")</f>
        <v>0</v>
      </c>
      <c r="P167" s="164">
        <f>_xlfn.IFNA(VLOOKUP(B167,'[1]CDM Patients Data'!$B$1266:$O$3492,11,FALSE),"")</f>
        <v>0</v>
      </c>
      <c r="Q167" s="164">
        <f>_xlfn.IFNA(VLOOKUP(B167,'[1]CDM Patients Data'!$B$1266:$O$3492,12,FALSE),"")</f>
        <v>0</v>
      </c>
      <c r="R167" s="164">
        <f>_xlfn.IFNA(VLOOKUP(B167,'[1]CDM Patients Data'!$B$1266:$O$3492,13,FALSE),"")</f>
        <v>0</v>
      </c>
      <c r="S167" s="164">
        <f>_xlfn.IFNA(VLOOKUP(B167,'[1]CDM Patients Data'!$B$1266:$O$3492,14,FALSE),"")</f>
        <v>0</v>
      </c>
      <c r="T167" s="164" t="str">
        <f>_xlfn.IFNA(VLOOKUP(B167,'[1]CDM Patients Data'!$B$1266:$N$5000,6,FALSE),"")</f>
        <v>Manohar</v>
      </c>
      <c r="U167" s="164" t="s">
        <v>256</v>
      </c>
      <c r="V167" s="164" t="s">
        <v>752</v>
      </c>
      <c r="W167" s="164" t="s">
        <v>130</v>
      </c>
      <c r="X167" s="164" t="s">
        <v>131</v>
      </c>
      <c r="Y167" s="164"/>
      <c r="Z167" s="164"/>
      <c r="AA167" s="164"/>
      <c r="AB167" s="164"/>
      <c r="AC167" s="210"/>
      <c r="AD167" s="211"/>
      <c r="AE167" s="211" t="s">
        <v>78</v>
      </c>
      <c r="AF167" s="199"/>
      <c r="AG167" s="199"/>
      <c r="AH167" s="215"/>
      <c r="AI167" s="199"/>
      <c r="AJ167" s="199"/>
      <c r="AK167" s="218" t="s">
        <v>80</v>
      </c>
      <c r="AL167" s="220">
        <v>39374310</v>
      </c>
      <c r="AM167" s="218">
        <v>11.812293</v>
      </c>
      <c r="AN167" s="218">
        <v>111.2</v>
      </c>
      <c r="AO167" s="218" t="s">
        <v>81</v>
      </c>
      <c r="AP167" s="218"/>
      <c r="AQ167" s="218"/>
      <c r="AR167" s="218"/>
      <c r="AS167" s="218"/>
      <c r="AT167" s="218"/>
      <c r="AU167" s="218"/>
      <c r="AV167" s="218"/>
      <c r="AW167" s="218"/>
      <c r="AX167" s="218"/>
      <c r="AY167" s="218"/>
      <c r="AZ167" s="218"/>
      <c r="BA167" s="218"/>
      <c r="BB167" s="218"/>
      <c r="BC167" s="218"/>
      <c r="BD167" s="218"/>
      <c r="BE167" s="218"/>
      <c r="BF167" s="218"/>
      <c r="BG167" s="218"/>
      <c r="BH167" s="218"/>
      <c r="BI167" s="218"/>
      <c r="BJ167" s="222"/>
      <c r="BK167" s="199"/>
      <c r="BL167" s="218" t="s">
        <v>84</v>
      </c>
      <c r="BM167" s="218"/>
      <c r="BN167" s="218"/>
      <c r="BO167" s="218"/>
      <c r="BP167" s="218" t="s">
        <v>373</v>
      </c>
      <c r="BQ167" s="218"/>
      <c r="BR167" s="218"/>
      <c r="BS167" s="218"/>
      <c r="BT167" s="218"/>
      <c r="BU167" s="218"/>
      <c r="BV167" s="218"/>
      <c r="BW167" s="218"/>
      <c r="BX167" s="218"/>
      <c r="BY167" s="199"/>
      <c r="BZ167" s="228" t="s">
        <v>84</v>
      </c>
      <c r="CA167" s="228"/>
      <c r="CB167" s="229">
        <f t="shared" si="44"/>
        <v>0</v>
      </c>
      <c r="CC167" s="218"/>
      <c r="CD167" s="228"/>
      <c r="CE167" s="230"/>
      <c r="CF167" s="230"/>
      <c r="CG167" s="230"/>
      <c r="CH167" s="230"/>
      <c r="CI167" s="230"/>
      <c r="CJ167" s="230"/>
      <c r="CK167" s="230"/>
      <c r="CL167" s="230"/>
      <c r="CM167" s="230"/>
      <c r="CN167" s="218" t="s">
        <v>159</v>
      </c>
      <c r="CO167" s="199"/>
      <c r="CP167" s="230" t="s">
        <v>84</v>
      </c>
      <c r="CQ167" s="232"/>
      <c r="CR167" s="230"/>
      <c r="CS167" s="230"/>
      <c r="CT167" s="230"/>
      <c r="CU167" s="230"/>
      <c r="CV167" s="230"/>
      <c r="CW167" s="230"/>
    </row>
    <row r="168" ht="60" spans="1:101">
      <c r="A168" s="191">
        <v>1210</v>
      </c>
      <c r="B168" s="192" t="s">
        <v>753</v>
      </c>
      <c r="C168" s="193" t="s">
        <v>754</v>
      </c>
      <c r="D168" s="191" t="s">
        <v>88</v>
      </c>
      <c r="E168" s="199"/>
      <c r="F168" s="199"/>
      <c r="G168" s="199"/>
      <c r="H168" s="200" t="s">
        <v>534</v>
      </c>
      <c r="I168" s="204" t="s">
        <v>172</v>
      </c>
      <c r="J168" s="202"/>
      <c r="K168" s="202"/>
      <c r="L168" s="164" t="str">
        <f>_xlfn.IFNA(VLOOKUP(B168,'[1]CDM Patients Data'!$B$1266:$O$5000,7,FALSE),"")</f>
        <v>Breast</v>
      </c>
      <c r="M168" s="164">
        <f>_xlfn.IFNA(VLOOKUP(B168,'[1]CDM Patients Data'!$B$1266:$O$5000,8,FALSE),"")</f>
        <v>0</v>
      </c>
      <c r="N168" s="164">
        <f>_xlfn.IFNA(VLOOKUP(B168,'[1]CDM Patients Data'!$B$1266:$O$5000,9,FALSE),"")</f>
        <v>0</v>
      </c>
      <c r="O168" s="164">
        <f>_xlfn.IFNA(VLOOKUP(B168,'[1]CDM Patients Data'!$B$1266:$O$3492,10,FALSE),"")</f>
        <v>0</v>
      </c>
      <c r="P168" s="164">
        <f>_xlfn.IFNA(VLOOKUP(B168,'[1]CDM Patients Data'!$B$1266:$O$3492,11,FALSE),"")</f>
        <v>0</v>
      </c>
      <c r="Q168" s="164">
        <f>_xlfn.IFNA(VLOOKUP(B168,'[1]CDM Patients Data'!$B$1266:$O$3492,12,FALSE),"")</f>
        <v>0</v>
      </c>
      <c r="R168" s="164">
        <f>_xlfn.IFNA(VLOOKUP(B168,'[1]CDM Patients Data'!$B$1266:$O$3492,13,FALSE),"")</f>
        <v>0</v>
      </c>
      <c r="S168" s="164">
        <f>_xlfn.IFNA(VLOOKUP(B168,'[1]CDM Patients Data'!$B$1266:$O$3492,14,FALSE),"")</f>
        <v>0</v>
      </c>
      <c r="T168" s="164" t="str">
        <f>_xlfn.IFNA(VLOOKUP(B168,'[1]CDM Patients Data'!$B$1266:$N$5000,6,FALSE),"")</f>
        <v>Manohar</v>
      </c>
      <c r="U168" s="164" t="s">
        <v>90</v>
      </c>
      <c r="V168" s="164" t="s">
        <v>91</v>
      </c>
      <c r="W168" s="164" t="s">
        <v>74</v>
      </c>
      <c r="X168" s="164" t="s">
        <v>74</v>
      </c>
      <c r="Y168" s="164"/>
      <c r="Z168" s="164"/>
      <c r="AA168" s="164"/>
      <c r="AB168" s="164"/>
      <c r="AC168" s="210"/>
      <c r="AD168" s="211"/>
      <c r="AE168" s="211"/>
      <c r="AF168" s="199"/>
      <c r="AG168" s="199"/>
      <c r="AH168" s="214" t="s">
        <v>79</v>
      </c>
      <c r="AI168" s="199"/>
      <c r="AJ168" s="199"/>
      <c r="AK168" s="218" t="s">
        <v>80</v>
      </c>
      <c r="AL168" s="220">
        <v>17914169</v>
      </c>
      <c r="AM168" s="218">
        <v>5.3742507</v>
      </c>
      <c r="AN168" s="218"/>
      <c r="AO168" s="218" t="s">
        <v>94</v>
      </c>
      <c r="AP168" s="218"/>
      <c r="AQ168" s="218"/>
      <c r="AR168" s="218"/>
      <c r="AS168" s="218"/>
      <c r="AT168" s="218"/>
      <c r="AU168" s="218"/>
      <c r="AV168" s="218"/>
      <c r="AW168" s="218"/>
      <c r="AX168" s="218"/>
      <c r="AY168" s="218"/>
      <c r="AZ168" s="218"/>
      <c r="BA168" s="218"/>
      <c r="BB168" s="218"/>
      <c r="BC168" s="218"/>
      <c r="BD168" s="218">
        <v>6.19</v>
      </c>
      <c r="BE168" s="218">
        <v>9.96</v>
      </c>
      <c r="BF168" s="218" t="str">
        <f t="shared" ref="BF168:BF172" si="57">IF(BD168&gt;15,"HIGH",IF(BD168="","NA",IF(BD168="CE-Awaited for standardization","UNDER_STANDARDIZATION",IF(BD168&lt;15,"LOW"))))</f>
        <v>LOW</v>
      </c>
      <c r="BG168" s="218" t="str">
        <f t="shared" ref="BG168:BG172" si="58">IF(BE168&gt;15,"MSI-H",IF(BE168="","NA",IF(BE168&lt;15,"MSS")))</f>
        <v>MSS</v>
      </c>
      <c r="BH168" s="218"/>
      <c r="BI168" s="218"/>
      <c r="BJ168" s="222" t="s">
        <v>79</v>
      </c>
      <c r="BK168" s="199"/>
      <c r="BL168" s="218" t="s">
        <v>80</v>
      </c>
      <c r="BM168" s="218">
        <v>17914169</v>
      </c>
      <c r="BN168" s="218">
        <v>5.3742507</v>
      </c>
      <c r="BO168" s="218">
        <v>67.6</v>
      </c>
      <c r="BP168" s="218" t="s">
        <v>95</v>
      </c>
      <c r="BQ168" s="218"/>
      <c r="BR168" s="218"/>
      <c r="BS168" s="218"/>
      <c r="BT168" s="218"/>
      <c r="BU168" s="218"/>
      <c r="BV168" s="218"/>
      <c r="BW168" s="218"/>
      <c r="BX168" s="218"/>
      <c r="BY168" s="199"/>
      <c r="BZ168" s="228" t="s">
        <v>84</v>
      </c>
      <c r="CA168" s="228"/>
      <c r="CB168" s="229">
        <f t="shared" si="44"/>
        <v>0</v>
      </c>
      <c r="CC168" s="218"/>
      <c r="CD168" s="228"/>
      <c r="CE168" s="230"/>
      <c r="CF168" s="230"/>
      <c r="CG168" s="230"/>
      <c r="CH168" s="230"/>
      <c r="CI168" s="230"/>
      <c r="CJ168" s="230"/>
      <c r="CK168" s="230"/>
      <c r="CL168" s="230"/>
      <c r="CM168" s="230"/>
      <c r="CN168" s="218"/>
      <c r="CO168" s="199"/>
      <c r="CP168" s="230" t="s">
        <v>84</v>
      </c>
      <c r="CQ168" s="232"/>
      <c r="CR168" s="230"/>
      <c r="CS168" s="230"/>
      <c r="CT168" s="230"/>
      <c r="CU168" s="230"/>
      <c r="CV168" s="230"/>
      <c r="CW168" s="230"/>
    </row>
    <row r="169" ht="45" spans="1:101">
      <c r="A169" s="191">
        <v>1211</v>
      </c>
      <c r="B169" s="192" t="s">
        <v>755</v>
      </c>
      <c r="C169" s="193" t="s">
        <v>756</v>
      </c>
      <c r="D169" s="191" t="s">
        <v>99</v>
      </c>
      <c r="E169" s="199"/>
      <c r="F169" s="199"/>
      <c r="G169" s="199"/>
      <c r="H169" s="200" t="s">
        <v>603</v>
      </c>
      <c r="I169" s="204" t="s">
        <v>172</v>
      </c>
      <c r="J169" s="202"/>
      <c r="K169" s="202"/>
      <c r="L169" s="164" t="str">
        <f>_xlfn.IFNA(VLOOKUP(B169,'[1]CDM Patients Data'!$B$1266:$O$5000,7,FALSE),"")</f>
        <v>Breast</v>
      </c>
      <c r="M169" s="164">
        <f>_xlfn.IFNA(VLOOKUP(B169,'[1]CDM Patients Data'!$B$1266:$O$5000,8,FALSE),"")</f>
        <v>0</v>
      </c>
      <c r="N169" s="164">
        <f>_xlfn.IFNA(VLOOKUP(B169,'[1]CDM Patients Data'!$B$1266:$O$5000,9,FALSE),"")</f>
        <v>0</v>
      </c>
      <c r="O169" s="164">
        <f>_xlfn.IFNA(VLOOKUP(B169,'[1]CDM Patients Data'!$B$1266:$O$3492,10,FALSE),"")</f>
        <v>0</v>
      </c>
      <c r="P169" s="164">
        <f>_xlfn.IFNA(VLOOKUP(B169,'[1]CDM Patients Data'!$B$1266:$O$3492,11,FALSE),"")</f>
        <v>0</v>
      </c>
      <c r="Q169" s="164">
        <f>_xlfn.IFNA(VLOOKUP(B169,'[1]CDM Patients Data'!$B$1266:$O$3492,12,FALSE),"")</f>
        <v>0</v>
      </c>
      <c r="R169" s="164">
        <f>_xlfn.IFNA(VLOOKUP(B169,'[1]CDM Patients Data'!$B$1266:$O$3492,13,FALSE),"")</f>
        <v>0</v>
      </c>
      <c r="S169" s="164">
        <f>_xlfn.IFNA(VLOOKUP(B169,'[1]CDM Patients Data'!$B$1266:$O$3492,14,FALSE),"")</f>
        <v>0</v>
      </c>
      <c r="T169" s="164" t="str">
        <f>_xlfn.IFNA(VLOOKUP(B169,'[1]CDM Patients Data'!$B$1266:$N$5000,6,FALSE),"")</f>
        <v>Manohar</v>
      </c>
      <c r="U169" s="164" t="s">
        <v>90</v>
      </c>
      <c r="V169" s="164" t="s">
        <v>757</v>
      </c>
      <c r="W169" s="164" t="s">
        <v>102</v>
      </c>
      <c r="X169" s="164" t="s">
        <v>93</v>
      </c>
      <c r="Y169" s="164"/>
      <c r="Z169" s="164"/>
      <c r="AA169" s="164"/>
      <c r="AB169" s="164"/>
      <c r="AC169" s="210"/>
      <c r="AD169" s="211"/>
      <c r="AE169" s="211"/>
      <c r="AF169" s="199"/>
      <c r="AG169" s="199"/>
      <c r="AH169" s="214" t="s">
        <v>79</v>
      </c>
      <c r="AI169" s="199"/>
      <c r="AJ169" s="199"/>
      <c r="AK169" s="218" t="s">
        <v>80</v>
      </c>
      <c r="AL169" s="220">
        <v>22362149</v>
      </c>
      <c r="AM169" s="218">
        <v>6.7086447</v>
      </c>
      <c r="AN169" s="218"/>
      <c r="AO169" s="218" t="s">
        <v>94</v>
      </c>
      <c r="AP169" s="218"/>
      <c r="AQ169" s="218"/>
      <c r="AR169" s="218"/>
      <c r="AS169" s="218"/>
      <c r="AT169" s="218"/>
      <c r="AU169" s="218"/>
      <c r="AV169" s="218"/>
      <c r="AW169" s="218"/>
      <c r="AX169" s="218"/>
      <c r="AY169" s="218"/>
      <c r="AZ169" s="218"/>
      <c r="BA169" s="218"/>
      <c r="BB169" s="218"/>
      <c r="BC169" s="218"/>
      <c r="BD169" s="218"/>
      <c r="BE169" s="218"/>
      <c r="BF169" s="218"/>
      <c r="BG169" s="218"/>
      <c r="BH169" s="218"/>
      <c r="BI169" s="218"/>
      <c r="BJ169" s="222" t="s">
        <v>79</v>
      </c>
      <c r="BK169" s="199"/>
      <c r="BL169" s="218" t="s">
        <v>80</v>
      </c>
      <c r="BM169" s="218">
        <v>22362149</v>
      </c>
      <c r="BN169" s="218">
        <v>6.7086447</v>
      </c>
      <c r="BO169" s="218">
        <v>81.4</v>
      </c>
      <c r="BP169" s="218" t="s">
        <v>95</v>
      </c>
      <c r="BQ169" s="218"/>
      <c r="BR169" s="218"/>
      <c r="BS169" s="218"/>
      <c r="BT169" s="218"/>
      <c r="BU169" s="218"/>
      <c r="BV169" s="218"/>
      <c r="BW169" s="218"/>
      <c r="BX169" s="218"/>
      <c r="BY169" s="199"/>
      <c r="BZ169" s="228" t="s">
        <v>84</v>
      </c>
      <c r="CA169" s="228"/>
      <c r="CB169" s="229">
        <f t="shared" si="44"/>
        <v>0</v>
      </c>
      <c r="CC169" s="218"/>
      <c r="CD169" s="228"/>
      <c r="CE169" s="230"/>
      <c r="CF169" s="230"/>
      <c r="CG169" s="230"/>
      <c r="CH169" s="230"/>
      <c r="CI169" s="230"/>
      <c r="CJ169" s="230"/>
      <c r="CK169" s="230"/>
      <c r="CL169" s="230"/>
      <c r="CM169" s="230"/>
      <c r="CN169" s="218"/>
      <c r="CO169" s="199"/>
      <c r="CP169" s="230" t="s">
        <v>84</v>
      </c>
      <c r="CQ169" s="232"/>
      <c r="CR169" s="230"/>
      <c r="CS169" s="230"/>
      <c r="CT169" s="230"/>
      <c r="CU169" s="230"/>
      <c r="CV169" s="230"/>
      <c r="CW169" s="230"/>
    </row>
    <row r="170" ht="30" hidden="1" spans="1:101">
      <c r="A170" s="191">
        <v>1212</v>
      </c>
      <c r="B170" s="192" t="s">
        <v>758</v>
      </c>
      <c r="C170" s="193" t="s">
        <v>759</v>
      </c>
      <c r="D170" s="191" t="s">
        <v>111</v>
      </c>
      <c r="E170" s="199"/>
      <c r="F170" s="199"/>
      <c r="G170" s="199"/>
      <c r="H170" s="200" t="s">
        <v>297</v>
      </c>
      <c r="I170" s="204"/>
      <c r="J170" s="202"/>
      <c r="K170" s="202"/>
      <c r="L170" s="164" t="str">
        <f>_xlfn.IFNA(VLOOKUP(B170,'[1]CDM Patients Data'!$B$1266:$O$5000,7,FALSE),"")</f>
        <v>Lung</v>
      </c>
      <c r="M170" s="164" t="str">
        <f>_xlfn.IFNA(VLOOKUP(B170,'[1]CDM Patients Data'!$B$1266:$O$5000,8,FALSE),"")</f>
        <v>Upper lobe, lung</v>
      </c>
      <c r="N170" s="164" t="str">
        <f>_xlfn.IFNA(VLOOKUP(B170,'[1]CDM Patients Data'!$B$1266:$O$5000,9,FALSE),"")</f>
        <v>Adenocarcinoma, NOS</v>
      </c>
      <c r="O170" s="164" t="str">
        <f>_xlfn.IFNA(VLOOKUP(B170,'[1]CDM Patients Data'!$B$1266:$O$3492,10,FALSE),"")</f>
        <v>Left</v>
      </c>
      <c r="P170" s="164">
        <f>_xlfn.IFNA(VLOOKUP(B170,'[1]CDM Patients Data'!$B$1266:$O$3492,11,FALSE),"")</f>
        <v>0</v>
      </c>
      <c r="Q170" s="164">
        <f>_xlfn.IFNA(VLOOKUP(B170,'[1]CDM Patients Data'!$B$1266:$O$3492,12,FALSE),"")</f>
        <v>0</v>
      </c>
      <c r="R170" s="164">
        <f>_xlfn.IFNA(VLOOKUP(B170,'[1]CDM Patients Data'!$B$1266:$O$3492,13,FALSE),"")</f>
        <v>0</v>
      </c>
      <c r="S170" s="164">
        <f>_xlfn.IFNA(VLOOKUP(B170,'[1]CDM Patients Data'!$B$1266:$O$3492,14,FALSE),"")</f>
        <v>0</v>
      </c>
      <c r="T170" s="164">
        <f>_xlfn.IFNA(VLOOKUP(B170,'[1]CDM Patients Data'!$B$1266:$N$5000,6,FALSE),"")</f>
        <v>0</v>
      </c>
      <c r="U170" s="164" t="s">
        <v>224</v>
      </c>
      <c r="V170" s="164" t="s">
        <v>299</v>
      </c>
      <c r="W170" s="164" t="s">
        <v>92</v>
      </c>
      <c r="X170" s="164" t="s">
        <v>131</v>
      </c>
      <c r="Y170" s="164"/>
      <c r="Z170" s="164"/>
      <c r="AA170" s="164"/>
      <c r="AB170" s="164"/>
      <c r="AC170" s="210"/>
      <c r="AD170" s="211"/>
      <c r="AE170" s="211" t="s">
        <v>78</v>
      </c>
      <c r="AF170" s="199"/>
      <c r="AG170" s="199"/>
      <c r="AH170" s="214" t="s">
        <v>79</v>
      </c>
      <c r="AI170" s="199"/>
      <c r="AJ170" s="199"/>
      <c r="AK170" s="218" t="s">
        <v>80</v>
      </c>
      <c r="AL170" s="220">
        <v>49797566</v>
      </c>
      <c r="AM170" s="218">
        <v>14.9392698</v>
      </c>
      <c r="AN170" s="218">
        <v>119.9</v>
      </c>
      <c r="AO170" s="218" t="s">
        <v>81</v>
      </c>
      <c r="AP170" s="218" t="s">
        <v>521</v>
      </c>
      <c r="AQ170" s="218" t="s">
        <v>158</v>
      </c>
      <c r="AR170" s="218"/>
      <c r="AS170" s="218"/>
      <c r="AT170" s="218"/>
      <c r="AU170" s="218"/>
      <c r="AV170" s="218"/>
      <c r="AW170" s="218"/>
      <c r="AX170" s="218"/>
      <c r="AY170" s="218"/>
      <c r="AZ170" s="218"/>
      <c r="BA170" s="218"/>
      <c r="BB170" s="218"/>
      <c r="BC170" s="218"/>
      <c r="BD170" s="218"/>
      <c r="BE170" s="218"/>
      <c r="BF170" s="218"/>
      <c r="BG170" s="218"/>
      <c r="BH170" s="218"/>
      <c r="BI170" s="218"/>
      <c r="BJ170" s="222"/>
      <c r="BK170" s="199"/>
      <c r="BL170" s="218" t="s">
        <v>84</v>
      </c>
      <c r="BM170" s="218"/>
      <c r="BN170" s="218"/>
      <c r="BO170" s="218"/>
      <c r="BP170" s="218" t="s">
        <v>373</v>
      </c>
      <c r="BQ170" s="218"/>
      <c r="BR170" s="218"/>
      <c r="BS170" s="218"/>
      <c r="BT170" s="218"/>
      <c r="BU170" s="218"/>
      <c r="BV170" s="218"/>
      <c r="BW170" s="218"/>
      <c r="BX170" s="218"/>
      <c r="BY170" s="199"/>
      <c r="BZ170" s="228" t="s">
        <v>84</v>
      </c>
      <c r="CA170" s="228"/>
      <c r="CB170" s="229">
        <f t="shared" si="44"/>
        <v>0</v>
      </c>
      <c r="CC170" s="218"/>
      <c r="CD170" s="228"/>
      <c r="CE170" s="230"/>
      <c r="CF170" s="230"/>
      <c r="CG170" s="230"/>
      <c r="CH170" s="230"/>
      <c r="CI170" s="230"/>
      <c r="CJ170" s="230"/>
      <c r="CK170" s="230"/>
      <c r="CL170" s="230"/>
      <c r="CM170" s="230"/>
      <c r="CN170" s="218" t="s">
        <v>119</v>
      </c>
      <c r="CO170" s="199"/>
      <c r="CP170" s="230" t="s">
        <v>80</v>
      </c>
      <c r="CQ170" s="232">
        <v>46732294</v>
      </c>
      <c r="CR170" s="230">
        <f t="shared" ref="CR170:CR176" si="59">CQ170*150/10^9</f>
        <v>7.0098441</v>
      </c>
      <c r="CS170" s="230"/>
      <c r="CT170" s="230" t="s">
        <v>95</v>
      </c>
      <c r="CU170" s="230"/>
      <c r="CV170" s="230"/>
      <c r="CW170" s="230"/>
    </row>
    <row r="171" ht="78.75" hidden="1" spans="1:101">
      <c r="A171" s="191">
        <v>1213</v>
      </c>
      <c r="B171" s="192" t="s">
        <v>760</v>
      </c>
      <c r="C171" s="193" t="s">
        <v>761</v>
      </c>
      <c r="D171" s="191" t="s">
        <v>111</v>
      </c>
      <c r="E171" s="199"/>
      <c r="F171" s="199"/>
      <c r="G171" s="199"/>
      <c r="H171" s="200" t="s">
        <v>762</v>
      </c>
      <c r="I171" s="204" t="s">
        <v>763</v>
      </c>
      <c r="J171" s="202"/>
      <c r="K171" s="202"/>
      <c r="L171" s="164" t="str">
        <f>_xlfn.IFNA(VLOOKUP(B171,'[1]CDM Patients Data'!$B$1266:$O$5000,7,FALSE),"")</f>
        <v>Cecum, Transverse colon</v>
      </c>
      <c r="M171" s="164">
        <f>_xlfn.IFNA(VLOOKUP(B171,'[1]CDM Patients Data'!$B$1266:$O$5000,8,FALSE),"")</f>
        <v>0</v>
      </c>
      <c r="N171" s="164">
        <f>_xlfn.IFNA(VLOOKUP(B171,'[1]CDM Patients Data'!$B$1266:$O$5000,9,FALSE),"")</f>
        <v>0</v>
      </c>
      <c r="O171" s="164">
        <f>_xlfn.IFNA(VLOOKUP(B171,'[1]CDM Patients Data'!$B$1266:$O$3492,10,FALSE),"")</f>
        <v>0</v>
      </c>
      <c r="P171" s="164">
        <f>_xlfn.IFNA(VLOOKUP(B171,'[1]CDM Patients Data'!$B$1266:$O$3492,11,FALSE),"")</f>
        <v>0</v>
      </c>
      <c r="Q171" s="164">
        <f>_xlfn.IFNA(VLOOKUP(B171,'[1]CDM Patients Data'!$B$1266:$O$3492,12,FALSE),"")</f>
        <v>0</v>
      </c>
      <c r="R171" s="164">
        <f>_xlfn.IFNA(VLOOKUP(B171,'[1]CDM Patients Data'!$B$1266:$O$3492,13,FALSE),"")</f>
        <v>0</v>
      </c>
      <c r="S171" s="164">
        <f>_xlfn.IFNA(VLOOKUP(B171,'[1]CDM Patients Data'!$B$1266:$O$3492,14,FALSE),"")</f>
        <v>0</v>
      </c>
      <c r="T171" s="164" t="str">
        <f>_xlfn.IFNA(VLOOKUP(B171,'[1]CDM Patients Data'!$B$1266:$N$5000,6,FALSE),"")</f>
        <v>Manohar</v>
      </c>
      <c r="U171" s="164" t="s">
        <v>293</v>
      </c>
      <c r="V171" s="164" t="s">
        <v>764</v>
      </c>
      <c r="W171" s="164" t="s">
        <v>130</v>
      </c>
      <c r="X171" s="164" t="s">
        <v>131</v>
      </c>
      <c r="Y171" s="164"/>
      <c r="Z171" s="164"/>
      <c r="AA171" s="164"/>
      <c r="AB171" s="164"/>
      <c r="AC171" s="210"/>
      <c r="AD171" s="211"/>
      <c r="AE171" s="211" t="s">
        <v>78</v>
      </c>
      <c r="AF171" s="199"/>
      <c r="AG171" s="199"/>
      <c r="AH171" s="214" t="s">
        <v>79</v>
      </c>
      <c r="AI171" s="199"/>
      <c r="AJ171" s="199"/>
      <c r="AK171" s="218" t="s">
        <v>84</v>
      </c>
      <c r="AL171" s="220"/>
      <c r="AM171" s="218"/>
      <c r="AN171" s="218"/>
      <c r="AO171" s="218" t="s">
        <v>76</v>
      </c>
      <c r="AP171" s="218" t="s">
        <v>118</v>
      </c>
      <c r="AQ171" s="218"/>
      <c r="AR171" s="218"/>
      <c r="AS171" s="218"/>
      <c r="AT171" s="218"/>
      <c r="AU171" s="218"/>
      <c r="AV171" s="218"/>
      <c r="AW171" s="218"/>
      <c r="AX171" s="218"/>
      <c r="AY171" s="218" t="s">
        <v>273</v>
      </c>
      <c r="AZ171" s="218"/>
      <c r="BA171" s="218"/>
      <c r="BB171" s="218"/>
      <c r="BC171" s="218"/>
      <c r="BD171" s="218">
        <v>2.16</v>
      </c>
      <c r="BE171" s="218">
        <v>10.8</v>
      </c>
      <c r="BF171" s="218" t="str">
        <f t="shared" si="57"/>
        <v>LOW</v>
      </c>
      <c r="BG171" s="218" t="str">
        <f t="shared" si="58"/>
        <v>MSS</v>
      </c>
      <c r="BH171" s="218"/>
      <c r="BI171" s="218"/>
      <c r="BJ171" s="222"/>
      <c r="BK171" s="199"/>
      <c r="BL171" s="218" t="s">
        <v>84</v>
      </c>
      <c r="BM171" s="218"/>
      <c r="BN171" s="218"/>
      <c r="BO171" s="218"/>
      <c r="BP171" s="218" t="s">
        <v>373</v>
      </c>
      <c r="BQ171" s="218"/>
      <c r="BR171" s="218"/>
      <c r="BS171" s="218"/>
      <c r="BT171" s="218"/>
      <c r="BU171" s="218"/>
      <c r="BV171" s="218"/>
      <c r="BW171" s="218"/>
      <c r="BX171" s="218"/>
      <c r="BY171" s="199"/>
      <c r="BZ171" s="228" t="s">
        <v>84</v>
      </c>
      <c r="CA171" s="228"/>
      <c r="CB171" s="229">
        <f t="shared" si="44"/>
        <v>0</v>
      </c>
      <c r="CC171" s="218"/>
      <c r="CD171" s="228"/>
      <c r="CE171" s="230"/>
      <c r="CF171" s="230"/>
      <c r="CG171" s="230"/>
      <c r="CH171" s="230"/>
      <c r="CI171" s="230"/>
      <c r="CJ171" s="230"/>
      <c r="CK171" s="230"/>
      <c r="CL171" s="230"/>
      <c r="CM171" s="230"/>
      <c r="CN171" s="218" t="s">
        <v>119</v>
      </c>
      <c r="CO171" s="199"/>
      <c r="CP171" s="230" t="s">
        <v>80</v>
      </c>
      <c r="CQ171" s="232">
        <v>49476000</v>
      </c>
      <c r="CR171" s="230">
        <f t="shared" si="59"/>
        <v>7.4214</v>
      </c>
      <c r="CS171" s="230"/>
      <c r="CT171" s="230" t="s">
        <v>604</v>
      </c>
      <c r="CU171" s="230"/>
      <c r="CV171" s="230"/>
      <c r="CW171" s="230"/>
    </row>
    <row r="172" ht="60" hidden="1" spans="1:101">
      <c r="A172" s="191">
        <v>1214</v>
      </c>
      <c r="B172" s="192" t="s">
        <v>765</v>
      </c>
      <c r="C172" s="193" t="s">
        <v>766</v>
      </c>
      <c r="D172" s="191" t="s">
        <v>111</v>
      </c>
      <c r="E172" s="199"/>
      <c r="F172" s="199"/>
      <c r="G172" s="199"/>
      <c r="H172" s="200" t="s">
        <v>354</v>
      </c>
      <c r="I172" s="204" t="s">
        <v>767</v>
      </c>
      <c r="J172" s="202"/>
      <c r="K172" s="202"/>
      <c r="L172" s="164" t="str">
        <f>_xlfn.IFNA(VLOOKUP(B172,'[1]CDM Patients Data'!$B$1266:$O$5000,7,FALSE),"")</f>
        <v>Unknown Primary</v>
      </c>
      <c r="M172" s="164">
        <f>_xlfn.IFNA(VLOOKUP(B172,'[1]CDM Patients Data'!$B$1266:$O$5000,8,FALSE),"")</f>
        <v>0</v>
      </c>
      <c r="N172" s="164">
        <f>_xlfn.IFNA(VLOOKUP(B172,'[1]CDM Patients Data'!$B$1266:$O$5000,9,FALSE),"")</f>
        <v>0</v>
      </c>
      <c r="O172" s="164">
        <f>_xlfn.IFNA(VLOOKUP(B172,'[1]CDM Patients Data'!$B$1266:$O$3492,10,FALSE),"")</f>
        <v>0</v>
      </c>
      <c r="P172" s="164">
        <f>_xlfn.IFNA(VLOOKUP(B172,'[1]CDM Patients Data'!$B$1266:$O$3492,11,FALSE),"")</f>
        <v>0</v>
      </c>
      <c r="Q172" s="164">
        <f>_xlfn.IFNA(VLOOKUP(B172,'[1]CDM Patients Data'!$B$1266:$O$3492,12,FALSE),"")</f>
        <v>0</v>
      </c>
      <c r="R172" s="164">
        <f>_xlfn.IFNA(VLOOKUP(B172,'[1]CDM Patients Data'!$B$1266:$O$3492,13,FALSE),"")</f>
        <v>0</v>
      </c>
      <c r="S172" s="164">
        <f>_xlfn.IFNA(VLOOKUP(B172,'[1]CDM Patients Data'!$B$1266:$O$3492,14,FALSE),"")</f>
        <v>0</v>
      </c>
      <c r="T172" s="164" t="str">
        <f>_xlfn.IFNA(VLOOKUP(B172,'[1]CDM Patients Data'!$B$1266:$N$5000,6,FALSE),"")</f>
        <v>Manohar</v>
      </c>
      <c r="U172" s="164" t="s">
        <v>90</v>
      </c>
      <c r="V172" s="164" t="s">
        <v>91</v>
      </c>
      <c r="W172" s="164" t="s">
        <v>74</v>
      </c>
      <c r="X172" s="164" t="s">
        <v>131</v>
      </c>
      <c r="Y172" s="164"/>
      <c r="Z172" s="164"/>
      <c r="AA172" s="164"/>
      <c r="AB172" s="164"/>
      <c r="AC172" s="210"/>
      <c r="AD172" s="211"/>
      <c r="AE172" s="211" t="s">
        <v>78</v>
      </c>
      <c r="AF172" s="199"/>
      <c r="AG172" s="199"/>
      <c r="AH172" s="214" t="s">
        <v>589</v>
      </c>
      <c r="AI172" s="199"/>
      <c r="AJ172" s="199"/>
      <c r="AK172" s="218" t="s">
        <v>80</v>
      </c>
      <c r="AL172" s="220">
        <v>118576595</v>
      </c>
      <c r="AM172" s="218">
        <v>35.5729785</v>
      </c>
      <c r="AN172" s="218">
        <v>313.9</v>
      </c>
      <c r="AO172" s="218" t="s">
        <v>81</v>
      </c>
      <c r="AP172" s="218" t="s">
        <v>82</v>
      </c>
      <c r="AQ172" s="218" t="s">
        <v>118</v>
      </c>
      <c r="AR172" s="218"/>
      <c r="AS172" s="218"/>
      <c r="AT172" s="218"/>
      <c r="AU172" s="218"/>
      <c r="AV172" s="218"/>
      <c r="AW172" s="218"/>
      <c r="AX172" s="218"/>
      <c r="AY172" s="218"/>
      <c r="AZ172" s="218"/>
      <c r="BA172" s="218"/>
      <c r="BB172" s="218"/>
      <c r="BC172" s="218"/>
      <c r="BD172" s="218">
        <v>3.06</v>
      </c>
      <c r="BE172" s="218">
        <v>15.57</v>
      </c>
      <c r="BF172" s="218" t="str">
        <f t="shared" si="57"/>
        <v>LOW</v>
      </c>
      <c r="BG172" s="218" t="str">
        <f t="shared" si="58"/>
        <v>MSI-H</v>
      </c>
      <c r="BH172" s="218"/>
      <c r="BI172" s="218"/>
      <c r="BJ172" s="222"/>
      <c r="BK172" s="199"/>
      <c r="BL172" s="218" t="s">
        <v>84</v>
      </c>
      <c r="BM172" s="218"/>
      <c r="BN172" s="218"/>
      <c r="BO172" s="218"/>
      <c r="BP172" s="218" t="s">
        <v>373</v>
      </c>
      <c r="BQ172" s="218"/>
      <c r="BR172" s="218"/>
      <c r="BS172" s="218"/>
      <c r="BT172" s="218"/>
      <c r="BU172" s="218"/>
      <c r="BV172" s="218"/>
      <c r="BW172" s="218"/>
      <c r="BX172" s="218"/>
      <c r="BY172" s="199"/>
      <c r="BZ172" s="228" t="s">
        <v>84</v>
      </c>
      <c r="CA172" s="228"/>
      <c r="CB172" s="229">
        <f t="shared" si="44"/>
        <v>0</v>
      </c>
      <c r="CC172" s="218"/>
      <c r="CD172" s="228"/>
      <c r="CE172" s="230"/>
      <c r="CF172" s="230"/>
      <c r="CG172" s="230"/>
      <c r="CH172" s="230"/>
      <c r="CI172" s="230"/>
      <c r="CJ172" s="230"/>
      <c r="CK172" s="230"/>
      <c r="CL172" s="230"/>
      <c r="CM172" s="230"/>
      <c r="CN172" s="218"/>
      <c r="CO172" s="199"/>
      <c r="CP172" s="230" t="s">
        <v>84</v>
      </c>
      <c r="CQ172" s="232"/>
      <c r="CR172" s="230"/>
      <c r="CS172" s="230"/>
      <c r="CT172" s="230"/>
      <c r="CU172" s="230"/>
      <c r="CV172" s="230"/>
      <c r="CW172" s="230" t="s">
        <v>153</v>
      </c>
    </row>
    <row r="173" ht="60" spans="1:101">
      <c r="A173" s="191">
        <v>1215</v>
      </c>
      <c r="B173" s="192" t="s">
        <v>768</v>
      </c>
      <c r="C173" s="193" t="s">
        <v>769</v>
      </c>
      <c r="D173" s="191" t="s">
        <v>88</v>
      </c>
      <c r="E173" s="199"/>
      <c r="F173" s="199"/>
      <c r="G173" s="199"/>
      <c r="H173" s="200" t="s">
        <v>603</v>
      </c>
      <c r="I173" s="204" t="s">
        <v>172</v>
      </c>
      <c r="J173" s="202"/>
      <c r="K173" s="202"/>
      <c r="L173" s="164" t="str">
        <f>_xlfn.IFNA(VLOOKUP(B173,'[1]CDM Patients Data'!$B$1266:$O$5000,7,FALSE),"")</f>
        <v>Breast</v>
      </c>
      <c r="M173" s="164">
        <f>_xlfn.IFNA(VLOOKUP(B173,'[1]CDM Patients Data'!$B$1266:$O$5000,8,FALSE),"")</f>
        <v>0</v>
      </c>
      <c r="N173" s="164">
        <f>_xlfn.IFNA(VLOOKUP(B173,'[1]CDM Patients Data'!$B$1266:$O$5000,9,FALSE),"")</f>
        <v>0</v>
      </c>
      <c r="O173" s="164">
        <f>_xlfn.IFNA(VLOOKUP(B173,'[1]CDM Patients Data'!$B$1266:$O$3492,10,FALSE),"")</f>
        <v>0</v>
      </c>
      <c r="P173" s="164">
        <f>_xlfn.IFNA(VLOOKUP(B173,'[1]CDM Patients Data'!$B$1266:$O$3492,11,FALSE),"")</f>
        <v>0</v>
      </c>
      <c r="Q173" s="164">
        <f>_xlfn.IFNA(VLOOKUP(B173,'[1]CDM Patients Data'!$B$1266:$O$3492,12,FALSE),"")</f>
        <v>0</v>
      </c>
      <c r="R173" s="164">
        <f>_xlfn.IFNA(VLOOKUP(B173,'[1]CDM Patients Data'!$B$1266:$O$3492,13,FALSE),"")</f>
        <v>0</v>
      </c>
      <c r="S173" s="164">
        <f>_xlfn.IFNA(VLOOKUP(B173,'[1]CDM Patients Data'!$B$1266:$O$3492,14,FALSE),"")</f>
        <v>0</v>
      </c>
      <c r="T173" s="164" t="str">
        <f>_xlfn.IFNA(VLOOKUP(B173,'[1]CDM Patients Data'!$B$1266:$N$5000,6,FALSE),"")</f>
        <v>Manohar</v>
      </c>
      <c r="U173" s="164" t="s">
        <v>90</v>
      </c>
      <c r="V173" s="164" t="s">
        <v>91</v>
      </c>
      <c r="W173" s="164" t="s">
        <v>74</v>
      </c>
      <c r="X173" s="164" t="s">
        <v>108</v>
      </c>
      <c r="Y173" s="164"/>
      <c r="Z173" s="164"/>
      <c r="AA173" s="164"/>
      <c r="AB173" s="164"/>
      <c r="AC173" s="210"/>
      <c r="AD173" s="211"/>
      <c r="AE173" s="211"/>
      <c r="AF173" s="199"/>
      <c r="AG173" s="199"/>
      <c r="AH173" s="215"/>
      <c r="AI173" s="199"/>
      <c r="AJ173" s="199"/>
      <c r="AK173" s="218" t="s">
        <v>80</v>
      </c>
      <c r="AL173" s="220">
        <v>27012670</v>
      </c>
      <c r="AM173" s="218">
        <v>8.103801</v>
      </c>
      <c r="AN173" s="218"/>
      <c r="AO173" s="218" t="s">
        <v>94</v>
      </c>
      <c r="AP173" s="218"/>
      <c r="AQ173" s="218"/>
      <c r="AR173" s="218"/>
      <c r="AS173" s="218"/>
      <c r="AT173" s="218"/>
      <c r="AU173" s="218"/>
      <c r="AV173" s="218"/>
      <c r="AW173" s="218"/>
      <c r="AX173" s="218"/>
      <c r="AY173" s="218"/>
      <c r="AZ173" s="218"/>
      <c r="BA173" s="218"/>
      <c r="BB173" s="218"/>
      <c r="BC173" s="218"/>
      <c r="BD173" s="218"/>
      <c r="BE173" s="218"/>
      <c r="BF173" s="218"/>
      <c r="BG173" s="218"/>
      <c r="BH173" s="218"/>
      <c r="BI173" s="218"/>
      <c r="BJ173" s="222" t="s">
        <v>79</v>
      </c>
      <c r="BK173" s="199"/>
      <c r="BL173" s="218" t="s">
        <v>80</v>
      </c>
      <c r="BM173" s="218">
        <v>27012670</v>
      </c>
      <c r="BN173" s="218">
        <v>8.103801</v>
      </c>
      <c r="BO173" s="218">
        <v>91.6</v>
      </c>
      <c r="BP173" s="218" t="s">
        <v>95</v>
      </c>
      <c r="BQ173" s="218"/>
      <c r="BR173" s="218"/>
      <c r="BS173" s="218"/>
      <c r="BT173" s="218"/>
      <c r="BU173" s="218"/>
      <c r="BV173" s="218"/>
      <c r="BW173" s="218"/>
      <c r="BX173" s="218"/>
      <c r="BY173" s="199"/>
      <c r="BZ173" s="228" t="s">
        <v>84</v>
      </c>
      <c r="CA173" s="228"/>
      <c r="CB173" s="229">
        <f t="shared" si="44"/>
        <v>0</v>
      </c>
      <c r="CC173" s="218"/>
      <c r="CD173" s="228"/>
      <c r="CE173" s="230"/>
      <c r="CF173" s="230"/>
      <c r="CG173" s="230"/>
      <c r="CH173" s="230"/>
      <c r="CI173" s="230"/>
      <c r="CJ173" s="230"/>
      <c r="CK173" s="230"/>
      <c r="CL173" s="230"/>
      <c r="CM173" s="230"/>
      <c r="CN173" s="218"/>
      <c r="CO173" s="199"/>
      <c r="CP173" s="230" t="s">
        <v>84</v>
      </c>
      <c r="CQ173" s="232"/>
      <c r="CR173" s="230"/>
      <c r="CS173" s="230"/>
      <c r="CT173" s="230"/>
      <c r="CU173" s="230"/>
      <c r="CV173" s="230"/>
      <c r="CW173" s="230"/>
    </row>
    <row r="174" ht="30" hidden="1" spans="1:101">
      <c r="A174" s="191">
        <v>1216</v>
      </c>
      <c r="B174" s="192" t="s">
        <v>770</v>
      </c>
      <c r="C174" s="193" t="s">
        <v>771</v>
      </c>
      <c r="D174" s="191" t="s">
        <v>111</v>
      </c>
      <c r="E174" s="199"/>
      <c r="F174" s="199"/>
      <c r="G174" s="199"/>
      <c r="H174" s="200"/>
      <c r="I174" s="204"/>
      <c r="J174" s="202"/>
      <c r="K174" s="202"/>
      <c r="L174" s="164" t="str">
        <f>_xlfn.IFNA(VLOOKUP(B174,'[1]CDM Patients Data'!$B$1266:$O$5000,7,FALSE),"")</f>
        <v>Lung</v>
      </c>
      <c r="M174" s="164" t="str">
        <f>_xlfn.IFNA(VLOOKUP(B174,'[1]CDM Patients Data'!$B$1266:$O$5000,8,FALSE),"")</f>
        <v>Lung NOS</v>
      </c>
      <c r="N174" s="164" t="str">
        <f>_xlfn.IFNA(VLOOKUP(B174,'[1]CDM Patients Data'!$B$1266:$O$5000,9,FALSE),"")</f>
        <v>Carcinoma, NOS</v>
      </c>
      <c r="O174" s="164" t="str">
        <f>_xlfn.IFNA(VLOOKUP(B174,'[1]CDM Patients Data'!$B$1266:$O$3492,10,FALSE),"")</f>
        <v>Unknown</v>
      </c>
      <c r="P174" s="164">
        <f>_xlfn.IFNA(VLOOKUP(B174,'[1]CDM Patients Data'!$B$1266:$O$3492,11,FALSE),"")</f>
        <v>0</v>
      </c>
      <c r="Q174" s="164">
        <f>_xlfn.IFNA(VLOOKUP(B174,'[1]CDM Patients Data'!$B$1266:$O$3492,12,FALSE),"")</f>
        <v>0</v>
      </c>
      <c r="R174" s="164">
        <f>_xlfn.IFNA(VLOOKUP(B174,'[1]CDM Patients Data'!$B$1266:$O$3492,13,FALSE),"")</f>
        <v>0</v>
      </c>
      <c r="S174" s="164">
        <f>_xlfn.IFNA(VLOOKUP(B174,'[1]CDM Patients Data'!$B$1266:$O$3492,14,FALSE),"")</f>
        <v>0</v>
      </c>
      <c r="T174" s="164">
        <f>_xlfn.IFNA(VLOOKUP(B174,'[1]CDM Patients Data'!$B$1266:$N$5000,6,FALSE),"")</f>
        <v>0</v>
      </c>
      <c r="U174" s="164" t="s">
        <v>224</v>
      </c>
      <c r="V174" s="164" t="s">
        <v>338</v>
      </c>
      <c r="W174" s="164" t="s">
        <v>74</v>
      </c>
      <c r="X174" s="164" t="s">
        <v>108</v>
      </c>
      <c r="Y174" s="164"/>
      <c r="Z174" s="164"/>
      <c r="AA174" s="164"/>
      <c r="AB174" s="164"/>
      <c r="AC174" s="210"/>
      <c r="AD174" s="211"/>
      <c r="AE174" s="211" t="s">
        <v>78</v>
      </c>
      <c r="AF174" s="199"/>
      <c r="AG174" s="199"/>
      <c r="AH174" s="214" t="s">
        <v>79</v>
      </c>
      <c r="AI174" s="199"/>
      <c r="AJ174" s="199"/>
      <c r="AK174" s="218" t="s">
        <v>80</v>
      </c>
      <c r="AL174" s="220">
        <v>44647930</v>
      </c>
      <c r="AM174" s="218">
        <v>13.394379</v>
      </c>
      <c r="AN174" s="218">
        <v>148.1</v>
      </c>
      <c r="AO174" s="218" t="s">
        <v>81</v>
      </c>
      <c r="AP174" s="218" t="s">
        <v>521</v>
      </c>
      <c r="AQ174" s="218"/>
      <c r="AR174" s="218"/>
      <c r="AS174" s="218"/>
      <c r="AT174" s="218"/>
      <c r="AU174" s="218"/>
      <c r="AV174" s="218"/>
      <c r="AW174" s="218"/>
      <c r="AX174" s="218"/>
      <c r="AY174" s="218"/>
      <c r="AZ174" s="218"/>
      <c r="BA174" s="218"/>
      <c r="BB174" s="218"/>
      <c r="BC174" s="218"/>
      <c r="BD174" s="218"/>
      <c r="BE174" s="218"/>
      <c r="BF174" s="218"/>
      <c r="BG174" s="218"/>
      <c r="BH174" s="218"/>
      <c r="BI174" s="218"/>
      <c r="BJ174" s="222"/>
      <c r="BK174" s="199"/>
      <c r="BL174" s="218" t="s">
        <v>84</v>
      </c>
      <c r="BM174" s="218"/>
      <c r="BN174" s="218"/>
      <c r="BO174" s="218"/>
      <c r="BP174" s="218" t="s">
        <v>373</v>
      </c>
      <c r="BQ174" s="218"/>
      <c r="BR174" s="218"/>
      <c r="BS174" s="218"/>
      <c r="BT174" s="218"/>
      <c r="BU174" s="218"/>
      <c r="BV174" s="218"/>
      <c r="BW174" s="218"/>
      <c r="BX174" s="218"/>
      <c r="BY174" s="199"/>
      <c r="BZ174" s="228" t="s">
        <v>84</v>
      </c>
      <c r="CA174" s="228"/>
      <c r="CB174" s="229">
        <f t="shared" si="44"/>
        <v>0</v>
      </c>
      <c r="CC174" s="218"/>
      <c r="CD174" s="228"/>
      <c r="CE174" s="230"/>
      <c r="CF174" s="230"/>
      <c r="CG174" s="230"/>
      <c r="CH174" s="230"/>
      <c r="CI174" s="230"/>
      <c r="CJ174" s="230"/>
      <c r="CK174" s="230"/>
      <c r="CL174" s="230"/>
      <c r="CM174" s="230"/>
      <c r="CN174" s="218"/>
      <c r="CO174" s="199"/>
      <c r="CP174" s="230" t="s">
        <v>80</v>
      </c>
      <c r="CQ174" s="232">
        <v>46193850</v>
      </c>
      <c r="CR174" s="230">
        <f t="shared" si="59"/>
        <v>6.9290775</v>
      </c>
      <c r="CS174" s="230"/>
      <c r="CT174" s="230" t="s">
        <v>604</v>
      </c>
      <c r="CU174" s="230"/>
      <c r="CV174" s="230"/>
      <c r="CW174" s="230"/>
    </row>
    <row r="175" ht="25.5" hidden="1" spans="1:101">
      <c r="A175" s="191">
        <v>1217</v>
      </c>
      <c r="B175" s="192" t="s">
        <v>772</v>
      </c>
      <c r="C175" s="193" t="s">
        <v>773</v>
      </c>
      <c r="D175" s="191" t="s">
        <v>111</v>
      </c>
      <c r="E175" s="199"/>
      <c r="F175" s="199"/>
      <c r="G175" s="199"/>
      <c r="H175" s="200" t="s">
        <v>524</v>
      </c>
      <c r="I175" s="204" t="s">
        <v>774</v>
      </c>
      <c r="J175" s="202"/>
      <c r="K175" s="202"/>
      <c r="L175" s="164" t="str">
        <f>_xlfn.IFNA(VLOOKUP(B175,'[1]CDM Patients Data'!$B$1266:$O$5000,7,FALSE),"")</f>
        <v>Lung</v>
      </c>
      <c r="M175" s="164" t="str">
        <f>_xlfn.IFNA(VLOOKUP(B175,'[1]CDM Patients Data'!$B$1266:$O$5000,8,FALSE),"")</f>
        <v>NA</v>
      </c>
      <c r="N175" s="164" t="str">
        <f>_xlfn.IFNA(VLOOKUP(B175,'[1]CDM Patients Data'!$B$1266:$O$5000,9,FALSE),"")</f>
        <v>NA</v>
      </c>
      <c r="O175" s="164" t="str">
        <f>_xlfn.IFNA(VLOOKUP(B175,'[1]CDM Patients Data'!$B$1266:$O$3492,10,FALSE),"")</f>
        <v>NA</v>
      </c>
      <c r="P175" s="164">
        <f>_xlfn.IFNA(VLOOKUP(B175,'[1]CDM Patients Data'!$B$1266:$O$3492,11,FALSE),"")</f>
        <v>0</v>
      </c>
      <c r="Q175" s="164">
        <f>_xlfn.IFNA(VLOOKUP(B175,'[1]CDM Patients Data'!$B$1266:$O$3492,12,FALSE),"")</f>
        <v>0</v>
      </c>
      <c r="R175" s="164">
        <f>_xlfn.IFNA(VLOOKUP(B175,'[1]CDM Patients Data'!$B$1266:$O$3492,13,FALSE),"")</f>
        <v>0</v>
      </c>
      <c r="S175" s="164">
        <f>_xlfn.IFNA(VLOOKUP(B175,'[1]CDM Patients Data'!$B$1266:$O$3492,14,FALSE),"")</f>
        <v>0</v>
      </c>
      <c r="T175" s="164">
        <f>_xlfn.IFNA(VLOOKUP(B175,'[1]CDM Patients Data'!$B$1266:$N$5000,6,FALSE),"")</f>
        <v>0</v>
      </c>
      <c r="U175" s="164" t="s">
        <v>224</v>
      </c>
      <c r="V175" s="164" t="s">
        <v>338</v>
      </c>
      <c r="W175" s="164" t="s">
        <v>74</v>
      </c>
      <c r="X175" s="164" t="s">
        <v>74</v>
      </c>
      <c r="Y175" s="164"/>
      <c r="Z175" s="164"/>
      <c r="AA175" s="164"/>
      <c r="AB175" s="164"/>
      <c r="AC175" s="210"/>
      <c r="AD175" s="211"/>
      <c r="AE175" s="211" t="s">
        <v>78</v>
      </c>
      <c r="AF175" s="199"/>
      <c r="AG175" s="199"/>
      <c r="AH175" s="214" t="s">
        <v>79</v>
      </c>
      <c r="AI175" s="199"/>
      <c r="AJ175" s="199"/>
      <c r="AK175" s="218" t="s">
        <v>84</v>
      </c>
      <c r="AL175" s="220"/>
      <c r="AM175" s="218"/>
      <c r="AN175" s="218"/>
      <c r="AO175" s="218" t="s">
        <v>76</v>
      </c>
      <c r="AP175" s="218" t="s">
        <v>521</v>
      </c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218"/>
      <c r="BD175" s="218">
        <v>6.12</v>
      </c>
      <c r="BE175" s="218">
        <v>8.83</v>
      </c>
      <c r="BF175" s="218" t="str">
        <f>IF(BD175&gt;15,"HIGH",IF(BD175="","NA",IF(BD175="CE-Awaited for standardization","UNDER_STANDARDIZATION",IF(BD175&lt;15,"LOW"))))</f>
        <v>LOW</v>
      </c>
      <c r="BG175" s="218" t="str">
        <f>IF(BE175&gt;15,"MSI-H",IF(BE175="","NA",IF(BE175&lt;15,"MSS")))</f>
        <v>MSS</v>
      </c>
      <c r="BH175" s="218"/>
      <c r="BI175" s="218"/>
      <c r="BJ175" s="222"/>
      <c r="BK175" s="199"/>
      <c r="BL175" s="218" t="s">
        <v>84</v>
      </c>
      <c r="BM175" s="218"/>
      <c r="BN175" s="218"/>
      <c r="BO175" s="218"/>
      <c r="BP175" s="218" t="s">
        <v>373</v>
      </c>
      <c r="BQ175" s="218"/>
      <c r="BR175" s="218"/>
      <c r="BS175" s="218"/>
      <c r="BT175" s="218"/>
      <c r="BU175" s="218"/>
      <c r="BV175" s="218"/>
      <c r="BW175" s="218"/>
      <c r="BX175" s="218"/>
      <c r="BY175" s="199"/>
      <c r="BZ175" s="228" t="s">
        <v>84</v>
      </c>
      <c r="CA175" s="228"/>
      <c r="CB175" s="229">
        <f t="shared" si="44"/>
        <v>0</v>
      </c>
      <c r="CC175" s="218"/>
      <c r="CD175" s="228"/>
      <c r="CE175" s="230"/>
      <c r="CF175" s="230"/>
      <c r="CG175" s="230"/>
      <c r="CH175" s="230"/>
      <c r="CI175" s="230"/>
      <c r="CJ175" s="230"/>
      <c r="CK175" s="230"/>
      <c r="CL175" s="230"/>
      <c r="CM175" s="230"/>
      <c r="CN175" s="218"/>
      <c r="CO175" s="199"/>
      <c r="CP175" s="230" t="s">
        <v>80</v>
      </c>
      <c r="CQ175" s="232">
        <v>75412206</v>
      </c>
      <c r="CR175" s="230">
        <f t="shared" si="59"/>
        <v>11.3118309</v>
      </c>
      <c r="CS175" s="230"/>
      <c r="CT175" s="230" t="s">
        <v>604</v>
      </c>
      <c r="CU175" s="230"/>
      <c r="CV175" s="230"/>
      <c r="CW175" s="230"/>
    </row>
    <row r="176" ht="94.5" hidden="1" spans="1:101">
      <c r="A176" s="191">
        <v>1218</v>
      </c>
      <c r="B176" s="192" t="s">
        <v>775</v>
      </c>
      <c r="C176" s="193" t="s">
        <v>776</v>
      </c>
      <c r="D176" s="191" t="s">
        <v>206</v>
      </c>
      <c r="E176" s="199"/>
      <c r="F176" s="199"/>
      <c r="G176" s="199"/>
      <c r="H176" s="200" t="s">
        <v>777</v>
      </c>
      <c r="I176" s="204"/>
      <c r="J176" s="202"/>
      <c r="K176" s="202"/>
      <c r="L176" s="164" t="str">
        <f>_xlfn.IFNA(VLOOKUP(B176,'[1]CDM Patients Data'!$B$1266:$O$5000,7,FALSE),"")</f>
        <v>Lung</v>
      </c>
      <c r="M176" s="164" t="str">
        <f>_xlfn.IFNA(VLOOKUP(B176,'[1]CDM Patients Data'!$B$1266:$O$5000,8,FALSE),"")</f>
        <v>Lower lobe, lung</v>
      </c>
      <c r="N176" s="164" t="str">
        <f>_xlfn.IFNA(VLOOKUP(B176,'[1]CDM Patients Data'!$B$1266:$O$5000,9,FALSE),"")</f>
        <v>Adenocarcinoma, NOS</v>
      </c>
      <c r="O176" s="164" t="str">
        <f>_xlfn.IFNA(VLOOKUP(B176,'[1]CDM Patients Data'!$B$1266:$O$3492,10,FALSE),"")</f>
        <v>Left</v>
      </c>
      <c r="P176" s="164">
        <f>_xlfn.IFNA(VLOOKUP(B176,'[1]CDM Patients Data'!$B$1266:$O$3492,11,FALSE),"")</f>
        <v>0</v>
      </c>
      <c r="Q176" s="164">
        <f>_xlfn.IFNA(VLOOKUP(B176,'[1]CDM Patients Data'!$B$1266:$O$3492,12,FALSE),"")</f>
        <v>0</v>
      </c>
      <c r="R176" s="164">
        <f>_xlfn.IFNA(VLOOKUP(B176,'[1]CDM Patients Data'!$B$1266:$O$3492,13,FALSE),"")</f>
        <v>0</v>
      </c>
      <c r="S176" s="164">
        <f>_xlfn.IFNA(VLOOKUP(B176,'[1]CDM Patients Data'!$B$1266:$O$3492,14,FALSE),"")</f>
        <v>0</v>
      </c>
      <c r="T176" s="164">
        <f>_xlfn.IFNA(VLOOKUP(B176,'[1]CDM Patients Data'!$B$1266:$N$5000,6,FALSE),"")</f>
        <v>0</v>
      </c>
      <c r="U176" s="164" t="s">
        <v>224</v>
      </c>
      <c r="V176" s="164" t="s">
        <v>225</v>
      </c>
      <c r="W176" s="164" t="s">
        <v>92</v>
      </c>
      <c r="X176" s="164" t="s">
        <v>131</v>
      </c>
      <c r="Y176" s="164"/>
      <c r="Z176" s="164"/>
      <c r="AA176" s="164"/>
      <c r="AB176" s="164"/>
      <c r="AC176" s="210"/>
      <c r="AD176" s="211"/>
      <c r="AE176" s="211" t="s">
        <v>78</v>
      </c>
      <c r="AF176" s="199"/>
      <c r="AG176" s="199"/>
      <c r="AH176" s="214" t="s">
        <v>79</v>
      </c>
      <c r="AI176" s="199"/>
      <c r="AJ176" s="199"/>
      <c r="AK176" s="218" t="s">
        <v>80</v>
      </c>
      <c r="AL176" s="220">
        <v>40526286</v>
      </c>
      <c r="AM176" s="218">
        <v>12.1578858</v>
      </c>
      <c r="AN176" s="218">
        <v>133.9</v>
      </c>
      <c r="AO176" s="218" t="s">
        <v>81</v>
      </c>
      <c r="AP176" s="218" t="s">
        <v>118</v>
      </c>
      <c r="AQ176" s="218"/>
      <c r="AR176" s="218"/>
      <c r="AS176" s="218"/>
      <c r="AT176" s="218"/>
      <c r="AU176" s="218"/>
      <c r="AV176" s="218"/>
      <c r="AW176" s="218"/>
      <c r="AX176" s="218"/>
      <c r="AY176" s="218" t="s">
        <v>778</v>
      </c>
      <c r="AZ176" s="218"/>
      <c r="BA176" s="218"/>
      <c r="BB176" s="218"/>
      <c r="BC176" s="218"/>
      <c r="BD176" s="218"/>
      <c r="BE176" s="218"/>
      <c r="BF176" s="218"/>
      <c r="BG176" s="218"/>
      <c r="BH176" s="218"/>
      <c r="BI176" s="218"/>
      <c r="BJ176" s="222"/>
      <c r="BK176" s="199"/>
      <c r="BL176" s="218" t="s">
        <v>84</v>
      </c>
      <c r="BM176" s="218"/>
      <c r="BN176" s="218"/>
      <c r="BO176" s="218"/>
      <c r="BP176" s="218" t="s">
        <v>373</v>
      </c>
      <c r="BQ176" s="218"/>
      <c r="BR176" s="218"/>
      <c r="BS176" s="218"/>
      <c r="BT176" s="218"/>
      <c r="BU176" s="218"/>
      <c r="BV176" s="218"/>
      <c r="BW176" s="218"/>
      <c r="BX176" s="218"/>
      <c r="BY176" s="199"/>
      <c r="BZ176" s="228" t="s">
        <v>84</v>
      </c>
      <c r="CA176" s="228"/>
      <c r="CB176" s="229">
        <f t="shared" si="44"/>
        <v>0</v>
      </c>
      <c r="CC176" s="218"/>
      <c r="CD176" s="228"/>
      <c r="CE176" s="230"/>
      <c r="CF176" s="230"/>
      <c r="CG176" s="230"/>
      <c r="CH176" s="230"/>
      <c r="CI176" s="230"/>
      <c r="CJ176" s="230"/>
      <c r="CK176" s="230"/>
      <c r="CL176" s="230"/>
      <c r="CM176" s="230"/>
      <c r="CN176" s="218"/>
      <c r="CO176" s="199"/>
      <c r="CP176" s="230" t="s">
        <v>80</v>
      </c>
      <c r="CQ176" s="232">
        <v>46660572</v>
      </c>
      <c r="CR176" s="230">
        <f t="shared" si="59"/>
        <v>6.9990858</v>
      </c>
      <c r="CS176" s="230"/>
      <c r="CT176" s="230" t="s">
        <v>95</v>
      </c>
      <c r="CU176" s="230"/>
      <c r="CV176" s="230"/>
      <c r="CW176" s="230"/>
    </row>
    <row r="177" ht="25.5" spans="1:101">
      <c r="A177" s="191">
        <v>1221</v>
      </c>
      <c r="B177" s="192" t="s">
        <v>779</v>
      </c>
      <c r="C177" s="193" t="s">
        <v>780</v>
      </c>
      <c r="D177" s="191" t="s">
        <v>88</v>
      </c>
      <c r="E177" s="199"/>
      <c r="F177" s="199"/>
      <c r="G177" s="199"/>
      <c r="H177" s="200" t="s">
        <v>425</v>
      </c>
      <c r="I177" s="204" t="s">
        <v>172</v>
      </c>
      <c r="J177" s="202"/>
      <c r="K177" s="202"/>
      <c r="L177" s="164" t="str">
        <f>_xlfn.IFNA(VLOOKUP(B177,'[1]CDM Patients Data'!$B$1266:$O$5000,7,FALSE),"")</f>
        <v>Ovary</v>
      </c>
      <c r="M177" s="164">
        <f>_xlfn.IFNA(VLOOKUP(B177,'[1]CDM Patients Data'!$B$1266:$O$5000,8,FALSE),"")</f>
        <v>0</v>
      </c>
      <c r="N177" s="164">
        <f>_xlfn.IFNA(VLOOKUP(B177,'[1]CDM Patients Data'!$B$1266:$O$5000,9,FALSE),"")</f>
        <v>0</v>
      </c>
      <c r="O177" s="164">
        <f>_xlfn.IFNA(VLOOKUP(B177,'[1]CDM Patients Data'!$B$1266:$O$3492,10,FALSE),"")</f>
        <v>0</v>
      </c>
      <c r="P177" s="164">
        <f>_xlfn.IFNA(VLOOKUP(B177,'[1]CDM Patients Data'!$B$1266:$O$3492,11,FALSE),"")</f>
        <v>0</v>
      </c>
      <c r="Q177" s="164">
        <f>_xlfn.IFNA(VLOOKUP(B177,'[1]CDM Patients Data'!$B$1266:$O$3492,12,FALSE),"")</f>
        <v>0</v>
      </c>
      <c r="R177" s="164">
        <f>_xlfn.IFNA(VLOOKUP(B177,'[1]CDM Patients Data'!$B$1266:$O$3492,13,FALSE),"")</f>
        <v>0</v>
      </c>
      <c r="S177" s="164">
        <f>_xlfn.IFNA(VLOOKUP(B177,'[1]CDM Patients Data'!$B$1266:$O$3492,14,FALSE),"")</f>
        <v>0</v>
      </c>
      <c r="T177" s="164" t="str">
        <f>_xlfn.IFNA(VLOOKUP(B177,'[1]CDM Patients Data'!$B$1266:$N$5000,6,FALSE),"")</f>
        <v>Manohar</v>
      </c>
      <c r="U177" s="164" t="s">
        <v>73</v>
      </c>
      <c r="V177" s="164" t="s">
        <v>73</v>
      </c>
      <c r="W177" s="164" t="s">
        <v>74</v>
      </c>
      <c r="X177" s="164" t="s">
        <v>108</v>
      </c>
      <c r="Y177" s="164"/>
      <c r="Z177" s="164"/>
      <c r="AA177" s="164"/>
      <c r="AB177" s="164"/>
      <c r="AC177" s="210"/>
      <c r="AD177" s="211"/>
      <c r="AE177" s="211"/>
      <c r="AF177" s="199"/>
      <c r="AG177" s="199"/>
      <c r="AH177" s="215"/>
      <c r="AI177" s="199"/>
      <c r="AJ177" s="199"/>
      <c r="AK177" s="218" t="s">
        <v>80</v>
      </c>
      <c r="AL177" s="220">
        <v>22041962</v>
      </c>
      <c r="AM177" s="218">
        <v>6.6125886</v>
      </c>
      <c r="AN177" s="218"/>
      <c r="AO177" s="218" t="s">
        <v>94</v>
      </c>
      <c r="AP177" s="218"/>
      <c r="AQ177" s="218"/>
      <c r="AR177" s="218"/>
      <c r="AS177" s="218"/>
      <c r="AT177" s="218"/>
      <c r="AU177" s="218"/>
      <c r="AV177" s="218"/>
      <c r="AW177" s="218"/>
      <c r="AX177" s="218"/>
      <c r="AY177" s="218"/>
      <c r="AZ177" s="218"/>
      <c r="BA177" s="218"/>
      <c r="BB177" s="218"/>
      <c r="BC177" s="218"/>
      <c r="BD177" s="218"/>
      <c r="BE177" s="218"/>
      <c r="BF177" s="218"/>
      <c r="BG177" s="218"/>
      <c r="BH177" s="218"/>
      <c r="BI177" s="218"/>
      <c r="BJ177" s="222" t="s">
        <v>79</v>
      </c>
      <c r="BK177" s="199"/>
      <c r="BL177" s="218" t="s">
        <v>80</v>
      </c>
      <c r="BM177" s="218">
        <v>22041962</v>
      </c>
      <c r="BN177" s="218">
        <v>6.6125886</v>
      </c>
      <c r="BO177" s="218">
        <v>78.8</v>
      </c>
      <c r="BP177" s="218" t="s">
        <v>95</v>
      </c>
      <c r="BQ177" s="218"/>
      <c r="BR177" s="218"/>
      <c r="BS177" s="218"/>
      <c r="BT177" s="218"/>
      <c r="BU177" s="218"/>
      <c r="BV177" s="218"/>
      <c r="BW177" s="218"/>
      <c r="BX177" s="218"/>
      <c r="BY177" s="199"/>
      <c r="BZ177" s="228" t="s">
        <v>84</v>
      </c>
      <c r="CA177" s="228"/>
      <c r="CB177" s="229">
        <f t="shared" si="44"/>
        <v>0</v>
      </c>
      <c r="CC177" s="218"/>
      <c r="CD177" s="228"/>
      <c r="CE177" s="230"/>
      <c r="CF177" s="230"/>
      <c r="CG177" s="230"/>
      <c r="CH177" s="230"/>
      <c r="CI177" s="230"/>
      <c r="CJ177" s="230"/>
      <c r="CK177" s="230"/>
      <c r="CL177" s="230"/>
      <c r="CM177" s="230"/>
      <c r="CN177" s="218"/>
      <c r="CO177" s="199"/>
      <c r="CP177" s="230" t="s">
        <v>84</v>
      </c>
      <c r="CQ177" s="232"/>
      <c r="CR177" s="230"/>
      <c r="CS177" s="230"/>
      <c r="CT177" s="230"/>
      <c r="CU177" s="230"/>
      <c r="CV177" s="230"/>
      <c r="CW177" s="230"/>
    </row>
    <row r="178" ht="25.5" spans="1:101">
      <c r="A178" s="191">
        <v>1222</v>
      </c>
      <c r="B178" s="192" t="s">
        <v>781</v>
      </c>
      <c r="C178" s="193" t="s">
        <v>782</v>
      </c>
      <c r="D178" s="191" t="s">
        <v>99</v>
      </c>
      <c r="E178" s="199"/>
      <c r="F178" s="199"/>
      <c r="G178" s="199"/>
      <c r="H178" s="200" t="s">
        <v>376</v>
      </c>
      <c r="I178" s="204" t="s">
        <v>172</v>
      </c>
      <c r="J178" s="202"/>
      <c r="K178" s="202"/>
      <c r="L178" s="164" t="str">
        <f>_xlfn.IFNA(VLOOKUP(B178,'[1]CDM Patients Data'!$B$1266:$O$5000,7,FALSE),"")</f>
        <v>Non Cancer</v>
      </c>
      <c r="M178" s="164">
        <f>_xlfn.IFNA(VLOOKUP(B178,'[1]CDM Patients Data'!$B$1266:$O$5000,8,FALSE),"")</f>
        <v>0</v>
      </c>
      <c r="N178" s="164">
        <f>_xlfn.IFNA(VLOOKUP(B178,'[1]CDM Patients Data'!$B$1266:$O$5000,9,FALSE),"")</f>
        <v>0</v>
      </c>
      <c r="O178" s="164">
        <f>_xlfn.IFNA(VLOOKUP(B178,'[1]CDM Patients Data'!$B$1266:$O$3492,10,FALSE),"")</f>
        <v>0</v>
      </c>
      <c r="P178" s="164">
        <f>_xlfn.IFNA(VLOOKUP(B178,'[1]CDM Patients Data'!$B$1266:$O$3492,11,FALSE),"")</f>
        <v>0</v>
      </c>
      <c r="Q178" s="164">
        <f>_xlfn.IFNA(VLOOKUP(B178,'[1]CDM Patients Data'!$B$1266:$O$3492,12,FALSE),"")</f>
        <v>0</v>
      </c>
      <c r="R178" s="164">
        <f>_xlfn.IFNA(VLOOKUP(B178,'[1]CDM Patients Data'!$B$1266:$O$3492,13,FALSE),"")</f>
        <v>0</v>
      </c>
      <c r="S178" s="164">
        <f>_xlfn.IFNA(VLOOKUP(B178,'[1]CDM Patients Data'!$B$1266:$O$3492,14,FALSE),"")</f>
        <v>0</v>
      </c>
      <c r="T178" s="164" t="str">
        <f>_xlfn.IFNA(VLOOKUP(B178,'[1]CDM Patients Data'!$B$1266:$N$5000,6,FALSE),"")</f>
        <v>Manohar</v>
      </c>
      <c r="U178" s="164" t="s">
        <v>143</v>
      </c>
      <c r="V178" s="164" t="s">
        <v>143</v>
      </c>
      <c r="W178" s="164" t="s">
        <v>143</v>
      </c>
      <c r="X178" s="164" t="s">
        <v>143</v>
      </c>
      <c r="Y178" s="164"/>
      <c r="Z178" s="164"/>
      <c r="AA178" s="164"/>
      <c r="AB178" s="164"/>
      <c r="AC178" s="210"/>
      <c r="AD178" s="211"/>
      <c r="AE178" s="211"/>
      <c r="AF178" s="199"/>
      <c r="AG178" s="199"/>
      <c r="AH178" s="214" t="s">
        <v>79</v>
      </c>
      <c r="AI178" s="199"/>
      <c r="AJ178" s="199"/>
      <c r="AK178" s="218" t="s">
        <v>80</v>
      </c>
      <c r="AL178" s="220">
        <v>17137669</v>
      </c>
      <c r="AM178" s="218">
        <v>5.1413007</v>
      </c>
      <c r="AN178" s="218"/>
      <c r="AO178" s="218" t="s">
        <v>94</v>
      </c>
      <c r="AP178" s="218"/>
      <c r="AQ178" s="218"/>
      <c r="AR178" s="218"/>
      <c r="AS178" s="218"/>
      <c r="AT178" s="218"/>
      <c r="AU178" s="218"/>
      <c r="AV178" s="218"/>
      <c r="AW178" s="218"/>
      <c r="AX178" s="218"/>
      <c r="AY178" s="218"/>
      <c r="AZ178" s="218"/>
      <c r="BA178" s="218"/>
      <c r="BB178" s="218"/>
      <c r="BC178" s="218"/>
      <c r="BD178" s="218"/>
      <c r="BE178" s="218"/>
      <c r="BF178" s="218"/>
      <c r="BG178" s="218"/>
      <c r="BH178" s="218"/>
      <c r="BI178" s="218"/>
      <c r="BJ178" s="222" t="s">
        <v>79</v>
      </c>
      <c r="BK178" s="199"/>
      <c r="BL178" s="218" t="s">
        <v>80</v>
      </c>
      <c r="BM178" s="218">
        <v>17137669</v>
      </c>
      <c r="BN178" s="218">
        <v>5.1413007</v>
      </c>
      <c r="BO178" s="218">
        <v>64.2</v>
      </c>
      <c r="BP178" s="218" t="s">
        <v>95</v>
      </c>
      <c r="BQ178" s="218"/>
      <c r="BR178" s="218"/>
      <c r="BS178" s="218"/>
      <c r="BT178" s="218"/>
      <c r="BU178" s="218"/>
      <c r="BV178" s="218"/>
      <c r="BW178" s="218"/>
      <c r="BX178" s="218"/>
      <c r="BY178" s="199"/>
      <c r="BZ178" s="228" t="s">
        <v>84</v>
      </c>
      <c r="CA178" s="228"/>
      <c r="CB178" s="229">
        <f t="shared" si="44"/>
        <v>0</v>
      </c>
      <c r="CC178" s="218"/>
      <c r="CD178" s="228"/>
      <c r="CE178" s="230"/>
      <c r="CF178" s="230"/>
      <c r="CG178" s="230"/>
      <c r="CH178" s="230"/>
      <c r="CI178" s="230"/>
      <c r="CJ178" s="230"/>
      <c r="CK178" s="230"/>
      <c r="CL178" s="230"/>
      <c r="CM178" s="230"/>
      <c r="CN178" s="218"/>
      <c r="CO178" s="199"/>
      <c r="CP178" s="230" t="s">
        <v>84</v>
      </c>
      <c r="CQ178" s="232"/>
      <c r="CR178" s="230"/>
      <c r="CS178" s="230"/>
      <c r="CT178" s="230"/>
      <c r="CU178" s="230"/>
      <c r="CV178" s="230"/>
      <c r="CW178" s="230"/>
    </row>
    <row r="179" ht="45" spans="1:101">
      <c r="A179" s="191">
        <v>1223</v>
      </c>
      <c r="B179" s="192" t="s">
        <v>783</v>
      </c>
      <c r="C179" s="193" t="s">
        <v>784</v>
      </c>
      <c r="D179" s="191" t="s">
        <v>99</v>
      </c>
      <c r="E179" s="199"/>
      <c r="F179" s="199"/>
      <c r="G179" s="199"/>
      <c r="H179" s="200" t="s">
        <v>785</v>
      </c>
      <c r="I179" s="204" t="s">
        <v>172</v>
      </c>
      <c r="J179" s="202"/>
      <c r="K179" s="202"/>
      <c r="L179" s="164" t="str">
        <f>_xlfn.IFNA(VLOOKUP(B179,'[1]CDM Patients Data'!$B$1266:$O$5000,7,FALSE),"")</f>
        <v>Breast</v>
      </c>
      <c r="M179" s="164">
        <f>_xlfn.IFNA(VLOOKUP(B179,'[1]CDM Patients Data'!$B$1266:$O$5000,8,FALSE),"")</f>
        <v>0</v>
      </c>
      <c r="N179" s="164">
        <f>_xlfn.IFNA(VLOOKUP(B179,'[1]CDM Patients Data'!$B$1266:$O$5000,9,FALSE),"")</f>
        <v>0</v>
      </c>
      <c r="O179" s="164">
        <f>_xlfn.IFNA(VLOOKUP(B179,'[1]CDM Patients Data'!$B$1266:$O$3492,10,FALSE),"")</f>
        <v>0</v>
      </c>
      <c r="P179" s="164">
        <f>_xlfn.IFNA(VLOOKUP(B179,'[1]CDM Patients Data'!$B$1266:$O$3492,11,FALSE),"")</f>
        <v>0</v>
      </c>
      <c r="Q179" s="164">
        <f>_xlfn.IFNA(VLOOKUP(B179,'[1]CDM Patients Data'!$B$1266:$O$3492,12,FALSE),"")</f>
        <v>0</v>
      </c>
      <c r="R179" s="164">
        <f>_xlfn.IFNA(VLOOKUP(B179,'[1]CDM Patients Data'!$B$1266:$O$3492,13,FALSE),"")</f>
        <v>0</v>
      </c>
      <c r="S179" s="164">
        <f>_xlfn.IFNA(VLOOKUP(B179,'[1]CDM Patients Data'!$B$1266:$O$3492,14,FALSE),"")</f>
        <v>0</v>
      </c>
      <c r="T179" s="164" t="str">
        <f>_xlfn.IFNA(VLOOKUP(B179,'[1]CDM Patients Data'!$B$1266:$N$5000,6,FALSE),"")</f>
        <v>Manohar</v>
      </c>
      <c r="U179" s="164" t="s">
        <v>90</v>
      </c>
      <c r="V179" s="164" t="s">
        <v>261</v>
      </c>
      <c r="W179" s="164" t="s">
        <v>92</v>
      </c>
      <c r="X179" s="164" t="s">
        <v>93</v>
      </c>
      <c r="Y179" s="164"/>
      <c r="Z179" s="164"/>
      <c r="AA179" s="164"/>
      <c r="AB179" s="164"/>
      <c r="AC179" s="210"/>
      <c r="AD179" s="211"/>
      <c r="AE179" s="211"/>
      <c r="AF179" s="199"/>
      <c r="AG179" s="199"/>
      <c r="AH179" s="214" t="s">
        <v>79</v>
      </c>
      <c r="AI179" s="199"/>
      <c r="AJ179" s="199"/>
      <c r="AK179" s="218" t="s">
        <v>80</v>
      </c>
      <c r="AL179" s="220">
        <v>30969569</v>
      </c>
      <c r="AM179" s="218">
        <v>9.2908707</v>
      </c>
      <c r="AN179" s="218"/>
      <c r="AO179" s="218" t="s">
        <v>94</v>
      </c>
      <c r="AP179" s="218"/>
      <c r="AQ179" s="218"/>
      <c r="AR179" s="218"/>
      <c r="AS179" s="218"/>
      <c r="AT179" s="218"/>
      <c r="AU179" s="218"/>
      <c r="AV179" s="218"/>
      <c r="AW179" s="218"/>
      <c r="AX179" s="218"/>
      <c r="AY179" s="218"/>
      <c r="AZ179" s="218"/>
      <c r="BA179" s="218"/>
      <c r="BB179" s="218"/>
      <c r="BC179" s="218"/>
      <c r="BD179" s="218"/>
      <c r="BE179" s="218"/>
      <c r="BF179" s="218"/>
      <c r="BG179" s="218"/>
      <c r="BH179" s="218"/>
      <c r="BI179" s="218"/>
      <c r="BJ179" s="222"/>
      <c r="BK179" s="199"/>
      <c r="BL179" s="218" t="s">
        <v>80</v>
      </c>
      <c r="BM179" s="218">
        <v>11116277</v>
      </c>
      <c r="BN179" s="218">
        <v>3.3348831</v>
      </c>
      <c r="BO179" s="218">
        <v>40.6</v>
      </c>
      <c r="BP179" s="218" t="s">
        <v>95</v>
      </c>
      <c r="BQ179" s="218"/>
      <c r="BR179" s="218"/>
      <c r="BS179" s="218"/>
      <c r="BT179" s="218"/>
      <c r="BU179" s="218"/>
      <c r="BV179" s="218"/>
      <c r="BW179" s="218"/>
      <c r="BX179" s="218"/>
      <c r="BY179" s="199"/>
      <c r="BZ179" s="228" t="s">
        <v>84</v>
      </c>
      <c r="CA179" s="228"/>
      <c r="CB179" s="229">
        <f t="shared" si="44"/>
        <v>0</v>
      </c>
      <c r="CC179" s="218"/>
      <c r="CD179" s="228"/>
      <c r="CE179" s="230"/>
      <c r="CF179" s="230"/>
      <c r="CG179" s="230"/>
      <c r="CH179" s="230"/>
      <c r="CI179" s="230"/>
      <c r="CJ179" s="230"/>
      <c r="CK179" s="230"/>
      <c r="CL179" s="230"/>
      <c r="CM179" s="230"/>
      <c r="CN179" s="218"/>
      <c r="CO179" s="199"/>
      <c r="CP179" s="230" t="s">
        <v>84</v>
      </c>
      <c r="CQ179" s="232"/>
      <c r="CR179" s="230"/>
      <c r="CS179" s="230"/>
      <c r="CT179" s="230"/>
      <c r="CU179" s="230"/>
      <c r="CV179" s="230"/>
      <c r="CW179" s="230"/>
    </row>
    <row r="180" ht="45" hidden="1" spans="1:101">
      <c r="A180" s="191">
        <v>1224</v>
      </c>
      <c r="B180" s="192" t="s">
        <v>786</v>
      </c>
      <c r="C180" s="193" t="s">
        <v>787</v>
      </c>
      <c r="D180" s="191" t="s">
        <v>111</v>
      </c>
      <c r="E180" s="199"/>
      <c r="F180" s="199"/>
      <c r="G180" s="199"/>
      <c r="H180" s="200" t="s">
        <v>788</v>
      </c>
      <c r="I180" s="204"/>
      <c r="J180" s="202"/>
      <c r="K180" s="202"/>
      <c r="L180" s="164" t="str">
        <f>_xlfn.IFNA(VLOOKUP(B180,'[1]CDM Patients Data'!$B$1266:$O$5000,7,FALSE),"")</f>
        <v>Breast</v>
      </c>
      <c r="M180" s="164">
        <f>_xlfn.IFNA(VLOOKUP(B180,'[1]CDM Patients Data'!$B$1266:$O$5000,8,FALSE),"")</f>
        <v>0</v>
      </c>
      <c r="N180" s="164">
        <f>_xlfn.IFNA(VLOOKUP(B180,'[1]CDM Patients Data'!$B$1266:$O$5000,9,FALSE),"")</f>
        <v>0</v>
      </c>
      <c r="O180" s="164">
        <f>_xlfn.IFNA(VLOOKUP(B180,'[1]CDM Patients Data'!$B$1266:$O$3492,10,FALSE),"")</f>
        <v>0</v>
      </c>
      <c r="P180" s="164">
        <f>_xlfn.IFNA(VLOOKUP(B180,'[1]CDM Patients Data'!$B$1266:$O$3492,11,FALSE),"")</f>
        <v>0</v>
      </c>
      <c r="Q180" s="164">
        <f>_xlfn.IFNA(VLOOKUP(B180,'[1]CDM Patients Data'!$B$1266:$O$3492,12,FALSE),"")</f>
        <v>0</v>
      </c>
      <c r="R180" s="164">
        <f>_xlfn.IFNA(VLOOKUP(B180,'[1]CDM Patients Data'!$B$1266:$O$3492,13,FALSE),"")</f>
        <v>0</v>
      </c>
      <c r="S180" s="164">
        <f>_xlfn.IFNA(VLOOKUP(B180,'[1]CDM Patients Data'!$B$1266:$O$3492,14,FALSE),"")</f>
        <v>0</v>
      </c>
      <c r="T180" s="164" t="str">
        <f>_xlfn.IFNA(VLOOKUP(B180,'[1]CDM Patients Data'!$B$1266:$N$5000,6,FALSE),"")</f>
        <v>Manohar</v>
      </c>
      <c r="U180" s="164" t="s">
        <v>90</v>
      </c>
      <c r="V180" s="164" t="s">
        <v>107</v>
      </c>
      <c r="W180" s="164" t="s">
        <v>92</v>
      </c>
      <c r="X180" s="164" t="s">
        <v>93</v>
      </c>
      <c r="Y180" s="164"/>
      <c r="Z180" s="164"/>
      <c r="AA180" s="164"/>
      <c r="AB180" s="164"/>
      <c r="AC180" s="210"/>
      <c r="AD180" s="211"/>
      <c r="AE180" s="211" t="s">
        <v>78</v>
      </c>
      <c r="AF180" s="199"/>
      <c r="AG180" s="199"/>
      <c r="AH180" s="214" t="s">
        <v>79</v>
      </c>
      <c r="AI180" s="199"/>
      <c r="AJ180" s="199"/>
      <c r="AK180" s="218" t="s">
        <v>80</v>
      </c>
      <c r="AL180" s="220">
        <v>41612551</v>
      </c>
      <c r="AM180" s="218">
        <v>12.4837653</v>
      </c>
      <c r="AN180" s="218">
        <v>134.4</v>
      </c>
      <c r="AO180" s="218" t="s">
        <v>81</v>
      </c>
      <c r="AP180" s="218" t="s">
        <v>789</v>
      </c>
      <c r="AQ180" s="218"/>
      <c r="AR180" s="218"/>
      <c r="AS180" s="218"/>
      <c r="AT180" s="218"/>
      <c r="AU180" s="218"/>
      <c r="AV180" s="218"/>
      <c r="AW180" s="218"/>
      <c r="AX180" s="218"/>
      <c r="AY180" s="218"/>
      <c r="AZ180" s="218"/>
      <c r="BA180" s="218"/>
      <c r="BB180" s="218"/>
      <c r="BC180" s="218"/>
      <c r="BD180" s="218"/>
      <c r="BE180" s="218"/>
      <c r="BF180" s="218"/>
      <c r="BG180" s="218"/>
      <c r="BH180" s="218"/>
      <c r="BI180" s="218"/>
      <c r="BJ180" s="222"/>
      <c r="BK180" s="199"/>
      <c r="BL180" s="218" t="s">
        <v>84</v>
      </c>
      <c r="BM180" s="218"/>
      <c r="BN180" s="218"/>
      <c r="BO180" s="218"/>
      <c r="BP180" s="218" t="s">
        <v>373</v>
      </c>
      <c r="BQ180" s="218"/>
      <c r="BR180" s="218"/>
      <c r="BS180" s="218"/>
      <c r="BT180" s="218"/>
      <c r="BU180" s="218"/>
      <c r="BV180" s="218"/>
      <c r="BW180" s="218"/>
      <c r="BX180" s="218"/>
      <c r="BY180" s="199"/>
      <c r="BZ180" s="228" t="s">
        <v>84</v>
      </c>
      <c r="CA180" s="228"/>
      <c r="CB180" s="229">
        <f t="shared" si="44"/>
        <v>0</v>
      </c>
      <c r="CC180" s="218"/>
      <c r="CD180" s="228"/>
      <c r="CE180" s="230"/>
      <c r="CF180" s="230"/>
      <c r="CG180" s="230"/>
      <c r="CH180" s="230"/>
      <c r="CI180" s="230"/>
      <c r="CJ180" s="230"/>
      <c r="CK180" s="230"/>
      <c r="CL180" s="230"/>
      <c r="CM180" s="230"/>
      <c r="CN180" s="218"/>
      <c r="CO180" s="199"/>
      <c r="CP180" s="230" t="s">
        <v>80</v>
      </c>
      <c r="CQ180" s="235">
        <v>49367060</v>
      </c>
      <c r="CR180" s="230">
        <f>CQ180*150/10^9</f>
        <v>7.405059</v>
      </c>
      <c r="CS180" s="230"/>
      <c r="CT180" s="230" t="s">
        <v>95</v>
      </c>
      <c r="CU180" s="230" t="s">
        <v>790</v>
      </c>
      <c r="CV180" s="230"/>
      <c r="CW180" s="230"/>
    </row>
    <row r="181" ht="63" hidden="1" spans="1:101">
      <c r="A181" s="191">
        <v>1225</v>
      </c>
      <c r="B181" s="192" t="s">
        <v>791</v>
      </c>
      <c r="C181" s="193" t="s">
        <v>792</v>
      </c>
      <c r="D181" s="191" t="s">
        <v>135</v>
      </c>
      <c r="E181" s="199"/>
      <c r="F181" s="199"/>
      <c r="G181" s="199"/>
      <c r="H181" s="200" t="s">
        <v>793</v>
      </c>
      <c r="I181" s="204"/>
      <c r="J181" s="202"/>
      <c r="K181" s="202"/>
      <c r="L181" s="164" t="str">
        <f>_xlfn.IFNA(VLOOKUP(B181,'[1]CDM Patients Data'!$B$1266:$O$5000,7,FALSE),"")</f>
        <v>Cheek mucosa</v>
      </c>
      <c r="M181" s="164">
        <f>_xlfn.IFNA(VLOOKUP(B181,'[1]CDM Patients Data'!$B$1266:$O$5000,8,FALSE),"")</f>
        <v>0</v>
      </c>
      <c r="N181" s="164">
        <f>_xlfn.IFNA(VLOOKUP(B181,'[1]CDM Patients Data'!$B$1266:$O$5000,9,FALSE),"")</f>
        <v>0</v>
      </c>
      <c r="O181" s="164">
        <f>_xlfn.IFNA(VLOOKUP(B181,'[1]CDM Patients Data'!$B$1266:$O$3492,10,FALSE),"")</f>
        <v>0</v>
      </c>
      <c r="P181" s="164">
        <f>_xlfn.IFNA(VLOOKUP(B181,'[1]CDM Patients Data'!$B$1266:$O$3492,11,FALSE),"")</f>
        <v>0</v>
      </c>
      <c r="Q181" s="164">
        <f>_xlfn.IFNA(VLOOKUP(B181,'[1]CDM Patients Data'!$B$1266:$O$3492,12,FALSE),"")</f>
        <v>0</v>
      </c>
      <c r="R181" s="164">
        <f>_xlfn.IFNA(VLOOKUP(B181,'[1]CDM Patients Data'!$B$1266:$O$3492,13,FALSE),"")</f>
        <v>0</v>
      </c>
      <c r="S181" s="164">
        <f>_xlfn.IFNA(VLOOKUP(B181,'[1]CDM Patients Data'!$B$1266:$O$3492,14,FALSE),"")</f>
        <v>0</v>
      </c>
      <c r="T181" s="164" t="str">
        <f>_xlfn.IFNA(VLOOKUP(B181,'[1]CDM Patients Data'!$B$1266:$N$5000,6,FALSE),"")</f>
        <v>Manohar</v>
      </c>
      <c r="U181" s="164" t="s">
        <v>794</v>
      </c>
      <c r="V181" s="164" t="s">
        <v>795</v>
      </c>
      <c r="W181" s="164" t="s">
        <v>102</v>
      </c>
      <c r="X181" s="164" t="s">
        <v>139</v>
      </c>
      <c r="Y181" s="164"/>
      <c r="Z181" s="164"/>
      <c r="AA181" s="164"/>
      <c r="AB181" s="164"/>
      <c r="AC181" s="210"/>
      <c r="AD181" s="211"/>
      <c r="AE181" s="211" t="s">
        <v>78</v>
      </c>
      <c r="AF181" s="199"/>
      <c r="AG181" s="199"/>
      <c r="AH181" s="214" t="s">
        <v>79</v>
      </c>
      <c r="AI181" s="199"/>
      <c r="AJ181" s="199"/>
      <c r="AK181" s="218" t="s">
        <v>80</v>
      </c>
      <c r="AL181" s="220">
        <v>44836464</v>
      </c>
      <c r="AM181" s="218">
        <v>13.4509392</v>
      </c>
      <c r="AN181" s="218">
        <v>120.8</v>
      </c>
      <c r="AO181" s="218" t="s">
        <v>81</v>
      </c>
      <c r="AP181" s="218" t="s">
        <v>796</v>
      </c>
      <c r="AQ181" s="218" t="s">
        <v>663</v>
      </c>
      <c r="AR181" s="218"/>
      <c r="AS181" s="218"/>
      <c r="AT181" s="218"/>
      <c r="AU181" s="218"/>
      <c r="AV181" s="218"/>
      <c r="AW181" s="218"/>
      <c r="AX181" s="218"/>
      <c r="AY181" s="218"/>
      <c r="AZ181" s="218"/>
      <c r="BA181" s="218"/>
      <c r="BB181" s="218"/>
      <c r="BC181" s="218"/>
      <c r="BD181" s="218">
        <v>6.41</v>
      </c>
      <c r="BE181" s="218">
        <v>10.01</v>
      </c>
      <c r="BF181" s="218" t="str">
        <f t="shared" ref="BF181:BF188" si="60">IF(BD181&gt;15,"HIGH",IF(BD181="","NA",IF(BD181="CE-Awaited for standardization","UNDER_STANDARDIZATION",IF(BD181&lt;15,"LOW"))))</f>
        <v>LOW</v>
      </c>
      <c r="BG181" s="218" t="str">
        <f t="shared" ref="BG181:BG188" si="61">IF(BE181&gt;15,"MSI-H",IF(BE181="","NA",IF(BE181&lt;15,"MSS")))</f>
        <v>MSS</v>
      </c>
      <c r="BH181" s="218"/>
      <c r="BI181" s="218"/>
      <c r="BJ181" s="222"/>
      <c r="BK181" s="199"/>
      <c r="BL181" s="218" t="s">
        <v>84</v>
      </c>
      <c r="BM181" s="218"/>
      <c r="BN181" s="218"/>
      <c r="BO181" s="218"/>
      <c r="BP181" s="218" t="s">
        <v>373</v>
      </c>
      <c r="BQ181" s="218"/>
      <c r="BR181" s="218"/>
      <c r="BS181" s="218"/>
      <c r="BT181" s="218"/>
      <c r="BU181" s="218"/>
      <c r="BV181" s="218"/>
      <c r="BW181" s="218"/>
      <c r="BX181" s="218"/>
      <c r="BY181" s="199"/>
      <c r="BZ181" s="228" t="s">
        <v>84</v>
      </c>
      <c r="CA181" s="228"/>
      <c r="CB181" s="229">
        <f t="shared" si="44"/>
        <v>0</v>
      </c>
      <c r="CC181" s="218"/>
      <c r="CD181" s="228"/>
      <c r="CE181" s="230"/>
      <c r="CF181" s="230"/>
      <c r="CG181" s="230"/>
      <c r="CH181" s="230"/>
      <c r="CI181" s="230"/>
      <c r="CJ181" s="230"/>
      <c r="CK181" s="230"/>
      <c r="CL181" s="230"/>
      <c r="CM181" s="230"/>
      <c r="CN181" s="218"/>
      <c r="CO181" s="199"/>
      <c r="CP181" s="230" t="s">
        <v>84</v>
      </c>
      <c r="CQ181" s="232"/>
      <c r="CR181" s="230"/>
      <c r="CS181" s="230"/>
      <c r="CT181" s="230"/>
      <c r="CU181" s="230"/>
      <c r="CV181" s="230"/>
      <c r="CW181" s="230" t="s">
        <v>153</v>
      </c>
    </row>
    <row r="182" ht="51" hidden="1" spans="1:101">
      <c r="A182" s="191">
        <v>1226</v>
      </c>
      <c r="B182" s="192" t="s">
        <v>797</v>
      </c>
      <c r="C182" s="193" t="s">
        <v>798</v>
      </c>
      <c r="D182" s="191" t="s">
        <v>135</v>
      </c>
      <c r="E182" s="199"/>
      <c r="F182" s="199"/>
      <c r="G182" s="199"/>
      <c r="H182" s="200" t="s">
        <v>615</v>
      </c>
      <c r="I182" s="204" t="s">
        <v>799</v>
      </c>
      <c r="J182" s="202"/>
      <c r="K182" s="202"/>
      <c r="L182" s="164" t="str">
        <f>_xlfn.IFNA(VLOOKUP(B182,'[1]CDM Patients Data'!$B$1266:$O$5000,7,FALSE),"")</f>
        <v>Colon</v>
      </c>
      <c r="M182" s="164">
        <f>_xlfn.IFNA(VLOOKUP(B182,'[1]CDM Patients Data'!$B$1266:$O$5000,8,FALSE),"")</f>
        <v>0</v>
      </c>
      <c r="N182" s="164">
        <f>_xlfn.IFNA(VLOOKUP(B182,'[1]CDM Patients Data'!$B$1266:$O$5000,9,FALSE),"")</f>
        <v>0</v>
      </c>
      <c r="O182" s="164">
        <f>_xlfn.IFNA(VLOOKUP(B182,'[1]CDM Patients Data'!$B$1266:$O$3492,10,FALSE),"")</f>
        <v>0</v>
      </c>
      <c r="P182" s="164">
        <f>_xlfn.IFNA(VLOOKUP(B182,'[1]CDM Patients Data'!$B$1266:$O$3492,11,FALSE),"")</f>
        <v>0</v>
      </c>
      <c r="Q182" s="164">
        <f>_xlfn.IFNA(VLOOKUP(B182,'[1]CDM Patients Data'!$B$1266:$O$3492,12,FALSE),"")</f>
        <v>0</v>
      </c>
      <c r="R182" s="164">
        <f>_xlfn.IFNA(VLOOKUP(B182,'[1]CDM Patients Data'!$B$1266:$O$3492,13,FALSE),"")</f>
        <v>0</v>
      </c>
      <c r="S182" s="164">
        <f>_xlfn.IFNA(VLOOKUP(B182,'[1]CDM Patients Data'!$B$1266:$O$3492,14,FALSE),"")</f>
        <v>0</v>
      </c>
      <c r="T182" s="164" t="str">
        <f>_xlfn.IFNA(VLOOKUP(B182,'[1]CDM Patients Data'!$B$1266:$N$5000,6,FALSE),"")</f>
        <v>Manohar</v>
      </c>
      <c r="U182" s="164" t="s">
        <v>293</v>
      </c>
      <c r="V182" s="164" t="s">
        <v>800</v>
      </c>
      <c r="W182" s="164" t="s">
        <v>130</v>
      </c>
      <c r="X182" s="164" t="s">
        <v>131</v>
      </c>
      <c r="Y182" s="164"/>
      <c r="Z182" s="164"/>
      <c r="AA182" s="164"/>
      <c r="AB182" s="164"/>
      <c r="AC182" s="210"/>
      <c r="AD182" s="211"/>
      <c r="AE182" s="211" t="s">
        <v>78</v>
      </c>
      <c r="AF182" s="199"/>
      <c r="AG182" s="199"/>
      <c r="AH182" s="214" t="s">
        <v>79</v>
      </c>
      <c r="AI182" s="199"/>
      <c r="AJ182" s="199"/>
      <c r="AK182" s="218" t="s">
        <v>84</v>
      </c>
      <c r="AL182" s="220"/>
      <c r="AM182" s="218"/>
      <c r="AN182" s="218"/>
      <c r="AO182" s="218" t="s">
        <v>76</v>
      </c>
      <c r="AP182" s="218" t="s">
        <v>118</v>
      </c>
      <c r="AQ182" s="218" t="s">
        <v>289</v>
      </c>
      <c r="AR182" s="218" t="s">
        <v>182</v>
      </c>
      <c r="AS182" s="218"/>
      <c r="AT182" s="218"/>
      <c r="AU182" s="218"/>
      <c r="AV182" s="218"/>
      <c r="AW182" s="218"/>
      <c r="AX182" s="218"/>
      <c r="AY182" s="218"/>
      <c r="AZ182" s="218"/>
      <c r="BA182" s="218"/>
      <c r="BB182" s="218"/>
      <c r="BC182" s="218"/>
      <c r="BD182" s="218">
        <v>3.27</v>
      </c>
      <c r="BE182" s="218">
        <v>10.61</v>
      </c>
      <c r="BF182" s="218" t="str">
        <f t="shared" si="60"/>
        <v>LOW</v>
      </c>
      <c r="BG182" s="218" t="str">
        <f t="shared" si="61"/>
        <v>MSS</v>
      </c>
      <c r="BH182" s="218"/>
      <c r="BI182" s="218"/>
      <c r="BJ182" s="222"/>
      <c r="BK182" s="199"/>
      <c r="BL182" s="218" t="s">
        <v>84</v>
      </c>
      <c r="BM182" s="218"/>
      <c r="BN182" s="218"/>
      <c r="BO182" s="218"/>
      <c r="BP182" s="218" t="s">
        <v>373</v>
      </c>
      <c r="BQ182" s="218"/>
      <c r="BR182" s="218"/>
      <c r="BS182" s="218"/>
      <c r="BT182" s="218"/>
      <c r="BU182" s="218"/>
      <c r="BV182" s="218"/>
      <c r="BW182" s="218"/>
      <c r="BX182" s="218"/>
      <c r="BY182" s="199"/>
      <c r="BZ182" s="228" t="s">
        <v>84</v>
      </c>
      <c r="CA182" s="228"/>
      <c r="CB182" s="229">
        <f t="shared" si="44"/>
        <v>0</v>
      </c>
      <c r="CC182" s="218"/>
      <c r="CD182" s="228"/>
      <c r="CE182" s="230"/>
      <c r="CF182" s="230"/>
      <c r="CG182" s="230"/>
      <c r="CH182" s="230"/>
      <c r="CI182" s="230"/>
      <c r="CJ182" s="230"/>
      <c r="CK182" s="230"/>
      <c r="CL182" s="230"/>
      <c r="CM182" s="230"/>
      <c r="CN182" s="218"/>
      <c r="CO182" s="199"/>
      <c r="CP182" s="230" t="s">
        <v>84</v>
      </c>
      <c r="CQ182" s="232"/>
      <c r="CR182" s="230"/>
      <c r="CS182" s="230"/>
      <c r="CT182" s="230"/>
      <c r="CU182" s="230"/>
      <c r="CV182" s="230"/>
      <c r="CW182" s="230" t="s">
        <v>153</v>
      </c>
    </row>
    <row r="183" ht="38.25" hidden="1" spans="1:101">
      <c r="A183" s="191">
        <v>1227</v>
      </c>
      <c r="B183" s="192" t="s">
        <v>801</v>
      </c>
      <c r="C183" s="193" t="s">
        <v>802</v>
      </c>
      <c r="D183" s="191" t="s">
        <v>111</v>
      </c>
      <c r="E183" s="199"/>
      <c r="F183" s="199"/>
      <c r="G183" s="199"/>
      <c r="H183" s="200" t="s">
        <v>366</v>
      </c>
      <c r="I183" s="204"/>
      <c r="J183" s="202"/>
      <c r="K183" s="202"/>
      <c r="L183" s="164" t="str">
        <f>_xlfn.IFNA(VLOOKUP(B183,'[1]CDM Patients Data'!$B$1266:$O$5000,7,FALSE),"")</f>
        <v>Lung</v>
      </c>
      <c r="M183" s="164" t="str">
        <f>_xlfn.IFNA(VLOOKUP(B183,'[1]CDM Patients Data'!$B$1266:$O$5000,8,FALSE),"")</f>
        <v>Upper lobe, lung</v>
      </c>
      <c r="N183" s="164" t="str">
        <f>_xlfn.IFNA(VLOOKUP(B183,'[1]CDM Patients Data'!$B$1266:$O$5000,9,FALSE),"")</f>
        <v>Adenocarcinoma, NOS</v>
      </c>
      <c r="O183" s="164" t="str">
        <f>_xlfn.IFNA(VLOOKUP(B183,'[1]CDM Patients Data'!$B$1266:$O$3492,10,FALSE),"")</f>
        <v>Right</v>
      </c>
      <c r="P183" s="164">
        <f>_xlfn.IFNA(VLOOKUP(B183,'[1]CDM Patients Data'!$B$1266:$O$3492,11,FALSE),"")</f>
        <v>0</v>
      </c>
      <c r="Q183" s="164">
        <f>_xlfn.IFNA(VLOOKUP(B183,'[1]CDM Patients Data'!$B$1266:$O$3492,12,FALSE),"")</f>
        <v>0</v>
      </c>
      <c r="R183" s="164">
        <f>_xlfn.IFNA(VLOOKUP(B183,'[1]CDM Patients Data'!$B$1266:$O$3492,13,FALSE),"")</f>
        <v>0</v>
      </c>
      <c r="S183" s="164">
        <f>_xlfn.IFNA(VLOOKUP(B183,'[1]CDM Patients Data'!$B$1266:$O$3492,14,FALSE),"")</f>
        <v>0</v>
      </c>
      <c r="T183" s="164">
        <f>_xlfn.IFNA(VLOOKUP(B183,'[1]CDM Patients Data'!$B$1266:$N$5000,6,FALSE),"")</f>
        <v>0</v>
      </c>
      <c r="U183" s="164" t="s">
        <v>224</v>
      </c>
      <c r="V183" s="164" t="s">
        <v>299</v>
      </c>
      <c r="W183" s="164" t="s">
        <v>102</v>
      </c>
      <c r="X183" s="164" t="s">
        <v>131</v>
      </c>
      <c r="Y183" s="164"/>
      <c r="Z183" s="164"/>
      <c r="AA183" s="164"/>
      <c r="AB183" s="164"/>
      <c r="AC183" s="210"/>
      <c r="AD183" s="211"/>
      <c r="AE183" s="211" t="s">
        <v>78</v>
      </c>
      <c r="AF183" s="199"/>
      <c r="AG183" s="199"/>
      <c r="AH183" s="215"/>
      <c r="AI183" s="199"/>
      <c r="AJ183" s="199"/>
      <c r="AK183" s="218" t="s">
        <v>84</v>
      </c>
      <c r="AL183" s="220"/>
      <c r="AM183" s="218"/>
      <c r="AN183" s="218"/>
      <c r="AO183" s="218" t="s">
        <v>76</v>
      </c>
      <c r="AP183" s="218"/>
      <c r="AQ183" s="218"/>
      <c r="AR183" s="218"/>
      <c r="AS183" s="218"/>
      <c r="AT183" s="218"/>
      <c r="AU183" s="218"/>
      <c r="AV183" s="218"/>
      <c r="AW183" s="218"/>
      <c r="AX183" s="218"/>
      <c r="AY183" s="218"/>
      <c r="AZ183" s="218"/>
      <c r="BA183" s="218"/>
      <c r="BB183" s="218"/>
      <c r="BC183" s="218"/>
      <c r="BD183" s="218"/>
      <c r="BE183" s="218"/>
      <c r="BF183" s="218"/>
      <c r="BG183" s="218"/>
      <c r="BH183" s="218"/>
      <c r="BI183" s="218"/>
      <c r="BJ183" s="222"/>
      <c r="BK183" s="199"/>
      <c r="BL183" s="218" t="s">
        <v>84</v>
      </c>
      <c r="BM183" s="218"/>
      <c r="BN183" s="218"/>
      <c r="BO183" s="218"/>
      <c r="BP183" s="218" t="s">
        <v>373</v>
      </c>
      <c r="BQ183" s="218"/>
      <c r="BR183" s="218"/>
      <c r="BS183" s="218"/>
      <c r="BT183" s="218"/>
      <c r="BU183" s="218"/>
      <c r="BV183" s="218"/>
      <c r="BW183" s="218"/>
      <c r="BX183" s="218"/>
      <c r="BY183" s="199"/>
      <c r="BZ183" s="228" t="s">
        <v>84</v>
      </c>
      <c r="CA183" s="228"/>
      <c r="CB183" s="229">
        <f t="shared" si="44"/>
        <v>0</v>
      </c>
      <c r="CC183" s="218"/>
      <c r="CD183" s="228"/>
      <c r="CE183" s="230"/>
      <c r="CF183" s="230"/>
      <c r="CG183" s="230"/>
      <c r="CH183" s="230"/>
      <c r="CI183" s="230"/>
      <c r="CJ183" s="230"/>
      <c r="CK183" s="230"/>
      <c r="CL183" s="230"/>
      <c r="CM183" s="230"/>
      <c r="CN183" s="218"/>
      <c r="CO183" s="199"/>
      <c r="CP183" s="230" t="s">
        <v>84</v>
      </c>
      <c r="CQ183" s="232"/>
      <c r="CR183" s="230"/>
      <c r="CS183" s="230"/>
      <c r="CT183" s="230"/>
      <c r="CU183" s="230"/>
      <c r="CV183" s="230"/>
      <c r="CW183" s="230" t="s">
        <v>252</v>
      </c>
    </row>
    <row r="184" ht="60" spans="1:101">
      <c r="A184" s="191">
        <v>1228</v>
      </c>
      <c r="B184" s="192" t="s">
        <v>803</v>
      </c>
      <c r="C184" s="193" t="s">
        <v>804</v>
      </c>
      <c r="D184" s="191" t="s">
        <v>88</v>
      </c>
      <c r="E184" s="199"/>
      <c r="F184" s="199"/>
      <c r="G184" s="199"/>
      <c r="H184" s="200" t="s">
        <v>354</v>
      </c>
      <c r="I184" s="204" t="s">
        <v>172</v>
      </c>
      <c r="J184" s="202"/>
      <c r="K184" s="202"/>
      <c r="L184" s="164" t="str">
        <f>_xlfn.IFNA(VLOOKUP(B184,'[1]CDM Patients Data'!$B$1266:$O$5000,7,FALSE),"")</f>
        <v>Breast</v>
      </c>
      <c r="M184" s="164">
        <f>_xlfn.IFNA(VLOOKUP(B184,'[1]CDM Patients Data'!$B$1266:$O$5000,8,FALSE),"")</f>
        <v>0</v>
      </c>
      <c r="N184" s="164">
        <f>_xlfn.IFNA(VLOOKUP(B184,'[1]CDM Patients Data'!$B$1266:$O$5000,9,FALSE),"")</f>
        <v>0</v>
      </c>
      <c r="O184" s="164">
        <f>_xlfn.IFNA(VLOOKUP(B184,'[1]CDM Patients Data'!$B$1266:$O$3492,10,FALSE),"")</f>
        <v>0</v>
      </c>
      <c r="P184" s="164">
        <f>_xlfn.IFNA(VLOOKUP(B184,'[1]CDM Patients Data'!$B$1266:$O$3492,11,FALSE),"")</f>
        <v>0</v>
      </c>
      <c r="Q184" s="164">
        <f>_xlfn.IFNA(VLOOKUP(B184,'[1]CDM Patients Data'!$B$1266:$O$3492,12,FALSE),"")</f>
        <v>0</v>
      </c>
      <c r="R184" s="164">
        <f>_xlfn.IFNA(VLOOKUP(B184,'[1]CDM Patients Data'!$B$1266:$O$3492,13,FALSE),"")</f>
        <v>0</v>
      </c>
      <c r="S184" s="164">
        <f>_xlfn.IFNA(VLOOKUP(B184,'[1]CDM Patients Data'!$B$1266:$O$3492,14,FALSE),"")</f>
        <v>0</v>
      </c>
      <c r="T184" s="164" t="str">
        <f>_xlfn.IFNA(VLOOKUP(B184,'[1]CDM Patients Data'!$B$1266:$N$5000,6,FALSE),"")</f>
        <v>Manohar</v>
      </c>
      <c r="U184" s="164" t="s">
        <v>90</v>
      </c>
      <c r="V184" s="164" t="s">
        <v>91</v>
      </c>
      <c r="W184" s="164" t="s">
        <v>74</v>
      </c>
      <c r="X184" s="164" t="s">
        <v>74</v>
      </c>
      <c r="Y184" s="164"/>
      <c r="Z184" s="164"/>
      <c r="AA184" s="164"/>
      <c r="AB184" s="164"/>
      <c r="AC184" s="210"/>
      <c r="AD184" s="211"/>
      <c r="AE184" s="211"/>
      <c r="AF184" s="199"/>
      <c r="AG184" s="199"/>
      <c r="AH184" s="215"/>
      <c r="AI184" s="199"/>
      <c r="AJ184" s="199"/>
      <c r="AK184" s="218" t="s">
        <v>84</v>
      </c>
      <c r="AL184" s="220"/>
      <c r="AM184" s="218"/>
      <c r="AN184" s="218"/>
      <c r="AO184" s="218" t="s">
        <v>76</v>
      </c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218"/>
      <c r="BD184" s="218"/>
      <c r="BE184" s="218"/>
      <c r="BF184" s="218"/>
      <c r="BG184" s="218"/>
      <c r="BH184" s="218"/>
      <c r="BI184" s="218"/>
      <c r="BJ184" s="222"/>
      <c r="BK184" s="199"/>
      <c r="BL184" s="218" t="s">
        <v>80</v>
      </c>
      <c r="BM184" s="218">
        <v>14227944</v>
      </c>
      <c r="BN184" s="218">
        <v>4.2683832</v>
      </c>
      <c r="BO184" s="218">
        <v>51.5</v>
      </c>
      <c r="BP184" s="218" t="s">
        <v>95</v>
      </c>
      <c r="BQ184" s="218"/>
      <c r="BR184" s="218"/>
      <c r="BS184" s="218"/>
      <c r="BT184" s="218"/>
      <c r="BU184" s="218"/>
      <c r="BV184" s="218"/>
      <c r="BW184" s="218"/>
      <c r="BX184" s="218"/>
      <c r="BY184" s="199"/>
      <c r="BZ184" s="228" t="s">
        <v>84</v>
      </c>
      <c r="CA184" s="228"/>
      <c r="CB184" s="229">
        <f t="shared" si="44"/>
        <v>0</v>
      </c>
      <c r="CC184" s="218"/>
      <c r="CD184" s="228"/>
      <c r="CE184" s="230"/>
      <c r="CF184" s="230"/>
      <c r="CG184" s="230"/>
      <c r="CH184" s="230"/>
      <c r="CI184" s="230"/>
      <c r="CJ184" s="230"/>
      <c r="CK184" s="230"/>
      <c r="CL184" s="230"/>
      <c r="CM184" s="230"/>
      <c r="CN184" s="218"/>
      <c r="CO184" s="199"/>
      <c r="CP184" s="230" t="s">
        <v>84</v>
      </c>
      <c r="CQ184" s="232"/>
      <c r="CR184" s="230"/>
      <c r="CS184" s="230"/>
      <c r="CT184" s="230"/>
      <c r="CU184" s="230"/>
      <c r="CV184" s="230"/>
      <c r="CW184" s="230"/>
    </row>
    <row r="185" ht="30" hidden="1" spans="1:101">
      <c r="A185" s="191">
        <v>1229</v>
      </c>
      <c r="B185" s="192" t="s">
        <v>805</v>
      </c>
      <c r="C185" s="193" t="s">
        <v>806</v>
      </c>
      <c r="D185" s="191" t="s">
        <v>111</v>
      </c>
      <c r="E185" s="199"/>
      <c r="F185" s="199"/>
      <c r="G185" s="199"/>
      <c r="H185" s="200" t="s">
        <v>366</v>
      </c>
      <c r="I185" s="204"/>
      <c r="J185" s="202"/>
      <c r="K185" s="202"/>
      <c r="L185" s="164" t="str">
        <f>_xlfn.IFNA(VLOOKUP(B185,'[1]CDM Patients Data'!$B$1266:$O$5000,7,FALSE),"")</f>
        <v>Lung</v>
      </c>
      <c r="M185" s="164" t="str">
        <f>_xlfn.IFNA(VLOOKUP(B185,'[1]CDM Patients Data'!$B$1266:$O$5000,8,FALSE),"")</f>
        <v>Upper lobe, lung</v>
      </c>
      <c r="N185" s="164" t="str">
        <f>_xlfn.IFNA(VLOOKUP(B185,'[1]CDM Patients Data'!$B$1266:$O$5000,9,FALSE),"")</f>
        <v>Adenocarcinoma, NOS</v>
      </c>
      <c r="O185" s="164" t="str">
        <f>_xlfn.IFNA(VLOOKUP(B185,'[1]CDM Patients Data'!$B$1266:$O$3492,10,FALSE),"")</f>
        <v>Left</v>
      </c>
      <c r="P185" s="164">
        <f>_xlfn.IFNA(VLOOKUP(B185,'[1]CDM Patients Data'!$B$1266:$O$3492,11,FALSE),"")</f>
        <v>0</v>
      </c>
      <c r="Q185" s="164">
        <f>_xlfn.IFNA(VLOOKUP(B185,'[1]CDM Patients Data'!$B$1266:$O$3492,12,FALSE),"")</f>
        <v>0</v>
      </c>
      <c r="R185" s="164">
        <f>_xlfn.IFNA(VLOOKUP(B185,'[1]CDM Patients Data'!$B$1266:$O$3492,13,FALSE),"")</f>
        <v>0</v>
      </c>
      <c r="S185" s="164">
        <f>_xlfn.IFNA(VLOOKUP(B185,'[1]CDM Patients Data'!$B$1266:$O$3492,14,FALSE),"")</f>
        <v>0</v>
      </c>
      <c r="T185" s="164">
        <f>_xlfn.IFNA(VLOOKUP(B185,'[1]CDM Patients Data'!$B$1266:$N$5000,6,FALSE),"")</f>
        <v>0</v>
      </c>
      <c r="U185" s="164" t="s">
        <v>224</v>
      </c>
      <c r="V185" s="164" t="s">
        <v>299</v>
      </c>
      <c r="W185" s="164" t="s">
        <v>92</v>
      </c>
      <c r="X185" s="164" t="s">
        <v>131</v>
      </c>
      <c r="Y185" s="164"/>
      <c r="Z185" s="164"/>
      <c r="AA185" s="164"/>
      <c r="AB185" s="164"/>
      <c r="AC185" s="210"/>
      <c r="AD185" s="211"/>
      <c r="AE185" s="211" t="s">
        <v>78</v>
      </c>
      <c r="AF185" s="199"/>
      <c r="AG185" s="199"/>
      <c r="AH185" s="233" t="s">
        <v>589</v>
      </c>
      <c r="AI185" s="199"/>
      <c r="AJ185" s="199"/>
      <c r="AK185" s="218" t="s">
        <v>80</v>
      </c>
      <c r="AL185" s="220">
        <v>20889204</v>
      </c>
      <c r="AM185" s="218">
        <v>6.2667612</v>
      </c>
      <c r="AN185" s="218">
        <v>475.7</v>
      </c>
      <c r="AO185" s="218" t="s">
        <v>81</v>
      </c>
      <c r="AP185" s="218" t="s">
        <v>118</v>
      </c>
      <c r="AQ185" s="218" t="s">
        <v>521</v>
      </c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218"/>
      <c r="BD185" s="218"/>
      <c r="BE185" s="218">
        <v>9.98</v>
      </c>
      <c r="BF185" s="218"/>
      <c r="BG185" s="218" t="str">
        <f t="shared" si="61"/>
        <v>MSS</v>
      </c>
      <c r="BH185" s="218"/>
      <c r="BI185" s="218"/>
      <c r="BJ185" s="222"/>
      <c r="BK185" s="199"/>
      <c r="BL185" s="218" t="s">
        <v>84</v>
      </c>
      <c r="BM185" s="218"/>
      <c r="BN185" s="218"/>
      <c r="BO185" s="218"/>
      <c r="BP185" s="218" t="s">
        <v>373</v>
      </c>
      <c r="BQ185" s="218"/>
      <c r="BR185" s="218"/>
      <c r="BS185" s="218"/>
      <c r="BT185" s="218"/>
      <c r="BU185" s="218"/>
      <c r="BV185" s="218"/>
      <c r="BW185" s="218"/>
      <c r="BX185" s="218"/>
      <c r="BY185" s="199"/>
      <c r="BZ185" s="228" t="s">
        <v>84</v>
      </c>
      <c r="CA185" s="228"/>
      <c r="CB185" s="229">
        <f t="shared" si="44"/>
        <v>0</v>
      </c>
      <c r="CC185" s="218"/>
      <c r="CD185" s="228"/>
      <c r="CE185" s="230"/>
      <c r="CF185" s="230"/>
      <c r="CG185" s="230"/>
      <c r="CH185" s="230"/>
      <c r="CI185" s="230"/>
      <c r="CJ185" s="230"/>
      <c r="CK185" s="230"/>
      <c r="CL185" s="230"/>
      <c r="CM185" s="230"/>
      <c r="CN185" s="218" t="s">
        <v>119</v>
      </c>
      <c r="CO185" s="199"/>
      <c r="CP185" s="230" t="s">
        <v>80</v>
      </c>
      <c r="CQ185" s="232">
        <v>86527086</v>
      </c>
      <c r="CR185" s="230">
        <f t="shared" ref="CR185:CR191" si="62">CQ185*150/10^9</f>
        <v>12.9790629</v>
      </c>
      <c r="CS185" s="230">
        <v>83.43</v>
      </c>
      <c r="CT185" s="230"/>
      <c r="CU185" s="230"/>
      <c r="CV185" s="230"/>
      <c r="CW185" s="230"/>
    </row>
    <row r="186" ht="31.5" hidden="1" spans="1:101">
      <c r="A186" s="191">
        <v>1230</v>
      </c>
      <c r="B186" s="192" t="s">
        <v>807</v>
      </c>
      <c r="C186" s="193" t="s">
        <v>808</v>
      </c>
      <c r="D186" s="191" t="s">
        <v>71</v>
      </c>
      <c r="E186" s="199"/>
      <c r="F186" s="199"/>
      <c r="G186" s="199"/>
      <c r="H186" s="200" t="s">
        <v>809</v>
      </c>
      <c r="I186" s="204"/>
      <c r="J186" s="202"/>
      <c r="K186" s="202"/>
      <c r="L186" s="164" t="str">
        <f>_xlfn.IFNA(VLOOKUP(B186,'[1]CDM Patients Data'!$B$1266:$O$5000,7,FALSE),"")</f>
        <v>Rectosigmoid Junction</v>
      </c>
      <c r="M186" s="164">
        <f>_xlfn.IFNA(VLOOKUP(B186,'[1]CDM Patients Data'!$B$1266:$O$5000,8,FALSE),"")</f>
        <v>0</v>
      </c>
      <c r="N186" s="164">
        <f>_xlfn.IFNA(VLOOKUP(B186,'[1]CDM Patients Data'!$B$1266:$O$5000,9,FALSE),"")</f>
        <v>0</v>
      </c>
      <c r="O186" s="164">
        <f>_xlfn.IFNA(VLOOKUP(B186,'[1]CDM Patients Data'!$B$1266:$O$3492,10,FALSE),"")</f>
        <v>0</v>
      </c>
      <c r="P186" s="164">
        <f>_xlfn.IFNA(VLOOKUP(B186,'[1]CDM Patients Data'!$B$1266:$O$3492,11,FALSE),"")</f>
        <v>0</v>
      </c>
      <c r="Q186" s="164">
        <f>_xlfn.IFNA(VLOOKUP(B186,'[1]CDM Patients Data'!$B$1266:$O$3492,12,FALSE),"")</f>
        <v>0</v>
      </c>
      <c r="R186" s="164">
        <f>_xlfn.IFNA(VLOOKUP(B186,'[1]CDM Patients Data'!$B$1266:$O$3492,13,FALSE),"")</f>
        <v>0</v>
      </c>
      <c r="S186" s="164">
        <f>_xlfn.IFNA(VLOOKUP(B186,'[1]CDM Patients Data'!$B$1266:$O$3492,14,FALSE),"")</f>
        <v>0</v>
      </c>
      <c r="T186" s="164" t="str">
        <f>_xlfn.IFNA(VLOOKUP(B186,'[1]CDM Patients Data'!$B$1266:$N$5000,6,FALSE),"")</f>
        <v>Manohar</v>
      </c>
      <c r="U186" s="164" t="s">
        <v>422</v>
      </c>
      <c r="V186" s="164" t="s">
        <v>422</v>
      </c>
      <c r="W186" s="164" t="s">
        <v>130</v>
      </c>
      <c r="X186" s="164" t="s">
        <v>131</v>
      </c>
      <c r="Y186" s="164"/>
      <c r="Z186" s="164"/>
      <c r="AA186" s="164"/>
      <c r="AB186" s="164"/>
      <c r="AC186" s="210"/>
      <c r="AD186" s="211"/>
      <c r="AE186" s="211" t="s">
        <v>78</v>
      </c>
      <c r="AF186" s="199"/>
      <c r="AG186" s="199"/>
      <c r="AH186" s="214" t="s">
        <v>79</v>
      </c>
      <c r="AI186" s="199"/>
      <c r="AJ186" s="199"/>
      <c r="AK186" s="218" t="s">
        <v>80</v>
      </c>
      <c r="AL186" s="220">
        <v>50328909</v>
      </c>
      <c r="AM186" s="218">
        <v>15.0986727</v>
      </c>
      <c r="AN186" s="218">
        <v>164.5</v>
      </c>
      <c r="AO186" s="218" t="s">
        <v>81</v>
      </c>
      <c r="AP186" s="218" t="s">
        <v>289</v>
      </c>
      <c r="AQ186" s="218" t="s">
        <v>118</v>
      </c>
      <c r="AR186" s="218"/>
      <c r="AS186" s="218"/>
      <c r="AT186" s="218"/>
      <c r="AU186" s="218"/>
      <c r="AV186" s="218"/>
      <c r="AW186" s="218"/>
      <c r="AX186" s="218"/>
      <c r="AY186" s="218"/>
      <c r="AZ186" s="218"/>
      <c r="BA186" s="218"/>
      <c r="BB186" s="218"/>
      <c r="BC186" s="218"/>
      <c r="BD186" s="218">
        <v>4.41</v>
      </c>
      <c r="BE186" s="218">
        <v>8.49</v>
      </c>
      <c r="BF186" s="218" t="str">
        <f t="shared" si="60"/>
        <v>LOW</v>
      </c>
      <c r="BG186" s="218" t="str">
        <f t="shared" si="61"/>
        <v>MSS</v>
      </c>
      <c r="BH186" s="218"/>
      <c r="BI186" s="218"/>
      <c r="BJ186" s="222"/>
      <c r="BK186" s="199"/>
      <c r="BL186" s="218" t="s">
        <v>84</v>
      </c>
      <c r="BM186" s="218"/>
      <c r="BN186" s="218"/>
      <c r="BO186" s="218"/>
      <c r="BP186" s="218" t="s">
        <v>373</v>
      </c>
      <c r="BQ186" s="218"/>
      <c r="BR186" s="218"/>
      <c r="BS186" s="218"/>
      <c r="BT186" s="218"/>
      <c r="BU186" s="218"/>
      <c r="BV186" s="218"/>
      <c r="BW186" s="218"/>
      <c r="BX186" s="218"/>
      <c r="BY186" s="199"/>
      <c r="BZ186" s="228" t="s">
        <v>84</v>
      </c>
      <c r="CA186" s="228"/>
      <c r="CB186" s="229">
        <f t="shared" si="44"/>
        <v>0</v>
      </c>
      <c r="CC186" s="218"/>
      <c r="CD186" s="228"/>
      <c r="CE186" s="230"/>
      <c r="CF186" s="230"/>
      <c r="CG186" s="230"/>
      <c r="CH186" s="230"/>
      <c r="CI186" s="230"/>
      <c r="CJ186" s="230"/>
      <c r="CK186" s="230"/>
      <c r="CL186" s="230"/>
      <c r="CM186" s="230"/>
      <c r="CN186" s="218" t="s">
        <v>159</v>
      </c>
      <c r="CO186" s="199"/>
      <c r="CP186" s="230" t="s">
        <v>84</v>
      </c>
      <c r="CQ186" s="232"/>
      <c r="CR186" s="230"/>
      <c r="CS186" s="230"/>
      <c r="CT186" s="230"/>
      <c r="CU186" s="230"/>
      <c r="CV186" s="230"/>
      <c r="CW186" s="230"/>
    </row>
    <row r="187" ht="94.5" hidden="1" spans="1:101">
      <c r="A187" s="191">
        <v>1231</v>
      </c>
      <c r="B187" s="192" t="s">
        <v>810</v>
      </c>
      <c r="C187" s="193" t="s">
        <v>811</v>
      </c>
      <c r="D187" s="191" t="s">
        <v>71</v>
      </c>
      <c r="E187" s="199"/>
      <c r="F187" s="199"/>
      <c r="G187" s="199"/>
      <c r="H187" s="200" t="s">
        <v>812</v>
      </c>
      <c r="I187" s="204"/>
      <c r="J187" s="202"/>
      <c r="K187" s="202"/>
      <c r="L187" s="164" t="str">
        <f>_xlfn.IFNA(VLOOKUP(B187,'[1]CDM Patients Data'!$B$1266:$O$5000,7,FALSE),"")</f>
        <v>Tongue</v>
      </c>
      <c r="M187" s="164">
        <f>_xlfn.IFNA(VLOOKUP(B187,'[1]CDM Patients Data'!$B$1266:$O$5000,8,FALSE),"")</f>
        <v>0</v>
      </c>
      <c r="N187" s="164">
        <f>_xlfn.IFNA(VLOOKUP(B187,'[1]CDM Patients Data'!$B$1266:$O$5000,9,FALSE),"")</f>
        <v>0</v>
      </c>
      <c r="O187" s="164">
        <f>_xlfn.IFNA(VLOOKUP(B187,'[1]CDM Patients Data'!$B$1266:$O$3492,10,FALSE),"")</f>
        <v>0</v>
      </c>
      <c r="P187" s="164">
        <f>_xlfn.IFNA(VLOOKUP(B187,'[1]CDM Patients Data'!$B$1266:$O$3492,11,FALSE),"")</f>
        <v>0</v>
      </c>
      <c r="Q187" s="164">
        <f>_xlfn.IFNA(VLOOKUP(B187,'[1]CDM Patients Data'!$B$1266:$O$3492,12,FALSE),"")</f>
        <v>0</v>
      </c>
      <c r="R187" s="164">
        <f>_xlfn.IFNA(VLOOKUP(B187,'[1]CDM Patients Data'!$B$1266:$O$3492,13,FALSE),"")</f>
        <v>0</v>
      </c>
      <c r="S187" s="164">
        <f>_xlfn.IFNA(VLOOKUP(B187,'[1]CDM Patients Data'!$B$1266:$O$3492,14,FALSE),"")</f>
        <v>0</v>
      </c>
      <c r="T187" s="164" t="str">
        <f>_xlfn.IFNA(VLOOKUP(B187,'[1]CDM Patients Data'!$B$1266:$N$5000,6,FALSE),"")</f>
        <v>Manohar</v>
      </c>
      <c r="U187" s="164" t="s">
        <v>156</v>
      </c>
      <c r="V187" s="164" t="s">
        <v>157</v>
      </c>
      <c r="W187" s="164" t="s">
        <v>130</v>
      </c>
      <c r="X187" s="164" t="s">
        <v>139</v>
      </c>
      <c r="Y187" s="164"/>
      <c r="Z187" s="164"/>
      <c r="AA187" s="164"/>
      <c r="AB187" s="164"/>
      <c r="AC187" s="210"/>
      <c r="AD187" s="211"/>
      <c r="AE187" s="211" t="s">
        <v>78</v>
      </c>
      <c r="AF187" s="199"/>
      <c r="AG187" s="199"/>
      <c r="AH187" s="214" t="s">
        <v>79</v>
      </c>
      <c r="AI187" s="199"/>
      <c r="AJ187" s="199"/>
      <c r="AK187" s="218" t="s">
        <v>80</v>
      </c>
      <c r="AL187" s="220">
        <v>59518453</v>
      </c>
      <c r="AM187" s="218">
        <v>17.8555359</v>
      </c>
      <c r="AN187" s="218">
        <v>191.3</v>
      </c>
      <c r="AO187" s="218" t="s">
        <v>81</v>
      </c>
      <c r="AP187" s="218" t="s">
        <v>118</v>
      </c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218"/>
      <c r="BD187" s="218">
        <v>6.84</v>
      </c>
      <c r="BE187" s="218">
        <v>9.81</v>
      </c>
      <c r="BF187" s="218" t="str">
        <f t="shared" si="60"/>
        <v>LOW</v>
      </c>
      <c r="BG187" s="218" t="str">
        <f t="shared" si="61"/>
        <v>MSS</v>
      </c>
      <c r="BH187" s="218"/>
      <c r="BI187" s="218"/>
      <c r="BJ187" s="222"/>
      <c r="BK187" s="199"/>
      <c r="BL187" s="218" t="s">
        <v>84</v>
      </c>
      <c r="BM187" s="218"/>
      <c r="BN187" s="218"/>
      <c r="BO187" s="218"/>
      <c r="BP187" s="218" t="s">
        <v>373</v>
      </c>
      <c r="BQ187" s="218"/>
      <c r="BR187" s="218"/>
      <c r="BS187" s="218"/>
      <c r="BT187" s="218"/>
      <c r="BU187" s="218"/>
      <c r="BV187" s="218"/>
      <c r="BW187" s="218"/>
      <c r="BX187" s="218"/>
      <c r="BY187" s="199"/>
      <c r="BZ187" s="228" t="s">
        <v>84</v>
      </c>
      <c r="CA187" s="228"/>
      <c r="CB187" s="229">
        <f t="shared" si="44"/>
        <v>0</v>
      </c>
      <c r="CC187" s="218"/>
      <c r="CD187" s="228"/>
      <c r="CE187" s="230"/>
      <c r="CF187" s="230"/>
      <c r="CG187" s="230"/>
      <c r="CH187" s="230"/>
      <c r="CI187" s="230"/>
      <c r="CJ187" s="230"/>
      <c r="CK187" s="230"/>
      <c r="CL187" s="230"/>
      <c r="CM187" s="230"/>
      <c r="CN187" s="218" t="s">
        <v>159</v>
      </c>
      <c r="CO187" s="199"/>
      <c r="CP187" s="230" t="s">
        <v>84</v>
      </c>
      <c r="CQ187" s="232"/>
      <c r="CR187" s="230"/>
      <c r="CS187" s="230"/>
      <c r="CT187" s="230"/>
      <c r="CU187" s="230"/>
      <c r="CV187" s="230"/>
      <c r="CW187" s="230"/>
    </row>
    <row r="188" ht="31.5" spans="1:101">
      <c r="A188" s="191">
        <v>1232</v>
      </c>
      <c r="B188" s="192" t="s">
        <v>813</v>
      </c>
      <c r="C188" s="193" t="s">
        <v>814</v>
      </c>
      <c r="D188" s="191" t="s">
        <v>99</v>
      </c>
      <c r="E188" s="199"/>
      <c r="F188" s="199"/>
      <c r="G188" s="199"/>
      <c r="H188" s="200" t="s">
        <v>815</v>
      </c>
      <c r="I188" s="204" t="s">
        <v>172</v>
      </c>
      <c r="J188" s="202"/>
      <c r="K188" s="202"/>
      <c r="L188" s="164" t="str">
        <f>_xlfn.IFNA(VLOOKUP(B188,'[1]CDM Patients Data'!$B$1266:$O$5000,7,FALSE),"")</f>
        <v>Urinary bladder</v>
      </c>
      <c r="M188" s="164">
        <f>_xlfn.IFNA(VLOOKUP(B188,'[1]CDM Patients Data'!$B$1266:$O$5000,8,FALSE),"")</f>
        <v>0</v>
      </c>
      <c r="N188" s="164">
        <f>_xlfn.IFNA(VLOOKUP(B188,'[1]CDM Patients Data'!$B$1266:$O$5000,9,FALSE),"")</f>
        <v>0</v>
      </c>
      <c r="O188" s="164">
        <f>_xlfn.IFNA(VLOOKUP(B188,'[1]CDM Patients Data'!$B$1266:$O$3492,10,FALSE),"")</f>
        <v>0</v>
      </c>
      <c r="P188" s="164">
        <f>_xlfn.IFNA(VLOOKUP(B188,'[1]CDM Patients Data'!$B$1266:$O$3492,11,FALSE),"")</f>
        <v>0</v>
      </c>
      <c r="Q188" s="164">
        <f>_xlfn.IFNA(VLOOKUP(B188,'[1]CDM Patients Data'!$B$1266:$O$3492,12,FALSE),"")</f>
        <v>0</v>
      </c>
      <c r="R188" s="164">
        <f>_xlfn.IFNA(VLOOKUP(B188,'[1]CDM Patients Data'!$B$1266:$O$3492,13,FALSE),"")</f>
        <v>0</v>
      </c>
      <c r="S188" s="164">
        <f>_xlfn.IFNA(VLOOKUP(B188,'[1]CDM Patients Data'!$B$1266:$O$3492,14,FALSE),"")</f>
        <v>0</v>
      </c>
      <c r="T188" s="164" t="str">
        <f>_xlfn.IFNA(VLOOKUP(B188,'[1]CDM Patients Data'!$B$1266:$N$5000,6,FALSE),"")</f>
        <v>Manohar</v>
      </c>
      <c r="U188" s="164" t="s">
        <v>700</v>
      </c>
      <c r="V188" s="164" t="s">
        <v>701</v>
      </c>
      <c r="W188" s="164" t="s">
        <v>130</v>
      </c>
      <c r="X188" s="164" t="s">
        <v>702</v>
      </c>
      <c r="Y188" s="164"/>
      <c r="Z188" s="164"/>
      <c r="AA188" s="164"/>
      <c r="AB188" s="164"/>
      <c r="AC188" s="210"/>
      <c r="AD188" s="211"/>
      <c r="AE188" s="211"/>
      <c r="AF188" s="199"/>
      <c r="AG188" s="199"/>
      <c r="AH188" s="214" t="s">
        <v>79</v>
      </c>
      <c r="AI188" s="199"/>
      <c r="AJ188" s="199"/>
      <c r="AK188" s="218" t="s">
        <v>80</v>
      </c>
      <c r="AL188" s="220">
        <v>54309659</v>
      </c>
      <c r="AM188" s="218">
        <v>16.2928977</v>
      </c>
      <c r="AN188" s="218">
        <v>164.4</v>
      </c>
      <c r="AO188" s="218" t="s">
        <v>81</v>
      </c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218"/>
      <c r="BD188" s="218">
        <v>7.42</v>
      </c>
      <c r="BE188" s="218">
        <v>10.05</v>
      </c>
      <c r="BF188" s="218" t="str">
        <f t="shared" si="60"/>
        <v>LOW</v>
      </c>
      <c r="BG188" s="218" t="str">
        <f t="shared" si="61"/>
        <v>MSS</v>
      </c>
      <c r="BH188" s="218"/>
      <c r="BI188" s="218"/>
      <c r="BJ188" s="222" t="s">
        <v>79</v>
      </c>
      <c r="BK188" s="199"/>
      <c r="BL188" s="218" t="s">
        <v>80</v>
      </c>
      <c r="BM188" s="218">
        <v>19861820</v>
      </c>
      <c r="BN188" s="218">
        <v>5.958546</v>
      </c>
      <c r="BO188" s="218">
        <v>73.3</v>
      </c>
      <c r="BP188" s="218" t="s">
        <v>95</v>
      </c>
      <c r="BQ188" s="218"/>
      <c r="BR188" s="218"/>
      <c r="BS188" s="218"/>
      <c r="BT188" s="218"/>
      <c r="BU188" s="218"/>
      <c r="BV188" s="218"/>
      <c r="BW188" s="218"/>
      <c r="BX188" s="218"/>
      <c r="BY188" s="199"/>
      <c r="BZ188" s="228" t="s">
        <v>84</v>
      </c>
      <c r="CA188" s="228"/>
      <c r="CB188" s="229">
        <f t="shared" si="44"/>
        <v>0</v>
      </c>
      <c r="CC188" s="218"/>
      <c r="CD188" s="228"/>
      <c r="CE188" s="230"/>
      <c r="CF188" s="230"/>
      <c r="CG188" s="230"/>
      <c r="CH188" s="230"/>
      <c r="CI188" s="230"/>
      <c r="CJ188" s="230"/>
      <c r="CK188" s="230"/>
      <c r="CL188" s="230"/>
      <c r="CM188" s="230"/>
      <c r="CN188" s="218"/>
      <c r="CO188" s="199"/>
      <c r="CP188" s="230" t="s">
        <v>84</v>
      </c>
      <c r="CQ188" s="232"/>
      <c r="CR188" s="230"/>
      <c r="CS188" s="230"/>
      <c r="CT188" s="230"/>
      <c r="CU188" s="230"/>
      <c r="CV188" s="230"/>
      <c r="CW188" s="230"/>
    </row>
    <row r="189" ht="78.75" hidden="1" spans="1:101">
      <c r="A189" s="191">
        <v>1233</v>
      </c>
      <c r="B189" s="192" t="s">
        <v>816</v>
      </c>
      <c r="C189" s="193" t="s">
        <v>817</v>
      </c>
      <c r="D189" s="191" t="s">
        <v>135</v>
      </c>
      <c r="E189" s="199"/>
      <c r="F189" s="199"/>
      <c r="G189" s="199"/>
      <c r="H189" s="200" t="s">
        <v>818</v>
      </c>
      <c r="I189" s="204"/>
      <c r="J189" s="202"/>
      <c r="K189" s="202"/>
      <c r="L189" s="164" t="str">
        <f>_xlfn.IFNA(VLOOKUP(B189,'[1]CDM Patients Data'!$B$1266:$O$5000,7,FALSE),"")</f>
        <v>Prostate</v>
      </c>
      <c r="M189" s="164">
        <f>_xlfn.IFNA(VLOOKUP(B189,'[1]CDM Patients Data'!$B$1266:$O$5000,8,FALSE),"")</f>
        <v>0</v>
      </c>
      <c r="N189" s="164">
        <f>_xlfn.IFNA(VLOOKUP(B189,'[1]CDM Patients Data'!$B$1266:$O$5000,9,FALSE),"")</f>
        <v>0</v>
      </c>
      <c r="O189" s="164">
        <f>_xlfn.IFNA(VLOOKUP(B189,'[1]CDM Patients Data'!$B$1266:$O$3492,10,FALSE),"")</f>
        <v>0</v>
      </c>
      <c r="P189" s="164">
        <f>_xlfn.IFNA(VLOOKUP(B189,'[1]CDM Patients Data'!$B$1266:$O$3492,11,FALSE),"")</f>
        <v>0</v>
      </c>
      <c r="Q189" s="164">
        <f>_xlfn.IFNA(VLOOKUP(B189,'[1]CDM Patients Data'!$B$1266:$O$3492,12,FALSE),"")</f>
        <v>0</v>
      </c>
      <c r="R189" s="164">
        <f>_xlfn.IFNA(VLOOKUP(B189,'[1]CDM Patients Data'!$B$1266:$O$3492,13,FALSE),"")</f>
        <v>0</v>
      </c>
      <c r="S189" s="164">
        <f>_xlfn.IFNA(VLOOKUP(B189,'[1]CDM Patients Data'!$B$1266:$O$3492,14,FALSE),"")</f>
        <v>0</v>
      </c>
      <c r="T189" s="164" t="str">
        <f>_xlfn.IFNA(VLOOKUP(B189,'[1]CDM Patients Data'!$B$1266:$N$5000,6,FALSE),"")</f>
        <v>Manohar</v>
      </c>
      <c r="U189" s="164" t="s">
        <v>128</v>
      </c>
      <c r="V189" s="164" t="s">
        <v>129</v>
      </c>
      <c r="W189" s="164" t="s">
        <v>130</v>
      </c>
      <c r="X189" s="164" t="s">
        <v>819</v>
      </c>
      <c r="Y189" s="164"/>
      <c r="Z189" s="164"/>
      <c r="AA189" s="164"/>
      <c r="AB189" s="164"/>
      <c r="AC189" s="210"/>
      <c r="AD189" s="211"/>
      <c r="AE189" s="211" t="s">
        <v>78</v>
      </c>
      <c r="AF189" s="199"/>
      <c r="AG189" s="199"/>
      <c r="AH189" s="214" t="s">
        <v>79</v>
      </c>
      <c r="AI189" s="199"/>
      <c r="AJ189" s="199"/>
      <c r="AK189" s="218" t="s">
        <v>80</v>
      </c>
      <c r="AL189" s="220">
        <v>43717690</v>
      </c>
      <c r="AM189" s="218">
        <v>13.115307</v>
      </c>
      <c r="AN189" s="218">
        <v>108.4</v>
      </c>
      <c r="AO189" s="218" t="s">
        <v>81</v>
      </c>
      <c r="AP189" s="218" t="s">
        <v>663</v>
      </c>
      <c r="AQ189" s="218" t="s">
        <v>184</v>
      </c>
      <c r="AR189" s="218" t="s">
        <v>118</v>
      </c>
      <c r="AS189" s="218" t="s">
        <v>382</v>
      </c>
      <c r="AT189" s="218"/>
      <c r="AU189" s="218"/>
      <c r="AV189" s="218"/>
      <c r="AW189" s="218"/>
      <c r="AX189" s="218"/>
      <c r="AY189" s="218"/>
      <c r="AZ189" s="218"/>
      <c r="BA189" s="218"/>
      <c r="BB189" s="218"/>
      <c r="BC189" s="218"/>
      <c r="BD189" s="218"/>
      <c r="BE189" s="218"/>
      <c r="BF189" s="218"/>
      <c r="BG189" s="218"/>
      <c r="BH189" s="218"/>
      <c r="BI189" s="218"/>
      <c r="BJ189" s="222"/>
      <c r="BK189" s="199"/>
      <c r="BL189" s="218" t="s">
        <v>84</v>
      </c>
      <c r="BM189" s="218"/>
      <c r="BN189" s="218"/>
      <c r="BO189" s="218"/>
      <c r="BP189" s="218" t="s">
        <v>373</v>
      </c>
      <c r="BQ189" s="218"/>
      <c r="BR189" s="218"/>
      <c r="BS189" s="218"/>
      <c r="BT189" s="218"/>
      <c r="BU189" s="218"/>
      <c r="BV189" s="218"/>
      <c r="BW189" s="218"/>
      <c r="BX189" s="218"/>
      <c r="BY189" s="199"/>
      <c r="BZ189" s="228" t="s">
        <v>84</v>
      </c>
      <c r="CA189" s="228"/>
      <c r="CB189" s="229">
        <f t="shared" si="44"/>
        <v>0</v>
      </c>
      <c r="CC189" s="218"/>
      <c r="CD189" s="228"/>
      <c r="CE189" s="230"/>
      <c r="CF189" s="230"/>
      <c r="CG189" s="230"/>
      <c r="CH189" s="230"/>
      <c r="CI189" s="230"/>
      <c r="CJ189" s="230"/>
      <c r="CK189" s="230"/>
      <c r="CL189" s="230"/>
      <c r="CM189" s="230"/>
      <c r="CN189" s="218"/>
      <c r="CO189" s="199"/>
      <c r="CP189" s="230" t="s">
        <v>80</v>
      </c>
      <c r="CQ189" s="235">
        <v>47925260</v>
      </c>
      <c r="CR189" s="230">
        <f t="shared" si="62"/>
        <v>7.188789</v>
      </c>
      <c r="CS189" s="230"/>
      <c r="CT189" s="230" t="s">
        <v>95</v>
      </c>
      <c r="CU189" s="230"/>
      <c r="CV189" s="230"/>
      <c r="CW189" s="230"/>
    </row>
    <row r="190" ht="30" hidden="1" spans="1:101">
      <c r="A190" s="191">
        <v>1234</v>
      </c>
      <c r="B190" s="192" t="s">
        <v>820</v>
      </c>
      <c r="C190" s="193" t="s">
        <v>821</v>
      </c>
      <c r="D190" s="191" t="s">
        <v>135</v>
      </c>
      <c r="E190" s="199"/>
      <c r="F190" s="199"/>
      <c r="G190" s="199"/>
      <c r="H190" s="200" t="s">
        <v>822</v>
      </c>
      <c r="I190" s="204"/>
      <c r="J190" s="202"/>
      <c r="K190" s="202"/>
      <c r="L190" s="164" t="str">
        <f>_xlfn.IFNA(VLOOKUP(B190,'[1]CDM Patients Data'!$B$1266:$O$5000,7,FALSE),"")</f>
        <v>Cecum</v>
      </c>
      <c r="M190" s="164">
        <f>_xlfn.IFNA(VLOOKUP(B190,'[1]CDM Patients Data'!$B$1266:$O$5000,8,FALSE),"")</f>
        <v>0</v>
      </c>
      <c r="N190" s="164">
        <f>_xlfn.IFNA(VLOOKUP(B190,'[1]CDM Patients Data'!$B$1266:$O$5000,9,FALSE),"")</f>
        <v>0</v>
      </c>
      <c r="O190" s="164">
        <f>_xlfn.IFNA(VLOOKUP(B190,'[1]CDM Patients Data'!$B$1266:$O$3492,10,FALSE),"")</f>
        <v>0</v>
      </c>
      <c r="P190" s="164">
        <f>_xlfn.IFNA(VLOOKUP(B190,'[1]CDM Patients Data'!$B$1266:$O$3492,11,FALSE),"")</f>
        <v>0</v>
      </c>
      <c r="Q190" s="164">
        <f>_xlfn.IFNA(VLOOKUP(B190,'[1]CDM Patients Data'!$B$1266:$O$3492,12,FALSE),"")</f>
        <v>0</v>
      </c>
      <c r="R190" s="164">
        <f>_xlfn.IFNA(VLOOKUP(B190,'[1]CDM Patients Data'!$B$1266:$O$3492,13,FALSE),"")</f>
        <v>0</v>
      </c>
      <c r="S190" s="164">
        <f>_xlfn.IFNA(VLOOKUP(B190,'[1]CDM Patients Data'!$B$1266:$O$3492,14,FALSE),"")</f>
        <v>0</v>
      </c>
      <c r="T190" s="164" t="str">
        <f>_xlfn.IFNA(VLOOKUP(B190,'[1]CDM Patients Data'!$B$1266:$N$5000,6,FALSE),"")</f>
        <v>Manohar</v>
      </c>
      <c r="U190" s="164" t="s">
        <v>293</v>
      </c>
      <c r="V190" s="164" t="s">
        <v>823</v>
      </c>
      <c r="W190" s="164" t="s">
        <v>130</v>
      </c>
      <c r="X190" s="164" t="s">
        <v>406</v>
      </c>
      <c r="Y190" s="164"/>
      <c r="Z190" s="164"/>
      <c r="AA190" s="164"/>
      <c r="AB190" s="164"/>
      <c r="AC190" s="210"/>
      <c r="AD190" s="211"/>
      <c r="AE190" s="211" t="s">
        <v>78</v>
      </c>
      <c r="AF190" s="199"/>
      <c r="AG190" s="199"/>
      <c r="AH190" s="214" t="s">
        <v>79</v>
      </c>
      <c r="AI190" s="199"/>
      <c r="AJ190" s="199"/>
      <c r="AK190" s="218" t="s">
        <v>80</v>
      </c>
      <c r="AL190" s="220">
        <v>51788872</v>
      </c>
      <c r="AM190" s="218">
        <v>15.5366616</v>
      </c>
      <c r="AN190" s="218">
        <v>105.5</v>
      </c>
      <c r="AO190" s="218" t="s">
        <v>81</v>
      </c>
      <c r="AP190" s="218" t="s">
        <v>363</v>
      </c>
      <c r="AQ190" s="218" t="s">
        <v>118</v>
      </c>
      <c r="AR190" s="218"/>
      <c r="AS190" s="218"/>
      <c r="AT190" s="218"/>
      <c r="AU190" s="218"/>
      <c r="AV190" s="218"/>
      <c r="AW190" s="218"/>
      <c r="AX190" s="218"/>
      <c r="AY190" s="218"/>
      <c r="AZ190" s="218"/>
      <c r="BA190" s="218"/>
      <c r="BB190" s="218"/>
      <c r="BC190" s="218"/>
      <c r="BD190" s="218">
        <v>4.29</v>
      </c>
      <c r="BE190" s="218">
        <v>10.87</v>
      </c>
      <c r="BF190" s="218" t="str">
        <f t="shared" ref="BF190:BF192" si="63">IF(BD190&gt;15,"HIGH",IF(BD190="","NA",IF(BD190="CE-Awaited for standardization","UNDER_STANDARDIZATION",IF(BD190&lt;15,"LOW"))))</f>
        <v>LOW</v>
      </c>
      <c r="BG190" s="218" t="str">
        <f t="shared" ref="BG190:BG192" si="64">IF(BE190&gt;15,"MSI-H",IF(BE190="","NA",IF(BE190&lt;15,"MSS")))</f>
        <v>MSS</v>
      </c>
      <c r="BH190" s="218"/>
      <c r="BI190" s="218"/>
      <c r="BJ190" s="222"/>
      <c r="BK190" s="199"/>
      <c r="BL190" s="218" t="s">
        <v>84</v>
      </c>
      <c r="BM190" s="218"/>
      <c r="BN190" s="218"/>
      <c r="BO190" s="218"/>
      <c r="BP190" s="218" t="s">
        <v>373</v>
      </c>
      <c r="BQ190" s="218"/>
      <c r="BR190" s="218"/>
      <c r="BS190" s="218"/>
      <c r="BT190" s="218"/>
      <c r="BU190" s="218"/>
      <c r="BV190" s="218"/>
      <c r="BW190" s="218"/>
      <c r="BX190" s="218"/>
      <c r="BY190" s="199"/>
      <c r="BZ190" s="228" t="s">
        <v>84</v>
      </c>
      <c r="CA190" s="228"/>
      <c r="CB190" s="229">
        <f t="shared" si="44"/>
        <v>0</v>
      </c>
      <c r="CC190" s="218"/>
      <c r="CD190" s="228"/>
      <c r="CE190" s="230"/>
      <c r="CF190" s="230"/>
      <c r="CG190" s="230"/>
      <c r="CH190" s="230"/>
      <c r="CI190" s="230"/>
      <c r="CJ190" s="230"/>
      <c r="CK190" s="230"/>
      <c r="CL190" s="230"/>
      <c r="CM190" s="230"/>
      <c r="CN190" s="218" t="s">
        <v>119</v>
      </c>
      <c r="CO190" s="199"/>
      <c r="CP190" s="230" t="s">
        <v>80</v>
      </c>
      <c r="CQ190" s="232">
        <v>31763768</v>
      </c>
      <c r="CR190" s="230">
        <f t="shared" si="62"/>
        <v>4.7645652</v>
      </c>
      <c r="CS190" s="230"/>
      <c r="CT190" s="230" t="s">
        <v>604</v>
      </c>
      <c r="CU190" s="230"/>
      <c r="CV190" s="230"/>
      <c r="CW190" s="230"/>
    </row>
    <row r="191" ht="45" hidden="1" spans="1:101">
      <c r="A191" s="191">
        <v>1235</v>
      </c>
      <c r="B191" s="192" t="s">
        <v>824</v>
      </c>
      <c r="C191" s="193" t="s">
        <v>825</v>
      </c>
      <c r="D191" s="191" t="s">
        <v>135</v>
      </c>
      <c r="E191" s="199"/>
      <c r="F191" s="199"/>
      <c r="G191" s="199"/>
      <c r="H191" s="200"/>
      <c r="I191" s="204"/>
      <c r="J191" s="202"/>
      <c r="K191" s="202"/>
      <c r="L191" s="164" t="str">
        <f>_xlfn.IFNA(VLOOKUP(B191,'[1]CDM Patients Data'!$B$1266:$O$5000,7,FALSE),"")</f>
        <v>Liver</v>
      </c>
      <c r="M191" s="164">
        <f>_xlfn.IFNA(VLOOKUP(B191,'[1]CDM Patients Data'!$B$1266:$O$5000,8,FALSE),"")</f>
        <v>0</v>
      </c>
      <c r="N191" s="164">
        <f>_xlfn.IFNA(VLOOKUP(B191,'[1]CDM Patients Data'!$B$1266:$O$5000,9,FALSE),"")</f>
        <v>0</v>
      </c>
      <c r="O191" s="164">
        <f>_xlfn.IFNA(VLOOKUP(B191,'[1]CDM Patients Data'!$B$1266:$O$3492,10,FALSE),"")</f>
        <v>0</v>
      </c>
      <c r="P191" s="164">
        <f>_xlfn.IFNA(VLOOKUP(B191,'[1]CDM Patients Data'!$B$1266:$O$3492,11,FALSE),"")</f>
        <v>0</v>
      </c>
      <c r="Q191" s="164">
        <f>_xlfn.IFNA(VLOOKUP(B191,'[1]CDM Patients Data'!$B$1266:$O$3492,12,FALSE),"")</f>
        <v>0</v>
      </c>
      <c r="R191" s="164">
        <f>_xlfn.IFNA(VLOOKUP(B191,'[1]CDM Patients Data'!$B$1266:$O$3492,13,FALSE),"")</f>
        <v>0</v>
      </c>
      <c r="S191" s="164">
        <f>_xlfn.IFNA(VLOOKUP(B191,'[1]CDM Patients Data'!$B$1266:$O$3492,14,FALSE),"")</f>
        <v>0</v>
      </c>
      <c r="T191" s="164" t="str">
        <f>_xlfn.IFNA(VLOOKUP(B191,'[1]CDM Patients Data'!$B$1266:$N$5000,6,FALSE),"")</f>
        <v>Manohar</v>
      </c>
      <c r="U191" s="164" t="s">
        <v>148</v>
      </c>
      <c r="V191" s="164" t="s">
        <v>149</v>
      </c>
      <c r="W191" s="164" t="s">
        <v>130</v>
      </c>
      <c r="X191" s="164" t="s">
        <v>313</v>
      </c>
      <c r="Y191" s="164"/>
      <c r="Z191" s="164"/>
      <c r="AA191" s="164"/>
      <c r="AB191" s="164"/>
      <c r="AC191" s="210"/>
      <c r="AD191" s="211"/>
      <c r="AE191" s="211" t="s">
        <v>78</v>
      </c>
      <c r="AF191" s="199"/>
      <c r="AG191" s="199"/>
      <c r="AH191" s="214" t="s">
        <v>79</v>
      </c>
      <c r="AI191" s="199"/>
      <c r="AJ191" s="199"/>
      <c r="AK191" s="218" t="s">
        <v>80</v>
      </c>
      <c r="AL191" s="220">
        <v>39045731</v>
      </c>
      <c r="AM191" s="218">
        <v>11.7137193</v>
      </c>
      <c r="AN191" s="218">
        <v>130.7</v>
      </c>
      <c r="AO191" s="218" t="s">
        <v>81</v>
      </c>
      <c r="AP191" s="218" t="s">
        <v>363</v>
      </c>
      <c r="AQ191" s="218"/>
      <c r="AR191" s="218"/>
      <c r="AS191" s="218"/>
      <c r="AT191" s="218"/>
      <c r="AU191" s="218"/>
      <c r="AV191" s="218"/>
      <c r="AW191" s="218"/>
      <c r="AX191" s="218"/>
      <c r="AY191" s="218"/>
      <c r="AZ191" s="218"/>
      <c r="BA191" s="218"/>
      <c r="BB191" s="218"/>
      <c r="BC191" s="218"/>
      <c r="BD191" s="218">
        <v>1.27</v>
      </c>
      <c r="BE191" s="218">
        <v>10.43</v>
      </c>
      <c r="BF191" s="218" t="str">
        <f t="shared" si="63"/>
        <v>LOW</v>
      </c>
      <c r="BG191" s="218" t="str">
        <f t="shared" si="64"/>
        <v>MSS</v>
      </c>
      <c r="BH191" s="218"/>
      <c r="BI191" s="218"/>
      <c r="BJ191" s="222"/>
      <c r="BK191" s="199"/>
      <c r="BL191" s="218" t="s">
        <v>84</v>
      </c>
      <c r="BM191" s="218"/>
      <c r="BN191" s="218"/>
      <c r="BO191" s="218"/>
      <c r="BP191" s="218" t="s">
        <v>373</v>
      </c>
      <c r="BQ191" s="218"/>
      <c r="BR191" s="218"/>
      <c r="BS191" s="218"/>
      <c r="BT191" s="218"/>
      <c r="BU191" s="218"/>
      <c r="BV191" s="218"/>
      <c r="BW191" s="218"/>
      <c r="BX191" s="218"/>
      <c r="BY191" s="199"/>
      <c r="BZ191" s="228" t="s">
        <v>84</v>
      </c>
      <c r="CA191" s="228"/>
      <c r="CB191" s="229">
        <f t="shared" si="44"/>
        <v>0</v>
      </c>
      <c r="CC191" s="218"/>
      <c r="CD191" s="228"/>
      <c r="CE191" s="230"/>
      <c r="CF191" s="230"/>
      <c r="CG191" s="230"/>
      <c r="CH191" s="230"/>
      <c r="CI191" s="230"/>
      <c r="CJ191" s="230"/>
      <c r="CK191" s="230"/>
      <c r="CL191" s="230"/>
      <c r="CM191" s="230"/>
      <c r="CN191" s="218" t="s">
        <v>826</v>
      </c>
      <c r="CO191" s="199"/>
      <c r="CP191" s="230" t="s">
        <v>80</v>
      </c>
      <c r="CQ191" s="232">
        <v>39696172</v>
      </c>
      <c r="CR191" s="230">
        <f t="shared" si="62"/>
        <v>5.9544258</v>
      </c>
      <c r="CS191" s="230"/>
      <c r="CT191" s="230" t="s">
        <v>95</v>
      </c>
      <c r="CU191" s="230"/>
      <c r="CV191" s="230"/>
      <c r="CW191" s="230"/>
    </row>
    <row r="192" ht="45" spans="1:101">
      <c r="A192" s="191">
        <v>1236</v>
      </c>
      <c r="B192" s="192" t="s">
        <v>827</v>
      </c>
      <c r="C192" s="193" t="s">
        <v>828</v>
      </c>
      <c r="D192" s="191" t="s">
        <v>99</v>
      </c>
      <c r="E192" s="199"/>
      <c r="F192" s="199"/>
      <c r="G192" s="199"/>
      <c r="H192" s="200" t="s">
        <v>195</v>
      </c>
      <c r="I192" s="204" t="s">
        <v>172</v>
      </c>
      <c r="J192" s="202"/>
      <c r="K192" s="202"/>
      <c r="L192" s="164" t="str">
        <f>_xlfn.IFNA(VLOOKUP(B192,'[1]CDM Patients Data'!$B$1266:$O$5000,7,FALSE),"")</f>
        <v>Ovary</v>
      </c>
      <c r="M192" s="164">
        <f>_xlfn.IFNA(VLOOKUP(B192,'[1]CDM Patients Data'!$B$1266:$O$5000,8,FALSE),"")</f>
        <v>0</v>
      </c>
      <c r="N192" s="164">
        <f>_xlfn.IFNA(VLOOKUP(B192,'[1]CDM Patients Data'!$B$1266:$O$5000,9,FALSE),"")</f>
        <v>0</v>
      </c>
      <c r="O192" s="164">
        <f>_xlfn.IFNA(VLOOKUP(B192,'[1]CDM Patients Data'!$B$1266:$O$3492,10,FALSE),"")</f>
        <v>0</v>
      </c>
      <c r="P192" s="164">
        <f>_xlfn.IFNA(VLOOKUP(B192,'[1]CDM Patients Data'!$B$1266:$O$3492,11,FALSE),"")</f>
        <v>0</v>
      </c>
      <c r="Q192" s="164">
        <f>_xlfn.IFNA(VLOOKUP(B192,'[1]CDM Patients Data'!$B$1266:$O$3492,12,FALSE),"")</f>
        <v>0</v>
      </c>
      <c r="R192" s="164">
        <f>_xlfn.IFNA(VLOOKUP(B192,'[1]CDM Patients Data'!$B$1266:$O$3492,13,FALSE),"")</f>
        <v>0</v>
      </c>
      <c r="S192" s="164">
        <f>_xlfn.IFNA(VLOOKUP(B192,'[1]CDM Patients Data'!$B$1266:$O$3492,14,FALSE),"")</f>
        <v>0</v>
      </c>
      <c r="T192" s="164" t="str">
        <f>_xlfn.IFNA(VLOOKUP(B192,'[1]CDM Patients Data'!$B$1266:$N$5000,6,FALSE),"")</f>
        <v>Manohar</v>
      </c>
      <c r="U192" s="164" t="s">
        <v>73</v>
      </c>
      <c r="V192" s="164" t="s">
        <v>73</v>
      </c>
      <c r="W192" s="164" t="s">
        <v>92</v>
      </c>
      <c r="X192" s="164" t="s">
        <v>75</v>
      </c>
      <c r="Y192" s="164"/>
      <c r="Z192" s="164"/>
      <c r="AA192" s="164"/>
      <c r="AB192" s="164"/>
      <c r="AC192" s="210"/>
      <c r="AD192" s="211"/>
      <c r="AE192" s="211"/>
      <c r="AF192" s="199"/>
      <c r="AG192" s="199"/>
      <c r="AH192" s="214" t="s">
        <v>79</v>
      </c>
      <c r="AI192" s="199"/>
      <c r="AJ192" s="199"/>
      <c r="AK192" s="218" t="s">
        <v>80</v>
      </c>
      <c r="AL192" s="220">
        <v>29750501</v>
      </c>
      <c r="AM192" s="218">
        <v>8.9251503</v>
      </c>
      <c r="AN192" s="218"/>
      <c r="AO192" s="218" t="s">
        <v>718</v>
      </c>
      <c r="AP192" s="218"/>
      <c r="AQ192" s="218"/>
      <c r="AR192" s="218"/>
      <c r="AS192" s="218"/>
      <c r="AT192" s="218"/>
      <c r="AU192" s="218"/>
      <c r="AV192" s="218"/>
      <c r="AW192" s="218"/>
      <c r="AX192" s="218"/>
      <c r="AY192" s="218"/>
      <c r="AZ192" s="218"/>
      <c r="BA192" s="218"/>
      <c r="BB192" s="218"/>
      <c r="BC192" s="218"/>
      <c r="BD192" s="218">
        <v>5.06</v>
      </c>
      <c r="BE192" s="218">
        <v>9.05</v>
      </c>
      <c r="BF192" s="218" t="str">
        <f t="shared" si="63"/>
        <v>LOW</v>
      </c>
      <c r="BG192" s="218" t="str">
        <f t="shared" si="64"/>
        <v>MSS</v>
      </c>
      <c r="BH192" s="218"/>
      <c r="BI192" s="218"/>
      <c r="BJ192" s="222"/>
      <c r="BK192" s="199"/>
      <c r="BL192" s="218" t="s">
        <v>80</v>
      </c>
      <c r="BM192" s="218">
        <v>29750501</v>
      </c>
      <c r="BN192" s="218">
        <v>8.9251503</v>
      </c>
      <c r="BO192" s="218">
        <v>35.7</v>
      </c>
      <c r="BP192" s="218" t="s">
        <v>103</v>
      </c>
      <c r="BQ192" s="218"/>
      <c r="BR192" s="218"/>
      <c r="BS192" s="218"/>
      <c r="BT192" s="218"/>
      <c r="BU192" s="218"/>
      <c r="BV192" s="218"/>
      <c r="BW192" s="218"/>
      <c r="BX192" s="218"/>
      <c r="BY192" s="199"/>
      <c r="BZ192" s="228" t="s">
        <v>84</v>
      </c>
      <c r="CA192" s="228"/>
      <c r="CB192" s="229">
        <f t="shared" si="44"/>
        <v>0</v>
      </c>
      <c r="CC192" s="218"/>
      <c r="CD192" s="228"/>
      <c r="CE192" s="230"/>
      <c r="CF192" s="230"/>
      <c r="CG192" s="230"/>
      <c r="CH192" s="230"/>
      <c r="CI192" s="230"/>
      <c r="CJ192" s="230"/>
      <c r="CK192" s="230"/>
      <c r="CL192" s="230"/>
      <c r="CM192" s="230"/>
      <c r="CN192" s="218"/>
      <c r="CO192" s="199"/>
      <c r="CP192" s="230" t="s">
        <v>84</v>
      </c>
      <c r="CQ192" s="232"/>
      <c r="CR192" s="230"/>
      <c r="CS192" s="230"/>
      <c r="CT192" s="230"/>
      <c r="CU192" s="230"/>
      <c r="CV192" s="230"/>
      <c r="CW192" s="230"/>
    </row>
    <row r="193" ht="75" hidden="1" spans="1:101">
      <c r="A193" s="191">
        <v>1237</v>
      </c>
      <c r="B193" s="192" t="s">
        <v>829</v>
      </c>
      <c r="C193" s="193" t="s">
        <v>830</v>
      </c>
      <c r="D193" s="191" t="s">
        <v>71</v>
      </c>
      <c r="E193" s="199"/>
      <c r="F193" s="199"/>
      <c r="G193" s="199"/>
      <c r="H193" s="200" t="s">
        <v>831</v>
      </c>
      <c r="I193" s="204"/>
      <c r="J193" s="202"/>
      <c r="K193" s="202"/>
      <c r="L193" s="164" t="str">
        <f>_xlfn.IFNA(VLOOKUP(B193,'[1]CDM Patients Data'!$B$1266:$O$5000,7,FALSE),"")</f>
        <v>Rectum</v>
      </c>
      <c r="M193" s="164">
        <f>_xlfn.IFNA(VLOOKUP(B193,'[1]CDM Patients Data'!$B$1266:$O$5000,8,FALSE),"")</f>
        <v>0</v>
      </c>
      <c r="N193" s="164">
        <f>_xlfn.IFNA(VLOOKUP(B193,'[1]CDM Patients Data'!$B$1266:$O$5000,9,FALSE),"")</f>
        <v>0</v>
      </c>
      <c r="O193" s="164">
        <f>_xlfn.IFNA(VLOOKUP(B193,'[1]CDM Patients Data'!$B$1266:$O$3492,10,FALSE),"")</f>
        <v>0</v>
      </c>
      <c r="P193" s="164">
        <f>_xlfn.IFNA(VLOOKUP(B193,'[1]CDM Patients Data'!$B$1266:$O$3492,11,FALSE),"")</f>
        <v>0</v>
      </c>
      <c r="Q193" s="164">
        <f>_xlfn.IFNA(VLOOKUP(B193,'[1]CDM Patients Data'!$B$1266:$O$3492,12,FALSE),"")</f>
        <v>0</v>
      </c>
      <c r="R193" s="164">
        <f>_xlfn.IFNA(VLOOKUP(B193,'[1]CDM Patients Data'!$B$1266:$O$3492,13,FALSE),"")</f>
        <v>0</v>
      </c>
      <c r="S193" s="164">
        <f>_xlfn.IFNA(VLOOKUP(B193,'[1]CDM Patients Data'!$B$1266:$O$3492,14,FALSE),"")</f>
        <v>0</v>
      </c>
      <c r="T193" s="164" t="str">
        <f>_xlfn.IFNA(VLOOKUP(B193,'[1]CDM Patients Data'!$B$1266:$N$5000,6,FALSE),"")</f>
        <v>Manohar</v>
      </c>
      <c r="U193" s="164" t="s">
        <v>832</v>
      </c>
      <c r="V193" s="164" t="s">
        <v>833</v>
      </c>
      <c r="W193" s="164" t="s">
        <v>130</v>
      </c>
      <c r="X193" s="164" t="s">
        <v>131</v>
      </c>
      <c r="Y193" s="164"/>
      <c r="Z193" s="164"/>
      <c r="AA193" s="164"/>
      <c r="AB193" s="164"/>
      <c r="AC193" s="210"/>
      <c r="AD193" s="211"/>
      <c r="AE193" s="211" t="s">
        <v>78</v>
      </c>
      <c r="AF193" s="199"/>
      <c r="AG193" s="199"/>
      <c r="AH193" s="214" t="s">
        <v>79</v>
      </c>
      <c r="AI193" s="199"/>
      <c r="AJ193" s="199"/>
      <c r="AK193" s="218" t="s">
        <v>80</v>
      </c>
      <c r="AL193" s="220">
        <v>58434567</v>
      </c>
      <c r="AM193" s="218">
        <v>17.5303701</v>
      </c>
      <c r="AN193" s="218">
        <v>92</v>
      </c>
      <c r="AO193" s="218" t="s">
        <v>94</v>
      </c>
      <c r="AP193" s="218" t="s">
        <v>289</v>
      </c>
      <c r="AQ193" s="218" t="s">
        <v>118</v>
      </c>
      <c r="AR193" s="218"/>
      <c r="AS193" s="218"/>
      <c r="AT193" s="218"/>
      <c r="AU193" s="218"/>
      <c r="AV193" s="218"/>
      <c r="AW193" s="218"/>
      <c r="AX193" s="218"/>
      <c r="AY193" s="218" t="s">
        <v>279</v>
      </c>
      <c r="AZ193" s="218"/>
      <c r="BA193" s="218"/>
      <c r="BB193" s="218"/>
      <c r="BC193" s="218"/>
      <c r="BD193" s="218"/>
      <c r="BE193" s="218"/>
      <c r="BF193" s="218"/>
      <c r="BG193" s="218"/>
      <c r="BH193" s="218"/>
      <c r="BI193" s="218"/>
      <c r="BJ193" s="222"/>
      <c r="BK193" s="199"/>
      <c r="BL193" s="218" t="s">
        <v>84</v>
      </c>
      <c r="BM193" s="218"/>
      <c r="BN193" s="218"/>
      <c r="BO193" s="218"/>
      <c r="BP193" s="218" t="s">
        <v>373</v>
      </c>
      <c r="BQ193" s="218"/>
      <c r="BR193" s="218"/>
      <c r="BS193" s="218"/>
      <c r="BT193" s="218"/>
      <c r="BU193" s="218"/>
      <c r="BV193" s="218"/>
      <c r="BW193" s="218"/>
      <c r="BX193" s="218"/>
      <c r="BY193" s="199"/>
      <c r="BZ193" s="228" t="s">
        <v>84</v>
      </c>
      <c r="CA193" s="228"/>
      <c r="CB193" s="229">
        <f t="shared" si="44"/>
        <v>0</v>
      </c>
      <c r="CC193" s="218"/>
      <c r="CD193" s="228"/>
      <c r="CE193" s="230"/>
      <c r="CF193" s="230"/>
      <c r="CG193" s="230"/>
      <c r="CH193" s="230"/>
      <c r="CI193" s="230"/>
      <c r="CJ193" s="230"/>
      <c r="CK193" s="230"/>
      <c r="CL193" s="230"/>
      <c r="CM193" s="230"/>
      <c r="CN193" s="218" t="s">
        <v>159</v>
      </c>
      <c r="CO193" s="199"/>
      <c r="CP193" s="230" t="s">
        <v>84</v>
      </c>
      <c r="CQ193" s="232"/>
      <c r="CR193" s="230"/>
      <c r="CS193" s="230"/>
      <c r="CT193" s="230"/>
      <c r="CU193" s="230"/>
      <c r="CV193" s="230"/>
      <c r="CW193" s="230"/>
    </row>
    <row r="194" ht="25.5" spans="1:101">
      <c r="A194" s="191">
        <v>1238</v>
      </c>
      <c r="B194" s="192" t="s">
        <v>834</v>
      </c>
      <c r="C194" s="193" t="s">
        <v>835</v>
      </c>
      <c r="D194" s="191" t="s">
        <v>88</v>
      </c>
      <c r="E194" s="199"/>
      <c r="F194" s="199"/>
      <c r="G194" s="199"/>
      <c r="H194" s="200"/>
      <c r="I194" s="204" t="s">
        <v>172</v>
      </c>
      <c r="J194" s="202"/>
      <c r="K194" s="202"/>
      <c r="L194" s="164" t="str">
        <f>_xlfn.IFNA(VLOOKUP(B194,'[1]CDM Patients Data'!$B$1266:$O$5000,7,FALSE),"")</f>
        <v>Breast</v>
      </c>
      <c r="M194" s="164">
        <f>_xlfn.IFNA(VLOOKUP(B194,'[1]CDM Patients Data'!$B$1266:$O$5000,8,FALSE),"")</f>
        <v>0</v>
      </c>
      <c r="N194" s="164">
        <f>_xlfn.IFNA(VLOOKUP(B194,'[1]CDM Patients Data'!$B$1266:$O$5000,9,FALSE),"")</f>
        <v>0</v>
      </c>
      <c r="O194" s="164">
        <f>_xlfn.IFNA(VLOOKUP(B194,'[1]CDM Patients Data'!$B$1266:$O$3492,10,FALSE),"")</f>
        <v>0</v>
      </c>
      <c r="P194" s="164">
        <f>_xlfn.IFNA(VLOOKUP(B194,'[1]CDM Patients Data'!$B$1266:$O$3492,11,FALSE),"")</f>
        <v>0</v>
      </c>
      <c r="Q194" s="164">
        <f>_xlfn.IFNA(VLOOKUP(B194,'[1]CDM Patients Data'!$B$1266:$O$3492,12,FALSE),"")</f>
        <v>0</v>
      </c>
      <c r="R194" s="164">
        <f>_xlfn.IFNA(VLOOKUP(B194,'[1]CDM Patients Data'!$B$1266:$O$3492,13,FALSE),"")</f>
        <v>0</v>
      </c>
      <c r="S194" s="164">
        <f>_xlfn.IFNA(VLOOKUP(B194,'[1]CDM Patients Data'!$B$1266:$O$3492,14,FALSE),"")</f>
        <v>0</v>
      </c>
      <c r="T194" s="164" t="str">
        <f>_xlfn.IFNA(VLOOKUP(B194,'[1]CDM Patients Data'!$B$1266:$N$5000,6,FALSE),"")</f>
        <v>Manohar</v>
      </c>
      <c r="U194" s="164" t="s">
        <v>90</v>
      </c>
      <c r="V194" s="164" t="s">
        <v>74</v>
      </c>
      <c r="W194" s="164" t="s">
        <v>74</v>
      </c>
      <c r="X194" s="164" t="s">
        <v>74</v>
      </c>
      <c r="Y194" s="164"/>
      <c r="Z194" s="164"/>
      <c r="AA194" s="164"/>
      <c r="AB194" s="164"/>
      <c r="AC194" s="210"/>
      <c r="AD194" s="211"/>
      <c r="AE194" s="211"/>
      <c r="AF194" s="199"/>
      <c r="AG194" s="199"/>
      <c r="AH194" s="214" t="s">
        <v>79</v>
      </c>
      <c r="AI194" s="199"/>
      <c r="AJ194" s="199"/>
      <c r="AK194" s="218" t="s">
        <v>80</v>
      </c>
      <c r="AL194" s="220">
        <v>29494074</v>
      </c>
      <c r="AM194" s="218">
        <v>8.8482222</v>
      </c>
      <c r="AN194" s="218"/>
      <c r="AO194" s="218" t="s">
        <v>81</v>
      </c>
      <c r="AP194" s="218"/>
      <c r="AQ194" s="218"/>
      <c r="AR194" s="218"/>
      <c r="AS194" s="218"/>
      <c r="AT194" s="218"/>
      <c r="AU194" s="218"/>
      <c r="AV194" s="218"/>
      <c r="AW194" s="218"/>
      <c r="AX194" s="218"/>
      <c r="AY194" s="218"/>
      <c r="AZ194" s="218"/>
      <c r="BA194" s="218"/>
      <c r="BB194" s="218"/>
      <c r="BC194" s="218"/>
      <c r="BD194" s="218">
        <v>6.62</v>
      </c>
      <c r="BE194" s="218">
        <v>9.79</v>
      </c>
      <c r="BF194" s="218" t="str">
        <f t="shared" ref="BF194:BF198" si="65">IF(BD194&gt;15,"HIGH",IF(BD194="","NA",IF(BD194="CE-Awaited for standardization","UNDER_STANDARDIZATION",IF(BD194&lt;15,"LOW"))))</f>
        <v>LOW</v>
      </c>
      <c r="BG194" s="218" t="str">
        <f t="shared" ref="BG194:BG198" si="66">IF(BE194&gt;15,"MSI-H",IF(BE194="","NA",IF(BE194&lt;15,"MSS")))</f>
        <v>MSS</v>
      </c>
      <c r="BH194" s="218"/>
      <c r="BI194" s="218"/>
      <c r="BJ194" s="222"/>
      <c r="BK194" s="199"/>
      <c r="BL194" s="218" t="s">
        <v>80</v>
      </c>
      <c r="BM194" s="218">
        <v>29494074</v>
      </c>
      <c r="BN194" s="218">
        <v>8.8482222</v>
      </c>
      <c r="BO194" s="218">
        <v>38.9</v>
      </c>
      <c r="BP194" s="218" t="s">
        <v>103</v>
      </c>
      <c r="BQ194" s="218"/>
      <c r="BR194" s="218"/>
      <c r="BS194" s="218"/>
      <c r="BT194" s="218"/>
      <c r="BU194" s="218"/>
      <c r="BV194" s="218"/>
      <c r="BW194" s="218"/>
      <c r="BX194" s="218"/>
      <c r="BY194" s="199"/>
      <c r="BZ194" s="228" t="s">
        <v>84</v>
      </c>
      <c r="CA194" s="228"/>
      <c r="CB194" s="229">
        <f t="shared" si="44"/>
        <v>0</v>
      </c>
      <c r="CC194" s="218"/>
      <c r="CD194" s="228"/>
      <c r="CE194" s="230"/>
      <c r="CF194" s="230"/>
      <c r="CG194" s="230"/>
      <c r="CH194" s="230"/>
      <c r="CI194" s="230"/>
      <c r="CJ194" s="230"/>
      <c r="CK194" s="230"/>
      <c r="CL194" s="230"/>
      <c r="CM194" s="230"/>
      <c r="CN194" s="218"/>
      <c r="CO194" s="199"/>
      <c r="CP194" s="230" t="s">
        <v>84</v>
      </c>
      <c r="CQ194" s="232"/>
      <c r="CR194" s="230"/>
      <c r="CS194" s="230"/>
      <c r="CT194" s="230"/>
      <c r="CU194" s="230"/>
      <c r="CV194" s="230"/>
      <c r="CW194" s="230"/>
    </row>
    <row r="195" ht="60" hidden="1" spans="1:101">
      <c r="A195" s="191">
        <v>1239</v>
      </c>
      <c r="B195" s="192" t="s">
        <v>836</v>
      </c>
      <c r="C195" s="193" t="s">
        <v>837</v>
      </c>
      <c r="D195" s="191" t="s">
        <v>111</v>
      </c>
      <c r="E195" s="199"/>
      <c r="F195" s="199"/>
      <c r="G195" s="199"/>
      <c r="H195" s="200" t="s">
        <v>838</v>
      </c>
      <c r="I195" s="204"/>
      <c r="J195" s="202"/>
      <c r="K195" s="202"/>
      <c r="L195" s="164" t="str">
        <f>_xlfn.IFNA(VLOOKUP(B195,'[1]CDM Patients Data'!$B$1266:$O$5000,7,FALSE),"")</f>
        <v>Buccal Mucosa</v>
      </c>
      <c r="M195" s="164">
        <f>_xlfn.IFNA(VLOOKUP(B195,'[1]CDM Patients Data'!$B$1266:$O$5000,8,FALSE),"")</f>
        <v>0</v>
      </c>
      <c r="N195" s="164">
        <f>_xlfn.IFNA(VLOOKUP(B195,'[1]CDM Patients Data'!$B$1266:$O$5000,9,FALSE),"")</f>
        <v>0</v>
      </c>
      <c r="O195" s="164">
        <f>_xlfn.IFNA(VLOOKUP(B195,'[1]CDM Patients Data'!$B$1266:$O$3492,10,FALSE),"")</f>
        <v>0</v>
      </c>
      <c r="P195" s="164">
        <f>_xlfn.IFNA(VLOOKUP(B195,'[1]CDM Patients Data'!$B$1266:$O$3492,11,FALSE),"")</f>
        <v>0</v>
      </c>
      <c r="Q195" s="164">
        <f>_xlfn.IFNA(VLOOKUP(B195,'[1]CDM Patients Data'!$B$1266:$O$3492,12,FALSE),"")</f>
        <v>0</v>
      </c>
      <c r="R195" s="164">
        <f>_xlfn.IFNA(VLOOKUP(B195,'[1]CDM Patients Data'!$B$1266:$O$3492,13,FALSE),"")</f>
        <v>0</v>
      </c>
      <c r="S195" s="164">
        <f>_xlfn.IFNA(VLOOKUP(B195,'[1]CDM Patients Data'!$B$1266:$O$3492,14,FALSE),"")</f>
        <v>0</v>
      </c>
      <c r="T195" s="164" t="str">
        <f>_xlfn.IFNA(VLOOKUP(B195,'[1]CDM Patients Data'!$B$1266:$N$5000,6,FALSE),"")</f>
        <v>Manohar</v>
      </c>
      <c r="U195" s="164" t="s">
        <v>794</v>
      </c>
      <c r="V195" s="164" t="s">
        <v>795</v>
      </c>
      <c r="W195" s="164" t="s">
        <v>102</v>
      </c>
      <c r="X195" s="164" t="s">
        <v>139</v>
      </c>
      <c r="Y195" s="164"/>
      <c r="Z195" s="164"/>
      <c r="AA195" s="164"/>
      <c r="AB195" s="164"/>
      <c r="AC195" s="210"/>
      <c r="AD195" s="211"/>
      <c r="AE195" s="211" t="s">
        <v>152</v>
      </c>
      <c r="AF195" s="199"/>
      <c r="AG195" s="199"/>
      <c r="AH195" s="214" t="s">
        <v>79</v>
      </c>
      <c r="AI195" s="199"/>
      <c r="AJ195" s="199"/>
      <c r="AK195" s="218" t="s">
        <v>84</v>
      </c>
      <c r="AL195" s="220"/>
      <c r="AM195" s="218"/>
      <c r="AN195" s="218"/>
      <c r="AO195" s="218" t="s">
        <v>76</v>
      </c>
      <c r="AP195" s="218" t="s">
        <v>118</v>
      </c>
      <c r="AQ195" s="218" t="s">
        <v>619</v>
      </c>
      <c r="AR195" s="218"/>
      <c r="AS195" s="218"/>
      <c r="AT195" s="218"/>
      <c r="AU195" s="218"/>
      <c r="AV195" s="218"/>
      <c r="AW195" s="218"/>
      <c r="AX195" s="218"/>
      <c r="AY195" s="218" t="s">
        <v>521</v>
      </c>
      <c r="AZ195" s="218" t="s">
        <v>273</v>
      </c>
      <c r="BA195" s="218" t="s">
        <v>397</v>
      </c>
      <c r="BB195" s="218"/>
      <c r="BC195" s="218"/>
      <c r="BD195" s="218"/>
      <c r="BE195" s="218"/>
      <c r="BF195" s="218"/>
      <c r="BG195" s="218"/>
      <c r="BH195" s="218"/>
      <c r="BI195" s="218"/>
      <c r="BJ195" s="222"/>
      <c r="BK195" s="199"/>
      <c r="BL195" s="218" t="s">
        <v>84</v>
      </c>
      <c r="BM195" s="218"/>
      <c r="BN195" s="218"/>
      <c r="BO195" s="218"/>
      <c r="BP195" s="218" t="s">
        <v>373</v>
      </c>
      <c r="BQ195" s="218"/>
      <c r="BR195" s="218"/>
      <c r="BS195" s="218"/>
      <c r="BT195" s="218"/>
      <c r="BU195" s="218"/>
      <c r="BV195" s="218"/>
      <c r="BW195" s="218"/>
      <c r="BX195" s="218"/>
      <c r="BY195" s="199"/>
      <c r="BZ195" s="228" t="s">
        <v>84</v>
      </c>
      <c r="CA195" s="228"/>
      <c r="CB195" s="229">
        <f t="shared" ref="CB195:CB258" si="67">CA195*2*150/10^9</f>
        <v>0</v>
      </c>
      <c r="CC195" s="218"/>
      <c r="CD195" s="228"/>
      <c r="CE195" s="230"/>
      <c r="CF195" s="230"/>
      <c r="CG195" s="230"/>
      <c r="CH195" s="230"/>
      <c r="CI195" s="230"/>
      <c r="CJ195" s="230"/>
      <c r="CK195" s="230"/>
      <c r="CL195" s="230"/>
      <c r="CM195" s="230"/>
      <c r="CN195" s="218"/>
      <c r="CO195" s="199"/>
      <c r="CP195" s="230" t="s">
        <v>80</v>
      </c>
      <c r="CQ195" s="232">
        <v>52673164</v>
      </c>
      <c r="CR195" s="230">
        <f>CQ195*150/10^9</f>
        <v>7.9009746</v>
      </c>
      <c r="CS195" s="230"/>
      <c r="CT195" s="230"/>
      <c r="CU195" s="230"/>
      <c r="CV195" s="230"/>
      <c r="CW195" s="230"/>
    </row>
    <row r="196" ht="60" spans="1:101">
      <c r="A196" s="191">
        <v>1240</v>
      </c>
      <c r="B196" s="192" t="s">
        <v>839</v>
      </c>
      <c r="C196" s="193" t="s">
        <v>840</v>
      </c>
      <c r="D196" s="191" t="s">
        <v>99</v>
      </c>
      <c r="E196" s="199"/>
      <c r="F196" s="199"/>
      <c r="G196" s="199"/>
      <c r="H196" s="200" t="s">
        <v>334</v>
      </c>
      <c r="I196" s="204" t="s">
        <v>172</v>
      </c>
      <c r="J196" s="202"/>
      <c r="K196" s="202"/>
      <c r="L196" s="164" t="str">
        <f>_xlfn.IFNA(VLOOKUP(B196,'[1]CDM Patients Data'!$B$1266:$O$5000,7,FALSE),"")</f>
        <v>Breast</v>
      </c>
      <c r="M196" s="164">
        <f>_xlfn.IFNA(VLOOKUP(B196,'[1]CDM Patients Data'!$B$1266:$O$5000,8,FALSE),"")</f>
        <v>0</v>
      </c>
      <c r="N196" s="164">
        <f>_xlfn.IFNA(VLOOKUP(B196,'[1]CDM Patients Data'!$B$1266:$O$5000,9,FALSE),"")</f>
        <v>0</v>
      </c>
      <c r="O196" s="164">
        <f>_xlfn.IFNA(VLOOKUP(B196,'[1]CDM Patients Data'!$B$1266:$O$3492,10,FALSE),"")</f>
        <v>0</v>
      </c>
      <c r="P196" s="164">
        <f>_xlfn.IFNA(VLOOKUP(B196,'[1]CDM Patients Data'!$B$1266:$O$3492,11,FALSE),"")</f>
        <v>0</v>
      </c>
      <c r="Q196" s="164">
        <f>_xlfn.IFNA(VLOOKUP(B196,'[1]CDM Patients Data'!$B$1266:$O$3492,12,FALSE),"")</f>
        <v>0</v>
      </c>
      <c r="R196" s="164">
        <f>_xlfn.IFNA(VLOOKUP(B196,'[1]CDM Patients Data'!$B$1266:$O$3492,13,FALSE),"")</f>
        <v>0</v>
      </c>
      <c r="S196" s="164">
        <f>_xlfn.IFNA(VLOOKUP(B196,'[1]CDM Patients Data'!$B$1266:$O$3492,14,FALSE),"")</f>
        <v>0</v>
      </c>
      <c r="T196" s="164" t="str">
        <f>_xlfn.IFNA(VLOOKUP(B196,'[1]CDM Patients Data'!$B$1266:$N$5000,6,FALSE),"")</f>
        <v>Manohar</v>
      </c>
      <c r="U196" s="164" t="s">
        <v>90</v>
      </c>
      <c r="V196" s="164" t="s">
        <v>91</v>
      </c>
      <c r="W196" s="164" t="s">
        <v>92</v>
      </c>
      <c r="X196" s="164" t="s">
        <v>93</v>
      </c>
      <c r="Y196" s="164"/>
      <c r="Z196" s="164"/>
      <c r="AA196" s="164"/>
      <c r="AB196" s="164"/>
      <c r="AC196" s="210"/>
      <c r="AD196" s="211"/>
      <c r="AE196" s="211"/>
      <c r="AF196" s="199"/>
      <c r="AG196" s="199"/>
      <c r="AH196" s="214" t="s">
        <v>79</v>
      </c>
      <c r="AI196" s="199"/>
      <c r="AJ196" s="199"/>
      <c r="AK196" s="218" t="s">
        <v>80</v>
      </c>
      <c r="AL196" s="220">
        <v>25586619</v>
      </c>
      <c r="AM196" s="218">
        <v>7.6759857</v>
      </c>
      <c r="AN196" s="218"/>
      <c r="AO196" s="218" t="s">
        <v>718</v>
      </c>
      <c r="AP196" s="218"/>
      <c r="AQ196" s="218"/>
      <c r="AR196" s="218"/>
      <c r="AS196" s="218"/>
      <c r="AT196" s="218"/>
      <c r="AU196" s="218"/>
      <c r="AV196" s="218"/>
      <c r="AW196" s="218"/>
      <c r="AX196" s="218"/>
      <c r="AY196" s="218"/>
      <c r="AZ196" s="218"/>
      <c r="BA196" s="218"/>
      <c r="BB196" s="218"/>
      <c r="BC196" s="218"/>
      <c r="BD196" s="218">
        <v>1.88</v>
      </c>
      <c r="BE196" s="218">
        <v>9.52</v>
      </c>
      <c r="BF196" s="218" t="str">
        <f t="shared" si="65"/>
        <v>LOW</v>
      </c>
      <c r="BG196" s="218" t="str">
        <f t="shared" si="66"/>
        <v>MSS</v>
      </c>
      <c r="BH196" s="218"/>
      <c r="BI196" s="218"/>
      <c r="BJ196" s="222"/>
      <c r="BK196" s="199"/>
      <c r="BL196" s="218" t="s">
        <v>80</v>
      </c>
      <c r="BM196" s="218">
        <v>25586619</v>
      </c>
      <c r="BN196" s="218">
        <v>7.6759857</v>
      </c>
      <c r="BO196" s="218">
        <v>31.2</v>
      </c>
      <c r="BP196" s="218" t="s">
        <v>95</v>
      </c>
      <c r="BQ196" s="218"/>
      <c r="BR196" s="218"/>
      <c r="BS196" s="218"/>
      <c r="BT196" s="218"/>
      <c r="BU196" s="218"/>
      <c r="BV196" s="218"/>
      <c r="BW196" s="218"/>
      <c r="BX196" s="218"/>
      <c r="BY196" s="199"/>
      <c r="BZ196" s="228" t="s">
        <v>84</v>
      </c>
      <c r="CA196" s="228"/>
      <c r="CB196" s="229">
        <f t="shared" si="67"/>
        <v>0</v>
      </c>
      <c r="CC196" s="218"/>
      <c r="CD196" s="228"/>
      <c r="CE196" s="230"/>
      <c r="CF196" s="230"/>
      <c r="CG196" s="230"/>
      <c r="CH196" s="230"/>
      <c r="CI196" s="230"/>
      <c r="CJ196" s="230"/>
      <c r="CK196" s="230"/>
      <c r="CL196" s="230"/>
      <c r="CM196" s="230"/>
      <c r="CN196" s="218"/>
      <c r="CO196" s="199"/>
      <c r="CP196" s="230" t="s">
        <v>84</v>
      </c>
      <c r="CQ196" s="232"/>
      <c r="CR196" s="230"/>
      <c r="CS196" s="230"/>
      <c r="CT196" s="230"/>
      <c r="CU196" s="230"/>
      <c r="CV196" s="230"/>
      <c r="CW196" s="230"/>
    </row>
    <row r="197" ht="30" hidden="1" spans="1:101">
      <c r="A197" s="191">
        <v>1241</v>
      </c>
      <c r="B197" s="192" t="s">
        <v>841</v>
      </c>
      <c r="C197" s="193" t="s">
        <v>842</v>
      </c>
      <c r="D197" s="191" t="s">
        <v>71</v>
      </c>
      <c r="E197" s="199"/>
      <c r="F197" s="199"/>
      <c r="G197" s="199"/>
      <c r="H197" s="200"/>
      <c r="I197" s="204"/>
      <c r="J197" s="202"/>
      <c r="K197" s="202"/>
      <c r="L197" s="164" t="str">
        <f>_xlfn.IFNA(VLOOKUP(B197,'[1]CDM Patients Data'!$B$1266:$O$5000,7,FALSE),"")</f>
        <v>Endometrium</v>
      </c>
      <c r="M197" s="164">
        <f>_xlfn.IFNA(VLOOKUP(B197,'[1]CDM Patients Data'!$B$1266:$O$5000,8,FALSE),"")</f>
        <v>0</v>
      </c>
      <c r="N197" s="164">
        <f>_xlfn.IFNA(VLOOKUP(B197,'[1]CDM Patients Data'!$B$1266:$O$5000,9,FALSE),"")</f>
        <v>0</v>
      </c>
      <c r="O197" s="164">
        <f>_xlfn.IFNA(VLOOKUP(B197,'[1]CDM Patients Data'!$B$1266:$O$3492,10,FALSE),"")</f>
        <v>0</v>
      </c>
      <c r="P197" s="164">
        <f>_xlfn.IFNA(VLOOKUP(B197,'[1]CDM Patients Data'!$B$1266:$O$3492,11,FALSE),"")</f>
        <v>0</v>
      </c>
      <c r="Q197" s="164">
        <f>_xlfn.IFNA(VLOOKUP(B197,'[1]CDM Patients Data'!$B$1266:$O$3492,12,FALSE),"")</f>
        <v>0</v>
      </c>
      <c r="R197" s="164">
        <f>_xlfn.IFNA(VLOOKUP(B197,'[1]CDM Patients Data'!$B$1266:$O$3492,13,FALSE),"")</f>
        <v>0</v>
      </c>
      <c r="S197" s="164">
        <f>_xlfn.IFNA(VLOOKUP(B197,'[1]CDM Patients Data'!$B$1266:$O$3492,14,FALSE),"")</f>
        <v>0</v>
      </c>
      <c r="T197" s="164" t="str">
        <f>_xlfn.IFNA(VLOOKUP(B197,'[1]CDM Patients Data'!$B$1266:$N$5000,6,FALSE),"")</f>
        <v>Manohar</v>
      </c>
      <c r="U197" s="164" t="s">
        <v>176</v>
      </c>
      <c r="V197" s="164" t="s">
        <v>177</v>
      </c>
      <c r="W197" s="164" t="s">
        <v>130</v>
      </c>
      <c r="X197" s="164" t="s">
        <v>632</v>
      </c>
      <c r="Y197" s="164"/>
      <c r="Z197" s="164"/>
      <c r="AA197" s="164"/>
      <c r="AB197" s="164"/>
      <c r="AC197" s="210"/>
      <c r="AD197" s="211"/>
      <c r="AE197" s="211" t="s">
        <v>78</v>
      </c>
      <c r="AF197" s="199"/>
      <c r="AG197" s="199"/>
      <c r="AH197" s="214" t="s">
        <v>79</v>
      </c>
      <c r="AI197" s="199"/>
      <c r="AJ197" s="199"/>
      <c r="AK197" s="218" t="s">
        <v>80</v>
      </c>
      <c r="AL197" s="220">
        <v>79441221</v>
      </c>
      <c r="AM197" s="218">
        <v>23.8323663</v>
      </c>
      <c r="AN197" s="218">
        <v>70.3</v>
      </c>
      <c r="AO197" s="218" t="s">
        <v>94</v>
      </c>
      <c r="AP197" s="218" t="s">
        <v>382</v>
      </c>
      <c r="AQ197" s="218"/>
      <c r="AR197" s="218"/>
      <c r="AS197" s="218"/>
      <c r="AT197" s="218"/>
      <c r="AU197" s="218"/>
      <c r="AV197" s="218"/>
      <c r="AW197" s="218"/>
      <c r="AX197" s="218"/>
      <c r="AY197" s="218"/>
      <c r="AZ197" s="218"/>
      <c r="BA197" s="218"/>
      <c r="BB197" s="218"/>
      <c r="BC197" s="218"/>
      <c r="BD197" s="218"/>
      <c r="BE197" s="218"/>
      <c r="BF197" s="218"/>
      <c r="BG197" s="218"/>
      <c r="BH197" s="218"/>
      <c r="BI197" s="218"/>
      <c r="BJ197" s="222"/>
      <c r="BK197" s="199"/>
      <c r="BL197" s="218" t="s">
        <v>84</v>
      </c>
      <c r="BM197" s="218"/>
      <c r="BN197" s="218"/>
      <c r="BO197" s="218"/>
      <c r="BP197" s="218" t="s">
        <v>373</v>
      </c>
      <c r="BQ197" s="218"/>
      <c r="BR197" s="218"/>
      <c r="BS197" s="218"/>
      <c r="BT197" s="218"/>
      <c r="BU197" s="218"/>
      <c r="BV197" s="218"/>
      <c r="BW197" s="218"/>
      <c r="BX197" s="218"/>
      <c r="BY197" s="199"/>
      <c r="BZ197" s="228" t="s">
        <v>84</v>
      </c>
      <c r="CA197" s="228"/>
      <c r="CB197" s="229">
        <f t="shared" si="67"/>
        <v>0</v>
      </c>
      <c r="CC197" s="218"/>
      <c r="CD197" s="228"/>
      <c r="CE197" s="230"/>
      <c r="CF197" s="230"/>
      <c r="CG197" s="230"/>
      <c r="CH197" s="230"/>
      <c r="CI197" s="230"/>
      <c r="CJ197" s="230"/>
      <c r="CK197" s="230"/>
      <c r="CL197" s="230"/>
      <c r="CM197" s="230"/>
      <c r="CN197" s="218" t="s">
        <v>159</v>
      </c>
      <c r="CO197" s="199"/>
      <c r="CP197" s="230" t="s">
        <v>84</v>
      </c>
      <c r="CQ197" s="232"/>
      <c r="CR197" s="230"/>
      <c r="CS197" s="230"/>
      <c r="CT197" s="230"/>
      <c r="CU197" s="230"/>
      <c r="CV197" s="230"/>
      <c r="CW197" s="230"/>
    </row>
    <row r="198" ht="94.5" spans="1:101">
      <c r="A198" s="191">
        <v>1242</v>
      </c>
      <c r="B198" s="192" t="s">
        <v>843</v>
      </c>
      <c r="C198" s="193" t="s">
        <v>844</v>
      </c>
      <c r="D198" s="191" t="s">
        <v>99</v>
      </c>
      <c r="E198" s="199"/>
      <c r="F198" s="199"/>
      <c r="G198" s="199"/>
      <c r="H198" s="200" t="s">
        <v>845</v>
      </c>
      <c r="I198" s="204" t="s">
        <v>172</v>
      </c>
      <c r="J198" s="202"/>
      <c r="K198" s="202"/>
      <c r="L198" s="164" t="str">
        <f>_xlfn.IFNA(VLOOKUP(B198,'[1]CDM Patients Data'!$B$1266:$O$5000,7,FALSE),"")</f>
        <v>Pancreas</v>
      </c>
      <c r="M198" s="164">
        <f>_xlfn.IFNA(VLOOKUP(B198,'[1]CDM Patients Data'!$B$1266:$O$5000,8,FALSE),"")</f>
        <v>0</v>
      </c>
      <c r="N198" s="164">
        <f>_xlfn.IFNA(VLOOKUP(B198,'[1]CDM Patients Data'!$B$1266:$O$5000,9,FALSE),"")</f>
        <v>0</v>
      </c>
      <c r="O198" s="164">
        <f>_xlfn.IFNA(VLOOKUP(B198,'[1]CDM Patients Data'!$B$1266:$O$3492,10,FALSE),"")</f>
        <v>0</v>
      </c>
      <c r="P198" s="164">
        <f>_xlfn.IFNA(VLOOKUP(B198,'[1]CDM Patients Data'!$B$1266:$O$3492,11,FALSE),"")</f>
        <v>0</v>
      </c>
      <c r="Q198" s="164">
        <f>_xlfn.IFNA(VLOOKUP(B198,'[1]CDM Patients Data'!$B$1266:$O$3492,12,FALSE),"")</f>
        <v>0</v>
      </c>
      <c r="R198" s="164">
        <f>_xlfn.IFNA(VLOOKUP(B198,'[1]CDM Patients Data'!$B$1266:$O$3492,13,FALSE),"")</f>
        <v>0</v>
      </c>
      <c r="S198" s="164">
        <f>_xlfn.IFNA(VLOOKUP(B198,'[1]CDM Patients Data'!$B$1266:$O$3492,14,FALSE),"")</f>
        <v>0</v>
      </c>
      <c r="T198" s="164" t="str">
        <f>_xlfn.IFNA(VLOOKUP(B198,'[1]CDM Patients Data'!$B$1266:$N$5000,6,FALSE),"")</f>
        <v>Manohar</v>
      </c>
      <c r="U198" s="164" t="s">
        <v>256</v>
      </c>
      <c r="V198" s="164" t="s">
        <v>317</v>
      </c>
      <c r="W198" s="164" t="s">
        <v>130</v>
      </c>
      <c r="X198" s="164" t="s">
        <v>131</v>
      </c>
      <c r="Y198" s="164"/>
      <c r="Z198" s="164"/>
      <c r="AA198" s="164"/>
      <c r="AB198" s="164"/>
      <c r="AC198" s="210"/>
      <c r="AD198" s="211"/>
      <c r="AE198" s="211"/>
      <c r="AF198" s="199"/>
      <c r="AG198" s="199"/>
      <c r="AH198" s="214" t="s">
        <v>79</v>
      </c>
      <c r="AI198" s="199"/>
      <c r="AJ198" s="199"/>
      <c r="AK198" s="218" t="s">
        <v>80</v>
      </c>
      <c r="AL198" s="220">
        <v>26930734</v>
      </c>
      <c r="AM198" s="218">
        <v>8.0792202</v>
      </c>
      <c r="AN198" s="218"/>
      <c r="AO198" s="218" t="s">
        <v>718</v>
      </c>
      <c r="AP198" s="218"/>
      <c r="AQ198" s="218"/>
      <c r="AR198" s="218"/>
      <c r="AS198" s="218"/>
      <c r="AT198" s="218"/>
      <c r="AU198" s="218"/>
      <c r="AV198" s="218"/>
      <c r="AW198" s="218"/>
      <c r="AX198" s="218"/>
      <c r="AY198" s="218"/>
      <c r="AZ198" s="218"/>
      <c r="BA198" s="218"/>
      <c r="BB198" s="218"/>
      <c r="BC198" s="218"/>
      <c r="BD198" s="218">
        <v>0.6</v>
      </c>
      <c r="BE198" s="218">
        <v>14.44</v>
      </c>
      <c r="BF198" s="218" t="str">
        <f t="shared" si="65"/>
        <v>LOW</v>
      </c>
      <c r="BG198" s="218" t="str">
        <f t="shared" si="66"/>
        <v>MSS</v>
      </c>
      <c r="BH198" s="218"/>
      <c r="BI198" s="218"/>
      <c r="BJ198" s="222"/>
      <c r="BK198" s="199"/>
      <c r="BL198" s="218" t="s">
        <v>80</v>
      </c>
      <c r="BM198" s="218">
        <v>26930734</v>
      </c>
      <c r="BN198" s="218">
        <v>8.0792202</v>
      </c>
      <c r="BO198" s="218">
        <v>34.2</v>
      </c>
      <c r="BP198" s="218" t="s">
        <v>95</v>
      </c>
      <c r="BQ198" s="218"/>
      <c r="BR198" s="218"/>
      <c r="BS198" s="218"/>
      <c r="BT198" s="218"/>
      <c r="BU198" s="218"/>
      <c r="BV198" s="218"/>
      <c r="BW198" s="218"/>
      <c r="BX198" s="218"/>
      <c r="BY198" s="199"/>
      <c r="BZ198" s="228" t="s">
        <v>84</v>
      </c>
      <c r="CA198" s="228"/>
      <c r="CB198" s="229">
        <f t="shared" si="67"/>
        <v>0</v>
      </c>
      <c r="CC198" s="218"/>
      <c r="CD198" s="228"/>
      <c r="CE198" s="230"/>
      <c r="CF198" s="230"/>
      <c r="CG198" s="230"/>
      <c r="CH198" s="230"/>
      <c r="CI198" s="230"/>
      <c r="CJ198" s="230"/>
      <c r="CK198" s="230"/>
      <c r="CL198" s="230"/>
      <c r="CM198" s="230"/>
      <c r="CN198" s="218"/>
      <c r="CO198" s="199"/>
      <c r="CP198" s="230" t="s">
        <v>84</v>
      </c>
      <c r="CQ198" s="232"/>
      <c r="CR198" s="230"/>
      <c r="CS198" s="230"/>
      <c r="CT198" s="230"/>
      <c r="CU198" s="230"/>
      <c r="CV198" s="230"/>
      <c r="CW198" s="230"/>
    </row>
    <row r="199" ht="51" hidden="1" spans="1:101">
      <c r="A199" s="191">
        <v>1245</v>
      </c>
      <c r="B199" s="192" t="s">
        <v>846</v>
      </c>
      <c r="C199" s="193" t="s">
        <v>847</v>
      </c>
      <c r="D199" s="191" t="s">
        <v>111</v>
      </c>
      <c r="E199" s="199"/>
      <c r="F199" s="199"/>
      <c r="G199" s="199"/>
      <c r="H199" s="200" t="s">
        <v>848</v>
      </c>
      <c r="I199" s="204"/>
      <c r="J199" s="202"/>
      <c r="K199" s="202"/>
      <c r="L199" s="164" t="str">
        <f>_xlfn.IFNA(VLOOKUP(B199,'[1]CDM Patients Data'!$B$1266:$O$5000,7,FALSE),"")</f>
        <v>Breast</v>
      </c>
      <c r="M199" s="164">
        <f>_xlfn.IFNA(VLOOKUP(B199,'[1]CDM Patients Data'!$B$1266:$O$5000,8,FALSE),"")</f>
        <v>0</v>
      </c>
      <c r="N199" s="164">
        <f>_xlfn.IFNA(VLOOKUP(B199,'[1]CDM Patients Data'!$B$1266:$O$5000,9,FALSE),"")</f>
        <v>0</v>
      </c>
      <c r="O199" s="164">
        <f>_xlfn.IFNA(VLOOKUP(B199,'[1]CDM Patients Data'!$B$1266:$O$3492,10,FALSE),"")</f>
        <v>0</v>
      </c>
      <c r="P199" s="164">
        <f>_xlfn.IFNA(VLOOKUP(B199,'[1]CDM Patients Data'!$B$1266:$O$3492,11,FALSE),"")</f>
        <v>0</v>
      </c>
      <c r="Q199" s="164">
        <f>_xlfn.IFNA(VLOOKUP(B199,'[1]CDM Patients Data'!$B$1266:$O$3492,12,FALSE),"")</f>
        <v>0</v>
      </c>
      <c r="R199" s="164">
        <f>_xlfn.IFNA(VLOOKUP(B199,'[1]CDM Patients Data'!$B$1266:$O$3492,13,FALSE),"")</f>
        <v>0</v>
      </c>
      <c r="S199" s="164">
        <f>_xlfn.IFNA(VLOOKUP(B199,'[1]CDM Patients Data'!$B$1266:$O$3492,14,FALSE),"")</f>
        <v>0</v>
      </c>
      <c r="T199" s="164" t="str">
        <f>_xlfn.IFNA(VLOOKUP(B199,'[1]CDM Patients Data'!$B$1266:$N$5000,6,FALSE),"")</f>
        <v>Manohar</v>
      </c>
      <c r="U199" s="164" t="s">
        <v>90</v>
      </c>
      <c r="V199" s="164" t="s">
        <v>207</v>
      </c>
      <c r="W199" s="164" t="s">
        <v>102</v>
      </c>
      <c r="X199" s="164" t="s">
        <v>208</v>
      </c>
      <c r="Y199" s="164"/>
      <c r="Z199" s="164"/>
      <c r="AA199" s="164"/>
      <c r="AB199" s="164"/>
      <c r="AC199" s="210"/>
      <c r="AD199" s="211"/>
      <c r="AE199" s="211" t="s">
        <v>78</v>
      </c>
      <c r="AF199" s="199"/>
      <c r="AG199" s="199"/>
      <c r="AH199" s="214" t="s">
        <v>79</v>
      </c>
      <c r="AI199" s="199"/>
      <c r="AJ199" s="199"/>
      <c r="AK199" s="218" t="s">
        <v>84</v>
      </c>
      <c r="AL199" s="220"/>
      <c r="AM199" s="218"/>
      <c r="AN199" s="218"/>
      <c r="AO199" s="218" t="s">
        <v>76</v>
      </c>
      <c r="AP199" s="218"/>
      <c r="AQ199" s="218"/>
      <c r="AR199" s="218"/>
      <c r="AS199" s="218"/>
      <c r="AT199" s="218"/>
      <c r="AU199" s="218"/>
      <c r="AV199" s="218"/>
      <c r="AW199" s="218"/>
      <c r="AX199" s="218"/>
      <c r="AY199" s="218"/>
      <c r="AZ199" s="218"/>
      <c r="BA199" s="218"/>
      <c r="BB199" s="218"/>
      <c r="BC199" s="218"/>
      <c r="BD199" s="218"/>
      <c r="BE199" s="218"/>
      <c r="BF199" s="218"/>
      <c r="BG199" s="218"/>
      <c r="BH199" s="218"/>
      <c r="BI199" s="218"/>
      <c r="BJ199" s="222"/>
      <c r="BK199" s="199"/>
      <c r="BL199" s="218" t="s">
        <v>84</v>
      </c>
      <c r="BM199" s="218"/>
      <c r="BN199" s="218"/>
      <c r="BO199" s="218"/>
      <c r="BP199" s="218" t="s">
        <v>373</v>
      </c>
      <c r="BQ199" s="218"/>
      <c r="BR199" s="218"/>
      <c r="BS199" s="218"/>
      <c r="BT199" s="218"/>
      <c r="BU199" s="218"/>
      <c r="BV199" s="218"/>
      <c r="BW199" s="218"/>
      <c r="BX199" s="218"/>
      <c r="BY199" s="199"/>
      <c r="BZ199" s="228" t="s">
        <v>84</v>
      </c>
      <c r="CA199" s="228"/>
      <c r="CB199" s="229">
        <f t="shared" si="67"/>
        <v>0</v>
      </c>
      <c r="CC199" s="218"/>
      <c r="CD199" s="228"/>
      <c r="CE199" s="230"/>
      <c r="CF199" s="230"/>
      <c r="CG199" s="230"/>
      <c r="CH199" s="230"/>
      <c r="CI199" s="230"/>
      <c r="CJ199" s="230"/>
      <c r="CK199" s="230"/>
      <c r="CL199" s="230"/>
      <c r="CM199" s="230"/>
      <c r="CN199" s="218"/>
      <c r="CO199" s="199"/>
      <c r="CP199" s="230" t="s">
        <v>84</v>
      </c>
      <c r="CQ199" s="232"/>
      <c r="CR199" s="230"/>
      <c r="CS199" s="230"/>
      <c r="CT199" s="230"/>
      <c r="CU199" s="230"/>
      <c r="CV199" s="230"/>
      <c r="CW199" s="230" t="s">
        <v>153</v>
      </c>
    </row>
    <row r="200" ht="45" spans="1:101">
      <c r="A200" s="191">
        <v>1246</v>
      </c>
      <c r="B200" s="192" t="s">
        <v>849</v>
      </c>
      <c r="C200" s="193" t="s">
        <v>850</v>
      </c>
      <c r="D200" s="191" t="s">
        <v>88</v>
      </c>
      <c r="E200" s="199"/>
      <c r="F200" s="199"/>
      <c r="G200" s="199"/>
      <c r="H200" s="200" t="s">
        <v>851</v>
      </c>
      <c r="I200" s="204" t="s">
        <v>172</v>
      </c>
      <c r="J200" s="202"/>
      <c r="K200" s="202"/>
      <c r="L200" s="164" t="str">
        <f>_xlfn.IFNA(VLOOKUP(B200,'[1]CDM Patients Data'!$B$1266:$O$5000,7,FALSE),"")</f>
        <v>Breast</v>
      </c>
      <c r="M200" s="164">
        <f>_xlfn.IFNA(VLOOKUP(B200,'[1]CDM Patients Data'!$B$1266:$O$5000,8,FALSE),"")</f>
        <v>0</v>
      </c>
      <c r="N200" s="164">
        <f>_xlfn.IFNA(VLOOKUP(B200,'[1]CDM Patients Data'!$B$1266:$O$5000,9,FALSE),"")</f>
        <v>0</v>
      </c>
      <c r="O200" s="164">
        <f>_xlfn.IFNA(VLOOKUP(B200,'[1]CDM Patients Data'!$B$1266:$O$3492,10,FALSE),"")</f>
        <v>0</v>
      </c>
      <c r="P200" s="164">
        <f>_xlfn.IFNA(VLOOKUP(B200,'[1]CDM Patients Data'!$B$1266:$O$3492,11,FALSE),"")</f>
        <v>0</v>
      </c>
      <c r="Q200" s="164">
        <f>_xlfn.IFNA(VLOOKUP(B200,'[1]CDM Patients Data'!$B$1266:$O$3492,12,FALSE),"")</f>
        <v>0</v>
      </c>
      <c r="R200" s="164">
        <f>_xlfn.IFNA(VLOOKUP(B200,'[1]CDM Patients Data'!$B$1266:$O$3492,13,FALSE),"")</f>
        <v>0</v>
      </c>
      <c r="S200" s="164">
        <f>_xlfn.IFNA(VLOOKUP(B200,'[1]CDM Patients Data'!$B$1266:$O$3492,14,FALSE),"")</f>
        <v>0</v>
      </c>
      <c r="T200" s="164" t="str">
        <f>_xlfn.IFNA(VLOOKUP(B200,'[1]CDM Patients Data'!$B$1266:$N$5000,6,FALSE),"")</f>
        <v>Manohar</v>
      </c>
      <c r="U200" s="164" t="s">
        <v>90</v>
      </c>
      <c r="V200" s="164" t="s">
        <v>757</v>
      </c>
      <c r="W200" s="164" t="s">
        <v>102</v>
      </c>
      <c r="X200" s="164" t="s">
        <v>93</v>
      </c>
      <c r="Y200" s="164"/>
      <c r="Z200" s="164"/>
      <c r="AA200" s="164"/>
      <c r="AB200" s="164"/>
      <c r="AC200" s="210"/>
      <c r="AD200" s="211"/>
      <c r="AE200" s="211"/>
      <c r="AF200" s="199"/>
      <c r="AG200" s="199"/>
      <c r="AH200" s="215"/>
      <c r="AI200" s="199"/>
      <c r="AJ200" s="199"/>
      <c r="AK200" s="218" t="s">
        <v>80</v>
      </c>
      <c r="AL200" s="220">
        <v>33302241</v>
      </c>
      <c r="AM200" s="218">
        <v>9.9906723</v>
      </c>
      <c r="AN200" s="218"/>
      <c r="AO200" s="218" t="s">
        <v>94</v>
      </c>
      <c r="AP200" s="218"/>
      <c r="AQ200" s="218"/>
      <c r="AR200" s="218"/>
      <c r="AS200" s="218"/>
      <c r="AT200" s="218"/>
      <c r="AU200" s="218"/>
      <c r="AV200" s="218"/>
      <c r="AW200" s="218"/>
      <c r="AX200" s="218"/>
      <c r="AY200" s="218"/>
      <c r="AZ200" s="218"/>
      <c r="BA200" s="218"/>
      <c r="BB200" s="218"/>
      <c r="BC200" s="218"/>
      <c r="BD200" s="218"/>
      <c r="BE200" s="218"/>
      <c r="BF200" s="218"/>
      <c r="BG200" s="218"/>
      <c r="BH200" s="218"/>
      <c r="BI200" s="218"/>
      <c r="BJ200" s="222"/>
      <c r="BK200" s="199"/>
      <c r="BL200" s="218" t="s">
        <v>80</v>
      </c>
      <c r="BM200" s="218">
        <v>11403832</v>
      </c>
      <c r="BN200" s="218">
        <v>3.4211496</v>
      </c>
      <c r="BO200" s="218">
        <v>42.3</v>
      </c>
      <c r="BP200" s="218" t="s">
        <v>95</v>
      </c>
      <c r="BQ200" s="218"/>
      <c r="BR200" s="218"/>
      <c r="BS200" s="218"/>
      <c r="BT200" s="218"/>
      <c r="BU200" s="218"/>
      <c r="BV200" s="218"/>
      <c r="BW200" s="218"/>
      <c r="BX200" s="218"/>
      <c r="BY200" s="199"/>
      <c r="BZ200" s="228" t="s">
        <v>84</v>
      </c>
      <c r="CA200" s="228"/>
      <c r="CB200" s="229">
        <f t="shared" si="67"/>
        <v>0</v>
      </c>
      <c r="CC200" s="218"/>
      <c r="CD200" s="228"/>
      <c r="CE200" s="230"/>
      <c r="CF200" s="230"/>
      <c r="CG200" s="230"/>
      <c r="CH200" s="230"/>
      <c r="CI200" s="230"/>
      <c r="CJ200" s="230"/>
      <c r="CK200" s="230"/>
      <c r="CL200" s="230"/>
      <c r="CM200" s="230"/>
      <c r="CN200" s="218"/>
      <c r="CO200" s="199"/>
      <c r="CP200" s="230" t="s">
        <v>84</v>
      </c>
      <c r="CQ200" s="232"/>
      <c r="CR200" s="230"/>
      <c r="CS200" s="230"/>
      <c r="CT200" s="230"/>
      <c r="CU200" s="230"/>
      <c r="CV200" s="230"/>
      <c r="CW200" s="230"/>
    </row>
    <row r="201" ht="30" hidden="1" spans="1:101">
      <c r="A201" s="191">
        <v>1247</v>
      </c>
      <c r="B201" s="192" t="s">
        <v>852</v>
      </c>
      <c r="C201" s="193" t="s">
        <v>853</v>
      </c>
      <c r="D201" s="191" t="s">
        <v>71</v>
      </c>
      <c r="E201" s="199"/>
      <c r="F201" s="199"/>
      <c r="G201" s="199"/>
      <c r="H201" s="200"/>
      <c r="I201" s="204"/>
      <c r="J201" s="202"/>
      <c r="K201" s="202"/>
      <c r="L201" s="164" t="str">
        <f>_xlfn.IFNA(VLOOKUP(B201,'[1]CDM Patients Data'!$B$1266:$O$5000,7,FALSE),"")</f>
        <v>Gum</v>
      </c>
      <c r="M201" s="164">
        <f>_xlfn.IFNA(VLOOKUP(B201,'[1]CDM Patients Data'!$B$1266:$O$5000,8,FALSE),"")</f>
        <v>0</v>
      </c>
      <c r="N201" s="164">
        <f>_xlfn.IFNA(VLOOKUP(B201,'[1]CDM Patients Data'!$B$1266:$O$5000,9,FALSE),"")</f>
        <v>0</v>
      </c>
      <c r="O201" s="164">
        <f>_xlfn.IFNA(VLOOKUP(B201,'[1]CDM Patients Data'!$B$1266:$O$3492,10,FALSE),"")</f>
        <v>0</v>
      </c>
      <c r="P201" s="164">
        <f>_xlfn.IFNA(VLOOKUP(B201,'[1]CDM Patients Data'!$B$1266:$O$3492,11,FALSE),"")</f>
        <v>0</v>
      </c>
      <c r="Q201" s="164">
        <f>_xlfn.IFNA(VLOOKUP(B201,'[1]CDM Patients Data'!$B$1266:$O$3492,12,FALSE),"")</f>
        <v>0</v>
      </c>
      <c r="R201" s="164">
        <f>_xlfn.IFNA(VLOOKUP(B201,'[1]CDM Patients Data'!$B$1266:$O$3492,13,FALSE),"")</f>
        <v>0</v>
      </c>
      <c r="S201" s="164">
        <f>_xlfn.IFNA(VLOOKUP(B201,'[1]CDM Patients Data'!$B$1266:$O$3492,14,FALSE),"")</f>
        <v>0</v>
      </c>
      <c r="T201" s="164" t="str">
        <f>_xlfn.IFNA(VLOOKUP(B201,'[1]CDM Patients Data'!$B$1266:$N$5000,6,FALSE),"")</f>
        <v>Manohar</v>
      </c>
      <c r="U201" s="164" t="s">
        <v>854</v>
      </c>
      <c r="V201" s="164" t="s">
        <v>855</v>
      </c>
      <c r="W201" s="164" t="s">
        <v>856</v>
      </c>
      <c r="X201" s="164" t="s">
        <v>139</v>
      </c>
      <c r="Y201" s="164"/>
      <c r="Z201" s="164"/>
      <c r="AA201" s="164"/>
      <c r="AB201" s="164"/>
      <c r="AC201" s="210"/>
      <c r="AD201" s="211"/>
      <c r="AE201" s="211" t="s">
        <v>78</v>
      </c>
      <c r="AF201" s="199"/>
      <c r="AG201" s="199"/>
      <c r="AH201" s="214" t="s">
        <v>79</v>
      </c>
      <c r="AI201" s="199"/>
      <c r="AJ201" s="199"/>
      <c r="AK201" s="218" t="s">
        <v>80</v>
      </c>
      <c r="AL201" s="220">
        <v>54308846</v>
      </c>
      <c r="AM201" s="218">
        <v>16.2926538</v>
      </c>
      <c r="AN201" s="218">
        <v>165.8</v>
      </c>
      <c r="AO201" s="218" t="s">
        <v>81</v>
      </c>
      <c r="AP201" s="218" t="s">
        <v>117</v>
      </c>
      <c r="AQ201" s="218" t="s">
        <v>118</v>
      </c>
      <c r="AR201" s="218"/>
      <c r="AS201" s="218"/>
      <c r="AT201" s="218"/>
      <c r="AU201" s="218"/>
      <c r="AV201" s="218"/>
      <c r="AW201" s="218"/>
      <c r="AX201" s="218"/>
      <c r="AY201" s="218"/>
      <c r="AZ201" s="218"/>
      <c r="BA201" s="218"/>
      <c r="BB201" s="218"/>
      <c r="BC201" s="218"/>
      <c r="BD201" s="218"/>
      <c r="BE201" s="218"/>
      <c r="BF201" s="218"/>
      <c r="BG201" s="218"/>
      <c r="BH201" s="218"/>
      <c r="BI201" s="218"/>
      <c r="BJ201" s="222"/>
      <c r="BK201" s="199"/>
      <c r="BL201" s="218" t="s">
        <v>84</v>
      </c>
      <c r="BM201" s="218"/>
      <c r="BN201" s="218"/>
      <c r="BO201" s="218"/>
      <c r="BP201" s="218" t="s">
        <v>373</v>
      </c>
      <c r="BQ201" s="218"/>
      <c r="BR201" s="218"/>
      <c r="BS201" s="218"/>
      <c r="BT201" s="218"/>
      <c r="BU201" s="218"/>
      <c r="BV201" s="218"/>
      <c r="BW201" s="218"/>
      <c r="BX201" s="218"/>
      <c r="BY201" s="199"/>
      <c r="BZ201" s="228" t="s">
        <v>84</v>
      </c>
      <c r="CA201" s="228"/>
      <c r="CB201" s="229">
        <f t="shared" si="67"/>
        <v>0</v>
      </c>
      <c r="CC201" s="218"/>
      <c r="CD201" s="228"/>
      <c r="CE201" s="230"/>
      <c r="CF201" s="230"/>
      <c r="CG201" s="230"/>
      <c r="CH201" s="230"/>
      <c r="CI201" s="230"/>
      <c r="CJ201" s="230"/>
      <c r="CK201" s="230"/>
      <c r="CL201" s="230"/>
      <c r="CM201" s="230"/>
      <c r="CN201" s="218" t="s">
        <v>159</v>
      </c>
      <c r="CO201" s="199"/>
      <c r="CP201" s="230" t="s">
        <v>84</v>
      </c>
      <c r="CQ201" s="232"/>
      <c r="CR201" s="230"/>
      <c r="CS201" s="230"/>
      <c r="CT201" s="230"/>
      <c r="CU201" s="230"/>
      <c r="CV201" s="230"/>
      <c r="CW201" s="230"/>
    </row>
    <row r="202" ht="45" spans="1:101">
      <c r="A202" s="191">
        <v>1248</v>
      </c>
      <c r="B202" s="192" t="s">
        <v>857</v>
      </c>
      <c r="C202" s="193" t="s">
        <v>858</v>
      </c>
      <c r="D202" s="191" t="s">
        <v>99</v>
      </c>
      <c r="E202" s="199"/>
      <c r="F202" s="199"/>
      <c r="G202" s="199"/>
      <c r="H202" s="200" t="s">
        <v>534</v>
      </c>
      <c r="I202" s="204" t="s">
        <v>172</v>
      </c>
      <c r="J202" s="202"/>
      <c r="K202" s="202"/>
      <c r="L202" s="164" t="str">
        <f>_xlfn.IFNA(VLOOKUP(B202,'[1]CDM Patients Data'!$B$1266:$O$5000,7,FALSE),"")</f>
        <v>Breast</v>
      </c>
      <c r="M202" s="164">
        <f>_xlfn.IFNA(VLOOKUP(B202,'[1]CDM Patients Data'!$B$1266:$O$5000,8,FALSE),"")</f>
        <v>0</v>
      </c>
      <c r="N202" s="164">
        <f>_xlfn.IFNA(VLOOKUP(B202,'[1]CDM Patients Data'!$B$1266:$O$5000,9,FALSE),"")</f>
        <v>0</v>
      </c>
      <c r="O202" s="164">
        <f>_xlfn.IFNA(VLOOKUP(B202,'[1]CDM Patients Data'!$B$1266:$O$3492,10,FALSE),"")</f>
        <v>0</v>
      </c>
      <c r="P202" s="164">
        <f>_xlfn.IFNA(VLOOKUP(B202,'[1]CDM Patients Data'!$B$1266:$O$3492,11,FALSE),"")</f>
        <v>0</v>
      </c>
      <c r="Q202" s="164">
        <f>_xlfn.IFNA(VLOOKUP(B202,'[1]CDM Patients Data'!$B$1266:$O$3492,12,FALSE),"")</f>
        <v>0</v>
      </c>
      <c r="R202" s="164">
        <f>_xlfn.IFNA(VLOOKUP(B202,'[1]CDM Patients Data'!$B$1266:$O$3492,13,FALSE),"")</f>
        <v>0</v>
      </c>
      <c r="S202" s="164">
        <f>_xlfn.IFNA(VLOOKUP(B202,'[1]CDM Patients Data'!$B$1266:$O$3492,14,FALSE),"")</f>
        <v>0</v>
      </c>
      <c r="T202" s="164" t="str">
        <f>_xlfn.IFNA(VLOOKUP(B202,'[1]CDM Patients Data'!$B$1266:$N$5000,6,FALSE),"")</f>
        <v>Manohar</v>
      </c>
      <c r="U202" s="164" t="s">
        <v>90</v>
      </c>
      <c r="V202" s="164" t="s">
        <v>306</v>
      </c>
      <c r="W202" s="164" t="s">
        <v>102</v>
      </c>
      <c r="X202" s="164" t="s">
        <v>93</v>
      </c>
      <c r="Y202" s="164"/>
      <c r="Z202" s="164"/>
      <c r="AA202" s="164"/>
      <c r="AB202" s="164"/>
      <c r="AC202" s="210"/>
      <c r="AD202" s="211"/>
      <c r="AE202" s="211"/>
      <c r="AF202" s="199"/>
      <c r="AG202" s="199"/>
      <c r="AH202" s="214" t="s">
        <v>79</v>
      </c>
      <c r="AI202" s="199"/>
      <c r="AJ202" s="199"/>
      <c r="AK202" s="218" t="s">
        <v>80</v>
      </c>
      <c r="AL202" s="220">
        <v>29097124</v>
      </c>
      <c r="AM202" s="218">
        <v>8.7291372</v>
      </c>
      <c r="AN202" s="218"/>
      <c r="AO202" s="218" t="s">
        <v>718</v>
      </c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218"/>
      <c r="BD202" s="218">
        <v>6.41</v>
      </c>
      <c r="BE202" s="218">
        <v>10.61</v>
      </c>
      <c r="BF202" s="218" t="str">
        <f t="shared" ref="BF202:BF211" si="68">IF(BD202&gt;15,"HIGH",IF(BD202="","NA",IF(BD202="CE-Awaited for standardization","UNDER_STANDARDIZATION",IF(BD202&lt;15,"LOW"))))</f>
        <v>LOW</v>
      </c>
      <c r="BG202" s="218" t="str">
        <f t="shared" ref="BG202:BG211" si="69">IF(BE202&gt;15,"MSI-H",IF(BE202="","NA",IF(BE202&lt;15,"MSS")))</f>
        <v>MSS</v>
      </c>
      <c r="BH202" s="218"/>
      <c r="BI202" s="218"/>
      <c r="BJ202" s="222"/>
      <c r="BK202" s="199"/>
      <c r="BL202" s="218" t="s">
        <v>80</v>
      </c>
      <c r="BM202" s="218">
        <v>29097124</v>
      </c>
      <c r="BN202" s="218">
        <v>8.7291372</v>
      </c>
      <c r="BO202" s="218">
        <v>34.3</v>
      </c>
      <c r="BP202" s="218" t="s">
        <v>95</v>
      </c>
      <c r="BQ202" s="218"/>
      <c r="BR202" s="218"/>
      <c r="BS202" s="218"/>
      <c r="BT202" s="218"/>
      <c r="BU202" s="218"/>
      <c r="BV202" s="218"/>
      <c r="BW202" s="218"/>
      <c r="BX202" s="218"/>
      <c r="BY202" s="199"/>
      <c r="BZ202" s="228" t="s">
        <v>84</v>
      </c>
      <c r="CA202" s="228"/>
      <c r="CB202" s="229">
        <f t="shared" si="67"/>
        <v>0</v>
      </c>
      <c r="CC202" s="218"/>
      <c r="CD202" s="228"/>
      <c r="CE202" s="230"/>
      <c r="CF202" s="230"/>
      <c r="CG202" s="230"/>
      <c r="CH202" s="230"/>
      <c r="CI202" s="230"/>
      <c r="CJ202" s="230"/>
      <c r="CK202" s="230"/>
      <c r="CL202" s="230"/>
      <c r="CM202" s="230"/>
      <c r="CN202" s="218"/>
      <c r="CO202" s="199"/>
      <c r="CP202" s="230" t="s">
        <v>84</v>
      </c>
      <c r="CQ202" s="232"/>
      <c r="CR202" s="230"/>
      <c r="CS202" s="230"/>
      <c r="CT202" s="230"/>
      <c r="CU202" s="230"/>
      <c r="CV202" s="230"/>
      <c r="CW202" s="230"/>
    </row>
    <row r="203" ht="47.25" hidden="1" spans="1:101">
      <c r="A203" s="191">
        <v>1249</v>
      </c>
      <c r="B203" s="192" t="s">
        <v>859</v>
      </c>
      <c r="C203" s="193" t="s">
        <v>860</v>
      </c>
      <c r="D203" s="191" t="s">
        <v>88</v>
      </c>
      <c r="E203" s="199"/>
      <c r="F203" s="199"/>
      <c r="G203" s="199"/>
      <c r="H203" s="200" t="s">
        <v>861</v>
      </c>
      <c r="I203" s="204"/>
      <c r="J203" s="202"/>
      <c r="K203" s="202"/>
      <c r="L203" s="164" t="str">
        <f>_xlfn.IFNA(VLOOKUP(B203,'[1]CDM Patients Data'!$B$1266:$O$5000,7,FALSE),"")</f>
        <v>Breast</v>
      </c>
      <c r="M203" s="164">
        <f>_xlfn.IFNA(VLOOKUP(B203,'[1]CDM Patients Data'!$B$1266:$O$5000,8,FALSE),"")</f>
        <v>0</v>
      </c>
      <c r="N203" s="164">
        <f>_xlfn.IFNA(VLOOKUP(B203,'[1]CDM Patients Data'!$B$1266:$O$5000,9,FALSE),"")</f>
        <v>0</v>
      </c>
      <c r="O203" s="164">
        <f>_xlfn.IFNA(VLOOKUP(B203,'[1]CDM Patients Data'!$B$1266:$O$3492,10,FALSE),"")</f>
        <v>0</v>
      </c>
      <c r="P203" s="164">
        <f>_xlfn.IFNA(VLOOKUP(B203,'[1]CDM Patients Data'!$B$1266:$O$3492,11,FALSE),"")</f>
        <v>0</v>
      </c>
      <c r="Q203" s="164">
        <f>_xlfn.IFNA(VLOOKUP(B203,'[1]CDM Patients Data'!$B$1266:$O$3492,12,FALSE),"")</f>
        <v>0</v>
      </c>
      <c r="R203" s="164">
        <f>_xlfn.IFNA(VLOOKUP(B203,'[1]CDM Patients Data'!$B$1266:$O$3492,13,FALSE),"")</f>
        <v>0</v>
      </c>
      <c r="S203" s="164">
        <f>_xlfn.IFNA(VLOOKUP(B203,'[1]CDM Patients Data'!$B$1266:$O$3492,14,FALSE),"")</f>
        <v>0</v>
      </c>
      <c r="T203" s="164" t="str">
        <f>_xlfn.IFNA(VLOOKUP(B203,'[1]CDM Patients Data'!$B$1266:$N$5000,6,FALSE),"")</f>
        <v>Manohar</v>
      </c>
      <c r="U203" s="164" t="s">
        <v>90</v>
      </c>
      <c r="V203" s="164" t="s">
        <v>207</v>
      </c>
      <c r="W203" s="164" t="s">
        <v>102</v>
      </c>
      <c r="X203" s="164" t="s">
        <v>201</v>
      </c>
      <c r="Y203" s="164"/>
      <c r="Z203" s="164"/>
      <c r="AA203" s="164"/>
      <c r="AB203" s="164"/>
      <c r="AC203" s="210"/>
      <c r="AD203" s="211"/>
      <c r="AE203" s="211" t="s">
        <v>78</v>
      </c>
      <c r="AF203" s="199"/>
      <c r="AG203" s="199"/>
      <c r="AH203" s="214" t="s">
        <v>79</v>
      </c>
      <c r="AI203" s="199"/>
      <c r="AJ203" s="199"/>
      <c r="AK203" s="218" t="s">
        <v>80</v>
      </c>
      <c r="AL203" s="220">
        <v>44549863</v>
      </c>
      <c r="AM203" s="218">
        <v>13.3649589</v>
      </c>
      <c r="AN203" s="218">
        <v>148</v>
      </c>
      <c r="AO203" s="218" t="s">
        <v>81</v>
      </c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218"/>
      <c r="BD203" s="218"/>
      <c r="BE203" s="218"/>
      <c r="BF203" s="218"/>
      <c r="BG203" s="218"/>
      <c r="BH203" s="218"/>
      <c r="BI203" s="218"/>
      <c r="BJ203" s="222"/>
      <c r="BK203" s="199"/>
      <c r="BL203" s="218" t="s">
        <v>84</v>
      </c>
      <c r="BM203" s="218"/>
      <c r="BN203" s="218"/>
      <c r="BO203" s="218"/>
      <c r="BP203" s="218" t="s">
        <v>373</v>
      </c>
      <c r="BQ203" s="218"/>
      <c r="BR203" s="218"/>
      <c r="BS203" s="218"/>
      <c r="BT203" s="218"/>
      <c r="BU203" s="218"/>
      <c r="BV203" s="218"/>
      <c r="BW203" s="218"/>
      <c r="BX203" s="218"/>
      <c r="BY203" s="199"/>
      <c r="BZ203" s="228" t="s">
        <v>84</v>
      </c>
      <c r="CA203" s="228"/>
      <c r="CB203" s="229">
        <f t="shared" si="67"/>
        <v>0</v>
      </c>
      <c r="CC203" s="218"/>
      <c r="CD203" s="228"/>
      <c r="CE203" s="230"/>
      <c r="CF203" s="230"/>
      <c r="CG203" s="230"/>
      <c r="CH203" s="230"/>
      <c r="CI203" s="230"/>
      <c r="CJ203" s="230"/>
      <c r="CK203" s="230"/>
      <c r="CL203" s="230"/>
      <c r="CM203" s="230"/>
      <c r="CN203" s="218"/>
      <c r="CO203" s="199"/>
      <c r="CP203" s="230" t="s">
        <v>84</v>
      </c>
      <c r="CQ203" s="232"/>
      <c r="CR203" s="230"/>
      <c r="CS203" s="230"/>
      <c r="CT203" s="230"/>
      <c r="CU203" s="230"/>
      <c r="CV203" s="230"/>
      <c r="CW203" s="230"/>
    </row>
    <row r="204" ht="135" hidden="1" spans="1:101">
      <c r="A204" s="191">
        <v>1250</v>
      </c>
      <c r="B204" s="192" t="s">
        <v>862</v>
      </c>
      <c r="C204" s="193" t="s">
        <v>863</v>
      </c>
      <c r="D204" s="191" t="s">
        <v>88</v>
      </c>
      <c r="E204" s="199"/>
      <c r="F204" s="199"/>
      <c r="G204" s="199"/>
      <c r="H204" s="200" t="s">
        <v>864</v>
      </c>
      <c r="I204" s="204"/>
      <c r="J204" s="202"/>
      <c r="K204" s="202"/>
      <c r="L204" s="164" t="str">
        <f>_xlfn.IFNA(VLOOKUP(B204,'[1]CDM Patients Data'!$B$1266:$O$5000,7,FALSE),"")</f>
        <v>Breast</v>
      </c>
      <c r="M204" s="164">
        <f>_xlfn.IFNA(VLOOKUP(B204,'[1]CDM Patients Data'!$B$1266:$O$5000,8,FALSE),"")</f>
        <v>0</v>
      </c>
      <c r="N204" s="164">
        <f>_xlfn.IFNA(VLOOKUP(B204,'[1]CDM Patients Data'!$B$1266:$O$5000,9,FALSE),"")</f>
        <v>0</v>
      </c>
      <c r="O204" s="164">
        <f>_xlfn.IFNA(VLOOKUP(B204,'[1]CDM Patients Data'!$B$1266:$O$3492,10,FALSE),"")</f>
        <v>0</v>
      </c>
      <c r="P204" s="164">
        <f>_xlfn.IFNA(VLOOKUP(B204,'[1]CDM Patients Data'!$B$1266:$O$3492,11,FALSE),"")</f>
        <v>0</v>
      </c>
      <c r="Q204" s="164">
        <f>_xlfn.IFNA(VLOOKUP(B204,'[1]CDM Patients Data'!$B$1266:$O$3492,12,FALSE),"")</f>
        <v>0</v>
      </c>
      <c r="R204" s="164">
        <f>_xlfn.IFNA(VLOOKUP(B204,'[1]CDM Patients Data'!$B$1266:$O$3492,13,FALSE),"")</f>
        <v>0</v>
      </c>
      <c r="S204" s="164">
        <f>_xlfn.IFNA(VLOOKUP(B204,'[1]CDM Patients Data'!$B$1266:$O$3492,14,FALSE),"")</f>
        <v>0</v>
      </c>
      <c r="T204" s="164" t="str">
        <f>_xlfn.IFNA(VLOOKUP(B204,'[1]CDM Patients Data'!$B$1266:$N$5000,6,FALSE),"")</f>
        <v>Manohar</v>
      </c>
      <c r="U204" s="164" t="s">
        <v>90</v>
      </c>
      <c r="V204" s="164" t="s">
        <v>865</v>
      </c>
      <c r="W204" s="164" t="s">
        <v>197</v>
      </c>
      <c r="X204" s="164" t="s">
        <v>201</v>
      </c>
      <c r="Y204" s="164"/>
      <c r="Z204" s="164"/>
      <c r="AA204" s="164"/>
      <c r="AB204" s="164"/>
      <c r="AC204" s="210"/>
      <c r="AD204" s="211"/>
      <c r="AE204" s="211" t="s">
        <v>78</v>
      </c>
      <c r="AF204" s="199"/>
      <c r="AG204" s="199"/>
      <c r="AH204" s="214" t="s">
        <v>79</v>
      </c>
      <c r="AI204" s="199"/>
      <c r="AJ204" s="199"/>
      <c r="AK204" s="218" t="s">
        <v>80</v>
      </c>
      <c r="AL204" s="220">
        <v>49428080</v>
      </c>
      <c r="AM204" s="218">
        <v>14.828424</v>
      </c>
      <c r="AN204" s="218">
        <v>144.7</v>
      </c>
      <c r="AO204" s="218" t="s">
        <v>81</v>
      </c>
      <c r="AP204" s="218"/>
      <c r="AQ204" s="218"/>
      <c r="AR204" s="218"/>
      <c r="AS204" s="218"/>
      <c r="AT204" s="218"/>
      <c r="AU204" s="218"/>
      <c r="AV204" s="218"/>
      <c r="AW204" s="218"/>
      <c r="AX204" s="218"/>
      <c r="AY204" s="218"/>
      <c r="AZ204" s="218"/>
      <c r="BA204" s="218"/>
      <c r="BB204" s="218"/>
      <c r="BC204" s="218"/>
      <c r="BD204" s="218">
        <v>10.96</v>
      </c>
      <c r="BE204" s="218">
        <v>9.83</v>
      </c>
      <c r="BF204" s="218" t="str">
        <f t="shared" si="68"/>
        <v>LOW</v>
      </c>
      <c r="BG204" s="218" t="str">
        <f t="shared" si="69"/>
        <v>MSS</v>
      </c>
      <c r="BH204" s="218"/>
      <c r="BI204" s="218"/>
      <c r="BJ204" s="222"/>
      <c r="BK204" s="199"/>
      <c r="BL204" s="218" t="s">
        <v>84</v>
      </c>
      <c r="BM204" s="218"/>
      <c r="BN204" s="218"/>
      <c r="BO204" s="218"/>
      <c r="BP204" s="218" t="s">
        <v>373</v>
      </c>
      <c r="BQ204" s="218"/>
      <c r="BR204" s="218"/>
      <c r="BS204" s="218"/>
      <c r="BT204" s="218"/>
      <c r="BU204" s="218"/>
      <c r="BV204" s="218"/>
      <c r="BW204" s="218"/>
      <c r="BX204" s="218"/>
      <c r="BY204" s="199"/>
      <c r="BZ204" s="228" t="s">
        <v>84</v>
      </c>
      <c r="CA204" s="228"/>
      <c r="CB204" s="229">
        <f t="shared" si="67"/>
        <v>0</v>
      </c>
      <c r="CC204" s="218"/>
      <c r="CD204" s="228"/>
      <c r="CE204" s="230"/>
      <c r="CF204" s="230"/>
      <c r="CG204" s="230"/>
      <c r="CH204" s="230"/>
      <c r="CI204" s="230"/>
      <c r="CJ204" s="230"/>
      <c r="CK204" s="230"/>
      <c r="CL204" s="230"/>
      <c r="CM204" s="230"/>
      <c r="CN204" s="218"/>
      <c r="CO204" s="199"/>
      <c r="CP204" s="230" t="s">
        <v>84</v>
      </c>
      <c r="CQ204" s="232"/>
      <c r="CR204" s="230"/>
      <c r="CS204" s="230"/>
      <c r="CT204" s="230"/>
      <c r="CU204" s="230"/>
      <c r="CV204" s="230"/>
      <c r="CW204" s="230"/>
    </row>
    <row r="205" ht="63" hidden="1" spans="1:101">
      <c r="A205" s="191">
        <v>1251</v>
      </c>
      <c r="B205" s="192" t="s">
        <v>866</v>
      </c>
      <c r="C205" s="193" t="s">
        <v>867</v>
      </c>
      <c r="D205" s="191" t="s">
        <v>88</v>
      </c>
      <c r="E205" s="199"/>
      <c r="F205" s="199"/>
      <c r="G205" s="199"/>
      <c r="H205" s="200" t="s">
        <v>868</v>
      </c>
      <c r="I205" s="204"/>
      <c r="J205" s="202"/>
      <c r="K205" s="202"/>
      <c r="L205" s="164" t="str">
        <f>_xlfn.IFNA(VLOOKUP(B205,'[1]CDM Patients Data'!$B$1266:$O$5000,7,FALSE),"")</f>
        <v>Ovary</v>
      </c>
      <c r="M205" s="164">
        <f>_xlfn.IFNA(VLOOKUP(B205,'[1]CDM Patients Data'!$B$1266:$O$5000,8,FALSE),"")</f>
        <v>0</v>
      </c>
      <c r="N205" s="164">
        <f>_xlfn.IFNA(VLOOKUP(B205,'[1]CDM Patients Data'!$B$1266:$O$5000,9,FALSE),"")</f>
        <v>0</v>
      </c>
      <c r="O205" s="164">
        <f>_xlfn.IFNA(VLOOKUP(B205,'[1]CDM Patients Data'!$B$1266:$O$3492,10,FALSE),"")</f>
        <v>0</v>
      </c>
      <c r="P205" s="164">
        <f>_xlfn.IFNA(VLOOKUP(B205,'[1]CDM Patients Data'!$B$1266:$O$3492,11,FALSE),"")</f>
        <v>0</v>
      </c>
      <c r="Q205" s="164">
        <f>_xlfn.IFNA(VLOOKUP(B205,'[1]CDM Patients Data'!$B$1266:$O$3492,12,FALSE),"")</f>
        <v>0</v>
      </c>
      <c r="R205" s="164">
        <f>_xlfn.IFNA(VLOOKUP(B205,'[1]CDM Patients Data'!$B$1266:$O$3492,13,FALSE),"")</f>
        <v>0</v>
      </c>
      <c r="S205" s="164">
        <f>_xlfn.IFNA(VLOOKUP(B205,'[1]CDM Patients Data'!$B$1266:$O$3492,14,FALSE),"")</f>
        <v>0</v>
      </c>
      <c r="T205" s="164" t="str">
        <f>_xlfn.IFNA(VLOOKUP(B205,'[1]CDM Patients Data'!$B$1266:$N$5000,6,FALSE),"")</f>
        <v>Manohar</v>
      </c>
      <c r="U205" s="164" t="s">
        <v>73</v>
      </c>
      <c r="V205" s="164" t="s">
        <v>73</v>
      </c>
      <c r="W205" s="164" t="s">
        <v>92</v>
      </c>
      <c r="X205" s="164" t="s">
        <v>869</v>
      </c>
      <c r="Y205" s="164"/>
      <c r="Z205" s="164"/>
      <c r="AA205" s="164"/>
      <c r="AB205" s="164"/>
      <c r="AC205" s="210"/>
      <c r="AD205" s="211"/>
      <c r="AE205" s="211" t="s">
        <v>78</v>
      </c>
      <c r="AF205" s="199"/>
      <c r="AG205" s="199"/>
      <c r="AH205" s="214" t="s">
        <v>79</v>
      </c>
      <c r="AI205" s="199"/>
      <c r="AJ205" s="199"/>
      <c r="AK205" s="218" t="s">
        <v>80</v>
      </c>
      <c r="AL205" s="220">
        <v>46351598</v>
      </c>
      <c r="AM205" s="218">
        <v>13.9054794</v>
      </c>
      <c r="AN205" s="218">
        <v>158.1</v>
      </c>
      <c r="AO205" s="218" t="s">
        <v>81</v>
      </c>
      <c r="AP205" s="218"/>
      <c r="AQ205" s="218"/>
      <c r="AR205" s="218"/>
      <c r="AS205" s="218"/>
      <c r="AT205" s="218"/>
      <c r="AU205" s="218"/>
      <c r="AV205" s="218"/>
      <c r="AW205" s="218"/>
      <c r="AX205" s="218"/>
      <c r="AY205" s="218"/>
      <c r="AZ205" s="218"/>
      <c r="BA205" s="218"/>
      <c r="BB205" s="218"/>
      <c r="BC205" s="218"/>
      <c r="BD205" s="218">
        <v>8.07</v>
      </c>
      <c r="BE205" s="218">
        <v>9.38</v>
      </c>
      <c r="BF205" s="218" t="str">
        <f t="shared" si="68"/>
        <v>LOW</v>
      </c>
      <c r="BG205" s="218" t="str">
        <f t="shared" si="69"/>
        <v>MSS</v>
      </c>
      <c r="BH205" s="218"/>
      <c r="BI205" s="218"/>
      <c r="BJ205" s="222"/>
      <c r="BK205" s="199"/>
      <c r="BL205" s="218" t="s">
        <v>84</v>
      </c>
      <c r="BM205" s="218"/>
      <c r="BN205" s="218"/>
      <c r="BO205" s="218"/>
      <c r="BP205" s="218" t="s">
        <v>373</v>
      </c>
      <c r="BQ205" s="218"/>
      <c r="BR205" s="218"/>
      <c r="BS205" s="218"/>
      <c r="BT205" s="218"/>
      <c r="BU205" s="218"/>
      <c r="BV205" s="218"/>
      <c r="BW205" s="218"/>
      <c r="BX205" s="218"/>
      <c r="BY205" s="199"/>
      <c r="BZ205" s="228" t="s">
        <v>84</v>
      </c>
      <c r="CA205" s="228"/>
      <c r="CB205" s="229">
        <f t="shared" si="67"/>
        <v>0</v>
      </c>
      <c r="CC205" s="218"/>
      <c r="CD205" s="228"/>
      <c r="CE205" s="230"/>
      <c r="CF205" s="230"/>
      <c r="CG205" s="230"/>
      <c r="CH205" s="230"/>
      <c r="CI205" s="230"/>
      <c r="CJ205" s="230"/>
      <c r="CK205" s="230"/>
      <c r="CL205" s="230"/>
      <c r="CM205" s="230"/>
      <c r="CN205" s="218"/>
      <c r="CO205" s="199"/>
      <c r="CP205" s="230" t="s">
        <v>84</v>
      </c>
      <c r="CQ205" s="232"/>
      <c r="CR205" s="230"/>
      <c r="CS205" s="230"/>
      <c r="CT205" s="230"/>
      <c r="CU205" s="230"/>
      <c r="CV205" s="230"/>
      <c r="CW205" s="230"/>
    </row>
    <row r="206" ht="47.25" hidden="1" spans="1:101">
      <c r="A206" s="191">
        <v>1252</v>
      </c>
      <c r="B206" s="192" t="s">
        <v>870</v>
      </c>
      <c r="C206" s="193" t="s">
        <v>871</v>
      </c>
      <c r="D206" s="191" t="s">
        <v>122</v>
      </c>
      <c r="E206" s="199"/>
      <c r="F206" s="199"/>
      <c r="G206" s="199"/>
      <c r="H206" s="200" t="s">
        <v>872</v>
      </c>
      <c r="I206" s="204"/>
      <c r="J206" s="202"/>
      <c r="K206" s="202"/>
      <c r="L206" s="164" t="str">
        <f>_xlfn.IFNA(VLOOKUP(B206,'[1]CDM Patients Data'!$B$1266:$O$5000,7,FALSE),"")</f>
        <v>Lung</v>
      </c>
      <c r="M206" s="164" t="str">
        <f>_xlfn.IFNA(VLOOKUP(B206,'[1]CDM Patients Data'!$B$1266:$O$5000,8,FALSE),"")</f>
        <v>Upper lobe, lung</v>
      </c>
      <c r="N206" s="164" t="str">
        <f>_xlfn.IFNA(VLOOKUP(B206,'[1]CDM Patients Data'!$B$1266:$O$5000,9,FALSE),"")</f>
        <v>Adenocarcinoma, NOS</v>
      </c>
      <c r="O206" s="164" t="str">
        <f>_xlfn.IFNA(VLOOKUP(B206,'[1]CDM Patients Data'!$B$1266:$O$3492,10,FALSE),"")</f>
        <v>Right</v>
      </c>
      <c r="P206" s="164">
        <f>_xlfn.IFNA(VLOOKUP(B206,'[1]CDM Patients Data'!$B$1266:$O$3492,11,FALSE),"")</f>
        <v>0</v>
      </c>
      <c r="Q206" s="164">
        <f>_xlfn.IFNA(VLOOKUP(B206,'[1]CDM Patients Data'!$B$1266:$O$3492,12,FALSE),"")</f>
        <v>0</v>
      </c>
      <c r="R206" s="164">
        <f>_xlfn.IFNA(VLOOKUP(B206,'[1]CDM Patients Data'!$B$1266:$O$3492,13,FALSE),"")</f>
        <v>0</v>
      </c>
      <c r="S206" s="164">
        <f>_xlfn.IFNA(VLOOKUP(B206,'[1]CDM Patients Data'!$B$1266:$O$3492,14,FALSE),"")</f>
        <v>0</v>
      </c>
      <c r="T206" s="164">
        <f>_xlfn.IFNA(VLOOKUP(B206,'[1]CDM Patients Data'!$B$1266:$N$5000,6,FALSE),"")</f>
        <v>0</v>
      </c>
      <c r="U206" s="164" t="s">
        <v>224</v>
      </c>
      <c r="V206" s="164" t="s">
        <v>299</v>
      </c>
      <c r="W206" s="164" t="s">
        <v>102</v>
      </c>
      <c r="X206" s="164" t="s">
        <v>131</v>
      </c>
      <c r="Y206" s="164"/>
      <c r="Z206" s="164"/>
      <c r="AA206" s="164"/>
      <c r="AB206" s="164"/>
      <c r="AC206" s="210"/>
      <c r="AD206" s="211"/>
      <c r="AE206" s="211" t="s">
        <v>78</v>
      </c>
      <c r="AF206" s="199"/>
      <c r="AG206" s="199"/>
      <c r="AH206" s="214" t="s">
        <v>79</v>
      </c>
      <c r="AI206" s="199"/>
      <c r="AJ206" s="199"/>
      <c r="AK206" s="218" t="s">
        <v>80</v>
      </c>
      <c r="AL206" s="220">
        <v>46104145</v>
      </c>
      <c r="AM206" s="218">
        <v>13.8312435</v>
      </c>
      <c r="AN206" s="218">
        <v>156.8</v>
      </c>
      <c r="AO206" s="218" t="s">
        <v>81</v>
      </c>
      <c r="AP206" s="218" t="s">
        <v>521</v>
      </c>
      <c r="AQ206" s="218" t="s">
        <v>873</v>
      </c>
      <c r="AR206" s="218" t="s">
        <v>118</v>
      </c>
      <c r="AS206" s="218" t="s">
        <v>663</v>
      </c>
      <c r="AT206" s="218"/>
      <c r="AU206" s="218"/>
      <c r="AV206" s="218"/>
      <c r="AW206" s="218"/>
      <c r="AX206" s="218"/>
      <c r="AY206" s="218" t="s">
        <v>521</v>
      </c>
      <c r="AZ206" s="218"/>
      <c r="BA206" s="218"/>
      <c r="BB206" s="218"/>
      <c r="BC206" s="218"/>
      <c r="BD206" s="218">
        <v>6.65</v>
      </c>
      <c r="BE206" s="218">
        <v>10.43</v>
      </c>
      <c r="BF206" s="218" t="str">
        <f t="shared" si="68"/>
        <v>LOW</v>
      </c>
      <c r="BG206" s="218" t="str">
        <f t="shared" si="69"/>
        <v>MSS</v>
      </c>
      <c r="BH206" s="218"/>
      <c r="BI206" s="218"/>
      <c r="BJ206" s="222"/>
      <c r="BK206" s="199"/>
      <c r="BL206" s="218" t="s">
        <v>84</v>
      </c>
      <c r="BM206" s="218"/>
      <c r="BN206" s="218"/>
      <c r="BO206" s="218"/>
      <c r="BP206" s="218" t="s">
        <v>373</v>
      </c>
      <c r="BQ206" s="218"/>
      <c r="BR206" s="218"/>
      <c r="BS206" s="218"/>
      <c r="BT206" s="218"/>
      <c r="BU206" s="218"/>
      <c r="BV206" s="218"/>
      <c r="BW206" s="218"/>
      <c r="BX206" s="218"/>
      <c r="BY206" s="199"/>
      <c r="BZ206" s="228" t="s">
        <v>84</v>
      </c>
      <c r="CA206" s="228"/>
      <c r="CB206" s="229">
        <f t="shared" si="67"/>
        <v>0</v>
      </c>
      <c r="CC206" s="218"/>
      <c r="CD206" s="228"/>
      <c r="CE206" s="230"/>
      <c r="CF206" s="230"/>
      <c r="CG206" s="230"/>
      <c r="CH206" s="230"/>
      <c r="CI206" s="230"/>
      <c r="CJ206" s="230"/>
      <c r="CK206" s="230"/>
      <c r="CL206" s="230"/>
      <c r="CM206" s="230"/>
      <c r="CN206" s="218" t="s">
        <v>119</v>
      </c>
      <c r="CO206" s="199"/>
      <c r="CP206" s="230" t="s">
        <v>80</v>
      </c>
      <c r="CQ206" s="232">
        <v>55130826</v>
      </c>
      <c r="CR206" s="230">
        <f t="shared" ref="CR206:CR210" si="70">CQ206*150/10^9</f>
        <v>8.2696239</v>
      </c>
      <c r="CS206" s="230"/>
      <c r="CT206" s="230" t="s">
        <v>95</v>
      </c>
      <c r="CU206" s="230"/>
      <c r="CV206" s="230"/>
      <c r="CW206" s="230"/>
    </row>
    <row r="207" ht="47.25" hidden="1" spans="1:101">
      <c r="A207" s="191">
        <v>1253</v>
      </c>
      <c r="B207" s="192" t="s">
        <v>874</v>
      </c>
      <c r="C207" s="193" t="s">
        <v>875</v>
      </c>
      <c r="D207" s="191" t="s">
        <v>122</v>
      </c>
      <c r="E207" s="199"/>
      <c r="F207" s="199"/>
      <c r="G207" s="199"/>
      <c r="H207" s="200" t="s">
        <v>876</v>
      </c>
      <c r="I207" s="204"/>
      <c r="J207" s="202"/>
      <c r="K207" s="202"/>
      <c r="L207" s="164" t="str">
        <f>_xlfn.IFNA(VLOOKUP(B207,'[1]CDM Patients Data'!$B$1266:$O$5000,7,FALSE),"")</f>
        <v>Breast</v>
      </c>
      <c r="M207" s="164">
        <f>_xlfn.IFNA(VLOOKUP(B207,'[1]CDM Patients Data'!$B$1266:$O$5000,8,FALSE),"")</f>
        <v>0</v>
      </c>
      <c r="N207" s="164">
        <f>_xlfn.IFNA(VLOOKUP(B207,'[1]CDM Patients Data'!$B$1266:$O$5000,9,FALSE),"")</f>
        <v>0</v>
      </c>
      <c r="O207" s="164">
        <f>_xlfn.IFNA(VLOOKUP(B207,'[1]CDM Patients Data'!$B$1266:$O$3492,10,FALSE),"")</f>
        <v>0</v>
      </c>
      <c r="P207" s="164">
        <f>_xlfn.IFNA(VLOOKUP(B207,'[1]CDM Patients Data'!$B$1266:$O$3492,11,FALSE),"")</f>
        <v>0</v>
      </c>
      <c r="Q207" s="164">
        <f>_xlfn.IFNA(VLOOKUP(B207,'[1]CDM Patients Data'!$B$1266:$O$3492,12,FALSE),"")</f>
        <v>0</v>
      </c>
      <c r="R207" s="164">
        <f>_xlfn.IFNA(VLOOKUP(B207,'[1]CDM Patients Data'!$B$1266:$O$3492,13,FALSE),"")</f>
        <v>0</v>
      </c>
      <c r="S207" s="164">
        <f>_xlfn.IFNA(VLOOKUP(B207,'[1]CDM Patients Data'!$B$1266:$O$3492,14,FALSE),"")</f>
        <v>0</v>
      </c>
      <c r="T207" s="164" t="str">
        <f>_xlfn.IFNA(VLOOKUP(B207,'[1]CDM Patients Data'!$B$1266:$N$5000,6,FALSE),"")</f>
        <v>Manohar</v>
      </c>
      <c r="U207" s="164" t="s">
        <v>90</v>
      </c>
      <c r="V207" s="164" t="s">
        <v>207</v>
      </c>
      <c r="W207" s="164" t="s">
        <v>92</v>
      </c>
      <c r="X207" s="164" t="s">
        <v>201</v>
      </c>
      <c r="Y207" s="164"/>
      <c r="Z207" s="164"/>
      <c r="AA207" s="164"/>
      <c r="AB207" s="164"/>
      <c r="AC207" s="210"/>
      <c r="AD207" s="211"/>
      <c r="AE207" s="211" t="s">
        <v>78</v>
      </c>
      <c r="AF207" s="199"/>
      <c r="AG207" s="199"/>
      <c r="AH207" s="214" t="s">
        <v>684</v>
      </c>
      <c r="AI207" s="199"/>
      <c r="AJ207" s="199"/>
      <c r="AK207" s="218" t="s">
        <v>80</v>
      </c>
      <c r="AL207" s="220">
        <v>43866844</v>
      </c>
      <c r="AM207" s="218">
        <v>13.1600532</v>
      </c>
      <c r="AN207" s="218">
        <v>136.1</v>
      </c>
      <c r="AO207" s="218" t="s">
        <v>81</v>
      </c>
      <c r="AP207" s="218"/>
      <c r="AQ207" s="218"/>
      <c r="AR207" s="218"/>
      <c r="AS207" s="218"/>
      <c r="AT207" s="218"/>
      <c r="AU207" s="218"/>
      <c r="AV207" s="218"/>
      <c r="AW207" s="218"/>
      <c r="AX207" s="218"/>
      <c r="AY207" s="218" t="s">
        <v>877</v>
      </c>
      <c r="AZ207" s="218"/>
      <c r="BA207" s="218"/>
      <c r="BB207" s="218"/>
      <c r="BC207" s="218"/>
      <c r="BD207" s="218">
        <v>10.31</v>
      </c>
      <c r="BE207" s="218">
        <v>7.75</v>
      </c>
      <c r="BF207" s="218" t="str">
        <f t="shared" si="68"/>
        <v>LOW</v>
      </c>
      <c r="BG207" s="218" t="str">
        <f t="shared" si="69"/>
        <v>MSS</v>
      </c>
      <c r="BH207" s="218"/>
      <c r="BI207" s="218"/>
      <c r="BJ207" s="222"/>
      <c r="BK207" s="199"/>
      <c r="BL207" s="218" t="s">
        <v>84</v>
      </c>
      <c r="BM207" s="218"/>
      <c r="BN207" s="218"/>
      <c r="BO207" s="218"/>
      <c r="BP207" s="218" t="s">
        <v>373</v>
      </c>
      <c r="BQ207" s="218"/>
      <c r="BR207" s="218"/>
      <c r="BS207" s="218"/>
      <c r="BT207" s="218"/>
      <c r="BU207" s="218"/>
      <c r="BV207" s="218"/>
      <c r="BW207" s="218"/>
      <c r="BX207" s="218"/>
      <c r="BY207" s="199"/>
      <c r="BZ207" s="228" t="s">
        <v>84</v>
      </c>
      <c r="CA207" s="228"/>
      <c r="CB207" s="229">
        <f t="shared" si="67"/>
        <v>0</v>
      </c>
      <c r="CC207" s="218"/>
      <c r="CD207" s="228"/>
      <c r="CE207" s="230"/>
      <c r="CF207" s="230"/>
      <c r="CG207" s="230"/>
      <c r="CH207" s="230"/>
      <c r="CI207" s="230"/>
      <c r="CJ207" s="230"/>
      <c r="CK207" s="230"/>
      <c r="CL207" s="230"/>
      <c r="CM207" s="230"/>
      <c r="CN207" s="218" t="s">
        <v>119</v>
      </c>
      <c r="CO207" s="199"/>
      <c r="CP207" s="230" t="s">
        <v>80</v>
      </c>
      <c r="CQ207" s="232">
        <v>52899926</v>
      </c>
      <c r="CR207" s="230">
        <f t="shared" si="70"/>
        <v>7.9349889</v>
      </c>
      <c r="CS207" s="230"/>
      <c r="CT207" s="230" t="s">
        <v>95</v>
      </c>
      <c r="CU207" s="230"/>
      <c r="CV207" s="230"/>
      <c r="CW207" s="230"/>
    </row>
    <row r="208" ht="45" hidden="1" spans="1:101">
      <c r="A208" s="191">
        <v>1254</v>
      </c>
      <c r="B208" s="192" t="s">
        <v>878</v>
      </c>
      <c r="C208" s="193" t="s">
        <v>879</v>
      </c>
      <c r="D208" s="191" t="s">
        <v>880</v>
      </c>
      <c r="E208" s="199"/>
      <c r="F208" s="199"/>
      <c r="G208" s="199"/>
      <c r="H208" s="200" t="s">
        <v>881</v>
      </c>
      <c r="I208" s="204" t="s">
        <v>882</v>
      </c>
      <c r="J208" s="202"/>
      <c r="K208" s="202"/>
      <c r="L208" s="164" t="str">
        <f>_xlfn.IFNA(VLOOKUP(B208,'[1]CDM Patients Data'!$B$1266:$O$5000,7,FALSE),"")</f>
        <v>Breast</v>
      </c>
      <c r="M208" s="164">
        <f>_xlfn.IFNA(VLOOKUP(B208,'[1]CDM Patients Data'!$B$1266:$O$5000,8,FALSE),"")</f>
        <v>0</v>
      </c>
      <c r="N208" s="164">
        <f>_xlfn.IFNA(VLOOKUP(B208,'[1]CDM Patients Data'!$B$1266:$O$5000,9,FALSE),"")</f>
        <v>0</v>
      </c>
      <c r="O208" s="164">
        <f>_xlfn.IFNA(VLOOKUP(B208,'[1]CDM Patients Data'!$B$1266:$O$3492,10,FALSE),"")</f>
        <v>0</v>
      </c>
      <c r="P208" s="164">
        <f>_xlfn.IFNA(VLOOKUP(B208,'[1]CDM Patients Data'!$B$1266:$O$3492,11,FALSE),"")</f>
        <v>0</v>
      </c>
      <c r="Q208" s="164">
        <f>_xlfn.IFNA(VLOOKUP(B208,'[1]CDM Patients Data'!$B$1266:$O$3492,12,FALSE),"")</f>
        <v>0</v>
      </c>
      <c r="R208" s="164">
        <f>_xlfn.IFNA(VLOOKUP(B208,'[1]CDM Patients Data'!$B$1266:$O$3492,13,FALSE),"")</f>
        <v>0</v>
      </c>
      <c r="S208" s="164">
        <f>_xlfn.IFNA(VLOOKUP(B208,'[1]CDM Patients Data'!$B$1266:$O$3492,14,FALSE),"")</f>
        <v>0</v>
      </c>
      <c r="T208" s="164" t="str">
        <f>_xlfn.IFNA(VLOOKUP(B208,'[1]CDM Patients Data'!$B$1266:$N$5000,6,FALSE),"")</f>
        <v>Manohar</v>
      </c>
      <c r="U208" s="164" t="s">
        <v>90</v>
      </c>
      <c r="V208" s="164" t="s">
        <v>883</v>
      </c>
      <c r="W208" s="164" t="s">
        <v>102</v>
      </c>
      <c r="X208" s="164" t="s">
        <v>93</v>
      </c>
      <c r="Y208" s="164"/>
      <c r="Z208" s="164"/>
      <c r="AA208" s="164"/>
      <c r="AB208" s="164"/>
      <c r="AC208" s="210"/>
      <c r="AD208" s="211"/>
      <c r="AE208" s="211"/>
      <c r="AF208" s="199"/>
      <c r="AG208" s="199"/>
      <c r="AH208" s="214" t="s">
        <v>589</v>
      </c>
      <c r="AI208" s="199"/>
      <c r="AJ208" s="199"/>
      <c r="AK208" s="218"/>
      <c r="AL208" s="220">
        <v>36228262</v>
      </c>
      <c r="AM208" s="218">
        <v>10.8684786</v>
      </c>
      <c r="AN208" s="218">
        <v>35.1</v>
      </c>
      <c r="AO208" s="218" t="s">
        <v>94</v>
      </c>
      <c r="AP208" s="218"/>
      <c r="AQ208" s="218"/>
      <c r="AR208" s="218"/>
      <c r="AS208" s="218"/>
      <c r="AT208" s="218"/>
      <c r="AU208" s="218"/>
      <c r="AV208" s="218"/>
      <c r="AW208" s="218"/>
      <c r="AX208" s="218"/>
      <c r="AY208" s="218"/>
      <c r="AZ208" s="218"/>
      <c r="BA208" s="218"/>
      <c r="BB208" s="218"/>
      <c r="BC208" s="218"/>
      <c r="BD208" s="218">
        <v>6.77</v>
      </c>
      <c r="BE208" s="218">
        <v>8.46</v>
      </c>
      <c r="BF208" s="218" t="str">
        <f t="shared" si="68"/>
        <v>LOW</v>
      </c>
      <c r="BG208" s="218" t="str">
        <f t="shared" si="69"/>
        <v>MSS</v>
      </c>
      <c r="BH208" s="218"/>
      <c r="BI208" s="218"/>
      <c r="BJ208" s="222"/>
      <c r="BK208" s="199"/>
      <c r="BL208" s="218" t="s">
        <v>84</v>
      </c>
      <c r="BM208" s="218"/>
      <c r="BN208" s="218"/>
      <c r="BO208" s="218"/>
      <c r="BP208" s="218" t="s">
        <v>373</v>
      </c>
      <c r="BQ208" s="218"/>
      <c r="BR208" s="218"/>
      <c r="BS208" s="218"/>
      <c r="BT208" s="218"/>
      <c r="BU208" s="218"/>
      <c r="BV208" s="218"/>
      <c r="BW208" s="218"/>
      <c r="BX208" s="218"/>
      <c r="BY208" s="199"/>
      <c r="BZ208" s="228" t="s">
        <v>84</v>
      </c>
      <c r="CA208" s="228"/>
      <c r="CB208" s="229">
        <f t="shared" si="67"/>
        <v>0</v>
      </c>
      <c r="CC208" s="218"/>
      <c r="CD208" s="228"/>
      <c r="CE208" s="230"/>
      <c r="CF208" s="230"/>
      <c r="CG208" s="230"/>
      <c r="CH208" s="230"/>
      <c r="CI208" s="230"/>
      <c r="CJ208" s="230"/>
      <c r="CK208" s="230"/>
      <c r="CL208" s="230"/>
      <c r="CM208" s="230"/>
      <c r="CN208" s="218"/>
      <c r="CO208" s="199"/>
      <c r="CP208" s="230" t="s">
        <v>84</v>
      </c>
      <c r="CQ208" s="232"/>
      <c r="CR208" s="230"/>
      <c r="CS208" s="230"/>
      <c r="CT208" s="230"/>
      <c r="CU208" s="230"/>
      <c r="CV208" s="230"/>
      <c r="CW208" s="230" t="s">
        <v>209</v>
      </c>
    </row>
    <row r="209" ht="45" hidden="1" spans="1:101">
      <c r="A209" s="191">
        <v>1256</v>
      </c>
      <c r="B209" s="192" t="s">
        <v>884</v>
      </c>
      <c r="C209" s="193" t="s">
        <v>885</v>
      </c>
      <c r="D209" s="191" t="s">
        <v>88</v>
      </c>
      <c r="E209" s="199"/>
      <c r="F209" s="199"/>
      <c r="G209" s="199"/>
      <c r="H209" s="200" t="s">
        <v>886</v>
      </c>
      <c r="I209" s="204"/>
      <c r="J209" s="202"/>
      <c r="K209" s="202"/>
      <c r="L209" s="164" t="str">
        <f>_xlfn.IFNA(VLOOKUP(B209,'[1]CDM Patients Data'!$B$1266:$O$5000,7,FALSE),"")</f>
        <v>Ovary</v>
      </c>
      <c r="M209" s="164">
        <f>_xlfn.IFNA(VLOOKUP(B209,'[1]CDM Patients Data'!$B$1266:$O$5000,8,FALSE),"")</f>
        <v>0</v>
      </c>
      <c r="N209" s="164">
        <f>_xlfn.IFNA(VLOOKUP(B209,'[1]CDM Patients Data'!$B$1266:$O$5000,9,FALSE),"")</f>
        <v>0</v>
      </c>
      <c r="O209" s="164">
        <f>_xlfn.IFNA(VLOOKUP(B209,'[1]CDM Patients Data'!$B$1266:$O$3492,10,FALSE),"")</f>
        <v>0</v>
      </c>
      <c r="P209" s="164">
        <f>_xlfn.IFNA(VLOOKUP(B209,'[1]CDM Patients Data'!$B$1266:$O$3492,11,FALSE),"")</f>
        <v>0</v>
      </c>
      <c r="Q209" s="164">
        <f>_xlfn.IFNA(VLOOKUP(B209,'[1]CDM Patients Data'!$B$1266:$O$3492,12,FALSE),"")</f>
        <v>0</v>
      </c>
      <c r="R209" s="164">
        <f>_xlfn.IFNA(VLOOKUP(B209,'[1]CDM Patients Data'!$B$1266:$O$3492,13,FALSE),"")</f>
        <v>0</v>
      </c>
      <c r="S209" s="164">
        <f>_xlfn.IFNA(VLOOKUP(B209,'[1]CDM Patients Data'!$B$1266:$O$3492,14,FALSE),"")</f>
        <v>0</v>
      </c>
      <c r="T209" s="164" t="str">
        <f>_xlfn.IFNA(VLOOKUP(B209,'[1]CDM Patients Data'!$B$1266:$N$5000,6,FALSE),"")</f>
        <v>Manohar</v>
      </c>
      <c r="U209" s="164" t="s">
        <v>73</v>
      </c>
      <c r="V209" s="164" t="s">
        <v>73</v>
      </c>
      <c r="W209" s="164" t="s">
        <v>197</v>
      </c>
      <c r="X209" s="164" t="s">
        <v>887</v>
      </c>
      <c r="Y209" s="164"/>
      <c r="Z209" s="164"/>
      <c r="AA209" s="164"/>
      <c r="AB209" s="164"/>
      <c r="AC209" s="210"/>
      <c r="AD209" s="211"/>
      <c r="AE209" s="211" t="s">
        <v>78</v>
      </c>
      <c r="AF209" s="199"/>
      <c r="AG209" s="199"/>
      <c r="AH209" s="214" t="s">
        <v>79</v>
      </c>
      <c r="AI209" s="199"/>
      <c r="AJ209" s="199"/>
      <c r="AK209" s="218" t="s">
        <v>80</v>
      </c>
      <c r="AL209" s="220">
        <v>79556964</v>
      </c>
      <c r="AM209" s="218">
        <v>23.8670892</v>
      </c>
      <c r="AN209" s="218">
        <v>171.4</v>
      </c>
      <c r="AO209" s="218" t="s">
        <v>81</v>
      </c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218"/>
      <c r="BD209" s="218">
        <v>2.5</v>
      </c>
      <c r="BE209" s="218">
        <v>16.68</v>
      </c>
      <c r="BF209" s="218" t="str">
        <f t="shared" si="68"/>
        <v>LOW</v>
      </c>
      <c r="BG209" s="218" t="str">
        <f t="shared" si="69"/>
        <v>MSI-H</v>
      </c>
      <c r="BH209" s="218"/>
      <c r="BI209" s="218"/>
      <c r="BJ209" s="222"/>
      <c r="BK209" s="199"/>
      <c r="BL209" s="218" t="s">
        <v>84</v>
      </c>
      <c r="BM209" s="218"/>
      <c r="BN209" s="218"/>
      <c r="BO209" s="218"/>
      <c r="BP209" s="218" t="s">
        <v>373</v>
      </c>
      <c r="BQ209" s="218"/>
      <c r="BR209" s="218"/>
      <c r="BS209" s="218"/>
      <c r="BT209" s="218"/>
      <c r="BU209" s="218"/>
      <c r="BV209" s="218"/>
      <c r="BW209" s="218"/>
      <c r="BX209" s="218"/>
      <c r="BY209" s="199"/>
      <c r="BZ209" s="228" t="s">
        <v>84</v>
      </c>
      <c r="CA209" s="228"/>
      <c r="CB209" s="229">
        <f t="shared" si="67"/>
        <v>0</v>
      </c>
      <c r="CC209" s="218"/>
      <c r="CD209" s="228"/>
      <c r="CE209" s="230"/>
      <c r="CF209" s="230"/>
      <c r="CG209" s="230"/>
      <c r="CH209" s="230"/>
      <c r="CI209" s="230"/>
      <c r="CJ209" s="230"/>
      <c r="CK209" s="230"/>
      <c r="CL209" s="230"/>
      <c r="CM209" s="230"/>
      <c r="CN209" s="218"/>
      <c r="CO209" s="199"/>
      <c r="CP209" s="230" t="s">
        <v>84</v>
      </c>
      <c r="CQ209" s="232"/>
      <c r="CR209" s="230"/>
      <c r="CS209" s="230"/>
      <c r="CT209" s="230"/>
      <c r="CU209" s="230"/>
      <c r="CV209" s="230"/>
      <c r="CW209" s="230"/>
    </row>
    <row r="210" ht="30" hidden="1" spans="1:101">
      <c r="A210" s="191">
        <v>1257</v>
      </c>
      <c r="B210" s="192" t="s">
        <v>888</v>
      </c>
      <c r="C210" s="193" t="s">
        <v>889</v>
      </c>
      <c r="D210" s="191" t="s">
        <v>135</v>
      </c>
      <c r="E210" s="199"/>
      <c r="F210" s="199"/>
      <c r="G210" s="199"/>
      <c r="H210" s="200" t="s">
        <v>366</v>
      </c>
      <c r="I210" s="204"/>
      <c r="J210" s="202"/>
      <c r="K210" s="202"/>
      <c r="L210" s="164" t="str">
        <f>_xlfn.IFNA(VLOOKUP(B210,'[1]CDM Patients Data'!$B$1266:$O$5000,7,FALSE),"")</f>
        <v>Lung</v>
      </c>
      <c r="M210" s="164" t="str">
        <f>_xlfn.IFNA(VLOOKUP(B210,'[1]CDM Patients Data'!$B$1266:$O$5000,8,FALSE),"")</f>
        <v>Lung NOS</v>
      </c>
      <c r="N210" s="164" t="str">
        <f>_xlfn.IFNA(VLOOKUP(B210,'[1]CDM Patients Data'!$B$1266:$O$5000,9,FALSE),"")</f>
        <v>Adenocarcinoma, NOS</v>
      </c>
      <c r="O210" s="164" t="str">
        <f>_xlfn.IFNA(VLOOKUP(B210,'[1]CDM Patients Data'!$B$1266:$O$3492,10,FALSE),"")</f>
        <v>Right</v>
      </c>
      <c r="P210" s="164">
        <f>_xlfn.IFNA(VLOOKUP(B210,'[1]CDM Patients Data'!$B$1266:$O$3492,11,FALSE),"")</f>
        <v>0</v>
      </c>
      <c r="Q210" s="164">
        <f>_xlfn.IFNA(VLOOKUP(B210,'[1]CDM Patients Data'!$B$1266:$O$3492,12,FALSE),"")</f>
        <v>0</v>
      </c>
      <c r="R210" s="164">
        <f>_xlfn.IFNA(VLOOKUP(B210,'[1]CDM Patients Data'!$B$1266:$O$3492,13,FALSE),"")</f>
        <v>0</v>
      </c>
      <c r="S210" s="164">
        <f>_xlfn.IFNA(VLOOKUP(B210,'[1]CDM Patients Data'!$B$1266:$O$3492,14,FALSE),"")</f>
        <v>0</v>
      </c>
      <c r="T210" s="164">
        <f>_xlfn.IFNA(VLOOKUP(B210,'[1]CDM Patients Data'!$B$1266:$N$5000,6,FALSE),"")</f>
        <v>0</v>
      </c>
      <c r="U210" s="164" t="s">
        <v>224</v>
      </c>
      <c r="V210" s="164" t="s">
        <v>338</v>
      </c>
      <c r="W210" s="164" t="s">
        <v>102</v>
      </c>
      <c r="X210" s="164" t="s">
        <v>131</v>
      </c>
      <c r="Y210" s="164"/>
      <c r="Z210" s="164"/>
      <c r="AA210" s="164"/>
      <c r="AB210" s="164"/>
      <c r="AC210" s="210"/>
      <c r="AD210" s="211"/>
      <c r="AE210" s="211" t="s">
        <v>78</v>
      </c>
      <c r="AF210" s="199"/>
      <c r="AG210" s="199"/>
      <c r="AH210" s="214" t="s">
        <v>79</v>
      </c>
      <c r="AI210" s="199"/>
      <c r="AJ210" s="199"/>
      <c r="AK210" s="218" t="s">
        <v>80</v>
      </c>
      <c r="AL210" s="220">
        <v>56197491</v>
      </c>
      <c r="AM210" s="218">
        <v>16.8592473</v>
      </c>
      <c r="AN210" s="218">
        <v>177.9</v>
      </c>
      <c r="AO210" s="218" t="s">
        <v>81</v>
      </c>
      <c r="AP210" s="218" t="s">
        <v>118</v>
      </c>
      <c r="AQ210" s="218"/>
      <c r="AR210" s="218"/>
      <c r="AS210" s="218"/>
      <c r="AT210" s="218"/>
      <c r="AU210" s="218"/>
      <c r="AV210" s="218"/>
      <c r="AW210" s="218"/>
      <c r="AX210" s="218"/>
      <c r="AY210" s="218" t="s">
        <v>429</v>
      </c>
      <c r="AZ210" s="218"/>
      <c r="BA210" s="218"/>
      <c r="BB210" s="218"/>
      <c r="BC210" s="218"/>
      <c r="BD210" s="218">
        <v>6.43</v>
      </c>
      <c r="BE210" s="218">
        <v>8.75</v>
      </c>
      <c r="BF210" s="218" t="str">
        <f t="shared" si="68"/>
        <v>LOW</v>
      </c>
      <c r="BG210" s="218" t="str">
        <f t="shared" si="69"/>
        <v>MSS</v>
      </c>
      <c r="BH210" s="218"/>
      <c r="BI210" s="218"/>
      <c r="BJ210" s="222"/>
      <c r="BK210" s="199"/>
      <c r="BL210" s="218" t="s">
        <v>84</v>
      </c>
      <c r="BM210" s="218"/>
      <c r="BN210" s="218"/>
      <c r="BO210" s="218"/>
      <c r="BP210" s="218" t="s">
        <v>373</v>
      </c>
      <c r="BQ210" s="218"/>
      <c r="BR210" s="218"/>
      <c r="BS210" s="218"/>
      <c r="BT210" s="218"/>
      <c r="BU210" s="218"/>
      <c r="BV210" s="218"/>
      <c r="BW210" s="218"/>
      <c r="BX210" s="218"/>
      <c r="BY210" s="199"/>
      <c r="BZ210" s="228" t="s">
        <v>84</v>
      </c>
      <c r="CA210" s="228"/>
      <c r="CB210" s="229">
        <f t="shared" si="67"/>
        <v>0</v>
      </c>
      <c r="CC210" s="218"/>
      <c r="CD210" s="228"/>
      <c r="CE210" s="230"/>
      <c r="CF210" s="230"/>
      <c r="CG210" s="230"/>
      <c r="CH210" s="230"/>
      <c r="CI210" s="230"/>
      <c r="CJ210" s="230"/>
      <c r="CK210" s="230"/>
      <c r="CL210" s="230"/>
      <c r="CM210" s="230"/>
      <c r="CN210" s="218" t="s">
        <v>119</v>
      </c>
      <c r="CO210" s="199"/>
      <c r="CP210" s="230" t="s">
        <v>80</v>
      </c>
      <c r="CQ210" s="232">
        <v>52991484</v>
      </c>
      <c r="CR210" s="230">
        <f t="shared" si="70"/>
        <v>7.9487226</v>
      </c>
      <c r="CS210" s="230"/>
      <c r="CT210" s="230" t="s">
        <v>95</v>
      </c>
      <c r="CU210" s="230"/>
      <c r="CV210" s="230"/>
      <c r="CW210" s="230"/>
    </row>
    <row r="211" ht="45" hidden="1" spans="1:101">
      <c r="A211" s="191">
        <v>1258</v>
      </c>
      <c r="B211" s="192" t="s">
        <v>890</v>
      </c>
      <c r="C211" s="193" t="s">
        <v>891</v>
      </c>
      <c r="D211" s="191" t="s">
        <v>99</v>
      </c>
      <c r="E211" s="199"/>
      <c r="F211" s="199"/>
      <c r="G211" s="199"/>
      <c r="H211" s="200" t="s">
        <v>892</v>
      </c>
      <c r="I211" s="204" t="s">
        <v>172</v>
      </c>
      <c r="J211" s="202"/>
      <c r="K211" s="202"/>
      <c r="L211" s="164" t="str">
        <f>_xlfn.IFNA(VLOOKUP(B211,'[1]CDM Patients Data'!$B$1266:$O$5000,7,FALSE),"")</f>
        <v>Breast</v>
      </c>
      <c r="M211" s="164">
        <f>_xlfn.IFNA(VLOOKUP(B211,'[1]CDM Patients Data'!$B$1266:$O$5000,8,FALSE),"")</f>
        <v>0</v>
      </c>
      <c r="N211" s="164">
        <f>_xlfn.IFNA(VLOOKUP(B211,'[1]CDM Patients Data'!$B$1266:$O$5000,9,FALSE),"")</f>
        <v>0</v>
      </c>
      <c r="O211" s="164">
        <f>_xlfn.IFNA(VLOOKUP(B211,'[1]CDM Patients Data'!$B$1266:$O$3492,10,FALSE),"")</f>
        <v>0</v>
      </c>
      <c r="P211" s="164">
        <f>_xlfn.IFNA(VLOOKUP(B211,'[1]CDM Patients Data'!$B$1266:$O$3492,11,FALSE),"")</f>
        <v>0</v>
      </c>
      <c r="Q211" s="164">
        <f>_xlfn.IFNA(VLOOKUP(B211,'[1]CDM Patients Data'!$B$1266:$O$3492,12,FALSE),"")</f>
        <v>0</v>
      </c>
      <c r="R211" s="164">
        <f>_xlfn.IFNA(VLOOKUP(B211,'[1]CDM Patients Data'!$B$1266:$O$3492,13,FALSE),"")</f>
        <v>0</v>
      </c>
      <c r="S211" s="164">
        <f>_xlfn.IFNA(VLOOKUP(B211,'[1]CDM Patients Data'!$B$1266:$O$3492,14,FALSE),"")</f>
        <v>0</v>
      </c>
      <c r="T211" s="164" t="str">
        <f>_xlfn.IFNA(VLOOKUP(B211,'[1]CDM Patients Data'!$B$1266:$N$5000,6,FALSE),"")</f>
        <v>Manohar</v>
      </c>
      <c r="U211" s="164" t="s">
        <v>90</v>
      </c>
      <c r="V211" s="164" t="s">
        <v>107</v>
      </c>
      <c r="W211" s="164" t="s">
        <v>92</v>
      </c>
      <c r="X211" s="164" t="s">
        <v>93</v>
      </c>
      <c r="Y211" s="164"/>
      <c r="Z211" s="164"/>
      <c r="AA211" s="164"/>
      <c r="AB211" s="164"/>
      <c r="AC211" s="210"/>
      <c r="AD211" s="211"/>
      <c r="AE211" s="211"/>
      <c r="AF211" s="199"/>
      <c r="AG211" s="199"/>
      <c r="AH211" s="214" t="s">
        <v>589</v>
      </c>
      <c r="AI211" s="199"/>
      <c r="AJ211" s="199"/>
      <c r="AK211" s="218"/>
      <c r="AL211" s="220"/>
      <c r="AM211" s="218"/>
      <c r="AN211" s="218"/>
      <c r="AO211" s="218" t="s">
        <v>76</v>
      </c>
      <c r="AP211" s="218"/>
      <c r="AQ211" s="218"/>
      <c r="AR211" s="218"/>
      <c r="AS211" s="218"/>
      <c r="AT211" s="218"/>
      <c r="AU211" s="218"/>
      <c r="AV211" s="218"/>
      <c r="AW211" s="218"/>
      <c r="AX211" s="218"/>
      <c r="AY211" s="218"/>
      <c r="AZ211" s="218"/>
      <c r="BA211" s="218"/>
      <c r="BB211" s="218"/>
      <c r="BC211" s="218"/>
      <c r="BD211" s="218">
        <v>4.65</v>
      </c>
      <c r="BE211" s="218">
        <v>13.19</v>
      </c>
      <c r="BF211" s="218" t="str">
        <f t="shared" si="68"/>
        <v>LOW</v>
      </c>
      <c r="BG211" s="218" t="str">
        <f t="shared" si="69"/>
        <v>MSS</v>
      </c>
      <c r="BH211" s="218"/>
      <c r="BI211" s="218"/>
      <c r="BJ211" s="222"/>
      <c r="BK211" s="199"/>
      <c r="BL211" s="218" t="s">
        <v>84</v>
      </c>
      <c r="BM211" s="218"/>
      <c r="BN211" s="218"/>
      <c r="BO211" s="218"/>
      <c r="BP211" s="218" t="s">
        <v>373</v>
      </c>
      <c r="BQ211" s="218"/>
      <c r="BR211" s="218"/>
      <c r="BS211" s="218"/>
      <c r="BT211" s="218"/>
      <c r="BU211" s="218"/>
      <c r="BV211" s="218"/>
      <c r="BW211" s="218"/>
      <c r="BX211" s="218"/>
      <c r="BY211" s="199"/>
      <c r="BZ211" s="228" t="s">
        <v>84</v>
      </c>
      <c r="CA211" s="228"/>
      <c r="CB211" s="229">
        <f t="shared" si="67"/>
        <v>0</v>
      </c>
      <c r="CC211" s="218"/>
      <c r="CD211" s="228"/>
      <c r="CE211" s="230"/>
      <c r="CF211" s="230"/>
      <c r="CG211" s="230"/>
      <c r="CH211" s="230"/>
      <c r="CI211" s="230"/>
      <c r="CJ211" s="230"/>
      <c r="CK211" s="230"/>
      <c r="CL211" s="230"/>
      <c r="CM211" s="230"/>
      <c r="CN211" s="218"/>
      <c r="CO211" s="199"/>
      <c r="CP211" s="230" t="s">
        <v>84</v>
      </c>
      <c r="CQ211" s="232"/>
      <c r="CR211" s="230"/>
      <c r="CS211" s="230"/>
      <c r="CT211" s="230"/>
      <c r="CU211" s="230"/>
      <c r="CV211" s="230"/>
      <c r="CW211" s="230"/>
    </row>
    <row r="212" ht="31.5" hidden="1" spans="1:101">
      <c r="A212" s="191">
        <v>1259</v>
      </c>
      <c r="B212" s="192" t="s">
        <v>893</v>
      </c>
      <c r="C212" s="193" t="s">
        <v>894</v>
      </c>
      <c r="D212" s="191" t="s">
        <v>111</v>
      </c>
      <c r="E212" s="199"/>
      <c r="F212" s="199"/>
      <c r="G212" s="199"/>
      <c r="H212" s="200" t="s">
        <v>895</v>
      </c>
      <c r="I212" s="204"/>
      <c r="J212" s="202"/>
      <c r="K212" s="202"/>
      <c r="L212" s="164" t="str">
        <f>_xlfn.IFNA(VLOOKUP(B212,'[1]CDM Patients Data'!$B$1266:$O$5000,7,FALSE),"")</f>
        <v>Thyroid gland</v>
      </c>
      <c r="M212" s="164">
        <f>_xlfn.IFNA(VLOOKUP(B212,'[1]CDM Patients Data'!$B$1266:$O$5000,8,FALSE),"")</f>
        <v>0</v>
      </c>
      <c r="N212" s="164">
        <f>_xlfn.IFNA(VLOOKUP(B212,'[1]CDM Patients Data'!$B$1266:$O$5000,9,FALSE),"")</f>
        <v>0</v>
      </c>
      <c r="O212" s="164">
        <f>_xlfn.IFNA(VLOOKUP(B212,'[1]CDM Patients Data'!$B$1266:$O$3492,10,FALSE),"")</f>
        <v>0</v>
      </c>
      <c r="P212" s="164">
        <f>_xlfn.IFNA(VLOOKUP(B212,'[1]CDM Patients Data'!$B$1266:$O$3492,11,FALSE),"")</f>
        <v>0</v>
      </c>
      <c r="Q212" s="164">
        <f>_xlfn.IFNA(VLOOKUP(B212,'[1]CDM Patients Data'!$B$1266:$O$3492,12,FALSE),"")</f>
        <v>0</v>
      </c>
      <c r="R212" s="164">
        <f>_xlfn.IFNA(VLOOKUP(B212,'[1]CDM Patients Data'!$B$1266:$O$3492,13,FALSE),"")</f>
        <v>0</v>
      </c>
      <c r="S212" s="164">
        <f>_xlfn.IFNA(VLOOKUP(B212,'[1]CDM Patients Data'!$B$1266:$O$3492,14,FALSE),"")</f>
        <v>0</v>
      </c>
      <c r="T212" s="164" t="str">
        <f>_xlfn.IFNA(VLOOKUP(B212,'[1]CDM Patients Data'!$B$1266:$N$5000,6,FALSE),"")</f>
        <v>Manohar</v>
      </c>
      <c r="U212" s="164" t="s">
        <v>896</v>
      </c>
      <c r="V212" s="164" t="s">
        <v>897</v>
      </c>
      <c r="W212" s="164" t="s">
        <v>74</v>
      </c>
      <c r="X212" s="164" t="s">
        <v>108</v>
      </c>
      <c r="Y212" s="164"/>
      <c r="Z212" s="164"/>
      <c r="AA212" s="164"/>
      <c r="AB212" s="164"/>
      <c r="AC212" s="210"/>
      <c r="AD212" s="211"/>
      <c r="AE212" s="211" t="s">
        <v>78</v>
      </c>
      <c r="AF212" s="199"/>
      <c r="AG212" s="199"/>
      <c r="AH212" s="214" t="s">
        <v>589</v>
      </c>
      <c r="AI212" s="199"/>
      <c r="AJ212" s="199"/>
      <c r="AK212" s="218"/>
      <c r="AL212" s="220"/>
      <c r="AM212" s="218"/>
      <c r="AN212" s="218"/>
      <c r="AO212" s="218" t="s">
        <v>76</v>
      </c>
      <c r="AP212" s="218" t="s">
        <v>898</v>
      </c>
      <c r="AQ212" s="218" t="s">
        <v>289</v>
      </c>
      <c r="AR212" s="218"/>
      <c r="AS212" s="218"/>
      <c r="AT212" s="218"/>
      <c r="AU212" s="218"/>
      <c r="AV212" s="218"/>
      <c r="AW212" s="218"/>
      <c r="AX212" s="218"/>
      <c r="AY212" s="218"/>
      <c r="AZ212" s="218"/>
      <c r="BA212" s="218"/>
      <c r="BB212" s="218"/>
      <c r="BC212" s="218"/>
      <c r="BD212" s="218"/>
      <c r="BE212" s="218"/>
      <c r="BF212" s="218"/>
      <c r="BG212" s="218"/>
      <c r="BH212" s="218"/>
      <c r="BI212" s="218"/>
      <c r="BJ212" s="222"/>
      <c r="BK212" s="199"/>
      <c r="BL212" s="218" t="s">
        <v>84</v>
      </c>
      <c r="BM212" s="218"/>
      <c r="BN212" s="218"/>
      <c r="BO212" s="218"/>
      <c r="BP212" s="218" t="s">
        <v>373</v>
      </c>
      <c r="BQ212" s="218"/>
      <c r="BR212" s="218"/>
      <c r="BS212" s="218"/>
      <c r="BT212" s="218"/>
      <c r="BU212" s="218"/>
      <c r="BV212" s="218"/>
      <c r="BW212" s="218"/>
      <c r="BX212" s="218"/>
      <c r="BY212" s="199"/>
      <c r="BZ212" s="228" t="s">
        <v>84</v>
      </c>
      <c r="CA212" s="228"/>
      <c r="CB212" s="229">
        <f t="shared" si="67"/>
        <v>0</v>
      </c>
      <c r="CC212" s="218"/>
      <c r="CD212" s="228"/>
      <c r="CE212" s="230"/>
      <c r="CF212" s="230"/>
      <c r="CG212" s="230"/>
      <c r="CH212" s="230"/>
      <c r="CI212" s="230"/>
      <c r="CJ212" s="230"/>
      <c r="CK212" s="230"/>
      <c r="CL212" s="230"/>
      <c r="CM212" s="230"/>
      <c r="CN212" s="218"/>
      <c r="CO212" s="199"/>
      <c r="CP212" s="230" t="s">
        <v>80</v>
      </c>
      <c r="CQ212" s="232">
        <v>12918742</v>
      </c>
      <c r="CR212" s="230">
        <f t="shared" ref="CR212:CR217" si="71">CQ212*150/10^9</f>
        <v>1.9378113</v>
      </c>
      <c r="CS212" s="230"/>
      <c r="CT212" s="230"/>
      <c r="CU212" s="230"/>
      <c r="CV212" s="230"/>
      <c r="CW212" s="230"/>
    </row>
    <row r="213" ht="30" hidden="1" spans="1:101">
      <c r="A213" s="191">
        <v>1261</v>
      </c>
      <c r="B213" s="192" t="s">
        <v>899</v>
      </c>
      <c r="C213" s="193" t="s">
        <v>900</v>
      </c>
      <c r="D213" s="191" t="s">
        <v>71</v>
      </c>
      <c r="E213" s="199"/>
      <c r="F213" s="199"/>
      <c r="G213" s="199"/>
      <c r="H213" s="200" t="s">
        <v>901</v>
      </c>
      <c r="I213" s="204"/>
      <c r="J213" s="202"/>
      <c r="K213" s="202"/>
      <c r="L213" s="164" t="str">
        <f>_xlfn.IFNA(VLOOKUP(B213,'[1]CDM Patients Data'!$B$1266:$O$5000,7,FALSE),"")</f>
        <v>Unknown Primary</v>
      </c>
      <c r="M213" s="164">
        <f>_xlfn.IFNA(VLOOKUP(B213,'[1]CDM Patients Data'!$B$1266:$O$5000,8,FALSE),"")</f>
        <v>0</v>
      </c>
      <c r="N213" s="164">
        <f>_xlfn.IFNA(VLOOKUP(B213,'[1]CDM Patients Data'!$B$1266:$O$5000,9,FALSE),"")</f>
        <v>0</v>
      </c>
      <c r="O213" s="164">
        <f>_xlfn.IFNA(VLOOKUP(B213,'[1]CDM Patients Data'!$B$1266:$O$3492,10,FALSE),"")</f>
        <v>0</v>
      </c>
      <c r="P213" s="164">
        <f>_xlfn.IFNA(VLOOKUP(B213,'[1]CDM Patients Data'!$B$1266:$O$3492,11,FALSE),"")</f>
        <v>0</v>
      </c>
      <c r="Q213" s="164">
        <f>_xlfn.IFNA(VLOOKUP(B213,'[1]CDM Patients Data'!$B$1266:$O$3492,12,FALSE),"")</f>
        <v>0</v>
      </c>
      <c r="R213" s="164">
        <f>_xlfn.IFNA(VLOOKUP(B213,'[1]CDM Patients Data'!$B$1266:$O$3492,13,FALSE),"")</f>
        <v>0</v>
      </c>
      <c r="S213" s="164">
        <f>_xlfn.IFNA(VLOOKUP(B213,'[1]CDM Patients Data'!$B$1266:$O$3492,14,FALSE),"")</f>
        <v>0</v>
      </c>
      <c r="T213" s="164" t="str">
        <f>_xlfn.IFNA(VLOOKUP(B213,'[1]CDM Patients Data'!$B$1266:$N$5000,6,FALSE),"")</f>
        <v>Manohar</v>
      </c>
      <c r="U213" s="164" t="s">
        <v>218</v>
      </c>
      <c r="V213" s="164" t="s">
        <v>219</v>
      </c>
      <c r="W213" s="164" t="s">
        <v>74</v>
      </c>
      <c r="X213" s="164" t="s">
        <v>902</v>
      </c>
      <c r="Y213" s="164"/>
      <c r="Z213" s="164"/>
      <c r="AA213" s="164"/>
      <c r="AB213" s="164"/>
      <c r="AC213" s="210"/>
      <c r="AD213" s="211"/>
      <c r="AE213" s="211" t="s">
        <v>78</v>
      </c>
      <c r="AF213" s="199"/>
      <c r="AG213" s="199"/>
      <c r="AH213" s="214" t="s">
        <v>79</v>
      </c>
      <c r="AI213" s="199"/>
      <c r="AJ213" s="199"/>
      <c r="AK213" s="218" t="s">
        <v>80</v>
      </c>
      <c r="AL213" s="220">
        <v>79812407</v>
      </c>
      <c r="AM213" s="218">
        <v>23.9437221</v>
      </c>
      <c r="AN213" s="218">
        <v>155.6</v>
      </c>
      <c r="AO213" s="218" t="s">
        <v>81</v>
      </c>
      <c r="AP213" s="218" t="s">
        <v>118</v>
      </c>
      <c r="AQ213" s="218"/>
      <c r="AR213" s="218"/>
      <c r="AS213" s="218"/>
      <c r="AT213" s="218"/>
      <c r="AU213" s="218"/>
      <c r="AV213" s="218"/>
      <c r="AW213" s="218"/>
      <c r="AX213" s="218"/>
      <c r="AY213" s="218"/>
      <c r="AZ213" s="218"/>
      <c r="BA213" s="218"/>
      <c r="BB213" s="218"/>
      <c r="BC213" s="218"/>
      <c r="BD213" s="218">
        <v>2</v>
      </c>
      <c r="BE213" s="218">
        <v>16.62</v>
      </c>
      <c r="BF213" s="218" t="str">
        <f t="shared" ref="BF213:BF218" si="72">IF(BD213&gt;15,"HIGH",IF(BD213="","NA",IF(BD213="CE-Awaited for standardization","UNDER_STANDARDIZATION",IF(BD213&lt;15,"LOW"))))</f>
        <v>LOW</v>
      </c>
      <c r="BG213" s="218" t="str">
        <f t="shared" ref="BG213:BG218" si="73">IF(BE213&gt;15,"MSI-H",IF(BE213="","NA",IF(BE213&lt;15,"MSS")))</f>
        <v>MSI-H</v>
      </c>
      <c r="BH213" s="218"/>
      <c r="BI213" s="218"/>
      <c r="BJ213" s="222"/>
      <c r="BK213" s="199"/>
      <c r="BL213" s="218" t="s">
        <v>84</v>
      </c>
      <c r="BM213" s="218"/>
      <c r="BN213" s="218"/>
      <c r="BO213" s="218"/>
      <c r="BP213" s="218" t="s">
        <v>373</v>
      </c>
      <c r="BQ213" s="218"/>
      <c r="BR213" s="218"/>
      <c r="BS213" s="218"/>
      <c r="BT213" s="218"/>
      <c r="BU213" s="218"/>
      <c r="BV213" s="218"/>
      <c r="BW213" s="218"/>
      <c r="BX213" s="218"/>
      <c r="BY213" s="199"/>
      <c r="BZ213" s="228" t="s">
        <v>84</v>
      </c>
      <c r="CA213" s="228"/>
      <c r="CB213" s="229">
        <f t="shared" si="67"/>
        <v>0</v>
      </c>
      <c r="CC213" s="218"/>
      <c r="CD213" s="228"/>
      <c r="CE213" s="230"/>
      <c r="CF213" s="230"/>
      <c r="CG213" s="230"/>
      <c r="CH213" s="230"/>
      <c r="CI213" s="230"/>
      <c r="CJ213" s="230"/>
      <c r="CK213" s="230"/>
      <c r="CL213" s="230"/>
      <c r="CM213" s="230"/>
      <c r="CN213" s="218" t="s">
        <v>159</v>
      </c>
      <c r="CO213" s="199"/>
      <c r="CP213" s="230" t="s">
        <v>84</v>
      </c>
      <c r="CQ213" s="232"/>
      <c r="CR213" s="230"/>
      <c r="CS213" s="230"/>
      <c r="CT213" s="230"/>
      <c r="CU213" s="230"/>
      <c r="CV213" s="230"/>
      <c r="CW213" s="230"/>
    </row>
    <row r="214" ht="63" hidden="1" spans="1:101">
      <c r="A214" s="191">
        <v>1262</v>
      </c>
      <c r="B214" s="192" t="s">
        <v>903</v>
      </c>
      <c r="C214" s="193" t="s">
        <v>904</v>
      </c>
      <c r="D214" s="191" t="s">
        <v>88</v>
      </c>
      <c r="E214" s="199"/>
      <c r="F214" s="199"/>
      <c r="G214" s="199"/>
      <c r="H214" s="200" t="s">
        <v>905</v>
      </c>
      <c r="I214" s="204" t="s">
        <v>172</v>
      </c>
      <c r="J214" s="202"/>
      <c r="K214" s="202"/>
      <c r="L214" s="164" t="str">
        <f>_xlfn.IFNA(VLOOKUP(B214,'[1]CDM Patients Data'!$B$1266:$O$5000,7,FALSE),"")</f>
        <v>Ovary</v>
      </c>
      <c r="M214" s="164">
        <f>_xlfn.IFNA(VLOOKUP(B214,'[1]CDM Patients Data'!$B$1266:$O$5000,8,FALSE),"")</f>
        <v>0</v>
      </c>
      <c r="N214" s="164">
        <f>_xlfn.IFNA(VLOOKUP(B214,'[1]CDM Patients Data'!$B$1266:$O$5000,9,FALSE),"")</f>
        <v>0</v>
      </c>
      <c r="O214" s="164">
        <f>_xlfn.IFNA(VLOOKUP(B214,'[1]CDM Patients Data'!$B$1266:$O$3492,10,FALSE),"")</f>
        <v>0</v>
      </c>
      <c r="P214" s="164">
        <f>_xlfn.IFNA(VLOOKUP(B214,'[1]CDM Patients Data'!$B$1266:$O$3492,11,FALSE),"")</f>
        <v>0</v>
      </c>
      <c r="Q214" s="164">
        <f>_xlfn.IFNA(VLOOKUP(B214,'[1]CDM Patients Data'!$B$1266:$O$3492,12,FALSE),"")</f>
        <v>0</v>
      </c>
      <c r="R214" s="164">
        <f>_xlfn.IFNA(VLOOKUP(B214,'[1]CDM Patients Data'!$B$1266:$O$3492,13,FALSE),"")</f>
        <v>0</v>
      </c>
      <c r="S214" s="164">
        <f>_xlfn.IFNA(VLOOKUP(B214,'[1]CDM Patients Data'!$B$1266:$O$3492,14,FALSE),"")</f>
        <v>0</v>
      </c>
      <c r="T214" s="164" t="str">
        <f>_xlfn.IFNA(VLOOKUP(B214,'[1]CDM Patients Data'!$B$1266:$N$5000,6,FALSE),"")</f>
        <v>Manohar</v>
      </c>
      <c r="U214" s="164" t="s">
        <v>73</v>
      </c>
      <c r="V214" s="164" t="s">
        <v>73</v>
      </c>
      <c r="W214" s="164" t="s">
        <v>197</v>
      </c>
      <c r="X214" s="164" t="s">
        <v>75</v>
      </c>
      <c r="Y214" s="164"/>
      <c r="Z214" s="164"/>
      <c r="AA214" s="164"/>
      <c r="AB214" s="164"/>
      <c r="AC214" s="210"/>
      <c r="AD214" s="211"/>
      <c r="AE214" s="211"/>
      <c r="AF214" s="199"/>
      <c r="AG214" s="199"/>
      <c r="AH214" s="214" t="s">
        <v>589</v>
      </c>
      <c r="AI214" s="199"/>
      <c r="AJ214" s="199"/>
      <c r="AK214" s="218"/>
      <c r="AL214" s="220"/>
      <c r="AM214" s="218"/>
      <c r="AN214" s="218"/>
      <c r="AO214" s="218" t="s">
        <v>76</v>
      </c>
      <c r="AP214" s="218"/>
      <c r="AQ214" s="218"/>
      <c r="AR214" s="218"/>
      <c r="AS214" s="218"/>
      <c r="AT214" s="218"/>
      <c r="AU214" s="218"/>
      <c r="AV214" s="218"/>
      <c r="AW214" s="218"/>
      <c r="AX214" s="218"/>
      <c r="AY214" s="218"/>
      <c r="AZ214" s="218"/>
      <c r="BA214" s="218"/>
      <c r="BB214" s="218"/>
      <c r="BC214" s="218"/>
      <c r="BD214" s="218">
        <v>9.06</v>
      </c>
      <c r="BE214" s="218">
        <v>11.2</v>
      </c>
      <c r="BF214" s="218" t="str">
        <f t="shared" si="72"/>
        <v>LOW</v>
      </c>
      <c r="BG214" s="218" t="str">
        <f t="shared" si="73"/>
        <v>MSS</v>
      </c>
      <c r="BH214" s="218"/>
      <c r="BI214" s="218"/>
      <c r="BJ214" s="222"/>
      <c r="BK214" s="199"/>
      <c r="BL214" s="218" t="s">
        <v>84</v>
      </c>
      <c r="BM214" s="218"/>
      <c r="BN214" s="218"/>
      <c r="BO214" s="218"/>
      <c r="BP214" s="218" t="s">
        <v>373</v>
      </c>
      <c r="BQ214" s="218" t="s">
        <v>82</v>
      </c>
      <c r="BR214" s="218"/>
      <c r="BS214" s="218"/>
      <c r="BT214" s="218"/>
      <c r="BU214" s="218"/>
      <c r="BV214" s="218"/>
      <c r="BW214" s="218"/>
      <c r="BX214" s="218"/>
      <c r="BY214" s="199"/>
      <c r="BZ214" s="228" t="s">
        <v>84</v>
      </c>
      <c r="CA214" s="228"/>
      <c r="CB214" s="229">
        <f t="shared" si="67"/>
        <v>0</v>
      </c>
      <c r="CC214" s="218"/>
      <c r="CD214" s="228"/>
      <c r="CE214" s="230"/>
      <c r="CF214" s="230"/>
      <c r="CG214" s="230"/>
      <c r="CH214" s="230"/>
      <c r="CI214" s="230"/>
      <c r="CJ214" s="230"/>
      <c r="CK214" s="230"/>
      <c r="CL214" s="230"/>
      <c r="CM214" s="230"/>
      <c r="CN214" s="218"/>
      <c r="CO214" s="199"/>
      <c r="CP214" s="230" t="s">
        <v>84</v>
      </c>
      <c r="CQ214" s="232"/>
      <c r="CR214" s="230"/>
      <c r="CS214" s="230"/>
      <c r="CT214" s="230"/>
      <c r="CU214" s="230"/>
      <c r="CV214" s="230"/>
      <c r="CW214" s="230"/>
    </row>
    <row r="215" ht="60" hidden="1" spans="1:101">
      <c r="A215" s="191">
        <v>1263</v>
      </c>
      <c r="B215" s="192" t="s">
        <v>906</v>
      </c>
      <c r="C215" s="193" t="s">
        <v>907</v>
      </c>
      <c r="D215" s="191" t="s">
        <v>111</v>
      </c>
      <c r="E215" s="199"/>
      <c r="F215" s="199"/>
      <c r="G215" s="199"/>
      <c r="H215" s="200" t="s">
        <v>908</v>
      </c>
      <c r="I215" s="204"/>
      <c r="J215" s="202"/>
      <c r="K215" s="202"/>
      <c r="L215" s="164" t="str">
        <f>_xlfn.IFNA(VLOOKUP(B215,'[1]CDM Patients Data'!$B$1266:$O$5000,7,FALSE),"")</f>
        <v>Other and unspecified urinary organs</v>
      </c>
      <c r="M215" s="164" t="str">
        <f>_xlfn.IFNA(VLOOKUP(B215,'[1]CDM Patients Data'!$B$1266:$O$5000,8,FALSE),"")</f>
        <v>Urethra</v>
      </c>
      <c r="N215" s="164" t="str">
        <f>_xlfn.IFNA(VLOOKUP(B215,'[1]CDM Patients Data'!$B$1266:$O$5000,9,FALSE),"")</f>
        <v>Adenocarcinoma, NOS</v>
      </c>
      <c r="O215" s="164" t="str">
        <f>_xlfn.IFNA(VLOOKUP(B215,'[1]CDM Patients Data'!$B$1266:$O$3492,10,FALSE),"")</f>
        <v>Unknown</v>
      </c>
      <c r="P215" s="164">
        <f>_xlfn.IFNA(VLOOKUP(B215,'[1]CDM Patients Data'!$B$1266:$O$3492,11,FALSE),"")</f>
        <v>0</v>
      </c>
      <c r="Q215" s="164">
        <f>_xlfn.IFNA(VLOOKUP(B215,'[1]CDM Patients Data'!$B$1266:$O$3492,12,FALSE),"")</f>
        <v>0</v>
      </c>
      <c r="R215" s="164">
        <f>_xlfn.IFNA(VLOOKUP(B215,'[1]CDM Patients Data'!$B$1266:$O$3492,13,FALSE),"")</f>
        <v>0</v>
      </c>
      <c r="S215" s="164">
        <f>_xlfn.IFNA(VLOOKUP(B215,'[1]CDM Patients Data'!$B$1266:$O$3492,14,FALSE),"")</f>
        <v>0</v>
      </c>
      <c r="T215" s="164" t="str">
        <f>_xlfn.IFNA(VLOOKUP(B215,'[1]CDM Patients Data'!$B$1266:$N$5000,6,FALSE),"")</f>
        <v>Manohar</v>
      </c>
      <c r="U215" s="164" t="s">
        <v>909</v>
      </c>
      <c r="V215" s="164" t="s">
        <v>910</v>
      </c>
      <c r="W215" s="164" t="s">
        <v>74</v>
      </c>
      <c r="X215" s="164" t="s">
        <v>131</v>
      </c>
      <c r="Y215" s="164"/>
      <c r="Z215" s="164"/>
      <c r="AA215" s="164"/>
      <c r="AB215" s="164"/>
      <c r="AC215" s="210"/>
      <c r="AD215" s="211"/>
      <c r="AE215" s="211" t="s">
        <v>78</v>
      </c>
      <c r="AF215" s="199"/>
      <c r="AG215" s="199"/>
      <c r="AH215" s="214" t="s">
        <v>589</v>
      </c>
      <c r="AI215" s="199"/>
      <c r="AJ215" s="199"/>
      <c r="AK215" s="218" t="s">
        <v>80</v>
      </c>
      <c r="AL215" s="220">
        <v>4957480</v>
      </c>
      <c r="AM215" s="218">
        <v>1.487244</v>
      </c>
      <c r="AN215" s="218"/>
      <c r="AO215" s="218" t="s">
        <v>76</v>
      </c>
      <c r="AP215" s="218" t="s">
        <v>118</v>
      </c>
      <c r="AQ215" s="218"/>
      <c r="AR215" s="218"/>
      <c r="AS215" s="218"/>
      <c r="AT215" s="218"/>
      <c r="AU215" s="218"/>
      <c r="AV215" s="218"/>
      <c r="AW215" s="218"/>
      <c r="AX215" s="218"/>
      <c r="AY215" s="218"/>
      <c r="AZ215" s="218"/>
      <c r="BA215" s="218"/>
      <c r="BB215" s="218"/>
      <c r="BC215" s="218"/>
      <c r="BD215" s="218"/>
      <c r="BE215" s="218"/>
      <c r="BF215" s="218"/>
      <c r="BG215" s="218"/>
      <c r="BH215" s="218"/>
      <c r="BI215" s="218"/>
      <c r="BJ215" s="222"/>
      <c r="BK215" s="199"/>
      <c r="BL215" s="218" t="s">
        <v>84</v>
      </c>
      <c r="BM215" s="218"/>
      <c r="BN215" s="218"/>
      <c r="BO215" s="218"/>
      <c r="BP215" s="218" t="s">
        <v>373</v>
      </c>
      <c r="BQ215" s="218"/>
      <c r="BR215" s="218"/>
      <c r="BS215" s="218"/>
      <c r="BT215" s="218"/>
      <c r="BU215" s="218"/>
      <c r="BV215" s="218"/>
      <c r="BW215" s="218"/>
      <c r="BX215" s="218"/>
      <c r="BY215" s="199"/>
      <c r="BZ215" s="228" t="s">
        <v>84</v>
      </c>
      <c r="CA215" s="228"/>
      <c r="CB215" s="229">
        <f t="shared" si="67"/>
        <v>0</v>
      </c>
      <c r="CC215" s="218"/>
      <c r="CD215" s="228"/>
      <c r="CE215" s="230"/>
      <c r="CF215" s="230"/>
      <c r="CG215" s="230"/>
      <c r="CH215" s="230"/>
      <c r="CI215" s="230"/>
      <c r="CJ215" s="230"/>
      <c r="CK215" s="230"/>
      <c r="CL215" s="230"/>
      <c r="CM215" s="230"/>
      <c r="CN215" s="218"/>
      <c r="CO215" s="199"/>
      <c r="CP215" s="230" t="s">
        <v>80</v>
      </c>
      <c r="CQ215" s="234">
        <v>4957480</v>
      </c>
      <c r="CR215" s="230">
        <f t="shared" si="71"/>
        <v>0.743622</v>
      </c>
      <c r="CS215" s="230"/>
      <c r="CT215" s="230" t="s">
        <v>604</v>
      </c>
      <c r="CU215" s="230"/>
      <c r="CV215" s="230"/>
      <c r="CW215" s="230"/>
    </row>
    <row r="216" ht="38.25" hidden="1" spans="1:101">
      <c r="A216" s="191">
        <v>1264</v>
      </c>
      <c r="B216" s="192" t="s">
        <v>911</v>
      </c>
      <c r="C216" s="193" t="s">
        <v>912</v>
      </c>
      <c r="D216" s="191" t="s">
        <v>135</v>
      </c>
      <c r="E216" s="199"/>
      <c r="F216" s="199"/>
      <c r="G216" s="199"/>
      <c r="H216" s="200" t="s">
        <v>913</v>
      </c>
      <c r="I216" s="204"/>
      <c r="J216" s="202"/>
      <c r="K216" s="202"/>
      <c r="L216" s="164" t="str">
        <f>_xlfn.IFNA(VLOOKUP(B216,'[1]CDM Patients Data'!$B$1266:$O$5000,7,FALSE),"")</f>
        <v>Skin</v>
      </c>
      <c r="M216" s="164">
        <f>_xlfn.IFNA(VLOOKUP(B216,'[1]CDM Patients Data'!$B$1266:$O$5000,8,FALSE),"")</f>
        <v>0</v>
      </c>
      <c r="N216" s="164">
        <f>_xlfn.IFNA(VLOOKUP(B216,'[1]CDM Patients Data'!$B$1266:$O$5000,9,FALSE),"")</f>
        <v>0</v>
      </c>
      <c r="O216" s="164">
        <f>_xlfn.IFNA(VLOOKUP(B216,'[1]CDM Patients Data'!$B$1266:$O$3492,10,FALSE),"")</f>
        <v>0</v>
      </c>
      <c r="P216" s="164">
        <f>_xlfn.IFNA(VLOOKUP(B216,'[1]CDM Patients Data'!$B$1266:$O$3492,11,FALSE),"")</f>
        <v>0</v>
      </c>
      <c r="Q216" s="164">
        <f>_xlfn.IFNA(VLOOKUP(B216,'[1]CDM Patients Data'!$B$1266:$O$3492,12,FALSE),"")</f>
        <v>0</v>
      </c>
      <c r="R216" s="164">
        <f>_xlfn.IFNA(VLOOKUP(B216,'[1]CDM Patients Data'!$B$1266:$O$3492,13,FALSE),"")</f>
        <v>0</v>
      </c>
      <c r="S216" s="164">
        <f>_xlfn.IFNA(VLOOKUP(B216,'[1]CDM Patients Data'!$B$1266:$O$3492,14,FALSE),"")</f>
        <v>0</v>
      </c>
      <c r="T216" s="164" t="str">
        <f>_xlfn.IFNA(VLOOKUP(B216,'[1]CDM Patients Data'!$B$1266:$N$5000,6,FALSE),"")</f>
        <v>Manohar</v>
      </c>
      <c r="U216" s="164" t="s">
        <v>483</v>
      </c>
      <c r="V216" s="164" t="s">
        <v>681</v>
      </c>
      <c r="W216" s="164" t="s">
        <v>92</v>
      </c>
      <c r="X216" s="164" t="s">
        <v>914</v>
      </c>
      <c r="Y216" s="164"/>
      <c r="Z216" s="164"/>
      <c r="AA216" s="164"/>
      <c r="AB216" s="164"/>
      <c r="AC216" s="210"/>
      <c r="AD216" s="211"/>
      <c r="AE216" s="211" t="s">
        <v>78</v>
      </c>
      <c r="AF216" s="199"/>
      <c r="AG216" s="199"/>
      <c r="AH216" s="214" t="s">
        <v>915</v>
      </c>
      <c r="AI216" s="199"/>
      <c r="AJ216" s="199"/>
      <c r="AK216" s="218" t="s">
        <v>80</v>
      </c>
      <c r="AL216" s="220">
        <v>81478016</v>
      </c>
      <c r="AM216" s="218">
        <v>24.4434048</v>
      </c>
      <c r="AN216" s="218">
        <v>110.7</v>
      </c>
      <c r="AO216" s="218" t="s">
        <v>81</v>
      </c>
      <c r="AP216" s="218"/>
      <c r="AQ216" s="218"/>
      <c r="AR216" s="218"/>
      <c r="AS216" s="218"/>
      <c r="AT216" s="218"/>
      <c r="AU216" s="218"/>
      <c r="AV216" s="218"/>
      <c r="AW216" s="218"/>
      <c r="AX216" s="218"/>
      <c r="AY216" s="218"/>
      <c r="AZ216" s="218"/>
      <c r="BA216" s="218"/>
      <c r="BB216" s="218"/>
      <c r="BC216" s="218"/>
      <c r="BD216" s="218">
        <v>1.68</v>
      </c>
      <c r="BE216" s="218">
        <v>13.36</v>
      </c>
      <c r="BF216" s="218" t="str">
        <f t="shared" si="72"/>
        <v>LOW</v>
      </c>
      <c r="BG216" s="218" t="str">
        <f t="shared" si="73"/>
        <v>MSS</v>
      </c>
      <c r="BH216" s="218"/>
      <c r="BI216" s="218"/>
      <c r="BJ216" s="222"/>
      <c r="BK216" s="199"/>
      <c r="BL216" s="218" t="s">
        <v>84</v>
      </c>
      <c r="BM216" s="218"/>
      <c r="BN216" s="218"/>
      <c r="BO216" s="218"/>
      <c r="BP216" s="218" t="s">
        <v>373</v>
      </c>
      <c r="BQ216" s="218"/>
      <c r="BR216" s="218"/>
      <c r="BS216" s="218"/>
      <c r="BT216" s="218"/>
      <c r="BU216" s="218"/>
      <c r="BV216" s="218"/>
      <c r="BW216" s="218"/>
      <c r="BX216" s="218"/>
      <c r="BY216" s="199"/>
      <c r="BZ216" s="228" t="s">
        <v>84</v>
      </c>
      <c r="CA216" s="228"/>
      <c r="CB216" s="229">
        <f t="shared" si="67"/>
        <v>0</v>
      </c>
      <c r="CC216" s="218"/>
      <c r="CD216" s="228"/>
      <c r="CE216" s="230"/>
      <c r="CF216" s="230"/>
      <c r="CG216" s="230"/>
      <c r="CH216" s="230"/>
      <c r="CI216" s="230"/>
      <c r="CJ216" s="230"/>
      <c r="CK216" s="230"/>
      <c r="CL216" s="230"/>
      <c r="CM216" s="230"/>
      <c r="CN216" s="218" t="s">
        <v>590</v>
      </c>
      <c r="CO216" s="199"/>
      <c r="CP216" s="230" t="s">
        <v>80</v>
      </c>
      <c r="CQ216" s="232">
        <v>9795344</v>
      </c>
      <c r="CR216" s="230">
        <f t="shared" si="71"/>
        <v>1.4693016</v>
      </c>
      <c r="CS216" s="230"/>
      <c r="CT216" s="230"/>
      <c r="CU216" s="230" t="s">
        <v>916</v>
      </c>
      <c r="CV216" s="230"/>
      <c r="CW216" s="230"/>
    </row>
    <row r="217" ht="47.25" hidden="1" spans="1:101">
      <c r="A217" s="191">
        <v>1265</v>
      </c>
      <c r="B217" s="192" t="s">
        <v>917</v>
      </c>
      <c r="C217" s="193" t="s">
        <v>918</v>
      </c>
      <c r="D217" s="191" t="s">
        <v>111</v>
      </c>
      <c r="E217" s="199"/>
      <c r="F217" s="199"/>
      <c r="G217" s="199"/>
      <c r="H217" s="200" t="s">
        <v>919</v>
      </c>
      <c r="I217" s="204"/>
      <c r="J217" s="202"/>
      <c r="K217" s="202"/>
      <c r="L217" s="164" t="str">
        <f>_xlfn.IFNA(VLOOKUP(B217,'[1]CDM Patients Data'!$B$1266:$O$5000,7,FALSE),"")</f>
        <v>Maxillary sinus</v>
      </c>
      <c r="M217" s="164">
        <f>_xlfn.IFNA(VLOOKUP(B217,'[1]CDM Patients Data'!$B$1266:$O$5000,8,FALSE),"")</f>
        <v>0</v>
      </c>
      <c r="N217" s="164">
        <f>_xlfn.IFNA(VLOOKUP(B217,'[1]CDM Patients Data'!$B$1266:$O$5000,9,FALSE),"")</f>
        <v>0</v>
      </c>
      <c r="O217" s="164">
        <f>_xlfn.IFNA(VLOOKUP(B217,'[1]CDM Patients Data'!$B$1266:$O$3492,10,FALSE),"")</f>
        <v>0</v>
      </c>
      <c r="P217" s="164">
        <f>_xlfn.IFNA(VLOOKUP(B217,'[1]CDM Patients Data'!$B$1266:$O$3492,11,FALSE),"")</f>
        <v>0</v>
      </c>
      <c r="Q217" s="164">
        <f>_xlfn.IFNA(VLOOKUP(B217,'[1]CDM Patients Data'!$B$1266:$O$3492,12,FALSE),"")</f>
        <v>0</v>
      </c>
      <c r="R217" s="164">
        <f>_xlfn.IFNA(VLOOKUP(B217,'[1]CDM Patients Data'!$B$1266:$O$3492,13,FALSE),"")</f>
        <v>0</v>
      </c>
      <c r="S217" s="164">
        <f>_xlfn.IFNA(VLOOKUP(B217,'[1]CDM Patients Data'!$B$1266:$O$3492,14,FALSE),"")</f>
        <v>0</v>
      </c>
      <c r="T217" s="164" t="str">
        <f>_xlfn.IFNA(VLOOKUP(B217,'[1]CDM Patients Data'!$B$1266:$N$5000,6,FALSE),"")</f>
        <v>Manohar</v>
      </c>
      <c r="U217" s="164" t="s">
        <v>920</v>
      </c>
      <c r="V217" s="164" t="s">
        <v>921</v>
      </c>
      <c r="W217" s="164" t="s">
        <v>92</v>
      </c>
      <c r="X217" s="164" t="s">
        <v>922</v>
      </c>
      <c r="Y217" s="164"/>
      <c r="Z217" s="164"/>
      <c r="AA217" s="164"/>
      <c r="AB217" s="164"/>
      <c r="AC217" s="210"/>
      <c r="AD217" s="211"/>
      <c r="AE217" s="211" t="s">
        <v>78</v>
      </c>
      <c r="AF217" s="199"/>
      <c r="AG217" s="199"/>
      <c r="AH217" s="214" t="s">
        <v>589</v>
      </c>
      <c r="AI217" s="199"/>
      <c r="AJ217" s="199"/>
      <c r="AK217" s="218"/>
      <c r="AL217" s="220"/>
      <c r="AM217" s="218"/>
      <c r="AN217" s="218"/>
      <c r="AO217" s="218" t="s">
        <v>76</v>
      </c>
      <c r="AP217" s="218" t="s">
        <v>923</v>
      </c>
      <c r="AQ217" s="218" t="s">
        <v>619</v>
      </c>
      <c r="AR217" s="218" t="s">
        <v>289</v>
      </c>
      <c r="AS217" s="218" t="s">
        <v>924</v>
      </c>
      <c r="AT217" s="218"/>
      <c r="AU217" s="218"/>
      <c r="AV217" s="218"/>
      <c r="AW217" s="218"/>
      <c r="AX217" s="218"/>
      <c r="AY217" s="218"/>
      <c r="AZ217" s="218"/>
      <c r="BA217" s="218"/>
      <c r="BB217" s="218"/>
      <c r="BC217" s="218"/>
      <c r="BD217" s="218">
        <v>5.39</v>
      </c>
      <c r="BE217" s="218">
        <v>11.99</v>
      </c>
      <c r="BF217" s="218" t="str">
        <f t="shared" si="72"/>
        <v>LOW</v>
      </c>
      <c r="BG217" s="218" t="str">
        <f t="shared" si="73"/>
        <v>MSS</v>
      </c>
      <c r="BH217" s="218"/>
      <c r="BI217" s="218"/>
      <c r="BJ217" s="222"/>
      <c r="BK217" s="199"/>
      <c r="BL217" s="218" t="s">
        <v>84</v>
      </c>
      <c r="BM217" s="218"/>
      <c r="BN217" s="218"/>
      <c r="BO217" s="218"/>
      <c r="BP217" s="218" t="s">
        <v>373</v>
      </c>
      <c r="BQ217" s="218"/>
      <c r="BR217" s="218"/>
      <c r="BS217" s="218"/>
      <c r="BT217" s="218"/>
      <c r="BU217" s="218"/>
      <c r="BV217" s="218"/>
      <c r="BW217" s="218"/>
      <c r="BX217" s="218"/>
      <c r="BY217" s="199"/>
      <c r="BZ217" s="228" t="s">
        <v>84</v>
      </c>
      <c r="CA217" s="228"/>
      <c r="CB217" s="229">
        <f t="shared" si="67"/>
        <v>0</v>
      </c>
      <c r="CC217" s="218"/>
      <c r="CD217" s="228"/>
      <c r="CE217" s="230"/>
      <c r="CF217" s="230"/>
      <c r="CG217" s="230"/>
      <c r="CH217" s="230"/>
      <c r="CI217" s="230"/>
      <c r="CJ217" s="230"/>
      <c r="CK217" s="230"/>
      <c r="CL217" s="230"/>
      <c r="CM217" s="230"/>
      <c r="CN217" s="218" t="s">
        <v>590</v>
      </c>
      <c r="CO217" s="199"/>
      <c r="CP217" s="230" t="s">
        <v>80</v>
      </c>
      <c r="CQ217" s="232">
        <v>12096314</v>
      </c>
      <c r="CR217" s="230">
        <f t="shared" si="71"/>
        <v>1.8144471</v>
      </c>
      <c r="CS217" s="230"/>
      <c r="CT217" s="230"/>
      <c r="CU217" s="230"/>
      <c r="CV217" s="230"/>
      <c r="CW217" s="230"/>
    </row>
    <row r="218" ht="45" hidden="1" spans="1:101">
      <c r="A218" s="191">
        <v>1266</v>
      </c>
      <c r="B218" s="192" t="s">
        <v>925</v>
      </c>
      <c r="C218" s="193" t="s">
        <v>926</v>
      </c>
      <c r="D218" s="191" t="s">
        <v>99</v>
      </c>
      <c r="E218" s="199"/>
      <c r="F218" s="199"/>
      <c r="G218" s="199"/>
      <c r="H218" s="200" t="s">
        <v>603</v>
      </c>
      <c r="I218" s="204" t="s">
        <v>172</v>
      </c>
      <c r="J218" s="202"/>
      <c r="K218" s="202"/>
      <c r="L218" s="164" t="str">
        <f>_xlfn.IFNA(VLOOKUP(B218,'[1]CDM Patients Data'!$B$1266:$O$5000,7,FALSE),"")</f>
        <v>Breast</v>
      </c>
      <c r="M218" s="164">
        <f>_xlfn.IFNA(VLOOKUP(B218,'[1]CDM Patients Data'!$B$1266:$O$5000,8,FALSE),"")</f>
        <v>0</v>
      </c>
      <c r="N218" s="164">
        <f>_xlfn.IFNA(VLOOKUP(B218,'[1]CDM Patients Data'!$B$1266:$O$5000,9,FALSE),"")</f>
        <v>0</v>
      </c>
      <c r="O218" s="164">
        <f>_xlfn.IFNA(VLOOKUP(B218,'[1]CDM Patients Data'!$B$1266:$O$3492,10,FALSE),"")</f>
        <v>0</v>
      </c>
      <c r="P218" s="164">
        <f>_xlfn.IFNA(VLOOKUP(B218,'[1]CDM Patients Data'!$B$1266:$O$3492,11,FALSE),"")</f>
        <v>0</v>
      </c>
      <c r="Q218" s="164">
        <f>_xlfn.IFNA(VLOOKUP(B218,'[1]CDM Patients Data'!$B$1266:$O$3492,12,FALSE),"")</f>
        <v>0</v>
      </c>
      <c r="R218" s="164">
        <f>_xlfn.IFNA(VLOOKUP(B218,'[1]CDM Patients Data'!$B$1266:$O$3492,13,FALSE),"")</f>
        <v>0</v>
      </c>
      <c r="S218" s="164">
        <f>_xlfn.IFNA(VLOOKUP(B218,'[1]CDM Patients Data'!$B$1266:$O$3492,14,FALSE),"")</f>
        <v>0</v>
      </c>
      <c r="T218" s="164" t="str">
        <f>_xlfn.IFNA(VLOOKUP(B218,'[1]CDM Patients Data'!$B$1266:$N$5000,6,FALSE),"")</f>
        <v>Manohar</v>
      </c>
      <c r="U218" s="164" t="s">
        <v>90</v>
      </c>
      <c r="V218" s="164" t="s">
        <v>261</v>
      </c>
      <c r="W218" s="164" t="s">
        <v>92</v>
      </c>
      <c r="X218" s="164" t="s">
        <v>93</v>
      </c>
      <c r="Y218" s="164"/>
      <c r="Z218" s="164"/>
      <c r="AA218" s="164"/>
      <c r="AB218" s="164"/>
      <c r="AC218" s="210"/>
      <c r="AD218" s="211"/>
      <c r="AE218" s="211"/>
      <c r="AF218" s="199"/>
      <c r="AG218" s="199"/>
      <c r="AH218" s="214" t="s">
        <v>589</v>
      </c>
      <c r="AI218" s="199"/>
      <c r="AJ218" s="199"/>
      <c r="AK218" s="218"/>
      <c r="AL218" s="220"/>
      <c r="AM218" s="218"/>
      <c r="AN218" s="218"/>
      <c r="AO218" s="218" t="s">
        <v>76</v>
      </c>
      <c r="AP218" s="218"/>
      <c r="AQ218" s="218"/>
      <c r="AR218" s="218"/>
      <c r="AS218" s="218"/>
      <c r="AT218" s="218"/>
      <c r="AU218" s="218"/>
      <c r="AV218" s="218"/>
      <c r="AW218" s="218"/>
      <c r="AX218" s="218"/>
      <c r="AY218" s="218"/>
      <c r="AZ218" s="218"/>
      <c r="BA218" s="218"/>
      <c r="BB218" s="218"/>
      <c r="BC218" s="218"/>
      <c r="BD218" s="218">
        <v>11.88</v>
      </c>
      <c r="BE218" s="218">
        <v>11.89</v>
      </c>
      <c r="BF218" s="218" t="str">
        <f t="shared" si="72"/>
        <v>LOW</v>
      </c>
      <c r="BG218" s="218" t="str">
        <f t="shared" si="73"/>
        <v>MSS</v>
      </c>
      <c r="BH218" s="218"/>
      <c r="BI218" s="218"/>
      <c r="BJ218" s="222"/>
      <c r="BK218" s="199"/>
      <c r="BL218" s="218" t="s">
        <v>84</v>
      </c>
      <c r="BM218" s="218"/>
      <c r="BN218" s="218"/>
      <c r="BO218" s="218"/>
      <c r="BP218" s="218" t="s">
        <v>373</v>
      </c>
      <c r="BQ218" s="218"/>
      <c r="BR218" s="218"/>
      <c r="BS218" s="218"/>
      <c r="BT218" s="218"/>
      <c r="BU218" s="218"/>
      <c r="BV218" s="218"/>
      <c r="BW218" s="218"/>
      <c r="BX218" s="218"/>
      <c r="BY218" s="199"/>
      <c r="BZ218" s="228" t="s">
        <v>84</v>
      </c>
      <c r="CA218" s="228"/>
      <c r="CB218" s="229">
        <f t="shared" si="67"/>
        <v>0</v>
      </c>
      <c r="CC218" s="218"/>
      <c r="CD218" s="228"/>
      <c r="CE218" s="230"/>
      <c r="CF218" s="230"/>
      <c r="CG218" s="230"/>
      <c r="CH218" s="230"/>
      <c r="CI218" s="230"/>
      <c r="CJ218" s="230"/>
      <c r="CK218" s="230"/>
      <c r="CL218" s="230"/>
      <c r="CM218" s="230"/>
      <c r="CN218" s="218"/>
      <c r="CO218" s="199"/>
      <c r="CP218" s="230" t="s">
        <v>84</v>
      </c>
      <c r="CQ218" s="232"/>
      <c r="CR218" s="230"/>
      <c r="CS218" s="230"/>
      <c r="CT218" s="230"/>
      <c r="CU218" s="230"/>
      <c r="CV218" s="230"/>
      <c r="CW218" s="230"/>
    </row>
    <row r="219" ht="105" hidden="1" spans="1:101">
      <c r="A219" s="191">
        <v>1267</v>
      </c>
      <c r="B219" s="192" t="s">
        <v>927</v>
      </c>
      <c r="C219" s="193" t="s">
        <v>928</v>
      </c>
      <c r="D219" s="191" t="s">
        <v>135</v>
      </c>
      <c r="E219" s="199"/>
      <c r="F219" s="199"/>
      <c r="G219" s="199"/>
      <c r="H219" s="200" t="s">
        <v>929</v>
      </c>
      <c r="I219" s="204"/>
      <c r="J219" s="202"/>
      <c r="K219" s="202"/>
      <c r="L219" s="164" t="str">
        <f>_xlfn.IFNA(VLOOKUP(B219,'[1]CDM Patients Data'!$B$1266:$O$5000,7,FALSE),"")</f>
        <v>Chest wall</v>
      </c>
      <c r="M219" s="164">
        <f>_xlfn.IFNA(VLOOKUP(B219,'[1]CDM Patients Data'!$B$1266:$O$5000,8,FALSE),"")</f>
        <v>0</v>
      </c>
      <c r="N219" s="164">
        <f>_xlfn.IFNA(VLOOKUP(B219,'[1]CDM Patients Data'!$B$1266:$O$5000,9,FALSE),"")</f>
        <v>0</v>
      </c>
      <c r="O219" s="164">
        <f>_xlfn.IFNA(VLOOKUP(B219,'[1]CDM Patients Data'!$B$1266:$O$3492,10,FALSE),"")</f>
        <v>0</v>
      </c>
      <c r="P219" s="164">
        <f>_xlfn.IFNA(VLOOKUP(B219,'[1]CDM Patients Data'!$B$1266:$O$3492,11,FALSE),"")</f>
        <v>0</v>
      </c>
      <c r="Q219" s="164">
        <f>_xlfn.IFNA(VLOOKUP(B219,'[1]CDM Patients Data'!$B$1266:$O$3492,12,FALSE),"")</f>
        <v>0</v>
      </c>
      <c r="R219" s="164">
        <f>_xlfn.IFNA(VLOOKUP(B219,'[1]CDM Patients Data'!$B$1266:$O$3492,13,FALSE),"")</f>
        <v>0</v>
      </c>
      <c r="S219" s="164">
        <f>_xlfn.IFNA(VLOOKUP(B219,'[1]CDM Patients Data'!$B$1266:$O$3492,14,FALSE),"")</f>
        <v>0</v>
      </c>
      <c r="T219" s="164" t="str">
        <f>_xlfn.IFNA(VLOOKUP(B219,'[1]CDM Patients Data'!$B$1266:$N$5000,6,FALSE),"")</f>
        <v>Manohar</v>
      </c>
      <c r="U219" s="164" t="s">
        <v>391</v>
      </c>
      <c r="V219" s="164" t="s">
        <v>930</v>
      </c>
      <c r="W219" s="164" t="s">
        <v>102</v>
      </c>
      <c r="X219" s="164" t="s">
        <v>931</v>
      </c>
      <c r="Y219" s="164"/>
      <c r="Z219" s="164"/>
      <c r="AA219" s="164"/>
      <c r="AB219" s="164"/>
      <c r="AC219" s="210"/>
      <c r="AD219" s="211"/>
      <c r="AE219" s="211" t="s">
        <v>78</v>
      </c>
      <c r="AF219" s="199"/>
      <c r="AG219" s="199"/>
      <c r="AH219" s="214" t="s">
        <v>79</v>
      </c>
      <c r="AI219" s="199"/>
      <c r="AJ219" s="199"/>
      <c r="AK219" s="218" t="s">
        <v>80</v>
      </c>
      <c r="AL219" s="220">
        <v>49474889</v>
      </c>
      <c r="AM219" s="218">
        <v>14.8424667</v>
      </c>
      <c r="AN219" s="218">
        <v>156.3</v>
      </c>
      <c r="AO219" s="218" t="s">
        <v>81</v>
      </c>
      <c r="AP219" s="218" t="s">
        <v>382</v>
      </c>
      <c r="AQ219" s="218"/>
      <c r="AR219" s="218"/>
      <c r="AS219" s="218"/>
      <c r="AT219" s="218"/>
      <c r="AU219" s="218"/>
      <c r="AV219" s="218"/>
      <c r="AW219" s="218"/>
      <c r="AX219" s="218"/>
      <c r="AY219" s="218"/>
      <c r="AZ219" s="218"/>
      <c r="BA219" s="218"/>
      <c r="BB219" s="218"/>
      <c r="BC219" s="218"/>
      <c r="BD219" s="218"/>
      <c r="BE219" s="218"/>
      <c r="BF219" s="218"/>
      <c r="BG219" s="218"/>
      <c r="BH219" s="218"/>
      <c r="BI219" s="218"/>
      <c r="BJ219" s="222"/>
      <c r="BK219" s="199"/>
      <c r="BL219" s="218" t="s">
        <v>84</v>
      </c>
      <c r="BM219" s="218"/>
      <c r="BN219" s="218"/>
      <c r="BO219" s="218"/>
      <c r="BP219" s="218" t="s">
        <v>373</v>
      </c>
      <c r="BQ219" s="218"/>
      <c r="BR219" s="218"/>
      <c r="BS219" s="218"/>
      <c r="BT219" s="218"/>
      <c r="BU219" s="218"/>
      <c r="BV219" s="218"/>
      <c r="BW219" s="218"/>
      <c r="BX219" s="218"/>
      <c r="BY219" s="199"/>
      <c r="BZ219" s="228" t="s">
        <v>84</v>
      </c>
      <c r="CA219" s="228"/>
      <c r="CB219" s="229">
        <f t="shared" si="67"/>
        <v>0</v>
      </c>
      <c r="CC219" s="218"/>
      <c r="CD219" s="228"/>
      <c r="CE219" s="230"/>
      <c r="CF219" s="230"/>
      <c r="CG219" s="230"/>
      <c r="CH219" s="230"/>
      <c r="CI219" s="230"/>
      <c r="CJ219" s="230"/>
      <c r="CK219" s="230"/>
      <c r="CL219" s="230"/>
      <c r="CM219" s="230"/>
      <c r="CN219" s="218" t="s">
        <v>119</v>
      </c>
      <c r="CO219" s="199"/>
      <c r="CP219" s="230" t="s">
        <v>80</v>
      </c>
      <c r="CQ219" s="232">
        <v>61054692</v>
      </c>
      <c r="CR219" s="230">
        <f t="shared" ref="CR219:CR223" si="74">CQ219*150/10^9</f>
        <v>9.1582038</v>
      </c>
      <c r="CS219" s="230"/>
      <c r="CT219" s="230" t="s">
        <v>604</v>
      </c>
      <c r="CU219" s="230"/>
      <c r="CV219" s="230"/>
      <c r="CW219" s="230"/>
    </row>
    <row r="220" ht="30" hidden="1" spans="1:101">
      <c r="A220" s="191">
        <v>1268</v>
      </c>
      <c r="B220" s="192" t="s">
        <v>932</v>
      </c>
      <c r="C220" s="193" t="s">
        <v>933</v>
      </c>
      <c r="D220" s="191" t="s">
        <v>71</v>
      </c>
      <c r="E220" s="199"/>
      <c r="F220" s="199"/>
      <c r="G220" s="199"/>
      <c r="H220" s="200" t="s">
        <v>901</v>
      </c>
      <c r="I220" s="204"/>
      <c r="J220" s="202"/>
      <c r="K220" s="202"/>
      <c r="L220" s="164" t="str">
        <f>_xlfn.IFNA(VLOOKUP(B220,'[1]CDM Patients Data'!$B$1266:$O$5000,7,FALSE),"")</f>
        <v>Ovary</v>
      </c>
      <c r="M220" s="164">
        <f>_xlfn.IFNA(VLOOKUP(B220,'[1]CDM Patients Data'!$B$1266:$O$5000,8,FALSE),"")</f>
        <v>0</v>
      </c>
      <c r="N220" s="164">
        <f>_xlfn.IFNA(VLOOKUP(B220,'[1]CDM Patients Data'!$B$1266:$O$5000,9,FALSE),"")</f>
        <v>0</v>
      </c>
      <c r="O220" s="164">
        <f>_xlfn.IFNA(VLOOKUP(B220,'[1]CDM Patients Data'!$B$1266:$O$3492,10,FALSE),"")</f>
        <v>0</v>
      </c>
      <c r="P220" s="164">
        <f>_xlfn.IFNA(VLOOKUP(B220,'[1]CDM Patients Data'!$B$1266:$O$3492,11,FALSE),"")</f>
        <v>0</v>
      </c>
      <c r="Q220" s="164">
        <f>_xlfn.IFNA(VLOOKUP(B220,'[1]CDM Patients Data'!$B$1266:$O$3492,12,FALSE),"")</f>
        <v>0</v>
      </c>
      <c r="R220" s="164">
        <f>_xlfn.IFNA(VLOOKUP(B220,'[1]CDM Patients Data'!$B$1266:$O$3492,13,FALSE),"")</f>
        <v>0</v>
      </c>
      <c r="S220" s="164">
        <f>_xlfn.IFNA(VLOOKUP(B220,'[1]CDM Patients Data'!$B$1266:$O$3492,14,FALSE),"")</f>
        <v>0</v>
      </c>
      <c r="T220" s="164" t="str">
        <f>_xlfn.IFNA(VLOOKUP(B220,'[1]CDM Patients Data'!$B$1266:$N$5000,6,FALSE),"")</f>
        <v>Manohar</v>
      </c>
      <c r="U220" s="164" t="s">
        <v>73</v>
      </c>
      <c r="V220" s="164" t="s">
        <v>73</v>
      </c>
      <c r="W220" s="164" t="s">
        <v>74</v>
      </c>
      <c r="X220" s="164" t="s">
        <v>131</v>
      </c>
      <c r="Y220" s="164"/>
      <c r="Z220" s="164"/>
      <c r="AA220" s="164"/>
      <c r="AB220" s="164"/>
      <c r="AC220" s="210"/>
      <c r="AD220" s="211"/>
      <c r="AE220" s="211" t="s">
        <v>78</v>
      </c>
      <c r="AF220" s="199"/>
      <c r="AG220" s="199"/>
      <c r="AH220" s="214" t="s">
        <v>79</v>
      </c>
      <c r="AI220" s="199"/>
      <c r="AJ220" s="199"/>
      <c r="AK220" s="218" t="s">
        <v>80</v>
      </c>
      <c r="AL220" s="220">
        <v>53451185</v>
      </c>
      <c r="AM220" s="218">
        <v>16.0353555</v>
      </c>
      <c r="AN220" s="218">
        <v>132.1</v>
      </c>
      <c r="AO220" s="218" t="s">
        <v>81</v>
      </c>
      <c r="AP220" s="218" t="s">
        <v>158</v>
      </c>
      <c r="AQ220" s="218" t="s">
        <v>118</v>
      </c>
      <c r="AR220" s="218"/>
      <c r="AS220" s="218"/>
      <c r="AT220" s="218"/>
      <c r="AU220" s="218"/>
      <c r="AV220" s="218"/>
      <c r="AW220" s="218"/>
      <c r="AX220" s="218"/>
      <c r="AY220" s="218"/>
      <c r="AZ220" s="218"/>
      <c r="BA220" s="218"/>
      <c r="BB220" s="218"/>
      <c r="BC220" s="218"/>
      <c r="BD220" s="218">
        <v>6.9</v>
      </c>
      <c r="BE220" s="218">
        <v>10.43</v>
      </c>
      <c r="BF220" s="218" t="str">
        <f t="shared" ref="BF220:BF222" si="75">IF(BD220&gt;15,"HIGH",IF(BD220="","NA",IF(BD220="CE-Awaited for standardization","UNDER_STANDARDIZATION",IF(BD220&lt;15,"LOW"))))</f>
        <v>LOW</v>
      </c>
      <c r="BG220" s="218" t="str">
        <f t="shared" ref="BG220:BG222" si="76">IF(BE220&gt;15,"MSI-H",IF(BE220="","NA",IF(BE220&lt;15,"MSS")))</f>
        <v>MSS</v>
      </c>
      <c r="BH220" s="218"/>
      <c r="BI220" s="218"/>
      <c r="BJ220" s="222"/>
      <c r="BK220" s="199"/>
      <c r="BL220" s="218" t="s">
        <v>84</v>
      </c>
      <c r="BM220" s="218"/>
      <c r="BN220" s="218"/>
      <c r="BO220" s="218"/>
      <c r="BP220" s="218" t="s">
        <v>373</v>
      </c>
      <c r="BQ220" s="218"/>
      <c r="BR220" s="218"/>
      <c r="BS220" s="218"/>
      <c r="BT220" s="218"/>
      <c r="BU220" s="218"/>
      <c r="BV220" s="218"/>
      <c r="BW220" s="218"/>
      <c r="BX220" s="218"/>
      <c r="BY220" s="199"/>
      <c r="BZ220" s="228" t="s">
        <v>84</v>
      </c>
      <c r="CA220" s="228"/>
      <c r="CB220" s="229">
        <f t="shared" si="67"/>
        <v>0</v>
      </c>
      <c r="CC220" s="218"/>
      <c r="CD220" s="228"/>
      <c r="CE220" s="230"/>
      <c r="CF220" s="230"/>
      <c r="CG220" s="230"/>
      <c r="CH220" s="230"/>
      <c r="CI220" s="230"/>
      <c r="CJ220" s="230"/>
      <c r="CK220" s="230"/>
      <c r="CL220" s="230"/>
      <c r="CM220" s="230"/>
      <c r="CN220" s="218" t="s">
        <v>159</v>
      </c>
      <c r="CO220" s="199"/>
      <c r="CP220" s="230" t="s">
        <v>84</v>
      </c>
      <c r="CQ220" s="232"/>
      <c r="CR220" s="230"/>
      <c r="CS220" s="230"/>
      <c r="CT220" s="230"/>
      <c r="CU220" s="230"/>
      <c r="CV220" s="230"/>
      <c r="CW220" s="230"/>
    </row>
    <row r="221" ht="30" hidden="1" spans="1:101">
      <c r="A221" s="191">
        <v>1269</v>
      </c>
      <c r="B221" s="192" t="s">
        <v>934</v>
      </c>
      <c r="C221" s="193" t="s">
        <v>935</v>
      </c>
      <c r="D221" s="191" t="s">
        <v>111</v>
      </c>
      <c r="E221" s="199"/>
      <c r="F221" s="199"/>
      <c r="G221" s="199"/>
      <c r="H221" s="200" t="s">
        <v>587</v>
      </c>
      <c r="I221" s="204"/>
      <c r="J221" s="202"/>
      <c r="K221" s="202"/>
      <c r="L221" s="164" t="str">
        <f>_xlfn.IFNA(VLOOKUP(B221,'[1]CDM Patients Data'!$B$1266:$O$5000,7,FALSE),"")</f>
        <v>Lung</v>
      </c>
      <c r="M221" s="164" t="str">
        <f>_xlfn.IFNA(VLOOKUP(B221,'[1]CDM Patients Data'!$B$1266:$O$5000,8,FALSE),"")</f>
        <v>Upper lobe, lung</v>
      </c>
      <c r="N221" s="164" t="str">
        <f>_xlfn.IFNA(VLOOKUP(B221,'[1]CDM Patients Data'!$B$1266:$O$5000,9,FALSE),"")</f>
        <v>Non-small cell carcinoma</v>
      </c>
      <c r="O221" s="164" t="str">
        <f>_xlfn.IFNA(VLOOKUP(B221,'[1]CDM Patients Data'!$B$1266:$O$3492,10,FALSE),"")</f>
        <v>Left</v>
      </c>
      <c r="P221" s="164">
        <f>_xlfn.IFNA(VLOOKUP(B221,'[1]CDM Patients Data'!$B$1266:$O$3492,11,FALSE),"")</f>
        <v>0</v>
      </c>
      <c r="Q221" s="164">
        <f>_xlfn.IFNA(VLOOKUP(B221,'[1]CDM Patients Data'!$B$1266:$O$3492,12,FALSE),"")</f>
        <v>0</v>
      </c>
      <c r="R221" s="164">
        <f>_xlfn.IFNA(VLOOKUP(B221,'[1]CDM Patients Data'!$B$1266:$O$3492,13,FALSE),"")</f>
        <v>0</v>
      </c>
      <c r="S221" s="164">
        <f>_xlfn.IFNA(VLOOKUP(B221,'[1]CDM Patients Data'!$B$1266:$O$3492,14,FALSE),"")</f>
        <v>0</v>
      </c>
      <c r="T221" s="164">
        <f>_xlfn.IFNA(VLOOKUP(B221,'[1]CDM Patients Data'!$B$1266:$N$5000,6,FALSE),"")</f>
        <v>0</v>
      </c>
      <c r="U221" s="164" t="s">
        <v>224</v>
      </c>
      <c r="V221" s="164" t="s">
        <v>299</v>
      </c>
      <c r="W221" s="164" t="s">
        <v>92</v>
      </c>
      <c r="X221" s="164" t="s">
        <v>748</v>
      </c>
      <c r="Y221" s="164"/>
      <c r="Z221" s="164"/>
      <c r="AA221" s="164"/>
      <c r="AB221" s="164"/>
      <c r="AC221" s="210"/>
      <c r="AD221" s="211"/>
      <c r="AE221" s="211" t="s">
        <v>78</v>
      </c>
      <c r="AF221" s="199"/>
      <c r="AG221" s="199"/>
      <c r="AH221" s="214" t="s">
        <v>589</v>
      </c>
      <c r="AI221" s="199"/>
      <c r="AJ221" s="199"/>
      <c r="AK221" s="218" t="s">
        <v>84</v>
      </c>
      <c r="AL221" s="220"/>
      <c r="AM221" s="218"/>
      <c r="AN221" s="218"/>
      <c r="AO221" s="218" t="s">
        <v>76</v>
      </c>
      <c r="AP221" s="218" t="s">
        <v>521</v>
      </c>
      <c r="AQ221" s="218" t="s">
        <v>118</v>
      </c>
      <c r="AR221" s="218"/>
      <c r="AS221" s="218"/>
      <c r="AT221" s="218"/>
      <c r="AU221" s="218"/>
      <c r="AV221" s="218"/>
      <c r="AW221" s="218"/>
      <c r="AX221" s="218"/>
      <c r="AY221" s="218"/>
      <c r="AZ221" s="218"/>
      <c r="BA221" s="218"/>
      <c r="BB221" s="218"/>
      <c r="BC221" s="218"/>
      <c r="BD221" s="218">
        <v>6.6</v>
      </c>
      <c r="BE221" s="218">
        <v>11.29</v>
      </c>
      <c r="BF221" s="218" t="str">
        <f t="shared" si="75"/>
        <v>LOW</v>
      </c>
      <c r="BG221" s="218" t="str">
        <f t="shared" si="76"/>
        <v>MSS</v>
      </c>
      <c r="BH221" s="218"/>
      <c r="BI221" s="218"/>
      <c r="BJ221" s="222"/>
      <c r="BK221" s="199"/>
      <c r="BL221" s="218" t="s">
        <v>84</v>
      </c>
      <c r="BM221" s="218"/>
      <c r="BN221" s="218"/>
      <c r="BO221" s="218"/>
      <c r="BP221" s="218" t="s">
        <v>373</v>
      </c>
      <c r="BQ221" s="218"/>
      <c r="BR221" s="218"/>
      <c r="BS221" s="218"/>
      <c r="BT221" s="218"/>
      <c r="BU221" s="218"/>
      <c r="BV221" s="218"/>
      <c r="BW221" s="218"/>
      <c r="BX221" s="218"/>
      <c r="BY221" s="199"/>
      <c r="BZ221" s="228" t="s">
        <v>84</v>
      </c>
      <c r="CA221" s="228"/>
      <c r="CB221" s="229">
        <f t="shared" si="67"/>
        <v>0</v>
      </c>
      <c r="CC221" s="218"/>
      <c r="CD221" s="228"/>
      <c r="CE221" s="230"/>
      <c r="CF221" s="230"/>
      <c r="CG221" s="230"/>
      <c r="CH221" s="230"/>
      <c r="CI221" s="230"/>
      <c r="CJ221" s="230"/>
      <c r="CK221" s="230"/>
      <c r="CL221" s="230"/>
      <c r="CM221" s="230"/>
      <c r="CN221" s="218" t="s">
        <v>119</v>
      </c>
      <c r="CO221" s="199"/>
      <c r="CP221" s="230" t="s">
        <v>80</v>
      </c>
      <c r="CQ221" s="232">
        <v>54701872</v>
      </c>
      <c r="CR221" s="230">
        <f t="shared" si="74"/>
        <v>8.2052808</v>
      </c>
      <c r="CS221" s="230"/>
      <c r="CT221" s="230" t="s">
        <v>95</v>
      </c>
      <c r="CU221" s="230"/>
      <c r="CV221" s="230"/>
      <c r="CW221" s="230"/>
    </row>
    <row r="222" ht="51" hidden="1" spans="1:101">
      <c r="A222" s="191">
        <v>1270</v>
      </c>
      <c r="B222" s="192" t="s">
        <v>936</v>
      </c>
      <c r="C222" s="193" t="s">
        <v>937</v>
      </c>
      <c r="D222" s="191" t="s">
        <v>122</v>
      </c>
      <c r="E222" s="199"/>
      <c r="F222" s="199"/>
      <c r="G222" s="199"/>
      <c r="H222" s="200"/>
      <c r="I222" s="204" t="s">
        <v>938</v>
      </c>
      <c r="J222" s="202"/>
      <c r="K222" s="202"/>
      <c r="L222" s="164" t="str">
        <f>_xlfn.IFNA(VLOOKUP(B222,'[1]CDM Patients Data'!$B$1266:$O$5000,7,FALSE),"")</f>
        <v>Rectum</v>
      </c>
      <c r="M222" s="164">
        <f>_xlfn.IFNA(VLOOKUP(B222,'[1]CDM Patients Data'!$B$1266:$O$5000,8,FALSE),"")</f>
        <v>0</v>
      </c>
      <c r="N222" s="164">
        <f>_xlfn.IFNA(VLOOKUP(B222,'[1]CDM Patients Data'!$B$1266:$O$5000,9,FALSE),"")</f>
        <v>0</v>
      </c>
      <c r="O222" s="164">
        <f>_xlfn.IFNA(VLOOKUP(B222,'[1]CDM Patients Data'!$B$1266:$O$3492,10,FALSE),"")</f>
        <v>0</v>
      </c>
      <c r="P222" s="164">
        <f>_xlfn.IFNA(VLOOKUP(B222,'[1]CDM Patients Data'!$B$1266:$O$3492,11,FALSE),"")</f>
        <v>0</v>
      </c>
      <c r="Q222" s="164">
        <f>_xlfn.IFNA(VLOOKUP(B222,'[1]CDM Patients Data'!$B$1266:$O$3492,12,FALSE),"")</f>
        <v>0</v>
      </c>
      <c r="R222" s="164">
        <f>_xlfn.IFNA(VLOOKUP(B222,'[1]CDM Patients Data'!$B$1266:$O$3492,13,FALSE),"")</f>
        <v>0</v>
      </c>
      <c r="S222" s="164">
        <f>_xlfn.IFNA(VLOOKUP(B222,'[1]CDM Patients Data'!$B$1266:$O$3492,14,FALSE),"")</f>
        <v>0</v>
      </c>
      <c r="T222" s="164" t="str">
        <f>_xlfn.IFNA(VLOOKUP(B222,'[1]CDM Patients Data'!$B$1266:$N$5000,6,FALSE),"")</f>
        <v>Manohar</v>
      </c>
      <c r="U222" s="164" t="s">
        <v>287</v>
      </c>
      <c r="V222" s="164" t="s">
        <v>288</v>
      </c>
      <c r="W222" s="164" t="s">
        <v>130</v>
      </c>
      <c r="X222" s="164" t="s">
        <v>131</v>
      </c>
      <c r="Y222" s="164"/>
      <c r="Z222" s="164"/>
      <c r="AA222" s="164"/>
      <c r="AB222" s="164"/>
      <c r="AC222" s="210"/>
      <c r="AD222" s="211"/>
      <c r="AE222" s="211" t="s">
        <v>78</v>
      </c>
      <c r="AF222" s="199"/>
      <c r="AG222" s="199"/>
      <c r="AH222" s="214" t="s">
        <v>79</v>
      </c>
      <c r="AI222" s="199"/>
      <c r="AJ222" s="199"/>
      <c r="AK222" s="218" t="s">
        <v>80</v>
      </c>
      <c r="AL222" s="220">
        <v>72048804</v>
      </c>
      <c r="AM222" s="218">
        <v>21.6146412</v>
      </c>
      <c r="AN222" s="218">
        <v>123.5</v>
      </c>
      <c r="AO222" s="218" t="s">
        <v>81</v>
      </c>
      <c r="AP222" s="218" t="s">
        <v>279</v>
      </c>
      <c r="AQ222" s="218" t="s">
        <v>289</v>
      </c>
      <c r="AR222" s="218" t="s">
        <v>118</v>
      </c>
      <c r="AS222" s="218" t="s">
        <v>234</v>
      </c>
      <c r="AT222" s="218" t="s">
        <v>939</v>
      </c>
      <c r="AU222" s="218" t="s">
        <v>663</v>
      </c>
      <c r="AV222" s="218"/>
      <c r="AW222" s="218"/>
      <c r="AX222" s="218"/>
      <c r="AY222" s="218"/>
      <c r="AZ222" s="218"/>
      <c r="BA222" s="218"/>
      <c r="BB222" s="218"/>
      <c r="BC222" s="218"/>
      <c r="BD222" s="218">
        <v>1.71</v>
      </c>
      <c r="BE222" s="218">
        <v>10.27</v>
      </c>
      <c r="BF222" s="218" t="str">
        <f t="shared" si="75"/>
        <v>LOW</v>
      </c>
      <c r="BG222" s="218" t="str">
        <f t="shared" si="76"/>
        <v>MSS</v>
      </c>
      <c r="BH222" s="218"/>
      <c r="BI222" s="218"/>
      <c r="BJ222" s="222"/>
      <c r="BK222" s="199"/>
      <c r="BL222" s="218" t="s">
        <v>84</v>
      </c>
      <c r="BM222" s="218"/>
      <c r="BN222" s="218"/>
      <c r="BO222" s="218"/>
      <c r="BP222" s="218" t="s">
        <v>373</v>
      </c>
      <c r="BQ222" s="218"/>
      <c r="BR222" s="218"/>
      <c r="BS222" s="218"/>
      <c r="BT222" s="218"/>
      <c r="BU222" s="218"/>
      <c r="BV222" s="218"/>
      <c r="BW222" s="218"/>
      <c r="BX222" s="218"/>
      <c r="BY222" s="199"/>
      <c r="BZ222" s="228" t="s">
        <v>84</v>
      </c>
      <c r="CA222" s="228"/>
      <c r="CB222" s="229">
        <f t="shared" si="67"/>
        <v>0</v>
      </c>
      <c r="CC222" s="218"/>
      <c r="CD222" s="228"/>
      <c r="CE222" s="230"/>
      <c r="CF222" s="230"/>
      <c r="CG222" s="230"/>
      <c r="CH222" s="230"/>
      <c r="CI222" s="230"/>
      <c r="CJ222" s="230"/>
      <c r="CK222" s="230"/>
      <c r="CL222" s="230"/>
      <c r="CM222" s="230"/>
      <c r="CN222" s="218"/>
      <c r="CO222" s="199"/>
      <c r="CP222" s="230" t="s">
        <v>84</v>
      </c>
      <c r="CQ222" s="232"/>
      <c r="CR222" s="230"/>
      <c r="CS222" s="230"/>
      <c r="CT222" s="230"/>
      <c r="CU222" s="230"/>
      <c r="CV222" s="230"/>
      <c r="CW222" s="230" t="s">
        <v>153</v>
      </c>
    </row>
    <row r="223" ht="94.5" hidden="1" spans="1:101">
      <c r="A223" s="191">
        <v>1272</v>
      </c>
      <c r="B223" s="192" t="s">
        <v>940</v>
      </c>
      <c r="C223" s="193" t="s">
        <v>941</v>
      </c>
      <c r="D223" s="191" t="s">
        <v>135</v>
      </c>
      <c r="E223" s="199"/>
      <c r="F223" s="199"/>
      <c r="G223" s="199"/>
      <c r="H223" s="200" t="s">
        <v>942</v>
      </c>
      <c r="I223" s="204"/>
      <c r="J223" s="202"/>
      <c r="K223" s="202"/>
      <c r="L223" s="164" t="str">
        <f>_xlfn.IFNA(VLOOKUP(B223,'[1]CDM Patients Data'!$B$1266:$O$5000,7,FALSE),"")</f>
        <v>Lower Limb, Long Bones</v>
      </c>
      <c r="M223" s="164">
        <f>_xlfn.IFNA(VLOOKUP(B223,'[1]CDM Patients Data'!$B$1266:$O$5000,8,FALSE),"")</f>
        <v>0</v>
      </c>
      <c r="N223" s="164">
        <f>_xlfn.IFNA(VLOOKUP(B223,'[1]CDM Patients Data'!$B$1266:$O$5000,9,FALSE),"")</f>
        <v>0</v>
      </c>
      <c r="O223" s="164">
        <f>_xlfn.IFNA(VLOOKUP(B223,'[1]CDM Patients Data'!$B$1266:$O$3492,10,FALSE),"")</f>
        <v>0</v>
      </c>
      <c r="P223" s="164">
        <f>_xlfn.IFNA(VLOOKUP(B223,'[1]CDM Patients Data'!$B$1266:$O$3492,11,FALSE),"")</f>
        <v>0</v>
      </c>
      <c r="Q223" s="164">
        <f>_xlfn.IFNA(VLOOKUP(B223,'[1]CDM Patients Data'!$B$1266:$O$3492,12,FALSE),"")</f>
        <v>0</v>
      </c>
      <c r="R223" s="164">
        <f>_xlfn.IFNA(VLOOKUP(B223,'[1]CDM Patients Data'!$B$1266:$O$3492,13,FALSE),"")</f>
        <v>0</v>
      </c>
      <c r="S223" s="164">
        <f>_xlfn.IFNA(VLOOKUP(B223,'[1]CDM Patients Data'!$B$1266:$O$3492,14,FALSE),"")</f>
        <v>0</v>
      </c>
      <c r="T223" s="164" t="str">
        <f>_xlfn.IFNA(VLOOKUP(B223,'[1]CDM Patients Data'!$B$1266:$N$5000,6,FALSE),"")</f>
        <v>Manohar</v>
      </c>
      <c r="U223" s="164" t="s">
        <v>596</v>
      </c>
      <c r="V223" s="164" t="s">
        <v>653</v>
      </c>
      <c r="W223" s="164" t="s">
        <v>92</v>
      </c>
      <c r="X223" s="164" t="s">
        <v>654</v>
      </c>
      <c r="Y223" s="164"/>
      <c r="Z223" s="164"/>
      <c r="AA223" s="164"/>
      <c r="AB223" s="164"/>
      <c r="AC223" s="210"/>
      <c r="AD223" s="211"/>
      <c r="AE223" s="211" t="s">
        <v>78</v>
      </c>
      <c r="AF223" s="199"/>
      <c r="AG223" s="199"/>
      <c r="AH223" s="214" t="s">
        <v>79</v>
      </c>
      <c r="AI223" s="199"/>
      <c r="AJ223" s="199"/>
      <c r="AK223" s="218" t="s">
        <v>80</v>
      </c>
      <c r="AL223" s="220">
        <v>47183707</v>
      </c>
      <c r="AM223" s="218">
        <v>14.1551121</v>
      </c>
      <c r="AN223" s="218">
        <v>159</v>
      </c>
      <c r="AO223" s="218" t="s">
        <v>81</v>
      </c>
      <c r="AP223" s="218"/>
      <c r="AQ223" s="218"/>
      <c r="AR223" s="218"/>
      <c r="AS223" s="218"/>
      <c r="AT223" s="218"/>
      <c r="AU223" s="218"/>
      <c r="AV223" s="218"/>
      <c r="AW223" s="218"/>
      <c r="AX223" s="218"/>
      <c r="AY223" s="218"/>
      <c r="AZ223" s="218"/>
      <c r="BA223" s="218"/>
      <c r="BB223" s="218"/>
      <c r="BC223" s="218"/>
      <c r="BD223" s="218"/>
      <c r="BE223" s="218"/>
      <c r="BF223" s="218"/>
      <c r="BG223" s="218"/>
      <c r="BH223" s="218"/>
      <c r="BI223" s="218"/>
      <c r="BJ223" s="222"/>
      <c r="BK223" s="199"/>
      <c r="BL223" s="218" t="s">
        <v>84</v>
      </c>
      <c r="BM223" s="218"/>
      <c r="BN223" s="218"/>
      <c r="BO223" s="218"/>
      <c r="BP223" s="218" t="s">
        <v>373</v>
      </c>
      <c r="BQ223" s="218"/>
      <c r="BR223" s="218"/>
      <c r="BS223" s="218"/>
      <c r="BT223" s="218"/>
      <c r="BU223" s="218"/>
      <c r="BV223" s="218"/>
      <c r="BW223" s="218"/>
      <c r="BX223" s="218"/>
      <c r="BY223" s="199"/>
      <c r="BZ223" s="228" t="s">
        <v>84</v>
      </c>
      <c r="CA223" s="228"/>
      <c r="CB223" s="229">
        <f t="shared" si="67"/>
        <v>0</v>
      </c>
      <c r="CC223" s="218"/>
      <c r="CD223" s="228"/>
      <c r="CE223" s="230"/>
      <c r="CF223" s="230"/>
      <c r="CG223" s="230"/>
      <c r="CH223" s="230"/>
      <c r="CI223" s="230"/>
      <c r="CJ223" s="230"/>
      <c r="CK223" s="230"/>
      <c r="CL223" s="230"/>
      <c r="CM223" s="230"/>
      <c r="CN223" s="218"/>
      <c r="CO223" s="199"/>
      <c r="CP223" s="230" t="s">
        <v>80</v>
      </c>
      <c r="CQ223" s="234">
        <v>58516906</v>
      </c>
      <c r="CR223" s="230">
        <f t="shared" si="74"/>
        <v>8.7775359</v>
      </c>
      <c r="CS223" s="230"/>
      <c r="CT223" s="230" t="s">
        <v>604</v>
      </c>
      <c r="CU223" s="230"/>
      <c r="CV223" s="230"/>
      <c r="CW223" s="230"/>
    </row>
    <row r="224" ht="25.5" hidden="1" spans="1:101">
      <c r="A224" s="191">
        <v>1273</v>
      </c>
      <c r="B224" s="192" t="s">
        <v>943</v>
      </c>
      <c r="C224" s="193" t="s">
        <v>944</v>
      </c>
      <c r="D224" s="191" t="s">
        <v>71</v>
      </c>
      <c r="E224" s="199"/>
      <c r="F224" s="199"/>
      <c r="G224" s="199"/>
      <c r="H224" s="200" t="s">
        <v>901</v>
      </c>
      <c r="I224" s="204"/>
      <c r="J224" s="202"/>
      <c r="K224" s="202"/>
      <c r="L224" s="164" t="str">
        <f>_xlfn.IFNA(VLOOKUP(B224,'[1]CDM Patients Data'!$B$1266:$O$5000,7,FALSE),"")</f>
        <v>Ovary</v>
      </c>
      <c r="M224" s="164">
        <f>_xlfn.IFNA(VLOOKUP(B224,'[1]CDM Patients Data'!$B$1266:$O$5000,8,FALSE),"")</f>
        <v>0</v>
      </c>
      <c r="N224" s="164">
        <f>_xlfn.IFNA(VLOOKUP(B224,'[1]CDM Patients Data'!$B$1266:$O$5000,9,FALSE),"")</f>
        <v>0</v>
      </c>
      <c r="O224" s="164">
        <f>_xlfn.IFNA(VLOOKUP(B224,'[1]CDM Patients Data'!$B$1266:$O$3492,10,FALSE),"")</f>
        <v>0</v>
      </c>
      <c r="P224" s="164">
        <f>_xlfn.IFNA(VLOOKUP(B224,'[1]CDM Patients Data'!$B$1266:$O$3492,11,FALSE),"")</f>
        <v>0</v>
      </c>
      <c r="Q224" s="164">
        <f>_xlfn.IFNA(VLOOKUP(B224,'[1]CDM Patients Data'!$B$1266:$O$3492,12,FALSE),"")</f>
        <v>0</v>
      </c>
      <c r="R224" s="164">
        <f>_xlfn.IFNA(VLOOKUP(B224,'[1]CDM Patients Data'!$B$1266:$O$3492,13,FALSE),"")</f>
        <v>0</v>
      </c>
      <c r="S224" s="164">
        <f>_xlfn.IFNA(VLOOKUP(B224,'[1]CDM Patients Data'!$B$1266:$O$3492,14,FALSE),"")</f>
        <v>0</v>
      </c>
      <c r="T224" s="164" t="str">
        <f>_xlfn.IFNA(VLOOKUP(B224,'[1]CDM Patients Data'!$B$1266:$N$5000,6,FALSE),"")</f>
        <v>Manohar</v>
      </c>
      <c r="U224" s="164" t="s">
        <v>73</v>
      </c>
      <c r="V224" s="164" t="s">
        <v>73</v>
      </c>
      <c r="W224" s="164" t="s">
        <v>102</v>
      </c>
      <c r="X224" s="164" t="s">
        <v>108</v>
      </c>
      <c r="Y224" s="164"/>
      <c r="Z224" s="164"/>
      <c r="AA224" s="164"/>
      <c r="AB224" s="164"/>
      <c r="AC224" s="210"/>
      <c r="AD224" s="211"/>
      <c r="AE224" s="211" t="s">
        <v>78</v>
      </c>
      <c r="AF224" s="199"/>
      <c r="AG224" s="199"/>
      <c r="AH224" s="214" t="s">
        <v>79</v>
      </c>
      <c r="AI224" s="199"/>
      <c r="AJ224" s="199"/>
      <c r="AK224" s="218" t="s">
        <v>80</v>
      </c>
      <c r="AL224" s="220">
        <v>62179566</v>
      </c>
      <c r="AM224" s="218">
        <v>18.6538698</v>
      </c>
      <c r="AN224" s="218">
        <v>176.3</v>
      </c>
      <c r="AO224" s="218" t="s">
        <v>81</v>
      </c>
      <c r="AP224" s="218" t="s">
        <v>118</v>
      </c>
      <c r="AQ224" s="218"/>
      <c r="AR224" s="218"/>
      <c r="AS224" s="218"/>
      <c r="AT224" s="218"/>
      <c r="AU224" s="218"/>
      <c r="AV224" s="218"/>
      <c r="AW224" s="218"/>
      <c r="AX224" s="218"/>
      <c r="AY224" s="218"/>
      <c r="AZ224" s="218"/>
      <c r="BA224" s="218"/>
      <c r="BB224" s="218"/>
      <c r="BC224" s="218"/>
      <c r="BD224" s="218">
        <v>5.71</v>
      </c>
      <c r="BE224" s="218">
        <v>9.82</v>
      </c>
      <c r="BF224" s="218" t="str">
        <f t="shared" ref="BF224:BF229" si="77">IF(BD224&gt;15,"HIGH",IF(BD224="","NA",IF(BD224="CE-Awaited for standardization","UNDER_STANDARDIZATION",IF(BD224&lt;15,"LOW"))))</f>
        <v>LOW</v>
      </c>
      <c r="BG224" s="218" t="str">
        <f t="shared" ref="BG224:BG229" si="78">IF(BE224&gt;15,"MSI-H",IF(BE224="","NA",IF(BE224&lt;15,"MSS")))</f>
        <v>MSS</v>
      </c>
      <c r="BH224" s="218"/>
      <c r="BI224" s="218"/>
      <c r="BJ224" s="222"/>
      <c r="BK224" s="199"/>
      <c r="BL224" s="218" t="s">
        <v>84</v>
      </c>
      <c r="BM224" s="218"/>
      <c r="BN224" s="218"/>
      <c r="BO224" s="218"/>
      <c r="BP224" s="218" t="s">
        <v>373</v>
      </c>
      <c r="BQ224" s="218"/>
      <c r="BR224" s="218"/>
      <c r="BS224" s="218"/>
      <c r="BT224" s="218"/>
      <c r="BU224" s="218"/>
      <c r="BV224" s="218"/>
      <c r="BW224" s="218"/>
      <c r="BX224" s="218"/>
      <c r="BY224" s="199"/>
      <c r="BZ224" s="228" t="s">
        <v>84</v>
      </c>
      <c r="CA224" s="228"/>
      <c r="CB224" s="229">
        <f t="shared" si="67"/>
        <v>0</v>
      </c>
      <c r="CC224" s="218"/>
      <c r="CD224" s="228"/>
      <c r="CE224" s="230"/>
      <c r="CF224" s="230"/>
      <c r="CG224" s="230"/>
      <c r="CH224" s="230"/>
      <c r="CI224" s="230"/>
      <c r="CJ224" s="230"/>
      <c r="CK224" s="230"/>
      <c r="CL224" s="230"/>
      <c r="CM224" s="230"/>
      <c r="CN224" s="218" t="s">
        <v>159</v>
      </c>
      <c r="CO224" s="199"/>
      <c r="CP224" s="230" t="s">
        <v>84</v>
      </c>
      <c r="CQ224" s="232"/>
      <c r="CR224" s="230"/>
      <c r="CS224" s="230"/>
      <c r="CT224" s="230"/>
      <c r="CU224" s="230"/>
      <c r="CV224" s="230"/>
      <c r="CW224" s="230"/>
    </row>
    <row r="225" ht="60" hidden="1" spans="1:101">
      <c r="A225" s="191">
        <v>1274</v>
      </c>
      <c r="B225" s="192" t="s">
        <v>945</v>
      </c>
      <c r="C225" s="193" t="s">
        <v>946</v>
      </c>
      <c r="D225" s="191" t="s">
        <v>99</v>
      </c>
      <c r="E225" s="199"/>
      <c r="F225" s="199"/>
      <c r="G225" s="199"/>
      <c r="H225" s="200" t="s">
        <v>861</v>
      </c>
      <c r="I225" s="204" t="s">
        <v>172</v>
      </c>
      <c r="J225" s="202"/>
      <c r="K225" s="202"/>
      <c r="L225" s="164" t="str">
        <f>_xlfn.IFNA(VLOOKUP(B225,'[1]CDM Patients Data'!$B$1266:$O$5000,7,FALSE),"")</f>
        <v>Not Mentioned</v>
      </c>
      <c r="M225" s="164">
        <f>_xlfn.IFNA(VLOOKUP(B225,'[1]CDM Patients Data'!$B$1266:$O$5000,8,FALSE),"")</f>
        <v>0</v>
      </c>
      <c r="N225" s="164">
        <f>_xlfn.IFNA(VLOOKUP(B225,'[1]CDM Patients Data'!$B$1266:$O$5000,9,FALSE),"")</f>
        <v>0</v>
      </c>
      <c r="O225" s="164">
        <f>_xlfn.IFNA(VLOOKUP(B225,'[1]CDM Patients Data'!$B$1266:$O$3492,10,FALSE),"")</f>
        <v>0</v>
      </c>
      <c r="P225" s="164">
        <f>_xlfn.IFNA(VLOOKUP(B225,'[1]CDM Patients Data'!$B$1266:$O$3492,11,FALSE),"")</f>
        <v>0</v>
      </c>
      <c r="Q225" s="164">
        <f>_xlfn.IFNA(VLOOKUP(B225,'[1]CDM Patients Data'!$B$1266:$O$3492,12,FALSE),"")</f>
        <v>0</v>
      </c>
      <c r="R225" s="164">
        <f>_xlfn.IFNA(VLOOKUP(B225,'[1]CDM Patients Data'!$B$1266:$O$3492,13,FALSE),"")</f>
        <v>0</v>
      </c>
      <c r="S225" s="164">
        <f>_xlfn.IFNA(VLOOKUP(B225,'[1]CDM Patients Data'!$B$1266:$O$3492,14,FALSE),"")</f>
        <v>0</v>
      </c>
      <c r="T225" s="164" t="str">
        <f>_xlfn.IFNA(VLOOKUP(B225,'[1]CDM Patients Data'!$B$1266:$N$5000,6,FALSE),"")</f>
        <v>Manohar</v>
      </c>
      <c r="U225" s="164" t="s">
        <v>90</v>
      </c>
      <c r="V225" s="164" t="s">
        <v>91</v>
      </c>
      <c r="W225" s="164" t="s">
        <v>74</v>
      </c>
      <c r="X225" s="164" t="s">
        <v>201</v>
      </c>
      <c r="Y225" s="164"/>
      <c r="Z225" s="164"/>
      <c r="AA225" s="164"/>
      <c r="AB225" s="164"/>
      <c r="AC225" s="210"/>
      <c r="AD225" s="211"/>
      <c r="AE225" s="211"/>
      <c r="AF225" s="199"/>
      <c r="AG225" s="199"/>
      <c r="AH225" s="214" t="s">
        <v>79</v>
      </c>
      <c r="AI225" s="199"/>
      <c r="AJ225" s="199"/>
      <c r="AK225" s="218"/>
      <c r="AL225" s="220"/>
      <c r="AM225" s="218"/>
      <c r="AN225" s="218"/>
      <c r="AO225" s="218" t="s">
        <v>76</v>
      </c>
      <c r="AP225" s="218"/>
      <c r="AQ225" s="218"/>
      <c r="AR225" s="218"/>
      <c r="AS225" s="218"/>
      <c r="AT225" s="218"/>
      <c r="AU225" s="218"/>
      <c r="AV225" s="218"/>
      <c r="AW225" s="218"/>
      <c r="AX225" s="218"/>
      <c r="AY225" s="218"/>
      <c r="AZ225" s="218"/>
      <c r="BA225" s="218"/>
      <c r="BB225" s="218"/>
      <c r="BC225" s="218"/>
      <c r="BD225" s="218">
        <v>5.64</v>
      </c>
      <c r="BE225" s="218">
        <v>10.5</v>
      </c>
      <c r="BF225" s="218" t="str">
        <f t="shared" si="77"/>
        <v>LOW</v>
      </c>
      <c r="BG225" s="218" t="str">
        <f t="shared" si="78"/>
        <v>MSS</v>
      </c>
      <c r="BH225" s="218"/>
      <c r="BI225" s="218"/>
      <c r="BJ225" s="222"/>
      <c r="BK225" s="199"/>
      <c r="BL225" s="218" t="s">
        <v>84</v>
      </c>
      <c r="BM225" s="218"/>
      <c r="BN225" s="218"/>
      <c r="BO225" s="218"/>
      <c r="BP225" s="218" t="s">
        <v>373</v>
      </c>
      <c r="BQ225" s="218"/>
      <c r="BR225" s="218"/>
      <c r="BS225" s="218"/>
      <c r="BT225" s="218"/>
      <c r="BU225" s="218"/>
      <c r="BV225" s="218"/>
      <c r="BW225" s="218"/>
      <c r="BX225" s="218"/>
      <c r="BY225" s="199"/>
      <c r="BZ225" s="228" t="s">
        <v>84</v>
      </c>
      <c r="CA225" s="228"/>
      <c r="CB225" s="229">
        <f t="shared" si="67"/>
        <v>0</v>
      </c>
      <c r="CC225" s="218"/>
      <c r="CD225" s="228"/>
      <c r="CE225" s="230"/>
      <c r="CF225" s="230"/>
      <c r="CG225" s="230"/>
      <c r="CH225" s="230"/>
      <c r="CI225" s="230"/>
      <c r="CJ225" s="230"/>
      <c r="CK225" s="230"/>
      <c r="CL225" s="230"/>
      <c r="CM225" s="230"/>
      <c r="CN225" s="218"/>
      <c r="CO225" s="199"/>
      <c r="CP225" s="230" t="s">
        <v>84</v>
      </c>
      <c r="CQ225" s="232"/>
      <c r="CR225" s="230"/>
      <c r="CS225" s="230"/>
      <c r="CT225" s="230"/>
      <c r="CU225" s="230"/>
      <c r="CV225" s="230"/>
      <c r="CW225" s="230"/>
    </row>
    <row r="226" ht="63" hidden="1" spans="1:101">
      <c r="A226" s="191">
        <v>1275</v>
      </c>
      <c r="B226" s="192" t="s">
        <v>947</v>
      </c>
      <c r="C226" s="193" t="s">
        <v>948</v>
      </c>
      <c r="D226" s="191" t="s">
        <v>71</v>
      </c>
      <c r="E226" s="199"/>
      <c r="F226" s="199"/>
      <c r="G226" s="199"/>
      <c r="H226" s="200" t="s">
        <v>949</v>
      </c>
      <c r="I226" s="204" t="s">
        <v>950</v>
      </c>
      <c r="J226" s="202"/>
      <c r="K226" s="202"/>
      <c r="L226" s="164" t="str">
        <f>_xlfn.IFNA(VLOOKUP(B226,'[1]CDM Patients Data'!$B$1266:$O$5000,7,FALSE),"")</f>
        <v>Overlapping lesion of colon</v>
      </c>
      <c r="M226" s="164">
        <f>_xlfn.IFNA(VLOOKUP(B226,'[1]CDM Patients Data'!$B$1266:$O$5000,8,FALSE),"")</f>
        <v>0</v>
      </c>
      <c r="N226" s="164">
        <f>_xlfn.IFNA(VLOOKUP(B226,'[1]CDM Patients Data'!$B$1266:$O$5000,9,FALSE),"")</f>
        <v>0</v>
      </c>
      <c r="O226" s="164">
        <f>_xlfn.IFNA(VLOOKUP(B226,'[1]CDM Patients Data'!$B$1266:$O$3492,10,FALSE),"")</f>
        <v>0</v>
      </c>
      <c r="P226" s="164">
        <f>_xlfn.IFNA(VLOOKUP(B226,'[1]CDM Patients Data'!$B$1266:$O$3492,11,FALSE),"")</f>
        <v>0</v>
      </c>
      <c r="Q226" s="164">
        <f>_xlfn.IFNA(VLOOKUP(B226,'[1]CDM Patients Data'!$B$1266:$O$3492,12,FALSE),"")</f>
        <v>0</v>
      </c>
      <c r="R226" s="164">
        <f>_xlfn.IFNA(VLOOKUP(B226,'[1]CDM Patients Data'!$B$1266:$O$3492,13,FALSE),"")</f>
        <v>0</v>
      </c>
      <c r="S226" s="164">
        <f>_xlfn.IFNA(VLOOKUP(B226,'[1]CDM Patients Data'!$B$1266:$O$3492,14,FALSE),"")</f>
        <v>0</v>
      </c>
      <c r="T226" s="164" t="str">
        <f>_xlfn.IFNA(VLOOKUP(B226,'[1]CDM Patients Data'!$B$1266:$N$5000,6,FALSE),"")</f>
        <v>Manohar</v>
      </c>
      <c r="U226" s="164" t="s">
        <v>293</v>
      </c>
      <c r="V226" s="164" t="s">
        <v>764</v>
      </c>
      <c r="W226" s="164" t="s">
        <v>102</v>
      </c>
      <c r="X226" s="164" t="s">
        <v>131</v>
      </c>
      <c r="Y226" s="164"/>
      <c r="Z226" s="164"/>
      <c r="AA226" s="164"/>
      <c r="AB226" s="164"/>
      <c r="AC226" s="210"/>
      <c r="AD226" s="211"/>
      <c r="AE226" s="211" t="s">
        <v>78</v>
      </c>
      <c r="AF226" s="199"/>
      <c r="AG226" s="199"/>
      <c r="AH226" s="214" t="s">
        <v>79</v>
      </c>
      <c r="AI226" s="199"/>
      <c r="AJ226" s="199"/>
      <c r="AK226" s="218" t="s">
        <v>80</v>
      </c>
      <c r="AL226" s="220">
        <v>114400796</v>
      </c>
      <c r="AM226" s="218">
        <v>34.3202388</v>
      </c>
      <c r="AN226" s="218">
        <v>12</v>
      </c>
      <c r="AO226" s="218" t="s">
        <v>718</v>
      </c>
      <c r="AP226" s="218"/>
      <c r="AQ226" s="218"/>
      <c r="AR226" s="218"/>
      <c r="AS226" s="218"/>
      <c r="AT226" s="218"/>
      <c r="AU226" s="218"/>
      <c r="AV226" s="218"/>
      <c r="AW226" s="218"/>
      <c r="AX226" s="218"/>
      <c r="AY226" s="218"/>
      <c r="AZ226" s="218"/>
      <c r="BA226" s="218"/>
      <c r="BB226" s="218"/>
      <c r="BC226" s="218"/>
      <c r="BD226" s="218"/>
      <c r="BE226" s="218"/>
      <c r="BF226" s="218"/>
      <c r="BG226" s="218"/>
      <c r="BH226" s="218"/>
      <c r="BI226" s="218"/>
      <c r="BJ226" s="222"/>
      <c r="BK226" s="199"/>
      <c r="BL226" s="218" t="s">
        <v>84</v>
      </c>
      <c r="BM226" s="218"/>
      <c r="BN226" s="218"/>
      <c r="BO226" s="218"/>
      <c r="BP226" s="218" t="s">
        <v>373</v>
      </c>
      <c r="BQ226" s="218"/>
      <c r="BR226" s="218"/>
      <c r="BS226" s="218"/>
      <c r="BT226" s="218"/>
      <c r="BU226" s="218"/>
      <c r="BV226" s="218"/>
      <c r="BW226" s="218"/>
      <c r="BX226" s="218"/>
      <c r="BY226" s="199"/>
      <c r="BZ226" s="228" t="s">
        <v>84</v>
      </c>
      <c r="CA226" s="228"/>
      <c r="CB226" s="229">
        <f t="shared" si="67"/>
        <v>0</v>
      </c>
      <c r="CC226" s="218"/>
      <c r="CD226" s="228"/>
      <c r="CE226" s="230"/>
      <c r="CF226" s="230"/>
      <c r="CG226" s="230"/>
      <c r="CH226" s="230"/>
      <c r="CI226" s="230"/>
      <c r="CJ226" s="230"/>
      <c r="CK226" s="230"/>
      <c r="CL226" s="230"/>
      <c r="CM226" s="230"/>
      <c r="CN226" s="218" t="s">
        <v>159</v>
      </c>
      <c r="CO226" s="199"/>
      <c r="CP226" s="230" t="s">
        <v>84</v>
      </c>
      <c r="CQ226" s="232"/>
      <c r="CR226" s="230"/>
      <c r="CS226" s="230"/>
      <c r="CT226" s="230"/>
      <c r="CU226" s="230"/>
      <c r="CV226" s="230"/>
      <c r="CW226" s="230"/>
    </row>
    <row r="227" ht="30" hidden="1" spans="1:101">
      <c r="A227" s="191">
        <v>1276</v>
      </c>
      <c r="B227" s="192" t="s">
        <v>951</v>
      </c>
      <c r="C227" s="193" t="s">
        <v>952</v>
      </c>
      <c r="D227" s="191" t="s">
        <v>111</v>
      </c>
      <c r="E227" s="199"/>
      <c r="F227" s="199"/>
      <c r="G227" s="199"/>
      <c r="H227" s="200" t="s">
        <v>297</v>
      </c>
      <c r="I227" s="204"/>
      <c r="J227" s="202"/>
      <c r="K227" s="202"/>
      <c r="L227" s="164" t="str">
        <f>_xlfn.IFNA(VLOOKUP(B227,'[1]CDM Patients Data'!$B$1266:$O$5000,7,FALSE),"")</f>
        <v>Lung</v>
      </c>
      <c r="M227" s="164" t="str">
        <f>_xlfn.IFNA(VLOOKUP(B227,'[1]CDM Patients Data'!$B$1266:$O$5000,8,FALSE),"")</f>
        <v>Upper lobe, lung</v>
      </c>
      <c r="N227" s="164" t="str">
        <f>_xlfn.IFNA(VLOOKUP(B227,'[1]CDM Patients Data'!$B$1266:$O$5000,9,FALSE),"")</f>
        <v>Adenocarcinoma, NOS</v>
      </c>
      <c r="O227" s="164" t="str">
        <f>_xlfn.IFNA(VLOOKUP(B227,'[1]CDM Patients Data'!$B$1266:$O$3492,10,FALSE),"")</f>
        <v>Left</v>
      </c>
      <c r="P227" s="164">
        <f>_xlfn.IFNA(VLOOKUP(B227,'[1]CDM Patients Data'!$B$1266:$O$3492,11,FALSE),"")</f>
        <v>0</v>
      </c>
      <c r="Q227" s="164">
        <f>_xlfn.IFNA(VLOOKUP(B227,'[1]CDM Patients Data'!$B$1266:$O$3492,12,FALSE),"")</f>
        <v>0</v>
      </c>
      <c r="R227" s="164">
        <f>_xlfn.IFNA(VLOOKUP(B227,'[1]CDM Patients Data'!$B$1266:$O$3492,13,FALSE),"")</f>
        <v>0</v>
      </c>
      <c r="S227" s="164">
        <f>_xlfn.IFNA(VLOOKUP(B227,'[1]CDM Patients Data'!$B$1266:$O$3492,14,FALSE),"")</f>
        <v>0</v>
      </c>
      <c r="T227" s="164">
        <f>_xlfn.IFNA(VLOOKUP(B227,'[1]CDM Patients Data'!$B$1266:$N$5000,6,FALSE),"")</f>
        <v>0</v>
      </c>
      <c r="U227" s="164" t="s">
        <v>224</v>
      </c>
      <c r="V227" s="164" t="s">
        <v>299</v>
      </c>
      <c r="W227" s="164" t="s">
        <v>92</v>
      </c>
      <c r="X227" s="164" t="s">
        <v>131</v>
      </c>
      <c r="Y227" s="164"/>
      <c r="Z227" s="164"/>
      <c r="AA227" s="164"/>
      <c r="AB227" s="164"/>
      <c r="AC227" s="210"/>
      <c r="AD227" s="211"/>
      <c r="AE227" s="211" t="s">
        <v>78</v>
      </c>
      <c r="AF227" s="199"/>
      <c r="AG227" s="199"/>
      <c r="AH227" s="214" t="s">
        <v>589</v>
      </c>
      <c r="AI227" s="199"/>
      <c r="AJ227" s="199"/>
      <c r="AK227" s="218" t="s">
        <v>84</v>
      </c>
      <c r="AL227" s="220"/>
      <c r="AM227" s="218"/>
      <c r="AN227" s="218"/>
      <c r="AO227" s="218" t="s">
        <v>76</v>
      </c>
      <c r="AP227" s="218" t="s">
        <v>521</v>
      </c>
      <c r="AQ227" s="218" t="s">
        <v>158</v>
      </c>
      <c r="AR227" s="218" t="s">
        <v>118</v>
      </c>
      <c r="AS227" s="218"/>
      <c r="AT227" s="218"/>
      <c r="AU227" s="218"/>
      <c r="AV227" s="218"/>
      <c r="AW227" s="218"/>
      <c r="AX227" s="218"/>
      <c r="AY227" s="218"/>
      <c r="AZ227" s="218"/>
      <c r="BA227" s="218"/>
      <c r="BB227" s="218"/>
      <c r="BC227" s="218"/>
      <c r="BD227" s="218"/>
      <c r="BE227" s="218"/>
      <c r="BF227" s="218"/>
      <c r="BG227" s="218"/>
      <c r="BH227" s="218"/>
      <c r="BI227" s="218"/>
      <c r="BJ227" s="222"/>
      <c r="BK227" s="199"/>
      <c r="BL227" s="218" t="s">
        <v>84</v>
      </c>
      <c r="BM227" s="218"/>
      <c r="BN227" s="218"/>
      <c r="BO227" s="218"/>
      <c r="BP227" s="218" t="s">
        <v>373</v>
      </c>
      <c r="BQ227" s="218"/>
      <c r="BR227" s="218"/>
      <c r="BS227" s="218"/>
      <c r="BT227" s="218"/>
      <c r="BU227" s="218"/>
      <c r="BV227" s="218"/>
      <c r="BW227" s="218"/>
      <c r="BX227" s="218"/>
      <c r="BY227" s="199"/>
      <c r="BZ227" s="228" t="s">
        <v>84</v>
      </c>
      <c r="CA227" s="228"/>
      <c r="CB227" s="229">
        <f t="shared" si="67"/>
        <v>0</v>
      </c>
      <c r="CC227" s="218"/>
      <c r="CD227" s="228"/>
      <c r="CE227" s="230"/>
      <c r="CF227" s="230"/>
      <c r="CG227" s="230"/>
      <c r="CH227" s="230"/>
      <c r="CI227" s="230"/>
      <c r="CJ227" s="230"/>
      <c r="CK227" s="230"/>
      <c r="CL227" s="230"/>
      <c r="CM227" s="230"/>
      <c r="CN227" s="218"/>
      <c r="CO227" s="199"/>
      <c r="CP227" s="230" t="s">
        <v>80</v>
      </c>
      <c r="CQ227" s="232">
        <v>52774382</v>
      </c>
      <c r="CR227" s="230">
        <f t="shared" ref="CR227:CR235" si="79">CQ227*150/10^9</f>
        <v>7.9161573</v>
      </c>
      <c r="CS227" s="230"/>
      <c r="CT227" s="230"/>
      <c r="CU227" s="230"/>
      <c r="CV227" s="230"/>
      <c r="CW227" s="230"/>
    </row>
    <row r="228" ht="45" hidden="1" spans="1:101">
      <c r="A228" s="191">
        <v>1278</v>
      </c>
      <c r="B228" s="192" t="s">
        <v>953</v>
      </c>
      <c r="C228" s="193" t="s">
        <v>954</v>
      </c>
      <c r="D228" s="191" t="s">
        <v>71</v>
      </c>
      <c r="E228" s="199"/>
      <c r="F228" s="199"/>
      <c r="G228" s="199"/>
      <c r="H228" s="200" t="s">
        <v>195</v>
      </c>
      <c r="I228" s="204"/>
      <c r="J228" s="202"/>
      <c r="K228" s="202"/>
      <c r="L228" s="164" t="str">
        <f>_xlfn.IFNA(VLOOKUP(B228,'[1]CDM Patients Data'!$B$1266:$O$5000,7,FALSE),"")</f>
        <v>Ovary</v>
      </c>
      <c r="M228" s="164">
        <f>_xlfn.IFNA(VLOOKUP(B228,'[1]CDM Patients Data'!$B$1266:$O$5000,8,FALSE),"")</f>
        <v>0</v>
      </c>
      <c r="N228" s="164">
        <f>_xlfn.IFNA(VLOOKUP(B228,'[1]CDM Patients Data'!$B$1266:$O$5000,9,FALSE),"")</f>
        <v>0</v>
      </c>
      <c r="O228" s="164">
        <f>_xlfn.IFNA(VLOOKUP(B228,'[1]CDM Patients Data'!$B$1266:$O$3492,10,FALSE),"")</f>
        <v>0</v>
      </c>
      <c r="P228" s="164">
        <f>_xlfn.IFNA(VLOOKUP(B228,'[1]CDM Patients Data'!$B$1266:$O$3492,11,FALSE),"")</f>
        <v>0</v>
      </c>
      <c r="Q228" s="164">
        <f>_xlfn.IFNA(VLOOKUP(B228,'[1]CDM Patients Data'!$B$1266:$O$3492,12,FALSE),"")</f>
        <v>0</v>
      </c>
      <c r="R228" s="164">
        <f>_xlfn.IFNA(VLOOKUP(B228,'[1]CDM Patients Data'!$B$1266:$O$3492,13,FALSE),"")</f>
        <v>0</v>
      </c>
      <c r="S228" s="164">
        <f>_xlfn.IFNA(VLOOKUP(B228,'[1]CDM Patients Data'!$B$1266:$O$3492,14,FALSE),"")</f>
        <v>0</v>
      </c>
      <c r="T228" s="164" t="str">
        <f>_xlfn.IFNA(VLOOKUP(B228,'[1]CDM Patients Data'!$B$1266:$N$5000,6,FALSE),"")</f>
        <v>Manohar</v>
      </c>
      <c r="U228" s="164" t="s">
        <v>73</v>
      </c>
      <c r="V228" s="164" t="s">
        <v>73</v>
      </c>
      <c r="W228" s="164" t="s">
        <v>74</v>
      </c>
      <c r="X228" s="164" t="s">
        <v>75</v>
      </c>
      <c r="Y228" s="164"/>
      <c r="Z228" s="164"/>
      <c r="AA228" s="164"/>
      <c r="AB228" s="164"/>
      <c r="AC228" s="210"/>
      <c r="AD228" s="211"/>
      <c r="AE228" s="211" t="s">
        <v>78</v>
      </c>
      <c r="AF228" s="199"/>
      <c r="AG228" s="199"/>
      <c r="AH228" s="214" t="s">
        <v>79</v>
      </c>
      <c r="AI228" s="199"/>
      <c r="AJ228" s="199"/>
      <c r="AK228" s="218" t="s">
        <v>80</v>
      </c>
      <c r="AL228" s="220">
        <v>61841231</v>
      </c>
      <c r="AM228" s="218">
        <v>18.5523693</v>
      </c>
      <c r="AN228" s="218">
        <v>162.8</v>
      </c>
      <c r="AO228" s="218" t="s">
        <v>81</v>
      </c>
      <c r="AP228" s="218" t="s">
        <v>118</v>
      </c>
      <c r="AQ228" s="218"/>
      <c r="AR228" s="218"/>
      <c r="AS228" s="218"/>
      <c r="AT228" s="218"/>
      <c r="AU228" s="218"/>
      <c r="AV228" s="218"/>
      <c r="AW228" s="218"/>
      <c r="AX228" s="218"/>
      <c r="AY228" s="218"/>
      <c r="AZ228" s="218"/>
      <c r="BA228" s="218"/>
      <c r="BB228" s="218"/>
      <c r="BC228" s="218"/>
      <c r="BD228" s="218"/>
      <c r="BE228" s="218">
        <v>13.3</v>
      </c>
      <c r="BF228" s="218"/>
      <c r="BG228" s="218" t="str">
        <f t="shared" si="78"/>
        <v>MSS</v>
      </c>
      <c r="BH228" s="218"/>
      <c r="BI228" s="218"/>
      <c r="BJ228" s="222"/>
      <c r="BK228" s="199"/>
      <c r="BL228" s="218" t="s">
        <v>84</v>
      </c>
      <c r="BM228" s="218"/>
      <c r="BN228" s="218"/>
      <c r="BO228" s="218"/>
      <c r="BP228" s="218" t="s">
        <v>373</v>
      </c>
      <c r="BQ228" s="218"/>
      <c r="BR228" s="218"/>
      <c r="BS228" s="218"/>
      <c r="BT228" s="218"/>
      <c r="BU228" s="218"/>
      <c r="BV228" s="218"/>
      <c r="BW228" s="218"/>
      <c r="BX228" s="218"/>
      <c r="BY228" s="199"/>
      <c r="BZ228" s="228" t="s">
        <v>84</v>
      </c>
      <c r="CA228" s="228"/>
      <c r="CB228" s="229">
        <f t="shared" si="67"/>
        <v>0</v>
      </c>
      <c r="CC228" s="218"/>
      <c r="CD228" s="228"/>
      <c r="CE228" s="230"/>
      <c r="CF228" s="230"/>
      <c r="CG228" s="230"/>
      <c r="CH228" s="230"/>
      <c r="CI228" s="230"/>
      <c r="CJ228" s="230"/>
      <c r="CK228" s="230"/>
      <c r="CL228" s="230"/>
      <c r="CM228" s="230"/>
      <c r="CN228" s="218" t="s">
        <v>159</v>
      </c>
      <c r="CO228" s="199"/>
      <c r="CP228" s="230" t="s">
        <v>84</v>
      </c>
      <c r="CQ228" s="232"/>
      <c r="CR228" s="230"/>
      <c r="CS228" s="230"/>
      <c r="CT228" s="230"/>
      <c r="CU228" s="230"/>
      <c r="CV228" s="230"/>
      <c r="CW228" s="230"/>
    </row>
    <row r="229" ht="60" hidden="1" spans="1:101">
      <c r="A229" s="191">
        <v>1279</v>
      </c>
      <c r="B229" s="192" t="s">
        <v>955</v>
      </c>
      <c r="C229" s="193" t="s">
        <v>956</v>
      </c>
      <c r="D229" s="191" t="s">
        <v>88</v>
      </c>
      <c r="E229" s="199"/>
      <c r="F229" s="199"/>
      <c r="G229" s="199"/>
      <c r="H229" s="200" t="s">
        <v>957</v>
      </c>
      <c r="I229" s="204" t="s">
        <v>172</v>
      </c>
      <c r="J229" s="202"/>
      <c r="K229" s="202"/>
      <c r="L229" s="164" t="str">
        <f>_xlfn.IFNA(VLOOKUP(B229,'[1]CDM Patients Data'!$B$1266:$O$5000,7,FALSE),"")</f>
        <v>Breast</v>
      </c>
      <c r="M229" s="164">
        <f>_xlfn.IFNA(VLOOKUP(B229,'[1]CDM Patients Data'!$B$1266:$O$5000,8,FALSE),"")</f>
        <v>0</v>
      </c>
      <c r="N229" s="164">
        <f>_xlfn.IFNA(VLOOKUP(B229,'[1]CDM Patients Data'!$B$1266:$O$5000,9,FALSE),"")</f>
        <v>0</v>
      </c>
      <c r="O229" s="164">
        <f>_xlfn.IFNA(VLOOKUP(B229,'[1]CDM Patients Data'!$B$1266:$O$3492,10,FALSE),"")</f>
        <v>0</v>
      </c>
      <c r="P229" s="164">
        <f>_xlfn.IFNA(VLOOKUP(B229,'[1]CDM Patients Data'!$B$1266:$O$3492,11,FALSE),"")</f>
        <v>0</v>
      </c>
      <c r="Q229" s="164">
        <f>_xlfn.IFNA(VLOOKUP(B229,'[1]CDM Patients Data'!$B$1266:$O$3492,12,FALSE),"")</f>
        <v>0</v>
      </c>
      <c r="R229" s="164">
        <f>_xlfn.IFNA(VLOOKUP(B229,'[1]CDM Patients Data'!$B$1266:$O$3492,13,FALSE),"")</f>
        <v>0</v>
      </c>
      <c r="S229" s="164">
        <f>_xlfn.IFNA(VLOOKUP(B229,'[1]CDM Patients Data'!$B$1266:$O$3492,14,FALSE),"")</f>
        <v>0</v>
      </c>
      <c r="T229" s="164" t="str">
        <f>_xlfn.IFNA(VLOOKUP(B229,'[1]CDM Patients Data'!$B$1266:$N$5000,6,FALSE),"")</f>
        <v>Manohar</v>
      </c>
      <c r="U229" s="164" t="s">
        <v>90</v>
      </c>
      <c r="V229" s="164" t="s">
        <v>91</v>
      </c>
      <c r="W229" s="164" t="s">
        <v>102</v>
      </c>
      <c r="X229" s="164" t="s">
        <v>108</v>
      </c>
      <c r="Y229" s="164"/>
      <c r="Z229" s="164"/>
      <c r="AA229" s="164"/>
      <c r="AB229" s="164"/>
      <c r="AC229" s="210"/>
      <c r="AD229" s="211"/>
      <c r="AE229" s="211"/>
      <c r="AF229" s="199"/>
      <c r="AG229" s="199"/>
      <c r="AH229" s="214" t="s">
        <v>79</v>
      </c>
      <c r="AI229" s="199"/>
      <c r="AJ229" s="199"/>
      <c r="AK229" s="218"/>
      <c r="AL229" s="220"/>
      <c r="AM229" s="218"/>
      <c r="AN229" s="218"/>
      <c r="AO229" s="218" t="s">
        <v>76</v>
      </c>
      <c r="AP229" s="218"/>
      <c r="AQ229" s="218"/>
      <c r="AR229" s="218"/>
      <c r="AS229" s="218"/>
      <c r="AT229" s="218"/>
      <c r="AU229" s="218"/>
      <c r="AV229" s="218"/>
      <c r="AW229" s="218"/>
      <c r="AX229" s="218"/>
      <c r="AY229" s="218"/>
      <c r="AZ229" s="218"/>
      <c r="BA229" s="218"/>
      <c r="BB229" s="218"/>
      <c r="BC229" s="218"/>
      <c r="BD229" s="218">
        <v>8.89</v>
      </c>
      <c r="BE229" s="218">
        <v>10.48</v>
      </c>
      <c r="BF229" s="218" t="str">
        <f t="shared" si="77"/>
        <v>LOW</v>
      </c>
      <c r="BG229" s="218" t="str">
        <f t="shared" si="78"/>
        <v>MSS</v>
      </c>
      <c r="BH229" s="218"/>
      <c r="BI229" s="218"/>
      <c r="BJ229" s="222"/>
      <c r="BK229" s="199"/>
      <c r="BL229" s="218" t="s">
        <v>84</v>
      </c>
      <c r="BM229" s="218"/>
      <c r="BN229" s="218"/>
      <c r="BO229" s="218"/>
      <c r="BP229" s="218" t="s">
        <v>373</v>
      </c>
      <c r="BQ229" s="218"/>
      <c r="BR229" s="218"/>
      <c r="BS229" s="218"/>
      <c r="BT229" s="218"/>
      <c r="BU229" s="218"/>
      <c r="BV229" s="218"/>
      <c r="BW229" s="218"/>
      <c r="BX229" s="218"/>
      <c r="BY229" s="199"/>
      <c r="BZ229" s="228" t="s">
        <v>84</v>
      </c>
      <c r="CA229" s="228"/>
      <c r="CB229" s="229">
        <f t="shared" si="67"/>
        <v>0</v>
      </c>
      <c r="CC229" s="218"/>
      <c r="CD229" s="228"/>
      <c r="CE229" s="230"/>
      <c r="CF229" s="230"/>
      <c r="CG229" s="230"/>
      <c r="CH229" s="230"/>
      <c r="CI229" s="230"/>
      <c r="CJ229" s="230"/>
      <c r="CK229" s="230"/>
      <c r="CL229" s="230"/>
      <c r="CM229" s="230"/>
      <c r="CN229" s="218"/>
      <c r="CO229" s="199"/>
      <c r="CP229" s="230" t="s">
        <v>84</v>
      </c>
      <c r="CQ229" s="232"/>
      <c r="CR229" s="230"/>
      <c r="CS229" s="230"/>
      <c r="CT229" s="230"/>
      <c r="CU229" s="230"/>
      <c r="CV229" s="230"/>
      <c r="CW229" s="230"/>
    </row>
    <row r="230" ht="47.25" hidden="1" spans="1:101">
      <c r="A230" s="191">
        <v>1280</v>
      </c>
      <c r="B230" s="192" t="s">
        <v>958</v>
      </c>
      <c r="C230" s="193" t="s">
        <v>959</v>
      </c>
      <c r="D230" s="191" t="s">
        <v>71</v>
      </c>
      <c r="E230" s="199"/>
      <c r="F230" s="199"/>
      <c r="G230" s="199"/>
      <c r="H230" s="200" t="s">
        <v>960</v>
      </c>
      <c r="I230" s="204"/>
      <c r="J230" s="202"/>
      <c r="K230" s="202"/>
      <c r="L230" s="164" t="str">
        <f>_xlfn.IFNA(VLOOKUP(B230,'[1]CDM Patients Data'!$B$1266:$O$5000,7,FALSE),"")</f>
        <v>Gallbladder</v>
      </c>
      <c r="M230" s="164">
        <f>_xlfn.IFNA(VLOOKUP(B230,'[1]CDM Patients Data'!$B$1266:$O$5000,8,FALSE),"")</f>
        <v>0</v>
      </c>
      <c r="N230" s="164">
        <f>_xlfn.IFNA(VLOOKUP(B230,'[1]CDM Patients Data'!$B$1266:$O$5000,9,FALSE),"")</f>
        <v>0</v>
      </c>
      <c r="O230" s="164">
        <f>_xlfn.IFNA(VLOOKUP(B230,'[1]CDM Patients Data'!$B$1266:$O$3492,10,FALSE),"")</f>
        <v>0</v>
      </c>
      <c r="P230" s="164">
        <f>_xlfn.IFNA(VLOOKUP(B230,'[1]CDM Patients Data'!$B$1266:$O$3492,11,FALSE),"")</f>
        <v>0</v>
      </c>
      <c r="Q230" s="164">
        <f>_xlfn.IFNA(VLOOKUP(B230,'[1]CDM Patients Data'!$B$1266:$O$3492,12,FALSE),"")</f>
        <v>0</v>
      </c>
      <c r="R230" s="164">
        <f>_xlfn.IFNA(VLOOKUP(B230,'[1]CDM Patients Data'!$B$1266:$O$3492,13,FALSE),"")</f>
        <v>0</v>
      </c>
      <c r="S230" s="164">
        <f>_xlfn.IFNA(VLOOKUP(B230,'[1]CDM Patients Data'!$B$1266:$O$3492,14,FALSE),"")</f>
        <v>0</v>
      </c>
      <c r="T230" s="164" t="str">
        <f>_xlfn.IFNA(VLOOKUP(B230,'[1]CDM Patients Data'!$B$1266:$N$5000,6,FALSE),"")</f>
        <v>Manohar</v>
      </c>
      <c r="U230" s="164" t="s">
        <v>151</v>
      </c>
      <c r="V230" s="164" t="s">
        <v>151</v>
      </c>
      <c r="W230" s="164" t="s">
        <v>130</v>
      </c>
      <c r="X230" s="164" t="s">
        <v>131</v>
      </c>
      <c r="Y230" s="164"/>
      <c r="Z230" s="164"/>
      <c r="AA230" s="164"/>
      <c r="AB230" s="164"/>
      <c r="AC230" s="210"/>
      <c r="AD230" s="211"/>
      <c r="AE230" s="211" t="s">
        <v>78</v>
      </c>
      <c r="AF230" s="199"/>
      <c r="AG230" s="199"/>
      <c r="AH230" s="214" t="s">
        <v>79</v>
      </c>
      <c r="AI230" s="199"/>
      <c r="AJ230" s="199"/>
      <c r="AK230" s="218" t="s">
        <v>80</v>
      </c>
      <c r="AL230" s="220">
        <v>55072382</v>
      </c>
      <c r="AM230" s="218">
        <v>16.5217146</v>
      </c>
      <c r="AN230" s="218">
        <v>173.3</v>
      </c>
      <c r="AO230" s="218" t="s">
        <v>81</v>
      </c>
      <c r="AP230" s="218" t="s">
        <v>279</v>
      </c>
      <c r="AQ230" s="218" t="s">
        <v>118</v>
      </c>
      <c r="AR230" s="218"/>
      <c r="AS230" s="218"/>
      <c r="AT230" s="218"/>
      <c r="AU230" s="218"/>
      <c r="AV230" s="218"/>
      <c r="AW230" s="218"/>
      <c r="AX230" s="218"/>
      <c r="AY230" s="218"/>
      <c r="AZ230" s="218"/>
      <c r="BA230" s="218"/>
      <c r="BB230" s="218"/>
      <c r="BC230" s="218"/>
      <c r="BD230" s="218"/>
      <c r="BE230" s="218"/>
      <c r="BF230" s="218"/>
      <c r="BG230" s="218"/>
      <c r="BH230" s="218"/>
      <c r="BI230" s="218"/>
      <c r="BJ230" s="222"/>
      <c r="BK230" s="199"/>
      <c r="BL230" s="218" t="s">
        <v>84</v>
      </c>
      <c r="BM230" s="218"/>
      <c r="BN230" s="218"/>
      <c r="BO230" s="218"/>
      <c r="BP230" s="218" t="s">
        <v>373</v>
      </c>
      <c r="BQ230" s="218"/>
      <c r="BR230" s="218"/>
      <c r="BS230" s="218"/>
      <c r="BT230" s="218"/>
      <c r="BU230" s="218"/>
      <c r="BV230" s="218"/>
      <c r="BW230" s="218"/>
      <c r="BX230" s="218"/>
      <c r="BY230" s="199"/>
      <c r="BZ230" s="228" t="s">
        <v>84</v>
      </c>
      <c r="CA230" s="228"/>
      <c r="CB230" s="229">
        <f t="shared" si="67"/>
        <v>0</v>
      </c>
      <c r="CC230" s="218"/>
      <c r="CD230" s="228"/>
      <c r="CE230" s="230"/>
      <c r="CF230" s="230"/>
      <c r="CG230" s="230"/>
      <c r="CH230" s="230"/>
      <c r="CI230" s="230"/>
      <c r="CJ230" s="230"/>
      <c r="CK230" s="230"/>
      <c r="CL230" s="230"/>
      <c r="CM230" s="230"/>
      <c r="CN230" s="218" t="s">
        <v>159</v>
      </c>
      <c r="CO230" s="199"/>
      <c r="CP230" s="230" t="s">
        <v>84</v>
      </c>
      <c r="CQ230" s="232"/>
      <c r="CR230" s="230"/>
      <c r="CS230" s="230"/>
      <c r="CT230" s="230"/>
      <c r="CU230" s="230"/>
      <c r="CV230" s="230"/>
      <c r="CW230" s="230"/>
    </row>
    <row r="231" ht="38.25" hidden="1" spans="1:101">
      <c r="A231" s="191">
        <v>1281</v>
      </c>
      <c r="B231" s="192" t="s">
        <v>961</v>
      </c>
      <c r="C231" s="193" t="s">
        <v>962</v>
      </c>
      <c r="D231" s="191" t="s">
        <v>135</v>
      </c>
      <c r="E231" s="199"/>
      <c r="F231" s="199"/>
      <c r="G231" s="199"/>
      <c r="H231" s="200"/>
      <c r="I231" s="204" t="s">
        <v>963</v>
      </c>
      <c r="J231" s="202"/>
      <c r="K231" s="202"/>
      <c r="L231" s="164" t="str">
        <f>_xlfn.IFNA(VLOOKUP(B231,'[1]CDM Patients Data'!$B$1266:$O$5000,7,FALSE),"")</f>
        <v>Rectosigmoid Junction</v>
      </c>
      <c r="M231" s="164" t="str">
        <f>_xlfn.IFNA(VLOOKUP(B231,'[1]CDM Patients Data'!$B$1266:$O$5000,8,FALSE),"")</f>
        <v>Rectosigmoid Junction</v>
      </c>
      <c r="N231" s="164" t="str">
        <f>_xlfn.IFNA(VLOOKUP(B231,'[1]CDM Patients Data'!$B$1266:$O$5000,9,FALSE),"")</f>
        <v>Adenocarcinoma NOS</v>
      </c>
      <c r="O231" s="164" t="str">
        <f>_xlfn.IFNA(VLOOKUP(B231,'[1]CDM Patients Data'!$B$1266:$O$3492,10,FALSE),"")</f>
        <v>Not a paired site</v>
      </c>
      <c r="P231" s="164">
        <f>_xlfn.IFNA(VLOOKUP(B231,'[1]CDM Patients Data'!$B$1266:$O$3492,11,FALSE),"")</f>
        <v>0</v>
      </c>
      <c r="Q231" s="164">
        <f>_xlfn.IFNA(VLOOKUP(B231,'[1]CDM Patients Data'!$B$1266:$O$3492,12,FALSE),"")</f>
        <v>0</v>
      </c>
      <c r="R231" s="164">
        <f>_xlfn.IFNA(VLOOKUP(B231,'[1]CDM Patients Data'!$B$1266:$O$3492,13,FALSE),"")</f>
        <v>0</v>
      </c>
      <c r="S231" s="164">
        <f>_xlfn.IFNA(VLOOKUP(B231,'[1]CDM Patients Data'!$B$1266:$O$3492,14,FALSE),"")</f>
        <v>0</v>
      </c>
      <c r="T231" s="164">
        <f>_xlfn.IFNA(VLOOKUP(B231,'[1]CDM Patients Data'!$B$1266:$N$5000,6,FALSE),"")</f>
        <v>0</v>
      </c>
      <c r="U231" s="164" t="s">
        <v>422</v>
      </c>
      <c r="V231" s="164" t="s">
        <v>422</v>
      </c>
      <c r="W231" s="164" t="s">
        <v>130</v>
      </c>
      <c r="X231" s="164" t="s">
        <v>131</v>
      </c>
      <c r="Y231" s="164"/>
      <c r="Z231" s="164"/>
      <c r="AA231" s="164"/>
      <c r="AB231" s="164"/>
      <c r="AC231" s="210"/>
      <c r="AD231" s="211"/>
      <c r="AE231" s="211" t="s">
        <v>78</v>
      </c>
      <c r="AF231" s="199"/>
      <c r="AG231" s="199"/>
      <c r="AH231" s="215"/>
      <c r="AI231" s="199"/>
      <c r="AJ231" s="199"/>
      <c r="AK231" s="218"/>
      <c r="AL231" s="220"/>
      <c r="AM231" s="218"/>
      <c r="AN231" s="218"/>
      <c r="AO231" s="218" t="s">
        <v>76</v>
      </c>
      <c r="AP231" s="218" t="s">
        <v>964</v>
      </c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18"/>
      <c r="BB231" s="218"/>
      <c r="BC231" s="218"/>
      <c r="BD231" s="218">
        <v>7.01</v>
      </c>
      <c r="BE231" s="218">
        <v>10.35</v>
      </c>
      <c r="BF231" s="218" t="str">
        <f>IF(BD231&gt;15,"HIGH",IF(BD231="","NA",IF(BD231="CE-Awaited for standardization","UNDER_STANDARDIZATION",IF(BD231&lt;15,"LOW"))))</f>
        <v>LOW</v>
      </c>
      <c r="BG231" s="218" t="str">
        <f t="shared" ref="BG231:BG237" si="80">IF(BE231&gt;15,"MSI-H",IF(BE231="","NA",IF(BE231&lt;15,"MSS")))</f>
        <v>MSS</v>
      </c>
      <c r="BH231" s="218"/>
      <c r="BI231" s="218"/>
      <c r="BJ231" s="222"/>
      <c r="BK231" s="199"/>
      <c r="BL231" s="218" t="s">
        <v>84</v>
      </c>
      <c r="BM231" s="218"/>
      <c r="BN231" s="218"/>
      <c r="BO231" s="218"/>
      <c r="BP231" s="218" t="s">
        <v>373</v>
      </c>
      <c r="BQ231" s="218"/>
      <c r="BR231" s="218"/>
      <c r="BS231" s="218"/>
      <c r="BT231" s="218"/>
      <c r="BU231" s="218"/>
      <c r="BV231" s="218"/>
      <c r="BW231" s="218"/>
      <c r="BX231" s="218"/>
      <c r="BY231" s="199"/>
      <c r="BZ231" s="228" t="s">
        <v>80</v>
      </c>
      <c r="CA231" s="228">
        <v>59866659</v>
      </c>
      <c r="CB231" s="229">
        <f t="shared" si="67"/>
        <v>17.9599977</v>
      </c>
      <c r="CC231" s="218"/>
      <c r="CD231" s="228" t="s">
        <v>103</v>
      </c>
      <c r="CE231" s="230"/>
      <c r="CF231" s="230"/>
      <c r="CG231" s="230"/>
      <c r="CH231" s="230"/>
      <c r="CI231" s="230"/>
      <c r="CJ231" s="230"/>
      <c r="CK231" s="230"/>
      <c r="CL231" s="230"/>
      <c r="CM231" s="230"/>
      <c r="CN231" s="218" t="s">
        <v>590</v>
      </c>
      <c r="CO231" s="199"/>
      <c r="CP231" s="230" t="s">
        <v>80</v>
      </c>
      <c r="CQ231" s="232">
        <v>5130872</v>
      </c>
      <c r="CR231" s="230">
        <f t="shared" si="79"/>
        <v>0.7696308</v>
      </c>
      <c r="CS231" s="230"/>
      <c r="CT231" s="230"/>
      <c r="CU231" s="230"/>
      <c r="CV231" s="230"/>
      <c r="CW231" s="230"/>
    </row>
    <row r="232" ht="30" hidden="1" spans="1:101">
      <c r="A232" s="191">
        <v>1282</v>
      </c>
      <c r="B232" s="192" t="s">
        <v>965</v>
      </c>
      <c r="C232" s="193" t="s">
        <v>966</v>
      </c>
      <c r="D232" s="191" t="s">
        <v>122</v>
      </c>
      <c r="E232" s="199"/>
      <c r="F232" s="199"/>
      <c r="G232" s="199"/>
      <c r="H232" s="200" t="s">
        <v>967</v>
      </c>
      <c r="I232" s="204" t="s">
        <v>968</v>
      </c>
      <c r="J232" s="202"/>
      <c r="K232" s="202"/>
      <c r="L232" s="164" t="str">
        <f>_xlfn.IFNA(VLOOKUP(B232,'[1]CDM Patients Data'!$B$1266:$O$5000,7,FALSE),"")</f>
        <v>Gum</v>
      </c>
      <c r="M232" s="164">
        <f>_xlfn.IFNA(VLOOKUP(B232,'[1]CDM Patients Data'!$B$1266:$O$5000,8,FALSE),"")</f>
        <v>0</v>
      </c>
      <c r="N232" s="164">
        <f>_xlfn.IFNA(VLOOKUP(B232,'[1]CDM Patients Data'!$B$1266:$O$5000,9,FALSE),"")</f>
        <v>0</v>
      </c>
      <c r="O232" s="164">
        <f>_xlfn.IFNA(VLOOKUP(B232,'[1]CDM Patients Data'!$B$1266:$O$3492,10,FALSE),"")</f>
        <v>0</v>
      </c>
      <c r="P232" s="164">
        <f>_xlfn.IFNA(VLOOKUP(B232,'[1]CDM Patients Data'!$B$1266:$O$3492,11,FALSE),"")</f>
        <v>0</v>
      </c>
      <c r="Q232" s="164">
        <f>_xlfn.IFNA(VLOOKUP(B232,'[1]CDM Patients Data'!$B$1266:$O$3492,12,FALSE),"")</f>
        <v>0</v>
      </c>
      <c r="R232" s="164">
        <f>_xlfn.IFNA(VLOOKUP(B232,'[1]CDM Patients Data'!$B$1266:$O$3492,13,FALSE),"")</f>
        <v>0</v>
      </c>
      <c r="S232" s="164">
        <f>_xlfn.IFNA(VLOOKUP(B232,'[1]CDM Patients Data'!$B$1266:$O$3492,14,FALSE),"")</f>
        <v>0</v>
      </c>
      <c r="T232" s="164" t="str">
        <f>_xlfn.IFNA(VLOOKUP(B232,'[1]CDM Patients Data'!$B$1266:$N$5000,6,FALSE),"")</f>
        <v>Manohar</v>
      </c>
      <c r="U232" s="164" t="s">
        <v>854</v>
      </c>
      <c r="V232" s="164" t="s">
        <v>855</v>
      </c>
      <c r="W232" s="164" t="s">
        <v>92</v>
      </c>
      <c r="X232" s="164" t="s">
        <v>969</v>
      </c>
      <c r="Y232" s="164"/>
      <c r="Z232" s="164"/>
      <c r="AA232" s="164"/>
      <c r="AB232" s="164"/>
      <c r="AC232" s="210"/>
      <c r="AD232" s="211"/>
      <c r="AE232" s="211" t="s">
        <v>78</v>
      </c>
      <c r="AF232" s="199"/>
      <c r="AG232" s="199"/>
      <c r="AH232" s="214" t="s">
        <v>79</v>
      </c>
      <c r="AI232" s="199"/>
      <c r="AJ232" s="199"/>
      <c r="AK232" s="218" t="s">
        <v>80</v>
      </c>
      <c r="AL232" s="220">
        <v>77640469</v>
      </c>
      <c r="AM232" s="218">
        <v>23.2921407</v>
      </c>
      <c r="AN232" s="218">
        <v>179.1</v>
      </c>
      <c r="AO232" s="218" t="s">
        <v>81</v>
      </c>
      <c r="AP232" s="218" t="s">
        <v>970</v>
      </c>
      <c r="AQ232" s="218" t="s">
        <v>796</v>
      </c>
      <c r="AR232" s="218" t="s">
        <v>971</v>
      </c>
      <c r="AS232" s="218" t="s">
        <v>663</v>
      </c>
      <c r="AT232" s="218"/>
      <c r="AU232" s="218"/>
      <c r="AV232" s="218"/>
      <c r="AW232" s="218"/>
      <c r="AX232" s="218"/>
      <c r="AY232" s="218"/>
      <c r="AZ232" s="218"/>
      <c r="BA232" s="218"/>
      <c r="BB232" s="218"/>
      <c r="BC232" s="218"/>
      <c r="BD232" s="218"/>
      <c r="BE232" s="218"/>
      <c r="BF232" s="218"/>
      <c r="BG232" s="218"/>
      <c r="BH232" s="218"/>
      <c r="BI232" s="218"/>
      <c r="BJ232" s="222"/>
      <c r="BK232" s="199"/>
      <c r="BL232" s="218" t="s">
        <v>84</v>
      </c>
      <c r="BM232" s="218"/>
      <c r="BN232" s="218"/>
      <c r="BO232" s="218"/>
      <c r="BP232" s="218" t="s">
        <v>373</v>
      </c>
      <c r="BQ232" s="218"/>
      <c r="BR232" s="218"/>
      <c r="BS232" s="218"/>
      <c r="BT232" s="218"/>
      <c r="BU232" s="218"/>
      <c r="BV232" s="218"/>
      <c r="BW232" s="218"/>
      <c r="BX232" s="218"/>
      <c r="BY232" s="199"/>
      <c r="BZ232" s="228" t="s">
        <v>84</v>
      </c>
      <c r="CA232" s="228"/>
      <c r="CB232" s="229">
        <f t="shared" si="67"/>
        <v>0</v>
      </c>
      <c r="CC232" s="218"/>
      <c r="CD232" s="228"/>
      <c r="CE232" s="230"/>
      <c r="CF232" s="230"/>
      <c r="CG232" s="230"/>
      <c r="CH232" s="230"/>
      <c r="CI232" s="230"/>
      <c r="CJ232" s="230"/>
      <c r="CK232" s="230"/>
      <c r="CL232" s="230"/>
      <c r="CM232" s="230"/>
      <c r="CN232" s="218" t="s">
        <v>119</v>
      </c>
      <c r="CO232" s="199"/>
      <c r="CP232" s="230" t="s">
        <v>80</v>
      </c>
      <c r="CQ232" s="232">
        <v>94421448</v>
      </c>
      <c r="CR232" s="230">
        <f t="shared" si="79"/>
        <v>14.1632172</v>
      </c>
      <c r="CS232" s="230"/>
      <c r="CT232" s="230" t="s">
        <v>95</v>
      </c>
      <c r="CU232" s="230"/>
      <c r="CV232" s="230"/>
      <c r="CW232" s="230"/>
    </row>
    <row r="233" ht="31.5" hidden="1" spans="1:101">
      <c r="A233" s="191">
        <v>1283</v>
      </c>
      <c r="B233" s="192" t="s">
        <v>972</v>
      </c>
      <c r="C233" s="193" t="s">
        <v>973</v>
      </c>
      <c r="D233" s="191" t="s">
        <v>111</v>
      </c>
      <c r="E233" s="199"/>
      <c r="F233" s="199"/>
      <c r="G233" s="199"/>
      <c r="H233" s="200" t="s">
        <v>974</v>
      </c>
      <c r="I233" s="204"/>
      <c r="J233" s="202"/>
      <c r="K233" s="202"/>
      <c r="L233" s="164" t="str">
        <f>_xlfn.IFNA(VLOOKUP(B233,'[1]CDM Patients Data'!$B$1266:$O$5000,7,FALSE),"")</f>
        <v>Gallbladder</v>
      </c>
      <c r="M233" s="164">
        <f>_xlfn.IFNA(VLOOKUP(B233,'[1]CDM Patients Data'!$B$1266:$O$5000,8,FALSE),"")</f>
        <v>0</v>
      </c>
      <c r="N233" s="164">
        <f>_xlfn.IFNA(VLOOKUP(B233,'[1]CDM Patients Data'!$B$1266:$O$5000,9,FALSE),"")</f>
        <v>0</v>
      </c>
      <c r="O233" s="164">
        <f>_xlfn.IFNA(VLOOKUP(B233,'[1]CDM Patients Data'!$B$1266:$O$3492,10,FALSE),"")</f>
        <v>0</v>
      </c>
      <c r="P233" s="164">
        <f>_xlfn.IFNA(VLOOKUP(B233,'[1]CDM Patients Data'!$B$1266:$O$3492,11,FALSE),"")</f>
        <v>0</v>
      </c>
      <c r="Q233" s="164">
        <f>_xlfn.IFNA(VLOOKUP(B233,'[1]CDM Patients Data'!$B$1266:$O$3492,12,FALSE),"")</f>
        <v>0</v>
      </c>
      <c r="R233" s="164">
        <f>_xlfn.IFNA(VLOOKUP(B233,'[1]CDM Patients Data'!$B$1266:$O$3492,13,FALSE),"")</f>
        <v>0</v>
      </c>
      <c r="S233" s="164">
        <f>_xlfn.IFNA(VLOOKUP(B233,'[1]CDM Patients Data'!$B$1266:$O$3492,14,FALSE),"")</f>
        <v>0</v>
      </c>
      <c r="T233" s="164" t="str">
        <f>_xlfn.IFNA(VLOOKUP(B233,'[1]CDM Patients Data'!$B$1266:$N$5000,6,FALSE),"")</f>
        <v>Manohar</v>
      </c>
      <c r="U233" s="164" t="s">
        <v>151</v>
      </c>
      <c r="V233" s="164" t="s">
        <v>151</v>
      </c>
      <c r="W233" s="164" t="s">
        <v>130</v>
      </c>
      <c r="X233" s="164" t="s">
        <v>313</v>
      </c>
      <c r="Y233" s="164"/>
      <c r="Z233" s="164"/>
      <c r="AA233" s="164"/>
      <c r="AB233" s="164"/>
      <c r="AC233" s="210"/>
      <c r="AD233" s="211"/>
      <c r="AE233" s="211" t="s">
        <v>78</v>
      </c>
      <c r="AF233" s="199"/>
      <c r="AG233" s="199"/>
      <c r="AH233" s="214" t="s">
        <v>589</v>
      </c>
      <c r="AI233" s="199"/>
      <c r="AJ233" s="199"/>
      <c r="AK233" s="218"/>
      <c r="AL233" s="220"/>
      <c r="AM233" s="218"/>
      <c r="AN233" s="218"/>
      <c r="AO233" s="218" t="s">
        <v>76</v>
      </c>
      <c r="AP233" s="218" t="s">
        <v>117</v>
      </c>
      <c r="AQ233" s="218" t="s">
        <v>118</v>
      </c>
      <c r="AR233" s="218"/>
      <c r="AS233" s="218"/>
      <c r="AT233" s="218"/>
      <c r="AU233" s="218"/>
      <c r="AV233" s="218"/>
      <c r="AW233" s="218"/>
      <c r="AX233" s="218"/>
      <c r="AY233" s="218"/>
      <c r="AZ233" s="218"/>
      <c r="BA233" s="218"/>
      <c r="BB233" s="218"/>
      <c r="BC233" s="218"/>
      <c r="BD233" s="218"/>
      <c r="BE233" s="218"/>
      <c r="BF233" s="218"/>
      <c r="BG233" s="218"/>
      <c r="BH233" s="218"/>
      <c r="BI233" s="218"/>
      <c r="BJ233" s="222"/>
      <c r="BK233" s="199"/>
      <c r="BL233" s="218" t="s">
        <v>84</v>
      </c>
      <c r="BM233" s="218"/>
      <c r="BN233" s="218"/>
      <c r="BO233" s="218"/>
      <c r="BP233" s="218" t="s">
        <v>373</v>
      </c>
      <c r="BQ233" s="218"/>
      <c r="BR233" s="218"/>
      <c r="BS233" s="218"/>
      <c r="BT233" s="218"/>
      <c r="BU233" s="218"/>
      <c r="BV233" s="218"/>
      <c r="BW233" s="218"/>
      <c r="BX233" s="218"/>
      <c r="BY233" s="199"/>
      <c r="BZ233" s="228" t="s">
        <v>84</v>
      </c>
      <c r="CA233" s="228"/>
      <c r="CB233" s="229">
        <f t="shared" si="67"/>
        <v>0</v>
      </c>
      <c r="CC233" s="218"/>
      <c r="CD233" s="228"/>
      <c r="CE233" s="230"/>
      <c r="CF233" s="230"/>
      <c r="CG233" s="230"/>
      <c r="CH233" s="230"/>
      <c r="CI233" s="230"/>
      <c r="CJ233" s="230"/>
      <c r="CK233" s="230"/>
      <c r="CL233" s="230"/>
      <c r="CM233" s="230"/>
      <c r="CN233" s="218"/>
      <c r="CO233" s="199"/>
      <c r="CP233" s="230" t="s">
        <v>80</v>
      </c>
      <c r="CQ233" s="234">
        <v>14316764</v>
      </c>
      <c r="CR233" s="230">
        <f t="shared" si="79"/>
        <v>2.1475146</v>
      </c>
      <c r="CS233" s="230"/>
      <c r="CT233" s="230"/>
      <c r="CU233" s="230"/>
      <c r="CV233" s="230"/>
      <c r="CW233" s="230"/>
    </row>
    <row r="234" ht="30" hidden="1" spans="1:101">
      <c r="A234" s="191">
        <v>1284</v>
      </c>
      <c r="B234" s="192" t="s">
        <v>975</v>
      </c>
      <c r="C234" s="193" t="s">
        <v>976</v>
      </c>
      <c r="D234" s="191" t="s">
        <v>111</v>
      </c>
      <c r="E234" s="199"/>
      <c r="F234" s="199"/>
      <c r="G234" s="199"/>
      <c r="H234" s="200" t="s">
        <v>366</v>
      </c>
      <c r="I234" s="204"/>
      <c r="J234" s="202"/>
      <c r="K234" s="202"/>
      <c r="L234" s="164" t="str">
        <f>_xlfn.IFNA(VLOOKUP(B234,'[1]CDM Patients Data'!$B$1266:$O$5000,7,FALSE),"")</f>
        <v>Skin</v>
      </c>
      <c r="M234" s="164" t="str">
        <f>_xlfn.IFNA(VLOOKUP(B234,'[1]CDM Patients Data'!$B$1266:$O$5000,8,FALSE),"")</f>
        <v>Skin scalp, neck</v>
      </c>
      <c r="N234" s="164" t="str">
        <f>_xlfn.IFNA(VLOOKUP(B234,'[1]CDM Patients Data'!$B$1266:$O$5000,9,FALSE),"")</f>
        <v>Adenoid cystic carcinoma</v>
      </c>
      <c r="O234" s="164" t="str">
        <f>_xlfn.IFNA(VLOOKUP(B234,'[1]CDM Patients Data'!$B$1266:$O$3492,10,FALSE),"")</f>
        <v>Right</v>
      </c>
      <c r="P234" s="164">
        <f>_xlfn.IFNA(VLOOKUP(B234,'[1]CDM Patients Data'!$B$1266:$O$3492,11,FALSE),"")</f>
        <v>0</v>
      </c>
      <c r="Q234" s="164">
        <f>_xlfn.IFNA(VLOOKUP(B234,'[1]CDM Patients Data'!$B$1266:$O$3492,12,FALSE),"")</f>
        <v>0</v>
      </c>
      <c r="R234" s="164">
        <f>_xlfn.IFNA(VLOOKUP(B234,'[1]CDM Patients Data'!$B$1266:$O$3492,13,FALSE),"")</f>
        <v>0</v>
      </c>
      <c r="S234" s="164">
        <f>_xlfn.IFNA(VLOOKUP(B234,'[1]CDM Patients Data'!$B$1266:$O$3492,14,FALSE),"")</f>
        <v>0</v>
      </c>
      <c r="T234" s="164" t="str">
        <f>_xlfn.IFNA(VLOOKUP(B234,'[1]CDM Patients Data'!$B$1266:$N$5000,6,FALSE),"")</f>
        <v>Manohar</v>
      </c>
      <c r="U234" s="164" t="s">
        <v>483</v>
      </c>
      <c r="V234" s="164" t="s">
        <v>681</v>
      </c>
      <c r="W234" s="164" t="s">
        <v>102</v>
      </c>
      <c r="X234" s="164" t="s">
        <v>922</v>
      </c>
      <c r="Y234" s="164"/>
      <c r="Z234" s="164"/>
      <c r="AA234" s="164"/>
      <c r="AB234" s="164"/>
      <c r="AC234" s="210"/>
      <c r="AD234" s="211"/>
      <c r="AE234" s="211" t="s">
        <v>78</v>
      </c>
      <c r="AF234" s="199"/>
      <c r="AG234" s="199"/>
      <c r="AH234" s="214" t="s">
        <v>589</v>
      </c>
      <c r="AI234" s="199"/>
      <c r="AJ234" s="199"/>
      <c r="AK234" s="218" t="s">
        <v>84</v>
      </c>
      <c r="AL234" s="220"/>
      <c r="AM234" s="218"/>
      <c r="AN234" s="218"/>
      <c r="AO234" s="218" t="s">
        <v>76</v>
      </c>
      <c r="AP234" s="218" t="s">
        <v>977</v>
      </c>
      <c r="AQ234" s="218"/>
      <c r="AR234" s="218"/>
      <c r="AS234" s="218"/>
      <c r="AT234" s="218"/>
      <c r="AU234" s="218"/>
      <c r="AV234" s="218"/>
      <c r="AW234" s="218"/>
      <c r="AX234" s="218"/>
      <c r="AY234" s="218"/>
      <c r="AZ234" s="218"/>
      <c r="BA234" s="218"/>
      <c r="BB234" s="218"/>
      <c r="BC234" s="218"/>
      <c r="BD234" s="218"/>
      <c r="BE234" s="218">
        <v>16.07</v>
      </c>
      <c r="BF234" s="218"/>
      <c r="BG234" s="218" t="str">
        <f t="shared" si="80"/>
        <v>MSI-H</v>
      </c>
      <c r="BH234" s="218"/>
      <c r="BI234" s="218"/>
      <c r="BJ234" s="222"/>
      <c r="BK234" s="199"/>
      <c r="BL234" s="218" t="s">
        <v>84</v>
      </c>
      <c r="BM234" s="218"/>
      <c r="BN234" s="218"/>
      <c r="BO234" s="218"/>
      <c r="BP234" s="218" t="s">
        <v>373</v>
      </c>
      <c r="BQ234" s="218"/>
      <c r="BR234" s="218"/>
      <c r="BS234" s="218"/>
      <c r="BT234" s="218"/>
      <c r="BU234" s="218"/>
      <c r="BV234" s="218"/>
      <c r="BW234" s="218"/>
      <c r="BX234" s="218"/>
      <c r="BY234" s="199"/>
      <c r="BZ234" s="228" t="s">
        <v>84</v>
      </c>
      <c r="CA234" s="228"/>
      <c r="CB234" s="229">
        <f t="shared" si="67"/>
        <v>0</v>
      </c>
      <c r="CC234" s="218"/>
      <c r="CD234" s="228"/>
      <c r="CE234" s="230"/>
      <c r="CF234" s="230"/>
      <c r="CG234" s="230"/>
      <c r="CH234" s="230"/>
      <c r="CI234" s="230"/>
      <c r="CJ234" s="230"/>
      <c r="CK234" s="230"/>
      <c r="CL234" s="230"/>
      <c r="CM234" s="230"/>
      <c r="CN234" s="218" t="s">
        <v>119</v>
      </c>
      <c r="CO234" s="199"/>
      <c r="CP234" s="230" t="s">
        <v>80</v>
      </c>
      <c r="CQ234" s="232">
        <v>35274474</v>
      </c>
      <c r="CR234" s="230">
        <f t="shared" si="79"/>
        <v>5.2911711</v>
      </c>
      <c r="CS234" s="230"/>
      <c r="CT234" s="230" t="s">
        <v>604</v>
      </c>
      <c r="CU234" s="230" t="s">
        <v>978</v>
      </c>
      <c r="CV234" s="230"/>
      <c r="CW234" s="230"/>
    </row>
    <row r="235" ht="30" hidden="1" spans="1:101">
      <c r="A235" s="191">
        <v>1286</v>
      </c>
      <c r="B235" s="192" t="s">
        <v>979</v>
      </c>
      <c r="C235" s="193" t="s">
        <v>980</v>
      </c>
      <c r="D235" s="191" t="s">
        <v>111</v>
      </c>
      <c r="E235" s="199"/>
      <c r="F235" s="199"/>
      <c r="G235" s="199"/>
      <c r="H235" s="200" t="s">
        <v>524</v>
      </c>
      <c r="I235" s="204"/>
      <c r="J235" s="202"/>
      <c r="K235" s="202"/>
      <c r="L235" s="164" t="str">
        <f>_xlfn.IFNA(VLOOKUP(B235,'[1]CDM Patients Data'!$B$1266:$O$5000,7,FALSE),"")</f>
        <v>Lung</v>
      </c>
      <c r="M235" s="164" t="str">
        <f>_xlfn.IFNA(VLOOKUP(B235,'[1]CDM Patients Data'!$B$1266:$O$5000,8,FALSE),"")</f>
        <v>Upper lobe, lung</v>
      </c>
      <c r="N235" s="164" t="str">
        <f>_xlfn.IFNA(VLOOKUP(B235,'[1]CDM Patients Data'!$B$1266:$O$5000,9,FALSE),"")</f>
        <v>Adenocarcinoma, NOS</v>
      </c>
      <c r="O235" s="164" t="str">
        <f>_xlfn.IFNA(VLOOKUP(B235,'[1]CDM Patients Data'!$B$1266:$O$3492,10,FALSE),"")</f>
        <v>Right</v>
      </c>
      <c r="P235" s="164">
        <f>_xlfn.IFNA(VLOOKUP(B235,'[1]CDM Patients Data'!$B$1266:$O$3492,11,FALSE),"")</f>
        <v>0</v>
      </c>
      <c r="Q235" s="164">
        <f>_xlfn.IFNA(VLOOKUP(B235,'[1]CDM Patients Data'!$B$1266:$O$3492,12,FALSE),"")</f>
        <v>0</v>
      </c>
      <c r="R235" s="164">
        <f>_xlfn.IFNA(VLOOKUP(B235,'[1]CDM Patients Data'!$B$1266:$O$3492,13,FALSE),"")</f>
        <v>0</v>
      </c>
      <c r="S235" s="164">
        <f>_xlfn.IFNA(VLOOKUP(B235,'[1]CDM Patients Data'!$B$1266:$O$3492,14,FALSE),"")</f>
        <v>0</v>
      </c>
      <c r="T235" s="164">
        <f>_xlfn.IFNA(VLOOKUP(B235,'[1]CDM Patients Data'!$B$1266:$N$5000,6,FALSE),"")</f>
        <v>0</v>
      </c>
      <c r="U235" s="164" t="s">
        <v>224</v>
      </c>
      <c r="V235" s="164" t="s">
        <v>299</v>
      </c>
      <c r="W235" s="164" t="s">
        <v>102</v>
      </c>
      <c r="X235" s="164" t="s">
        <v>131</v>
      </c>
      <c r="Y235" s="164"/>
      <c r="Z235" s="164"/>
      <c r="AA235" s="164"/>
      <c r="AB235" s="164"/>
      <c r="AC235" s="210"/>
      <c r="AD235" s="211"/>
      <c r="AE235" s="211" t="s">
        <v>78</v>
      </c>
      <c r="AF235" s="199"/>
      <c r="AG235" s="199"/>
      <c r="AH235" s="214" t="s">
        <v>589</v>
      </c>
      <c r="AI235" s="199"/>
      <c r="AJ235" s="199"/>
      <c r="AK235" s="218" t="s">
        <v>84</v>
      </c>
      <c r="AL235" s="220"/>
      <c r="AM235" s="218"/>
      <c r="AN235" s="218"/>
      <c r="AO235" s="218" t="s">
        <v>76</v>
      </c>
      <c r="AP235" s="218" t="s">
        <v>521</v>
      </c>
      <c r="AQ235" s="218" t="s">
        <v>118</v>
      </c>
      <c r="AR235" s="218"/>
      <c r="AS235" s="218"/>
      <c r="AT235" s="218"/>
      <c r="AU235" s="218"/>
      <c r="AV235" s="218"/>
      <c r="AW235" s="218"/>
      <c r="AX235" s="218"/>
      <c r="AY235" s="218"/>
      <c r="AZ235" s="218"/>
      <c r="BA235" s="218"/>
      <c r="BB235" s="218"/>
      <c r="BC235" s="218"/>
      <c r="BD235" s="218"/>
      <c r="BE235" s="218"/>
      <c r="BF235" s="218"/>
      <c r="BG235" s="218"/>
      <c r="BH235" s="218"/>
      <c r="BI235" s="218"/>
      <c r="BJ235" s="222"/>
      <c r="BK235" s="199"/>
      <c r="BL235" s="218" t="s">
        <v>84</v>
      </c>
      <c r="BM235" s="218"/>
      <c r="BN235" s="218"/>
      <c r="BO235" s="218"/>
      <c r="BP235" s="218" t="s">
        <v>373</v>
      </c>
      <c r="BQ235" s="218"/>
      <c r="BR235" s="218"/>
      <c r="BS235" s="218"/>
      <c r="BT235" s="218"/>
      <c r="BU235" s="218"/>
      <c r="BV235" s="218"/>
      <c r="BW235" s="218"/>
      <c r="BX235" s="218"/>
      <c r="BY235" s="199"/>
      <c r="BZ235" s="228" t="s">
        <v>84</v>
      </c>
      <c r="CA235" s="228"/>
      <c r="CB235" s="229">
        <f t="shared" si="67"/>
        <v>0</v>
      </c>
      <c r="CC235" s="218"/>
      <c r="CD235" s="228"/>
      <c r="CE235" s="230"/>
      <c r="CF235" s="230"/>
      <c r="CG235" s="230"/>
      <c r="CH235" s="230"/>
      <c r="CI235" s="230"/>
      <c r="CJ235" s="230"/>
      <c r="CK235" s="230"/>
      <c r="CL235" s="230"/>
      <c r="CM235" s="230"/>
      <c r="CN235" s="218" t="s">
        <v>119</v>
      </c>
      <c r="CO235" s="199"/>
      <c r="CP235" s="230" t="s">
        <v>80</v>
      </c>
      <c r="CQ235" s="232">
        <v>59224766</v>
      </c>
      <c r="CR235" s="230">
        <f t="shared" si="79"/>
        <v>8.8837149</v>
      </c>
      <c r="CS235" s="230"/>
      <c r="CT235" s="230" t="s">
        <v>103</v>
      </c>
      <c r="CU235" s="230"/>
      <c r="CV235" s="230"/>
      <c r="CW235" s="230"/>
    </row>
    <row r="236" ht="51" hidden="1" spans="1:101">
      <c r="A236" s="191">
        <v>1287</v>
      </c>
      <c r="B236" s="192" t="s">
        <v>981</v>
      </c>
      <c r="C236" s="193" t="s">
        <v>982</v>
      </c>
      <c r="D236" s="191" t="s">
        <v>111</v>
      </c>
      <c r="E236" s="199"/>
      <c r="F236" s="199"/>
      <c r="G236" s="199"/>
      <c r="H236" s="200" t="s">
        <v>983</v>
      </c>
      <c r="I236" s="204"/>
      <c r="J236" s="202"/>
      <c r="K236" s="202"/>
      <c r="L236" s="164" t="str">
        <f>_xlfn.IFNA(VLOOKUP(B236,'[1]CDM Patients Data'!$B$1266:$O$5000,7,FALSE),"")</f>
        <v>Brain</v>
      </c>
      <c r="M236" s="164">
        <f>_xlfn.IFNA(VLOOKUP(B236,'[1]CDM Patients Data'!$B$1266:$O$5000,8,FALSE),"")</f>
        <v>0</v>
      </c>
      <c r="N236" s="164">
        <f>_xlfn.IFNA(VLOOKUP(B236,'[1]CDM Patients Data'!$B$1266:$O$5000,9,FALSE),"")</f>
        <v>0</v>
      </c>
      <c r="O236" s="164">
        <f>_xlfn.IFNA(VLOOKUP(B236,'[1]CDM Patients Data'!$B$1266:$O$3492,10,FALSE),"")</f>
        <v>0</v>
      </c>
      <c r="P236" s="164">
        <f>_xlfn.IFNA(VLOOKUP(B236,'[1]CDM Patients Data'!$B$1266:$O$3492,11,FALSE),"")</f>
        <v>0</v>
      </c>
      <c r="Q236" s="164">
        <f>_xlfn.IFNA(VLOOKUP(B236,'[1]CDM Patients Data'!$B$1266:$O$3492,12,FALSE),"")</f>
        <v>0</v>
      </c>
      <c r="R236" s="164">
        <f>_xlfn.IFNA(VLOOKUP(B236,'[1]CDM Patients Data'!$B$1266:$O$3492,13,FALSE),"")</f>
        <v>0</v>
      </c>
      <c r="S236" s="164">
        <f>_xlfn.IFNA(VLOOKUP(B236,'[1]CDM Patients Data'!$B$1266:$O$3492,14,FALSE),"")</f>
        <v>0</v>
      </c>
      <c r="T236" s="164" t="str">
        <f>_xlfn.IFNA(VLOOKUP(B236,'[1]CDM Patients Data'!$B$1266:$N$5000,6,FALSE),"")</f>
        <v>Manohar</v>
      </c>
      <c r="U236" s="164" t="s">
        <v>438</v>
      </c>
      <c r="V236" s="164" t="s">
        <v>439</v>
      </c>
      <c r="W236" s="164" t="s">
        <v>74</v>
      </c>
      <c r="X236" s="164" t="s">
        <v>984</v>
      </c>
      <c r="Y236" s="164"/>
      <c r="Z236" s="164"/>
      <c r="AA236" s="164"/>
      <c r="AB236" s="164"/>
      <c r="AC236" s="210"/>
      <c r="AD236" s="211"/>
      <c r="AE236" s="211" t="s">
        <v>78</v>
      </c>
      <c r="AF236" s="199"/>
      <c r="AG236" s="199"/>
      <c r="AH236" s="214" t="s">
        <v>589</v>
      </c>
      <c r="AI236" s="199"/>
      <c r="AJ236" s="199"/>
      <c r="AK236" s="218"/>
      <c r="AL236" s="220"/>
      <c r="AM236" s="218"/>
      <c r="AN236" s="218"/>
      <c r="AO236" s="218" t="s">
        <v>76</v>
      </c>
      <c r="AP236" s="218" t="s">
        <v>985</v>
      </c>
      <c r="AQ236" s="218"/>
      <c r="AR236" s="218"/>
      <c r="AS236" s="218"/>
      <c r="AT236" s="218"/>
      <c r="AU236" s="218"/>
      <c r="AV236" s="218"/>
      <c r="AW236" s="218"/>
      <c r="AX236" s="218"/>
      <c r="AY236" s="218"/>
      <c r="AZ236" s="218"/>
      <c r="BA236" s="218"/>
      <c r="BB236" s="218"/>
      <c r="BC236" s="218"/>
      <c r="BD236" s="218">
        <v>2.28</v>
      </c>
      <c r="BE236" s="218">
        <v>9.08</v>
      </c>
      <c r="BF236" s="218" t="str">
        <f>IF(BD236&gt;15,"HIGH",IF(BD236="","NA",IF(BD236="CE-Awaited for standardization","UNDER_STANDARDIZATION",IF(BD236&lt;15,"LOW"))))</f>
        <v>LOW</v>
      </c>
      <c r="BG236" s="218" t="str">
        <f t="shared" si="80"/>
        <v>MSS</v>
      </c>
      <c r="BH236" s="218"/>
      <c r="BI236" s="218"/>
      <c r="BJ236" s="222"/>
      <c r="BK236" s="199"/>
      <c r="BL236" s="218" t="s">
        <v>84</v>
      </c>
      <c r="BM236" s="218"/>
      <c r="BN236" s="218"/>
      <c r="BO236" s="218"/>
      <c r="BP236" s="218" t="s">
        <v>373</v>
      </c>
      <c r="BQ236" s="218"/>
      <c r="BR236" s="218"/>
      <c r="BS236" s="218"/>
      <c r="BT236" s="218"/>
      <c r="BU236" s="218"/>
      <c r="BV236" s="218"/>
      <c r="BW236" s="218"/>
      <c r="BX236" s="218"/>
      <c r="BY236" s="199"/>
      <c r="BZ236" s="228" t="s">
        <v>84</v>
      </c>
      <c r="CA236" s="228"/>
      <c r="CB236" s="229">
        <f t="shared" si="67"/>
        <v>0</v>
      </c>
      <c r="CC236" s="218"/>
      <c r="CD236" s="228"/>
      <c r="CE236" s="230"/>
      <c r="CF236" s="230"/>
      <c r="CG236" s="230"/>
      <c r="CH236" s="230"/>
      <c r="CI236" s="230"/>
      <c r="CJ236" s="230"/>
      <c r="CK236" s="230"/>
      <c r="CL236" s="230"/>
      <c r="CM236" s="230"/>
      <c r="CN236" s="218"/>
      <c r="CO236" s="199"/>
      <c r="CP236" s="230" t="s">
        <v>84</v>
      </c>
      <c r="CQ236" s="232"/>
      <c r="CR236" s="230"/>
      <c r="CS236" s="230"/>
      <c r="CT236" s="230"/>
      <c r="CU236" s="230"/>
      <c r="CV236" s="230"/>
      <c r="CW236" s="230" t="s">
        <v>153</v>
      </c>
    </row>
    <row r="237" ht="45" hidden="1" spans="1:101">
      <c r="A237" s="191">
        <v>1288</v>
      </c>
      <c r="B237" s="192" t="s">
        <v>986</v>
      </c>
      <c r="C237" s="193" t="s">
        <v>987</v>
      </c>
      <c r="D237" s="191" t="s">
        <v>122</v>
      </c>
      <c r="E237" s="199"/>
      <c r="F237" s="199"/>
      <c r="G237" s="199"/>
      <c r="H237" s="200" t="s">
        <v>988</v>
      </c>
      <c r="I237" s="204" t="s">
        <v>989</v>
      </c>
      <c r="J237" s="202"/>
      <c r="K237" s="202"/>
      <c r="L237" s="164" t="str">
        <f>_xlfn.IFNA(VLOOKUP(B237,'[1]CDM Patients Data'!$B$1266:$O$5000,7,FALSE),"")</f>
        <v>Liver</v>
      </c>
      <c r="M237" s="164">
        <f>_xlfn.IFNA(VLOOKUP(B237,'[1]CDM Patients Data'!$B$1266:$O$5000,8,FALSE),"")</f>
        <v>0</v>
      </c>
      <c r="N237" s="164">
        <f>_xlfn.IFNA(VLOOKUP(B237,'[1]CDM Patients Data'!$B$1266:$O$5000,9,FALSE),"")</f>
        <v>0</v>
      </c>
      <c r="O237" s="164">
        <f>_xlfn.IFNA(VLOOKUP(B237,'[1]CDM Patients Data'!$B$1266:$O$3492,10,FALSE),"")</f>
        <v>0</v>
      </c>
      <c r="P237" s="164">
        <f>_xlfn.IFNA(VLOOKUP(B237,'[1]CDM Patients Data'!$B$1266:$O$3492,11,FALSE),"")</f>
        <v>0</v>
      </c>
      <c r="Q237" s="164">
        <f>_xlfn.IFNA(VLOOKUP(B237,'[1]CDM Patients Data'!$B$1266:$O$3492,12,FALSE),"")</f>
        <v>0</v>
      </c>
      <c r="R237" s="164">
        <f>_xlfn.IFNA(VLOOKUP(B237,'[1]CDM Patients Data'!$B$1266:$O$3492,13,FALSE),"")</f>
        <v>0</v>
      </c>
      <c r="S237" s="164">
        <f>_xlfn.IFNA(VLOOKUP(B237,'[1]CDM Patients Data'!$B$1266:$O$3492,14,FALSE),"")</f>
        <v>0</v>
      </c>
      <c r="T237" s="164" t="str">
        <f>_xlfn.IFNA(VLOOKUP(B237,'[1]CDM Patients Data'!$B$1266:$N$5000,6,FALSE),"")</f>
        <v>Manohar</v>
      </c>
      <c r="U237" s="164" t="s">
        <v>148</v>
      </c>
      <c r="V237" s="164" t="s">
        <v>149</v>
      </c>
      <c r="W237" s="164" t="s">
        <v>130</v>
      </c>
      <c r="X237" s="164" t="s">
        <v>150</v>
      </c>
      <c r="Y237" s="164"/>
      <c r="Z237" s="164"/>
      <c r="AA237" s="164"/>
      <c r="AB237" s="164"/>
      <c r="AC237" s="210"/>
      <c r="AD237" s="211"/>
      <c r="AE237" s="211" t="s">
        <v>78</v>
      </c>
      <c r="AF237" s="199"/>
      <c r="AG237" s="199"/>
      <c r="AH237" s="214" t="s">
        <v>79</v>
      </c>
      <c r="AI237" s="199"/>
      <c r="AJ237" s="199"/>
      <c r="AK237" s="218" t="s">
        <v>80</v>
      </c>
      <c r="AL237" s="220">
        <v>45120176</v>
      </c>
      <c r="AM237" s="218">
        <v>3.145722</v>
      </c>
      <c r="AN237" s="218">
        <v>143.1</v>
      </c>
      <c r="AO237" s="218" t="s">
        <v>81</v>
      </c>
      <c r="AP237" s="218" t="s">
        <v>118</v>
      </c>
      <c r="AQ237" s="218"/>
      <c r="AR237" s="218"/>
      <c r="AS237" s="218"/>
      <c r="AT237" s="218"/>
      <c r="AU237" s="218"/>
      <c r="AV237" s="218"/>
      <c r="AW237" s="218"/>
      <c r="AX237" s="218"/>
      <c r="AY237" s="218"/>
      <c r="AZ237" s="218"/>
      <c r="BA237" s="218"/>
      <c r="BB237" s="218"/>
      <c r="BC237" s="218"/>
      <c r="BD237" s="218"/>
      <c r="BE237" s="218">
        <v>14.31</v>
      </c>
      <c r="BF237" s="218"/>
      <c r="BG237" s="218" t="str">
        <f t="shared" si="80"/>
        <v>MSS</v>
      </c>
      <c r="BH237" s="218"/>
      <c r="BI237" s="218"/>
      <c r="BJ237" s="222"/>
      <c r="BK237" s="199"/>
      <c r="BL237" s="218" t="s">
        <v>84</v>
      </c>
      <c r="BM237" s="218"/>
      <c r="BN237" s="218"/>
      <c r="BO237" s="218"/>
      <c r="BP237" s="218" t="s">
        <v>373</v>
      </c>
      <c r="BQ237" s="218"/>
      <c r="BR237" s="218"/>
      <c r="BS237" s="218"/>
      <c r="BT237" s="218"/>
      <c r="BU237" s="218"/>
      <c r="BV237" s="218"/>
      <c r="BW237" s="218"/>
      <c r="BX237" s="218"/>
      <c r="BY237" s="199"/>
      <c r="BZ237" s="228" t="s">
        <v>84</v>
      </c>
      <c r="CA237" s="228"/>
      <c r="CB237" s="229">
        <f t="shared" si="67"/>
        <v>0</v>
      </c>
      <c r="CC237" s="218"/>
      <c r="CD237" s="228"/>
      <c r="CE237" s="230"/>
      <c r="CF237" s="230"/>
      <c r="CG237" s="230"/>
      <c r="CH237" s="230"/>
      <c r="CI237" s="230"/>
      <c r="CJ237" s="230"/>
      <c r="CK237" s="230"/>
      <c r="CL237" s="230"/>
      <c r="CM237" s="230"/>
      <c r="CN237" s="218"/>
      <c r="CO237" s="199"/>
      <c r="CP237" s="230" t="s">
        <v>80</v>
      </c>
      <c r="CQ237" s="234">
        <v>3048</v>
      </c>
      <c r="CR237" s="230">
        <f t="shared" ref="CR237:CR241" si="81">CQ237*150/10^9</f>
        <v>0.0004572</v>
      </c>
      <c r="CS237" s="230"/>
      <c r="CT237" s="230" t="s">
        <v>604</v>
      </c>
      <c r="CU237" s="230"/>
      <c r="CV237" s="230"/>
      <c r="CW237" s="230"/>
    </row>
    <row r="238" ht="30" hidden="1" spans="1:101">
      <c r="A238" s="191">
        <v>1290</v>
      </c>
      <c r="B238" s="192" t="s">
        <v>990</v>
      </c>
      <c r="C238" s="193" t="s">
        <v>991</v>
      </c>
      <c r="D238" s="191" t="s">
        <v>99</v>
      </c>
      <c r="E238" s="199"/>
      <c r="F238" s="199"/>
      <c r="G238" s="199"/>
      <c r="H238" s="200" t="s">
        <v>992</v>
      </c>
      <c r="I238" s="204" t="s">
        <v>172</v>
      </c>
      <c r="J238" s="202"/>
      <c r="K238" s="202"/>
      <c r="L238" s="164" t="str">
        <f>_xlfn.IFNA(VLOOKUP(B238,'[1]CDM Patients Data'!$B$1266:$O$5000,7,FALSE),"")</f>
        <v>Prostate</v>
      </c>
      <c r="M238" s="164">
        <f>_xlfn.IFNA(VLOOKUP(B238,'[1]CDM Patients Data'!$B$1266:$O$5000,8,FALSE),"")</f>
        <v>0</v>
      </c>
      <c r="N238" s="164">
        <f>_xlfn.IFNA(VLOOKUP(B238,'[1]CDM Patients Data'!$B$1266:$O$5000,9,FALSE),"")</f>
        <v>0</v>
      </c>
      <c r="O238" s="164">
        <f>_xlfn.IFNA(VLOOKUP(B238,'[1]CDM Patients Data'!$B$1266:$O$3492,10,FALSE),"")</f>
        <v>0</v>
      </c>
      <c r="P238" s="164">
        <f>_xlfn.IFNA(VLOOKUP(B238,'[1]CDM Patients Data'!$B$1266:$O$3492,11,FALSE),"")</f>
        <v>0</v>
      </c>
      <c r="Q238" s="164">
        <f>_xlfn.IFNA(VLOOKUP(B238,'[1]CDM Patients Data'!$B$1266:$O$3492,12,FALSE),"")</f>
        <v>0</v>
      </c>
      <c r="R238" s="164">
        <f>_xlfn.IFNA(VLOOKUP(B238,'[1]CDM Patients Data'!$B$1266:$O$3492,13,FALSE),"")</f>
        <v>0</v>
      </c>
      <c r="S238" s="164">
        <f>_xlfn.IFNA(VLOOKUP(B238,'[1]CDM Patients Data'!$B$1266:$O$3492,14,FALSE),"")</f>
        <v>0</v>
      </c>
      <c r="T238" s="164" t="str">
        <f>_xlfn.IFNA(VLOOKUP(B238,'[1]CDM Patients Data'!$B$1266:$N$5000,6,FALSE),"")</f>
        <v>Manohar</v>
      </c>
      <c r="U238" s="164" t="s">
        <v>128</v>
      </c>
      <c r="V238" s="164" t="s">
        <v>129</v>
      </c>
      <c r="W238" s="164" t="s">
        <v>130</v>
      </c>
      <c r="X238" s="164" t="s">
        <v>131</v>
      </c>
      <c r="Y238" s="164"/>
      <c r="Z238" s="164"/>
      <c r="AA238" s="164"/>
      <c r="AB238" s="164"/>
      <c r="AC238" s="210"/>
      <c r="AD238" s="211"/>
      <c r="AE238" s="211"/>
      <c r="AF238" s="199"/>
      <c r="AG238" s="199"/>
      <c r="AH238" s="214" t="s">
        <v>79</v>
      </c>
      <c r="AI238" s="199"/>
      <c r="AJ238" s="199"/>
      <c r="AK238" s="218"/>
      <c r="AL238" s="220"/>
      <c r="AM238" s="218"/>
      <c r="AN238" s="218"/>
      <c r="AO238" s="218" t="s">
        <v>76</v>
      </c>
      <c r="AP238" s="218"/>
      <c r="AQ238" s="218"/>
      <c r="AR238" s="218"/>
      <c r="AS238" s="218"/>
      <c r="AT238" s="218"/>
      <c r="AU238" s="218"/>
      <c r="AV238" s="218"/>
      <c r="AW238" s="218"/>
      <c r="AX238" s="218"/>
      <c r="AY238" s="218"/>
      <c r="AZ238" s="218"/>
      <c r="BA238" s="218"/>
      <c r="BB238" s="218"/>
      <c r="BC238" s="218"/>
      <c r="BD238" s="218"/>
      <c r="BE238" s="218"/>
      <c r="BF238" s="218"/>
      <c r="BG238" s="218"/>
      <c r="BH238" s="218"/>
      <c r="BI238" s="218"/>
      <c r="BJ238" s="222"/>
      <c r="BK238" s="199"/>
      <c r="BL238" s="218" t="s">
        <v>84</v>
      </c>
      <c r="BM238" s="218"/>
      <c r="BN238" s="218"/>
      <c r="BO238" s="218"/>
      <c r="BP238" s="218" t="s">
        <v>373</v>
      </c>
      <c r="BQ238" s="218"/>
      <c r="BR238" s="218"/>
      <c r="BS238" s="218"/>
      <c r="BT238" s="218"/>
      <c r="BU238" s="218"/>
      <c r="BV238" s="218"/>
      <c r="BW238" s="218"/>
      <c r="BX238" s="218"/>
      <c r="BY238" s="199"/>
      <c r="BZ238" s="228" t="s">
        <v>84</v>
      </c>
      <c r="CA238" s="228"/>
      <c r="CB238" s="229">
        <f t="shared" si="67"/>
        <v>0</v>
      </c>
      <c r="CC238" s="218"/>
      <c r="CD238" s="228"/>
      <c r="CE238" s="230"/>
      <c r="CF238" s="230"/>
      <c r="CG238" s="230"/>
      <c r="CH238" s="230"/>
      <c r="CI238" s="230"/>
      <c r="CJ238" s="230"/>
      <c r="CK238" s="230"/>
      <c r="CL238" s="230"/>
      <c r="CM238" s="230"/>
      <c r="CN238" s="218"/>
      <c r="CO238" s="199"/>
      <c r="CP238" s="230" t="s">
        <v>84</v>
      </c>
      <c r="CQ238" s="232"/>
      <c r="CR238" s="230"/>
      <c r="CS238" s="230"/>
      <c r="CT238" s="230"/>
      <c r="CU238" s="230"/>
      <c r="CV238" s="230"/>
      <c r="CW238" s="230"/>
    </row>
    <row r="239" ht="25.5" hidden="1" spans="1:101">
      <c r="A239" s="191">
        <v>1291</v>
      </c>
      <c r="B239" s="192" t="s">
        <v>993</v>
      </c>
      <c r="C239" s="193" t="s">
        <v>994</v>
      </c>
      <c r="D239" s="191" t="s">
        <v>99</v>
      </c>
      <c r="E239" s="199"/>
      <c r="F239" s="199"/>
      <c r="G239" s="199"/>
      <c r="H239" s="200" t="s">
        <v>376</v>
      </c>
      <c r="I239" s="204" t="s">
        <v>172</v>
      </c>
      <c r="J239" s="202"/>
      <c r="K239" s="202"/>
      <c r="L239" s="164" t="str">
        <f>_xlfn.IFNA(VLOOKUP(B239,'[1]CDM Patients Data'!$B$1266:$O$5000,7,FALSE),"")</f>
        <v>Non Cancer</v>
      </c>
      <c r="M239" s="164">
        <f>_xlfn.IFNA(VLOOKUP(B239,'[1]CDM Patients Data'!$B$1266:$O$5000,8,FALSE),"")</f>
        <v>0</v>
      </c>
      <c r="N239" s="164">
        <f>_xlfn.IFNA(VLOOKUP(B239,'[1]CDM Patients Data'!$B$1266:$O$5000,9,FALSE),"")</f>
        <v>0</v>
      </c>
      <c r="O239" s="164">
        <f>_xlfn.IFNA(VLOOKUP(B239,'[1]CDM Patients Data'!$B$1266:$O$3492,10,FALSE),"")</f>
        <v>0</v>
      </c>
      <c r="P239" s="164">
        <f>_xlfn.IFNA(VLOOKUP(B239,'[1]CDM Patients Data'!$B$1266:$O$3492,11,FALSE),"")</f>
        <v>0</v>
      </c>
      <c r="Q239" s="164">
        <f>_xlfn.IFNA(VLOOKUP(B239,'[1]CDM Patients Data'!$B$1266:$O$3492,12,FALSE),"")</f>
        <v>0</v>
      </c>
      <c r="R239" s="164">
        <f>_xlfn.IFNA(VLOOKUP(B239,'[1]CDM Patients Data'!$B$1266:$O$3492,13,FALSE),"")</f>
        <v>0</v>
      </c>
      <c r="S239" s="164">
        <f>_xlfn.IFNA(VLOOKUP(B239,'[1]CDM Patients Data'!$B$1266:$O$3492,14,FALSE),"")</f>
        <v>0</v>
      </c>
      <c r="T239" s="164" t="str">
        <f>_xlfn.IFNA(VLOOKUP(B239,'[1]CDM Patients Data'!$B$1266:$N$5000,6,FALSE),"")</f>
        <v>Manohar</v>
      </c>
      <c r="U239" s="164" t="s">
        <v>376</v>
      </c>
      <c r="V239" s="164" t="s">
        <v>76</v>
      </c>
      <c r="W239" s="164" t="s">
        <v>76</v>
      </c>
      <c r="X239" s="164" t="s">
        <v>76</v>
      </c>
      <c r="Y239" s="164"/>
      <c r="Z239" s="164"/>
      <c r="AA239" s="164"/>
      <c r="AB239" s="164"/>
      <c r="AC239" s="210"/>
      <c r="AD239" s="211"/>
      <c r="AE239" s="211"/>
      <c r="AF239" s="199"/>
      <c r="AG239" s="199"/>
      <c r="AH239" s="214" t="s">
        <v>79</v>
      </c>
      <c r="AI239" s="199"/>
      <c r="AJ239" s="199"/>
      <c r="AK239" s="218"/>
      <c r="AL239" s="220"/>
      <c r="AM239" s="218"/>
      <c r="AN239" s="218"/>
      <c r="AO239" s="218" t="s">
        <v>76</v>
      </c>
      <c r="AP239" s="218"/>
      <c r="AQ239" s="218"/>
      <c r="AR239" s="218"/>
      <c r="AS239" s="218"/>
      <c r="AT239" s="218"/>
      <c r="AU239" s="218"/>
      <c r="AV239" s="218"/>
      <c r="AW239" s="218"/>
      <c r="AX239" s="218"/>
      <c r="AY239" s="218"/>
      <c r="AZ239" s="218"/>
      <c r="BA239" s="218"/>
      <c r="BB239" s="218"/>
      <c r="BC239" s="218"/>
      <c r="BD239" s="218"/>
      <c r="BE239" s="218"/>
      <c r="BF239" s="218"/>
      <c r="BG239" s="218"/>
      <c r="BH239" s="218"/>
      <c r="BI239" s="218"/>
      <c r="BJ239" s="222"/>
      <c r="BK239" s="199"/>
      <c r="BL239" s="218" t="s">
        <v>84</v>
      </c>
      <c r="BM239" s="218"/>
      <c r="BN239" s="218"/>
      <c r="BO239" s="218"/>
      <c r="BP239" s="218" t="s">
        <v>373</v>
      </c>
      <c r="BQ239" s="218" t="s">
        <v>485</v>
      </c>
      <c r="BR239" s="218"/>
      <c r="BS239" s="218"/>
      <c r="BT239" s="218"/>
      <c r="BU239" s="218"/>
      <c r="BV239" s="218"/>
      <c r="BW239" s="218"/>
      <c r="BX239" s="218"/>
      <c r="BY239" s="199"/>
      <c r="BZ239" s="228" t="s">
        <v>84</v>
      </c>
      <c r="CA239" s="228"/>
      <c r="CB239" s="229">
        <f t="shared" si="67"/>
        <v>0</v>
      </c>
      <c r="CC239" s="218"/>
      <c r="CD239" s="228"/>
      <c r="CE239" s="230"/>
      <c r="CF239" s="230"/>
      <c r="CG239" s="230"/>
      <c r="CH239" s="230"/>
      <c r="CI239" s="230"/>
      <c r="CJ239" s="230"/>
      <c r="CK239" s="230"/>
      <c r="CL239" s="230"/>
      <c r="CM239" s="230"/>
      <c r="CN239" s="218"/>
      <c r="CO239" s="199"/>
      <c r="CP239" s="230" t="s">
        <v>84</v>
      </c>
      <c r="CQ239" s="232"/>
      <c r="CR239" s="230"/>
      <c r="CS239" s="230"/>
      <c r="CT239" s="230"/>
      <c r="CU239" s="230"/>
      <c r="CV239" s="230"/>
      <c r="CW239" s="230"/>
    </row>
    <row r="240" ht="30" hidden="1" spans="1:101">
      <c r="A240" s="191">
        <v>1292</v>
      </c>
      <c r="B240" s="192" t="s">
        <v>995</v>
      </c>
      <c r="C240" s="193" t="s">
        <v>996</v>
      </c>
      <c r="D240" s="191" t="s">
        <v>135</v>
      </c>
      <c r="E240" s="199"/>
      <c r="F240" s="199"/>
      <c r="G240" s="199"/>
      <c r="H240" s="200" t="s">
        <v>731</v>
      </c>
      <c r="I240" s="204"/>
      <c r="J240" s="202"/>
      <c r="K240" s="202"/>
      <c r="L240" s="164" t="str">
        <f>_xlfn.IFNA(VLOOKUP(B240,'[1]CDM Patients Data'!$B$1266:$O$5000,7,FALSE),"")</f>
        <v>Lung</v>
      </c>
      <c r="M240" s="164" t="str">
        <f>_xlfn.IFNA(VLOOKUP(B240,'[1]CDM Patients Data'!$B$1266:$O$5000,8,FALSE),"")</f>
        <v>Lung NOS</v>
      </c>
      <c r="N240" s="164" t="str">
        <f>_xlfn.IFNA(VLOOKUP(B240,'[1]CDM Patients Data'!$B$1266:$O$5000,9,FALSE),"")</f>
        <v>Adenocarcinoma, NOS</v>
      </c>
      <c r="O240" s="164" t="str">
        <f>_xlfn.IFNA(VLOOKUP(B240,'[1]CDM Patients Data'!$B$1266:$O$3492,10,FALSE),"")</f>
        <v>Right</v>
      </c>
      <c r="P240" s="164">
        <f>_xlfn.IFNA(VLOOKUP(B240,'[1]CDM Patients Data'!$B$1266:$O$3492,11,FALSE),"")</f>
        <v>0</v>
      </c>
      <c r="Q240" s="164">
        <f>_xlfn.IFNA(VLOOKUP(B240,'[1]CDM Patients Data'!$B$1266:$O$3492,12,FALSE),"")</f>
        <v>0</v>
      </c>
      <c r="R240" s="164">
        <f>_xlfn.IFNA(VLOOKUP(B240,'[1]CDM Patients Data'!$B$1266:$O$3492,13,FALSE),"")</f>
        <v>0</v>
      </c>
      <c r="S240" s="164">
        <f>_xlfn.IFNA(VLOOKUP(B240,'[1]CDM Patients Data'!$B$1266:$O$3492,14,FALSE),"")</f>
        <v>0</v>
      </c>
      <c r="T240" s="164">
        <f>_xlfn.IFNA(VLOOKUP(B240,'[1]CDM Patients Data'!$B$1266:$N$5000,6,FALSE),"")</f>
        <v>0</v>
      </c>
      <c r="U240" s="164" t="s">
        <v>224</v>
      </c>
      <c r="V240" s="164" t="s">
        <v>338</v>
      </c>
      <c r="W240" s="164" t="s">
        <v>102</v>
      </c>
      <c r="X240" s="164" t="s">
        <v>131</v>
      </c>
      <c r="Y240" s="164"/>
      <c r="Z240" s="164"/>
      <c r="AA240" s="164"/>
      <c r="AB240" s="164"/>
      <c r="AC240" s="210"/>
      <c r="AD240" s="211"/>
      <c r="AE240" s="211" t="s">
        <v>78</v>
      </c>
      <c r="AF240" s="199"/>
      <c r="AG240" s="199"/>
      <c r="AH240" s="214" t="s">
        <v>79</v>
      </c>
      <c r="AI240" s="199"/>
      <c r="AJ240" s="199"/>
      <c r="AK240" s="218" t="s">
        <v>80</v>
      </c>
      <c r="AL240" s="220">
        <v>43708357</v>
      </c>
      <c r="AM240" s="218">
        <v>13.1125071</v>
      </c>
      <c r="AN240" s="218">
        <v>141.4</v>
      </c>
      <c r="AO240" s="218" t="s">
        <v>81</v>
      </c>
      <c r="AP240" s="218" t="s">
        <v>521</v>
      </c>
      <c r="AQ240" s="218"/>
      <c r="AR240" s="218"/>
      <c r="AS240" s="218"/>
      <c r="AT240" s="218"/>
      <c r="AU240" s="218"/>
      <c r="AV240" s="218"/>
      <c r="AW240" s="218"/>
      <c r="AX240" s="218"/>
      <c r="AY240" s="218" t="s">
        <v>778</v>
      </c>
      <c r="AZ240" s="218" t="s">
        <v>280</v>
      </c>
      <c r="BA240" s="218"/>
      <c r="BB240" s="218"/>
      <c r="BC240" s="218"/>
      <c r="BD240" s="218"/>
      <c r="BE240" s="218"/>
      <c r="BF240" s="218"/>
      <c r="BG240" s="218"/>
      <c r="BH240" s="218"/>
      <c r="BI240" s="218"/>
      <c r="BJ240" s="222"/>
      <c r="BK240" s="199"/>
      <c r="BL240" s="218" t="s">
        <v>84</v>
      </c>
      <c r="BM240" s="218"/>
      <c r="BN240" s="218"/>
      <c r="BO240" s="218"/>
      <c r="BP240" s="218" t="s">
        <v>373</v>
      </c>
      <c r="BQ240" s="218"/>
      <c r="BR240" s="218"/>
      <c r="BS240" s="218"/>
      <c r="BT240" s="218"/>
      <c r="BU240" s="218"/>
      <c r="BV240" s="218"/>
      <c r="BW240" s="218"/>
      <c r="BX240" s="218"/>
      <c r="BY240" s="199"/>
      <c r="BZ240" s="228" t="s">
        <v>84</v>
      </c>
      <c r="CA240" s="228"/>
      <c r="CB240" s="229">
        <f t="shared" si="67"/>
        <v>0</v>
      </c>
      <c r="CC240" s="218"/>
      <c r="CD240" s="228"/>
      <c r="CE240" s="230"/>
      <c r="CF240" s="230"/>
      <c r="CG240" s="230"/>
      <c r="CH240" s="230"/>
      <c r="CI240" s="230"/>
      <c r="CJ240" s="230"/>
      <c r="CK240" s="230"/>
      <c r="CL240" s="230"/>
      <c r="CM240" s="230"/>
      <c r="CN240" s="218" t="s">
        <v>119</v>
      </c>
      <c r="CO240" s="199"/>
      <c r="CP240" s="230" t="s">
        <v>80</v>
      </c>
      <c r="CQ240" s="232">
        <v>55658110</v>
      </c>
      <c r="CR240" s="230">
        <f t="shared" si="81"/>
        <v>8.3487165</v>
      </c>
      <c r="CS240" s="230"/>
      <c r="CT240" s="230" t="s">
        <v>95</v>
      </c>
      <c r="CU240" s="230"/>
      <c r="CV240" s="230"/>
      <c r="CW240" s="230"/>
    </row>
    <row r="241" ht="31.5" hidden="1" spans="1:101">
      <c r="A241" s="191">
        <v>1293</v>
      </c>
      <c r="B241" s="192" t="s">
        <v>997</v>
      </c>
      <c r="C241" s="193" t="s">
        <v>998</v>
      </c>
      <c r="D241" s="191" t="s">
        <v>111</v>
      </c>
      <c r="E241" s="199"/>
      <c r="F241" s="199"/>
      <c r="G241" s="199"/>
      <c r="H241" s="200" t="s">
        <v>999</v>
      </c>
      <c r="I241" s="204"/>
      <c r="J241" s="202"/>
      <c r="K241" s="202"/>
      <c r="L241" s="164" t="str">
        <f>_xlfn.IFNA(VLOOKUP(B241,'[1]CDM Patients Data'!$B$1266:$O$5000,7,FALSE),"")</f>
        <v>Stomach</v>
      </c>
      <c r="M241" s="164">
        <f>_xlfn.IFNA(VLOOKUP(B241,'[1]CDM Patients Data'!$B$1266:$O$5000,8,FALSE),"")</f>
        <v>0</v>
      </c>
      <c r="N241" s="164">
        <f>_xlfn.IFNA(VLOOKUP(B241,'[1]CDM Patients Data'!$B$1266:$O$5000,9,FALSE),"")</f>
        <v>0</v>
      </c>
      <c r="O241" s="164">
        <f>_xlfn.IFNA(VLOOKUP(B241,'[1]CDM Patients Data'!$B$1266:$O$3492,10,FALSE),"")</f>
        <v>0</v>
      </c>
      <c r="P241" s="164">
        <f>_xlfn.IFNA(VLOOKUP(B241,'[1]CDM Patients Data'!$B$1266:$O$3492,11,FALSE),"")</f>
        <v>0</v>
      </c>
      <c r="Q241" s="164">
        <f>_xlfn.IFNA(VLOOKUP(B241,'[1]CDM Patients Data'!$B$1266:$O$3492,12,FALSE),"")</f>
        <v>0</v>
      </c>
      <c r="R241" s="164">
        <f>_xlfn.IFNA(VLOOKUP(B241,'[1]CDM Patients Data'!$B$1266:$O$3492,13,FALSE),"")</f>
        <v>0</v>
      </c>
      <c r="S241" s="164">
        <f>_xlfn.IFNA(VLOOKUP(B241,'[1]CDM Patients Data'!$B$1266:$O$3492,14,FALSE),"")</f>
        <v>0</v>
      </c>
      <c r="T241" s="164" t="str">
        <f>_xlfn.IFNA(VLOOKUP(B241,'[1]CDM Patients Data'!$B$1266:$N$5000,6,FALSE),"")</f>
        <v>Manohar</v>
      </c>
      <c r="U241" s="164" t="s">
        <v>627</v>
      </c>
      <c r="V241" s="164" t="s">
        <v>1000</v>
      </c>
      <c r="W241" s="164" t="s">
        <v>130</v>
      </c>
      <c r="X241" s="164" t="s">
        <v>131</v>
      </c>
      <c r="Y241" s="164"/>
      <c r="Z241" s="164"/>
      <c r="AA241" s="164"/>
      <c r="AB241" s="164"/>
      <c r="AC241" s="210"/>
      <c r="AD241" s="211"/>
      <c r="AE241" s="211" t="s">
        <v>78</v>
      </c>
      <c r="AF241" s="199"/>
      <c r="AG241" s="199"/>
      <c r="AH241" s="214" t="s">
        <v>589</v>
      </c>
      <c r="AI241" s="199"/>
      <c r="AJ241" s="199"/>
      <c r="AK241" s="218" t="s">
        <v>84</v>
      </c>
      <c r="AL241" s="220"/>
      <c r="AM241" s="218"/>
      <c r="AN241" s="218"/>
      <c r="AO241" s="218" t="s">
        <v>76</v>
      </c>
      <c r="AP241" s="218"/>
      <c r="AQ241" s="218"/>
      <c r="AR241" s="218"/>
      <c r="AS241" s="218"/>
      <c r="AT241" s="218"/>
      <c r="AU241" s="218"/>
      <c r="AV241" s="218"/>
      <c r="AW241" s="218"/>
      <c r="AX241" s="218"/>
      <c r="AY241" s="218"/>
      <c r="AZ241" s="218"/>
      <c r="BA241" s="218"/>
      <c r="BB241" s="218"/>
      <c r="BC241" s="218"/>
      <c r="BD241" s="218">
        <v>8.77</v>
      </c>
      <c r="BE241" s="218">
        <v>8.77</v>
      </c>
      <c r="BF241" s="218" t="str">
        <f t="shared" ref="BF241:BF246" si="82">IF(BD241&gt;15,"HIGH",IF(BD241="","NA",IF(BD241="CE-Awaited for standardization","UNDER_STANDARDIZATION",IF(BD241&lt;15,"LOW"))))</f>
        <v>LOW</v>
      </c>
      <c r="BG241" s="218" t="str">
        <f t="shared" ref="BG241:BG246" si="83">IF(BE241&gt;15,"MSI-H",IF(BE241="","NA",IF(BE241&lt;15,"MSS")))</f>
        <v>MSS</v>
      </c>
      <c r="BH241" s="218"/>
      <c r="BI241" s="218"/>
      <c r="BJ241" s="222"/>
      <c r="BK241" s="199"/>
      <c r="BL241" s="218" t="s">
        <v>84</v>
      </c>
      <c r="BM241" s="218"/>
      <c r="BN241" s="218"/>
      <c r="BO241" s="218"/>
      <c r="BP241" s="218" t="s">
        <v>373</v>
      </c>
      <c r="BQ241" s="218"/>
      <c r="BR241" s="218"/>
      <c r="BS241" s="218"/>
      <c r="BT241" s="218"/>
      <c r="BU241" s="218"/>
      <c r="BV241" s="218"/>
      <c r="BW241" s="218"/>
      <c r="BX241" s="218"/>
      <c r="BY241" s="199"/>
      <c r="BZ241" s="228" t="s">
        <v>84</v>
      </c>
      <c r="CA241" s="228"/>
      <c r="CB241" s="229">
        <f t="shared" si="67"/>
        <v>0</v>
      </c>
      <c r="CC241" s="218"/>
      <c r="CD241" s="228"/>
      <c r="CE241" s="230"/>
      <c r="CF241" s="230"/>
      <c r="CG241" s="230"/>
      <c r="CH241" s="230"/>
      <c r="CI241" s="230"/>
      <c r="CJ241" s="230"/>
      <c r="CK241" s="230"/>
      <c r="CL241" s="230"/>
      <c r="CM241" s="230"/>
      <c r="CN241" s="218" t="s">
        <v>590</v>
      </c>
      <c r="CO241" s="199"/>
      <c r="CP241" s="230" t="s">
        <v>80</v>
      </c>
      <c r="CQ241" s="232">
        <v>13498918</v>
      </c>
      <c r="CR241" s="230">
        <f t="shared" si="81"/>
        <v>2.0248377</v>
      </c>
      <c r="CS241" s="230"/>
      <c r="CT241" s="230"/>
      <c r="CU241" s="230"/>
      <c r="CV241" s="230"/>
      <c r="CW241" s="230"/>
    </row>
    <row r="242" ht="45" hidden="1" spans="1:101">
      <c r="A242" s="191">
        <v>1294</v>
      </c>
      <c r="B242" s="192" t="s">
        <v>1001</v>
      </c>
      <c r="C242" s="193" t="s">
        <v>1002</v>
      </c>
      <c r="D242" s="191" t="s">
        <v>99</v>
      </c>
      <c r="E242" s="199"/>
      <c r="F242" s="199"/>
      <c r="G242" s="199"/>
      <c r="H242" s="200" t="s">
        <v>334</v>
      </c>
      <c r="I242" s="204" t="s">
        <v>172</v>
      </c>
      <c r="J242" s="202"/>
      <c r="K242" s="202"/>
      <c r="L242" s="164" t="str">
        <f>_xlfn.IFNA(VLOOKUP(B242,'[1]CDM Patients Data'!$B$1266:$O$5000,7,FALSE),"")</f>
        <v>Breast</v>
      </c>
      <c r="M242" s="164">
        <f>_xlfn.IFNA(VLOOKUP(B242,'[1]CDM Patients Data'!$B$1266:$O$5000,8,FALSE),"")</f>
        <v>0</v>
      </c>
      <c r="N242" s="164">
        <f>_xlfn.IFNA(VLOOKUP(B242,'[1]CDM Patients Data'!$B$1266:$O$5000,9,FALSE),"")</f>
        <v>0</v>
      </c>
      <c r="O242" s="164">
        <f>_xlfn.IFNA(VLOOKUP(B242,'[1]CDM Patients Data'!$B$1266:$O$3492,10,FALSE),"")</f>
        <v>0</v>
      </c>
      <c r="P242" s="164">
        <f>_xlfn.IFNA(VLOOKUP(B242,'[1]CDM Patients Data'!$B$1266:$O$3492,11,FALSE),"")</f>
        <v>0</v>
      </c>
      <c r="Q242" s="164">
        <f>_xlfn.IFNA(VLOOKUP(B242,'[1]CDM Patients Data'!$B$1266:$O$3492,12,FALSE),"")</f>
        <v>0</v>
      </c>
      <c r="R242" s="164">
        <f>_xlfn.IFNA(VLOOKUP(B242,'[1]CDM Patients Data'!$B$1266:$O$3492,13,FALSE),"")</f>
        <v>0</v>
      </c>
      <c r="S242" s="164">
        <f>_xlfn.IFNA(VLOOKUP(B242,'[1]CDM Patients Data'!$B$1266:$O$3492,14,FALSE),"")</f>
        <v>0</v>
      </c>
      <c r="T242" s="164" t="str">
        <f>_xlfn.IFNA(VLOOKUP(B242,'[1]CDM Patients Data'!$B$1266:$N$5000,6,FALSE),"")</f>
        <v>Manohar</v>
      </c>
      <c r="U242" s="164" t="s">
        <v>90</v>
      </c>
      <c r="V242" s="164" t="s">
        <v>207</v>
      </c>
      <c r="W242" s="164" t="s">
        <v>92</v>
      </c>
      <c r="X242" s="164" t="s">
        <v>201</v>
      </c>
      <c r="Y242" s="164"/>
      <c r="Z242" s="164"/>
      <c r="AA242" s="164"/>
      <c r="AB242" s="164"/>
      <c r="AC242" s="210"/>
      <c r="AD242" s="211"/>
      <c r="AE242" s="211"/>
      <c r="AF242" s="199"/>
      <c r="AG242" s="199"/>
      <c r="AH242" s="214" t="s">
        <v>79</v>
      </c>
      <c r="AI242" s="199"/>
      <c r="AJ242" s="199"/>
      <c r="AK242" s="218" t="s">
        <v>84</v>
      </c>
      <c r="AL242" s="220"/>
      <c r="AM242" s="218"/>
      <c r="AN242" s="218"/>
      <c r="AO242" s="218" t="s">
        <v>76</v>
      </c>
      <c r="AP242" s="218"/>
      <c r="AQ242" s="218"/>
      <c r="AR242" s="218"/>
      <c r="AS242" s="218"/>
      <c r="AT242" s="218"/>
      <c r="AU242" s="218"/>
      <c r="AV242" s="218"/>
      <c r="AW242" s="218"/>
      <c r="AX242" s="218"/>
      <c r="AY242" s="218"/>
      <c r="AZ242" s="218"/>
      <c r="BA242" s="218"/>
      <c r="BB242" s="218"/>
      <c r="BC242" s="218"/>
      <c r="BD242" s="218">
        <v>0.67</v>
      </c>
      <c r="BE242" s="218">
        <v>20.48</v>
      </c>
      <c r="BF242" s="218" t="str">
        <f t="shared" si="82"/>
        <v>LOW</v>
      </c>
      <c r="BG242" s="218" t="str">
        <f t="shared" si="83"/>
        <v>MSI-H</v>
      </c>
      <c r="BH242" s="218"/>
      <c r="BI242" s="218"/>
      <c r="BJ242" s="222"/>
      <c r="BK242" s="199"/>
      <c r="BL242" s="218" t="s">
        <v>84</v>
      </c>
      <c r="BM242" s="218"/>
      <c r="BN242" s="218"/>
      <c r="BO242" s="218"/>
      <c r="BP242" s="218" t="s">
        <v>373</v>
      </c>
      <c r="BQ242" s="218"/>
      <c r="BR242" s="218"/>
      <c r="BS242" s="218"/>
      <c r="BT242" s="218"/>
      <c r="BU242" s="218"/>
      <c r="BV242" s="218"/>
      <c r="BW242" s="218"/>
      <c r="BX242" s="218"/>
      <c r="BY242" s="199"/>
      <c r="BZ242" s="228" t="s">
        <v>84</v>
      </c>
      <c r="CA242" s="228"/>
      <c r="CB242" s="229">
        <f t="shared" si="67"/>
        <v>0</v>
      </c>
      <c r="CC242" s="218"/>
      <c r="CD242" s="228"/>
      <c r="CE242" s="230"/>
      <c r="CF242" s="230"/>
      <c r="CG242" s="230"/>
      <c r="CH242" s="230"/>
      <c r="CI242" s="230"/>
      <c r="CJ242" s="230"/>
      <c r="CK242" s="230"/>
      <c r="CL242" s="230"/>
      <c r="CM242" s="230"/>
      <c r="CN242" s="218"/>
      <c r="CO242" s="199"/>
      <c r="CP242" s="230" t="s">
        <v>84</v>
      </c>
      <c r="CQ242" s="232"/>
      <c r="CR242" s="230"/>
      <c r="CS242" s="230"/>
      <c r="CT242" s="230"/>
      <c r="CU242" s="230"/>
      <c r="CV242" s="230"/>
      <c r="CW242" s="230"/>
    </row>
    <row r="243" ht="45" hidden="1" spans="1:101">
      <c r="A243" s="191">
        <v>1295</v>
      </c>
      <c r="B243" s="192" t="s">
        <v>1003</v>
      </c>
      <c r="C243" s="193" t="s">
        <v>1004</v>
      </c>
      <c r="D243" s="191" t="s">
        <v>99</v>
      </c>
      <c r="E243" s="199"/>
      <c r="F243" s="199"/>
      <c r="G243" s="199"/>
      <c r="H243" s="200" t="s">
        <v>334</v>
      </c>
      <c r="I243" s="204" t="s">
        <v>172</v>
      </c>
      <c r="J243" s="202"/>
      <c r="K243" s="202"/>
      <c r="L243" s="164" t="str">
        <f>_xlfn.IFNA(VLOOKUP(B243,'[1]CDM Patients Data'!$B$1266:$O$5000,7,FALSE),"")</f>
        <v>Breast</v>
      </c>
      <c r="M243" s="164">
        <f>_xlfn.IFNA(VLOOKUP(B243,'[1]CDM Patients Data'!$B$1266:$O$5000,8,FALSE),"")</f>
        <v>0</v>
      </c>
      <c r="N243" s="164">
        <f>_xlfn.IFNA(VLOOKUP(B243,'[1]CDM Patients Data'!$B$1266:$O$5000,9,FALSE),"")</f>
        <v>0</v>
      </c>
      <c r="O243" s="164">
        <f>_xlfn.IFNA(VLOOKUP(B243,'[1]CDM Patients Data'!$B$1266:$O$3492,10,FALSE),"")</f>
        <v>0</v>
      </c>
      <c r="P243" s="164">
        <f>_xlfn.IFNA(VLOOKUP(B243,'[1]CDM Patients Data'!$B$1266:$O$3492,11,FALSE),"")</f>
        <v>0</v>
      </c>
      <c r="Q243" s="164">
        <f>_xlfn.IFNA(VLOOKUP(B243,'[1]CDM Patients Data'!$B$1266:$O$3492,12,FALSE),"")</f>
        <v>0</v>
      </c>
      <c r="R243" s="164">
        <f>_xlfn.IFNA(VLOOKUP(B243,'[1]CDM Patients Data'!$B$1266:$O$3492,13,FALSE),"")</f>
        <v>0</v>
      </c>
      <c r="S243" s="164">
        <f>_xlfn.IFNA(VLOOKUP(B243,'[1]CDM Patients Data'!$B$1266:$O$3492,14,FALSE),"")</f>
        <v>0</v>
      </c>
      <c r="T243" s="164" t="str">
        <f>_xlfn.IFNA(VLOOKUP(B243,'[1]CDM Patients Data'!$B$1266:$N$5000,6,FALSE),"")</f>
        <v>Manohar</v>
      </c>
      <c r="U243" s="164" t="s">
        <v>90</v>
      </c>
      <c r="V243" s="164" t="s">
        <v>883</v>
      </c>
      <c r="W243" s="164" t="s">
        <v>92</v>
      </c>
      <c r="X243" s="164" t="s">
        <v>93</v>
      </c>
      <c r="Y243" s="164"/>
      <c r="Z243" s="164"/>
      <c r="AA243" s="164"/>
      <c r="AB243" s="164"/>
      <c r="AC243" s="210"/>
      <c r="AD243" s="211"/>
      <c r="AE243" s="211"/>
      <c r="AF243" s="199"/>
      <c r="AG243" s="199"/>
      <c r="AH243" s="214" t="s">
        <v>79</v>
      </c>
      <c r="AI243" s="199"/>
      <c r="AJ243" s="199"/>
      <c r="AK243" s="218" t="s">
        <v>84</v>
      </c>
      <c r="AL243" s="220"/>
      <c r="AM243" s="218"/>
      <c r="AN243" s="218"/>
      <c r="AO243" s="218" t="s">
        <v>76</v>
      </c>
      <c r="AP243" s="218"/>
      <c r="AQ243" s="218"/>
      <c r="AR243" s="218"/>
      <c r="AS243" s="218"/>
      <c r="AT243" s="218"/>
      <c r="AU243" s="218"/>
      <c r="AV243" s="218"/>
      <c r="AW243" s="218"/>
      <c r="AX243" s="218"/>
      <c r="AY243" s="218"/>
      <c r="AZ243" s="218"/>
      <c r="BA243" s="218"/>
      <c r="BB243" s="218"/>
      <c r="BC243" s="218"/>
      <c r="BD243" s="218"/>
      <c r="BE243" s="218"/>
      <c r="BF243" s="218"/>
      <c r="BG243" s="218"/>
      <c r="BH243" s="218"/>
      <c r="BI243" s="218"/>
      <c r="BJ243" s="222"/>
      <c r="BK243" s="199"/>
      <c r="BL243" s="218" t="s">
        <v>84</v>
      </c>
      <c r="BM243" s="218"/>
      <c r="BN243" s="218"/>
      <c r="BO243" s="218"/>
      <c r="BP243" s="218" t="s">
        <v>373</v>
      </c>
      <c r="BQ243" s="218"/>
      <c r="BR243" s="218"/>
      <c r="BS243" s="218"/>
      <c r="BT243" s="218"/>
      <c r="BU243" s="218"/>
      <c r="BV243" s="218"/>
      <c r="BW243" s="218"/>
      <c r="BX243" s="218"/>
      <c r="BY243" s="199"/>
      <c r="BZ243" s="228" t="s">
        <v>84</v>
      </c>
      <c r="CA243" s="228"/>
      <c r="CB243" s="229">
        <f t="shared" si="67"/>
        <v>0</v>
      </c>
      <c r="CC243" s="218"/>
      <c r="CD243" s="228"/>
      <c r="CE243" s="230"/>
      <c r="CF243" s="230"/>
      <c r="CG243" s="230"/>
      <c r="CH243" s="230"/>
      <c r="CI243" s="230"/>
      <c r="CJ243" s="230"/>
      <c r="CK243" s="230"/>
      <c r="CL243" s="230"/>
      <c r="CM243" s="230"/>
      <c r="CN243" s="218"/>
      <c r="CO243" s="199"/>
      <c r="CP243" s="230" t="s">
        <v>84</v>
      </c>
      <c r="CQ243" s="232"/>
      <c r="CR243" s="230"/>
      <c r="CS243" s="230"/>
      <c r="CT243" s="230"/>
      <c r="CU243" s="230"/>
      <c r="CV243" s="230"/>
      <c r="CW243" s="230"/>
    </row>
    <row r="244" ht="25.5" hidden="1" spans="1:101">
      <c r="A244" s="191">
        <v>1296</v>
      </c>
      <c r="B244" s="192" t="s">
        <v>1005</v>
      </c>
      <c r="C244" s="193" t="s">
        <v>1006</v>
      </c>
      <c r="D244" s="191" t="s">
        <v>1007</v>
      </c>
      <c r="E244" s="199"/>
      <c r="F244" s="199"/>
      <c r="G244" s="199"/>
      <c r="H244" s="200" t="s">
        <v>376</v>
      </c>
      <c r="I244" s="204" t="s">
        <v>172</v>
      </c>
      <c r="J244" s="202"/>
      <c r="K244" s="202"/>
      <c r="L244" s="164" t="str">
        <f>_xlfn.IFNA(VLOOKUP(B244,'[1]CDM Patients Data'!$B$1266:$O$5000,7,FALSE),"")</f>
        <v>Non Cancer</v>
      </c>
      <c r="M244" s="164">
        <f>_xlfn.IFNA(VLOOKUP(B244,'[1]CDM Patients Data'!$B$1266:$O$5000,8,FALSE),"")</f>
        <v>0</v>
      </c>
      <c r="N244" s="164">
        <f>_xlfn.IFNA(VLOOKUP(B244,'[1]CDM Patients Data'!$B$1266:$O$5000,9,FALSE),"")</f>
        <v>0</v>
      </c>
      <c r="O244" s="164">
        <f>_xlfn.IFNA(VLOOKUP(B244,'[1]CDM Patients Data'!$B$1266:$O$3492,10,FALSE),"")</f>
        <v>0</v>
      </c>
      <c r="P244" s="164">
        <f>_xlfn.IFNA(VLOOKUP(B244,'[1]CDM Patients Data'!$B$1266:$O$3492,11,FALSE),"")</f>
        <v>0</v>
      </c>
      <c r="Q244" s="164">
        <f>_xlfn.IFNA(VLOOKUP(B244,'[1]CDM Patients Data'!$B$1266:$O$3492,12,FALSE),"")</f>
        <v>0</v>
      </c>
      <c r="R244" s="164">
        <f>_xlfn.IFNA(VLOOKUP(B244,'[1]CDM Patients Data'!$B$1266:$O$3492,13,FALSE),"")</f>
        <v>0</v>
      </c>
      <c r="S244" s="164">
        <f>_xlfn.IFNA(VLOOKUP(B244,'[1]CDM Patients Data'!$B$1266:$O$3492,14,FALSE),"")</f>
        <v>0</v>
      </c>
      <c r="T244" s="164" t="str">
        <f>_xlfn.IFNA(VLOOKUP(B244,'[1]CDM Patients Data'!$B$1266:$N$5000,6,FALSE),"")</f>
        <v>Manohar</v>
      </c>
      <c r="U244" s="164" t="s">
        <v>376</v>
      </c>
      <c r="V244" s="164" t="s">
        <v>76</v>
      </c>
      <c r="W244" s="164" t="s">
        <v>76</v>
      </c>
      <c r="X244" s="164" t="s">
        <v>76</v>
      </c>
      <c r="Y244" s="164"/>
      <c r="Z244" s="164"/>
      <c r="AA244" s="164"/>
      <c r="AB244" s="164"/>
      <c r="AC244" s="210"/>
      <c r="AD244" s="211"/>
      <c r="AE244" s="211"/>
      <c r="AF244" s="199"/>
      <c r="AG244" s="199"/>
      <c r="AH244" s="214" t="s">
        <v>79</v>
      </c>
      <c r="AI244" s="199"/>
      <c r="AJ244" s="199"/>
      <c r="AK244" s="218" t="s">
        <v>84</v>
      </c>
      <c r="AL244" s="220"/>
      <c r="AM244" s="218"/>
      <c r="AN244" s="218"/>
      <c r="AO244" s="218" t="s">
        <v>76</v>
      </c>
      <c r="AP244" s="218"/>
      <c r="AQ244" s="218"/>
      <c r="AR244" s="218"/>
      <c r="AS244" s="218"/>
      <c r="AT244" s="218"/>
      <c r="AU244" s="218"/>
      <c r="AV244" s="218"/>
      <c r="AW244" s="218"/>
      <c r="AX244" s="218"/>
      <c r="AY244" s="218"/>
      <c r="AZ244" s="218"/>
      <c r="BA244" s="218"/>
      <c r="BB244" s="218"/>
      <c r="BC244" s="218"/>
      <c r="BD244" s="218"/>
      <c r="BE244" s="218"/>
      <c r="BF244" s="218"/>
      <c r="BG244" s="218"/>
      <c r="BH244" s="218"/>
      <c r="BI244" s="218"/>
      <c r="BJ244" s="222"/>
      <c r="BK244" s="199"/>
      <c r="BL244" s="218" t="s">
        <v>84</v>
      </c>
      <c r="BM244" s="218"/>
      <c r="BN244" s="218"/>
      <c r="BO244" s="218"/>
      <c r="BP244" s="218" t="s">
        <v>373</v>
      </c>
      <c r="BQ244" s="218" t="s">
        <v>485</v>
      </c>
      <c r="BR244" s="218"/>
      <c r="BS244" s="218"/>
      <c r="BT244" s="218"/>
      <c r="BU244" s="218"/>
      <c r="BV244" s="218"/>
      <c r="BW244" s="218"/>
      <c r="BX244" s="218"/>
      <c r="BY244" s="199"/>
      <c r="BZ244" s="228" t="s">
        <v>84</v>
      </c>
      <c r="CA244" s="228"/>
      <c r="CB244" s="229">
        <f t="shared" si="67"/>
        <v>0</v>
      </c>
      <c r="CC244" s="218"/>
      <c r="CD244" s="228"/>
      <c r="CE244" s="230"/>
      <c r="CF244" s="230"/>
      <c r="CG244" s="230"/>
      <c r="CH244" s="230"/>
      <c r="CI244" s="230"/>
      <c r="CJ244" s="230"/>
      <c r="CK244" s="230"/>
      <c r="CL244" s="230"/>
      <c r="CM244" s="230"/>
      <c r="CN244" s="218"/>
      <c r="CO244" s="199"/>
      <c r="CP244" s="230" t="s">
        <v>84</v>
      </c>
      <c r="CQ244" s="232"/>
      <c r="CR244" s="230"/>
      <c r="CS244" s="230"/>
      <c r="CT244" s="230"/>
      <c r="CU244" s="230"/>
      <c r="CV244" s="230"/>
      <c r="CW244" s="230"/>
    </row>
    <row r="245" ht="78.75" hidden="1" spans="1:101">
      <c r="A245" s="191">
        <v>1297</v>
      </c>
      <c r="B245" s="192" t="s">
        <v>1008</v>
      </c>
      <c r="C245" s="193" t="s">
        <v>1009</v>
      </c>
      <c r="D245" s="191" t="s">
        <v>71</v>
      </c>
      <c r="E245" s="199"/>
      <c r="F245" s="199"/>
      <c r="G245" s="199"/>
      <c r="H245" s="200" t="s">
        <v>1010</v>
      </c>
      <c r="I245" s="204"/>
      <c r="J245" s="202"/>
      <c r="K245" s="202"/>
      <c r="L245" s="164" t="str">
        <f>_xlfn.IFNA(VLOOKUP(B245,'[1]CDM Patients Data'!$B$1266:$O$5000,7,FALSE),"")</f>
        <v>Duodenum</v>
      </c>
      <c r="M245" s="164">
        <f>_xlfn.IFNA(VLOOKUP(B245,'[1]CDM Patients Data'!$B$1266:$O$5000,8,FALSE),"")</f>
        <v>0</v>
      </c>
      <c r="N245" s="164">
        <f>_xlfn.IFNA(VLOOKUP(B245,'[1]CDM Patients Data'!$B$1266:$O$5000,9,FALSE),"")</f>
        <v>0</v>
      </c>
      <c r="O245" s="164">
        <f>_xlfn.IFNA(VLOOKUP(B245,'[1]CDM Patients Data'!$B$1266:$O$3492,10,FALSE),"")</f>
        <v>0</v>
      </c>
      <c r="P245" s="164">
        <f>_xlfn.IFNA(VLOOKUP(B245,'[1]CDM Patients Data'!$B$1266:$O$3492,11,FALSE),"")</f>
        <v>0</v>
      </c>
      <c r="Q245" s="164">
        <f>_xlfn.IFNA(VLOOKUP(B245,'[1]CDM Patients Data'!$B$1266:$O$3492,12,FALSE),"")</f>
        <v>0</v>
      </c>
      <c r="R245" s="164">
        <f>_xlfn.IFNA(VLOOKUP(B245,'[1]CDM Patients Data'!$B$1266:$O$3492,13,FALSE),"")</f>
        <v>0</v>
      </c>
      <c r="S245" s="164">
        <f>_xlfn.IFNA(VLOOKUP(B245,'[1]CDM Patients Data'!$B$1266:$O$3492,14,FALSE),"")</f>
        <v>0</v>
      </c>
      <c r="T245" s="164" t="str">
        <f>_xlfn.IFNA(VLOOKUP(B245,'[1]CDM Patients Data'!$B$1266:$N$5000,6,FALSE),"")</f>
        <v>Manohar</v>
      </c>
      <c r="U245" s="164" t="s">
        <v>277</v>
      </c>
      <c r="V245" s="164" t="s">
        <v>278</v>
      </c>
      <c r="W245" s="164" t="s">
        <v>130</v>
      </c>
      <c r="X245" s="164" t="s">
        <v>131</v>
      </c>
      <c r="Y245" s="164"/>
      <c r="Z245" s="164"/>
      <c r="AA245" s="164"/>
      <c r="AB245" s="164"/>
      <c r="AC245" s="210"/>
      <c r="AD245" s="211"/>
      <c r="AE245" s="211" t="s">
        <v>78</v>
      </c>
      <c r="AF245" s="199"/>
      <c r="AG245" s="199"/>
      <c r="AH245" s="214" t="s">
        <v>79</v>
      </c>
      <c r="AI245" s="199"/>
      <c r="AJ245" s="199"/>
      <c r="AK245" s="218" t="s">
        <v>80</v>
      </c>
      <c r="AL245" s="220">
        <v>41438544</v>
      </c>
      <c r="AM245" s="218">
        <v>12.4315632</v>
      </c>
      <c r="AN245" s="218">
        <v>105</v>
      </c>
      <c r="AO245" s="218" t="s">
        <v>81</v>
      </c>
      <c r="AP245" s="218" t="s">
        <v>118</v>
      </c>
      <c r="AQ245" s="218"/>
      <c r="AR245" s="218"/>
      <c r="AS245" s="218"/>
      <c r="AT245" s="218"/>
      <c r="AU245" s="218"/>
      <c r="AV245" s="218"/>
      <c r="AW245" s="218"/>
      <c r="AX245" s="218"/>
      <c r="AY245" s="218"/>
      <c r="AZ245" s="218"/>
      <c r="BA245" s="218"/>
      <c r="BB245" s="218"/>
      <c r="BC245" s="218"/>
      <c r="BD245" s="218"/>
      <c r="BE245" s="218"/>
      <c r="BF245" s="218"/>
      <c r="BG245" s="218"/>
      <c r="BH245" s="218"/>
      <c r="BI245" s="218"/>
      <c r="BJ245" s="222"/>
      <c r="BK245" s="199"/>
      <c r="BL245" s="218" t="s">
        <v>84</v>
      </c>
      <c r="BM245" s="218"/>
      <c r="BN245" s="218"/>
      <c r="BO245" s="218"/>
      <c r="BP245" s="218" t="s">
        <v>373</v>
      </c>
      <c r="BQ245" s="218"/>
      <c r="BR245" s="218"/>
      <c r="BS245" s="218"/>
      <c r="BT245" s="218"/>
      <c r="BU245" s="218"/>
      <c r="BV245" s="218"/>
      <c r="BW245" s="218"/>
      <c r="BX245" s="218"/>
      <c r="BY245" s="199"/>
      <c r="BZ245" s="228" t="s">
        <v>84</v>
      </c>
      <c r="CA245" s="228"/>
      <c r="CB245" s="229">
        <f t="shared" si="67"/>
        <v>0</v>
      </c>
      <c r="CC245" s="218"/>
      <c r="CD245" s="228"/>
      <c r="CE245" s="230"/>
      <c r="CF245" s="230"/>
      <c r="CG245" s="230"/>
      <c r="CH245" s="230"/>
      <c r="CI245" s="230"/>
      <c r="CJ245" s="230"/>
      <c r="CK245" s="230"/>
      <c r="CL245" s="230"/>
      <c r="CM245" s="230"/>
      <c r="CN245" s="218" t="s">
        <v>159</v>
      </c>
      <c r="CO245" s="199"/>
      <c r="CP245" s="230" t="s">
        <v>84</v>
      </c>
      <c r="CQ245" s="232"/>
      <c r="CR245" s="230"/>
      <c r="CS245" s="230"/>
      <c r="CT245" s="230"/>
      <c r="CU245" s="230"/>
      <c r="CV245" s="230"/>
      <c r="CW245" s="230"/>
    </row>
    <row r="246" ht="51" hidden="1" spans="1:101">
      <c r="A246" s="191">
        <v>1298</v>
      </c>
      <c r="B246" s="192" t="s">
        <v>1011</v>
      </c>
      <c r="C246" s="193" t="s">
        <v>1012</v>
      </c>
      <c r="D246" s="191" t="s">
        <v>135</v>
      </c>
      <c r="E246" s="199"/>
      <c r="F246" s="199"/>
      <c r="G246" s="199"/>
      <c r="H246" s="200" t="s">
        <v>1013</v>
      </c>
      <c r="I246" s="204"/>
      <c r="J246" s="202"/>
      <c r="K246" s="202"/>
      <c r="L246" s="164" t="str">
        <f>_xlfn.IFNA(VLOOKUP(B246,'[1]CDM Patients Data'!$B$1266:$O$5000,7,FALSE),"")</f>
        <v>Overlapping lesion of colon</v>
      </c>
      <c r="M246" s="164">
        <f>_xlfn.IFNA(VLOOKUP(B246,'[1]CDM Patients Data'!$B$1266:$O$5000,8,FALSE),"")</f>
        <v>0</v>
      </c>
      <c r="N246" s="164">
        <f>_xlfn.IFNA(VLOOKUP(B246,'[1]CDM Patients Data'!$B$1266:$O$5000,9,FALSE),"")</f>
        <v>0</v>
      </c>
      <c r="O246" s="164">
        <f>_xlfn.IFNA(VLOOKUP(B246,'[1]CDM Patients Data'!$B$1266:$O$3492,10,FALSE),"")</f>
        <v>0</v>
      </c>
      <c r="P246" s="164">
        <f>_xlfn.IFNA(VLOOKUP(B246,'[1]CDM Patients Data'!$B$1266:$O$3492,11,FALSE),"")</f>
        <v>0</v>
      </c>
      <c r="Q246" s="164">
        <f>_xlfn.IFNA(VLOOKUP(B246,'[1]CDM Patients Data'!$B$1266:$O$3492,12,FALSE),"")</f>
        <v>0</v>
      </c>
      <c r="R246" s="164">
        <f>_xlfn.IFNA(VLOOKUP(B246,'[1]CDM Patients Data'!$B$1266:$O$3492,13,FALSE),"")</f>
        <v>0</v>
      </c>
      <c r="S246" s="164">
        <f>_xlfn.IFNA(VLOOKUP(B246,'[1]CDM Patients Data'!$B$1266:$O$3492,14,FALSE),"")</f>
        <v>0</v>
      </c>
      <c r="T246" s="164" t="str">
        <f>_xlfn.IFNA(VLOOKUP(B246,'[1]CDM Patients Data'!$B$1266:$N$5000,6,FALSE),"")</f>
        <v>Manohar</v>
      </c>
      <c r="U246" s="164" t="s">
        <v>293</v>
      </c>
      <c r="V246" s="164" t="s">
        <v>764</v>
      </c>
      <c r="W246" s="164" t="s">
        <v>92</v>
      </c>
      <c r="X246" s="164" t="s">
        <v>303</v>
      </c>
      <c r="Y246" s="164"/>
      <c r="Z246" s="164"/>
      <c r="AA246" s="164"/>
      <c r="AB246" s="164"/>
      <c r="AC246" s="210"/>
      <c r="AD246" s="211"/>
      <c r="AE246" s="211" t="s">
        <v>78</v>
      </c>
      <c r="AF246" s="199"/>
      <c r="AG246" s="199"/>
      <c r="AH246" s="215"/>
      <c r="AI246" s="199"/>
      <c r="AJ246" s="199"/>
      <c r="AK246" s="218" t="s">
        <v>84</v>
      </c>
      <c r="AL246" s="220"/>
      <c r="AM246" s="218"/>
      <c r="AN246" s="218"/>
      <c r="AO246" s="218" t="s">
        <v>76</v>
      </c>
      <c r="AP246" s="218"/>
      <c r="AQ246" s="218"/>
      <c r="AR246" s="218"/>
      <c r="AS246" s="218"/>
      <c r="AT246" s="218"/>
      <c r="AU246" s="218"/>
      <c r="AV246" s="218"/>
      <c r="AW246" s="218"/>
      <c r="AX246" s="218"/>
      <c r="AY246" s="218"/>
      <c r="AZ246" s="218"/>
      <c r="BA246" s="218"/>
      <c r="BB246" s="218"/>
      <c r="BC246" s="218"/>
      <c r="BD246" s="218">
        <v>3.71</v>
      </c>
      <c r="BE246" s="218">
        <v>10.54</v>
      </c>
      <c r="BF246" s="218" t="str">
        <f t="shared" si="82"/>
        <v>LOW</v>
      </c>
      <c r="BG246" s="218" t="str">
        <f t="shared" si="83"/>
        <v>MSS</v>
      </c>
      <c r="BH246" s="218"/>
      <c r="BI246" s="218"/>
      <c r="BJ246" s="222"/>
      <c r="BK246" s="199"/>
      <c r="BL246" s="218" t="s">
        <v>84</v>
      </c>
      <c r="BM246" s="218"/>
      <c r="BN246" s="218"/>
      <c r="BO246" s="218"/>
      <c r="BP246" s="218" t="s">
        <v>373</v>
      </c>
      <c r="BQ246" s="218"/>
      <c r="BR246" s="218"/>
      <c r="BS246" s="218"/>
      <c r="BT246" s="218"/>
      <c r="BU246" s="218"/>
      <c r="BV246" s="218"/>
      <c r="BW246" s="218"/>
      <c r="BX246" s="218"/>
      <c r="BY246" s="199"/>
      <c r="BZ246" s="228" t="s">
        <v>84</v>
      </c>
      <c r="CA246" s="228"/>
      <c r="CB246" s="229">
        <f t="shared" si="67"/>
        <v>0</v>
      </c>
      <c r="CC246" s="218"/>
      <c r="CD246" s="228"/>
      <c r="CE246" s="230"/>
      <c r="CF246" s="230"/>
      <c r="CG246" s="230"/>
      <c r="CH246" s="230"/>
      <c r="CI246" s="230"/>
      <c r="CJ246" s="230"/>
      <c r="CK246" s="230"/>
      <c r="CL246" s="230"/>
      <c r="CM246" s="230"/>
      <c r="CN246" s="218"/>
      <c r="CO246" s="199"/>
      <c r="CP246" s="230" t="s">
        <v>84</v>
      </c>
      <c r="CQ246" s="232"/>
      <c r="CR246" s="230"/>
      <c r="CS246" s="230"/>
      <c r="CT246" s="230"/>
      <c r="CU246" s="230"/>
      <c r="CV246" s="230"/>
      <c r="CW246" s="230" t="s">
        <v>153</v>
      </c>
    </row>
    <row r="247" ht="30" hidden="1" spans="1:101">
      <c r="A247" s="191">
        <v>1299</v>
      </c>
      <c r="B247" s="192" t="s">
        <v>1014</v>
      </c>
      <c r="C247" s="193" t="s">
        <v>1015</v>
      </c>
      <c r="D247" s="191" t="s">
        <v>71</v>
      </c>
      <c r="E247" s="199"/>
      <c r="F247" s="199"/>
      <c r="G247" s="199"/>
      <c r="H247" s="200" t="s">
        <v>901</v>
      </c>
      <c r="I247" s="204"/>
      <c r="J247" s="202"/>
      <c r="K247" s="202"/>
      <c r="L247" s="164" t="str">
        <f>_xlfn.IFNA(VLOOKUP(B247,'[1]CDM Patients Data'!$B$1266:$O$5000,7,FALSE),"")</f>
        <v>Urinary bladder</v>
      </c>
      <c r="M247" s="164">
        <f>_xlfn.IFNA(VLOOKUP(B247,'[1]CDM Patients Data'!$B$1266:$O$5000,8,FALSE),"")</f>
        <v>0</v>
      </c>
      <c r="N247" s="164">
        <f>_xlfn.IFNA(VLOOKUP(B247,'[1]CDM Patients Data'!$B$1266:$O$5000,9,FALSE),"")</f>
        <v>0</v>
      </c>
      <c r="O247" s="164">
        <f>_xlfn.IFNA(VLOOKUP(B247,'[1]CDM Patients Data'!$B$1266:$O$3492,10,FALSE),"")</f>
        <v>0</v>
      </c>
      <c r="P247" s="164">
        <f>_xlfn.IFNA(VLOOKUP(B247,'[1]CDM Patients Data'!$B$1266:$O$3492,11,FALSE),"")</f>
        <v>0</v>
      </c>
      <c r="Q247" s="164">
        <f>_xlfn.IFNA(VLOOKUP(B247,'[1]CDM Patients Data'!$B$1266:$O$3492,12,FALSE),"")</f>
        <v>0</v>
      </c>
      <c r="R247" s="164">
        <f>_xlfn.IFNA(VLOOKUP(B247,'[1]CDM Patients Data'!$B$1266:$O$3492,13,FALSE),"")</f>
        <v>0</v>
      </c>
      <c r="S247" s="164">
        <f>_xlfn.IFNA(VLOOKUP(B247,'[1]CDM Patients Data'!$B$1266:$O$3492,14,FALSE),"")</f>
        <v>0</v>
      </c>
      <c r="T247" s="164" t="str">
        <f>_xlfn.IFNA(VLOOKUP(B247,'[1]CDM Patients Data'!$B$1266:$N$5000,6,FALSE),"")</f>
        <v>Manohar</v>
      </c>
      <c r="U247" s="164" t="s">
        <v>700</v>
      </c>
      <c r="V247" s="164" t="s">
        <v>701</v>
      </c>
      <c r="W247" s="164" t="s">
        <v>130</v>
      </c>
      <c r="X247" s="164" t="s">
        <v>702</v>
      </c>
      <c r="Y247" s="164"/>
      <c r="Z247" s="164"/>
      <c r="AA247" s="164"/>
      <c r="AB247" s="164"/>
      <c r="AC247" s="210"/>
      <c r="AD247" s="211"/>
      <c r="AE247" s="211" t="s">
        <v>78</v>
      </c>
      <c r="AF247" s="199"/>
      <c r="AG247" s="199"/>
      <c r="AH247" s="214" t="s">
        <v>79</v>
      </c>
      <c r="AI247" s="199"/>
      <c r="AJ247" s="199"/>
      <c r="AK247" s="218" t="s">
        <v>80</v>
      </c>
      <c r="AL247" s="220">
        <v>30110295</v>
      </c>
      <c r="AM247" s="218">
        <v>9.0330885</v>
      </c>
      <c r="AN247" s="218">
        <v>52.1</v>
      </c>
      <c r="AO247" s="218" t="s">
        <v>94</v>
      </c>
      <c r="AP247" s="218" t="s">
        <v>449</v>
      </c>
      <c r="AQ247" s="218"/>
      <c r="AR247" s="218"/>
      <c r="AS247" s="218"/>
      <c r="AT247" s="218"/>
      <c r="AU247" s="218"/>
      <c r="AV247" s="218"/>
      <c r="AW247" s="218"/>
      <c r="AX247" s="218"/>
      <c r="AY247" s="218"/>
      <c r="AZ247" s="218"/>
      <c r="BA247" s="218"/>
      <c r="BB247" s="218"/>
      <c r="BC247" s="218"/>
      <c r="BD247" s="218"/>
      <c r="BE247" s="218"/>
      <c r="BF247" s="218"/>
      <c r="BG247" s="218"/>
      <c r="BH247" s="218"/>
      <c r="BI247" s="218"/>
      <c r="BJ247" s="222"/>
      <c r="BK247" s="199"/>
      <c r="BL247" s="218" t="s">
        <v>84</v>
      </c>
      <c r="BM247" s="218"/>
      <c r="BN247" s="218"/>
      <c r="BO247" s="218"/>
      <c r="BP247" s="218" t="s">
        <v>373</v>
      </c>
      <c r="BQ247" s="218"/>
      <c r="BR247" s="218"/>
      <c r="BS247" s="218"/>
      <c r="BT247" s="218"/>
      <c r="BU247" s="218"/>
      <c r="BV247" s="218"/>
      <c r="BW247" s="218"/>
      <c r="BX247" s="218"/>
      <c r="BY247" s="199"/>
      <c r="BZ247" s="228" t="s">
        <v>84</v>
      </c>
      <c r="CA247" s="228"/>
      <c r="CB247" s="229">
        <f t="shared" si="67"/>
        <v>0</v>
      </c>
      <c r="CC247" s="218"/>
      <c r="CD247" s="228"/>
      <c r="CE247" s="230"/>
      <c r="CF247" s="230"/>
      <c r="CG247" s="230"/>
      <c r="CH247" s="230"/>
      <c r="CI247" s="230"/>
      <c r="CJ247" s="230"/>
      <c r="CK247" s="230"/>
      <c r="CL247" s="230"/>
      <c r="CM247" s="230"/>
      <c r="CN247" s="218" t="s">
        <v>159</v>
      </c>
      <c r="CO247" s="199"/>
      <c r="CP247" s="230" t="s">
        <v>84</v>
      </c>
      <c r="CQ247" s="232"/>
      <c r="CR247" s="230"/>
      <c r="CS247" s="230"/>
      <c r="CT247" s="230"/>
      <c r="CU247" s="230"/>
      <c r="CV247" s="230"/>
      <c r="CW247" s="230"/>
    </row>
    <row r="248" ht="30" hidden="1" spans="1:101">
      <c r="A248" s="191">
        <v>1300</v>
      </c>
      <c r="B248" s="192" t="s">
        <v>1016</v>
      </c>
      <c r="C248" s="193" t="s">
        <v>1017</v>
      </c>
      <c r="D248" s="191" t="s">
        <v>71</v>
      </c>
      <c r="E248" s="199"/>
      <c r="F248" s="199"/>
      <c r="G248" s="199"/>
      <c r="H248" s="200" t="s">
        <v>901</v>
      </c>
      <c r="I248" s="204"/>
      <c r="J248" s="202"/>
      <c r="K248" s="202"/>
      <c r="L248" s="164" t="str">
        <f>_xlfn.IFNA(VLOOKUP(B248,'[1]CDM Patients Data'!$B$1266:$O$5000,7,FALSE),"")</f>
        <v>Unknown Primary</v>
      </c>
      <c r="M248" s="164">
        <f>_xlfn.IFNA(VLOOKUP(B248,'[1]CDM Patients Data'!$B$1266:$O$5000,8,FALSE),"")</f>
        <v>0</v>
      </c>
      <c r="N248" s="164">
        <f>_xlfn.IFNA(VLOOKUP(B248,'[1]CDM Patients Data'!$B$1266:$O$5000,9,FALSE),"")</f>
        <v>0</v>
      </c>
      <c r="O248" s="164">
        <f>_xlfn.IFNA(VLOOKUP(B248,'[1]CDM Patients Data'!$B$1266:$O$3492,10,FALSE),"")</f>
        <v>0</v>
      </c>
      <c r="P248" s="164">
        <f>_xlfn.IFNA(VLOOKUP(B248,'[1]CDM Patients Data'!$B$1266:$O$3492,11,FALSE),"")</f>
        <v>0</v>
      </c>
      <c r="Q248" s="164">
        <f>_xlfn.IFNA(VLOOKUP(B248,'[1]CDM Patients Data'!$B$1266:$O$3492,12,FALSE),"")</f>
        <v>0</v>
      </c>
      <c r="R248" s="164">
        <f>_xlfn.IFNA(VLOOKUP(B248,'[1]CDM Patients Data'!$B$1266:$O$3492,13,FALSE),"")</f>
        <v>0</v>
      </c>
      <c r="S248" s="164">
        <f>_xlfn.IFNA(VLOOKUP(B248,'[1]CDM Patients Data'!$B$1266:$O$3492,14,FALSE),"")</f>
        <v>0</v>
      </c>
      <c r="T248" s="164" t="str">
        <f>_xlfn.IFNA(VLOOKUP(B248,'[1]CDM Patients Data'!$B$1266:$N$5000,6,FALSE),"")</f>
        <v>Manohar</v>
      </c>
      <c r="U248" s="164" t="s">
        <v>1018</v>
      </c>
      <c r="V248" s="164" t="s">
        <v>219</v>
      </c>
      <c r="W248" s="164" t="s">
        <v>74</v>
      </c>
      <c r="X248" s="164" t="s">
        <v>131</v>
      </c>
      <c r="Y248" s="164"/>
      <c r="Z248" s="164"/>
      <c r="AA248" s="164"/>
      <c r="AB248" s="164"/>
      <c r="AC248" s="210"/>
      <c r="AD248" s="211"/>
      <c r="AE248" s="211" t="s">
        <v>78</v>
      </c>
      <c r="AF248" s="199"/>
      <c r="AG248" s="199"/>
      <c r="AH248" s="214" t="s">
        <v>79</v>
      </c>
      <c r="AI248" s="199"/>
      <c r="AJ248" s="199"/>
      <c r="AK248" s="218" t="s">
        <v>80</v>
      </c>
      <c r="AL248" s="220">
        <v>46946979</v>
      </c>
      <c r="AM248" s="218">
        <v>32.3232702</v>
      </c>
      <c r="AN248" s="218">
        <v>30</v>
      </c>
      <c r="AO248" s="218" t="s">
        <v>94</v>
      </c>
      <c r="AP248" s="218"/>
      <c r="AQ248" s="218"/>
      <c r="AR248" s="218"/>
      <c r="AS248" s="218"/>
      <c r="AT248" s="218"/>
      <c r="AU248" s="218"/>
      <c r="AV248" s="218"/>
      <c r="AW248" s="218"/>
      <c r="AX248" s="218"/>
      <c r="AY248" s="218"/>
      <c r="AZ248" s="218"/>
      <c r="BA248" s="218"/>
      <c r="BB248" s="218"/>
      <c r="BC248" s="218"/>
      <c r="BD248" s="218">
        <v>2.07</v>
      </c>
      <c r="BE248" s="218">
        <v>11.87</v>
      </c>
      <c r="BF248" s="218" t="str">
        <f t="shared" ref="BF248:BF252" si="84">IF(BD248&gt;15,"HIGH",IF(BD248="","NA",IF(BD248="CE-Awaited for standardization","UNDER_STANDARDIZATION",IF(BD248&lt;15,"LOW"))))</f>
        <v>LOW</v>
      </c>
      <c r="BG248" s="218" t="str">
        <f t="shared" ref="BG248:BG252" si="85">IF(BE248&gt;15,"MSI-H",IF(BE248="","NA",IF(BE248&lt;15,"MSS")))</f>
        <v>MSS</v>
      </c>
      <c r="BH248" s="218"/>
      <c r="BI248" s="218"/>
      <c r="BJ248" s="222"/>
      <c r="BK248" s="199"/>
      <c r="BL248" s="218" t="s">
        <v>84</v>
      </c>
      <c r="BM248" s="218"/>
      <c r="BN248" s="218"/>
      <c r="BO248" s="218"/>
      <c r="BP248" s="218" t="s">
        <v>373</v>
      </c>
      <c r="BQ248" s="218"/>
      <c r="BR248" s="218"/>
      <c r="BS248" s="218"/>
      <c r="BT248" s="218"/>
      <c r="BU248" s="218"/>
      <c r="BV248" s="218"/>
      <c r="BW248" s="218"/>
      <c r="BX248" s="218"/>
      <c r="BY248" s="199"/>
      <c r="BZ248" s="228" t="s">
        <v>84</v>
      </c>
      <c r="CA248" s="228"/>
      <c r="CB248" s="229">
        <f t="shared" si="67"/>
        <v>0</v>
      </c>
      <c r="CC248" s="218"/>
      <c r="CD248" s="228"/>
      <c r="CE248" s="230"/>
      <c r="CF248" s="230"/>
      <c r="CG248" s="230"/>
      <c r="CH248" s="230"/>
      <c r="CI248" s="230"/>
      <c r="CJ248" s="230"/>
      <c r="CK248" s="230"/>
      <c r="CL248" s="230"/>
      <c r="CM248" s="230"/>
      <c r="CN248" s="218" t="s">
        <v>159</v>
      </c>
      <c r="CO248" s="199"/>
      <c r="CP248" s="230" t="s">
        <v>84</v>
      </c>
      <c r="CQ248" s="232"/>
      <c r="CR248" s="230"/>
      <c r="CS248" s="230"/>
      <c r="CT248" s="230"/>
      <c r="CU248" s="230"/>
      <c r="CV248" s="230"/>
      <c r="CW248" s="230"/>
    </row>
    <row r="249" ht="30" hidden="1" spans="1:101">
      <c r="A249" s="191">
        <v>1301</v>
      </c>
      <c r="B249" s="192" t="s">
        <v>1019</v>
      </c>
      <c r="C249" s="193" t="s">
        <v>1020</v>
      </c>
      <c r="D249" s="191" t="s">
        <v>111</v>
      </c>
      <c r="E249" s="199"/>
      <c r="F249" s="199"/>
      <c r="G249" s="199"/>
      <c r="H249" s="200" t="s">
        <v>524</v>
      </c>
      <c r="I249" s="204"/>
      <c r="J249" s="202"/>
      <c r="K249" s="202"/>
      <c r="L249" s="164" t="str">
        <f>_xlfn.IFNA(VLOOKUP(B249,'[1]CDM Patients Data'!$B$1266:$O$5000,7,FALSE),"")</f>
        <v>Lung</v>
      </c>
      <c r="M249" s="164" t="str">
        <f>_xlfn.IFNA(VLOOKUP(B249,'[1]CDM Patients Data'!$B$1266:$O$5000,8,FALSE),"")</f>
        <v>Lower lobe, lung</v>
      </c>
      <c r="N249" s="164" t="str">
        <f>_xlfn.IFNA(VLOOKUP(B249,'[1]CDM Patients Data'!$B$1266:$O$5000,9,FALSE),"")</f>
        <v>Adenocarcinoma, NOS</v>
      </c>
      <c r="O249" s="164" t="str">
        <f>_xlfn.IFNA(VLOOKUP(B249,'[1]CDM Patients Data'!$B$1266:$O$3492,10,FALSE),"")</f>
        <v>Right</v>
      </c>
      <c r="P249" s="164">
        <f>_xlfn.IFNA(VLOOKUP(B249,'[1]CDM Patients Data'!$B$1266:$O$3492,11,FALSE),"")</f>
        <v>0</v>
      </c>
      <c r="Q249" s="164">
        <f>_xlfn.IFNA(VLOOKUP(B249,'[1]CDM Patients Data'!$B$1266:$O$3492,12,FALSE),"")</f>
        <v>0</v>
      </c>
      <c r="R249" s="164">
        <f>_xlfn.IFNA(VLOOKUP(B249,'[1]CDM Patients Data'!$B$1266:$O$3492,13,FALSE),"")</f>
        <v>0</v>
      </c>
      <c r="S249" s="164">
        <f>_xlfn.IFNA(VLOOKUP(B249,'[1]CDM Patients Data'!$B$1266:$O$3492,14,FALSE),"")</f>
        <v>0</v>
      </c>
      <c r="T249" s="164">
        <f>_xlfn.IFNA(VLOOKUP(B249,'[1]CDM Patients Data'!$B$1266:$N$5000,6,FALSE),"")</f>
        <v>0</v>
      </c>
      <c r="U249" s="164" t="s">
        <v>224</v>
      </c>
      <c r="V249" s="164" t="s">
        <v>225</v>
      </c>
      <c r="W249" s="164" t="s">
        <v>102</v>
      </c>
      <c r="X249" s="164" t="s">
        <v>131</v>
      </c>
      <c r="Y249" s="164"/>
      <c r="Z249" s="164"/>
      <c r="AA249" s="164"/>
      <c r="AB249" s="164"/>
      <c r="AC249" s="210"/>
      <c r="AD249" s="211"/>
      <c r="AE249" s="211" t="s">
        <v>78</v>
      </c>
      <c r="AF249" s="199"/>
      <c r="AG249" s="199"/>
      <c r="AH249" s="214" t="s">
        <v>589</v>
      </c>
      <c r="AI249" s="199"/>
      <c r="AJ249" s="199"/>
      <c r="AK249" s="218" t="s">
        <v>84</v>
      </c>
      <c r="AL249" s="220"/>
      <c r="AM249" s="218"/>
      <c r="AN249" s="218"/>
      <c r="AO249" s="218" t="s">
        <v>76</v>
      </c>
      <c r="AP249" s="218"/>
      <c r="AQ249" s="218"/>
      <c r="AR249" s="218"/>
      <c r="AS249" s="218"/>
      <c r="AT249" s="218"/>
      <c r="AU249" s="218"/>
      <c r="AV249" s="218"/>
      <c r="AW249" s="218"/>
      <c r="AX249" s="218"/>
      <c r="AY249" s="218" t="s">
        <v>273</v>
      </c>
      <c r="AZ249" s="218" t="s">
        <v>500</v>
      </c>
      <c r="BA249" s="218"/>
      <c r="BB249" s="218"/>
      <c r="BC249" s="218"/>
      <c r="BD249" s="218">
        <v>2.14</v>
      </c>
      <c r="BE249" s="218">
        <v>13.99</v>
      </c>
      <c r="BF249" s="218" t="str">
        <f t="shared" si="84"/>
        <v>LOW</v>
      </c>
      <c r="BG249" s="218" t="str">
        <f t="shared" si="85"/>
        <v>MSS</v>
      </c>
      <c r="BH249" s="218"/>
      <c r="BI249" s="218"/>
      <c r="BJ249" s="222"/>
      <c r="BK249" s="199"/>
      <c r="BL249" s="218" t="s">
        <v>84</v>
      </c>
      <c r="BM249" s="218"/>
      <c r="BN249" s="218"/>
      <c r="BO249" s="218"/>
      <c r="BP249" s="218" t="s">
        <v>373</v>
      </c>
      <c r="BQ249" s="218"/>
      <c r="BR249" s="218"/>
      <c r="BS249" s="218"/>
      <c r="BT249" s="218"/>
      <c r="BU249" s="218"/>
      <c r="BV249" s="218"/>
      <c r="BW249" s="218"/>
      <c r="BX249" s="218"/>
      <c r="BY249" s="199"/>
      <c r="BZ249" s="228" t="s">
        <v>84</v>
      </c>
      <c r="CA249" s="228"/>
      <c r="CB249" s="229">
        <f t="shared" si="67"/>
        <v>0</v>
      </c>
      <c r="CC249" s="218"/>
      <c r="CD249" s="228"/>
      <c r="CE249" s="230"/>
      <c r="CF249" s="230"/>
      <c r="CG249" s="230"/>
      <c r="CH249" s="230"/>
      <c r="CI249" s="230"/>
      <c r="CJ249" s="230"/>
      <c r="CK249" s="230"/>
      <c r="CL249" s="230"/>
      <c r="CM249" s="230"/>
      <c r="CN249" s="218" t="s">
        <v>590</v>
      </c>
      <c r="CO249" s="199"/>
      <c r="CP249" s="230" t="s">
        <v>80</v>
      </c>
      <c r="CQ249" s="232">
        <v>11635300</v>
      </c>
      <c r="CR249" s="230">
        <f t="shared" ref="CR249:CR254" si="86">CQ249*150/10^9</f>
        <v>1.745295</v>
      </c>
      <c r="CS249" s="230"/>
      <c r="CT249" s="230"/>
      <c r="CU249" s="230"/>
      <c r="CV249" s="230"/>
      <c r="CW249" s="230"/>
    </row>
    <row r="250" ht="47.25" hidden="1" spans="1:101">
      <c r="A250" s="191">
        <v>1303</v>
      </c>
      <c r="B250" s="192" t="s">
        <v>1021</v>
      </c>
      <c r="C250" s="193" t="s">
        <v>1022</v>
      </c>
      <c r="D250" s="191" t="s">
        <v>111</v>
      </c>
      <c r="E250" s="199"/>
      <c r="F250" s="199"/>
      <c r="G250" s="199"/>
      <c r="H250" s="200" t="s">
        <v>1023</v>
      </c>
      <c r="I250" s="204" t="s">
        <v>1024</v>
      </c>
      <c r="J250" s="202"/>
      <c r="K250" s="202"/>
      <c r="L250" s="164" t="str">
        <f>_xlfn.IFNA(VLOOKUP(B250,'[1]CDM Patients Data'!$B$1266:$O$5000,7,FALSE),"")</f>
        <v>Lung</v>
      </c>
      <c r="M250" s="164" t="str">
        <f>_xlfn.IFNA(VLOOKUP(B250,'[1]CDM Patients Data'!$B$1266:$O$5000,8,FALSE),"")</f>
        <v>Upper lobe, lung</v>
      </c>
      <c r="N250" s="164" t="str">
        <f>_xlfn.IFNA(VLOOKUP(B250,'[1]CDM Patients Data'!$B$1266:$O$5000,9,FALSE),"")</f>
        <v>Adenocarcinoma, NOS</v>
      </c>
      <c r="O250" s="164" t="str">
        <f>_xlfn.IFNA(VLOOKUP(B250,'[1]CDM Patients Data'!$B$1266:$O$3492,10,FALSE),"")</f>
        <v>Left</v>
      </c>
      <c r="P250" s="164">
        <f>_xlfn.IFNA(VLOOKUP(B250,'[1]CDM Patients Data'!$B$1266:$O$3492,11,FALSE),"")</f>
        <v>0</v>
      </c>
      <c r="Q250" s="164">
        <f>_xlfn.IFNA(VLOOKUP(B250,'[1]CDM Patients Data'!$B$1266:$O$3492,12,FALSE),"")</f>
        <v>0</v>
      </c>
      <c r="R250" s="164">
        <f>_xlfn.IFNA(VLOOKUP(B250,'[1]CDM Patients Data'!$B$1266:$O$3492,13,FALSE),"")</f>
        <v>0</v>
      </c>
      <c r="S250" s="164">
        <f>_xlfn.IFNA(VLOOKUP(B250,'[1]CDM Patients Data'!$B$1266:$O$3492,14,FALSE),"")</f>
        <v>0</v>
      </c>
      <c r="T250" s="164">
        <f>_xlfn.IFNA(VLOOKUP(B250,'[1]CDM Patients Data'!$B$1266:$N$5000,6,FALSE),"")</f>
        <v>0</v>
      </c>
      <c r="U250" s="164" t="s">
        <v>224</v>
      </c>
      <c r="V250" s="164" t="s">
        <v>299</v>
      </c>
      <c r="W250" s="164" t="s">
        <v>92</v>
      </c>
      <c r="X250" s="164" t="s">
        <v>131</v>
      </c>
      <c r="Y250" s="164"/>
      <c r="Z250" s="164"/>
      <c r="AA250" s="164"/>
      <c r="AB250" s="164"/>
      <c r="AC250" s="210"/>
      <c r="AD250" s="211"/>
      <c r="AE250" s="211" t="s">
        <v>78</v>
      </c>
      <c r="AF250" s="199"/>
      <c r="AG250" s="199"/>
      <c r="AH250" s="214" t="s">
        <v>589</v>
      </c>
      <c r="AI250" s="199"/>
      <c r="AJ250" s="199"/>
      <c r="AK250" s="218" t="s">
        <v>84</v>
      </c>
      <c r="AL250" s="220"/>
      <c r="AM250" s="218"/>
      <c r="AN250" s="218"/>
      <c r="AO250" s="218" t="s">
        <v>76</v>
      </c>
      <c r="AP250" s="218" t="s">
        <v>1025</v>
      </c>
      <c r="AQ250" s="218" t="s">
        <v>182</v>
      </c>
      <c r="AR250" s="218" t="s">
        <v>485</v>
      </c>
      <c r="AS250" s="218" t="s">
        <v>118</v>
      </c>
      <c r="AT250" s="218"/>
      <c r="AU250" s="218"/>
      <c r="AV250" s="218"/>
      <c r="AW250" s="218"/>
      <c r="AX250" s="218"/>
      <c r="AY250" s="218"/>
      <c r="AZ250" s="218"/>
      <c r="BA250" s="218"/>
      <c r="BB250" s="218"/>
      <c r="BC250" s="218"/>
      <c r="BD250" s="218"/>
      <c r="BE250" s="218"/>
      <c r="BF250" s="218"/>
      <c r="BG250" s="218"/>
      <c r="BH250" s="218"/>
      <c r="BI250" s="218"/>
      <c r="BJ250" s="222"/>
      <c r="BK250" s="199"/>
      <c r="BL250" s="218" t="s">
        <v>84</v>
      </c>
      <c r="BM250" s="218"/>
      <c r="BN250" s="218"/>
      <c r="BO250" s="218"/>
      <c r="BP250" s="218" t="s">
        <v>373</v>
      </c>
      <c r="BQ250" s="218"/>
      <c r="BR250" s="218"/>
      <c r="BS250" s="218"/>
      <c r="BT250" s="218"/>
      <c r="BU250" s="218"/>
      <c r="BV250" s="218"/>
      <c r="BW250" s="218"/>
      <c r="BX250" s="218"/>
      <c r="BY250" s="199"/>
      <c r="BZ250" s="228" t="s">
        <v>84</v>
      </c>
      <c r="CA250" s="228"/>
      <c r="CB250" s="229">
        <f t="shared" si="67"/>
        <v>0</v>
      </c>
      <c r="CC250" s="218"/>
      <c r="CD250" s="228"/>
      <c r="CE250" s="230"/>
      <c r="CF250" s="230"/>
      <c r="CG250" s="230"/>
      <c r="CH250" s="230"/>
      <c r="CI250" s="230"/>
      <c r="CJ250" s="230"/>
      <c r="CK250" s="230"/>
      <c r="CL250" s="230"/>
      <c r="CM250" s="230"/>
      <c r="CN250" s="218"/>
      <c r="CO250" s="199"/>
      <c r="CP250" s="230" t="s">
        <v>80</v>
      </c>
      <c r="CQ250" s="234">
        <v>10961978</v>
      </c>
      <c r="CR250" s="230">
        <f t="shared" si="86"/>
        <v>1.6442967</v>
      </c>
      <c r="CS250" s="230"/>
      <c r="CT250" s="230"/>
      <c r="CU250" s="230"/>
      <c r="CV250" s="230"/>
      <c r="CW250" s="230"/>
    </row>
    <row r="251" ht="60" hidden="1" spans="1:101">
      <c r="A251" s="191">
        <v>1304</v>
      </c>
      <c r="B251" s="192" t="s">
        <v>1026</v>
      </c>
      <c r="C251" s="193" t="s">
        <v>1027</v>
      </c>
      <c r="D251" s="191" t="s">
        <v>71</v>
      </c>
      <c r="E251" s="199"/>
      <c r="F251" s="199"/>
      <c r="G251" s="199"/>
      <c r="H251" s="200" t="s">
        <v>901</v>
      </c>
      <c r="I251" s="204"/>
      <c r="J251" s="202"/>
      <c r="K251" s="202"/>
      <c r="L251" s="164" t="str">
        <f>_xlfn.IFNA(VLOOKUP(B251,'[1]CDM Patients Data'!$B$1266:$O$5000,7,FALSE),"")</f>
        <v>Other and unspecified parts of mouth</v>
      </c>
      <c r="M251" s="164">
        <f>_xlfn.IFNA(VLOOKUP(B251,'[1]CDM Patients Data'!$B$1266:$O$5000,8,FALSE),"")</f>
        <v>0</v>
      </c>
      <c r="N251" s="164">
        <f>_xlfn.IFNA(VLOOKUP(B251,'[1]CDM Patients Data'!$B$1266:$O$5000,9,FALSE),"")</f>
        <v>0</v>
      </c>
      <c r="O251" s="164">
        <f>_xlfn.IFNA(VLOOKUP(B251,'[1]CDM Patients Data'!$B$1266:$O$3492,10,FALSE),"")</f>
        <v>0</v>
      </c>
      <c r="P251" s="164">
        <f>_xlfn.IFNA(VLOOKUP(B251,'[1]CDM Patients Data'!$B$1266:$O$3492,11,FALSE),"")</f>
        <v>0</v>
      </c>
      <c r="Q251" s="164">
        <f>_xlfn.IFNA(VLOOKUP(B251,'[1]CDM Patients Data'!$B$1266:$O$3492,12,FALSE),"")</f>
        <v>0</v>
      </c>
      <c r="R251" s="164">
        <f>_xlfn.IFNA(VLOOKUP(B251,'[1]CDM Patients Data'!$B$1266:$O$3492,13,FALSE),"")</f>
        <v>0</v>
      </c>
      <c r="S251" s="164">
        <f>_xlfn.IFNA(VLOOKUP(B251,'[1]CDM Patients Data'!$B$1266:$O$3492,14,FALSE),"")</f>
        <v>0</v>
      </c>
      <c r="T251" s="164" t="str">
        <f>_xlfn.IFNA(VLOOKUP(B251,'[1]CDM Patients Data'!$B$1266:$N$5000,6,FALSE),"")</f>
        <v>Manohar</v>
      </c>
      <c r="U251" s="164" t="s">
        <v>794</v>
      </c>
      <c r="V251" s="164" t="s">
        <v>795</v>
      </c>
      <c r="W251" s="164" t="s">
        <v>102</v>
      </c>
      <c r="X251" s="164" t="s">
        <v>139</v>
      </c>
      <c r="Y251" s="164"/>
      <c r="Z251" s="164"/>
      <c r="AA251" s="164"/>
      <c r="AB251" s="164"/>
      <c r="AC251" s="210"/>
      <c r="AD251" s="211"/>
      <c r="AE251" s="211" t="s">
        <v>78</v>
      </c>
      <c r="AF251" s="199"/>
      <c r="AG251" s="199"/>
      <c r="AH251" s="214" t="s">
        <v>79</v>
      </c>
      <c r="AI251" s="199"/>
      <c r="AJ251" s="199"/>
      <c r="AK251" s="218" t="s">
        <v>80</v>
      </c>
      <c r="AL251" s="220">
        <v>40161396</v>
      </c>
      <c r="AM251" s="218">
        <v>12.0484188</v>
      </c>
      <c r="AN251" s="218">
        <v>112</v>
      </c>
      <c r="AO251" s="218" t="s">
        <v>81</v>
      </c>
      <c r="AP251" s="218" t="s">
        <v>118</v>
      </c>
      <c r="AQ251" s="218"/>
      <c r="AR251" s="218"/>
      <c r="AS251" s="218"/>
      <c r="AT251" s="218"/>
      <c r="AU251" s="218"/>
      <c r="AV251" s="218"/>
      <c r="AW251" s="218"/>
      <c r="AX251" s="218"/>
      <c r="AY251" s="218"/>
      <c r="AZ251" s="218"/>
      <c r="BA251" s="218"/>
      <c r="BB251" s="218"/>
      <c r="BC251" s="218"/>
      <c r="BD251" s="218"/>
      <c r="BE251" s="218">
        <v>10.55</v>
      </c>
      <c r="BF251" s="218"/>
      <c r="BG251" s="218" t="str">
        <f t="shared" si="85"/>
        <v>MSS</v>
      </c>
      <c r="BH251" s="218"/>
      <c r="BI251" s="218"/>
      <c r="BJ251" s="222"/>
      <c r="BK251" s="199"/>
      <c r="BL251" s="218" t="s">
        <v>84</v>
      </c>
      <c r="BM251" s="218"/>
      <c r="BN251" s="218"/>
      <c r="BO251" s="218"/>
      <c r="BP251" s="218" t="s">
        <v>373</v>
      </c>
      <c r="BQ251" s="218"/>
      <c r="BR251" s="218"/>
      <c r="BS251" s="218"/>
      <c r="BT251" s="218"/>
      <c r="BU251" s="218"/>
      <c r="BV251" s="218"/>
      <c r="BW251" s="218"/>
      <c r="BX251" s="218"/>
      <c r="BY251" s="199"/>
      <c r="BZ251" s="228" t="s">
        <v>84</v>
      </c>
      <c r="CA251" s="228"/>
      <c r="CB251" s="229">
        <f t="shared" si="67"/>
        <v>0</v>
      </c>
      <c r="CC251" s="218"/>
      <c r="CD251" s="228"/>
      <c r="CE251" s="230"/>
      <c r="CF251" s="230"/>
      <c r="CG251" s="230"/>
      <c r="CH251" s="230"/>
      <c r="CI251" s="230"/>
      <c r="CJ251" s="230"/>
      <c r="CK251" s="230"/>
      <c r="CL251" s="230"/>
      <c r="CM251" s="230"/>
      <c r="CN251" s="218" t="s">
        <v>159</v>
      </c>
      <c r="CO251" s="199"/>
      <c r="CP251" s="230" t="s">
        <v>84</v>
      </c>
      <c r="CQ251" s="232"/>
      <c r="CR251" s="230"/>
      <c r="CS251" s="230"/>
      <c r="CT251" s="230"/>
      <c r="CU251" s="230"/>
      <c r="CV251" s="230"/>
      <c r="CW251" s="230"/>
    </row>
    <row r="252" ht="25.5" hidden="1" spans="1:101">
      <c r="A252" s="191">
        <v>1305</v>
      </c>
      <c r="B252" s="192" t="s">
        <v>1028</v>
      </c>
      <c r="C252" s="193" t="s">
        <v>1029</v>
      </c>
      <c r="D252" s="191" t="s">
        <v>88</v>
      </c>
      <c r="E252" s="199"/>
      <c r="F252" s="199"/>
      <c r="G252" s="199"/>
      <c r="H252" s="200" t="s">
        <v>376</v>
      </c>
      <c r="I252" s="204" t="s">
        <v>172</v>
      </c>
      <c r="J252" s="202"/>
      <c r="K252" s="202"/>
      <c r="L252" s="164" t="str">
        <f>_xlfn.IFNA(VLOOKUP(B252,'[1]CDM Patients Data'!$B$1266:$O$5000,7,FALSE),"")</f>
        <v>Non Cancer</v>
      </c>
      <c r="M252" s="164">
        <f>_xlfn.IFNA(VLOOKUP(B252,'[1]CDM Patients Data'!$B$1266:$O$5000,8,FALSE),"")</f>
        <v>0</v>
      </c>
      <c r="N252" s="164">
        <f>_xlfn.IFNA(VLOOKUP(B252,'[1]CDM Patients Data'!$B$1266:$O$5000,9,FALSE),"")</f>
        <v>0</v>
      </c>
      <c r="O252" s="164">
        <f>_xlfn.IFNA(VLOOKUP(B252,'[1]CDM Patients Data'!$B$1266:$O$3492,10,FALSE),"")</f>
        <v>0</v>
      </c>
      <c r="P252" s="164">
        <f>_xlfn.IFNA(VLOOKUP(B252,'[1]CDM Patients Data'!$B$1266:$O$3492,11,FALSE),"")</f>
        <v>0</v>
      </c>
      <c r="Q252" s="164">
        <f>_xlfn.IFNA(VLOOKUP(B252,'[1]CDM Patients Data'!$B$1266:$O$3492,12,FALSE),"")</f>
        <v>0</v>
      </c>
      <c r="R252" s="164">
        <f>_xlfn.IFNA(VLOOKUP(B252,'[1]CDM Patients Data'!$B$1266:$O$3492,13,FALSE),"")</f>
        <v>0</v>
      </c>
      <c r="S252" s="164">
        <f>_xlfn.IFNA(VLOOKUP(B252,'[1]CDM Patients Data'!$B$1266:$O$3492,14,FALSE),"")</f>
        <v>0</v>
      </c>
      <c r="T252" s="164" t="str">
        <f>_xlfn.IFNA(VLOOKUP(B252,'[1]CDM Patients Data'!$B$1266:$N$5000,6,FALSE),"")</f>
        <v>Manohar</v>
      </c>
      <c r="U252" s="164" t="s">
        <v>376</v>
      </c>
      <c r="V252" s="164" t="s">
        <v>76</v>
      </c>
      <c r="W252" s="164" t="s">
        <v>76</v>
      </c>
      <c r="X252" s="164" t="s">
        <v>76</v>
      </c>
      <c r="Y252" s="164"/>
      <c r="Z252" s="164"/>
      <c r="AA252" s="164"/>
      <c r="AB252" s="164"/>
      <c r="AC252" s="210"/>
      <c r="AD252" s="211"/>
      <c r="AE252" s="211"/>
      <c r="AF252" s="199"/>
      <c r="AG252" s="199"/>
      <c r="AH252" s="214" t="s">
        <v>79</v>
      </c>
      <c r="AI252" s="199"/>
      <c r="AJ252" s="199"/>
      <c r="AK252" s="218"/>
      <c r="AL252" s="220"/>
      <c r="AM252" s="218"/>
      <c r="AN252" s="218"/>
      <c r="AO252" s="218" t="s">
        <v>76</v>
      </c>
      <c r="AP252" s="218"/>
      <c r="AQ252" s="218"/>
      <c r="AR252" s="218"/>
      <c r="AS252" s="218"/>
      <c r="AT252" s="218"/>
      <c r="AU252" s="218"/>
      <c r="AV252" s="218"/>
      <c r="AW252" s="218"/>
      <c r="AX252" s="218"/>
      <c r="AY252" s="218"/>
      <c r="AZ252" s="218"/>
      <c r="BA252" s="218"/>
      <c r="BB252" s="218"/>
      <c r="BC252" s="218"/>
      <c r="BD252" s="218">
        <v>3.42</v>
      </c>
      <c r="BE252" s="218">
        <v>10.29</v>
      </c>
      <c r="BF252" s="218" t="str">
        <f t="shared" si="84"/>
        <v>LOW</v>
      </c>
      <c r="BG252" s="218" t="str">
        <f t="shared" si="85"/>
        <v>MSS</v>
      </c>
      <c r="BH252" s="218"/>
      <c r="BI252" s="218"/>
      <c r="BJ252" s="222"/>
      <c r="BK252" s="199"/>
      <c r="BL252" s="218" t="s">
        <v>84</v>
      </c>
      <c r="BM252" s="218"/>
      <c r="BN252" s="218"/>
      <c r="BO252" s="218"/>
      <c r="BP252" s="218" t="s">
        <v>373</v>
      </c>
      <c r="BQ252" s="218"/>
      <c r="BR252" s="218"/>
      <c r="BS252" s="218"/>
      <c r="BT252" s="218"/>
      <c r="BU252" s="218"/>
      <c r="BV252" s="218"/>
      <c r="BW252" s="218"/>
      <c r="BX252" s="218"/>
      <c r="BY252" s="199"/>
      <c r="BZ252" s="228" t="s">
        <v>84</v>
      </c>
      <c r="CA252" s="228"/>
      <c r="CB252" s="229">
        <f t="shared" si="67"/>
        <v>0</v>
      </c>
      <c r="CC252" s="218"/>
      <c r="CD252" s="228"/>
      <c r="CE252" s="230"/>
      <c r="CF252" s="230"/>
      <c r="CG252" s="230"/>
      <c r="CH252" s="230"/>
      <c r="CI252" s="230"/>
      <c r="CJ252" s="230"/>
      <c r="CK252" s="230"/>
      <c r="CL252" s="230"/>
      <c r="CM252" s="230"/>
      <c r="CN252" s="218"/>
      <c r="CO252" s="199"/>
      <c r="CP252" s="230" t="s">
        <v>84</v>
      </c>
      <c r="CQ252" s="232"/>
      <c r="CR252" s="230"/>
      <c r="CS252" s="230"/>
      <c r="CT252" s="230"/>
      <c r="CU252" s="230"/>
      <c r="CV252" s="230"/>
      <c r="CW252" s="230"/>
    </row>
    <row r="253" ht="51" hidden="1" spans="1:101">
      <c r="A253" s="191">
        <v>1306</v>
      </c>
      <c r="B253" s="192" t="s">
        <v>1030</v>
      </c>
      <c r="C253" s="193" t="s">
        <v>1031</v>
      </c>
      <c r="D253" s="191" t="s">
        <v>135</v>
      </c>
      <c r="E253" s="199"/>
      <c r="F253" s="199"/>
      <c r="G253" s="199"/>
      <c r="H253" s="200" t="s">
        <v>1032</v>
      </c>
      <c r="I253" s="204"/>
      <c r="J253" s="202"/>
      <c r="K253" s="202"/>
      <c r="L253" s="164" t="str">
        <f>_xlfn.IFNA(VLOOKUP(B253,'[1]CDM Patients Data'!$B$1266:$O$5000,7,FALSE),"")</f>
        <v>Unknown Primary</v>
      </c>
      <c r="M253" s="164">
        <f>_xlfn.IFNA(VLOOKUP(B253,'[1]CDM Patients Data'!$B$1266:$O$5000,8,FALSE),"")</f>
        <v>0</v>
      </c>
      <c r="N253" s="164">
        <f>_xlfn.IFNA(VLOOKUP(B253,'[1]CDM Patients Data'!$B$1266:$O$5000,9,FALSE),"")</f>
        <v>0</v>
      </c>
      <c r="O253" s="164">
        <f>_xlfn.IFNA(VLOOKUP(B253,'[1]CDM Patients Data'!$B$1266:$O$3492,10,FALSE),"")</f>
        <v>0</v>
      </c>
      <c r="P253" s="164">
        <f>_xlfn.IFNA(VLOOKUP(B253,'[1]CDM Patients Data'!$B$1266:$O$3492,11,FALSE),"")</f>
        <v>0</v>
      </c>
      <c r="Q253" s="164">
        <f>_xlfn.IFNA(VLOOKUP(B253,'[1]CDM Patients Data'!$B$1266:$O$3492,12,FALSE),"")</f>
        <v>0</v>
      </c>
      <c r="R253" s="164">
        <f>_xlfn.IFNA(VLOOKUP(B253,'[1]CDM Patients Data'!$B$1266:$O$3492,13,FALSE),"")</f>
        <v>0</v>
      </c>
      <c r="S253" s="164">
        <f>_xlfn.IFNA(VLOOKUP(B253,'[1]CDM Patients Data'!$B$1266:$O$3492,14,FALSE),"")</f>
        <v>0</v>
      </c>
      <c r="T253" s="164" t="str">
        <f>_xlfn.IFNA(VLOOKUP(B253,'[1]CDM Patients Data'!$B$1266:$N$5000,6,FALSE),"")</f>
        <v>Manohar</v>
      </c>
      <c r="U253" s="164" t="s">
        <v>1018</v>
      </c>
      <c r="V253" s="164" t="s">
        <v>219</v>
      </c>
      <c r="W253" s="164" t="s">
        <v>74</v>
      </c>
      <c r="X253" s="164" t="s">
        <v>1033</v>
      </c>
      <c r="Y253" s="164"/>
      <c r="Z253" s="164"/>
      <c r="AA253" s="164"/>
      <c r="AB253" s="164"/>
      <c r="AC253" s="210"/>
      <c r="AD253" s="211"/>
      <c r="AE253" s="211" t="s">
        <v>78</v>
      </c>
      <c r="AF253" s="199"/>
      <c r="AG253" s="199"/>
      <c r="AH253" s="215"/>
      <c r="AI253" s="199"/>
      <c r="AJ253" s="199"/>
      <c r="AK253" s="218" t="s">
        <v>84</v>
      </c>
      <c r="AL253" s="220"/>
      <c r="AM253" s="218"/>
      <c r="AN253" s="218"/>
      <c r="AO253" s="218" t="s">
        <v>76</v>
      </c>
      <c r="AP253" s="218"/>
      <c r="AQ253" s="218"/>
      <c r="AR253" s="218"/>
      <c r="AS253" s="218"/>
      <c r="AT253" s="218"/>
      <c r="AU253" s="218"/>
      <c r="AV253" s="218"/>
      <c r="AW253" s="218"/>
      <c r="AX253" s="218"/>
      <c r="AY253" s="218"/>
      <c r="AZ253" s="218"/>
      <c r="BA253" s="218"/>
      <c r="BB253" s="218"/>
      <c r="BC253" s="218"/>
      <c r="BD253" s="218"/>
      <c r="BE253" s="218"/>
      <c r="BF253" s="218"/>
      <c r="BG253" s="218"/>
      <c r="BH253" s="218"/>
      <c r="BI253" s="218"/>
      <c r="BJ253" s="222"/>
      <c r="BK253" s="199"/>
      <c r="BL253" s="218" t="s">
        <v>84</v>
      </c>
      <c r="BM253" s="218"/>
      <c r="BN253" s="218"/>
      <c r="BO253" s="218"/>
      <c r="BP253" s="218" t="s">
        <v>373</v>
      </c>
      <c r="BQ253" s="218"/>
      <c r="BR253" s="218"/>
      <c r="BS253" s="218"/>
      <c r="BT253" s="218"/>
      <c r="BU253" s="218"/>
      <c r="BV253" s="218"/>
      <c r="BW253" s="218"/>
      <c r="BX253" s="218"/>
      <c r="BY253" s="199"/>
      <c r="BZ253" s="228" t="s">
        <v>84</v>
      </c>
      <c r="CA253" s="228"/>
      <c r="CB253" s="229">
        <f t="shared" si="67"/>
        <v>0</v>
      </c>
      <c r="CC253" s="218"/>
      <c r="CD253" s="228"/>
      <c r="CE253" s="230"/>
      <c r="CF253" s="230"/>
      <c r="CG253" s="230"/>
      <c r="CH253" s="230"/>
      <c r="CI253" s="230"/>
      <c r="CJ253" s="230"/>
      <c r="CK253" s="230"/>
      <c r="CL253" s="230"/>
      <c r="CM253" s="230"/>
      <c r="CN253" s="218"/>
      <c r="CO253" s="199"/>
      <c r="CP253" s="230" t="s">
        <v>84</v>
      </c>
      <c r="CQ253" s="232"/>
      <c r="CR253" s="230"/>
      <c r="CS253" s="230"/>
      <c r="CT253" s="230"/>
      <c r="CU253" s="230"/>
      <c r="CV253" s="230"/>
      <c r="CW253" s="230" t="s">
        <v>153</v>
      </c>
    </row>
    <row r="254" ht="78.75" hidden="1" spans="1:101">
      <c r="A254" s="191">
        <v>1307</v>
      </c>
      <c r="B254" s="192" t="s">
        <v>1034</v>
      </c>
      <c r="C254" s="193" t="s">
        <v>1035</v>
      </c>
      <c r="D254" s="191" t="s">
        <v>135</v>
      </c>
      <c r="E254" s="199"/>
      <c r="F254" s="199"/>
      <c r="G254" s="199"/>
      <c r="H254" s="200" t="s">
        <v>1036</v>
      </c>
      <c r="I254" s="204" t="s">
        <v>1037</v>
      </c>
      <c r="J254" s="202"/>
      <c r="K254" s="202"/>
      <c r="L254" s="164" t="str">
        <f>_xlfn.IFNA(VLOOKUP(B254,'[1]CDM Patients Data'!$B$1266:$O$5000,7,FALSE),"")</f>
        <v>Lower gum</v>
      </c>
      <c r="M254" s="164">
        <f>_xlfn.IFNA(VLOOKUP(B254,'[1]CDM Patients Data'!$B$1266:$O$5000,8,FALSE),"")</f>
        <v>0</v>
      </c>
      <c r="N254" s="164">
        <f>_xlfn.IFNA(VLOOKUP(B254,'[1]CDM Patients Data'!$B$1266:$O$5000,9,FALSE),"")</f>
        <v>0</v>
      </c>
      <c r="O254" s="164">
        <f>_xlfn.IFNA(VLOOKUP(B254,'[1]CDM Patients Data'!$B$1266:$O$3492,10,FALSE),"")</f>
        <v>0</v>
      </c>
      <c r="P254" s="164">
        <f>_xlfn.IFNA(VLOOKUP(B254,'[1]CDM Patients Data'!$B$1266:$O$3492,11,FALSE),"")</f>
        <v>0</v>
      </c>
      <c r="Q254" s="164">
        <f>_xlfn.IFNA(VLOOKUP(B254,'[1]CDM Patients Data'!$B$1266:$O$3492,12,FALSE),"")</f>
        <v>0</v>
      </c>
      <c r="R254" s="164">
        <f>_xlfn.IFNA(VLOOKUP(B254,'[1]CDM Patients Data'!$B$1266:$O$3492,13,FALSE),"")</f>
        <v>0</v>
      </c>
      <c r="S254" s="164">
        <f>_xlfn.IFNA(VLOOKUP(B254,'[1]CDM Patients Data'!$B$1266:$O$3492,14,FALSE),"")</f>
        <v>0</v>
      </c>
      <c r="T254" s="164" t="str">
        <f>_xlfn.IFNA(VLOOKUP(B254,'[1]CDM Patients Data'!$B$1266:$N$5000,6,FALSE),"")</f>
        <v>Manohar</v>
      </c>
      <c r="U254" s="164" t="s">
        <v>854</v>
      </c>
      <c r="V254" s="164" t="s">
        <v>855</v>
      </c>
      <c r="W254" s="164" t="s">
        <v>92</v>
      </c>
      <c r="X254" s="164" t="s">
        <v>139</v>
      </c>
      <c r="Y254" s="164"/>
      <c r="Z254" s="164"/>
      <c r="AA254" s="164"/>
      <c r="AB254" s="164"/>
      <c r="AC254" s="210"/>
      <c r="AD254" s="211"/>
      <c r="AE254" s="211" t="s">
        <v>78</v>
      </c>
      <c r="AF254" s="199"/>
      <c r="AG254" s="199"/>
      <c r="AH254" s="214" t="s">
        <v>79</v>
      </c>
      <c r="AI254" s="199"/>
      <c r="AJ254" s="199"/>
      <c r="AK254" s="218" t="s">
        <v>84</v>
      </c>
      <c r="AL254" s="220">
        <v>42858798</v>
      </c>
      <c r="AM254" s="218">
        <v>12.8576394</v>
      </c>
      <c r="AN254" s="218">
        <v>96.9</v>
      </c>
      <c r="AO254" s="218" t="s">
        <v>94</v>
      </c>
      <c r="AP254" s="218" t="s">
        <v>118</v>
      </c>
      <c r="AQ254" s="218"/>
      <c r="AR254" s="218"/>
      <c r="AS254" s="218"/>
      <c r="AT254" s="218"/>
      <c r="AU254" s="218"/>
      <c r="AV254" s="218"/>
      <c r="AW254" s="218"/>
      <c r="AX254" s="218"/>
      <c r="AY254" s="218"/>
      <c r="AZ254" s="218"/>
      <c r="BA254" s="218"/>
      <c r="BB254" s="218"/>
      <c r="BC254" s="218"/>
      <c r="BD254" s="218"/>
      <c r="BE254" s="218"/>
      <c r="BF254" s="218"/>
      <c r="BG254" s="218"/>
      <c r="BH254" s="218"/>
      <c r="BI254" s="218"/>
      <c r="BJ254" s="222"/>
      <c r="BK254" s="199"/>
      <c r="BL254" s="218" t="s">
        <v>84</v>
      </c>
      <c r="BM254" s="218"/>
      <c r="BN254" s="218"/>
      <c r="BO254" s="218"/>
      <c r="BP254" s="218" t="s">
        <v>373</v>
      </c>
      <c r="BQ254" s="218"/>
      <c r="BR254" s="218"/>
      <c r="BS254" s="218"/>
      <c r="BT254" s="218"/>
      <c r="BU254" s="218"/>
      <c r="BV254" s="218"/>
      <c r="BW254" s="218"/>
      <c r="BX254" s="218"/>
      <c r="BY254" s="199"/>
      <c r="BZ254" s="228" t="s">
        <v>84</v>
      </c>
      <c r="CA254" s="228"/>
      <c r="CB254" s="229">
        <f t="shared" si="67"/>
        <v>0</v>
      </c>
      <c r="CC254" s="218"/>
      <c r="CD254" s="228"/>
      <c r="CE254" s="230"/>
      <c r="CF254" s="230"/>
      <c r="CG254" s="230"/>
      <c r="CH254" s="230"/>
      <c r="CI254" s="230"/>
      <c r="CJ254" s="230"/>
      <c r="CK254" s="230"/>
      <c r="CL254" s="230"/>
      <c r="CM254" s="230"/>
      <c r="CN254" s="218" t="s">
        <v>590</v>
      </c>
      <c r="CO254" s="199"/>
      <c r="CP254" s="230" t="s">
        <v>80</v>
      </c>
      <c r="CQ254" s="232">
        <v>11032058</v>
      </c>
      <c r="CR254" s="230">
        <f t="shared" si="86"/>
        <v>1.6548087</v>
      </c>
      <c r="CS254" s="230"/>
      <c r="CT254" s="230"/>
      <c r="CU254" s="230"/>
      <c r="CV254" s="230"/>
      <c r="CW254" s="230"/>
    </row>
    <row r="255" ht="25.5" hidden="1" spans="1:101">
      <c r="A255" s="191">
        <v>1311</v>
      </c>
      <c r="B255" s="192" t="s">
        <v>1038</v>
      </c>
      <c r="C255" s="193" t="s">
        <v>1039</v>
      </c>
      <c r="D255" s="191" t="s">
        <v>88</v>
      </c>
      <c r="E255" s="199"/>
      <c r="F255" s="199"/>
      <c r="G255" s="199"/>
      <c r="H255" s="200" t="s">
        <v>90</v>
      </c>
      <c r="I255" s="204" t="s">
        <v>172</v>
      </c>
      <c r="J255" s="202"/>
      <c r="K255" s="202"/>
      <c r="L255" s="164" t="str">
        <f>_xlfn.IFNA(VLOOKUP(B255,'[1]CDM Patients Data'!$B$1266:$O$5000,7,FALSE),"")</f>
        <v>Breast</v>
      </c>
      <c r="M255" s="164">
        <f>_xlfn.IFNA(VLOOKUP(B255,'[1]CDM Patients Data'!$B$1266:$O$5000,8,FALSE),"")</f>
        <v>0</v>
      </c>
      <c r="N255" s="164">
        <f>_xlfn.IFNA(VLOOKUP(B255,'[1]CDM Patients Data'!$B$1266:$O$5000,9,FALSE),"")</f>
        <v>0</v>
      </c>
      <c r="O255" s="164">
        <f>_xlfn.IFNA(VLOOKUP(B255,'[1]CDM Patients Data'!$B$1266:$O$3492,10,FALSE),"")</f>
        <v>0</v>
      </c>
      <c r="P255" s="164">
        <f>_xlfn.IFNA(VLOOKUP(B255,'[1]CDM Patients Data'!$B$1266:$O$3492,11,FALSE),"")</f>
        <v>0</v>
      </c>
      <c r="Q255" s="164">
        <f>_xlfn.IFNA(VLOOKUP(B255,'[1]CDM Patients Data'!$B$1266:$O$3492,12,FALSE),"")</f>
        <v>0</v>
      </c>
      <c r="R255" s="164">
        <f>_xlfn.IFNA(VLOOKUP(B255,'[1]CDM Patients Data'!$B$1266:$O$3492,13,FALSE),"")</f>
        <v>0</v>
      </c>
      <c r="S255" s="164">
        <f>_xlfn.IFNA(VLOOKUP(B255,'[1]CDM Patients Data'!$B$1266:$O$3492,14,FALSE),"")</f>
        <v>0</v>
      </c>
      <c r="T255" s="164" t="str">
        <f>_xlfn.IFNA(VLOOKUP(B255,'[1]CDM Patients Data'!$B$1266:$N$5000,6,FALSE),"")</f>
        <v>Manohar</v>
      </c>
      <c r="U255" s="164" t="s">
        <v>90</v>
      </c>
      <c r="V255" s="164" t="s">
        <v>74</v>
      </c>
      <c r="W255" s="164" t="s">
        <v>74</v>
      </c>
      <c r="X255" s="164" t="s">
        <v>74</v>
      </c>
      <c r="Y255" s="164"/>
      <c r="Z255" s="164"/>
      <c r="AA255" s="164"/>
      <c r="AB255" s="164"/>
      <c r="AC255" s="210"/>
      <c r="AD255" s="211"/>
      <c r="AE255" s="211"/>
      <c r="AF255" s="199"/>
      <c r="AG255" s="199"/>
      <c r="AH255" s="214" t="s">
        <v>589</v>
      </c>
      <c r="AI255" s="199"/>
      <c r="AJ255" s="199"/>
      <c r="AK255" s="218" t="s">
        <v>84</v>
      </c>
      <c r="AL255" s="220"/>
      <c r="AM255" s="218"/>
      <c r="AN255" s="218"/>
      <c r="AO255" s="218" t="s">
        <v>76</v>
      </c>
      <c r="AP255" s="218"/>
      <c r="AQ255" s="218"/>
      <c r="AR255" s="218"/>
      <c r="AS255" s="218"/>
      <c r="AT255" s="218"/>
      <c r="AU255" s="218"/>
      <c r="AV255" s="218"/>
      <c r="AW255" s="218"/>
      <c r="AX255" s="218"/>
      <c r="AY255" s="218"/>
      <c r="AZ255" s="218"/>
      <c r="BA255" s="218"/>
      <c r="BB255" s="218"/>
      <c r="BC255" s="218"/>
      <c r="BD255" s="218"/>
      <c r="BE255" s="218">
        <v>13.93</v>
      </c>
      <c r="BF255" s="218"/>
      <c r="BG255" s="218" t="str">
        <f t="shared" ref="BG255:BG261" si="87">IF(BE255&gt;15,"MSI-H",IF(BE255="","NA",IF(BE255&lt;15,"MSS")))</f>
        <v>MSS</v>
      </c>
      <c r="BH255" s="218"/>
      <c r="BI255" s="218"/>
      <c r="BJ255" s="222"/>
      <c r="BK255" s="199"/>
      <c r="BL255" s="218" t="s">
        <v>84</v>
      </c>
      <c r="BM255" s="218"/>
      <c r="BN255" s="218"/>
      <c r="BO255" s="218"/>
      <c r="BP255" s="218" t="s">
        <v>373</v>
      </c>
      <c r="BQ255" s="218"/>
      <c r="BR255" s="218"/>
      <c r="BS255" s="218"/>
      <c r="BT255" s="218"/>
      <c r="BU255" s="218"/>
      <c r="BV255" s="218"/>
      <c r="BW255" s="218"/>
      <c r="BX255" s="218"/>
      <c r="BY255" s="199"/>
      <c r="BZ255" s="228" t="s">
        <v>84</v>
      </c>
      <c r="CA255" s="228"/>
      <c r="CB255" s="229">
        <f t="shared" si="67"/>
        <v>0</v>
      </c>
      <c r="CC255" s="218"/>
      <c r="CD255" s="228"/>
      <c r="CE255" s="230"/>
      <c r="CF255" s="230"/>
      <c r="CG255" s="230"/>
      <c r="CH255" s="230"/>
      <c r="CI255" s="230"/>
      <c r="CJ255" s="230"/>
      <c r="CK255" s="230"/>
      <c r="CL255" s="230"/>
      <c r="CM255" s="230"/>
      <c r="CN255" s="218"/>
      <c r="CO255" s="199"/>
      <c r="CP255" s="230" t="s">
        <v>84</v>
      </c>
      <c r="CQ255" s="232"/>
      <c r="CR255" s="230"/>
      <c r="CS255" s="230"/>
      <c r="CT255" s="230"/>
      <c r="CU255" s="230"/>
      <c r="CV255" s="230"/>
      <c r="CW255" s="230"/>
    </row>
    <row r="256" ht="31.5" hidden="1" spans="1:101">
      <c r="A256" s="191">
        <v>1312</v>
      </c>
      <c r="B256" s="192" t="s">
        <v>1040</v>
      </c>
      <c r="C256" s="193" t="s">
        <v>1041</v>
      </c>
      <c r="D256" s="191" t="s">
        <v>71</v>
      </c>
      <c r="E256" s="199"/>
      <c r="F256" s="199"/>
      <c r="G256" s="199"/>
      <c r="H256" s="200" t="s">
        <v>1042</v>
      </c>
      <c r="I256" s="204"/>
      <c r="J256" s="202"/>
      <c r="K256" s="202"/>
      <c r="L256" s="164" t="str">
        <f>_xlfn.IFNA(VLOOKUP(B256,'[1]CDM Patients Data'!$B$1266:$O$5000,7,FALSE),"")</f>
        <v>Descending colon</v>
      </c>
      <c r="M256" s="164">
        <f>_xlfn.IFNA(VLOOKUP(B256,'[1]CDM Patients Data'!$B$1266:$O$5000,8,FALSE),"")</f>
        <v>0</v>
      </c>
      <c r="N256" s="164">
        <f>_xlfn.IFNA(VLOOKUP(B256,'[1]CDM Patients Data'!$B$1266:$O$5000,9,FALSE),"")</f>
        <v>0</v>
      </c>
      <c r="O256" s="164">
        <f>_xlfn.IFNA(VLOOKUP(B256,'[1]CDM Patients Data'!$B$1266:$O$3492,10,FALSE),"")</f>
        <v>0</v>
      </c>
      <c r="P256" s="164">
        <f>_xlfn.IFNA(VLOOKUP(B256,'[1]CDM Patients Data'!$B$1266:$O$3492,11,FALSE),"")</f>
        <v>0</v>
      </c>
      <c r="Q256" s="164">
        <f>_xlfn.IFNA(VLOOKUP(B256,'[1]CDM Patients Data'!$B$1266:$O$3492,12,FALSE),"")</f>
        <v>0</v>
      </c>
      <c r="R256" s="164">
        <f>_xlfn.IFNA(VLOOKUP(B256,'[1]CDM Patients Data'!$B$1266:$O$3492,13,FALSE),"")</f>
        <v>0</v>
      </c>
      <c r="S256" s="164">
        <f>_xlfn.IFNA(VLOOKUP(B256,'[1]CDM Patients Data'!$B$1266:$O$3492,14,FALSE),"")</f>
        <v>0</v>
      </c>
      <c r="T256" s="164" t="str">
        <f>_xlfn.IFNA(VLOOKUP(B256,'[1]CDM Patients Data'!$B$1266:$N$5000,6,FALSE),"")</f>
        <v>Manohar</v>
      </c>
      <c r="U256" s="164" t="s">
        <v>293</v>
      </c>
      <c r="V256" s="164" t="s">
        <v>405</v>
      </c>
      <c r="W256" s="164" t="s">
        <v>92</v>
      </c>
      <c r="X256" s="164" t="s">
        <v>406</v>
      </c>
      <c r="Y256" s="164"/>
      <c r="Z256" s="164"/>
      <c r="AA256" s="164"/>
      <c r="AB256" s="164"/>
      <c r="AC256" s="210"/>
      <c r="AD256" s="211"/>
      <c r="AE256" s="211" t="s">
        <v>78</v>
      </c>
      <c r="AF256" s="199"/>
      <c r="AG256" s="199"/>
      <c r="AH256" s="214" t="s">
        <v>79</v>
      </c>
      <c r="AI256" s="199"/>
      <c r="AJ256" s="199"/>
      <c r="AK256" s="218" t="s">
        <v>80</v>
      </c>
      <c r="AL256" s="220">
        <v>41583077</v>
      </c>
      <c r="AM256" s="218">
        <v>12.4749231</v>
      </c>
      <c r="AN256" s="218">
        <v>122.5</v>
      </c>
      <c r="AO256" s="218" t="s">
        <v>81</v>
      </c>
      <c r="AP256" s="218" t="s">
        <v>279</v>
      </c>
      <c r="AQ256" s="218" t="s">
        <v>158</v>
      </c>
      <c r="AR256" s="218" t="s">
        <v>289</v>
      </c>
      <c r="AS256" s="218"/>
      <c r="AT256" s="218"/>
      <c r="AU256" s="218"/>
      <c r="AV256" s="218"/>
      <c r="AW256" s="218"/>
      <c r="AX256" s="218"/>
      <c r="AY256" s="218"/>
      <c r="AZ256" s="218"/>
      <c r="BA256" s="218"/>
      <c r="BB256" s="218"/>
      <c r="BC256" s="218"/>
      <c r="BD256" s="218"/>
      <c r="BE256" s="218"/>
      <c r="BF256" s="218"/>
      <c r="BG256" s="218"/>
      <c r="BH256" s="218"/>
      <c r="BI256" s="218"/>
      <c r="BJ256" s="222"/>
      <c r="BK256" s="199"/>
      <c r="BL256" s="218" t="s">
        <v>84</v>
      </c>
      <c r="BM256" s="218"/>
      <c r="BN256" s="218"/>
      <c r="BO256" s="218"/>
      <c r="BP256" s="218" t="s">
        <v>373</v>
      </c>
      <c r="BQ256" s="218"/>
      <c r="BR256" s="218"/>
      <c r="BS256" s="218"/>
      <c r="BT256" s="218"/>
      <c r="BU256" s="218"/>
      <c r="BV256" s="218"/>
      <c r="BW256" s="218"/>
      <c r="BX256" s="218"/>
      <c r="BY256" s="199"/>
      <c r="BZ256" s="228" t="s">
        <v>84</v>
      </c>
      <c r="CA256" s="228"/>
      <c r="CB256" s="229">
        <f t="shared" si="67"/>
        <v>0</v>
      </c>
      <c r="CC256" s="218"/>
      <c r="CD256" s="228"/>
      <c r="CE256" s="230"/>
      <c r="CF256" s="230"/>
      <c r="CG256" s="230"/>
      <c r="CH256" s="230"/>
      <c r="CI256" s="230"/>
      <c r="CJ256" s="230"/>
      <c r="CK256" s="230"/>
      <c r="CL256" s="230"/>
      <c r="CM256" s="230"/>
      <c r="CN256" s="218" t="s">
        <v>159</v>
      </c>
      <c r="CO256" s="199"/>
      <c r="CP256" s="230" t="s">
        <v>84</v>
      </c>
      <c r="CQ256" s="232"/>
      <c r="CR256" s="230"/>
      <c r="CS256" s="230"/>
      <c r="CT256" s="230"/>
      <c r="CU256" s="230"/>
      <c r="CV256" s="230"/>
      <c r="CW256" s="230"/>
    </row>
    <row r="257" ht="45" hidden="1" spans="1:101">
      <c r="A257" s="191">
        <v>1313</v>
      </c>
      <c r="B257" s="192" t="s">
        <v>1043</v>
      </c>
      <c r="C257" s="193" t="s">
        <v>1044</v>
      </c>
      <c r="D257" s="191" t="s">
        <v>88</v>
      </c>
      <c r="E257" s="199"/>
      <c r="F257" s="199"/>
      <c r="G257" s="199"/>
      <c r="H257" s="200" t="s">
        <v>603</v>
      </c>
      <c r="I257" s="204" t="s">
        <v>172</v>
      </c>
      <c r="J257" s="202"/>
      <c r="K257" s="202"/>
      <c r="L257" s="164" t="str">
        <f>_xlfn.IFNA(VLOOKUP(B257,'[1]CDM Patients Data'!$B$1266:$O$5000,7,FALSE),"")</f>
        <v>Breast</v>
      </c>
      <c r="M257" s="164">
        <f>_xlfn.IFNA(VLOOKUP(B257,'[1]CDM Patients Data'!$B$1266:$O$5000,8,FALSE),"")</f>
        <v>0</v>
      </c>
      <c r="N257" s="164">
        <f>_xlfn.IFNA(VLOOKUP(B257,'[1]CDM Patients Data'!$B$1266:$O$5000,9,FALSE),"")</f>
        <v>0</v>
      </c>
      <c r="O257" s="164">
        <f>_xlfn.IFNA(VLOOKUP(B257,'[1]CDM Patients Data'!$B$1266:$O$3492,10,FALSE),"")</f>
        <v>0</v>
      </c>
      <c r="P257" s="164">
        <f>_xlfn.IFNA(VLOOKUP(B257,'[1]CDM Patients Data'!$B$1266:$O$3492,11,FALSE),"")</f>
        <v>0</v>
      </c>
      <c r="Q257" s="164">
        <f>_xlfn.IFNA(VLOOKUP(B257,'[1]CDM Patients Data'!$B$1266:$O$3492,12,FALSE),"")</f>
        <v>0</v>
      </c>
      <c r="R257" s="164">
        <f>_xlfn.IFNA(VLOOKUP(B257,'[1]CDM Patients Data'!$B$1266:$O$3492,13,FALSE),"")</f>
        <v>0</v>
      </c>
      <c r="S257" s="164">
        <f>_xlfn.IFNA(VLOOKUP(B257,'[1]CDM Patients Data'!$B$1266:$O$3492,14,FALSE),"")</f>
        <v>0</v>
      </c>
      <c r="T257" s="164" t="str">
        <f>_xlfn.IFNA(VLOOKUP(B257,'[1]CDM Patients Data'!$B$1266:$N$5000,6,FALSE),"")</f>
        <v>Manohar</v>
      </c>
      <c r="U257" s="164" t="s">
        <v>90</v>
      </c>
      <c r="V257" s="164" t="s">
        <v>306</v>
      </c>
      <c r="W257" s="164" t="s">
        <v>92</v>
      </c>
      <c r="X257" s="164" t="s">
        <v>208</v>
      </c>
      <c r="Y257" s="164"/>
      <c r="Z257" s="164"/>
      <c r="AA257" s="164"/>
      <c r="AB257" s="164"/>
      <c r="AC257" s="210"/>
      <c r="AD257" s="211"/>
      <c r="AE257" s="211"/>
      <c r="AF257" s="199"/>
      <c r="AG257" s="199"/>
      <c r="AH257" s="214" t="s">
        <v>589</v>
      </c>
      <c r="AI257" s="199"/>
      <c r="AJ257" s="199"/>
      <c r="AK257" s="218" t="s">
        <v>84</v>
      </c>
      <c r="AL257" s="220"/>
      <c r="AM257" s="218"/>
      <c r="AN257" s="218"/>
      <c r="AO257" s="218" t="s">
        <v>76</v>
      </c>
      <c r="AP257" s="218"/>
      <c r="AQ257" s="218"/>
      <c r="AR257" s="218"/>
      <c r="AS257" s="218"/>
      <c r="AT257" s="218"/>
      <c r="AU257" s="218"/>
      <c r="AV257" s="218"/>
      <c r="AW257" s="218"/>
      <c r="AX257" s="218"/>
      <c r="AY257" s="218"/>
      <c r="AZ257" s="218"/>
      <c r="BA257" s="218"/>
      <c r="BB257" s="218"/>
      <c r="BC257" s="218"/>
      <c r="BD257" s="218">
        <v>5.97</v>
      </c>
      <c r="BE257" s="218">
        <v>9.55</v>
      </c>
      <c r="BF257" s="218" t="str">
        <f>IF(BD257&gt;15,"HIGH",IF(BD257="","NA",IF(BD257="CE-Awaited for standardization","UNDER_STANDARDIZATION",IF(BD257&lt;15,"LOW"))))</f>
        <v>LOW</v>
      </c>
      <c r="BG257" s="218" t="str">
        <f t="shared" si="87"/>
        <v>MSS</v>
      </c>
      <c r="BH257" s="218"/>
      <c r="BI257" s="218"/>
      <c r="BJ257" s="222"/>
      <c r="BK257" s="199"/>
      <c r="BL257" s="218" t="s">
        <v>84</v>
      </c>
      <c r="BM257" s="218"/>
      <c r="BN257" s="218"/>
      <c r="BO257" s="218"/>
      <c r="BP257" s="218" t="s">
        <v>373</v>
      </c>
      <c r="BQ257" s="218"/>
      <c r="BR257" s="218"/>
      <c r="BS257" s="218"/>
      <c r="BT257" s="218"/>
      <c r="BU257" s="218"/>
      <c r="BV257" s="218"/>
      <c r="BW257" s="218"/>
      <c r="BX257" s="218"/>
      <c r="BY257" s="199"/>
      <c r="BZ257" s="228" t="s">
        <v>84</v>
      </c>
      <c r="CA257" s="228"/>
      <c r="CB257" s="229">
        <f t="shared" si="67"/>
        <v>0</v>
      </c>
      <c r="CC257" s="218"/>
      <c r="CD257" s="228"/>
      <c r="CE257" s="230"/>
      <c r="CF257" s="230"/>
      <c r="CG257" s="230"/>
      <c r="CH257" s="230"/>
      <c r="CI257" s="230"/>
      <c r="CJ257" s="230"/>
      <c r="CK257" s="230"/>
      <c r="CL257" s="230"/>
      <c r="CM257" s="230"/>
      <c r="CN257" s="218"/>
      <c r="CO257" s="199"/>
      <c r="CP257" s="230" t="s">
        <v>84</v>
      </c>
      <c r="CQ257" s="232"/>
      <c r="CR257" s="230"/>
      <c r="CS257" s="230"/>
      <c r="CT257" s="230"/>
      <c r="CU257" s="230"/>
      <c r="CV257" s="230"/>
      <c r="CW257" s="230"/>
    </row>
    <row r="258" ht="45" hidden="1" spans="1:101">
      <c r="A258" s="191">
        <v>1314</v>
      </c>
      <c r="B258" s="192" t="s">
        <v>1045</v>
      </c>
      <c r="C258" s="193" t="s">
        <v>1046</v>
      </c>
      <c r="D258" s="191" t="s">
        <v>99</v>
      </c>
      <c r="E258" s="199"/>
      <c r="F258" s="199"/>
      <c r="G258" s="199"/>
      <c r="H258" s="200" t="s">
        <v>1047</v>
      </c>
      <c r="I258" s="204" t="s">
        <v>172</v>
      </c>
      <c r="J258" s="202"/>
      <c r="K258" s="202"/>
      <c r="L258" s="164" t="str">
        <f>_xlfn.IFNA(VLOOKUP(B258,'[1]CDM Patients Data'!$B$1266:$O$5000,7,FALSE),"")</f>
        <v>Ovary</v>
      </c>
      <c r="M258" s="164">
        <f>_xlfn.IFNA(VLOOKUP(B258,'[1]CDM Patients Data'!$B$1266:$O$5000,8,FALSE),"")</f>
        <v>0</v>
      </c>
      <c r="N258" s="164">
        <f>_xlfn.IFNA(VLOOKUP(B258,'[1]CDM Patients Data'!$B$1266:$O$5000,9,FALSE),"")</f>
        <v>0</v>
      </c>
      <c r="O258" s="164">
        <f>_xlfn.IFNA(VLOOKUP(B258,'[1]CDM Patients Data'!$B$1266:$O$3492,10,FALSE),"")</f>
        <v>0</v>
      </c>
      <c r="P258" s="164">
        <f>_xlfn.IFNA(VLOOKUP(B258,'[1]CDM Patients Data'!$B$1266:$O$3492,11,FALSE),"")</f>
        <v>0</v>
      </c>
      <c r="Q258" s="164">
        <f>_xlfn.IFNA(VLOOKUP(B258,'[1]CDM Patients Data'!$B$1266:$O$3492,12,FALSE),"")</f>
        <v>0</v>
      </c>
      <c r="R258" s="164">
        <f>_xlfn.IFNA(VLOOKUP(B258,'[1]CDM Patients Data'!$B$1266:$O$3492,13,FALSE),"")</f>
        <v>0</v>
      </c>
      <c r="S258" s="164">
        <f>_xlfn.IFNA(VLOOKUP(B258,'[1]CDM Patients Data'!$B$1266:$O$3492,14,FALSE),"")</f>
        <v>0</v>
      </c>
      <c r="T258" s="164" t="str">
        <f>_xlfn.IFNA(VLOOKUP(B258,'[1]CDM Patients Data'!$B$1266:$N$5000,6,FALSE),"")</f>
        <v>Manohar</v>
      </c>
      <c r="U258" s="164" t="s">
        <v>73</v>
      </c>
      <c r="V258" s="164" t="s">
        <v>73</v>
      </c>
      <c r="W258" s="164" t="s">
        <v>197</v>
      </c>
      <c r="X258" s="164" t="s">
        <v>75</v>
      </c>
      <c r="Y258" s="164"/>
      <c r="Z258" s="164"/>
      <c r="AA258" s="164"/>
      <c r="AB258" s="164"/>
      <c r="AC258" s="210"/>
      <c r="AD258" s="211"/>
      <c r="AE258" s="211"/>
      <c r="AF258" s="199"/>
      <c r="AG258" s="199"/>
      <c r="AH258" s="214" t="s">
        <v>589</v>
      </c>
      <c r="AI258" s="199"/>
      <c r="AJ258" s="199"/>
      <c r="AK258" s="218" t="s">
        <v>84</v>
      </c>
      <c r="AL258" s="220"/>
      <c r="AM258" s="218"/>
      <c r="AN258" s="218"/>
      <c r="AO258" s="218" t="s">
        <v>76</v>
      </c>
      <c r="AP258" s="218"/>
      <c r="AQ258" s="218"/>
      <c r="AR258" s="218"/>
      <c r="AS258" s="218"/>
      <c r="AT258" s="218"/>
      <c r="AU258" s="218"/>
      <c r="AV258" s="218"/>
      <c r="AW258" s="218"/>
      <c r="AX258" s="218"/>
      <c r="AY258" s="218"/>
      <c r="AZ258" s="218"/>
      <c r="BA258" s="218"/>
      <c r="BB258" s="218"/>
      <c r="BC258" s="218"/>
      <c r="BD258" s="218"/>
      <c r="BE258" s="218"/>
      <c r="BF258" s="218"/>
      <c r="BG258" s="218"/>
      <c r="BH258" s="218"/>
      <c r="BI258" s="218"/>
      <c r="BJ258" s="222"/>
      <c r="BK258" s="199"/>
      <c r="BL258" s="218" t="s">
        <v>84</v>
      </c>
      <c r="BM258" s="218"/>
      <c r="BN258" s="218"/>
      <c r="BO258" s="218"/>
      <c r="BP258" s="218" t="s">
        <v>373</v>
      </c>
      <c r="BQ258" s="218" t="s">
        <v>82</v>
      </c>
      <c r="BR258" s="218"/>
      <c r="BS258" s="218"/>
      <c r="BT258" s="218"/>
      <c r="BU258" s="218"/>
      <c r="BV258" s="218"/>
      <c r="BW258" s="218"/>
      <c r="BX258" s="218"/>
      <c r="BY258" s="199"/>
      <c r="BZ258" s="228" t="s">
        <v>84</v>
      </c>
      <c r="CA258" s="228"/>
      <c r="CB258" s="229">
        <f t="shared" si="67"/>
        <v>0</v>
      </c>
      <c r="CC258" s="218"/>
      <c r="CD258" s="228"/>
      <c r="CE258" s="230"/>
      <c r="CF258" s="230"/>
      <c r="CG258" s="230"/>
      <c r="CH258" s="230"/>
      <c r="CI258" s="230"/>
      <c r="CJ258" s="230"/>
      <c r="CK258" s="230"/>
      <c r="CL258" s="230"/>
      <c r="CM258" s="230"/>
      <c r="CN258" s="218"/>
      <c r="CO258" s="199"/>
      <c r="CP258" s="230" t="s">
        <v>84</v>
      </c>
      <c r="CQ258" s="232"/>
      <c r="CR258" s="230"/>
      <c r="CS258" s="230"/>
      <c r="CT258" s="230"/>
      <c r="CU258" s="230"/>
      <c r="CV258" s="230"/>
      <c r="CW258" s="230"/>
    </row>
    <row r="259" ht="30" hidden="1" spans="1:101">
      <c r="A259" s="191">
        <v>1315</v>
      </c>
      <c r="B259" s="192" t="s">
        <v>1048</v>
      </c>
      <c r="C259" s="193" t="s">
        <v>1049</v>
      </c>
      <c r="D259" s="191" t="s">
        <v>111</v>
      </c>
      <c r="E259" s="199"/>
      <c r="F259" s="199"/>
      <c r="G259" s="199"/>
      <c r="H259" s="200" t="s">
        <v>297</v>
      </c>
      <c r="I259" s="204"/>
      <c r="J259" s="202"/>
      <c r="K259" s="202"/>
      <c r="L259" s="164" t="str">
        <f>_xlfn.IFNA(VLOOKUP(B259,'[1]CDM Patients Data'!$B$1266:$O$5000,7,FALSE),"")</f>
        <v>Lung</v>
      </c>
      <c r="M259" s="164" t="str">
        <f>_xlfn.IFNA(VLOOKUP(B259,'[1]CDM Patients Data'!$B$1266:$O$5000,8,FALSE),"")</f>
        <v>Lung NOS</v>
      </c>
      <c r="N259" s="164" t="str">
        <f>_xlfn.IFNA(VLOOKUP(B259,'[1]CDM Patients Data'!$B$1266:$O$5000,9,FALSE),"")</f>
        <v>Adenocarcinoma, NOS</v>
      </c>
      <c r="O259" s="164" t="str">
        <f>_xlfn.IFNA(VLOOKUP(B259,'[1]CDM Patients Data'!$B$1266:$O$3492,10,FALSE),"")</f>
        <v>Unknown</v>
      </c>
      <c r="P259" s="164">
        <f>_xlfn.IFNA(VLOOKUP(B259,'[1]CDM Patients Data'!$B$1266:$O$3492,11,FALSE),"")</f>
        <v>0</v>
      </c>
      <c r="Q259" s="164">
        <f>_xlfn.IFNA(VLOOKUP(B259,'[1]CDM Patients Data'!$B$1266:$O$3492,12,FALSE),"")</f>
        <v>0</v>
      </c>
      <c r="R259" s="164">
        <f>_xlfn.IFNA(VLOOKUP(B259,'[1]CDM Patients Data'!$B$1266:$O$3492,13,FALSE),"")</f>
        <v>0</v>
      </c>
      <c r="S259" s="164">
        <f>_xlfn.IFNA(VLOOKUP(B259,'[1]CDM Patients Data'!$B$1266:$O$3492,14,FALSE),"")</f>
        <v>0</v>
      </c>
      <c r="T259" s="164">
        <f>_xlfn.IFNA(VLOOKUP(B259,'[1]CDM Patients Data'!$B$1266:$N$5000,6,FALSE),"")</f>
        <v>0</v>
      </c>
      <c r="U259" s="164" t="s">
        <v>224</v>
      </c>
      <c r="V259" s="164" t="s">
        <v>338</v>
      </c>
      <c r="W259" s="164" t="s">
        <v>74</v>
      </c>
      <c r="X259" s="164" t="s">
        <v>131</v>
      </c>
      <c r="Y259" s="164"/>
      <c r="Z259" s="164"/>
      <c r="AA259" s="164"/>
      <c r="AB259" s="164"/>
      <c r="AC259" s="210"/>
      <c r="AD259" s="211"/>
      <c r="AE259" s="211" t="s">
        <v>78</v>
      </c>
      <c r="AF259" s="199"/>
      <c r="AG259" s="199"/>
      <c r="AH259" s="214" t="s">
        <v>589</v>
      </c>
      <c r="AI259" s="199"/>
      <c r="AJ259" s="199"/>
      <c r="AK259" s="218" t="s">
        <v>84</v>
      </c>
      <c r="AL259" s="220"/>
      <c r="AM259" s="218"/>
      <c r="AN259" s="218"/>
      <c r="AO259" s="218" t="s">
        <v>76</v>
      </c>
      <c r="AP259" s="218" t="s">
        <v>279</v>
      </c>
      <c r="AQ259" s="218" t="s">
        <v>118</v>
      </c>
      <c r="AR259" s="218"/>
      <c r="AS259" s="218"/>
      <c r="AT259" s="218"/>
      <c r="AU259" s="218"/>
      <c r="AV259" s="218"/>
      <c r="AW259" s="218"/>
      <c r="AX259" s="218"/>
      <c r="AY259" s="218"/>
      <c r="AZ259" s="218"/>
      <c r="BA259" s="218"/>
      <c r="BB259" s="218"/>
      <c r="BC259" s="218"/>
      <c r="BD259" s="218"/>
      <c r="BE259" s="218"/>
      <c r="BF259" s="218"/>
      <c r="BG259" s="218"/>
      <c r="BH259" s="218"/>
      <c r="BI259" s="218"/>
      <c r="BJ259" s="222"/>
      <c r="BK259" s="199"/>
      <c r="BL259" s="218" t="s">
        <v>84</v>
      </c>
      <c r="BM259" s="218"/>
      <c r="BN259" s="218"/>
      <c r="BO259" s="218"/>
      <c r="BP259" s="218" t="s">
        <v>373</v>
      </c>
      <c r="BQ259" s="218"/>
      <c r="BR259" s="218"/>
      <c r="BS259" s="218"/>
      <c r="BT259" s="218"/>
      <c r="BU259" s="218"/>
      <c r="BV259" s="218"/>
      <c r="BW259" s="218"/>
      <c r="BX259" s="218"/>
      <c r="BY259" s="199"/>
      <c r="BZ259" s="228" t="s">
        <v>84</v>
      </c>
      <c r="CA259" s="228"/>
      <c r="CB259" s="229">
        <f t="shared" ref="CB259:CB322" si="88">CA259*2*150/10^9</f>
        <v>0</v>
      </c>
      <c r="CC259" s="218"/>
      <c r="CD259" s="228"/>
      <c r="CE259" s="230"/>
      <c r="CF259" s="230"/>
      <c r="CG259" s="230"/>
      <c r="CH259" s="230"/>
      <c r="CI259" s="230"/>
      <c r="CJ259" s="230"/>
      <c r="CK259" s="230"/>
      <c r="CL259" s="230"/>
      <c r="CM259" s="230"/>
      <c r="CN259" s="218" t="s">
        <v>119</v>
      </c>
      <c r="CO259" s="199"/>
      <c r="CP259" s="230" t="s">
        <v>80</v>
      </c>
      <c r="CQ259" s="232">
        <v>91804692</v>
      </c>
      <c r="CR259" s="230">
        <f t="shared" ref="CR259:CR263" si="89">CQ259*150/10^9</f>
        <v>13.7707038</v>
      </c>
      <c r="CS259" s="230"/>
      <c r="CT259" s="230" t="s">
        <v>103</v>
      </c>
      <c r="CU259" s="230"/>
      <c r="CV259" s="230"/>
      <c r="CW259" s="230"/>
    </row>
    <row r="260" ht="30" hidden="1" spans="1:101">
      <c r="A260" s="191">
        <v>1316</v>
      </c>
      <c r="B260" s="192" t="s">
        <v>1050</v>
      </c>
      <c r="C260" s="193" t="s">
        <v>1051</v>
      </c>
      <c r="D260" s="191" t="s">
        <v>206</v>
      </c>
      <c r="E260" s="199"/>
      <c r="F260" s="199"/>
      <c r="G260" s="199"/>
      <c r="H260" s="200" t="s">
        <v>1052</v>
      </c>
      <c r="I260" s="204"/>
      <c r="J260" s="202"/>
      <c r="K260" s="202"/>
      <c r="L260" s="164" t="str">
        <f>_xlfn.IFNA(VLOOKUP(B260,'[1]CDM Patients Data'!$B$1266:$O$5000,7,FALSE),"")</f>
        <v>Lung</v>
      </c>
      <c r="M260" s="164" t="str">
        <f>_xlfn.IFNA(VLOOKUP(B260,'[1]CDM Patients Data'!$B$1266:$O$5000,8,FALSE),"")</f>
        <v>Lower lobe, lung</v>
      </c>
      <c r="N260" s="164" t="str">
        <f>_xlfn.IFNA(VLOOKUP(B260,'[1]CDM Patients Data'!$B$1266:$O$5000,9,FALSE),"")</f>
        <v>Neuroendocrine tumor</v>
      </c>
      <c r="O260" s="164" t="str">
        <f>_xlfn.IFNA(VLOOKUP(B260,'[1]CDM Patients Data'!$B$1266:$O$3492,10,FALSE),"")</f>
        <v>Right</v>
      </c>
      <c r="P260" s="164">
        <f>_xlfn.IFNA(VLOOKUP(B260,'[1]CDM Patients Data'!$B$1266:$O$3492,11,FALSE),"")</f>
        <v>0</v>
      </c>
      <c r="Q260" s="164">
        <f>_xlfn.IFNA(VLOOKUP(B260,'[1]CDM Patients Data'!$B$1266:$O$3492,12,FALSE),"")</f>
        <v>0</v>
      </c>
      <c r="R260" s="164">
        <f>_xlfn.IFNA(VLOOKUP(B260,'[1]CDM Patients Data'!$B$1266:$O$3492,13,FALSE),"")</f>
        <v>0</v>
      </c>
      <c r="S260" s="164">
        <f>_xlfn.IFNA(VLOOKUP(B260,'[1]CDM Patients Data'!$B$1266:$O$3492,14,FALSE),"")</f>
        <v>0</v>
      </c>
      <c r="T260" s="164">
        <f>_xlfn.IFNA(VLOOKUP(B260,'[1]CDM Patients Data'!$B$1266:$N$5000,6,FALSE),"")</f>
        <v>0</v>
      </c>
      <c r="U260" s="164" t="s">
        <v>224</v>
      </c>
      <c r="V260" s="164" t="s">
        <v>225</v>
      </c>
      <c r="W260" s="164" t="s">
        <v>102</v>
      </c>
      <c r="X260" s="164" t="s">
        <v>1053</v>
      </c>
      <c r="Y260" s="164"/>
      <c r="Z260" s="164"/>
      <c r="AA260" s="164"/>
      <c r="AB260" s="164"/>
      <c r="AC260" s="210"/>
      <c r="AD260" s="211"/>
      <c r="AE260" s="211" t="s">
        <v>78</v>
      </c>
      <c r="AF260" s="199"/>
      <c r="AG260" s="199"/>
      <c r="AH260" s="214" t="s">
        <v>79</v>
      </c>
      <c r="AI260" s="199"/>
      <c r="AJ260" s="199"/>
      <c r="AK260" s="218" t="s">
        <v>80</v>
      </c>
      <c r="AL260" s="220">
        <v>40242889</v>
      </c>
      <c r="AM260" s="218">
        <v>12.0728667</v>
      </c>
      <c r="AN260" s="218">
        <v>146.3</v>
      </c>
      <c r="AO260" s="218" t="s">
        <v>81</v>
      </c>
      <c r="AP260" s="218" t="s">
        <v>1054</v>
      </c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218"/>
      <c r="BD260" s="218"/>
      <c r="BE260" s="218">
        <v>13.35</v>
      </c>
      <c r="BF260" s="218"/>
      <c r="BG260" s="218" t="str">
        <f t="shared" si="87"/>
        <v>MSS</v>
      </c>
      <c r="BH260" s="218"/>
      <c r="BI260" s="218"/>
      <c r="BJ260" s="222"/>
      <c r="BK260" s="199"/>
      <c r="BL260" s="218" t="s">
        <v>84</v>
      </c>
      <c r="BM260" s="218"/>
      <c r="BN260" s="218"/>
      <c r="BO260" s="218"/>
      <c r="BP260" s="218" t="s">
        <v>373</v>
      </c>
      <c r="BQ260" s="218"/>
      <c r="BR260" s="218"/>
      <c r="BS260" s="218"/>
      <c r="BT260" s="218"/>
      <c r="BU260" s="218"/>
      <c r="BV260" s="218"/>
      <c r="BW260" s="218"/>
      <c r="BX260" s="218"/>
      <c r="BY260" s="199"/>
      <c r="BZ260" s="228" t="s">
        <v>84</v>
      </c>
      <c r="CA260" s="228"/>
      <c r="CB260" s="229">
        <f t="shared" si="88"/>
        <v>0</v>
      </c>
      <c r="CC260" s="218"/>
      <c r="CD260" s="228"/>
      <c r="CE260" s="230"/>
      <c r="CF260" s="230"/>
      <c r="CG260" s="230"/>
      <c r="CH260" s="230"/>
      <c r="CI260" s="230"/>
      <c r="CJ260" s="230"/>
      <c r="CK260" s="230"/>
      <c r="CL260" s="230"/>
      <c r="CM260" s="230"/>
      <c r="CN260" s="218" t="s">
        <v>119</v>
      </c>
      <c r="CO260" s="199"/>
      <c r="CP260" s="230" t="s">
        <v>80</v>
      </c>
      <c r="CQ260" s="232">
        <v>52535118</v>
      </c>
      <c r="CR260" s="230">
        <f t="shared" si="89"/>
        <v>7.8802677</v>
      </c>
      <c r="CS260" s="230"/>
      <c r="CT260" s="230" t="s">
        <v>95</v>
      </c>
      <c r="CU260" s="230"/>
      <c r="CV260" s="230"/>
      <c r="CW260" s="230"/>
    </row>
    <row r="261" ht="45" hidden="1" spans="1:101">
      <c r="A261" s="191">
        <v>1317</v>
      </c>
      <c r="B261" s="192" t="s">
        <v>1055</v>
      </c>
      <c r="C261" s="193" t="s">
        <v>1056</v>
      </c>
      <c r="D261" s="191" t="s">
        <v>122</v>
      </c>
      <c r="E261" s="199"/>
      <c r="F261" s="199"/>
      <c r="G261" s="199"/>
      <c r="H261" s="200" t="s">
        <v>1057</v>
      </c>
      <c r="I261" s="204" t="s">
        <v>1058</v>
      </c>
      <c r="J261" s="202"/>
      <c r="K261" s="202"/>
      <c r="L261" s="164" t="str">
        <f>_xlfn.IFNA(VLOOKUP(B261,'[1]CDM Patients Data'!$B$1266:$O$5000,7,FALSE),"")</f>
        <v>Ovary</v>
      </c>
      <c r="M261" s="164">
        <f>_xlfn.IFNA(VLOOKUP(B261,'[1]CDM Patients Data'!$B$1266:$O$5000,8,FALSE),"")</f>
        <v>0</v>
      </c>
      <c r="N261" s="164">
        <f>_xlfn.IFNA(VLOOKUP(B261,'[1]CDM Patients Data'!$B$1266:$O$5000,9,FALSE),"")</f>
        <v>0</v>
      </c>
      <c r="O261" s="164">
        <f>_xlfn.IFNA(VLOOKUP(B261,'[1]CDM Patients Data'!$B$1266:$O$3492,10,FALSE),"")</f>
        <v>0</v>
      </c>
      <c r="P261" s="164">
        <f>_xlfn.IFNA(VLOOKUP(B261,'[1]CDM Patients Data'!$B$1266:$O$3492,11,FALSE),"")</f>
        <v>0</v>
      </c>
      <c r="Q261" s="164">
        <f>_xlfn.IFNA(VLOOKUP(B261,'[1]CDM Patients Data'!$B$1266:$O$3492,12,FALSE),"")</f>
        <v>0</v>
      </c>
      <c r="R261" s="164">
        <f>_xlfn.IFNA(VLOOKUP(B261,'[1]CDM Patients Data'!$B$1266:$O$3492,13,FALSE),"")</f>
        <v>0</v>
      </c>
      <c r="S261" s="164">
        <f>_xlfn.IFNA(VLOOKUP(B261,'[1]CDM Patients Data'!$B$1266:$O$3492,14,FALSE),"")</f>
        <v>0</v>
      </c>
      <c r="T261" s="164" t="str">
        <f>_xlfn.IFNA(VLOOKUP(B261,'[1]CDM Patients Data'!$B$1266:$N$5000,6,FALSE),"")</f>
        <v>Manohar</v>
      </c>
      <c r="U261" s="164" t="s">
        <v>73</v>
      </c>
      <c r="V261" s="164" t="s">
        <v>73</v>
      </c>
      <c r="W261" s="164" t="s">
        <v>197</v>
      </c>
      <c r="X261" s="164" t="s">
        <v>75</v>
      </c>
      <c r="Y261" s="164"/>
      <c r="Z261" s="164"/>
      <c r="AA261" s="164"/>
      <c r="AB261" s="164"/>
      <c r="AC261" s="210"/>
      <c r="AD261" s="211"/>
      <c r="AE261" s="211" t="s">
        <v>78</v>
      </c>
      <c r="AF261" s="199"/>
      <c r="AG261" s="199"/>
      <c r="AH261" s="214" t="s">
        <v>79</v>
      </c>
      <c r="AI261" s="199"/>
      <c r="AJ261" s="199"/>
      <c r="AK261" s="218" t="s">
        <v>80</v>
      </c>
      <c r="AL261" s="220">
        <v>46676122</v>
      </c>
      <c r="AM261" s="218">
        <v>14.0028366</v>
      </c>
      <c r="AN261" s="218">
        <v>151.2</v>
      </c>
      <c r="AO261" s="218" t="s">
        <v>81</v>
      </c>
      <c r="AP261" s="218"/>
      <c r="AQ261" s="218"/>
      <c r="AR261" s="218"/>
      <c r="AS261" s="218"/>
      <c r="AT261" s="218"/>
      <c r="AU261" s="218"/>
      <c r="AV261" s="218"/>
      <c r="AW261" s="218"/>
      <c r="AX261" s="218"/>
      <c r="AY261" s="218"/>
      <c r="AZ261" s="218"/>
      <c r="BA261" s="218"/>
      <c r="BB261" s="218"/>
      <c r="BC261" s="218"/>
      <c r="BD261" s="218">
        <v>5.18</v>
      </c>
      <c r="BE261" s="218">
        <v>9.44</v>
      </c>
      <c r="BF261" s="218" t="str">
        <f>IF(BD261&gt;15,"HIGH",IF(BD261="","NA",IF(BD261="CE-Awaited for standardization","UNDER_STANDARDIZATION",IF(BD261&lt;15,"LOW"))))</f>
        <v>LOW</v>
      </c>
      <c r="BG261" s="218" t="str">
        <f t="shared" si="87"/>
        <v>MSS</v>
      </c>
      <c r="BH261" s="218"/>
      <c r="BI261" s="218"/>
      <c r="BJ261" s="222"/>
      <c r="BK261" s="199"/>
      <c r="BL261" s="218" t="s">
        <v>84</v>
      </c>
      <c r="BM261" s="218"/>
      <c r="BN261" s="218"/>
      <c r="BO261" s="218"/>
      <c r="BP261" s="218" t="s">
        <v>373</v>
      </c>
      <c r="BQ261" s="218"/>
      <c r="BR261" s="218"/>
      <c r="BS261" s="218"/>
      <c r="BT261" s="218"/>
      <c r="BU261" s="218"/>
      <c r="BV261" s="218"/>
      <c r="BW261" s="218"/>
      <c r="BX261" s="218"/>
      <c r="BY261" s="199"/>
      <c r="BZ261" s="228" t="s">
        <v>84</v>
      </c>
      <c r="CA261" s="228"/>
      <c r="CB261" s="229">
        <f t="shared" si="88"/>
        <v>0</v>
      </c>
      <c r="CC261" s="218"/>
      <c r="CD261" s="228"/>
      <c r="CE261" s="230"/>
      <c r="CF261" s="230"/>
      <c r="CG261" s="230"/>
      <c r="CH261" s="230"/>
      <c r="CI261" s="230"/>
      <c r="CJ261" s="230"/>
      <c r="CK261" s="230"/>
      <c r="CL261" s="230"/>
      <c r="CM261" s="230"/>
      <c r="CN261" s="218" t="s">
        <v>119</v>
      </c>
      <c r="CO261" s="199"/>
      <c r="CP261" s="230" t="s">
        <v>80</v>
      </c>
      <c r="CQ261" s="232">
        <v>54642820</v>
      </c>
      <c r="CR261" s="230">
        <f t="shared" si="89"/>
        <v>8.196423</v>
      </c>
      <c r="CS261" s="230"/>
      <c r="CT261" s="230" t="s">
        <v>95</v>
      </c>
      <c r="CU261" s="230"/>
      <c r="CV261" s="230"/>
      <c r="CW261" s="230"/>
    </row>
    <row r="262" ht="63" hidden="1" spans="1:101">
      <c r="A262" s="191">
        <v>1319</v>
      </c>
      <c r="B262" s="192" t="s">
        <v>1059</v>
      </c>
      <c r="C262" s="193" t="s">
        <v>1060</v>
      </c>
      <c r="D262" s="191" t="s">
        <v>135</v>
      </c>
      <c r="E262" s="199"/>
      <c r="F262" s="199"/>
      <c r="G262" s="199"/>
      <c r="H262" s="200" t="s">
        <v>1061</v>
      </c>
      <c r="I262" s="204"/>
      <c r="J262" s="202"/>
      <c r="K262" s="202"/>
      <c r="L262" s="164" t="str">
        <f>_xlfn.IFNA(VLOOKUP(B262,'[1]CDM Patients Data'!$B$1266:$O$5000,7,FALSE),"")</f>
        <v>Intrahepatic bile duct</v>
      </c>
      <c r="M262" s="164">
        <f>_xlfn.IFNA(VLOOKUP(B262,'[1]CDM Patients Data'!$B$1266:$O$5000,8,FALSE),"")</f>
        <v>0</v>
      </c>
      <c r="N262" s="164">
        <f>_xlfn.IFNA(VLOOKUP(B262,'[1]CDM Patients Data'!$B$1266:$O$5000,9,FALSE),"")</f>
        <v>0</v>
      </c>
      <c r="O262" s="164">
        <f>_xlfn.IFNA(VLOOKUP(B262,'[1]CDM Patients Data'!$B$1266:$O$3492,10,FALSE),"")</f>
        <v>0</v>
      </c>
      <c r="P262" s="164">
        <f>_xlfn.IFNA(VLOOKUP(B262,'[1]CDM Patients Data'!$B$1266:$O$3492,11,FALSE),"")</f>
        <v>0</v>
      </c>
      <c r="Q262" s="164">
        <f>_xlfn.IFNA(VLOOKUP(B262,'[1]CDM Patients Data'!$B$1266:$O$3492,12,FALSE),"")</f>
        <v>0</v>
      </c>
      <c r="R262" s="164">
        <f>_xlfn.IFNA(VLOOKUP(B262,'[1]CDM Patients Data'!$B$1266:$O$3492,13,FALSE),"")</f>
        <v>0</v>
      </c>
      <c r="S262" s="164">
        <f>_xlfn.IFNA(VLOOKUP(B262,'[1]CDM Patients Data'!$B$1266:$O$3492,14,FALSE),"")</f>
        <v>0</v>
      </c>
      <c r="T262" s="164" t="str">
        <f>_xlfn.IFNA(VLOOKUP(B262,'[1]CDM Patients Data'!$B$1266:$N$5000,6,FALSE),"")</f>
        <v>Manohar</v>
      </c>
      <c r="U262" s="164" t="s">
        <v>148</v>
      </c>
      <c r="V262" s="164" t="s">
        <v>468</v>
      </c>
      <c r="W262" s="164" t="s">
        <v>130</v>
      </c>
      <c r="X262" s="164" t="s">
        <v>313</v>
      </c>
      <c r="Y262" s="164"/>
      <c r="Z262" s="164"/>
      <c r="AA262" s="164"/>
      <c r="AB262" s="164"/>
      <c r="AC262" s="210"/>
      <c r="AD262" s="211"/>
      <c r="AE262" s="211" t="s">
        <v>78</v>
      </c>
      <c r="AF262" s="199"/>
      <c r="AG262" s="199"/>
      <c r="AH262" s="214" t="s">
        <v>79</v>
      </c>
      <c r="AI262" s="199"/>
      <c r="AJ262" s="199"/>
      <c r="AK262" s="218" t="s">
        <v>80</v>
      </c>
      <c r="AL262" s="220">
        <v>43977239</v>
      </c>
      <c r="AM262" s="218">
        <v>13.1931717</v>
      </c>
      <c r="AN262" s="218">
        <v>149.2</v>
      </c>
      <c r="AO262" s="218" t="s">
        <v>81</v>
      </c>
      <c r="AP262" s="218" t="s">
        <v>118</v>
      </c>
      <c r="AQ262" s="218"/>
      <c r="AR262" s="218"/>
      <c r="AS262" s="218"/>
      <c r="AT262" s="218"/>
      <c r="AU262" s="218"/>
      <c r="AV262" s="218"/>
      <c r="AW262" s="218"/>
      <c r="AX262" s="218"/>
      <c r="AY262" s="218"/>
      <c r="AZ262" s="218"/>
      <c r="BA262" s="218"/>
      <c r="BB262" s="218"/>
      <c r="BC262" s="218"/>
      <c r="BD262" s="218"/>
      <c r="BE262" s="218"/>
      <c r="BF262" s="218"/>
      <c r="BG262" s="218"/>
      <c r="BH262" s="218"/>
      <c r="BI262" s="218"/>
      <c r="BJ262" s="222"/>
      <c r="BK262" s="199"/>
      <c r="BL262" s="218" t="s">
        <v>84</v>
      </c>
      <c r="BM262" s="218"/>
      <c r="BN262" s="218"/>
      <c r="BO262" s="218"/>
      <c r="BP262" s="218" t="s">
        <v>373</v>
      </c>
      <c r="BQ262" s="218"/>
      <c r="BR262" s="218"/>
      <c r="BS262" s="218"/>
      <c r="BT262" s="218"/>
      <c r="BU262" s="218"/>
      <c r="BV262" s="218"/>
      <c r="BW262" s="218"/>
      <c r="BX262" s="218"/>
      <c r="BY262" s="199"/>
      <c r="BZ262" s="228" t="s">
        <v>84</v>
      </c>
      <c r="CA262" s="228"/>
      <c r="CB262" s="229">
        <f t="shared" si="88"/>
        <v>0</v>
      </c>
      <c r="CC262" s="218"/>
      <c r="CD262" s="228"/>
      <c r="CE262" s="230"/>
      <c r="CF262" s="230"/>
      <c r="CG262" s="230"/>
      <c r="CH262" s="230"/>
      <c r="CI262" s="230"/>
      <c r="CJ262" s="230"/>
      <c r="CK262" s="230"/>
      <c r="CL262" s="230"/>
      <c r="CM262" s="230"/>
      <c r="CN262" s="218" t="s">
        <v>119</v>
      </c>
      <c r="CO262" s="199"/>
      <c r="CP262" s="230" t="s">
        <v>80</v>
      </c>
      <c r="CQ262" s="232">
        <v>71835990</v>
      </c>
      <c r="CR262" s="230">
        <f t="shared" si="89"/>
        <v>10.7753985</v>
      </c>
      <c r="CS262" s="230"/>
      <c r="CT262" s="230" t="s">
        <v>103</v>
      </c>
      <c r="CU262" s="230"/>
      <c r="CV262" s="230"/>
      <c r="CW262" s="230"/>
    </row>
    <row r="263" ht="90" hidden="1" spans="1:101">
      <c r="A263" s="191">
        <v>1320</v>
      </c>
      <c r="B263" s="192" t="s">
        <v>1062</v>
      </c>
      <c r="C263" s="193" t="s">
        <v>1063</v>
      </c>
      <c r="D263" s="191" t="s">
        <v>111</v>
      </c>
      <c r="E263" s="199"/>
      <c r="F263" s="199"/>
      <c r="G263" s="199"/>
      <c r="H263" s="200" t="s">
        <v>1064</v>
      </c>
      <c r="I263" s="204"/>
      <c r="J263" s="202"/>
      <c r="K263" s="202"/>
      <c r="L263" s="164" t="str">
        <f>_xlfn.IFNA(VLOOKUP(B263,'[1]CDM Patients Data'!$B$1266:$O$5000,7,FALSE),"")</f>
        <v>Pelvic bone</v>
      </c>
      <c r="M263" s="164">
        <f>_xlfn.IFNA(VLOOKUP(B263,'[1]CDM Patients Data'!$B$1266:$O$5000,8,FALSE),"")</f>
        <v>0</v>
      </c>
      <c r="N263" s="164">
        <f>_xlfn.IFNA(VLOOKUP(B263,'[1]CDM Patients Data'!$B$1266:$O$5000,9,FALSE),"")</f>
        <v>0</v>
      </c>
      <c r="O263" s="164">
        <f>_xlfn.IFNA(VLOOKUP(B263,'[1]CDM Patients Data'!$B$1266:$O$3492,10,FALSE),"")</f>
        <v>0</v>
      </c>
      <c r="P263" s="164">
        <f>_xlfn.IFNA(VLOOKUP(B263,'[1]CDM Patients Data'!$B$1266:$O$3492,11,FALSE),"")</f>
        <v>0</v>
      </c>
      <c r="Q263" s="164">
        <f>_xlfn.IFNA(VLOOKUP(B263,'[1]CDM Patients Data'!$B$1266:$O$3492,12,FALSE),"")</f>
        <v>0</v>
      </c>
      <c r="R263" s="164">
        <f>_xlfn.IFNA(VLOOKUP(B263,'[1]CDM Patients Data'!$B$1266:$O$3492,13,FALSE),"")</f>
        <v>0</v>
      </c>
      <c r="S263" s="164">
        <f>_xlfn.IFNA(VLOOKUP(B263,'[1]CDM Patients Data'!$B$1266:$O$3492,14,FALSE),"")</f>
        <v>0</v>
      </c>
      <c r="T263" s="164" t="str">
        <f>_xlfn.IFNA(VLOOKUP(B263,'[1]CDM Patients Data'!$B$1266:$N$5000,6,FALSE),"")</f>
        <v>Manohar</v>
      </c>
      <c r="U263" s="164" t="s">
        <v>1065</v>
      </c>
      <c r="V263" s="164" t="s">
        <v>1066</v>
      </c>
      <c r="W263" s="164" t="s">
        <v>74</v>
      </c>
      <c r="X263" s="164" t="s">
        <v>1067</v>
      </c>
      <c r="Y263" s="164"/>
      <c r="Z263" s="164"/>
      <c r="AA263" s="164"/>
      <c r="AB263" s="164"/>
      <c r="AC263" s="210"/>
      <c r="AD263" s="211"/>
      <c r="AE263" s="211" t="s">
        <v>78</v>
      </c>
      <c r="AF263" s="199"/>
      <c r="AG263" s="199"/>
      <c r="AH263" s="214" t="s">
        <v>589</v>
      </c>
      <c r="AI263" s="199"/>
      <c r="AJ263" s="199"/>
      <c r="AK263" s="218" t="s">
        <v>84</v>
      </c>
      <c r="AL263" s="220"/>
      <c r="AM263" s="218"/>
      <c r="AN263" s="218"/>
      <c r="AO263" s="218" t="s">
        <v>76</v>
      </c>
      <c r="AP263" s="218"/>
      <c r="AQ263" s="218"/>
      <c r="AR263" s="218"/>
      <c r="AS263" s="218"/>
      <c r="AT263" s="218"/>
      <c r="AU263" s="218"/>
      <c r="AV263" s="218"/>
      <c r="AW263" s="218"/>
      <c r="AX263" s="218"/>
      <c r="AY263" s="218"/>
      <c r="AZ263" s="218"/>
      <c r="BA263" s="218"/>
      <c r="BB263" s="218"/>
      <c r="BC263" s="218"/>
      <c r="BD263" s="218">
        <v>7.54</v>
      </c>
      <c r="BE263" s="218">
        <v>9.25</v>
      </c>
      <c r="BF263" s="218" t="str">
        <f>IF(BD263&gt;15,"HIGH",IF(BD263="","NA",IF(BD263="CE-Awaited for standardization","UNDER_STANDARDIZATION",IF(BD263&lt;15,"LOW"))))</f>
        <v>LOW</v>
      </c>
      <c r="BG263" s="218" t="str">
        <f>IF(BE263&gt;15,"MSI-H",IF(BE263="","NA",IF(BE263&lt;15,"MSS")))</f>
        <v>MSS</v>
      </c>
      <c r="BH263" s="218"/>
      <c r="BI263" s="218"/>
      <c r="BJ263" s="222"/>
      <c r="BK263" s="199"/>
      <c r="BL263" s="218" t="s">
        <v>84</v>
      </c>
      <c r="BM263" s="218"/>
      <c r="BN263" s="218"/>
      <c r="BO263" s="218"/>
      <c r="BP263" s="218" t="s">
        <v>373</v>
      </c>
      <c r="BQ263" s="218"/>
      <c r="BR263" s="218"/>
      <c r="BS263" s="218"/>
      <c r="BT263" s="218"/>
      <c r="BU263" s="218"/>
      <c r="BV263" s="218"/>
      <c r="BW263" s="218"/>
      <c r="BX263" s="218"/>
      <c r="BY263" s="199"/>
      <c r="BZ263" s="228" t="s">
        <v>84</v>
      </c>
      <c r="CA263" s="228"/>
      <c r="CB263" s="229">
        <f t="shared" si="88"/>
        <v>0</v>
      </c>
      <c r="CC263" s="218"/>
      <c r="CD263" s="228"/>
      <c r="CE263" s="230"/>
      <c r="CF263" s="230"/>
      <c r="CG263" s="230"/>
      <c r="CH263" s="230"/>
      <c r="CI263" s="230"/>
      <c r="CJ263" s="230"/>
      <c r="CK263" s="230"/>
      <c r="CL263" s="230"/>
      <c r="CM263" s="230"/>
      <c r="CN263" s="218" t="s">
        <v>590</v>
      </c>
      <c r="CO263" s="199"/>
      <c r="CP263" s="230" t="s">
        <v>80</v>
      </c>
      <c r="CQ263" s="232">
        <v>12078570</v>
      </c>
      <c r="CR263" s="230">
        <f t="shared" si="89"/>
        <v>1.8117855</v>
      </c>
      <c r="CS263" s="230"/>
      <c r="CT263" s="230"/>
      <c r="CU263" s="230"/>
      <c r="CV263" s="230"/>
      <c r="CW263" s="230"/>
    </row>
    <row r="264" ht="38.25" hidden="1" spans="1:101">
      <c r="A264" s="191">
        <v>1321</v>
      </c>
      <c r="B264" s="192" t="s">
        <v>1068</v>
      </c>
      <c r="C264" s="193" t="s">
        <v>1069</v>
      </c>
      <c r="D264" s="191" t="s">
        <v>88</v>
      </c>
      <c r="E264" s="199"/>
      <c r="F264" s="199"/>
      <c r="G264" s="199"/>
      <c r="H264" s="200" t="s">
        <v>1070</v>
      </c>
      <c r="I264" s="204" t="s">
        <v>172</v>
      </c>
      <c r="J264" s="202"/>
      <c r="K264" s="202"/>
      <c r="L264" s="164" t="str">
        <f>_xlfn.IFNA(VLOOKUP(B264,'[1]CDM Patients Data'!$B$1266:$O$5000,7,FALSE),"")</f>
        <v>Ovary</v>
      </c>
      <c r="M264" s="164">
        <f>_xlfn.IFNA(VLOOKUP(B264,'[1]CDM Patients Data'!$B$1266:$O$5000,8,FALSE),"")</f>
        <v>0</v>
      </c>
      <c r="N264" s="164">
        <f>_xlfn.IFNA(VLOOKUP(B264,'[1]CDM Patients Data'!$B$1266:$O$5000,9,FALSE),"")</f>
        <v>0</v>
      </c>
      <c r="O264" s="164">
        <f>_xlfn.IFNA(VLOOKUP(B264,'[1]CDM Patients Data'!$B$1266:$O$3492,10,FALSE),"")</f>
        <v>0</v>
      </c>
      <c r="P264" s="164">
        <f>_xlfn.IFNA(VLOOKUP(B264,'[1]CDM Patients Data'!$B$1266:$O$3492,11,FALSE),"")</f>
        <v>0</v>
      </c>
      <c r="Q264" s="164">
        <f>_xlfn.IFNA(VLOOKUP(B264,'[1]CDM Patients Data'!$B$1266:$O$3492,12,FALSE),"")</f>
        <v>0</v>
      </c>
      <c r="R264" s="164">
        <f>_xlfn.IFNA(VLOOKUP(B264,'[1]CDM Patients Data'!$B$1266:$O$3492,13,FALSE),"")</f>
        <v>0</v>
      </c>
      <c r="S264" s="164">
        <f>_xlfn.IFNA(VLOOKUP(B264,'[1]CDM Patients Data'!$B$1266:$O$3492,14,FALSE),"")</f>
        <v>0</v>
      </c>
      <c r="T264" s="164" t="str">
        <f>_xlfn.IFNA(VLOOKUP(B264,'[1]CDM Patients Data'!$B$1266:$N$5000,6,FALSE),"")</f>
        <v>Manohar</v>
      </c>
      <c r="U264" s="164" t="s">
        <v>73</v>
      </c>
      <c r="V264" s="164" t="s">
        <v>73</v>
      </c>
      <c r="W264" s="164" t="s">
        <v>74</v>
      </c>
      <c r="X264" s="164" t="s">
        <v>131</v>
      </c>
      <c r="Y264" s="164"/>
      <c r="Z264" s="164"/>
      <c r="AA264" s="164"/>
      <c r="AB264" s="164"/>
      <c r="AC264" s="210"/>
      <c r="AD264" s="211"/>
      <c r="AE264" s="211"/>
      <c r="AF264" s="199"/>
      <c r="AG264" s="199"/>
      <c r="AH264" s="214" t="s">
        <v>915</v>
      </c>
      <c r="AI264" s="199"/>
      <c r="AJ264" s="199"/>
      <c r="AK264" s="218" t="s">
        <v>84</v>
      </c>
      <c r="AL264" s="220"/>
      <c r="AM264" s="218"/>
      <c r="AN264" s="218"/>
      <c r="AO264" s="218" t="s">
        <v>76</v>
      </c>
      <c r="AP264" s="218"/>
      <c r="AQ264" s="218"/>
      <c r="AR264" s="218"/>
      <c r="AS264" s="218"/>
      <c r="AT264" s="218"/>
      <c r="AU264" s="218"/>
      <c r="AV264" s="218"/>
      <c r="AW264" s="218"/>
      <c r="AX264" s="218"/>
      <c r="AY264" s="218"/>
      <c r="AZ264" s="218"/>
      <c r="BA264" s="218"/>
      <c r="BB264" s="218"/>
      <c r="BC264" s="218"/>
      <c r="BD264" s="218"/>
      <c r="BE264" s="218">
        <v>12.46</v>
      </c>
      <c r="BF264" s="218"/>
      <c r="BG264" s="218" t="str">
        <f>IF(BE264&gt;15,"MSI-H",IF(BE264="","NA",IF(BE264&lt;15,"MSS")))</f>
        <v>MSS</v>
      </c>
      <c r="BH264" s="218"/>
      <c r="BI264" s="218"/>
      <c r="BJ264" s="222"/>
      <c r="BK264" s="199"/>
      <c r="BL264" s="218" t="s">
        <v>84</v>
      </c>
      <c r="BM264" s="218"/>
      <c r="BN264" s="218"/>
      <c r="BO264" s="218"/>
      <c r="BP264" s="218" t="s">
        <v>373</v>
      </c>
      <c r="BQ264" s="218"/>
      <c r="BR264" s="218"/>
      <c r="BS264" s="218"/>
      <c r="BT264" s="218"/>
      <c r="BU264" s="218"/>
      <c r="BV264" s="218"/>
      <c r="BW264" s="218"/>
      <c r="BX264" s="218"/>
      <c r="BY264" s="199"/>
      <c r="BZ264" s="228" t="s">
        <v>84</v>
      </c>
      <c r="CA264" s="228"/>
      <c r="CB264" s="229">
        <f t="shared" si="88"/>
        <v>0</v>
      </c>
      <c r="CC264" s="218"/>
      <c r="CD264" s="228"/>
      <c r="CE264" s="230"/>
      <c r="CF264" s="230"/>
      <c r="CG264" s="230"/>
      <c r="CH264" s="230"/>
      <c r="CI264" s="230"/>
      <c r="CJ264" s="230"/>
      <c r="CK264" s="230"/>
      <c r="CL264" s="230"/>
      <c r="CM264" s="230"/>
      <c r="CN264" s="218"/>
      <c r="CO264" s="199"/>
      <c r="CP264" s="230" t="s">
        <v>84</v>
      </c>
      <c r="CQ264" s="232"/>
      <c r="CR264" s="230"/>
      <c r="CS264" s="230"/>
      <c r="CT264" s="230"/>
      <c r="CU264" s="230"/>
      <c r="CV264" s="230"/>
      <c r="CW264" s="230"/>
    </row>
    <row r="265" ht="45" hidden="1" spans="1:101">
      <c r="A265" s="191">
        <v>1322</v>
      </c>
      <c r="B265" s="192" t="s">
        <v>1071</v>
      </c>
      <c r="C265" s="193" t="s">
        <v>1072</v>
      </c>
      <c r="D265" s="191" t="s">
        <v>99</v>
      </c>
      <c r="E265" s="199"/>
      <c r="F265" s="199"/>
      <c r="G265" s="199"/>
      <c r="H265" s="200" t="s">
        <v>334</v>
      </c>
      <c r="I265" s="204" t="s">
        <v>172</v>
      </c>
      <c r="J265" s="202"/>
      <c r="K265" s="202"/>
      <c r="L265" s="164" t="str">
        <f>_xlfn.IFNA(VLOOKUP(B265,'[1]CDM Patients Data'!$B$1266:$O$5000,7,FALSE),"")</f>
        <v>Breast</v>
      </c>
      <c r="M265" s="164">
        <f>_xlfn.IFNA(VLOOKUP(B265,'[1]CDM Patients Data'!$B$1266:$O$5000,8,FALSE),"")</f>
        <v>0</v>
      </c>
      <c r="N265" s="164">
        <f>_xlfn.IFNA(VLOOKUP(B265,'[1]CDM Patients Data'!$B$1266:$O$5000,9,FALSE),"")</f>
        <v>0</v>
      </c>
      <c r="O265" s="164">
        <f>_xlfn.IFNA(VLOOKUP(B265,'[1]CDM Patients Data'!$B$1266:$O$3492,10,FALSE),"")</f>
        <v>0</v>
      </c>
      <c r="P265" s="164">
        <f>_xlfn.IFNA(VLOOKUP(B265,'[1]CDM Patients Data'!$B$1266:$O$3492,11,FALSE),"")</f>
        <v>0</v>
      </c>
      <c r="Q265" s="164">
        <f>_xlfn.IFNA(VLOOKUP(B265,'[1]CDM Patients Data'!$B$1266:$O$3492,12,FALSE),"")</f>
        <v>0</v>
      </c>
      <c r="R265" s="164">
        <f>_xlfn.IFNA(VLOOKUP(B265,'[1]CDM Patients Data'!$B$1266:$O$3492,13,FALSE),"")</f>
        <v>0</v>
      </c>
      <c r="S265" s="164">
        <f>_xlfn.IFNA(VLOOKUP(B265,'[1]CDM Patients Data'!$B$1266:$O$3492,14,FALSE),"")</f>
        <v>0</v>
      </c>
      <c r="T265" s="164" t="str">
        <f>_xlfn.IFNA(VLOOKUP(B265,'[1]CDM Patients Data'!$B$1266:$N$5000,6,FALSE),"")</f>
        <v>Manohar</v>
      </c>
      <c r="U265" s="164" t="s">
        <v>90</v>
      </c>
      <c r="V265" s="164" t="s">
        <v>207</v>
      </c>
      <c r="W265" s="164" t="s">
        <v>1073</v>
      </c>
      <c r="X265" s="164" t="s">
        <v>93</v>
      </c>
      <c r="Y265" s="164"/>
      <c r="Z265" s="164"/>
      <c r="AA265" s="164"/>
      <c r="AB265" s="164"/>
      <c r="AC265" s="210"/>
      <c r="AD265" s="211"/>
      <c r="AE265" s="211"/>
      <c r="AF265" s="199"/>
      <c r="AG265" s="199"/>
      <c r="AH265" s="214" t="s">
        <v>589</v>
      </c>
      <c r="AI265" s="199"/>
      <c r="AJ265" s="199"/>
      <c r="AK265" s="218" t="s">
        <v>84</v>
      </c>
      <c r="AL265" s="220"/>
      <c r="AM265" s="218"/>
      <c r="AN265" s="218"/>
      <c r="AO265" s="218" t="s">
        <v>76</v>
      </c>
      <c r="AP265" s="218"/>
      <c r="AQ265" s="218"/>
      <c r="AR265" s="218"/>
      <c r="AS265" s="218"/>
      <c r="AT265" s="218"/>
      <c r="AU265" s="218"/>
      <c r="AV265" s="218"/>
      <c r="AW265" s="218"/>
      <c r="AX265" s="218"/>
      <c r="AY265" s="218"/>
      <c r="AZ265" s="218"/>
      <c r="BA265" s="218"/>
      <c r="BB265" s="218"/>
      <c r="BC265" s="218"/>
      <c r="BD265" s="218"/>
      <c r="BE265" s="218"/>
      <c r="BF265" s="218"/>
      <c r="BG265" s="218"/>
      <c r="BH265" s="218"/>
      <c r="BI265" s="218"/>
      <c r="BJ265" s="222"/>
      <c r="BK265" s="199"/>
      <c r="BL265" s="218" t="s">
        <v>84</v>
      </c>
      <c r="BM265" s="218"/>
      <c r="BN265" s="218"/>
      <c r="BO265" s="218"/>
      <c r="BP265" s="218" t="s">
        <v>373</v>
      </c>
      <c r="BQ265" s="218"/>
      <c r="BR265" s="218"/>
      <c r="BS265" s="218"/>
      <c r="BT265" s="218"/>
      <c r="BU265" s="218"/>
      <c r="BV265" s="218"/>
      <c r="BW265" s="218"/>
      <c r="BX265" s="218"/>
      <c r="BY265" s="199"/>
      <c r="BZ265" s="228" t="s">
        <v>84</v>
      </c>
      <c r="CA265" s="228"/>
      <c r="CB265" s="229">
        <f t="shared" si="88"/>
        <v>0</v>
      </c>
      <c r="CC265" s="218"/>
      <c r="CD265" s="228"/>
      <c r="CE265" s="230"/>
      <c r="CF265" s="230"/>
      <c r="CG265" s="230"/>
      <c r="CH265" s="230"/>
      <c r="CI265" s="230"/>
      <c r="CJ265" s="230"/>
      <c r="CK265" s="230"/>
      <c r="CL265" s="230"/>
      <c r="CM265" s="230"/>
      <c r="CN265" s="218"/>
      <c r="CO265" s="199"/>
      <c r="CP265" s="230" t="s">
        <v>84</v>
      </c>
      <c r="CQ265" s="232"/>
      <c r="CR265" s="230"/>
      <c r="CS265" s="230"/>
      <c r="CT265" s="230"/>
      <c r="CU265" s="230"/>
      <c r="CV265" s="230"/>
      <c r="CW265" s="230"/>
    </row>
    <row r="266" ht="30" hidden="1" spans="1:101">
      <c r="A266" s="191">
        <v>1323</v>
      </c>
      <c r="B266" s="192" t="s">
        <v>1074</v>
      </c>
      <c r="C266" s="193" t="s">
        <v>1075</v>
      </c>
      <c r="D266" s="191" t="s">
        <v>99</v>
      </c>
      <c r="E266" s="199"/>
      <c r="F266" s="199"/>
      <c r="G266" s="199"/>
      <c r="H266" s="200" t="s">
        <v>822</v>
      </c>
      <c r="I266" s="204" t="s">
        <v>172</v>
      </c>
      <c r="J266" s="202"/>
      <c r="K266" s="202"/>
      <c r="L266" s="164" t="str">
        <f>_xlfn.IFNA(VLOOKUP(B266,'[1]CDM Patients Data'!$B$1266:$O$5000,7,FALSE),"")</f>
        <v>Sigmoid colon</v>
      </c>
      <c r="M266" s="164">
        <f>_xlfn.IFNA(VLOOKUP(B266,'[1]CDM Patients Data'!$B$1266:$O$5000,8,FALSE),"")</f>
        <v>0</v>
      </c>
      <c r="N266" s="164">
        <f>_xlfn.IFNA(VLOOKUP(B266,'[1]CDM Patients Data'!$B$1266:$O$5000,9,FALSE),"")</f>
        <v>0</v>
      </c>
      <c r="O266" s="164">
        <f>_xlfn.IFNA(VLOOKUP(B266,'[1]CDM Patients Data'!$B$1266:$O$3492,10,FALSE),"")</f>
        <v>0</v>
      </c>
      <c r="P266" s="164">
        <f>_xlfn.IFNA(VLOOKUP(B266,'[1]CDM Patients Data'!$B$1266:$O$3492,11,FALSE),"")</f>
        <v>0</v>
      </c>
      <c r="Q266" s="164">
        <f>_xlfn.IFNA(VLOOKUP(B266,'[1]CDM Patients Data'!$B$1266:$O$3492,12,FALSE),"")</f>
        <v>0</v>
      </c>
      <c r="R266" s="164">
        <f>_xlfn.IFNA(VLOOKUP(B266,'[1]CDM Patients Data'!$B$1266:$O$3492,13,FALSE),"")</f>
        <v>0</v>
      </c>
      <c r="S266" s="164">
        <f>_xlfn.IFNA(VLOOKUP(B266,'[1]CDM Patients Data'!$B$1266:$O$3492,14,FALSE),"")</f>
        <v>0</v>
      </c>
      <c r="T266" s="164" t="str">
        <f>_xlfn.IFNA(VLOOKUP(B266,'[1]CDM Patients Data'!$B$1266:$N$5000,6,FALSE),"")</f>
        <v>Manohar</v>
      </c>
      <c r="U266" s="164" t="s">
        <v>293</v>
      </c>
      <c r="V266" s="164" t="s">
        <v>800</v>
      </c>
      <c r="W266" s="164" t="s">
        <v>130</v>
      </c>
      <c r="X266" s="164" t="s">
        <v>131</v>
      </c>
      <c r="Y266" s="164"/>
      <c r="Z266" s="164"/>
      <c r="AA266" s="164"/>
      <c r="AB266" s="164"/>
      <c r="AC266" s="210"/>
      <c r="AD266" s="211"/>
      <c r="AE266" s="211"/>
      <c r="AF266" s="199"/>
      <c r="AG266" s="199"/>
      <c r="AH266" s="214" t="s">
        <v>589</v>
      </c>
      <c r="AI266" s="199"/>
      <c r="AJ266" s="199"/>
      <c r="AK266" s="218" t="s">
        <v>84</v>
      </c>
      <c r="AL266" s="220"/>
      <c r="AM266" s="218"/>
      <c r="AN266" s="218"/>
      <c r="AO266" s="218" t="s">
        <v>76</v>
      </c>
      <c r="AP266" s="218"/>
      <c r="AQ266" s="218"/>
      <c r="AR266" s="218"/>
      <c r="AS266" s="218"/>
      <c r="AT266" s="218"/>
      <c r="AU266" s="218"/>
      <c r="AV266" s="218"/>
      <c r="AW266" s="218"/>
      <c r="AX266" s="218"/>
      <c r="AY266" s="218"/>
      <c r="AZ266" s="218"/>
      <c r="BA266" s="218"/>
      <c r="BB266" s="218"/>
      <c r="BC266" s="218"/>
      <c r="BD266" s="218"/>
      <c r="BE266" s="218"/>
      <c r="BF266" s="218"/>
      <c r="BG266" s="218"/>
      <c r="BH266" s="218"/>
      <c r="BI266" s="218"/>
      <c r="BJ266" s="222"/>
      <c r="BK266" s="199"/>
      <c r="BL266" s="218" t="s">
        <v>84</v>
      </c>
      <c r="BM266" s="218"/>
      <c r="BN266" s="218"/>
      <c r="BO266" s="218"/>
      <c r="BP266" s="218" t="s">
        <v>373</v>
      </c>
      <c r="BQ266" s="218"/>
      <c r="BR266" s="218"/>
      <c r="BS266" s="218"/>
      <c r="BT266" s="218"/>
      <c r="BU266" s="218"/>
      <c r="BV266" s="218"/>
      <c r="BW266" s="218"/>
      <c r="BX266" s="218"/>
      <c r="BY266" s="199"/>
      <c r="BZ266" s="228" t="s">
        <v>84</v>
      </c>
      <c r="CA266" s="228"/>
      <c r="CB266" s="229">
        <f t="shared" si="88"/>
        <v>0</v>
      </c>
      <c r="CC266" s="218"/>
      <c r="CD266" s="228"/>
      <c r="CE266" s="230"/>
      <c r="CF266" s="230"/>
      <c r="CG266" s="230"/>
      <c r="CH266" s="230"/>
      <c r="CI266" s="230"/>
      <c r="CJ266" s="230"/>
      <c r="CK266" s="230"/>
      <c r="CL266" s="230"/>
      <c r="CM266" s="230"/>
      <c r="CN266" s="218"/>
      <c r="CO266" s="199"/>
      <c r="CP266" s="230" t="s">
        <v>84</v>
      </c>
      <c r="CQ266" s="232"/>
      <c r="CR266" s="230"/>
      <c r="CS266" s="230"/>
      <c r="CT266" s="230"/>
      <c r="CU266" s="230"/>
      <c r="CV266" s="230"/>
      <c r="CW266" s="230"/>
    </row>
    <row r="267" ht="105" hidden="1" spans="1:101">
      <c r="A267" s="191">
        <v>1324</v>
      </c>
      <c r="B267" s="192" t="s">
        <v>1076</v>
      </c>
      <c r="C267" s="193" t="s">
        <v>1077</v>
      </c>
      <c r="D267" s="191" t="s">
        <v>122</v>
      </c>
      <c r="E267" s="199"/>
      <c r="F267" s="199"/>
      <c r="G267" s="199"/>
      <c r="H267" s="200" t="s">
        <v>1078</v>
      </c>
      <c r="I267" s="204" t="s">
        <v>1079</v>
      </c>
      <c r="J267" s="202"/>
      <c r="K267" s="202"/>
      <c r="L267" s="164" t="str">
        <f>_xlfn.IFNA(VLOOKUP(B267,'[1]CDM Patients Data'!$B$1266:$O$5000,7,FALSE),"")</f>
        <v>Connective tissue thorax</v>
      </c>
      <c r="M267" s="164">
        <f>_xlfn.IFNA(VLOOKUP(B267,'[1]CDM Patients Data'!$B$1266:$O$5000,8,FALSE),"")</f>
        <v>0</v>
      </c>
      <c r="N267" s="164">
        <f>_xlfn.IFNA(VLOOKUP(B267,'[1]CDM Patients Data'!$B$1266:$O$5000,9,FALSE),"")</f>
        <v>0</v>
      </c>
      <c r="O267" s="164">
        <f>_xlfn.IFNA(VLOOKUP(B267,'[1]CDM Patients Data'!$B$1266:$O$3492,10,FALSE),"")</f>
        <v>0</v>
      </c>
      <c r="P267" s="164">
        <f>_xlfn.IFNA(VLOOKUP(B267,'[1]CDM Patients Data'!$B$1266:$O$3492,11,FALSE),"")</f>
        <v>0</v>
      </c>
      <c r="Q267" s="164">
        <f>_xlfn.IFNA(VLOOKUP(B267,'[1]CDM Patients Data'!$B$1266:$O$3492,12,FALSE),"")</f>
        <v>0</v>
      </c>
      <c r="R267" s="164">
        <f>_xlfn.IFNA(VLOOKUP(B267,'[1]CDM Patients Data'!$B$1266:$O$3492,13,FALSE),"")</f>
        <v>0</v>
      </c>
      <c r="S267" s="164">
        <f>_xlfn.IFNA(VLOOKUP(B267,'[1]CDM Patients Data'!$B$1266:$O$3492,14,FALSE),"")</f>
        <v>0</v>
      </c>
      <c r="T267" s="164" t="str">
        <f>_xlfn.IFNA(VLOOKUP(B267,'[1]CDM Patients Data'!$B$1266:$N$5000,6,FALSE),"")</f>
        <v>Manohar</v>
      </c>
      <c r="U267" s="164" t="s">
        <v>391</v>
      </c>
      <c r="V267" s="164" t="s">
        <v>930</v>
      </c>
      <c r="W267" s="164" t="s">
        <v>74</v>
      </c>
      <c r="X267" s="164" t="s">
        <v>393</v>
      </c>
      <c r="Y267" s="164"/>
      <c r="Z267" s="164"/>
      <c r="AA267" s="164"/>
      <c r="AB267" s="164"/>
      <c r="AC267" s="210"/>
      <c r="AD267" s="211"/>
      <c r="AE267" s="211" t="s">
        <v>78</v>
      </c>
      <c r="AF267" s="199"/>
      <c r="AG267" s="199"/>
      <c r="AH267" s="214" t="s">
        <v>79</v>
      </c>
      <c r="AI267" s="199"/>
      <c r="AJ267" s="199"/>
      <c r="AK267" s="218" t="s">
        <v>80</v>
      </c>
      <c r="AL267" s="220">
        <v>40895351</v>
      </c>
      <c r="AM267" s="218">
        <v>12.2686053</v>
      </c>
      <c r="AN267" s="218">
        <v>92.1</v>
      </c>
      <c r="AO267" s="218" t="s">
        <v>94</v>
      </c>
      <c r="AP267" s="218" t="s">
        <v>1080</v>
      </c>
      <c r="AQ267" s="218" t="s">
        <v>1081</v>
      </c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218"/>
      <c r="BD267" s="218"/>
      <c r="BE267" s="218"/>
      <c r="BF267" s="218"/>
      <c r="BG267" s="218"/>
      <c r="BH267" s="218"/>
      <c r="BI267" s="218"/>
      <c r="BJ267" s="222"/>
      <c r="BK267" s="199"/>
      <c r="BL267" s="218" t="s">
        <v>84</v>
      </c>
      <c r="BM267" s="218"/>
      <c r="BN267" s="218"/>
      <c r="BO267" s="218"/>
      <c r="BP267" s="218" t="s">
        <v>373</v>
      </c>
      <c r="BQ267" s="218"/>
      <c r="BR267" s="218"/>
      <c r="BS267" s="218"/>
      <c r="BT267" s="218"/>
      <c r="BU267" s="218"/>
      <c r="BV267" s="218"/>
      <c r="BW267" s="218"/>
      <c r="BX267" s="218"/>
      <c r="BY267" s="199"/>
      <c r="BZ267" s="228" t="s">
        <v>84</v>
      </c>
      <c r="CA267" s="228"/>
      <c r="CB267" s="229">
        <f t="shared" si="88"/>
        <v>0</v>
      </c>
      <c r="CC267" s="218"/>
      <c r="CD267" s="228"/>
      <c r="CE267" s="230"/>
      <c r="CF267" s="230"/>
      <c r="CG267" s="230"/>
      <c r="CH267" s="230"/>
      <c r="CI267" s="230"/>
      <c r="CJ267" s="230"/>
      <c r="CK267" s="230"/>
      <c r="CL267" s="230"/>
      <c r="CM267" s="230"/>
      <c r="CN267" s="218"/>
      <c r="CO267" s="199"/>
      <c r="CP267" s="230" t="s">
        <v>80</v>
      </c>
      <c r="CQ267" s="234">
        <v>5700052</v>
      </c>
      <c r="CR267" s="230">
        <f>CQ267*150/10^9</f>
        <v>0.8550078</v>
      </c>
      <c r="CS267" s="230"/>
      <c r="CT267" s="230" t="s">
        <v>604</v>
      </c>
      <c r="CU267" s="230"/>
      <c r="CV267" s="230"/>
      <c r="CW267" s="230"/>
    </row>
    <row r="268" ht="25.5" hidden="1" spans="1:101">
      <c r="A268" s="191">
        <v>1326</v>
      </c>
      <c r="B268" s="192" t="s">
        <v>1082</v>
      </c>
      <c r="C268" s="193" t="s">
        <v>1083</v>
      </c>
      <c r="D268" s="191" t="s">
        <v>1007</v>
      </c>
      <c r="E268" s="199"/>
      <c r="F268" s="199"/>
      <c r="G268" s="199"/>
      <c r="H268" s="200" t="s">
        <v>1084</v>
      </c>
      <c r="I268" s="204" t="s">
        <v>172</v>
      </c>
      <c r="J268" s="202"/>
      <c r="K268" s="202"/>
      <c r="L268" s="164" t="str">
        <f>_xlfn.IFNA(VLOOKUP(B268,'[1]CDM Patients Data'!$B$1266:$O$5000,7,FALSE),"")</f>
        <v>Non-Cancer</v>
      </c>
      <c r="M268" s="164" t="str">
        <f>_xlfn.IFNA(VLOOKUP(B268,'[1]CDM Patients Data'!$B$1266:$O$5000,8,FALSE),"")</f>
        <v>Non-Cancer</v>
      </c>
      <c r="N268" s="164" t="str">
        <f>_xlfn.IFNA(VLOOKUP(B268,'[1]CDM Patients Data'!$B$1266:$O$5000,9,FALSE),"")</f>
        <v>Non-Cancer</v>
      </c>
      <c r="O268" s="164" t="str">
        <f>_xlfn.IFNA(VLOOKUP(B268,'[1]CDM Patients Data'!$B$1266:$O$3492,10,FALSE),"")</f>
        <v>Non-Cancer</v>
      </c>
      <c r="P268" s="164">
        <f>_xlfn.IFNA(VLOOKUP(B268,'[1]CDM Patients Data'!$B$1266:$O$3492,11,FALSE),"")</f>
        <v>0</v>
      </c>
      <c r="Q268" s="164">
        <f>_xlfn.IFNA(VLOOKUP(B268,'[1]CDM Patients Data'!$B$1266:$O$3492,12,FALSE),"")</f>
        <v>0</v>
      </c>
      <c r="R268" s="164">
        <f>_xlfn.IFNA(VLOOKUP(B268,'[1]CDM Patients Data'!$B$1266:$O$3492,13,FALSE),"")</f>
        <v>0</v>
      </c>
      <c r="S268" s="164">
        <f>_xlfn.IFNA(VLOOKUP(B268,'[1]CDM Patients Data'!$B$1266:$O$3492,14,FALSE),"")</f>
        <v>0</v>
      </c>
      <c r="T268" s="164" t="str">
        <f>_xlfn.IFNA(VLOOKUP(B268,'[1]CDM Patients Data'!$B$1266:$N$5000,6,FALSE),"")</f>
        <v>Manohar</v>
      </c>
      <c r="U268" s="164" t="s">
        <v>376</v>
      </c>
      <c r="V268" s="164" t="s">
        <v>76</v>
      </c>
      <c r="W268" s="164" t="s">
        <v>76</v>
      </c>
      <c r="X268" s="164" t="s">
        <v>76</v>
      </c>
      <c r="Y268" s="164"/>
      <c r="Z268" s="164"/>
      <c r="AA268" s="164"/>
      <c r="AB268" s="164"/>
      <c r="AC268" s="210"/>
      <c r="AD268" s="211"/>
      <c r="AE268" s="211"/>
      <c r="AF268" s="199"/>
      <c r="AG268" s="199"/>
      <c r="AH268" s="214" t="s">
        <v>589</v>
      </c>
      <c r="AI268" s="199"/>
      <c r="AJ268" s="199"/>
      <c r="AK268" s="218" t="s">
        <v>84</v>
      </c>
      <c r="AL268" s="220"/>
      <c r="AM268" s="218"/>
      <c r="AN268" s="218"/>
      <c r="AO268" s="218" t="s">
        <v>76</v>
      </c>
      <c r="AP268" s="218"/>
      <c r="AQ268" s="218"/>
      <c r="AR268" s="218"/>
      <c r="AS268" s="218"/>
      <c r="AT268" s="218"/>
      <c r="AU268" s="218"/>
      <c r="AV268" s="218"/>
      <c r="AW268" s="218"/>
      <c r="AX268" s="218"/>
      <c r="AY268" s="218"/>
      <c r="AZ268" s="218"/>
      <c r="BA268" s="218"/>
      <c r="BB268" s="218"/>
      <c r="BC268" s="218"/>
      <c r="BD268" s="218"/>
      <c r="BE268" s="218"/>
      <c r="BF268" s="218"/>
      <c r="BG268" s="218"/>
      <c r="BH268" s="218"/>
      <c r="BI268" s="218"/>
      <c r="BJ268" s="222"/>
      <c r="BK268" s="199"/>
      <c r="BL268" s="218" t="s">
        <v>84</v>
      </c>
      <c r="BM268" s="218"/>
      <c r="BN268" s="218"/>
      <c r="BO268" s="218"/>
      <c r="BP268" s="218" t="s">
        <v>373</v>
      </c>
      <c r="BQ268" s="218"/>
      <c r="BR268" s="218"/>
      <c r="BS268" s="218"/>
      <c r="BT268" s="218"/>
      <c r="BU268" s="218"/>
      <c r="BV268" s="218"/>
      <c r="BW268" s="218"/>
      <c r="BX268" s="218"/>
      <c r="BY268" s="199"/>
      <c r="BZ268" s="228" t="s">
        <v>84</v>
      </c>
      <c r="CA268" s="228"/>
      <c r="CB268" s="229">
        <f t="shared" si="88"/>
        <v>0</v>
      </c>
      <c r="CC268" s="218"/>
      <c r="CD268" s="228"/>
      <c r="CE268" s="230"/>
      <c r="CF268" s="230"/>
      <c r="CG268" s="230"/>
      <c r="CH268" s="230"/>
      <c r="CI268" s="230"/>
      <c r="CJ268" s="230"/>
      <c r="CK268" s="230"/>
      <c r="CL268" s="230"/>
      <c r="CM268" s="230"/>
      <c r="CN268" s="218"/>
      <c r="CO268" s="199"/>
      <c r="CP268" s="230" t="s">
        <v>84</v>
      </c>
      <c r="CQ268" s="232"/>
      <c r="CR268" s="230"/>
      <c r="CS268" s="230"/>
      <c r="CT268" s="230"/>
      <c r="CU268" s="230"/>
      <c r="CV268" s="230"/>
      <c r="CW268" s="230"/>
    </row>
    <row r="269" ht="45" hidden="1" spans="1:101">
      <c r="A269" s="191">
        <v>1327</v>
      </c>
      <c r="B269" s="192" t="s">
        <v>1085</v>
      </c>
      <c r="C269" s="193" t="s">
        <v>1086</v>
      </c>
      <c r="D269" s="191" t="s">
        <v>88</v>
      </c>
      <c r="E269" s="199"/>
      <c r="F269" s="199"/>
      <c r="G269" s="199"/>
      <c r="H269" s="200"/>
      <c r="I269" s="204" t="s">
        <v>172</v>
      </c>
      <c r="J269" s="202"/>
      <c r="K269" s="202"/>
      <c r="L269" s="164" t="str">
        <f>_xlfn.IFNA(VLOOKUP(B269,'[1]CDM Patients Data'!$B$1266:$O$5000,7,FALSE),"")</f>
        <v>Breast</v>
      </c>
      <c r="M269" s="164">
        <f>_xlfn.IFNA(VLOOKUP(B269,'[1]CDM Patients Data'!$B$1266:$O$5000,8,FALSE),"")</f>
        <v>0</v>
      </c>
      <c r="N269" s="164">
        <f>_xlfn.IFNA(VLOOKUP(B269,'[1]CDM Patients Data'!$B$1266:$O$5000,9,FALSE),"")</f>
        <v>0</v>
      </c>
      <c r="O269" s="164">
        <f>_xlfn.IFNA(VLOOKUP(B269,'[1]CDM Patients Data'!$B$1266:$O$3492,10,FALSE),"")</f>
        <v>0</v>
      </c>
      <c r="P269" s="164">
        <f>_xlfn.IFNA(VLOOKUP(B269,'[1]CDM Patients Data'!$B$1266:$O$3492,11,FALSE),"")</f>
        <v>0</v>
      </c>
      <c r="Q269" s="164">
        <f>_xlfn.IFNA(VLOOKUP(B269,'[1]CDM Patients Data'!$B$1266:$O$3492,12,FALSE),"")</f>
        <v>0</v>
      </c>
      <c r="R269" s="164">
        <f>_xlfn.IFNA(VLOOKUP(B269,'[1]CDM Patients Data'!$B$1266:$O$3492,13,FALSE),"")</f>
        <v>0</v>
      </c>
      <c r="S269" s="164">
        <f>_xlfn.IFNA(VLOOKUP(B269,'[1]CDM Patients Data'!$B$1266:$O$3492,14,FALSE),"")</f>
        <v>0</v>
      </c>
      <c r="T269" s="164" t="str">
        <f>_xlfn.IFNA(VLOOKUP(B269,'[1]CDM Patients Data'!$B$1266:$N$5000,6,FALSE),"")</f>
        <v>Manohar</v>
      </c>
      <c r="U269" s="164" t="s">
        <v>90</v>
      </c>
      <c r="V269" s="164" t="s">
        <v>107</v>
      </c>
      <c r="W269" s="164" t="s">
        <v>1073</v>
      </c>
      <c r="X269" s="164" t="s">
        <v>74</v>
      </c>
      <c r="Y269" s="164"/>
      <c r="Z269" s="164"/>
      <c r="AA269" s="164"/>
      <c r="AB269" s="164"/>
      <c r="AC269" s="210"/>
      <c r="AD269" s="211"/>
      <c r="AE269" s="211"/>
      <c r="AF269" s="199"/>
      <c r="AG269" s="199"/>
      <c r="AH269" s="214" t="s">
        <v>589</v>
      </c>
      <c r="AI269" s="199"/>
      <c r="AJ269" s="199"/>
      <c r="AK269" s="218" t="s">
        <v>84</v>
      </c>
      <c r="AL269" s="220"/>
      <c r="AM269" s="218"/>
      <c r="AN269" s="218"/>
      <c r="AO269" s="218" t="s">
        <v>76</v>
      </c>
      <c r="AP269" s="218"/>
      <c r="AQ269" s="218"/>
      <c r="AR269" s="218"/>
      <c r="AS269" s="218"/>
      <c r="AT269" s="218"/>
      <c r="AU269" s="218"/>
      <c r="AV269" s="218"/>
      <c r="AW269" s="218"/>
      <c r="AX269" s="218"/>
      <c r="AY269" s="218"/>
      <c r="AZ269" s="218"/>
      <c r="BA269" s="218"/>
      <c r="BB269" s="218"/>
      <c r="BC269" s="218"/>
      <c r="BD269" s="218"/>
      <c r="BE269" s="218"/>
      <c r="BF269" s="218"/>
      <c r="BG269" s="218"/>
      <c r="BH269" s="218"/>
      <c r="BI269" s="218"/>
      <c r="BJ269" s="222"/>
      <c r="BK269" s="199"/>
      <c r="BL269" s="218" t="s">
        <v>84</v>
      </c>
      <c r="BM269" s="218"/>
      <c r="BN269" s="218"/>
      <c r="BO269" s="218"/>
      <c r="BP269" s="218" t="s">
        <v>373</v>
      </c>
      <c r="BQ269" s="218"/>
      <c r="BR269" s="218"/>
      <c r="BS269" s="218"/>
      <c r="BT269" s="218"/>
      <c r="BU269" s="218"/>
      <c r="BV269" s="218"/>
      <c r="BW269" s="218"/>
      <c r="BX269" s="218"/>
      <c r="BY269" s="199"/>
      <c r="BZ269" s="228" t="s">
        <v>84</v>
      </c>
      <c r="CA269" s="228"/>
      <c r="CB269" s="229">
        <f t="shared" si="88"/>
        <v>0</v>
      </c>
      <c r="CC269" s="218"/>
      <c r="CD269" s="228"/>
      <c r="CE269" s="230"/>
      <c r="CF269" s="230"/>
      <c r="CG269" s="230"/>
      <c r="CH269" s="230"/>
      <c r="CI269" s="230"/>
      <c r="CJ269" s="230"/>
      <c r="CK269" s="230"/>
      <c r="CL269" s="230"/>
      <c r="CM269" s="230"/>
      <c r="CN269" s="218"/>
      <c r="CO269" s="199"/>
      <c r="CP269" s="230" t="s">
        <v>84</v>
      </c>
      <c r="CQ269" s="232"/>
      <c r="CR269" s="230"/>
      <c r="CS269" s="230"/>
      <c r="CT269" s="230"/>
      <c r="CU269" s="230"/>
      <c r="CV269" s="230"/>
      <c r="CW269" s="230"/>
    </row>
    <row r="270" ht="78.75" hidden="1" spans="1:101">
      <c r="A270" s="191">
        <v>1329</v>
      </c>
      <c r="B270" s="192" t="s">
        <v>1087</v>
      </c>
      <c r="C270" s="193" t="s">
        <v>1088</v>
      </c>
      <c r="D270" s="191" t="s">
        <v>99</v>
      </c>
      <c r="E270" s="199"/>
      <c r="F270" s="199"/>
      <c r="G270" s="199"/>
      <c r="H270" s="200" t="s">
        <v>1089</v>
      </c>
      <c r="I270" s="204" t="s">
        <v>172</v>
      </c>
      <c r="J270" s="202"/>
      <c r="K270" s="202"/>
      <c r="L270" s="164" t="str">
        <f>_xlfn.IFNA(VLOOKUP(B270,'[1]CDM Patients Data'!$B$1266:$O$5000,7,FALSE),"")</f>
        <v>Colon</v>
      </c>
      <c r="M270" s="164">
        <f>_xlfn.IFNA(VLOOKUP(B270,'[1]CDM Patients Data'!$B$1266:$O$5000,8,FALSE),"")</f>
        <v>0</v>
      </c>
      <c r="N270" s="164">
        <f>_xlfn.IFNA(VLOOKUP(B270,'[1]CDM Patients Data'!$B$1266:$O$5000,9,FALSE),"")</f>
        <v>0</v>
      </c>
      <c r="O270" s="164">
        <f>_xlfn.IFNA(VLOOKUP(B270,'[1]CDM Patients Data'!$B$1266:$O$3492,10,FALSE),"")</f>
        <v>0</v>
      </c>
      <c r="P270" s="164">
        <f>_xlfn.IFNA(VLOOKUP(B270,'[1]CDM Patients Data'!$B$1266:$O$3492,11,FALSE),"")</f>
        <v>0</v>
      </c>
      <c r="Q270" s="164">
        <f>_xlfn.IFNA(VLOOKUP(B270,'[1]CDM Patients Data'!$B$1266:$O$3492,12,FALSE),"")</f>
        <v>0</v>
      </c>
      <c r="R270" s="164">
        <f>_xlfn.IFNA(VLOOKUP(B270,'[1]CDM Patients Data'!$B$1266:$O$3492,13,FALSE),"")</f>
        <v>0</v>
      </c>
      <c r="S270" s="164">
        <f>_xlfn.IFNA(VLOOKUP(B270,'[1]CDM Patients Data'!$B$1266:$O$3492,14,FALSE),"")</f>
        <v>0</v>
      </c>
      <c r="T270" s="164" t="str">
        <f>_xlfn.IFNA(VLOOKUP(B270,'[1]CDM Patients Data'!$B$1266:$N$5000,6,FALSE),"")</f>
        <v>Manohar</v>
      </c>
      <c r="U270" s="164" t="s">
        <v>293</v>
      </c>
      <c r="V270" s="164" t="s">
        <v>405</v>
      </c>
      <c r="W270" s="164" t="s">
        <v>130</v>
      </c>
      <c r="X270" s="164" t="s">
        <v>406</v>
      </c>
      <c r="Y270" s="164"/>
      <c r="Z270" s="164"/>
      <c r="AA270" s="164"/>
      <c r="AB270" s="164"/>
      <c r="AC270" s="210"/>
      <c r="AD270" s="211"/>
      <c r="AE270" s="211"/>
      <c r="AF270" s="199"/>
      <c r="AG270" s="199"/>
      <c r="AH270" s="214" t="s">
        <v>589</v>
      </c>
      <c r="AI270" s="199"/>
      <c r="AJ270" s="199"/>
      <c r="AK270" s="218" t="s">
        <v>84</v>
      </c>
      <c r="AL270" s="220"/>
      <c r="AM270" s="218"/>
      <c r="AN270" s="218"/>
      <c r="AO270" s="218" t="s">
        <v>76</v>
      </c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>
        <v>16.63</v>
      </c>
      <c r="BF270" s="218"/>
      <c r="BG270" s="218" t="str">
        <f t="shared" ref="BG270:BG275" si="90">IF(BE270&gt;15,"MSI-H",IF(BE270="","NA",IF(BE270&lt;15,"MSS")))</f>
        <v>MSI-H</v>
      </c>
      <c r="BH270" s="218"/>
      <c r="BI270" s="218"/>
      <c r="BJ270" s="222"/>
      <c r="BK270" s="199"/>
      <c r="BL270" s="218" t="s">
        <v>84</v>
      </c>
      <c r="BM270" s="218"/>
      <c r="BN270" s="218"/>
      <c r="BO270" s="218"/>
      <c r="BP270" s="218" t="s">
        <v>373</v>
      </c>
      <c r="BQ270" s="218" t="s">
        <v>180</v>
      </c>
      <c r="BR270" s="218"/>
      <c r="BS270" s="218"/>
      <c r="BT270" s="218"/>
      <c r="BU270" s="218"/>
      <c r="BV270" s="218"/>
      <c r="BW270" s="218"/>
      <c r="BX270" s="218"/>
      <c r="BY270" s="199"/>
      <c r="BZ270" s="228" t="s">
        <v>84</v>
      </c>
      <c r="CA270" s="228"/>
      <c r="CB270" s="229">
        <f t="shared" si="88"/>
        <v>0</v>
      </c>
      <c r="CC270" s="218"/>
      <c r="CD270" s="228"/>
      <c r="CE270" s="230"/>
      <c r="CF270" s="230"/>
      <c r="CG270" s="230"/>
      <c r="CH270" s="230"/>
      <c r="CI270" s="230"/>
      <c r="CJ270" s="230"/>
      <c r="CK270" s="230"/>
      <c r="CL270" s="230"/>
      <c r="CM270" s="230"/>
      <c r="CN270" s="218"/>
      <c r="CO270" s="199"/>
      <c r="CP270" s="230" t="s">
        <v>84</v>
      </c>
      <c r="CQ270" s="232"/>
      <c r="CR270" s="230"/>
      <c r="CS270" s="230"/>
      <c r="CT270" s="230"/>
      <c r="CU270" s="230"/>
      <c r="CV270" s="230"/>
      <c r="CW270" s="230"/>
    </row>
    <row r="271" ht="30" hidden="1" spans="1:101">
      <c r="A271" s="191">
        <v>1330</v>
      </c>
      <c r="B271" s="192" t="s">
        <v>1090</v>
      </c>
      <c r="C271" s="193" t="s">
        <v>1091</v>
      </c>
      <c r="D271" s="191" t="s">
        <v>111</v>
      </c>
      <c r="E271" s="199"/>
      <c r="F271" s="199"/>
      <c r="G271" s="199"/>
      <c r="H271" s="200"/>
      <c r="I271" s="204"/>
      <c r="J271" s="202"/>
      <c r="K271" s="202"/>
      <c r="L271" s="164" t="str">
        <f>_xlfn.IFNA(VLOOKUP(B271,'[1]CDM Patients Data'!$B$1266:$O$5000,7,FALSE),"")</f>
        <v>Sigmoid colon</v>
      </c>
      <c r="M271" s="164">
        <f>_xlfn.IFNA(VLOOKUP(B271,'[1]CDM Patients Data'!$B$1266:$O$5000,8,FALSE),"")</f>
        <v>0</v>
      </c>
      <c r="N271" s="164">
        <f>_xlfn.IFNA(VLOOKUP(B271,'[1]CDM Patients Data'!$B$1266:$O$5000,9,FALSE),"")</f>
        <v>0</v>
      </c>
      <c r="O271" s="164">
        <f>_xlfn.IFNA(VLOOKUP(B271,'[1]CDM Patients Data'!$B$1266:$O$3492,10,FALSE),"")</f>
        <v>0</v>
      </c>
      <c r="P271" s="164">
        <f>_xlfn.IFNA(VLOOKUP(B271,'[1]CDM Patients Data'!$B$1266:$O$3492,11,FALSE),"")</f>
        <v>0</v>
      </c>
      <c r="Q271" s="164">
        <f>_xlfn.IFNA(VLOOKUP(B271,'[1]CDM Patients Data'!$B$1266:$O$3492,12,FALSE),"")</f>
        <v>0</v>
      </c>
      <c r="R271" s="164">
        <f>_xlfn.IFNA(VLOOKUP(B271,'[1]CDM Patients Data'!$B$1266:$O$3492,13,FALSE),"")</f>
        <v>0</v>
      </c>
      <c r="S271" s="164">
        <f>_xlfn.IFNA(VLOOKUP(B271,'[1]CDM Patients Data'!$B$1266:$O$3492,14,FALSE),"")</f>
        <v>0</v>
      </c>
      <c r="T271" s="164" t="str">
        <f>_xlfn.IFNA(VLOOKUP(B271,'[1]CDM Patients Data'!$B$1266:$N$5000,6,FALSE),"")</f>
        <v>Manohar</v>
      </c>
      <c r="U271" s="164" t="s">
        <v>293</v>
      </c>
      <c r="V271" s="164" t="s">
        <v>800</v>
      </c>
      <c r="W271" s="164" t="s">
        <v>1073</v>
      </c>
      <c r="X271" s="164" t="s">
        <v>131</v>
      </c>
      <c r="Y271" s="164"/>
      <c r="Z271" s="164"/>
      <c r="AA271" s="164"/>
      <c r="AB271" s="164"/>
      <c r="AC271" s="210"/>
      <c r="AD271" s="211"/>
      <c r="AE271" s="211" t="s">
        <v>78</v>
      </c>
      <c r="AF271" s="199"/>
      <c r="AG271" s="199"/>
      <c r="AH271" s="214" t="s">
        <v>589</v>
      </c>
      <c r="AI271" s="199"/>
      <c r="AJ271" s="199"/>
      <c r="AK271" s="218" t="s">
        <v>84</v>
      </c>
      <c r="AL271" s="220"/>
      <c r="AM271" s="218"/>
      <c r="AN271" s="218"/>
      <c r="AO271" s="218" t="s">
        <v>76</v>
      </c>
      <c r="AP271" s="218" t="s">
        <v>289</v>
      </c>
      <c r="AQ271" s="218" t="s">
        <v>118</v>
      </c>
      <c r="AR271" s="218" t="s">
        <v>964</v>
      </c>
      <c r="AS271" s="218" t="s">
        <v>739</v>
      </c>
      <c r="AT271" s="218"/>
      <c r="AU271" s="218"/>
      <c r="AV271" s="218"/>
      <c r="AW271" s="218"/>
      <c r="AX271" s="218"/>
      <c r="AY271" s="218"/>
      <c r="AZ271" s="218"/>
      <c r="BA271" s="218"/>
      <c r="BB271" s="218"/>
      <c r="BC271" s="218"/>
      <c r="BD271" s="218"/>
      <c r="BE271" s="218"/>
      <c r="BF271" s="218"/>
      <c r="BG271" s="218"/>
      <c r="BH271" s="218"/>
      <c r="BI271" s="218"/>
      <c r="BJ271" s="222"/>
      <c r="BK271" s="199"/>
      <c r="BL271" s="218" t="s">
        <v>84</v>
      </c>
      <c r="BM271" s="218"/>
      <c r="BN271" s="218"/>
      <c r="BO271" s="218"/>
      <c r="BP271" s="218" t="s">
        <v>373</v>
      </c>
      <c r="BQ271" s="218"/>
      <c r="BR271" s="218"/>
      <c r="BS271" s="218"/>
      <c r="BT271" s="218"/>
      <c r="BU271" s="218"/>
      <c r="BV271" s="218"/>
      <c r="BW271" s="218"/>
      <c r="BX271" s="218"/>
      <c r="BY271" s="199"/>
      <c r="BZ271" s="228" t="s">
        <v>84</v>
      </c>
      <c r="CA271" s="228"/>
      <c r="CB271" s="229">
        <f t="shared" si="88"/>
        <v>0</v>
      </c>
      <c r="CC271" s="218"/>
      <c r="CD271" s="228"/>
      <c r="CE271" s="230"/>
      <c r="CF271" s="230"/>
      <c r="CG271" s="230"/>
      <c r="CH271" s="230"/>
      <c r="CI271" s="230"/>
      <c r="CJ271" s="230"/>
      <c r="CK271" s="230"/>
      <c r="CL271" s="230"/>
      <c r="CM271" s="230"/>
      <c r="CN271" s="218"/>
      <c r="CO271" s="199"/>
      <c r="CP271" s="230" t="s">
        <v>80</v>
      </c>
      <c r="CQ271" s="234">
        <v>22409978</v>
      </c>
      <c r="CR271" s="230">
        <f>CQ271*150/10^9</f>
        <v>3.3614967</v>
      </c>
      <c r="CS271" s="230"/>
      <c r="CT271" s="230" t="s">
        <v>604</v>
      </c>
      <c r="CU271" s="230"/>
      <c r="CV271" s="230"/>
      <c r="CW271" s="230"/>
    </row>
    <row r="272" ht="45" hidden="1" spans="1:101">
      <c r="A272" s="191">
        <v>1331</v>
      </c>
      <c r="B272" s="192" t="s">
        <v>1092</v>
      </c>
      <c r="C272" s="193" t="s">
        <v>1093</v>
      </c>
      <c r="D272" s="191" t="s">
        <v>88</v>
      </c>
      <c r="E272" s="199"/>
      <c r="F272" s="199"/>
      <c r="G272" s="199"/>
      <c r="H272" s="200" t="s">
        <v>320</v>
      </c>
      <c r="I272" s="204" t="s">
        <v>172</v>
      </c>
      <c r="J272" s="202"/>
      <c r="K272" s="202"/>
      <c r="L272" s="164" t="str">
        <f>_xlfn.IFNA(VLOOKUP(B272,'[1]CDM Patients Data'!$B$1266:$O$5000,7,FALSE),"")</f>
        <v>Ovary</v>
      </c>
      <c r="M272" s="164">
        <f>_xlfn.IFNA(VLOOKUP(B272,'[1]CDM Patients Data'!$B$1266:$O$5000,8,FALSE),"")</f>
        <v>0</v>
      </c>
      <c r="N272" s="164">
        <f>_xlfn.IFNA(VLOOKUP(B272,'[1]CDM Patients Data'!$B$1266:$O$5000,9,FALSE),"")</f>
        <v>0</v>
      </c>
      <c r="O272" s="164">
        <f>_xlfn.IFNA(VLOOKUP(B272,'[1]CDM Patients Data'!$B$1266:$O$3492,10,FALSE),"")</f>
        <v>0</v>
      </c>
      <c r="P272" s="164">
        <f>_xlfn.IFNA(VLOOKUP(B272,'[1]CDM Patients Data'!$B$1266:$O$3492,11,FALSE),"")</f>
        <v>0</v>
      </c>
      <c r="Q272" s="164">
        <f>_xlfn.IFNA(VLOOKUP(B272,'[1]CDM Patients Data'!$B$1266:$O$3492,12,FALSE),"")</f>
        <v>0</v>
      </c>
      <c r="R272" s="164">
        <f>_xlfn.IFNA(VLOOKUP(B272,'[1]CDM Patients Data'!$B$1266:$O$3492,13,FALSE),"")</f>
        <v>0</v>
      </c>
      <c r="S272" s="164">
        <f>_xlfn.IFNA(VLOOKUP(B272,'[1]CDM Patients Data'!$B$1266:$O$3492,14,FALSE),"")</f>
        <v>0</v>
      </c>
      <c r="T272" s="164" t="str">
        <f>_xlfn.IFNA(VLOOKUP(B272,'[1]CDM Patients Data'!$B$1266:$N$5000,6,FALSE),"")</f>
        <v>Manohar</v>
      </c>
      <c r="U272" s="164" t="s">
        <v>73</v>
      </c>
      <c r="V272" s="164" t="s">
        <v>73</v>
      </c>
      <c r="W272" s="164" t="s">
        <v>1073</v>
      </c>
      <c r="X272" s="164" t="s">
        <v>241</v>
      </c>
      <c r="Y272" s="164"/>
      <c r="Z272" s="164"/>
      <c r="AA272" s="164"/>
      <c r="AB272" s="164"/>
      <c r="AC272" s="210"/>
      <c r="AD272" s="211"/>
      <c r="AE272" s="211"/>
      <c r="AF272" s="199"/>
      <c r="AG272" s="199"/>
      <c r="AH272" s="214" t="s">
        <v>589</v>
      </c>
      <c r="AI272" s="199"/>
      <c r="AJ272" s="199"/>
      <c r="AK272" s="218" t="s">
        <v>84</v>
      </c>
      <c r="AL272" s="220"/>
      <c r="AM272" s="218"/>
      <c r="AN272" s="218"/>
      <c r="AO272" s="218" t="s">
        <v>76</v>
      </c>
      <c r="AP272" s="218"/>
      <c r="AQ272" s="218"/>
      <c r="AR272" s="218"/>
      <c r="AS272" s="218"/>
      <c r="AT272" s="218"/>
      <c r="AU272" s="218"/>
      <c r="AV272" s="218"/>
      <c r="AW272" s="218"/>
      <c r="AX272" s="218"/>
      <c r="AY272" s="218"/>
      <c r="AZ272" s="218"/>
      <c r="BA272" s="218"/>
      <c r="BB272" s="218"/>
      <c r="BC272" s="218"/>
      <c r="BD272" s="218"/>
      <c r="BE272" s="218">
        <v>12.46</v>
      </c>
      <c r="BF272" s="218"/>
      <c r="BG272" s="218" t="str">
        <f t="shared" si="90"/>
        <v>MSS</v>
      </c>
      <c r="BH272" s="218"/>
      <c r="BI272" s="218"/>
      <c r="BJ272" s="222"/>
      <c r="BK272" s="199"/>
      <c r="BL272" s="218" t="s">
        <v>84</v>
      </c>
      <c r="BM272" s="218"/>
      <c r="BN272" s="218"/>
      <c r="BO272" s="218"/>
      <c r="BP272" s="218" t="s">
        <v>373</v>
      </c>
      <c r="BQ272" s="218" t="s">
        <v>82</v>
      </c>
      <c r="BR272" s="218"/>
      <c r="BS272" s="218"/>
      <c r="BT272" s="218"/>
      <c r="BU272" s="218"/>
      <c r="BV272" s="218"/>
      <c r="BW272" s="218"/>
      <c r="BX272" s="218"/>
      <c r="BY272" s="199"/>
      <c r="BZ272" s="228" t="s">
        <v>84</v>
      </c>
      <c r="CA272" s="228"/>
      <c r="CB272" s="229">
        <f t="shared" si="88"/>
        <v>0</v>
      </c>
      <c r="CC272" s="218"/>
      <c r="CD272" s="228"/>
      <c r="CE272" s="230"/>
      <c r="CF272" s="230"/>
      <c r="CG272" s="230"/>
      <c r="CH272" s="230"/>
      <c r="CI272" s="230"/>
      <c r="CJ272" s="230"/>
      <c r="CK272" s="230"/>
      <c r="CL272" s="230"/>
      <c r="CM272" s="230"/>
      <c r="CN272" s="218"/>
      <c r="CO272" s="199"/>
      <c r="CP272" s="230" t="s">
        <v>84</v>
      </c>
      <c r="CQ272" s="232"/>
      <c r="CR272" s="230"/>
      <c r="CS272" s="230"/>
      <c r="CT272" s="230"/>
      <c r="CU272" s="230"/>
      <c r="CV272" s="230"/>
      <c r="CW272" s="230"/>
    </row>
    <row r="273" ht="60" hidden="1" spans="1:101">
      <c r="A273" s="191">
        <v>1332</v>
      </c>
      <c r="B273" s="192" t="s">
        <v>1094</v>
      </c>
      <c r="C273" s="193" t="s">
        <v>1095</v>
      </c>
      <c r="D273" s="191" t="s">
        <v>88</v>
      </c>
      <c r="E273" s="199"/>
      <c r="F273" s="199"/>
      <c r="G273" s="199"/>
      <c r="H273" s="200" t="s">
        <v>90</v>
      </c>
      <c r="I273" s="204" t="s">
        <v>172</v>
      </c>
      <c r="J273" s="202"/>
      <c r="K273" s="202"/>
      <c r="L273" s="164" t="str">
        <f>_xlfn.IFNA(VLOOKUP(B273,'[1]CDM Patients Data'!$B$1266:$O$5000,7,FALSE),"")</f>
        <v>Breast</v>
      </c>
      <c r="M273" s="164">
        <f>_xlfn.IFNA(VLOOKUP(B273,'[1]CDM Patients Data'!$B$1266:$O$5000,8,FALSE),"")</f>
        <v>0</v>
      </c>
      <c r="N273" s="164">
        <f>_xlfn.IFNA(VLOOKUP(B273,'[1]CDM Patients Data'!$B$1266:$O$5000,9,FALSE),"")</f>
        <v>0</v>
      </c>
      <c r="O273" s="164">
        <f>_xlfn.IFNA(VLOOKUP(B273,'[1]CDM Patients Data'!$B$1266:$O$3492,10,FALSE),"")</f>
        <v>0</v>
      </c>
      <c r="P273" s="164">
        <f>_xlfn.IFNA(VLOOKUP(B273,'[1]CDM Patients Data'!$B$1266:$O$3492,11,FALSE),"")</f>
        <v>0</v>
      </c>
      <c r="Q273" s="164">
        <f>_xlfn.IFNA(VLOOKUP(B273,'[1]CDM Patients Data'!$B$1266:$O$3492,12,FALSE),"")</f>
        <v>0</v>
      </c>
      <c r="R273" s="164">
        <f>_xlfn.IFNA(VLOOKUP(B273,'[1]CDM Patients Data'!$B$1266:$O$3492,13,FALSE),"")</f>
        <v>0</v>
      </c>
      <c r="S273" s="164">
        <f>_xlfn.IFNA(VLOOKUP(B273,'[1]CDM Patients Data'!$B$1266:$O$3492,14,FALSE),"")</f>
        <v>0</v>
      </c>
      <c r="T273" s="164" t="str">
        <f>_xlfn.IFNA(VLOOKUP(B273,'[1]CDM Patients Data'!$B$1266:$N$5000,6,FALSE),"")</f>
        <v>Manohar</v>
      </c>
      <c r="U273" s="164" t="s">
        <v>90</v>
      </c>
      <c r="V273" s="164" t="s">
        <v>91</v>
      </c>
      <c r="W273" s="164" t="s">
        <v>197</v>
      </c>
      <c r="X273" s="164" t="s">
        <v>108</v>
      </c>
      <c r="Y273" s="164"/>
      <c r="Z273" s="164"/>
      <c r="AA273" s="164"/>
      <c r="AB273" s="164"/>
      <c r="AC273" s="210"/>
      <c r="AD273" s="211"/>
      <c r="AE273" s="211"/>
      <c r="AF273" s="199"/>
      <c r="AG273" s="199"/>
      <c r="AH273" s="214" t="s">
        <v>589</v>
      </c>
      <c r="AI273" s="199"/>
      <c r="AJ273" s="199"/>
      <c r="AK273" s="218" t="s">
        <v>84</v>
      </c>
      <c r="AL273" s="220"/>
      <c r="AM273" s="218"/>
      <c r="AN273" s="218"/>
      <c r="AO273" s="218" t="s">
        <v>76</v>
      </c>
      <c r="AP273" s="218"/>
      <c r="AQ273" s="218"/>
      <c r="AR273" s="218"/>
      <c r="AS273" s="218"/>
      <c r="AT273" s="218"/>
      <c r="AU273" s="218"/>
      <c r="AV273" s="218"/>
      <c r="AW273" s="218"/>
      <c r="AX273" s="218"/>
      <c r="AY273" s="218"/>
      <c r="AZ273" s="218"/>
      <c r="BA273" s="218"/>
      <c r="BB273" s="218"/>
      <c r="BC273" s="218"/>
      <c r="BD273" s="218"/>
      <c r="BE273" s="218"/>
      <c r="BF273" s="218"/>
      <c r="BG273" s="218"/>
      <c r="BH273" s="218"/>
      <c r="BI273" s="218"/>
      <c r="BJ273" s="222"/>
      <c r="BK273" s="199"/>
      <c r="BL273" s="218" t="s">
        <v>84</v>
      </c>
      <c r="BM273" s="218"/>
      <c r="BN273" s="218"/>
      <c r="BO273" s="218"/>
      <c r="BP273" s="218" t="s">
        <v>373</v>
      </c>
      <c r="BQ273" s="218"/>
      <c r="BR273" s="218"/>
      <c r="BS273" s="218"/>
      <c r="BT273" s="218"/>
      <c r="BU273" s="218"/>
      <c r="BV273" s="218"/>
      <c r="BW273" s="218"/>
      <c r="BX273" s="218"/>
      <c r="BY273" s="199"/>
      <c r="BZ273" s="228" t="s">
        <v>84</v>
      </c>
      <c r="CA273" s="228"/>
      <c r="CB273" s="229">
        <f t="shared" si="88"/>
        <v>0</v>
      </c>
      <c r="CC273" s="218"/>
      <c r="CD273" s="228"/>
      <c r="CE273" s="230"/>
      <c r="CF273" s="230"/>
      <c r="CG273" s="230"/>
      <c r="CH273" s="230"/>
      <c r="CI273" s="230"/>
      <c r="CJ273" s="230"/>
      <c r="CK273" s="230"/>
      <c r="CL273" s="230"/>
      <c r="CM273" s="230"/>
      <c r="CN273" s="218"/>
      <c r="CO273" s="199"/>
      <c r="CP273" s="230" t="s">
        <v>84</v>
      </c>
      <c r="CQ273" s="232"/>
      <c r="CR273" s="230"/>
      <c r="CS273" s="230"/>
      <c r="CT273" s="230"/>
      <c r="CU273" s="230"/>
      <c r="CV273" s="230"/>
      <c r="CW273" s="230"/>
    </row>
    <row r="274" ht="25.5" hidden="1" spans="1:101">
      <c r="A274" s="191">
        <v>1333</v>
      </c>
      <c r="B274" s="192" t="s">
        <v>1096</v>
      </c>
      <c r="C274" s="193" t="s">
        <v>1097</v>
      </c>
      <c r="D274" s="191" t="s">
        <v>88</v>
      </c>
      <c r="E274" s="199"/>
      <c r="F274" s="199"/>
      <c r="G274" s="199"/>
      <c r="H274" s="200" t="s">
        <v>1084</v>
      </c>
      <c r="I274" s="204" t="s">
        <v>172</v>
      </c>
      <c r="J274" s="202"/>
      <c r="K274" s="202"/>
      <c r="L274" s="164" t="str">
        <f>_xlfn.IFNA(VLOOKUP(B274,'[1]CDM Patients Data'!$B$1266:$O$5000,7,FALSE),"")</f>
        <v>Non cancer</v>
      </c>
      <c r="M274" s="164">
        <f>_xlfn.IFNA(VLOOKUP(B274,'[1]CDM Patients Data'!$B$1266:$O$5000,8,FALSE),"")</f>
        <v>0</v>
      </c>
      <c r="N274" s="164">
        <f>_xlfn.IFNA(VLOOKUP(B274,'[1]CDM Patients Data'!$B$1266:$O$5000,9,FALSE),"")</f>
        <v>0</v>
      </c>
      <c r="O274" s="164">
        <f>_xlfn.IFNA(VLOOKUP(B274,'[1]CDM Patients Data'!$B$1266:$O$3492,10,FALSE),"")</f>
        <v>0</v>
      </c>
      <c r="P274" s="164">
        <f>_xlfn.IFNA(VLOOKUP(B274,'[1]CDM Patients Data'!$B$1266:$O$3492,11,FALSE),"")</f>
        <v>0</v>
      </c>
      <c r="Q274" s="164">
        <f>_xlfn.IFNA(VLOOKUP(B274,'[1]CDM Patients Data'!$B$1266:$O$3492,12,FALSE),"")</f>
        <v>0</v>
      </c>
      <c r="R274" s="164">
        <f>_xlfn.IFNA(VLOOKUP(B274,'[1]CDM Patients Data'!$B$1266:$O$3492,13,FALSE),"")</f>
        <v>0</v>
      </c>
      <c r="S274" s="164">
        <f>_xlfn.IFNA(VLOOKUP(B274,'[1]CDM Patients Data'!$B$1266:$O$3492,14,FALSE),"")</f>
        <v>0</v>
      </c>
      <c r="T274" s="164" t="str">
        <f>_xlfn.IFNA(VLOOKUP(B274,'[1]CDM Patients Data'!$B$1266:$N$5000,6,FALSE),"")</f>
        <v>Manohar</v>
      </c>
      <c r="U274" s="164" t="s">
        <v>376</v>
      </c>
      <c r="V274" s="164" t="s">
        <v>76</v>
      </c>
      <c r="W274" s="164" t="s">
        <v>76</v>
      </c>
      <c r="X274" s="164" t="s">
        <v>76</v>
      </c>
      <c r="Y274" s="164"/>
      <c r="Z274" s="164"/>
      <c r="AA274" s="164"/>
      <c r="AB274" s="164"/>
      <c r="AC274" s="210"/>
      <c r="AD274" s="211"/>
      <c r="AE274" s="211"/>
      <c r="AF274" s="199"/>
      <c r="AG274" s="199"/>
      <c r="AH274" s="214" t="s">
        <v>589</v>
      </c>
      <c r="AI274" s="199"/>
      <c r="AJ274" s="199"/>
      <c r="AK274" s="218" t="s">
        <v>84</v>
      </c>
      <c r="AL274" s="220"/>
      <c r="AM274" s="218"/>
      <c r="AN274" s="218"/>
      <c r="AO274" s="218" t="s">
        <v>76</v>
      </c>
      <c r="AP274" s="218"/>
      <c r="AQ274" s="218"/>
      <c r="AR274" s="218"/>
      <c r="AS274" s="218"/>
      <c r="AT274" s="218"/>
      <c r="AU274" s="218"/>
      <c r="AV274" s="218"/>
      <c r="AW274" s="218"/>
      <c r="AX274" s="218"/>
      <c r="AY274" s="218"/>
      <c r="AZ274" s="218"/>
      <c r="BA274" s="218"/>
      <c r="BB274" s="218"/>
      <c r="BC274" s="218"/>
      <c r="BD274" s="218"/>
      <c r="BE274" s="218"/>
      <c r="BF274" s="218"/>
      <c r="BG274" s="218"/>
      <c r="BH274" s="218"/>
      <c r="BI274" s="218"/>
      <c r="BJ274" s="222"/>
      <c r="BK274" s="199"/>
      <c r="BL274" s="218" t="s">
        <v>84</v>
      </c>
      <c r="BM274" s="218"/>
      <c r="BN274" s="218"/>
      <c r="BO274" s="218"/>
      <c r="BP274" s="218" t="s">
        <v>373</v>
      </c>
      <c r="BQ274" s="218"/>
      <c r="BR274" s="218"/>
      <c r="BS274" s="218"/>
      <c r="BT274" s="218"/>
      <c r="BU274" s="218"/>
      <c r="BV274" s="218"/>
      <c r="BW274" s="218"/>
      <c r="BX274" s="218"/>
      <c r="BY274" s="199"/>
      <c r="BZ274" s="228" t="s">
        <v>84</v>
      </c>
      <c r="CA274" s="228"/>
      <c r="CB274" s="229">
        <f t="shared" si="88"/>
        <v>0</v>
      </c>
      <c r="CC274" s="218"/>
      <c r="CD274" s="228"/>
      <c r="CE274" s="230"/>
      <c r="CF274" s="230"/>
      <c r="CG274" s="230"/>
      <c r="CH274" s="230"/>
      <c r="CI274" s="230"/>
      <c r="CJ274" s="230"/>
      <c r="CK274" s="230"/>
      <c r="CL274" s="230"/>
      <c r="CM274" s="230"/>
      <c r="CN274" s="218"/>
      <c r="CO274" s="199"/>
      <c r="CP274" s="230" t="s">
        <v>84</v>
      </c>
      <c r="CQ274" s="232"/>
      <c r="CR274" s="230"/>
      <c r="CS274" s="230"/>
      <c r="CT274" s="230"/>
      <c r="CU274" s="230"/>
      <c r="CV274" s="230"/>
      <c r="CW274" s="230"/>
    </row>
    <row r="275" ht="25.5" hidden="1" spans="1:101">
      <c r="A275" s="191">
        <v>1335</v>
      </c>
      <c r="B275" s="192" t="s">
        <v>1098</v>
      </c>
      <c r="C275" s="193" t="s">
        <v>1099</v>
      </c>
      <c r="D275" s="191" t="s">
        <v>99</v>
      </c>
      <c r="E275" s="199"/>
      <c r="F275" s="199"/>
      <c r="G275" s="199"/>
      <c r="H275" s="200" t="s">
        <v>143</v>
      </c>
      <c r="I275" s="204" t="s">
        <v>172</v>
      </c>
      <c r="J275" s="202"/>
      <c r="K275" s="202"/>
      <c r="L275" s="164" t="str">
        <f>_xlfn.IFNA(VLOOKUP(B275,'[1]CDM Patients Data'!$B$1266:$O$5000,7,FALSE),"")</f>
        <v>Non cancer</v>
      </c>
      <c r="M275" s="164">
        <f>_xlfn.IFNA(VLOOKUP(B275,'[1]CDM Patients Data'!$B$1266:$O$5000,8,FALSE),"")</f>
        <v>0</v>
      </c>
      <c r="N275" s="164">
        <f>_xlfn.IFNA(VLOOKUP(B275,'[1]CDM Patients Data'!$B$1266:$O$5000,9,FALSE),"")</f>
        <v>0</v>
      </c>
      <c r="O275" s="164">
        <f>_xlfn.IFNA(VLOOKUP(B275,'[1]CDM Patients Data'!$B$1266:$O$3492,10,FALSE),"")</f>
        <v>0</v>
      </c>
      <c r="P275" s="164">
        <f>_xlfn.IFNA(VLOOKUP(B275,'[1]CDM Patients Data'!$B$1266:$O$3492,11,FALSE),"")</f>
        <v>0</v>
      </c>
      <c r="Q275" s="164">
        <f>_xlfn.IFNA(VLOOKUP(B275,'[1]CDM Patients Data'!$B$1266:$O$3492,12,FALSE),"")</f>
        <v>0</v>
      </c>
      <c r="R275" s="164">
        <f>_xlfn.IFNA(VLOOKUP(B275,'[1]CDM Patients Data'!$B$1266:$O$3492,13,FALSE),"")</f>
        <v>0</v>
      </c>
      <c r="S275" s="164">
        <f>_xlfn.IFNA(VLOOKUP(B275,'[1]CDM Patients Data'!$B$1266:$O$3492,14,FALSE),"")</f>
        <v>0</v>
      </c>
      <c r="T275" s="164" t="str">
        <f>_xlfn.IFNA(VLOOKUP(B275,'[1]CDM Patients Data'!$B$1266:$N$5000,6,FALSE),"")</f>
        <v>Manohar</v>
      </c>
      <c r="U275" s="164" t="s">
        <v>376</v>
      </c>
      <c r="V275" s="164" t="s">
        <v>76</v>
      </c>
      <c r="W275" s="164" t="s">
        <v>76</v>
      </c>
      <c r="X275" s="164" t="s">
        <v>76</v>
      </c>
      <c r="Y275" s="164"/>
      <c r="Z275" s="164"/>
      <c r="AA275" s="164"/>
      <c r="AB275" s="164"/>
      <c r="AC275" s="210"/>
      <c r="AD275" s="211"/>
      <c r="AE275" s="211"/>
      <c r="AF275" s="199"/>
      <c r="AG275" s="199"/>
      <c r="AH275" s="214" t="s">
        <v>589</v>
      </c>
      <c r="AI275" s="199"/>
      <c r="AJ275" s="199"/>
      <c r="AK275" s="218" t="s">
        <v>84</v>
      </c>
      <c r="AL275" s="220"/>
      <c r="AM275" s="218"/>
      <c r="AN275" s="218"/>
      <c r="AO275" s="218" t="s">
        <v>76</v>
      </c>
      <c r="AP275" s="218"/>
      <c r="AQ275" s="218"/>
      <c r="AR275" s="218"/>
      <c r="AS275" s="218"/>
      <c r="AT275" s="218"/>
      <c r="AU275" s="218"/>
      <c r="AV275" s="218"/>
      <c r="AW275" s="218"/>
      <c r="AX275" s="218"/>
      <c r="AY275" s="218"/>
      <c r="AZ275" s="218"/>
      <c r="BA275" s="218"/>
      <c r="BB275" s="218"/>
      <c r="BC275" s="218"/>
      <c r="BD275" s="218">
        <v>6.43</v>
      </c>
      <c r="BE275" s="218">
        <v>9.74</v>
      </c>
      <c r="BF275" s="218" t="str">
        <f>IF(BD275&gt;15,"HIGH",IF(BD275="","NA",IF(BD275="CE-Awaited for standardization","UNDER_STANDARDIZATION",IF(BD275&lt;15,"LOW"))))</f>
        <v>LOW</v>
      </c>
      <c r="BG275" s="218" t="str">
        <f t="shared" si="90"/>
        <v>MSS</v>
      </c>
      <c r="BH275" s="218"/>
      <c r="BI275" s="218"/>
      <c r="BJ275" s="222"/>
      <c r="BK275" s="199"/>
      <c r="BL275" s="218" t="s">
        <v>84</v>
      </c>
      <c r="BM275" s="218"/>
      <c r="BN275" s="218"/>
      <c r="BO275" s="218"/>
      <c r="BP275" s="218" t="s">
        <v>373</v>
      </c>
      <c r="BQ275" s="218"/>
      <c r="BR275" s="218"/>
      <c r="BS275" s="218"/>
      <c r="BT275" s="218"/>
      <c r="BU275" s="218"/>
      <c r="BV275" s="218"/>
      <c r="BW275" s="218"/>
      <c r="BX275" s="218"/>
      <c r="BY275" s="199"/>
      <c r="BZ275" s="228" t="s">
        <v>84</v>
      </c>
      <c r="CA275" s="228"/>
      <c r="CB275" s="229">
        <f t="shared" si="88"/>
        <v>0</v>
      </c>
      <c r="CC275" s="218"/>
      <c r="CD275" s="228"/>
      <c r="CE275" s="230"/>
      <c r="CF275" s="230"/>
      <c r="CG275" s="230"/>
      <c r="CH275" s="230"/>
      <c r="CI275" s="230"/>
      <c r="CJ275" s="230"/>
      <c r="CK275" s="230"/>
      <c r="CL275" s="230"/>
      <c r="CM275" s="230"/>
      <c r="CN275" s="218"/>
      <c r="CO275" s="199"/>
      <c r="CP275" s="230" t="s">
        <v>84</v>
      </c>
      <c r="CQ275" s="232"/>
      <c r="CR275" s="230"/>
      <c r="CS275" s="230"/>
      <c r="CT275" s="230"/>
      <c r="CU275" s="230"/>
      <c r="CV275" s="230"/>
      <c r="CW275" s="230"/>
    </row>
    <row r="276" ht="30" hidden="1" spans="1:101">
      <c r="A276" s="191">
        <v>1336</v>
      </c>
      <c r="B276" s="192" t="s">
        <v>1100</v>
      </c>
      <c r="C276" s="193" t="s">
        <v>1101</v>
      </c>
      <c r="D276" s="191" t="s">
        <v>1007</v>
      </c>
      <c r="E276" s="199"/>
      <c r="F276" s="199"/>
      <c r="G276" s="199"/>
      <c r="H276" s="200" t="s">
        <v>1102</v>
      </c>
      <c r="I276" s="204" t="s">
        <v>172</v>
      </c>
      <c r="J276" s="202"/>
      <c r="K276" s="202"/>
      <c r="L276" s="164" t="str">
        <f>_xlfn.IFNA(VLOOKUP(B276,'[1]CDM Patients Data'!$B$1266:$O$5000,7,FALSE),"")</f>
        <v>Non-Cancer</v>
      </c>
      <c r="M276" s="164" t="str">
        <f>_xlfn.IFNA(VLOOKUP(B276,'[1]CDM Patients Data'!$B$1266:$O$5000,8,FALSE),"")</f>
        <v>Non-Cancer</v>
      </c>
      <c r="N276" s="164" t="str">
        <f>_xlfn.IFNA(VLOOKUP(B276,'[1]CDM Patients Data'!$B$1266:$O$5000,9,FALSE),"")</f>
        <v>Non-Cancer</v>
      </c>
      <c r="O276" s="164" t="str">
        <f>_xlfn.IFNA(VLOOKUP(B276,'[1]CDM Patients Data'!$B$1266:$O$3492,10,FALSE),"")</f>
        <v>Non-Cancer</v>
      </c>
      <c r="P276" s="164">
        <f>_xlfn.IFNA(VLOOKUP(B276,'[1]CDM Patients Data'!$B$1266:$O$3492,11,FALSE),"")</f>
        <v>0</v>
      </c>
      <c r="Q276" s="164">
        <f>_xlfn.IFNA(VLOOKUP(B276,'[1]CDM Patients Data'!$B$1266:$O$3492,12,FALSE),"")</f>
        <v>0</v>
      </c>
      <c r="R276" s="164">
        <f>_xlfn.IFNA(VLOOKUP(B276,'[1]CDM Patients Data'!$B$1266:$O$3492,13,FALSE),"")</f>
        <v>0</v>
      </c>
      <c r="S276" s="164">
        <f>_xlfn.IFNA(VLOOKUP(B276,'[1]CDM Patients Data'!$B$1266:$O$3492,14,FALSE),"")</f>
        <v>0</v>
      </c>
      <c r="T276" s="164" t="str">
        <f>_xlfn.IFNA(VLOOKUP(B276,'[1]CDM Patients Data'!$B$1266:$N$5000,6,FALSE),"")</f>
        <v>Manohar</v>
      </c>
      <c r="U276" s="164" t="s">
        <v>376</v>
      </c>
      <c r="V276" s="164" t="s">
        <v>76</v>
      </c>
      <c r="W276" s="164" t="s">
        <v>76</v>
      </c>
      <c r="X276" s="164" t="s">
        <v>76</v>
      </c>
      <c r="Y276" s="164"/>
      <c r="Z276" s="164"/>
      <c r="AA276" s="164"/>
      <c r="AB276" s="164"/>
      <c r="AC276" s="210"/>
      <c r="AD276" s="211"/>
      <c r="AE276" s="211"/>
      <c r="AF276" s="199"/>
      <c r="AG276" s="199"/>
      <c r="AH276" s="214" t="s">
        <v>589</v>
      </c>
      <c r="AI276" s="199"/>
      <c r="AJ276" s="199"/>
      <c r="AK276" s="218" t="s">
        <v>84</v>
      </c>
      <c r="AL276" s="220"/>
      <c r="AM276" s="218"/>
      <c r="AN276" s="218"/>
      <c r="AO276" s="218" t="s">
        <v>76</v>
      </c>
      <c r="AP276" s="218"/>
      <c r="AQ276" s="218"/>
      <c r="AR276" s="218"/>
      <c r="AS276" s="218"/>
      <c r="AT276" s="218"/>
      <c r="AU276" s="218"/>
      <c r="AV276" s="218"/>
      <c r="AW276" s="218"/>
      <c r="AX276" s="218"/>
      <c r="AY276" s="218"/>
      <c r="AZ276" s="218"/>
      <c r="BA276" s="218"/>
      <c r="BB276" s="218"/>
      <c r="BC276" s="218"/>
      <c r="BD276" s="218"/>
      <c r="BE276" s="218"/>
      <c r="BF276" s="218"/>
      <c r="BG276" s="218"/>
      <c r="BH276" s="218"/>
      <c r="BI276" s="218"/>
      <c r="BJ276" s="222"/>
      <c r="BK276" s="199"/>
      <c r="BL276" s="218" t="s">
        <v>84</v>
      </c>
      <c r="BM276" s="218"/>
      <c r="BN276" s="218"/>
      <c r="BO276" s="218"/>
      <c r="BP276" s="218" t="s">
        <v>373</v>
      </c>
      <c r="BQ276" s="218"/>
      <c r="BR276" s="218"/>
      <c r="BS276" s="218"/>
      <c r="BT276" s="218"/>
      <c r="BU276" s="218"/>
      <c r="BV276" s="218"/>
      <c r="BW276" s="218"/>
      <c r="BX276" s="218"/>
      <c r="BY276" s="199"/>
      <c r="BZ276" s="228" t="s">
        <v>84</v>
      </c>
      <c r="CA276" s="228"/>
      <c r="CB276" s="229">
        <f t="shared" si="88"/>
        <v>0</v>
      </c>
      <c r="CC276" s="218"/>
      <c r="CD276" s="228"/>
      <c r="CE276" s="230"/>
      <c r="CF276" s="230"/>
      <c r="CG276" s="230"/>
      <c r="CH276" s="230"/>
      <c r="CI276" s="230"/>
      <c r="CJ276" s="230"/>
      <c r="CK276" s="230"/>
      <c r="CL276" s="230"/>
      <c r="CM276" s="230"/>
      <c r="CN276" s="218"/>
      <c r="CO276" s="199"/>
      <c r="CP276" s="230" t="s">
        <v>84</v>
      </c>
      <c r="CQ276" s="232"/>
      <c r="CR276" s="230"/>
      <c r="CS276" s="230"/>
      <c r="CT276" s="230"/>
      <c r="CU276" s="230"/>
      <c r="CV276" s="230"/>
      <c r="CW276" s="230"/>
    </row>
    <row r="277" ht="60" hidden="1" spans="1:101">
      <c r="A277" s="191">
        <v>1337</v>
      </c>
      <c r="B277" s="192" t="s">
        <v>1103</v>
      </c>
      <c r="C277" s="193" t="s">
        <v>1104</v>
      </c>
      <c r="D277" s="191" t="s">
        <v>99</v>
      </c>
      <c r="E277" s="199"/>
      <c r="F277" s="199"/>
      <c r="G277" s="199"/>
      <c r="H277" s="200"/>
      <c r="I277" s="204" t="s">
        <v>172</v>
      </c>
      <c r="J277" s="202"/>
      <c r="K277" s="202"/>
      <c r="L277" s="164" t="str">
        <f>_xlfn.IFNA(VLOOKUP(B277,'[1]CDM Patients Data'!$B$1266:$O$5000,7,FALSE),"")</f>
        <v>Breast</v>
      </c>
      <c r="M277" s="164">
        <f>_xlfn.IFNA(VLOOKUP(B277,'[1]CDM Patients Data'!$B$1266:$O$5000,8,FALSE),"")</f>
        <v>0</v>
      </c>
      <c r="N277" s="164">
        <f>_xlfn.IFNA(VLOOKUP(B277,'[1]CDM Patients Data'!$B$1266:$O$5000,9,FALSE),"")</f>
        <v>0</v>
      </c>
      <c r="O277" s="164">
        <f>_xlfn.IFNA(VLOOKUP(B277,'[1]CDM Patients Data'!$B$1266:$O$3492,10,FALSE),"")</f>
        <v>0</v>
      </c>
      <c r="P277" s="164">
        <f>_xlfn.IFNA(VLOOKUP(B277,'[1]CDM Patients Data'!$B$1266:$O$3492,11,FALSE),"")</f>
        <v>0</v>
      </c>
      <c r="Q277" s="164">
        <f>_xlfn.IFNA(VLOOKUP(B277,'[1]CDM Patients Data'!$B$1266:$O$3492,12,FALSE),"")</f>
        <v>0</v>
      </c>
      <c r="R277" s="164">
        <f>_xlfn.IFNA(VLOOKUP(B277,'[1]CDM Patients Data'!$B$1266:$O$3492,13,FALSE),"")</f>
        <v>0</v>
      </c>
      <c r="S277" s="164">
        <f>_xlfn.IFNA(VLOOKUP(B277,'[1]CDM Patients Data'!$B$1266:$O$3492,14,FALSE),"")</f>
        <v>0</v>
      </c>
      <c r="T277" s="164" t="str">
        <f>_xlfn.IFNA(VLOOKUP(B277,'[1]CDM Patients Data'!$B$1266:$N$5000,6,FALSE),"")</f>
        <v>Manohar</v>
      </c>
      <c r="U277" s="164" t="s">
        <v>90</v>
      </c>
      <c r="V277" s="164" t="s">
        <v>91</v>
      </c>
      <c r="W277" s="164" t="s">
        <v>102</v>
      </c>
      <c r="X277" s="164" t="s">
        <v>93</v>
      </c>
      <c r="Y277" s="164"/>
      <c r="Z277" s="164"/>
      <c r="AA277" s="164"/>
      <c r="AB277" s="164"/>
      <c r="AC277" s="210"/>
      <c r="AD277" s="211"/>
      <c r="AE277" s="211"/>
      <c r="AF277" s="199"/>
      <c r="AG277" s="199"/>
      <c r="AH277" s="214" t="s">
        <v>589</v>
      </c>
      <c r="AI277" s="199"/>
      <c r="AJ277" s="199"/>
      <c r="AK277" s="218" t="s">
        <v>84</v>
      </c>
      <c r="AL277" s="220"/>
      <c r="AM277" s="218"/>
      <c r="AN277" s="218"/>
      <c r="AO277" s="218" t="s">
        <v>76</v>
      </c>
      <c r="AP277" s="218"/>
      <c r="AQ277" s="218"/>
      <c r="AR277" s="218"/>
      <c r="AS277" s="218"/>
      <c r="AT277" s="218"/>
      <c r="AU277" s="218"/>
      <c r="AV277" s="218"/>
      <c r="AW277" s="218"/>
      <c r="AX277" s="218"/>
      <c r="AY277" s="218"/>
      <c r="AZ277" s="218"/>
      <c r="BA277" s="218"/>
      <c r="BB277" s="218"/>
      <c r="BC277" s="218"/>
      <c r="BD277" s="218"/>
      <c r="BE277" s="218"/>
      <c r="BF277" s="218"/>
      <c r="BG277" s="218"/>
      <c r="BH277" s="218"/>
      <c r="BI277" s="218"/>
      <c r="BJ277" s="222"/>
      <c r="BK277" s="199"/>
      <c r="BL277" s="218" t="s">
        <v>84</v>
      </c>
      <c r="BM277" s="218"/>
      <c r="BN277" s="218"/>
      <c r="BO277" s="218"/>
      <c r="BP277" s="218" t="s">
        <v>373</v>
      </c>
      <c r="BQ277" s="218"/>
      <c r="BR277" s="218"/>
      <c r="BS277" s="218"/>
      <c r="BT277" s="218"/>
      <c r="BU277" s="218"/>
      <c r="BV277" s="218"/>
      <c r="BW277" s="218"/>
      <c r="BX277" s="218"/>
      <c r="BY277" s="199"/>
      <c r="BZ277" s="228" t="s">
        <v>84</v>
      </c>
      <c r="CA277" s="228"/>
      <c r="CB277" s="229">
        <f t="shared" si="88"/>
        <v>0</v>
      </c>
      <c r="CC277" s="218"/>
      <c r="CD277" s="228"/>
      <c r="CE277" s="230"/>
      <c r="CF277" s="230"/>
      <c r="CG277" s="230"/>
      <c r="CH277" s="230"/>
      <c r="CI277" s="230"/>
      <c r="CJ277" s="230"/>
      <c r="CK277" s="230"/>
      <c r="CL277" s="230"/>
      <c r="CM277" s="230"/>
      <c r="CN277" s="218"/>
      <c r="CO277" s="199"/>
      <c r="CP277" s="230" t="s">
        <v>84</v>
      </c>
      <c r="CQ277" s="232"/>
      <c r="CR277" s="230"/>
      <c r="CS277" s="230"/>
      <c r="CT277" s="230"/>
      <c r="CU277" s="230"/>
      <c r="CV277" s="230"/>
      <c r="CW277" s="230"/>
    </row>
    <row r="278" ht="63.75" hidden="1" spans="1:101">
      <c r="A278" s="191">
        <v>1338</v>
      </c>
      <c r="B278" s="192" t="s">
        <v>1105</v>
      </c>
      <c r="C278" s="193" t="s">
        <v>1106</v>
      </c>
      <c r="D278" s="191" t="s">
        <v>71</v>
      </c>
      <c r="E278" s="199"/>
      <c r="F278" s="199"/>
      <c r="G278" s="199"/>
      <c r="H278" s="200" t="s">
        <v>224</v>
      </c>
      <c r="I278" s="204" t="s">
        <v>1107</v>
      </c>
      <c r="J278" s="202"/>
      <c r="K278" s="202"/>
      <c r="L278" s="164" t="str">
        <f>_xlfn.IFNA(VLOOKUP(B278,'[1]CDM Patients Data'!$B$1266:$O$5000,7,FALSE),"")</f>
        <v>Lung</v>
      </c>
      <c r="M278" s="164" t="str">
        <f>_xlfn.IFNA(VLOOKUP(B278,'[1]CDM Patients Data'!$B$1266:$O$5000,8,FALSE),"")</f>
        <v>Upper lobe, lung</v>
      </c>
      <c r="N278" s="164" t="str">
        <f>_xlfn.IFNA(VLOOKUP(B278,'[1]CDM Patients Data'!$B$1266:$O$5000,9,FALSE),"")</f>
        <v>Adenocarcinoma, NOS</v>
      </c>
      <c r="O278" s="164" t="str">
        <f>_xlfn.IFNA(VLOOKUP(B278,'[1]CDM Patients Data'!$B$1266:$O$3492,10,FALSE),"")</f>
        <v>Right</v>
      </c>
      <c r="P278" s="164">
        <f>_xlfn.IFNA(VLOOKUP(B278,'[1]CDM Patients Data'!$B$1266:$O$3492,11,FALSE),"")</f>
        <v>0</v>
      </c>
      <c r="Q278" s="164">
        <f>_xlfn.IFNA(VLOOKUP(B278,'[1]CDM Patients Data'!$B$1266:$O$3492,12,FALSE),"")</f>
        <v>0</v>
      </c>
      <c r="R278" s="164">
        <f>_xlfn.IFNA(VLOOKUP(B278,'[1]CDM Patients Data'!$B$1266:$O$3492,13,FALSE),"")</f>
        <v>0</v>
      </c>
      <c r="S278" s="164">
        <f>_xlfn.IFNA(VLOOKUP(B278,'[1]CDM Patients Data'!$B$1266:$O$3492,14,FALSE),"")</f>
        <v>0</v>
      </c>
      <c r="T278" s="164">
        <f>_xlfn.IFNA(VLOOKUP(B278,'[1]CDM Patients Data'!$B$1266:$N$5000,6,FALSE),"")</f>
        <v>0</v>
      </c>
      <c r="U278" s="164" t="s">
        <v>224</v>
      </c>
      <c r="V278" s="164" t="s">
        <v>299</v>
      </c>
      <c r="W278" s="164" t="s">
        <v>102</v>
      </c>
      <c r="X278" s="164" t="s">
        <v>131</v>
      </c>
      <c r="Y278" s="164"/>
      <c r="Z278" s="164"/>
      <c r="AA278" s="164"/>
      <c r="AB278" s="164"/>
      <c r="AC278" s="210"/>
      <c r="AD278" s="211"/>
      <c r="AE278" s="211" t="s">
        <v>78</v>
      </c>
      <c r="AF278" s="199"/>
      <c r="AG278" s="199"/>
      <c r="AH278" s="215"/>
      <c r="AI278" s="199"/>
      <c r="AJ278" s="199"/>
      <c r="AK278" s="218" t="s">
        <v>84</v>
      </c>
      <c r="AL278" s="220"/>
      <c r="AM278" s="218"/>
      <c r="AN278" s="218"/>
      <c r="AO278" s="218" t="s">
        <v>76</v>
      </c>
      <c r="AP278" s="218"/>
      <c r="AQ278" s="218"/>
      <c r="AR278" s="218"/>
      <c r="AS278" s="218"/>
      <c r="AT278" s="218"/>
      <c r="AU278" s="218"/>
      <c r="AV278" s="218"/>
      <c r="AW278" s="218"/>
      <c r="AX278" s="218"/>
      <c r="AY278" s="218"/>
      <c r="AZ278" s="218"/>
      <c r="BA278" s="218"/>
      <c r="BB278" s="218"/>
      <c r="BC278" s="218"/>
      <c r="BD278" s="218"/>
      <c r="BE278" s="218"/>
      <c r="BF278" s="218"/>
      <c r="BG278" s="218"/>
      <c r="BH278" s="218"/>
      <c r="BI278" s="218"/>
      <c r="BJ278" s="222"/>
      <c r="BK278" s="199"/>
      <c r="BL278" s="218" t="s">
        <v>84</v>
      </c>
      <c r="BM278" s="218"/>
      <c r="BN278" s="218"/>
      <c r="BO278" s="218"/>
      <c r="BP278" s="218" t="s">
        <v>373</v>
      </c>
      <c r="BQ278" s="218"/>
      <c r="BR278" s="218"/>
      <c r="BS278" s="218"/>
      <c r="BT278" s="218"/>
      <c r="BU278" s="218"/>
      <c r="BV278" s="218"/>
      <c r="BW278" s="218"/>
      <c r="BX278" s="218"/>
      <c r="BY278" s="199"/>
      <c r="BZ278" s="228" t="s">
        <v>84</v>
      </c>
      <c r="CA278" s="228"/>
      <c r="CB278" s="229">
        <f t="shared" si="88"/>
        <v>0</v>
      </c>
      <c r="CC278" s="218"/>
      <c r="CD278" s="228"/>
      <c r="CE278" s="230"/>
      <c r="CF278" s="230"/>
      <c r="CG278" s="230"/>
      <c r="CH278" s="230"/>
      <c r="CI278" s="230"/>
      <c r="CJ278" s="230"/>
      <c r="CK278" s="230"/>
      <c r="CL278" s="230"/>
      <c r="CM278" s="230"/>
      <c r="CN278" s="218" t="s">
        <v>159</v>
      </c>
      <c r="CO278" s="199"/>
      <c r="CP278" s="230" t="s">
        <v>84</v>
      </c>
      <c r="CQ278" s="232"/>
      <c r="CR278" s="230"/>
      <c r="CS278" s="230"/>
      <c r="CT278" s="230"/>
      <c r="CU278" s="230"/>
      <c r="CV278" s="230"/>
      <c r="CW278" s="230"/>
    </row>
    <row r="279" ht="45" hidden="1" spans="1:101">
      <c r="A279" s="191">
        <v>1339</v>
      </c>
      <c r="B279" s="192" t="s">
        <v>1108</v>
      </c>
      <c r="C279" s="193" t="s">
        <v>1109</v>
      </c>
      <c r="D279" s="191" t="s">
        <v>88</v>
      </c>
      <c r="E279" s="199"/>
      <c r="F279" s="199"/>
      <c r="G279" s="199"/>
      <c r="H279" s="200" t="s">
        <v>1110</v>
      </c>
      <c r="I279" s="204" t="s">
        <v>172</v>
      </c>
      <c r="J279" s="202"/>
      <c r="K279" s="202"/>
      <c r="L279" s="164" t="str">
        <f>_xlfn.IFNA(VLOOKUP(B279,'[1]CDM Patients Data'!$B$1266:$O$5000,7,FALSE),"")</f>
        <v>Breast</v>
      </c>
      <c r="M279" s="164">
        <f>_xlfn.IFNA(VLOOKUP(B279,'[1]CDM Patients Data'!$B$1266:$O$5000,8,FALSE),"")</f>
        <v>0</v>
      </c>
      <c r="N279" s="164">
        <f>_xlfn.IFNA(VLOOKUP(B279,'[1]CDM Patients Data'!$B$1266:$O$5000,9,FALSE),"")</f>
        <v>0</v>
      </c>
      <c r="O279" s="164">
        <f>_xlfn.IFNA(VLOOKUP(B279,'[1]CDM Patients Data'!$B$1266:$O$3492,10,FALSE),"")</f>
        <v>0</v>
      </c>
      <c r="P279" s="164">
        <f>_xlfn.IFNA(VLOOKUP(B279,'[1]CDM Patients Data'!$B$1266:$O$3492,11,FALSE),"")</f>
        <v>0</v>
      </c>
      <c r="Q279" s="164">
        <f>_xlfn.IFNA(VLOOKUP(B279,'[1]CDM Patients Data'!$B$1266:$O$3492,12,FALSE),"")</f>
        <v>0</v>
      </c>
      <c r="R279" s="164">
        <f>_xlfn.IFNA(VLOOKUP(B279,'[1]CDM Patients Data'!$B$1266:$O$3492,13,FALSE),"")</f>
        <v>0</v>
      </c>
      <c r="S279" s="164">
        <f>_xlfn.IFNA(VLOOKUP(B279,'[1]CDM Patients Data'!$B$1266:$O$3492,14,FALSE),"")</f>
        <v>0</v>
      </c>
      <c r="T279" s="164" t="str">
        <f>_xlfn.IFNA(VLOOKUP(B279,'[1]CDM Patients Data'!$B$1266:$N$5000,6,FALSE),"")</f>
        <v>Manohar</v>
      </c>
      <c r="U279" s="164" t="s">
        <v>90</v>
      </c>
      <c r="V279" s="164" t="s">
        <v>101</v>
      </c>
      <c r="W279" s="164" t="s">
        <v>102</v>
      </c>
      <c r="X279" s="164" t="s">
        <v>1111</v>
      </c>
      <c r="Y279" s="164"/>
      <c r="Z279" s="164"/>
      <c r="AA279" s="164"/>
      <c r="AB279" s="164"/>
      <c r="AC279" s="210"/>
      <c r="AD279" s="211"/>
      <c r="AE279" s="211"/>
      <c r="AF279" s="199"/>
      <c r="AG279" s="199"/>
      <c r="AH279" s="214" t="s">
        <v>589</v>
      </c>
      <c r="AI279" s="199"/>
      <c r="AJ279" s="199"/>
      <c r="AK279" s="218" t="s">
        <v>84</v>
      </c>
      <c r="AL279" s="220"/>
      <c r="AM279" s="218"/>
      <c r="AN279" s="218"/>
      <c r="AO279" s="218" t="s">
        <v>76</v>
      </c>
      <c r="AP279" s="218"/>
      <c r="AQ279" s="218"/>
      <c r="AR279" s="218"/>
      <c r="AS279" s="218"/>
      <c r="AT279" s="218"/>
      <c r="AU279" s="218"/>
      <c r="AV279" s="218"/>
      <c r="AW279" s="218"/>
      <c r="AX279" s="218"/>
      <c r="AY279" s="218"/>
      <c r="AZ279" s="218"/>
      <c r="BA279" s="218"/>
      <c r="BB279" s="218"/>
      <c r="BC279" s="218"/>
      <c r="BD279" s="218"/>
      <c r="BE279" s="218"/>
      <c r="BF279" s="218"/>
      <c r="BG279" s="218"/>
      <c r="BH279" s="218"/>
      <c r="BI279" s="218"/>
      <c r="BJ279" s="222"/>
      <c r="BK279" s="199"/>
      <c r="BL279" s="218" t="s">
        <v>84</v>
      </c>
      <c r="BM279" s="218"/>
      <c r="BN279" s="218"/>
      <c r="BO279" s="218"/>
      <c r="BP279" s="218" t="s">
        <v>373</v>
      </c>
      <c r="BQ279" s="218" t="s">
        <v>82</v>
      </c>
      <c r="BR279" s="218"/>
      <c r="BS279" s="218"/>
      <c r="BT279" s="218"/>
      <c r="BU279" s="218"/>
      <c r="BV279" s="218"/>
      <c r="BW279" s="218"/>
      <c r="BX279" s="218"/>
      <c r="BY279" s="199"/>
      <c r="BZ279" s="228" t="s">
        <v>84</v>
      </c>
      <c r="CA279" s="228"/>
      <c r="CB279" s="229">
        <f t="shared" si="88"/>
        <v>0</v>
      </c>
      <c r="CC279" s="218"/>
      <c r="CD279" s="228"/>
      <c r="CE279" s="230"/>
      <c r="CF279" s="230"/>
      <c r="CG279" s="230"/>
      <c r="CH279" s="230"/>
      <c r="CI279" s="230"/>
      <c r="CJ279" s="230"/>
      <c r="CK279" s="230"/>
      <c r="CL279" s="230"/>
      <c r="CM279" s="230"/>
      <c r="CN279" s="218"/>
      <c r="CO279" s="199"/>
      <c r="CP279" s="230" t="s">
        <v>84</v>
      </c>
      <c r="CQ279" s="232"/>
      <c r="CR279" s="230"/>
      <c r="CS279" s="230"/>
      <c r="CT279" s="230"/>
      <c r="CU279" s="230"/>
      <c r="CV279" s="230"/>
      <c r="CW279" s="230"/>
    </row>
    <row r="280" ht="25.5" hidden="1" spans="1:101">
      <c r="A280" s="191">
        <v>1340</v>
      </c>
      <c r="B280" s="192" t="s">
        <v>1112</v>
      </c>
      <c r="C280" s="193" t="s">
        <v>1113</v>
      </c>
      <c r="D280" s="191" t="s">
        <v>99</v>
      </c>
      <c r="E280" s="199"/>
      <c r="F280" s="199"/>
      <c r="G280" s="199"/>
      <c r="H280" s="200"/>
      <c r="I280" s="204" t="s">
        <v>172</v>
      </c>
      <c r="J280" s="202"/>
      <c r="K280" s="202"/>
      <c r="L280" s="164" t="str">
        <f>_xlfn.IFNA(VLOOKUP(B280,'[1]CDM Patients Data'!$B$1266:$O$5000,7,FALSE),"")</f>
        <v>Non cancer</v>
      </c>
      <c r="M280" s="164">
        <f>_xlfn.IFNA(VLOOKUP(B280,'[1]CDM Patients Data'!$B$1266:$O$5000,8,FALSE),"")</f>
        <v>0</v>
      </c>
      <c r="N280" s="164">
        <f>_xlfn.IFNA(VLOOKUP(B280,'[1]CDM Patients Data'!$B$1266:$O$5000,9,FALSE),"")</f>
        <v>0</v>
      </c>
      <c r="O280" s="164">
        <f>_xlfn.IFNA(VLOOKUP(B280,'[1]CDM Patients Data'!$B$1266:$O$3492,10,FALSE),"")</f>
        <v>0</v>
      </c>
      <c r="P280" s="164">
        <f>_xlfn.IFNA(VLOOKUP(B280,'[1]CDM Patients Data'!$B$1266:$O$3492,11,FALSE),"")</f>
        <v>0</v>
      </c>
      <c r="Q280" s="164">
        <f>_xlfn.IFNA(VLOOKUP(B280,'[1]CDM Patients Data'!$B$1266:$O$3492,12,FALSE),"")</f>
        <v>0</v>
      </c>
      <c r="R280" s="164">
        <f>_xlfn.IFNA(VLOOKUP(B280,'[1]CDM Patients Data'!$B$1266:$O$3492,13,FALSE),"")</f>
        <v>0</v>
      </c>
      <c r="S280" s="164">
        <f>_xlfn.IFNA(VLOOKUP(B280,'[1]CDM Patients Data'!$B$1266:$O$3492,14,FALSE),"")</f>
        <v>0</v>
      </c>
      <c r="T280" s="164" t="str">
        <f>_xlfn.IFNA(VLOOKUP(B280,'[1]CDM Patients Data'!$B$1266:$N$5000,6,FALSE),"")</f>
        <v>Manohar</v>
      </c>
      <c r="U280" s="164" t="s">
        <v>142</v>
      </c>
      <c r="V280" s="164" t="s">
        <v>76</v>
      </c>
      <c r="W280" s="164" t="s">
        <v>76</v>
      </c>
      <c r="X280" s="164" t="s">
        <v>76</v>
      </c>
      <c r="Y280" s="164"/>
      <c r="Z280" s="164"/>
      <c r="AA280" s="164"/>
      <c r="AB280" s="164"/>
      <c r="AC280" s="210"/>
      <c r="AD280" s="211"/>
      <c r="AE280" s="211"/>
      <c r="AF280" s="199"/>
      <c r="AG280" s="199"/>
      <c r="AH280" s="214" t="s">
        <v>589</v>
      </c>
      <c r="AI280" s="199"/>
      <c r="AJ280" s="199"/>
      <c r="AK280" s="218" t="s">
        <v>84</v>
      </c>
      <c r="AL280" s="220"/>
      <c r="AM280" s="218"/>
      <c r="AN280" s="218"/>
      <c r="AO280" s="218" t="s">
        <v>76</v>
      </c>
      <c r="AP280" s="218"/>
      <c r="AQ280" s="218"/>
      <c r="AR280" s="218"/>
      <c r="AS280" s="218"/>
      <c r="AT280" s="218"/>
      <c r="AU280" s="218"/>
      <c r="AV280" s="218"/>
      <c r="AW280" s="218"/>
      <c r="AX280" s="218"/>
      <c r="AY280" s="218"/>
      <c r="AZ280" s="218"/>
      <c r="BA280" s="218"/>
      <c r="BB280" s="218"/>
      <c r="BC280" s="218"/>
      <c r="BD280" s="218"/>
      <c r="BE280" s="218"/>
      <c r="BF280" s="218"/>
      <c r="BG280" s="218"/>
      <c r="BH280" s="218"/>
      <c r="BI280" s="218"/>
      <c r="BJ280" s="222"/>
      <c r="BK280" s="199"/>
      <c r="BL280" s="218" t="s">
        <v>84</v>
      </c>
      <c r="BM280" s="218"/>
      <c r="BN280" s="218"/>
      <c r="BO280" s="218"/>
      <c r="BP280" s="218" t="s">
        <v>373</v>
      </c>
      <c r="BQ280" s="218"/>
      <c r="BR280" s="218"/>
      <c r="BS280" s="218"/>
      <c r="BT280" s="218"/>
      <c r="BU280" s="218"/>
      <c r="BV280" s="218"/>
      <c r="BW280" s="218"/>
      <c r="BX280" s="218"/>
      <c r="BY280" s="199"/>
      <c r="BZ280" s="228" t="s">
        <v>84</v>
      </c>
      <c r="CA280" s="228"/>
      <c r="CB280" s="229">
        <f t="shared" si="88"/>
        <v>0</v>
      </c>
      <c r="CC280" s="218"/>
      <c r="CD280" s="228"/>
      <c r="CE280" s="230"/>
      <c r="CF280" s="230"/>
      <c r="CG280" s="230"/>
      <c r="CH280" s="230"/>
      <c r="CI280" s="230"/>
      <c r="CJ280" s="230"/>
      <c r="CK280" s="230"/>
      <c r="CL280" s="230"/>
      <c r="CM280" s="230"/>
      <c r="CN280" s="218"/>
      <c r="CO280" s="199"/>
      <c r="CP280" s="230" t="s">
        <v>84</v>
      </c>
      <c r="CQ280" s="232"/>
      <c r="CR280" s="230"/>
      <c r="CS280" s="230"/>
      <c r="CT280" s="230"/>
      <c r="CU280" s="230"/>
      <c r="CV280" s="230"/>
      <c r="CW280" s="230"/>
    </row>
    <row r="281" ht="78.75" hidden="1" spans="1:101">
      <c r="A281" s="191">
        <v>1341</v>
      </c>
      <c r="B281" s="192" t="s">
        <v>1114</v>
      </c>
      <c r="C281" s="193" t="s">
        <v>1115</v>
      </c>
      <c r="D281" s="191" t="s">
        <v>135</v>
      </c>
      <c r="E281" s="199"/>
      <c r="F281" s="199"/>
      <c r="G281" s="199"/>
      <c r="H281" s="200" t="s">
        <v>1116</v>
      </c>
      <c r="I281" s="204"/>
      <c r="J281" s="202"/>
      <c r="K281" s="202"/>
      <c r="L281" s="164" t="str">
        <f>_xlfn.IFNA(VLOOKUP(B281,'[1]CDM Patients Data'!$B$1266:$O$5000,7,FALSE),"")</f>
        <v>Ureter</v>
      </c>
      <c r="M281" s="164">
        <f>_xlfn.IFNA(VLOOKUP(B281,'[1]CDM Patients Data'!$B$1266:$O$5000,8,FALSE),"")</f>
        <v>0</v>
      </c>
      <c r="N281" s="164">
        <f>_xlfn.IFNA(VLOOKUP(B281,'[1]CDM Patients Data'!$B$1266:$O$5000,9,FALSE),"")</f>
        <v>0</v>
      </c>
      <c r="O281" s="164">
        <f>_xlfn.IFNA(VLOOKUP(B281,'[1]CDM Patients Data'!$B$1266:$O$3492,10,FALSE),"")</f>
        <v>0</v>
      </c>
      <c r="P281" s="164">
        <f>_xlfn.IFNA(VLOOKUP(B281,'[1]CDM Patients Data'!$B$1266:$O$3492,11,FALSE),"")</f>
        <v>0</v>
      </c>
      <c r="Q281" s="164">
        <f>_xlfn.IFNA(VLOOKUP(B281,'[1]CDM Patients Data'!$B$1266:$O$3492,12,FALSE),"")</f>
        <v>0</v>
      </c>
      <c r="R281" s="164">
        <f>_xlfn.IFNA(VLOOKUP(B281,'[1]CDM Patients Data'!$B$1266:$O$3492,13,FALSE),"")</f>
        <v>0</v>
      </c>
      <c r="S281" s="164">
        <f>_xlfn.IFNA(VLOOKUP(B281,'[1]CDM Patients Data'!$B$1266:$O$3492,14,FALSE),"")</f>
        <v>0</v>
      </c>
      <c r="T281" s="164" t="str">
        <f>_xlfn.IFNA(VLOOKUP(B281,'[1]CDM Patients Data'!$B$1266:$N$5000,6,FALSE),"")</f>
        <v>Manohar</v>
      </c>
      <c r="U281" s="164" t="s">
        <v>1117</v>
      </c>
      <c r="V281" s="164" t="s">
        <v>1117</v>
      </c>
      <c r="W281" s="164" t="s">
        <v>92</v>
      </c>
      <c r="X281" s="164" t="s">
        <v>702</v>
      </c>
      <c r="Y281" s="164"/>
      <c r="Z281" s="164"/>
      <c r="AA281" s="164"/>
      <c r="AB281" s="164"/>
      <c r="AC281" s="210"/>
      <c r="AD281" s="211"/>
      <c r="AE281" s="211" t="s">
        <v>78</v>
      </c>
      <c r="AF281" s="199"/>
      <c r="AG281" s="199"/>
      <c r="AH281" s="214" t="s">
        <v>79</v>
      </c>
      <c r="AI281" s="199"/>
      <c r="AJ281" s="199"/>
      <c r="AK281" s="218" t="s">
        <v>80</v>
      </c>
      <c r="AL281" s="220">
        <v>51361160</v>
      </c>
      <c r="AM281" s="218">
        <v>15.408348</v>
      </c>
      <c r="AN281" s="218">
        <v>140.3</v>
      </c>
      <c r="AO281" s="218" t="s">
        <v>81</v>
      </c>
      <c r="AP281" s="218" t="s">
        <v>118</v>
      </c>
      <c r="AQ281" s="218" t="s">
        <v>310</v>
      </c>
      <c r="AR281" s="218"/>
      <c r="AS281" s="218"/>
      <c r="AT281" s="218"/>
      <c r="AU281" s="218"/>
      <c r="AV281" s="218"/>
      <c r="AW281" s="218"/>
      <c r="AX281" s="218"/>
      <c r="AY281" s="218" t="s">
        <v>397</v>
      </c>
      <c r="AZ281" s="218" t="s">
        <v>273</v>
      </c>
      <c r="BA281" s="218"/>
      <c r="BB281" s="218"/>
      <c r="BC281" s="218"/>
      <c r="BD281" s="218"/>
      <c r="BE281" s="218"/>
      <c r="BF281" s="218"/>
      <c r="BG281" s="218"/>
      <c r="BH281" s="218"/>
      <c r="BI281" s="218"/>
      <c r="BJ281" s="222"/>
      <c r="BK281" s="199"/>
      <c r="BL281" s="218" t="s">
        <v>84</v>
      </c>
      <c r="BM281" s="218"/>
      <c r="BN281" s="218"/>
      <c r="BO281" s="218"/>
      <c r="BP281" s="218" t="s">
        <v>373</v>
      </c>
      <c r="BQ281" s="218"/>
      <c r="BR281" s="218"/>
      <c r="BS281" s="218"/>
      <c r="BT281" s="218"/>
      <c r="BU281" s="218"/>
      <c r="BV281" s="218"/>
      <c r="BW281" s="218"/>
      <c r="BX281" s="218"/>
      <c r="BY281" s="199"/>
      <c r="BZ281" s="228" t="s">
        <v>84</v>
      </c>
      <c r="CA281" s="228"/>
      <c r="CB281" s="229">
        <f t="shared" si="88"/>
        <v>0</v>
      </c>
      <c r="CC281" s="218"/>
      <c r="CD281" s="228"/>
      <c r="CE281" s="230"/>
      <c r="CF281" s="230"/>
      <c r="CG281" s="230"/>
      <c r="CH281" s="230"/>
      <c r="CI281" s="230"/>
      <c r="CJ281" s="230"/>
      <c r="CK281" s="230"/>
      <c r="CL281" s="230"/>
      <c r="CM281" s="230"/>
      <c r="CN281" s="218" t="s">
        <v>119</v>
      </c>
      <c r="CO281" s="199"/>
      <c r="CP281" s="230" t="s">
        <v>80</v>
      </c>
      <c r="CQ281" s="232">
        <v>89745998</v>
      </c>
      <c r="CR281" s="230">
        <f t="shared" ref="CR281:CR285" si="91">CQ281*150/10^9</f>
        <v>13.4618997</v>
      </c>
      <c r="CS281" s="230"/>
      <c r="CT281" s="230" t="s">
        <v>103</v>
      </c>
      <c r="CU281" s="230"/>
      <c r="CV281" s="230"/>
      <c r="CW281" s="230"/>
    </row>
    <row r="282" ht="30" hidden="1" spans="1:101">
      <c r="A282" s="191">
        <v>1342</v>
      </c>
      <c r="B282" s="192" t="s">
        <v>1118</v>
      </c>
      <c r="C282" s="193" t="s">
        <v>741</v>
      </c>
      <c r="D282" s="191" t="s">
        <v>71</v>
      </c>
      <c r="E282" s="199"/>
      <c r="F282" s="199"/>
      <c r="G282" s="199"/>
      <c r="H282" s="200"/>
      <c r="I282" s="204"/>
      <c r="J282" s="202"/>
      <c r="K282" s="202"/>
      <c r="L282" s="164" t="str">
        <f>_xlfn.IFNA(VLOOKUP(B282,'[1]CDM Patients Data'!$B$1266:$O$5000,7,FALSE),"")</f>
        <v>Endometrium</v>
      </c>
      <c r="M282" s="164">
        <f>_xlfn.IFNA(VLOOKUP(B282,'[1]CDM Patients Data'!$B$1266:$O$5000,8,FALSE),"")</f>
        <v>0</v>
      </c>
      <c r="N282" s="164">
        <f>_xlfn.IFNA(VLOOKUP(B282,'[1]CDM Patients Data'!$B$1266:$O$5000,9,FALSE),"")</f>
        <v>0</v>
      </c>
      <c r="O282" s="164">
        <f>_xlfn.IFNA(VLOOKUP(B282,'[1]CDM Patients Data'!$B$1266:$O$3492,10,FALSE),"")</f>
        <v>0</v>
      </c>
      <c r="P282" s="164">
        <f>_xlfn.IFNA(VLOOKUP(B282,'[1]CDM Patients Data'!$B$1266:$O$3492,11,FALSE),"")</f>
        <v>0</v>
      </c>
      <c r="Q282" s="164">
        <f>_xlfn.IFNA(VLOOKUP(B282,'[1]CDM Patients Data'!$B$1266:$O$3492,12,FALSE),"")</f>
        <v>0</v>
      </c>
      <c r="R282" s="164">
        <f>_xlfn.IFNA(VLOOKUP(B282,'[1]CDM Patients Data'!$B$1266:$O$3492,13,FALSE),"")</f>
        <v>0</v>
      </c>
      <c r="S282" s="164">
        <f>_xlfn.IFNA(VLOOKUP(B282,'[1]CDM Patients Data'!$B$1266:$O$3492,14,FALSE),"")</f>
        <v>0</v>
      </c>
      <c r="T282" s="164" t="str">
        <f>_xlfn.IFNA(VLOOKUP(B282,'[1]CDM Patients Data'!$B$1266:$N$5000,6,FALSE),"")</f>
        <v>Manohar</v>
      </c>
      <c r="U282" s="164" t="s">
        <v>176</v>
      </c>
      <c r="V282" s="164" t="s">
        <v>177</v>
      </c>
      <c r="W282" s="164" t="s">
        <v>130</v>
      </c>
      <c r="X282" s="164" t="s">
        <v>131</v>
      </c>
      <c r="Y282" s="164"/>
      <c r="Z282" s="164"/>
      <c r="AA282" s="164"/>
      <c r="AB282" s="164"/>
      <c r="AC282" s="210"/>
      <c r="AD282" s="211"/>
      <c r="AE282" s="211" t="s">
        <v>78</v>
      </c>
      <c r="AF282" s="199"/>
      <c r="AG282" s="199"/>
      <c r="AH282" s="214" t="s">
        <v>79</v>
      </c>
      <c r="AI282" s="199"/>
      <c r="AJ282" s="199"/>
      <c r="AK282" s="218" t="s">
        <v>80</v>
      </c>
      <c r="AL282" s="220">
        <v>95736573</v>
      </c>
      <c r="AM282" s="218">
        <v>28.7209719</v>
      </c>
      <c r="AN282" s="218">
        <v>201.4</v>
      </c>
      <c r="AO282" s="218" t="s">
        <v>81</v>
      </c>
      <c r="AP282" s="218" t="s">
        <v>158</v>
      </c>
      <c r="AQ282" s="218" t="s">
        <v>873</v>
      </c>
      <c r="AR282" s="218"/>
      <c r="AS282" s="218"/>
      <c r="AT282" s="218"/>
      <c r="AU282" s="218"/>
      <c r="AV282" s="218"/>
      <c r="AW282" s="218"/>
      <c r="AX282" s="218"/>
      <c r="AY282" s="218"/>
      <c r="AZ282" s="218"/>
      <c r="BA282" s="218"/>
      <c r="BB282" s="218"/>
      <c r="BC282" s="218"/>
      <c r="BD282" s="218">
        <v>8.5</v>
      </c>
      <c r="BE282" s="218">
        <v>9.94</v>
      </c>
      <c r="BF282" s="218" t="str">
        <f t="shared" ref="BF282:BF286" si="92">IF(BD282&gt;15,"HIGH",IF(BD282="","NA",IF(BD282="CE-Awaited for standardization","UNDER_STANDARDIZATION",IF(BD282&lt;15,"LOW"))))</f>
        <v>LOW</v>
      </c>
      <c r="BG282" s="218" t="str">
        <f t="shared" ref="BG282:BG284" si="93">IF(BE282&gt;15,"MSI-H",IF(BE282="","NA",IF(BE282&lt;15,"MSS")))</f>
        <v>MSS</v>
      </c>
      <c r="BH282" s="218"/>
      <c r="BI282" s="218"/>
      <c r="BJ282" s="222"/>
      <c r="BK282" s="199"/>
      <c r="BL282" s="218" t="s">
        <v>84</v>
      </c>
      <c r="BM282" s="218"/>
      <c r="BN282" s="218"/>
      <c r="BO282" s="218"/>
      <c r="BP282" s="218" t="s">
        <v>373</v>
      </c>
      <c r="BQ282" s="218"/>
      <c r="BR282" s="218"/>
      <c r="BS282" s="218"/>
      <c r="BT282" s="218"/>
      <c r="BU282" s="218"/>
      <c r="BV282" s="218"/>
      <c r="BW282" s="218"/>
      <c r="BX282" s="218"/>
      <c r="BY282" s="199"/>
      <c r="BZ282" s="228" t="s">
        <v>84</v>
      </c>
      <c r="CA282" s="228"/>
      <c r="CB282" s="229">
        <f t="shared" si="88"/>
        <v>0</v>
      </c>
      <c r="CC282" s="218"/>
      <c r="CD282" s="228"/>
      <c r="CE282" s="230"/>
      <c r="CF282" s="230"/>
      <c r="CG282" s="230"/>
      <c r="CH282" s="230"/>
      <c r="CI282" s="230"/>
      <c r="CJ282" s="230"/>
      <c r="CK282" s="230"/>
      <c r="CL282" s="230"/>
      <c r="CM282" s="230"/>
      <c r="CN282" s="218" t="s">
        <v>159</v>
      </c>
      <c r="CO282" s="199"/>
      <c r="CP282" s="230" t="s">
        <v>84</v>
      </c>
      <c r="CQ282" s="232"/>
      <c r="CR282" s="230"/>
      <c r="CS282" s="230"/>
      <c r="CT282" s="230"/>
      <c r="CU282" s="230"/>
      <c r="CV282" s="230"/>
      <c r="CW282" s="230"/>
    </row>
    <row r="283" ht="89.25" hidden="1" spans="1:101">
      <c r="A283" s="191">
        <v>1343</v>
      </c>
      <c r="B283" s="192" t="s">
        <v>1119</v>
      </c>
      <c r="C283" s="193" t="s">
        <v>1120</v>
      </c>
      <c r="D283" s="191" t="s">
        <v>1121</v>
      </c>
      <c r="E283" s="199"/>
      <c r="F283" s="199"/>
      <c r="G283" s="199"/>
      <c r="H283" s="200"/>
      <c r="I283" s="204" t="s">
        <v>1122</v>
      </c>
      <c r="J283" s="202"/>
      <c r="K283" s="202"/>
      <c r="L283" s="164" t="str">
        <f>_xlfn.IFNA(VLOOKUP(B283,'[1]CDM Patients Data'!$B$1266:$O$5000,7,FALSE),"")</f>
        <v>Not Mentioned</v>
      </c>
      <c r="M283" s="164">
        <f>_xlfn.IFNA(VLOOKUP(B283,'[1]CDM Patients Data'!$B$1266:$O$5000,8,FALSE),"")</f>
        <v>0</v>
      </c>
      <c r="N283" s="164">
        <f>_xlfn.IFNA(VLOOKUP(B283,'[1]CDM Patients Data'!$B$1266:$O$5000,9,FALSE),"")</f>
        <v>0</v>
      </c>
      <c r="O283" s="164">
        <f>_xlfn.IFNA(VLOOKUP(B283,'[1]CDM Patients Data'!$B$1266:$O$3492,10,FALSE),"")</f>
        <v>0</v>
      </c>
      <c r="P283" s="164">
        <f>_xlfn.IFNA(VLOOKUP(B283,'[1]CDM Patients Data'!$B$1266:$O$3492,11,FALSE),"")</f>
        <v>0</v>
      </c>
      <c r="Q283" s="164">
        <f>_xlfn.IFNA(VLOOKUP(B283,'[1]CDM Patients Data'!$B$1266:$O$3492,12,FALSE),"")</f>
        <v>0</v>
      </c>
      <c r="R283" s="164">
        <f>_xlfn.IFNA(VLOOKUP(B283,'[1]CDM Patients Data'!$B$1266:$O$3492,13,FALSE),"")</f>
        <v>0</v>
      </c>
      <c r="S283" s="164">
        <f>_xlfn.IFNA(VLOOKUP(B283,'[1]CDM Patients Data'!$B$1266:$O$3492,14,FALSE),"")</f>
        <v>0</v>
      </c>
      <c r="T283" s="164" t="str">
        <f>_xlfn.IFNA(VLOOKUP(B283,'[1]CDM Patients Data'!$B$1266:$N$5000,6,FALSE),"")</f>
        <v>Manohar</v>
      </c>
      <c r="U283" s="164" t="s">
        <v>76</v>
      </c>
      <c r="V283" s="164" t="s">
        <v>76</v>
      </c>
      <c r="W283" s="164" t="s">
        <v>76</v>
      </c>
      <c r="X283" s="164" t="s">
        <v>76</v>
      </c>
      <c r="Y283" s="164"/>
      <c r="Z283" s="164"/>
      <c r="AA283" s="164"/>
      <c r="AB283" s="164"/>
      <c r="AC283" s="210"/>
      <c r="AD283" s="211"/>
      <c r="AE283" s="211" t="s">
        <v>78</v>
      </c>
      <c r="AF283" s="199"/>
      <c r="AG283" s="199"/>
      <c r="AH283" s="215"/>
      <c r="AI283" s="199"/>
      <c r="AJ283" s="199"/>
      <c r="AK283" s="218"/>
      <c r="AL283" s="220"/>
      <c r="AM283" s="218"/>
      <c r="AN283" s="218"/>
      <c r="AO283" s="218"/>
      <c r="AP283" s="218"/>
      <c r="AQ283" s="218"/>
      <c r="AR283" s="218"/>
      <c r="AS283" s="218"/>
      <c r="AT283" s="218"/>
      <c r="AU283" s="218"/>
      <c r="AV283" s="218"/>
      <c r="AW283" s="218"/>
      <c r="AX283" s="218"/>
      <c r="AY283" s="218"/>
      <c r="AZ283" s="218"/>
      <c r="BA283" s="218"/>
      <c r="BB283" s="218"/>
      <c r="BC283" s="218"/>
      <c r="BD283" s="218">
        <v>9.23</v>
      </c>
      <c r="BE283" s="218">
        <v>9.05</v>
      </c>
      <c r="BF283" s="218" t="str">
        <f t="shared" si="92"/>
        <v>LOW</v>
      </c>
      <c r="BG283" s="218" t="str">
        <f t="shared" si="93"/>
        <v>MSS</v>
      </c>
      <c r="BH283" s="218"/>
      <c r="BI283" s="218"/>
      <c r="BJ283" s="222"/>
      <c r="BK283" s="199"/>
      <c r="BL283" s="218" t="s">
        <v>84</v>
      </c>
      <c r="BM283" s="218"/>
      <c r="BN283" s="218"/>
      <c r="BO283" s="218"/>
      <c r="BP283" s="218" t="s">
        <v>373</v>
      </c>
      <c r="BQ283" s="218"/>
      <c r="BR283" s="218"/>
      <c r="BS283" s="218"/>
      <c r="BT283" s="218"/>
      <c r="BU283" s="218"/>
      <c r="BV283" s="218"/>
      <c r="BW283" s="218"/>
      <c r="BX283" s="218"/>
      <c r="BY283" s="199"/>
      <c r="BZ283" s="228" t="s">
        <v>84</v>
      </c>
      <c r="CA283" s="228"/>
      <c r="CB283" s="229">
        <f t="shared" si="88"/>
        <v>0</v>
      </c>
      <c r="CC283" s="218"/>
      <c r="CD283" s="228"/>
      <c r="CE283" s="230"/>
      <c r="CF283" s="230"/>
      <c r="CG283" s="230"/>
      <c r="CH283" s="230"/>
      <c r="CI283" s="230"/>
      <c r="CJ283" s="230"/>
      <c r="CK283" s="230"/>
      <c r="CL283" s="230"/>
      <c r="CM283" s="230"/>
      <c r="CN283" s="218"/>
      <c r="CO283" s="199"/>
      <c r="CP283" s="230" t="s">
        <v>84</v>
      </c>
      <c r="CQ283" s="232"/>
      <c r="CR283" s="230"/>
      <c r="CS283" s="230"/>
      <c r="CT283" s="230"/>
      <c r="CU283" s="230"/>
      <c r="CV283" s="230"/>
      <c r="CW283" s="230" t="s">
        <v>153</v>
      </c>
    </row>
    <row r="284" ht="30" hidden="1" spans="1:101">
      <c r="A284" s="191">
        <v>1344</v>
      </c>
      <c r="B284" s="192" t="s">
        <v>1123</v>
      </c>
      <c r="C284" s="193" t="s">
        <v>1124</v>
      </c>
      <c r="D284" s="191" t="s">
        <v>111</v>
      </c>
      <c r="E284" s="199"/>
      <c r="F284" s="199"/>
      <c r="G284" s="199"/>
      <c r="H284" s="200" t="s">
        <v>297</v>
      </c>
      <c r="I284" s="204"/>
      <c r="J284" s="202"/>
      <c r="K284" s="202"/>
      <c r="L284" s="164" t="str">
        <f>_xlfn.IFNA(VLOOKUP(B284,'[1]CDM Patients Data'!$B$1266:$O$5000,7,FALSE),"")</f>
        <v>Lung</v>
      </c>
      <c r="M284" s="164" t="str">
        <f>_xlfn.IFNA(VLOOKUP(B284,'[1]CDM Patients Data'!$B$1266:$O$5000,8,FALSE),"")</f>
        <v>Overlapping lesion of lung</v>
      </c>
      <c r="N284" s="164" t="str">
        <f>_xlfn.IFNA(VLOOKUP(B284,'[1]CDM Patients Data'!$B$1266:$O$5000,9,FALSE),"")</f>
        <v>Adenocarcinoma, NOS</v>
      </c>
      <c r="O284" s="164" t="str">
        <f>_xlfn.IFNA(VLOOKUP(B284,'[1]CDM Patients Data'!$B$1266:$O$3492,10,FALSE),"")</f>
        <v>Right and Left</v>
      </c>
      <c r="P284" s="164">
        <f>_xlfn.IFNA(VLOOKUP(B284,'[1]CDM Patients Data'!$B$1266:$O$3492,11,FALSE),"")</f>
        <v>0</v>
      </c>
      <c r="Q284" s="164">
        <f>_xlfn.IFNA(VLOOKUP(B284,'[1]CDM Patients Data'!$B$1266:$O$3492,12,FALSE),"")</f>
        <v>0</v>
      </c>
      <c r="R284" s="164">
        <f>_xlfn.IFNA(VLOOKUP(B284,'[1]CDM Patients Data'!$B$1266:$O$3492,13,FALSE),"")</f>
        <v>0</v>
      </c>
      <c r="S284" s="164">
        <f>_xlfn.IFNA(VLOOKUP(B284,'[1]CDM Patients Data'!$B$1266:$O$3492,14,FALSE),"")</f>
        <v>0</v>
      </c>
      <c r="T284" s="164">
        <f>_xlfn.IFNA(VLOOKUP(B284,'[1]CDM Patients Data'!$B$1266:$N$5000,6,FALSE),"")</f>
        <v>0</v>
      </c>
      <c r="U284" s="164" t="s">
        <v>224</v>
      </c>
      <c r="V284" s="164" t="s">
        <v>1125</v>
      </c>
      <c r="W284" s="164" t="s">
        <v>197</v>
      </c>
      <c r="X284" s="164" t="s">
        <v>131</v>
      </c>
      <c r="Y284" s="164"/>
      <c r="Z284" s="164"/>
      <c r="AA284" s="164"/>
      <c r="AB284" s="164"/>
      <c r="AC284" s="210"/>
      <c r="AD284" s="211"/>
      <c r="AE284" s="211" t="s">
        <v>78</v>
      </c>
      <c r="AF284" s="199"/>
      <c r="AG284" s="199"/>
      <c r="AH284" s="233" t="s">
        <v>589</v>
      </c>
      <c r="AI284" s="199"/>
      <c r="AJ284" s="199"/>
      <c r="AK284" s="218" t="s">
        <v>84</v>
      </c>
      <c r="AL284" s="220"/>
      <c r="AM284" s="218">
        <v>4.4464872</v>
      </c>
      <c r="AN284" s="218">
        <v>437.7</v>
      </c>
      <c r="AO284" s="218" t="s">
        <v>76</v>
      </c>
      <c r="AP284" s="218"/>
      <c r="AQ284" s="218"/>
      <c r="AR284" s="218"/>
      <c r="AS284" s="218"/>
      <c r="AT284" s="218"/>
      <c r="AU284" s="218"/>
      <c r="AV284" s="218"/>
      <c r="AW284" s="218"/>
      <c r="AX284" s="218"/>
      <c r="AY284" s="218"/>
      <c r="AZ284" s="218"/>
      <c r="BA284" s="218"/>
      <c r="BB284" s="218"/>
      <c r="BC284" s="218"/>
      <c r="BD284" s="218"/>
      <c r="BE284" s="218">
        <v>10.73</v>
      </c>
      <c r="BF284" s="218"/>
      <c r="BG284" s="218" t="str">
        <f t="shared" si="93"/>
        <v>MSS</v>
      </c>
      <c r="BH284" s="218"/>
      <c r="BI284" s="218"/>
      <c r="BJ284" s="222"/>
      <c r="BK284" s="199"/>
      <c r="BL284" s="218" t="s">
        <v>84</v>
      </c>
      <c r="BM284" s="218"/>
      <c r="BN284" s="218"/>
      <c r="BO284" s="218"/>
      <c r="BP284" s="218" t="s">
        <v>373</v>
      </c>
      <c r="BQ284" s="218"/>
      <c r="BR284" s="218"/>
      <c r="BS284" s="218"/>
      <c r="BT284" s="218"/>
      <c r="BU284" s="218"/>
      <c r="BV284" s="218"/>
      <c r="BW284" s="218"/>
      <c r="BX284" s="218"/>
      <c r="BY284" s="199"/>
      <c r="BZ284" s="228" t="s">
        <v>84</v>
      </c>
      <c r="CA284" s="228"/>
      <c r="CB284" s="229">
        <f t="shared" si="88"/>
        <v>0</v>
      </c>
      <c r="CC284" s="218"/>
      <c r="CD284" s="228"/>
      <c r="CE284" s="230"/>
      <c r="CF284" s="230"/>
      <c r="CG284" s="230"/>
      <c r="CH284" s="230"/>
      <c r="CI284" s="230"/>
      <c r="CJ284" s="230"/>
      <c r="CK284" s="230"/>
      <c r="CL284" s="230"/>
      <c r="CM284" s="230"/>
      <c r="CN284" s="218" t="s">
        <v>590</v>
      </c>
      <c r="CO284" s="199"/>
      <c r="CP284" s="230" t="s">
        <v>80</v>
      </c>
      <c r="CQ284" s="232">
        <v>12870766</v>
      </c>
      <c r="CR284" s="230">
        <f t="shared" si="91"/>
        <v>1.9306149</v>
      </c>
      <c r="CS284" s="230">
        <v>419.3</v>
      </c>
      <c r="CT284" s="230"/>
      <c r="CU284" s="230"/>
      <c r="CV284" s="230"/>
      <c r="CW284" s="230"/>
    </row>
    <row r="285" ht="30" hidden="1" spans="1:101">
      <c r="A285" s="191">
        <v>1345</v>
      </c>
      <c r="B285" s="192" t="s">
        <v>1126</v>
      </c>
      <c r="C285" s="193" t="s">
        <v>1127</v>
      </c>
      <c r="D285" s="191" t="s">
        <v>111</v>
      </c>
      <c r="E285" s="199"/>
      <c r="F285" s="199"/>
      <c r="G285" s="199"/>
      <c r="H285" s="200" t="s">
        <v>524</v>
      </c>
      <c r="I285" s="204"/>
      <c r="J285" s="202"/>
      <c r="K285" s="202"/>
      <c r="L285" s="164" t="str">
        <f>_xlfn.IFNA(VLOOKUP(B285,'[1]CDM Patients Data'!$B$1266:$O$5000,7,FALSE),"")</f>
        <v>Lung</v>
      </c>
      <c r="M285" s="164" t="str">
        <f>_xlfn.IFNA(VLOOKUP(B285,'[1]CDM Patients Data'!$B$1266:$O$5000,8,FALSE),"")</f>
        <v>Lung NOS</v>
      </c>
      <c r="N285" s="164" t="str">
        <f>_xlfn.IFNA(VLOOKUP(B285,'[1]CDM Patients Data'!$B$1266:$O$5000,9,FALSE),"")</f>
        <v>Adenocarcinoma, NOS</v>
      </c>
      <c r="O285" s="164" t="str">
        <f>_xlfn.IFNA(VLOOKUP(B285,'[1]CDM Patients Data'!$B$1266:$O$3492,10,FALSE),"")</f>
        <v>Unknown</v>
      </c>
      <c r="P285" s="164">
        <f>_xlfn.IFNA(VLOOKUP(B285,'[1]CDM Patients Data'!$B$1266:$O$3492,11,FALSE),"")</f>
        <v>0</v>
      </c>
      <c r="Q285" s="164">
        <f>_xlfn.IFNA(VLOOKUP(B285,'[1]CDM Patients Data'!$B$1266:$O$3492,12,FALSE),"")</f>
        <v>0</v>
      </c>
      <c r="R285" s="164">
        <f>_xlfn.IFNA(VLOOKUP(B285,'[1]CDM Patients Data'!$B$1266:$O$3492,13,FALSE),"")</f>
        <v>0</v>
      </c>
      <c r="S285" s="164">
        <f>_xlfn.IFNA(VLOOKUP(B285,'[1]CDM Patients Data'!$B$1266:$O$3492,14,FALSE),"")</f>
        <v>0</v>
      </c>
      <c r="T285" s="164">
        <f>_xlfn.IFNA(VLOOKUP(B285,'[1]CDM Patients Data'!$B$1266:$N$5000,6,FALSE),"")</f>
        <v>0</v>
      </c>
      <c r="U285" s="164" t="s">
        <v>224</v>
      </c>
      <c r="V285" s="164" t="s">
        <v>338</v>
      </c>
      <c r="W285" s="164" t="s">
        <v>74</v>
      </c>
      <c r="X285" s="164" t="s">
        <v>131</v>
      </c>
      <c r="Y285" s="164"/>
      <c r="Z285" s="164"/>
      <c r="AA285" s="164"/>
      <c r="AB285" s="164"/>
      <c r="AC285" s="210"/>
      <c r="AD285" s="211"/>
      <c r="AE285" s="211" t="s">
        <v>78</v>
      </c>
      <c r="AF285" s="199"/>
      <c r="AG285" s="199"/>
      <c r="AH285" s="214" t="s">
        <v>589</v>
      </c>
      <c r="AI285" s="199"/>
      <c r="AJ285" s="199"/>
      <c r="AK285" s="218" t="s">
        <v>84</v>
      </c>
      <c r="AL285" s="220"/>
      <c r="AM285" s="218"/>
      <c r="AN285" s="218"/>
      <c r="AO285" s="218" t="s">
        <v>76</v>
      </c>
      <c r="AP285" s="218"/>
      <c r="AQ285" s="218"/>
      <c r="AR285" s="218"/>
      <c r="AS285" s="218"/>
      <c r="AT285" s="218"/>
      <c r="AU285" s="218"/>
      <c r="AV285" s="218"/>
      <c r="AW285" s="218"/>
      <c r="AX285" s="218"/>
      <c r="AY285" s="218"/>
      <c r="AZ285" s="218"/>
      <c r="BA285" s="218"/>
      <c r="BB285" s="218"/>
      <c r="BC285" s="218"/>
      <c r="BD285" s="218"/>
      <c r="BE285" s="218"/>
      <c r="BF285" s="218"/>
      <c r="BG285" s="218"/>
      <c r="BH285" s="218"/>
      <c r="BI285" s="218"/>
      <c r="BJ285" s="222"/>
      <c r="BK285" s="199"/>
      <c r="BL285" s="218" t="s">
        <v>84</v>
      </c>
      <c r="BM285" s="218"/>
      <c r="BN285" s="218"/>
      <c r="BO285" s="218"/>
      <c r="BP285" s="218" t="s">
        <v>373</v>
      </c>
      <c r="BQ285" s="218"/>
      <c r="BR285" s="218"/>
      <c r="BS285" s="218"/>
      <c r="BT285" s="218"/>
      <c r="BU285" s="218"/>
      <c r="BV285" s="218"/>
      <c r="BW285" s="218"/>
      <c r="BX285" s="218"/>
      <c r="BY285" s="199"/>
      <c r="BZ285" s="228" t="s">
        <v>84</v>
      </c>
      <c r="CA285" s="228"/>
      <c r="CB285" s="229">
        <f t="shared" si="88"/>
        <v>0</v>
      </c>
      <c r="CC285" s="218"/>
      <c r="CD285" s="228"/>
      <c r="CE285" s="230"/>
      <c r="CF285" s="230"/>
      <c r="CG285" s="230"/>
      <c r="CH285" s="230"/>
      <c r="CI285" s="230"/>
      <c r="CJ285" s="230"/>
      <c r="CK285" s="230"/>
      <c r="CL285" s="230"/>
      <c r="CM285" s="230"/>
      <c r="CN285" s="218" t="s">
        <v>590</v>
      </c>
      <c r="CO285" s="199"/>
      <c r="CP285" s="230" t="s">
        <v>80</v>
      </c>
      <c r="CQ285" s="232">
        <v>12160634</v>
      </c>
      <c r="CR285" s="230">
        <f t="shared" si="91"/>
        <v>1.8240951</v>
      </c>
      <c r="CS285" s="230"/>
      <c r="CT285" s="230"/>
      <c r="CU285" s="230"/>
      <c r="CV285" s="230"/>
      <c r="CW285" s="230"/>
    </row>
    <row r="286" ht="25.5" hidden="1" spans="1:101">
      <c r="A286" s="191">
        <v>1347</v>
      </c>
      <c r="B286" s="192" t="s">
        <v>1128</v>
      </c>
      <c r="C286" s="193" t="s">
        <v>1129</v>
      </c>
      <c r="D286" s="191" t="s">
        <v>99</v>
      </c>
      <c r="E286" s="199"/>
      <c r="F286" s="199"/>
      <c r="G286" s="199"/>
      <c r="H286" s="200" t="s">
        <v>376</v>
      </c>
      <c r="I286" s="204" t="s">
        <v>172</v>
      </c>
      <c r="J286" s="202"/>
      <c r="K286" s="202"/>
      <c r="L286" s="164" t="str">
        <f>_xlfn.IFNA(VLOOKUP(B286,'[1]CDM Patients Data'!$B$1266:$O$5000,7,FALSE),"")</f>
        <v>Non cancer</v>
      </c>
      <c r="M286" s="164">
        <f>_xlfn.IFNA(VLOOKUP(B286,'[1]CDM Patients Data'!$B$1266:$O$5000,8,FALSE),"")</f>
        <v>0</v>
      </c>
      <c r="N286" s="164">
        <f>_xlfn.IFNA(VLOOKUP(B286,'[1]CDM Patients Data'!$B$1266:$O$5000,9,FALSE),"")</f>
        <v>0</v>
      </c>
      <c r="O286" s="164">
        <f>_xlfn.IFNA(VLOOKUP(B286,'[1]CDM Patients Data'!$B$1266:$O$3492,10,FALSE),"")</f>
        <v>0</v>
      </c>
      <c r="P286" s="164">
        <f>_xlfn.IFNA(VLOOKUP(B286,'[1]CDM Patients Data'!$B$1266:$O$3492,11,FALSE),"")</f>
        <v>0</v>
      </c>
      <c r="Q286" s="164">
        <f>_xlfn.IFNA(VLOOKUP(B286,'[1]CDM Patients Data'!$B$1266:$O$3492,12,FALSE),"")</f>
        <v>0</v>
      </c>
      <c r="R286" s="164">
        <f>_xlfn.IFNA(VLOOKUP(B286,'[1]CDM Patients Data'!$B$1266:$O$3492,13,FALSE),"")</f>
        <v>0</v>
      </c>
      <c r="S286" s="164">
        <f>_xlfn.IFNA(VLOOKUP(B286,'[1]CDM Patients Data'!$B$1266:$O$3492,14,FALSE),"")</f>
        <v>0</v>
      </c>
      <c r="T286" s="164" t="str">
        <f>_xlfn.IFNA(VLOOKUP(B286,'[1]CDM Patients Data'!$B$1266:$N$5000,6,FALSE),"")</f>
        <v>Manohar</v>
      </c>
      <c r="U286" s="164" t="s">
        <v>142</v>
      </c>
      <c r="V286" s="164" t="s">
        <v>76</v>
      </c>
      <c r="W286" s="164" t="s">
        <v>76</v>
      </c>
      <c r="X286" s="164" t="s">
        <v>76</v>
      </c>
      <c r="Y286" s="164"/>
      <c r="Z286" s="164"/>
      <c r="AA286" s="164"/>
      <c r="AB286" s="164"/>
      <c r="AC286" s="210"/>
      <c r="AD286" s="211"/>
      <c r="AE286" s="211"/>
      <c r="AF286" s="199"/>
      <c r="AG286" s="199"/>
      <c r="AH286" s="214" t="s">
        <v>589</v>
      </c>
      <c r="AI286" s="199"/>
      <c r="AJ286" s="199"/>
      <c r="AK286" s="218" t="s">
        <v>84</v>
      </c>
      <c r="AL286" s="220"/>
      <c r="AM286" s="218"/>
      <c r="AN286" s="218"/>
      <c r="AO286" s="218" t="s">
        <v>76</v>
      </c>
      <c r="AP286" s="218"/>
      <c r="AQ286" s="218"/>
      <c r="AR286" s="218"/>
      <c r="AS286" s="218"/>
      <c r="AT286" s="218"/>
      <c r="AU286" s="218"/>
      <c r="AV286" s="218"/>
      <c r="AW286" s="218"/>
      <c r="AX286" s="218"/>
      <c r="AY286" s="218"/>
      <c r="AZ286" s="218"/>
      <c r="BA286" s="218"/>
      <c r="BB286" s="218"/>
      <c r="BC286" s="218"/>
      <c r="BD286" s="218">
        <v>9.9</v>
      </c>
      <c r="BE286" s="218">
        <v>14.33</v>
      </c>
      <c r="BF286" s="218" t="str">
        <f t="shared" si="92"/>
        <v>LOW</v>
      </c>
      <c r="BG286" s="218" t="str">
        <f>IF(BE286&gt;15,"MSI-H",IF(BE286="","NA",IF(BE286&lt;15,"MSS")))</f>
        <v>MSS</v>
      </c>
      <c r="BH286" s="218"/>
      <c r="BI286" s="218"/>
      <c r="BJ286" s="222"/>
      <c r="BK286" s="199"/>
      <c r="BL286" s="218" t="s">
        <v>84</v>
      </c>
      <c r="BM286" s="218"/>
      <c r="BN286" s="218"/>
      <c r="BO286" s="218"/>
      <c r="BP286" s="218" t="s">
        <v>373</v>
      </c>
      <c r="BQ286" s="218"/>
      <c r="BR286" s="218"/>
      <c r="BS286" s="218"/>
      <c r="BT286" s="218"/>
      <c r="BU286" s="218"/>
      <c r="BV286" s="218"/>
      <c r="BW286" s="218"/>
      <c r="BX286" s="218"/>
      <c r="BY286" s="199"/>
      <c r="BZ286" s="228" t="s">
        <v>84</v>
      </c>
      <c r="CA286" s="228"/>
      <c r="CB286" s="229">
        <f t="shared" si="88"/>
        <v>0</v>
      </c>
      <c r="CC286" s="218"/>
      <c r="CD286" s="228"/>
      <c r="CE286" s="230"/>
      <c r="CF286" s="230"/>
      <c r="CG286" s="230"/>
      <c r="CH286" s="230"/>
      <c r="CI286" s="230"/>
      <c r="CJ286" s="230"/>
      <c r="CK286" s="230"/>
      <c r="CL286" s="230"/>
      <c r="CM286" s="230"/>
      <c r="CN286" s="218"/>
      <c r="CO286" s="199"/>
      <c r="CP286" s="230" t="s">
        <v>84</v>
      </c>
      <c r="CQ286" s="232"/>
      <c r="CR286" s="230"/>
      <c r="CS286" s="230"/>
      <c r="CT286" s="230"/>
      <c r="CU286" s="230"/>
      <c r="CV286" s="230"/>
      <c r="CW286" s="230"/>
    </row>
    <row r="287" ht="45" hidden="1" spans="1:101">
      <c r="A287" s="191">
        <v>1348</v>
      </c>
      <c r="B287" s="192" t="s">
        <v>1130</v>
      </c>
      <c r="C287" s="193" t="s">
        <v>1131</v>
      </c>
      <c r="D287" s="191" t="s">
        <v>99</v>
      </c>
      <c r="E287" s="199"/>
      <c r="F287" s="199"/>
      <c r="G287" s="199"/>
      <c r="H287" s="200" t="s">
        <v>1132</v>
      </c>
      <c r="I287" s="204" t="s">
        <v>172</v>
      </c>
      <c r="J287" s="202"/>
      <c r="K287" s="202"/>
      <c r="L287" s="164" t="str">
        <f>_xlfn.IFNA(VLOOKUP(B287,'[1]CDM Patients Data'!$B$1266:$O$5000,7,FALSE),"")</f>
        <v>Overlapping lesion of colon</v>
      </c>
      <c r="M287" s="164">
        <f>_xlfn.IFNA(VLOOKUP(B287,'[1]CDM Patients Data'!$B$1266:$O$5000,8,FALSE),"")</f>
        <v>0</v>
      </c>
      <c r="N287" s="164">
        <f>_xlfn.IFNA(VLOOKUP(B287,'[1]CDM Patients Data'!$B$1266:$O$5000,9,FALSE),"")</f>
        <v>0</v>
      </c>
      <c r="O287" s="164">
        <f>_xlfn.IFNA(VLOOKUP(B287,'[1]CDM Patients Data'!$B$1266:$O$3492,10,FALSE),"")</f>
        <v>0</v>
      </c>
      <c r="P287" s="164">
        <f>_xlfn.IFNA(VLOOKUP(B287,'[1]CDM Patients Data'!$B$1266:$O$3492,11,FALSE),"")</f>
        <v>0</v>
      </c>
      <c r="Q287" s="164">
        <f>_xlfn.IFNA(VLOOKUP(B287,'[1]CDM Patients Data'!$B$1266:$O$3492,12,FALSE),"")</f>
        <v>0</v>
      </c>
      <c r="R287" s="164">
        <f>_xlfn.IFNA(VLOOKUP(B287,'[1]CDM Patients Data'!$B$1266:$O$3492,13,FALSE),"")</f>
        <v>0</v>
      </c>
      <c r="S287" s="164">
        <f>_xlfn.IFNA(VLOOKUP(B287,'[1]CDM Patients Data'!$B$1266:$O$3492,14,FALSE),"")</f>
        <v>0</v>
      </c>
      <c r="T287" s="164" t="str">
        <f>_xlfn.IFNA(VLOOKUP(B287,'[1]CDM Patients Data'!$B$1266:$N$5000,6,FALSE),"")</f>
        <v>Manohar</v>
      </c>
      <c r="U287" s="164" t="s">
        <v>293</v>
      </c>
      <c r="V287" s="164" t="s">
        <v>764</v>
      </c>
      <c r="W287" s="164" t="s">
        <v>130</v>
      </c>
      <c r="X287" s="164" t="s">
        <v>1133</v>
      </c>
      <c r="Y287" s="164"/>
      <c r="Z287" s="164"/>
      <c r="AA287" s="164"/>
      <c r="AB287" s="164"/>
      <c r="AC287" s="210"/>
      <c r="AD287" s="211"/>
      <c r="AE287" s="211"/>
      <c r="AF287" s="199"/>
      <c r="AG287" s="199"/>
      <c r="AH287" s="214" t="s">
        <v>589</v>
      </c>
      <c r="AI287" s="199"/>
      <c r="AJ287" s="199"/>
      <c r="AK287" s="218" t="s">
        <v>84</v>
      </c>
      <c r="AL287" s="220"/>
      <c r="AM287" s="218"/>
      <c r="AN287" s="218"/>
      <c r="AO287" s="218" t="s">
        <v>76</v>
      </c>
      <c r="AP287" s="218"/>
      <c r="AQ287" s="218"/>
      <c r="AR287" s="218"/>
      <c r="AS287" s="218"/>
      <c r="AT287" s="218"/>
      <c r="AU287" s="218"/>
      <c r="AV287" s="218"/>
      <c r="AW287" s="218"/>
      <c r="AX287" s="218"/>
      <c r="AY287" s="218"/>
      <c r="AZ287" s="218"/>
      <c r="BA287" s="218"/>
      <c r="BB287" s="218"/>
      <c r="BC287" s="218"/>
      <c r="BD287" s="218"/>
      <c r="BE287" s="218"/>
      <c r="BF287" s="218"/>
      <c r="BG287" s="218"/>
      <c r="BH287" s="218"/>
      <c r="BI287" s="218"/>
      <c r="BJ287" s="222"/>
      <c r="BK287" s="199"/>
      <c r="BL287" s="218" t="s">
        <v>84</v>
      </c>
      <c r="BM287" s="218"/>
      <c r="BN287" s="218"/>
      <c r="BO287" s="218"/>
      <c r="BP287" s="218" t="s">
        <v>373</v>
      </c>
      <c r="BQ287" s="218" t="s">
        <v>289</v>
      </c>
      <c r="BR287" s="218"/>
      <c r="BS287" s="218"/>
      <c r="BT287" s="218"/>
      <c r="BU287" s="218"/>
      <c r="BV287" s="218"/>
      <c r="BW287" s="218"/>
      <c r="BX287" s="218"/>
      <c r="BY287" s="199"/>
      <c r="BZ287" s="228" t="s">
        <v>84</v>
      </c>
      <c r="CA287" s="228"/>
      <c r="CB287" s="229">
        <f t="shared" si="88"/>
        <v>0</v>
      </c>
      <c r="CC287" s="218"/>
      <c r="CD287" s="228"/>
      <c r="CE287" s="230"/>
      <c r="CF287" s="230"/>
      <c r="CG287" s="230"/>
      <c r="CH287" s="230"/>
      <c r="CI287" s="230"/>
      <c r="CJ287" s="230"/>
      <c r="CK287" s="230"/>
      <c r="CL287" s="230"/>
      <c r="CM287" s="230"/>
      <c r="CN287" s="218"/>
      <c r="CO287" s="199"/>
      <c r="CP287" s="230" t="s">
        <v>84</v>
      </c>
      <c r="CQ287" s="232"/>
      <c r="CR287" s="230"/>
      <c r="CS287" s="230"/>
      <c r="CT287" s="230"/>
      <c r="CU287" s="230"/>
      <c r="CV287" s="230"/>
      <c r="CW287" s="230"/>
    </row>
    <row r="288" ht="60" hidden="1" spans="1:101">
      <c r="A288" s="191">
        <v>1349</v>
      </c>
      <c r="B288" s="192" t="s">
        <v>1134</v>
      </c>
      <c r="C288" s="193" t="s">
        <v>1135</v>
      </c>
      <c r="D288" s="191" t="s">
        <v>99</v>
      </c>
      <c r="E288" s="199"/>
      <c r="F288" s="199"/>
      <c r="G288" s="199"/>
      <c r="H288" s="200" t="s">
        <v>1136</v>
      </c>
      <c r="I288" s="204" t="s">
        <v>172</v>
      </c>
      <c r="J288" s="202"/>
      <c r="K288" s="202"/>
      <c r="L288" s="164" t="str">
        <f>_xlfn.IFNA(VLOOKUP(B288,'[1]CDM Patients Data'!$B$1266:$O$5000,7,FALSE),"")</f>
        <v>Breast</v>
      </c>
      <c r="M288" s="164">
        <f>_xlfn.IFNA(VLOOKUP(B288,'[1]CDM Patients Data'!$B$1266:$O$5000,8,FALSE),"")</f>
        <v>0</v>
      </c>
      <c r="N288" s="164">
        <f>_xlfn.IFNA(VLOOKUP(B288,'[1]CDM Patients Data'!$B$1266:$O$5000,9,FALSE),"")</f>
        <v>0</v>
      </c>
      <c r="O288" s="164">
        <f>_xlfn.IFNA(VLOOKUP(B288,'[1]CDM Patients Data'!$B$1266:$O$3492,10,FALSE),"")</f>
        <v>0</v>
      </c>
      <c r="P288" s="164">
        <f>_xlfn.IFNA(VLOOKUP(B288,'[1]CDM Patients Data'!$B$1266:$O$3492,11,FALSE),"")</f>
        <v>0</v>
      </c>
      <c r="Q288" s="164">
        <f>_xlfn.IFNA(VLOOKUP(B288,'[1]CDM Patients Data'!$B$1266:$O$3492,12,FALSE),"")</f>
        <v>0</v>
      </c>
      <c r="R288" s="164">
        <f>_xlfn.IFNA(VLOOKUP(B288,'[1]CDM Patients Data'!$B$1266:$O$3492,13,FALSE),"")</f>
        <v>0</v>
      </c>
      <c r="S288" s="164">
        <f>_xlfn.IFNA(VLOOKUP(B288,'[1]CDM Patients Data'!$B$1266:$O$3492,14,FALSE),"")</f>
        <v>0</v>
      </c>
      <c r="T288" s="164" t="str">
        <f>_xlfn.IFNA(VLOOKUP(B288,'[1]CDM Patients Data'!$B$1266:$N$5000,6,FALSE),"")</f>
        <v>Manohar</v>
      </c>
      <c r="U288" s="164" t="s">
        <v>90</v>
      </c>
      <c r="V288" s="164" t="s">
        <v>91</v>
      </c>
      <c r="W288" s="164" t="s">
        <v>92</v>
      </c>
      <c r="X288" s="164" t="s">
        <v>93</v>
      </c>
      <c r="Y288" s="164"/>
      <c r="Z288" s="164"/>
      <c r="AA288" s="164"/>
      <c r="AB288" s="164"/>
      <c r="AC288" s="210"/>
      <c r="AD288" s="211"/>
      <c r="AE288" s="211"/>
      <c r="AF288" s="199"/>
      <c r="AG288" s="199"/>
      <c r="AH288" s="214" t="s">
        <v>589</v>
      </c>
      <c r="AI288" s="199"/>
      <c r="AJ288" s="199"/>
      <c r="AK288" s="218" t="s">
        <v>84</v>
      </c>
      <c r="AL288" s="220"/>
      <c r="AM288" s="218"/>
      <c r="AN288" s="218"/>
      <c r="AO288" s="218" t="s">
        <v>76</v>
      </c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218"/>
      <c r="BD288" s="218"/>
      <c r="BE288" s="218"/>
      <c r="BF288" s="218"/>
      <c r="BG288" s="218"/>
      <c r="BH288" s="218"/>
      <c r="BI288" s="218"/>
      <c r="BJ288" s="222"/>
      <c r="BK288" s="199"/>
      <c r="BL288" s="218" t="s">
        <v>84</v>
      </c>
      <c r="BM288" s="218"/>
      <c r="BN288" s="218"/>
      <c r="BO288" s="218"/>
      <c r="BP288" s="218" t="s">
        <v>373</v>
      </c>
      <c r="BQ288" s="218"/>
      <c r="BR288" s="218"/>
      <c r="BS288" s="218"/>
      <c r="BT288" s="218"/>
      <c r="BU288" s="218"/>
      <c r="BV288" s="218"/>
      <c r="BW288" s="218"/>
      <c r="BX288" s="218"/>
      <c r="BY288" s="199"/>
      <c r="BZ288" s="228" t="s">
        <v>84</v>
      </c>
      <c r="CA288" s="228"/>
      <c r="CB288" s="229">
        <f t="shared" si="88"/>
        <v>0</v>
      </c>
      <c r="CC288" s="218"/>
      <c r="CD288" s="228"/>
      <c r="CE288" s="230"/>
      <c r="CF288" s="230"/>
      <c r="CG288" s="230"/>
      <c r="CH288" s="230"/>
      <c r="CI288" s="230"/>
      <c r="CJ288" s="230"/>
      <c r="CK288" s="230"/>
      <c r="CL288" s="230"/>
      <c r="CM288" s="230"/>
      <c r="CN288" s="218"/>
      <c r="CO288" s="199"/>
      <c r="CP288" s="230" t="s">
        <v>84</v>
      </c>
      <c r="CQ288" s="232"/>
      <c r="CR288" s="230"/>
      <c r="CS288" s="230"/>
      <c r="CT288" s="230"/>
      <c r="CU288" s="230"/>
      <c r="CV288" s="230"/>
      <c r="CW288" s="230"/>
    </row>
    <row r="289" ht="38.25" hidden="1" spans="1:101">
      <c r="A289" s="191">
        <v>1350</v>
      </c>
      <c r="B289" s="192" t="s">
        <v>1137</v>
      </c>
      <c r="C289" s="193" t="s">
        <v>1138</v>
      </c>
      <c r="D289" s="191" t="s">
        <v>111</v>
      </c>
      <c r="E289" s="199"/>
      <c r="F289" s="199"/>
      <c r="G289" s="199"/>
      <c r="H289" s="200" t="s">
        <v>366</v>
      </c>
      <c r="I289" s="204" t="s">
        <v>1139</v>
      </c>
      <c r="J289" s="202"/>
      <c r="K289" s="202"/>
      <c r="L289" s="164" t="str">
        <f>_xlfn.IFNA(VLOOKUP(B289,'[1]CDM Patients Data'!$B$1266:$O$5000,7,FALSE),"")</f>
        <v>Lung</v>
      </c>
      <c r="M289" s="164" t="str">
        <f>_xlfn.IFNA(VLOOKUP(B289,'[1]CDM Patients Data'!$B$1266:$O$5000,8,FALSE),"")</f>
        <v>Middle lobe, lung</v>
      </c>
      <c r="N289" s="164" t="str">
        <f>_xlfn.IFNA(VLOOKUP(B289,'[1]CDM Patients Data'!$B$1266:$O$5000,9,FALSE),"")</f>
        <v>Adenocarcinoma, NOS</v>
      </c>
      <c r="O289" s="164" t="str">
        <f>_xlfn.IFNA(VLOOKUP(B289,'[1]CDM Patients Data'!$B$1266:$O$3492,10,FALSE),"")</f>
        <v>Right</v>
      </c>
      <c r="P289" s="164">
        <f>_xlfn.IFNA(VLOOKUP(B289,'[1]CDM Patients Data'!$B$1266:$O$3492,11,FALSE),"")</f>
        <v>0</v>
      </c>
      <c r="Q289" s="164">
        <f>_xlfn.IFNA(VLOOKUP(B289,'[1]CDM Patients Data'!$B$1266:$O$3492,12,FALSE),"")</f>
        <v>0</v>
      </c>
      <c r="R289" s="164">
        <f>_xlfn.IFNA(VLOOKUP(B289,'[1]CDM Patients Data'!$B$1266:$O$3492,13,FALSE),"")</f>
        <v>0</v>
      </c>
      <c r="S289" s="164">
        <f>_xlfn.IFNA(VLOOKUP(B289,'[1]CDM Patients Data'!$B$1266:$O$3492,14,FALSE),"")</f>
        <v>0</v>
      </c>
      <c r="T289" s="164">
        <f>_xlfn.IFNA(VLOOKUP(B289,'[1]CDM Patients Data'!$B$1266:$N$5000,6,FALSE),"")</f>
        <v>0</v>
      </c>
      <c r="U289" s="164" t="s">
        <v>224</v>
      </c>
      <c r="V289" s="164" t="s">
        <v>1140</v>
      </c>
      <c r="W289" s="164" t="s">
        <v>102</v>
      </c>
      <c r="X289" s="164" t="s">
        <v>131</v>
      </c>
      <c r="Y289" s="164"/>
      <c r="Z289" s="164"/>
      <c r="AA289" s="164"/>
      <c r="AB289" s="164"/>
      <c r="AC289" s="210"/>
      <c r="AD289" s="211"/>
      <c r="AE289" s="211" t="s">
        <v>78</v>
      </c>
      <c r="AF289" s="199"/>
      <c r="AG289" s="199"/>
      <c r="AH289" s="215"/>
      <c r="AI289" s="199"/>
      <c r="AJ289" s="199"/>
      <c r="AK289" s="218" t="s">
        <v>84</v>
      </c>
      <c r="AL289" s="220"/>
      <c r="AM289" s="218"/>
      <c r="AN289" s="218"/>
      <c r="AO289" s="218" t="s">
        <v>76</v>
      </c>
      <c r="AP289" s="218"/>
      <c r="AQ289" s="218"/>
      <c r="AR289" s="218"/>
      <c r="AS289" s="218"/>
      <c r="AT289" s="218"/>
      <c r="AU289" s="218"/>
      <c r="AV289" s="218"/>
      <c r="AW289" s="218"/>
      <c r="AX289" s="218"/>
      <c r="AY289" s="218"/>
      <c r="AZ289" s="218"/>
      <c r="BA289" s="218"/>
      <c r="BB289" s="218"/>
      <c r="BC289" s="218"/>
      <c r="BD289" s="218"/>
      <c r="BE289" s="218"/>
      <c r="BF289" s="218"/>
      <c r="BG289" s="218"/>
      <c r="BH289" s="218"/>
      <c r="BI289" s="218"/>
      <c r="BJ289" s="222"/>
      <c r="BK289" s="199"/>
      <c r="BL289" s="218" t="s">
        <v>84</v>
      </c>
      <c r="BM289" s="218"/>
      <c r="BN289" s="218"/>
      <c r="BO289" s="218"/>
      <c r="BP289" s="218" t="s">
        <v>373</v>
      </c>
      <c r="BQ289" s="218"/>
      <c r="BR289" s="218"/>
      <c r="BS289" s="218"/>
      <c r="BT289" s="218"/>
      <c r="BU289" s="218"/>
      <c r="BV289" s="218"/>
      <c r="BW289" s="218"/>
      <c r="BX289" s="218"/>
      <c r="BY289" s="199"/>
      <c r="BZ289" s="228" t="s">
        <v>84</v>
      </c>
      <c r="CA289" s="228"/>
      <c r="CB289" s="229">
        <f t="shared" si="88"/>
        <v>0</v>
      </c>
      <c r="CC289" s="218"/>
      <c r="CD289" s="228"/>
      <c r="CE289" s="230"/>
      <c r="CF289" s="230"/>
      <c r="CG289" s="230"/>
      <c r="CH289" s="230"/>
      <c r="CI289" s="230"/>
      <c r="CJ289" s="230"/>
      <c r="CK289" s="230"/>
      <c r="CL289" s="230"/>
      <c r="CM289" s="230"/>
      <c r="CN289" s="218"/>
      <c r="CO289" s="199"/>
      <c r="CP289" s="230" t="s">
        <v>80</v>
      </c>
      <c r="CQ289" s="234">
        <v>20863044</v>
      </c>
      <c r="CR289" s="230">
        <f t="shared" ref="CR289:CR293" si="94">CQ289*150/10^9</f>
        <v>3.1294566</v>
      </c>
      <c r="CS289" s="230">
        <v>76.97</v>
      </c>
      <c r="CT289" s="230" t="s">
        <v>95</v>
      </c>
      <c r="CU289" s="230"/>
      <c r="CV289" s="230"/>
      <c r="CW289" s="230"/>
    </row>
    <row r="290" ht="60" hidden="1" spans="1:101">
      <c r="A290" s="191">
        <v>1351</v>
      </c>
      <c r="B290" s="192" t="s">
        <v>1141</v>
      </c>
      <c r="C290" s="193" t="s">
        <v>1142</v>
      </c>
      <c r="D290" s="191" t="s">
        <v>122</v>
      </c>
      <c r="E290" s="199"/>
      <c r="F290" s="199"/>
      <c r="G290" s="199"/>
      <c r="H290" s="200" t="s">
        <v>90</v>
      </c>
      <c r="I290" s="204" t="s">
        <v>1143</v>
      </c>
      <c r="J290" s="202"/>
      <c r="K290" s="202"/>
      <c r="L290" s="164" t="str">
        <f>_xlfn.IFNA(VLOOKUP(B290,'[1]CDM Patients Data'!$B$1266:$O$5000,7,FALSE),"")</f>
        <v>Breast</v>
      </c>
      <c r="M290" s="164">
        <f>_xlfn.IFNA(VLOOKUP(B290,'[1]CDM Patients Data'!$B$1266:$O$5000,8,FALSE),"")</f>
        <v>0</v>
      </c>
      <c r="N290" s="164">
        <f>_xlfn.IFNA(VLOOKUP(B290,'[1]CDM Patients Data'!$B$1266:$O$5000,9,FALSE),"")</f>
        <v>0</v>
      </c>
      <c r="O290" s="164">
        <f>_xlfn.IFNA(VLOOKUP(B290,'[1]CDM Patients Data'!$B$1266:$O$3492,10,FALSE),"")</f>
        <v>0</v>
      </c>
      <c r="P290" s="164">
        <f>_xlfn.IFNA(VLOOKUP(B290,'[1]CDM Patients Data'!$B$1266:$O$3492,11,FALSE),"")</f>
        <v>0</v>
      </c>
      <c r="Q290" s="164">
        <f>_xlfn.IFNA(VLOOKUP(B290,'[1]CDM Patients Data'!$B$1266:$O$3492,12,FALSE),"")</f>
        <v>0</v>
      </c>
      <c r="R290" s="164">
        <f>_xlfn.IFNA(VLOOKUP(B290,'[1]CDM Patients Data'!$B$1266:$O$3492,13,FALSE),"")</f>
        <v>0</v>
      </c>
      <c r="S290" s="164">
        <f>_xlfn.IFNA(VLOOKUP(B290,'[1]CDM Patients Data'!$B$1266:$O$3492,14,FALSE),"")</f>
        <v>0</v>
      </c>
      <c r="T290" s="164" t="str">
        <f>_xlfn.IFNA(VLOOKUP(B290,'[1]CDM Patients Data'!$B$1266:$N$5000,6,FALSE),"")</f>
        <v>Manohar</v>
      </c>
      <c r="U290" s="164" t="s">
        <v>90</v>
      </c>
      <c r="V290" s="164" t="s">
        <v>91</v>
      </c>
      <c r="W290" s="164" t="s">
        <v>92</v>
      </c>
      <c r="X290" s="164" t="s">
        <v>93</v>
      </c>
      <c r="Y290" s="164"/>
      <c r="Z290" s="164"/>
      <c r="AA290" s="164"/>
      <c r="AB290" s="164"/>
      <c r="AC290" s="210"/>
      <c r="AD290" s="211"/>
      <c r="AE290" s="211" t="s">
        <v>78</v>
      </c>
      <c r="AF290" s="199"/>
      <c r="AG290" s="199"/>
      <c r="AH290" s="214" t="s">
        <v>79</v>
      </c>
      <c r="AI290" s="199"/>
      <c r="AJ290" s="199"/>
      <c r="AK290" s="218" t="s">
        <v>80</v>
      </c>
      <c r="AL290" s="220">
        <v>66129402</v>
      </c>
      <c r="AM290" s="218">
        <v>19.8388206</v>
      </c>
      <c r="AN290" s="218">
        <v>148.2</v>
      </c>
      <c r="AO290" s="218" t="s">
        <v>81</v>
      </c>
      <c r="AP290" s="218" t="s">
        <v>178</v>
      </c>
      <c r="AQ290" s="218" t="s">
        <v>977</v>
      </c>
      <c r="AR290" s="218" t="s">
        <v>118</v>
      </c>
      <c r="AS290" s="218"/>
      <c r="AT290" s="218"/>
      <c r="AU290" s="218"/>
      <c r="AV290" s="218"/>
      <c r="AW290" s="218"/>
      <c r="AX290" s="218"/>
      <c r="AY290" s="218"/>
      <c r="AZ290" s="218"/>
      <c r="BA290" s="218"/>
      <c r="BB290" s="218"/>
      <c r="BC290" s="218"/>
      <c r="BD290" s="218"/>
      <c r="BE290" s="218"/>
      <c r="BF290" s="218"/>
      <c r="BG290" s="218"/>
      <c r="BH290" s="218"/>
      <c r="BI290" s="218"/>
      <c r="BJ290" s="222"/>
      <c r="BK290" s="199"/>
      <c r="BL290" s="218" t="s">
        <v>84</v>
      </c>
      <c r="BM290" s="218"/>
      <c r="BN290" s="218"/>
      <c r="BO290" s="218"/>
      <c r="BP290" s="218" t="s">
        <v>373</v>
      </c>
      <c r="BQ290" s="218"/>
      <c r="BR290" s="218"/>
      <c r="BS290" s="218"/>
      <c r="BT290" s="218"/>
      <c r="BU290" s="218"/>
      <c r="BV290" s="218"/>
      <c r="BW290" s="218"/>
      <c r="BX290" s="218"/>
      <c r="BY290" s="199"/>
      <c r="BZ290" s="228" t="s">
        <v>84</v>
      </c>
      <c r="CA290" s="228"/>
      <c r="CB290" s="229">
        <f t="shared" si="88"/>
        <v>0</v>
      </c>
      <c r="CC290" s="218"/>
      <c r="CD290" s="228"/>
      <c r="CE290" s="230"/>
      <c r="CF290" s="230"/>
      <c r="CG290" s="230"/>
      <c r="CH290" s="230"/>
      <c r="CI290" s="230"/>
      <c r="CJ290" s="230"/>
      <c r="CK290" s="230"/>
      <c r="CL290" s="230"/>
      <c r="CM290" s="230"/>
      <c r="CN290" s="218"/>
      <c r="CO290" s="199"/>
      <c r="CP290" s="230" t="s">
        <v>80</v>
      </c>
      <c r="CQ290" s="232">
        <v>42256830</v>
      </c>
      <c r="CR290" s="230">
        <f t="shared" si="94"/>
        <v>6.3385245</v>
      </c>
      <c r="CS290" s="230"/>
      <c r="CT290" s="230"/>
      <c r="CU290" s="230"/>
      <c r="CV290" s="230"/>
      <c r="CW290" s="230"/>
    </row>
    <row r="291" ht="45" hidden="1" spans="1:101">
      <c r="A291" s="191">
        <v>1352</v>
      </c>
      <c r="B291" s="192" t="s">
        <v>1144</v>
      </c>
      <c r="C291" s="193" t="s">
        <v>1145</v>
      </c>
      <c r="D291" s="191" t="s">
        <v>99</v>
      </c>
      <c r="E291" s="199"/>
      <c r="F291" s="199"/>
      <c r="G291" s="199"/>
      <c r="H291" s="200" t="s">
        <v>90</v>
      </c>
      <c r="I291" s="204" t="s">
        <v>172</v>
      </c>
      <c r="J291" s="202"/>
      <c r="K291" s="202"/>
      <c r="L291" s="164" t="str">
        <f>_xlfn.IFNA(VLOOKUP(B291,'[1]CDM Patients Data'!$B$1266:$O$5000,7,FALSE),"")</f>
        <v>Breast</v>
      </c>
      <c r="M291" s="164">
        <f>_xlfn.IFNA(VLOOKUP(B291,'[1]CDM Patients Data'!$B$1266:$O$5000,8,FALSE),"")</f>
        <v>0</v>
      </c>
      <c r="N291" s="164">
        <f>_xlfn.IFNA(VLOOKUP(B291,'[1]CDM Patients Data'!$B$1266:$O$5000,9,FALSE),"")</f>
        <v>0</v>
      </c>
      <c r="O291" s="164">
        <f>_xlfn.IFNA(VLOOKUP(B291,'[1]CDM Patients Data'!$B$1266:$O$3492,10,FALSE),"")</f>
        <v>0</v>
      </c>
      <c r="P291" s="164">
        <f>_xlfn.IFNA(VLOOKUP(B291,'[1]CDM Patients Data'!$B$1266:$O$3492,11,FALSE),"")</f>
        <v>0</v>
      </c>
      <c r="Q291" s="164">
        <f>_xlfn.IFNA(VLOOKUP(B291,'[1]CDM Patients Data'!$B$1266:$O$3492,12,FALSE),"")</f>
        <v>0</v>
      </c>
      <c r="R291" s="164">
        <f>_xlfn.IFNA(VLOOKUP(B291,'[1]CDM Patients Data'!$B$1266:$O$3492,13,FALSE),"")</f>
        <v>0</v>
      </c>
      <c r="S291" s="164">
        <f>_xlfn.IFNA(VLOOKUP(B291,'[1]CDM Patients Data'!$B$1266:$O$3492,14,FALSE),"")</f>
        <v>0</v>
      </c>
      <c r="T291" s="164" t="str">
        <f>_xlfn.IFNA(VLOOKUP(B291,'[1]CDM Patients Data'!$B$1266:$N$5000,6,FALSE),"")</f>
        <v>Manohar</v>
      </c>
      <c r="U291" s="164" t="s">
        <v>90</v>
      </c>
      <c r="V291" s="164" t="s">
        <v>207</v>
      </c>
      <c r="W291" s="164" t="s">
        <v>102</v>
      </c>
      <c r="X291" s="164" t="s">
        <v>93</v>
      </c>
      <c r="Y291" s="164"/>
      <c r="Z291" s="164"/>
      <c r="AA291" s="164"/>
      <c r="AB291" s="164"/>
      <c r="AC291" s="210"/>
      <c r="AD291" s="211"/>
      <c r="AE291" s="211"/>
      <c r="AF291" s="199"/>
      <c r="AG291" s="199"/>
      <c r="AH291" s="214" t="s">
        <v>589</v>
      </c>
      <c r="AI291" s="199"/>
      <c r="AJ291" s="199"/>
      <c r="AK291" s="218" t="s">
        <v>84</v>
      </c>
      <c r="AL291" s="220"/>
      <c r="AM291" s="218"/>
      <c r="AN291" s="218"/>
      <c r="AO291" s="218" t="s">
        <v>76</v>
      </c>
      <c r="AP291" s="218"/>
      <c r="AQ291" s="218"/>
      <c r="AR291" s="218"/>
      <c r="AS291" s="218"/>
      <c r="AT291" s="218"/>
      <c r="AU291" s="218"/>
      <c r="AV291" s="218"/>
      <c r="AW291" s="218"/>
      <c r="AX291" s="218"/>
      <c r="AY291" s="218"/>
      <c r="AZ291" s="218"/>
      <c r="BA291" s="218"/>
      <c r="BB291" s="218"/>
      <c r="BC291" s="218"/>
      <c r="BD291" s="218"/>
      <c r="BE291" s="218"/>
      <c r="BF291" s="218"/>
      <c r="BG291" s="218"/>
      <c r="BH291" s="218"/>
      <c r="BI291" s="218"/>
      <c r="BJ291" s="222"/>
      <c r="BK291" s="199"/>
      <c r="BL291" s="218" t="s">
        <v>84</v>
      </c>
      <c r="BM291" s="218"/>
      <c r="BN291" s="218"/>
      <c r="BO291" s="218"/>
      <c r="BP291" s="218" t="s">
        <v>373</v>
      </c>
      <c r="BQ291" s="218"/>
      <c r="BR291" s="218"/>
      <c r="BS291" s="218"/>
      <c r="BT291" s="218"/>
      <c r="BU291" s="218"/>
      <c r="BV291" s="218"/>
      <c r="BW291" s="218"/>
      <c r="BX291" s="218"/>
      <c r="BY291" s="199"/>
      <c r="BZ291" s="228" t="s">
        <v>84</v>
      </c>
      <c r="CA291" s="228"/>
      <c r="CB291" s="229">
        <f t="shared" si="88"/>
        <v>0</v>
      </c>
      <c r="CC291" s="218"/>
      <c r="CD291" s="228"/>
      <c r="CE291" s="230"/>
      <c r="CF291" s="230"/>
      <c r="CG291" s="230"/>
      <c r="CH291" s="230"/>
      <c r="CI291" s="230"/>
      <c r="CJ291" s="230"/>
      <c r="CK291" s="230"/>
      <c r="CL291" s="230"/>
      <c r="CM291" s="230"/>
      <c r="CN291" s="218"/>
      <c r="CO291" s="199"/>
      <c r="CP291" s="230" t="s">
        <v>84</v>
      </c>
      <c r="CQ291" s="232"/>
      <c r="CR291" s="230"/>
      <c r="CS291" s="230"/>
      <c r="CT291" s="230"/>
      <c r="CU291" s="230"/>
      <c r="CV291" s="230"/>
      <c r="CW291" s="230"/>
    </row>
    <row r="292" ht="30" hidden="1" spans="1:101">
      <c r="A292" s="191">
        <v>1353</v>
      </c>
      <c r="B292" s="192" t="s">
        <v>1146</v>
      </c>
      <c r="C292" s="193" t="s">
        <v>1147</v>
      </c>
      <c r="D292" s="191" t="s">
        <v>111</v>
      </c>
      <c r="E292" s="199"/>
      <c r="F292" s="199"/>
      <c r="G292" s="199"/>
      <c r="H292" s="200" t="s">
        <v>297</v>
      </c>
      <c r="I292" s="204"/>
      <c r="J292" s="202"/>
      <c r="K292" s="202"/>
      <c r="L292" s="164" t="str">
        <f>_xlfn.IFNA(VLOOKUP(B292,'[1]CDM Patients Data'!$B$1266:$O$5000,7,FALSE),"")</f>
        <v>Lung</v>
      </c>
      <c r="M292" s="164" t="str">
        <f>_xlfn.IFNA(VLOOKUP(B292,'[1]CDM Patients Data'!$B$1266:$O$5000,8,FALSE),"")</f>
        <v>Upper lobe, lung</v>
      </c>
      <c r="N292" s="164" t="str">
        <f>_xlfn.IFNA(VLOOKUP(B292,'[1]CDM Patients Data'!$B$1266:$O$5000,9,FALSE),"")</f>
        <v>Adenocarcinoma, NOS</v>
      </c>
      <c r="O292" s="164" t="str">
        <f>_xlfn.IFNA(VLOOKUP(B292,'[1]CDM Patients Data'!$B$1266:$O$3492,10,FALSE),"")</f>
        <v>Right</v>
      </c>
      <c r="P292" s="164">
        <f>_xlfn.IFNA(VLOOKUP(B292,'[1]CDM Patients Data'!$B$1266:$O$3492,11,FALSE),"")</f>
        <v>0</v>
      </c>
      <c r="Q292" s="164">
        <f>_xlfn.IFNA(VLOOKUP(B292,'[1]CDM Patients Data'!$B$1266:$O$3492,12,FALSE),"")</f>
        <v>0</v>
      </c>
      <c r="R292" s="164">
        <f>_xlfn.IFNA(VLOOKUP(B292,'[1]CDM Patients Data'!$B$1266:$O$3492,13,FALSE),"")</f>
        <v>0</v>
      </c>
      <c r="S292" s="164">
        <f>_xlfn.IFNA(VLOOKUP(B292,'[1]CDM Patients Data'!$B$1266:$O$3492,14,FALSE),"")</f>
        <v>0</v>
      </c>
      <c r="T292" s="164">
        <f>_xlfn.IFNA(VLOOKUP(B292,'[1]CDM Patients Data'!$B$1266:$N$5000,6,FALSE),"")</f>
        <v>0</v>
      </c>
      <c r="U292" s="164" t="s">
        <v>224</v>
      </c>
      <c r="V292" s="164" t="s">
        <v>299</v>
      </c>
      <c r="W292" s="164" t="s">
        <v>102</v>
      </c>
      <c r="X292" s="164" t="s">
        <v>131</v>
      </c>
      <c r="Y292" s="164"/>
      <c r="Z292" s="164"/>
      <c r="AA292" s="164"/>
      <c r="AB292" s="164"/>
      <c r="AC292" s="210"/>
      <c r="AD292" s="211"/>
      <c r="AE292" s="211" t="s">
        <v>78</v>
      </c>
      <c r="AF292" s="199"/>
      <c r="AG292" s="199"/>
      <c r="AH292" s="214" t="s">
        <v>589</v>
      </c>
      <c r="AI292" s="199"/>
      <c r="AJ292" s="199"/>
      <c r="AK292" s="218" t="s">
        <v>84</v>
      </c>
      <c r="AL292" s="220"/>
      <c r="AM292" s="218"/>
      <c r="AN292" s="218"/>
      <c r="AO292" s="218" t="s">
        <v>76</v>
      </c>
      <c r="AP292" s="218" t="s">
        <v>521</v>
      </c>
      <c r="AQ292" s="218" t="s">
        <v>118</v>
      </c>
      <c r="AR292" s="218"/>
      <c r="AS292" s="218"/>
      <c r="AT292" s="218"/>
      <c r="AU292" s="218"/>
      <c r="AV292" s="218"/>
      <c r="AW292" s="218"/>
      <c r="AX292" s="218"/>
      <c r="AY292" s="218" t="s">
        <v>1148</v>
      </c>
      <c r="AZ292" s="218"/>
      <c r="BA292" s="218"/>
      <c r="BB292" s="218"/>
      <c r="BC292" s="218"/>
      <c r="BD292" s="218"/>
      <c r="BE292" s="218"/>
      <c r="BF292" s="218"/>
      <c r="BG292" s="218"/>
      <c r="BH292" s="218"/>
      <c r="BI292" s="218"/>
      <c r="BJ292" s="222"/>
      <c r="BK292" s="199"/>
      <c r="BL292" s="218" t="s">
        <v>84</v>
      </c>
      <c r="BM292" s="218"/>
      <c r="BN292" s="218"/>
      <c r="BO292" s="218"/>
      <c r="BP292" s="218" t="s">
        <v>373</v>
      </c>
      <c r="BQ292" s="218"/>
      <c r="BR292" s="218"/>
      <c r="BS292" s="218"/>
      <c r="BT292" s="218"/>
      <c r="BU292" s="218"/>
      <c r="BV292" s="218"/>
      <c r="BW292" s="218"/>
      <c r="BX292" s="218"/>
      <c r="BY292" s="199"/>
      <c r="BZ292" s="228" t="s">
        <v>84</v>
      </c>
      <c r="CA292" s="228"/>
      <c r="CB292" s="229">
        <f t="shared" si="88"/>
        <v>0</v>
      </c>
      <c r="CC292" s="218"/>
      <c r="CD292" s="228"/>
      <c r="CE292" s="230"/>
      <c r="CF292" s="230"/>
      <c r="CG292" s="230"/>
      <c r="CH292" s="230"/>
      <c r="CI292" s="230"/>
      <c r="CJ292" s="230"/>
      <c r="CK292" s="230"/>
      <c r="CL292" s="230"/>
      <c r="CM292" s="230"/>
      <c r="CN292" s="218" t="s">
        <v>590</v>
      </c>
      <c r="CO292" s="199"/>
      <c r="CP292" s="230" t="s">
        <v>80</v>
      </c>
      <c r="CQ292" s="232">
        <v>13005498</v>
      </c>
      <c r="CR292" s="230">
        <f t="shared" si="94"/>
        <v>1.9508247</v>
      </c>
      <c r="CS292" s="230"/>
      <c r="CT292" s="230"/>
      <c r="CU292" s="230"/>
      <c r="CV292" s="230"/>
      <c r="CW292" s="230"/>
    </row>
    <row r="293" ht="45" hidden="1" spans="1:101">
      <c r="A293" s="191">
        <v>1354</v>
      </c>
      <c r="B293" s="192" t="s">
        <v>1149</v>
      </c>
      <c r="C293" s="193" t="s">
        <v>1150</v>
      </c>
      <c r="D293" s="191" t="s">
        <v>135</v>
      </c>
      <c r="E293" s="199"/>
      <c r="F293" s="199"/>
      <c r="G293" s="199"/>
      <c r="H293" s="200" t="s">
        <v>1151</v>
      </c>
      <c r="I293" s="204"/>
      <c r="J293" s="202"/>
      <c r="K293" s="202"/>
      <c r="L293" s="164" t="str">
        <f>_xlfn.IFNA(VLOOKUP(B293,'[1]CDM Patients Data'!$B$1266:$O$5000,7,FALSE),"")</f>
        <v>Extrahepatic bile duct</v>
      </c>
      <c r="M293" s="164">
        <f>_xlfn.IFNA(VLOOKUP(B293,'[1]CDM Patients Data'!$B$1266:$O$5000,8,FALSE),"")</f>
        <v>0</v>
      </c>
      <c r="N293" s="164">
        <f>_xlfn.IFNA(VLOOKUP(B293,'[1]CDM Patients Data'!$B$1266:$O$5000,9,FALSE),"")</f>
        <v>0</v>
      </c>
      <c r="O293" s="164">
        <f>_xlfn.IFNA(VLOOKUP(B293,'[1]CDM Patients Data'!$B$1266:$O$3492,10,FALSE),"")</f>
        <v>0</v>
      </c>
      <c r="P293" s="164">
        <f>_xlfn.IFNA(VLOOKUP(B293,'[1]CDM Patients Data'!$B$1266:$O$3492,11,FALSE),"")</f>
        <v>0</v>
      </c>
      <c r="Q293" s="164">
        <f>_xlfn.IFNA(VLOOKUP(B293,'[1]CDM Patients Data'!$B$1266:$O$3492,12,FALSE),"")</f>
        <v>0</v>
      </c>
      <c r="R293" s="164">
        <f>_xlfn.IFNA(VLOOKUP(B293,'[1]CDM Patients Data'!$B$1266:$O$3492,13,FALSE),"")</f>
        <v>0</v>
      </c>
      <c r="S293" s="164">
        <f>_xlfn.IFNA(VLOOKUP(B293,'[1]CDM Patients Data'!$B$1266:$O$3492,14,FALSE),"")</f>
        <v>0</v>
      </c>
      <c r="T293" s="164" t="str">
        <f>_xlfn.IFNA(VLOOKUP(B293,'[1]CDM Patients Data'!$B$1266:$N$5000,6,FALSE),"")</f>
        <v>Manohar</v>
      </c>
      <c r="U293" s="164" t="s">
        <v>737</v>
      </c>
      <c r="V293" s="164" t="s">
        <v>1152</v>
      </c>
      <c r="W293" s="164" t="s">
        <v>130</v>
      </c>
      <c r="X293" s="164" t="s">
        <v>313</v>
      </c>
      <c r="Y293" s="164"/>
      <c r="Z293" s="164"/>
      <c r="AA293" s="164"/>
      <c r="AB293" s="164"/>
      <c r="AC293" s="210"/>
      <c r="AD293" s="211"/>
      <c r="AE293" s="211" t="s">
        <v>78</v>
      </c>
      <c r="AF293" s="199"/>
      <c r="AG293" s="199"/>
      <c r="AH293" s="214" t="s">
        <v>915</v>
      </c>
      <c r="AI293" s="199"/>
      <c r="AJ293" s="199"/>
      <c r="AK293" s="218" t="s">
        <v>80</v>
      </c>
      <c r="AL293" s="220">
        <v>69079886</v>
      </c>
      <c r="AM293" s="218">
        <v>20.7239658</v>
      </c>
      <c r="AN293" s="218">
        <v>209.7</v>
      </c>
      <c r="AO293" s="218" t="s">
        <v>81</v>
      </c>
      <c r="AP293" s="218"/>
      <c r="AQ293" s="218"/>
      <c r="AR293" s="218"/>
      <c r="AS293" s="218"/>
      <c r="AT293" s="218"/>
      <c r="AU293" s="218"/>
      <c r="AV293" s="218"/>
      <c r="AW293" s="218"/>
      <c r="AX293" s="218"/>
      <c r="AY293" s="218"/>
      <c r="AZ293" s="218"/>
      <c r="BA293" s="218"/>
      <c r="BB293" s="218"/>
      <c r="BC293" s="218"/>
      <c r="BD293" s="218"/>
      <c r="BE293" s="218">
        <v>11.61</v>
      </c>
      <c r="BF293" s="218"/>
      <c r="BG293" s="218" t="str">
        <f t="shared" ref="BG293:BG300" si="95">IF(BE293&gt;15,"MSI-H",IF(BE293="","NA",IF(BE293&lt;15,"MSS")))</f>
        <v>MSS</v>
      </c>
      <c r="BH293" s="218"/>
      <c r="BI293" s="218"/>
      <c r="BJ293" s="222"/>
      <c r="BK293" s="199"/>
      <c r="BL293" s="218" t="s">
        <v>84</v>
      </c>
      <c r="BM293" s="218"/>
      <c r="BN293" s="218"/>
      <c r="BO293" s="218"/>
      <c r="BP293" s="218" t="s">
        <v>373</v>
      </c>
      <c r="BQ293" s="218"/>
      <c r="BR293" s="218"/>
      <c r="BS293" s="218"/>
      <c r="BT293" s="218"/>
      <c r="BU293" s="218"/>
      <c r="BV293" s="218"/>
      <c r="BW293" s="218"/>
      <c r="BX293" s="218"/>
      <c r="BY293" s="199"/>
      <c r="BZ293" s="228" t="s">
        <v>84</v>
      </c>
      <c r="CA293" s="228"/>
      <c r="CB293" s="229">
        <f t="shared" si="88"/>
        <v>0</v>
      </c>
      <c r="CC293" s="218"/>
      <c r="CD293" s="228"/>
      <c r="CE293" s="230"/>
      <c r="CF293" s="230"/>
      <c r="CG293" s="230"/>
      <c r="CH293" s="230"/>
      <c r="CI293" s="230"/>
      <c r="CJ293" s="230"/>
      <c r="CK293" s="230"/>
      <c r="CL293" s="230"/>
      <c r="CM293" s="230"/>
      <c r="CN293" s="218" t="s">
        <v>590</v>
      </c>
      <c r="CO293" s="199"/>
      <c r="CP293" s="230" t="s">
        <v>80</v>
      </c>
      <c r="CQ293" s="232">
        <v>10164368</v>
      </c>
      <c r="CR293" s="230">
        <f t="shared" si="94"/>
        <v>1.5246552</v>
      </c>
      <c r="CS293" s="230"/>
      <c r="CT293" s="230"/>
      <c r="CU293" s="230"/>
      <c r="CV293" s="230"/>
      <c r="CW293" s="230"/>
    </row>
    <row r="294" ht="45" hidden="1" spans="1:101">
      <c r="A294" s="191">
        <v>1355</v>
      </c>
      <c r="B294" s="192" t="s">
        <v>1153</v>
      </c>
      <c r="C294" s="193" t="s">
        <v>1154</v>
      </c>
      <c r="D294" s="191" t="s">
        <v>99</v>
      </c>
      <c r="E294" s="199"/>
      <c r="F294" s="199"/>
      <c r="G294" s="199"/>
      <c r="H294" s="200" t="s">
        <v>90</v>
      </c>
      <c r="I294" s="204" t="s">
        <v>172</v>
      </c>
      <c r="J294" s="202"/>
      <c r="K294" s="202"/>
      <c r="L294" s="164" t="str">
        <f>_xlfn.IFNA(VLOOKUP(B294,'[1]CDM Patients Data'!$B$1266:$O$5000,7,FALSE),"")</f>
        <v>Breast</v>
      </c>
      <c r="M294" s="164">
        <f>_xlfn.IFNA(VLOOKUP(B294,'[1]CDM Patients Data'!$B$1266:$O$5000,8,FALSE),"")</f>
        <v>0</v>
      </c>
      <c r="N294" s="164">
        <f>_xlfn.IFNA(VLOOKUP(B294,'[1]CDM Patients Data'!$B$1266:$O$5000,9,FALSE),"")</f>
        <v>0</v>
      </c>
      <c r="O294" s="164">
        <f>_xlfn.IFNA(VLOOKUP(B294,'[1]CDM Patients Data'!$B$1266:$O$3492,10,FALSE),"")</f>
        <v>0</v>
      </c>
      <c r="P294" s="164">
        <f>_xlfn.IFNA(VLOOKUP(B294,'[1]CDM Patients Data'!$B$1266:$O$3492,11,FALSE),"")</f>
        <v>0</v>
      </c>
      <c r="Q294" s="164">
        <f>_xlfn.IFNA(VLOOKUP(B294,'[1]CDM Patients Data'!$B$1266:$O$3492,12,FALSE),"")</f>
        <v>0</v>
      </c>
      <c r="R294" s="164">
        <f>_xlfn.IFNA(VLOOKUP(B294,'[1]CDM Patients Data'!$B$1266:$O$3492,13,FALSE),"")</f>
        <v>0</v>
      </c>
      <c r="S294" s="164">
        <f>_xlfn.IFNA(VLOOKUP(B294,'[1]CDM Patients Data'!$B$1266:$O$3492,14,FALSE),"")</f>
        <v>0</v>
      </c>
      <c r="T294" s="164" t="str">
        <f>_xlfn.IFNA(VLOOKUP(B294,'[1]CDM Patients Data'!$B$1266:$N$5000,6,FALSE),"")</f>
        <v>Manohar</v>
      </c>
      <c r="U294" s="164" t="s">
        <v>90</v>
      </c>
      <c r="V294" s="164" t="s">
        <v>207</v>
      </c>
      <c r="W294" s="164" t="s">
        <v>92</v>
      </c>
      <c r="X294" s="164" t="s">
        <v>93</v>
      </c>
      <c r="Y294" s="164"/>
      <c r="Z294" s="164"/>
      <c r="AA294" s="164"/>
      <c r="AB294" s="164"/>
      <c r="AC294" s="210"/>
      <c r="AD294" s="211"/>
      <c r="AE294" s="211"/>
      <c r="AF294" s="199"/>
      <c r="AG294" s="199"/>
      <c r="AH294" s="214" t="s">
        <v>589</v>
      </c>
      <c r="AI294" s="199"/>
      <c r="AJ294" s="199"/>
      <c r="AK294" s="218" t="s">
        <v>84</v>
      </c>
      <c r="AL294" s="220"/>
      <c r="AM294" s="218"/>
      <c r="AN294" s="218"/>
      <c r="AO294" s="218" t="s">
        <v>76</v>
      </c>
      <c r="AP294" s="218"/>
      <c r="AQ294" s="218"/>
      <c r="AR294" s="218"/>
      <c r="AS294" s="218"/>
      <c r="AT294" s="218"/>
      <c r="AU294" s="218"/>
      <c r="AV294" s="218"/>
      <c r="AW294" s="218"/>
      <c r="AX294" s="218"/>
      <c r="AY294" s="218"/>
      <c r="AZ294" s="218"/>
      <c r="BA294" s="218"/>
      <c r="BB294" s="218"/>
      <c r="BC294" s="218"/>
      <c r="BD294" s="218">
        <v>6.72</v>
      </c>
      <c r="BE294" s="218">
        <v>11.1</v>
      </c>
      <c r="BF294" s="218" t="str">
        <f>IF(BD294&gt;15,"HIGH",IF(BD294="","NA",IF(BD294="CE-Awaited for standardization","UNDER_STANDARDIZATION",IF(BD294&lt;15,"LOW"))))</f>
        <v>LOW</v>
      </c>
      <c r="BG294" s="218" t="str">
        <f t="shared" si="95"/>
        <v>MSS</v>
      </c>
      <c r="BH294" s="218"/>
      <c r="BI294" s="218"/>
      <c r="BJ294" s="222"/>
      <c r="BK294" s="199"/>
      <c r="BL294" s="218" t="s">
        <v>84</v>
      </c>
      <c r="BM294" s="218"/>
      <c r="BN294" s="218"/>
      <c r="BO294" s="218"/>
      <c r="BP294" s="218" t="s">
        <v>373</v>
      </c>
      <c r="BQ294" s="218"/>
      <c r="BR294" s="218"/>
      <c r="BS294" s="218"/>
      <c r="BT294" s="218"/>
      <c r="BU294" s="218"/>
      <c r="BV294" s="218"/>
      <c r="BW294" s="218"/>
      <c r="BX294" s="218"/>
      <c r="BY294" s="199"/>
      <c r="BZ294" s="228" t="s">
        <v>84</v>
      </c>
      <c r="CA294" s="228"/>
      <c r="CB294" s="229">
        <f t="shared" si="88"/>
        <v>0</v>
      </c>
      <c r="CC294" s="218"/>
      <c r="CD294" s="228"/>
      <c r="CE294" s="230"/>
      <c r="CF294" s="230"/>
      <c r="CG294" s="230"/>
      <c r="CH294" s="230"/>
      <c r="CI294" s="230"/>
      <c r="CJ294" s="230"/>
      <c r="CK294" s="230"/>
      <c r="CL294" s="230"/>
      <c r="CM294" s="230"/>
      <c r="CN294" s="218"/>
      <c r="CO294" s="199"/>
      <c r="CP294" s="230" t="s">
        <v>84</v>
      </c>
      <c r="CQ294" s="232"/>
      <c r="CR294" s="230"/>
      <c r="CS294" s="230"/>
      <c r="CT294" s="230"/>
      <c r="CU294" s="230"/>
      <c r="CV294" s="230"/>
      <c r="CW294" s="230"/>
    </row>
    <row r="295" ht="75" hidden="1" spans="1:101">
      <c r="A295" s="191">
        <v>1356</v>
      </c>
      <c r="B295" s="192" t="s">
        <v>1155</v>
      </c>
      <c r="C295" s="193" t="s">
        <v>1156</v>
      </c>
      <c r="D295" s="191" t="s">
        <v>71</v>
      </c>
      <c r="E295" s="199"/>
      <c r="F295" s="199"/>
      <c r="G295" s="199"/>
      <c r="H295" s="200"/>
      <c r="I295" s="204" t="s">
        <v>1157</v>
      </c>
      <c r="J295" s="202"/>
      <c r="K295" s="202"/>
      <c r="L295" s="164" t="str">
        <f>_xlfn.IFNA(VLOOKUP(B295,'[1]CDM Patients Data'!$B$1266:$O$5000,7,FALSE),"")</f>
        <v>Unknown Primary</v>
      </c>
      <c r="M295" s="164">
        <f>_xlfn.IFNA(VLOOKUP(B295,'[1]CDM Patients Data'!$B$1266:$O$5000,8,FALSE),"")</f>
        <v>0</v>
      </c>
      <c r="N295" s="164">
        <f>_xlfn.IFNA(VLOOKUP(B295,'[1]CDM Patients Data'!$B$1266:$O$5000,9,FALSE),"")</f>
        <v>0</v>
      </c>
      <c r="O295" s="164">
        <f>_xlfn.IFNA(VLOOKUP(B295,'[1]CDM Patients Data'!$B$1266:$O$3492,10,FALSE),"")</f>
        <v>0</v>
      </c>
      <c r="P295" s="164">
        <f>_xlfn.IFNA(VLOOKUP(B295,'[1]CDM Patients Data'!$B$1266:$O$3492,11,FALSE),"")</f>
        <v>0</v>
      </c>
      <c r="Q295" s="164">
        <f>_xlfn.IFNA(VLOOKUP(B295,'[1]CDM Patients Data'!$B$1266:$O$3492,12,FALSE),"")</f>
        <v>0</v>
      </c>
      <c r="R295" s="164">
        <f>_xlfn.IFNA(VLOOKUP(B295,'[1]CDM Patients Data'!$B$1266:$O$3492,13,FALSE),"")</f>
        <v>0</v>
      </c>
      <c r="S295" s="164">
        <f>_xlfn.IFNA(VLOOKUP(B295,'[1]CDM Patients Data'!$B$1266:$O$3492,14,FALSE),"")</f>
        <v>0</v>
      </c>
      <c r="T295" s="164" t="str">
        <f>_xlfn.IFNA(VLOOKUP(B295,'[1]CDM Patients Data'!$B$1266:$N$5000,6,FALSE),"")</f>
        <v>Manohar</v>
      </c>
      <c r="U295" s="164" t="s">
        <v>1158</v>
      </c>
      <c r="V295" s="164" t="s">
        <v>219</v>
      </c>
      <c r="W295" s="164" t="s">
        <v>74</v>
      </c>
      <c r="X295" s="164" t="s">
        <v>131</v>
      </c>
      <c r="Y295" s="164"/>
      <c r="Z295" s="164"/>
      <c r="AA295" s="164"/>
      <c r="AB295" s="164"/>
      <c r="AC295" s="210"/>
      <c r="AD295" s="211"/>
      <c r="AE295" s="211" t="s">
        <v>78</v>
      </c>
      <c r="AF295" s="199"/>
      <c r="AG295" s="199"/>
      <c r="AH295" s="215"/>
      <c r="AI295" s="199"/>
      <c r="AJ295" s="199"/>
      <c r="AK295" s="218" t="s">
        <v>84</v>
      </c>
      <c r="AL295" s="220"/>
      <c r="AM295" s="218"/>
      <c r="AN295" s="218"/>
      <c r="AO295" s="218" t="s">
        <v>76</v>
      </c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218"/>
      <c r="BD295" s="218"/>
      <c r="BE295" s="218"/>
      <c r="BF295" s="218"/>
      <c r="BG295" s="218"/>
      <c r="BH295" s="218"/>
      <c r="BI295" s="218"/>
      <c r="BJ295" s="222"/>
      <c r="BK295" s="199"/>
      <c r="BL295" s="218" t="s">
        <v>84</v>
      </c>
      <c r="BM295" s="218"/>
      <c r="BN295" s="218"/>
      <c r="BO295" s="218"/>
      <c r="BP295" s="218" t="s">
        <v>373</v>
      </c>
      <c r="BQ295" s="218"/>
      <c r="BR295" s="218"/>
      <c r="BS295" s="218"/>
      <c r="BT295" s="218"/>
      <c r="BU295" s="218"/>
      <c r="BV295" s="218"/>
      <c r="BW295" s="218"/>
      <c r="BX295" s="218"/>
      <c r="BY295" s="199"/>
      <c r="BZ295" s="228" t="s">
        <v>84</v>
      </c>
      <c r="CA295" s="228"/>
      <c r="CB295" s="229">
        <f t="shared" si="88"/>
        <v>0</v>
      </c>
      <c r="CC295" s="218"/>
      <c r="CD295" s="228"/>
      <c r="CE295" s="230"/>
      <c r="CF295" s="230"/>
      <c r="CG295" s="230"/>
      <c r="CH295" s="230"/>
      <c r="CI295" s="230"/>
      <c r="CJ295" s="230"/>
      <c r="CK295" s="230"/>
      <c r="CL295" s="230"/>
      <c r="CM295" s="230"/>
      <c r="CN295" s="218" t="s">
        <v>159</v>
      </c>
      <c r="CO295" s="199"/>
      <c r="CP295" s="230" t="s">
        <v>84</v>
      </c>
      <c r="CQ295" s="232"/>
      <c r="CR295" s="230"/>
      <c r="CS295" s="230"/>
      <c r="CT295" s="230"/>
      <c r="CU295" s="230"/>
      <c r="CV295" s="230"/>
      <c r="CW295" s="230"/>
    </row>
    <row r="296" ht="25.5" hidden="1" spans="1:101">
      <c r="A296" s="191">
        <v>1357</v>
      </c>
      <c r="B296" s="192" t="s">
        <v>1159</v>
      </c>
      <c r="C296" s="193" t="s">
        <v>1160</v>
      </c>
      <c r="D296" s="191" t="s">
        <v>99</v>
      </c>
      <c r="E296" s="199"/>
      <c r="F296" s="199"/>
      <c r="G296" s="199"/>
      <c r="H296" s="200" t="s">
        <v>1102</v>
      </c>
      <c r="I296" s="204" t="s">
        <v>172</v>
      </c>
      <c r="J296" s="202"/>
      <c r="K296" s="202"/>
      <c r="L296" s="164" t="str">
        <f>_xlfn.IFNA(VLOOKUP(B296,'[1]CDM Patients Data'!$B$1266:$O$5000,7,FALSE),"")</f>
        <v>Non cancer</v>
      </c>
      <c r="M296" s="164">
        <f>_xlfn.IFNA(VLOOKUP(B296,'[1]CDM Patients Data'!$B$1266:$O$5000,8,FALSE),"")</f>
        <v>0</v>
      </c>
      <c r="N296" s="164">
        <f>_xlfn.IFNA(VLOOKUP(B296,'[1]CDM Patients Data'!$B$1266:$O$5000,9,FALSE),"")</f>
        <v>0</v>
      </c>
      <c r="O296" s="164">
        <f>_xlfn.IFNA(VLOOKUP(B296,'[1]CDM Patients Data'!$B$1266:$O$3492,10,FALSE),"")</f>
        <v>0</v>
      </c>
      <c r="P296" s="164">
        <f>_xlfn.IFNA(VLOOKUP(B296,'[1]CDM Patients Data'!$B$1266:$O$3492,11,FALSE),"")</f>
        <v>0</v>
      </c>
      <c r="Q296" s="164">
        <f>_xlfn.IFNA(VLOOKUP(B296,'[1]CDM Patients Data'!$B$1266:$O$3492,12,FALSE),"")</f>
        <v>0</v>
      </c>
      <c r="R296" s="164">
        <f>_xlfn.IFNA(VLOOKUP(B296,'[1]CDM Patients Data'!$B$1266:$O$3492,13,FALSE),"")</f>
        <v>0</v>
      </c>
      <c r="S296" s="164">
        <f>_xlfn.IFNA(VLOOKUP(B296,'[1]CDM Patients Data'!$B$1266:$O$3492,14,FALSE),"")</f>
        <v>0</v>
      </c>
      <c r="T296" s="164" t="str">
        <f>_xlfn.IFNA(VLOOKUP(B296,'[1]CDM Patients Data'!$B$1266:$N$5000,6,FALSE),"")</f>
        <v>Manohar</v>
      </c>
      <c r="U296" s="164" t="s">
        <v>142</v>
      </c>
      <c r="V296" s="164" t="s">
        <v>76</v>
      </c>
      <c r="W296" s="164" t="s">
        <v>76</v>
      </c>
      <c r="X296" s="164" t="s">
        <v>76</v>
      </c>
      <c r="Y296" s="164"/>
      <c r="Z296" s="164"/>
      <c r="AA296" s="164"/>
      <c r="AB296" s="164"/>
      <c r="AC296" s="210"/>
      <c r="AD296" s="211"/>
      <c r="AE296" s="211"/>
      <c r="AF296" s="199"/>
      <c r="AG296" s="199"/>
      <c r="AH296" s="214" t="s">
        <v>589</v>
      </c>
      <c r="AI296" s="199"/>
      <c r="AJ296" s="199"/>
      <c r="AK296" s="218" t="s">
        <v>84</v>
      </c>
      <c r="AL296" s="220"/>
      <c r="AM296" s="218"/>
      <c r="AN296" s="218"/>
      <c r="AO296" s="218" t="s">
        <v>76</v>
      </c>
      <c r="AP296" s="218"/>
      <c r="AQ296" s="218"/>
      <c r="AR296" s="218"/>
      <c r="AS296" s="218"/>
      <c r="AT296" s="218"/>
      <c r="AU296" s="218"/>
      <c r="AV296" s="218"/>
      <c r="AW296" s="218"/>
      <c r="AX296" s="218"/>
      <c r="AY296" s="218"/>
      <c r="AZ296" s="218"/>
      <c r="BA296" s="218"/>
      <c r="BB296" s="218"/>
      <c r="BC296" s="218"/>
      <c r="BD296" s="218"/>
      <c r="BE296" s="218"/>
      <c r="BF296" s="218"/>
      <c r="BG296" s="218"/>
      <c r="BH296" s="218"/>
      <c r="BI296" s="218"/>
      <c r="BJ296" s="222"/>
      <c r="BK296" s="199"/>
      <c r="BL296" s="218" t="s">
        <v>84</v>
      </c>
      <c r="BM296" s="218"/>
      <c r="BN296" s="218"/>
      <c r="BO296" s="218"/>
      <c r="BP296" s="218" t="s">
        <v>373</v>
      </c>
      <c r="BQ296" s="218"/>
      <c r="BR296" s="218"/>
      <c r="BS296" s="218"/>
      <c r="BT296" s="218"/>
      <c r="BU296" s="218"/>
      <c r="BV296" s="218"/>
      <c r="BW296" s="218"/>
      <c r="BX296" s="218"/>
      <c r="BY296" s="199"/>
      <c r="BZ296" s="228" t="s">
        <v>84</v>
      </c>
      <c r="CA296" s="228"/>
      <c r="CB296" s="229">
        <f t="shared" si="88"/>
        <v>0</v>
      </c>
      <c r="CC296" s="218"/>
      <c r="CD296" s="228"/>
      <c r="CE296" s="230"/>
      <c r="CF296" s="230"/>
      <c r="CG296" s="230"/>
      <c r="CH296" s="230"/>
      <c r="CI296" s="230"/>
      <c r="CJ296" s="230"/>
      <c r="CK296" s="230"/>
      <c r="CL296" s="230"/>
      <c r="CM296" s="230"/>
      <c r="CN296" s="218"/>
      <c r="CO296" s="199"/>
      <c r="CP296" s="230" t="s">
        <v>84</v>
      </c>
      <c r="CQ296" s="232"/>
      <c r="CR296" s="230"/>
      <c r="CS296" s="230"/>
      <c r="CT296" s="230"/>
      <c r="CU296" s="230"/>
      <c r="CV296" s="230"/>
      <c r="CW296" s="230"/>
    </row>
    <row r="297" ht="30" hidden="1" spans="1:101">
      <c r="A297" s="191">
        <v>1358</v>
      </c>
      <c r="B297" s="192" t="s">
        <v>1161</v>
      </c>
      <c r="C297" s="193" t="s">
        <v>1162</v>
      </c>
      <c r="D297" s="191" t="s">
        <v>111</v>
      </c>
      <c r="E297" s="199"/>
      <c r="F297" s="199"/>
      <c r="G297" s="199"/>
      <c r="H297" s="200" t="s">
        <v>297</v>
      </c>
      <c r="I297" s="204"/>
      <c r="J297" s="202"/>
      <c r="K297" s="202"/>
      <c r="L297" s="164" t="str">
        <f>_xlfn.IFNA(VLOOKUP(B297,'[1]CDM Patients Data'!$B$1266:$O$5000,7,FALSE),"")</f>
        <v>Lung</v>
      </c>
      <c r="M297" s="164" t="str">
        <f>_xlfn.IFNA(VLOOKUP(B297,'[1]CDM Patients Data'!$B$1266:$O$5000,8,FALSE),"")</f>
        <v>Lower lobe, lung</v>
      </c>
      <c r="N297" s="164" t="str">
        <f>_xlfn.IFNA(VLOOKUP(B297,'[1]CDM Patients Data'!$B$1266:$O$5000,9,FALSE),"")</f>
        <v>Adenocarcinoma, NOS</v>
      </c>
      <c r="O297" s="164" t="str">
        <f>_xlfn.IFNA(VLOOKUP(B297,'[1]CDM Patients Data'!$B$1266:$O$3492,10,FALSE),"")</f>
        <v>Left</v>
      </c>
      <c r="P297" s="164">
        <f>_xlfn.IFNA(VLOOKUP(B297,'[1]CDM Patients Data'!$B$1266:$O$3492,11,FALSE),"")</f>
        <v>0</v>
      </c>
      <c r="Q297" s="164">
        <f>_xlfn.IFNA(VLOOKUP(B297,'[1]CDM Patients Data'!$B$1266:$O$3492,12,FALSE),"")</f>
        <v>0</v>
      </c>
      <c r="R297" s="164">
        <f>_xlfn.IFNA(VLOOKUP(B297,'[1]CDM Patients Data'!$B$1266:$O$3492,13,FALSE),"")</f>
        <v>0</v>
      </c>
      <c r="S297" s="164">
        <f>_xlfn.IFNA(VLOOKUP(B297,'[1]CDM Patients Data'!$B$1266:$O$3492,14,FALSE),"")</f>
        <v>0</v>
      </c>
      <c r="T297" s="164">
        <f>_xlfn.IFNA(VLOOKUP(B297,'[1]CDM Patients Data'!$B$1266:$N$5000,6,FALSE),"")</f>
        <v>0</v>
      </c>
      <c r="U297" s="164" t="s">
        <v>224</v>
      </c>
      <c r="V297" s="164" t="s">
        <v>225</v>
      </c>
      <c r="W297" s="164" t="s">
        <v>92</v>
      </c>
      <c r="X297" s="164" t="s">
        <v>131</v>
      </c>
      <c r="Y297" s="164"/>
      <c r="Z297" s="164"/>
      <c r="AA297" s="164"/>
      <c r="AB297" s="164"/>
      <c r="AC297" s="210"/>
      <c r="AD297" s="211"/>
      <c r="AE297" s="211" t="s">
        <v>78</v>
      </c>
      <c r="AF297" s="199"/>
      <c r="AG297" s="199"/>
      <c r="AH297" s="214" t="s">
        <v>589</v>
      </c>
      <c r="AI297" s="199"/>
      <c r="AJ297" s="199"/>
      <c r="AK297" s="218" t="s">
        <v>84</v>
      </c>
      <c r="AL297" s="220"/>
      <c r="AM297" s="218"/>
      <c r="AN297" s="218"/>
      <c r="AO297" s="218" t="s">
        <v>76</v>
      </c>
      <c r="AP297" s="218"/>
      <c r="AQ297" s="218"/>
      <c r="AR297" s="218"/>
      <c r="AS297" s="218"/>
      <c r="AT297" s="218"/>
      <c r="AU297" s="218"/>
      <c r="AV297" s="218"/>
      <c r="AW297" s="218"/>
      <c r="AX297" s="218"/>
      <c r="AY297" s="218"/>
      <c r="AZ297" s="218"/>
      <c r="BA297" s="218"/>
      <c r="BB297" s="218"/>
      <c r="BC297" s="218"/>
      <c r="BD297" s="218"/>
      <c r="BE297" s="218"/>
      <c r="BF297" s="218"/>
      <c r="BG297" s="218"/>
      <c r="BH297" s="218"/>
      <c r="BI297" s="218"/>
      <c r="BJ297" s="222"/>
      <c r="BK297" s="199"/>
      <c r="BL297" s="218" t="s">
        <v>84</v>
      </c>
      <c r="BM297" s="218"/>
      <c r="BN297" s="218"/>
      <c r="BO297" s="218"/>
      <c r="BP297" s="218" t="s">
        <v>373</v>
      </c>
      <c r="BQ297" s="218"/>
      <c r="BR297" s="218"/>
      <c r="BS297" s="218"/>
      <c r="BT297" s="218"/>
      <c r="BU297" s="218"/>
      <c r="BV297" s="218"/>
      <c r="BW297" s="218"/>
      <c r="BX297" s="218"/>
      <c r="BY297" s="199"/>
      <c r="BZ297" s="228" t="s">
        <v>84</v>
      </c>
      <c r="CA297" s="228"/>
      <c r="CB297" s="229">
        <f t="shared" si="88"/>
        <v>0</v>
      </c>
      <c r="CC297" s="218"/>
      <c r="CD297" s="228"/>
      <c r="CE297" s="230"/>
      <c r="CF297" s="230"/>
      <c r="CG297" s="230"/>
      <c r="CH297" s="230"/>
      <c r="CI297" s="230"/>
      <c r="CJ297" s="230"/>
      <c r="CK297" s="230"/>
      <c r="CL297" s="230"/>
      <c r="CM297" s="230"/>
      <c r="CN297" s="218" t="s">
        <v>590</v>
      </c>
      <c r="CO297" s="199"/>
      <c r="CP297" s="230" t="s">
        <v>80</v>
      </c>
      <c r="CQ297" s="232">
        <v>13867916</v>
      </c>
      <c r="CR297" s="230">
        <f t="shared" ref="CR297:CR302" si="96">CQ297*150/10^9</f>
        <v>2.0801874</v>
      </c>
      <c r="CS297" s="230"/>
      <c r="CT297" s="230"/>
      <c r="CU297" s="230" t="s">
        <v>1163</v>
      </c>
      <c r="CV297" s="230"/>
      <c r="CW297" s="230"/>
    </row>
    <row r="298" ht="45" hidden="1" spans="1:101">
      <c r="A298" s="191">
        <v>1359</v>
      </c>
      <c r="B298" s="192" t="s">
        <v>1164</v>
      </c>
      <c r="C298" s="193" t="s">
        <v>1165</v>
      </c>
      <c r="D298" s="191" t="s">
        <v>71</v>
      </c>
      <c r="E298" s="199"/>
      <c r="F298" s="199"/>
      <c r="G298" s="199"/>
      <c r="H298" s="200" t="s">
        <v>1151</v>
      </c>
      <c r="I298" s="204"/>
      <c r="J298" s="202"/>
      <c r="K298" s="202"/>
      <c r="L298" s="164" t="str">
        <f>_xlfn.IFNA(VLOOKUP(B298,'[1]CDM Patients Data'!$B$1266:$O$5000,7,FALSE),"")</f>
        <v>Intrahepatic bile duct</v>
      </c>
      <c r="M298" s="164">
        <f>_xlfn.IFNA(VLOOKUP(B298,'[1]CDM Patients Data'!$B$1266:$O$5000,8,FALSE),"")</f>
        <v>0</v>
      </c>
      <c r="N298" s="164">
        <f>_xlfn.IFNA(VLOOKUP(B298,'[1]CDM Patients Data'!$B$1266:$O$5000,9,FALSE),"")</f>
        <v>0</v>
      </c>
      <c r="O298" s="164">
        <f>_xlfn.IFNA(VLOOKUP(B298,'[1]CDM Patients Data'!$B$1266:$O$3492,10,FALSE),"")</f>
        <v>0</v>
      </c>
      <c r="P298" s="164">
        <f>_xlfn.IFNA(VLOOKUP(B298,'[1]CDM Patients Data'!$B$1266:$O$3492,11,FALSE),"")</f>
        <v>0</v>
      </c>
      <c r="Q298" s="164">
        <f>_xlfn.IFNA(VLOOKUP(B298,'[1]CDM Patients Data'!$B$1266:$O$3492,12,FALSE),"")</f>
        <v>0</v>
      </c>
      <c r="R298" s="164">
        <f>_xlfn.IFNA(VLOOKUP(B298,'[1]CDM Patients Data'!$B$1266:$O$3492,13,FALSE),"")</f>
        <v>0</v>
      </c>
      <c r="S298" s="164">
        <f>_xlfn.IFNA(VLOOKUP(B298,'[1]CDM Patients Data'!$B$1266:$O$3492,14,FALSE),"")</f>
        <v>0</v>
      </c>
      <c r="T298" s="164" t="str">
        <f>_xlfn.IFNA(VLOOKUP(B298,'[1]CDM Patients Data'!$B$1266:$N$5000,6,FALSE),"")</f>
        <v>Manohar</v>
      </c>
      <c r="U298" s="164" t="s">
        <v>148</v>
      </c>
      <c r="V298" s="164" t="s">
        <v>468</v>
      </c>
      <c r="W298" s="164" t="s">
        <v>130</v>
      </c>
      <c r="X298" s="164" t="s">
        <v>313</v>
      </c>
      <c r="Y298" s="164"/>
      <c r="Z298" s="164"/>
      <c r="AA298" s="164"/>
      <c r="AB298" s="164"/>
      <c r="AC298" s="210"/>
      <c r="AD298" s="211"/>
      <c r="AE298" s="211" t="s">
        <v>78</v>
      </c>
      <c r="AF298" s="199"/>
      <c r="AG298" s="199"/>
      <c r="AH298" s="214" t="s">
        <v>79</v>
      </c>
      <c r="AI298" s="199"/>
      <c r="AJ298" s="199"/>
      <c r="AK298" s="218" t="s">
        <v>80</v>
      </c>
      <c r="AL298" s="220">
        <v>77921055</v>
      </c>
      <c r="AM298" s="218">
        <v>23.3763165</v>
      </c>
      <c r="AN298" s="218">
        <v>50.1</v>
      </c>
      <c r="AO298" s="218" t="s">
        <v>94</v>
      </c>
      <c r="AP298" s="218"/>
      <c r="AQ298" s="218"/>
      <c r="AR298" s="218"/>
      <c r="AS298" s="218"/>
      <c r="AT298" s="218"/>
      <c r="AU298" s="218"/>
      <c r="AV298" s="218"/>
      <c r="AW298" s="218"/>
      <c r="AX298" s="218"/>
      <c r="AY298" s="218"/>
      <c r="AZ298" s="218"/>
      <c r="BA298" s="218"/>
      <c r="BB298" s="218"/>
      <c r="BC298" s="218"/>
      <c r="BD298" s="218"/>
      <c r="BE298" s="218">
        <v>11.35</v>
      </c>
      <c r="BF298" s="218"/>
      <c r="BG298" s="218" t="str">
        <f t="shared" si="95"/>
        <v>MSS</v>
      </c>
      <c r="BH298" s="218"/>
      <c r="BI298" s="218"/>
      <c r="BJ298" s="222"/>
      <c r="BK298" s="199"/>
      <c r="BL298" s="218" t="s">
        <v>84</v>
      </c>
      <c r="BM298" s="218"/>
      <c r="BN298" s="218"/>
      <c r="BO298" s="218"/>
      <c r="BP298" s="218" t="s">
        <v>373</v>
      </c>
      <c r="BQ298" s="218"/>
      <c r="BR298" s="218"/>
      <c r="BS298" s="218"/>
      <c r="BT298" s="218"/>
      <c r="BU298" s="218"/>
      <c r="BV298" s="218"/>
      <c r="BW298" s="218"/>
      <c r="BX298" s="218"/>
      <c r="BY298" s="199"/>
      <c r="BZ298" s="228" t="s">
        <v>84</v>
      </c>
      <c r="CA298" s="228"/>
      <c r="CB298" s="229">
        <f t="shared" si="88"/>
        <v>0</v>
      </c>
      <c r="CC298" s="218"/>
      <c r="CD298" s="228"/>
      <c r="CE298" s="230"/>
      <c r="CF298" s="230"/>
      <c r="CG298" s="230"/>
      <c r="CH298" s="230"/>
      <c r="CI298" s="230"/>
      <c r="CJ298" s="230"/>
      <c r="CK298" s="230"/>
      <c r="CL298" s="230"/>
      <c r="CM298" s="230"/>
      <c r="CN298" s="218" t="s">
        <v>159</v>
      </c>
      <c r="CO298" s="199"/>
      <c r="CP298" s="230" t="s">
        <v>84</v>
      </c>
      <c r="CQ298" s="232"/>
      <c r="CR298" s="230"/>
      <c r="CS298" s="230"/>
      <c r="CT298" s="230"/>
      <c r="CU298" s="230"/>
      <c r="CV298" s="230"/>
      <c r="CW298" s="230"/>
    </row>
    <row r="299" ht="60" hidden="1" spans="1:101">
      <c r="A299" s="191">
        <v>1360</v>
      </c>
      <c r="B299" s="192" t="s">
        <v>1166</v>
      </c>
      <c r="C299" s="193" t="s">
        <v>1167</v>
      </c>
      <c r="D299" s="191" t="s">
        <v>135</v>
      </c>
      <c r="E299" s="199"/>
      <c r="F299" s="199"/>
      <c r="G299" s="199"/>
      <c r="H299" s="200" t="s">
        <v>1168</v>
      </c>
      <c r="I299" s="204"/>
      <c r="J299" s="202"/>
      <c r="K299" s="202"/>
      <c r="L299" s="164" t="str">
        <f>_xlfn.IFNA(VLOOKUP(B299,'[1]CDM Patients Data'!$B$1266:$O$5000,7,FALSE),"")</f>
        <v>Connective, subcutaneous and other soft tissues</v>
      </c>
      <c r="M299" s="164">
        <f>_xlfn.IFNA(VLOOKUP(B299,'[1]CDM Patients Data'!$B$1266:$O$5000,8,FALSE),"")</f>
        <v>0</v>
      </c>
      <c r="N299" s="164">
        <f>_xlfn.IFNA(VLOOKUP(B299,'[1]CDM Patients Data'!$B$1266:$O$5000,9,FALSE),"")</f>
        <v>0</v>
      </c>
      <c r="O299" s="164">
        <f>_xlfn.IFNA(VLOOKUP(B299,'[1]CDM Patients Data'!$B$1266:$O$3492,10,FALSE),"")</f>
        <v>0</v>
      </c>
      <c r="P299" s="164">
        <f>_xlfn.IFNA(VLOOKUP(B299,'[1]CDM Patients Data'!$B$1266:$O$3492,11,FALSE),"")</f>
        <v>0</v>
      </c>
      <c r="Q299" s="164">
        <f>_xlfn.IFNA(VLOOKUP(B299,'[1]CDM Patients Data'!$B$1266:$O$3492,12,FALSE),"")</f>
        <v>0</v>
      </c>
      <c r="R299" s="164">
        <f>_xlfn.IFNA(VLOOKUP(B299,'[1]CDM Patients Data'!$B$1266:$O$3492,13,FALSE),"")</f>
        <v>0</v>
      </c>
      <c r="S299" s="164">
        <f>_xlfn.IFNA(VLOOKUP(B299,'[1]CDM Patients Data'!$B$1266:$O$3492,14,FALSE),"")</f>
        <v>0</v>
      </c>
      <c r="T299" s="164" t="str">
        <f>_xlfn.IFNA(VLOOKUP(B299,'[1]CDM Patients Data'!$B$1266:$N$5000,6,FALSE),"")</f>
        <v>Manohar</v>
      </c>
      <c r="U299" s="164" t="s">
        <v>391</v>
      </c>
      <c r="V299" s="164" t="s">
        <v>471</v>
      </c>
      <c r="W299" s="164" t="s">
        <v>92</v>
      </c>
      <c r="X299" s="164" t="s">
        <v>1169</v>
      </c>
      <c r="Y299" s="164"/>
      <c r="Z299" s="164"/>
      <c r="AA299" s="164"/>
      <c r="AB299" s="164"/>
      <c r="AC299" s="210"/>
      <c r="AD299" s="211"/>
      <c r="AE299" s="211" t="s">
        <v>78</v>
      </c>
      <c r="AF299" s="199"/>
      <c r="AG299" s="199"/>
      <c r="AH299" s="214" t="s">
        <v>79</v>
      </c>
      <c r="AI299" s="199"/>
      <c r="AJ299" s="199"/>
      <c r="AK299" s="218" t="s">
        <v>80</v>
      </c>
      <c r="AL299" s="220">
        <v>58137324</v>
      </c>
      <c r="AM299" s="218">
        <v>17.4411972</v>
      </c>
      <c r="AN299" s="218">
        <v>164.2</v>
      </c>
      <c r="AO299" s="218" t="s">
        <v>81</v>
      </c>
      <c r="AP299" s="218"/>
      <c r="AQ299" s="218"/>
      <c r="AR299" s="218"/>
      <c r="AS299" s="218"/>
      <c r="AT299" s="218"/>
      <c r="AU299" s="218"/>
      <c r="AV299" s="218"/>
      <c r="AW299" s="218"/>
      <c r="AX299" s="218"/>
      <c r="AY299" s="218"/>
      <c r="AZ299" s="218"/>
      <c r="BA299" s="218"/>
      <c r="BB299" s="218"/>
      <c r="BC299" s="218"/>
      <c r="BD299" s="218">
        <v>1.01</v>
      </c>
      <c r="BE299" s="218">
        <v>12.26</v>
      </c>
      <c r="BF299" s="218" t="str">
        <f t="shared" ref="BF299:BF305" si="97">IF(BD299&gt;15,"HIGH",IF(BD299="","NA",IF(BD299="CE-Awaited for standardization","UNDER_STANDARDIZATION",IF(BD299&lt;15,"LOW"))))</f>
        <v>LOW</v>
      </c>
      <c r="BG299" s="218" t="str">
        <f t="shared" si="95"/>
        <v>MSS</v>
      </c>
      <c r="BH299" s="218"/>
      <c r="BI299" s="218"/>
      <c r="BJ299" s="222"/>
      <c r="BK299" s="199"/>
      <c r="BL299" s="218" t="s">
        <v>84</v>
      </c>
      <c r="BM299" s="218"/>
      <c r="BN299" s="218"/>
      <c r="BO299" s="218"/>
      <c r="BP299" s="218" t="s">
        <v>373</v>
      </c>
      <c r="BQ299" s="218"/>
      <c r="BR299" s="218"/>
      <c r="BS299" s="218"/>
      <c r="BT299" s="218"/>
      <c r="BU299" s="218"/>
      <c r="BV299" s="218"/>
      <c r="BW299" s="218"/>
      <c r="BX299" s="218"/>
      <c r="BY299" s="199"/>
      <c r="BZ299" s="228" t="s">
        <v>84</v>
      </c>
      <c r="CA299" s="228"/>
      <c r="CB299" s="229">
        <f t="shared" si="88"/>
        <v>0</v>
      </c>
      <c r="CC299" s="218"/>
      <c r="CD299" s="228"/>
      <c r="CE299" s="230"/>
      <c r="CF299" s="230"/>
      <c r="CG299" s="230"/>
      <c r="CH299" s="230"/>
      <c r="CI299" s="230"/>
      <c r="CJ299" s="230"/>
      <c r="CK299" s="230"/>
      <c r="CL299" s="230"/>
      <c r="CM299" s="230"/>
      <c r="CN299" s="218"/>
      <c r="CO299" s="199"/>
      <c r="CP299" s="230" t="s">
        <v>80</v>
      </c>
      <c r="CQ299" s="232">
        <v>13325516</v>
      </c>
      <c r="CR299" s="230">
        <f t="shared" si="96"/>
        <v>1.9988274</v>
      </c>
      <c r="CS299" s="230"/>
      <c r="CT299" s="230"/>
      <c r="CU299" s="230"/>
      <c r="CV299" s="230"/>
      <c r="CW299" s="230"/>
    </row>
    <row r="300" ht="45" hidden="1" spans="1:101">
      <c r="A300" s="191">
        <v>1361</v>
      </c>
      <c r="B300" s="192" t="s">
        <v>1170</v>
      </c>
      <c r="C300" s="193" t="s">
        <v>1171</v>
      </c>
      <c r="D300" s="191" t="s">
        <v>88</v>
      </c>
      <c r="E300" s="199"/>
      <c r="F300" s="199"/>
      <c r="G300" s="199"/>
      <c r="H300" s="200" t="s">
        <v>1172</v>
      </c>
      <c r="I300" s="204" t="s">
        <v>172</v>
      </c>
      <c r="J300" s="202"/>
      <c r="K300" s="202"/>
      <c r="L300" s="164" t="str">
        <f>_xlfn.IFNA(VLOOKUP(B300,'[1]CDM Patients Data'!$B$1266:$O$5000,7,FALSE),"")</f>
        <v>Breast</v>
      </c>
      <c r="M300" s="164">
        <f>_xlfn.IFNA(VLOOKUP(B300,'[1]CDM Patients Data'!$B$1266:$O$5000,8,FALSE),"")</f>
        <v>0</v>
      </c>
      <c r="N300" s="164">
        <f>_xlfn.IFNA(VLOOKUP(B300,'[1]CDM Patients Data'!$B$1266:$O$5000,9,FALSE),"")</f>
        <v>0</v>
      </c>
      <c r="O300" s="164">
        <f>_xlfn.IFNA(VLOOKUP(B300,'[1]CDM Patients Data'!$B$1266:$O$3492,10,FALSE),"")</f>
        <v>0</v>
      </c>
      <c r="P300" s="164">
        <f>_xlfn.IFNA(VLOOKUP(B300,'[1]CDM Patients Data'!$B$1266:$O$3492,11,FALSE),"")</f>
        <v>0</v>
      </c>
      <c r="Q300" s="164">
        <f>_xlfn.IFNA(VLOOKUP(B300,'[1]CDM Patients Data'!$B$1266:$O$3492,12,FALSE),"")</f>
        <v>0</v>
      </c>
      <c r="R300" s="164">
        <f>_xlfn.IFNA(VLOOKUP(B300,'[1]CDM Patients Data'!$B$1266:$O$3492,13,FALSE),"")</f>
        <v>0</v>
      </c>
      <c r="S300" s="164">
        <f>_xlfn.IFNA(VLOOKUP(B300,'[1]CDM Patients Data'!$B$1266:$O$3492,14,FALSE),"")</f>
        <v>0</v>
      </c>
      <c r="T300" s="164" t="str">
        <f>_xlfn.IFNA(VLOOKUP(B300,'[1]CDM Patients Data'!$B$1266:$N$5000,6,FALSE),"")</f>
        <v>Manohar</v>
      </c>
      <c r="U300" s="164" t="s">
        <v>90</v>
      </c>
      <c r="V300" s="164" t="s">
        <v>207</v>
      </c>
      <c r="W300" s="164" t="s">
        <v>102</v>
      </c>
      <c r="X300" s="164" t="s">
        <v>1173</v>
      </c>
      <c r="Y300" s="164"/>
      <c r="Z300" s="164"/>
      <c r="AA300" s="164"/>
      <c r="AB300" s="164"/>
      <c r="AC300" s="210"/>
      <c r="AD300" s="211"/>
      <c r="AE300" s="211"/>
      <c r="AF300" s="199"/>
      <c r="AG300" s="199"/>
      <c r="AH300" s="214" t="s">
        <v>589</v>
      </c>
      <c r="AI300" s="199"/>
      <c r="AJ300" s="199"/>
      <c r="AK300" s="218" t="s">
        <v>84</v>
      </c>
      <c r="AL300" s="220"/>
      <c r="AM300" s="218"/>
      <c r="AN300" s="218"/>
      <c r="AO300" s="218" t="s">
        <v>76</v>
      </c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218"/>
      <c r="BD300" s="218">
        <v>5.37</v>
      </c>
      <c r="BE300" s="218">
        <v>10.02</v>
      </c>
      <c r="BF300" s="218" t="str">
        <f t="shared" si="97"/>
        <v>LOW</v>
      </c>
      <c r="BG300" s="218" t="str">
        <f t="shared" si="95"/>
        <v>MSS</v>
      </c>
      <c r="BH300" s="218"/>
      <c r="BI300" s="218"/>
      <c r="BJ300" s="222"/>
      <c r="BK300" s="199"/>
      <c r="BL300" s="218" t="s">
        <v>84</v>
      </c>
      <c r="BM300" s="218"/>
      <c r="BN300" s="218"/>
      <c r="BO300" s="218"/>
      <c r="BP300" s="218" t="s">
        <v>373</v>
      </c>
      <c r="BQ300" s="218"/>
      <c r="BR300" s="218"/>
      <c r="BS300" s="218"/>
      <c r="BT300" s="218"/>
      <c r="BU300" s="218"/>
      <c r="BV300" s="218"/>
      <c r="BW300" s="218"/>
      <c r="BX300" s="218"/>
      <c r="BY300" s="199"/>
      <c r="BZ300" s="228" t="s">
        <v>84</v>
      </c>
      <c r="CA300" s="228"/>
      <c r="CB300" s="229">
        <f t="shared" si="88"/>
        <v>0</v>
      </c>
      <c r="CC300" s="218"/>
      <c r="CD300" s="228"/>
      <c r="CE300" s="230"/>
      <c r="CF300" s="230"/>
      <c r="CG300" s="230"/>
      <c r="CH300" s="230"/>
      <c r="CI300" s="230"/>
      <c r="CJ300" s="230"/>
      <c r="CK300" s="230"/>
      <c r="CL300" s="230"/>
      <c r="CM300" s="230"/>
      <c r="CN300" s="218"/>
      <c r="CO300" s="199"/>
      <c r="CP300" s="230" t="s">
        <v>84</v>
      </c>
      <c r="CQ300" s="232"/>
      <c r="CR300" s="230"/>
      <c r="CS300" s="230"/>
      <c r="CT300" s="230"/>
      <c r="CU300" s="230"/>
      <c r="CV300" s="230"/>
      <c r="CW300" s="230"/>
    </row>
    <row r="301" ht="30" hidden="1" spans="1:101">
      <c r="A301" s="191">
        <v>1362</v>
      </c>
      <c r="B301" s="192" t="s">
        <v>1174</v>
      </c>
      <c r="C301" s="193" t="s">
        <v>1175</v>
      </c>
      <c r="D301" s="191" t="s">
        <v>111</v>
      </c>
      <c r="E301" s="199"/>
      <c r="F301" s="199"/>
      <c r="G301" s="199"/>
      <c r="H301" s="200" t="s">
        <v>1176</v>
      </c>
      <c r="I301" s="204"/>
      <c r="J301" s="202"/>
      <c r="K301" s="202"/>
      <c r="L301" s="164" t="str">
        <f>_xlfn.IFNA(VLOOKUP(B301,'[1]CDM Patients Data'!$B$1266:$O$5000,7,FALSE),"")</f>
        <v>Kidney</v>
      </c>
      <c r="M301" s="164" t="str">
        <f>_xlfn.IFNA(VLOOKUP(B301,'[1]CDM Patients Data'!$B$1266:$O$5000,8,FALSE),"")</f>
        <v>Kidney NOS</v>
      </c>
      <c r="N301" s="164" t="str">
        <f>_xlfn.IFNA(VLOOKUP(B301,'[1]CDM Patients Data'!$B$1266:$O$5000,9,FALSE),"")</f>
        <v>Renal cell carcinoma</v>
      </c>
      <c r="O301" s="164" t="str">
        <f>_xlfn.IFNA(VLOOKUP(B301,'[1]CDM Patients Data'!$B$1266:$O$3492,10,FALSE),"")</f>
        <v>Right</v>
      </c>
      <c r="P301" s="164">
        <f>_xlfn.IFNA(VLOOKUP(B301,'[1]CDM Patients Data'!$B$1266:$O$3492,11,FALSE),"")</f>
        <v>0</v>
      </c>
      <c r="Q301" s="164">
        <f>_xlfn.IFNA(VLOOKUP(B301,'[1]CDM Patients Data'!$B$1266:$O$3492,12,FALSE),"")</f>
        <v>0</v>
      </c>
      <c r="R301" s="164">
        <f>_xlfn.IFNA(VLOOKUP(B301,'[1]CDM Patients Data'!$B$1266:$O$3492,13,FALSE),"")</f>
        <v>0</v>
      </c>
      <c r="S301" s="164">
        <f>_xlfn.IFNA(VLOOKUP(B301,'[1]CDM Patients Data'!$B$1266:$O$3492,14,FALSE),"")</f>
        <v>0</v>
      </c>
      <c r="T301" s="164" t="str">
        <f>_xlfn.IFNA(VLOOKUP(B301,'[1]CDM Patients Data'!$B$1266:$N$5000,6,FALSE),"")</f>
        <v>Manohar</v>
      </c>
      <c r="U301" s="164" t="s">
        <v>125</v>
      </c>
      <c r="V301" s="164" t="s">
        <v>126</v>
      </c>
      <c r="W301" s="164" t="s">
        <v>102</v>
      </c>
      <c r="X301" s="164" t="s">
        <v>127</v>
      </c>
      <c r="Y301" s="164"/>
      <c r="Z301" s="164"/>
      <c r="AA301" s="164"/>
      <c r="AB301" s="164"/>
      <c r="AC301" s="210"/>
      <c r="AD301" s="211"/>
      <c r="AE301" s="211" t="s">
        <v>78</v>
      </c>
      <c r="AF301" s="199"/>
      <c r="AG301" s="199"/>
      <c r="AH301" s="214" t="s">
        <v>589</v>
      </c>
      <c r="AI301" s="199"/>
      <c r="AJ301" s="199"/>
      <c r="AK301" s="218" t="s">
        <v>84</v>
      </c>
      <c r="AL301" s="220">
        <v>75721179</v>
      </c>
      <c r="AM301" s="218">
        <v>22.7163537</v>
      </c>
      <c r="AN301" s="218">
        <v>534.3</v>
      </c>
      <c r="AO301" s="218" t="s">
        <v>76</v>
      </c>
      <c r="AP301" s="218" t="s">
        <v>1177</v>
      </c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218"/>
      <c r="BD301" s="218"/>
      <c r="BE301" s="218"/>
      <c r="BF301" s="218"/>
      <c r="BG301" s="218"/>
      <c r="BH301" s="218"/>
      <c r="BI301" s="218"/>
      <c r="BJ301" s="222"/>
      <c r="BK301" s="199"/>
      <c r="BL301" s="218" t="s">
        <v>84</v>
      </c>
      <c r="BM301" s="218"/>
      <c r="BN301" s="218"/>
      <c r="BO301" s="218"/>
      <c r="BP301" s="218" t="s">
        <v>373</v>
      </c>
      <c r="BQ301" s="218"/>
      <c r="BR301" s="218"/>
      <c r="BS301" s="218"/>
      <c r="BT301" s="218"/>
      <c r="BU301" s="218"/>
      <c r="BV301" s="218"/>
      <c r="BW301" s="218"/>
      <c r="BX301" s="218"/>
      <c r="BY301" s="199"/>
      <c r="BZ301" s="228" t="s">
        <v>84</v>
      </c>
      <c r="CA301" s="228"/>
      <c r="CB301" s="229">
        <f t="shared" si="88"/>
        <v>0</v>
      </c>
      <c r="CC301" s="218"/>
      <c r="CD301" s="228"/>
      <c r="CE301" s="230"/>
      <c r="CF301" s="230"/>
      <c r="CG301" s="230"/>
      <c r="CH301" s="230"/>
      <c r="CI301" s="230"/>
      <c r="CJ301" s="230"/>
      <c r="CK301" s="230"/>
      <c r="CL301" s="230"/>
      <c r="CM301" s="230"/>
      <c r="CN301" s="218" t="s">
        <v>590</v>
      </c>
      <c r="CO301" s="199"/>
      <c r="CP301" s="230" t="s">
        <v>80</v>
      </c>
      <c r="CQ301" s="232">
        <v>3089984</v>
      </c>
      <c r="CR301" s="230">
        <f t="shared" si="96"/>
        <v>0.4634976</v>
      </c>
      <c r="CS301" s="230"/>
      <c r="CT301" s="230"/>
      <c r="CU301" s="230"/>
      <c r="CV301" s="230"/>
      <c r="CW301" s="230"/>
    </row>
    <row r="302" ht="45" hidden="1" spans="1:101">
      <c r="A302" s="191">
        <v>1363</v>
      </c>
      <c r="B302" s="192" t="s">
        <v>1178</v>
      </c>
      <c r="C302" s="193" t="s">
        <v>1179</v>
      </c>
      <c r="D302" s="191" t="s">
        <v>111</v>
      </c>
      <c r="E302" s="199"/>
      <c r="F302" s="199"/>
      <c r="G302" s="199"/>
      <c r="H302" s="200" t="s">
        <v>195</v>
      </c>
      <c r="I302" s="204"/>
      <c r="J302" s="202"/>
      <c r="K302" s="202"/>
      <c r="L302" s="164" t="str">
        <f>_xlfn.IFNA(VLOOKUP(B302,'[1]CDM Patients Data'!$B$1266:$O$5000,7,FALSE),"")</f>
        <v>Ovary</v>
      </c>
      <c r="M302" s="164">
        <f>_xlfn.IFNA(VLOOKUP(B302,'[1]CDM Patients Data'!$B$1266:$O$5000,8,FALSE),"")</f>
        <v>0</v>
      </c>
      <c r="N302" s="164">
        <f>_xlfn.IFNA(VLOOKUP(B302,'[1]CDM Patients Data'!$B$1266:$O$5000,9,FALSE),"")</f>
        <v>0</v>
      </c>
      <c r="O302" s="164">
        <f>_xlfn.IFNA(VLOOKUP(B302,'[1]CDM Patients Data'!$B$1266:$O$3492,10,FALSE),"")</f>
        <v>0</v>
      </c>
      <c r="P302" s="164">
        <f>_xlfn.IFNA(VLOOKUP(B302,'[1]CDM Patients Data'!$B$1266:$O$3492,11,FALSE),"")</f>
        <v>0</v>
      </c>
      <c r="Q302" s="164">
        <f>_xlfn.IFNA(VLOOKUP(B302,'[1]CDM Patients Data'!$B$1266:$O$3492,12,FALSE),"")</f>
        <v>0</v>
      </c>
      <c r="R302" s="164">
        <f>_xlfn.IFNA(VLOOKUP(B302,'[1]CDM Patients Data'!$B$1266:$O$3492,13,FALSE),"")</f>
        <v>0</v>
      </c>
      <c r="S302" s="164">
        <f>_xlfn.IFNA(VLOOKUP(B302,'[1]CDM Patients Data'!$B$1266:$O$3492,14,FALSE),"")</f>
        <v>0</v>
      </c>
      <c r="T302" s="164" t="str">
        <f>_xlfn.IFNA(VLOOKUP(B302,'[1]CDM Patients Data'!$B$1266:$N$5000,6,FALSE),"")</f>
        <v>Manohar</v>
      </c>
      <c r="U302" s="164" t="s">
        <v>73</v>
      </c>
      <c r="V302" s="164" t="s">
        <v>73</v>
      </c>
      <c r="W302" s="164" t="s">
        <v>92</v>
      </c>
      <c r="X302" s="164" t="s">
        <v>75</v>
      </c>
      <c r="Y302" s="164"/>
      <c r="Z302" s="164"/>
      <c r="AA302" s="164"/>
      <c r="AB302" s="164"/>
      <c r="AC302" s="210"/>
      <c r="AD302" s="211"/>
      <c r="AE302" s="211" t="s">
        <v>78</v>
      </c>
      <c r="AF302" s="199"/>
      <c r="AG302" s="199"/>
      <c r="AH302" s="214" t="s">
        <v>589</v>
      </c>
      <c r="AI302" s="199"/>
      <c r="AJ302" s="199"/>
      <c r="AK302" s="218" t="s">
        <v>84</v>
      </c>
      <c r="AL302" s="220"/>
      <c r="AM302" s="218"/>
      <c r="AN302" s="218"/>
      <c r="AO302" s="218" t="s">
        <v>76</v>
      </c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218"/>
      <c r="BD302" s="218"/>
      <c r="BE302" s="218">
        <v>16.29</v>
      </c>
      <c r="BF302" s="218"/>
      <c r="BG302" s="218" t="str">
        <f t="shared" ref="BG302:BG305" si="98">IF(BE302&gt;15,"MSI-H",IF(BE302="","NA",IF(BE302&lt;15,"MSS")))</f>
        <v>MSI-H</v>
      </c>
      <c r="BH302" s="218"/>
      <c r="BI302" s="218"/>
      <c r="BJ302" s="222"/>
      <c r="BK302" s="199"/>
      <c r="BL302" s="218" t="s">
        <v>84</v>
      </c>
      <c r="BM302" s="218"/>
      <c r="BN302" s="218"/>
      <c r="BO302" s="218"/>
      <c r="BP302" s="218" t="s">
        <v>373</v>
      </c>
      <c r="BQ302" s="218"/>
      <c r="BR302" s="218"/>
      <c r="BS302" s="218"/>
      <c r="BT302" s="218"/>
      <c r="BU302" s="218"/>
      <c r="BV302" s="218"/>
      <c r="BW302" s="218"/>
      <c r="BX302" s="218"/>
      <c r="BY302" s="199"/>
      <c r="BZ302" s="228" t="s">
        <v>84</v>
      </c>
      <c r="CA302" s="228"/>
      <c r="CB302" s="229">
        <f t="shared" si="88"/>
        <v>0</v>
      </c>
      <c r="CC302" s="218"/>
      <c r="CD302" s="228"/>
      <c r="CE302" s="230"/>
      <c r="CF302" s="230"/>
      <c r="CG302" s="230"/>
      <c r="CH302" s="230"/>
      <c r="CI302" s="230"/>
      <c r="CJ302" s="230"/>
      <c r="CK302" s="230"/>
      <c r="CL302" s="230"/>
      <c r="CM302" s="230"/>
      <c r="CN302" s="218" t="s">
        <v>590</v>
      </c>
      <c r="CO302" s="199"/>
      <c r="CP302" s="230" t="s">
        <v>80</v>
      </c>
      <c r="CQ302" s="232">
        <v>12991936</v>
      </c>
      <c r="CR302" s="230">
        <f t="shared" si="96"/>
        <v>1.9487904</v>
      </c>
      <c r="CS302" s="230"/>
      <c r="CT302" s="230"/>
      <c r="CU302" s="230"/>
      <c r="CV302" s="230"/>
      <c r="CW302" s="230"/>
    </row>
    <row r="303" ht="60" hidden="1" spans="1:101">
      <c r="A303" s="191">
        <v>1364</v>
      </c>
      <c r="B303" s="192" t="s">
        <v>1180</v>
      </c>
      <c r="C303" s="193" t="s">
        <v>1181</v>
      </c>
      <c r="D303" s="191" t="s">
        <v>71</v>
      </c>
      <c r="E303" s="199"/>
      <c r="F303" s="199"/>
      <c r="G303" s="199"/>
      <c r="H303" s="200"/>
      <c r="I303" s="204"/>
      <c r="J303" s="202"/>
      <c r="K303" s="202"/>
      <c r="L303" s="164" t="str">
        <f>_xlfn.IFNA(VLOOKUP(B303,'[1]CDM Patients Data'!$B$1266:$O$5000,7,FALSE),"")</f>
        <v>Buccal mucosa</v>
      </c>
      <c r="M303" s="164">
        <f>_xlfn.IFNA(VLOOKUP(B303,'[1]CDM Patients Data'!$B$1266:$O$5000,8,FALSE),"")</f>
        <v>0</v>
      </c>
      <c r="N303" s="164">
        <f>_xlfn.IFNA(VLOOKUP(B303,'[1]CDM Patients Data'!$B$1266:$O$5000,9,FALSE),"")</f>
        <v>0</v>
      </c>
      <c r="O303" s="164">
        <f>_xlfn.IFNA(VLOOKUP(B303,'[1]CDM Patients Data'!$B$1266:$O$3492,10,FALSE),"")</f>
        <v>0</v>
      </c>
      <c r="P303" s="164">
        <f>_xlfn.IFNA(VLOOKUP(B303,'[1]CDM Patients Data'!$B$1266:$O$3492,11,FALSE),"")</f>
        <v>0</v>
      </c>
      <c r="Q303" s="164">
        <f>_xlfn.IFNA(VLOOKUP(B303,'[1]CDM Patients Data'!$B$1266:$O$3492,12,FALSE),"")</f>
        <v>0</v>
      </c>
      <c r="R303" s="164">
        <f>_xlfn.IFNA(VLOOKUP(B303,'[1]CDM Patients Data'!$B$1266:$O$3492,13,FALSE),"")</f>
        <v>0</v>
      </c>
      <c r="S303" s="164">
        <f>_xlfn.IFNA(VLOOKUP(B303,'[1]CDM Patients Data'!$B$1266:$O$3492,14,FALSE),"")</f>
        <v>0</v>
      </c>
      <c r="T303" s="164" t="str">
        <f>_xlfn.IFNA(VLOOKUP(B303,'[1]CDM Patients Data'!$B$1266:$N$5000,6,FALSE),"")</f>
        <v>Manohar</v>
      </c>
      <c r="U303" s="164" t="s">
        <v>794</v>
      </c>
      <c r="V303" s="164" t="s">
        <v>795</v>
      </c>
      <c r="W303" s="164" t="s">
        <v>102</v>
      </c>
      <c r="X303" s="164" t="s">
        <v>139</v>
      </c>
      <c r="Y303" s="164"/>
      <c r="Z303" s="164"/>
      <c r="AA303" s="164"/>
      <c r="AB303" s="164"/>
      <c r="AC303" s="210"/>
      <c r="AD303" s="211"/>
      <c r="AE303" s="211" t="s">
        <v>78</v>
      </c>
      <c r="AF303" s="199"/>
      <c r="AG303" s="199"/>
      <c r="AH303" s="214" t="s">
        <v>79</v>
      </c>
      <c r="AI303" s="199"/>
      <c r="AJ303" s="199"/>
      <c r="AK303" s="218" t="s">
        <v>80</v>
      </c>
      <c r="AL303" s="220">
        <v>73102715</v>
      </c>
      <c r="AM303" s="218">
        <v>21.9308145</v>
      </c>
      <c r="AN303" s="218">
        <v>127.6</v>
      </c>
      <c r="AO303" s="218" t="s">
        <v>81</v>
      </c>
      <c r="AP303" s="218" t="s">
        <v>1182</v>
      </c>
      <c r="AQ303" s="218" t="s">
        <v>118</v>
      </c>
      <c r="AR303" s="218"/>
      <c r="AS303" s="218"/>
      <c r="AT303" s="218"/>
      <c r="AU303" s="218"/>
      <c r="AV303" s="218"/>
      <c r="AW303" s="218"/>
      <c r="AX303" s="218"/>
      <c r="AY303" s="218"/>
      <c r="AZ303" s="218"/>
      <c r="BA303" s="218"/>
      <c r="BB303" s="218"/>
      <c r="BC303" s="218"/>
      <c r="BD303" s="218"/>
      <c r="BE303" s="218">
        <v>14.88</v>
      </c>
      <c r="BF303" s="218"/>
      <c r="BG303" s="218" t="str">
        <f t="shared" si="98"/>
        <v>MSS</v>
      </c>
      <c r="BH303" s="218"/>
      <c r="BI303" s="218"/>
      <c r="BJ303" s="222"/>
      <c r="BK303" s="199"/>
      <c r="BL303" s="218" t="s">
        <v>84</v>
      </c>
      <c r="BM303" s="218"/>
      <c r="BN303" s="218"/>
      <c r="BO303" s="218"/>
      <c r="BP303" s="218" t="s">
        <v>373</v>
      </c>
      <c r="BQ303" s="218"/>
      <c r="BR303" s="218"/>
      <c r="BS303" s="218"/>
      <c r="BT303" s="218"/>
      <c r="BU303" s="218"/>
      <c r="BV303" s="218"/>
      <c r="BW303" s="218"/>
      <c r="BX303" s="218"/>
      <c r="BY303" s="199"/>
      <c r="BZ303" s="228" t="s">
        <v>84</v>
      </c>
      <c r="CA303" s="228"/>
      <c r="CB303" s="229">
        <f t="shared" si="88"/>
        <v>0</v>
      </c>
      <c r="CC303" s="218"/>
      <c r="CD303" s="228"/>
      <c r="CE303" s="230"/>
      <c r="CF303" s="230"/>
      <c r="CG303" s="230"/>
      <c r="CH303" s="230"/>
      <c r="CI303" s="230"/>
      <c r="CJ303" s="230"/>
      <c r="CK303" s="230"/>
      <c r="CL303" s="230"/>
      <c r="CM303" s="230"/>
      <c r="CN303" s="218" t="s">
        <v>159</v>
      </c>
      <c r="CO303" s="199"/>
      <c r="CP303" s="230" t="s">
        <v>84</v>
      </c>
      <c r="CQ303" s="232"/>
      <c r="CR303" s="230"/>
      <c r="CS303" s="230"/>
      <c r="CT303" s="230"/>
      <c r="CU303" s="230"/>
      <c r="CV303" s="230"/>
      <c r="CW303" s="230"/>
    </row>
    <row r="304" ht="45" hidden="1" spans="1:101">
      <c r="A304" s="191">
        <v>1365</v>
      </c>
      <c r="B304" s="192" t="s">
        <v>1183</v>
      </c>
      <c r="C304" s="193" t="s">
        <v>1184</v>
      </c>
      <c r="D304" s="191" t="s">
        <v>88</v>
      </c>
      <c r="E304" s="199"/>
      <c r="F304" s="199"/>
      <c r="G304" s="199"/>
      <c r="H304" s="200" t="s">
        <v>1185</v>
      </c>
      <c r="I304" s="204"/>
      <c r="J304" s="202"/>
      <c r="K304" s="202"/>
      <c r="L304" s="164" t="str">
        <f>_xlfn.IFNA(VLOOKUP(B304,'[1]CDM Patients Data'!$B$1266:$O$5000,7,FALSE),"")</f>
        <v>Ovary</v>
      </c>
      <c r="M304" s="164">
        <f>_xlfn.IFNA(VLOOKUP(B304,'[1]CDM Patients Data'!$B$1266:$O$5000,8,FALSE),"")</f>
        <v>0</v>
      </c>
      <c r="N304" s="164">
        <f>_xlfn.IFNA(VLOOKUP(B304,'[1]CDM Patients Data'!$B$1266:$O$5000,9,FALSE),"")</f>
        <v>0</v>
      </c>
      <c r="O304" s="164">
        <f>_xlfn.IFNA(VLOOKUP(B304,'[1]CDM Patients Data'!$B$1266:$O$3492,10,FALSE),"")</f>
        <v>0</v>
      </c>
      <c r="P304" s="164">
        <f>_xlfn.IFNA(VLOOKUP(B304,'[1]CDM Patients Data'!$B$1266:$O$3492,11,FALSE),"")</f>
        <v>0</v>
      </c>
      <c r="Q304" s="164">
        <f>_xlfn.IFNA(VLOOKUP(B304,'[1]CDM Patients Data'!$B$1266:$O$3492,12,FALSE),"")</f>
        <v>0</v>
      </c>
      <c r="R304" s="164">
        <f>_xlfn.IFNA(VLOOKUP(B304,'[1]CDM Patients Data'!$B$1266:$O$3492,13,FALSE),"")</f>
        <v>0</v>
      </c>
      <c r="S304" s="164">
        <f>_xlfn.IFNA(VLOOKUP(B304,'[1]CDM Patients Data'!$B$1266:$O$3492,14,FALSE),"")</f>
        <v>0</v>
      </c>
      <c r="T304" s="164" t="str">
        <f>_xlfn.IFNA(VLOOKUP(B304,'[1]CDM Patients Data'!$B$1266:$N$5000,6,FALSE),"")</f>
        <v>Manohar</v>
      </c>
      <c r="U304" s="164" t="s">
        <v>73</v>
      </c>
      <c r="V304" s="164" t="s">
        <v>73</v>
      </c>
      <c r="W304" s="164" t="s">
        <v>74</v>
      </c>
      <c r="X304" s="164" t="s">
        <v>1186</v>
      </c>
      <c r="Y304" s="164"/>
      <c r="Z304" s="164"/>
      <c r="AA304" s="164"/>
      <c r="AB304" s="164"/>
      <c r="AC304" s="210"/>
      <c r="AD304" s="211"/>
      <c r="AE304" s="211" t="s">
        <v>78</v>
      </c>
      <c r="AF304" s="199"/>
      <c r="AG304" s="199"/>
      <c r="AH304" s="214" t="s">
        <v>79</v>
      </c>
      <c r="AI304" s="199"/>
      <c r="AJ304" s="199"/>
      <c r="AK304" s="218" t="s">
        <v>80</v>
      </c>
      <c r="AL304" s="220">
        <v>74660080</v>
      </c>
      <c r="AM304" s="218">
        <v>22.398024</v>
      </c>
      <c r="AN304" s="218">
        <v>131.4</v>
      </c>
      <c r="AO304" s="218" t="s">
        <v>81</v>
      </c>
      <c r="AP304" s="218"/>
      <c r="AQ304" s="218"/>
      <c r="AR304" s="218"/>
      <c r="AS304" s="218"/>
      <c r="AT304" s="218"/>
      <c r="AU304" s="218"/>
      <c r="AV304" s="218"/>
      <c r="AW304" s="218"/>
      <c r="AX304" s="218"/>
      <c r="AY304" s="218"/>
      <c r="AZ304" s="218"/>
      <c r="BA304" s="218"/>
      <c r="BB304" s="218"/>
      <c r="BC304" s="218"/>
      <c r="BD304" s="218">
        <v>4.31</v>
      </c>
      <c r="BE304" s="218">
        <v>11.95</v>
      </c>
      <c r="BF304" s="218" t="str">
        <f t="shared" si="97"/>
        <v>LOW</v>
      </c>
      <c r="BG304" s="218" t="str">
        <f t="shared" si="98"/>
        <v>MSS</v>
      </c>
      <c r="BH304" s="218"/>
      <c r="BI304" s="218"/>
      <c r="BJ304" s="222"/>
      <c r="BK304" s="199"/>
      <c r="BL304" s="218" t="s">
        <v>84</v>
      </c>
      <c r="BM304" s="218"/>
      <c r="BN304" s="218"/>
      <c r="BO304" s="218"/>
      <c r="BP304" s="218" t="s">
        <v>373</v>
      </c>
      <c r="BQ304" s="218"/>
      <c r="BR304" s="218"/>
      <c r="BS304" s="218"/>
      <c r="BT304" s="218"/>
      <c r="BU304" s="218"/>
      <c r="BV304" s="218"/>
      <c r="BW304" s="218"/>
      <c r="BX304" s="218"/>
      <c r="BY304" s="199"/>
      <c r="BZ304" s="228" t="s">
        <v>84</v>
      </c>
      <c r="CA304" s="228"/>
      <c r="CB304" s="229">
        <f t="shared" si="88"/>
        <v>0</v>
      </c>
      <c r="CC304" s="218"/>
      <c r="CD304" s="228"/>
      <c r="CE304" s="230"/>
      <c r="CF304" s="230"/>
      <c r="CG304" s="230"/>
      <c r="CH304" s="230"/>
      <c r="CI304" s="230"/>
      <c r="CJ304" s="230"/>
      <c r="CK304" s="230"/>
      <c r="CL304" s="230"/>
      <c r="CM304" s="230"/>
      <c r="CN304" s="218"/>
      <c r="CO304" s="199"/>
      <c r="CP304" s="230" t="s">
        <v>84</v>
      </c>
      <c r="CQ304" s="232"/>
      <c r="CR304" s="230"/>
      <c r="CS304" s="230"/>
      <c r="CT304" s="230"/>
      <c r="CU304" s="230"/>
      <c r="CV304" s="230"/>
      <c r="CW304" s="230"/>
    </row>
    <row r="305" ht="60" hidden="1" spans="1:101">
      <c r="A305" s="191">
        <v>1364</v>
      </c>
      <c r="B305" s="192" t="s">
        <v>1187</v>
      </c>
      <c r="C305" s="193" t="s">
        <v>1188</v>
      </c>
      <c r="D305" s="191" t="s">
        <v>111</v>
      </c>
      <c r="E305" s="199"/>
      <c r="F305" s="199"/>
      <c r="G305" s="199"/>
      <c r="H305" s="200" t="s">
        <v>524</v>
      </c>
      <c r="I305" s="204" t="s">
        <v>1189</v>
      </c>
      <c r="J305" s="202"/>
      <c r="K305" s="202"/>
      <c r="L305" s="164" t="str">
        <f>_xlfn.IFNA(VLOOKUP(B305,'[1]CDM Patients Data'!$B$1266:$O$5000,7,FALSE),"")</f>
        <v>Lung</v>
      </c>
      <c r="M305" s="164" t="str">
        <f>_xlfn.IFNA(VLOOKUP(B305,'[1]CDM Patients Data'!$B$1266:$O$5000,8,FALSE),"")</f>
        <v>Upper lobe, lung</v>
      </c>
      <c r="N305" s="164" t="str">
        <f>_xlfn.IFNA(VLOOKUP(B305,'[1]CDM Patients Data'!$B$1266:$O$5000,9,FALSE),"")</f>
        <v>Squamous cell carcinoma, NOS</v>
      </c>
      <c r="O305" s="164" t="str">
        <f>_xlfn.IFNA(VLOOKUP(B305,'[1]CDM Patients Data'!$B$1266:$O$3492,10,FALSE),"")</f>
        <v>Right</v>
      </c>
      <c r="P305" s="164">
        <f>_xlfn.IFNA(VLOOKUP(B305,'[1]CDM Patients Data'!$B$1266:$O$3492,11,FALSE),"")</f>
        <v>0</v>
      </c>
      <c r="Q305" s="164">
        <f>_xlfn.IFNA(VLOOKUP(B305,'[1]CDM Patients Data'!$B$1266:$O$3492,12,FALSE),"")</f>
        <v>0</v>
      </c>
      <c r="R305" s="164">
        <f>_xlfn.IFNA(VLOOKUP(B305,'[1]CDM Patients Data'!$B$1266:$O$3492,13,FALSE),"")</f>
        <v>0</v>
      </c>
      <c r="S305" s="164">
        <f>_xlfn.IFNA(VLOOKUP(B305,'[1]CDM Patients Data'!$B$1266:$O$3492,14,FALSE),"")</f>
        <v>0</v>
      </c>
      <c r="T305" s="164">
        <f>_xlfn.IFNA(VLOOKUP(B305,'[1]CDM Patients Data'!$B$1266:$N$5000,6,FALSE),"")</f>
        <v>0</v>
      </c>
      <c r="U305" s="164" t="s">
        <v>224</v>
      </c>
      <c r="V305" s="164" t="s">
        <v>299</v>
      </c>
      <c r="W305" s="164" t="s">
        <v>102</v>
      </c>
      <c r="X305" s="164" t="s">
        <v>139</v>
      </c>
      <c r="Y305" s="164"/>
      <c r="Z305" s="164"/>
      <c r="AA305" s="164"/>
      <c r="AB305" s="164"/>
      <c r="AC305" s="210"/>
      <c r="AD305" s="211"/>
      <c r="AE305" s="211" t="s">
        <v>78</v>
      </c>
      <c r="AF305" s="199"/>
      <c r="AG305" s="199"/>
      <c r="AH305" s="214" t="s">
        <v>589</v>
      </c>
      <c r="AI305" s="199"/>
      <c r="AJ305" s="199"/>
      <c r="AK305" s="218" t="s">
        <v>84</v>
      </c>
      <c r="AL305" s="220"/>
      <c r="AM305" s="218"/>
      <c r="AN305" s="218"/>
      <c r="AO305" s="218" t="s">
        <v>76</v>
      </c>
      <c r="AP305" s="218" t="s">
        <v>178</v>
      </c>
      <c r="AQ305" s="218" t="s">
        <v>182</v>
      </c>
      <c r="AR305" s="218" t="s">
        <v>118</v>
      </c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218"/>
      <c r="BD305" s="218">
        <v>4.29</v>
      </c>
      <c r="BE305" s="218">
        <v>11.71</v>
      </c>
      <c r="BF305" s="218" t="str">
        <f t="shared" si="97"/>
        <v>LOW</v>
      </c>
      <c r="BG305" s="218" t="str">
        <f t="shared" si="98"/>
        <v>MSS</v>
      </c>
      <c r="BH305" s="218"/>
      <c r="BI305" s="218"/>
      <c r="BJ305" s="222"/>
      <c r="BK305" s="199"/>
      <c r="BL305" s="218" t="s">
        <v>84</v>
      </c>
      <c r="BM305" s="218"/>
      <c r="BN305" s="218"/>
      <c r="BO305" s="218"/>
      <c r="BP305" s="218" t="s">
        <v>373</v>
      </c>
      <c r="BQ305" s="218"/>
      <c r="BR305" s="218"/>
      <c r="BS305" s="218"/>
      <c r="BT305" s="218"/>
      <c r="BU305" s="218"/>
      <c r="BV305" s="218"/>
      <c r="BW305" s="218"/>
      <c r="BX305" s="218"/>
      <c r="BY305" s="199"/>
      <c r="BZ305" s="228" t="s">
        <v>84</v>
      </c>
      <c r="CA305" s="228"/>
      <c r="CB305" s="229">
        <f t="shared" si="88"/>
        <v>0</v>
      </c>
      <c r="CC305" s="218"/>
      <c r="CD305" s="228"/>
      <c r="CE305" s="230"/>
      <c r="CF305" s="230"/>
      <c r="CG305" s="230"/>
      <c r="CH305" s="230"/>
      <c r="CI305" s="230"/>
      <c r="CJ305" s="230"/>
      <c r="CK305" s="230"/>
      <c r="CL305" s="230"/>
      <c r="CM305" s="230"/>
      <c r="CN305" s="218" t="s">
        <v>590</v>
      </c>
      <c r="CO305" s="199"/>
      <c r="CP305" s="230" t="s">
        <v>80</v>
      </c>
      <c r="CQ305" s="232">
        <v>10634404</v>
      </c>
      <c r="CR305" s="230">
        <f t="shared" ref="CR305:CR311" si="99">CQ305*150/10^9</f>
        <v>1.5951606</v>
      </c>
      <c r="CS305" s="230"/>
      <c r="CT305" s="230"/>
      <c r="CU305" s="230"/>
      <c r="CV305" s="230"/>
      <c r="CW305" s="230"/>
    </row>
    <row r="306" ht="60" hidden="1" spans="1:101">
      <c r="A306" s="191">
        <v>1365</v>
      </c>
      <c r="B306" s="192" t="s">
        <v>1190</v>
      </c>
      <c r="C306" s="193" t="s">
        <v>1191</v>
      </c>
      <c r="D306" s="191" t="s">
        <v>111</v>
      </c>
      <c r="E306" s="199"/>
      <c r="F306" s="199"/>
      <c r="G306" s="199"/>
      <c r="H306" s="200" t="s">
        <v>297</v>
      </c>
      <c r="I306" s="204"/>
      <c r="J306" s="202"/>
      <c r="K306" s="202"/>
      <c r="L306" s="164" t="str">
        <f>_xlfn.IFNA(VLOOKUP(B306,'[1]CDM Patients Data'!$B$1266:$O$5000,7,FALSE),"")</f>
        <v>Lung</v>
      </c>
      <c r="M306" s="164" t="str">
        <f>_xlfn.IFNA(VLOOKUP(B306,'[1]CDM Patients Data'!$B$1266:$O$5000,8,FALSE),"")</f>
        <v>Lower lobe, lung</v>
      </c>
      <c r="N306" s="164" t="str">
        <f>_xlfn.IFNA(VLOOKUP(B306,'[1]CDM Patients Data'!$B$1266:$O$5000,9,FALSE),"")</f>
        <v>Squamous cell carcinoma, NOS</v>
      </c>
      <c r="O306" s="164" t="str">
        <f>_xlfn.IFNA(VLOOKUP(B306,'[1]CDM Patients Data'!$B$1266:$O$3492,10,FALSE),"")</f>
        <v>Right</v>
      </c>
      <c r="P306" s="164">
        <f>_xlfn.IFNA(VLOOKUP(B306,'[1]CDM Patients Data'!$B$1266:$O$3492,11,FALSE),"")</f>
        <v>0</v>
      </c>
      <c r="Q306" s="164">
        <f>_xlfn.IFNA(VLOOKUP(B306,'[1]CDM Patients Data'!$B$1266:$O$3492,12,FALSE),"")</f>
        <v>0</v>
      </c>
      <c r="R306" s="164">
        <f>_xlfn.IFNA(VLOOKUP(B306,'[1]CDM Patients Data'!$B$1266:$O$3492,13,FALSE),"")</f>
        <v>0</v>
      </c>
      <c r="S306" s="164">
        <f>_xlfn.IFNA(VLOOKUP(B306,'[1]CDM Patients Data'!$B$1266:$O$3492,14,FALSE),"")</f>
        <v>0</v>
      </c>
      <c r="T306" s="164">
        <f>_xlfn.IFNA(VLOOKUP(B306,'[1]CDM Patients Data'!$B$1266:$N$5000,6,FALSE),"")</f>
        <v>0</v>
      </c>
      <c r="U306" s="164" t="s">
        <v>224</v>
      </c>
      <c r="V306" s="164" t="s">
        <v>225</v>
      </c>
      <c r="W306" s="164" t="s">
        <v>102</v>
      </c>
      <c r="X306" s="164" t="s">
        <v>139</v>
      </c>
      <c r="Y306" s="164"/>
      <c r="Z306" s="164"/>
      <c r="AA306" s="164"/>
      <c r="AB306" s="164"/>
      <c r="AC306" s="210"/>
      <c r="AD306" s="211"/>
      <c r="AE306" s="211" t="s">
        <v>78</v>
      </c>
      <c r="AF306" s="199"/>
      <c r="AG306" s="199"/>
      <c r="AH306" s="214" t="s">
        <v>589</v>
      </c>
      <c r="AI306" s="199"/>
      <c r="AJ306" s="199"/>
      <c r="AK306" s="218" t="s">
        <v>84</v>
      </c>
      <c r="AL306" s="220"/>
      <c r="AM306" s="218"/>
      <c r="AN306" s="218"/>
      <c r="AO306" s="218" t="s">
        <v>76</v>
      </c>
      <c r="AP306" s="218" t="s">
        <v>118</v>
      </c>
      <c r="AQ306" s="218" t="s">
        <v>117</v>
      </c>
      <c r="AR306" s="218" t="s">
        <v>234</v>
      </c>
      <c r="AS306" s="218"/>
      <c r="AT306" s="218"/>
      <c r="AU306" s="218"/>
      <c r="AV306" s="218"/>
      <c r="AW306" s="218"/>
      <c r="AX306" s="218"/>
      <c r="AY306" s="218"/>
      <c r="AZ306" s="218"/>
      <c r="BA306" s="218"/>
      <c r="BB306" s="218"/>
      <c r="BC306" s="218"/>
      <c r="BD306" s="218"/>
      <c r="BE306" s="218"/>
      <c r="BF306" s="218"/>
      <c r="BG306" s="218"/>
      <c r="BH306" s="218"/>
      <c r="BI306" s="218"/>
      <c r="BJ306" s="222"/>
      <c r="BK306" s="199"/>
      <c r="BL306" s="218" t="s">
        <v>84</v>
      </c>
      <c r="BM306" s="218"/>
      <c r="BN306" s="218"/>
      <c r="BO306" s="218"/>
      <c r="BP306" s="218" t="s">
        <v>373</v>
      </c>
      <c r="BQ306" s="218"/>
      <c r="BR306" s="218"/>
      <c r="BS306" s="218"/>
      <c r="BT306" s="218"/>
      <c r="BU306" s="218"/>
      <c r="BV306" s="218"/>
      <c r="BW306" s="218"/>
      <c r="BX306" s="218"/>
      <c r="BY306" s="199"/>
      <c r="BZ306" s="228" t="s">
        <v>84</v>
      </c>
      <c r="CA306" s="228"/>
      <c r="CB306" s="229">
        <f t="shared" si="88"/>
        <v>0</v>
      </c>
      <c r="CC306" s="218"/>
      <c r="CD306" s="228"/>
      <c r="CE306" s="230"/>
      <c r="CF306" s="230"/>
      <c r="CG306" s="230"/>
      <c r="CH306" s="230"/>
      <c r="CI306" s="230"/>
      <c r="CJ306" s="230"/>
      <c r="CK306" s="230"/>
      <c r="CL306" s="230"/>
      <c r="CM306" s="230"/>
      <c r="CN306" s="218" t="s">
        <v>590</v>
      </c>
      <c r="CO306" s="199"/>
      <c r="CP306" s="230" t="s">
        <v>80</v>
      </c>
      <c r="CQ306" s="232">
        <v>9899636</v>
      </c>
      <c r="CR306" s="230">
        <f t="shared" si="99"/>
        <v>1.4849454</v>
      </c>
      <c r="CS306" s="230"/>
      <c r="CT306" s="230"/>
      <c r="CU306" s="230"/>
      <c r="CV306" s="230"/>
      <c r="CW306" s="230"/>
    </row>
    <row r="307" ht="25.5" hidden="1" spans="1:101">
      <c r="A307" s="191">
        <v>1366</v>
      </c>
      <c r="B307" s="192" t="s">
        <v>1192</v>
      </c>
      <c r="C307" s="193" t="s">
        <v>1193</v>
      </c>
      <c r="D307" s="191" t="s">
        <v>99</v>
      </c>
      <c r="E307" s="199"/>
      <c r="F307" s="199"/>
      <c r="G307" s="199"/>
      <c r="H307" s="200" t="s">
        <v>90</v>
      </c>
      <c r="I307" s="204" t="s">
        <v>172</v>
      </c>
      <c r="J307" s="202"/>
      <c r="K307" s="202"/>
      <c r="L307" s="164" t="str">
        <f>_xlfn.IFNA(VLOOKUP(B307,'[1]CDM Patients Data'!$B$1266:$O$5000,7,FALSE),"")</f>
        <v>Breast</v>
      </c>
      <c r="M307" s="164">
        <f>_xlfn.IFNA(VLOOKUP(B307,'[1]CDM Patients Data'!$B$1266:$O$5000,8,FALSE),"")</f>
        <v>0</v>
      </c>
      <c r="N307" s="164">
        <f>_xlfn.IFNA(VLOOKUP(B307,'[1]CDM Patients Data'!$B$1266:$O$5000,9,FALSE),"")</f>
        <v>0</v>
      </c>
      <c r="O307" s="164">
        <f>_xlfn.IFNA(VLOOKUP(B307,'[1]CDM Patients Data'!$B$1266:$O$3492,10,FALSE),"")</f>
        <v>0</v>
      </c>
      <c r="P307" s="164">
        <f>_xlfn.IFNA(VLOOKUP(B307,'[1]CDM Patients Data'!$B$1266:$O$3492,11,FALSE),"")</f>
        <v>0</v>
      </c>
      <c r="Q307" s="164">
        <f>_xlfn.IFNA(VLOOKUP(B307,'[1]CDM Patients Data'!$B$1266:$O$3492,12,FALSE),"")</f>
        <v>0</v>
      </c>
      <c r="R307" s="164">
        <f>_xlfn.IFNA(VLOOKUP(B307,'[1]CDM Patients Data'!$B$1266:$O$3492,13,FALSE),"")</f>
        <v>0</v>
      </c>
      <c r="S307" s="164">
        <f>_xlfn.IFNA(VLOOKUP(B307,'[1]CDM Patients Data'!$B$1266:$O$3492,14,FALSE),"")</f>
        <v>0</v>
      </c>
      <c r="T307" s="164" t="str">
        <f>_xlfn.IFNA(VLOOKUP(B307,'[1]CDM Patients Data'!$B$1266:$N$5000,6,FALSE),"")</f>
        <v>Manohar</v>
      </c>
      <c r="U307" s="164" t="s">
        <v>90</v>
      </c>
      <c r="V307" s="164" t="s">
        <v>74</v>
      </c>
      <c r="W307" s="164" t="s">
        <v>74</v>
      </c>
      <c r="X307" s="164" t="s">
        <v>108</v>
      </c>
      <c r="Y307" s="164"/>
      <c r="Z307" s="164"/>
      <c r="AA307" s="164"/>
      <c r="AB307" s="164"/>
      <c r="AC307" s="210"/>
      <c r="AD307" s="211"/>
      <c r="AE307" s="211"/>
      <c r="AF307" s="199"/>
      <c r="AG307" s="199"/>
      <c r="AH307" s="214" t="s">
        <v>589</v>
      </c>
      <c r="AI307" s="199"/>
      <c r="AJ307" s="199"/>
      <c r="AK307" s="218" t="s">
        <v>84</v>
      </c>
      <c r="AL307" s="220"/>
      <c r="AM307" s="218"/>
      <c r="AN307" s="218"/>
      <c r="AO307" s="218" t="s">
        <v>76</v>
      </c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>
        <v>10.41</v>
      </c>
      <c r="BF307" s="218"/>
      <c r="BG307" s="218" t="str">
        <f t="shared" ref="BG307:BG312" si="100">IF(BE307&gt;15,"MSI-H",IF(BE307="","NA",IF(BE307&lt;15,"MSS")))</f>
        <v>MSS</v>
      </c>
      <c r="BH307" s="218"/>
      <c r="BI307" s="218"/>
      <c r="BJ307" s="222"/>
      <c r="BK307" s="199"/>
      <c r="BL307" s="218" t="s">
        <v>84</v>
      </c>
      <c r="BM307" s="218"/>
      <c r="BN307" s="218"/>
      <c r="BO307" s="218"/>
      <c r="BP307" s="218" t="s">
        <v>373</v>
      </c>
      <c r="BQ307" s="218"/>
      <c r="BR307" s="218"/>
      <c r="BS307" s="218"/>
      <c r="BT307" s="218"/>
      <c r="BU307" s="218"/>
      <c r="BV307" s="218"/>
      <c r="BW307" s="218"/>
      <c r="BX307" s="218"/>
      <c r="BY307" s="199"/>
      <c r="BZ307" s="228" t="s">
        <v>84</v>
      </c>
      <c r="CA307" s="228"/>
      <c r="CB307" s="229">
        <f t="shared" si="88"/>
        <v>0</v>
      </c>
      <c r="CC307" s="218"/>
      <c r="CD307" s="228"/>
      <c r="CE307" s="230"/>
      <c r="CF307" s="230"/>
      <c r="CG307" s="230"/>
      <c r="CH307" s="230"/>
      <c r="CI307" s="230"/>
      <c r="CJ307" s="230"/>
      <c r="CK307" s="230"/>
      <c r="CL307" s="230"/>
      <c r="CM307" s="230"/>
      <c r="CN307" s="218"/>
      <c r="CO307" s="199"/>
      <c r="CP307" s="230" t="s">
        <v>84</v>
      </c>
      <c r="CQ307" s="232"/>
      <c r="CR307" s="230"/>
      <c r="CS307" s="230"/>
      <c r="CT307" s="230"/>
      <c r="CU307" s="230"/>
      <c r="CV307" s="230"/>
      <c r="CW307" s="230"/>
    </row>
    <row r="308" ht="45" hidden="1" spans="1:101">
      <c r="A308" s="191">
        <v>1367</v>
      </c>
      <c r="B308" s="192" t="s">
        <v>1194</v>
      </c>
      <c r="C308" s="193" t="s">
        <v>1195</v>
      </c>
      <c r="D308" s="191" t="s">
        <v>111</v>
      </c>
      <c r="E308" s="199"/>
      <c r="F308" s="199"/>
      <c r="G308" s="199"/>
      <c r="H308" s="200" t="s">
        <v>149</v>
      </c>
      <c r="I308" s="204"/>
      <c r="J308" s="202"/>
      <c r="K308" s="202"/>
      <c r="L308" s="164" t="str">
        <f>_xlfn.IFNA(VLOOKUP(B308,'[1]CDM Patients Data'!$B$1266:$O$5000,7,FALSE),"")</f>
        <v>Overlapping lesion of biliary tract</v>
      </c>
      <c r="M308" s="164">
        <f>_xlfn.IFNA(VLOOKUP(B308,'[1]CDM Patients Data'!$B$1266:$O$5000,8,FALSE),"")</f>
        <v>0</v>
      </c>
      <c r="N308" s="164">
        <f>_xlfn.IFNA(VLOOKUP(B308,'[1]CDM Patients Data'!$B$1266:$O$5000,9,FALSE),"")</f>
        <v>0</v>
      </c>
      <c r="O308" s="164">
        <f>_xlfn.IFNA(VLOOKUP(B308,'[1]CDM Patients Data'!$B$1266:$O$3492,10,FALSE),"")</f>
        <v>0</v>
      </c>
      <c r="P308" s="164">
        <f>_xlfn.IFNA(VLOOKUP(B308,'[1]CDM Patients Data'!$B$1266:$O$3492,11,FALSE),"")</f>
        <v>0</v>
      </c>
      <c r="Q308" s="164">
        <f>_xlfn.IFNA(VLOOKUP(B308,'[1]CDM Patients Data'!$B$1266:$O$3492,12,FALSE),"")</f>
        <v>0</v>
      </c>
      <c r="R308" s="164">
        <f>_xlfn.IFNA(VLOOKUP(B308,'[1]CDM Patients Data'!$B$1266:$O$3492,13,FALSE),"")</f>
        <v>0</v>
      </c>
      <c r="S308" s="164">
        <f>_xlfn.IFNA(VLOOKUP(B308,'[1]CDM Patients Data'!$B$1266:$O$3492,14,FALSE),"")</f>
        <v>0</v>
      </c>
      <c r="T308" s="164" t="str">
        <f>_xlfn.IFNA(VLOOKUP(B308,'[1]CDM Patients Data'!$B$1266:$N$5000,6,FALSE),"")</f>
        <v>Manohar</v>
      </c>
      <c r="U308" s="164" t="s">
        <v>737</v>
      </c>
      <c r="V308" s="164" t="s">
        <v>1196</v>
      </c>
      <c r="W308" s="164" t="s">
        <v>74</v>
      </c>
      <c r="X308" s="164" t="s">
        <v>1197</v>
      </c>
      <c r="Y308" s="164"/>
      <c r="Z308" s="164"/>
      <c r="AA308" s="164"/>
      <c r="AB308" s="164"/>
      <c r="AC308" s="210"/>
      <c r="AD308" s="211"/>
      <c r="AE308" s="211" t="s">
        <v>78</v>
      </c>
      <c r="AF308" s="199"/>
      <c r="AG308" s="199"/>
      <c r="AH308" s="214" t="s">
        <v>589</v>
      </c>
      <c r="AI308" s="199"/>
      <c r="AJ308" s="199"/>
      <c r="AK308" s="218" t="s">
        <v>84</v>
      </c>
      <c r="AL308" s="220"/>
      <c r="AM308" s="218"/>
      <c r="AN308" s="218"/>
      <c r="AO308" s="218" t="s">
        <v>76</v>
      </c>
      <c r="AP308" s="218" t="s">
        <v>118</v>
      </c>
      <c r="AQ308" s="218" t="s">
        <v>401</v>
      </c>
      <c r="AR308" s="218" t="s">
        <v>1198</v>
      </c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/>
      <c r="BI308" s="218"/>
      <c r="BJ308" s="222"/>
      <c r="BK308" s="199"/>
      <c r="BL308" s="218" t="s">
        <v>84</v>
      </c>
      <c r="BM308" s="218"/>
      <c r="BN308" s="218"/>
      <c r="BO308" s="218"/>
      <c r="BP308" s="218" t="s">
        <v>373</v>
      </c>
      <c r="BQ308" s="218"/>
      <c r="BR308" s="218"/>
      <c r="BS308" s="218"/>
      <c r="BT308" s="218"/>
      <c r="BU308" s="218"/>
      <c r="BV308" s="218"/>
      <c r="BW308" s="218"/>
      <c r="BX308" s="218"/>
      <c r="BY308" s="199"/>
      <c r="BZ308" s="228" t="s">
        <v>84</v>
      </c>
      <c r="CA308" s="228"/>
      <c r="CB308" s="229">
        <f t="shared" si="88"/>
        <v>0</v>
      </c>
      <c r="CC308" s="218"/>
      <c r="CD308" s="228"/>
      <c r="CE308" s="230"/>
      <c r="CF308" s="230"/>
      <c r="CG308" s="230"/>
      <c r="CH308" s="230"/>
      <c r="CI308" s="230"/>
      <c r="CJ308" s="230"/>
      <c r="CK308" s="230"/>
      <c r="CL308" s="230"/>
      <c r="CM308" s="230"/>
      <c r="CN308" s="218" t="s">
        <v>590</v>
      </c>
      <c r="CO308" s="199"/>
      <c r="CP308" s="230" t="s">
        <v>80</v>
      </c>
      <c r="CQ308" s="232">
        <v>11467132</v>
      </c>
      <c r="CR308" s="230">
        <f t="shared" si="99"/>
        <v>1.7200698</v>
      </c>
      <c r="CS308" s="230"/>
      <c r="CT308" s="230"/>
      <c r="CU308" s="230"/>
      <c r="CV308" s="230"/>
      <c r="CW308" s="230"/>
    </row>
    <row r="309" ht="30" hidden="1" spans="1:101">
      <c r="A309" s="191">
        <v>1368</v>
      </c>
      <c r="B309" s="192" t="s">
        <v>1199</v>
      </c>
      <c r="C309" s="193" t="s">
        <v>1200</v>
      </c>
      <c r="D309" s="191" t="s">
        <v>111</v>
      </c>
      <c r="E309" s="199"/>
      <c r="F309" s="199"/>
      <c r="G309" s="199"/>
      <c r="H309" s="200" t="s">
        <v>524</v>
      </c>
      <c r="I309" s="204"/>
      <c r="J309" s="202"/>
      <c r="K309" s="202"/>
      <c r="L309" s="164" t="str">
        <f>_xlfn.IFNA(VLOOKUP(B309,'[1]CDM Patients Data'!$B$1266:$O$5000,7,FALSE),"")</f>
        <v>Lung</v>
      </c>
      <c r="M309" s="164" t="str">
        <f>_xlfn.IFNA(VLOOKUP(B309,'[1]CDM Patients Data'!$B$1266:$O$5000,8,FALSE),"")</f>
        <v>Overlapping lesion of lung</v>
      </c>
      <c r="N309" s="164" t="str">
        <f>_xlfn.IFNA(VLOOKUP(B309,'[1]CDM Patients Data'!$B$1266:$O$5000,9,FALSE),"")</f>
        <v>Adenocarcinoma, NOS</v>
      </c>
      <c r="O309" s="164" t="str">
        <f>_xlfn.IFNA(VLOOKUP(B309,'[1]CDM Patients Data'!$B$1266:$O$3492,10,FALSE),"")</f>
        <v>Unknown</v>
      </c>
      <c r="P309" s="164">
        <f>_xlfn.IFNA(VLOOKUP(B309,'[1]CDM Patients Data'!$B$1266:$O$3492,11,FALSE),"")</f>
        <v>0</v>
      </c>
      <c r="Q309" s="164">
        <f>_xlfn.IFNA(VLOOKUP(B309,'[1]CDM Patients Data'!$B$1266:$O$3492,12,FALSE),"")</f>
        <v>0</v>
      </c>
      <c r="R309" s="164">
        <f>_xlfn.IFNA(VLOOKUP(B309,'[1]CDM Patients Data'!$B$1266:$O$3492,13,FALSE),"")</f>
        <v>0</v>
      </c>
      <c r="S309" s="164">
        <f>_xlfn.IFNA(VLOOKUP(B309,'[1]CDM Patients Data'!$B$1266:$O$3492,14,FALSE),"")</f>
        <v>0</v>
      </c>
      <c r="T309" s="164">
        <f>_xlfn.IFNA(VLOOKUP(B309,'[1]CDM Patients Data'!$B$1266:$N$5000,6,FALSE),"")</f>
        <v>0</v>
      </c>
      <c r="U309" s="164" t="s">
        <v>224</v>
      </c>
      <c r="V309" s="164" t="s">
        <v>1125</v>
      </c>
      <c r="W309" s="164" t="s">
        <v>74</v>
      </c>
      <c r="X309" s="164" t="s">
        <v>131</v>
      </c>
      <c r="Y309" s="164"/>
      <c r="Z309" s="164"/>
      <c r="AA309" s="164"/>
      <c r="AB309" s="164"/>
      <c r="AC309" s="210"/>
      <c r="AD309" s="211"/>
      <c r="AE309" s="211" t="s">
        <v>78</v>
      </c>
      <c r="AF309" s="199"/>
      <c r="AG309" s="199"/>
      <c r="AH309" s="214" t="s">
        <v>589</v>
      </c>
      <c r="AI309" s="199"/>
      <c r="AJ309" s="199"/>
      <c r="AK309" s="218" t="s">
        <v>84</v>
      </c>
      <c r="AL309" s="220"/>
      <c r="AM309" s="218"/>
      <c r="AN309" s="218"/>
      <c r="AO309" s="218" t="s">
        <v>76</v>
      </c>
      <c r="AP309" s="218" t="s">
        <v>521</v>
      </c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>
        <v>9.01</v>
      </c>
      <c r="BF309" s="218"/>
      <c r="BG309" s="218" t="str">
        <f t="shared" si="100"/>
        <v>MSS</v>
      </c>
      <c r="BH309" s="218"/>
      <c r="BI309" s="218"/>
      <c r="BJ309" s="222"/>
      <c r="BK309" s="199"/>
      <c r="BL309" s="218" t="s">
        <v>84</v>
      </c>
      <c r="BM309" s="218"/>
      <c r="BN309" s="218"/>
      <c r="BO309" s="218"/>
      <c r="BP309" s="218" t="s">
        <v>373</v>
      </c>
      <c r="BQ309" s="218"/>
      <c r="BR309" s="218"/>
      <c r="BS309" s="218"/>
      <c r="BT309" s="218"/>
      <c r="BU309" s="218"/>
      <c r="BV309" s="218"/>
      <c r="BW309" s="218"/>
      <c r="BX309" s="218"/>
      <c r="BY309" s="199"/>
      <c r="BZ309" s="228" t="s">
        <v>84</v>
      </c>
      <c r="CA309" s="228"/>
      <c r="CB309" s="229">
        <f t="shared" si="88"/>
        <v>0</v>
      </c>
      <c r="CC309" s="218"/>
      <c r="CD309" s="228"/>
      <c r="CE309" s="230"/>
      <c r="CF309" s="230"/>
      <c r="CG309" s="230"/>
      <c r="CH309" s="230"/>
      <c r="CI309" s="230"/>
      <c r="CJ309" s="230"/>
      <c r="CK309" s="230"/>
      <c r="CL309" s="230"/>
      <c r="CM309" s="230"/>
      <c r="CN309" s="218" t="s">
        <v>590</v>
      </c>
      <c r="CO309" s="199"/>
      <c r="CP309" s="230" t="s">
        <v>80</v>
      </c>
      <c r="CQ309" s="232">
        <v>14037878</v>
      </c>
      <c r="CR309" s="230">
        <f t="shared" si="99"/>
        <v>2.1056817</v>
      </c>
      <c r="CS309" s="230"/>
      <c r="CT309" s="230"/>
      <c r="CU309" s="230"/>
      <c r="CV309" s="230"/>
      <c r="CW309" s="230"/>
    </row>
    <row r="310" ht="60" hidden="1" spans="1:101">
      <c r="A310" s="191">
        <v>1369</v>
      </c>
      <c r="B310" s="192" t="s">
        <v>1201</v>
      </c>
      <c r="C310" s="193" t="s">
        <v>1202</v>
      </c>
      <c r="D310" s="191" t="s">
        <v>111</v>
      </c>
      <c r="E310" s="199"/>
      <c r="F310" s="199"/>
      <c r="G310" s="199"/>
      <c r="H310" s="200" t="s">
        <v>1203</v>
      </c>
      <c r="I310" s="204"/>
      <c r="J310" s="202"/>
      <c r="K310" s="202"/>
      <c r="L310" s="164" t="str">
        <f>_xlfn.IFNA(VLOOKUP(B310,'[1]CDM Patients Data'!$B$1266:$O$5000,7,FALSE),"")</f>
        <v>Unknown Primary</v>
      </c>
      <c r="M310" s="164" t="str">
        <f>_xlfn.IFNA(VLOOKUP(B310,'[1]CDM Patients Data'!$B$1266:$O$5000,8,FALSE),"")</f>
        <v>Unknown primary site</v>
      </c>
      <c r="N310" s="164" t="str">
        <f>_xlfn.IFNA(VLOOKUP(B310,'[1]CDM Patients Data'!$B$1266:$O$5000,9,FALSE),"")</f>
        <v>Squamous cell carcinoma, NOS</v>
      </c>
      <c r="O310" s="164" t="str">
        <f>_xlfn.IFNA(VLOOKUP(B310,'[1]CDM Patients Data'!$B$1266:$O$3492,10,FALSE),"")</f>
        <v>Unknown</v>
      </c>
      <c r="P310" s="164">
        <f>_xlfn.IFNA(VLOOKUP(B310,'[1]CDM Patients Data'!$B$1266:$O$3492,11,FALSE),"")</f>
        <v>0</v>
      </c>
      <c r="Q310" s="164">
        <f>_xlfn.IFNA(VLOOKUP(B310,'[1]CDM Patients Data'!$B$1266:$O$3492,12,FALSE),"")</f>
        <v>0</v>
      </c>
      <c r="R310" s="164">
        <f>_xlfn.IFNA(VLOOKUP(B310,'[1]CDM Patients Data'!$B$1266:$O$3492,13,FALSE),"")</f>
        <v>0</v>
      </c>
      <c r="S310" s="164">
        <f>_xlfn.IFNA(VLOOKUP(B310,'[1]CDM Patients Data'!$B$1266:$O$3492,14,FALSE),"")</f>
        <v>0</v>
      </c>
      <c r="T310" s="164" t="str">
        <f>_xlfn.IFNA(VLOOKUP(B310,'[1]CDM Patients Data'!$B$1266:$N$5000,6,FALSE),"")</f>
        <v>Manohar</v>
      </c>
      <c r="U310" s="164" t="s">
        <v>218</v>
      </c>
      <c r="V310" s="164" t="s">
        <v>219</v>
      </c>
      <c r="W310" s="164" t="s">
        <v>74</v>
      </c>
      <c r="X310" s="164" t="s">
        <v>139</v>
      </c>
      <c r="Y310" s="164"/>
      <c r="Z310" s="164"/>
      <c r="AA310" s="164"/>
      <c r="AB310" s="164"/>
      <c r="AC310" s="210"/>
      <c r="AD310" s="211"/>
      <c r="AE310" s="211" t="s">
        <v>78</v>
      </c>
      <c r="AF310" s="199"/>
      <c r="AG310" s="199"/>
      <c r="AH310" s="214" t="s">
        <v>589</v>
      </c>
      <c r="AI310" s="199"/>
      <c r="AJ310" s="199"/>
      <c r="AK310" s="218" t="s">
        <v>84</v>
      </c>
      <c r="AL310" s="220"/>
      <c r="AM310" s="218"/>
      <c r="AN310" s="218"/>
      <c r="AO310" s="218" t="s">
        <v>76</v>
      </c>
      <c r="AP310" s="218" t="s">
        <v>118</v>
      </c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>
        <v>9.03</v>
      </c>
      <c r="BF310" s="218"/>
      <c r="BG310" s="218" t="str">
        <f t="shared" si="100"/>
        <v>MSS</v>
      </c>
      <c r="BH310" s="218"/>
      <c r="BI310" s="218"/>
      <c r="BJ310" s="222"/>
      <c r="BK310" s="199"/>
      <c r="BL310" s="218" t="s">
        <v>84</v>
      </c>
      <c r="BM310" s="218"/>
      <c r="BN310" s="218"/>
      <c r="BO310" s="218"/>
      <c r="BP310" s="218" t="s">
        <v>373</v>
      </c>
      <c r="BQ310" s="218"/>
      <c r="BR310" s="218"/>
      <c r="BS310" s="218"/>
      <c r="BT310" s="218"/>
      <c r="BU310" s="218"/>
      <c r="BV310" s="218"/>
      <c r="BW310" s="218"/>
      <c r="BX310" s="218"/>
      <c r="BY310" s="199"/>
      <c r="BZ310" s="228" t="s">
        <v>84</v>
      </c>
      <c r="CA310" s="228"/>
      <c r="CB310" s="229">
        <f t="shared" si="88"/>
        <v>0</v>
      </c>
      <c r="CC310" s="218"/>
      <c r="CD310" s="228"/>
      <c r="CE310" s="230"/>
      <c r="CF310" s="230"/>
      <c r="CG310" s="230"/>
      <c r="CH310" s="230"/>
      <c r="CI310" s="230"/>
      <c r="CJ310" s="230"/>
      <c r="CK310" s="230"/>
      <c r="CL310" s="230"/>
      <c r="CM310" s="230"/>
      <c r="CN310" s="218" t="s">
        <v>590</v>
      </c>
      <c r="CO310" s="199"/>
      <c r="CP310" s="230" t="s">
        <v>80</v>
      </c>
      <c r="CQ310" s="232">
        <v>15900148</v>
      </c>
      <c r="CR310" s="230">
        <f t="shared" si="99"/>
        <v>2.3850222</v>
      </c>
      <c r="CS310" s="230"/>
      <c r="CT310" s="230"/>
      <c r="CU310" s="230"/>
      <c r="CV310" s="230"/>
      <c r="CW310" s="230"/>
    </row>
    <row r="311" ht="45" hidden="1" spans="1:101">
      <c r="A311" s="191">
        <v>1370</v>
      </c>
      <c r="B311" s="192" t="s">
        <v>1204</v>
      </c>
      <c r="C311" s="193" t="s">
        <v>1205</v>
      </c>
      <c r="D311" s="191" t="s">
        <v>111</v>
      </c>
      <c r="E311" s="199"/>
      <c r="F311" s="199"/>
      <c r="G311" s="199"/>
      <c r="H311" s="200" t="s">
        <v>1206</v>
      </c>
      <c r="I311" s="204"/>
      <c r="J311" s="202"/>
      <c r="K311" s="202"/>
      <c r="L311" s="164" t="str">
        <f>_xlfn.IFNA(VLOOKUP(B311,'[1]CDM Patients Data'!$B$1266:$O$5000,7,FALSE),"")</f>
        <v>Colon</v>
      </c>
      <c r="M311" s="164">
        <f>_xlfn.IFNA(VLOOKUP(B311,'[1]CDM Patients Data'!$B$1266:$O$5000,8,FALSE),"")</f>
        <v>0</v>
      </c>
      <c r="N311" s="164">
        <f>_xlfn.IFNA(VLOOKUP(B311,'[1]CDM Patients Data'!$B$1266:$O$5000,9,FALSE),"")</f>
        <v>0</v>
      </c>
      <c r="O311" s="164">
        <f>_xlfn.IFNA(VLOOKUP(B311,'[1]CDM Patients Data'!$B$1266:$O$3492,10,FALSE),"")</f>
        <v>0</v>
      </c>
      <c r="P311" s="164">
        <f>_xlfn.IFNA(VLOOKUP(B311,'[1]CDM Patients Data'!$B$1266:$O$3492,11,FALSE),"")</f>
        <v>0</v>
      </c>
      <c r="Q311" s="164">
        <f>_xlfn.IFNA(VLOOKUP(B311,'[1]CDM Patients Data'!$B$1266:$O$3492,12,FALSE),"")</f>
        <v>0</v>
      </c>
      <c r="R311" s="164">
        <f>_xlfn.IFNA(VLOOKUP(B311,'[1]CDM Patients Data'!$B$1266:$O$3492,13,FALSE),"")</f>
        <v>0</v>
      </c>
      <c r="S311" s="164">
        <f>_xlfn.IFNA(VLOOKUP(B311,'[1]CDM Patients Data'!$B$1266:$O$3492,14,FALSE),"")</f>
        <v>0</v>
      </c>
      <c r="T311" s="164" t="str">
        <f>_xlfn.IFNA(VLOOKUP(B311,'[1]CDM Patients Data'!$B$1266:$N$5000,6,FALSE),"")</f>
        <v>Manohar</v>
      </c>
      <c r="U311" s="164" t="s">
        <v>293</v>
      </c>
      <c r="V311" s="164" t="s">
        <v>528</v>
      </c>
      <c r="W311" s="164" t="s">
        <v>130</v>
      </c>
      <c r="X311" s="164" t="s">
        <v>131</v>
      </c>
      <c r="Y311" s="164"/>
      <c r="Z311" s="164"/>
      <c r="AA311" s="164"/>
      <c r="AB311" s="164"/>
      <c r="AC311" s="210"/>
      <c r="AD311" s="211"/>
      <c r="AE311" s="211" t="s">
        <v>78</v>
      </c>
      <c r="AF311" s="199"/>
      <c r="AG311" s="199"/>
      <c r="AH311" s="214" t="s">
        <v>589</v>
      </c>
      <c r="AI311" s="199"/>
      <c r="AJ311" s="199"/>
      <c r="AK311" s="218" t="s">
        <v>84</v>
      </c>
      <c r="AL311" s="220"/>
      <c r="AM311" s="218"/>
      <c r="AN311" s="218"/>
      <c r="AO311" s="218" t="s">
        <v>76</v>
      </c>
      <c r="AP311" s="218" t="s">
        <v>279</v>
      </c>
      <c r="AQ311" s="218" t="s">
        <v>118</v>
      </c>
      <c r="AR311" s="218"/>
      <c r="AS311" s="218"/>
      <c r="AT311" s="218"/>
      <c r="AU311" s="218"/>
      <c r="AV311" s="218"/>
      <c r="AW311" s="218"/>
      <c r="AX311" s="218"/>
      <c r="AY311" s="218"/>
      <c r="AZ311" s="218"/>
      <c r="BA311" s="218"/>
      <c r="BB311" s="218"/>
      <c r="BC311" s="218"/>
      <c r="BD311" s="218"/>
      <c r="BE311" s="218">
        <v>12.87</v>
      </c>
      <c r="BF311" s="218"/>
      <c r="BG311" s="218" t="str">
        <f t="shared" si="100"/>
        <v>MSS</v>
      </c>
      <c r="BH311" s="218"/>
      <c r="BI311" s="218"/>
      <c r="BJ311" s="222"/>
      <c r="BK311" s="199"/>
      <c r="BL311" s="218" t="s">
        <v>84</v>
      </c>
      <c r="BM311" s="218"/>
      <c r="BN311" s="218"/>
      <c r="BO311" s="218"/>
      <c r="BP311" s="218" t="s">
        <v>373</v>
      </c>
      <c r="BQ311" s="218"/>
      <c r="BR311" s="218"/>
      <c r="BS311" s="218"/>
      <c r="BT311" s="218"/>
      <c r="BU311" s="218"/>
      <c r="BV311" s="218"/>
      <c r="BW311" s="218"/>
      <c r="BX311" s="218"/>
      <c r="BY311" s="199"/>
      <c r="BZ311" s="228" t="s">
        <v>84</v>
      </c>
      <c r="CA311" s="228"/>
      <c r="CB311" s="229">
        <f t="shared" si="88"/>
        <v>0</v>
      </c>
      <c r="CC311" s="218"/>
      <c r="CD311" s="228"/>
      <c r="CE311" s="230"/>
      <c r="CF311" s="230"/>
      <c r="CG311" s="230"/>
      <c r="CH311" s="230"/>
      <c r="CI311" s="230"/>
      <c r="CJ311" s="230"/>
      <c r="CK311" s="230"/>
      <c r="CL311" s="230"/>
      <c r="CM311" s="230"/>
      <c r="CN311" s="218" t="s">
        <v>590</v>
      </c>
      <c r="CO311" s="199"/>
      <c r="CP311" s="230" t="s">
        <v>80</v>
      </c>
      <c r="CQ311" s="232">
        <v>7539816</v>
      </c>
      <c r="CR311" s="230">
        <f t="shared" si="99"/>
        <v>1.1309724</v>
      </c>
      <c r="CS311" s="230"/>
      <c r="CT311" s="230"/>
      <c r="CU311" s="230"/>
      <c r="CV311" s="230"/>
      <c r="CW311" s="230"/>
    </row>
    <row r="312" ht="45" hidden="1" spans="1:101">
      <c r="A312" s="191">
        <v>1371</v>
      </c>
      <c r="B312" s="192" t="s">
        <v>1207</v>
      </c>
      <c r="C312" s="193" t="s">
        <v>1208</v>
      </c>
      <c r="D312" s="191" t="s">
        <v>88</v>
      </c>
      <c r="E312" s="199"/>
      <c r="F312" s="199"/>
      <c r="G312" s="199"/>
      <c r="H312" s="200" t="s">
        <v>1209</v>
      </c>
      <c r="I312" s="204" t="s">
        <v>172</v>
      </c>
      <c r="J312" s="202"/>
      <c r="K312" s="202"/>
      <c r="L312" s="164" t="str">
        <f>_xlfn.IFNA(VLOOKUP(B312,'[1]CDM Patients Data'!$B$1266:$O$5000,7,FALSE),"")</f>
        <v>Breast</v>
      </c>
      <c r="M312" s="164">
        <f>_xlfn.IFNA(VLOOKUP(B312,'[1]CDM Patients Data'!$B$1266:$O$5000,8,FALSE),"")</f>
        <v>0</v>
      </c>
      <c r="N312" s="164">
        <f>_xlfn.IFNA(VLOOKUP(B312,'[1]CDM Patients Data'!$B$1266:$O$5000,9,FALSE),"")</f>
        <v>0</v>
      </c>
      <c r="O312" s="164">
        <f>_xlfn.IFNA(VLOOKUP(B312,'[1]CDM Patients Data'!$B$1266:$O$3492,10,FALSE),"")</f>
        <v>0</v>
      </c>
      <c r="P312" s="164">
        <f>_xlfn.IFNA(VLOOKUP(B312,'[1]CDM Patients Data'!$B$1266:$O$3492,11,FALSE),"")</f>
        <v>0</v>
      </c>
      <c r="Q312" s="164">
        <f>_xlfn.IFNA(VLOOKUP(B312,'[1]CDM Patients Data'!$B$1266:$O$3492,12,FALSE),"")</f>
        <v>0</v>
      </c>
      <c r="R312" s="164">
        <f>_xlfn.IFNA(VLOOKUP(B312,'[1]CDM Patients Data'!$B$1266:$O$3492,13,FALSE),"")</f>
        <v>0</v>
      </c>
      <c r="S312" s="164">
        <f>_xlfn.IFNA(VLOOKUP(B312,'[1]CDM Patients Data'!$B$1266:$O$3492,14,FALSE),"")</f>
        <v>0</v>
      </c>
      <c r="T312" s="164" t="str">
        <f>_xlfn.IFNA(VLOOKUP(B312,'[1]CDM Patients Data'!$B$1266:$N$5000,6,FALSE),"")</f>
        <v>Manohar</v>
      </c>
      <c r="U312" s="164" t="s">
        <v>90</v>
      </c>
      <c r="V312" s="164" t="s">
        <v>306</v>
      </c>
      <c r="W312" s="164" t="s">
        <v>92</v>
      </c>
      <c r="X312" s="164" t="s">
        <v>93</v>
      </c>
      <c r="Y312" s="164"/>
      <c r="Z312" s="164"/>
      <c r="AA312" s="164"/>
      <c r="AB312" s="164"/>
      <c r="AC312" s="210"/>
      <c r="AD312" s="211"/>
      <c r="AE312" s="211"/>
      <c r="AF312" s="199"/>
      <c r="AG312" s="199"/>
      <c r="AH312" s="214" t="s">
        <v>589</v>
      </c>
      <c r="AI312" s="199"/>
      <c r="AJ312" s="199"/>
      <c r="AK312" s="218" t="s">
        <v>84</v>
      </c>
      <c r="AL312" s="220"/>
      <c r="AM312" s="218"/>
      <c r="AN312" s="218"/>
      <c r="AO312" s="218" t="s">
        <v>76</v>
      </c>
      <c r="AP312" s="218"/>
      <c r="AQ312" s="218"/>
      <c r="AR312" s="218"/>
      <c r="AS312" s="218"/>
      <c r="AT312" s="218"/>
      <c r="AU312" s="218"/>
      <c r="AV312" s="218"/>
      <c r="AW312" s="218"/>
      <c r="AX312" s="218"/>
      <c r="AY312" s="218"/>
      <c r="AZ312" s="218"/>
      <c r="BA312" s="218"/>
      <c r="BB312" s="218"/>
      <c r="BC312" s="218"/>
      <c r="BD312" s="218"/>
      <c r="BE312" s="218">
        <v>10.3</v>
      </c>
      <c r="BF312" s="218"/>
      <c r="BG312" s="218" t="str">
        <f t="shared" si="100"/>
        <v>MSS</v>
      </c>
      <c r="BH312" s="218"/>
      <c r="BI312" s="218"/>
      <c r="BJ312" s="222"/>
      <c r="BK312" s="199"/>
      <c r="BL312" s="218" t="s">
        <v>84</v>
      </c>
      <c r="BM312" s="218"/>
      <c r="BN312" s="218"/>
      <c r="BO312" s="218"/>
      <c r="BP312" s="218" t="s">
        <v>373</v>
      </c>
      <c r="BQ312" s="218"/>
      <c r="BR312" s="218"/>
      <c r="BS312" s="218"/>
      <c r="BT312" s="218"/>
      <c r="BU312" s="218"/>
      <c r="BV312" s="218"/>
      <c r="BW312" s="218"/>
      <c r="BX312" s="218"/>
      <c r="BY312" s="199"/>
      <c r="BZ312" s="228" t="s">
        <v>84</v>
      </c>
      <c r="CA312" s="228"/>
      <c r="CB312" s="229">
        <f t="shared" si="88"/>
        <v>0</v>
      </c>
      <c r="CC312" s="218"/>
      <c r="CD312" s="228"/>
      <c r="CE312" s="230"/>
      <c r="CF312" s="230"/>
      <c r="CG312" s="230"/>
      <c r="CH312" s="230"/>
      <c r="CI312" s="230"/>
      <c r="CJ312" s="230"/>
      <c r="CK312" s="230"/>
      <c r="CL312" s="230"/>
      <c r="CM312" s="230"/>
      <c r="CN312" s="218"/>
      <c r="CO312" s="199"/>
      <c r="CP312" s="230" t="s">
        <v>84</v>
      </c>
      <c r="CQ312" s="232"/>
      <c r="CR312" s="230"/>
      <c r="CS312" s="230"/>
      <c r="CT312" s="230"/>
      <c r="CU312" s="230"/>
      <c r="CV312" s="230"/>
      <c r="CW312" s="230"/>
    </row>
    <row r="313" ht="31.5" hidden="1" spans="1:101">
      <c r="A313" s="191">
        <v>1372</v>
      </c>
      <c r="B313" s="192" t="s">
        <v>1210</v>
      </c>
      <c r="C313" s="193" t="s">
        <v>1211</v>
      </c>
      <c r="D313" s="191" t="s">
        <v>122</v>
      </c>
      <c r="E313" s="199"/>
      <c r="F313" s="199"/>
      <c r="G313" s="199"/>
      <c r="H313" s="200" t="s">
        <v>1185</v>
      </c>
      <c r="I313" s="204"/>
      <c r="J313" s="202"/>
      <c r="K313" s="202"/>
      <c r="L313" s="164" t="str">
        <f>_xlfn.IFNA(VLOOKUP(B313,'[1]CDM Patients Data'!$B$1266:$O$5000,7,FALSE),"")</f>
        <v>Ovary</v>
      </c>
      <c r="M313" s="164">
        <f>_xlfn.IFNA(VLOOKUP(B313,'[1]CDM Patients Data'!$B$1266:$O$5000,8,FALSE),"")</f>
        <v>0</v>
      </c>
      <c r="N313" s="164">
        <f>_xlfn.IFNA(VLOOKUP(B313,'[1]CDM Patients Data'!$B$1266:$O$5000,9,FALSE),"")</f>
        <v>0</v>
      </c>
      <c r="O313" s="164">
        <f>_xlfn.IFNA(VLOOKUP(B313,'[1]CDM Patients Data'!$B$1266:$O$3492,10,FALSE),"")</f>
        <v>0</v>
      </c>
      <c r="P313" s="164">
        <f>_xlfn.IFNA(VLOOKUP(B313,'[1]CDM Patients Data'!$B$1266:$O$3492,11,FALSE),"")</f>
        <v>0</v>
      </c>
      <c r="Q313" s="164">
        <f>_xlfn.IFNA(VLOOKUP(B313,'[1]CDM Patients Data'!$B$1266:$O$3492,12,FALSE),"")</f>
        <v>0</v>
      </c>
      <c r="R313" s="164">
        <f>_xlfn.IFNA(VLOOKUP(B313,'[1]CDM Patients Data'!$B$1266:$O$3492,13,FALSE),"")</f>
        <v>0</v>
      </c>
      <c r="S313" s="164">
        <f>_xlfn.IFNA(VLOOKUP(B313,'[1]CDM Patients Data'!$B$1266:$O$3492,14,FALSE),"")</f>
        <v>0</v>
      </c>
      <c r="T313" s="164" t="str">
        <f>_xlfn.IFNA(VLOOKUP(B313,'[1]CDM Patients Data'!$B$1266:$N$5000,6,FALSE),"")</f>
        <v>Manohar</v>
      </c>
      <c r="U313" s="164" t="s">
        <v>73</v>
      </c>
      <c r="V313" s="164" t="s">
        <v>73</v>
      </c>
      <c r="W313" s="164" t="s">
        <v>197</v>
      </c>
      <c r="X313" s="164" t="s">
        <v>131</v>
      </c>
      <c r="Y313" s="164"/>
      <c r="Z313" s="164"/>
      <c r="AA313" s="164"/>
      <c r="AB313" s="164"/>
      <c r="AC313" s="210"/>
      <c r="AD313" s="211"/>
      <c r="AE313" s="211" t="s">
        <v>78</v>
      </c>
      <c r="AF313" s="199"/>
      <c r="AG313" s="199"/>
      <c r="AH313" s="214" t="s">
        <v>79</v>
      </c>
      <c r="AI313" s="199"/>
      <c r="AJ313" s="199"/>
      <c r="AK313" s="218" t="s">
        <v>80</v>
      </c>
      <c r="AL313" s="220">
        <v>52306252</v>
      </c>
      <c r="AM313" s="218">
        <v>15.6918756</v>
      </c>
      <c r="AN313" s="218">
        <v>180.6</v>
      </c>
      <c r="AO313" s="218" t="s">
        <v>81</v>
      </c>
      <c r="AP313" s="218" t="s">
        <v>118</v>
      </c>
      <c r="AQ313" s="218" t="s">
        <v>663</v>
      </c>
      <c r="AR313" s="218" t="s">
        <v>117</v>
      </c>
      <c r="AS313" s="218"/>
      <c r="AT313" s="218"/>
      <c r="AU313" s="218"/>
      <c r="AV313" s="218"/>
      <c r="AW313" s="218"/>
      <c r="AX313" s="218"/>
      <c r="AY313" s="218"/>
      <c r="AZ313" s="218"/>
      <c r="BA313" s="218"/>
      <c r="BB313" s="218"/>
      <c r="BC313" s="218"/>
      <c r="BD313" s="218"/>
      <c r="BE313" s="218"/>
      <c r="BF313" s="218"/>
      <c r="BG313" s="218"/>
      <c r="BH313" s="218"/>
      <c r="BI313" s="218"/>
      <c r="BJ313" s="222"/>
      <c r="BK313" s="199"/>
      <c r="BL313" s="218" t="s">
        <v>84</v>
      </c>
      <c r="BM313" s="218"/>
      <c r="BN313" s="218"/>
      <c r="BO313" s="218"/>
      <c r="BP313" s="218" t="s">
        <v>373</v>
      </c>
      <c r="BQ313" s="218"/>
      <c r="BR313" s="218"/>
      <c r="BS313" s="218"/>
      <c r="BT313" s="218"/>
      <c r="BU313" s="218"/>
      <c r="BV313" s="218"/>
      <c r="BW313" s="218"/>
      <c r="BX313" s="218"/>
      <c r="BY313" s="199"/>
      <c r="BZ313" s="228" t="s">
        <v>84</v>
      </c>
      <c r="CA313" s="228"/>
      <c r="CB313" s="229">
        <f t="shared" si="88"/>
        <v>0</v>
      </c>
      <c r="CC313" s="218"/>
      <c r="CD313" s="228"/>
      <c r="CE313" s="230"/>
      <c r="CF313" s="230"/>
      <c r="CG313" s="230"/>
      <c r="CH313" s="230"/>
      <c r="CI313" s="230"/>
      <c r="CJ313" s="230"/>
      <c r="CK313" s="230"/>
      <c r="CL313" s="230"/>
      <c r="CM313" s="230"/>
      <c r="CN313" s="218" t="s">
        <v>119</v>
      </c>
      <c r="CO313" s="199"/>
      <c r="CP313" s="230" t="s">
        <v>80</v>
      </c>
      <c r="CQ313" s="232">
        <v>38841378</v>
      </c>
      <c r="CR313" s="230">
        <f t="shared" ref="CR313:CR318" si="101">CQ313*150/10^9</f>
        <v>5.8262067</v>
      </c>
      <c r="CS313" s="230"/>
      <c r="CT313" s="230"/>
      <c r="CU313" s="230"/>
      <c r="CV313" s="230"/>
      <c r="CW313" s="230"/>
    </row>
    <row r="314" ht="45" hidden="1" spans="1:101">
      <c r="A314" s="191">
        <v>1373</v>
      </c>
      <c r="B314" s="192" t="s">
        <v>1212</v>
      </c>
      <c r="C314" s="193" t="s">
        <v>1213</v>
      </c>
      <c r="D314" s="191" t="s">
        <v>88</v>
      </c>
      <c r="E314" s="199"/>
      <c r="F314" s="199"/>
      <c r="G314" s="199"/>
      <c r="H314" s="200" t="s">
        <v>354</v>
      </c>
      <c r="I314" s="204" t="s">
        <v>172</v>
      </c>
      <c r="J314" s="202"/>
      <c r="K314" s="202"/>
      <c r="L314" s="164" t="str">
        <f>_xlfn.IFNA(VLOOKUP(B314,'[1]CDM Patients Data'!$B$1266:$O$5000,7,FALSE),"")</f>
        <v>Breast</v>
      </c>
      <c r="M314" s="164">
        <f>_xlfn.IFNA(VLOOKUP(B314,'[1]CDM Patients Data'!$B$1266:$O$5000,8,FALSE),"")</f>
        <v>0</v>
      </c>
      <c r="N314" s="164">
        <f>_xlfn.IFNA(VLOOKUP(B314,'[1]CDM Patients Data'!$B$1266:$O$5000,9,FALSE),"")</f>
        <v>0</v>
      </c>
      <c r="O314" s="164">
        <f>_xlfn.IFNA(VLOOKUP(B314,'[1]CDM Patients Data'!$B$1266:$O$3492,10,FALSE),"")</f>
        <v>0</v>
      </c>
      <c r="P314" s="164">
        <f>_xlfn.IFNA(VLOOKUP(B314,'[1]CDM Patients Data'!$B$1266:$O$3492,11,FALSE),"")</f>
        <v>0</v>
      </c>
      <c r="Q314" s="164">
        <f>_xlfn.IFNA(VLOOKUP(B314,'[1]CDM Patients Data'!$B$1266:$O$3492,12,FALSE),"")</f>
        <v>0</v>
      </c>
      <c r="R314" s="164">
        <f>_xlfn.IFNA(VLOOKUP(B314,'[1]CDM Patients Data'!$B$1266:$O$3492,13,FALSE),"")</f>
        <v>0</v>
      </c>
      <c r="S314" s="164">
        <f>_xlfn.IFNA(VLOOKUP(B314,'[1]CDM Patients Data'!$B$1266:$O$3492,14,FALSE),"")</f>
        <v>0</v>
      </c>
      <c r="T314" s="164" t="str">
        <f>_xlfn.IFNA(VLOOKUP(B314,'[1]CDM Patients Data'!$B$1266:$N$5000,6,FALSE),"")</f>
        <v>Manohar</v>
      </c>
      <c r="U314" s="164" t="s">
        <v>90</v>
      </c>
      <c r="V314" s="164" t="s">
        <v>207</v>
      </c>
      <c r="W314" s="164" t="s">
        <v>102</v>
      </c>
      <c r="X314" s="164" t="s">
        <v>93</v>
      </c>
      <c r="Y314" s="164"/>
      <c r="Z314" s="164"/>
      <c r="AA314" s="164"/>
      <c r="AB314" s="164"/>
      <c r="AC314" s="210"/>
      <c r="AD314" s="211"/>
      <c r="AE314" s="211"/>
      <c r="AF314" s="199"/>
      <c r="AG314" s="199"/>
      <c r="AH314" s="214" t="s">
        <v>589</v>
      </c>
      <c r="AI314" s="199"/>
      <c r="AJ314" s="199"/>
      <c r="AK314" s="218" t="s">
        <v>84</v>
      </c>
      <c r="AL314" s="220"/>
      <c r="AM314" s="218"/>
      <c r="AN314" s="218"/>
      <c r="AO314" s="218" t="s">
        <v>76</v>
      </c>
      <c r="AP314" s="218"/>
      <c r="AQ314" s="218"/>
      <c r="AR314" s="218"/>
      <c r="AS314" s="218"/>
      <c r="AT314" s="218"/>
      <c r="AU314" s="218"/>
      <c r="AV314" s="218"/>
      <c r="AW314" s="218"/>
      <c r="AX314" s="218"/>
      <c r="AY314" s="218"/>
      <c r="AZ314" s="218"/>
      <c r="BA314" s="218"/>
      <c r="BB314" s="218"/>
      <c r="BC314" s="218"/>
      <c r="BD314" s="218">
        <v>9.61</v>
      </c>
      <c r="BE314" s="218">
        <v>8.36</v>
      </c>
      <c r="BF314" s="218" t="str">
        <f>IF(BD314&gt;15,"HIGH",IF(BD314="","NA",IF(BD314="CE-Awaited for standardization","UNDER_STANDARDIZATION",IF(BD314&lt;15,"LOW"))))</f>
        <v>LOW</v>
      </c>
      <c r="BG314" s="218" t="str">
        <f>IF(BE314&gt;15,"MSI-H",IF(BE314="","NA",IF(BE314&lt;15,"MSS")))</f>
        <v>MSS</v>
      </c>
      <c r="BH314" s="218"/>
      <c r="BI314" s="218"/>
      <c r="BJ314" s="222"/>
      <c r="BK314" s="199"/>
      <c r="BL314" s="218" t="s">
        <v>84</v>
      </c>
      <c r="BM314" s="218"/>
      <c r="BN314" s="218"/>
      <c r="BO314" s="218"/>
      <c r="BP314" s="218" t="s">
        <v>373</v>
      </c>
      <c r="BQ314" s="218"/>
      <c r="BR314" s="218"/>
      <c r="BS314" s="218"/>
      <c r="BT314" s="218"/>
      <c r="BU314" s="218"/>
      <c r="BV314" s="218"/>
      <c r="BW314" s="218"/>
      <c r="BX314" s="218"/>
      <c r="BY314" s="199"/>
      <c r="BZ314" s="228" t="s">
        <v>84</v>
      </c>
      <c r="CA314" s="228"/>
      <c r="CB314" s="229">
        <f t="shared" si="88"/>
        <v>0</v>
      </c>
      <c r="CC314" s="218"/>
      <c r="CD314" s="228"/>
      <c r="CE314" s="230"/>
      <c r="CF314" s="230"/>
      <c r="CG314" s="230"/>
      <c r="CH314" s="230"/>
      <c r="CI314" s="230"/>
      <c r="CJ314" s="230"/>
      <c r="CK314" s="230"/>
      <c r="CL314" s="230"/>
      <c r="CM314" s="230"/>
      <c r="CN314" s="218"/>
      <c r="CO314" s="199"/>
      <c r="CP314" s="230" t="s">
        <v>84</v>
      </c>
      <c r="CQ314" s="232"/>
      <c r="CR314" s="230"/>
      <c r="CS314" s="230"/>
      <c r="CT314" s="230"/>
      <c r="CU314" s="230"/>
      <c r="CV314" s="230"/>
      <c r="CW314" s="230"/>
    </row>
    <row r="315" ht="30" hidden="1" spans="1:101">
      <c r="A315" s="191">
        <v>1374</v>
      </c>
      <c r="B315" s="192" t="s">
        <v>1214</v>
      </c>
      <c r="C315" s="193" t="s">
        <v>1215</v>
      </c>
      <c r="D315" s="191" t="s">
        <v>88</v>
      </c>
      <c r="E315" s="199"/>
      <c r="F315" s="199"/>
      <c r="G315" s="199"/>
      <c r="H315" s="200" t="s">
        <v>320</v>
      </c>
      <c r="I315" s="204" t="s">
        <v>172</v>
      </c>
      <c r="J315" s="202"/>
      <c r="K315" s="202"/>
      <c r="L315" s="164" t="str">
        <f>_xlfn.IFNA(VLOOKUP(B315,'[1]CDM Patients Data'!$B$1266:$O$5000,7,FALSE),"")</f>
        <v>Ovary</v>
      </c>
      <c r="M315" s="164">
        <f>_xlfn.IFNA(VLOOKUP(B315,'[1]CDM Patients Data'!$B$1266:$O$5000,8,FALSE),"")</f>
        <v>0</v>
      </c>
      <c r="N315" s="164">
        <f>_xlfn.IFNA(VLOOKUP(B315,'[1]CDM Patients Data'!$B$1266:$O$5000,9,FALSE),"")</f>
        <v>0</v>
      </c>
      <c r="O315" s="164">
        <f>_xlfn.IFNA(VLOOKUP(B315,'[1]CDM Patients Data'!$B$1266:$O$3492,10,FALSE),"")</f>
        <v>0</v>
      </c>
      <c r="P315" s="164">
        <f>_xlfn.IFNA(VLOOKUP(B315,'[1]CDM Patients Data'!$B$1266:$O$3492,11,FALSE),"")</f>
        <v>0</v>
      </c>
      <c r="Q315" s="164">
        <f>_xlfn.IFNA(VLOOKUP(B315,'[1]CDM Patients Data'!$B$1266:$O$3492,12,FALSE),"")</f>
        <v>0</v>
      </c>
      <c r="R315" s="164">
        <f>_xlfn.IFNA(VLOOKUP(B315,'[1]CDM Patients Data'!$B$1266:$O$3492,13,FALSE),"")</f>
        <v>0</v>
      </c>
      <c r="S315" s="164">
        <f>_xlfn.IFNA(VLOOKUP(B315,'[1]CDM Patients Data'!$B$1266:$O$3492,14,FALSE),"")</f>
        <v>0</v>
      </c>
      <c r="T315" s="164" t="str">
        <f>_xlfn.IFNA(VLOOKUP(B315,'[1]CDM Patients Data'!$B$1266:$N$5000,6,FALSE),"")</f>
        <v>Manohar</v>
      </c>
      <c r="U315" s="164" t="s">
        <v>73</v>
      </c>
      <c r="V315" s="164" t="s">
        <v>73</v>
      </c>
      <c r="W315" s="164" t="s">
        <v>74</v>
      </c>
      <c r="X315" s="164" t="s">
        <v>131</v>
      </c>
      <c r="Y315" s="164"/>
      <c r="Z315" s="164"/>
      <c r="AA315" s="164"/>
      <c r="AB315" s="164"/>
      <c r="AC315" s="210"/>
      <c r="AD315" s="211"/>
      <c r="AE315" s="211"/>
      <c r="AF315" s="199"/>
      <c r="AG315" s="199"/>
      <c r="AH315" s="214" t="s">
        <v>589</v>
      </c>
      <c r="AI315" s="199"/>
      <c r="AJ315" s="199"/>
      <c r="AK315" s="218" t="s">
        <v>84</v>
      </c>
      <c r="AL315" s="220"/>
      <c r="AM315" s="218"/>
      <c r="AN315" s="218"/>
      <c r="AO315" s="218" t="s">
        <v>76</v>
      </c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18"/>
      <c r="AZ315" s="218"/>
      <c r="BA315" s="218"/>
      <c r="BB315" s="218"/>
      <c r="BC315" s="218"/>
      <c r="BD315" s="218"/>
      <c r="BE315" s="218"/>
      <c r="BF315" s="218"/>
      <c r="BG315" s="218"/>
      <c r="BH315" s="218"/>
      <c r="BI315" s="218"/>
      <c r="BJ315" s="222"/>
      <c r="BK315" s="199"/>
      <c r="BL315" s="218" t="s">
        <v>84</v>
      </c>
      <c r="BM315" s="218"/>
      <c r="BN315" s="218"/>
      <c r="BO315" s="218"/>
      <c r="BP315" s="218" t="s">
        <v>373</v>
      </c>
      <c r="BQ315" s="218"/>
      <c r="BR315" s="218"/>
      <c r="BS315" s="218"/>
      <c r="BT315" s="218"/>
      <c r="BU315" s="218"/>
      <c r="BV315" s="218"/>
      <c r="BW315" s="218"/>
      <c r="BX315" s="218"/>
      <c r="BY315" s="199"/>
      <c r="BZ315" s="228" t="s">
        <v>84</v>
      </c>
      <c r="CA315" s="228"/>
      <c r="CB315" s="229">
        <f t="shared" si="88"/>
        <v>0</v>
      </c>
      <c r="CC315" s="218"/>
      <c r="CD315" s="228"/>
      <c r="CE315" s="230"/>
      <c r="CF315" s="230"/>
      <c r="CG315" s="230"/>
      <c r="CH315" s="230"/>
      <c r="CI315" s="230"/>
      <c r="CJ315" s="230"/>
      <c r="CK315" s="230"/>
      <c r="CL315" s="230"/>
      <c r="CM315" s="230"/>
      <c r="CN315" s="218"/>
      <c r="CO315" s="199"/>
      <c r="CP315" s="230" t="s">
        <v>84</v>
      </c>
      <c r="CQ315" s="232"/>
      <c r="CR315" s="230"/>
      <c r="CS315" s="230"/>
      <c r="CT315" s="230"/>
      <c r="CU315" s="230"/>
      <c r="CV315" s="230"/>
      <c r="CW315" s="230"/>
    </row>
    <row r="316" ht="45" hidden="1" spans="1:101">
      <c r="A316" s="191">
        <v>1376</v>
      </c>
      <c r="B316" s="192" t="s">
        <v>1216</v>
      </c>
      <c r="C316" s="193" t="s">
        <v>1217</v>
      </c>
      <c r="D316" s="191" t="s">
        <v>135</v>
      </c>
      <c r="E316" s="199"/>
      <c r="F316" s="199"/>
      <c r="G316" s="199"/>
      <c r="H316" s="200" t="s">
        <v>1218</v>
      </c>
      <c r="I316" s="204" t="s">
        <v>1219</v>
      </c>
      <c r="J316" s="202"/>
      <c r="K316" s="202"/>
      <c r="L316" s="164" t="str">
        <f>_xlfn.IFNA(VLOOKUP(B316,'[1]CDM Patients Data'!$B$1266:$O$5000,7,FALSE),"")</f>
        <v>Pancreas</v>
      </c>
      <c r="M316" s="164">
        <f>_xlfn.IFNA(VLOOKUP(B316,'[1]CDM Patients Data'!$B$1266:$O$5000,8,FALSE),"")</f>
        <v>0</v>
      </c>
      <c r="N316" s="164">
        <f>_xlfn.IFNA(VLOOKUP(B316,'[1]CDM Patients Data'!$B$1266:$O$5000,9,FALSE),"")</f>
        <v>0</v>
      </c>
      <c r="O316" s="164">
        <f>_xlfn.IFNA(VLOOKUP(B316,'[1]CDM Patients Data'!$B$1266:$O$3492,10,FALSE),"")</f>
        <v>0</v>
      </c>
      <c r="P316" s="164">
        <f>_xlfn.IFNA(VLOOKUP(B316,'[1]CDM Patients Data'!$B$1266:$O$3492,11,FALSE),"")</f>
        <v>0</v>
      </c>
      <c r="Q316" s="164">
        <f>_xlfn.IFNA(VLOOKUP(B316,'[1]CDM Patients Data'!$B$1266:$O$3492,12,FALSE),"")</f>
        <v>0</v>
      </c>
      <c r="R316" s="164">
        <f>_xlfn.IFNA(VLOOKUP(B316,'[1]CDM Patients Data'!$B$1266:$O$3492,13,FALSE),"")</f>
        <v>0</v>
      </c>
      <c r="S316" s="164">
        <f>_xlfn.IFNA(VLOOKUP(B316,'[1]CDM Patients Data'!$B$1266:$O$3492,14,FALSE),"")</f>
        <v>0</v>
      </c>
      <c r="T316" s="164" t="str">
        <f>_xlfn.IFNA(VLOOKUP(B316,'[1]CDM Patients Data'!$B$1266:$N$5000,6,FALSE),"")</f>
        <v>Manohar</v>
      </c>
      <c r="U316" s="164" t="s">
        <v>256</v>
      </c>
      <c r="V316" s="164" t="s">
        <v>752</v>
      </c>
      <c r="W316" s="164" t="s">
        <v>130</v>
      </c>
      <c r="X316" s="164" t="s">
        <v>131</v>
      </c>
      <c r="Y316" s="164"/>
      <c r="Z316" s="164"/>
      <c r="AA316" s="164"/>
      <c r="AB316" s="164"/>
      <c r="AC316" s="210"/>
      <c r="AD316" s="211"/>
      <c r="AE316" s="211" t="s">
        <v>78</v>
      </c>
      <c r="AF316" s="199"/>
      <c r="AG316" s="199"/>
      <c r="AH316" s="214" t="s">
        <v>79</v>
      </c>
      <c r="AI316" s="199"/>
      <c r="AJ316" s="199"/>
      <c r="AK316" s="218" t="s">
        <v>80</v>
      </c>
      <c r="AL316" s="220">
        <v>65560991</v>
      </c>
      <c r="AM316" s="218">
        <v>19.6682973</v>
      </c>
      <c r="AN316" s="218">
        <v>219.6</v>
      </c>
      <c r="AO316" s="218" t="s">
        <v>81</v>
      </c>
      <c r="AP316" s="218" t="s">
        <v>279</v>
      </c>
      <c r="AQ316" s="218" t="s">
        <v>118</v>
      </c>
      <c r="AR316" s="218" t="s">
        <v>663</v>
      </c>
      <c r="AS316" s="218"/>
      <c r="AT316" s="218"/>
      <c r="AU316" s="218"/>
      <c r="AV316" s="218"/>
      <c r="AW316" s="218"/>
      <c r="AX316" s="218"/>
      <c r="AY316" s="218"/>
      <c r="AZ316" s="218"/>
      <c r="BA316" s="218"/>
      <c r="BB316" s="218"/>
      <c r="BC316" s="218"/>
      <c r="BD316" s="218"/>
      <c r="BE316" s="218"/>
      <c r="BF316" s="218"/>
      <c r="BG316" s="218"/>
      <c r="BH316" s="218"/>
      <c r="BI316" s="218"/>
      <c r="BJ316" s="222"/>
      <c r="BK316" s="199"/>
      <c r="BL316" s="218" t="s">
        <v>84</v>
      </c>
      <c r="BM316" s="218"/>
      <c r="BN316" s="218"/>
      <c r="BO316" s="218"/>
      <c r="BP316" s="218" t="s">
        <v>373</v>
      </c>
      <c r="BQ316" s="218"/>
      <c r="BR316" s="218"/>
      <c r="BS316" s="218"/>
      <c r="BT316" s="218"/>
      <c r="BU316" s="218"/>
      <c r="BV316" s="218"/>
      <c r="BW316" s="218"/>
      <c r="BX316" s="218"/>
      <c r="BY316" s="199"/>
      <c r="BZ316" s="228" t="s">
        <v>84</v>
      </c>
      <c r="CA316" s="228"/>
      <c r="CB316" s="229">
        <f t="shared" si="88"/>
        <v>0</v>
      </c>
      <c r="CC316" s="218"/>
      <c r="CD316" s="228"/>
      <c r="CE316" s="230"/>
      <c r="CF316" s="230"/>
      <c r="CG316" s="230"/>
      <c r="CH316" s="230"/>
      <c r="CI316" s="230"/>
      <c r="CJ316" s="230"/>
      <c r="CK316" s="230"/>
      <c r="CL316" s="230"/>
      <c r="CM316" s="230"/>
      <c r="CN316" s="218" t="s">
        <v>590</v>
      </c>
      <c r="CO316" s="199"/>
      <c r="CP316" s="230" t="s">
        <v>80</v>
      </c>
      <c r="CQ316" s="232">
        <v>11345054</v>
      </c>
      <c r="CR316" s="230">
        <f t="shared" si="101"/>
        <v>1.7017581</v>
      </c>
      <c r="CS316" s="230"/>
      <c r="CT316" s="230"/>
      <c r="CU316" s="230"/>
      <c r="CV316" s="230"/>
      <c r="CW316" s="230"/>
    </row>
    <row r="317" ht="47.25" hidden="1" spans="1:101">
      <c r="A317" s="191">
        <v>1378</v>
      </c>
      <c r="B317" s="192" t="s">
        <v>1220</v>
      </c>
      <c r="C317" s="193" t="s">
        <v>1221</v>
      </c>
      <c r="D317" s="191" t="s">
        <v>111</v>
      </c>
      <c r="E317" s="199"/>
      <c r="F317" s="199"/>
      <c r="G317" s="199"/>
      <c r="H317" s="200" t="s">
        <v>1222</v>
      </c>
      <c r="I317" s="204"/>
      <c r="J317" s="202"/>
      <c r="K317" s="202"/>
      <c r="L317" s="164" t="str">
        <f>_xlfn.IFNA(VLOOKUP(B317,'[1]CDM Patients Data'!$B$1266:$O$5000,7,FALSE),"")</f>
        <v>Small intestine NOS</v>
      </c>
      <c r="M317" s="164">
        <f>_xlfn.IFNA(VLOOKUP(B317,'[1]CDM Patients Data'!$B$1266:$O$5000,8,FALSE),"")</f>
        <v>0</v>
      </c>
      <c r="N317" s="164">
        <f>_xlfn.IFNA(VLOOKUP(B317,'[1]CDM Patients Data'!$B$1266:$O$5000,9,FALSE),"")</f>
        <v>0</v>
      </c>
      <c r="O317" s="164">
        <f>_xlfn.IFNA(VLOOKUP(B317,'[1]CDM Patients Data'!$B$1266:$O$3492,10,FALSE),"")</f>
        <v>0</v>
      </c>
      <c r="P317" s="164">
        <f>_xlfn.IFNA(VLOOKUP(B317,'[1]CDM Patients Data'!$B$1266:$O$3492,11,FALSE),"")</f>
        <v>0</v>
      </c>
      <c r="Q317" s="164">
        <f>_xlfn.IFNA(VLOOKUP(B317,'[1]CDM Patients Data'!$B$1266:$O$3492,12,FALSE),"")</f>
        <v>0</v>
      </c>
      <c r="R317" s="164">
        <f>_xlfn.IFNA(VLOOKUP(B317,'[1]CDM Patients Data'!$B$1266:$O$3492,13,FALSE),"")</f>
        <v>0</v>
      </c>
      <c r="S317" s="164">
        <f>_xlfn.IFNA(VLOOKUP(B317,'[1]CDM Patients Data'!$B$1266:$O$3492,14,FALSE),"")</f>
        <v>0</v>
      </c>
      <c r="T317" s="164" t="str">
        <f>_xlfn.IFNA(VLOOKUP(B317,'[1]CDM Patients Data'!$B$1266:$N$5000,6,FALSE),"")</f>
        <v>Manohar</v>
      </c>
      <c r="U317" s="164" t="s">
        <v>277</v>
      </c>
      <c r="V317" s="164" t="s">
        <v>1223</v>
      </c>
      <c r="W317" s="164" t="s">
        <v>130</v>
      </c>
      <c r="X317" s="164" t="s">
        <v>1224</v>
      </c>
      <c r="Y317" s="164"/>
      <c r="Z317" s="164"/>
      <c r="AA317" s="164"/>
      <c r="AB317" s="164"/>
      <c r="AC317" s="210"/>
      <c r="AD317" s="211"/>
      <c r="AE317" s="211" t="s">
        <v>78</v>
      </c>
      <c r="AF317" s="199"/>
      <c r="AG317" s="199"/>
      <c r="AH317" s="214" t="s">
        <v>589</v>
      </c>
      <c r="AI317" s="199"/>
      <c r="AJ317" s="199"/>
      <c r="AK317" s="218" t="s">
        <v>84</v>
      </c>
      <c r="AL317" s="220"/>
      <c r="AM317" s="218"/>
      <c r="AN317" s="218"/>
      <c r="AO317" s="218" t="s">
        <v>76</v>
      </c>
      <c r="AP317" s="218" t="s">
        <v>1225</v>
      </c>
      <c r="AQ317" s="218"/>
      <c r="AR317" s="218"/>
      <c r="AS317" s="218"/>
      <c r="AT317" s="218"/>
      <c r="AU317" s="218"/>
      <c r="AV317" s="218"/>
      <c r="AW317" s="218"/>
      <c r="AX317" s="218"/>
      <c r="AY317" s="218" t="s">
        <v>1225</v>
      </c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22"/>
      <c r="BK317" s="199"/>
      <c r="BL317" s="218" t="s">
        <v>84</v>
      </c>
      <c r="BM317" s="218"/>
      <c r="BN317" s="218"/>
      <c r="BO317" s="218"/>
      <c r="BP317" s="218" t="s">
        <v>373</v>
      </c>
      <c r="BQ317" s="218"/>
      <c r="BR317" s="218"/>
      <c r="BS317" s="218"/>
      <c r="BT317" s="218"/>
      <c r="BU317" s="218"/>
      <c r="BV317" s="218"/>
      <c r="BW317" s="218"/>
      <c r="BX317" s="218"/>
      <c r="BY317" s="199"/>
      <c r="BZ317" s="228" t="s">
        <v>84</v>
      </c>
      <c r="CA317" s="228"/>
      <c r="CB317" s="229">
        <f t="shared" si="88"/>
        <v>0</v>
      </c>
      <c r="CC317" s="218"/>
      <c r="CD317" s="228"/>
      <c r="CE317" s="230"/>
      <c r="CF317" s="230"/>
      <c r="CG317" s="230"/>
      <c r="CH317" s="230"/>
      <c r="CI317" s="230"/>
      <c r="CJ317" s="230"/>
      <c r="CK317" s="230"/>
      <c r="CL317" s="230"/>
      <c r="CM317" s="230"/>
      <c r="CN317" s="218" t="s">
        <v>590</v>
      </c>
      <c r="CO317" s="199"/>
      <c r="CP317" s="230" t="s">
        <v>80</v>
      </c>
      <c r="CQ317" s="232">
        <v>20917330</v>
      </c>
      <c r="CR317" s="230">
        <f t="shared" si="101"/>
        <v>3.1375995</v>
      </c>
      <c r="CS317" s="230"/>
      <c r="CT317" s="230"/>
      <c r="CU317" s="230"/>
      <c r="CV317" s="230"/>
      <c r="CW317" s="230"/>
    </row>
    <row r="318" ht="63" hidden="1" spans="1:101">
      <c r="A318" s="191">
        <v>1380</v>
      </c>
      <c r="B318" s="192" t="s">
        <v>1226</v>
      </c>
      <c r="C318" s="193" t="s">
        <v>1227</v>
      </c>
      <c r="D318" s="191" t="s">
        <v>135</v>
      </c>
      <c r="E318" s="199"/>
      <c r="F318" s="199"/>
      <c r="G318" s="199"/>
      <c r="H318" s="200" t="s">
        <v>1228</v>
      </c>
      <c r="I318" s="204"/>
      <c r="J318" s="202"/>
      <c r="K318" s="202"/>
      <c r="L318" s="164" t="str">
        <f>_xlfn.IFNA(VLOOKUP(B318,'[1]CDM Patients Data'!$B$1266:$O$5000,7,FALSE),"")</f>
        <v>Endometrium</v>
      </c>
      <c r="M318" s="164">
        <f>_xlfn.IFNA(VLOOKUP(B318,'[1]CDM Patients Data'!$B$1266:$O$5000,8,FALSE),"")</f>
        <v>0</v>
      </c>
      <c r="N318" s="164">
        <f>_xlfn.IFNA(VLOOKUP(B318,'[1]CDM Patients Data'!$B$1266:$O$5000,9,FALSE),"")</f>
        <v>0</v>
      </c>
      <c r="O318" s="164">
        <f>_xlfn.IFNA(VLOOKUP(B318,'[1]CDM Patients Data'!$B$1266:$O$3492,10,FALSE),"")</f>
        <v>0</v>
      </c>
      <c r="P318" s="164">
        <f>_xlfn.IFNA(VLOOKUP(B318,'[1]CDM Patients Data'!$B$1266:$O$3492,11,FALSE),"")</f>
        <v>0</v>
      </c>
      <c r="Q318" s="164">
        <f>_xlfn.IFNA(VLOOKUP(B318,'[1]CDM Patients Data'!$B$1266:$O$3492,12,FALSE),"")</f>
        <v>0</v>
      </c>
      <c r="R318" s="164">
        <f>_xlfn.IFNA(VLOOKUP(B318,'[1]CDM Patients Data'!$B$1266:$O$3492,13,FALSE),"")</f>
        <v>0</v>
      </c>
      <c r="S318" s="164">
        <f>_xlfn.IFNA(VLOOKUP(B318,'[1]CDM Patients Data'!$B$1266:$O$3492,14,FALSE),"")</f>
        <v>0</v>
      </c>
      <c r="T318" s="164" t="str">
        <f>_xlfn.IFNA(VLOOKUP(B318,'[1]CDM Patients Data'!$B$1266:$N$5000,6,FALSE),"")</f>
        <v>Manohar</v>
      </c>
      <c r="U318" s="164" t="s">
        <v>176</v>
      </c>
      <c r="V318" s="164" t="s">
        <v>177</v>
      </c>
      <c r="W318" s="164" t="s">
        <v>130</v>
      </c>
      <c r="X318" s="164" t="s">
        <v>632</v>
      </c>
      <c r="Y318" s="164"/>
      <c r="Z318" s="164"/>
      <c r="AA318" s="164"/>
      <c r="AB318" s="164"/>
      <c r="AC318" s="210"/>
      <c r="AD318" s="211"/>
      <c r="AE318" s="211" t="s">
        <v>78</v>
      </c>
      <c r="AF318" s="199"/>
      <c r="AG318" s="199"/>
      <c r="AH318" s="214" t="s">
        <v>79</v>
      </c>
      <c r="AI318" s="199"/>
      <c r="AJ318" s="199"/>
      <c r="AK318" s="218" t="s">
        <v>80</v>
      </c>
      <c r="AL318" s="220">
        <v>122782100</v>
      </c>
      <c r="AM318" s="218">
        <v>36.83463</v>
      </c>
      <c r="AN318" s="218">
        <v>234.6</v>
      </c>
      <c r="AO318" s="218" t="s">
        <v>81</v>
      </c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22"/>
      <c r="BK318" s="199"/>
      <c r="BL318" s="218" t="s">
        <v>84</v>
      </c>
      <c r="BM318" s="218"/>
      <c r="BN318" s="218"/>
      <c r="BO318" s="218"/>
      <c r="BP318" s="218" t="s">
        <v>373</v>
      </c>
      <c r="BQ318" s="218"/>
      <c r="BR318" s="218"/>
      <c r="BS318" s="218"/>
      <c r="BT318" s="218"/>
      <c r="BU318" s="218"/>
      <c r="BV318" s="218"/>
      <c r="BW318" s="218"/>
      <c r="BX318" s="218"/>
      <c r="BY318" s="199"/>
      <c r="BZ318" s="228" t="s">
        <v>84</v>
      </c>
      <c r="CA318" s="228"/>
      <c r="CB318" s="229">
        <f t="shared" si="88"/>
        <v>0</v>
      </c>
      <c r="CC318" s="218"/>
      <c r="CD318" s="228"/>
      <c r="CE318" s="230"/>
      <c r="CF318" s="230"/>
      <c r="CG318" s="230"/>
      <c r="CH318" s="230"/>
      <c r="CI318" s="230"/>
      <c r="CJ318" s="230"/>
      <c r="CK318" s="230"/>
      <c r="CL318" s="230"/>
      <c r="CM318" s="230"/>
      <c r="CN318" s="218" t="s">
        <v>590</v>
      </c>
      <c r="CO318" s="199"/>
      <c r="CP318" s="230" t="s">
        <v>80</v>
      </c>
      <c r="CQ318" s="232">
        <v>12310954</v>
      </c>
      <c r="CR318" s="230">
        <f t="shared" si="101"/>
        <v>1.8466431</v>
      </c>
      <c r="CS318" s="230"/>
      <c r="CT318" s="230"/>
      <c r="CU318" s="230"/>
      <c r="CV318" s="230"/>
      <c r="CW318" s="230"/>
    </row>
    <row r="319" ht="45" hidden="1" spans="1:101">
      <c r="A319" s="191">
        <v>1381</v>
      </c>
      <c r="B319" s="192" t="s">
        <v>1229</v>
      </c>
      <c r="C319" s="193" t="s">
        <v>1230</v>
      </c>
      <c r="D319" s="191" t="s">
        <v>99</v>
      </c>
      <c r="E319" s="199"/>
      <c r="F319" s="199"/>
      <c r="G319" s="199"/>
      <c r="H319" s="200" t="s">
        <v>354</v>
      </c>
      <c r="I319" s="204" t="s">
        <v>172</v>
      </c>
      <c r="J319" s="202"/>
      <c r="K319" s="202"/>
      <c r="L319" s="164" t="str">
        <f>_xlfn.IFNA(VLOOKUP(B319,'[1]CDM Patients Data'!$B$1266:$O$5000,7,FALSE),"")</f>
        <v>Breast</v>
      </c>
      <c r="M319" s="164">
        <f>_xlfn.IFNA(VLOOKUP(B319,'[1]CDM Patients Data'!$B$1266:$O$5000,8,FALSE),"")</f>
        <v>0</v>
      </c>
      <c r="N319" s="164">
        <f>_xlfn.IFNA(VLOOKUP(B319,'[1]CDM Patients Data'!$B$1266:$O$5000,9,FALSE),"")</f>
        <v>0</v>
      </c>
      <c r="O319" s="164">
        <f>_xlfn.IFNA(VLOOKUP(B319,'[1]CDM Patients Data'!$B$1266:$O$3492,10,FALSE),"")</f>
        <v>0</v>
      </c>
      <c r="P319" s="164">
        <f>_xlfn.IFNA(VLOOKUP(B319,'[1]CDM Patients Data'!$B$1266:$O$3492,11,FALSE),"")</f>
        <v>0</v>
      </c>
      <c r="Q319" s="164">
        <f>_xlfn.IFNA(VLOOKUP(B319,'[1]CDM Patients Data'!$B$1266:$O$3492,12,FALSE),"")</f>
        <v>0</v>
      </c>
      <c r="R319" s="164">
        <f>_xlfn.IFNA(VLOOKUP(B319,'[1]CDM Patients Data'!$B$1266:$O$3492,13,FALSE),"")</f>
        <v>0</v>
      </c>
      <c r="S319" s="164">
        <f>_xlfn.IFNA(VLOOKUP(B319,'[1]CDM Patients Data'!$B$1266:$O$3492,14,FALSE),"")</f>
        <v>0</v>
      </c>
      <c r="T319" s="164" t="str">
        <f>_xlfn.IFNA(VLOOKUP(B319,'[1]CDM Patients Data'!$B$1266:$N$5000,6,FALSE),"")</f>
        <v>Manohar</v>
      </c>
      <c r="U319" s="164" t="s">
        <v>90</v>
      </c>
      <c r="V319" s="164" t="s">
        <v>306</v>
      </c>
      <c r="W319" s="164" t="s">
        <v>92</v>
      </c>
      <c r="X319" s="164" t="s">
        <v>201</v>
      </c>
      <c r="Y319" s="164"/>
      <c r="Z319" s="164"/>
      <c r="AA319" s="164"/>
      <c r="AB319" s="164"/>
      <c r="AC319" s="210"/>
      <c r="AD319" s="211"/>
      <c r="AE319" s="211"/>
      <c r="AF319" s="199"/>
      <c r="AG319" s="199"/>
      <c r="AH319" s="214" t="s">
        <v>589</v>
      </c>
      <c r="AI319" s="199"/>
      <c r="AJ319" s="199"/>
      <c r="AK319" s="218" t="s">
        <v>84</v>
      </c>
      <c r="AL319" s="220"/>
      <c r="AM319" s="218"/>
      <c r="AN319" s="218"/>
      <c r="AO319" s="218" t="s">
        <v>76</v>
      </c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>
        <v>45.36</v>
      </c>
      <c r="BE319" s="218">
        <v>11.74</v>
      </c>
      <c r="BF319" s="218" t="str">
        <f>IF(BD319&gt;15,"HIGH",IF(BD319="","NA",IF(BD319="CE-Awaited for standardization","UNDER_STANDARDIZATION",IF(BD319&lt;15,"LOW"))))</f>
        <v>HIGH</v>
      </c>
      <c r="BG319" s="218" t="str">
        <f>IF(BE319&gt;15,"MSI-H",IF(BE319="","NA",IF(BE319&lt;15,"MSS")))</f>
        <v>MSS</v>
      </c>
      <c r="BH319" s="218"/>
      <c r="BI319" s="218"/>
      <c r="BJ319" s="222"/>
      <c r="BK319" s="199"/>
      <c r="BL319" s="218" t="s">
        <v>84</v>
      </c>
      <c r="BM319" s="218"/>
      <c r="BN319" s="218"/>
      <c r="BO319" s="218"/>
      <c r="BP319" s="218" t="s">
        <v>373</v>
      </c>
      <c r="BQ319" s="218"/>
      <c r="BR319" s="218"/>
      <c r="BS319" s="218"/>
      <c r="BT319" s="218"/>
      <c r="BU319" s="218"/>
      <c r="BV319" s="218"/>
      <c r="BW319" s="218"/>
      <c r="BX319" s="218"/>
      <c r="BY319" s="199"/>
      <c r="BZ319" s="228" t="s">
        <v>84</v>
      </c>
      <c r="CA319" s="228"/>
      <c r="CB319" s="229">
        <f t="shared" si="88"/>
        <v>0</v>
      </c>
      <c r="CC319" s="218"/>
      <c r="CD319" s="228"/>
      <c r="CE319" s="230"/>
      <c r="CF319" s="230"/>
      <c r="CG319" s="230"/>
      <c r="CH319" s="230"/>
      <c r="CI319" s="230"/>
      <c r="CJ319" s="230"/>
      <c r="CK319" s="230"/>
      <c r="CL319" s="230"/>
      <c r="CM319" s="230"/>
      <c r="CN319" s="218"/>
      <c r="CO319" s="199"/>
      <c r="CP319" s="230" t="s">
        <v>84</v>
      </c>
      <c r="CQ319" s="232"/>
      <c r="CR319" s="230"/>
      <c r="CS319" s="230"/>
      <c r="CT319" s="230"/>
      <c r="CU319" s="230"/>
      <c r="CV319" s="230"/>
      <c r="CW319" s="230"/>
    </row>
    <row r="320" ht="30" hidden="1" spans="1:101">
      <c r="A320" s="191">
        <v>1382</v>
      </c>
      <c r="B320" s="192" t="s">
        <v>1231</v>
      </c>
      <c r="C320" s="193" t="s">
        <v>1232</v>
      </c>
      <c r="D320" s="191" t="s">
        <v>88</v>
      </c>
      <c r="E320" s="199"/>
      <c r="F320" s="199"/>
      <c r="G320" s="199"/>
      <c r="H320" s="200" t="s">
        <v>195</v>
      </c>
      <c r="I320" s="204" t="s">
        <v>172</v>
      </c>
      <c r="J320" s="202"/>
      <c r="K320" s="202"/>
      <c r="L320" s="164" t="str">
        <f>_xlfn.IFNA(VLOOKUP(B320,'[1]CDM Patients Data'!$B$1266:$O$5000,7,FALSE),"")</f>
        <v>Ovary</v>
      </c>
      <c r="M320" s="164">
        <f>_xlfn.IFNA(VLOOKUP(B320,'[1]CDM Patients Data'!$B$1266:$O$5000,8,FALSE),"")</f>
        <v>0</v>
      </c>
      <c r="N320" s="164">
        <f>_xlfn.IFNA(VLOOKUP(B320,'[1]CDM Patients Data'!$B$1266:$O$5000,9,FALSE),"")</f>
        <v>0</v>
      </c>
      <c r="O320" s="164">
        <f>_xlfn.IFNA(VLOOKUP(B320,'[1]CDM Patients Data'!$B$1266:$O$3492,10,FALSE),"")</f>
        <v>0</v>
      </c>
      <c r="P320" s="164">
        <f>_xlfn.IFNA(VLOOKUP(B320,'[1]CDM Patients Data'!$B$1266:$O$3492,11,FALSE),"")</f>
        <v>0</v>
      </c>
      <c r="Q320" s="164">
        <f>_xlfn.IFNA(VLOOKUP(B320,'[1]CDM Patients Data'!$B$1266:$O$3492,12,FALSE),"")</f>
        <v>0</v>
      </c>
      <c r="R320" s="164">
        <f>_xlfn.IFNA(VLOOKUP(B320,'[1]CDM Patients Data'!$B$1266:$O$3492,13,FALSE),"")</f>
        <v>0</v>
      </c>
      <c r="S320" s="164">
        <f>_xlfn.IFNA(VLOOKUP(B320,'[1]CDM Patients Data'!$B$1266:$O$3492,14,FALSE),"")</f>
        <v>0</v>
      </c>
      <c r="T320" s="164" t="str">
        <f>_xlfn.IFNA(VLOOKUP(B320,'[1]CDM Patients Data'!$B$1266:$N$5000,6,FALSE),"")</f>
        <v>Manohar</v>
      </c>
      <c r="U320" s="164" t="s">
        <v>73</v>
      </c>
      <c r="V320" s="164" t="s">
        <v>73</v>
      </c>
      <c r="W320" s="164" t="s">
        <v>74</v>
      </c>
      <c r="X320" s="164" t="s">
        <v>131</v>
      </c>
      <c r="Y320" s="164"/>
      <c r="Z320" s="164"/>
      <c r="AA320" s="164"/>
      <c r="AB320" s="164"/>
      <c r="AC320" s="210"/>
      <c r="AD320" s="211"/>
      <c r="AE320" s="211"/>
      <c r="AF320" s="199"/>
      <c r="AG320" s="199"/>
      <c r="AH320" s="214" t="s">
        <v>589</v>
      </c>
      <c r="AI320" s="199"/>
      <c r="AJ320" s="199"/>
      <c r="AK320" s="218" t="s">
        <v>84</v>
      </c>
      <c r="AL320" s="220"/>
      <c r="AM320" s="218"/>
      <c r="AN320" s="218"/>
      <c r="AO320" s="218" t="s">
        <v>76</v>
      </c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22"/>
      <c r="BK320" s="199"/>
      <c r="BL320" s="218" t="s">
        <v>84</v>
      </c>
      <c r="BM320" s="218"/>
      <c r="BN320" s="218"/>
      <c r="BO320" s="218"/>
      <c r="BP320" s="218" t="s">
        <v>373</v>
      </c>
      <c r="BQ320" s="218"/>
      <c r="BR320" s="218"/>
      <c r="BS320" s="218"/>
      <c r="BT320" s="218"/>
      <c r="BU320" s="218"/>
      <c r="BV320" s="218"/>
      <c r="BW320" s="218"/>
      <c r="BX320" s="218"/>
      <c r="BY320" s="199"/>
      <c r="BZ320" s="228" t="s">
        <v>84</v>
      </c>
      <c r="CA320" s="228"/>
      <c r="CB320" s="229">
        <f t="shared" si="88"/>
        <v>0</v>
      </c>
      <c r="CC320" s="218"/>
      <c r="CD320" s="228"/>
      <c r="CE320" s="230"/>
      <c r="CF320" s="230"/>
      <c r="CG320" s="230"/>
      <c r="CH320" s="230"/>
      <c r="CI320" s="230"/>
      <c r="CJ320" s="230"/>
      <c r="CK320" s="230"/>
      <c r="CL320" s="230"/>
      <c r="CM320" s="230"/>
      <c r="CN320" s="218"/>
      <c r="CO320" s="199"/>
      <c r="CP320" s="230" t="s">
        <v>84</v>
      </c>
      <c r="CQ320" s="232"/>
      <c r="CR320" s="230"/>
      <c r="CS320" s="230"/>
      <c r="CT320" s="230"/>
      <c r="CU320" s="230"/>
      <c r="CV320" s="230"/>
      <c r="CW320" s="230"/>
    </row>
    <row r="321" ht="31.5" hidden="1" spans="1:101">
      <c r="A321" s="191">
        <v>1383</v>
      </c>
      <c r="B321" s="192" t="s">
        <v>1233</v>
      </c>
      <c r="C321" s="193" t="s">
        <v>1234</v>
      </c>
      <c r="D321" s="191" t="s">
        <v>88</v>
      </c>
      <c r="E321" s="199"/>
      <c r="F321" s="199"/>
      <c r="G321" s="199"/>
      <c r="H321" s="200" t="s">
        <v>1235</v>
      </c>
      <c r="I321" s="204" t="s">
        <v>172</v>
      </c>
      <c r="J321" s="202"/>
      <c r="K321" s="202"/>
      <c r="L321" s="164" t="str">
        <f>_xlfn.IFNA(VLOOKUP(B321,'[1]CDM Patients Data'!$B$1266:$O$5000,7,FALSE),"")</f>
        <v>Prostate</v>
      </c>
      <c r="M321" s="164">
        <f>_xlfn.IFNA(VLOOKUP(B321,'[1]CDM Patients Data'!$B$1266:$O$5000,8,FALSE),"")</f>
        <v>0</v>
      </c>
      <c r="N321" s="164">
        <f>_xlfn.IFNA(VLOOKUP(B321,'[1]CDM Patients Data'!$B$1266:$O$5000,9,FALSE),"")</f>
        <v>0</v>
      </c>
      <c r="O321" s="164">
        <f>_xlfn.IFNA(VLOOKUP(B321,'[1]CDM Patients Data'!$B$1266:$O$3492,10,FALSE),"")</f>
        <v>0</v>
      </c>
      <c r="P321" s="164">
        <f>_xlfn.IFNA(VLOOKUP(B321,'[1]CDM Patients Data'!$B$1266:$O$3492,11,FALSE),"")</f>
        <v>0</v>
      </c>
      <c r="Q321" s="164">
        <f>_xlfn.IFNA(VLOOKUP(B321,'[1]CDM Patients Data'!$B$1266:$O$3492,12,FALSE),"")</f>
        <v>0</v>
      </c>
      <c r="R321" s="164">
        <f>_xlfn.IFNA(VLOOKUP(B321,'[1]CDM Patients Data'!$B$1266:$O$3492,13,FALSE),"")</f>
        <v>0</v>
      </c>
      <c r="S321" s="164">
        <f>_xlfn.IFNA(VLOOKUP(B321,'[1]CDM Patients Data'!$B$1266:$O$3492,14,FALSE),"")</f>
        <v>0</v>
      </c>
      <c r="T321" s="164" t="str">
        <f>_xlfn.IFNA(VLOOKUP(B321,'[1]CDM Patients Data'!$B$1266:$N$5000,6,FALSE),"")</f>
        <v>Manohar</v>
      </c>
      <c r="U321" s="164" t="s">
        <v>128</v>
      </c>
      <c r="V321" s="164" t="s">
        <v>129</v>
      </c>
      <c r="W321" s="164" t="s">
        <v>130</v>
      </c>
      <c r="X321" s="164" t="s">
        <v>131</v>
      </c>
      <c r="Y321" s="164"/>
      <c r="Z321" s="164"/>
      <c r="AA321" s="164"/>
      <c r="AB321" s="164"/>
      <c r="AC321" s="210"/>
      <c r="AD321" s="211"/>
      <c r="AE321" s="211"/>
      <c r="AF321" s="199"/>
      <c r="AG321" s="199"/>
      <c r="AH321" s="214" t="s">
        <v>589</v>
      </c>
      <c r="AI321" s="199"/>
      <c r="AJ321" s="199"/>
      <c r="AK321" s="218" t="s">
        <v>84</v>
      </c>
      <c r="AL321" s="220"/>
      <c r="AM321" s="218"/>
      <c r="AN321" s="218"/>
      <c r="AO321" s="218" t="s">
        <v>76</v>
      </c>
      <c r="AP321" s="218"/>
      <c r="AQ321" s="218"/>
      <c r="AR321" s="218"/>
      <c r="AS321" s="218"/>
      <c r="AT321" s="218"/>
      <c r="AU321" s="218"/>
      <c r="AV321" s="218"/>
      <c r="AW321" s="218"/>
      <c r="AX321" s="218"/>
      <c r="AY321" s="218"/>
      <c r="AZ321" s="218"/>
      <c r="BA321" s="218"/>
      <c r="BB321" s="218"/>
      <c r="BC321" s="218"/>
      <c r="BD321" s="218"/>
      <c r="BE321" s="218"/>
      <c r="BF321" s="218"/>
      <c r="BG321" s="218"/>
      <c r="BH321" s="218"/>
      <c r="BI321" s="218"/>
      <c r="BJ321" s="222"/>
      <c r="BK321" s="199"/>
      <c r="BL321" s="218" t="s">
        <v>84</v>
      </c>
      <c r="BM321" s="218"/>
      <c r="BN321" s="218"/>
      <c r="BO321" s="218"/>
      <c r="BP321" s="218" t="s">
        <v>373</v>
      </c>
      <c r="BQ321" s="218"/>
      <c r="BR321" s="218"/>
      <c r="BS321" s="218"/>
      <c r="BT321" s="218"/>
      <c r="BU321" s="218"/>
      <c r="BV321" s="218"/>
      <c r="BW321" s="218"/>
      <c r="BX321" s="218"/>
      <c r="BY321" s="199"/>
      <c r="BZ321" s="228" t="s">
        <v>84</v>
      </c>
      <c r="CA321" s="228"/>
      <c r="CB321" s="229">
        <f t="shared" si="88"/>
        <v>0</v>
      </c>
      <c r="CC321" s="218"/>
      <c r="CD321" s="228"/>
      <c r="CE321" s="230"/>
      <c r="CF321" s="230"/>
      <c r="CG321" s="230"/>
      <c r="CH321" s="230"/>
      <c r="CI321" s="230"/>
      <c r="CJ321" s="230"/>
      <c r="CK321" s="230"/>
      <c r="CL321" s="230"/>
      <c r="CM321" s="230"/>
      <c r="CN321" s="218"/>
      <c r="CO321" s="199"/>
      <c r="CP321" s="230" t="s">
        <v>84</v>
      </c>
      <c r="CQ321" s="232"/>
      <c r="CR321" s="230"/>
      <c r="CS321" s="230"/>
      <c r="CT321" s="230"/>
      <c r="CU321" s="230"/>
      <c r="CV321" s="230"/>
      <c r="CW321" s="230"/>
    </row>
    <row r="322" ht="60" spans="1:101">
      <c r="A322" s="191">
        <v>1384</v>
      </c>
      <c r="B322" s="192" t="s">
        <v>1236</v>
      </c>
      <c r="C322" s="193" t="s">
        <v>1237</v>
      </c>
      <c r="D322" s="191" t="s">
        <v>122</v>
      </c>
      <c r="E322" s="199"/>
      <c r="F322" s="199"/>
      <c r="G322" s="199"/>
      <c r="H322" s="200" t="s">
        <v>1238</v>
      </c>
      <c r="I322" s="204" t="s">
        <v>1239</v>
      </c>
      <c r="J322" s="202"/>
      <c r="K322" s="202"/>
      <c r="L322" s="164" t="str">
        <f>_xlfn.IFNA(VLOOKUP(B322,'[1]CDM Patients Data'!$B$1266:$O$5000,7,FALSE),"")</f>
        <v>Connective, subcutaneous and other soft tissues</v>
      </c>
      <c r="M322" s="164">
        <f>_xlfn.IFNA(VLOOKUP(B322,'[1]CDM Patients Data'!$B$1266:$O$5000,8,FALSE),"")</f>
        <v>0</v>
      </c>
      <c r="N322" s="164">
        <f>_xlfn.IFNA(VLOOKUP(B322,'[1]CDM Patients Data'!$B$1266:$O$5000,9,FALSE),"")</f>
        <v>0</v>
      </c>
      <c r="O322" s="164">
        <f>_xlfn.IFNA(VLOOKUP(B322,'[1]CDM Patients Data'!$B$1266:$O$3492,10,FALSE),"")</f>
        <v>0</v>
      </c>
      <c r="P322" s="164">
        <f>_xlfn.IFNA(VLOOKUP(B322,'[1]CDM Patients Data'!$B$1266:$O$3492,11,FALSE),"")</f>
        <v>0</v>
      </c>
      <c r="Q322" s="164">
        <f>_xlfn.IFNA(VLOOKUP(B322,'[1]CDM Patients Data'!$B$1266:$O$3492,12,FALSE),"")</f>
        <v>0</v>
      </c>
      <c r="R322" s="164">
        <f>_xlfn.IFNA(VLOOKUP(B322,'[1]CDM Patients Data'!$B$1266:$O$3492,13,FALSE),"")</f>
        <v>0</v>
      </c>
      <c r="S322" s="164">
        <f>_xlfn.IFNA(VLOOKUP(B322,'[1]CDM Patients Data'!$B$1266:$O$3492,14,FALSE),"")</f>
        <v>0</v>
      </c>
      <c r="T322" s="164" t="str">
        <f>_xlfn.IFNA(VLOOKUP(B322,'[1]CDM Patients Data'!$B$1266:$N$5000,6,FALSE),"")</f>
        <v>Manohar</v>
      </c>
      <c r="U322" s="164" t="s">
        <v>391</v>
      </c>
      <c r="V322" s="164" t="s">
        <v>471</v>
      </c>
      <c r="W322" s="164" t="s">
        <v>102</v>
      </c>
      <c r="X322" s="164" t="s">
        <v>914</v>
      </c>
      <c r="Y322" s="164"/>
      <c r="Z322" s="164"/>
      <c r="AA322" s="164"/>
      <c r="AB322" s="164"/>
      <c r="AC322" s="210"/>
      <c r="AD322" s="211"/>
      <c r="AE322" s="211" t="s">
        <v>78</v>
      </c>
      <c r="AF322" s="199"/>
      <c r="AG322" s="199"/>
      <c r="AH322" s="214" t="s">
        <v>79</v>
      </c>
      <c r="AI322" s="199"/>
      <c r="AJ322" s="199"/>
      <c r="AK322" s="218" t="s">
        <v>80</v>
      </c>
      <c r="AL322" s="220">
        <v>88732591</v>
      </c>
      <c r="AM322" s="218">
        <v>26.6197773</v>
      </c>
      <c r="AN322" s="218">
        <v>238.7</v>
      </c>
      <c r="AO322" s="218" t="s">
        <v>81</v>
      </c>
      <c r="AP322" s="218"/>
      <c r="AQ322" s="218"/>
      <c r="AR322" s="218"/>
      <c r="AS322" s="218"/>
      <c r="AT322" s="218"/>
      <c r="AU322" s="218"/>
      <c r="AV322" s="218"/>
      <c r="AW322" s="218"/>
      <c r="AX322" s="218"/>
      <c r="AY322" s="218"/>
      <c r="AZ322" s="218"/>
      <c r="BA322" s="218"/>
      <c r="BB322" s="218"/>
      <c r="BC322" s="218"/>
      <c r="BD322" s="218"/>
      <c r="BE322" s="218"/>
      <c r="BF322" s="218"/>
      <c r="BG322" s="218"/>
      <c r="BH322" s="218"/>
      <c r="BI322" s="218"/>
      <c r="BJ322" s="222"/>
      <c r="BK322" s="199"/>
      <c r="BL322" s="218" t="s">
        <v>80</v>
      </c>
      <c r="BM322" s="218">
        <v>46075540</v>
      </c>
      <c r="BN322" s="218">
        <v>13.822662</v>
      </c>
      <c r="BO322" s="218">
        <v>154.2</v>
      </c>
      <c r="BP322" s="218" t="s">
        <v>103</v>
      </c>
      <c r="BQ322" s="218"/>
      <c r="BR322" s="218"/>
      <c r="BS322" s="218"/>
      <c r="BT322" s="218"/>
      <c r="BU322" s="218"/>
      <c r="BV322" s="218"/>
      <c r="BW322" s="218"/>
      <c r="BX322" s="218"/>
      <c r="BY322" s="199"/>
      <c r="BZ322" s="228" t="s">
        <v>84</v>
      </c>
      <c r="CA322" s="228"/>
      <c r="CB322" s="229">
        <f t="shared" si="88"/>
        <v>0</v>
      </c>
      <c r="CC322" s="218"/>
      <c r="CD322" s="228"/>
      <c r="CE322" s="230"/>
      <c r="CF322" s="230"/>
      <c r="CG322" s="230"/>
      <c r="CH322" s="230"/>
      <c r="CI322" s="230"/>
      <c r="CJ322" s="230"/>
      <c r="CK322" s="230"/>
      <c r="CL322" s="230"/>
      <c r="CM322" s="230"/>
      <c r="CN322" s="218"/>
      <c r="CO322" s="199"/>
      <c r="CP322" s="230" t="s">
        <v>80</v>
      </c>
      <c r="CQ322" s="234">
        <v>53024958</v>
      </c>
      <c r="CR322" s="230">
        <f t="shared" ref="CR322:CR324" si="102">CQ322*150/10^9</f>
        <v>7.9537437</v>
      </c>
      <c r="CS322" s="230"/>
      <c r="CT322" s="230" t="s">
        <v>604</v>
      </c>
      <c r="CU322" s="230"/>
      <c r="CV322" s="230"/>
      <c r="CW322" s="230"/>
    </row>
    <row r="323" ht="31.5" hidden="1" spans="1:101">
      <c r="A323" s="191">
        <v>1385</v>
      </c>
      <c r="B323" s="192" t="s">
        <v>1240</v>
      </c>
      <c r="C323" s="193" t="s">
        <v>1241</v>
      </c>
      <c r="D323" s="191" t="s">
        <v>111</v>
      </c>
      <c r="E323" s="199"/>
      <c r="F323" s="199"/>
      <c r="G323" s="199"/>
      <c r="H323" s="200" t="s">
        <v>1242</v>
      </c>
      <c r="I323" s="204"/>
      <c r="J323" s="202"/>
      <c r="K323" s="202"/>
      <c r="L323" s="164" t="str">
        <f>_xlfn.IFNA(VLOOKUP(B323,'[1]CDM Patients Data'!$B$1266:$O$5000,7,FALSE),"")</f>
        <v>Carcinosarcoma</v>
      </c>
      <c r="M323" s="164">
        <f>_xlfn.IFNA(VLOOKUP(B323,'[1]CDM Patients Data'!$B$1266:$O$5000,8,FALSE),"")</f>
        <v>0</v>
      </c>
      <c r="N323" s="164">
        <f>_xlfn.IFNA(VLOOKUP(B323,'[1]CDM Patients Data'!$B$1266:$O$5000,9,FALSE),"")</f>
        <v>0</v>
      </c>
      <c r="O323" s="164">
        <f>_xlfn.IFNA(VLOOKUP(B323,'[1]CDM Patients Data'!$B$1266:$O$3492,10,FALSE),"")</f>
        <v>0</v>
      </c>
      <c r="P323" s="164">
        <f>_xlfn.IFNA(VLOOKUP(B323,'[1]CDM Patients Data'!$B$1266:$O$3492,11,FALSE),"")</f>
        <v>0</v>
      </c>
      <c r="Q323" s="164">
        <f>_xlfn.IFNA(VLOOKUP(B323,'[1]CDM Patients Data'!$B$1266:$O$3492,12,FALSE),"")</f>
        <v>0</v>
      </c>
      <c r="R323" s="164">
        <f>_xlfn.IFNA(VLOOKUP(B323,'[1]CDM Patients Data'!$B$1266:$O$3492,13,FALSE),"")</f>
        <v>0</v>
      </c>
      <c r="S323" s="164">
        <f>_xlfn.IFNA(VLOOKUP(B323,'[1]CDM Patients Data'!$B$1266:$O$3492,14,FALSE),"")</f>
        <v>0</v>
      </c>
      <c r="T323" s="164" t="str">
        <f>_xlfn.IFNA(VLOOKUP(B323,'[1]CDM Patients Data'!$B$1266:$N$5000,6,FALSE),"")</f>
        <v>Manohar</v>
      </c>
      <c r="U323" s="164" t="s">
        <v>73</v>
      </c>
      <c r="V323" s="164" t="s">
        <v>73</v>
      </c>
      <c r="W323" s="164" t="s">
        <v>102</v>
      </c>
      <c r="X323" s="164" t="s">
        <v>1197</v>
      </c>
      <c r="Y323" s="164"/>
      <c r="Z323" s="164"/>
      <c r="AA323" s="164"/>
      <c r="AB323" s="164"/>
      <c r="AC323" s="210"/>
      <c r="AD323" s="211"/>
      <c r="AE323" s="211" t="s">
        <v>78</v>
      </c>
      <c r="AF323" s="199"/>
      <c r="AG323" s="199"/>
      <c r="AH323" s="214" t="s">
        <v>589</v>
      </c>
      <c r="AI323" s="199"/>
      <c r="AJ323" s="199"/>
      <c r="AK323" s="218" t="s">
        <v>84</v>
      </c>
      <c r="AL323" s="220"/>
      <c r="AM323" s="218"/>
      <c r="AN323" s="218"/>
      <c r="AO323" s="218" t="s">
        <v>76</v>
      </c>
      <c r="AP323" s="218" t="s">
        <v>118</v>
      </c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22"/>
      <c r="BK323" s="199"/>
      <c r="BL323" s="218" t="s">
        <v>84</v>
      </c>
      <c r="BM323" s="218"/>
      <c r="BN323" s="218"/>
      <c r="BO323" s="218"/>
      <c r="BP323" s="218" t="s">
        <v>373</v>
      </c>
      <c r="BQ323" s="218"/>
      <c r="BR323" s="218"/>
      <c r="BS323" s="218"/>
      <c r="BT323" s="218"/>
      <c r="BU323" s="218"/>
      <c r="BV323" s="218"/>
      <c r="BW323" s="218"/>
      <c r="BX323" s="218"/>
      <c r="BY323" s="199"/>
      <c r="BZ323" s="228" t="s">
        <v>84</v>
      </c>
      <c r="CA323" s="228"/>
      <c r="CB323" s="229">
        <f t="shared" ref="CB323:CB386" si="103">CA323*2*150/10^9</f>
        <v>0</v>
      </c>
      <c r="CC323" s="218"/>
      <c r="CD323" s="228"/>
      <c r="CE323" s="230"/>
      <c r="CF323" s="230"/>
      <c r="CG323" s="230"/>
      <c r="CH323" s="230"/>
      <c r="CI323" s="230"/>
      <c r="CJ323" s="230"/>
      <c r="CK323" s="230"/>
      <c r="CL323" s="230"/>
      <c r="CM323" s="230"/>
      <c r="CN323" s="218" t="s">
        <v>590</v>
      </c>
      <c r="CO323" s="199"/>
      <c r="CP323" s="230" t="s">
        <v>80</v>
      </c>
      <c r="CQ323" s="232">
        <v>16293512</v>
      </c>
      <c r="CR323" s="230">
        <f t="shared" si="102"/>
        <v>2.4440268</v>
      </c>
      <c r="CS323" s="230"/>
      <c r="CT323" s="230"/>
      <c r="CU323" s="230"/>
      <c r="CV323" s="230"/>
      <c r="CW323" s="230"/>
    </row>
    <row r="324" ht="30" hidden="1" spans="1:101">
      <c r="A324" s="191">
        <v>1386</v>
      </c>
      <c r="B324" s="192" t="s">
        <v>1243</v>
      </c>
      <c r="C324" s="193" t="s">
        <v>1244</v>
      </c>
      <c r="D324" s="191" t="s">
        <v>111</v>
      </c>
      <c r="E324" s="199"/>
      <c r="F324" s="199"/>
      <c r="G324" s="199"/>
      <c r="H324" s="200" t="s">
        <v>222</v>
      </c>
      <c r="I324" s="204"/>
      <c r="J324" s="202"/>
      <c r="K324" s="202"/>
      <c r="L324" s="164" t="str">
        <f>_xlfn.IFNA(VLOOKUP(B324,'[1]CDM Patients Data'!$B$1266:$O$5000,7,FALSE),"")</f>
        <v>Lung</v>
      </c>
      <c r="M324" s="164" t="str">
        <f>_xlfn.IFNA(VLOOKUP(B324,'[1]CDM Patients Data'!$B$1266:$O$5000,8,FALSE),"")</f>
        <v>Lower lobe, lung</v>
      </c>
      <c r="N324" s="164" t="str">
        <f>_xlfn.IFNA(VLOOKUP(B324,'[1]CDM Patients Data'!$B$1266:$O$5000,9,FALSE),"")</f>
        <v>Adenocarcinoma, NOS</v>
      </c>
      <c r="O324" s="164" t="str">
        <f>_xlfn.IFNA(VLOOKUP(B324,'[1]CDM Patients Data'!$B$1266:$O$3492,10,FALSE),"")</f>
        <v>Left</v>
      </c>
      <c r="P324" s="164">
        <f>_xlfn.IFNA(VLOOKUP(B324,'[1]CDM Patients Data'!$B$1266:$O$3492,11,FALSE),"")</f>
        <v>0</v>
      </c>
      <c r="Q324" s="164">
        <f>_xlfn.IFNA(VLOOKUP(B324,'[1]CDM Patients Data'!$B$1266:$O$3492,12,FALSE),"")</f>
        <v>0</v>
      </c>
      <c r="R324" s="164">
        <f>_xlfn.IFNA(VLOOKUP(B324,'[1]CDM Patients Data'!$B$1266:$O$3492,13,FALSE),"")</f>
        <v>0</v>
      </c>
      <c r="S324" s="164">
        <f>_xlfn.IFNA(VLOOKUP(B324,'[1]CDM Patients Data'!$B$1266:$O$3492,14,FALSE),"")</f>
        <v>0</v>
      </c>
      <c r="T324" s="164">
        <f>_xlfn.IFNA(VLOOKUP(B324,'[1]CDM Patients Data'!$B$1266:$N$5000,6,FALSE),"")</f>
        <v>0</v>
      </c>
      <c r="U324" s="164" t="s">
        <v>224</v>
      </c>
      <c r="V324" s="164" t="s">
        <v>225</v>
      </c>
      <c r="W324" s="164" t="s">
        <v>92</v>
      </c>
      <c r="X324" s="164" t="s">
        <v>131</v>
      </c>
      <c r="Y324" s="164"/>
      <c r="Z324" s="164"/>
      <c r="AA324" s="164"/>
      <c r="AB324" s="164"/>
      <c r="AC324" s="210"/>
      <c r="AD324" s="211"/>
      <c r="AE324" s="211" t="s">
        <v>78</v>
      </c>
      <c r="AF324" s="199"/>
      <c r="AG324" s="199"/>
      <c r="AH324" s="214" t="s">
        <v>589</v>
      </c>
      <c r="AI324" s="199"/>
      <c r="AJ324" s="199"/>
      <c r="AK324" s="218" t="s">
        <v>84</v>
      </c>
      <c r="AL324" s="220"/>
      <c r="AM324" s="218"/>
      <c r="AN324" s="218"/>
      <c r="AO324" s="218" t="s">
        <v>76</v>
      </c>
      <c r="AP324" s="218" t="s">
        <v>521</v>
      </c>
      <c r="AQ324" s="218" t="s">
        <v>118</v>
      </c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>
        <v>12.23</v>
      </c>
      <c r="BF324" s="218"/>
      <c r="BG324" s="218" t="str">
        <f t="shared" ref="BG324:BG329" si="104">IF(BE324&gt;15,"MSI-H",IF(BE324="","NA",IF(BE324&lt;15,"MSS")))</f>
        <v>MSS</v>
      </c>
      <c r="BH324" s="218"/>
      <c r="BI324" s="218"/>
      <c r="BJ324" s="222"/>
      <c r="BK324" s="199"/>
      <c r="BL324" s="218" t="s">
        <v>84</v>
      </c>
      <c r="BM324" s="218"/>
      <c r="BN324" s="218"/>
      <c r="BO324" s="218"/>
      <c r="BP324" s="218" t="s">
        <v>373</v>
      </c>
      <c r="BQ324" s="218"/>
      <c r="BR324" s="218"/>
      <c r="BS324" s="218"/>
      <c r="BT324" s="218"/>
      <c r="BU324" s="218"/>
      <c r="BV324" s="218"/>
      <c r="BW324" s="218"/>
      <c r="BX324" s="218"/>
      <c r="BY324" s="199"/>
      <c r="BZ324" s="228" t="s">
        <v>84</v>
      </c>
      <c r="CA324" s="228"/>
      <c r="CB324" s="229">
        <f t="shared" si="103"/>
        <v>0</v>
      </c>
      <c r="CC324" s="218"/>
      <c r="CD324" s="228"/>
      <c r="CE324" s="230"/>
      <c r="CF324" s="230"/>
      <c r="CG324" s="230"/>
      <c r="CH324" s="230"/>
      <c r="CI324" s="230"/>
      <c r="CJ324" s="230"/>
      <c r="CK324" s="230"/>
      <c r="CL324" s="230"/>
      <c r="CM324" s="230"/>
      <c r="CN324" s="218" t="s">
        <v>590</v>
      </c>
      <c r="CO324" s="199"/>
      <c r="CP324" s="230" t="s">
        <v>80</v>
      </c>
      <c r="CQ324" s="232">
        <v>4148188</v>
      </c>
      <c r="CR324" s="230">
        <f t="shared" si="102"/>
        <v>0.6222282</v>
      </c>
      <c r="CS324" s="230"/>
      <c r="CT324" s="230"/>
      <c r="CU324" s="230"/>
      <c r="CV324" s="230"/>
      <c r="CW324" s="230"/>
    </row>
    <row r="325" ht="45" hidden="1" spans="1:101">
      <c r="A325" s="191">
        <v>1387</v>
      </c>
      <c r="B325" s="192" t="s">
        <v>1245</v>
      </c>
      <c r="C325" s="193" t="s">
        <v>1246</v>
      </c>
      <c r="D325" s="191" t="s">
        <v>88</v>
      </c>
      <c r="E325" s="199"/>
      <c r="F325" s="199"/>
      <c r="G325" s="199"/>
      <c r="H325" s="200" t="s">
        <v>222</v>
      </c>
      <c r="I325" s="204" t="s">
        <v>172</v>
      </c>
      <c r="J325" s="202"/>
      <c r="K325" s="202"/>
      <c r="L325" s="164" t="str">
        <f>_xlfn.IFNA(VLOOKUP(B325,'[1]CDM Patients Data'!$B$1266:$O$5000,7,FALSE),"")</f>
        <v>Breast</v>
      </c>
      <c r="M325" s="164">
        <f>_xlfn.IFNA(VLOOKUP(B325,'[1]CDM Patients Data'!$B$1266:$O$5000,8,FALSE),"")</f>
        <v>0</v>
      </c>
      <c r="N325" s="164">
        <f>_xlfn.IFNA(VLOOKUP(B325,'[1]CDM Patients Data'!$B$1266:$O$5000,9,FALSE),"")</f>
        <v>0</v>
      </c>
      <c r="O325" s="164">
        <f>_xlfn.IFNA(VLOOKUP(B325,'[1]CDM Patients Data'!$B$1266:$O$3492,10,FALSE),"")</f>
        <v>0</v>
      </c>
      <c r="P325" s="164">
        <f>_xlfn.IFNA(VLOOKUP(B325,'[1]CDM Patients Data'!$B$1266:$O$3492,11,FALSE),"")</f>
        <v>0</v>
      </c>
      <c r="Q325" s="164">
        <f>_xlfn.IFNA(VLOOKUP(B325,'[1]CDM Patients Data'!$B$1266:$O$3492,12,FALSE),"")</f>
        <v>0</v>
      </c>
      <c r="R325" s="164">
        <f>_xlfn.IFNA(VLOOKUP(B325,'[1]CDM Patients Data'!$B$1266:$O$3492,13,FALSE),"")</f>
        <v>0</v>
      </c>
      <c r="S325" s="164">
        <f>_xlfn.IFNA(VLOOKUP(B325,'[1]CDM Patients Data'!$B$1266:$O$3492,14,FALSE),"")</f>
        <v>0</v>
      </c>
      <c r="T325" s="164" t="str">
        <f>_xlfn.IFNA(VLOOKUP(B325,'[1]CDM Patients Data'!$B$1266:$N$5000,6,FALSE),"")</f>
        <v>Manohar</v>
      </c>
      <c r="U325" s="164" t="s">
        <v>90</v>
      </c>
      <c r="V325" s="164" t="s">
        <v>107</v>
      </c>
      <c r="W325" s="164" t="s">
        <v>92</v>
      </c>
      <c r="X325" s="164" t="s">
        <v>93</v>
      </c>
      <c r="Y325" s="164"/>
      <c r="Z325" s="164"/>
      <c r="AA325" s="164"/>
      <c r="AB325" s="164"/>
      <c r="AC325" s="210"/>
      <c r="AD325" s="211"/>
      <c r="AE325" s="211"/>
      <c r="AF325" s="199"/>
      <c r="AG325" s="199"/>
      <c r="AH325" s="214" t="s">
        <v>589</v>
      </c>
      <c r="AI325" s="199"/>
      <c r="AJ325" s="199"/>
      <c r="AK325" s="218" t="s">
        <v>84</v>
      </c>
      <c r="AL325" s="220"/>
      <c r="AM325" s="218"/>
      <c r="AN325" s="218"/>
      <c r="AO325" s="218" t="s">
        <v>76</v>
      </c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218"/>
      <c r="BD325" s="218"/>
      <c r="BE325" s="218">
        <v>11.25</v>
      </c>
      <c r="BF325" s="218"/>
      <c r="BG325" s="218" t="str">
        <f t="shared" si="104"/>
        <v>MSS</v>
      </c>
      <c r="BH325" s="218"/>
      <c r="BI325" s="218"/>
      <c r="BJ325" s="222"/>
      <c r="BK325" s="199"/>
      <c r="BL325" s="218" t="s">
        <v>84</v>
      </c>
      <c r="BM325" s="218"/>
      <c r="BN325" s="218"/>
      <c r="BO325" s="218"/>
      <c r="BP325" s="218" t="s">
        <v>373</v>
      </c>
      <c r="BQ325" s="218"/>
      <c r="BR325" s="218"/>
      <c r="BS325" s="218"/>
      <c r="BT325" s="218"/>
      <c r="BU325" s="218"/>
      <c r="BV325" s="218"/>
      <c r="BW325" s="218"/>
      <c r="BX325" s="218"/>
      <c r="BY325" s="199"/>
      <c r="BZ325" s="228" t="s">
        <v>84</v>
      </c>
      <c r="CA325" s="228"/>
      <c r="CB325" s="229">
        <f t="shared" si="103"/>
        <v>0</v>
      </c>
      <c r="CC325" s="218"/>
      <c r="CD325" s="228"/>
      <c r="CE325" s="230"/>
      <c r="CF325" s="230"/>
      <c r="CG325" s="230"/>
      <c r="CH325" s="230"/>
      <c r="CI325" s="230"/>
      <c r="CJ325" s="230"/>
      <c r="CK325" s="230"/>
      <c r="CL325" s="230"/>
      <c r="CM325" s="230"/>
      <c r="CN325" s="218"/>
      <c r="CO325" s="199"/>
      <c r="CP325" s="230" t="s">
        <v>84</v>
      </c>
      <c r="CQ325" s="232"/>
      <c r="CR325" s="230"/>
      <c r="CS325" s="230"/>
      <c r="CT325" s="230"/>
      <c r="CU325" s="230"/>
      <c r="CV325" s="230"/>
      <c r="CW325" s="230"/>
    </row>
    <row r="326" ht="31.5" hidden="1" spans="1:101">
      <c r="A326" s="191">
        <v>1388</v>
      </c>
      <c r="B326" s="192" t="s">
        <v>1247</v>
      </c>
      <c r="C326" s="193" t="s">
        <v>1248</v>
      </c>
      <c r="D326" s="191" t="s">
        <v>99</v>
      </c>
      <c r="E326" s="199"/>
      <c r="F326" s="199"/>
      <c r="G326" s="199"/>
      <c r="H326" s="200" t="s">
        <v>1249</v>
      </c>
      <c r="I326" s="204" t="s">
        <v>172</v>
      </c>
      <c r="J326" s="202"/>
      <c r="K326" s="202"/>
      <c r="L326" s="164" t="str">
        <f>_xlfn.IFNA(VLOOKUP(B326,'[1]CDM Patients Data'!$B$1266:$O$5000,7,FALSE),"")</f>
        <v>Rectum</v>
      </c>
      <c r="M326" s="164">
        <f>_xlfn.IFNA(VLOOKUP(B326,'[1]CDM Patients Data'!$B$1266:$O$5000,8,FALSE),"")</f>
        <v>0</v>
      </c>
      <c r="N326" s="164">
        <f>_xlfn.IFNA(VLOOKUP(B326,'[1]CDM Patients Data'!$B$1266:$O$5000,9,FALSE),"")</f>
        <v>0</v>
      </c>
      <c r="O326" s="164">
        <f>_xlfn.IFNA(VLOOKUP(B326,'[1]CDM Patients Data'!$B$1266:$O$3492,10,FALSE),"")</f>
        <v>0</v>
      </c>
      <c r="P326" s="164">
        <f>_xlfn.IFNA(VLOOKUP(B326,'[1]CDM Patients Data'!$B$1266:$O$3492,11,FALSE),"")</f>
        <v>0</v>
      </c>
      <c r="Q326" s="164">
        <f>_xlfn.IFNA(VLOOKUP(B326,'[1]CDM Patients Data'!$B$1266:$O$3492,12,FALSE),"")</f>
        <v>0</v>
      </c>
      <c r="R326" s="164">
        <f>_xlfn.IFNA(VLOOKUP(B326,'[1]CDM Patients Data'!$B$1266:$O$3492,13,FALSE),"")</f>
        <v>0</v>
      </c>
      <c r="S326" s="164">
        <f>_xlfn.IFNA(VLOOKUP(B326,'[1]CDM Patients Data'!$B$1266:$O$3492,14,FALSE),"")</f>
        <v>0</v>
      </c>
      <c r="T326" s="164" t="str">
        <f>_xlfn.IFNA(VLOOKUP(B326,'[1]CDM Patients Data'!$B$1266:$N$5000,6,FALSE),"")</f>
        <v>Manohar</v>
      </c>
      <c r="U326" s="164" t="s">
        <v>287</v>
      </c>
      <c r="V326" s="164" t="s">
        <v>288</v>
      </c>
      <c r="W326" s="164" t="s">
        <v>130</v>
      </c>
      <c r="X326" s="164" t="s">
        <v>131</v>
      </c>
      <c r="Y326" s="164"/>
      <c r="Z326" s="164"/>
      <c r="AA326" s="164"/>
      <c r="AB326" s="164"/>
      <c r="AC326" s="210"/>
      <c r="AD326" s="211"/>
      <c r="AE326" s="211"/>
      <c r="AF326" s="199"/>
      <c r="AG326" s="199"/>
      <c r="AH326" s="214" t="s">
        <v>589</v>
      </c>
      <c r="AI326" s="199"/>
      <c r="AJ326" s="199"/>
      <c r="AK326" s="218" t="s">
        <v>84</v>
      </c>
      <c r="AL326" s="220"/>
      <c r="AM326" s="218"/>
      <c r="AN326" s="218"/>
      <c r="AO326" s="218" t="s">
        <v>76</v>
      </c>
      <c r="AP326" s="218"/>
      <c r="AQ326" s="218"/>
      <c r="AR326" s="218"/>
      <c r="AS326" s="218"/>
      <c r="AT326" s="218"/>
      <c r="AU326" s="218"/>
      <c r="AV326" s="218"/>
      <c r="AW326" s="218"/>
      <c r="AX326" s="218"/>
      <c r="AY326" s="218"/>
      <c r="AZ326" s="218"/>
      <c r="BA326" s="218"/>
      <c r="BB326" s="218"/>
      <c r="BC326" s="218"/>
      <c r="BD326" s="218"/>
      <c r="BE326" s="218"/>
      <c r="BF326" s="218"/>
      <c r="BG326" s="218"/>
      <c r="BH326" s="218"/>
      <c r="BI326" s="218"/>
      <c r="BJ326" s="222"/>
      <c r="BK326" s="199"/>
      <c r="BL326" s="218" t="s">
        <v>84</v>
      </c>
      <c r="BM326" s="218"/>
      <c r="BN326" s="218"/>
      <c r="BO326" s="218"/>
      <c r="BP326" s="218" t="s">
        <v>373</v>
      </c>
      <c r="BQ326" s="218"/>
      <c r="BR326" s="218"/>
      <c r="BS326" s="218"/>
      <c r="BT326" s="218"/>
      <c r="BU326" s="218"/>
      <c r="BV326" s="218"/>
      <c r="BW326" s="218"/>
      <c r="BX326" s="218"/>
      <c r="BY326" s="199"/>
      <c r="BZ326" s="228" t="s">
        <v>84</v>
      </c>
      <c r="CA326" s="228"/>
      <c r="CB326" s="229">
        <f t="shared" si="103"/>
        <v>0</v>
      </c>
      <c r="CC326" s="218"/>
      <c r="CD326" s="228"/>
      <c r="CE326" s="230"/>
      <c r="CF326" s="230"/>
      <c r="CG326" s="230"/>
      <c r="CH326" s="230"/>
      <c r="CI326" s="230"/>
      <c r="CJ326" s="230"/>
      <c r="CK326" s="230"/>
      <c r="CL326" s="230"/>
      <c r="CM326" s="230"/>
      <c r="CN326" s="218"/>
      <c r="CO326" s="199"/>
      <c r="CP326" s="230" t="s">
        <v>84</v>
      </c>
      <c r="CQ326" s="232"/>
      <c r="CR326" s="230"/>
      <c r="CS326" s="230"/>
      <c r="CT326" s="230"/>
      <c r="CU326" s="230"/>
      <c r="CV326" s="230"/>
      <c r="CW326" s="230"/>
    </row>
    <row r="327" ht="60" hidden="1" spans="1:101">
      <c r="A327" s="191">
        <v>1389</v>
      </c>
      <c r="B327" s="192" t="s">
        <v>1250</v>
      </c>
      <c r="C327" s="193" t="s">
        <v>1251</v>
      </c>
      <c r="D327" s="191" t="s">
        <v>71</v>
      </c>
      <c r="E327" s="199"/>
      <c r="F327" s="199"/>
      <c r="G327" s="199"/>
      <c r="H327" s="200" t="s">
        <v>1252</v>
      </c>
      <c r="I327" s="204"/>
      <c r="J327" s="202"/>
      <c r="K327" s="202"/>
      <c r="L327" s="164" t="str">
        <f>_xlfn.IFNA(VLOOKUP(B327,'[1]CDM Patients Data'!$B$1266:$O$5000,7,FALSE),"")</f>
        <v>Cheek mucosa</v>
      </c>
      <c r="M327" s="164">
        <f>_xlfn.IFNA(VLOOKUP(B327,'[1]CDM Patients Data'!$B$1266:$O$5000,8,FALSE),"")</f>
        <v>0</v>
      </c>
      <c r="N327" s="164">
        <f>_xlfn.IFNA(VLOOKUP(B327,'[1]CDM Patients Data'!$B$1266:$O$5000,9,FALSE),"")</f>
        <v>0</v>
      </c>
      <c r="O327" s="164">
        <f>_xlfn.IFNA(VLOOKUP(B327,'[1]CDM Patients Data'!$B$1266:$O$3492,10,FALSE),"")</f>
        <v>0</v>
      </c>
      <c r="P327" s="164">
        <f>_xlfn.IFNA(VLOOKUP(B327,'[1]CDM Patients Data'!$B$1266:$O$3492,11,FALSE),"")</f>
        <v>0</v>
      </c>
      <c r="Q327" s="164">
        <f>_xlfn.IFNA(VLOOKUP(B327,'[1]CDM Patients Data'!$B$1266:$O$3492,12,FALSE),"")</f>
        <v>0</v>
      </c>
      <c r="R327" s="164">
        <f>_xlfn.IFNA(VLOOKUP(B327,'[1]CDM Patients Data'!$B$1266:$O$3492,13,FALSE),"")</f>
        <v>0</v>
      </c>
      <c r="S327" s="164">
        <f>_xlfn.IFNA(VLOOKUP(B327,'[1]CDM Patients Data'!$B$1266:$O$3492,14,FALSE),"")</f>
        <v>0</v>
      </c>
      <c r="T327" s="164" t="str">
        <f>_xlfn.IFNA(VLOOKUP(B327,'[1]CDM Patients Data'!$B$1266:$N$5000,6,FALSE),"")</f>
        <v>Manohar</v>
      </c>
      <c r="U327" s="164" t="s">
        <v>794</v>
      </c>
      <c r="V327" s="164" t="s">
        <v>795</v>
      </c>
      <c r="W327" s="164" t="s">
        <v>92</v>
      </c>
      <c r="X327" s="164" t="s">
        <v>139</v>
      </c>
      <c r="Y327" s="164"/>
      <c r="Z327" s="164"/>
      <c r="AA327" s="164"/>
      <c r="AB327" s="164"/>
      <c r="AC327" s="210"/>
      <c r="AD327" s="211"/>
      <c r="AE327" s="211" t="s">
        <v>78</v>
      </c>
      <c r="AF327" s="199"/>
      <c r="AG327" s="199"/>
      <c r="AH327" s="214" t="s">
        <v>79</v>
      </c>
      <c r="AI327" s="199"/>
      <c r="AJ327" s="199"/>
      <c r="AK327" s="218" t="s">
        <v>80</v>
      </c>
      <c r="AL327" s="220">
        <v>118075980</v>
      </c>
      <c r="AM327" s="218">
        <v>35.422794</v>
      </c>
      <c r="AN327" s="218">
        <v>187</v>
      </c>
      <c r="AO327" s="218" t="s">
        <v>81</v>
      </c>
      <c r="AP327" s="218"/>
      <c r="AQ327" s="218"/>
      <c r="AR327" s="218"/>
      <c r="AS327" s="218"/>
      <c r="AT327" s="218"/>
      <c r="AU327" s="218"/>
      <c r="AV327" s="218"/>
      <c r="AW327" s="218"/>
      <c r="AX327" s="218"/>
      <c r="AY327" s="218"/>
      <c r="AZ327" s="218"/>
      <c r="BA327" s="218"/>
      <c r="BB327" s="218"/>
      <c r="BC327" s="218"/>
      <c r="BD327" s="218"/>
      <c r="BE327" s="218"/>
      <c r="BF327" s="218"/>
      <c r="BG327" s="218"/>
      <c r="BH327" s="218"/>
      <c r="BI327" s="218"/>
      <c r="BJ327" s="222"/>
      <c r="BK327" s="199"/>
      <c r="BL327" s="218" t="s">
        <v>84</v>
      </c>
      <c r="BM327" s="218"/>
      <c r="BN327" s="218"/>
      <c r="BO327" s="218"/>
      <c r="BP327" s="218" t="s">
        <v>373</v>
      </c>
      <c r="BQ327" s="218"/>
      <c r="BR327" s="218"/>
      <c r="BS327" s="218"/>
      <c r="BT327" s="218"/>
      <c r="BU327" s="218"/>
      <c r="BV327" s="218"/>
      <c r="BW327" s="218"/>
      <c r="BX327" s="218"/>
      <c r="BY327" s="199"/>
      <c r="BZ327" s="228" t="s">
        <v>84</v>
      </c>
      <c r="CA327" s="228"/>
      <c r="CB327" s="229">
        <f t="shared" si="103"/>
        <v>0</v>
      </c>
      <c r="CC327" s="218"/>
      <c r="CD327" s="228"/>
      <c r="CE327" s="230"/>
      <c r="CF327" s="230"/>
      <c r="CG327" s="230"/>
      <c r="CH327" s="230"/>
      <c r="CI327" s="230"/>
      <c r="CJ327" s="230"/>
      <c r="CK327" s="230"/>
      <c r="CL327" s="230"/>
      <c r="CM327" s="230"/>
      <c r="CN327" s="218" t="s">
        <v>159</v>
      </c>
      <c r="CO327" s="199"/>
      <c r="CP327" s="230" t="s">
        <v>84</v>
      </c>
      <c r="CQ327" s="232"/>
      <c r="CR327" s="230"/>
      <c r="CS327" s="230"/>
      <c r="CT327" s="230"/>
      <c r="CU327" s="230"/>
      <c r="CV327" s="230"/>
      <c r="CW327" s="230"/>
    </row>
    <row r="328" ht="60" hidden="1" spans="1:101">
      <c r="A328" s="191">
        <v>1390</v>
      </c>
      <c r="B328" s="192" t="s">
        <v>1253</v>
      </c>
      <c r="C328" s="193" t="s">
        <v>1254</v>
      </c>
      <c r="D328" s="191" t="s">
        <v>111</v>
      </c>
      <c r="E328" s="199"/>
      <c r="F328" s="199"/>
      <c r="G328" s="199"/>
      <c r="H328" s="200" t="s">
        <v>1255</v>
      </c>
      <c r="I328" s="204"/>
      <c r="J328" s="202"/>
      <c r="K328" s="202"/>
      <c r="L328" s="164" t="str">
        <f>_xlfn.IFNA(VLOOKUP(B328,'[1]CDM Patients Data'!$B$1266:$O$5000,7,FALSE),"")</f>
        <v>Nasal cavity and middle ear</v>
      </c>
      <c r="M328" s="164" t="str">
        <f>_xlfn.IFNA(VLOOKUP(B328,'[1]CDM Patients Data'!$B$1266:$O$5000,8,FALSE),"")</f>
        <v>Nasal cavity (excludes Nose, NOS C76.0)</v>
      </c>
      <c r="N328" s="164" t="str">
        <f>_xlfn.IFNA(VLOOKUP(B328,'[1]CDM Patients Data'!$B$1266:$O$5000,9,FALSE),"")</f>
        <v>Mucosal lentiginous melanoma</v>
      </c>
      <c r="O328" s="164" t="str">
        <f>_xlfn.IFNA(VLOOKUP(B328,'[1]CDM Patients Data'!$B$1266:$O$3492,10,FALSE),"")</f>
        <v>Unknown</v>
      </c>
      <c r="P328" s="164">
        <f>_xlfn.IFNA(VLOOKUP(B328,'[1]CDM Patients Data'!$B$1266:$O$3492,11,FALSE),"")</f>
        <v>0</v>
      </c>
      <c r="Q328" s="164">
        <f>_xlfn.IFNA(VLOOKUP(B328,'[1]CDM Patients Data'!$B$1266:$O$3492,12,FALSE),"")</f>
        <v>0</v>
      </c>
      <c r="R328" s="164">
        <f>_xlfn.IFNA(VLOOKUP(B328,'[1]CDM Patients Data'!$B$1266:$O$3492,13,FALSE),"")</f>
        <v>0</v>
      </c>
      <c r="S328" s="164">
        <f>_xlfn.IFNA(VLOOKUP(B328,'[1]CDM Patients Data'!$B$1266:$O$3492,14,FALSE),"")</f>
        <v>0</v>
      </c>
      <c r="T328" s="164" t="str">
        <f>_xlfn.IFNA(VLOOKUP(B328,'[1]CDM Patients Data'!$B$1266:$N$5000,6,FALSE),"")</f>
        <v>Manohar</v>
      </c>
      <c r="U328" s="164" t="s">
        <v>1256</v>
      </c>
      <c r="V328" s="164" t="s">
        <v>1257</v>
      </c>
      <c r="W328" s="164" t="s">
        <v>74</v>
      </c>
      <c r="X328" s="164" t="s">
        <v>1258</v>
      </c>
      <c r="Y328" s="164"/>
      <c r="Z328" s="164"/>
      <c r="AA328" s="164"/>
      <c r="AB328" s="164"/>
      <c r="AC328" s="210"/>
      <c r="AD328" s="211"/>
      <c r="AE328" s="211" t="s">
        <v>78</v>
      </c>
      <c r="AF328" s="199"/>
      <c r="AG328" s="199"/>
      <c r="AH328" s="214" t="s">
        <v>79</v>
      </c>
      <c r="AI328" s="199"/>
      <c r="AJ328" s="199"/>
      <c r="AK328" s="218" t="s">
        <v>80</v>
      </c>
      <c r="AL328" s="220">
        <v>83465468</v>
      </c>
      <c r="AM328" s="218">
        <v>25.0396404</v>
      </c>
      <c r="AN328" s="218">
        <v>177.8</v>
      </c>
      <c r="AO328" s="218" t="s">
        <v>81</v>
      </c>
      <c r="AP328" s="218" t="s">
        <v>923</v>
      </c>
      <c r="AQ328" s="218"/>
      <c r="AR328" s="218"/>
      <c r="AS328" s="218"/>
      <c r="AT328" s="218"/>
      <c r="AU328" s="218"/>
      <c r="AV328" s="218"/>
      <c r="AW328" s="218"/>
      <c r="AX328" s="218"/>
      <c r="AY328" s="218"/>
      <c r="AZ328" s="218"/>
      <c r="BA328" s="218"/>
      <c r="BB328" s="218"/>
      <c r="BC328" s="218"/>
      <c r="BD328" s="218">
        <v>45.72</v>
      </c>
      <c r="BE328" s="218">
        <v>12.97</v>
      </c>
      <c r="BF328" s="218" t="str">
        <f>IF(BD328&gt;15,"HIGH",IF(BD328="","NA",IF(BD328="CE-Awaited for standardization","UNDER_STANDARDIZATION",IF(BD328&lt;15,"LOW"))))</f>
        <v>HIGH</v>
      </c>
      <c r="BG328" s="218" t="str">
        <f t="shared" si="104"/>
        <v>MSS</v>
      </c>
      <c r="BH328" s="218"/>
      <c r="BI328" s="218"/>
      <c r="BJ328" s="222"/>
      <c r="BK328" s="199"/>
      <c r="BL328" s="218" t="s">
        <v>84</v>
      </c>
      <c r="BM328" s="218"/>
      <c r="BN328" s="218"/>
      <c r="BO328" s="218"/>
      <c r="BP328" s="218" t="s">
        <v>373</v>
      </c>
      <c r="BQ328" s="218"/>
      <c r="BR328" s="218"/>
      <c r="BS328" s="218"/>
      <c r="BT328" s="218"/>
      <c r="BU328" s="218"/>
      <c r="BV328" s="218"/>
      <c r="BW328" s="218"/>
      <c r="BX328" s="218"/>
      <c r="BY328" s="199"/>
      <c r="BZ328" s="228" t="s">
        <v>84</v>
      </c>
      <c r="CA328" s="228"/>
      <c r="CB328" s="229">
        <f t="shared" si="103"/>
        <v>0</v>
      </c>
      <c r="CC328" s="218"/>
      <c r="CD328" s="228"/>
      <c r="CE328" s="230"/>
      <c r="CF328" s="230"/>
      <c r="CG328" s="230"/>
      <c r="CH328" s="230"/>
      <c r="CI328" s="230"/>
      <c r="CJ328" s="230"/>
      <c r="CK328" s="230"/>
      <c r="CL328" s="230"/>
      <c r="CM328" s="230"/>
      <c r="CN328" s="218" t="s">
        <v>590</v>
      </c>
      <c r="CO328" s="199"/>
      <c r="CP328" s="230" t="s">
        <v>80</v>
      </c>
      <c r="CQ328" s="232">
        <v>15218704</v>
      </c>
      <c r="CR328" s="230">
        <f t="shared" ref="CR328:CR330" si="105">CQ328*150/10^9</f>
        <v>2.2828056</v>
      </c>
      <c r="CS328" s="230"/>
      <c r="CT328" s="230"/>
      <c r="CU328" s="230"/>
      <c r="CV328" s="230"/>
      <c r="CW328" s="230"/>
    </row>
    <row r="329" ht="60" hidden="1" spans="1:101">
      <c r="A329" s="191">
        <v>1391</v>
      </c>
      <c r="B329" s="192" t="s">
        <v>1259</v>
      </c>
      <c r="C329" s="193" t="s">
        <v>1260</v>
      </c>
      <c r="D329" s="191" t="s">
        <v>111</v>
      </c>
      <c r="E329" s="199"/>
      <c r="F329" s="199"/>
      <c r="G329" s="199"/>
      <c r="H329" s="200" t="s">
        <v>297</v>
      </c>
      <c r="I329" s="204" t="s">
        <v>1261</v>
      </c>
      <c r="J329" s="202"/>
      <c r="K329" s="202"/>
      <c r="L329" s="164" t="str">
        <f>_xlfn.IFNA(VLOOKUP(B329,'[1]CDM Patients Data'!$B$1266:$O$5000,7,FALSE),"")</f>
        <v>Lung</v>
      </c>
      <c r="M329" s="164" t="str">
        <f>_xlfn.IFNA(VLOOKUP(B329,'[1]CDM Patients Data'!$B$1266:$O$5000,8,FALSE),"")</f>
        <v>Upper lobe, lung</v>
      </c>
      <c r="N329" s="164" t="str">
        <f>_xlfn.IFNA(VLOOKUP(B329,'[1]CDM Patients Data'!$B$1266:$O$5000,9,FALSE),"")</f>
        <v>Squamous cell carcinoma, NOS</v>
      </c>
      <c r="O329" s="164" t="str">
        <f>_xlfn.IFNA(VLOOKUP(B329,'[1]CDM Patients Data'!$B$1266:$O$3492,10,FALSE),"")</f>
        <v>Left</v>
      </c>
      <c r="P329" s="164">
        <f>_xlfn.IFNA(VLOOKUP(B329,'[1]CDM Patients Data'!$B$1266:$O$3492,11,FALSE),"")</f>
        <v>0</v>
      </c>
      <c r="Q329" s="164">
        <f>_xlfn.IFNA(VLOOKUP(B329,'[1]CDM Patients Data'!$B$1266:$O$3492,12,FALSE),"")</f>
        <v>0</v>
      </c>
      <c r="R329" s="164">
        <f>_xlfn.IFNA(VLOOKUP(B329,'[1]CDM Patients Data'!$B$1266:$O$3492,13,FALSE),"")</f>
        <v>0</v>
      </c>
      <c r="S329" s="164">
        <f>_xlfn.IFNA(VLOOKUP(B329,'[1]CDM Patients Data'!$B$1266:$O$3492,14,FALSE),"")</f>
        <v>0</v>
      </c>
      <c r="T329" s="164">
        <f>_xlfn.IFNA(VLOOKUP(B329,'[1]CDM Patients Data'!$B$1266:$N$5000,6,FALSE),"")</f>
        <v>0</v>
      </c>
      <c r="U329" s="164" t="s">
        <v>224</v>
      </c>
      <c r="V329" s="164" t="s">
        <v>299</v>
      </c>
      <c r="W329" s="164" t="s">
        <v>92</v>
      </c>
      <c r="X329" s="164" t="s">
        <v>139</v>
      </c>
      <c r="Y329" s="164"/>
      <c r="Z329" s="164"/>
      <c r="AA329" s="164"/>
      <c r="AB329" s="164"/>
      <c r="AC329" s="210"/>
      <c r="AD329" s="211"/>
      <c r="AE329" s="211" t="s">
        <v>78</v>
      </c>
      <c r="AF329" s="199"/>
      <c r="AG329" s="199"/>
      <c r="AH329" s="233" t="s">
        <v>589</v>
      </c>
      <c r="AI329" s="199"/>
      <c r="AJ329" s="199"/>
      <c r="AK329" s="218" t="s">
        <v>80</v>
      </c>
      <c r="AL329" s="220">
        <v>9407025</v>
      </c>
      <c r="AM329" s="218">
        <v>2.8221075</v>
      </c>
      <c r="AN329" s="218">
        <v>281.7</v>
      </c>
      <c r="AO329" s="218" t="s">
        <v>81</v>
      </c>
      <c r="AP329" s="218" t="s">
        <v>158</v>
      </c>
      <c r="AQ329" s="218" t="s">
        <v>118</v>
      </c>
      <c r="AR329" s="218"/>
      <c r="AS329" s="218"/>
      <c r="AT329" s="218"/>
      <c r="AU329" s="218"/>
      <c r="AV329" s="218"/>
      <c r="AW329" s="218"/>
      <c r="AX329" s="218"/>
      <c r="AY329" s="218"/>
      <c r="AZ329" s="218"/>
      <c r="BA329" s="218"/>
      <c r="BB329" s="218"/>
      <c r="BC329" s="218"/>
      <c r="BD329" s="218">
        <v>15.7</v>
      </c>
      <c r="BE329" s="218">
        <v>10.49</v>
      </c>
      <c r="BF329" s="218" t="str">
        <f>IF(BD329&gt;15,"HIGH",IF(BD329="","NA",IF(BD329="CE-Awaited for standardization","UNDER_STANDARDIZATION",IF(BD329&lt;15,"LOW"))))</f>
        <v>HIGH</v>
      </c>
      <c r="BG329" s="218" t="str">
        <f t="shared" si="104"/>
        <v>MSS</v>
      </c>
      <c r="BH329" s="218"/>
      <c r="BI329" s="218"/>
      <c r="BJ329" s="222"/>
      <c r="BK329" s="199"/>
      <c r="BL329" s="218" t="s">
        <v>84</v>
      </c>
      <c r="BM329" s="218"/>
      <c r="BN329" s="218"/>
      <c r="BO329" s="218"/>
      <c r="BP329" s="218" t="s">
        <v>373</v>
      </c>
      <c r="BQ329" s="218"/>
      <c r="BR329" s="218"/>
      <c r="BS329" s="218"/>
      <c r="BT329" s="218"/>
      <c r="BU329" s="218"/>
      <c r="BV329" s="218"/>
      <c r="BW329" s="218"/>
      <c r="BX329" s="218"/>
      <c r="BY329" s="199"/>
      <c r="BZ329" s="228" t="s">
        <v>84</v>
      </c>
      <c r="CA329" s="228"/>
      <c r="CB329" s="229">
        <f t="shared" si="103"/>
        <v>0</v>
      </c>
      <c r="CC329" s="218"/>
      <c r="CD329" s="228"/>
      <c r="CE329" s="230"/>
      <c r="CF329" s="230"/>
      <c r="CG329" s="230"/>
      <c r="CH329" s="230"/>
      <c r="CI329" s="230"/>
      <c r="CJ329" s="230"/>
      <c r="CK329" s="230"/>
      <c r="CL329" s="230"/>
      <c r="CM329" s="230"/>
      <c r="CN329" s="218" t="s">
        <v>590</v>
      </c>
      <c r="CO329" s="199"/>
      <c r="CP329" s="230" t="s">
        <v>80</v>
      </c>
      <c r="CQ329" s="232">
        <v>63588888</v>
      </c>
      <c r="CR329" s="230">
        <f t="shared" si="105"/>
        <v>9.5383332</v>
      </c>
      <c r="CS329" s="230"/>
      <c r="CT329" s="230"/>
      <c r="CU329" s="230"/>
      <c r="CV329" s="230"/>
      <c r="CW329" s="230"/>
    </row>
    <row r="330" ht="30" spans="1:101">
      <c r="A330" s="191">
        <v>1392</v>
      </c>
      <c r="B330" s="192" t="s">
        <v>1262</v>
      </c>
      <c r="C330" s="193" t="s">
        <v>1263</v>
      </c>
      <c r="D330" s="191" t="s">
        <v>122</v>
      </c>
      <c r="E330" s="199"/>
      <c r="F330" s="199"/>
      <c r="G330" s="199"/>
      <c r="H330" s="200" t="s">
        <v>1264</v>
      </c>
      <c r="I330" s="204" t="s">
        <v>1265</v>
      </c>
      <c r="J330" s="202"/>
      <c r="K330" s="202"/>
      <c r="L330" s="164" t="str">
        <f>_xlfn.IFNA(VLOOKUP(B330,'[1]CDM Patients Data'!$B$1266:$O$5000,7,FALSE),"")</f>
        <v>Brain</v>
      </c>
      <c r="M330" s="164">
        <f>_xlfn.IFNA(VLOOKUP(B330,'[1]CDM Patients Data'!$B$1266:$O$5000,8,FALSE),"")</f>
        <v>0</v>
      </c>
      <c r="N330" s="164">
        <f>_xlfn.IFNA(VLOOKUP(B330,'[1]CDM Patients Data'!$B$1266:$O$5000,9,FALSE),"")</f>
        <v>0</v>
      </c>
      <c r="O330" s="164">
        <f>_xlfn.IFNA(VLOOKUP(B330,'[1]CDM Patients Data'!$B$1266:$O$3492,10,FALSE),"")</f>
        <v>0</v>
      </c>
      <c r="P330" s="164">
        <f>_xlfn.IFNA(VLOOKUP(B330,'[1]CDM Patients Data'!$B$1266:$O$3492,11,FALSE),"")</f>
        <v>0</v>
      </c>
      <c r="Q330" s="164">
        <f>_xlfn.IFNA(VLOOKUP(B330,'[1]CDM Patients Data'!$B$1266:$O$3492,12,FALSE),"")</f>
        <v>0</v>
      </c>
      <c r="R330" s="164">
        <f>_xlfn.IFNA(VLOOKUP(B330,'[1]CDM Patients Data'!$B$1266:$O$3492,13,FALSE),"")</f>
        <v>0</v>
      </c>
      <c r="S330" s="164">
        <f>_xlfn.IFNA(VLOOKUP(B330,'[1]CDM Patients Data'!$B$1266:$O$3492,14,FALSE),"")</f>
        <v>0</v>
      </c>
      <c r="T330" s="164" t="str">
        <f>_xlfn.IFNA(VLOOKUP(B330,'[1]CDM Patients Data'!$B$1266:$N$5000,6,FALSE),"")</f>
        <v>Manohar</v>
      </c>
      <c r="U330" s="164" t="s">
        <v>438</v>
      </c>
      <c r="V330" s="164" t="s">
        <v>1266</v>
      </c>
      <c r="W330" s="164" t="s">
        <v>92</v>
      </c>
      <c r="X330" s="164" t="s">
        <v>440</v>
      </c>
      <c r="Y330" s="164"/>
      <c r="Z330" s="164"/>
      <c r="AA330" s="164"/>
      <c r="AB330" s="164"/>
      <c r="AC330" s="210"/>
      <c r="AD330" s="211"/>
      <c r="AE330" s="211" t="s">
        <v>78</v>
      </c>
      <c r="AF330" s="199"/>
      <c r="AG330" s="199"/>
      <c r="AH330" s="214" t="s">
        <v>79</v>
      </c>
      <c r="AI330" s="199"/>
      <c r="AJ330" s="199"/>
      <c r="AK330" s="218" t="s">
        <v>80</v>
      </c>
      <c r="AL330" s="220">
        <v>47885978</v>
      </c>
      <c r="AM330" s="218">
        <v>14.3657934</v>
      </c>
      <c r="AN330" s="218">
        <v>104.9</v>
      </c>
      <c r="AO330" s="218" t="s">
        <v>81</v>
      </c>
      <c r="AP330" s="218" t="s">
        <v>1267</v>
      </c>
      <c r="AQ330" s="218" t="s">
        <v>192</v>
      </c>
      <c r="AR330" s="218"/>
      <c r="AS330" s="218"/>
      <c r="AT330" s="218"/>
      <c r="AU330" s="218"/>
      <c r="AV330" s="218"/>
      <c r="AW330" s="218"/>
      <c r="AX330" s="218"/>
      <c r="AY330" s="218" t="s">
        <v>521</v>
      </c>
      <c r="AZ330" s="218"/>
      <c r="BA330" s="218"/>
      <c r="BB330" s="218"/>
      <c r="BC330" s="218"/>
      <c r="BD330" s="218"/>
      <c r="BE330" s="218"/>
      <c r="BF330" s="218"/>
      <c r="BG330" s="218"/>
      <c r="BH330" s="218"/>
      <c r="BI330" s="218"/>
      <c r="BJ330" s="222"/>
      <c r="BK330" s="199"/>
      <c r="BL330" s="218" t="s">
        <v>80</v>
      </c>
      <c r="BM330" s="218">
        <v>44034766</v>
      </c>
      <c r="BN330" s="218">
        <v>13.2104298</v>
      </c>
      <c r="BO330" s="218">
        <v>149.3</v>
      </c>
      <c r="BP330" s="218" t="s">
        <v>103</v>
      </c>
      <c r="BQ330" s="218"/>
      <c r="BR330" s="218"/>
      <c r="BS330" s="218"/>
      <c r="BT330" s="218"/>
      <c r="BU330" s="218"/>
      <c r="BV330" s="218"/>
      <c r="BW330" s="218"/>
      <c r="BX330" s="218"/>
      <c r="BY330" s="199"/>
      <c r="BZ330" s="228" t="s">
        <v>84</v>
      </c>
      <c r="CA330" s="228"/>
      <c r="CB330" s="229">
        <f t="shared" si="103"/>
        <v>0</v>
      </c>
      <c r="CC330" s="218"/>
      <c r="CD330" s="228"/>
      <c r="CE330" s="230"/>
      <c r="CF330" s="230"/>
      <c r="CG330" s="230"/>
      <c r="CH330" s="230"/>
      <c r="CI330" s="230"/>
      <c r="CJ330" s="230"/>
      <c r="CK330" s="230"/>
      <c r="CL330" s="230"/>
      <c r="CM330" s="230"/>
      <c r="CN330" s="218"/>
      <c r="CO330" s="199"/>
      <c r="CP330" s="230" t="s">
        <v>80</v>
      </c>
      <c r="CQ330" s="232">
        <v>61176230</v>
      </c>
      <c r="CR330" s="230">
        <f t="shared" si="105"/>
        <v>9.1764345</v>
      </c>
      <c r="CS330" s="230"/>
      <c r="CT330" s="230"/>
      <c r="CU330" s="230"/>
      <c r="CV330" s="230"/>
      <c r="CW330" s="230"/>
    </row>
    <row r="331" ht="47.25" hidden="1" spans="1:101">
      <c r="A331" s="191">
        <v>1393</v>
      </c>
      <c r="B331" s="192" t="s">
        <v>1268</v>
      </c>
      <c r="C331" s="193" t="s">
        <v>1269</v>
      </c>
      <c r="D331" s="191" t="s">
        <v>88</v>
      </c>
      <c r="E331" s="199"/>
      <c r="F331" s="199"/>
      <c r="G331" s="199"/>
      <c r="H331" s="200" t="s">
        <v>1270</v>
      </c>
      <c r="I331" s="204" t="s">
        <v>172</v>
      </c>
      <c r="J331" s="202"/>
      <c r="K331" s="202"/>
      <c r="L331" s="164" t="str">
        <f>_xlfn.IFNA(VLOOKUP(B331,'[1]CDM Patients Data'!$B$1266:$O$5000,7,FALSE),"")</f>
        <v>Ovary</v>
      </c>
      <c r="M331" s="164">
        <f>_xlfn.IFNA(VLOOKUP(B331,'[1]CDM Patients Data'!$B$1266:$O$5000,8,FALSE),"")</f>
        <v>0</v>
      </c>
      <c r="N331" s="164">
        <f>_xlfn.IFNA(VLOOKUP(B331,'[1]CDM Patients Data'!$B$1266:$O$5000,9,FALSE),"")</f>
        <v>0</v>
      </c>
      <c r="O331" s="164">
        <f>_xlfn.IFNA(VLOOKUP(B331,'[1]CDM Patients Data'!$B$1266:$O$3492,10,FALSE),"")</f>
        <v>0</v>
      </c>
      <c r="P331" s="164">
        <f>_xlfn.IFNA(VLOOKUP(B331,'[1]CDM Patients Data'!$B$1266:$O$3492,11,FALSE),"")</f>
        <v>0</v>
      </c>
      <c r="Q331" s="164">
        <f>_xlfn.IFNA(VLOOKUP(B331,'[1]CDM Patients Data'!$B$1266:$O$3492,12,FALSE),"")</f>
        <v>0</v>
      </c>
      <c r="R331" s="164">
        <f>_xlfn.IFNA(VLOOKUP(B331,'[1]CDM Patients Data'!$B$1266:$O$3492,13,FALSE),"")</f>
        <v>0</v>
      </c>
      <c r="S331" s="164">
        <f>_xlfn.IFNA(VLOOKUP(B331,'[1]CDM Patients Data'!$B$1266:$O$3492,14,FALSE),"")</f>
        <v>0</v>
      </c>
      <c r="T331" s="164" t="str">
        <f>_xlfn.IFNA(VLOOKUP(B331,'[1]CDM Patients Data'!$B$1266:$N$5000,6,FALSE),"")</f>
        <v>Manohar</v>
      </c>
      <c r="U331" s="164" t="s">
        <v>73</v>
      </c>
      <c r="V331" s="164" t="s">
        <v>73</v>
      </c>
      <c r="W331" s="164" t="s">
        <v>74</v>
      </c>
      <c r="X331" s="164" t="s">
        <v>131</v>
      </c>
      <c r="Y331" s="164"/>
      <c r="Z331" s="164"/>
      <c r="AA331" s="164"/>
      <c r="AB331" s="164"/>
      <c r="AC331" s="210"/>
      <c r="AD331" s="211"/>
      <c r="AE331" s="211"/>
      <c r="AF331" s="199"/>
      <c r="AG331" s="199"/>
      <c r="AH331" s="214" t="s">
        <v>589</v>
      </c>
      <c r="AI331" s="199"/>
      <c r="AJ331" s="199"/>
      <c r="AK331" s="218" t="s">
        <v>84</v>
      </c>
      <c r="AL331" s="220"/>
      <c r="AM331" s="218"/>
      <c r="AN331" s="218"/>
      <c r="AO331" s="218" t="s">
        <v>76</v>
      </c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/>
      <c r="BB331" s="218"/>
      <c r="BC331" s="218"/>
      <c r="BD331" s="218"/>
      <c r="BE331" s="218"/>
      <c r="BF331" s="218"/>
      <c r="BG331" s="218"/>
      <c r="BH331" s="218"/>
      <c r="BI331" s="218"/>
      <c r="BJ331" s="222"/>
      <c r="BK331" s="199"/>
      <c r="BL331" s="218" t="s">
        <v>84</v>
      </c>
      <c r="BM331" s="218"/>
      <c r="BN331" s="218"/>
      <c r="BO331" s="218"/>
      <c r="BP331" s="218" t="s">
        <v>373</v>
      </c>
      <c r="BQ331" s="218"/>
      <c r="BR331" s="218"/>
      <c r="BS331" s="218"/>
      <c r="BT331" s="218"/>
      <c r="BU331" s="218"/>
      <c r="BV331" s="218"/>
      <c r="BW331" s="218"/>
      <c r="BX331" s="218"/>
      <c r="BY331" s="199"/>
      <c r="BZ331" s="228" t="s">
        <v>84</v>
      </c>
      <c r="CA331" s="228"/>
      <c r="CB331" s="229">
        <f t="shared" si="103"/>
        <v>0</v>
      </c>
      <c r="CC331" s="218"/>
      <c r="CD331" s="228"/>
      <c r="CE331" s="230"/>
      <c r="CF331" s="230"/>
      <c r="CG331" s="230"/>
      <c r="CH331" s="230"/>
      <c r="CI331" s="230"/>
      <c r="CJ331" s="230"/>
      <c r="CK331" s="230"/>
      <c r="CL331" s="230"/>
      <c r="CM331" s="230"/>
      <c r="CN331" s="218"/>
      <c r="CO331" s="199"/>
      <c r="CP331" s="230" t="s">
        <v>84</v>
      </c>
      <c r="CQ331" s="232"/>
      <c r="CR331" s="230"/>
      <c r="CS331" s="230"/>
      <c r="CT331" s="230"/>
      <c r="CU331" s="230"/>
      <c r="CV331" s="230"/>
      <c r="CW331" s="230"/>
    </row>
    <row r="332" ht="45" hidden="1" spans="1:101">
      <c r="A332" s="191">
        <v>1394</v>
      </c>
      <c r="B332" s="192" t="s">
        <v>1271</v>
      </c>
      <c r="C332" s="193" t="s">
        <v>1272</v>
      </c>
      <c r="D332" s="191" t="s">
        <v>88</v>
      </c>
      <c r="E332" s="199"/>
      <c r="F332" s="199"/>
      <c r="G332" s="199"/>
      <c r="H332" s="200" t="s">
        <v>1273</v>
      </c>
      <c r="I332" s="204" t="s">
        <v>172</v>
      </c>
      <c r="J332" s="202"/>
      <c r="K332" s="202"/>
      <c r="L332" s="164" t="str">
        <f>_xlfn.IFNA(VLOOKUP(B332,'[1]CDM Patients Data'!$B$1266:$O$5000,7,FALSE),"")</f>
        <v>Breast</v>
      </c>
      <c r="M332" s="164">
        <f>_xlfn.IFNA(VLOOKUP(B332,'[1]CDM Patients Data'!$B$1266:$O$5000,8,FALSE),"")</f>
        <v>0</v>
      </c>
      <c r="N332" s="164">
        <f>_xlfn.IFNA(VLOOKUP(B332,'[1]CDM Patients Data'!$B$1266:$O$5000,9,FALSE),"")</f>
        <v>0</v>
      </c>
      <c r="O332" s="164">
        <f>_xlfn.IFNA(VLOOKUP(B332,'[1]CDM Patients Data'!$B$1266:$O$3492,10,FALSE),"")</f>
        <v>0</v>
      </c>
      <c r="P332" s="164">
        <f>_xlfn.IFNA(VLOOKUP(B332,'[1]CDM Patients Data'!$B$1266:$O$3492,11,FALSE),"")</f>
        <v>0</v>
      </c>
      <c r="Q332" s="164">
        <f>_xlfn.IFNA(VLOOKUP(B332,'[1]CDM Patients Data'!$B$1266:$O$3492,12,FALSE),"")</f>
        <v>0</v>
      </c>
      <c r="R332" s="164">
        <f>_xlfn.IFNA(VLOOKUP(B332,'[1]CDM Patients Data'!$B$1266:$O$3492,13,FALSE),"")</f>
        <v>0</v>
      </c>
      <c r="S332" s="164">
        <f>_xlfn.IFNA(VLOOKUP(B332,'[1]CDM Patients Data'!$B$1266:$O$3492,14,FALSE),"")</f>
        <v>0</v>
      </c>
      <c r="T332" s="164" t="str">
        <f>_xlfn.IFNA(VLOOKUP(B332,'[1]CDM Patients Data'!$B$1266:$N$5000,6,FALSE),"")</f>
        <v>Manohar</v>
      </c>
      <c r="U332" s="164" t="s">
        <v>90</v>
      </c>
      <c r="V332" s="164" t="s">
        <v>757</v>
      </c>
      <c r="W332" s="164" t="s">
        <v>92</v>
      </c>
      <c r="X332" s="164" t="s">
        <v>108</v>
      </c>
      <c r="Y332" s="164"/>
      <c r="Z332" s="164"/>
      <c r="AA332" s="164"/>
      <c r="AB332" s="164"/>
      <c r="AC332" s="210"/>
      <c r="AD332" s="211"/>
      <c r="AE332" s="211"/>
      <c r="AF332" s="199"/>
      <c r="AG332" s="199"/>
      <c r="AH332" s="214" t="s">
        <v>589</v>
      </c>
      <c r="AI332" s="199"/>
      <c r="AJ332" s="199"/>
      <c r="AK332" s="218" t="s">
        <v>84</v>
      </c>
      <c r="AL332" s="220"/>
      <c r="AM332" s="218"/>
      <c r="AN332" s="218"/>
      <c r="AO332" s="218" t="s">
        <v>76</v>
      </c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/>
      <c r="BB332" s="218"/>
      <c r="BC332" s="218"/>
      <c r="BD332" s="218"/>
      <c r="BE332" s="218"/>
      <c r="BF332" s="218"/>
      <c r="BG332" s="218"/>
      <c r="BH332" s="218"/>
      <c r="BI332" s="218"/>
      <c r="BJ332" s="222"/>
      <c r="BK332" s="199"/>
      <c r="BL332" s="218" t="s">
        <v>84</v>
      </c>
      <c r="BM332" s="218"/>
      <c r="BN332" s="218"/>
      <c r="BO332" s="218"/>
      <c r="BP332" s="218" t="s">
        <v>373</v>
      </c>
      <c r="BQ332" s="218"/>
      <c r="BR332" s="218"/>
      <c r="BS332" s="218"/>
      <c r="BT332" s="218"/>
      <c r="BU332" s="218"/>
      <c r="BV332" s="218"/>
      <c r="BW332" s="218"/>
      <c r="BX332" s="218"/>
      <c r="BY332" s="199"/>
      <c r="BZ332" s="228" t="s">
        <v>84</v>
      </c>
      <c r="CA332" s="228"/>
      <c r="CB332" s="229">
        <f t="shared" si="103"/>
        <v>0</v>
      </c>
      <c r="CC332" s="218"/>
      <c r="CD332" s="228"/>
      <c r="CE332" s="230"/>
      <c r="CF332" s="230"/>
      <c r="CG332" s="230"/>
      <c r="CH332" s="230"/>
      <c r="CI332" s="230"/>
      <c r="CJ332" s="230"/>
      <c r="CK332" s="230"/>
      <c r="CL332" s="230"/>
      <c r="CM332" s="230"/>
      <c r="CN332" s="218"/>
      <c r="CO332" s="199"/>
      <c r="CP332" s="230" t="s">
        <v>84</v>
      </c>
      <c r="CQ332" s="232"/>
      <c r="CR332" s="230"/>
      <c r="CS332" s="230"/>
      <c r="CT332" s="230"/>
      <c r="CU332" s="230"/>
      <c r="CV332" s="230"/>
      <c r="CW332" s="230"/>
    </row>
    <row r="333" ht="63" hidden="1" spans="1:101">
      <c r="A333" s="191">
        <v>1395</v>
      </c>
      <c r="B333" s="192" t="s">
        <v>1274</v>
      </c>
      <c r="C333" s="193" t="s">
        <v>1275</v>
      </c>
      <c r="D333" s="191" t="s">
        <v>135</v>
      </c>
      <c r="E333" s="199"/>
      <c r="F333" s="199"/>
      <c r="G333" s="199"/>
      <c r="H333" s="200" t="s">
        <v>1276</v>
      </c>
      <c r="I333" s="204"/>
      <c r="J333" s="202"/>
      <c r="K333" s="202"/>
      <c r="L333" s="164" t="str">
        <f>_xlfn.IFNA(VLOOKUP(B333,'[1]CDM Patients Data'!$B$1266:$O$5000,7,FALSE),"")</f>
        <v>Liver</v>
      </c>
      <c r="M333" s="164">
        <f>_xlfn.IFNA(VLOOKUP(B333,'[1]CDM Patients Data'!$B$1266:$O$5000,8,FALSE),"")</f>
        <v>0</v>
      </c>
      <c r="N333" s="164">
        <f>_xlfn.IFNA(VLOOKUP(B333,'[1]CDM Patients Data'!$B$1266:$O$5000,9,FALSE),"")</f>
        <v>0</v>
      </c>
      <c r="O333" s="164">
        <f>_xlfn.IFNA(VLOOKUP(B333,'[1]CDM Patients Data'!$B$1266:$O$3492,10,FALSE),"")</f>
        <v>0</v>
      </c>
      <c r="P333" s="164">
        <f>_xlfn.IFNA(VLOOKUP(B333,'[1]CDM Patients Data'!$B$1266:$O$3492,11,FALSE),"")</f>
        <v>0</v>
      </c>
      <c r="Q333" s="164">
        <f>_xlfn.IFNA(VLOOKUP(B333,'[1]CDM Patients Data'!$B$1266:$O$3492,12,FALSE),"")</f>
        <v>0</v>
      </c>
      <c r="R333" s="164">
        <f>_xlfn.IFNA(VLOOKUP(B333,'[1]CDM Patients Data'!$B$1266:$O$3492,13,FALSE),"")</f>
        <v>0</v>
      </c>
      <c r="S333" s="164">
        <f>_xlfn.IFNA(VLOOKUP(B333,'[1]CDM Patients Data'!$B$1266:$O$3492,14,FALSE),"")</f>
        <v>0</v>
      </c>
      <c r="T333" s="164" t="str">
        <f>_xlfn.IFNA(VLOOKUP(B333,'[1]CDM Patients Data'!$B$1266:$N$5000,6,FALSE),"")</f>
        <v>Manohar</v>
      </c>
      <c r="U333" s="164" t="s">
        <v>148</v>
      </c>
      <c r="V333" s="164" t="s">
        <v>149</v>
      </c>
      <c r="W333" s="164" t="s">
        <v>130</v>
      </c>
      <c r="X333" s="164" t="s">
        <v>150</v>
      </c>
      <c r="Y333" s="164"/>
      <c r="Z333" s="164"/>
      <c r="AA333" s="164"/>
      <c r="AB333" s="164"/>
      <c r="AC333" s="210"/>
      <c r="AD333" s="211"/>
      <c r="AE333" s="211" t="s">
        <v>78</v>
      </c>
      <c r="AF333" s="199"/>
      <c r="AG333" s="199"/>
      <c r="AH333" s="214" t="s">
        <v>79</v>
      </c>
      <c r="AI333" s="199"/>
      <c r="AJ333" s="199"/>
      <c r="AK333" s="218" t="s">
        <v>80</v>
      </c>
      <c r="AL333" s="220">
        <v>72978976</v>
      </c>
      <c r="AM333" s="218">
        <v>21.8936928</v>
      </c>
      <c r="AN333" s="218">
        <v>127.1</v>
      </c>
      <c r="AO333" s="218" t="s">
        <v>81</v>
      </c>
      <c r="AP333" s="218" t="s">
        <v>118</v>
      </c>
      <c r="AQ333" s="218" t="s">
        <v>382</v>
      </c>
      <c r="AR333" s="218"/>
      <c r="AS333" s="218"/>
      <c r="AT333" s="218"/>
      <c r="AU333" s="218"/>
      <c r="AV333" s="218"/>
      <c r="AW333" s="218"/>
      <c r="AX333" s="218"/>
      <c r="AY333" s="218" t="s">
        <v>1277</v>
      </c>
      <c r="AZ333" s="218" t="s">
        <v>279</v>
      </c>
      <c r="BA333" s="218"/>
      <c r="BB333" s="218"/>
      <c r="BC333" s="218"/>
      <c r="BD333" s="218"/>
      <c r="BE333" s="218"/>
      <c r="BF333" s="218"/>
      <c r="BG333" s="218"/>
      <c r="BH333" s="218"/>
      <c r="BI333" s="218"/>
      <c r="BJ333" s="222"/>
      <c r="BK333" s="199"/>
      <c r="BL333" s="218" t="s">
        <v>84</v>
      </c>
      <c r="BM333" s="218"/>
      <c r="BN333" s="218"/>
      <c r="BO333" s="218"/>
      <c r="BP333" s="218" t="s">
        <v>373</v>
      </c>
      <c r="BQ333" s="218"/>
      <c r="BR333" s="218"/>
      <c r="BS333" s="218"/>
      <c r="BT333" s="218"/>
      <c r="BU333" s="218"/>
      <c r="BV333" s="218"/>
      <c r="BW333" s="218"/>
      <c r="BX333" s="218"/>
      <c r="BY333" s="199"/>
      <c r="BZ333" s="228" t="s">
        <v>84</v>
      </c>
      <c r="CA333" s="228"/>
      <c r="CB333" s="229">
        <f t="shared" si="103"/>
        <v>0</v>
      </c>
      <c r="CC333" s="218"/>
      <c r="CD333" s="228"/>
      <c r="CE333" s="230"/>
      <c r="CF333" s="230"/>
      <c r="CG333" s="230"/>
      <c r="CH333" s="230"/>
      <c r="CI333" s="230"/>
      <c r="CJ333" s="230"/>
      <c r="CK333" s="230"/>
      <c r="CL333" s="230"/>
      <c r="CM333" s="230"/>
      <c r="CN333" s="218" t="s">
        <v>590</v>
      </c>
      <c r="CO333" s="199"/>
      <c r="CP333" s="230" t="s">
        <v>80</v>
      </c>
      <c r="CQ333" s="232">
        <v>34243862</v>
      </c>
      <c r="CR333" s="230">
        <f>CQ333*150/10^9</f>
        <v>5.1365793</v>
      </c>
      <c r="CS333" s="230"/>
      <c r="CT333" s="230"/>
      <c r="CU333" s="230"/>
      <c r="CV333" s="230"/>
      <c r="CW333" s="230"/>
    </row>
    <row r="334" ht="47.25" hidden="1" spans="1:101">
      <c r="A334" s="191">
        <v>1396</v>
      </c>
      <c r="B334" s="192" t="s">
        <v>1278</v>
      </c>
      <c r="C334" s="193" t="s">
        <v>1279</v>
      </c>
      <c r="D334" s="191" t="s">
        <v>135</v>
      </c>
      <c r="E334" s="199"/>
      <c r="F334" s="199"/>
      <c r="G334" s="199"/>
      <c r="H334" s="200" t="s">
        <v>1280</v>
      </c>
      <c r="I334" s="204"/>
      <c r="J334" s="202"/>
      <c r="K334" s="202"/>
      <c r="L334" s="164" t="str">
        <f>_xlfn.IFNA(VLOOKUP(B334,'[1]CDM Patients Data'!$B$1266:$O$5000,7,FALSE),"")</f>
        <v>Lung</v>
      </c>
      <c r="M334" s="164" t="str">
        <f>_xlfn.IFNA(VLOOKUP(B334,'[1]CDM Patients Data'!$B$1266:$O$5000,8,FALSE),"")</f>
        <v>Lower lobe, lung</v>
      </c>
      <c r="N334" s="164" t="str">
        <f>_xlfn.IFNA(VLOOKUP(B334,'[1]CDM Patients Data'!$B$1266:$O$5000,9,FALSE),"")</f>
        <v>Adenocarcinoma, NOS</v>
      </c>
      <c r="O334" s="164" t="str">
        <f>_xlfn.IFNA(VLOOKUP(B334,'[1]CDM Patients Data'!$B$1266:$O$3492,10,FALSE),"")</f>
        <v>Right</v>
      </c>
      <c r="P334" s="164">
        <f>_xlfn.IFNA(VLOOKUP(B334,'[1]CDM Patients Data'!$B$1266:$O$3492,11,FALSE),"")</f>
        <v>0</v>
      </c>
      <c r="Q334" s="164">
        <f>_xlfn.IFNA(VLOOKUP(B334,'[1]CDM Patients Data'!$B$1266:$O$3492,12,FALSE),"")</f>
        <v>0</v>
      </c>
      <c r="R334" s="164">
        <f>_xlfn.IFNA(VLOOKUP(B334,'[1]CDM Patients Data'!$B$1266:$O$3492,13,FALSE),"")</f>
        <v>0</v>
      </c>
      <c r="S334" s="164">
        <f>_xlfn.IFNA(VLOOKUP(B334,'[1]CDM Patients Data'!$B$1266:$O$3492,14,FALSE),"")</f>
        <v>0</v>
      </c>
      <c r="T334" s="164">
        <f>_xlfn.IFNA(VLOOKUP(B334,'[1]CDM Patients Data'!$B$1266:$N$5000,6,FALSE),"")</f>
        <v>0</v>
      </c>
      <c r="U334" s="164" t="s">
        <v>224</v>
      </c>
      <c r="V334" s="164" t="s">
        <v>225</v>
      </c>
      <c r="W334" s="164" t="s">
        <v>102</v>
      </c>
      <c r="X334" s="164" t="s">
        <v>131</v>
      </c>
      <c r="Y334" s="164"/>
      <c r="Z334" s="164"/>
      <c r="AA334" s="164"/>
      <c r="AB334" s="164"/>
      <c r="AC334" s="210"/>
      <c r="AD334" s="211"/>
      <c r="AE334" s="211" t="s">
        <v>78</v>
      </c>
      <c r="AF334" s="199"/>
      <c r="AG334" s="199"/>
      <c r="AH334" s="214" t="s">
        <v>589</v>
      </c>
      <c r="AI334" s="199"/>
      <c r="AJ334" s="199"/>
      <c r="AK334" s="218" t="s">
        <v>80</v>
      </c>
      <c r="AL334" s="220">
        <v>73789496</v>
      </c>
      <c r="AM334" s="218">
        <v>22.1368488</v>
      </c>
      <c r="AN334" s="218">
        <v>183.7</v>
      </c>
      <c r="AO334" s="218" t="s">
        <v>81</v>
      </c>
      <c r="AP334" s="218" t="s">
        <v>118</v>
      </c>
      <c r="AQ334" s="218"/>
      <c r="AR334" s="218"/>
      <c r="AS334" s="218"/>
      <c r="AT334" s="218"/>
      <c r="AU334" s="218"/>
      <c r="AV334" s="218"/>
      <c r="AW334" s="218"/>
      <c r="AX334" s="218"/>
      <c r="AY334" s="218"/>
      <c r="AZ334" s="218"/>
      <c r="BA334" s="218"/>
      <c r="BB334" s="218"/>
      <c r="BC334" s="218"/>
      <c r="BD334" s="218">
        <v>13.31</v>
      </c>
      <c r="BE334" s="218">
        <v>9.83</v>
      </c>
      <c r="BF334" s="218" t="str">
        <f t="shared" ref="BF334:BF341" si="106">IF(BD334&gt;15,"HIGH",IF(BD334="","NA",IF(BD334="CE-Awaited for standardization","UNDER_STANDARDIZATION",IF(BD334&lt;15,"LOW"))))</f>
        <v>LOW</v>
      </c>
      <c r="BG334" s="218" t="str">
        <f t="shared" ref="BG334:BG341" si="107">IF(BE334&gt;15,"MSI-H",IF(BE334="","NA",IF(BE334&lt;15,"MSS")))</f>
        <v>MSS</v>
      </c>
      <c r="BH334" s="218"/>
      <c r="BI334" s="218"/>
      <c r="BJ334" s="222"/>
      <c r="BK334" s="199"/>
      <c r="BL334" s="218" t="s">
        <v>84</v>
      </c>
      <c r="BM334" s="218"/>
      <c r="BN334" s="218"/>
      <c r="BO334" s="218"/>
      <c r="BP334" s="218" t="s">
        <v>373</v>
      </c>
      <c r="BQ334" s="218"/>
      <c r="BR334" s="218"/>
      <c r="BS334" s="218"/>
      <c r="BT334" s="218"/>
      <c r="BU334" s="218"/>
      <c r="BV334" s="218"/>
      <c r="BW334" s="218"/>
      <c r="BX334" s="218"/>
      <c r="BY334" s="199"/>
      <c r="BZ334" s="228" t="s">
        <v>84</v>
      </c>
      <c r="CA334" s="228"/>
      <c r="CB334" s="229">
        <f t="shared" si="103"/>
        <v>0</v>
      </c>
      <c r="CC334" s="218"/>
      <c r="CD334" s="228"/>
      <c r="CE334" s="230"/>
      <c r="CF334" s="230"/>
      <c r="CG334" s="230"/>
      <c r="CH334" s="230"/>
      <c r="CI334" s="230"/>
      <c r="CJ334" s="230"/>
      <c r="CK334" s="230"/>
      <c r="CL334" s="230"/>
      <c r="CM334" s="230"/>
      <c r="CN334" s="218" t="s">
        <v>590</v>
      </c>
      <c r="CO334" s="199"/>
      <c r="CP334" s="230" t="s">
        <v>80</v>
      </c>
      <c r="CQ334" s="232">
        <v>15288810</v>
      </c>
      <c r="CR334" s="230">
        <f>CQ334*150/10^9</f>
        <v>2.2933215</v>
      </c>
      <c r="CS334" s="230"/>
      <c r="CT334" s="230"/>
      <c r="CU334" s="230" t="s">
        <v>1281</v>
      </c>
      <c r="CV334" s="230"/>
      <c r="CW334" s="230"/>
    </row>
    <row r="335" ht="60" hidden="1" spans="1:101">
      <c r="A335" s="191">
        <v>1397</v>
      </c>
      <c r="B335" s="192" t="s">
        <v>1282</v>
      </c>
      <c r="C335" s="193" t="s">
        <v>1283</v>
      </c>
      <c r="D335" s="191" t="s">
        <v>99</v>
      </c>
      <c r="E335" s="199"/>
      <c r="F335" s="199"/>
      <c r="G335" s="199"/>
      <c r="H335" s="200" t="s">
        <v>1284</v>
      </c>
      <c r="I335" s="204" t="s">
        <v>172</v>
      </c>
      <c r="J335" s="202"/>
      <c r="K335" s="202"/>
      <c r="L335" s="164" t="str">
        <f>_xlfn.IFNA(VLOOKUP(B335,'[1]CDM Patients Data'!$B$1266:$O$5000,7,FALSE),"")</f>
        <v>Ovary &amp; Endometrium</v>
      </c>
      <c r="M335" s="164">
        <f>_xlfn.IFNA(VLOOKUP(B335,'[1]CDM Patients Data'!$B$1266:$O$5000,8,FALSE),"")</f>
        <v>0</v>
      </c>
      <c r="N335" s="164">
        <f>_xlfn.IFNA(VLOOKUP(B335,'[1]CDM Patients Data'!$B$1266:$O$5000,9,FALSE),"")</f>
        <v>0</v>
      </c>
      <c r="O335" s="164">
        <f>_xlfn.IFNA(VLOOKUP(B335,'[1]CDM Patients Data'!$B$1266:$O$3492,10,FALSE),"")</f>
        <v>0</v>
      </c>
      <c r="P335" s="164">
        <f>_xlfn.IFNA(VLOOKUP(B335,'[1]CDM Patients Data'!$B$1266:$O$3492,11,FALSE),"")</f>
        <v>0</v>
      </c>
      <c r="Q335" s="164">
        <f>_xlfn.IFNA(VLOOKUP(B335,'[1]CDM Patients Data'!$B$1266:$O$3492,12,FALSE),"")</f>
        <v>0</v>
      </c>
      <c r="R335" s="164">
        <f>_xlfn.IFNA(VLOOKUP(B335,'[1]CDM Patients Data'!$B$1266:$O$3492,13,FALSE),"")</f>
        <v>0</v>
      </c>
      <c r="S335" s="164">
        <f>_xlfn.IFNA(VLOOKUP(B335,'[1]CDM Patients Data'!$B$1266:$O$3492,14,FALSE),"")</f>
        <v>0</v>
      </c>
      <c r="T335" s="164" t="str">
        <f>_xlfn.IFNA(VLOOKUP(B335,'[1]CDM Patients Data'!$B$1266:$N$5000,6,FALSE),"")</f>
        <v>Manohar</v>
      </c>
      <c r="U335" s="164" t="s">
        <v>1285</v>
      </c>
      <c r="V335" s="164" t="s">
        <v>1286</v>
      </c>
      <c r="W335" s="164" t="s">
        <v>1287</v>
      </c>
      <c r="X335" s="164" t="s">
        <v>632</v>
      </c>
      <c r="Y335" s="164"/>
      <c r="Z335" s="164"/>
      <c r="AA335" s="164"/>
      <c r="AB335" s="164"/>
      <c r="AC335" s="210"/>
      <c r="AD335" s="211"/>
      <c r="AE335" s="211"/>
      <c r="AF335" s="199"/>
      <c r="AG335" s="199"/>
      <c r="AH335" s="214" t="s">
        <v>589</v>
      </c>
      <c r="AI335" s="199"/>
      <c r="AJ335" s="199"/>
      <c r="AK335" s="218" t="s">
        <v>84</v>
      </c>
      <c r="AL335" s="220"/>
      <c r="AM335" s="218"/>
      <c r="AN335" s="218"/>
      <c r="AO335" s="218" t="s">
        <v>76</v>
      </c>
      <c r="AP335" s="218"/>
      <c r="AQ335" s="218"/>
      <c r="AR335" s="218"/>
      <c r="AS335" s="218"/>
      <c r="AT335" s="218"/>
      <c r="AU335" s="218"/>
      <c r="AV335" s="218"/>
      <c r="AW335" s="218"/>
      <c r="AX335" s="218"/>
      <c r="AY335" s="218"/>
      <c r="AZ335" s="218"/>
      <c r="BA335" s="218"/>
      <c r="BB335" s="218"/>
      <c r="BC335" s="218"/>
      <c r="BD335" s="218">
        <v>36.37</v>
      </c>
      <c r="BE335" s="218">
        <v>11.91</v>
      </c>
      <c r="BF335" s="218" t="str">
        <f t="shared" si="106"/>
        <v>HIGH</v>
      </c>
      <c r="BG335" s="218" t="str">
        <f t="shared" si="107"/>
        <v>MSS</v>
      </c>
      <c r="BH335" s="218"/>
      <c r="BI335" s="218"/>
      <c r="BJ335" s="222"/>
      <c r="BK335" s="199"/>
      <c r="BL335" s="218" t="s">
        <v>84</v>
      </c>
      <c r="BM335" s="218"/>
      <c r="BN335" s="218"/>
      <c r="BO335" s="218"/>
      <c r="BP335" s="218" t="s">
        <v>373</v>
      </c>
      <c r="BQ335" s="218"/>
      <c r="BR335" s="218"/>
      <c r="BS335" s="218"/>
      <c r="BT335" s="218"/>
      <c r="BU335" s="218"/>
      <c r="BV335" s="218"/>
      <c r="BW335" s="218"/>
      <c r="BX335" s="218"/>
      <c r="BY335" s="199"/>
      <c r="BZ335" s="228" t="s">
        <v>84</v>
      </c>
      <c r="CA335" s="228"/>
      <c r="CB335" s="229">
        <f t="shared" si="103"/>
        <v>0</v>
      </c>
      <c r="CC335" s="218"/>
      <c r="CD335" s="228"/>
      <c r="CE335" s="230"/>
      <c r="CF335" s="230"/>
      <c r="CG335" s="230"/>
      <c r="CH335" s="230"/>
      <c r="CI335" s="230"/>
      <c r="CJ335" s="230"/>
      <c r="CK335" s="230"/>
      <c r="CL335" s="230"/>
      <c r="CM335" s="230"/>
      <c r="CN335" s="218"/>
      <c r="CO335" s="199"/>
      <c r="CP335" s="230" t="s">
        <v>84</v>
      </c>
      <c r="CQ335" s="232"/>
      <c r="CR335" s="230"/>
      <c r="CS335" s="230"/>
      <c r="CT335" s="230"/>
      <c r="CU335" s="230"/>
      <c r="CV335" s="230"/>
      <c r="CW335" s="230"/>
    </row>
    <row r="336" ht="45" hidden="1" spans="1:101">
      <c r="A336" s="191">
        <v>1399</v>
      </c>
      <c r="B336" s="192" t="s">
        <v>1288</v>
      </c>
      <c r="C336" s="193" t="s">
        <v>1289</v>
      </c>
      <c r="D336" s="191" t="s">
        <v>88</v>
      </c>
      <c r="E336" s="199"/>
      <c r="F336" s="199"/>
      <c r="G336" s="199"/>
      <c r="H336" s="200" t="s">
        <v>1185</v>
      </c>
      <c r="I336" s="204" t="s">
        <v>1290</v>
      </c>
      <c r="J336" s="202"/>
      <c r="K336" s="202"/>
      <c r="L336" s="164" t="str">
        <f>_xlfn.IFNA(VLOOKUP(B336,'[1]CDM Patients Data'!$B$1266:$O$5000,7,FALSE),"")</f>
        <v>Ovary</v>
      </c>
      <c r="M336" s="164">
        <f>_xlfn.IFNA(VLOOKUP(B336,'[1]CDM Patients Data'!$B$1266:$O$5000,8,FALSE),"")</f>
        <v>0</v>
      </c>
      <c r="N336" s="164">
        <f>_xlfn.IFNA(VLOOKUP(B336,'[1]CDM Patients Data'!$B$1266:$O$5000,9,FALSE),"")</f>
        <v>0</v>
      </c>
      <c r="O336" s="164">
        <f>_xlfn.IFNA(VLOOKUP(B336,'[1]CDM Patients Data'!$B$1266:$O$3492,10,FALSE),"")</f>
        <v>0</v>
      </c>
      <c r="P336" s="164">
        <f>_xlfn.IFNA(VLOOKUP(B336,'[1]CDM Patients Data'!$B$1266:$O$3492,11,FALSE),"")</f>
        <v>0</v>
      </c>
      <c r="Q336" s="164">
        <f>_xlfn.IFNA(VLOOKUP(B336,'[1]CDM Patients Data'!$B$1266:$O$3492,12,FALSE),"")</f>
        <v>0</v>
      </c>
      <c r="R336" s="164">
        <f>_xlfn.IFNA(VLOOKUP(B336,'[1]CDM Patients Data'!$B$1266:$O$3492,13,FALSE),"")</f>
        <v>0</v>
      </c>
      <c r="S336" s="164">
        <f>_xlfn.IFNA(VLOOKUP(B336,'[1]CDM Patients Data'!$B$1266:$O$3492,14,FALSE),"")</f>
        <v>0</v>
      </c>
      <c r="T336" s="164" t="str">
        <f>_xlfn.IFNA(VLOOKUP(B336,'[1]CDM Patients Data'!$B$1266:$N$5000,6,FALSE),"")</f>
        <v>Manohar</v>
      </c>
      <c r="U336" s="164" t="s">
        <v>73</v>
      </c>
      <c r="V336" s="164" t="s">
        <v>73</v>
      </c>
      <c r="W336" s="164" t="s">
        <v>74</v>
      </c>
      <c r="X336" s="164" t="s">
        <v>1186</v>
      </c>
      <c r="Y336" s="164"/>
      <c r="Z336" s="164"/>
      <c r="AA336" s="164"/>
      <c r="AB336" s="164"/>
      <c r="AC336" s="210"/>
      <c r="AD336" s="211"/>
      <c r="AE336" s="211" t="s">
        <v>78</v>
      </c>
      <c r="AF336" s="199"/>
      <c r="AG336" s="199"/>
      <c r="AH336" s="233" t="s">
        <v>79</v>
      </c>
      <c r="AI336" s="199"/>
      <c r="AJ336" s="199"/>
      <c r="AK336" s="218" t="s">
        <v>80</v>
      </c>
      <c r="AL336" s="220">
        <v>54405129</v>
      </c>
      <c r="AM336" s="218">
        <v>16.3215387</v>
      </c>
      <c r="AN336" s="218">
        <v>168.7</v>
      </c>
      <c r="AO336" s="218" t="s">
        <v>81</v>
      </c>
      <c r="AP336" s="218"/>
      <c r="AQ336" s="218"/>
      <c r="AR336" s="218"/>
      <c r="AS336" s="218"/>
      <c r="AT336" s="218"/>
      <c r="AU336" s="218"/>
      <c r="AV336" s="218"/>
      <c r="AW336" s="218"/>
      <c r="AX336" s="218"/>
      <c r="AY336" s="218"/>
      <c r="AZ336" s="218"/>
      <c r="BA336" s="218"/>
      <c r="BB336" s="218"/>
      <c r="BC336" s="218"/>
      <c r="BD336" s="218"/>
      <c r="BE336" s="218"/>
      <c r="BF336" s="218"/>
      <c r="BG336" s="218"/>
      <c r="BH336" s="218"/>
      <c r="BI336" s="218"/>
      <c r="BJ336" s="222"/>
      <c r="BK336" s="199"/>
      <c r="BL336" s="218" t="s">
        <v>84</v>
      </c>
      <c r="BM336" s="218"/>
      <c r="BN336" s="218"/>
      <c r="BO336" s="218"/>
      <c r="BP336" s="218" t="s">
        <v>373</v>
      </c>
      <c r="BQ336" s="218"/>
      <c r="BR336" s="218"/>
      <c r="BS336" s="218"/>
      <c r="BT336" s="218"/>
      <c r="BU336" s="218"/>
      <c r="BV336" s="218"/>
      <c r="BW336" s="218"/>
      <c r="BX336" s="218"/>
      <c r="BY336" s="199"/>
      <c r="BZ336" s="228" t="s">
        <v>84</v>
      </c>
      <c r="CA336" s="228"/>
      <c r="CB336" s="229">
        <f t="shared" si="103"/>
        <v>0</v>
      </c>
      <c r="CC336" s="218"/>
      <c r="CD336" s="228"/>
      <c r="CE336" s="230"/>
      <c r="CF336" s="230"/>
      <c r="CG336" s="230"/>
      <c r="CH336" s="230"/>
      <c r="CI336" s="230"/>
      <c r="CJ336" s="230"/>
      <c r="CK336" s="230"/>
      <c r="CL336" s="230"/>
      <c r="CM336" s="230"/>
      <c r="CN336" s="218"/>
      <c r="CO336" s="199"/>
      <c r="CP336" s="230" t="s">
        <v>84</v>
      </c>
      <c r="CQ336" s="232"/>
      <c r="CR336" s="230"/>
      <c r="CS336" s="230"/>
      <c r="CT336" s="230"/>
      <c r="CU336" s="230"/>
      <c r="CV336" s="230"/>
      <c r="CW336" s="230"/>
    </row>
    <row r="337" ht="25.5" hidden="1" spans="1:101">
      <c r="A337" s="191">
        <v>1400</v>
      </c>
      <c r="B337" s="192" t="s">
        <v>1291</v>
      </c>
      <c r="C337" s="193" t="s">
        <v>1292</v>
      </c>
      <c r="D337" s="191" t="s">
        <v>88</v>
      </c>
      <c r="E337" s="199"/>
      <c r="F337" s="199"/>
      <c r="G337" s="199"/>
      <c r="H337" s="200" t="s">
        <v>1293</v>
      </c>
      <c r="I337" s="204" t="s">
        <v>172</v>
      </c>
      <c r="J337" s="202"/>
      <c r="K337" s="202"/>
      <c r="L337" s="164" t="str">
        <f>_xlfn.IFNA(VLOOKUP(B337,'[1]CDM Patients Data'!$B$1266:$O$5000,7,FALSE),"")</f>
        <v>Ovary</v>
      </c>
      <c r="M337" s="164">
        <f>_xlfn.IFNA(VLOOKUP(B337,'[1]CDM Patients Data'!$B$1266:$O$5000,8,FALSE),"")</f>
        <v>0</v>
      </c>
      <c r="N337" s="164">
        <f>_xlfn.IFNA(VLOOKUP(B337,'[1]CDM Patients Data'!$B$1266:$O$5000,9,FALSE),"")</f>
        <v>0</v>
      </c>
      <c r="O337" s="164">
        <f>_xlfn.IFNA(VLOOKUP(B337,'[1]CDM Patients Data'!$B$1266:$O$3492,10,FALSE),"")</f>
        <v>0</v>
      </c>
      <c r="P337" s="164">
        <f>_xlfn.IFNA(VLOOKUP(B337,'[1]CDM Patients Data'!$B$1266:$O$3492,11,FALSE),"")</f>
        <v>0</v>
      </c>
      <c r="Q337" s="164">
        <f>_xlfn.IFNA(VLOOKUP(B337,'[1]CDM Patients Data'!$B$1266:$O$3492,12,FALSE),"")</f>
        <v>0</v>
      </c>
      <c r="R337" s="164">
        <f>_xlfn.IFNA(VLOOKUP(B337,'[1]CDM Patients Data'!$B$1266:$O$3492,13,FALSE),"")</f>
        <v>0</v>
      </c>
      <c r="S337" s="164">
        <f>_xlfn.IFNA(VLOOKUP(B337,'[1]CDM Patients Data'!$B$1266:$O$3492,14,FALSE),"")</f>
        <v>0</v>
      </c>
      <c r="T337" s="164" t="str">
        <f>_xlfn.IFNA(VLOOKUP(B337,'[1]CDM Patients Data'!$B$1266:$N$5000,6,FALSE),"")</f>
        <v>Manohar</v>
      </c>
      <c r="U337" s="164" t="s">
        <v>73</v>
      </c>
      <c r="V337" s="164" t="s">
        <v>73</v>
      </c>
      <c r="W337" s="164" t="s">
        <v>74</v>
      </c>
      <c r="X337" s="164" t="s">
        <v>74</v>
      </c>
      <c r="Y337" s="164"/>
      <c r="Z337" s="164"/>
      <c r="AA337" s="164"/>
      <c r="AB337" s="164"/>
      <c r="AC337" s="210"/>
      <c r="AD337" s="211"/>
      <c r="AE337" s="211"/>
      <c r="AF337" s="199"/>
      <c r="AG337" s="199"/>
      <c r="AH337" s="214" t="s">
        <v>589</v>
      </c>
      <c r="AI337" s="199"/>
      <c r="AJ337" s="199"/>
      <c r="AK337" s="218" t="s">
        <v>84</v>
      </c>
      <c r="AL337" s="220"/>
      <c r="AM337" s="218"/>
      <c r="AN337" s="218"/>
      <c r="AO337" s="218" t="s">
        <v>76</v>
      </c>
      <c r="AP337" s="218"/>
      <c r="AQ337" s="218"/>
      <c r="AR337" s="218"/>
      <c r="AS337" s="218"/>
      <c r="AT337" s="218"/>
      <c r="AU337" s="218"/>
      <c r="AV337" s="218"/>
      <c r="AW337" s="218"/>
      <c r="AX337" s="218"/>
      <c r="AY337" s="218"/>
      <c r="AZ337" s="218"/>
      <c r="BA337" s="218"/>
      <c r="BB337" s="218"/>
      <c r="BC337" s="218"/>
      <c r="BD337" s="218"/>
      <c r="BE337" s="218"/>
      <c r="BF337" s="218"/>
      <c r="BG337" s="218"/>
      <c r="BH337" s="218"/>
      <c r="BI337" s="218"/>
      <c r="BJ337" s="222"/>
      <c r="BK337" s="199"/>
      <c r="BL337" s="218" t="s">
        <v>84</v>
      </c>
      <c r="BM337" s="218"/>
      <c r="BN337" s="218"/>
      <c r="BO337" s="218"/>
      <c r="BP337" s="218" t="s">
        <v>373</v>
      </c>
      <c r="BQ337" s="218"/>
      <c r="BR337" s="218"/>
      <c r="BS337" s="218"/>
      <c r="BT337" s="218"/>
      <c r="BU337" s="218"/>
      <c r="BV337" s="218"/>
      <c r="BW337" s="218"/>
      <c r="BX337" s="218"/>
      <c r="BY337" s="199"/>
      <c r="BZ337" s="228" t="s">
        <v>84</v>
      </c>
      <c r="CA337" s="228"/>
      <c r="CB337" s="229">
        <f t="shared" si="103"/>
        <v>0</v>
      </c>
      <c r="CC337" s="218"/>
      <c r="CD337" s="228"/>
      <c r="CE337" s="230"/>
      <c r="CF337" s="230"/>
      <c r="CG337" s="230"/>
      <c r="CH337" s="230"/>
      <c r="CI337" s="230"/>
      <c r="CJ337" s="230"/>
      <c r="CK337" s="230"/>
      <c r="CL337" s="230"/>
      <c r="CM337" s="230"/>
      <c r="CN337" s="218"/>
      <c r="CO337" s="199"/>
      <c r="CP337" s="230" t="s">
        <v>84</v>
      </c>
      <c r="CQ337" s="232"/>
      <c r="CR337" s="230"/>
      <c r="CS337" s="230"/>
      <c r="CT337" s="230"/>
      <c r="CU337" s="230"/>
      <c r="CV337" s="230"/>
      <c r="CW337" s="230"/>
    </row>
    <row r="338" ht="63" hidden="1" spans="1:101">
      <c r="A338" s="191">
        <v>1401</v>
      </c>
      <c r="B338" s="192" t="s">
        <v>1294</v>
      </c>
      <c r="C338" s="193" t="s">
        <v>1295</v>
      </c>
      <c r="D338" s="191" t="s">
        <v>71</v>
      </c>
      <c r="E338" s="199"/>
      <c r="F338" s="199"/>
      <c r="G338" s="199"/>
      <c r="H338" s="200" t="s">
        <v>1296</v>
      </c>
      <c r="I338" s="204"/>
      <c r="J338" s="202"/>
      <c r="K338" s="202"/>
      <c r="L338" s="164" t="str">
        <f>_xlfn.IFNA(VLOOKUP(B338,'[1]CDM Patients Data'!$B$1266:$O$5000,7,FALSE),"")</f>
        <v>Pancreas</v>
      </c>
      <c r="M338" s="164" t="str">
        <f>_xlfn.IFNA(VLOOKUP(B338,'[1]CDM Patients Data'!$B$1266:$O$5000,8,FALSE),"")</f>
        <v>Pancreas NOS</v>
      </c>
      <c r="N338" s="164" t="str">
        <f>_xlfn.IFNA(VLOOKUP(B338,'[1]CDM Patients Data'!$B$1266:$O$5000,9,FALSE),"")</f>
        <v>Carcinoma, NOS</v>
      </c>
      <c r="O338" s="164" t="str">
        <f>_xlfn.IFNA(VLOOKUP(B338,'[1]CDM Patients Data'!$B$1266:$O$3492,10,FALSE),"")</f>
        <v>Not a paired site</v>
      </c>
      <c r="P338" s="164">
        <f>_xlfn.IFNA(VLOOKUP(B338,'[1]CDM Patients Data'!$B$1266:$O$3492,11,FALSE),"")</f>
        <v>0</v>
      </c>
      <c r="Q338" s="164">
        <f>_xlfn.IFNA(VLOOKUP(B338,'[1]CDM Patients Data'!$B$1266:$O$3492,12,FALSE),"")</f>
        <v>0</v>
      </c>
      <c r="R338" s="164">
        <f>_xlfn.IFNA(VLOOKUP(B338,'[1]CDM Patients Data'!$B$1266:$O$3492,13,FALSE),"")</f>
        <v>0</v>
      </c>
      <c r="S338" s="164">
        <f>_xlfn.IFNA(VLOOKUP(B338,'[1]CDM Patients Data'!$B$1266:$O$3492,14,FALSE),"")</f>
        <v>0</v>
      </c>
      <c r="T338" s="164" t="str">
        <f>_xlfn.IFNA(VLOOKUP(B338,'[1]CDM Patients Data'!$B$1266:$N$5000,6,FALSE),"")</f>
        <v>Manohar</v>
      </c>
      <c r="U338" s="164" t="s">
        <v>256</v>
      </c>
      <c r="V338" s="164" t="s">
        <v>647</v>
      </c>
      <c r="W338" s="164" t="s">
        <v>130</v>
      </c>
      <c r="X338" s="164" t="s">
        <v>108</v>
      </c>
      <c r="Y338" s="164"/>
      <c r="Z338" s="164"/>
      <c r="AA338" s="164"/>
      <c r="AB338" s="164"/>
      <c r="AC338" s="210"/>
      <c r="AD338" s="211"/>
      <c r="AE338" s="211" t="s">
        <v>78</v>
      </c>
      <c r="AF338" s="199"/>
      <c r="AG338" s="199"/>
      <c r="AH338" s="214" t="s">
        <v>79</v>
      </c>
      <c r="AI338" s="199"/>
      <c r="AJ338" s="199"/>
      <c r="AK338" s="218" t="s">
        <v>80</v>
      </c>
      <c r="AL338" s="220">
        <v>39613526</v>
      </c>
      <c r="AM338" s="218">
        <v>11.8840578</v>
      </c>
      <c r="AN338" s="218">
        <v>136.1</v>
      </c>
      <c r="AO338" s="218" t="s">
        <v>81</v>
      </c>
      <c r="AP338" s="218" t="s">
        <v>521</v>
      </c>
      <c r="AQ338" s="218" t="s">
        <v>118</v>
      </c>
      <c r="AR338" s="218"/>
      <c r="AS338" s="218"/>
      <c r="AT338" s="218"/>
      <c r="AU338" s="218"/>
      <c r="AV338" s="218"/>
      <c r="AW338" s="218"/>
      <c r="AX338" s="218"/>
      <c r="AY338" s="218"/>
      <c r="AZ338" s="218"/>
      <c r="BA338" s="218"/>
      <c r="BB338" s="218"/>
      <c r="BC338" s="218"/>
      <c r="BD338" s="218"/>
      <c r="BE338" s="218"/>
      <c r="BF338" s="218"/>
      <c r="BG338" s="218"/>
      <c r="BH338" s="218"/>
      <c r="BI338" s="218"/>
      <c r="BJ338" s="222"/>
      <c r="BK338" s="199"/>
      <c r="BL338" s="218" t="s">
        <v>84</v>
      </c>
      <c r="BM338" s="218"/>
      <c r="BN338" s="218"/>
      <c r="BO338" s="218"/>
      <c r="BP338" s="218" t="s">
        <v>373</v>
      </c>
      <c r="BQ338" s="218"/>
      <c r="BR338" s="218"/>
      <c r="BS338" s="218"/>
      <c r="BT338" s="218"/>
      <c r="BU338" s="218"/>
      <c r="BV338" s="218"/>
      <c r="BW338" s="218"/>
      <c r="BX338" s="218"/>
      <c r="BY338" s="199"/>
      <c r="BZ338" s="228" t="s">
        <v>84</v>
      </c>
      <c r="CA338" s="228"/>
      <c r="CB338" s="229">
        <f t="shared" si="103"/>
        <v>0</v>
      </c>
      <c r="CC338" s="218"/>
      <c r="CD338" s="228"/>
      <c r="CE338" s="230"/>
      <c r="CF338" s="230"/>
      <c r="CG338" s="230"/>
      <c r="CH338" s="230"/>
      <c r="CI338" s="230"/>
      <c r="CJ338" s="230"/>
      <c r="CK338" s="230"/>
      <c r="CL338" s="230"/>
      <c r="CM338" s="230"/>
      <c r="CN338" s="218" t="s">
        <v>159</v>
      </c>
      <c r="CO338" s="199"/>
      <c r="CP338" s="230" t="s">
        <v>84</v>
      </c>
      <c r="CQ338" s="232"/>
      <c r="CR338" s="230"/>
      <c r="CS338" s="230"/>
      <c r="CT338" s="230"/>
      <c r="CU338" s="230"/>
      <c r="CV338" s="230"/>
      <c r="CW338" s="230"/>
    </row>
    <row r="339" ht="94.5" hidden="1" spans="1:101">
      <c r="A339" s="191">
        <v>1402</v>
      </c>
      <c r="B339" s="192" t="s">
        <v>1297</v>
      </c>
      <c r="C339" s="193" t="s">
        <v>1298</v>
      </c>
      <c r="D339" s="191" t="s">
        <v>135</v>
      </c>
      <c r="E339" s="199"/>
      <c r="F339" s="199"/>
      <c r="G339" s="199"/>
      <c r="H339" s="200" t="s">
        <v>1299</v>
      </c>
      <c r="I339" s="204"/>
      <c r="J339" s="202"/>
      <c r="K339" s="202"/>
      <c r="L339" s="164" t="str">
        <f>_xlfn.IFNA(VLOOKUP(B339,'[1]CDM Patients Data'!$B$1266:$O$5000,7,FALSE),"")</f>
        <v>Small Intestine</v>
      </c>
      <c r="M339" s="164">
        <f>_xlfn.IFNA(VLOOKUP(B339,'[1]CDM Patients Data'!$B$1266:$O$5000,8,FALSE),"")</f>
        <v>0</v>
      </c>
      <c r="N339" s="164">
        <f>_xlfn.IFNA(VLOOKUP(B339,'[1]CDM Patients Data'!$B$1266:$O$5000,9,FALSE),"")</f>
        <v>0</v>
      </c>
      <c r="O339" s="164">
        <f>_xlfn.IFNA(VLOOKUP(B339,'[1]CDM Patients Data'!$B$1266:$O$3492,10,FALSE),"")</f>
        <v>0</v>
      </c>
      <c r="P339" s="164">
        <f>_xlfn.IFNA(VLOOKUP(B339,'[1]CDM Patients Data'!$B$1266:$O$3492,11,FALSE),"")</f>
        <v>0</v>
      </c>
      <c r="Q339" s="164">
        <f>_xlfn.IFNA(VLOOKUP(B339,'[1]CDM Patients Data'!$B$1266:$O$3492,12,FALSE),"")</f>
        <v>0</v>
      </c>
      <c r="R339" s="164">
        <f>_xlfn.IFNA(VLOOKUP(B339,'[1]CDM Patients Data'!$B$1266:$O$3492,13,FALSE),"")</f>
        <v>0</v>
      </c>
      <c r="S339" s="164">
        <f>_xlfn.IFNA(VLOOKUP(B339,'[1]CDM Patients Data'!$B$1266:$O$3492,14,FALSE),"")</f>
        <v>0</v>
      </c>
      <c r="T339" s="164" t="str">
        <f>_xlfn.IFNA(VLOOKUP(B339,'[1]CDM Patients Data'!$B$1266:$N$5000,6,FALSE),"")</f>
        <v>Manohar</v>
      </c>
      <c r="U339" s="164" t="s">
        <v>277</v>
      </c>
      <c r="V339" s="164" t="s">
        <v>1300</v>
      </c>
      <c r="W339" s="164" t="s">
        <v>130</v>
      </c>
      <c r="X339" s="164" t="s">
        <v>902</v>
      </c>
      <c r="Y339" s="164"/>
      <c r="Z339" s="164"/>
      <c r="AA339" s="164"/>
      <c r="AB339" s="164"/>
      <c r="AC339" s="210"/>
      <c r="AD339" s="211"/>
      <c r="AE339" s="211" t="s">
        <v>78</v>
      </c>
      <c r="AF339" s="199"/>
      <c r="AG339" s="199"/>
      <c r="AH339" s="214" t="s">
        <v>79</v>
      </c>
      <c r="AI339" s="199"/>
      <c r="AJ339" s="199"/>
      <c r="AK339" s="218" t="s">
        <v>80</v>
      </c>
      <c r="AL339" s="220">
        <v>52244055</v>
      </c>
      <c r="AM339" s="218">
        <v>15.6732165</v>
      </c>
      <c r="AN339" s="218">
        <v>162.6</v>
      </c>
      <c r="AO339" s="218" t="s">
        <v>81</v>
      </c>
      <c r="AP339" s="218" t="s">
        <v>1301</v>
      </c>
      <c r="AQ339" s="218" t="s">
        <v>663</v>
      </c>
      <c r="AR339" s="218"/>
      <c r="AS339" s="218"/>
      <c r="AT339" s="218"/>
      <c r="AU339" s="218"/>
      <c r="AV339" s="218"/>
      <c r="AW339" s="218"/>
      <c r="AX339" s="218"/>
      <c r="AY339" s="218"/>
      <c r="AZ339" s="218"/>
      <c r="BA339" s="218"/>
      <c r="BB339" s="218"/>
      <c r="BC339" s="218"/>
      <c r="BD339" s="218">
        <v>18.84</v>
      </c>
      <c r="BE339" s="218">
        <v>9.6</v>
      </c>
      <c r="BF339" s="218" t="str">
        <f t="shared" si="106"/>
        <v>HIGH</v>
      </c>
      <c r="BG339" s="218" t="str">
        <f t="shared" si="107"/>
        <v>MSS</v>
      </c>
      <c r="BH339" s="218"/>
      <c r="BI339" s="218"/>
      <c r="BJ339" s="222"/>
      <c r="BK339" s="199"/>
      <c r="BL339" s="218" t="s">
        <v>84</v>
      </c>
      <c r="BM339" s="218"/>
      <c r="BN339" s="218"/>
      <c r="BO339" s="218"/>
      <c r="BP339" s="218" t="s">
        <v>373</v>
      </c>
      <c r="BQ339" s="218"/>
      <c r="BR339" s="218"/>
      <c r="BS339" s="218"/>
      <c r="BT339" s="218"/>
      <c r="BU339" s="218"/>
      <c r="BV339" s="218"/>
      <c r="BW339" s="218"/>
      <c r="BX339" s="218"/>
      <c r="BY339" s="199"/>
      <c r="BZ339" s="228" t="s">
        <v>84</v>
      </c>
      <c r="CA339" s="228"/>
      <c r="CB339" s="229">
        <f t="shared" si="103"/>
        <v>0</v>
      </c>
      <c r="CC339" s="218"/>
      <c r="CD339" s="228"/>
      <c r="CE339" s="230"/>
      <c r="CF339" s="230"/>
      <c r="CG339" s="230"/>
      <c r="CH339" s="230"/>
      <c r="CI339" s="230"/>
      <c r="CJ339" s="230"/>
      <c r="CK339" s="230"/>
      <c r="CL339" s="230"/>
      <c r="CM339" s="230"/>
      <c r="CN339" s="218" t="s">
        <v>590</v>
      </c>
      <c r="CO339" s="199"/>
      <c r="CP339" s="230" t="s">
        <v>80</v>
      </c>
      <c r="CQ339" s="232">
        <v>16788814</v>
      </c>
      <c r="CR339" s="230">
        <f t="shared" ref="CR339:CR342" si="108">CQ339*150/10^9</f>
        <v>2.5183221</v>
      </c>
      <c r="CS339" s="230"/>
      <c r="CT339" s="230"/>
      <c r="CU339" s="230"/>
      <c r="CV339" s="230"/>
      <c r="CW339" s="230"/>
    </row>
    <row r="340" ht="75" hidden="1" spans="1:101">
      <c r="A340" s="191">
        <v>1403</v>
      </c>
      <c r="B340" s="192" t="s">
        <v>1302</v>
      </c>
      <c r="C340" s="193" t="s">
        <v>1303</v>
      </c>
      <c r="D340" s="191" t="s">
        <v>135</v>
      </c>
      <c r="E340" s="199"/>
      <c r="F340" s="199"/>
      <c r="G340" s="199"/>
      <c r="H340" s="200" t="s">
        <v>1304</v>
      </c>
      <c r="I340" s="204"/>
      <c r="J340" s="202"/>
      <c r="K340" s="202"/>
      <c r="L340" s="164" t="str">
        <f>_xlfn.IFNA(VLOOKUP(B340,'[1]CDM Patients Data'!$B$1266:$O$5000,7,FALSE),"")</f>
        <v>Anus and Anal canal</v>
      </c>
      <c r="M340" s="164">
        <f>_xlfn.IFNA(VLOOKUP(B340,'[1]CDM Patients Data'!$B$1266:$O$5000,8,FALSE),"")</f>
        <v>0</v>
      </c>
      <c r="N340" s="164">
        <f>_xlfn.IFNA(VLOOKUP(B340,'[1]CDM Patients Data'!$B$1266:$O$5000,9,FALSE),"")</f>
        <v>0</v>
      </c>
      <c r="O340" s="164">
        <f>_xlfn.IFNA(VLOOKUP(B340,'[1]CDM Patients Data'!$B$1266:$O$3492,10,FALSE),"")</f>
        <v>0</v>
      </c>
      <c r="P340" s="164">
        <f>_xlfn.IFNA(VLOOKUP(B340,'[1]CDM Patients Data'!$B$1266:$O$3492,11,FALSE),"")</f>
        <v>0</v>
      </c>
      <c r="Q340" s="164">
        <f>_xlfn.IFNA(VLOOKUP(B340,'[1]CDM Patients Data'!$B$1266:$O$3492,12,FALSE),"")</f>
        <v>0</v>
      </c>
      <c r="R340" s="164">
        <f>_xlfn.IFNA(VLOOKUP(B340,'[1]CDM Patients Data'!$B$1266:$O$3492,13,FALSE),"")</f>
        <v>0</v>
      </c>
      <c r="S340" s="164">
        <f>_xlfn.IFNA(VLOOKUP(B340,'[1]CDM Patients Data'!$B$1266:$O$3492,14,FALSE),"")</f>
        <v>0</v>
      </c>
      <c r="T340" s="164" t="str">
        <f>_xlfn.IFNA(VLOOKUP(B340,'[1]CDM Patients Data'!$B$1266:$N$5000,6,FALSE),"")</f>
        <v>Manohar</v>
      </c>
      <c r="U340" s="164" t="s">
        <v>832</v>
      </c>
      <c r="V340" s="164" t="s">
        <v>833</v>
      </c>
      <c r="W340" s="164" t="s">
        <v>130</v>
      </c>
      <c r="X340" s="164" t="s">
        <v>131</v>
      </c>
      <c r="Y340" s="164"/>
      <c r="Z340" s="164"/>
      <c r="AA340" s="164"/>
      <c r="AB340" s="164"/>
      <c r="AC340" s="210"/>
      <c r="AD340" s="211"/>
      <c r="AE340" s="211" t="s">
        <v>78</v>
      </c>
      <c r="AF340" s="199"/>
      <c r="AG340" s="199"/>
      <c r="AH340" s="214" t="s">
        <v>1305</v>
      </c>
      <c r="AI340" s="199"/>
      <c r="AJ340" s="199"/>
      <c r="AK340" s="218" t="s">
        <v>80</v>
      </c>
      <c r="AL340" s="220">
        <v>51989911</v>
      </c>
      <c r="AM340" s="218">
        <v>15.5969733</v>
      </c>
      <c r="AN340" s="218">
        <v>126.5</v>
      </c>
      <c r="AO340" s="218" t="s">
        <v>81</v>
      </c>
      <c r="AP340" s="218" t="s">
        <v>289</v>
      </c>
      <c r="AQ340" s="218" t="s">
        <v>118</v>
      </c>
      <c r="AR340" s="218"/>
      <c r="AS340" s="218"/>
      <c r="AT340" s="218"/>
      <c r="AU340" s="218"/>
      <c r="AV340" s="218"/>
      <c r="AW340" s="218"/>
      <c r="AX340" s="218"/>
      <c r="AY340" s="218"/>
      <c r="AZ340" s="218"/>
      <c r="BA340" s="218"/>
      <c r="BB340" s="218"/>
      <c r="BC340" s="218"/>
      <c r="BD340" s="218">
        <v>19.8</v>
      </c>
      <c r="BE340" s="218">
        <v>10.59</v>
      </c>
      <c r="BF340" s="218" t="str">
        <f t="shared" si="106"/>
        <v>HIGH</v>
      </c>
      <c r="BG340" s="218" t="str">
        <f t="shared" si="107"/>
        <v>MSS</v>
      </c>
      <c r="BH340" s="218"/>
      <c r="BI340" s="218"/>
      <c r="BJ340" s="222"/>
      <c r="BK340" s="199"/>
      <c r="BL340" s="218" t="s">
        <v>84</v>
      </c>
      <c r="BM340" s="218"/>
      <c r="BN340" s="218"/>
      <c r="BO340" s="218"/>
      <c r="BP340" s="218" t="s">
        <v>373</v>
      </c>
      <c r="BQ340" s="218"/>
      <c r="BR340" s="218"/>
      <c r="BS340" s="218"/>
      <c r="BT340" s="218"/>
      <c r="BU340" s="218"/>
      <c r="BV340" s="218"/>
      <c r="BW340" s="218"/>
      <c r="BX340" s="218"/>
      <c r="BY340" s="199"/>
      <c r="BZ340" s="228" t="s">
        <v>84</v>
      </c>
      <c r="CA340" s="228"/>
      <c r="CB340" s="229">
        <f t="shared" si="103"/>
        <v>0</v>
      </c>
      <c r="CC340" s="218"/>
      <c r="CD340" s="228"/>
      <c r="CE340" s="230"/>
      <c r="CF340" s="230"/>
      <c r="CG340" s="230"/>
      <c r="CH340" s="230"/>
      <c r="CI340" s="230"/>
      <c r="CJ340" s="230"/>
      <c r="CK340" s="230"/>
      <c r="CL340" s="230"/>
      <c r="CM340" s="230"/>
      <c r="CN340" s="218" t="s">
        <v>590</v>
      </c>
      <c r="CO340" s="199"/>
      <c r="CP340" s="230" t="s">
        <v>80</v>
      </c>
      <c r="CQ340" s="232">
        <v>18377738</v>
      </c>
      <c r="CR340" s="230">
        <f t="shared" si="108"/>
        <v>2.7566607</v>
      </c>
      <c r="CS340" s="230"/>
      <c r="CT340" s="230"/>
      <c r="CU340" s="230"/>
      <c r="CV340" s="230"/>
      <c r="CW340" s="230"/>
    </row>
    <row r="341" ht="51" hidden="1" spans="1:101">
      <c r="A341" s="191">
        <v>1404</v>
      </c>
      <c r="B341" s="192" t="s">
        <v>1306</v>
      </c>
      <c r="C341" s="193" t="s">
        <v>1307</v>
      </c>
      <c r="D341" s="191" t="s">
        <v>135</v>
      </c>
      <c r="E341" s="199"/>
      <c r="F341" s="199"/>
      <c r="G341" s="199"/>
      <c r="H341" s="200" t="s">
        <v>1308</v>
      </c>
      <c r="I341" s="204"/>
      <c r="J341" s="202"/>
      <c r="K341" s="202"/>
      <c r="L341" s="164" t="str">
        <f>_xlfn.IFNA(VLOOKUP(B341,'[1]CDM Patients Data'!$B$1266:$O$5000,7,FALSE),"")</f>
        <v>Large Intestine</v>
      </c>
      <c r="M341" s="164">
        <f>_xlfn.IFNA(VLOOKUP(B341,'[1]CDM Patients Data'!$B$1266:$O$5000,8,FALSE),"")</f>
        <v>0</v>
      </c>
      <c r="N341" s="164">
        <f>_xlfn.IFNA(VLOOKUP(B341,'[1]CDM Patients Data'!$B$1266:$O$5000,9,FALSE),"")</f>
        <v>0</v>
      </c>
      <c r="O341" s="164">
        <f>_xlfn.IFNA(VLOOKUP(B341,'[1]CDM Patients Data'!$B$1266:$O$3492,10,FALSE),"")</f>
        <v>0</v>
      </c>
      <c r="P341" s="164">
        <f>_xlfn.IFNA(VLOOKUP(B341,'[1]CDM Patients Data'!$B$1266:$O$3492,11,FALSE),"")</f>
        <v>0</v>
      </c>
      <c r="Q341" s="164">
        <f>_xlfn.IFNA(VLOOKUP(B341,'[1]CDM Patients Data'!$B$1266:$O$3492,12,FALSE),"")</f>
        <v>0</v>
      </c>
      <c r="R341" s="164">
        <f>_xlfn.IFNA(VLOOKUP(B341,'[1]CDM Patients Data'!$B$1266:$O$3492,13,FALSE),"")</f>
        <v>0</v>
      </c>
      <c r="S341" s="164">
        <f>_xlfn.IFNA(VLOOKUP(B341,'[1]CDM Patients Data'!$B$1266:$O$3492,14,FALSE),"")</f>
        <v>0</v>
      </c>
      <c r="T341" s="164" t="str">
        <f>_xlfn.IFNA(VLOOKUP(B341,'[1]CDM Patients Data'!$B$1266:$N$5000,6,FALSE),"")</f>
        <v>Manohar</v>
      </c>
      <c r="U341" s="164" t="s">
        <v>293</v>
      </c>
      <c r="V341" s="164" t="s">
        <v>823</v>
      </c>
      <c r="W341" s="164" t="s">
        <v>130</v>
      </c>
      <c r="X341" s="164" t="s">
        <v>131</v>
      </c>
      <c r="Y341" s="164"/>
      <c r="Z341" s="164"/>
      <c r="AA341" s="164"/>
      <c r="AB341" s="164"/>
      <c r="AC341" s="210"/>
      <c r="AD341" s="211"/>
      <c r="AE341" s="211" t="s">
        <v>78</v>
      </c>
      <c r="AF341" s="199"/>
      <c r="AG341" s="199"/>
      <c r="AH341" s="214" t="s">
        <v>1305</v>
      </c>
      <c r="AI341" s="199"/>
      <c r="AJ341" s="199"/>
      <c r="AK341" s="218" t="s">
        <v>80</v>
      </c>
      <c r="AL341" s="220">
        <v>60186505</v>
      </c>
      <c r="AM341" s="218">
        <v>18.0559515</v>
      </c>
      <c r="AN341" s="218">
        <v>153.3</v>
      </c>
      <c r="AO341" s="218" t="s">
        <v>81</v>
      </c>
      <c r="AP341" s="218" t="s">
        <v>289</v>
      </c>
      <c r="AQ341" s="218" t="s">
        <v>118</v>
      </c>
      <c r="AR341" s="218"/>
      <c r="AS341" s="218"/>
      <c r="AT341" s="218"/>
      <c r="AU341" s="218"/>
      <c r="AV341" s="218"/>
      <c r="AW341" s="218"/>
      <c r="AX341" s="218"/>
      <c r="AY341" s="218"/>
      <c r="AZ341" s="218"/>
      <c r="BA341" s="218"/>
      <c r="BB341" s="218"/>
      <c r="BC341" s="218"/>
      <c r="BD341" s="218">
        <v>20.19</v>
      </c>
      <c r="BE341" s="218">
        <v>10.47</v>
      </c>
      <c r="BF341" s="218" t="str">
        <f t="shared" si="106"/>
        <v>HIGH</v>
      </c>
      <c r="BG341" s="218" t="str">
        <f t="shared" si="107"/>
        <v>MSS</v>
      </c>
      <c r="BH341" s="218"/>
      <c r="BI341" s="218"/>
      <c r="BJ341" s="222"/>
      <c r="BK341" s="199"/>
      <c r="BL341" s="218" t="s">
        <v>84</v>
      </c>
      <c r="BM341" s="218"/>
      <c r="BN341" s="218"/>
      <c r="BO341" s="218"/>
      <c r="BP341" s="218" t="s">
        <v>373</v>
      </c>
      <c r="BQ341" s="218"/>
      <c r="BR341" s="218"/>
      <c r="BS341" s="218"/>
      <c r="BT341" s="218"/>
      <c r="BU341" s="218"/>
      <c r="BV341" s="218"/>
      <c r="BW341" s="218"/>
      <c r="BX341" s="218"/>
      <c r="BY341" s="199"/>
      <c r="BZ341" s="228" t="s">
        <v>84</v>
      </c>
      <c r="CA341" s="228"/>
      <c r="CB341" s="229">
        <f t="shared" si="103"/>
        <v>0</v>
      </c>
      <c r="CC341" s="218"/>
      <c r="CD341" s="228"/>
      <c r="CE341" s="230"/>
      <c r="CF341" s="230"/>
      <c r="CG341" s="230"/>
      <c r="CH341" s="230"/>
      <c r="CI341" s="230"/>
      <c r="CJ341" s="230"/>
      <c r="CK341" s="230"/>
      <c r="CL341" s="230"/>
      <c r="CM341" s="230"/>
      <c r="CN341" s="218" t="s">
        <v>590</v>
      </c>
      <c r="CO341" s="199"/>
      <c r="CP341" s="230" t="s">
        <v>80</v>
      </c>
      <c r="CQ341" s="232">
        <v>6677580</v>
      </c>
      <c r="CR341" s="230">
        <f t="shared" si="108"/>
        <v>1.001637</v>
      </c>
      <c r="CS341" s="230"/>
      <c r="CT341" s="230"/>
      <c r="CU341" s="230"/>
      <c r="CV341" s="230"/>
      <c r="CW341" s="230"/>
    </row>
    <row r="342" ht="30" hidden="1" spans="1:101">
      <c r="A342" s="191">
        <v>1406</v>
      </c>
      <c r="B342" s="192" t="s">
        <v>1309</v>
      </c>
      <c r="C342" s="193" t="s">
        <v>1310</v>
      </c>
      <c r="D342" s="191" t="s">
        <v>135</v>
      </c>
      <c r="E342" s="199"/>
      <c r="F342" s="199"/>
      <c r="G342" s="199"/>
      <c r="H342" s="200" t="s">
        <v>731</v>
      </c>
      <c r="I342" s="204"/>
      <c r="J342" s="202"/>
      <c r="K342" s="202"/>
      <c r="L342" s="164" t="str">
        <f>_xlfn.IFNA(VLOOKUP(B342,'[1]CDM Patients Data'!$B$1266:$O$5000,7,FALSE),"")</f>
        <v>Lung</v>
      </c>
      <c r="M342" s="164" t="str">
        <f>_xlfn.IFNA(VLOOKUP(B342,'[1]CDM Patients Data'!$B$1266:$O$5000,8,FALSE),"")</f>
        <v>Overlapping lesion of lung</v>
      </c>
      <c r="N342" s="164" t="str">
        <f>_xlfn.IFNA(VLOOKUP(B342,'[1]CDM Patients Data'!$B$1266:$O$5000,9,FALSE),"")</f>
        <v>Adenocarcinoma, NOS</v>
      </c>
      <c r="O342" s="164" t="str">
        <f>_xlfn.IFNA(VLOOKUP(B342,'[1]CDM Patients Data'!$B$1266:$O$3492,10,FALSE),"")</f>
        <v>Right and Left</v>
      </c>
      <c r="P342" s="164">
        <f>_xlfn.IFNA(VLOOKUP(B342,'[1]CDM Patients Data'!$B$1266:$O$3492,11,FALSE),"")</f>
        <v>0</v>
      </c>
      <c r="Q342" s="164">
        <f>_xlfn.IFNA(VLOOKUP(B342,'[1]CDM Patients Data'!$B$1266:$O$3492,12,FALSE),"")</f>
        <v>0</v>
      </c>
      <c r="R342" s="164">
        <f>_xlfn.IFNA(VLOOKUP(B342,'[1]CDM Patients Data'!$B$1266:$O$3492,13,FALSE),"")</f>
        <v>0</v>
      </c>
      <c r="S342" s="164">
        <f>_xlfn.IFNA(VLOOKUP(B342,'[1]CDM Patients Data'!$B$1266:$O$3492,14,FALSE),"")</f>
        <v>0</v>
      </c>
      <c r="T342" s="164">
        <f>_xlfn.IFNA(VLOOKUP(B342,'[1]CDM Patients Data'!$B$1266:$N$5000,6,FALSE),"")</f>
        <v>0</v>
      </c>
      <c r="U342" s="164" t="s">
        <v>224</v>
      </c>
      <c r="V342" s="164" t="s">
        <v>338</v>
      </c>
      <c r="W342" s="164" t="s">
        <v>197</v>
      </c>
      <c r="X342" s="164" t="s">
        <v>131</v>
      </c>
      <c r="Y342" s="164"/>
      <c r="Z342" s="164"/>
      <c r="AA342" s="164"/>
      <c r="AB342" s="164"/>
      <c r="AC342" s="210"/>
      <c r="AD342" s="211"/>
      <c r="AE342" s="211" t="s">
        <v>78</v>
      </c>
      <c r="AF342" s="199"/>
      <c r="AG342" s="199"/>
      <c r="AH342" s="214" t="s">
        <v>79</v>
      </c>
      <c r="AI342" s="199"/>
      <c r="AJ342" s="199"/>
      <c r="AK342" s="218" t="s">
        <v>80</v>
      </c>
      <c r="AL342" s="220">
        <v>62073781</v>
      </c>
      <c r="AM342" s="218">
        <v>18.6221343</v>
      </c>
      <c r="AN342" s="218">
        <v>84.3</v>
      </c>
      <c r="AO342" s="218" t="s">
        <v>94</v>
      </c>
      <c r="AP342" s="218" t="s">
        <v>118</v>
      </c>
      <c r="AQ342" s="218"/>
      <c r="AR342" s="218"/>
      <c r="AS342" s="218"/>
      <c r="AT342" s="218"/>
      <c r="AU342" s="218"/>
      <c r="AV342" s="218"/>
      <c r="AW342" s="218"/>
      <c r="AX342" s="218"/>
      <c r="AY342" s="218"/>
      <c r="AZ342" s="218"/>
      <c r="BA342" s="218"/>
      <c r="BB342" s="218"/>
      <c r="BC342" s="218"/>
      <c r="BD342" s="218"/>
      <c r="BE342" s="218"/>
      <c r="BF342" s="218"/>
      <c r="BG342" s="218"/>
      <c r="BH342" s="218"/>
      <c r="BI342" s="218"/>
      <c r="BJ342" s="222"/>
      <c r="BK342" s="199"/>
      <c r="BL342" s="218" t="s">
        <v>84</v>
      </c>
      <c r="BM342" s="218"/>
      <c r="BN342" s="218"/>
      <c r="BO342" s="218"/>
      <c r="BP342" s="218" t="s">
        <v>373</v>
      </c>
      <c r="BQ342" s="218"/>
      <c r="BR342" s="218"/>
      <c r="BS342" s="218"/>
      <c r="BT342" s="218"/>
      <c r="BU342" s="218"/>
      <c r="BV342" s="218"/>
      <c r="BW342" s="218"/>
      <c r="BX342" s="218"/>
      <c r="BY342" s="199"/>
      <c r="BZ342" s="228" t="s">
        <v>84</v>
      </c>
      <c r="CA342" s="228"/>
      <c r="CB342" s="229">
        <f t="shared" si="103"/>
        <v>0</v>
      </c>
      <c r="CC342" s="218"/>
      <c r="CD342" s="228"/>
      <c r="CE342" s="230"/>
      <c r="CF342" s="230"/>
      <c r="CG342" s="230"/>
      <c r="CH342" s="230"/>
      <c r="CI342" s="230"/>
      <c r="CJ342" s="230"/>
      <c r="CK342" s="230"/>
      <c r="CL342" s="230"/>
      <c r="CM342" s="230"/>
      <c r="CN342" s="218" t="s">
        <v>590</v>
      </c>
      <c r="CO342" s="199"/>
      <c r="CP342" s="230" t="s">
        <v>80</v>
      </c>
      <c r="CQ342" s="232">
        <v>21736424</v>
      </c>
      <c r="CR342" s="230">
        <f t="shared" si="108"/>
        <v>3.2604636</v>
      </c>
      <c r="CS342" s="230"/>
      <c r="CT342" s="230"/>
      <c r="CU342" s="230" t="s">
        <v>1311</v>
      </c>
      <c r="CV342" s="230"/>
      <c r="CW342" s="230"/>
    </row>
    <row r="343" ht="60" hidden="1" spans="1:101">
      <c r="A343" s="191">
        <v>1407</v>
      </c>
      <c r="B343" s="192" t="s">
        <v>1312</v>
      </c>
      <c r="C343" s="193" t="s">
        <v>1313</v>
      </c>
      <c r="D343" s="191" t="s">
        <v>71</v>
      </c>
      <c r="E343" s="199"/>
      <c r="F343" s="199"/>
      <c r="G343" s="199"/>
      <c r="H343" s="200" t="s">
        <v>1314</v>
      </c>
      <c r="I343" s="204"/>
      <c r="J343" s="202"/>
      <c r="K343" s="202"/>
      <c r="L343" s="164" t="str">
        <f>_xlfn.IFNA(VLOOKUP(B343,'[1]CDM Patients Data'!$B$1266:$O$5000,7,FALSE),"")</f>
        <v>Breast</v>
      </c>
      <c r="M343" s="164">
        <f>_xlfn.IFNA(VLOOKUP(B343,'[1]CDM Patients Data'!$B$1266:$O$5000,8,FALSE),"")</f>
        <v>0</v>
      </c>
      <c r="N343" s="164">
        <f>_xlfn.IFNA(VLOOKUP(B343,'[1]CDM Patients Data'!$B$1266:$O$5000,9,FALSE),"")</f>
        <v>0</v>
      </c>
      <c r="O343" s="164">
        <f>_xlfn.IFNA(VLOOKUP(B343,'[1]CDM Patients Data'!$B$1266:$O$3492,10,FALSE),"")</f>
        <v>0</v>
      </c>
      <c r="P343" s="164">
        <f>_xlfn.IFNA(VLOOKUP(B343,'[1]CDM Patients Data'!$B$1266:$O$3492,11,FALSE),"")</f>
        <v>0</v>
      </c>
      <c r="Q343" s="164">
        <f>_xlfn.IFNA(VLOOKUP(B343,'[1]CDM Patients Data'!$B$1266:$O$3492,12,FALSE),"")</f>
        <v>0</v>
      </c>
      <c r="R343" s="164">
        <f>_xlfn.IFNA(VLOOKUP(B343,'[1]CDM Patients Data'!$B$1266:$O$3492,13,FALSE),"")</f>
        <v>0</v>
      </c>
      <c r="S343" s="164">
        <f>_xlfn.IFNA(VLOOKUP(B343,'[1]CDM Patients Data'!$B$1266:$O$3492,14,FALSE),"")</f>
        <v>0</v>
      </c>
      <c r="T343" s="164" t="str">
        <f>_xlfn.IFNA(VLOOKUP(B343,'[1]CDM Patients Data'!$B$1266:$N$5000,6,FALSE),"")</f>
        <v>Manohar</v>
      </c>
      <c r="U343" s="164" t="s">
        <v>90</v>
      </c>
      <c r="V343" s="164" t="s">
        <v>91</v>
      </c>
      <c r="W343" s="164" t="s">
        <v>102</v>
      </c>
      <c r="X343" s="164" t="s">
        <v>93</v>
      </c>
      <c r="Y343" s="164"/>
      <c r="Z343" s="164"/>
      <c r="AA343" s="164"/>
      <c r="AB343" s="164"/>
      <c r="AC343" s="210"/>
      <c r="AD343" s="211"/>
      <c r="AE343" s="211" t="s">
        <v>78</v>
      </c>
      <c r="AF343" s="199"/>
      <c r="AG343" s="199"/>
      <c r="AH343" s="214" t="s">
        <v>79</v>
      </c>
      <c r="AI343" s="199"/>
      <c r="AJ343" s="199"/>
      <c r="AK343" s="218" t="s">
        <v>80</v>
      </c>
      <c r="AL343" s="220">
        <v>32152447</v>
      </c>
      <c r="AM343" s="218">
        <v>9.6457341</v>
      </c>
      <c r="AN343" s="218">
        <v>63.1</v>
      </c>
      <c r="AO343" s="218" t="s">
        <v>94</v>
      </c>
      <c r="AP343" s="218"/>
      <c r="AQ343" s="218"/>
      <c r="AR343" s="218"/>
      <c r="AS343" s="218"/>
      <c r="AT343" s="218"/>
      <c r="AU343" s="218"/>
      <c r="AV343" s="218"/>
      <c r="AW343" s="218"/>
      <c r="AX343" s="218"/>
      <c r="AY343" s="218"/>
      <c r="AZ343" s="218"/>
      <c r="BA343" s="218"/>
      <c r="BB343" s="218"/>
      <c r="BC343" s="218"/>
      <c r="BD343" s="218">
        <v>12</v>
      </c>
      <c r="BE343" s="218">
        <v>9.82</v>
      </c>
      <c r="BF343" s="218" t="str">
        <f t="shared" ref="BF343:BF348" si="109">IF(BD343&gt;15,"HIGH",IF(BD343="","NA",IF(BD343="CE-Awaited for standardization","UNDER_STANDARDIZATION",IF(BD343&lt;15,"LOW"))))</f>
        <v>LOW</v>
      </c>
      <c r="BG343" s="218" t="str">
        <f t="shared" ref="BG343:BG348" si="110">IF(BE343&gt;15,"MSI-H",IF(BE343="","NA",IF(BE343&lt;15,"MSS")))</f>
        <v>MSS</v>
      </c>
      <c r="BH343" s="218"/>
      <c r="BI343" s="218"/>
      <c r="BJ343" s="222"/>
      <c r="BK343" s="199"/>
      <c r="BL343" s="218" t="s">
        <v>84</v>
      </c>
      <c r="BM343" s="218"/>
      <c r="BN343" s="218"/>
      <c r="BO343" s="218"/>
      <c r="BP343" s="218" t="s">
        <v>373</v>
      </c>
      <c r="BQ343" s="218"/>
      <c r="BR343" s="218"/>
      <c r="BS343" s="218"/>
      <c r="BT343" s="218"/>
      <c r="BU343" s="218"/>
      <c r="BV343" s="218"/>
      <c r="BW343" s="218"/>
      <c r="BX343" s="218"/>
      <c r="BY343" s="199"/>
      <c r="BZ343" s="228" t="s">
        <v>84</v>
      </c>
      <c r="CA343" s="228"/>
      <c r="CB343" s="229">
        <f t="shared" si="103"/>
        <v>0</v>
      </c>
      <c r="CC343" s="218"/>
      <c r="CD343" s="228"/>
      <c r="CE343" s="230"/>
      <c r="CF343" s="230"/>
      <c r="CG343" s="230"/>
      <c r="CH343" s="230"/>
      <c r="CI343" s="230"/>
      <c r="CJ343" s="230"/>
      <c r="CK343" s="230"/>
      <c r="CL343" s="230"/>
      <c r="CM343" s="230"/>
      <c r="CN343" s="218" t="s">
        <v>159</v>
      </c>
      <c r="CO343" s="199"/>
      <c r="CP343" s="230" t="s">
        <v>84</v>
      </c>
      <c r="CQ343" s="232"/>
      <c r="CR343" s="230"/>
      <c r="CS343" s="230"/>
      <c r="CT343" s="230"/>
      <c r="CU343" s="230"/>
      <c r="CV343" s="230"/>
      <c r="CW343" s="230"/>
    </row>
    <row r="344" ht="51" hidden="1" spans="1:101">
      <c r="A344" s="191">
        <v>1408</v>
      </c>
      <c r="B344" s="192" t="s">
        <v>1315</v>
      </c>
      <c r="C344" s="193" t="s">
        <v>1316</v>
      </c>
      <c r="D344" s="191" t="s">
        <v>111</v>
      </c>
      <c r="E344" s="199"/>
      <c r="F344" s="199"/>
      <c r="G344" s="199"/>
      <c r="H344" s="200" t="s">
        <v>1317</v>
      </c>
      <c r="I344" s="204"/>
      <c r="J344" s="202"/>
      <c r="K344" s="202"/>
      <c r="L344" s="164" t="str">
        <f>_xlfn.IFNA(VLOOKUP(B344,'[1]CDM Patients Data'!$B$1266:$O$5000,7,FALSE),"")</f>
        <v>Large Intestine</v>
      </c>
      <c r="M344" s="164">
        <f>_xlfn.IFNA(VLOOKUP(B344,'[1]CDM Patients Data'!$B$1266:$O$5000,8,FALSE),"")</f>
        <v>0</v>
      </c>
      <c r="N344" s="164">
        <f>_xlfn.IFNA(VLOOKUP(B344,'[1]CDM Patients Data'!$B$1266:$O$5000,9,FALSE),"")</f>
        <v>0</v>
      </c>
      <c r="O344" s="164">
        <f>_xlfn.IFNA(VLOOKUP(B344,'[1]CDM Patients Data'!$B$1266:$O$3492,10,FALSE),"")</f>
        <v>0</v>
      </c>
      <c r="P344" s="164">
        <f>_xlfn.IFNA(VLOOKUP(B344,'[1]CDM Patients Data'!$B$1266:$O$3492,11,FALSE),"")</f>
        <v>0</v>
      </c>
      <c r="Q344" s="164">
        <f>_xlfn.IFNA(VLOOKUP(B344,'[1]CDM Patients Data'!$B$1266:$O$3492,12,FALSE),"")</f>
        <v>0</v>
      </c>
      <c r="R344" s="164">
        <f>_xlfn.IFNA(VLOOKUP(B344,'[1]CDM Patients Data'!$B$1266:$O$3492,13,FALSE),"")</f>
        <v>0</v>
      </c>
      <c r="S344" s="164">
        <f>_xlfn.IFNA(VLOOKUP(B344,'[1]CDM Patients Data'!$B$1266:$O$3492,14,FALSE),"")</f>
        <v>0</v>
      </c>
      <c r="T344" s="164" t="str">
        <f>_xlfn.IFNA(VLOOKUP(B344,'[1]CDM Patients Data'!$B$1266:$N$5000,6,FALSE),"")</f>
        <v>Manohar</v>
      </c>
      <c r="U344" s="164" t="s">
        <v>293</v>
      </c>
      <c r="V344" s="164" t="s">
        <v>294</v>
      </c>
      <c r="W344" s="164" t="s">
        <v>130</v>
      </c>
      <c r="X344" s="164" t="s">
        <v>131</v>
      </c>
      <c r="Y344" s="164"/>
      <c r="Z344" s="164"/>
      <c r="AA344" s="164"/>
      <c r="AB344" s="164"/>
      <c r="AC344" s="210"/>
      <c r="AD344" s="211"/>
      <c r="AE344" s="211" t="s">
        <v>78</v>
      </c>
      <c r="AF344" s="199"/>
      <c r="AG344" s="199"/>
      <c r="AH344" s="214" t="s">
        <v>589</v>
      </c>
      <c r="AI344" s="199"/>
      <c r="AJ344" s="199"/>
      <c r="AK344" s="218" t="s">
        <v>84</v>
      </c>
      <c r="AL344" s="220"/>
      <c r="AM344" s="218"/>
      <c r="AN344" s="218"/>
      <c r="AO344" s="218" t="s">
        <v>76</v>
      </c>
      <c r="AP344" s="218" t="s">
        <v>279</v>
      </c>
      <c r="AQ344" s="218" t="s">
        <v>289</v>
      </c>
      <c r="AR344" s="218"/>
      <c r="AS344" s="218"/>
      <c r="AT344" s="218"/>
      <c r="AU344" s="218"/>
      <c r="AV344" s="218"/>
      <c r="AW344" s="218"/>
      <c r="AX344" s="218"/>
      <c r="AY344" s="218"/>
      <c r="AZ344" s="218"/>
      <c r="BA344" s="218"/>
      <c r="BB344" s="218"/>
      <c r="BC344" s="218"/>
      <c r="BD344" s="218">
        <v>3.91</v>
      </c>
      <c r="BE344" s="218">
        <v>11.31</v>
      </c>
      <c r="BF344" s="218" t="str">
        <f t="shared" si="109"/>
        <v>LOW</v>
      </c>
      <c r="BG344" s="218" t="str">
        <f t="shared" si="110"/>
        <v>MSS</v>
      </c>
      <c r="BH344" s="218"/>
      <c r="BI344" s="218"/>
      <c r="BJ344" s="222"/>
      <c r="BK344" s="199"/>
      <c r="BL344" s="218" t="s">
        <v>84</v>
      </c>
      <c r="BM344" s="218"/>
      <c r="BN344" s="218"/>
      <c r="BO344" s="218"/>
      <c r="BP344" s="218" t="s">
        <v>373</v>
      </c>
      <c r="BQ344" s="218"/>
      <c r="BR344" s="218"/>
      <c r="BS344" s="218"/>
      <c r="BT344" s="218"/>
      <c r="BU344" s="218"/>
      <c r="BV344" s="218"/>
      <c r="BW344" s="218"/>
      <c r="BX344" s="218"/>
      <c r="BY344" s="199"/>
      <c r="BZ344" s="228" t="s">
        <v>84</v>
      </c>
      <c r="CA344" s="228"/>
      <c r="CB344" s="229">
        <f t="shared" si="103"/>
        <v>0</v>
      </c>
      <c r="CC344" s="218"/>
      <c r="CD344" s="228"/>
      <c r="CE344" s="230"/>
      <c r="CF344" s="230"/>
      <c r="CG344" s="230"/>
      <c r="CH344" s="230"/>
      <c r="CI344" s="230"/>
      <c r="CJ344" s="230"/>
      <c r="CK344" s="230"/>
      <c r="CL344" s="230"/>
      <c r="CM344" s="230"/>
      <c r="CN344" s="218"/>
      <c r="CO344" s="199"/>
      <c r="CP344" s="230" t="s">
        <v>84</v>
      </c>
      <c r="CQ344" s="232"/>
      <c r="CR344" s="230"/>
      <c r="CS344" s="230"/>
      <c r="CT344" s="230"/>
      <c r="CU344" s="230"/>
      <c r="CV344" s="230"/>
      <c r="CW344" s="230" t="s">
        <v>153</v>
      </c>
    </row>
    <row r="345" ht="30" hidden="1" spans="1:101">
      <c r="A345" s="191">
        <v>1409</v>
      </c>
      <c r="B345" s="192" t="s">
        <v>1318</v>
      </c>
      <c r="C345" s="193" t="s">
        <v>1319</v>
      </c>
      <c r="D345" s="191" t="s">
        <v>111</v>
      </c>
      <c r="E345" s="199"/>
      <c r="F345" s="199"/>
      <c r="G345" s="199"/>
      <c r="H345" s="200" t="s">
        <v>1317</v>
      </c>
      <c r="I345" s="204"/>
      <c r="J345" s="202"/>
      <c r="K345" s="202"/>
      <c r="L345" s="164" t="str">
        <f>_xlfn.IFNA(VLOOKUP(B345,'[1]CDM Patients Data'!$B$1266:$O$5000,7,FALSE),"")</f>
        <v>Large Intestine</v>
      </c>
      <c r="M345" s="164">
        <f>_xlfn.IFNA(VLOOKUP(B345,'[1]CDM Patients Data'!$B$1266:$O$5000,8,FALSE),"")</f>
        <v>0</v>
      </c>
      <c r="N345" s="164">
        <f>_xlfn.IFNA(VLOOKUP(B345,'[1]CDM Patients Data'!$B$1266:$O$5000,9,FALSE),"")</f>
        <v>0</v>
      </c>
      <c r="O345" s="164">
        <f>_xlfn.IFNA(VLOOKUP(B345,'[1]CDM Patients Data'!$B$1266:$O$3492,10,FALSE),"")</f>
        <v>0</v>
      </c>
      <c r="P345" s="164">
        <f>_xlfn.IFNA(VLOOKUP(B345,'[1]CDM Patients Data'!$B$1266:$O$3492,11,FALSE),"")</f>
        <v>0</v>
      </c>
      <c r="Q345" s="164">
        <f>_xlfn.IFNA(VLOOKUP(B345,'[1]CDM Patients Data'!$B$1266:$O$3492,12,FALSE),"")</f>
        <v>0</v>
      </c>
      <c r="R345" s="164">
        <f>_xlfn.IFNA(VLOOKUP(B345,'[1]CDM Patients Data'!$B$1266:$O$3492,13,FALSE),"")</f>
        <v>0</v>
      </c>
      <c r="S345" s="164">
        <f>_xlfn.IFNA(VLOOKUP(B345,'[1]CDM Patients Data'!$B$1266:$O$3492,14,FALSE),"")</f>
        <v>0</v>
      </c>
      <c r="T345" s="164" t="str">
        <f>_xlfn.IFNA(VLOOKUP(B345,'[1]CDM Patients Data'!$B$1266:$N$5000,6,FALSE),"")</f>
        <v>Manohar</v>
      </c>
      <c r="U345" s="164" t="s">
        <v>293</v>
      </c>
      <c r="V345" s="164" t="s">
        <v>642</v>
      </c>
      <c r="W345" s="164" t="s">
        <v>130</v>
      </c>
      <c r="X345" s="164" t="s">
        <v>131</v>
      </c>
      <c r="Y345" s="164"/>
      <c r="Z345" s="164"/>
      <c r="AA345" s="164"/>
      <c r="AB345" s="164"/>
      <c r="AC345" s="210"/>
      <c r="AD345" s="211"/>
      <c r="AE345" s="211" t="s">
        <v>78</v>
      </c>
      <c r="AF345" s="199"/>
      <c r="AG345" s="199"/>
      <c r="AH345" s="214" t="s">
        <v>589</v>
      </c>
      <c r="AI345" s="199"/>
      <c r="AJ345" s="199"/>
      <c r="AK345" s="218" t="s">
        <v>84</v>
      </c>
      <c r="AL345" s="220"/>
      <c r="AM345" s="218"/>
      <c r="AN345" s="218"/>
      <c r="AO345" s="218" t="s">
        <v>76</v>
      </c>
      <c r="AP345" s="218" t="s">
        <v>118</v>
      </c>
      <c r="AQ345" s="218"/>
      <c r="AR345" s="218"/>
      <c r="AS345" s="218"/>
      <c r="AT345" s="218"/>
      <c r="AU345" s="218"/>
      <c r="AV345" s="218"/>
      <c r="AW345" s="218"/>
      <c r="AX345" s="218"/>
      <c r="AY345" s="218" t="s">
        <v>279</v>
      </c>
      <c r="AZ345" s="218"/>
      <c r="BA345" s="218"/>
      <c r="BB345" s="218"/>
      <c r="BC345" s="218"/>
      <c r="BD345" s="218"/>
      <c r="BE345" s="218">
        <v>12.33</v>
      </c>
      <c r="BF345" s="218"/>
      <c r="BG345" s="218" t="str">
        <f t="shared" si="110"/>
        <v>MSS</v>
      </c>
      <c r="BH345" s="218"/>
      <c r="BI345" s="218"/>
      <c r="BJ345" s="222"/>
      <c r="BK345" s="199"/>
      <c r="BL345" s="218" t="s">
        <v>84</v>
      </c>
      <c r="BM345" s="218"/>
      <c r="BN345" s="218"/>
      <c r="BO345" s="218"/>
      <c r="BP345" s="218" t="s">
        <v>373</v>
      </c>
      <c r="BQ345" s="218"/>
      <c r="BR345" s="218"/>
      <c r="BS345" s="218"/>
      <c r="BT345" s="218"/>
      <c r="BU345" s="218"/>
      <c r="BV345" s="218"/>
      <c r="BW345" s="218"/>
      <c r="BX345" s="218"/>
      <c r="BY345" s="199"/>
      <c r="BZ345" s="228" t="s">
        <v>84</v>
      </c>
      <c r="CA345" s="228"/>
      <c r="CB345" s="229">
        <f t="shared" si="103"/>
        <v>0</v>
      </c>
      <c r="CC345" s="218"/>
      <c r="CD345" s="228"/>
      <c r="CE345" s="230"/>
      <c r="CF345" s="230"/>
      <c r="CG345" s="230"/>
      <c r="CH345" s="230"/>
      <c r="CI345" s="230"/>
      <c r="CJ345" s="230"/>
      <c r="CK345" s="230"/>
      <c r="CL345" s="230"/>
      <c r="CM345" s="230"/>
      <c r="CN345" s="218"/>
      <c r="CO345" s="199"/>
      <c r="CP345" s="230" t="s">
        <v>80</v>
      </c>
      <c r="CQ345" s="232">
        <v>9468438</v>
      </c>
      <c r="CR345" s="230">
        <f>CQ345*150/10^9</f>
        <v>1.4202657</v>
      </c>
      <c r="CS345" s="230"/>
      <c r="CT345" s="230"/>
      <c r="CU345" s="230"/>
      <c r="CV345" s="230"/>
      <c r="CW345" s="230"/>
    </row>
    <row r="346" ht="60" hidden="1" spans="1:101">
      <c r="A346" s="191">
        <v>1410</v>
      </c>
      <c r="B346" s="192" t="s">
        <v>1320</v>
      </c>
      <c r="C346" s="193" t="s">
        <v>1321</v>
      </c>
      <c r="D346" s="191" t="s">
        <v>71</v>
      </c>
      <c r="E346" s="199"/>
      <c r="F346" s="199"/>
      <c r="G346" s="199"/>
      <c r="H346" s="200"/>
      <c r="I346" s="204"/>
      <c r="J346" s="202"/>
      <c r="K346" s="202"/>
      <c r="L346" s="164" t="str">
        <f>_xlfn.IFNA(VLOOKUP(B346,'[1]CDM Patients Data'!$B$1266:$O$5000,7,FALSE),"")</f>
        <v>Lung</v>
      </c>
      <c r="M346" s="164" t="str">
        <f>_xlfn.IFNA(VLOOKUP(B346,'[1]CDM Patients Data'!$B$1266:$O$5000,8,FALSE),"")</f>
        <v>Lower lobe, lung</v>
      </c>
      <c r="N346" s="164" t="str">
        <f>_xlfn.IFNA(VLOOKUP(B346,'[1]CDM Patients Data'!$B$1266:$O$5000,9,FALSE),"")</f>
        <v>Epithelioid hemangioendothelioma, malignant</v>
      </c>
      <c r="O346" s="164" t="str">
        <f>_xlfn.IFNA(VLOOKUP(B346,'[1]CDM Patients Data'!$B$1266:$O$3492,10,FALSE),"")</f>
        <v>Left</v>
      </c>
      <c r="P346" s="164">
        <f>_xlfn.IFNA(VLOOKUP(B346,'[1]CDM Patients Data'!$B$1266:$O$3492,11,FALSE),"")</f>
        <v>0</v>
      </c>
      <c r="Q346" s="164">
        <f>_xlfn.IFNA(VLOOKUP(B346,'[1]CDM Patients Data'!$B$1266:$O$3492,12,FALSE),"")</f>
        <v>0</v>
      </c>
      <c r="R346" s="164">
        <f>_xlfn.IFNA(VLOOKUP(B346,'[1]CDM Patients Data'!$B$1266:$O$3492,13,FALSE),"")</f>
        <v>0</v>
      </c>
      <c r="S346" s="164">
        <f>_xlfn.IFNA(VLOOKUP(B346,'[1]CDM Patients Data'!$B$1266:$O$3492,14,FALSE),"")</f>
        <v>0</v>
      </c>
      <c r="T346" s="164">
        <f>_xlfn.IFNA(VLOOKUP(B346,'[1]CDM Patients Data'!$B$1266:$N$5000,6,FALSE),"")</f>
        <v>0</v>
      </c>
      <c r="U346" s="164" t="s">
        <v>224</v>
      </c>
      <c r="V346" s="164" t="s">
        <v>225</v>
      </c>
      <c r="W346" s="164" t="s">
        <v>92</v>
      </c>
      <c r="X346" s="164" t="s">
        <v>1322</v>
      </c>
      <c r="Y346" s="164"/>
      <c r="Z346" s="164"/>
      <c r="AA346" s="164"/>
      <c r="AB346" s="164"/>
      <c r="AC346" s="210"/>
      <c r="AD346" s="211"/>
      <c r="AE346" s="211" t="s">
        <v>78</v>
      </c>
      <c r="AF346" s="199"/>
      <c r="AG346" s="199"/>
      <c r="AH346" s="214" t="s">
        <v>79</v>
      </c>
      <c r="AI346" s="199"/>
      <c r="AJ346" s="199"/>
      <c r="AK346" s="218" t="s">
        <v>84</v>
      </c>
      <c r="AL346" s="220">
        <v>90895407</v>
      </c>
      <c r="AM346" s="218">
        <v>27.2686221</v>
      </c>
      <c r="AN346" s="218">
        <v>71</v>
      </c>
      <c r="AO346" s="218" t="s">
        <v>76</v>
      </c>
      <c r="AP346" s="218"/>
      <c r="AQ346" s="218"/>
      <c r="AR346" s="218"/>
      <c r="AS346" s="218"/>
      <c r="AT346" s="218"/>
      <c r="AU346" s="218"/>
      <c r="AV346" s="218"/>
      <c r="AW346" s="218"/>
      <c r="AX346" s="218"/>
      <c r="AY346" s="218"/>
      <c r="AZ346" s="218"/>
      <c r="BA346" s="218"/>
      <c r="BB346" s="218"/>
      <c r="BC346" s="218"/>
      <c r="BD346" s="218"/>
      <c r="BE346" s="218">
        <v>10.94</v>
      </c>
      <c r="BF346" s="218"/>
      <c r="BG346" s="218" t="str">
        <f t="shared" si="110"/>
        <v>MSS</v>
      </c>
      <c r="BH346" s="218"/>
      <c r="BI346" s="218"/>
      <c r="BJ346" s="222"/>
      <c r="BK346" s="199"/>
      <c r="BL346" s="218" t="s">
        <v>84</v>
      </c>
      <c r="BM346" s="218"/>
      <c r="BN346" s="218"/>
      <c r="BO346" s="218"/>
      <c r="BP346" s="218" t="s">
        <v>373</v>
      </c>
      <c r="BQ346" s="218"/>
      <c r="BR346" s="218"/>
      <c r="BS346" s="218"/>
      <c r="BT346" s="218"/>
      <c r="BU346" s="218"/>
      <c r="BV346" s="218"/>
      <c r="BW346" s="218"/>
      <c r="BX346" s="218"/>
      <c r="BY346" s="199"/>
      <c r="BZ346" s="228" t="s">
        <v>84</v>
      </c>
      <c r="CA346" s="228"/>
      <c r="CB346" s="229">
        <f t="shared" si="103"/>
        <v>0</v>
      </c>
      <c r="CC346" s="218"/>
      <c r="CD346" s="228"/>
      <c r="CE346" s="230"/>
      <c r="CF346" s="230"/>
      <c r="CG346" s="230"/>
      <c r="CH346" s="230"/>
      <c r="CI346" s="230"/>
      <c r="CJ346" s="230"/>
      <c r="CK346" s="230"/>
      <c r="CL346" s="230"/>
      <c r="CM346" s="230"/>
      <c r="CN346" s="218" t="s">
        <v>159</v>
      </c>
      <c r="CO346" s="199"/>
      <c r="CP346" s="230" t="s">
        <v>84</v>
      </c>
      <c r="CQ346" s="232"/>
      <c r="CR346" s="230"/>
      <c r="CS346" s="230"/>
      <c r="CT346" s="230"/>
      <c r="CU346" s="230"/>
      <c r="CV346" s="230"/>
      <c r="CW346" s="230"/>
    </row>
    <row r="347" ht="47.25" hidden="1" spans="1:101">
      <c r="A347" s="191">
        <v>1411</v>
      </c>
      <c r="B347" s="192" t="s">
        <v>1323</v>
      </c>
      <c r="C347" s="193" t="s">
        <v>1324</v>
      </c>
      <c r="D347" s="191" t="s">
        <v>71</v>
      </c>
      <c r="E347" s="199"/>
      <c r="F347" s="199"/>
      <c r="G347" s="199"/>
      <c r="H347" s="200" t="s">
        <v>1325</v>
      </c>
      <c r="I347" s="204"/>
      <c r="J347" s="202"/>
      <c r="K347" s="202"/>
      <c r="L347" s="164" t="str">
        <f>_xlfn.IFNA(VLOOKUP(B347,'[1]CDM Patients Data'!$B$1266:$O$5000,7,FALSE),"")</f>
        <v>Retroperitoneum</v>
      </c>
      <c r="M347" s="164">
        <f>_xlfn.IFNA(VLOOKUP(B347,'[1]CDM Patients Data'!$B$1266:$O$5000,8,FALSE),"")</f>
        <v>0</v>
      </c>
      <c r="N347" s="164">
        <f>_xlfn.IFNA(VLOOKUP(B347,'[1]CDM Patients Data'!$B$1266:$O$5000,9,FALSE),"")</f>
        <v>0</v>
      </c>
      <c r="O347" s="164">
        <f>_xlfn.IFNA(VLOOKUP(B347,'[1]CDM Patients Data'!$B$1266:$O$3492,10,FALSE),"")</f>
        <v>0</v>
      </c>
      <c r="P347" s="164">
        <f>_xlfn.IFNA(VLOOKUP(B347,'[1]CDM Patients Data'!$B$1266:$O$3492,11,FALSE),"")</f>
        <v>0</v>
      </c>
      <c r="Q347" s="164">
        <f>_xlfn.IFNA(VLOOKUP(B347,'[1]CDM Patients Data'!$B$1266:$O$3492,12,FALSE),"")</f>
        <v>0</v>
      </c>
      <c r="R347" s="164">
        <f>_xlfn.IFNA(VLOOKUP(B347,'[1]CDM Patients Data'!$B$1266:$O$3492,13,FALSE),"")</f>
        <v>0</v>
      </c>
      <c r="S347" s="164">
        <f>_xlfn.IFNA(VLOOKUP(B347,'[1]CDM Patients Data'!$B$1266:$O$3492,14,FALSE),"")</f>
        <v>0</v>
      </c>
      <c r="T347" s="164" t="str">
        <f>_xlfn.IFNA(VLOOKUP(B347,'[1]CDM Patients Data'!$B$1266:$N$5000,6,FALSE),"")</f>
        <v>Manohar</v>
      </c>
      <c r="U347" s="164" t="s">
        <v>497</v>
      </c>
      <c r="V347" s="164" t="s">
        <v>498</v>
      </c>
      <c r="W347" s="164" t="s">
        <v>74</v>
      </c>
      <c r="X347" s="164" t="s">
        <v>1326</v>
      </c>
      <c r="Y347" s="164"/>
      <c r="Z347" s="164"/>
      <c r="AA347" s="164"/>
      <c r="AB347" s="164"/>
      <c r="AC347" s="210"/>
      <c r="AD347" s="211"/>
      <c r="AE347" s="211" t="s">
        <v>78</v>
      </c>
      <c r="AF347" s="199"/>
      <c r="AG347" s="199"/>
      <c r="AH347" s="214" t="s">
        <v>79</v>
      </c>
      <c r="AI347" s="199"/>
      <c r="AJ347" s="199"/>
      <c r="AK347" s="218" t="s">
        <v>80</v>
      </c>
      <c r="AL347" s="220">
        <v>49203798</v>
      </c>
      <c r="AM347" s="218">
        <v>14.7611394</v>
      </c>
      <c r="AN347" s="218">
        <v>101.6</v>
      </c>
      <c r="AO347" s="218" t="s">
        <v>81</v>
      </c>
      <c r="AP347" s="218"/>
      <c r="AQ347" s="218"/>
      <c r="AR347" s="218"/>
      <c r="AS347" s="218"/>
      <c r="AT347" s="218"/>
      <c r="AU347" s="218"/>
      <c r="AV347" s="218"/>
      <c r="AW347" s="218"/>
      <c r="AX347" s="218"/>
      <c r="AY347" s="218"/>
      <c r="AZ347" s="218"/>
      <c r="BA347" s="218"/>
      <c r="BB347" s="218"/>
      <c r="BC347" s="218"/>
      <c r="BD347" s="218">
        <v>5.48</v>
      </c>
      <c r="BE347" s="218">
        <v>15.28</v>
      </c>
      <c r="BF347" s="218" t="str">
        <f t="shared" si="109"/>
        <v>LOW</v>
      </c>
      <c r="BG347" s="218" t="str">
        <f t="shared" si="110"/>
        <v>MSI-H</v>
      </c>
      <c r="BH347" s="218"/>
      <c r="BI347" s="218"/>
      <c r="BJ347" s="222"/>
      <c r="BK347" s="199"/>
      <c r="BL347" s="218" t="s">
        <v>84</v>
      </c>
      <c r="BM347" s="218"/>
      <c r="BN347" s="218"/>
      <c r="BO347" s="218"/>
      <c r="BP347" s="218" t="s">
        <v>373</v>
      </c>
      <c r="BQ347" s="218"/>
      <c r="BR347" s="218"/>
      <c r="BS347" s="218"/>
      <c r="BT347" s="218"/>
      <c r="BU347" s="218"/>
      <c r="BV347" s="218"/>
      <c r="BW347" s="218"/>
      <c r="BX347" s="218"/>
      <c r="BY347" s="199"/>
      <c r="BZ347" s="228" t="s">
        <v>84</v>
      </c>
      <c r="CA347" s="228"/>
      <c r="CB347" s="229">
        <f t="shared" si="103"/>
        <v>0</v>
      </c>
      <c r="CC347" s="218"/>
      <c r="CD347" s="228"/>
      <c r="CE347" s="230"/>
      <c r="CF347" s="230"/>
      <c r="CG347" s="230"/>
      <c r="CH347" s="230"/>
      <c r="CI347" s="230"/>
      <c r="CJ347" s="230"/>
      <c r="CK347" s="230"/>
      <c r="CL347" s="230"/>
      <c r="CM347" s="230"/>
      <c r="CN347" s="218" t="s">
        <v>159</v>
      </c>
      <c r="CO347" s="199"/>
      <c r="CP347" s="230" t="s">
        <v>84</v>
      </c>
      <c r="CQ347" s="232"/>
      <c r="CR347" s="230"/>
      <c r="CS347" s="230"/>
      <c r="CT347" s="230"/>
      <c r="CU347" s="230"/>
      <c r="CV347" s="230"/>
      <c r="CW347" s="230"/>
    </row>
    <row r="348" ht="31.5" hidden="1" spans="1:101">
      <c r="A348" s="191">
        <v>1412</v>
      </c>
      <c r="B348" s="192" t="s">
        <v>1327</v>
      </c>
      <c r="C348" s="193" t="s">
        <v>1328</v>
      </c>
      <c r="D348" s="191" t="s">
        <v>99</v>
      </c>
      <c r="E348" s="199"/>
      <c r="F348" s="199"/>
      <c r="G348" s="199"/>
      <c r="H348" s="200" t="s">
        <v>1329</v>
      </c>
      <c r="I348" s="204" t="s">
        <v>172</v>
      </c>
      <c r="J348" s="202"/>
      <c r="K348" s="202"/>
      <c r="L348" s="164" t="str">
        <f>_xlfn.IFNA(VLOOKUP(B348,'[1]CDM Patients Data'!$B$1266:$O$5000,7,FALSE),"")</f>
        <v>Oesophagus</v>
      </c>
      <c r="M348" s="164">
        <f>_xlfn.IFNA(VLOOKUP(B348,'[1]CDM Patients Data'!$B$1266:$O$5000,8,FALSE),"")</f>
        <v>0</v>
      </c>
      <c r="N348" s="164">
        <f>_xlfn.IFNA(VLOOKUP(B348,'[1]CDM Patients Data'!$B$1266:$O$5000,9,FALSE),"")</f>
        <v>0</v>
      </c>
      <c r="O348" s="164">
        <f>_xlfn.IFNA(VLOOKUP(B348,'[1]CDM Patients Data'!$B$1266:$O$3492,10,FALSE),"")</f>
        <v>0</v>
      </c>
      <c r="P348" s="164">
        <f>_xlfn.IFNA(VLOOKUP(B348,'[1]CDM Patients Data'!$B$1266:$O$3492,11,FALSE),"")</f>
        <v>0</v>
      </c>
      <c r="Q348" s="164">
        <f>_xlfn.IFNA(VLOOKUP(B348,'[1]CDM Patients Data'!$B$1266:$O$3492,12,FALSE),"")</f>
        <v>0</v>
      </c>
      <c r="R348" s="164">
        <f>_xlfn.IFNA(VLOOKUP(B348,'[1]CDM Patients Data'!$B$1266:$O$3492,13,FALSE),"")</f>
        <v>0</v>
      </c>
      <c r="S348" s="164">
        <f>_xlfn.IFNA(VLOOKUP(B348,'[1]CDM Patients Data'!$B$1266:$O$3492,14,FALSE),"")</f>
        <v>0</v>
      </c>
      <c r="T348" s="164" t="str">
        <f>_xlfn.IFNA(VLOOKUP(B348,'[1]CDM Patients Data'!$B$1266:$N$5000,6,FALSE),"")</f>
        <v>Manohar</v>
      </c>
      <c r="U348" s="164" t="s">
        <v>166</v>
      </c>
      <c r="V348" s="164" t="s">
        <v>672</v>
      </c>
      <c r="W348" s="164" t="s">
        <v>130</v>
      </c>
      <c r="X348" s="164" t="s">
        <v>131</v>
      </c>
      <c r="Y348" s="164"/>
      <c r="Z348" s="164"/>
      <c r="AA348" s="164"/>
      <c r="AB348" s="164"/>
      <c r="AC348" s="210"/>
      <c r="AD348" s="211"/>
      <c r="AE348" s="211"/>
      <c r="AF348" s="199"/>
      <c r="AG348" s="199"/>
      <c r="AH348" s="214" t="s">
        <v>589</v>
      </c>
      <c r="AI348" s="199"/>
      <c r="AJ348" s="199"/>
      <c r="AK348" s="218" t="s">
        <v>84</v>
      </c>
      <c r="AL348" s="220"/>
      <c r="AM348" s="218"/>
      <c r="AN348" s="218"/>
      <c r="AO348" s="218" t="s">
        <v>76</v>
      </c>
      <c r="AP348" s="218"/>
      <c r="AQ348" s="218"/>
      <c r="AR348" s="218"/>
      <c r="AS348" s="218"/>
      <c r="AT348" s="218"/>
      <c r="AU348" s="218"/>
      <c r="AV348" s="218"/>
      <c r="AW348" s="218"/>
      <c r="AX348" s="218"/>
      <c r="AY348" s="218"/>
      <c r="AZ348" s="218"/>
      <c r="BA348" s="218"/>
      <c r="BB348" s="218"/>
      <c r="BC348" s="218"/>
      <c r="BD348" s="218">
        <v>27.85</v>
      </c>
      <c r="BE348" s="218">
        <v>14.45</v>
      </c>
      <c r="BF348" s="218" t="str">
        <f t="shared" si="109"/>
        <v>HIGH</v>
      </c>
      <c r="BG348" s="218" t="str">
        <f t="shared" si="110"/>
        <v>MSS</v>
      </c>
      <c r="BH348" s="218"/>
      <c r="BI348" s="218"/>
      <c r="BJ348" s="222"/>
      <c r="BK348" s="199"/>
      <c r="BL348" s="218" t="s">
        <v>84</v>
      </c>
      <c r="BM348" s="218"/>
      <c r="BN348" s="218"/>
      <c r="BO348" s="218"/>
      <c r="BP348" s="218" t="s">
        <v>373</v>
      </c>
      <c r="BQ348" s="218" t="s">
        <v>289</v>
      </c>
      <c r="BR348" s="218"/>
      <c r="BS348" s="218"/>
      <c r="BT348" s="218"/>
      <c r="BU348" s="218"/>
      <c r="BV348" s="218"/>
      <c r="BW348" s="218"/>
      <c r="BX348" s="218"/>
      <c r="BY348" s="199"/>
      <c r="BZ348" s="228" t="s">
        <v>84</v>
      </c>
      <c r="CA348" s="228"/>
      <c r="CB348" s="229">
        <f t="shared" si="103"/>
        <v>0</v>
      </c>
      <c r="CC348" s="218"/>
      <c r="CD348" s="228"/>
      <c r="CE348" s="230"/>
      <c r="CF348" s="230"/>
      <c r="CG348" s="230"/>
      <c r="CH348" s="230"/>
      <c r="CI348" s="230"/>
      <c r="CJ348" s="230"/>
      <c r="CK348" s="230"/>
      <c r="CL348" s="230"/>
      <c r="CM348" s="230"/>
      <c r="CN348" s="218"/>
      <c r="CO348" s="199"/>
      <c r="CP348" s="230" t="s">
        <v>84</v>
      </c>
      <c r="CQ348" s="232"/>
      <c r="CR348" s="230"/>
      <c r="CS348" s="230"/>
      <c r="CT348" s="230"/>
      <c r="CU348" s="230"/>
      <c r="CV348" s="230"/>
      <c r="CW348" s="230"/>
    </row>
    <row r="349" ht="60" hidden="1" spans="1:101">
      <c r="A349" s="191">
        <v>1413</v>
      </c>
      <c r="B349" s="192" t="s">
        <v>1330</v>
      </c>
      <c r="C349" s="193" t="s">
        <v>1331</v>
      </c>
      <c r="D349" s="191" t="s">
        <v>99</v>
      </c>
      <c r="E349" s="199"/>
      <c r="F349" s="199"/>
      <c r="G349" s="199"/>
      <c r="H349" s="200" t="s">
        <v>1332</v>
      </c>
      <c r="I349" s="204" t="s">
        <v>172</v>
      </c>
      <c r="J349" s="202"/>
      <c r="K349" s="202"/>
      <c r="L349" s="164" t="str">
        <f>_xlfn.IFNA(VLOOKUP(B349,'[1]CDM Patients Data'!$B$1266:$O$5000,7,FALSE),"")</f>
        <v>Breast</v>
      </c>
      <c r="M349" s="164" t="str">
        <f>_xlfn.IFNA(VLOOKUP(B349,'[1]CDM Patients Data'!$B$1266:$O$5000,8,FALSE),"")</f>
        <v>Breast NOS (excludes Skin of breast C44.5)</v>
      </c>
      <c r="N349" s="164" t="str">
        <f>_xlfn.IFNA(VLOOKUP(B349,'[1]CDM Patients Data'!$B$1266:$O$5000,9,FALSE),"")</f>
        <v>Carcinoma, NOS</v>
      </c>
      <c r="O349" s="164" t="str">
        <f>_xlfn.IFNA(VLOOKUP(B349,'[1]CDM Patients Data'!$B$1266:$O$3492,10,FALSE),"")</f>
        <v>Left</v>
      </c>
      <c r="P349" s="164">
        <f>_xlfn.IFNA(VLOOKUP(B349,'[1]CDM Patients Data'!$B$1266:$O$3492,11,FALSE),"")</f>
        <v>0</v>
      </c>
      <c r="Q349" s="164">
        <f>_xlfn.IFNA(VLOOKUP(B349,'[1]CDM Patients Data'!$B$1266:$O$3492,12,FALSE),"")</f>
        <v>0</v>
      </c>
      <c r="R349" s="164">
        <f>_xlfn.IFNA(VLOOKUP(B349,'[1]CDM Patients Data'!$B$1266:$O$3492,13,FALSE),"")</f>
        <v>0</v>
      </c>
      <c r="S349" s="164">
        <f>_xlfn.IFNA(VLOOKUP(B349,'[1]CDM Patients Data'!$B$1266:$O$3492,14,FALSE),"")</f>
        <v>0</v>
      </c>
      <c r="T349" s="164" t="str">
        <f>_xlfn.IFNA(VLOOKUP(B349,'[1]CDM Patients Data'!$B$1266:$N$5000,6,FALSE),"")</f>
        <v>Manohar</v>
      </c>
      <c r="U349" s="164" t="s">
        <v>90</v>
      </c>
      <c r="V349" s="164" t="s">
        <v>91</v>
      </c>
      <c r="W349" s="164" t="s">
        <v>92</v>
      </c>
      <c r="X349" s="164" t="s">
        <v>108</v>
      </c>
      <c r="Y349" s="164"/>
      <c r="Z349" s="164"/>
      <c r="AA349" s="164"/>
      <c r="AB349" s="164"/>
      <c r="AC349" s="210"/>
      <c r="AD349" s="211"/>
      <c r="AE349" s="211"/>
      <c r="AF349" s="199"/>
      <c r="AG349" s="199"/>
      <c r="AH349" s="214" t="s">
        <v>589</v>
      </c>
      <c r="AI349" s="199"/>
      <c r="AJ349" s="199"/>
      <c r="AK349" s="218" t="s">
        <v>84</v>
      </c>
      <c r="AL349" s="220"/>
      <c r="AM349" s="218"/>
      <c r="AN349" s="218"/>
      <c r="AO349" s="218" t="s">
        <v>76</v>
      </c>
      <c r="AP349" s="218"/>
      <c r="AQ349" s="218"/>
      <c r="AR349" s="218"/>
      <c r="AS349" s="218"/>
      <c r="AT349" s="218"/>
      <c r="AU349" s="218"/>
      <c r="AV349" s="218"/>
      <c r="AW349" s="218"/>
      <c r="AX349" s="218"/>
      <c r="AY349" s="218"/>
      <c r="AZ349" s="218"/>
      <c r="BA349" s="218"/>
      <c r="BB349" s="218"/>
      <c r="BC349" s="218"/>
      <c r="BD349" s="218"/>
      <c r="BE349" s="218"/>
      <c r="BF349" s="218"/>
      <c r="BG349" s="218"/>
      <c r="BH349" s="218"/>
      <c r="BI349" s="218"/>
      <c r="BJ349" s="222"/>
      <c r="BK349" s="199"/>
      <c r="BL349" s="218" t="s">
        <v>84</v>
      </c>
      <c r="BM349" s="218"/>
      <c r="BN349" s="218"/>
      <c r="BO349" s="218"/>
      <c r="BP349" s="218" t="s">
        <v>373</v>
      </c>
      <c r="BQ349" s="218"/>
      <c r="BR349" s="218"/>
      <c r="BS349" s="218"/>
      <c r="BT349" s="218"/>
      <c r="BU349" s="218"/>
      <c r="BV349" s="218"/>
      <c r="BW349" s="218"/>
      <c r="BX349" s="218"/>
      <c r="BY349" s="199"/>
      <c r="BZ349" s="228" t="s">
        <v>84</v>
      </c>
      <c r="CA349" s="228"/>
      <c r="CB349" s="229">
        <f t="shared" si="103"/>
        <v>0</v>
      </c>
      <c r="CC349" s="218"/>
      <c r="CD349" s="228"/>
      <c r="CE349" s="230"/>
      <c r="CF349" s="230"/>
      <c r="CG349" s="230"/>
      <c r="CH349" s="230"/>
      <c r="CI349" s="230"/>
      <c r="CJ349" s="230"/>
      <c r="CK349" s="230"/>
      <c r="CL349" s="230"/>
      <c r="CM349" s="230"/>
      <c r="CN349" s="218"/>
      <c r="CO349" s="199"/>
      <c r="CP349" s="230" t="s">
        <v>84</v>
      </c>
      <c r="CQ349" s="232"/>
      <c r="CR349" s="230"/>
      <c r="CS349" s="230"/>
      <c r="CT349" s="230"/>
      <c r="CU349" s="230"/>
      <c r="CV349" s="230"/>
      <c r="CW349" s="230"/>
    </row>
    <row r="350" ht="45" hidden="1" spans="1:101">
      <c r="A350" s="191">
        <v>1414</v>
      </c>
      <c r="B350" s="192" t="s">
        <v>1333</v>
      </c>
      <c r="C350" s="193" t="s">
        <v>1334</v>
      </c>
      <c r="D350" s="191" t="s">
        <v>71</v>
      </c>
      <c r="E350" s="199"/>
      <c r="F350" s="199"/>
      <c r="G350" s="199"/>
      <c r="H350" s="200"/>
      <c r="I350" s="204"/>
      <c r="J350" s="202"/>
      <c r="K350" s="202"/>
      <c r="L350" s="164" t="str">
        <f>_xlfn.IFNA(VLOOKUP(B350,'[1]CDM Patients Data'!$B$1266:$O$5000,7,FALSE),"")</f>
        <v>Ovary</v>
      </c>
      <c r="M350" s="164">
        <f>_xlfn.IFNA(VLOOKUP(B350,'[1]CDM Patients Data'!$B$1266:$O$5000,8,FALSE),"")</f>
        <v>0</v>
      </c>
      <c r="N350" s="164">
        <f>_xlfn.IFNA(VLOOKUP(B350,'[1]CDM Patients Data'!$B$1266:$O$5000,9,FALSE),"")</f>
        <v>0</v>
      </c>
      <c r="O350" s="164">
        <f>_xlfn.IFNA(VLOOKUP(B350,'[1]CDM Patients Data'!$B$1266:$O$3492,10,FALSE),"")</f>
        <v>0</v>
      </c>
      <c r="P350" s="164">
        <f>_xlfn.IFNA(VLOOKUP(B350,'[1]CDM Patients Data'!$B$1266:$O$3492,11,FALSE),"")</f>
        <v>0</v>
      </c>
      <c r="Q350" s="164">
        <f>_xlfn.IFNA(VLOOKUP(B350,'[1]CDM Patients Data'!$B$1266:$O$3492,12,FALSE),"")</f>
        <v>0</v>
      </c>
      <c r="R350" s="164">
        <f>_xlfn.IFNA(VLOOKUP(B350,'[1]CDM Patients Data'!$B$1266:$O$3492,13,FALSE),"")</f>
        <v>0</v>
      </c>
      <c r="S350" s="164">
        <f>_xlfn.IFNA(VLOOKUP(B350,'[1]CDM Patients Data'!$B$1266:$O$3492,14,FALSE),"")</f>
        <v>0</v>
      </c>
      <c r="T350" s="164" t="str">
        <f>_xlfn.IFNA(VLOOKUP(B350,'[1]CDM Patients Data'!$B$1266:$N$5000,6,FALSE),"")</f>
        <v>Manohar</v>
      </c>
      <c r="U350" s="164" t="s">
        <v>73</v>
      </c>
      <c r="V350" s="164" t="s">
        <v>73</v>
      </c>
      <c r="W350" s="164" t="s">
        <v>197</v>
      </c>
      <c r="X350" s="164" t="s">
        <v>1335</v>
      </c>
      <c r="Y350" s="164"/>
      <c r="Z350" s="164"/>
      <c r="AA350" s="164"/>
      <c r="AB350" s="164"/>
      <c r="AC350" s="210"/>
      <c r="AD350" s="211"/>
      <c r="AE350" s="211" t="s">
        <v>78</v>
      </c>
      <c r="AF350" s="199"/>
      <c r="AG350" s="199"/>
      <c r="AH350" s="214" t="s">
        <v>79</v>
      </c>
      <c r="AI350" s="199"/>
      <c r="AJ350" s="199"/>
      <c r="AK350" s="218" t="s">
        <v>80</v>
      </c>
      <c r="AL350" s="220">
        <v>37918170</v>
      </c>
      <c r="AM350" s="218">
        <v>11.375451</v>
      </c>
      <c r="AN350" s="218">
        <v>72.4</v>
      </c>
      <c r="AO350" s="218" t="s">
        <v>94</v>
      </c>
      <c r="AP350" s="218" t="s">
        <v>279</v>
      </c>
      <c r="AQ350" s="218" t="s">
        <v>118</v>
      </c>
      <c r="AR350" s="218"/>
      <c r="AS350" s="218"/>
      <c r="AT350" s="218"/>
      <c r="AU350" s="218"/>
      <c r="AV350" s="218"/>
      <c r="AW350" s="218"/>
      <c r="AX350" s="218"/>
      <c r="AY350" s="218"/>
      <c r="AZ350" s="218"/>
      <c r="BA350" s="218"/>
      <c r="BB350" s="218"/>
      <c r="BC350" s="218"/>
      <c r="BD350" s="218"/>
      <c r="BE350" s="218"/>
      <c r="BF350" s="218"/>
      <c r="BG350" s="218"/>
      <c r="BH350" s="218"/>
      <c r="BI350" s="218"/>
      <c r="BJ350" s="222"/>
      <c r="BK350" s="199"/>
      <c r="BL350" s="218" t="s">
        <v>84</v>
      </c>
      <c r="BM350" s="218"/>
      <c r="BN350" s="218"/>
      <c r="BO350" s="218"/>
      <c r="BP350" s="218" t="s">
        <v>373</v>
      </c>
      <c r="BQ350" s="218"/>
      <c r="BR350" s="218"/>
      <c r="BS350" s="218"/>
      <c r="BT350" s="218"/>
      <c r="BU350" s="218"/>
      <c r="BV350" s="218"/>
      <c r="BW350" s="218"/>
      <c r="BX350" s="218"/>
      <c r="BY350" s="199"/>
      <c r="BZ350" s="228" t="s">
        <v>84</v>
      </c>
      <c r="CA350" s="228"/>
      <c r="CB350" s="229">
        <f t="shared" si="103"/>
        <v>0</v>
      </c>
      <c r="CC350" s="218"/>
      <c r="CD350" s="228"/>
      <c r="CE350" s="230"/>
      <c r="CF350" s="230"/>
      <c r="CG350" s="230"/>
      <c r="CH350" s="230"/>
      <c r="CI350" s="230"/>
      <c r="CJ350" s="230"/>
      <c r="CK350" s="230"/>
      <c r="CL350" s="230"/>
      <c r="CM350" s="230"/>
      <c r="CN350" s="218" t="s">
        <v>159</v>
      </c>
      <c r="CO350" s="199"/>
      <c r="CP350" s="230" t="s">
        <v>84</v>
      </c>
      <c r="CQ350" s="232"/>
      <c r="CR350" s="230"/>
      <c r="CS350" s="230"/>
      <c r="CT350" s="230"/>
      <c r="CU350" s="230"/>
      <c r="CV350" s="230"/>
      <c r="CW350" s="230"/>
    </row>
    <row r="351" ht="30" hidden="1" spans="1:101">
      <c r="A351" s="191">
        <v>1415</v>
      </c>
      <c r="B351" s="192" t="s">
        <v>1336</v>
      </c>
      <c r="C351" s="193" t="s">
        <v>1337</v>
      </c>
      <c r="D351" s="191" t="s">
        <v>71</v>
      </c>
      <c r="E351" s="199"/>
      <c r="F351" s="199"/>
      <c r="G351" s="199"/>
      <c r="H351" s="200"/>
      <c r="I351" s="204" t="s">
        <v>1338</v>
      </c>
      <c r="J351" s="202"/>
      <c r="K351" s="202"/>
      <c r="L351" s="164" t="str">
        <f>_xlfn.IFNA(VLOOKUP(B351,'[1]CDM Patients Data'!$B$1266:$O$5000,7,FALSE),"")</f>
        <v>Pancreas</v>
      </c>
      <c r="M351" s="164">
        <f>_xlfn.IFNA(VLOOKUP(B351,'[1]CDM Patients Data'!$B$1266:$O$5000,8,FALSE),"")</f>
        <v>0</v>
      </c>
      <c r="N351" s="164">
        <f>_xlfn.IFNA(VLOOKUP(B351,'[1]CDM Patients Data'!$B$1266:$O$5000,9,FALSE),"")</f>
        <v>0</v>
      </c>
      <c r="O351" s="164">
        <f>_xlfn.IFNA(VLOOKUP(B351,'[1]CDM Patients Data'!$B$1266:$O$3492,10,FALSE),"")</f>
        <v>0</v>
      </c>
      <c r="P351" s="164">
        <f>_xlfn.IFNA(VLOOKUP(B351,'[1]CDM Patients Data'!$B$1266:$O$3492,11,FALSE),"")</f>
        <v>0</v>
      </c>
      <c r="Q351" s="164">
        <f>_xlfn.IFNA(VLOOKUP(B351,'[1]CDM Patients Data'!$B$1266:$O$3492,12,FALSE),"")</f>
        <v>0</v>
      </c>
      <c r="R351" s="164">
        <f>_xlfn.IFNA(VLOOKUP(B351,'[1]CDM Patients Data'!$B$1266:$O$3492,13,FALSE),"")</f>
        <v>0</v>
      </c>
      <c r="S351" s="164">
        <f>_xlfn.IFNA(VLOOKUP(B351,'[1]CDM Patients Data'!$B$1266:$O$3492,14,FALSE),"")</f>
        <v>0</v>
      </c>
      <c r="T351" s="164" t="str">
        <f>_xlfn.IFNA(VLOOKUP(B351,'[1]CDM Patients Data'!$B$1266:$N$5000,6,FALSE),"")</f>
        <v>Manohar</v>
      </c>
      <c r="U351" s="164" t="s">
        <v>256</v>
      </c>
      <c r="V351" s="164" t="s">
        <v>647</v>
      </c>
      <c r="W351" s="164" t="s">
        <v>130</v>
      </c>
      <c r="X351" s="164" t="s">
        <v>131</v>
      </c>
      <c r="Y351" s="164"/>
      <c r="Z351" s="164"/>
      <c r="AA351" s="164"/>
      <c r="AB351" s="164"/>
      <c r="AC351" s="210"/>
      <c r="AD351" s="211"/>
      <c r="AE351" s="211" t="s">
        <v>78</v>
      </c>
      <c r="AF351" s="199"/>
      <c r="AG351" s="199"/>
      <c r="AH351" s="215"/>
      <c r="AI351" s="199"/>
      <c r="AJ351" s="199"/>
      <c r="AK351" s="218" t="s">
        <v>84</v>
      </c>
      <c r="AL351" s="220"/>
      <c r="AM351" s="218"/>
      <c r="AN351" s="218"/>
      <c r="AO351" s="218" t="s">
        <v>76</v>
      </c>
      <c r="AP351" s="218"/>
      <c r="AQ351" s="218"/>
      <c r="AR351" s="218"/>
      <c r="AS351" s="218"/>
      <c r="AT351" s="218"/>
      <c r="AU351" s="218"/>
      <c r="AV351" s="218"/>
      <c r="AW351" s="218"/>
      <c r="AX351" s="218"/>
      <c r="AY351" s="218"/>
      <c r="AZ351" s="218"/>
      <c r="BA351" s="218"/>
      <c r="BB351" s="218"/>
      <c r="BC351" s="218"/>
      <c r="BD351" s="218">
        <v>12.12</v>
      </c>
      <c r="BE351" s="218">
        <v>11.25</v>
      </c>
      <c r="BF351" s="218" t="str">
        <f t="shared" ref="BF351:BF356" si="111">IF(BD351&gt;15,"HIGH",IF(BD351="","NA",IF(BD351="CE-Awaited for standardization","UNDER_STANDARDIZATION",IF(BD351&lt;15,"LOW"))))</f>
        <v>LOW</v>
      </c>
      <c r="BG351" s="218" t="str">
        <f t="shared" ref="BG351:BG356" si="112">IF(BE351&gt;15,"MSI-H",IF(BE351="","NA",IF(BE351&lt;15,"MSS")))</f>
        <v>MSS</v>
      </c>
      <c r="BH351" s="218"/>
      <c r="BI351" s="218"/>
      <c r="BJ351" s="222"/>
      <c r="BK351" s="199"/>
      <c r="BL351" s="218" t="s">
        <v>84</v>
      </c>
      <c r="BM351" s="218"/>
      <c r="BN351" s="218"/>
      <c r="BO351" s="218"/>
      <c r="BP351" s="218" t="s">
        <v>373</v>
      </c>
      <c r="BQ351" s="218"/>
      <c r="BR351" s="218"/>
      <c r="BS351" s="218"/>
      <c r="BT351" s="218"/>
      <c r="BU351" s="218"/>
      <c r="BV351" s="218"/>
      <c r="BW351" s="218"/>
      <c r="BX351" s="218"/>
      <c r="BY351" s="199"/>
      <c r="BZ351" s="228" t="s">
        <v>84</v>
      </c>
      <c r="CA351" s="228"/>
      <c r="CB351" s="229">
        <f t="shared" si="103"/>
        <v>0</v>
      </c>
      <c r="CC351" s="218"/>
      <c r="CD351" s="228"/>
      <c r="CE351" s="230"/>
      <c r="CF351" s="230"/>
      <c r="CG351" s="230"/>
      <c r="CH351" s="230"/>
      <c r="CI351" s="230"/>
      <c r="CJ351" s="230"/>
      <c r="CK351" s="230"/>
      <c r="CL351" s="230"/>
      <c r="CM351" s="230"/>
      <c r="CN351" s="218" t="s">
        <v>159</v>
      </c>
      <c r="CO351" s="199"/>
      <c r="CP351" s="230" t="s">
        <v>84</v>
      </c>
      <c r="CQ351" s="232"/>
      <c r="CR351" s="230"/>
      <c r="CS351" s="230"/>
      <c r="CT351" s="230"/>
      <c r="CU351" s="230"/>
      <c r="CV351" s="230"/>
      <c r="CW351" s="230"/>
    </row>
    <row r="352" ht="45" hidden="1" spans="1:101">
      <c r="A352" s="191">
        <v>1416</v>
      </c>
      <c r="B352" s="192" t="s">
        <v>1339</v>
      </c>
      <c r="C352" s="193" t="s">
        <v>1340</v>
      </c>
      <c r="D352" s="191" t="s">
        <v>111</v>
      </c>
      <c r="E352" s="199"/>
      <c r="F352" s="199"/>
      <c r="G352" s="199"/>
      <c r="H352" s="200" t="s">
        <v>1341</v>
      </c>
      <c r="I352" s="204"/>
      <c r="J352" s="202"/>
      <c r="K352" s="202"/>
      <c r="L352" s="164" t="str">
        <f>_xlfn.IFNA(VLOOKUP(B352,'[1]CDM Patients Data'!$B$1266:$O$5000,7,FALSE),"")</f>
        <v>stomach</v>
      </c>
      <c r="M352" s="164">
        <f>_xlfn.IFNA(VLOOKUP(B352,'[1]CDM Patients Data'!$B$1266:$O$5000,8,FALSE),"")</f>
        <v>0</v>
      </c>
      <c r="N352" s="164">
        <f>_xlfn.IFNA(VLOOKUP(B352,'[1]CDM Patients Data'!$B$1266:$O$5000,9,FALSE),"")</f>
        <v>0</v>
      </c>
      <c r="O352" s="164">
        <f>_xlfn.IFNA(VLOOKUP(B352,'[1]CDM Patients Data'!$B$1266:$O$3492,10,FALSE),"")</f>
        <v>0</v>
      </c>
      <c r="P352" s="164">
        <f>_xlfn.IFNA(VLOOKUP(B352,'[1]CDM Patients Data'!$B$1266:$O$3492,11,FALSE),"")</f>
        <v>0</v>
      </c>
      <c r="Q352" s="164">
        <f>_xlfn.IFNA(VLOOKUP(B352,'[1]CDM Patients Data'!$B$1266:$O$3492,12,FALSE),"")</f>
        <v>0</v>
      </c>
      <c r="R352" s="164">
        <f>_xlfn.IFNA(VLOOKUP(B352,'[1]CDM Patients Data'!$B$1266:$O$3492,13,FALSE),"")</f>
        <v>0</v>
      </c>
      <c r="S352" s="164">
        <f>_xlfn.IFNA(VLOOKUP(B352,'[1]CDM Patients Data'!$B$1266:$O$3492,14,FALSE),"")</f>
        <v>0</v>
      </c>
      <c r="T352" s="164" t="str">
        <f>_xlfn.IFNA(VLOOKUP(B352,'[1]CDM Patients Data'!$B$1266:$N$5000,6,FALSE),"")</f>
        <v>Manohar</v>
      </c>
      <c r="U352" s="164" t="s">
        <v>627</v>
      </c>
      <c r="V352" s="164" t="s">
        <v>1342</v>
      </c>
      <c r="W352" s="164" t="s">
        <v>130</v>
      </c>
      <c r="X352" s="164" t="s">
        <v>108</v>
      </c>
      <c r="Y352" s="164"/>
      <c r="Z352" s="164"/>
      <c r="AA352" s="164"/>
      <c r="AB352" s="164"/>
      <c r="AC352" s="210"/>
      <c r="AD352" s="211"/>
      <c r="AE352" s="211" t="s">
        <v>78</v>
      </c>
      <c r="AF352" s="199"/>
      <c r="AG352" s="199"/>
      <c r="AH352" s="214" t="s">
        <v>589</v>
      </c>
      <c r="AI352" s="199"/>
      <c r="AJ352" s="199"/>
      <c r="AK352" s="218" t="s">
        <v>84</v>
      </c>
      <c r="AL352" s="220"/>
      <c r="AM352" s="218"/>
      <c r="AN352" s="218"/>
      <c r="AO352" s="218" t="s">
        <v>76</v>
      </c>
      <c r="AP352" s="218" t="s">
        <v>182</v>
      </c>
      <c r="AQ352" s="218" t="s">
        <v>118</v>
      </c>
      <c r="AR352" s="218"/>
      <c r="AS352" s="218"/>
      <c r="AT352" s="218"/>
      <c r="AU352" s="218"/>
      <c r="AV352" s="218"/>
      <c r="AW352" s="218"/>
      <c r="AX352" s="218"/>
      <c r="AY352" s="218" t="s">
        <v>271</v>
      </c>
      <c r="AZ352" s="218"/>
      <c r="BA352" s="218"/>
      <c r="BB352" s="218"/>
      <c r="BC352" s="218"/>
      <c r="BD352" s="218"/>
      <c r="BE352" s="218"/>
      <c r="BF352" s="218"/>
      <c r="BG352" s="218"/>
      <c r="BH352" s="218"/>
      <c r="BI352" s="218"/>
      <c r="BJ352" s="222"/>
      <c r="BK352" s="199"/>
      <c r="BL352" s="218" t="s">
        <v>84</v>
      </c>
      <c r="BM352" s="218"/>
      <c r="BN352" s="218"/>
      <c r="BO352" s="218"/>
      <c r="BP352" s="218" t="s">
        <v>373</v>
      </c>
      <c r="BQ352" s="218"/>
      <c r="BR352" s="218"/>
      <c r="BS352" s="218"/>
      <c r="BT352" s="218"/>
      <c r="BU352" s="218"/>
      <c r="BV352" s="218"/>
      <c r="BW352" s="218"/>
      <c r="BX352" s="218"/>
      <c r="BY352" s="199"/>
      <c r="BZ352" s="228" t="s">
        <v>84</v>
      </c>
      <c r="CA352" s="228"/>
      <c r="CB352" s="229">
        <f t="shared" si="103"/>
        <v>0</v>
      </c>
      <c r="CC352" s="218"/>
      <c r="CD352" s="228"/>
      <c r="CE352" s="230"/>
      <c r="CF352" s="230"/>
      <c r="CG352" s="230"/>
      <c r="CH352" s="230"/>
      <c r="CI352" s="230"/>
      <c r="CJ352" s="230"/>
      <c r="CK352" s="230"/>
      <c r="CL352" s="230"/>
      <c r="CM352" s="230"/>
      <c r="CN352" s="218"/>
      <c r="CO352" s="199"/>
      <c r="CP352" s="230" t="s">
        <v>80</v>
      </c>
      <c r="CQ352" s="232">
        <v>16062104</v>
      </c>
      <c r="CR352" s="230">
        <f t="shared" ref="CR352:CR354" si="113">CQ352*150/10^9</f>
        <v>2.4093156</v>
      </c>
      <c r="CS352" s="230"/>
      <c r="CT352" s="230"/>
      <c r="CU352" s="230"/>
      <c r="CV352" s="230"/>
      <c r="CW352" s="230"/>
    </row>
    <row r="353" ht="31.5" hidden="1" spans="1:101">
      <c r="A353" s="191">
        <v>1417</v>
      </c>
      <c r="B353" s="192" t="s">
        <v>1343</v>
      </c>
      <c r="C353" s="193" t="s">
        <v>1344</v>
      </c>
      <c r="D353" s="191" t="s">
        <v>111</v>
      </c>
      <c r="E353" s="199"/>
      <c r="F353" s="199"/>
      <c r="G353" s="199"/>
      <c r="H353" s="200" t="s">
        <v>1345</v>
      </c>
      <c r="I353" s="204"/>
      <c r="J353" s="202"/>
      <c r="K353" s="202"/>
      <c r="L353" s="164" t="str">
        <f>_xlfn.IFNA(VLOOKUP(B353,'[1]CDM Patients Data'!$B$1266:$O$5000,7,FALSE),"")</f>
        <v>Unknown primary</v>
      </c>
      <c r="M353" s="164" t="str">
        <f>_xlfn.IFNA(VLOOKUP(B353,'[1]CDM Patients Data'!$B$1266:$O$5000,8,FALSE),"")</f>
        <v>Unknown primary site</v>
      </c>
      <c r="N353" s="164">
        <f>_xlfn.IFNA(VLOOKUP(B353,'[1]CDM Patients Data'!$B$1266:$O$5000,9,FALSE),"")</f>
        <v>0</v>
      </c>
      <c r="O353" s="164">
        <f>_xlfn.IFNA(VLOOKUP(B353,'[1]CDM Patients Data'!$B$1266:$O$3492,10,FALSE),"")</f>
        <v>0</v>
      </c>
      <c r="P353" s="164">
        <f>_xlfn.IFNA(VLOOKUP(B353,'[1]CDM Patients Data'!$B$1266:$O$3492,11,FALSE),"")</f>
        <v>0</v>
      </c>
      <c r="Q353" s="164">
        <f>_xlfn.IFNA(VLOOKUP(B353,'[1]CDM Patients Data'!$B$1266:$O$3492,12,FALSE),"")</f>
        <v>0</v>
      </c>
      <c r="R353" s="164">
        <f>_xlfn.IFNA(VLOOKUP(B353,'[1]CDM Patients Data'!$B$1266:$O$3492,13,FALSE),"")</f>
        <v>0</v>
      </c>
      <c r="S353" s="164">
        <f>_xlfn.IFNA(VLOOKUP(B353,'[1]CDM Patients Data'!$B$1266:$O$3492,14,FALSE),"")</f>
        <v>0</v>
      </c>
      <c r="T353" s="164" t="str">
        <f>_xlfn.IFNA(VLOOKUP(B353,'[1]CDM Patients Data'!$B$1266:$N$5000,6,FALSE),"")</f>
        <v>Manohar</v>
      </c>
      <c r="U353" s="164" t="s">
        <v>218</v>
      </c>
      <c r="V353" s="164" t="s">
        <v>219</v>
      </c>
      <c r="W353" s="164" t="s">
        <v>74</v>
      </c>
      <c r="X353" s="164" t="s">
        <v>902</v>
      </c>
      <c r="Y353" s="164"/>
      <c r="Z353" s="164"/>
      <c r="AA353" s="164"/>
      <c r="AB353" s="164"/>
      <c r="AC353" s="210"/>
      <c r="AD353" s="211"/>
      <c r="AE353" s="211" t="s">
        <v>78</v>
      </c>
      <c r="AF353" s="199"/>
      <c r="AG353" s="199"/>
      <c r="AH353" s="214" t="s">
        <v>589</v>
      </c>
      <c r="AI353" s="199"/>
      <c r="AJ353" s="199"/>
      <c r="AK353" s="218" t="s">
        <v>84</v>
      </c>
      <c r="AL353" s="220"/>
      <c r="AM353" s="218"/>
      <c r="AN353" s="218"/>
      <c r="AO353" s="218" t="s">
        <v>76</v>
      </c>
      <c r="AP353" s="218"/>
      <c r="AQ353" s="218"/>
      <c r="AR353" s="218"/>
      <c r="AS353" s="218"/>
      <c r="AT353" s="218"/>
      <c r="AU353" s="218"/>
      <c r="AV353" s="218"/>
      <c r="AW353" s="218"/>
      <c r="AX353" s="218"/>
      <c r="AY353" s="218"/>
      <c r="AZ353" s="218"/>
      <c r="BA353" s="218"/>
      <c r="BB353" s="218"/>
      <c r="BC353" s="218"/>
      <c r="BD353" s="218"/>
      <c r="BE353" s="218">
        <v>11.48</v>
      </c>
      <c r="BF353" s="218"/>
      <c r="BG353" s="218" t="str">
        <f t="shared" si="112"/>
        <v>MSS</v>
      </c>
      <c r="BH353" s="218"/>
      <c r="BI353" s="218"/>
      <c r="BJ353" s="222"/>
      <c r="BK353" s="199"/>
      <c r="BL353" s="218" t="s">
        <v>84</v>
      </c>
      <c r="BM353" s="218"/>
      <c r="BN353" s="218"/>
      <c r="BO353" s="218"/>
      <c r="BP353" s="218" t="s">
        <v>373</v>
      </c>
      <c r="BQ353" s="218"/>
      <c r="BR353" s="218"/>
      <c r="BS353" s="218"/>
      <c r="BT353" s="218"/>
      <c r="BU353" s="218"/>
      <c r="BV353" s="218"/>
      <c r="BW353" s="218"/>
      <c r="BX353" s="218"/>
      <c r="BY353" s="199"/>
      <c r="BZ353" s="228" t="s">
        <v>84</v>
      </c>
      <c r="CA353" s="228"/>
      <c r="CB353" s="229">
        <f t="shared" si="103"/>
        <v>0</v>
      </c>
      <c r="CC353" s="218"/>
      <c r="CD353" s="228"/>
      <c r="CE353" s="230"/>
      <c r="CF353" s="230"/>
      <c r="CG353" s="230"/>
      <c r="CH353" s="230"/>
      <c r="CI353" s="230"/>
      <c r="CJ353" s="230"/>
      <c r="CK353" s="230"/>
      <c r="CL353" s="230"/>
      <c r="CM353" s="230"/>
      <c r="CN353" s="218"/>
      <c r="CO353" s="199"/>
      <c r="CP353" s="230" t="s">
        <v>80</v>
      </c>
      <c r="CQ353" s="232">
        <v>16022020</v>
      </c>
      <c r="CR353" s="230">
        <f t="shared" si="113"/>
        <v>2.403303</v>
      </c>
      <c r="CS353" s="230"/>
      <c r="CT353" s="230"/>
      <c r="CU353" s="230"/>
      <c r="CV353" s="230"/>
      <c r="CW353" s="230"/>
    </row>
    <row r="354" ht="47.25" hidden="1" spans="1:101">
      <c r="A354" s="191">
        <v>1418</v>
      </c>
      <c r="B354" s="192" t="s">
        <v>1346</v>
      </c>
      <c r="C354" s="193" t="s">
        <v>1347</v>
      </c>
      <c r="D354" s="191" t="s">
        <v>122</v>
      </c>
      <c r="E354" s="199"/>
      <c r="F354" s="199"/>
      <c r="G354" s="199"/>
      <c r="H354" s="200" t="s">
        <v>1348</v>
      </c>
      <c r="I354" s="204"/>
      <c r="J354" s="202"/>
      <c r="K354" s="202"/>
      <c r="L354" s="164" t="str">
        <f>_xlfn.IFNA(VLOOKUP(B354,'[1]CDM Patients Data'!$B$1266:$O$5000,7,FALSE),"")</f>
        <v>Pancreas</v>
      </c>
      <c r="M354" s="164">
        <f>_xlfn.IFNA(VLOOKUP(B354,'[1]CDM Patients Data'!$B$1266:$O$5000,8,FALSE),"")</f>
        <v>0</v>
      </c>
      <c r="N354" s="164">
        <f>_xlfn.IFNA(VLOOKUP(B354,'[1]CDM Patients Data'!$B$1266:$O$5000,9,FALSE),"")</f>
        <v>0</v>
      </c>
      <c r="O354" s="164">
        <f>_xlfn.IFNA(VLOOKUP(B354,'[1]CDM Patients Data'!$B$1266:$O$3492,10,FALSE),"")</f>
        <v>0</v>
      </c>
      <c r="P354" s="164">
        <f>_xlfn.IFNA(VLOOKUP(B354,'[1]CDM Patients Data'!$B$1266:$O$3492,11,FALSE),"")</f>
        <v>0</v>
      </c>
      <c r="Q354" s="164">
        <f>_xlfn.IFNA(VLOOKUP(B354,'[1]CDM Patients Data'!$B$1266:$O$3492,12,FALSE),"")</f>
        <v>0</v>
      </c>
      <c r="R354" s="164">
        <f>_xlfn.IFNA(VLOOKUP(B354,'[1]CDM Patients Data'!$B$1266:$O$3492,13,FALSE),"")</f>
        <v>0</v>
      </c>
      <c r="S354" s="164">
        <f>_xlfn.IFNA(VLOOKUP(B354,'[1]CDM Patients Data'!$B$1266:$O$3492,14,FALSE),"")</f>
        <v>0</v>
      </c>
      <c r="T354" s="164" t="str">
        <f>_xlfn.IFNA(VLOOKUP(B354,'[1]CDM Patients Data'!$B$1266:$N$5000,6,FALSE),"")</f>
        <v>Manohar</v>
      </c>
      <c r="U354" s="164" t="s">
        <v>256</v>
      </c>
      <c r="V354" s="164" t="s">
        <v>317</v>
      </c>
      <c r="W354" s="164" t="s">
        <v>130</v>
      </c>
      <c r="X354" s="164" t="s">
        <v>131</v>
      </c>
      <c r="Y354" s="164"/>
      <c r="Z354" s="164"/>
      <c r="AA354" s="164"/>
      <c r="AB354" s="164"/>
      <c r="AC354" s="210"/>
      <c r="AD354" s="211"/>
      <c r="AE354" s="211" t="s">
        <v>78</v>
      </c>
      <c r="AF354" s="199"/>
      <c r="AG354" s="199"/>
      <c r="AH354" s="214" t="s">
        <v>79</v>
      </c>
      <c r="AI354" s="199"/>
      <c r="AJ354" s="199"/>
      <c r="AK354" s="218" t="s">
        <v>80</v>
      </c>
      <c r="AL354" s="220">
        <v>38851744</v>
      </c>
      <c r="AM354" s="218">
        <v>11.6555232</v>
      </c>
      <c r="AN354" s="218">
        <v>129.7</v>
      </c>
      <c r="AO354" s="218" t="s">
        <v>81</v>
      </c>
      <c r="AP354" s="218" t="s">
        <v>279</v>
      </c>
      <c r="AQ354" s="218"/>
      <c r="AR354" s="218"/>
      <c r="AS354" s="218"/>
      <c r="AT354" s="218"/>
      <c r="AU354" s="218"/>
      <c r="AV354" s="218"/>
      <c r="AW354" s="218"/>
      <c r="AX354" s="218"/>
      <c r="AY354" s="218"/>
      <c r="AZ354" s="218"/>
      <c r="BA354" s="218"/>
      <c r="BB354" s="218"/>
      <c r="BC354" s="218"/>
      <c r="BD354" s="218"/>
      <c r="BE354" s="218">
        <v>11.27</v>
      </c>
      <c r="BF354" s="218"/>
      <c r="BG354" s="218" t="str">
        <f t="shared" si="112"/>
        <v>MSS</v>
      </c>
      <c r="BH354" s="218"/>
      <c r="BI354" s="218"/>
      <c r="BJ354" s="222"/>
      <c r="BK354" s="199"/>
      <c r="BL354" s="218" t="s">
        <v>84</v>
      </c>
      <c r="BM354" s="218"/>
      <c r="BN354" s="218"/>
      <c r="BO354" s="218"/>
      <c r="BP354" s="218" t="s">
        <v>373</v>
      </c>
      <c r="BQ354" s="218"/>
      <c r="BR354" s="218"/>
      <c r="BS354" s="218"/>
      <c r="BT354" s="218"/>
      <c r="BU354" s="218"/>
      <c r="BV354" s="218"/>
      <c r="BW354" s="218"/>
      <c r="BX354" s="218"/>
      <c r="BY354" s="199"/>
      <c r="BZ354" s="228" t="s">
        <v>84</v>
      </c>
      <c r="CA354" s="228"/>
      <c r="CB354" s="229">
        <f t="shared" si="103"/>
        <v>0</v>
      </c>
      <c r="CC354" s="218"/>
      <c r="CD354" s="228"/>
      <c r="CE354" s="230"/>
      <c r="CF354" s="230"/>
      <c r="CG354" s="230"/>
      <c r="CH354" s="230"/>
      <c r="CI354" s="230"/>
      <c r="CJ354" s="230"/>
      <c r="CK354" s="230"/>
      <c r="CL354" s="230"/>
      <c r="CM354" s="230"/>
      <c r="CN354" s="218"/>
      <c r="CO354" s="199"/>
      <c r="CP354" s="230" t="s">
        <v>80</v>
      </c>
      <c r="CQ354" s="232">
        <v>62053654</v>
      </c>
      <c r="CR354" s="230">
        <f t="shared" si="113"/>
        <v>9.3080481</v>
      </c>
      <c r="CS354" s="230"/>
      <c r="CT354" s="230"/>
      <c r="CU354" s="230"/>
      <c r="CV354" s="230"/>
      <c r="CW354" s="230"/>
    </row>
    <row r="355" ht="45" hidden="1" spans="1:101">
      <c r="A355" s="191">
        <v>1419</v>
      </c>
      <c r="B355" s="192" t="s">
        <v>1349</v>
      </c>
      <c r="C355" s="193" t="s">
        <v>1350</v>
      </c>
      <c r="D355" s="191" t="s">
        <v>88</v>
      </c>
      <c r="E355" s="199"/>
      <c r="F355" s="199"/>
      <c r="G355" s="199"/>
      <c r="H355" s="200" t="s">
        <v>1351</v>
      </c>
      <c r="I355" s="204"/>
      <c r="J355" s="202"/>
      <c r="K355" s="202"/>
      <c r="L355" s="164" t="str">
        <f>_xlfn.IFNA(VLOOKUP(B355,'[1]CDM Patients Data'!$B$1266:$O$5000,7,FALSE),"")</f>
        <v>Breast</v>
      </c>
      <c r="M355" s="164">
        <f>_xlfn.IFNA(VLOOKUP(B355,'[1]CDM Patients Data'!$B$1266:$O$5000,8,FALSE),"")</f>
        <v>0</v>
      </c>
      <c r="N355" s="164">
        <f>_xlfn.IFNA(VLOOKUP(B355,'[1]CDM Patients Data'!$B$1266:$O$5000,9,FALSE),"")</f>
        <v>0</v>
      </c>
      <c r="O355" s="164">
        <f>_xlfn.IFNA(VLOOKUP(B355,'[1]CDM Patients Data'!$B$1266:$O$3492,10,FALSE),"")</f>
        <v>0</v>
      </c>
      <c r="P355" s="164">
        <f>_xlfn.IFNA(VLOOKUP(B355,'[1]CDM Patients Data'!$B$1266:$O$3492,11,FALSE),"")</f>
        <v>0</v>
      </c>
      <c r="Q355" s="164">
        <f>_xlfn.IFNA(VLOOKUP(B355,'[1]CDM Patients Data'!$B$1266:$O$3492,12,FALSE),"")</f>
        <v>0</v>
      </c>
      <c r="R355" s="164">
        <f>_xlfn.IFNA(VLOOKUP(B355,'[1]CDM Patients Data'!$B$1266:$O$3492,13,FALSE),"")</f>
        <v>0</v>
      </c>
      <c r="S355" s="164">
        <f>_xlfn.IFNA(VLOOKUP(B355,'[1]CDM Patients Data'!$B$1266:$O$3492,14,FALSE),"")</f>
        <v>0</v>
      </c>
      <c r="T355" s="164" t="str">
        <f>_xlfn.IFNA(VLOOKUP(B355,'[1]CDM Patients Data'!$B$1266:$N$5000,6,FALSE),"")</f>
        <v>Manohar</v>
      </c>
      <c r="U355" s="164" t="s">
        <v>90</v>
      </c>
      <c r="V355" s="164" t="s">
        <v>261</v>
      </c>
      <c r="W355" s="164" t="s">
        <v>92</v>
      </c>
      <c r="X355" s="164" t="s">
        <v>93</v>
      </c>
      <c r="Y355" s="164"/>
      <c r="Z355" s="164"/>
      <c r="AA355" s="164"/>
      <c r="AB355" s="164"/>
      <c r="AC355" s="210"/>
      <c r="AD355" s="211"/>
      <c r="AE355" s="211" t="s">
        <v>78</v>
      </c>
      <c r="AF355" s="199"/>
      <c r="AG355" s="199"/>
      <c r="AH355" s="214" t="s">
        <v>79</v>
      </c>
      <c r="AI355" s="199"/>
      <c r="AJ355" s="199"/>
      <c r="AK355" s="218" t="s">
        <v>80</v>
      </c>
      <c r="AL355" s="220">
        <v>42687240</v>
      </c>
      <c r="AM355" s="218">
        <v>12.806172</v>
      </c>
      <c r="AN355" s="218">
        <v>122</v>
      </c>
      <c r="AO355" s="218" t="s">
        <v>81</v>
      </c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218"/>
      <c r="BD355" s="218">
        <v>7.29</v>
      </c>
      <c r="BE355" s="218">
        <v>10</v>
      </c>
      <c r="BF355" s="218" t="str">
        <f t="shared" si="111"/>
        <v>LOW</v>
      </c>
      <c r="BG355" s="218" t="str">
        <f t="shared" si="112"/>
        <v>MSS</v>
      </c>
      <c r="BH355" s="218"/>
      <c r="BI355" s="218"/>
      <c r="BJ355" s="222"/>
      <c r="BK355" s="199"/>
      <c r="BL355" s="218" t="s">
        <v>84</v>
      </c>
      <c r="BM355" s="218"/>
      <c r="BN355" s="218"/>
      <c r="BO355" s="218"/>
      <c r="BP355" s="218" t="s">
        <v>373</v>
      </c>
      <c r="BQ355" s="218"/>
      <c r="BR355" s="218"/>
      <c r="BS355" s="218"/>
      <c r="BT355" s="218"/>
      <c r="BU355" s="218"/>
      <c r="BV355" s="218"/>
      <c r="BW355" s="218"/>
      <c r="BX355" s="218"/>
      <c r="BY355" s="199"/>
      <c r="BZ355" s="228" t="s">
        <v>84</v>
      </c>
      <c r="CA355" s="228"/>
      <c r="CB355" s="229">
        <f t="shared" si="103"/>
        <v>0</v>
      </c>
      <c r="CC355" s="218"/>
      <c r="CD355" s="228"/>
      <c r="CE355" s="230"/>
      <c r="CF355" s="230"/>
      <c r="CG355" s="230"/>
      <c r="CH355" s="230"/>
      <c r="CI355" s="230"/>
      <c r="CJ355" s="230"/>
      <c r="CK355" s="230"/>
      <c r="CL355" s="230"/>
      <c r="CM355" s="230"/>
      <c r="CN355" s="218"/>
      <c r="CO355" s="199"/>
      <c r="CP355" s="230" t="s">
        <v>84</v>
      </c>
      <c r="CQ355" s="232"/>
      <c r="CR355" s="230"/>
      <c r="CS355" s="230"/>
      <c r="CT355" s="230"/>
      <c r="CU355" s="230"/>
      <c r="CV355" s="230"/>
      <c r="CW355" s="230"/>
    </row>
    <row r="356" ht="31.5" hidden="1" spans="1:101">
      <c r="A356" s="191">
        <v>1420</v>
      </c>
      <c r="B356" s="192" t="s">
        <v>1352</v>
      </c>
      <c r="C356" s="193" t="s">
        <v>1353</v>
      </c>
      <c r="D356" s="191" t="s">
        <v>111</v>
      </c>
      <c r="E356" s="199"/>
      <c r="F356" s="199"/>
      <c r="G356" s="199"/>
      <c r="H356" s="200" t="s">
        <v>1354</v>
      </c>
      <c r="I356" s="204" t="s">
        <v>1355</v>
      </c>
      <c r="J356" s="202"/>
      <c r="K356" s="202"/>
      <c r="L356" s="164" t="str">
        <f>_xlfn.IFNA(VLOOKUP(B356,'[1]CDM Patients Data'!$B$1266:$O$5000,7,FALSE),"")</f>
        <v>Gallbladder</v>
      </c>
      <c r="M356" s="164" t="str">
        <f>_xlfn.IFNA(VLOOKUP(B356,'[1]CDM Patients Data'!$B$1266:$O$5000,8,FALSE),"")</f>
        <v>Gallbladder</v>
      </c>
      <c r="N356" s="164" t="str">
        <f>_xlfn.IFNA(VLOOKUP(B356,'[1]CDM Patients Data'!$B$1266:$O$5000,9,FALSE),"")</f>
        <v>Adenocarcinoma, NOS</v>
      </c>
      <c r="O356" s="164" t="str">
        <f>_xlfn.IFNA(VLOOKUP(B356,'[1]CDM Patients Data'!$B$1266:$O$3492,10,FALSE),"")</f>
        <v>Not a paired site</v>
      </c>
      <c r="P356" s="164">
        <f>_xlfn.IFNA(VLOOKUP(B356,'[1]CDM Patients Data'!$B$1266:$O$3492,11,FALSE),"")</f>
        <v>0</v>
      </c>
      <c r="Q356" s="164">
        <f>_xlfn.IFNA(VLOOKUP(B356,'[1]CDM Patients Data'!$B$1266:$O$3492,12,FALSE),"")</f>
        <v>0</v>
      </c>
      <c r="R356" s="164">
        <f>_xlfn.IFNA(VLOOKUP(B356,'[1]CDM Patients Data'!$B$1266:$O$3492,13,FALSE),"")</f>
        <v>0</v>
      </c>
      <c r="S356" s="164">
        <f>_xlfn.IFNA(VLOOKUP(B356,'[1]CDM Patients Data'!$B$1266:$O$3492,14,FALSE),"")</f>
        <v>0</v>
      </c>
      <c r="T356" s="164" t="str">
        <f>_xlfn.IFNA(VLOOKUP(B356,'[1]CDM Patients Data'!$B$1266:$N$5000,6,FALSE),"")</f>
        <v>Manohar</v>
      </c>
      <c r="U356" s="164" t="s">
        <v>151</v>
      </c>
      <c r="V356" s="164" t="s">
        <v>151</v>
      </c>
      <c r="W356" s="164" t="s">
        <v>130</v>
      </c>
      <c r="X356" s="164" t="s">
        <v>131</v>
      </c>
      <c r="Y356" s="164"/>
      <c r="Z356" s="164"/>
      <c r="AA356" s="164"/>
      <c r="AB356" s="164"/>
      <c r="AC356" s="210"/>
      <c r="AD356" s="211"/>
      <c r="AE356" s="211" t="s">
        <v>78</v>
      </c>
      <c r="AF356" s="199"/>
      <c r="AG356" s="199"/>
      <c r="AH356" s="214" t="s">
        <v>589</v>
      </c>
      <c r="AI356" s="199"/>
      <c r="AJ356" s="199"/>
      <c r="AK356" s="218" t="s">
        <v>84</v>
      </c>
      <c r="AL356" s="220">
        <v>39186846</v>
      </c>
      <c r="AM356" s="218">
        <v>11.7560538</v>
      </c>
      <c r="AN356" s="218">
        <v>48</v>
      </c>
      <c r="AO356" s="218" t="s">
        <v>76</v>
      </c>
      <c r="AP356" s="218"/>
      <c r="AQ356" s="218"/>
      <c r="AR356" s="218"/>
      <c r="AS356" s="218"/>
      <c r="AT356" s="218"/>
      <c r="AU356" s="218"/>
      <c r="AV356" s="218"/>
      <c r="AW356" s="218"/>
      <c r="AX356" s="218"/>
      <c r="AY356" s="218"/>
      <c r="AZ356" s="218"/>
      <c r="BA356" s="218"/>
      <c r="BB356" s="218"/>
      <c r="BC356" s="218"/>
      <c r="BD356" s="218">
        <v>13</v>
      </c>
      <c r="BE356" s="218">
        <v>9.38</v>
      </c>
      <c r="BF356" s="218" t="str">
        <f t="shared" si="111"/>
        <v>LOW</v>
      </c>
      <c r="BG356" s="218" t="str">
        <f t="shared" si="112"/>
        <v>MSS</v>
      </c>
      <c r="BH356" s="218"/>
      <c r="BI356" s="218"/>
      <c r="BJ356" s="222"/>
      <c r="BK356" s="199"/>
      <c r="BL356" s="218" t="s">
        <v>84</v>
      </c>
      <c r="BM356" s="218"/>
      <c r="BN356" s="218"/>
      <c r="BO356" s="218"/>
      <c r="BP356" s="218" t="s">
        <v>373</v>
      </c>
      <c r="BQ356" s="218"/>
      <c r="BR356" s="218"/>
      <c r="BS356" s="218"/>
      <c r="BT356" s="218"/>
      <c r="BU356" s="218"/>
      <c r="BV356" s="218"/>
      <c r="BW356" s="218"/>
      <c r="BX356" s="218"/>
      <c r="BY356" s="199"/>
      <c r="BZ356" s="228" t="s">
        <v>84</v>
      </c>
      <c r="CA356" s="228"/>
      <c r="CB356" s="229">
        <f t="shared" si="103"/>
        <v>0</v>
      </c>
      <c r="CC356" s="218"/>
      <c r="CD356" s="228"/>
      <c r="CE356" s="230"/>
      <c r="CF356" s="230"/>
      <c r="CG356" s="230"/>
      <c r="CH356" s="230"/>
      <c r="CI356" s="230"/>
      <c r="CJ356" s="230"/>
      <c r="CK356" s="230"/>
      <c r="CL356" s="230"/>
      <c r="CM356" s="230"/>
      <c r="CN356" s="218"/>
      <c r="CO356" s="199"/>
      <c r="CP356" s="230" t="s">
        <v>80</v>
      </c>
      <c r="CQ356" s="234">
        <v>40212778</v>
      </c>
      <c r="CR356" s="230">
        <f t="shared" ref="CR356:CR361" si="114">CQ356*150/10^9</f>
        <v>6.0319167</v>
      </c>
      <c r="CS356" s="230">
        <v>77.99</v>
      </c>
      <c r="CT356" s="230" t="s">
        <v>95</v>
      </c>
      <c r="CU356" s="230"/>
      <c r="CV356" s="230"/>
      <c r="CW356" s="230"/>
    </row>
    <row r="357" ht="189" hidden="1" spans="1:101">
      <c r="A357" s="191">
        <v>1421</v>
      </c>
      <c r="B357" s="192" t="s">
        <v>1356</v>
      </c>
      <c r="C357" s="193" t="s">
        <v>1357</v>
      </c>
      <c r="D357" s="191" t="s">
        <v>111</v>
      </c>
      <c r="E357" s="199"/>
      <c r="F357" s="199"/>
      <c r="G357" s="199"/>
      <c r="H357" s="200" t="s">
        <v>1358</v>
      </c>
      <c r="I357" s="204"/>
      <c r="J357" s="202"/>
      <c r="K357" s="202"/>
      <c r="L357" s="164" t="str">
        <f>_xlfn.IFNA(VLOOKUP(B357,'[1]CDM Patients Data'!$B$1266:$O$5000,7,FALSE),"")</f>
        <v>Unknown Primary</v>
      </c>
      <c r="M357" s="164">
        <f>_xlfn.IFNA(VLOOKUP(B357,'[1]CDM Patients Data'!$B$1266:$O$5000,8,FALSE),"")</f>
        <v>0</v>
      </c>
      <c r="N357" s="164">
        <f>_xlfn.IFNA(VLOOKUP(B357,'[1]CDM Patients Data'!$B$1266:$O$5000,9,FALSE),"")</f>
        <v>0</v>
      </c>
      <c r="O357" s="164">
        <f>_xlfn.IFNA(VLOOKUP(B357,'[1]CDM Patients Data'!$B$1266:$O$3492,10,FALSE),"")</f>
        <v>0</v>
      </c>
      <c r="P357" s="164">
        <f>_xlfn.IFNA(VLOOKUP(B357,'[1]CDM Patients Data'!$B$1266:$O$3492,11,FALSE),"")</f>
        <v>0</v>
      </c>
      <c r="Q357" s="164">
        <f>_xlfn.IFNA(VLOOKUP(B357,'[1]CDM Patients Data'!$B$1266:$O$3492,12,FALSE),"")</f>
        <v>0</v>
      </c>
      <c r="R357" s="164">
        <f>_xlfn.IFNA(VLOOKUP(B357,'[1]CDM Patients Data'!$B$1266:$O$3492,13,FALSE),"")</f>
        <v>0</v>
      </c>
      <c r="S357" s="164">
        <f>_xlfn.IFNA(VLOOKUP(B357,'[1]CDM Patients Data'!$B$1266:$O$3492,14,FALSE),"")</f>
        <v>0</v>
      </c>
      <c r="T357" s="164" t="str">
        <f>_xlfn.IFNA(VLOOKUP(B357,'[1]CDM Patients Data'!$B$1266:$N$5000,6,FALSE),"")</f>
        <v>Manohar</v>
      </c>
      <c r="U357" s="164" t="s">
        <v>218</v>
      </c>
      <c r="V357" s="164" t="s">
        <v>219</v>
      </c>
      <c r="W357" s="164" t="s">
        <v>74</v>
      </c>
      <c r="X357" s="164" t="s">
        <v>131</v>
      </c>
      <c r="Y357" s="164"/>
      <c r="Z357" s="164"/>
      <c r="AA357" s="164"/>
      <c r="AB357" s="164"/>
      <c r="AC357" s="210"/>
      <c r="AD357" s="211"/>
      <c r="AE357" s="211" t="s">
        <v>78</v>
      </c>
      <c r="AF357" s="199"/>
      <c r="AG357" s="199"/>
      <c r="AH357" s="214" t="s">
        <v>589</v>
      </c>
      <c r="AI357" s="199"/>
      <c r="AJ357" s="199"/>
      <c r="AK357" s="218" t="s">
        <v>84</v>
      </c>
      <c r="AL357" s="220"/>
      <c r="AM357" s="218"/>
      <c r="AN357" s="218"/>
      <c r="AO357" s="218" t="s">
        <v>76</v>
      </c>
      <c r="AP357" s="218"/>
      <c r="AQ357" s="218"/>
      <c r="AR357" s="218"/>
      <c r="AS357" s="218"/>
      <c r="AT357" s="218"/>
      <c r="AU357" s="218"/>
      <c r="AV357" s="218"/>
      <c r="AW357" s="218"/>
      <c r="AX357" s="218"/>
      <c r="AY357" s="218"/>
      <c r="AZ357" s="218"/>
      <c r="BA357" s="218"/>
      <c r="BB357" s="218"/>
      <c r="BC357" s="218"/>
      <c r="BD357" s="218"/>
      <c r="BE357" s="218"/>
      <c r="BF357" s="218"/>
      <c r="BG357" s="218"/>
      <c r="BH357" s="218"/>
      <c r="BI357" s="218"/>
      <c r="BJ357" s="222"/>
      <c r="BK357" s="199"/>
      <c r="BL357" s="218" t="s">
        <v>84</v>
      </c>
      <c r="BM357" s="218"/>
      <c r="BN357" s="218"/>
      <c r="BO357" s="218"/>
      <c r="BP357" s="218" t="s">
        <v>373</v>
      </c>
      <c r="BQ357" s="218"/>
      <c r="BR357" s="218"/>
      <c r="BS357" s="218"/>
      <c r="BT357" s="218"/>
      <c r="BU357" s="218"/>
      <c r="BV357" s="218"/>
      <c r="BW357" s="218"/>
      <c r="BX357" s="218"/>
      <c r="BY357" s="199"/>
      <c r="BZ357" s="228" t="s">
        <v>84</v>
      </c>
      <c r="CA357" s="228"/>
      <c r="CB357" s="229">
        <f t="shared" si="103"/>
        <v>0</v>
      </c>
      <c r="CC357" s="218"/>
      <c r="CD357" s="228"/>
      <c r="CE357" s="230"/>
      <c r="CF357" s="230"/>
      <c r="CG357" s="230"/>
      <c r="CH357" s="230"/>
      <c r="CI357" s="230"/>
      <c r="CJ357" s="230"/>
      <c r="CK357" s="230"/>
      <c r="CL357" s="230"/>
      <c r="CM357" s="230"/>
      <c r="CN357" s="218"/>
      <c r="CO357" s="199"/>
      <c r="CP357" s="230" t="s">
        <v>80</v>
      </c>
      <c r="CQ357" s="234">
        <v>27867114</v>
      </c>
      <c r="CR357" s="230">
        <f t="shared" si="114"/>
        <v>4.1800671</v>
      </c>
      <c r="CS357" s="230"/>
      <c r="CT357" s="230"/>
      <c r="CU357" s="230"/>
      <c r="CV357" s="230"/>
      <c r="CW357" s="230"/>
    </row>
    <row r="358" ht="31.5" hidden="1" spans="1:101">
      <c r="A358" s="191">
        <v>1422</v>
      </c>
      <c r="B358" s="192" t="s">
        <v>1359</v>
      </c>
      <c r="C358" s="193" t="s">
        <v>1360</v>
      </c>
      <c r="D358" s="191" t="s">
        <v>71</v>
      </c>
      <c r="E358" s="199"/>
      <c r="F358" s="199"/>
      <c r="G358" s="199"/>
      <c r="H358" s="200" t="s">
        <v>1361</v>
      </c>
      <c r="I358" s="204"/>
      <c r="J358" s="202"/>
      <c r="K358" s="202"/>
      <c r="L358" s="164" t="str">
        <f>_xlfn.IFNA(VLOOKUP(B358,'[1]CDM Patients Data'!$B$1266:$O$5000,7,FALSE),"")</f>
        <v>Pancreas</v>
      </c>
      <c r="M358" s="164">
        <f>_xlfn.IFNA(VLOOKUP(B358,'[1]CDM Patients Data'!$B$1266:$O$5000,8,FALSE),"")</f>
        <v>0</v>
      </c>
      <c r="N358" s="164">
        <f>_xlfn.IFNA(VLOOKUP(B358,'[1]CDM Patients Data'!$B$1266:$O$5000,9,FALSE),"")</f>
        <v>0</v>
      </c>
      <c r="O358" s="164">
        <f>_xlfn.IFNA(VLOOKUP(B358,'[1]CDM Patients Data'!$B$1266:$O$3492,10,FALSE),"")</f>
        <v>0</v>
      </c>
      <c r="P358" s="164">
        <f>_xlfn.IFNA(VLOOKUP(B358,'[1]CDM Patients Data'!$B$1266:$O$3492,11,FALSE),"")</f>
        <v>0</v>
      </c>
      <c r="Q358" s="164">
        <f>_xlfn.IFNA(VLOOKUP(B358,'[1]CDM Patients Data'!$B$1266:$O$3492,12,FALSE),"")</f>
        <v>0</v>
      </c>
      <c r="R358" s="164">
        <f>_xlfn.IFNA(VLOOKUP(B358,'[1]CDM Patients Data'!$B$1266:$O$3492,13,FALSE),"")</f>
        <v>0</v>
      </c>
      <c r="S358" s="164">
        <f>_xlfn.IFNA(VLOOKUP(B358,'[1]CDM Patients Data'!$B$1266:$O$3492,14,FALSE),"")</f>
        <v>0</v>
      </c>
      <c r="T358" s="164" t="str">
        <f>_xlfn.IFNA(VLOOKUP(B358,'[1]CDM Patients Data'!$B$1266:$N$5000,6,FALSE),"")</f>
        <v>Manohar</v>
      </c>
      <c r="U358" s="164" t="s">
        <v>256</v>
      </c>
      <c r="V358" s="164" t="s">
        <v>647</v>
      </c>
      <c r="W358" s="164" t="s">
        <v>130</v>
      </c>
      <c r="X358" s="164" t="s">
        <v>131</v>
      </c>
      <c r="Y358" s="164"/>
      <c r="Z358" s="164"/>
      <c r="AA358" s="164"/>
      <c r="AB358" s="164"/>
      <c r="AC358" s="210"/>
      <c r="AD358" s="211"/>
      <c r="AE358" s="211" t="s">
        <v>78</v>
      </c>
      <c r="AF358" s="199"/>
      <c r="AG358" s="199"/>
      <c r="AH358" s="215"/>
      <c r="AI358" s="199"/>
      <c r="AJ358" s="199"/>
      <c r="AK358" s="218" t="s">
        <v>84</v>
      </c>
      <c r="AL358" s="220"/>
      <c r="AM358" s="218"/>
      <c r="AN358" s="218"/>
      <c r="AO358" s="218" t="s">
        <v>76</v>
      </c>
      <c r="AP358" s="218"/>
      <c r="AQ358" s="218"/>
      <c r="AR358" s="218"/>
      <c r="AS358" s="218"/>
      <c r="AT358" s="218"/>
      <c r="AU358" s="218"/>
      <c r="AV358" s="218"/>
      <c r="AW358" s="218"/>
      <c r="AX358" s="218"/>
      <c r="AY358" s="218"/>
      <c r="AZ358" s="218"/>
      <c r="BA358" s="218"/>
      <c r="BB358" s="218"/>
      <c r="BC358" s="218"/>
      <c r="BD358" s="218"/>
      <c r="BE358" s="218">
        <v>11.51</v>
      </c>
      <c r="BF358" s="218"/>
      <c r="BG358" s="218" t="str">
        <f>IF(BE358&gt;15,"MSI-H",IF(BE358="","NA",IF(BE358&lt;15,"MSS")))</f>
        <v>MSS</v>
      </c>
      <c r="BH358" s="218"/>
      <c r="BI358" s="218"/>
      <c r="BJ358" s="222"/>
      <c r="BK358" s="199"/>
      <c r="BL358" s="218" t="s">
        <v>84</v>
      </c>
      <c r="BM358" s="218"/>
      <c r="BN358" s="218"/>
      <c r="BO358" s="218"/>
      <c r="BP358" s="218" t="s">
        <v>373</v>
      </c>
      <c r="BQ358" s="218"/>
      <c r="BR358" s="218"/>
      <c r="BS358" s="218"/>
      <c r="BT358" s="218"/>
      <c r="BU358" s="218"/>
      <c r="BV358" s="218"/>
      <c r="BW358" s="218"/>
      <c r="BX358" s="218"/>
      <c r="BY358" s="199"/>
      <c r="BZ358" s="228" t="s">
        <v>84</v>
      </c>
      <c r="CA358" s="228"/>
      <c r="CB358" s="229">
        <f t="shared" si="103"/>
        <v>0</v>
      </c>
      <c r="CC358" s="218"/>
      <c r="CD358" s="228"/>
      <c r="CE358" s="230"/>
      <c r="CF358" s="230"/>
      <c r="CG358" s="230"/>
      <c r="CH358" s="230"/>
      <c r="CI358" s="230"/>
      <c r="CJ358" s="230"/>
      <c r="CK358" s="230"/>
      <c r="CL358" s="230"/>
      <c r="CM358" s="230"/>
      <c r="CN358" s="218" t="s">
        <v>159</v>
      </c>
      <c r="CO358" s="199"/>
      <c r="CP358" s="230" t="s">
        <v>84</v>
      </c>
      <c r="CQ358" s="232"/>
      <c r="CR358" s="230"/>
      <c r="CS358" s="230"/>
      <c r="CT358" s="230"/>
      <c r="CU358" s="230"/>
      <c r="CV358" s="230"/>
      <c r="CW358" s="230"/>
    </row>
    <row r="359" ht="47.25" hidden="1" spans="1:101">
      <c r="A359" s="191">
        <v>1423</v>
      </c>
      <c r="B359" s="192" t="s">
        <v>1362</v>
      </c>
      <c r="C359" s="193" t="s">
        <v>1363</v>
      </c>
      <c r="D359" s="191" t="s">
        <v>99</v>
      </c>
      <c r="E359" s="199"/>
      <c r="F359" s="199"/>
      <c r="G359" s="199"/>
      <c r="H359" s="200" t="s">
        <v>1364</v>
      </c>
      <c r="I359" s="204" t="s">
        <v>172</v>
      </c>
      <c r="J359" s="202"/>
      <c r="K359" s="202"/>
      <c r="L359" s="164" t="str">
        <f>_xlfn.IFNA(VLOOKUP(B359,'[1]CDM Patients Data'!$B$1266:$O$5000,7,FALSE),"")</f>
        <v>Rectosigmoid Junction</v>
      </c>
      <c r="M359" s="164">
        <f>_xlfn.IFNA(VLOOKUP(B359,'[1]CDM Patients Data'!$B$1266:$O$5000,8,FALSE),"")</f>
        <v>0</v>
      </c>
      <c r="N359" s="164">
        <f>_xlfn.IFNA(VLOOKUP(B359,'[1]CDM Patients Data'!$B$1266:$O$5000,9,FALSE),"")</f>
        <v>0</v>
      </c>
      <c r="O359" s="164">
        <f>_xlfn.IFNA(VLOOKUP(B359,'[1]CDM Patients Data'!$B$1266:$O$3492,10,FALSE),"")</f>
        <v>0</v>
      </c>
      <c r="P359" s="164">
        <f>_xlfn.IFNA(VLOOKUP(B359,'[1]CDM Patients Data'!$B$1266:$O$3492,11,FALSE),"")</f>
        <v>0</v>
      </c>
      <c r="Q359" s="164">
        <f>_xlfn.IFNA(VLOOKUP(B359,'[1]CDM Patients Data'!$B$1266:$O$3492,12,FALSE),"")</f>
        <v>0</v>
      </c>
      <c r="R359" s="164">
        <f>_xlfn.IFNA(VLOOKUP(B359,'[1]CDM Patients Data'!$B$1266:$O$3492,13,FALSE),"")</f>
        <v>0</v>
      </c>
      <c r="S359" s="164">
        <f>_xlfn.IFNA(VLOOKUP(B359,'[1]CDM Patients Data'!$B$1266:$O$3492,14,FALSE),"")</f>
        <v>0</v>
      </c>
      <c r="T359" s="164" t="str">
        <f>_xlfn.IFNA(VLOOKUP(B359,'[1]CDM Patients Data'!$B$1266:$N$5000,6,FALSE),"")</f>
        <v>Manohar</v>
      </c>
      <c r="U359" s="164" t="s">
        <v>422</v>
      </c>
      <c r="V359" s="164" t="s">
        <v>422</v>
      </c>
      <c r="W359" s="164" t="s">
        <v>130</v>
      </c>
      <c r="X359" s="164" t="s">
        <v>131</v>
      </c>
      <c r="Y359" s="164"/>
      <c r="Z359" s="164"/>
      <c r="AA359" s="164"/>
      <c r="AB359" s="164"/>
      <c r="AC359" s="210"/>
      <c r="AD359" s="211"/>
      <c r="AE359" s="211"/>
      <c r="AF359" s="199"/>
      <c r="AG359" s="199"/>
      <c r="AH359" s="214" t="s">
        <v>589</v>
      </c>
      <c r="AI359" s="199"/>
      <c r="AJ359" s="199"/>
      <c r="AK359" s="218" t="s">
        <v>84</v>
      </c>
      <c r="AL359" s="220"/>
      <c r="AM359" s="218"/>
      <c r="AN359" s="218"/>
      <c r="AO359" s="218" t="s">
        <v>76</v>
      </c>
      <c r="AP359" s="218"/>
      <c r="AQ359" s="218"/>
      <c r="AR359" s="218"/>
      <c r="AS359" s="218"/>
      <c r="AT359" s="218"/>
      <c r="AU359" s="218"/>
      <c r="AV359" s="218"/>
      <c r="AW359" s="218"/>
      <c r="AX359" s="218"/>
      <c r="AY359" s="218"/>
      <c r="AZ359" s="218"/>
      <c r="BA359" s="218"/>
      <c r="BB359" s="218"/>
      <c r="BC359" s="218"/>
      <c r="BD359" s="218"/>
      <c r="BE359" s="218"/>
      <c r="BF359" s="218"/>
      <c r="BG359" s="218"/>
      <c r="BH359" s="218"/>
      <c r="BI359" s="218"/>
      <c r="BJ359" s="222"/>
      <c r="BK359" s="199"/>
      <c r="BL359" s="218" t="s">
        <v>84</v>
      </c>
      <c r="BM359" s="218"/>
      <c r="BN359" s="218"/>
      <c r="BO359" s="218"/>
      <c r="BP359" s="218" t="s">
        <v>373</v>
      </c>
      <c r="BQ359" s="218" t="s">
        <v>198</v>
      </c>
      <c r="BR359" s="218"/>
      <c r="BS359" s="218"/>
      <c r="BT359" s="218"/>
      <c r="BU359" s="218"/>
      <c r="BV359" s="218"/>
      <c r="BW359" s="218"/>
      <c r="BX359" s="218"/>
      <c r="BY359" s="199"/>
      <c r="BZ359" s="228" t="s">
        <v>84</v>
      </c>
      <c r="CA359" s="228"/>
      <c r="CB359" s="229">
        <f t="shared" si="103"/>
        <v>0</v>
      </c>
      <c r="CC359" s="218"/>
      <c r="CD359" s="228"/>
      <c r="CE359" s="230"/>
      <c r="CF359" s="230"/>
      <c r="CG359" s="230"/>
      <c r="CH359" s="230"/>
      <c r="CI359" s="230"/>
      <c r="CJ359" s="230"/>
      <c r="CK359" s="230"/>
      <c r="CL359" s="230"/>
      <c r="CM359" s="230"/>
      <c r="CN359" s="218"/>
      <c r="CO359" s="199"/>
      <c r="CP359" s="230" t="s">
        <v>84</v>
      </c>
      <c r="CQ359" s="232"/>
      <c r="CR359" s="230"/>
      <c r="CS359" s="230"/>
      <c r="CT359" s="230"/>
      <c r="CU359" s="230"/>
      <c r="CV359" s="230"/>
      <c r="CW359" s="230"/>
    </row>
    <row r="360" ht="63" hidden="1" spans="1:101">
      <c r="A360" s="191">
        <v>1424</v>
      </c>
      <c r="B360" s="192" t="s">
        <v>1365</v>
      </c>
      <c r="C360" s="193" t="s">
        <v>1366</v>
      </c>
      <c r="D360" s="191" t="s">
        <v>88</v>
      </c>
      <c r="E360" s="199"/>
      <c r="F360" s="199"/>
      <c r="G360" s="199"/>
      <c r="H360" s="200" t="s">
        <v>1367</v>
      </c>
      <c r="I360" s="204" t="s">
        <v>172</v>
      </c>
      <c r="J360" s="202"/>
      <c r="K360" s="202"/>
      <c r="L360" s="164" t="str">
        <f>_xlfn.IFNA(VLOOKUP(B360,'[1]CDM Patients Data'!$B$1266:$O$5000,7,FALSE),"")</f>
        <v>Ovary</v>
      </c>
      <c r="M360" s="164">
        <f>_xlfn.IFNA(VLOOKUP(B360,'[1]CDM Patients Data'!$B$1266:$O$5000,8,FALSE),"")</f>
        <v>0</v>
      </c>
      <c r="N360" s="164">
        <f>_xlfn.IFNA(VLOOKUP(B360,'[1]CDM Patients Data'!$B$1266:$O$5000,9,FALSE),"")</f>
        <v>0</v>
      </c>
      <c r="O360" s="164">
        <f>_xlfn.IFNA(VLOOKUP(B360,'[1]CDM Patients Data'!$B$1266:$O$3492,10,FALSE),"")</f>
        <v>0</v>
      </c>
      <c r="P360" s="164">
        <f>_xlfn.IFNA(VLOOKUP(B360,'[1]CDM Patients Data'!$B$1266:$O$3492,11,FALSE),"")</f>
        <v>0</v>
      </c>
      <c r="Q360" s="164">
        <f>_xlfn.IFNA(VLOOKUP(B360,'[1]CDM Patients Data'!$B$1266:$O$3492,12,FALSE),"")</f>
        <v>0</v>
      </c>
      <c r="R360" s="164">
        <f>_xlfn.IFNA(VLOOKUP(B360,'[1]CDM Patients Data'!$B$1266:$O$3492,13,FALSE),"")</f>
        <v>0</v>
      </c>
      <c r="S360" s="164">
        <f>_xlfn.IFNA(VLOOKUP(B360,'[1]CDM Patients Data'!$B$1266:$O$3492,14,FALSE),"")</f>
        <v>0</v>
      </c>
      <c r="T360" s="164" t="str">
        <f>_xlfn.IFNA(VLOOKUP(B360,'[1]CDM Patients Data'!$B$1266:$N$5000,6,FALSE),"")</f>
        <v>Manohar</v>
      </c>
      <c r="U360" s="164" t="s">
        <v>73</v>
      </c>
      <c r="V360" s="164" t="s">
        <v>73</v>
      </c>
      <c r="W360" s="164" t="s">
        <v>74</v>
      </c>
      <c r="X360" s="164" t="s">
        <v>406</v>
      </c>
      <c r="Y360" s="164"/>
      <c r="Z360" s="164"/>
      <c r="AA360" s="164"/>
      <c r="AB360" s="164"/>
      <c r="AC360" s="210"/>
      <c r="AD360" s="211"/>
      <c r="AE360" s="211"/>
      <c r="AF360" s="199"/>
      <c r="AG360" s="199"/>
      <c r="AH360" s="214" t="s">
        <v>589</v>
      </c>
      <c r="AI360" s="199"/>
      <c r="AJ360" s="199"/>
      <c r="AK360" s="218" t="s">
        <v>84</v>
      </c>
      <c r="AL360" s="220"/>
      <c r="AM360" s="218"/>
      <c r="AN360" s="218"/>
      <c r="AO360" s="218" t="s">
        <v>76</v>
      </c>
      <c r="AP360" s="218"/>
      <c r="AQ360" s="218"/>
      <c r="AR360" s="218"/>
      <c r="AS360" s="218"/>
      <c r="AT360" s="218"/>
      <c r="AU360" s="218"/>
      <c r="AV360" s="218"/>
      <c r="AW360" s="218"/>
      <c r="AX360" s="218"/>
      <c r="AY360" s="218"/>
      <c r="AZ360" s="218"/>
      <c r="BA360" s="218"/>
      <c r="BB360" s="218"/>
      <c r="BC360" s="218"/>
      <c r="BD360" s="218"/>
      <c r="BE360" s="218"/>
      <c r="BF360" s="218"/>
      <c r="BG360" s="218"/>
      <c r="BH360" s="218"/>
      <c r="BI360" s="218"/>
      <c r="BJ360" s="222"/>
      <c r="BK360" s="199"/>
      <c r="BL360" s="218" t="s">
        <v>84</v>
      </c>
      <c r="BM360" s="218"/>
      <c r="BN360" s="218"/>
      <c r="BO360" s="218"/>
      <c r="BP360" s="218" t="s">
        <v>373</v>
      </c>
      <c r="BQ360" s="218" t="s">
        <v>82</v>
      </c>
      <c r="BR360" s="218"/>
      <c r="BS360" s="218"/>
      <c r="BT360" s="218"/>
      <c r="BU360" s="218"/>
      <c r="BV360" s="218"/>
      <c r="BW360" s="218"/>
      <c r="BX360" s="218"/>
      <c r="BY360" s="199"/>
      <c r="BZ360" s="228" t="s">
        <v>84</v>
      </c>
      <c r="CA360" s="228"/>
      <c r="CB360" s="229">
        <f t="shared" si="103"/>
        <v>0</v>
      </c>
      <c r="CC360" s="218"/>
      <c r="CD360" s="228"/>
      <c r="CE360" s="230"/>
      <c r="CF360" s="230"/>
      <c r="CG360" s="230"/>
      <c r="CH360" s="230"/>
      <c r="CI360" s="230"/>
      <c r="CJ360" s="230"/>
      <c r="CK360" s="230"/>
      <c r="CL360" s="230"/>
      <c r="CM360" s="230"/>
      <c r="CN360" s="218"/>
      <c r="CO360" s="199"/>
      <c r="CP360" s="230" t="s">
        <v>84</v>
      </c>
      <c r="CQ360" s="232"/>
      <c r="CR360" s="230"/>
      <c r="CS360" s="230"/>
      <c r="CT360" s="230"/>
      <c r="CU360" s="230"/>
      <c r="CV360" s="230"/>
      <c r="CW360" s="230"/>
    </row>
    <row r="361" ht="45" hidden="1" spans="1:101">
      <c r="A361" s="191">
        <v>1425</v>
      </c>
      <c r="B361" s="192" t="s">
        <v>1368</v>
      </c>
      <c r="C361" s="193" t="s">
        <v>1369</v>
      </c>
      <c r="D361" s="191" t="s">
        <v>111</v>
      </c>
      <c r="E361" s="199"/>
      <c r="F361" s="199"/>
      <c r="G361" s="199"/>
      <c r="H361" s="200" t="s">
        <v>1370</v>
      </c>
      <c r="I361" s="204"/>
      <c r="J361" s="202"/>
      <c r="K361" s="202"/>
      <c r="L361" s="164" t="str">
        <f>_xlfn.IFNA(VLOOKUP(B361,'[1]CDM Patients Data'!$B$1266:$O$5000,7,FALSE),"")</f>
        <v>Tongue</v>
      </c>
      <c r="M361" s="164">
        <f>_xlfn.IFNA(VLOOKUP(B361,'[1]CDM Patients Data'!$B$1266:$O$5000,8,FALSE),"")</f>
        <v>0</v>
      </c>
      <c r="N361" s="164">
        <f>_xlfn.IFNA(VLOOKUP(B361,'[1]CDM Patients Data'!$B$1266:$O$5000,9,FALSE),"")</f>
        <v>0</v>
      </c>
      <c r="O361" s="164">
        <f>_xlfn.IFNA(VLOOKUP(B361,'[1]CDM Patients Data'!$B$1266:$O$3492,10,FALSE),"")</f>
        <v>0</v>
      </c>
      <c r="P361" s="164">
        <f>_xlfn.IFNA(VLOOKUP(B361,'[1]CDM Patients Data'!$B$1266:$O$3492,11,FALSE),"")</f>
        <v>0</v>
      </c>
      <c r="Q361" s="164">
        <f>_xlfn.IFNA(VLOOKUP(B361,'[1]CDM Patients Data'!$B$1266:$O$3492,12,FALSE),"")</f>
        <v>0</v>
      </c>
      <c r="R361" s="164">
        <f>_xlfn.IFNA(VLOOKUP(B361,'[1]CDM Patients Data'!$B$1266:$O$3492,13,FALSE),"")</f>
        <v>0</v>
      </c>
      <c r="S361" s="164">
        <f>_xlfn.IFNA(VLOOKUP(B361,'[1]CDM Patients Data'!$B$1266:$O$3492,14,FALSE),"")</f>
        <v>0</v>
      </c>
      <c r="T361" s="164" t="str">
        <f>_xlfn.IFNA(VLOOKUP(B361,'[1]CDM Patients Data'!$B$1266:$N$5000,6,FALSE),"")</f>
        <v>Manohar</v>
      </c>
      <c r="U361" s="164" t="s">
        <v>156</v>
      </c>
      <c r="V361" s="164" t="s">
        <v>677</v>
      </c>
      <c r="W361" s="164" t="s">
        <v>92</v>
      </c>
      <c r="X361" s="164" t="s">
        <v>116</v>
      </c>
      <c r="Y361" s="164"/>
      <c r="Z361" s="164"/>
      <c r="AA361" s="164"/>
      <c r="AB361" s="164"/>
      <c r="AC361" s="210"/>
      <c r="AD361" s="211"/>
      <c r="AE361" s="211" t="s">
        <v>78</v>
      </c>
      <c r="AF361" s="199"/>
      <c r="AG361" s="199"/>
      <c r="AH361" s="214" t="s">
        <v>589</v>
      </c>
      <c r="AI361" s="199"/>
      <c r="AJ361" s="199"/>
      <c r="AK361" s="218" t="s">
        <v>84</v>
      </c>
      <c r="AL361" s="220"/>
      <c r="AM361" s="218"/>
      <c r="AN361" s="218"/>
      <c r="AO361" s="218" t="s">
        <v>76</v>
      </c>
      <c r="AP361" s="218"/>
      <c r="AQ361" s="218"/>
      <c r="AR361" s="218"/>
      <c r="AS361" s="218"/>
      <c r="AT361" s="218"/>
      <c r="AU361" s="218"/>
      <c r="AV361" s="218"/>
      <c r="AW361" s="218"/>
      <c r="AX361" s="218"/>
      <c r="AY361" s="218"/>
      <c r="AZ361" s="218"/>
      <c r="BA361" s="218"/>
      <c r="BB361" s="218"/>
      <c r="BC361" s="218"/>
      <c r="BD361" s="218"/>
      <c r="BE361" s="218"/>
      <c r="BF361" s="218"/>
      <c r="BG361" s="218"/>
      <c r="BH361" s="218"/>
      <c r="BI361" s="218"/>
      <c r="BJ361" s="222"/>
      <c r="BK361" s="199"/>
      <c r="BL361" s="218" t="s">
        <v>84</v>
      </c>
      <c r="BM361" s="218"/>
      <c r="BN361" s="218"/>
      <c r="BO361" s="218"/>
      <c r="BP361" s="218" t="s">
        <v>373</v>
      </c>
      <c r="BQ361" s="218"/>
      <c r="BR361" s="218"/>
      <c r="BS361" s="218"/>
      <c r="BT361" s="218"/>
      <c r="BU361" s="218"/>
      <c r="BV361" s="218"/>
      <c r="BW361" s="218"/>
      <c r="BX361" s="218"/>
      <c r="BY361" s="199"/>
      <c r="BZ361" s="228" t="s">
        <v>84</v>
      </c>
      <c r="CA361" s="228"/>
      <c r="CB361" s="229">
        <f t="shared" si="103"/>
        <v>0</v>
      </c>
      <c r="CC361" s="218"/>
      <c r="CD361" s="228"/>
      <c r="CE361" s="230"/>
      <c r="CF361" s="230"/>
      <c r="CG361" s="230"/>
      <c r="CH361" s="230"/>
      <c r="CI361" s="230"/>
      <c r="CJ361" s="230"/>
      <c r="CK361" s="230"/>
      <c r="CL361" s="230"/>
      <c r="CM361" s="230"/>
      <c r="CN361" s="218" t="s">
        <v>590</v>
      </c>
      <c r="CO361" s="199"/>
      <c r="CP361" s="230" t="s">
        <v>80</v>
      </c>
      <c r="CQ361" s="232">
        <v>27696998</v>
      </c>
      <c r="CR361" s="230">
        <f t="shared" si="114"/>
        <v>4.1545497</v>
      </c>
      <c r="CS361" s="230"/>
      <c r="CT361" s="230"/>
      <c r="CU361" s="230"/>
      <c r="CV361" s="230"/>
      <c r="CW361" s="230"/>
    </row>
    <row r="362" ht="60" hidden="1" spans="1:101">
      <c r="A362" s="191">
        <v>1426</v>
      </c>
      <c r="B362" s="192" t="s">
        <v>1371</v>
      </c>
      <c r="C362" s="193" t="s">
        <v>1372</v>
      </c>
      <c r="D362" s="191" t="s">
        <v>88</v>
      </c>
      <c r="E362" s="199"/>
      <c r="F362" s="199"/>
      <c r="G362" s="199"/>
      <c r="H362" s="200" t="s">
        <v>1373</v>
      </c>
      <c r="I362" s="204" t="s">
        <v>172</v>
      </c>
      <c r="J362" s="202"/>
      <c r="K362" s="202"/>
      <c r="L362" s="164" t="str">
        <f>_xlfn.IFNA(VLOOKUP(B362,'[1]CDM Patients Data'!$B$1266:$O$5000,7,FALSE),"")</f>
        <v>Breast</v>
      </c>
      <c r="M362" s="164">
        <f>_xlfn.IFNA(VLOOKUP(B362,'[1]CDM Patients Data'!$B$1266:$O$5000,8,FALSE),"")</f>
        <v>0</v>
      </c>
      <c r="N362" s="164">
        <f>_xlfn.IFNA(VLOOKUP(B362,'[1]CDM Patients Data'!$B$1266:$O$5000,9,FALSE),"")</f>
        <v>0</v>
      </c>
      <c r="O362" s="164">
        <f>_xlfn.IFNA(VLOOKUP(B362,'[1]CDM Patients Data'!$B$1266:$O$3492,10,FALSE),"")</f>
        <v>0</v>
      </c>
      <c r="P362" s="164">
        <f>_xlfn.IFNA(VLOOKUP(B362,'[1]CDM Patients Data'!$B$1266:$O$3492,11,FALSE),"")</f>
        <v>0</v>
      </c>
      <c r="Q362" s="164">
        <f>_xlfn.IFNA(VLOOKUP(B362,'[1]CDM Patients Data'!$B$1266:$O$3492,12,FALSE),"")</f>
        <v>0</v>
      </c>
      <c r="R362" s="164">
        <f>_xlfn.IFNA(VLOOKUP(B362,'[1]CDM Patients Data'!$B$1266:$O$3492,13,FALSE),"")</f>
        <v>0</v>
      </c>
      <c r="S362" s="164">
        <f>_xlfn.IFNA(VLOOKUP(B362,'[1]CDM Patients Data'!$B$1266:$O$3492,14,FALSE),"")</f>
        <v>0</v>
      </c>
      <c r="T362" s="164" t="str">
        <f>_xlfn.IFNA(VLOOKUP(B362,'[1]CDM Patients Data'!$B$1266:$N$5000,6,FALSE),"")</f>
        <v>Manohar</v>
      </c>
      <c r="U362" s="164" t="s">
        <v>90</v>
      </c>
      <c r="V362" s="164" t="s">
        <v>91</v>
      </c>
      <c r="W362" s="164" t="s">
        <v>92</v>
      </c>
      <c r="X362" s="164" t="s">
        <v>93</v>
      </c>
      <c r="Y362" s="164"/>
      <c r="Z362" s="164"/>
      <c r="AA362" s="164"/>
      <c r="AB362" s="164"/>
      <c r="AC362" s="210"/>
      <c r="AD362" s="211"/>
      <c r="AE362" s="211"/>
      <c r="AF362" s="199"/>
      <c r="AG362" s="199"/>
      <c r="AH362" s="214" t="s">
        <v>589</v>
      </c>
      <c r="AI362" s="199"/>
      <c r="AJ362" s="199"/>
      <c r="AK362" s="218" t="s">
        <v>84</v>
      </c>
      <c r="AL362" s="220"/>
      <c r="AM362" s="218"/>
      <c r="AN362" s="218"/>
      <c r="AO362" s="218" t="s">
        <v>76</v>
      </c>
      <c r="AP362" s="218"/>
      <c r="AQ362" s="218"/>
      <c r="AR362" s="218"/>
      <c r="AS362" s="218"/>
      <c r="AT362" s="218"/>
      <c r="AU362" s="218"/>
      <c r="AV362" s="218"/>
      <c r="AW362" s="218"/>
      <c r="AX362" s="218"/>
      <c r="AY362" s="218"/>
      <c r="AZ362" s="218"/>
      <c r="BA362" s="218"/>
      <c r="BB362" s="218"/>
      <c r="BC362" s="218"/>
      <c r="BD362" s="218"/>
      <c r="BE362" s="218">
        <v>12.3</v>
      </c>
      <c r="BF362" s="218"/>
      <c r="BG362" s="218" t="str">
        <f t="shared" ref="BG362:BG367" si="115">IF(BE362&gt;15,"MSI-H",IF(BE362="","NA",IF(BE362&lt;15,"MSS")))</f>
        <v>MSS</v>
      </c>
      <c r="BH362" s="218"/>
      <c r="BI362" s="218"/>
      <c r="BJ362" s="222"/>
      <c r="BK362" s="199"/>
      <c r="BL362" s="218" t="s">
        <v>84</v>
      </c>
      <c r="BM362" s="218"/>
      <c r="BN362" s="218"/>
      <c r="BO362" s="218"/>
      <c r="BP362" s="218" t="s">
        <v>373</v>
      </c>
      <c r="BQ362" s="218"/>
      <c r="BR362" s="218"/>
      <c r="BS362" s="218"/>
      <c r="BT362" s="218"/>
      <c r="BU362" s="218"/>
      <c r="BV362" s="218"/>
      <c r="BW362" s="218"/>
      <c r="BX362" s="218"/>
      <c r="BY362" s="199"/>
      <c r="BZ362" s="228" t="s">
        <v>84</v>
      </c>
      <c r="CA362" s="228"/>
      <c r="CB362" s="229">
        <f t="shared" si="103"/>
        <v>0</v>
      </c>
      <c r="CC362" s="218"/>
      <c r="CD362" s="228"/>
      <c r="CE362" s="230"/>
      <c r="CF362" s="230"/>
      <c r="CG362" s="230"/>
      <c r="CH362" s="230"/>
      <c r="CI362" s="230"/>
      <c r="CJ362" s="230"/>
      <c r="CK362" s="230"/>
      <c r="CL362" s="230"/>
      <c r="CM362" s="230"/>
      <c r="CN362" s="218"/>
      <c r="CO362" s="199"/>
      <c r="CP362" s="230" t="s">
        <v>84</v>
      </c>
      <c r="CQ362" s="232"/>
      <c r="CR362" s="230"/>
      <c r="CS362" s="230"/>
      <c r="CT362" s="230"/>
      <c r="CU362" s="230"/>
      <c r="CV362" s="230"/>
      <c r="CW362" s="230"/>
    </row>
    <row r="363" ht="45" hidden="1" spans="1:101">
      <c r="A363" s="191">
        <v>1427</v>
      </c>
      <c r="B363" s="192" t="s">
        <v>1374</v>
      </c>
      <c r="C363" s="193" t="s">
        <v>1375</v>
      </c>
      <c r="D363" s="191" t="s">
        <v>88</v>
      </c>
      <c r="E363" s="199"/>
      <c r="F363" s="199"/>
      <c r="G363" s="199"/>
      <c r="H363" s="200" t="s">
        <v>1373</v>
      </c>
      <c r="I363" s="204" t="s">
        <v>172</v>
      </c>
      <c r="J363" s="202"/>
      <c r="K363" s="202"/>
      <c r="L363" s="164" t="str">
        <f>_xlfn.IFNA(VLOOKUP(B363,'[1]CDM Patients Data'!$B$1266:$O$5000,7,FALSE),"")</f>
        <v>Breast</v>
      </c>
      <c r="M363" s="164">
        <f>_xlfn.IFNA(VLOOKUP(B363,'[1]CDM Patients Data'!$B$1266:$O$5000,8,FALSE),"")</f>
        <v>0</v>
      </c>
      <c r="N363" s="164">
        <f>_xlfn.IFNA(VLOOKUP(B363,'[1]CDM Patients Data'!$B$1266:$O$5000,9,FALSE),"")</f>
        <v>0</v>
      </c>
      <c r="O363" s="164">
        <f>_xlfn.IFNA(VLOOKUP(B363,'[1]CDM Patients Data'!$B$1266:$O$3492,10,FALSE),"")</f>
        <v>0</v>
      </c>
      <c r="P363" s="164">
        <f>_xlfn.IFNA(VLOOKUP(B363,'[1]CDM Patients Data'!$B$1266:$O$3492,11,FALSE),"")</f>
        <v>0</v>
      </c>
      <c r="Q363" s="164">
        <f>_xlfn.IFNA(VLOOKUP(B363,'[1]CDM Patients Data'!$B$1266:$O$3492,12,FALSE),"")</f>
        <v>0</v>
      </c>
      <c r="R363" s="164">
        <f>_xlfn.IFNA(VLOOKUP(B363,'[1]CDM Patients Data'!$B$1266:$O$3492,13,FALSE),"")</f>
        <v>0</v>
      </c>
      <c r="S363" s="164">
        <f>_xlfn.IFNA(VLOOKUP(B363,'[1]CDM Patients Data'!$B$1266:$O$3492,14,FALSE),"")</f>
        <v>0</v>
      </c>
      <c r="T363" s="164" t="str">
        <f>_xlfn.IFNA(VLOOKUP(B363,'[1]CDM Patients Data'!$B$1266:$N$5000,6,FALSE),"")</f>
        <v>Manohar</v>
      </c>
      <c r="U363" s="164" t="s">
        <v>90</v>
      </c>
      <c r="V363" s="164" t="s">
        <v>107</v>
      </c>
      <c r="W363" s="164" t="s">
        <v>92</v>
      </c>
      <c r="X363" s="164" t="s">
        <v>93</v>
      </c>
      <c r="Y363" s="164"/>
      <c r="Z363" s="164"/>
      <c r="AA363" s="164"/>
      <c r="AB363" s="164"/>
      <c r="AC363" s="210"/>
      <c r="AD363" s="211"/>
      <c r="AE363" s="211"/>
      <c r="AF363" s="199"/>
      <c r="AG363" s="199"/>
      <c r="AH363" s="214" t="s">
        <v>589</v>
      </c>
      <c r="AI363" s="199"/>
      <c r="AJ363" s="199"/>
      <c r="AK363" s="218" t="s">
        <v>84</v>
      </c>
      <c r="AL363" s="220"/>
      <c r="AM363" s="218"/>
      <c r="AN363" s="218"/>
      <c r="AO363" s="218" t="s">
        <v>76</v>
      </c>
      <c r="AP363" s="218"/>
      <c r="AQ363" s="218"/>
      <c r="AR363" s="218"/>
      <c r="AS363" s="218"/>
      <c r="AT363" s="218"/>
      <c r="AU363" s="218"/>
      <c r="AV363" s="218"/>
      <c r="AW363" s="218"/>
      <c r="AX363" s="218"/>
      <c r="AY363" s="218"/>
      <c r="AZ363" s="218"/>
      <c r="BA363" s="218"/>
      <c r="BB363" s="218"/>
      <c r="BC363" s="218"/>
      <c r="BD363" s="218"/>
      <c r="BE363" s="218"/>
      <c r="BF363" s="218"/>
      <c r="BG363" s="218"/>
      <c r="BH363" s="218"/>
      <c r="BI363" s="218"/>
      <c r="BJ363" s="222"/>
      <c r="BK363" s="199"/>
      <c r="BL363" s="218" t="s">
        <v>84</v>
      </c>
      <c r="BM363" s="218"/>
      <c r="BN363" s="218"/>
      <c r="BO363" s="218"/>
      <c r="BP363" s="218" t="s">
        <v>373</v>
      </c>
      <c r="BQ363" s="218"/>
      <c r="BR363" s="218"/>
      <c r="BS363" s="218"/>
      <c r="BT363" s="218"/>
      <c r="BU363" s="218"/>
      <c r="BV363" s="218"/>
      <c r="BW363" s="218"/>
      <c r="BX363" s="218"/>
      <c r="BY363" s="199"/>
      <c r="BZ363" s="228" t="s">
        <v>84</v>
      </c>
      <c r="CA363" s="228"/>
      <c r="CB363" s="229">
        <f t="shared" si="103"/>
        <v>0</v>
      </c>
      <c r="CC363" s="218"/>
      <c r="CD363" s="228"/>
      <c r="CE363" s="230"/>
      <c r="CF363" s="230"/>
      <c r="CG363" s="230"/>
      <c r="CH363" s="230"/>
      <c r="CI363" s="230"/>
      <c r="CJ363" s="230"/>
      <c r="CK363" s="230"/>
      <c r="CL363" s="230"/>
      <c r="CM363" s="230"/>
      <c r="CN363" s="218"/>
      <c r="CO363" s="199"/>
      <c r="CP363" s="230" t="s">
        <v>84</v>
      </c>
      <c r="CQ363" s="232"/>
      <c r="CR363" s="230"/>
      <c r="CS363" s="230"/>
      <c r="CT363" s="230"/>
      <c r="CU363" s="230"/>
      <c r="CV363" s="230"/>
      <c r="CW363" s="230"/>
    </row>
    <row r="364" ht="45" hidden="1" spans="1:101">
      <c r="A364" s="191">
        <v>1428</v>
      </c>
      <c r="B364" s="192" t="s">
        <v>1376</v>
      </c>
      <c r="C364" s="193" t="s">
        <v>1377</v>
      </c>
      <c r="D364" s="191" t="s">
        <v>135</v>
      </c>
      <c r="E364" s="199"/>
      <c r="F364" s="199"/>
      <c r="G364" s="199"/>
      <c r="H364" s="200" t="s">
        <v>603</v>
      </c>
      <c r="I364" s="204" t="s">
        <v>1378</v>
      </c>
      <c r="J364" s="202"/>
      <c r="K364" s="202"/>
      <c r="L364" s="164" t="str">
        <f>_xlfn.IFNA(VLOOKUP(B364,'[1]CDM Patients Data'!$B$1266:$O$5000,7,FALSE),"")</f>
        <v>Breast</v>
      </c>
      <c r="M364" s="164">
        <f>_xlfn.IFNA(VLOOKUP(B364,'[1]CDM Patients Data'!$B$1266:$O$5000,8,FALSE),"")</f>
        <v>0</v>
      </c>
      <c r="N364" s="164">
        <f>_xlfn.IFNA(VLOOKUP(B364,'[1]CDM Patients Data'!$B$1266:$O$5000,9,FALSE),"")</f>
        <v>0</v>
      </c>
      <c r="O364" s="164">
        <f>_xlfn.IFNA(VLOOKUP(B364,'[1]CDM Patients Data'!$B$1266:$O$3492,10,FALSE),"")</f>
        <v>0</v>
      </c>
      <c r="P364" s="164">
        <f>_xlfn.IFNA(VLOOKUP(B364,'[1]CDM Patients Data'!$B$1266:$O$3492,11,FALSE),"")</f>
        <v>0</v>
      </c>
      <c r="Q364" s="164">
        <f>_xlfn.IFNA(VLOOKUP(B364,'[1]CDM Patients Data'!$B$1266:$O$3492,12,FALSE),"")</f>
        <v>0</v>
      </c>
      <c r="R364" s="164">
        <f>_xlfn.IFNA(VLOOKUP(B364,'[1]CDM Patients Data'!$B$1266:$O$3492,13,FALSE),"")</f>
        <v>0</v>
      </c>
      <c r="S364" s="164">
        <f>_xlfn.IFNA(VLOOKUP(B364,'[1]CDM Patients Data'!$B$1266:$O$3492,14,FALSE),"")</f>
        <v>0</v>
      </c>
      <c r="T364" s="164" t="str">
        <f>_xlfn.IFNA(VLOOKUP(B364,'[1]CDM Patients Data'!$B$1266:$N$5000,6,FALSE),"")</f>
        <v>Manohar</v>
      </c>
      <c r="U364" s="164" t="s">
        <v>90</v>
      </c>
      <c r="V364" s="164" t="s">
        <v>207</v>
      </c>
      <c r="W364" s="164" t="s">
        <v>102</v>
      </c>
      <c r="X364" s="164" t="s">
        <v>93</v>
      </c>
      <c r="Y364" s="164"/>
      <c r="Z364" s="164"/>
      <c r="AA364" s="164"/>
      <c r="AB364" s="164"/>
      <c r="AC364" s="210"/>
      <c r="AD364" s="211"/>
      <c r="AE364" s="211" t="s">
        <v>78</v>
      </c>
      <c r="AF364" s="199"/>
      <c r="AG364" s="199"/>
      <c r="AH364" s="214" t="s">
        <v>79</v>
      </c>
      <c r="AI364" s="199"/>
      <c r="AJ364" s="199"/>
      <c r="AK364" s="218" t="s">
        <v>80</v>
      </c>
      <c r="AL364" s="220">
        <v>36773611</v>
      </c>
      <c r="AM364" s="218">
        <v>11.0320833</v>
      </c>
      <c r="AN364" s="218">
        <v>125.7</v>
      </c>
      <c r="AO364" s="218" t="s">
        <v>81</v>
      </c>
      <c r="AP364" s="218" t="s">
        <v>158</v>
      </c>
      <c r="AQ364" s="218" t="s">
        <v>1379</v>
      </c>
      <c r="AR364" s="218" t="s">
        <v>192</v>
      </c>
      <c r="AS364" s="218" t="s">
        <v>663</v>
      </c>
      <c r="AT364" s="218"/>
      <c r="AU364" s="218"/>
      <c r="AV364" s="218"/>
      <c r="AW364" s="218"/>
      <c r="AX364" s="218"/>
      <c r="AY364" s="218"/>
      <c r="AZ364" s="218"/>
      <c r="BA364" s="218"/>
      <c r="BB364" s="218"/>
      <c r="BC364" s="218"/>
      <c r="BD364" s="218"/>
      <c r="BE364" s="218"/>
      <c r="BF364" s="218"/>
      <c r="BG364" s="218"/>
      <c r="BH364" s="218"/>
      <c r="BI364" s="218"/>
      <c r="BJ364" s="222"/>
      <c r="BK364" s="199"/>
      <c r="BL364" s="218" t="s">
        <v>84</v>
      </c>
      <c r="BM364" s="218"/>
      <c r="BN364" s="218"/>
      <c r="BO364" s="218"/>
      <c r="BP364" s="218" t="s">
        <v>373</v>
      </c>
      <c r="BQ364" s="218"/>
      <c r="BR364" s="218"/>
      <c r="BS364" s="218"/>
      <c r="BT364" s="218"/>
      <c r="BU364" s="218"/>
      <c r="BV364" s="218"/>
      <c r="BW364" s="218"/>
      <c r="BX364" s="218"/>
      <c r="BY364" s="199"/>
      <c r="BZ364" s="228" t="s">
        <v>84</v>
      </c>
      <c r="CA364" s="228"/>
      <c r="CB364" s="229">
        <f t="shared" si="103"/>
        <v>0</v>
      </c>
      <c r="CC364" s="218"/>
      <c r="CD364" s="228"/>
      <c r="CE364" s="230"/>
      <c r="CF364" s="230"/>
      <c r="CG364" s="230"/>
      <c r="CH364" s="230"/>
      <c r="CI364" s="230"/>
      <c r="CJ364" s="230"/>
      <c r="CK364" s="230"/>
      <c r="CL364" s="230"/>
      <c r="CM364" s="230"/>
      <c r="CN364" s="218" t="s">
        <v>590</v>
      </c>
      <c r="CO364" s="199"/>
      <c r="CP364" s="230" t="s">
        <v>80</v>
      </c>
      <c r="CQ364" s="232">
        <v>23488756</v>
      </c>
      <c r="CR364" s="230">
        <f t="shared" ref="CR364:CR370" si="116">CQ364*150/10^9</f>
        <v>3.5233134</v>
      </c>
      <c r="CS364" s="230"/>
      <c r="CT364" s="230"/>
      <c r="CU364" s="230"/>
      <c r="CV364" s="230"/>
      <c r="CW364" s="230"/>
    </row>
    <row r="365" ht="30" spans="1:101">
      <c r="A365" s="191">
        <v>1429</v>
      </c>
      <c r="B365" s="192" t="s">
        <v>1380</v>
      </c>
      <c r="C365" s="193" t="s">
        <v>1381</v>
      </c>
      <c r="D365" s="191" t="s">
        <v>88</v>
      </c>
      <c r="E365" s="199"/>
      <c r="F365" s="199"/>
      <c r="G365" s="199"/>
      <c r="H365" s="200" t="s">
        <v>320</v>
      </c>
      <c r="I365" s="204"/>
      <c r="J365" s="202"/>
      <c r="K365" s="202"/>
      <c r="L365" s="164" t="str">
        <f>_xlfn.IFNA(VLOOKUP(B365,'[1]CDM Patients Data'!$B$1266:$O$5000,7,FALSE),"")</f>
        <v>Ovary</v>
      </c>
      <c r="M365" s="164">
        <f>_xlfn.IFNA(VLOOKUP(B365,'[1]CDM Patients Data'!$B$1266:$O$5000,8,FALSE),"")</f>
        <v>0</v>
      </c>
      <c r="N365" s="164">
        <f>_xlfn.IFNA(VLOOKUP(B365,'[1]CDM Patients Data'!$B$1266:$O$5000,9,FALSE),"")</f>
        <v>0</v>
      </c>
      <c r="O365" s="164">
        <f>_xlfn.IFNA(VLOOKUP(B365,'[1]CDM Patients Data'!$B$1266:$O$3492,10,FALSE),"")</f>
        <v>0</v>
      </c>
      <c r="P365" s="164">
        <f>_xlfn.IFNA(VLOOKUP(B365,'[1]CDM Patients Data'!$B$1266:$O$3492,11,FALSE),"")</f>
        <v>0</v>
      </c>
      <c r="Q365" s="164">
        <f>_xlfn.IFNA(VLOOKUP(B365,'[1]CDM Patients Data'!$B$1266:$O$3492,12,FALSE),"")</f>
        <v>0</v>
      </c>
      <c r="R365" s="164">
        <f>_xlfn.IFNA(VLOOKUP(B365,'[1]CDM Patients Data'!$B$1266:$O$3492,13,FALSE),"")</f>
        <v>0</v>
      </c>
      <c r="S365" s="164">
        <f>_xlfn.IFNA(VLOOKUP(B365,'[1]CDM Patients Data'!$B$1266:$O$3492,14,FALSE),"")</f>
        <v>0</v>
      </c>
      <c r="T365" s="164" t="str">
        <f>_xlfn.IFNA(VLOOKUP(B365,'[1]CDM Patients Data'!$B$1266:$N$5000,6,FALSE),"")</f>
        <v>Manohar</v>
      </c>
      <c r="U365" s="164" t="s">
        <v>73</v>
      </c>
      <c r="V365" s="164" t="s">
        <v>73</v>
      </c>
      <c r="W365" s="164" t="s">
        <v>74</v>
      </c>
      <c r="X365" s="164" t="s">
        <v>131</v>
      </c>
      <c r="Y365" s="164"/>
      <c r="Z365" s="164"/>
      <c r="AA365" s="164"/>
      <c r="AB365" s="164"/>
      <c r="AC365" s="210"/>
      <c r="AD365" s="211"/>
      <c r="AE365" s="211" t="s">
        <v>78</v>
      </c>
      <c r="AF365" s="199"/>
      <c r="AG365" s="199"/>
      <c r="AH365" s="233" t="s">
        <v>79</v>
      </c>
      <c r="AI365" s="199"/>
      <c r="AJ365" s="199"/>
      <c r="AK365" s="218" t="s">
        <v>84</v>
      </c>
      <c r="AL365" s="220">
        <v>50695048</v>
      </c>
      <c r="AM365" s="218">
        <v>15.2085144</v>
      </c>
      <c r="AN365" s="218">
        <v>156.9</v>
      </c>
      <c r="AO365" s="218" t="s">
        <v>76</v>
      </c>
      <c r="AP365" s="218"/>
      <c r="AQ365" s="218"/>
      <c r="AR365" s="218"/>
      <c r="AS365" s="218"/>
      <c r="AT365" s="218"/>
      <c r="AU365" s="218"/>
      <c r="AV365" s="218"/>
      <c r="AW365" s="218"/>
      <c r="AX365" s="218"/>
      <c r="AY365" s="218"/>
      <c r="AZ365" s="218"/>
      <c r="BA365" s="218"/>
      <c r="BB365" s="218"/>
      <c r="BC365" s="218"/>
      <c r="BD365" s="218">
        <v>11.93</v>
      </c>
      <c r="BE365" s="218">
        <v>11.27</v>
      </c>
      <c r="BF365" s="218" t="str">
        <f>IF(BD365&gt;15,"HIGH",IF(BD365="","NA",IF(BD365="CE-Awaited for standardization","UNDER_STANDARDIZATION",IF(BD365&lt;15,"LOW"))))</f>
        <v>LOW</v>
      </c>
      <c r="BG365" s="218" t="str">
        <f t="shared" si="115"/>
        <v>MSS</v>
      </c>
      <c r="BH365" s="218"/>
      <c r="BI365" s="218"/>
      <c r="BJ365" s="222" t="s">
        <v>589</v>
      </c>
      <c r="BK365" s="199"/>
      <c r="BL365" s="218" t="s">
        <v>80</v>
      </c>
      <c r="BM365" s="218">
        <v>15338339</v>
      </c>
      <c r="BN365" s="218">
        <v>4.6015017</v>
      </c>
      <c r="BO365" s="218">
        <v>422.9</v>
      </c>
      <c r="BP365" s="218" t="s">
        <v>103</v>
      </c>
      <c r="BQ365" s="218"/>
      <c r="BR365" s="218"/>
      <c r="BS365" s="218"/>
      <c r="BT365" s="218"/>
      <c r="BU365" s="218"/>
      <c r="BV365" s="218"/>
      <c r="BW365" s="218"/>
      <c r="BX365" s="218"/>
      <c r="BY365" s="199"/>
      <c r="BZ365" s="228" t="s">
        <v>84</v>
      </c>
      <c r="CA365" s="228"/>
      <c r="CB365" s="229">
        <f t="shared" si="103"/>
        <v>0</v>
      </c>
      <c r="CC365" s="218"/>
      <c r="CD365" s="228"/>
      <c r="CE365" s="230"/>
      <c r="CF365" s="230"/>
      <c r="CG365" s="230"/>
      <c r="CH365" s="230"/>
      <c r="CI365" s="230"/>
      <c r="CJ365" s="230"/>
      <c r="CK365" s="230"/>
      <c r="CL365" s="230"/>
      <c r="CM365" s="230"/>
      <c r="CN365" s="218"/>
      <c r="CO365" s="199"/>
      <c r="CP365" s="230" t="s">
        <v>84</v>
      </c>
      <c r="CQ365" s="232"/>
      <c r="CR365" s="230"/>
      <c r="CS365" s="230"/>
      <c r="CT365" s="230"/>
      <c r="CU365" s="230"/>
      <c r="CV365" s="230"/>
      <c r="CW365" s="230"/>
    </row>
    <row r="366" ht="45" hidden="1" spans="1:101">
      <c r="A366" s="191">
        <v>1431</v>
      </c>
      <c r="B366" s="192" t="s">
        <v>1382</v>
      </c>
      <c r="C366" s="193" t="s">
        <v>1383</v>
      </c>
      <c r="D366" s="191" t="s">
        <v>88</v>
      </c>
      <c r="E366" s="199"/>
      <c r="F366" s="199"/>
      <c r="G366" s="199"/>
      <c r="H366" s="200" t="s">
        <v>1384</v>
      </c>
      <c r="I366" s="204"/>
      <c r="J366" s="202"/>
      <c r="K366" s="202"/>
      <c r="L366" s="164" t="str">
        <f>_xlfn.IFNA(VLOOKUP(B366,'[1]CDM Patients Data'!$B$1266:$O$5000,7,FALSE),"")</f>
        <v>Breast</v>
      </c>
      <c r="M366" s="164">
        <f>_xlfn.IFNA(VLOOKUP(B366,'[1]CDM Patients Data'!$B$1266:$O$5000,8,FALSE),"")</f>
        <v>0</v>
      </c>
      <c r="N366" s="164">
        <f>_xlfn.IFNA(VLOOKUP(B366,'[1]CDM Patients Data'!$B$1266:$O$5000,9,FALSE),"")</f>
        <v>0</v>
      </c>
      <c r="O366" s="164">
        <f>_xlfn.IFNA(VLOOKUP(B366,'[1]CDM Patients Data'!$B$1266:$O$3492,10,FALSE),"")</f>
        <v>0</v>
      </c>
      <c r="P366" s="164">
        <f>_xlfn.IFNA(VLOOKUP(B366,'[1]CDM Patients Data'!$B$1266:$O$3492,11,FALSE),"")</f>
        <v>0</v>
      </c>
      <c r="Q366" s="164">
        <f>_xlfn.IFNA(VLOOKUP(B366,'[1]CDM Patients Data'!$B$1266:$O$3492,12,FALSE),"")</f>
        <v>0</v>
      </c>
      <c r="R366" s="164">
        <f>_xlfn.IFNA(VLOOKUP(B366,'[1]CDM Patients Data'!$B$1266:$O$3492,13,FALSE),"")</f>
        <v>0</v>
      </c>
      <c r="S366" s="164">
        <f>_xlfn.IFNA(VLOOKUP(B366,'[1]CDM Patients Data'!$B$1266:$O$3492,14,FALSE),"")</f>
        <v>0</v>
      </c>
      <c r="T366" s="164" t="str">
        <f>_xlfn.IFNA(VLOOKUP(B366,'[1]CDM Patients Data'!$B$1266:$N$5000,6,FALSE),"")</f>
        <v>Manohar</v>
      </c>
      <c r="U366" s="164" t="s">
        <v>90</v>
      </c>
      <c r="V366" s="164" t="s">
        <v>101</v>
      </c>
      <c r="W366" s="164" t="s">
        <v>92</v>
      </c>
      <c r="X366" s="164" t="s">
        <v>93</v>
      </c>
      <c r="Y366" s="164"/>
      <c r="Z366" s="164"/>
      <c r="AA366" s="164"/>
      <c r="AB366" s="164"/>
      <c r="AC366" s="210"/>
      <c r="AD366" s="211"/>
      <c r="AE366" s="211" t="s">
        <v>78</v>
      </c>
      <c r="AF366" s="199"/>
      <c r="AG366" s="199"/>
      <c r="AH366" s="214" t="s">
        <v>79</v>
      </c>
      <c r="AI366" s="199"/>
      <c r="AJ366" s="199"/>
      <c r="AK366" s="218" t="s">
        <v>80</v>
      </c>
      <c r="AL366" s="220">
        <v>47616817</v>
      </c>
      <c r="AM366" s="218">
        <v>14.2850451</v>
      </c>
      <c r="AN366" s="218">
        <v>135.5</v>
      </c>
      <c r="AO366" s="218" t="s">
        <v>81</v>
      </c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218"/>
      <c r="BD366" s="218"/>
      <c r="BE366" s="218"/>
      <c r="BF366" s="218"/>
      <c r="BG366" s="218"/>
      <c r="BH366" s="218"/>
      <c r="BI366" s="218"/>
      <c r="BJ366" s="222"/>
      <c r="BK366" s="199"/>
      <c r="BL366" s="218" t="s">
        <v>84</v>
      </c>
      <c r="BM366" s="218"/>
      <c r="BN366" s="218"/>
      <c r="BO366" s="218"/>
      <c r="BP366" s="218" t="s">
        <v>373</v>
      </c>
      <c r="BQ366" s="218"/>
      <c r="BR366" s="218"/>
      <c r="BS366" s="218"/>
      <c r="BT366" s="218"/>
      <c r="BU366" s="218"/>
      <c r="BV366" s="218"/>
      <c r="BW366" s="218"/>
      <c r="BX366" s="218"/>
      <c r="BY366" s="199"/>
      <c r="BZ366" s="228" t="s">
        <v>84</v>
      </c>
      <c r="CA366" s="228"/>
      <c r="CB366" s="229">
        <f t="shared" si="103"/>
        <v>0</v>
      </c>
      <c r="CC366" s="218"/>
      <c r="CD366" s="228"/>
      <c r="CE366" s="230"/>
      <c r="CF366" s="230"/>
      <c r="CG366" s="230"/>
      <c r="CH366" s="230"/>
      <c r="CI366" s="230"/>
      <c r="CJ366" s="230"/>
      <c r="CK366" s="230"/>
      <c r="CL366" s="230"/>
      <c r="CM366" s="230"/>
      <c r="CN366" s="218"/>
      <c r="CO366" s="199"/>
      <c r="CP366" s="230" t="s">
        <v>84</v>
      </c>
      <c r="CQ366" s="232"/>
      <c r="CR366" s="230"/>
      <c r="CS366" s="230"/>
      <c r="CT366" s="230"/>
      <c r="CU366" s="230"/>
      <c r="CV366" s="230"/>
      <c r="CW366" s="230"/>
    </row>
    <row r="367" ht="30" hidden="1" spans="1:101">
      <c r="A367" s="191">
        <v>1432</v>
      </c>
      <c r="B367" s="192" t="s">
        <v>1385</v>
      </c>
      <c r="C367" s="193" t="s">
        <v>1386</v>
      </c>
      <c r="D367" s="191" t="s">
        <v>71</v>
      </c>
      <c r="E367" s="199"/>
      <c r="F367" s="199"/>
      <c r="G367" s="199"/>
      <c r="H367" s="200"/>
      <c r="I367" s="204" t="s">
        <v>1387</v>
      </c>
      <c r="J367" s="202"/>
      <c r="K367" s="202"/>
      <c r="L367" s="164" t="str">
        <f>_xlfn.IFNA(VLOOKUP(B367,'[1]CDM Patients Data'!$B$1266:$O$5000,7,FALSE),"")</f>
        <v>Ovary</v>
      </c>
      <c r="M367" s="164">
        <f>_xlfn.IFNA(VLOOKUP(B367,'[1]CDM Patients Data'!$B$1266:$O$5000,8,FALSE),"")</f>
        <v>0</v>
      </c>
      <c r="N367" s="164">
        <f>_xlfn.IFNA(VLOOKUP(B367,'[1]CDM Patients Data'!$B$1266:$O$5000,9,FALSE),"")</f>
        <v>0</v>
      </c>
      <c r="O367" s="164">
        <f>_xlfn.IFNA(VLOOKUP(B367,'[1]CDM Patients Data'!$B$1266:$O$3492,10,FALSE),"")</f>
        <v>0</v>
      </c>
      <c r="P367" s="164">
        <f>_xlfn.IFNA(VLOOKUP(B367,'[1]CDM Patients Data'!$B$1266:$O$3492,11,FALSE),"")</f>
        <v>0</v>
      </c>
      <c r="Q367" s="164">
        <f>_xlfn.IFNA(VLOOKUP(B367,'[1]CDM Patients Data'!$B$1266:$O$3492,12,FALSE),"")</f>
        <v>0</v>
      </c>
      <c r="R367" s="164">
        <f>_xlfn.IFNA(VLOOKUP(B367,'[1]CDM Patients Data'!$B$1266:$O$3492,13,FALSE),"")</f>
        <v>0</v>
      </c>
      <c r="S367" s="164">
        <f>_xlfn.IFNA(VLOOKUP(B367,'[1]CDM Patients Data'!$B$1266:$O$3492,14,FALSE),"")</f>
        <v>0</v>
      </c>
      <c r="T367" s="164" t="str">
        <f>_xlfn.IFNA(VLOOKUP(B367,'[1]CDM Patients Data'!$B$1266:$N$5000,6,FALSE),"")</f>
        <v>Manohar</v>
      </c>
      <c r="U367" s="164" t="s">
        <v>73</v>
      </c>
      <c r="V367" s="164" t="s">
        <v>73</v>
      </c>
      <c r="W367" s="164" t="s">
        <v>102</v>
      </c>
      <c r="X367" s="164" t="s">
        <v>1388</v>
      </c>
      <c r="Y367" s="164"/>
      <c r="Z367" s="164"/>
      <c r="AA367" s="164"/>
      <c r="AB367" s="164"/>
      <c r="AC367" s="210"/>
      <c r="AD367" s="211"/>
      <c r="AE367" s="211" t="s">
        <v>78</v>
      </c>
      <c r="AF367" s="199"/>
      <c r="AG367" s="199"/>
      <c r="AH367" s="233" t="s">
        <v>79</v>
      </c>
      <c r="AI367" s="199"/>
      <c r="AJ367" s="199"/>
      <c r="AK367" s="218" t="s">
        <v>84</v>
      </c>
      <c r="AL367" s="220">
        <v>82617996</v>
      </c>
      <c r="AM367" s="218">
        <v>24.7853988</v>
      </c>
      <c r="AN367" s="218">
        <v>157.3</v>
      </c>
      <c r="AO367" s="218" t="s">
        <v>76</v>
      </c>
      <c r="AP367" s="218" t="s">
        <v>158</v>
      </c>
      <c r="AQ367" s="218"/>
      <c r="AR367" s="218"/>
      <c r="AS367" s="218"/>
      <c r="AT367" s="218"/>
      <c r="AU367" s="218"/>
      <c r="AV367" s="218"/>
      <c r="AW367" s="218"/>
      <c r="AX367" s="218"/>
      <c r="AY367" s="218"/>
      <c r="AZ367" s="218"/>
      <c r="BA367" s="218"/>
      <c r="BB367" s="218"/>
      <c r="BC367" s="218"/>
      <c r="BD367" s="218">
        <v>28.35</v>
      </c>
      <c r="BE367" s="218">
        <v>12.45</v>
      </c>
      <c r="BF367" s="218" t="str">
        <f>IF(BD367&gt;15,"HIGH",IF(BD367="","NA",IF(BD367="CE-Awaited for standardization","UNDER_STANDARDIZATION",IF(BD367&lt;15,"LOW"))))</f>
        <v>HIGH</v>
      </c>
      <c r="BG367" s="218" t="str">
        <f t="shared" si="115"/>
        <v>MSS</v>
      </c>
      <c r="BH367" s="218"/>
      <c r="BI367" s="218"/>
      <c r="BJ367" s="222"/>
      <c r="BK367" s="199"/>
      <c r="BL367" s="218" t="s">
        <v>84</v>
      </c>
      <c r="BM367" s="218"/>
      <c r="BN367" s="218"/>
      <c r="BO367" s="218"/>
      <c r="BP367" s="218" t="s">
        <v>373</v>
      </c>
      <c r="BQ367" s="218"/>
      <c r="BR367" s="218"/>
      <c r="BS367" s="218"/>
      <c r="BT367" s="218"/>
      <c r="BU367" s="218"/>
      <c r="BV367" s="218"/>
      <c r="BW367" s="218"/>
      <c r="BX367" s="218"/>
      <c r="BY367" s="199"/>
      <c r="BZ367" s="228" t="s">
        <v>84</v>
      </c>
      <c r="CA367" s="228"/>
      <c r="CB367" s="229">
        <f t="shared" si="103"/>
        <v>0</v>
      </c>
      <c r="CC367" s="218"/>
      <c r="CD367" s="228"/>
      <c r="CE367" s="230"/>
      <c r="CF367" s="230"/>
      <c r="CG367" s="230"/>
      <c r="CH367" s="230"/>
      <c r="CI367" s="230"/>
      <c r="CJ367" s="230"/>
      <c r="CK367" s="230"/>
      <c r="CL367" s="230"/>
      <c r="CM367" s="230"/>
      <c r="CN367" s="218" t="s">
        <v>159</v>
      </c>
      <c r="CO367" s="199"/>
      <c r="CP367" s="230" t="s">
        <v>84</v>
      </c>
      <c r="CQ367" s="232"/>
      <c r="CR367" s="230"/>
      <c r="CS367" s="230"/>
      <c r="CT367" s="230"/>
      <c r="CU367" s="230"/>
      <c r="CV367" s="230"/>
      <c r="CW367" s="230"/>
    </row>
    <row r="368" ht="60" hidden="1" spans="1:101">
      <c r="A368" s="191">
        <v>1433</v>
      </c>
      <c r="B368" s="192" t="s">
        <v>1389</v>
      </c>
      <c r="C368" s="193" t="s">
        <v>1390</v>
      </c>
      <c r="D368" s="191" t="s">
        <v>111</v>
      </c>
      <c r="E368" s="199"/>
      <c r="F368" s="199"/>
      <c r="G368" s="199"/>
      <c r="H368" s="200" t="s">
        <v>366</v>
      </c>
      <c r="I368" s="204"/>
      <c r="J368" s="202"/>
      <c r="K368" s="202"/>
      <c r="L368" s="164" t="str">
        <f>_xlfn.IFNA(VLOOKUP(B368,'[1]CDM Patients Data'!$B$1266:$O$5000,7,FALSE),"")</f>
        <v>Lung</v>
      </c>
      <c r="M368" s="164" t="str">
        <f>_xlfn.IFNA(VLOOKUP(B368,'[1]CDM Patients Data'!$B$1266:$O$5000,8,FALSE),"")</f>
        <v>Main bronchus</v>
      </c>
      <c r="N368" s="164" t="str">
        <f>_xlfn.IFNA(VLOOKUP(B368,'[1]CDM Patients Data'!$B$1266:$O$5000,9,FALSE),"")</f>
        <v>Squamous cell carcinoma, NOS</v>
      </c>
      <c r="O368" s="164" t="str">
        <f>_xlfn.IFNA(VLOOKUP(B368,'[1]CDM Patients Data'!$B$1266:$O$3492,10,FALSE),"")</f>
        <v>Left</v>
      </c>
      <c r="P368" s="164">
        <f>_xlfn.IFNA(VLOOKUP(B368,'[1]CDM Patients Data'!$B$1266:$O$3492,11,FALSE),"")</f>
        <v>0</v>
      </c>
      <c r="Q368" s="164">
        <f>_xlfn.IFNA(VLOOKUP(B368,'[1]CDM Patients Data'!$B$1266:$O$3492,12,FALSE),"")</f>
        <v>0</v>
      </c>
      <c r="R368" s="164">
        <f>_xlfn.IFNA(VLOOKUP(B368,'[1]CDM Patients Data'!$B$1266:$O$3492,13,FALSE),"")</f>
        <v>0</v>
      </c>
      <c r="S368" s="164">
        <f>_xlfn.IFNA(VLOOKUP(B368,'[1]CDM Patients Data'!$B$1266:$O$3492,14,FALSE),"")</f>
        <v>0</v>
      </c>
      <c r="T368" s="164">
        <f>_xlfn.IFNA(VLOOKUP(B368,'[1]CDM Patients Data'!$B$1266:$N$5000,6,FALSE),"")</f>
        <v>0</v>
      </c>
      <c r="U368" s="164" t="s">
        <v>224</v>
      </c>
      <c r="V368" s="164" t="s">
        <v>747</v>
      </c>
      <c r="W368" s="164" t="s">
        <v>92</v>
      </c>
      <c r="X368" s="164" t="s">
        <v>139</v>
      </c>
      <c r="Y368" s="164"/>
      <c r="Z368" s="164"/>
      <c r="AA368" s="164"/>
      <c r="AB368" s="164"/>
      <c r="AC368" s="210"/>
      <c r="AD368" s="211"/>
      <c r="AE368" s="211" t="s">
        <v>78</v>
      </c>
      <c r="AF368" s="199"/>
      <c r="AG368" s="199"/>
      <c r="AH368" s="214" t="s">
        <v>589</v>
      </c>
      <c r="AI368" s="199"/>
      <c r="AJ368" s="199"/>
      <c r="AK368" s="218" t="s">
        <v>84</v>
      </c>
      <c r="AL368" s="220"/>
      <c r="AM368" s="218"/>
      <c r="AN368" s="218"/>
      <c r="AO368" s="218" t="s">
        <v>76</v>
      </c>
      <c r="AP368" s="218" t="s">
        <v>82</v>
      </c>
      <c r="AQ368" s="218"/>
      <c r="AR368" s="218"/>
      <c r="AS368" s="218"/>
      <c r="AT368" s="218"/>
      <c r="AU368" s="218"/>
      <c r="AV368" s="218"/>
      <c r="AW368" s="218"/>
      <c r="AX368" s="218"/>
      <c r="AY368" s="218"/>
      <c r="AZ368" s="218"/>
      <c r="BA368" s="218"/>
      <c r="BB368" s="218"/>
      <c r="BC368" s="218"/>
      <c r="BD368" s="218"/>
      <c r="BE368" s="218"/>
      <c r="BF368" s="218"/>
      <c r="BG368" s="218"/>
      <c r="BH368" s="218"/>
      <c r="BI368" s="218"/>
      <c r="BJ368" s="222"/>
      <c r="BK368" s="199"/>
      <c r="BL368" s="218" t="s">
        <v>84</v>
      </c>
      <c r="BM368" s="218"/>
      <c r="BN368" s="218"/>
      <c r="BO368" s="218"/>
      <c r="BP368" s="218" t="s">
        <v>373</v>
      </c>
      <c r="BQ368" s="218"/>
      <c r="BR368" s="218"/>
      <c r="BS368" s="218"/>
      <c r="BT368" s="218"/>
      <c r="BU368" s="218"/>
      <c r="BV368" s="218"/>
      <c r="BW368" s="218"/>
      <c r="BX368" s="218"/>
      <c r="BY368" s="199"/>
      <c r="BZ368" s="228" t="s">
        <v>84</v>
      </c>
      <c r="CA368" s="228"/>
      <c r="CB368" s="229">
        <f t="shared" si="103"/>
        <v>0</v>
      </c>
      <c r="CC368" s="218"/>
      <c r="CD368" s="228"/>
      <c r="CE368" s="230"/>
      <c r="CF368" s="230"/>
      <c r="CG368" s="230"/>
      <c r="CH368" s="230"/>
      <c r="CI368" s="230"/>
      <c r="CJ368" s="230"/>
      <c r="CK368" s="230"/>
      <c r="CL368" s="230"/>
      <c r="CM368" s="230"/>
      <c r="CN368" s="218" t="s">
        <v>590</v>
      </c>
      <c r="CO368" s="199"/>
      <c r="CP368" s="230" t="s">
        <v>80</v>
      </c>
      <c r="CQ368" s="232">
        <v>21053544</v>
      </c>
      <c r="CR368" s="230">
        <f t="shared" si="116"/>
        <v>3.1580316</v>
      </c>
      <c r="CS368" s="230"/>
      <c r="CT368" s="230"/>
      <c r="CU368" s="230"/>
      <c r="CV368" s="230"/>
      <c r="CW368" s="230"/>
    </row>
    <row r="369" ht="60" hidden="1" spans="1:101">
      <c r="A369" s="191">
        <v>1434</v>
      </c>
      <c r="B369" s="192" t="s">
        <v>1391</v>
      </c>
      <c r="C369" s="193" t="s">
        <v>1392</v>
      </c>
      <c r="D369" s="191" t="s">
        <v>111</v>
      </c>
      <c r="E369" s="199"/>
      <c r="F369" s="199"/>
      <c r="G369" s="199"/>
      <c r="H369" s="200" t="s">
        <v>1393</v>
      </c>
      <c r="I369" s="204"/>
      <c r="J369" s="202"/>
      <c r="K369" s="202"/>
      <c r="L369" s="164" t="str">
        <f>_xlfn.IFNA(VLOOKUP(B369,'[1]CDM Patients Data'!$B$1266:$O$5000,7,FALSE),"")</f>
        <v>Nasal cavity and middle ear</v>
      </c>
      <c r="M369" s="164" t="str">
        <f>_xlfn.IFNA(VLOOKUP(B369,'[1]CDM Patients Data'!$B$1266:$O$5000,8,FALSE),"")</f>
        <v>Nasal cavity (excludes Nose, NOS C76.0)</v>
      </c>
      <c r="N369" s="164" t="str">
        <f>_xlfn.IFNA(VLOOKUP(B369,'[1]CDM Patients Data'!$B$1266:$O$5000,9,FALSE),"")</f>
        <v>Adenoid cystic carcinoma</v>
      </c>
      <c r="O369" s="164" t="str">
        <f>_xlfn.IFNA(VLOOKUP(B369,'[1]CDM Patients Data'!$B$1266:$O$3492,10,FALSE),"")</f>
        <v>Right</v>
      </c>
      <c r="P369" s="164">
        <f>_xlfn.IFNA(VLOOKUP(B369,'[1]CDM Patients Data'!$B$1266:$O$3492,11,FALSE),"")</f>
        <v>0</v>
      </c>
      <c r="Q369" s="164">
        <f>_xlfn.IFNA(VLOOKUP(B369,'[1]CDM Patients Data'!$B$1266:$O$3492,12,FALSE),"")</f>
        <v>0</v>
      </c>
      <c r="R369" s="164">
        <f>_xlfn.IFNA(VLOOKUP(B369,'[1]CDM Patients Data'!$B$1266:$O$3492,13,FALSE),"")</f>
        <v>0</v>
      </c>
      <c r="S369" s="164">
        <f>_xlfn.IFNA(VLOOKUP(B369,'[1]CDM Patients Data'!$B$1266:$O$3492,14,FALSE),"")</f>
        <v>0</v>
      </c>
      <c r="T369" s="164" t="str">
        <f>_xlfn.IFNA(VLOOKUP(B369,'[1]CDM Patients Data'!$B$1266:$N$5000,6,FALSE),"")</f>
        <v>Manohar</v>
      </c>
      <c r="U369" s="164" t="s">
        <v>1256</v>
      </c>
      <c r="V369" s="164" t="s">
        <v>1257</v>
      </c>
      <c r="W369" s="164" t="s">
        <v>1394</v>
      </c>
      <c r="X369" s="164" t="s">
        <v>922</v>
      </c>
      <c r="Y369" s="164"/>
      <c r="Z369" s="164"/>
      <c r="AA369" s="164"/>
      <c r="AB369" s="164"/>
      <c r="AC369" s="210"/>
      <c r="AD369" s="211"/>
      <c r="AE369" s="211" t="s">
        <v>78</v>
      </c>
      <c r="AF369" s="199"/>
      <c r="AG369" s="199"/>
      <c r="AH369" s="214" t="s">
        <v>589</v>
      </c>
      <c r="AI369" s="199"/>
      <c r="AJ369" s="199"/>
      <c r="AK369" s="218" t="s">
        <v>84</v>
      </c>
      <c r="AL369" s="220"/>
      <c r="AM369" s="218"/>
      <c r="AN369" s="218"/>
      <c r="AO369" s="218" t="s">
        <v>76</v>
      </c>
      <c r="AP369" s="218"/>
      <c r="AQ369" s="218"/>
      <c r="AR369" s="218"/>
      <c r="AS369" s="218"/>
      <c r="AT369" s="218"/>
      <c r="AU369" s="218"/>
      <c r="AV369" s="218"/>
      <c r="AW369" s="218"/>
      <c r="AX369" s="218"/>
      <c r="AY369" s="218"/>
      <c r="AZ369" s="218"/>
      <c r="BA369" s="218"/>
      <c r="BB369" s="218"/>
      <c r="BC369" s="218"/>
      <c r="BD369" s="218"/>
      <c r="BE369" s="218">
        <v>8.86</v>
      </c>
      <c r="BF369" s="218"/>
      <c r="BG369" s="218" t="str">
        <f t="shared" ref="BG369:BG373" si="117">IF(BE369&gt;15,"MSI-H",IF(BE369="","NA",IF(BE369&lt;15,"MSS")))</f>
        <v>MSS</v>
      </c>
      <c r="BH369" s="218"/>
      <c r="BI369" s="218"/>
      <c r="BJ369" s="222"/>
      <c r="BK369" s="199"/>
      <c r="BL369" s="218" t="s">
        <v>84</v>
      </c>
      <c r="BM369" s="218"/>
      <c r="BN369" s="218"/>
      <c r="BO369" s="218"/>
      <c r="BP369" s="218" t="s">
        <v>373</v>
      </c>
      <c r="BQ369" s="218"/>
      <c r="BR369" s="218"/>
      <c r="BS369" s="218"/>
      <c r="BT369" s="218"/>
      <c r="BU369" s="218"/>
      <c r="BV369" s="218"/>
      <c r="BW369" s="218"/>
      <c r="BX369" s="218"/>
      <c r="BY369" s="199"/>
      <c r="BZ369" s="228" t="s">
        <v>84</v>
      </c>
      <c r="CA369" s="228"/>
      <c r="CB369" s="229">
        <f t="shared" si="103"/>
        <v>0</v>
      </c>
      <c r="CC369" s="218"/>
      <c r="CD369" s="228"/>
      <c r="CE369" s="230"/>
      <c r="CF369" s="230"/>
      <c r="CG369" s="230"/>
      <c r="CH369" s="230"/>
      <c r="CI369" s="230"/>
      <c r="CJ369" s="230"/>
      <c r="CK369" s="230"/>
      <c r="CL369" s="230"/>
      <c r="CM369" s="230"/>
      <c r="CN369" s="218" t="s">
        <v>590</v>
      </c>
      <c r="CO369" s="199"/>
      <c r="CP369" s="230" t="s">
        <v>80</v>
      </c>
      <c r="CQ369" s="232">
        <v>15640490</v>
      </c>
      <c r="CR369" s="230">
        <f t="shared" si="116"/>
        <v>2.3460735</v>
      </c>
      <c r="CS369" s="230"/>
      <c r="CT369" s="230"/>
      <c r="CU369" s="230"/>
      <c r="CV369" s="230"/>
      <c r="CW369" s="230"/>
    </row>
    <row r="370" ht="47.25" hidden="1" spans="1:101">
      <c r="A370" s="191">
        <v>1435</v>
      </c>
      <c r="B370" s="192" t="s">
        <v>1395</v>
      </c>
      <c r="C370" s="193" t="s">
        <v>1396</v>
      </c>
      <c r="D370" s="191" t="s">
        <v>111</v>
      </c>
      <c r="E370" s="199"/>
      <c r="F370" s="199"/>
      <c r="G370" s="199"/>
      <c r="H370" s="200" t="s">
        <v>1397</v>
      </c>
      <c r="I370" s="204"/>
      <c r="J370" s="202"/>
      <c r="K370" s="202"/>
      <c r="L370" s="164" t="str">
        <f>_xlfn.IFNA(VLOOKUP(B370,'[1]CDM Patients Data'!$B$1266:$O$5000,7,FALSE),"")</f>
        <v>Lung</v>
      </c>
      <c r="M370" s="164" t="str">
        <f>_xlfn.IFNA(VLOOKUP(B370,'[1]CDM Patients Data'!$B$1266:$O$5000,8,FALSE),"")</f>
        <v>Overlapping lesion of lung</v>
      </c>
      <c r="N370" s="164" t="str">
        <f>_xlfn.IFNA(VLOOKUP(B370,'[1]CDM Patients Data'!$B$1266:$O$5000,9,FALSE),"")</f>
        <v>Adenocarcinoma, NOS</v>
      </c>
      <c r="O370" s="164" t="str">
        <f>_xlfn.IFNA(VLOOKUP(B370,'[1]CDM Patients Data'!$B$1266:$O$3492,10,FALSE),"")</f>
        <v>Right</v>
      </c>
      <c r="P370" s="164">
        <f>_xlfn.IFNA(VLOOKUP(B370,'[1]CDM Patients Data'!$B$1266:$O$3492,11,FALSE),"")</f>
        <v>0</v>
      </c>
      <c r="Q370" s="164">
        <f>_xlfn.IFNA(VLOOKUP(B370,'[1]CDM Patients Data'!$B$1266:$O$3492,12,FALSE),"")</f>
        <v>0</v>
      </c>
      <c r="R370" s="164">
        <f>_xlfn.IFNA(VLOOKUP(B370,'[1]CDM Patients Data'!$B$1266:$O$3492,13,FALSE),"")</f>
        <v>0</v>
      </c>
      <c r="S370" s="164">
        <f>_xlfn.IFNA(VLOOKUP(B370,'[1]CDM Patients Data'!$B$1266:$O$3492,14,FALSE),"")</f>
        <v>0</v>
      </c>
      <c r="T370" s="164">
        <f>_xlfn.IFNA(VLOOKUP(B370,'[1]CDM Patients Data'!$B$1266:$N$5000,6,FALSE),"")</f>
        <v>0</v>
      </c>
      <c r="U370" s="164" t="s">
        <v>224</v>
      </c>
      <c r="V370" s="164" t="s">
        <v>1125</v>
      </c>
      <c r="W370" s="164" t="s">
        <v>102</v>
      </c>
      <c r="X370" s="164" t="s">
        <v>131</v>
      </c>
      <c r="Y370" s="164"/>
      <c r="Z370" s="164"/>
      <c r="AA370" s="164"/>
      <c r="AB370" s="164"/>
      <c r="AC370" s="210"/>
      <c r="AD370" s="211"/>
      <c r="AE370" s="211" t="s">
        <v>78</v>
      </c>
      <c r="AF370" s="199"/>
      <c r="AG370" s="199"/>
      <c r="AH370" s="214" t="s">
        <v>589</v>
      </c>
      <c r="AI370" s="199"/>
      <c r="AJ370" s="199"/>
      <c r="AK370" s="218" t="s">
        <v>84</v>
      </c>
      <c r="AL370" s="220"/>
      <c r="AM370" s="218"/>
      <c r="AN370" s="218"/>
      <c r="AO370" s="218" t="s">
        <v>76</v>
      </c>
      <c r="AP370" s="218"/>
      <c r="AQ370" s="218"/>
      <c r="AR370" s="218"/>
      <c r="AS370" s="218"/>
      <c r="AT370" s="218"/>
      <c r="AU370" s="218"/>
      <c r="AV370" s="218"/>
      <c r="AW370" s="218"/>
      <c r="AX370" s="218"/>
      <c r="AY370" s="218"/>
      <c r="AZ370" s="218"/>
      <c r="BA370" s="218"/>
      <c r="BB370" s="218"/>
      <c r="BC370" s="218"/>
      <c r="BD370" s="218"/>
      <c r="BE370" s="218">
        <v>11.34</v>
      </c>
      <c r="BF370" s="218"/>
      <c r="BG370" s="218" t="str">
        <f t="shared" si="117"/>
        <v>MSS</v>
      </c>
      <c r="BH370" s="218"/>
      <c r="BI370" s="218"/>
      <c r="BJ370" s="222"/>
      <c r="BK370" s="199"/>
      <c r="BL370" s="218" t="s">
        <v>84</v>
      </c>
      <c r="BM370" s="218"/>
      <c r="BN370" s="218"/>
      <c r="BO370" s="218"/>
      <c r="BP370" s="218" t="s">
        <v>373</v>
      </c>
      <c r="BQ370" s="218"/>
      <c r="BR370" s="218"/>
      <c r="BS370" s="218"/>
      <c r="BT370" s="218"/>
      <c r="BU370" s="218"/>
      <c r="BV370" s="218"/>
      <c r="BW370" s="218"/>
      <c r="BX370" s="218"/>
      <c r="BY370" s="199"/>
      <c r="BZ370" s="228" t="s">
        <v>84</v>
      </c>
      <c r="CA370" s="228"/>
      <c r="CB370" s="229">
        <f t="shared" si="103"/>
        <v>0</v>
      </c>
      <c r="CC370" s="218"/>
      <c r="CD370" s="228"/>
      <c r="CE370" s="230"/>
      <c r="CF370" s="230"/>
      <c r="CG370" s="230"/>
      <c r="CH370" s="230"/>
      <c r="CI370" s="230"/>
      <c r="CJ370" s="230"/>
      <c r="CK370" s="230"/>
      <c r="CL370" s="230"/>
      <c r="CM370" s="230"/>
      <c r="CN370" s="218" t="s">
        <v>590</v>
      </c>
      <c r="CO370" s="199"/>
      <c r="CP370" s="230" t="s">
        <v>80</v>
      </c>
      <c r="CQ370" s="232">
        <v>412280</v>
      </c>
      <c r="CR370" s="230">
        <f t="shared" si="116"/>
        <v>0.061842</v>
      </c>
      <c r="CS370" s="230"/>
      <c r="CT370" s="230"/>
      <c r="CU370" s="230"/>
      <c r="CV370" s="230"/>
      <c r="CW370" s="230"/>
    </row>
    <row r="371" ht="30" hidden="1" spans="1:101">
      <c r="A371" s="191">
        <v>1436</v>
      </c>
      <c r="B371" s="192" t="s">
        <v>1398</v>
      </c>
      <c r="C371" s="193" t="s">
        <v>1399</v>
      </c>
      <c r="D371" s="191" t="s">
        <v>880</v>
      </c>
      <c r="E371" s="199"/>
      <c r="F371" s="199"/>
      <c r="G371" s="199"/>
      <c r="H371" s="200"/>
      <c r="I371" s="204" t="s">
        <v>172</v>
      </c>
      <c r="J371" s="202"/>
      <c r="K371" s="202"/>
      <c r="L371" s="164" t="str">
        <f>_xlfn.IFNA(VLOOKUP(B371,'[1]CDM Patients Data'!$B$1266:$O$5000,7,FALSE),"")</f>
        <v>Lung</v>
      </c>
      <c r="M371" s="164" t="str">
        <f>_xlfn.IFNA(VLOOKUP(B371,'[1]CDM Patients Data'!$B$1266:$O$5000,8,FALSE),"")</f>
        <v>Lung NOS</v>
      </c>
      <c r="N371" s="164" t="str">
        <f>_xlfn.IFNA(VLOOKUP(B371,'[1]CDM Patients Data'!$B$1266:$O$5000,9,FALSE),"")</f>
        <v>Carcinoma, NOS</v>
      </c>
      <c r="O371" s="164" t="str">
        <f>_xlfn.IFNA(VLOOKUP(B371,'[1]CDM Patients Data'!$B$1266:$O$3492,10,FALSE),"")</f>
        <v>Unknown</v>
      </c>
      <c r="P371" s="164">
        <f>_xlfn.IFNA(VLOOKUP(B371,'[1]CDM Patients Data'!$B$1266:$O$3492,11,FALSE),"")</f>
        <v>0</v>
      </c>
      <c r="Q371" s="164">
        <f>_xlfn.IFNA(VLOOKUP(B371,'[1]CDM Patients Data'!$B$1266:$O$3492,12,FALSE),"")</f>
        <v>0</v>
      </c>
      <c r="R371" s="164">
        <f>_xlfn.IFNA(VLOOKUP(B371,'[1]CDM Patients Data'!$B$1266:$O$3492,13,FALSE),"")</f>
        <v>0</v>
      </c>
      <c r="S371" s="164">
        <f>_xlfn.IFNA(VLOOKUP(B371,'[1]CDM Patients Data'!$B$1266:$O$3492,14,FALSE),"")</f>
        <v>0</v>
      </c>
      <c r="T371" s="164">
        <f>_xlfn.IFNA(VLOOKUP(B371,'[1]CDM Patients Data'!$B$1266:$N$5000,6,FALSE),"")</f>
        <v>0</v>
      </c>
      <c r="U371" s="164" t="s">
        <v>224</v>
      </c>
      <c r="V371" s="164" t="s">
        <v>338</v>
      </c>
      <c r="W371" s="164" t="s">
        <v>74</v>
      </c>
      <c r="X371" s="164" t="s">
        <v>108</v>
      </c>
      <c r="Y371" s="164"/>
      <c r="Z371" s="164"/>
      <c r="AA371" s="164"/>
      <c r="AB371" s="164"/>
      <c r="AC371" s="210"/>
      <c r="AD371" s="211"/>
      <c r="AE371" s="211"/>
      <c r="AF371" s="199"/>
      <c r="AG371" s="199"/>
      <c r="AH371" s="214" t="s">
        <v>79</v>
      </c>
      <c r="AI371" s="199"/>
      <c r="AJ371" s="199"/>
      <c r="AK371" s="218" t="s">
        <v>84</v>
      </c>
      <c r="AL371" s="220"/>
      <c r="AM371" s="218"/>
      <c r="AN371" s="218"/>
      <c r="AO371" s="218" t="s">
        <v>76</v>
      </c>
      <c r="AP371" s="218"/>
      <c r="AQ371" s="218"/>
      <c r="AR371" s="218"/>
      <c r="AS371" s="218"/>
      <c r="AT371" s="218"/>
      <c r="AU371" s="218"/>
      <c r="AV371" s="218"/>
      <c r="AW371" s="218"/>
      <c r="AX371" s="218"/>
      <c r="AY371" s="218"/>
      <c r="AZ371" s="218"/>
      <c r="BA371" s="218"/>
      <c r="BB371" s="218"/>
      <c r="BC371" s="218"/>
      <c r="BD371" s="218"/>
      <c r="BE371" s="218"/>
      <c r="BF371" s="218"/>
      <c r="BG371" s="218"/>
      <c r="BH371" s="218"/>
      <c r="BI371" s="218"/>
      <c r="BJ371" s="222"/>
      <c r="BK371" s="199"/>
      <c r="BL371" s="218" t="s">
        <v>84</v>
      </c>
      <c r="BM371" s="218"/>
      <c r="BN371" s="218"/>
      <c r="BO371" s="218"/>
      <c r="BP371" s="218" t="s">
        <v>373</v>
      </c>
      <c r="BQ371" s="218"/>
      <c r="BR371" s="218"/>
      <c r="BS371" s="218"/>
      <c r="BT371" s="218"/>
      <c r="BU371" s="218"/>
      <c r="BV371" s="218"/>
      <c r="BW371" s="218"/>
      <c r="BX371" s="218"/>
      <c r="BY371" s="199"/>
      <c r="BZ371" s="228" t="s">
        <v>80</v>
      </c>
      <c r="CA371" s="228">
        <v>67824203</v>
      </c>
      <c r="CB371" s="229">
        <f t="shared" si="103"/>
        <v>20.3472609</v>
      </c>
      <c r="CC371" s="218"/>
      <c r="CD371" s="228" t="s">
        <v>95</v>
      </c>
      <c r="CE371" s="230"/>
      <c r="CF371" s="230"/>
      <c r="CG371" s="230"/>
      <c r="CH371" s="230"/>
      <c r="CI371" s="230"/>
      <c r="CJ371" s="230"/>
      <c r="CK371" s="230"/>
      <c r="CL371" s="230"/>
      <c r="CM371" s="230"/>
      <c r="CN371" s="218"/>
      <c r="CO371" s="199"/>
      <c r="CP371" s="230" t="s">
        <v>84</v>
      </c>
      <c r="CQ371" s="232"/>
      <c r="CR371" s="230"/>
      <c r="CS371" s="230"/>
      <c r="CT371" s="230"/>
      <c r="CU371" s="230"/>
      <c r="CV371" s="230"/>
      <c r="CW371" s="230" t="s">
        <v>733</v>
      </c>
    </row>
    <row r="372" ht="60" hidden="1" spans="1:101">
      <c r="A372" s="191">
        <v>1437</v>
      </c>
      <c r="B372" s="192" t="s">
        <v>1400</v>
      </c>
      <c r="C372" s="193" t="s">
        <v>1401</v>
      </c>
      <c r="D372" s="191" t="s">
        <v>88</v>
      </c>
      <c r="E372" s="199"/>
      <c r="F372" s="199"/>
      <c r="G372" s="199"/>
      <c r="H372" s="200" t="s">
        <v>1402</v>
      </c>
      <c r="I372" s="204"/>
      <c r="J372" s="202"/>
      <c r="K372" s="202"/>
      <c r="L372" s="164" t="str">
        <f>_xlfn.IFNA(VLOOKUP(B372,'[1]CDM Patients Data'!$B$1266:$O$5000,7,FALSE),"")</f>
        <v>Breast</v>
      </c>
      <c r="M372" s="164">
        <f>_xlfn.IFNA(VLOOKUP(B372,'[1]CDM Patients Data'!$B$1266:$O$5000,8,FALSE),"")</f>
        <v>0</v>
      </c>
      <c r="N372" s="164">
        <f>_xlfn.IFNA(VLOOKUP(B372,'[1]CDM Patients Data'!$B$1266:$O$5000,9,FALSE),"")</f>
        <v>0</v>
      </c>
      <c r="O372" s="164">
        <f>_xlfn.IFNA(VLOOKUP(B372,'[1]CDM Patients Data'!$B$1266:$O$3492,10,FALSE),"")</f>
        <v>0</v>
      </c>
      <c r="P372" s="164">
        <f>_xlfn.IFNA(VLOOKUP(B372,'[1]CDM Patients Data'!$B$1266:$O$3492,11,FALSE),"")</f>
        <v>0</v>
      </c>
      <c r="Q372" s="164">
        <f>_xlfn.IFNA(VLOOKUP(B372,'[1]CDM Patients Data'!$B$1266:$O$3492,12,FALSE),"")</f>
        <v>0</v>
      </c>
      <c r="R372" s="164">
        <f>_xlfn.IFNA(VLOOKUP(B372,'[1]CDM Patients Data'!$B$1266:$O$3492,13,FALSE),"")</f>
        <v>0</v>
      </c>
      <c r="S372" s="164">
        <f>_xlfn.IFNA(VLOOKUP(B372,'[1]CDM Patients Data'!$B$1266:$O$3492,14,FALSE),"")</f>
        <v>0</v>
      </c>
      <c r="T372" s="164" t="str">
        <f>_xlfn.IFNA(VLOOKUP(B372,'[1]CDM Patients Data'!$B$1266:$N$5000,6,FALSE),"")</f>
        <v>Manohar</v>
      </c>
      <c r="U372" s="164" t="s">
        <v>90</v>
      </c>
      <c r="V372" s="164" t="s">
        <v>91</v>
      </c>
      <c r="W372" s="164" t="s">
        <v>74</v>
      </c>
      <c r="X372" s="164" t="s">
        <v>108</v>
      </c>
      <c r="Y372" s="164"/>
      <c r="Z372" s="164"/>
      <c r="AA372" s="164"/>
      <c r="AB372" s="164"/>
      <c r="AC372" s="210"/>
      <c r="AD372" s="211"/>
      <c r="AE372" s="211" t="s">
        <v>78</v>
      </c>
      <c r="AF372" s="199"/>
      <c r="AG372" s="199"/>
      <c r="AH372" s="214" t="s">
        <v>684</v>
      </c>
      <c r="AI372" s="199"/>
      <c r="AJ372" s="199"/>
      <c r="AK372" s="218" t="s">
        <v>80</v>
      </c>
      <c r="AL372" s="220">
        <v>41811214</v>
      </c>
      <c r="AM372" s="218">
        <v>12.5433642</v>
      </c>
      <c r="AN372" s="218">
        <v>143.9</v>
      </c>
      <c r="AO372" s="218" t="s">
        <v>81</v>
      </c>
      <c r="AP372" s="218" t="s">
        <v>198</v>
      </c>
      <c r="AQ372" s="218"/>
      <c r="AR372" s="218"/>
      <c r="AS372" s="218"/>
      <c r="AT372" s="218"/>
      <c r="AU372" s="218"/>
      <c r="AV372" s="218"/>
      <c r="AW372" s="218"/>
      <c r="AX372" s="218"/>
      <c r="AY372" s="218"/>
      <c r="AZ372" s="218"/>
      <c r="BA372" s="218"/>
      <c r="BB372" s="218"/>
      <c r="BC372" s="218"/>
      <c r="BD372" s="218"/>
      <c r="BE372" s="218">
        <v>15.12</v>
      </c>
      <c r="BF372" s="218"/>
      <c r="BG372" s="218" t="str">
        <f t="shared" si="117"/>
        <v>MSI-H</v>
      </c>
      <c r="BH372" s="218"/>
      <c r="BI372" s="218"/>
      <c r="BJ372" s="222"/>
      <c r="BK372" s="199"/>
      <c r="BL372" s="218" t="s">
        <v>84</v>
      </c>
      <c r="BM372" s="218"/>
      <c r="BN372" s="218"/>
      <c r="BO372" s="218"/>
      <c r="BP372" s="218" t="s">
        <v>373</v>
      </c>
      <c r="BQ372" s="218"/>
      <c r="BR372" s="218"/>
      <c r="BS372" s="218"/>
      <c r="BT372" s="218"/>
      <c r="BU372" s="218"/>
      <c r="BV372" s="218"/>
      <c r="BW372" s="218"/>
      <c r="BX372" s="218"/>
      <c r="BY372" s="199"/>
      <c r="BZ372" s="228" t="s">
        <v>84</v>
      </c>
      <c r="CA372" s="228"/>
      <c r="CB372" s="229">
        <f t="shared" si="103"/>
        <v>0</v>
      </c>
      <c r="CC372" s="218"/>
      <c r="CD372" s="228"/>
      <c r="CE372" s="230"/>
      <c r="CF372" s="230"/>
      <c r="CG372" s="230"/>
      <c r="CH372" s="230"/>
      <c r="CI372" s="230"/>
      <c r="CJ372" s="230"/>
      <c r="CK372" s="230"/>
      <c r="CL372" s="230"/>
      <c r="CM372" s="230"/>
      <c r="CN372" s="218"/>
      <c r="CO372" s="199"/>
      <c r="CP372" s="230" t="s">
        <v>84</v>
      </c>
      <c r="CQ372" s="232"/>
      <c r="CR372" s="230"/>
      <c r="CS372" s="230"/>
      <c r="CT372" s="230"/>
      <c r="CU372" s="230"/>
      <c r="CV372" s="230"/>
      <c r="CW372" s="230"/>
    </row>
    <row r="373" ht="45" hidden="1" spans="1:101">
      <c r="A373" s="191">
        <v>1438</v>
      </c>
      <c r="B373" s="192" t="s">
        <v>1403</v>
      </c>
      <c r="C373" s="193" t="s">
        <v>1404</v>
      </c>
      <c r="D373" s="191" t="s">
        <v>71</v>
      </c>
      <c r="E373" s="199"/>
      <c r="F373" s="199"/>
      <c r="G373" s="199"/>
      <c r="H373" s="200"/>
      <c r="I373" s="204" t="s">
        <v>1405</v>
      </c>
      <c r="J373" s="202"/>
      <c r="K373" s="202"/>
      <c r="L373" s="164" t="str">
        <f>_xlfn.IFNA(VLOOKUP(B373,'[1]CDM Patients Data'!$B$1266:$O$5000,7,FALSE),"")</f>
        <v>Breast</v>
      </c>
      <c r="M373" s="164">
        <f>_xlfn.IFNA(VLOOKUP(B373,'[1]CDM Patients Data'!$B$1266:$O$5000,8,FALSE),"")</f>
        <v>0</v>
      </c>
      <c r="N373" s="164">
        <f>_xlfn.IFNA(VLOOKUP(B373,'[1]CDM Patients Data'!$B$1266:$O$5000,9,FALSE),"")</f>
        <v>0</v>
      </c>
      <c r="O373" s="164">
        <f>_xlfn.IFNA(VLOOKUP(B373,'[1]CDM Patients Data'!$B$1266:$O$3492,10,FALSE),"")</f>
        <v>0</v>
      </c>
      <c r="P373" s="164">
        <f>_xlfn.IFNA(VLOOKUP(B373,'[1]CDM Patients Data'!$B$1266:$O$3492,11,FALSE),"")</f>
        <v>0</v>
      </c>
      <c r="Q373" s="164">
        <f>_xlfn.IFNA(VLOOKUP(B373,'[1]CDM Patients Data'!$B$1266:$O$3492,12,FALSE),"")</f>
        <v>0</v>
      </c>
      <c r="R373" s="164">
        <f>_xlfn.IFNA(VLOOKUP(B373,'[1]CDM Patients Data'!$B$1266:$O$3492,13,FALSE),"")</f>
        <v>0</v>
      </c>
      <c r="S373" s="164">
        <f>_xlfn.IFNA(VLOOKUP(B373,'[1]CDM Patients Data'!$B$1266:$O$3492,14,FALSE),"")</f>
        <v>0</v>
      </c>
      <c r="T373" s="164" t="str">
        <f>_xlfn.IFNA(VLOOKUP(B373,'[1]CDM Patients Data'!$B$1266:$N$5000,6,FALSE),"")</f>
        <v>Manohar</v>
      </c>
      <c r="U373" s="164" t="s">
        <v>90</v>
      </c>
      <c r="V373" s="164" t="s">
        <v>74</v>
      </c>
      <c r="W373" s="164" t="s">
        <v>92</v>
      </c>
      <c r="X373" s="164" t="s">
        <v>93</v>
      </c>
      <c r="Y373" s="164"/>
      <c r="Z373" s="164"/>
      <c r="AA373" s="164"/>
      <c r="AB373" s="164"/>
      <c r="AC373" s="210"/>
      <c r="AD373" s="211"/>
      <c r="AE373" s="211" t="s">
        <v>78</v>
      </c>
      <c r="AF373" s="199"/>
      <c r="AG373" s="199"/>
      <c r="AH373" s="233" t="s">
        <v>79</v>
      </c>
      <c r="AI373" s="199"/>
      <c r="AJ373" s="199"/>
      <c r="AK373" s="218" t="s">
        <v>84</v>
      </c>
      <c r="AL373" s="220">
        <v>59422958</v>
      </c>
      <c r="AM373" s="218">
        <v>17.8268874</v>
      </c>
      <c r="AN373" s="218">
        <v>144.9</v>
      </c>
      <c r="AO373" s="218" t="s">
        <v>76</v>
      </c>
      <c r="AP373" s="218" t="s">
        <v>1406</v>
      </c>
      <c r="AQ373" s="218" t="s">
        <v>118</v>
      </c>
      <c r="AR373" s="218"/>
      <c r="AS373" s="218"/>
      <c r="AT373" s="218"/>
      <c r="AU373" s="218"/>
      <c r="AV373" s="218"/>
      <c r="AW373" s="218"/>
      <c r="AX373" s="218"/>
      <c r="AY373" s="218"/>
      <c r="AZ373" s="218"/>
      <c r="BA373" s="218"/>
      <c r="BB373" s="218"/>
      <c r="BC373" s="218"/>
      <c r="BD373" s="218">
        <v>24.92</v>
      </c>
      <c r="BE373" s="218">
        <v>10.26</v>
      </c>
      <c r="BF373" s="218" t="str">
        <f>IF(BD373&gt;15,"HIGH",IF(BD373="","NA",IF(BD373="CE-Awaited for standardization","UNDER_STANDARDIZATION",IF(BD373&lt;15,"LOW"))))</f>
        <v>HIGH</v>
      </c>
      <c r="BG373" s="218" t="str">
        <f t="shared" si="117"/>
        <v>MSS</v>
      </c>
      <c r="BH373" s="218"/>
      <c r="BI373" s="218"/>
      <c r="BJ373" s="222"/>
      <c r="BK373" s="199"/>
      <c r="BL373" s="218" t="s">
        <v>84</v>
      </c>
      <c r="BM373" s="218"/>
      <c r="BN373" s="218"/>
      <c r="BO373" s="218"/>
      <c r="BP373" s="218" t="s">
        <v>373</v>
      </c>
      <c r="BQ373" s="218"/>
      <c r="BR373" s="218"/>
      <c r="BS373" s="218"/>
      <c r="BT373" s="218"/>
      <c r="BU373" s="218"/>
      <c r="BV373" s="218"/>
      <c r="BW373" s="218"/>
      <c r="BX373" s="218"/>
      <c r="BY373" s="199"/>
      <c r="BZ373" s="228" t="s">
        <v>84</v>
      </c>
      <c r="CA373" s="228"/>
      <c r="CB373" s="229">
        <f t="shared" si="103"/>
        <v>0</v>
      </c>
      <c r="CC373" s="218"/>
      <c r="CD373" s="228"/>
      <c r="CE373" s="230"/>
      <c r="CF373" s="230"/>
      <c r="CG373" s="230"/>
      <c r="CH373" s="230"/>
      <c r="CI373" s="230"/>
      <c r="CJ373" s="230"/>
      <c r="CK373" s="230"/>
      <c r="CL373" s="230"/>
      <c r="CM373" s="230"/>
      <c r="CN373" s="218" t="s">
        <v>159</v>
      </c>
      <c r="CO373" s="199"/>
      <c r="CP373" s="230" t="s">
        <v>84</v>
      </c>
      <c r="CQ373" s="232"/>
      <c r="CR373" s="230"/>
      <c r="CS373" s="230"/>
      <c r="CT373" s="230"/>
      <c r="CU373" s="230"/>
      <c r="CV373" s="230"/>
      <c r="CW373" s="230"/>
    </row>
    <row r="374" ht="63" hidden="1" spans="1:101">
      <c r="A374" s="191">
        <v>1439</v>
      </c>
      <c r="B374" s="192" t="s">
        <v>1407</v>
      </c>
      <c r="C374" s="193" t="s">
        <v>1408</v>
      </c>
      <c r="D374" s="191" t="s">
        <v>111</v>
      </c>
      <c r="E374" s="199"/>
      <c r="F374" s="199"/>
      <c r="G374" s="199"/>
      <c r="H374" s="200" t="s">
        <v>1409</v>
      </c>
      <c r="I374" s="204"/>
      <c r="J374" s="202"/>
      <c r="K374" s="202"/>
      <c r="L374" s="164" t="str">
        <f>_xlfn.IFNA(VLOOKUP(B374,'[1]CDM Patients Data'!$B$1266:$O$5000,7,FALSE),"")</f>
        <v>Endometrium</v>
      </c>
      <c r="M374" s="164">
        <f>_xlfn.IFNA(VLOOKUP(B374,'[1]CDM Patients Data'!$B$1266:$O$5000,8,FALSE),"")</f>
        <v>0</v>
      </c>
      <c r="N374" s="164">
        <f>_xlfn.IFNA(VLOOKUP(B374,'[1]CDM Patients Data'!$B$1266:$O$5000,9,FALSE),"")</f>
        <v>0</v>
      </c>
      <c r="O374" s="164">
        <f>_xlfn.IFNA(VLOOKUP(B374,'[1]CDM Patients Data'!$B$1266:$O$3492,10,FALSE),"")</f>
        <v>0</v>
      </c>
      <c r="P374" s="164">
        <f>_xlfn.IFNA(VLOOKUP(B374,'[1]CDM Patients Data'!$B$1266:$O$3492,11,FALSE),"")</f>
        <v>0</v>
      </c>
      <c r="Q374" s="164">
        <f>_xlfn.IFNA(VLOOKUP(B374,'[1]CDM Patients Data'!$B$1266:$O$3492,12,FALSE),"")</f>
        <v>0</v>
      </c>
      <c r="R374" s="164">
        <f>_xlfn.IFNA(VLOOKUP(B374,'[1]CDM Patients Data'!$B$1266:$O$3492,13,FALSE),"")</f>
        <v>0</v>
      </c>
      <c r="S374" s="164">
        <f>_xlfn.IFNA(VLOOKUP(B374,'[1]CDM Patients Data'!$B$1266:$O$3492,14,FALSE),"")</f>
        <v>0</v>
      </c>
      <c r="T374" s="164" t="str">
        <f>_xlfn.IFNA(VLOOKUP(B374,'[1]CDM Patients Data'!$B$1266:$N$5000,6,FALSE),"")</f>
        <v>Manohar</v>
      </c>
      <c r="U374" s="164" t="s">
        <v>176</v>
      </c>
      <c r="V374" s="164" t="s">
        <v>177</v>
      </c>
      <c r="W374" s="164" t="s">
        <v>130</v>
      </c>
      <c r="X374" s="164" t="s">
        <v>131</v>
      </c>
      <c r="Y374" s="164"/>
      <c r="Z374" s="164"/>
      <c r="AA374" s="164"/>
      <c r="AB374" s="164"/>
      <c r="AC374" s="210"/>
      <c r="AD374" s="211"/>
      <c r="AE374" s="211" t="s">
        <v>78</v>
      </c>
      <c r="AF374" s="199"/>
      <c r="AG374" s="199"/>
      <c r="AH374" s="214" t="s">
        <v>589</v>
      </c>
      <c r="AI374" s="199"/>
      <c r="AJ374" s="199"/>
      <c r="AK374" s="218" t="s">
        <v>84</v>
      </c>
      <c r="AL374" s="220"/>
      <c r="AM374" s="218"/>
      <c r="AN374" s="218"/>
      <c r="AO374" s="218" t="s">
        <v>76</v>
      </c>
      <c r="AP374" s="218" t="s">
        <v>485</v>
      </c>
      <c r="AQ374" s="218" t="s">
        <v>118</v>
      </c>
      <c r="AR374" s="218"/>
      <c r="AS374" s="218"/>
      <c r="AT374" s="218"/>
      <c r="AU374" s="218"/>
      <c r="AV374" s="218"/>
      <c r="AW374" s="218"/>
      <c r="AX374" s="218"/>
      <c r="AY374" s="218"/>
      <c r="AZ374" s="218"/>
      <c r="BA374" s="218"/>
      <c r="BB374" s="218"/>
      <c r="BC374" s="218"/>
      <c r="BD374" s="218"/>
      <c r="BE374" s="218"/>
      <c r="BF374" s="218"/>
      <c r="BG374" s="218"/>
      <c r="BH374" s="218"/>
      <c r="BI374" s="218"/>
      <c r="BJ374" s="222"/>
      <c r="BK374" s="199"/>
      <c r="BL374" s="218" t="s">
        <v>84</v>
      </c>
      <c r="BM374" s="218"/>
      <c r="BN374" s="218"/>
      <c r="BO374" s="218"/>
      <c r="BP374" s="218" t="s">
        <v>373</v>
      </c>
      <c r="BQ374" s="218"/>
      <c r="BR374" s="218"/>
      <c r="BS374" s="218"/>
      <c r="BT374" s="218"/>
      <c r="BU374" s="218"/>
      <c r="BV374" s="218"/>
      <c r="BW374" s="218"/>
      <c r="BX374" s="218"/>
      <c r="BY374" s="199"/>
      <c r="BZ374" s="228" t="s">
        <v>84</v>
      </c>
      <c r="CA374" s="228"/>
      <c r="CB374" s="229">
        <f t="shared" si="103"/>
        <v>0</v>
      </c>
      <c r="CC374" s="218"/>
      <c r="CD374" s="228"/>
      <c r="CE374" s="230"/>
      <c r="CF374" s="230"/>
      <c r="CG374" s="230"/>
      <c r="CH374" s="230"/>
      <c r="CI374" s="230"/>
      <c r="CJ374" s="230"/>
      <c r="CK374" s="230"/>
      <c r="CL374" s="230"/>
      <c r="CM374" s="230"/>
      <c r="CN374" s="218" t="s">
        <v>590</v>
      </c>
      <c r="CO374" s="199"/>
      <c r="CP374" s="230" t="s">
        <v>80</v>
      </c>
      <c r="CQ374" s="232">
        <v>2454442</v>
      </c>
      <c r="CR374" s="230">
        <f t="shared" ref="CR374:CR379" si="118">CQ374*150/10^9</f>
        <v>0.3681663</v>
      </c>
      <c r="CS374" s="230"/>
      <c r="CT374" s="230"/>
      <c r="CU374" s="230"/>
      <c r="CV374" s="230"/>
      <c r="CW374" s="230"/>
    </row>
    <row r="375" ht="47.25" hidden="1" spans="1:101">
      <c r="A375" s="191">
        <v>1440</v>
      </c>
      <c r="B375" s="192" t="s">
        <v>1410</v>
      </c>
      <c r="C375" s="193" t="s">
        <v>1411</v>
      </c>
      <c r="D375" s="191" t="s">
        <v>135</v>
      </c>
      <c r="E375" s="199"/>
      <c r="F375" s="199"/>
      <c r="G375" s="199"/>
      <c r="H375" s="200" t="s">
        <v>1412</v>
      </c>
      <c r="I375" s="204"/>
      <c r="J375" s="202"/>
      <c r="K375" s="202"/>
      <c r="L375" s="164" t="str">
        <f>_xlfn.IFNA(VLOOKUP(B375,'[1]CDM Patients Data'!$B$1266:$O$5000,7,FALSE),"")</f>
        <v>Liver</v>
      </c>
      <c r="M375" s="164">
        <f>_xlfn.IFNA(VLOOKUP(B375,'[1]CDM Patients Data'!$B$1266:$O$5000,8,FALSE),"")</f>
        <v>0</v>
      </c>
      <c r="N375" s="164">
        <f>_xlfn.IFNA(VLOOKUP(B375,'[1]CDM Patients Data'!$B$1266:$O$5000,9,FALSE),"")</f>
        <v>0</v>
      </c>
      <c r="O375" s="164">
        <f>_xlfn.IFNA(VLOOKUP(B375,'[1]CDM Patients Data'!$B$1266:$O$3492,10,FALSE),"")</f>
        <v>0</v>
      </c>
      <c r="P375" s="164">
        <f>_xlfn.IFNA(VLOOKUP(B375,'[1]CDM Patients Data'!$B$1266:$O$3492,11,FALSE),"")</f>
        <v>0</v>
      </c>
      <c r="Q375" s="164">
        <f>_xlfn.IFNA(VLOOKUP(B375,'[1]CDM Patients Data'!$B$1266:$O$3492,12,FALSE),"")</f>
        <v>0</v>
      </c>
      <c r="R375" s="164">
        <f>_xlfn.IFNA(VLOOKUP(B375,'[1]CDM Patients Data'!$B$1266:$O$3492,13,FALSE),"")</f>
        <v>0</v>
      </c>
      <c r="S375" s="164">
        <f>_xlfn.IFNA(VLOOKUP(B375,'[1]CDM Patients Data'!$B$1266:$O$3492,14,FALSE),"")</f>
        <v>0</v>
      </c>
      <c r="T375" s="164" t="str">
        <f>_xlfn.IFNA(VLOOKUP(B375,'[1]CDM Patients Data'!$B$1266:$N$5000,6,FALSE),"")</f>
        <v>Manohar</v>
      </c>
      <c r="U375" s="164" t="s">
        <v>148</v>
      </c>
      <c r="V375" s="164" t="s">
        <v>149</v>
      </c>
      <c r="W375" s="164" t="s">
        <v>130</v>
      </c>
      <c r="X375" s="164" t="s">
        <v>313</v>
      </c>
      <c r="Y375" s="164"/>
      <c r="Z375" s="164"/>
      <c r="AA375" s="164"/>
      <c r="AB375" s="164"/>
      <c r="AC375" s="210"/>
      <c r="AD375" s="211"/>
      <c r="AE375" s="211" t="s">
        <v>78</v>
      </c>
      <c r="AF375" s="199"/>
      <c r="AG375" s="199"/>
      <c r="AH375" s="215"/>
      <c r="AI375" s="199"/>
      <c r="AJ375" s="199"/>
      <c r="AK375" s="218" t="s">
        <v>84</v>
      </c>
      <c r="AL375" s="220"/>
      <c r="AM375" s="218"/>
      <c r="AN375" s="218"/>
      <c r="AO375" s="218" t="s">
        <v>76</v>
      </c>
      <c r="AP375" s="218"/>
      <c r="AQ375" s="218"/>
      <c r="AR375" s="218"/>
      <c r="AS375" s="218"/>
      <c r="AT375" s="218"/>
      <c r="AU375" s="218"/>
      <c r="AV375" s="218"/>
      <c r="AW375" s="218"/>
      <c r="AX375" s="218"/>
      <c r="AY375" s="218"/>
      <c r="AZ375" s="218"/>
      <c r="BA375" s="218"/>
      <c r="BB375" s="218"/>
      <c r="BC375" s="218"/>
      <c r="BD375" s="218"/>
      <c r="BE375" s="218">
        <v>11.27</v>
      </c>
      <c r="BF375" s="218"/>
      <c r="BG375" s="218" t="str">
        <f>IF(BE375&gt;15,"MSI-H",IF(BE375="","NA",IF(BE375&lt;15,"MSS")))</f>
        <v>MSS</v>
      </c>
      <c r="BH375" s="218"/>
      <c r="BI375" s="218"/>
      <c r="BJ375" s="222"/>
      <c r="BK375" s="199"/>
      <c r="BL375" s="218" t="s">
        <v>84</v>
      </c>
      <c r="BM375" s="218"/>
      <c r="BN375" s="218"/>
      <c r="BO375" s="218"/>
      <c r="BP375" s="218" t="s">
        <v>373</v>
      </c>
      <c r="BQ375" s="218"/>
      <c r="BR375" s="218"/>
      <c r="BS375" s="218"/>
      <c r="BT375" s="218"/>
      <c r="BU375" s="218"/>
      <c r="BV375" s="218"/>
      <c r="BW375" s="218"/>
      <c r="BX375" s="218"/>
      <c r="BY375" s="199"/>
      <c r="BZ375" s="228" t="s">
        <v>84</v>
      </c>
      <c r="CA375" s="228"/>
      <c r="CB375" s="229">
        <f t="shared" si="103"/>
        <v>0</v>
      </c>
      <c r="CC375" s="218"/>
      <c r="CD375" s="228"/>
      <c r="CE375" s="230"/>
      <c r="CF375" s="230"/>
      <c r="CG375" s="230"/>
      <c r="CH375" s="230"/>
      <c r="CI375" s="230"/>
      <c r="CJ375" s="230"/>
      <c r="CK375" s="230"/>
      <c r="CL375" s="230"/>
      <c r="CM375" s="230"/>
      <c r="CN375" s="218"/>
      <c r="CO375" s="199"/>
      <c r="CP375" s="230" t="s">
        <v>84</v>
      </c>
      <c r="CQ375" s="232"/>
      <c r="CR375" s="230"/>
      <c r="CS375" s="230"/>
      <c r="CT375" s="230"/>
      <c r="CU375" s="230"/>
      <c r="CV375" s="230"/>
      <c r="CW375" s="230" t="s">
        <v>252</v>
      </c>
    </row>
    <row r="376" ht="30" hidden="1" spans="1:101">
      <c r="A376" s="191">
        <v>1441</v>
      </c>
      <c r="B376" s="192" t="s">
        <v>1413</v>
      </c>
      <c r="C376" s="193" t="s">
        <v>1414</v>
      </c>
      <c r="D376" s="191" t="s">
        <v>135</v>
      </c>
      <c r="E376" s="199"/>
      <c r="F376" s="199"/>
      <c r="G376" s="199"/>
      <c r="H376" s="200" t="s">
        <v>1415</v>
      </c>
      <c r="I376" s="204" t="s">
        <v>1416</v>
      </c>
      <c r="J376" s="202"/>
      <c r="K376" s="202"/>
      <c r="L376" s="164" t="str">
        <f>_xlfn.IFNA(VLOOKUP(B376,'[1]CDM Patients Data'!$B$1266:$O$5000,7,FALSE),"")</f>
        <v>Prostate</v>
      </c>
      <c r="M376" s="164">
        <f>_xlfn.IFNA(VLOOKUP(B376,'[1]CDM Patients Data'!$B$1266:$O$5000,8,FALSE),"")</f>
        <v>0</v>
      </c>
      <c r="N376" s="164">
        <f>_xlfn.IFNA(VLOOKUP(B376,'[1]CDM Patients Data'!$B$1266:$O$5000,9,FALSE),"")</f>
        <v>0</v>
      </c>
      <c r="O376" s="164">
        <f>_xlfn.IFNA(VLOOKUP(B376,'[1]CDM Patients Data'!$B$1266:$O$3492,10,FALSE),"")</f>
        <v>0</v>
      </c>
      <c r="P376" s="164">
        <f>_xlfn.IFNA(VLOOKUP(B376,'[1]CDM Patients Data'!$B$1266:$O$3492,11,FALSE),"")</f>
        <v>0</v>
      </c>
      <c r="Q376" s="164">
        <f>_xlfn.IFNA(VLOOKUP(B376,'[1]CDM Patients Data'!$B$1266:$O$3492,12,FALSE),"")</f>
        <v>0</v>
      </c>
      <c r="R376" s="164">
        <f>_xlfn.IFNA(VLOOKUP(B376,'[1]CDM Patients Data'!$B$1266:$O$3492,13,FALSE),"")</f>
        <v>0</v>
      </c>
      <c r="S376" s="164">
        <f>_xlfn.IFNA(VLOOKUP(B376,'[1]CDM Patients Data'!$B$1266:$O$3492,14,FALSE),"")</f>
        <v>0</v>
      </c>
      <c r="T376" s="164" t="str">
        <f>_xlfn.IFNA(VLOOKUP(B376,'[1]CDM Patients Data'!$B$1266:$N$5000,6,FALSE),"")</f>
        <v>Manohar</v>
      </c>
      <c r="U376" s="164" t="s">
        <v>128</v>
      </c>
      <c r="V376" s="164" t="s">
        <v>129</v>
      </c>
      <c r="W376" s="164" t="s">
        <v>130</v>
      </c>
      <c r="X376" s="164" t="s">
        <v>418</v>
      </c>
      <c r="Y376" s="164"/>
      <c r="Z376" s="164"/>
      <c r="AA376" s="164"/>
      <c r="AB376" s="164"/>
      <c r="AC376" s="210"/>
      <c r="AD376" s="211"/>
      <c r="AE376" s="211" t="s">
        <v>78</v>
      </c>
      <c r="AF376" s="199"/>
      <c r="AG376" s="199"/>
      <c r="AH376" s="215"/>
      <c r="AI376" s="199"/>
      <c r="AJ376" s="199"/>
      <c r="AK376" s="218" t="s">
        <v>84</v>
      </c>
      <c r="AL376" s="220"/>
      <c r="AM376" s="218"/>
      <c r="AN376" s="218"/>
      <c r="AO376" s="218" t="s">
        <v>76</v>
      </c>
      <c r="AP376" s="218"/>
      <c r="AQ376" s="218"/>
      <c r="AR376" s="218"/>
      <c r="AS376" s="218"/>
      <c r="AT376" s="218"/>
      <c r="AU376" s="218"/>
      <c r="AV376" s="218"/>
      <c r="AW376" s="218"/>
      <c r="AX376" s="218"/>
      <c r="AY376" s="218"/>
      <c r="AZ376" s="218"/>
      <c r="BA376" s="218"/>
      <c r="BB376" s="218"/>
      <c r="BC376" s="218"/>
      <c r="BD376" s="218"/>
      <c r="BE376" s="218"/>
      <c r="BF376" s="218"/>
      <c r="BG376" s="218"/>
      <c r="BH376" s="218"/>
      <c r="BI376" s="218"/>
      <c r="BJ376" s="222"/>
      <c r="BK376" s="199"/>
      <c r="BL376" s="218" t="s">
        <v>84</v>
      </c>
      <c r="BM376" s="218"/>
      <c r="BN376" s="218"/>
      <c r="BO376" s="218"/>
      <c r="BP376" s="218" t="s">
        <v>373</v>
      </c>
      <c r="BQ376" s="218"/>
      <c r="BR376" s="218"/>
      <c r="BS376" s="218"/>
      <c r="BT376" s="218"/>
      <c r="BU376" s="218"/>
      <c r="BV376" s="218"/>
      <c r="BW376" s="218"/>
      <c r="BX376" s="218"/>
      <c r="BY376" s="199"/>
      <c r="BZ376" s="228" t="s">
        <v>80</v>
      </c>
      <c r="CA376" s="228">
        <v>65851018</v>
      </c>
      <c r="CB376" s="229">
        <f t="shared" si="103"/>
        <v>19.7553054</v>
      </c>
      <c r="CC376" s="218"/>
      <c r="CD376" s="228" t="s">
        <v>103</v>
      </c>
      <c r="CE376" s="230"/>
      <c r="CF376" s="230"/>
      <c r="CG376" s="230"/>
      <c r="CH376" s="230"/>
      <c r="CI376" s="230"/>
      <c r="CJ376" s="230"/>
      <c r="CK376" s="230"/>
      <c r="CL376" s="230"/>
      <c r="CM376" s="230"/>
      <c r="CN376" s="218"/>
      <c r="CO376" s="199"/>
      <c r="CP376" s="230" t="s">
        <v>80</v>
      </c>
      <c r="CQ376" s="234">
        <v>10374898</v>
      </c>
      <c r="CR376" s="230">
        <f t="shared" si="118"/>
        <v>1.5562347</v>
      </c>
      <c r="CS376" s="230">
        <v>2.92</v>
      </c>
      <c r="CT376" s="230" t="s">
        <v>604</v>
      </c>
      <c r="CU376" s="230"/>
      <c r="CV376" s="230"/>
      <c r="CW376" s="230"/>
    </row>
    <row r="377" ht="51" hidden="1" spans="1:101">
      <c r="A377" s="191">
        <v>1442</v>
      </c>
      <c r="B377" s="192" t="s">
        <v>1417</v>
      </c>
      <c r="C377" s="193" t="s">
        <v>1418</v>
      </c>
      <c r="D377" s="191" t="s">
        <v>111</v>
      </c>
      <c r="E377" s="199"/>
      <c r="F377" s="199"/>
      <c r="G377" s="199"/>
      <c r="H377" s="200"/>
      <c r="I377" s="204"/>
      <c r="J377" s="202"/>
      <c r="K377" s="202"/>
      <c r="L377" s="164" t="str">
        <f>_xlfn.IFNA(VLOOKUP(B377,'[1]CDM Patients Data'!$B$1266:$O$5000,7,FALSE),"")</f>
        <v>Breast</v>
      </c>
      <c r="M377" s="164">
        <f>_xlfn.IFNA(VLOOKUP(B377,'[1]CDM Patients Data'!$B$1266:$O$5000,8,FALSE),"")</f>
        <v>0</v>
      </c>
      <c r="N377" s="164">
        <f>_xlfn.IFNA(VLOOKUP(B377,'[1]CDM Patients Data'!$B$1266:$O$5000,9,FALSE),"")</f>
        <v>0</v>
      </c>
      <c r="O377" s="164">
        <f>_xlfn.IFNA(VLOOKUP(B377,'[1]CDM Patients Data'!$B$1266:$O$3492,10,FALSE),"")</f>
        <v>0</v>
      </c>
      <c r="P377" s="164">
        <f>_xlfn.IFNA(VLOOKUP(B377,'[1]CDM Patients Data'!$B$1266:$O$3492,11,FALSE),"")</f>
        <v>0</v>
      </c>
      <c r="Q377" s="164">
        <f>_xlfn.IFNA(VLOOKUP(B377,'[1]CDM Patients Data'!$B$1266:$O$3492,12,FALSE),"")</f>
        <v>0</v>
      </c>
      <c r="R377" s="164">
        <f>_xlfn.IFNA(VLOOKUP(B377,'[1]CDM Patients Data'!$B$1266:$O$3492,13,FALSE),"")</f>
        <v>0</v>
      </c>
      <c r="S377" s="164">
        <f>_xlfn.IFNA(VLOOKUP(B377,'[1]CDM Patients Data'!$B$1266:$O$3492,14,FALSE),"")</f>
        <v>0</v>
      </c>
      <c r="T377" s="164" t="str">
        <f>_xlfn.IFNA(VLOOKUP(B377,'[1]CDM Patients Data'!$B$1266:$N$5000,6,FALSE),"")</f>
        <v>Manohar</v>
      </c>
      <c r="U377" s="164" t="s">
        <v>90</v>
      </c>
      <c r="V377" s="164" t="s">
        <v>207</v>
      </c>
      <c r="W377" s="164" t="s">
        <v>1073</v>
      </c>
      <c r="X377" s="164" t="s">
        <v>93</v>
      </c>
      <c r="Y377" s="164"/>
      <c r="Z377" s="164"/>
      <c r="AA377" s="164"/>
      <c r="AB377" s="164"/>
      <c r="AC377" s="210"/>
      <c r="AD377" s="211"/>
      <c r="AE377" s="211" t="s">
        <v>78</v>
      </c>
      <c r="AF377" s="199"/>
      <c r="AG377" s="199"/>
      <c r="AH377" s="233" t="s">
        <v>589</v>
      </c>
      <c r="AI377" s="199"/>
      <c r="AJ377" s="199"/>
      <c r="AK377" s="218" t="s">
        <v>84</v>
      </c>
      <c r="AL377" s="220">
        <v>37456784</v>
      </c>
      <c r="AM377" s="218">
        <v>11.2370352</v>
      </c>
      <c r="AN377" s="218">
        <v>1.6</v>
      </c>
      <c r="AO377" s="218" t="s">
        <v>76</v>
      </c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218"/>
      <c r="BD377" s="218"/>
      <c r="BE377" s="218"/>
      <c r="BF377" s="218"/>
      <c r="BG377" s="218"/>
      <c r="BH377" s="218"/>
      <c r="BI377" s="218"/>
      <c r="BJ377" s="222"/>
      <c r="BK377" s="199"/>
      <c r="BL377" s="218" t="s">
        <v>84</v>
      </c>
      <c r="BM377" s="218"/>
      <c r="BN377" s="218"/>
      <c r="BO377" s="218"/>
      <c r="BP377" s="218" t="s">
        <v>373</v>
      </c>
      <c r="BQ377" s="218"/>
      <c r="BR377" s="218"/>
      <c r="BS377" s="218"/>
      <c r="BT377" s="218"/>
      <c r="BU377" s="218"/>
      <c r="BV377" s="218"/>
      <c r="BW377" s="218"/>
      <c r="BX377" s="218"/>
      <c r="BY377" s="199"/>
      <c r="BZ377" s="228" t="s">
        <v>84</v>
      </c>
      <c r="CA377" s="228"/>
      <c r="CB377" s="229">
        <f t="shared" si="103"/>
        <v>0</v>
      </c>
      <c r="CC377" s="218"/>
      <c r="CD377" s="228"/>
      <c r="CE377" s="230"/>
      <c r="CF377" s="230"/>
      <c r="CG377" s="230"/>
      <c r="CH377" s="230"/>
      <c r="CI377" s="230"/>
      <c r="CJ377" s="230"/>
      <c r="CK377" s="230"/>
      <c r="CL377" s="230"/>
      <c r="CM377" s="230"/>
      <c r="CN377" s="218"/>
      <c r="CO377" s="199"/>
      <c r="CP377" s="230" t="s">
        <v>84</v>
      </c>
      <c r="CQ377" s="232"/>
      <c r="CR377" s="230"/>
      <c r="CS377" s="230"/>
      <c r="CT377" s="230"/>
      <c r="CU377" s="230"/>
      <c r="CV377" s="230"/>
      <c r="CW377" s="230" t="s">
        <v>153</v>
      </c>
    </row>
    <row r="378" ht="45" hidden="1" spans="1:101">
      <c r="A378" s="191">
        <v>1443</v>
      </c>
      <c r="B378" s="192" t="s">
        <v>1419</v>
      </c>
      <c r="C378" s="193" t="s">
        <v>1420</v>
      </c>
      <c r="D378" s="191" t="s">
        <v>99</v>
      </c>
      <c r="E378" s="199"/>
      <c r="F378" s="199"/>
      <c r="G378" s="199"/>
      <c r="H378" s="200" t="s">
        <v>1421</v>
      </c>
      <c r="I378" s="204" t="s">
        <v>172</v>
      </c>
      <c r="J378" s="202"/>
      <c r="K378" s="202"/>
      <c r="L378" s="164" t="str">
        <f>_xlfn.IFNA(VLOOKUP(B378,'[1]CDM Patients Data'!$B$1266:$O$5000,7,FALSE),"")</f>
        <v>Breast</v>
      </c>
      <c r="M378" s="164">
        <f>_xlfn.IFNA(VLOOKUP(B378,'[1]CDM Patients Data'!$B$1266:$O$5000,8,FALSE),"")</f>
        <v>0</v>
      </c>
      <c r="N378" s="164">
        <f>_xlfn.IFNA(VLOOKUP(B378,'[1]CDM Patients Data'!$B$1266:$O$5000,9,FALSE),"")</f>
        <v>0</v>
      </c>
      <c r="O378" s="164">
        <f>_xlfn.IFNA(VLOOKUP(B378,'[1]CDM Patients Data'!$B$1266:$O$3492,10,FALSE),"")</f>
        <v>0</v>
      </c>
      <c r="P378" s="164">
        <f>_xlfn.IFNA(VLOOKUP(B378,'[1]CDM Patients Data'!$B$1266:$O$3492,11,FALSE),"")</f>
        <v>0</v>
      </c>
      <c r="Q378" s="164">
        <f>_xlfn.IFNA(VLOOKUP(B378,'[1]CDM Patients Data'!$B$1266:$O$3492,12,FALSE),"")</f>
        <v>0</v>
      </c>
      <c r="R378" s="164">
        <f>_xlfn.IFNA(VLOOKUP(B378,'[1]CDM Patients Data'!$B$1266:$O$3492,13,FALSE),"")</f>
        <v>0</v>
      </c>
      <c r="S378" s="164">
        <f>_xlfn.IFNA(VLOOKUP(B378,'[1]CDM Patients Data'!$B$1266:$O$3492,14,FALSE),"")</f>
        <v>0</v>
      </c>
      <c r="T378" s="164" t="str">
        <f>_xlfn.IFNA(VLOOKUP(B378,'[1]CDM Patients Data'!$B$1266:$N$5000,6,FALSE),"")</f>
        <v>Manohar</v>
      </c>
      <c r="U378" s="164" t="s">
        <v>90</v>
      </c>
      <c r="V378" s="164" t="s">
        <v>306</v>
      </c>
      <c r="W378" s="164" t="s">
        <v>102</v>
      </c>
      <c r="X378" s="164" t="s">
        <v>93</v>
      </c>
      <c r="Y378" s="164"/>
      <c r="Z378" s="164"/>
      <c r="AA378" s="164"/>
      <c r="AB378" s="164"/>
      <c r="AC378" s="210"/>
      <c r="AD378" s="211"/>
      <c r="AE378" s="211"/>
      <c r="AF378" s="199"/>
      <c r="AG378" s="199"/>
      <c r="AH378" s="214" t="s">
        <v>589</v>
      </c>
      <c r="AI378" s="199"/>
      <c r="AJ378" s="199"/>
      <c r="AK378" s="218" t="s">
        <v>84</v>
      </c>
      <c r="AL378" s="220"/>
      <c r="AM378" s="218"/>
      <c r="AN378" s="218"/>
      <c r="AO378" s="218" t="s">
        <v>76</v>
      </c>
      <c r="AP378" s="218"/>
      <c r="AQ378" s="218"/>
      <c r="AR378" s="218"/>
      <c r="AS378" s="218"/>
      <c r="AT378" s="218"/>
      <c r="AU378" s="218"/>
      <c r="AV378" s="218"/>
      <c r="AW378" s="218"/>
      <c r="AX378" s="218"/>
      <c r="AY378" s="218"/>
      <c r="AZ378" s="218"/>
      <c r="BA378" s="218"/>
      <c r="BB378" s="218"/>
      <c r="BC378" s="218"/>
      <c r="BD378" s="218"/>
      <c r="BE378" s="218"/>
      <c r="BF378" s="218"/>
      <c r="BG378" s="218"/>
      <c r="BH378" s="218"/>
      <c r="BI378" s="218"/>
      <c r="BJ378" s="222"/>
      <c r="BK378" s="199"/>
      <c r="BL378" s="218" t="s">
        <v>84</v>
      </c>
      <c r="BM378" s="218"/>
      <c r="BN378" s="218"/>
      <c r="BO378" s="218"/>
      <c r="BP378" s="218" t="s">
        <v>373</v>
      </c>
      <c r="BQ378" s="218" t="s">
        <v>198</v>
      </c>
      <c r="BR378" s="218"/>
      <c r="BS378" s="218"/>
      <c r="BT378" s="218"/>
      <c r="BU378" s="218"/>
      <c r="BV378" s="218"/>
      <c r="BW378" s="218"/>
      <c r="BX378" s="218"/>
      <c r="BY378" s="199"/>
      <c r="BZ378" s="228" t="s">
        <v>84</v>
      </c>
      <c r="CA378" s="228"/>
      <c r="CB378" s="229">
        <f t="shared" si="103"/>
        <v>0</v>
      </c>
      <c r="CC378" s="218"/>
      <c r="CD378" s="228"/>
      <c r="CE378" s="230"/>
      <c r="CF378" s="230"/>
      <c r="CG378" s="230"/>
      <c r="CH378" s="230"/>
      <c r="CI378" s="230"/>
      <c r="CJ378" s="230"/>
      <c r="CK378" s="230"/>
      <c r="CL378" s="230"/>
      <c r="CM378" s="230"/>
      <c r="CN378" s="218"/>
      <c r="CO378" s="199"/>
      <c r="CP378" s="230" t="s">
        <v>84</v>
      </c>
      <c r="CQ378" s="232"/>
      <c r="CR378" s="230"/>
      <c r="CS378" s="230"/>
      <c r="CT378" s="230"/>
      <c r="CU378" s="230"/>
      <c r="CV378" s="230"/>
      <c r="CW378" s="230"/>
    </row>
    <row r="379" ht="45" hidden="1" spans="1:101">
      <c r="A379" s="191">
        <v>1444</v>
      </c>
      <c r="B379" s="192" t="s">
        <v>1422</v>
      </c>
      <c r="C379" s="193" t="s">
        <v>1423</v>
      </c>
      <c r="D379" s="191" t="s">
        <v>135</v>
      </c>
      <c r="E379" s="199"/>
      <c r="F379" s="199"/>
      <c r="G379" s="199"/>
      <c r="H379" s="200" t="s">
        <v>1424</v>
      </c>
      <c r="I379" s="204" t="s">
        <v>1425</v>
      </c>
      <c r="J379" s="202"/>
      <c r="K379" s="202"/>
      <c r="L379" s="164" t="str">
        <f>_xlfn.IFNA(VLOOKUP(B379,'[1]CDM Patients Data'!$B$1266:$O$5000,7,FALSE),"")</f>
        <v>Stomach</v>
      </c>
      <c r="M379" s="164">
        <f>_xlfn.IFNA(VLOOKUP(B379,'[1]CDM Patients Data'!$B$1266:$O$5000,8,FALSE),"")</f>
        <v>0</v>
      </c>
      <c r="N379" s="164">
        <f>_xlfn.IFNA(VLOOKUP(B379,'[1]CDM Patients Data'!$B$1266:$O$5000,9,FALSE),"")</f>
        <v>0</v>
      </c>
      <c r="O379" s="164">
        <f>_xlfn.IFNA(VLOOKUP(B379,'[1]CDM Patients Data'!$B$1266:$O$3492,10,FALSE),"")</f>
        <v>0</v>
      </c>
      <c r="P379" s="164">
        <f>_xlfn.IFNA(VLOOKUP(B379,'[1]CDM Patients Data'!$B$1266:$O$3492,11,FALSE),"")</f>
        <v>0</v>
      </c>
      <c r="Q379" s="164">
        <f>_xlfn.IFNA(VLOOKUP(B379,'[1]CDM Patients Data'!$B$1266:$O$3492,12,FALSE),"")</f>
        <v>0</v>
      </c>
      <c r="R379" s="164">
        <f>_xlfn.IFNA(VLOOKUP(B379,'[1]CDM Patients Data'!$B$1266:$O$3492,13,FALSE),"")</f>
        <v>0</v>
      </c>
      <c r="S379" s="164">
        <f>_xlfn.IFNA(VLOOKUP(B379,'[1]CDM Patients Data'!$B$1266:$O$3492,14,FALSE),"")</f>
        <v>0</v>
      </c>
      <c r="T379" s="164" t="str">
        <f>_xlfn.IFNA(VLOOKUP(B379,'[1]CDM Patients Data'!$B$1266:$N$5000,6,FALSE),"")</f>
        <v>Manohar</v>
      </c>
      <c r="U379" s="164" t="s">
        <v>627</v>
      </c>
      <c r="V379" s="164" t="s">
        <v>1342</v>
      </c>
      <c r="W379" s="164" t="s">
        <v>130</v>
      </c>
      <c r="X379" s="164" t="s">
        <v>131</v>
      </c>
      <c r="Y379" s="164"/>
      <c r="Z379" s="164"/>
      <c r="AA379" s="164"/>
      <c r="AB379" s="164"/>
      <c r="AC379" s="210"/>
      <c r="AD379" s="211"/>
      <c r="AE379" s="211" t="s">
        <v>78</v>
      </c>
      <c r="AF379" s="199"/>
      <c r="AG379" s="199"/>
      <c r="AH379" s="233" t="s">
        <v>79</v>
      </c>
      <c r="AI379" s="199"/>
      <c r="AJ379" s="199"/>
      <c r="AK379" s="218" t="s">
        <v>80</v>
      </c>
      <c r="AL379" s="220">
        <v>93196666</v>
      </c>
      <c r="AM379" s="218">
        <v>27.9589998</v>
      </c>
      <c r="AN379" s="218">
        <v>169.6</v>
      </c>
      <c r="AO379" s="218" t="s">
        <v>81</v>
      </c>
      <c r="AP379" s="218" t="s">
        <v>118</v>
      </c>
      <c r="AQ379" s="218"/>
      <c r="AR379" s="218"/>
      <c r="AS379" s="218"/>
      <c r="AT379" s="218"/>
      <c r="AU379" s="218"/>
      <c r="AV379" s="218"/>
      <c r="AW379" s="218"/>
      <c r="AX379" s="218"/>
      <c r="AY379" s="218"/>
      <c r="AZ379" s="218"/>
      <c r="BA379" s="218"/>
      <c r="BB379" s="218"/>
      <c r="BC379" s="218"/>
      <c r="BD379" s="218"/>
      <c r="BE379" s="218"/>
      <c r="BF379" s="218"/>
      <c r="BG379" s="218"/>
      <c r="BH379" s="218"/>
      <c r="BI379" s="218"/>
      <c r="BJ379" s="222"/>
      <c r="BK379" s="199"/>
      <c r="BL379" s="218" t="s">
        <v>84</v>
      </c>
      <c r="BM379" s="218"/>
      <c r="BN379" s="218"/>
      <c r="BO379" s="218"/>
      <c r="BP379" s="218" t="s">
        <v>373</v>
      </c>
      <c r="BQ379" s="218"/>
      <c r="BR379" s="218"/>
      <c r="BS379" s="218"/>
      <c r="BT379" s="218"/>
      <c r="BU379" s="218"/>
      <c r="BV379" s="218"/>
      <c r="BW379" s="218"/>
      <c r="BX379" s="218"/>
      <c r="BY379" s="199"/>
      <c r="BZ379" s="228" t="s">
        <v>84</v>
      </c>
      <c r="CA379" s="228"/>
      <c r="CB379" s="229">
        <f t="shared" si="103"/>
        <v>0</v>
      </c>
      <c r="CC379" s="218"/>
      <c r="CD379" s="228"/>
      <c r="CE379" s="230"/>
      <c r="CF379" s="230"/>
      <c r="CG379" s="230"/>
      <c r="CH379" s="230"/>
      <c r="CI379" s="230"/>
      <c r="CJ379" s="230"/>
      <c r="CK379" s="230"/>
      <c r="CL379" s="230"/>
      <c r="CM379" s="230"/>
      <c r="CN379" s="218" t="s">
        <v>590</v>
      </c>
      <c r="CO379" s="199"/>
      <c r="CP379" s="230" t="s">
        <v>80</v>
      </c>
      <c r="CQ379" s="232">
        <v>6348976</v>
      </c>
      <c r="CR379" s="230">
        <f t="shared" si="118"/>
        <v>0.9523464</v>
      </c>
      <c r="CS379" s="230"/>
      <c r="CT379" s="230"/>
      <c r="CU379" s="230"/>
      <c r="CV379" s="230"/>
      <c r="CW379" s="230"/>
    </row>
    <row r="380" ht="78.75" hidden="1" spans="1:101">
      <c r="A380" s="191">
        <v>1445</v>
      </c>
      <c r="B380" s="192" t="s">
        <v>1426</v>
      </c>
      <c r="C380" s="193" t="s">
        <v>1427</v>
      </c>
      <c r="D380" s="191" t="s">
        <v>99</v>
      </c>
      <c r="E380" s="199"/>
      <c r="F380" s="199"/>
      <c r="G380" s="199"/>
      <c r="H380" s="200" t="s">
        <v>1428</v>
      </c>
      <c r="I380" s="204" t="s">
        <v>172</v>
      </c>
      <c r="J380" s="202"/>
      <c r="K380" s="202"/>
      <c r="L380" s="164" t="str">
        <f>_xlfn.IFNA(VLOOKUP(B380,'[1]CDM Patients Data'!$B$1266:$O$5000,7,FALSE),"")</f>
        <v>Ovary</v>
      </c>
      <c r="M380" s="164">
        <f>_xlfn.IFNA(VLOOKUP(B380,'[1]CDM Patients Data'!$B$1266:$O$5000,8,FALSE),"")</f>
        <v>0</v>
      </c>
      <c r="N380" s="164">
        <f>_xlfn.IFNA(VLOOKUP(B380,'[1]CDM Patients Data'!$B$1266:$O$5000,9,FALSE),"")</f>
        <v>0</v>
      </c>
      <c r="O380" s="164">
        <f>_xlfn.IFNA(VLOOKUP(B380,'[1]CDM Patients Data'!$B$1266:$O$3492,10,FALSE),"")</f>
        <v>0</v>
      </c>
      <c r="P380" s="164">
        <f>_xlfn.IFNA(VLOOKUP(B380,'[1]CDM Patients Data'!$B$1266:$O$3492,11,FALSE),"")</f>
        <v>0</v>
      </c>
      <c r="Q380" s="164">
        <f>_xlfn.IFNA(VLOOKUP(B380,'[1]CDM Patients Data'!$B$1266:$O$3492,12,FALSE),"")</f>
        <v>0</v>
      </c>
      <c r="R380" s="164">
        <f>_xlfn.IFNA(VLOOKUP(B380,'[1]CDM Patients Data'!$B$1266:$O$3492,13,FALSE),"")</f>
        <v>0</v>
      </c>
      <c r="S380" s="164">
        <f>_xlfn.IFNA(VLOOKUP(B380,'[1]CDM Patients Data'!$B$1266:$O$3492,14,FALSE),"")</f>
        <v>0</v>
      </c>
      <c r="T380" s="164" t="str">
        <f>_xlfn.IFNA(VLOOKUP(B380,'[1]CDM Patients Data'!$B$1266:$N$5000,6,FALSE),"")</f>
        <v>Manohar</v>
      </c>
      <c r="U380" s="164" t="s">
        <v>73</v>
      </c>
      <c r="V380" s="164" t="s">
        <v>73</v>
      </c>
      <c r="W380" s="164" t="s">
        <v>102</v>
      </c>
      <c r="X380" s="164" t="s">
        <v>75</v>
      </c>
      <c r="Y380" s="164"/>
      <c r="Z380" s="164"/>
      <c r="AA380" s="164"/>
      <c r="AB380" s="164"/>
      <c r="AC380" s="210"/>
      <c r="AD380" s="211"/>
      <c r="AE380" s="211"/>
      <c r="AF380" s="199"/>
      <c r="AG380" s="199"/>
      <c r="AH380" s="214" t="s">
        <v>589</v>
      </c>
      <c r="AI380" s="199"/>
      <c r="AJ380" s="199"/>
      <c r="AK380" s="218" t="s">
        <v>84</v>
      </c>
      <c r="AL380" s="220"/>
      <c r="AM380" s="218"/>
      <c r="AN380" s="218"/>
      <c r="AO380" s="218" t="s">
        <v>76</v>
      </c>
      <c r="AP380" s="218"/>
      <c r="AQ380" s="218"/>
      <c r="AR380" s="218"/>
      <c r="AS380" s="218"/>
      <c r="AT380" s="218"/>
      <c r="AU380" s="218"/>
      <c r="AV380" s="218"/>
      <c r="AW380" s="218"/>
      <c r="AX380" s="218"/>
      <c r="AY380" s="218"/>
      <c r="AZ380" s="218"/>
      <c r="BA380" s="218"/>
      <c r="BB380" s="218"/>
      <c r="BC380" s="218"/>
      <c r="BD380" s="218"/>
      <c r="BE380" s="218"/>
      <c r="BF380" s="218"/>
      <c r="BG380" s="218"/>
      <c r="BH380" s="218"/>
      <c r="BI380" s="218"/>
      <c r="BJ380" s="222"/>
      <c r="BK380" s="199"/>
      <c r="BL380" s="218" t="s">
        <v>84</v>
      </c>
      <c r="BM380" s="218"/>
      <c r="BN380" s="218"/>
      <c r="BO380" s="218"/>
      <c r="BP380" s="218" t="s">
        <v>373</v>
      </c>
      <c r="BQ380" s="218"/>
      <c r="BR380" s="218"/>
      <c r="BS380" s="218"/>
      <c r="BT380" s="218"/>
      <c r="BU380" s="218"/>
      <c r="BV380" s="218"/>
      <c r="BW380" s="218"/>
      <c r="BX380" s="218"/>
      <c r="BY380" s="199"/>
      <c r="BZ380" s="228" t="s">
        <v>84</v>
      </c>
      <c r="CA380" s="228"/>
      <c r="CB380" s="229">
        <f t="shared" si="103"/>
        <v>0</v>
      </c>
      <c r="CC380" s="218"/>
      <c r="CD380" s="228"/>
      <c r="CE380" s="230"/>
      <c r="CF380" s="230"/>
      <c r="CG380" s="230"/>
      <c r="CH380" s="230"/>
      <c r="CI380" s="230"/>
      <c r="CJ380" s="230"/>
      <c r="CK380" s="230"/>
      <c r="CL380" s="230"/>
      <c r="CM380" s="230"/>
      <c r="CN380" s="218"/>
      <c r="CO380" s="199"/>
      <c r="CP380" s="230" t="s">
        <v>84</v>
      </c>
      <c r="CQ380" s="232"/>
      <c r="CR380" s="230"/>
      <c r="CS380" s="230"/>
      <c r="CT380" s="230"/>
      <c r="CU380" s="230"/>
      <c r="CV380" s="230"/>
      <c r="CW380" s="230"/>
    </row>
    <row r="381" ht="60" hidden="1" spans="1:101">
      <c r="A381" s="191">
        <v>1446</v>
      </c>
      <c r="B381" s="192" t="s">
        <v>1429</v>
      </c>
      <c r="C381" s="193" t="s">
        <v>1430</v>
      </c>
      <c r="D381" s="191" t="s">
        <v>99</v>
      </c>
      <c r="E381" s="199"/>
      <c r="F381" s="199"/>
      <c r="G381" s="199"/>
      <c r="H381" s="200" t="s">
        <v>1431</v>
      </c>
      <c r="I381" s="204" t="s">
        <v>172</v>
      </c>
      <c r="J381" s="202"/>
      <c r="K381" s="202"/>
      <c r="L381" s="164" t="str">
        <f>_xlfn.IFNA(VLOOKUP(B381,'[1]CDM Patients Data'!$B$1266:$O$5000,7,FALSE),"")</f>
        <v>Breast</v>
      </c>
      <c r="M381" s="164">
        <f>_xlfn.IFNA(VLOOKUP(B381,'[1]CDM Patients Data'!$B$1266:$O$5000,8,FALSE),"")</f>
        <v>0</v>
      </c>
      <c r="N381" s="164">
        <f>_xlfn.IFNA(VLOOKUP(B381,'[1]CDM Patients Data'!$B$1266:$O$5000,9,FALSE),"")</f>
        <v>0</v>
      </c>
      <c r="O381" s="164">
        <f>_xlfn.IFNA(VLOOKUP(B381,'[1]CDM Patients Data'!$B$1266:$O$3492,10,FALSE),"")</f>
        <v>0</v>
      </c>
      <c r="P381" s="164">
        <f>_xlfn.IFNA(VLOOKUP(B381,'[1]CDM Patients Data'!$B$1266:$O$3492,11,FALSE),"")</f>
        <v>0</v>
      </c>
      <c r="Q381" s="164">
        <f>_xlfn.IFNA(VLOOKUP(B381,'[1]CDM Patients Data'!$B$1266:$O$3492,12,FALSE),"")</f>
        <v>0</v>
      </c>
      <c r="R381" s="164">
        <f>_xlfn.IFNA(VLOOKUP(B381,'[1]CDM Patients Data'!$B$1266:$O$3492,13,FALSE),"")</f>
        <v>0</v>
      </c>
      <c r="S381" s="164">
        <f>_xlfn.IFNA(VLOOKUP(B381,'[1]CDM Patients Data'!$B$1266:$O$3492,14,FALSE),"")</f>
        <v>0</v>
      </c>
      <c r="T381" s="164" t="str">
        <f>_xlfn.IFNA(VLOOKUP(B381,'[1]CDM Patients Data'!$B$1266:$N$5000,6,FALSE),"")</f>
        <v>Manohar</v>
      </c>
      <c r="U381" s="164" t="s">
        <v>90</v>
      </c>
      <c r="V381" s="164" t="s">
        <v>91</v>
      </c>
      <c r="W381" s="164" t="s">
        <v>92</v>
      </c>
      <c r="X381" s="164" t="s">
        <v>74</v>
      </c>
      <c r="Y381" s="164"/>
      <c r="Z381" s="164"/>
      <c r="AA381" s="164"/>
      <c r="AB381" s="164"/>
      <c r="AC381" s="210"/>
      <c r="AD381" s="211"/>
      <c r="AE381" s="211"/>
      <c r="AF381" s="199"/>
      <c r="AG381" s="199"/>
      <c r="AH381" s="214" t="s">
        <v>589</v>
      </c>
      <c r="AI381" s="199"/>
      <c r="AJ381" s="199"/>
      <c r="AK381" s="218" t="s">
        <v>84</v>
      </c>
      <c r="AL381" s="220"/>
      <c r="AM381" s="218"/>
      <c r="AN381" s="218"/>
      <c r="AO381" s="218" t="s">
        <v>76</v>
      </c>
      <c r="AP381" s="218"/>
      <c r="AQ381" s="218"/>
      <c r="AR381" s="218"/>
      <c r="AS381" s="218"/>
      <c r="AT381" s="218"/>
      <c r="AU381" s="218"/>
      <c r="AV381" s="218"/>
      <c r="AW381" s="218"/>
      <c r="AX381" s="218"/>
      <c r="AY381" s="218"/>
      <c r="AZ381" s="218"/>
      <c r="BA381" s="218"/>
      <c r="BB381" s="218"/>
      <c r="BC381" s="218"/>
      <c r="BD381" s="218"/>
      <c r="BE381" s="218"/>
      <c r="BF381" s="218"/>
      <c r="BG381" s="218"/>
      <c r="BH381" s="218"/>
      <c r="BI381" s="218"/>
      <c r="BJ381" s="222"/>
      <c r="BK381" s="199"/>
      <c r="BL381" s="218" t="s">
        <v>84</v>
      </c>
      <c r="BM381" s="218"/>
      <c r="BN381" s="218"/>
      <c r="BO381" s="218"/>
      <c r="BP381" s="218" t="s">
        <v>373</v>
      </c>
      <c r="BQ381" s="218"/>
      <c r="BR381" s="218"/>
      <c r="BS381" s="218"/>
      <c r="BT381" s="218"/>
      <c r="BU381" s="218"/>
      <c r="BV381" s="218"/>
      <c r="BW381" s="218"/>
      <c r="BX381" s="218"/>
      <c r="BY381" s="199"/>
      <c r="BZ381" s="228" t="s">
        <v>84</v>
      </c>
      <c r="CA381" s="228"/>
      <c r="CB381" s="229">
        <f t="shared" si="103"/>
        <v>0</v>
      </c>
      <c r="CC381" s="218"/>
      <c r="CD381" s="228"/>
      <c r="CE381" s="230"/>
      <c r="CF381" s="230"/>
      <c r="CG381" s="230"/>
      <c r="CH381" s="230"/>
      <c r="CI381" s="230"/>
      <c r="CJ381" s="230"/>
      <c r="CK381" s="230"/>
      <c r="CL381" s="230"/>
      <c r="CM381" s="230"/>
      <c r="CN381" s="218"/>
      <c r="CO381" s="199"/>
      <c r="CP381" s="230" t="s">
        <v>84</v>
      </c>
      <c r="CQ381" s="232"/>
      <c r="CR381" s="230"/>
      <c r="CS381" s="230"/>
      <c r="CT381" s="230"/>
      <c r="CU381" s="230"/>
      <c r="CV381" s="230"/>
      <c r="CW381" s="230"/>
    </row>
    <row r="382" ht="30" hidden="1" spans="1:101">
      <c r="A382" s="191">
        <v>1447</v>
      </c>
      <c r="B382" s="192" t="s">
        <v>1432</v>
      </c>
      <c r="C382" s="193" t="s">
        <v>1433</v>
      </c>
      <c r="D382" s="191" t="s">
        <v>71</v>
      </c>
      <c r="E382" s="199"/>
      <c r="F382" s="199"/>
      <c r="G382" s="199"/>
      <c r="H382" s="200" t="s">
        <v>901</v>
      </c>
      <c r="I382" s="204"/>
      <c r="J382" s="202"/>
      <c r="K382" s="202"/>
      <c r="L382" s="164" t="str">
        <f>_xlfn.IFNA(VLOOKUP(B382,'[1]CDM Patients Data'!$B$1266:$O$5000,7,FALSE),"")</f>
        <v>Gallbladder</v>
      </c>
      <c r="M382" s="164">
        <f>_xlfn.IFNA(VLOOKUP(B382,'[1]CDM Patients Data'!$B$1266:$O$5000,8,FALSE),"")</f>
        <v>0</v>
      </c>
      <c r="N382" s="164">
        <f>_xlfn.IFNA(VLOOKUP(B382,'[1]CDM Patients Data'!$B$1266:$O$5000,9,FALSE),"")</f>
        <v>0</v>
      </c>
      <c r="O382" s="164">
        <f>_xlfn.IFNA(VLOOKUP(B382,'[1]CDM Patients Data'!$B$1266:$O$3492,10,FALSE),"")</f>
        <v>0</v>
      </c>
      <c r="P382" s="164">
        <f>_xlfn.IFNA(VLOOKUP(B382,'[1]CDM Patients Data'!$B$1266:$O$3492,11,FALSE),"")</f>
        <v>0</v>
      </c>
      <c r="Q382" s="164">
        <f>_xlfn.IFNA(VLOOKUP(B382,'[1]CDM Patients Data'!$B$1266:$O$3492,12,FALSE),"")</f>
        <v>0</v>
      </c>
      <c r="R382" s="164">
        <f>_xlfn.IFNA(VLOOKUP(B382,'[1]CDM Patients Data'!$B$1266:$O$3492,13,FALSE),"")</f>
        <v>0</v>
      </c>
      <c r="S382" s="164">
        <f>_xlfn.IFNA(VLOOKUP(B382,'[1]CDM Patients Data'!$B$1266:$O$3492,14,FALSE),"")</f>
        <v>0</v>
      </c>
      <c r="T382" s="164" t="str">
        <f>_xlfn.IFNA(VLOOKUP(B382,'[1]CDM Patients Data'!$B$1266:$N$5000,6,FALSE),"")</f>
        <v>Manohar</v>
      </c>
      <c r="U382" s="164" t="s">
        <v>151</v>
      </c>
      <c r="V382" s="164" t="s">
        <v>151</v>
      </c>
      <c r="W382" s="164" t="s">
        <v>130</v>
      </c>
      <c r="X382" s="164" t="s">
        <v>131</v>
      </c>
      <c r="Y382" s="164"/>
      <c r="Z382" s="164"/>
      <c r="AA382" s="164"/>
      <c r="AB382" s="164"/>
      <c r="AC382" s="210"/>
      <c r="AD382" s="211"/>
      <c r="AE382" s="211" t="s">
        <v>78</v>
      </c>
      <c r="AF382" s="199"/>
      <c r="AG382" s="199"/>
      <c r="AH382" s="214" t="s">
        <v>684</v>
      </c>
      <c r="AI382" s="199"/>
      <c r="AJ382" s="199"/>
      <c r="AK382" s="218" t="s">
        <v>80</v>
      </c>
      <c r="AL382" s="220">
        <v>45760626</v>
      </c>
      <c r="AM382" s="218">
        <v>13.7281878</v>
      </c>
      <c r="AN382" s="218">
        <v>125.6</v>
      </c>
      <c r="AO382" s="218" t="s">
        <v>81</v>
      </c>
      <c r="AP382" s="218"/>
      <c r="AQ382" s="218"/>
      <c r="AR382" s="218"/>
      <c r="AS382" s="218"/>
      <c r="AT382" s="218"/>
      <c r="AU382" s="218"/>
      <c r="AV382" s="218"/>
      <c r="AW382" s="218"/>
      <c r="AX382" s="218"/>
      <c r="AY382" s="218"/>
      <c r="AZ382" s="218"/>
      <c r="BA382" s="218"/>
      <c r="BB382" s="218"/>
      <c r="BC382" s="218"/>
      <c r="BD382" s="218"/>
      <c r="BE382" s="218"/>
      <c r="BF382" s="218"/>
      <c r="BG382" s="218"/>
      <c r="BH382" s="218"/>
      <c r="BI382" s="218"/>
      <c r="BJ382" s="222"/>
      <c r="BK382" s="199"/>
      <c r="BL382" s="218" t="s">
        <v>84</v>
      </c>
      <c r="BM382" s="218"/>
      <c r="BN382" s="218"/>
      <c r="BO382" s="218"/>
      <c r="BP382" s="218" t="s">
        <v>373</v>
      </c>
      <c r="BQ382" s="218"/>
      <c r="BR382" s="218"/>
      <c r="BS382" s="218"/>
      <c r="BT382" s="218"/>
      <c r="BU382" s="218"/>
      <c r="BV382" s="218"/>
      <c r="BW382" s="218"/>
      <c r="BX382" s="218"/>
      <c r="BY382" s="199"/>
      <c r="BZ382" s="228" t="s">
        <v>84</v>
      </c>
      <c r="CA382" s="228"/>
      <c r="CB382" s="229">
        <f t="shared" si="103"/>
        <v>0</v>
      </c>
      <c r="CC382" s="218"/>
      <c r="CD382" s="228"/>
      <c r="CE382" s="230"/>
      <c r="CF382" s="230"/>
      <c r="CG382" s="230"/>
      <c r="CH382" s="230"/>
      <c r="CI382" s="230"/>
      <c r="CJ382" s="230"/>
      <c r="CK382" s="230"/>
      <c r="CL382" s="230"/>
      <c r="CM382" s="230"/>
      <c r="CN382" s="218" t="s">
        <v>159</v>
      </c>
      <c r="CO382" s="199"/>
      <c r="CP382" s="230" t="s">
        <v>84</v>
      </c>
      <c r="CQ382" s="232"/>
      <c r="CR382" s="230"/>
      <c r="CS382" s="230"/>
      <c r="CT382" s="230"/>
      <c r="CU382" s="230"/>
      <c r="CV382" s="230"/>
      <c r="CW382" s="230"/>
    </row>
    <row r="383" ht="60" hidden="1" spans="1:101">
      <c r="A383" s="191">
        <v>1448</v>
      </c>
      <c r="B383" s="192" t="s">
        <v>1434</v>
      </c>
      <c r="C383" s="193" t="s">
        <v>1435</v>
      </c>
      <c r="D383" s="191" t="s">
        <v>99</v>
      </c>
      <c r="E383" s="199"/>
      <c r="F383" s="199"/>
      <c r="G383" s="199"/>
      <c r="H383" s="200" t="s">
        <v>354</v>
      </c>
      <c r="I383" s="204" t="s">
        <v>172</v>
      </c>
      <c r="J383" s="202"/>
      <c r="K383" s="202"/>
      <c r="L383" s="164" t="str">
        <f>_xlfn.IFNA(VLOOKUP(B383,'[1]CDM Patients Data'!$B$1266:$O$5000,7,FALSE),"")</f>
        <v>Breast</v>
      </c>
      <c r="M383" s="164">
        <f>_xlfn.IFNA(VLOOKUP(B383,'[1]CDM Patients Data'!$B$1266:$O$5000,8,FALSE),"")</f>
        <v>0</v>
      </c>
      <c r="N383" s="164">
        <f>_xlfn.IFNA(VLOOKUP(B383,'[1]CDM Patients Data'!$B$1266:$O$5000,9,FALSE),"")</f>
        <v>0</v>
      </c>
      <c r="O383" s="164">
        <f>_xlfn.IFNA(VLOOKUP(B383,'[1]CDM Patients Data'!$B$1266:$O$3492,10,FALSE),"")</f>
        <v>0</v>
      </c>
      <c r="P383" s="164">
        <f>_xlfn.IFNA(VLOOKUP(B383,'[1]CDM Patients Data'!$B$1266:$O$3492,11,FALSE),"")</f>
        <v>0</v>
      </c>
      <c r="Q383" s="164">
        <f>_xlfn.IFNA(VLOOKUP(B383,'[1]CDM Patients Data'!$B$1266:$O$3492,12,FALSE),"")</f>
        <v>0</v>
      </c>
      <c r="R383" s="164">
        <f>_xlfn.IFNA(VLOOKUP(B383,'[1]CDM Patients Data'!$B$1266:$O$3492,13,FALSE),"")</f>
        <v>0</v>
      </c>
      <c r="S383" s="164">
        <f>_xlfn.IFNA(VLOOKUP(B383,'[1]CDM Patients Data'!$B$1266:$O$3492,14,FALSE),"")</f>
        <v>0</v>
      </c>
      <c r="T383" s="164" t="str">
        <f>_xlfn.IFNA(VLOOKUP(B383,'[1]CDM Patients Data'!$B$1266:$N$5000,6,FALSE),"")</f>
        <v>Manohar</v>
      </c>
      <c r="U383" s="164" t="s">
        <v>90</v>
      </c>
      <c r="V383" s="164" t="s">
        <v>91</v>
      </c>
      <c r="W383" s="164" t="s">
        <v>102</v>
      </c>
      <c r="X383" s="164" t="s">
        <v>201</v>
      </c>
      <c r="Y383" s="164"/>
      <c r="Z383" s="164"/>
      <c r="AA383" s="164"/>
      <c r="AB383" s="164"/>
      <c r="AC383" s="210"/>
      <c r="AD383" s="211"/>
      <c r="AE383" s="211"/>
      <c r="AF383" s="199"/>
      <c r="AG383" s="199"/>
      <c r="AH383" s="214" t="s">
        <v>589</v>
      </c>
      <c r="AI383" s="199"/>
      <c r="AJ383" s="199"/>
      <c r="AK383" s="218" t="s">
        <v>84</v>
      </c>
      <c r="AL383" s="220"/>
      <c r="AM383" s="218"/>
      <c r="AN383" s="218"/>
      <c r="AO383" s="218" t="s">
        <v>76</v>
      </c>
      <c r="AP383" s="218"/>
      <c r="AQ383" s="218"/>
      <c r="AR383" s="218"/>
      <c r="AS383" s="218"/>
      <c r="AT383" s="218"/>
      <c r="AU383" s="218"/>
      <c r="AV383" s="218"/>
      <c r="AW383" s="218"/>
      <c r="AX383" s="218"/>
      <c r="AY383" s="218"/>
      <c r="AZ383" s="218"/>
      <c r="BA383" s="218"/>
      <c r="BB383" s="218"/>
      <c r="BC383" s="218"/>
      <c r="BD383" s="218">
        <v>18.14</v>
      </c>
      <c r="BE383" s="218">
        <v>10.81</v>
      </c>
      <c r="BF383" s="218" t="str">
        <f t="shared" ref="BF383:BF387" si="119">IF(BD383&gt;15,"HIGH",IF(BD383="","NA",IF(BD383="CE-Awaited for standardization","UNDER_STANDARDIZATION",IF(BD383&lt;15,"LOW"))))</f>
        <v>HIGH</v>
      </c>
      <c r="BG383" s="218" t="str">
        <f t="shared" ref="BG383:BG387" si="120">IF(BE383&gt;15,"MSI-H",IF(BE383="","NA",IF(BE383&lt;15,"MSS")))</f>
        <v>MSS</v>
      </c>
      <c r="BH383" s="218"/>
      <c r="BI383" s="218"/>
      <c r="BJ383" s="222"/>
      <c r="BK383" s="199"/>
      <c r="BL383" s="218" t="s">
        <v>84</v>
      </c>
      <c r="BM383" s="218"/>
      <c r="BN383" s="218"/>
      <c r="BO383" s="218"/>
      <c r="BP383" s="218" t="s">
        <v>373</v>
      </c>
      <c r="BQ383" s="218"/>
      <c r="BR383" s="218"/>
      <c r="BS383" s="218"/>
      <c r="BT383" s="218"/>
      <c r="BU383" s="218"/>
      <c r="BV383" s="218"/>
      <c r="BW383" s="218"/>
      <c r="BX383" s="218"/>
      <c r="BY383" s="199"/>
      <c r="BZ383" s="228" t="s">
        <v>84</v>
      </c>
      <c r="CA383" s="228"/>
      <c r="CB383" s="229">
        <f t="shared" si="103"/>
        <v>0</v>
      </c>
      <c r="CC383" s="218"/>
      <c r="CD383" s="228"/>
      <c r="CE383" s="230"/>
      <c r="CF383" s="230"/>
      <c r="CG383" s="230"/>
      <c r="CH383" s="230"/>
      <c r="CI383" s="230"/>
      <c r="CJ383" s="230"/>
      <c r="CK383" s="230"/>
      <c r="CL383" s="230"/>
      <c r="CM383" s="230"/>
      <c r="CN383" s="218"/>
      <c r="CO383" s="199"/>
      <c r="CP383" s="230" t="s">
        <v>84</v>
      </c>
      <c r="CQ383" s="232"/>
      <c r="CR383" s="230"/>
      <c r="CS383" s="230"/>
      <c r="CT383" s="230"/>
      <c r="CU383" s="230"/>
      <c r="CV383" s="230"/>
      <c r="CW383" s="230"/>
    </row>
    <row r="384" ht="51" hidden="1" spans="1:101">
      <c r="A384" s="191">
        <v>1449</v>
      </c>
      <c r="B384" s="192" t="s">
        <v>1436</v>
      </c>
      <c r="C384" s="193" t="s">
        <v>1437</v>
      </c>
      <c r="D384" s="191" t="s">
        <v>111</v>
      </c>
      <c r="E384" s="199"/>
      <c r="F384" s="199"/>
      <c r="G384" s="199"/>
      <c r="H384" s="200" t="s">
        <v>90</v>
      </c>
      <c r="I384" s="204" t="s">
        <v>1438</v>
      </c>
      <c r="J384" s="202"/>
      <c r="K384" s="202"/>
      <c r="L384" s="164" t="str">
        <f>_xlfn.IFNA(VLOOKUP(B384,'[1]CDM Patients Data'!$B$1266:$O$5000,7,FALSE),"")</f>
        <v>Breast</v>
      </c>
      <c r="M384" s="164">
        <f>_xlfn.IFNA(VLOOKUP(B384,'[1]CDM Patients Data'!$B$1266:$O$5000,8,FALSE),"")</f>
        <v>0</v>
      </c>
      <c r="N384" s="164">
        <f>_xlfn.IFNA(VLOOKUP(B384,'[1]CDM Patients Data'!$B$1266:$O$5000,9,FALSE),"")</f>
        <v>0</v>
      </c>
      <c r="O384" s="164">
        <f>_xlfn.IFNA(VLOOKUP(B384,'[1]CDM Patients Data'!$B$1266:$O$3492,10,FALSE),"")</f>
        <v>0</v>
      </c>
      <c r="P384" s="164">
        <f>_xlfn.IFNA(VLOOKUP(B384,'[1]CDM Patients Data'!$B$1266:$O$3492,11,FALSE),"")</f>
        <v>0</v>
      </c>
      <c r="Q384" s="164">
        <f>_xlfn.IFNA(VLOOKUP(B384,'[1]CDM Patients Data'!$B$1266:$O$3492,12,FALSE),"")</f>
        <v>0</v>
      </c>
      <c r="R384" s="164">
        <f>_xlfn.IFNA(VLOOKUP(B384,'[1]CDM Patients Data'!$B$1266:$O$3492,13,FALSE),"")</f>
        <v>0</v>
      </c>
      <c r="S384" s="164">
        <f>_xlfn.IFNA(VLOOKUP(B384,'[1]CDM Patients Data'!$B$1266:$O$3492,14,FALSE),"")</f>
        <v>0</v>
      </c>
      <c r="T384" s="164" t="str">
        <f>_xlfn.IFNA(VLOOKUP(B384,'[1]CDM Patients Data'!$B$1266:$N$5000,6,FALSE),"")</f>
        <v>Manohar</v>
      </c>
      <c r="U384" s="164" t="s">
        <v>90</v>
      </c>
      <c r="V384" s="164" t="s">
        <v>306</v>
      </c>
      <c r="W384" s="164" t="s">
        <v>102</v>
      </c>
      <c r="X384" s="164" t="s">
        <v>201</v>
      </c>
      <c r="Y384" s="164"/>
      <c r="Z384" s="164"/>
      <c r="AA384" s="164"/>
      <c r="AB384" s="164"/>
      <c r="AC384" s="210"/>
      <c r="AD384" s="211"/>
      <c r="AE384" s="211" t="s">
        <v>78</v>
      </c>
      <c r="AF384" s="199"/>
      <c r="AG384" s="199"/>
      <c r="AH384" s="215"/>
      <c r="AI384" s="199"/>
      <c r="AJ384" s="199"/>
      <c r="AK384" s="218" t="s">
        <v>84</v>
      </c>
      <c r="AL384" s="220"/>
      <c r="AM384" s="218"/>
      <c r="AN384" s="218"/>
      <c r="AO384" s="218" t="s">
        <v>76</v>
      </c>
      <c r="AP384" s="218"/>
      <c r="AQ384" s="218"/>
      <c r="AR384" s="218"/>
      <c r="AS384" s="218"/>
      <c r="AT384" s="218"/>
      <c r="AU384" s="218"/>
      <c r="AV384" s="218"/>
      <c r="AW384" s="218"/>
      <c r="AX384" s="218"/>
      <c r="AY384" s="218"/>
      <c r="AZ384" s="218"/>
      <c r="BA384" s="218"/>
      <c r="BB384" s="218"/>
      <c r="BC384" s="218"/>
      <c r="BD384" s="218"/>
      <c r="BE384" s="218"/>
      <c r="BF384" s="218"/>
      <c r="BG384" s="218"/>
      <c r="BH384" s="218"/>
      <c r="BI384" s="218"/>
      <c r="BJ384" s="222" t="s">
        <v>589</v>
      </c>
      <c r="BK384" s="199"/>
      <c r="BL384" s="218" t="s">
        <v>84</v>
      </c>
      <c r="BM384" s="218">
        <v>13254656</v>
      </c>
      <c r="BN384" s="218">
        <v>3.9763968</v>
      </c>
      <c r="BO384" s="218">
        <v>434.1</v>
      </c>
      <c r="BP384" s="218" t="s">
        <v>373</v>
      </c>
      <c r="BQ384" s="218"/>
      <c r="BR384" s="218"/>
      <c r="BS384" s="218"/>
      <c r="BT384" s="218"/>
      <c r="BU384" s="218"/>
      <c r="BV384" s="218"/>
      <c r="BW384" s="218"/>
      <c r="BX384" s="218"/>
      <c r="BY384" s="199"/>
      <c r="BZ384" s="228" t="s">
        <v>84</v>
      </c>
      <c r="CA384" s="228"/>
      <c r="CB384" s="229">
        <f t="shared" si="103"/>
        <v>0</v>
      </c>
      <c r="CC384" s="218"/>
      <c r="CD384" s="228"/>
      <c r="CE384" s="230"/>
      <c r="CF384" s="230"/>
      <c r="CG384" s="230"/>
      <c r="CH384" s="230"/>
      <c r="CI384" s="230"/>
      <c r="CJ384" s="230"/>
      <c r="CK384" s="230"/>
      <c r="CL384" s="230"/>
      <c r="CM384" s="230"/>
      <c r="CN384" s="218"/>
      <c r="CO384" s="199"/>
      <c r="CP384" s="230" t="s">
        <v>84</v>
      </c>
      <c r="CQ384" s="232"/>
      <c r="CR384" s="230"/>
      <c r="CS384" s="230"/>
      <c r="CT384" s="230"/>
      <c r="CU384" s="230"/>
      <c r="CV384" s="230"/>
      <c r="CW384" s="230" t="s">
        <v>153</v>
      </c>
    </row>
    <row r="385" ht="45" hidden="1" spans="1:101">
      <c r="A385" s="191">
        <v>1450</v>
      </c>
      <c r="B385" s="192" t="s">
        <v>1439</v>
      </c>
      <c r="C385" s="193" t="s">
        <v>1440</v>
      </c>
      <c r="D385" s="191" t="s">
        <v>71</v>
      </c>
      <c r="E385" s="199"/>
      <c r="F385" s="199"/>
      <c r="G385" s="199"/>
      <c r="H385" s="200"/>
      <c r="I385" s="204"/>
      <c r="J385" s="202"/>
      <c r="K385" s="202"/>
      <c r="L385" s="164" t="str">
        <f>_xlfn.IFNA(VLOOKUP(B385,'[1]CDM Patients Data'!$B$1266:$O$5000,7,FALSE),"")</f>
        <v>Breast</v>
      </c>
      <c r="M385" s="164">
        <f>_xlfn.IFNA(VLOOKUP(B385,'[1]CDM Patients Data'!$B$1266:$O$5000,8,FALSE),"")</f>
        <v>0</v>
      </c>
      <c r="N385" s="164">
        <f>_xlfn.IFNA(VLOOKUP(B385,'[1]CDM Patients Data'!$B$1266:$O$5000,9,FALSE),"")</f>
        <v>0</v>
      </c>
      <c r="O385" s="164">
        <f>_xlfn.IFNA(VLOOKUP(B385,'[1]CDM Patients Data'!$B$1266:$O$3492,10,FALSE),"")</f>
        <v>0</v>
      </c>
      <c r="P385" s="164">
        <f>_xlfn.IFNA(VLOOKUP(B385,'[1]CDM Patients Data'!$B$1266:$O$3492,11,FALSE),"")</f>
        <v>0</v>
      </c>
      <c r="Q385" s="164">
        <f>_xlfn.IFNA(VLOOKUP(B385,'[1]CDM Patients Data'!$B$1266:$O$3492,12,FALSE),"")</f>
        <v>0</v>
      </c>
      <c r="R385" s="164">
        <f>_xlfn.IFNA(VLOOKUP(B385,'[1]CDM Patients Data'!$B$1266:$O$3492,13,FALSE),"")</f>
        <v>0</v>
      </c>
      <c r="S385" s="164">
        <f>_xlfn.IFNA(VLOOKUP(B385,'[1]CDM Patients Data'!$B$1266:$O$3492,14,FALSE),"")</f>
        <v>0</v>
      </c>
      <c r="T385" s="164" t="str">
        <f>_xlfn.IFNA(VLOOKUP(B385,'[1]CDM Patients Data'!$B$1266:$N$5000,6,FALSE),"")</f>
        <v>Manohar</v>
      </c>
      <c r="U385" s="164" t="s">
        <v>90</v>
      </c>
      <c r="V385" s="164" t="s">
        <v>207</v>
      </c>
      <c r="W385" s="164" t="s">
        <v>102</v>
      </c>
      <c r="X385" s="164" t="s">
        <v>201</v>
      </c>
      <c r="Y385" s="164"/>
      <c r="Z385" s="164"/>
      <c r="AA385" s="164"/>
      <c r="AB385" s="164"/>
      <c r="AC385" s="210"/>
      <c r="AD385" s="211"/>
      <c r="AE385" s="211" t="s">
        <v>78</v>
      </c>
      <c r="AF385" s="199"/>
      <c r="AG385" s="199"/>
      <c r="AH385" s="214" t="s">
        <v>684</v>
      </c>
      <c r="AI385" s="199"/>
      <c r="AJ385" s="199"/>
      <c r="AK385" s="218" t="s">
        <v>80</v>
      </c>
      <c r="AL385" s="220">
        <v>52604171</v>
      </c>
      <c r="AM385" s="218">
        <v>15.7812513</v>
      </c>
      <c r="AN385" s="218">
        <v>151.2</v>
      </c>
      <c r="AO385" s="218" t="s">
        <v>81</v>
      </c>
      <c r="AP385" s="218" t="s">
        <v>485</v>
      </c>
      <c r="AQ385" s="218" t="s">
        <v>118</v>
      </c>
      <c r="AR385" s="218"/>
      <c r="AS385" s="218"/>
      <c r="AT385" s="218"/>
      <c r="AU385" s="218"/>
      <c r="AV385" s="218"/>
      <c r="AW385" s="218"/>
      <c r="AX385" s="218"/>
      <c r="AY385" s="218"/>
      <c r="AZ385" s="218"/>
      <c r="BA385" s="218"/>
      <c r="BB385" s="218"/>
      <c r="BC385" s="218"/>
      <c r="BD385" s="218"/>
      <c r="BE385" s="218"/>
      <c r="BF385" s="218"/>
      <c r="BG385" s="218"/>
      <c r="BH385" s="218"/>
      <c r="BI385" s="218"/>
      <c r="BJ385" s="222"/>
      <c r="BK385" s="199"/>
      <c r="BL385" s="218" t="s">
        <v>84</v>
      </c>
      <c r="BM385" s="218"/>
      <c r="BN385" s="218"/>
      <c r="BO385" s="218"/>
      <c r="BP385" s="218" t="s">
        <v>373</v>
      </c>
      <c r="BQ385" s="218"/>
      <c r="BR385" s="218"/>
      <c r="BS385" s="218"/>
      <c r="BT385" s="218"/>
      <c r="BU385" s="218"/>
      <c r="BV385" s="218"/>
      <c r="BW385" s="218"/>
      <c r="BX385" s="218"/>
      <c r="BY385" s="199"/>
      <c r="BZ385" s="228" t="s">
        <v>84</v>
      </c>
      <c r="CA385" s="228"/>
      <c r="CB385" s="229">
        <f t="shared" si="103"/>
        <v>0</v>
      </c>
      <c r="CC385" s="218"/>
      <c r="CD385" s="228"/>
      <c r="CE385" s="230"/>
      <c r="CF385" s="230"/>
      <c r="CG385" s="230"/>
      <c r="CH385" s="230"/>
      <c r="CI385" s="230"/>
      <c r="CJ385" s="230"/>
      <c r="CK385" s="230"/>
      <c r="CL385" s="230"/>
      <c r="CM385" s="230"/>
      <c r="CN385" s="218" t="s">
        <v>159</v>
      </c>
      <c r="CO385" s="199"/>
      <c r="CP385" s="230" t="s">
        <v>84</v>
      </c>
      <c r="CQ385" s="232"/>
      <c r="CR385" s="230"/>
      <c r="CS385" s="230"/>
      <c r="CT385" s="230"/>
      <c r="CU385" s="230"/>
      <c r="CV385" s="230"/>
      <c r="CW385" s="230"/>
    </row>
    <row r="386" ht="45" hidden="1" spans="1:101">
      <c r="A386" s="191">
        <v>1451</v>
      </c>
      <c r="B386" s="192" t="s">
        <v>1441</v>
      </c>
      <c r="C386" s="193" t="s">
        <v>1442</v>
      </c>
      <c r="D386" s="191" t="s">
        <v>71</v>
      </c>
      <c r="E386" s="199"/>
      <c r="F386" s="199"/>
      <c r="G386" s="199"/>
      <c r="H386" s="200" t="s">
        <v>1185</v>
      </c>
      <c r="I386" s="204"/>
      <c r="J386" s="202"/>
      <c r="K386" s="202"/>
      <c r="L386" s="164" t="str">
        <f>_xlfn.IFNA(VLOOKUP(B386,'[1]CDM Patients Data'!$B$1266:$O$5000,7,FALSE),"")</f>
        <v>Ovary</v>
      </c>
      <c r="M386" s="164">
        <f>_xlfn.IFNA(VLOOKUP(B386,'[1]CDM Patients Data'!$B$1266:$O$5000,8,FALSE),"")</f>
        <v>0</v>
      </c>
      <c r="N386" s="164">
        <f>_xlfn.IFNA(VLOOKUP(B386,'[1]CDM Patients Data'!$B$1266:$O$5000,9,FALSE),"")</f>
        <v>0</v>
      </c>
      <c r="O386" s="164">
        <f>_xlfn.IFNA(VLOOKUP(B386,'[1]CDM Patients Data'!$B$1266:$O$3492,10,FALSE),"")</f>
        <v>0</v>
      </c>
      <c r="P386" s="164">
        <f>_xlfn.IFNA(VLOOKUP(B386,'[1]CDM Patients Data'!$B$1266:$O$3492,11,FALSE),"")</f>
        <v>0</v>
      </c>
      <c r="Q386" s="164">
        <f>_xlfn.IFNA(VLOOKUP(B386,'[1]CDM Patients Data'!$B$1266:$O$3492,12,FALSE),"")</f>
        <v>0</v>
      </c>
      <c r="R386" s="164">
        <f>_xlfn.IFNA(VLOOKUP(B386,'[1]CDM Patients Data'!$B$1266:$O$3492,13,FALSE),"")</f>
        <v>0</v>
      </c>
      <c r="S386" s="164">
        <f>_xlfn.IFNA(VLOOKUP(B386,'[1]CDM Patients Data'!$B$1266:$O$3492,14,FALSE),"")</f>
        <v>0</v>
      </c>
      <c r="T386" s="164" t="str">
        <f>_xlfn.IFNA(VLOOKUP(B386,'[1]CDM Patients Data'!$B$1266:$N$5000,6,FALSE),"")</f>
        <v>Manohar</v>
      </c>
      <c r="U386" s="164" t="s">
        <v>73</v>
      </c>
      <c r="V386" s="164" t="s">
        <v>73</v>
      </c>
      <c r="W386" s="164" t="s">
        <v>197</v>
      </c>
      <c r="X386" s="164" t="s">
        <v>1186</v>
      </c>
      <c r="Y386" s="164"/>
      <c r="Z386" s="164"/>
      <c r="AA386" s="164"/>
      <c r="AB386" s="164"/>
      <c r="AC386" s="210"/>
      <c r="AD386" s="211"/>
      <c r="AE386" s="211" t="s">
        <v>78</v>
      </c>
      <c r="AF386" s="199"/>
      <c r="AG386" s="199"/>
      <c r="AH386" s="214" t="s">
        <v>684</v>
      </c>
      <c r="AI386" s="199"/>
      <c r="AJ386" s="199"/>
      <c r="AK386" s="218" t="s">
        <v>80</v>
      </c>
      <c r="AL386" s="220">
        <v>48641086</v>
      </c>
      <c r="AM386" s="218">
        <v>14.5923258</v>
      </c>
      <c r="AN386" s="218">
        <v>144.7</v>
      </c>
      <c r="AO386" s="218" t="s">
        <v>81</v>
      </c>
      <c r="AP386" s="218" t="s">
        <v>118</v>
      </c>
      <c r="AQ386" s="218"/>
      <c r="AR386" s="218"/>
      <c r="AS386" s="218"/>
      <c r="AT386" s="218"/>
      <c r="AU386" s="218"/>
      <c r="AV386" s="218"/>
      <c r="AW386" s="218"/>
      <c r="AX386" s="218"/>
      <c r="AY386" s="218"/>
      <c r="AZ386" s="218"/>
      <c r="BA386" s="218"/>
      <c r="BB386" s="218"/>
      <c r="BC386" s="218"/>
      <c r="BD386" s="218">
        <v>25.09</v>
      </c>
      <c r="BE386" s="218">
        <v>8.87</v>
      </c>
      <c r="BF386" s="218" t="str">
        <f t="shared" si="119"/>
        <v>HIGH</v>
      </c>
      <c r="BG386" s="218" t="str">
        <f t="shared" si="120"/>
        <v>MSS</v>
      </c>
      <c r="BH386" s="218"/>
      <c r="BI386" s="218"/>
      <c r="BJ386" s="222"/>
      <c r="BK386" s="199"/>
      <c r="BL386" s="218" t="s">
        <v>84</v>
      </c>
      <c r="BM386" s="218"/>
      <c r="BN386" s="218"/>
      <c r="BO386" s="218"/>
      <c r="BP386" s="218" t="s">
        <v>373</v>
      </c>
      <c r="BQ386" s="218"/>
      <c r="BR386" s="218"/>
      <c r="BS386" s="218"/>
      <c r="BT386" s="218"/>
      <c r="BU386" s="218"/>
      <c r="BV386" s="218"/>
      <c r="BW386" s="218"/>
      <c r="BX386" s="218"/>
      <c r="BY386" s="199"/>
      <c r="BZ386" s="228" t="s">
        <v>84</v>
      </c>
      <c r="CA386" s="228"/>
      <c r="CB386" s="229">
        <f t="shared" si="103"/>
        <v>0</v>
      </c>
      <c r="CC386" s="218"/>
      <c r="CD386" s="228"/>
      <c r="CE386" s="230"/>
      <c r="CF386" s="230"/>
      <c r="CG386" s="230"/>
      <c r="CH386" s="230"/>
      <c r="CI386" s="230"/>
      <c r="CJ386" s="230"/>
      <c r="CK386" s="230"/>
      <c r="CL386" s="230"/>
      <c r="CM386" s="230"/>
      <c r="CN386" s="218" t="s">
        <v>159</v>
      </c>
      <c r="CO386" s="199"/>
      <c r="CP386" s="230" t="s">
        <v>84</v>
      </c>
      <c r="CQ386" s="232"/>
      <c r="CR386" s="230"/>
      <c r="CS386" s="230"/>
      <c r="CT386" s="230"/>
      <c r="CU386" s="230"/>
      <c r="CV386" s="230"/>
      <c r="CW386" s="230"/>
    </row>
    <row r="387" ht="31.5" hidden="1" spans="1:101">
      <c r="A387" s="191">
        <v>1452</v>
      </c>
      <c r="B387" s="192" t="s">
        <v>1443</v>
      </c>
      <c r="C387" s="193" t="s">
        <v>1444</v>
      </c>
      <c r="D387" s="191" t="s">
        <v>88</v>
      </c>
      <c r="E387" s="199"/>
      <c r="F387" s="199"/>
      <c r="G387" s="199"/>
      <c r="H387" s="200" t="s">
        <v>1445</v>
      </c>
      <c r="I387" s="204" t="s">
        <v>172</v>
      </c>
      <c r="J387" s="202"/>
      <c r="K387" s="202"/>
      <c r="L387" s="164" t="str">
        <f>_xlfn.IFNA(VLOOKUP(B387,'[1]CDM Patients Data'!$B$1266:$O$5000,7,FALSE),"")</f>
        <v>Ovary</v>
      </c>
      <c r="M387" s="164">
        <f>_xlfn.IFNA(VLOOKUP(B387,'[1]CDM Patients Data'!$B$1266:$O$5000,8,FALSE),"")</f>
        <v>0</v>
      </c>
      <c r="N387" s="164">
        <f>_xlfn.IFNA(VLOOKUP(B387,'[1]CDM Patients Data'!$B$1266:$O$5000,9,FALSE),"")</f>
        <v>0</v>
      </c>
      <c r="O387" s="164">
        <f>_xlfn.IFNA(VLOOKUP(B387,'[1]CDM Patients Data'!$B$1266:$O$3492,10,FALSE),"")</f>
        <v>0</v>
      </c>
      <c r="P387" s="164">
        <f>_xlfn.IFNA(VLOOKUP(B387,'[1]CDM Patients Data'!$B$1266:$O$3492,11,FALSE),"")</f>
        <v>0</v>
      </c>
      <c r="Q387" s="164">
        <f>_xlfn.IFNA(VLOOKUP(B387,'[1]CDM Patients Data'!$B$1266:$O$3492,12,FALSE),"")</f>
        <v>0</v>
      </c>
      <c r="R387" s="164">
        <f>_xlfn.IFNA(VLOOKUP(B387,'[1]CDM Patients Data'!$B$1266:$O$3492,13,FALSE),"")</f>
        <v>0</v>
      </c>
      <c r="S387" s="164">
        <f>_xlfn.IFNA(VLOOKUP(B387,'[1]CDM Patients Data'!$B$1266:$O$3492,14,FALSE),"")</f>
        <v>0</v>
      </c>
      <c r="T387" s="164" t="str">
        <f>_xlfn.IFNA(VLOOKUP(B387,'[1]CDM Patients Data'!$B$1266:$N$5000,6,FALSE),"")</f>
        <v>Manohar</v>
      </c>
      <c r="U387" s="164" t="s">
        <v>73</v>
      </c>
      <c r="V387" s="164" t="s">
        <v>73</v>
      </c>
      <c r="W387" s="164" t="s">
        <v>197</v>
      </c>
      <c r="X387" s="164" t="s">
        <v>1446</v>
      </c>
      <c r="Y387" s="164"/>
      <c r="Z387" s="164"/>
      <c r="AA387" s="164"/>
      <c r="AB387" s="164"/>
      <c r="AC387" s="210"/>
      <c r="AD387" s="211"/>
      <c r="AE387" s="211"/>
      <c r="AF387" s="199"/>
      <c r="AG387" s="199"/>
      <c r="AH387" s="214" t="s">
        <v>589</v>
      </c>
      <c r="AI387" s="199"/>
      <c r="AJ387" s="199"/>
      <c r="AK387" s="218" t="s">
        <v>84</v>
      </c>
      <c r="AL387" s="220"/>
      <c r="AM387" s="218"/>
      <c r="AN387" s="218"/>
      <c r="AO387" s="218" t="s">
        <v>76</v>
      </c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218"/>
      <c r="BD387" s="218">
        <v>21.35</v>
      </c>
      <c r="BE387" s="218">
        <v>9.74</v>
      </c>
      <c r="BF387" s="218" t="str">
        <f t="shared" si="119"/>
        <v>HIGH</v>
      </c>
      <c r="BG387" s="218" t="str">
        <f t="shared" si="120"/>
        <v>MSS</v>
      </c>
      <c r="BH387" s="218"/>
      <c r="BI387" s="218"/>
      <c r="BJ387" s="222"/>
      <c r="BK387" s="199"/>
      <c r="BL387" s="218" t="s">
        <v>84</v>
      </c>
      <c r="BM387" s="218"/>
      <c r="BN387" s="218"/>
      <c r="BO387" s="218"/>
      <c r="BP387" s="218" t="s">
        <v>373</v>
      </c>
      <c r="BQ387" s="218" t="s">
        <v>82</v>
      </c>
      <c r="BR387" s="218"/>
      <c r="BS387" s="218"/>
      <c r="BT387" s="218"/>
      <c r="BU387" s="218"/>
      <c r="BV387" s="218"/>
      <c r="BW387" s="218"/>
      <c r="BX387" s="218"/>
      <c r="BY387" s="199"/>
      <c r="BZ387" s="228" t="s">
        <v>84</v>
      </c>
      <c r="CA387" s="228"/>
      <c r="CB387" s="229">
        <f t="shared" ref="CB387:CB450" si="121">CA387*2*150/10^9</f>
        <v>0</v>
      </c>
      <c r="CC387" s="218"/>
      <c r="CD387" s="228"/>
      <c r="CE387" s="230"/>
      <c r="CF387" s="230"/>
      <c r="CG387" s="230"/>
      <c r="CH387" s="230"/>
      <c r="CI387" s="230"/>
      <c r="CJ387" s="230"/>
      <c r="CK387" s="230"/>
      <c r="CL387" s="230"/>
      <c r="CM387" s="230"/>
      <c r="CN387" s="218"/>
      <c r="CO387" s="199"/>
      <c r="CP387" s="230" t="s">
        <v>84</v>
      </c>
      <c r="CQ387" s="232"/>
      <c r="CR387" s="230"/>
      <c r="CS387" s="230"/>
      <c r="CT387" s="230"/>
      <c r="CU387" s="230"/>
      <c r="CV387" s="230"/>
      <c r="CW387" s="230"/>
    </row>
    <row r="388" ht="60" hidden="1" spans="1:101">
      <c r="A388" s="191">
        <v>1453</v>
      </c>
      <c r="B388" s="192" t="s">
        <v>1447</v>
      </c>
      <c r="C388" s="193" t="s">
        <v>1448</v>
      </c>
      <c r="D388" s="191" t="s">
        <v>88</v>
      </c>
      <c r="E388" s="199"/>
      <c r="F388" s="199"/>
      <c r="G388" s="199"/>
      <c r="H388" s="200" t="s">
        <v>1172</v>
      </c>
      <c r="I388" s="204" t="s">
        <v>172</v>
      </c>
      <c r="J388" s="202"/>
      <c r="K388" s="202"/>
      <c r="L388" s="164" t="str">
        <f>_xlfn.IFNA(VLOOKUP(B388,'[1]CDM Patients Data'!$B$1266:$O$5000,7,FALSE),"")</f>
        <v>Breast</v>
      </c>
      <c r="M388" s="164">
        <f>_xlfn.IFNA(VLOOKUP(B388,'[1]CDM Patients Data'!$B$1266:$O$5000,8,FALSE),"")</f>
        <v>0</v>
      </c>
      <c r="N388" s="164">
        <f>_xlfn.IFNA(VLOOKUP(B388,'[1]CDM Patients Data'!$B$1266:$O$5000,9,FALSE),"")</f>
        <v>0</v>
      </c>
      <c r="O388" s="164">
        <f>_xlfn.IFNA(VLOOKUP(B388,'[1]CDM Patients Data'!$B$1266:$O$3492,10,FALSE),"")</f>
        <v>0</v>
      </c>
      <c r="P388" s="164">
        <f>_xlfn.IFNA(VLOOKUP(B388,'[1]CDM Patients Data'!$B$1266:$O$3492,11,FALSE),"")</f>
        <v>0</v>
      </c>
      <c r="Q388" s="164">
        <f>_xlfn.IFNA(VLOOKUP(B388,'[1]CDM Patients Data'!$B$1266:$O$3492,12,FALSE),"")</f>
        <v>0</v>
      </c>
      <c r="R388" s="164">
        <f>_xlfn.IFNA(VLOOKUP(B388,'[1]CDM Patients Data'!$B$1266:$O$3492,13,FALSE),"")</f>
        <v>0</v>
      </c>
      <c r="S388" s="164">
        <f>_xlfn.IFNA(VLOOKUP(B388,'[1]CDM Patients Data'!$B$1266:$O$3492,14,FALSE),"")</f>
        <v>0</v>
      </c>
      <c r="T388" s="164" t="str">
        <f>_xlfn.IFNA(VLOOKUP(B388,'[1]CDM Patients Data'!$B$1266:$N$5000,6,FALSE),"")</f>
        <v>Manohar</v>
      </c>
      <c r="U388" s="164" t="s">
        <v>90</v>
      </c>
      <c r="V388" s="164" t="s">
        <v>91</v>
      </c>
      <c r="W388" s="164" t="s">
        <v>74</v>
      </c>
      <c r="X388" s="164" t="s">
        <v>131</v>
      </c>
      <c r="Y388" s="164"/>
      <c r="Z388" s="164"/>
      <c r="AA388" s="164"/>
      <c r="AB388" s="164"/>
      <c r="AC388" s="210"/>
      <c r="AD388" s="211"/>
      <c r="AE388" s="211"/>
      <c r="AF388" s="199"/>
      <c r="AG388" s="199"/>
      <c r="AH388" s="214" t="s">
        <v>589</v>
      </c>
      <c r="AI388" s="199"/>
      <c r="AJ388" s="199"/>
      <c r="AK388" s="218" t="s">
        <v>84</v>
      </c>
      <c r="AL388" s="220"/>
      <c r="AM388" s="218"/>
      <c r="AN388" s="218"/>
      <c r="AO388" s="218" t="s">
        <v>76</v>
      </c>
      <c r="AP388" s="218"/>
      <c r="AQ388" s="218"/>
      <c r="AR388" s="218"/>
      <c r="AS388" s="218"/>
      <c r="AT388" s="218"/>
      <c r="AU388" s="218"/>
      <c r="AV388" s="218"/>
      <c r="AW388" s="218"/>
      <c r="AX388" s="218"/>
      <c r="AY388" s="218"/>
      <c r="AZ388" s="218"/>
      <c r="BA388" s="218"/>
      <c r="BB388" s="218"/>
      <c r="BC388" s="218"/>
      <c r="BD388" s="218"/>
      <c r="BE388" s="218"/>
      <c r="BF388" s="218"/>
      <c r="BG388" s="218"/>
      <c r="BH388" s="218"/>
      <c r="BI388" s="218"/>
      <c r="BJ388" s="222"/>
      <c r="BK388" s="199"/>
      <c r="BL388" s="218" t="s">
        <v>84</v>
      </c>
      <c r="BM388" s="218"/>
      <c r="BN388" s="218"/>
      <c r="BO388" s="218"/>
      <c r="BP388" s="218" t="s">
        <v>373</v>
      </c>
      <c r="BQ388" s="218"/>
      <c r="BR388" s="218"/>
      <c r="BS388" s="218"/>
      <c r="BT388" s="218"/>
      <c r="BU388" s="218"/>
      <c r="BV388" s="218"/>
      <c r="BW388" s="218"/>
      <c r="BX388" s="218"/>
      <c r="BY388" s="199"/>
      <c r="BZ388" s="228" t="s">
        <v>84</v>
      </c>
      <c r="CA388" s="228"/>
      <c r="CB388" s="229">
        <f t="shared" si="121"/>
        <v>0</v>
      </c>
      <c r="CC388" s="218"/>
      <c r="CD388" s="228"/>
      <c r="CE388" s="230"/>
      <c r="CF388" s="230"/>
      <c r="CG388" s="230"/>
      <c r="CH388" s="230"/>
      <c r="CI388" s="230"/>
      <c r="CJ388" s="230"/>
      <c r="CK388" s="230"/>
      <c r="CL388" s="230"/>
      <c r="CM388" s="230"/>
      <c r="CN388" s="218"/>
      <c r="CO388" s="199"/>
      <c r="CP388" s="230" t="s">
        <v>84</v>
      </c>
      <c r="CQ388" s="232"/>
      <c r="CR388" s="230"/>
      <c r="CS388" s="230"/>
      <c r="CT388" s="230"/>
      <c r="CU388" s="230"/>
      <c r="CV388" s="230"/>
      <c r="CW388" s="230"/>
    </row>
    <row r="389" ht="30" hidden="1" spans="1:101">
      <c r="A389" s="191">
        <v>1454</v>
      </c>
      <c r="B389" s="192" t="s">
        <v>1449</v>
      </c>
      <c r="C389" s="193" t="s">
        <v>1450</v>
      </c>
      <c r="D389" s="191" t="s">
        <v>111</v>
      </c>
      <c r="E389" s="199"/>
      <c r="F389" s="199"/>
      <c r="G389" s="199"/>
      <c r="H389" s="200" t="s">
        <v>1451</v>
      </c>
      <c r="I389" s="204"/>
      <c r="J389" s="202"/>
      <c r="K389" s="202"/>
      <c r="L389" s="164" t="str">
        <f>_xlfn.IFNA(VLOOKUP(B389,'[1]CDM Patients Data'!$B$1266:$O$5000,7,FALSE),"")</f>
        <v>Lung</v>
      </c>
      <c r="M389" s="164" t="str">
        <f>_xlfn.IFNA(VLOOKUP(B389,'[1]CDM Patients Data'!$B$1266:$O$5000,8,FALSE),"")</f>
        <v>Upper lobe, lung</v>
      </c>
      <c r="N389" s="164" t="str">
        <f>_xlfn.IFNA(VLOOKUP(B389,'[1]CDM Patients Data'!$B$1266:$O$5000,9,FALSE),"")</f>
        <v>Adenocarcinoma, NOS</v>
      </c>
      <c r="O389" s="164" t="str">
        <f>_xlfn.IFNA(VLOOKUP(B389,'[1]CDM Patients Data'!$B$1266:$O$3492,10,FALSE),"")</f>
        <v>Left</v>
      </c>
      <c r="P389" s="164">
        <f>_xlfn.IFNA(VLOOKUP(B389,'[1]CDM Patients Data'!$B$1266:$O$3492,11,FALSE),"")</f>
        <v>0</v>
      </c>
      <c r="Q389" s="164">
        <f>_xlfn.IFNA(VLOOKUP(B389,'[1]CDM Patients Data'!$B$1266:$O$3492,12,FALSE),"")</f>
        <v>0</v>
      </c>
      <c r="R389" s="164">
        <f>_xlfn.IFNA(VLOOKUP(B389,'[1]CDM Patients Data'!$B$1266:$O$3492,13,FALSE),"")</f>
        <v>0</v>
      </c>
      <c r="S389" s="164">
        <f>_xlfn.IFNA(VLOOKUP(B389,'[1]CDM Patients Data'!$B$1266:$O$3492,14,FALSE),"")</f>
        <v>0</v>
      </c>
      <c r="T389" s="164">
        <f>_xlfn.IFNA(VLOOKUP(B389,'[1]CDM Patients Data'!$B$1266:$N$5000,6,FALSE),"")</f>
        <v>0</v>
      </c>
      <c r="U389" s="164" t="s">
        <v>224</v>
      </c>
      <c r="V389" s="164" t="s">
        <v>299</v>
      </c>
      <c r="W389" s="164" t="s">
        <v>92</v>
      </c>
      <c r="X389" s="164" t="s">
        <v>131</v>
      </c>
      <c r="Y389" s="164"/>
      <c r="Z389" s="164"/>
      <c r="AA389" s="164"/>
      <c r="AB389" s="164"/>
      <c r="AC389" s="210"/>
      <c r="AD389" s="211"/>
      <c r="AE389" s="211" t="s">
        <v>78</v>
      </c>
      <c r="AF389" s="199"/>
      <c r="AG389" s="199"/>
      <c r="AH389" s="214" t="s">
        <v>589</v>
      </c>
      <c r="AI389" s="199"/>
      <c r="AJ389" s="199"/>
      <c r="AK389" s="218" t="s">
        <v>84</v>
      </c>
      <c r="AL389" s="220"/>
      <c r="AM389" s="218"/>
      <c r="AN389" s="218"/>
      <c r="AO389" s="218" t="s">
        <v>76</v>
      </c>
      <c r="AP389" s="218" t="s">
        <v>521</v>
      </c>
      <c r="AQ389" s="218" t="s">
        <v>118</v>
      </c>
      <c r="AR389" s="218"/>
      <c r="AS389" s="218"/>
      <c r="AT389" s="218"/>
      <c r="AU389" s="218"/>
      <c r="AV389" s="218"/>
      <c r="AW389" s="218"/>
      <c r="AX389" s="218"/>
      <c r="AY389" s="218"/>
      <c r="AZ389" s="218"/>
      <c r="BA389" s="218"/>
      <c r="BB389" s="218"/>
      <c r="BC389" s="218"/>
      <c r="BD389" s="218"/>
      <c r="BE389" s="218"/>
      <c r="BF389" s="218"/>
      <c r="BG389" s="218"/>
      <c r="BH389" s="218"/>
      <c r="BI389" s="218"/>
      <c r="BJ389" s="222"/>
      <c r="BK389" s="199"/>
      <c r="BL389" s="218" t="s">
        <v>84</v>
      </c>
      <c r="BM389" s="218"/>
      <c r="BN389" s="218"/>
      <c r="BO389" s="218"/>
      <c r="BP389" s="218" t="s">
        <v>373</v>
      </c>
      <c r="BQ389" s="218"/>
      <c r="BR389" s="218"/>
      <c r="BS389" s="218"/>
      <c r="BT389" s="218"/>
      <c r="BU389" s="218"/>
      <c r="BV389" s="218"/>
      <c r="BW389" s="218"/>
      <c r="BX389" s="218"/>
      <c r="BY389" s="199"/>
      <c r="BZ389" s="228" t="s">
        <v>84</v>
      </c>
      <c r="CA389" s="228"/>
      <c r="CB389" s="229">
        <f t="shared" si="121"/>
        <v>0</v>
      </c>
      <c r="CC389" s="218"/>
      <c r="CD389" s="228"/>
      <c r="CE389" s="230"/>
      <c r="CF389" s="230"/>
      <c r="CG389" s="230"/>
      <c r="CH389" s="230"/>
      <c r="CI389" s="230"/>
      <c r="CJ389" s="230"/>
      <c r="CK389" s="230"/>
      <c r="CL389" s="230"/>
      <c r="CM389" s="230"/>
      <c r="CN389" s="218" t="s">
        <v>590</v>
      </c>
      <c r="CO389" s="199"/>
      <c r="CP389" s="230" t="s">
        <v>80</v>
      </c>
      <c r="CQ389" s="232">
        <v>20148614</v>
      </c>
      <c r="CR389" s="230">
        <f>CQ389*150/10^9</f>
        <v>3.0222921</v>
      </c>
      <c r="CS389" s="230"/>
      <c r="CT389" s="230"/>
      <c r="CU389" s="230"/>
      <c r="CV389" s="230"/>
      <c r="CW389" s="230"/>
    </row>
    <row r="390" ht="45" hidden="1" spans="1:101">
      <c r="A390" s="191">
        <v>1455</v>
      </c>
      <c r="B390" s="192" t="s">
        <v>1452</v>
      </c>
      <c r="C390" s="193" t="s">
        <v>1453</v>
      </c>
      <c r="D390" s="191" t="s">
        <v>88</v>
      </c>
      <c r="E390" s="199"/>
      <c r="F390" s="199"/>
      <c r="G390" s="199"/>
      <c r="H390" s="200" t="s">
        <v>1454</v>
      </c>
      <c r="I390" s="204" t="s">
        <v>172</v>
      </c>
      <c r="J390" s="202"/>
      <c r="K390" s="202"/>
      <c r="L390" s="164" t="str">
        <f>_xlfn.IFNA(VLOOKUP(B390,'[1]CDM Patients Data'!$B$1266:$O$5000,7,FALSE),"")</f>
        <v>Retroperitoneum and Peritoneum</v>
      </c>
      <c r="M390" s="164">
        <f>_xlfn.IFNA(VLOOKUP(B390,'[1]CDM Patients Data'!$B$1266:$O$5000,8,FALSE),"")</f>
        <v>0</v>
      </c>
      <c r="N390" s="164" t="str">
        <f>_xlfn.IFNA(VLOOKUP(B390,'[1]CDM Patients Data'!$B$1266:$O$5000,9,FALSE),"")</f>
        <v>Adenocarcinoma NOS</v>
      </c>
      <c r="O390" s="164" t="str">
        <f>_xlfn.IFNA(VLOOKUP(B390,'[1]CDM Patients Data'!$B$1266:$O$3492,10,FALSE),"")</f>
        <v>Unknown</v>
      </c>
      <c r="P390" s="164">
        <f>_xlfn.IFNA(VLOOKUP(B390,'[1]CDM Patients Data'!$B$1266:$O$3492,11,FALSE),"")</f>
        <v>0</v>
      </c>
      <c r="Q390" s="164">
        <f>_xlfn.IFNA(VLOOKUP(B390,'[1]CDM Patients Data'!$B$1266:$O$3492,12,FALSE),"")</f>
        <v>0</v>
      </c>
      <c r="R390" s="164">
        <f>_xlfn.IFNA(VLOOKUP(B390,'[1]CDM Patients Data'!$B$1266:$O$3492,13,FALSE),"")</f>
        <v>0</v>
      </c>
      <c r="S390" s="164">
        <f>_xlfn.IFNA(VLOOKUP(B390,'[1]CDM Patients Data'!$B$1266:$O$3492,14,FALSE),"")</f>
        <v>0</v>
      </c>
      <c r="T390" s="164">
        <f>_xlfn.IFNA(VLOOKUP(B390,'[1]CDM Patients Data'!$B$1266:$N$5000,6,FALSE),"")</f>
        <v>0</v>
      </c>
      <c r="U390" s="164" t="s">
        <v>497</v>
      </c>
      <c r="V390" s="164" t="s">
        <v>1455</v>
      </c>
      <c r="W390" s="164" t="s">
        <v>130</v>
      </c>
      <c r="X390" s="164" t="s">
        <v>76</v>
      </c>
      <c r="Y390" s="164"/>
      <c r="Z390" s="164"/>
      <c r="AA390" s="164"/>
      <c r="AB390" s="164"/>
      <c r="AC390" s="210"/>
      <c r="AD390" s="211"/>
      <c r="AE390" s="211"/>
      <c r="AF390" s="199"/>
      <c r="AG390" s="199"/>
      <c r="AH390" s="214" t="s">
        <v>589</v>
      </c>
      <c r="AI390" s="199"/>
      <c r="AJ390" s="199"/>
      <c r="AK390" s="218" t="s">
        <v>84</v>
      </c>
      <c r="AL390" s="220"/>
      <c r="AM390" s="218"/>
      <c r="AN390" s="218"/>
      <c r="AO390" s="218" t="s">
        <v>76</v>
      </c>
      <c r="AP390" s="218"/>
      <c r="AQ390" s="218"/>
      <c r="AR390" s="218"/>
      <c r="AS390" s="218"/>
      <c r="AT390" s="218"/>
      <c r="AU390" s="218"/>
      <c r="AV390" s="218"/>
      <c r="AW390" s="218"/>
      <c r="AX390" s="218"/>
      <c r="AY390" s="218"/>
      <c r="AZ390" s="218"/>
      <c r="BA390" s="218"/>
      <c r="BB390" s="218"/>
      <c r="BC390" s="218"/>
      <c r="BD390" s="218"/>
      <c r="BE390" s="218">
        <v>11.44</v>
      </c>
      <c r="BF390" s="218"/>
      <c r="BG390" s="218" t="str">
        <f t="shared" ref="BG390:BG397" si="122">IF(BE390&gt;15,"MSI-H",IF(BE390="","NA",IF(BE390&lt;15,"MSS")))</f>
        <v>MSS</v>
      </c>
      <c r="BH390" s="218"/>
      <c r="BI390" s="218"/>
      <c r="BJ390" s="222"/>
      <c r="BK390" s="199"/>
      <c r="BL390" s="218" t="s">
        <v>84</v>
      </c>
      <c r="BM390" s="218"/>
      <c r="BN390" s="218"/>
      <c r="BO390" s="218"/>
      <c r="BP390" s="218" t="s">
        <v>373</v>
      </c>
      <c r="BQ390" s="218" t="s">
        <v>82</v>
      </c>
      <c r="BR390" s="218"/>
      <c r="BS390" s="218"/>
      <c r="BT390" s="218"/>
      <c r="BU390" s="218"/>
      <c r="BV390" s="218"/>
      <c r="BW390" s="218"/>
      <c r="BX390" s="218"/>
      <c r="BY390" s="199"/>
      <c r="BZ390" s="228" t="s">
        <v>84</v>
      </c>
      <c r="CA390" s="228"/>
      <c r="CB390" s="229">
        <f t="shared" si="121"/>
        <v>0</v>
      </c>
      <c r="CC390" s="218"/>
      <c r="CD390" s="228"/>
      <c r="CE390" s="230"/>
      <c r="CF390" s="230"/>
      <c r="CG390" s="230"/>
      <c r="CH390" s="230"/>
      <c r="CI390" s="230"/>
      <c r="CJ390" s="230"/>
      <c r="CK390" s="230"/>
      <c r="CL390" s="230"/>
      <c r="CM390" s="230"/>
      <c r="CN390" s="218"/>
      <c r="CO390" s="199"/>
      <c r="CP390" s="230" t="s">
        <v>84</v>
      </c>
      <c r="CQ390" s="232"/>
      <c r="CR390" s="230"/>
      <c r="CS390" s="230"/>
      <c r="CT390" s="230"/>
      <c r="CU390" s="230"/>
      <c r="CV390" s="230"/>
      <c r="CW390" s="230"/>
    </row>
    <row r="391" ht="45" hidden="1" spans="1:101">
      <c r="A391" s="191">
        <v>1456</v>
      </c>
      <c r="B391" s="192" t="s">
        <v>1456</v>
      </c>
      <c r="C391" s="193" t="s">
        <v>1457</v>
      </c>
      <c r="D391" s="191" t="s">
        <v>88</v>
      </c>
      <c r="E391" s="199"/>
      <c r="F391" s="199"/>
      <c r="G391" s="199"/>
      <c r="H391" s="200" t="s">
        <v>1458</v>
      </c>
      <c r="I391" s="204" t="s">
        <v>172</v>
      </c>
      <c r="J391" s="202"/>
      <c r="K391" s="202"/>
      <c r="L391" s="164" t="str">
        <f>_xlfn.IFNA(VLOOKUP(B391,'[1]CDM Patients Data'!$B$1266:$O$5000,7,FALSE),"")</f>
        <v>Breast</v>
      </c>
      <c r="M391" s="164">
        <f>_xlfn.IFNA(VLOOKUP(B391,'[1]CDM Patients Data'!$B$1266:$O$5000,8,FALSE),"")</f>
        <v>0</v>
      </c>
      <c r="N391" s="164" t="str">
        <f>_xlfn.IFNA(VLOOKUP(B391,'[1]CDM Patients Data'!$B$1266:$O$5000,9,FALSE),"")</f>
        <v>Infiltrating ductular carcinoma</v>
      </c>
      <c r="O391" s="164" t="str">
        <f>_xlfn.IFNA(VLOOKUP(B391,'[1]CDM Patients Data'!$B$1266:$O$3492,10,FALSE),"")</f>
        <v>Right</v>
      </c>
      <c r="P391" s="164">
        <f>_xlfn.IFNA(VLOOKUP(B391,'[1]CDM Patients Data'!$B$1266:$O$3492,11,FALSE),"")</f>
        <v>0</v>
      </c>
      <c r="Q391" s="164">
        <f>_xlfn.IFNA(VLOOKUP(B391,'[1]CDM Patients Data'!$B$1266:$O$3492,12,FALSE),"")</f>
        <v>0</v>
      </c>
      <c r="R391" s="164">
        <f>_xlfn.IFNA(VLOOKUP(B391,'[1]CDM Patients Data'!$B$1266:$O$3492,13,FALSE),"")</f>
        <v>0</v>
      </c>
      <c r="S391" s="164">
        <f>_xlfn.IFNA(VLOOKUP(B391,'[1]CDM Patients Data'!$B$1266:$O$3492,14,FALSE),"")</f>
        <v>0</v>
      </c>
      <c r="T391" s="164">
        <f>_xlfn.IFNA(VLOOKUP(B391,'[1]CDM Patients Data'!$B$1266:$N$5000,6,FALSE),"")</f>
        <v>0</v>
      </c>
      <c r="U391" s="164" t="s">
        <v>90</v>
      </c>
      <c r="V391" s="164" t="s">
        <v>306</v>
      </c>
      <c r="W391" s="164" t="s">
        <v>102</v>
      </c>
      <c r="X391" s="164" t="s">
        <v>201</v>
      </c>
      <c r="Y391" s="164"/>
      <c r="Z391" s="164"/>
      <c r="AA391" s="164"/>
      <c r="AB391" s="164"/>
      <c r="AC391" s="210"/>
      <c r="AD391" s="211"/>
      <c r="AE391" s="211"/>
      <c r="AF391" s="199"/>
      <c r="AG391" s="199"/>
      <c r="AH391" s="214" t="s">
        <v>589</v>
      </c>
      <c r="AI391" s="199"/>
      <c r="AJ391" s="199"/>
      <c r="AK391" s="218" t="s">
        <v>84</v>
      </c>
      <c r="AL391" s="220"/>
      <c r="AM391" s="218"/>
      <c r="AN391" s="218"/>
      <c r="AO391" s="218" t="s">
        <v>76</v>
      </c>
      <c r="AP391" s="218"/>
      <c r="AQ391" s="218"/>
      <c r="AR391" s="218"/>
      <c r="AS391" s="218"/>
      <c r="AT391" s="218"/>
      <c r="AU391" s="218"/>
      <c r="AV391" s="218"/>
      <c r="AW391" s="218"/>
      <c r="AX391" s="218"/>
      <c r="AY391" s="218"/>
      <c r="AZ391" s="218"/>
      <c r="BA391" s="218"/>
      <c r="BB391" s="218"/>
      <c r="BC391" s="218"/>
      <c r="BD391" s="218"/>
      <c r="BE391" s="218"/>
      <c r="BF391" s="218"/>
      <c r="BG391" s="218"/>
      <c r="BH391" s="218"/>
      <c r="BI391" s="218"/>
      <c r="BJ391" s="222"/>
      <c r="BK391" s="199"/>
      <c r="BL391" s="218" t="s">
        <v>84</v>
      </c>
      <c r="BM391" s="218"/>
      <c r="BN391" s="218"/>
      <c r="BO391" s="218"/>
      <c r="BP391" s="218" t="s">
        <v>373</v>
      </c>
      <c r="BQ391" s="218"/>
      <c r="BR391" s="218"/>
      <c r="BS391" s="218"/>
      <c r="BT391" s="218"/>
      <c r="BU391" s="218"/>
      <c r="BV391" s="218"/>
      <c r="BW391" s="218"/>
      <c r="BX391" s="218"/>
      <c r="BY391" s="199"/>
      <c r="BZ391" s="228" t="s">
        <v>84</v>
      </c>
      <c r="CA391" s="228"/>
      <c r="CB391" s="229">
        <f t="shared" si="121"/>
        <v>0</v>
      </c>
      <c r="CC391" s="218"/>
      <c r="CD391" s="228"/>
      <c r="CE391" s="230"/>
      <c r="CF391" s="230"/>
      <c r="CG391" s="230"/>
      <c r="CH391" s="230"/>
      <c r="CI391" s="230"/>
      <c r="CJ391" s="230"/>
      <c r="CK391" s="230"/>
      <c r="CL391" s="230"/>
      <c r="CM391" s="230"/>
      <c r="CN391" s="218"/>
      <c r="CO391" s="199"/>
      <c r="CP391" s="230" t="s">
        <v>84</v>
      </c>
      <c r="CQ391" s="232"/>
      <c r="CR391" s="230"/>
      <c r="CS391" s="230"/>
      <c r="CT391" s="230"/>
      <c r="CU391" s="230"/>
      <c r="CV391" s="230"/>
      <c r="CW391" s="230"/>
    </row>
    <row r="392" ht="60" hidden="1" spans="1:101">
      <c r="A392" s="191">
        <v>1457</v>
      </c>
      <c r="B392" s="192" t="s">
        <v>1459</v>
      </c>
      <c r="C392" s="193" t="s">
        <v>1460</v>
      </c>
      <c r="D392" s="191" t="s">
        <v>88</v>
      </c>
      <c r="E392" s="199"/>
      <c r="F392" s="199"/>
      <c r="G392" s="199"/>
      <c r="H392" s="200" t="s">
        <v>1461</v>
      </c>
      <c r="I392" s="204" t="s">
        <v>172</v>
      </c>
      <c r="J392" s="202"/>
      <c r="K392" s="202"/>
      <c r="L392" s="164" t="str">
        <f>_xlfn.IFNA(VLOOKUP(B392,'[1]CDM Patients Data'!$B$1266:$O$5000,7,FALSE),"")</f>
        <v>Breast</v>
      </c>
      <c r="M392" s="164">
        <f>_xlfn.IFNA(VLOOKUP(B392,'[1]CDM Patients Data'!$B$1266:$O$5000,8,FALSE),"")</f>
        <v>0</v>
      </c>
      <c r="N392" s="164" t="str">
        <f>_xlfn.IFNA(VLOOKUP(B392,'[1]CDM Patients Data'!$B$1266:$O$5000,9,FALSE),"")</f>
        <v>Invasive carcinoma of no special type</v>
      </c>
      <c r="O392" s="164" t="str">
        <f>_xlfn.IFNA(VLOOKUP(B392,'[1]CDM Patients Data'!$B$1266:$O$3492,10,FALSE),"")</f>
        <v>Left</v>
      </c>
      <c r="P392" s="164">
        <f>_xlfn.IFNA(VLOOKUP(B392,'[1]CDM Patients Data'!$B$1266:$O$3492,11,FALSE),"")</f>
        <v>0</v>
      </c>
      <c r="Q392" s="164">
        <f>_xlfn.IFNA(VLOOKUP(B392,'[1]CDM Patients Data'!$B$1266:$O$3492,12,FALSE),"")</f>
        <v>0</v>
      </c>
      <c r="R392" s="164">
        <f>_xlfn.IFNA(VLOOKUP(B392,'[1]CDM Patients Data'!$B$1266:$O$3492,13,FALSE),"")</f>
        <v>0</v>
      </c>
      <c r="S392" s="164">
        <f>_xlfn.IFNA(VLOOKUP(B392,'[1]CDM Patients Data'!$B$1266:$O$3492,14,FALSE),"")</f>
        <v>0</v>
      </c>
      <c r="T392" s="164">
        <f>_xlfn.IFNA(VLOOKUP(B392,'[1]CDM Patients Data'!$B$1266:$N$5000,6,FALSE),"")</f>
        <v>0</v>
      </c>
      <c r="U392" s="164" t="s">
        <v>90</v>
      </c>
      <c r="V392" s="164" t="s">
        <v>101</v>
      </c>
      <c r="W392" s="164" t="s">
        <v>92</v>
      </c>
      <c r="X392" s="164" t="s">
        <v>93</v>
      </c>
      <c r="Y392" s="164"/>
      <c r="Z392" s="164"/>
      <c r="AA392" s="164"/>
      <c r="AB392" s="164"/>
      <c r="AC392" s="210"/>
      <c r="AD392" s="211"/>
      <c r="AE392" s="211"/>
      <c r="AF392" s="199"/>
      <c r="AG392" s="199"/>
      <c r="AH392" s="214" t="s">
        <v>589</v>
      </c>
      <c r="AI392" s="199"/>
      <c r="AJ392" s="199"/>
      <c r="AK392" s="218" t="s">
        <v>84</v>
      </c>
      <c r="AL392" s="220"/>
      <c r="AM392" s="218"/>
      <c r="AN392" s="218"/>
      <c r="AO392" s="218" t="s">
        <v>76</v>
      </c>
      <c r="AP392" s="218"/>
      <c r="AQ392" s="218"/>
      <c r="AR392" s="218"/>
      <c r="AS392" s="218"/>
      <c r="AT392" s="218"/>
      <c r="AU392" s="218"/>
      <c r="AV392" s="218"/>
      <c r="AW392" s="218"/>
      <c r="AX392" s="218"/>
      <c r="AY392" s="218"/>
      <c r="AZ392" s="218"/>
      <c r="BA392" s="218"/>
      <c r="BB392" s="218"/>
      <c r="BC392" s="218"/>
      <c r="BD392" s="218"/>
      <c r="BE392" s="218"/>
      <c r="BF392" s="218"/>
      <c r="BG392" s="218"/>
      <c r="BH392" s="218"/>
      <c r="BI392" s="218"/>
      <c r="BJ392" s="222"/>
      <c r="BK392" s="199"/>
      <c r="BL392" s="218" t="s">
        <v>84</v>
      </c>
      <c r="BM392" s="218"/>
      <c r="BN392" s="218"/>
      <c r="BO392" s="218"/>
      <c r="BP392" s="218" t="s">
        <v>373</v>
      </c>
      <c r="BQ392" s="218"/>
      <c r="BR392" s="218"/>
      <c r="BS392" s="218"/>
      <c r="BT392" s="218"/>
      <c r="BU392" s="218"/>
      <c r="BV392" s="218"/>
      <c r="BW392" s="218"/>
      <c r="BX392" s="218"/>
      <c r="BY392" s="199"/>
      <c r="BZ392" s="228" t="s">
        <v>84</v>
      </c>
      <c r="CA392" s="228"/>
      <c r="CB392" s="229">
        <f t="shared" si="121"/>
        <v>0</v>
      </c>
      <c r="CC392" s="218"/>
      <c r="CD392" s="228"/>
      <c r="CE392" s="230"/>
      <c r="CF392" s="230"/>
      <c r="CG392" s="230"/>
      <c r="CH392" s="230"/>
      <c r="CI392" s="230"/>
      <c r="CJ392" s="230"/>
      <c r="CK392" s="230"/>
      <c r="CL392" s="230"/>
      <c r="CM392" s="230"/>
      <c r="CN392" s="218"/>
      <c r="CO392" s="199"/>
      <c r="CP392" s="230" t="s">
        <v>84</v>
      </c>
      <c r="CQ392" s="232"/>
      <c r="CR392" s="230"/>
      <c r="CS392" s="230"/>
      <c r="CT392" s="230"/>
      <c r="CU392" s="230"/>
      <c r="CV392" s="230"/>
      <c r="CW392" s="230"/>
    </row>
    <row r="393" ht="30" hidden="1" spans="1:101">
      <c r="A393" s="191">
        <v>1458</v>
      </c>
      <c r="B393" s="192" t="s">
        <v>1462</v>
      </c>
      <c r="C393" s="193" t="s">
        <v>1463</v>
      </c>
      <c r="D393" s="191" t="s">
        <v>1464</v>
      </c>
      <c r="E393" s="199"/>
      <c r="F393" s="199"/>
      <c r="G393" s="199"/>
      <c r="H393" s="200" t="s">
        <v>297</v>
      </c>
      <c r="I393" s="204"/>
      <c r="J393" s="202"/>
      <c r="K393" s="202"/>
      <c r="L393" s="164" t="str">
        <f>_xlfn.IFNA(VLOOKUP(B393,'[1]CDM Patients Data'!$B$1266:$O$5000,7,FALSE),"")</f>
        <v>Lung</v>
      </c>
      <c r="M393" s="164" t="str">
        <f>_xlfn.IFNA(VLOOKUP(B393,'[1]CDM Patients Data'!$B$1266:$O$5000,8,FALSE),"")</f>
        <v>Upper lobe, lung</v>
      </c>
      <c r="N393" s="164" t="str">
        <f>_xlfn.IFNA(VLOOKUP(B393,'[1]CDM Patients Data'!$B$1266:$O$5000,9,FALSE),"")</f>
        <v>Adenocarcinoma, NOS</v>
      </c>
      <c r="O393" s="164" t="str">
        <f>_xlfn.IFNA(VLOOKUP(B393,'[1]CDM Patients Data'!$B$1266:$O$3492,10,FALSE),"")</f>
        <v>Right</v>
      </c>
      <c r="P393" s="164">
        <f>_xlfn.IFNA(VLOOKUP(B393,'[1]CDM Patients Data'!$B$1266:$O$3492,11,FALSE),"")</f>
        <v>0</v>
      </c>
      <c r="Q393" s="164">
        <f>_xlfn.IFNA(VLOOKUP(B393,'[1]CDM Patients Data'!$B$1266:$O$3492,12,FALSE),"")</f>
        <v>0</v>
      </c>
      <c r="R393" s="164">
        <f>_xlfn.IFNA(VLOOKUP(B393,'[1]CDM Patients Data'!$B$1266:$O$3492,13,FALSE),"")</f>
        <v>0</v>
      </c>
      <c r="S393" s="164">
        <f>_xlfn.IFNA(VLOOKUP(B393,'[1]CDM Patients Data'!$B$1266:$O$3492,14,FALSE),"")</f>
        <v>0</v>
      </c>
      <c r="T393" s="164">
        <f>_xlfn.IFNA(VLOOKUP(B393,'[1]CDM Patients Data'!$B$1266:$N$5000,6,FALSE),"")</f>
        <v>0</v>
      </c>
      <c r="U393" s="164" t="s">
        <v>224</v>
      </c>
      <c r="V393" s="164" t="s">
        <v>299</v>
      </c>
      <c r="W393" s="164" t="s">
        <v>1394</v>
      </c>
      <c r="X393" s="164" t="s">
        <v>131</v>
      </c>
      <c r="Y393" s="164"/>
      <c r="Z393" s="164"/>
      <c r="AA393" s="164"/>
      <c r="AB393" s="164"/>
      <c r="AC393" s="210"/>
      <c r="AD393" s="211"/>
      <c r="AE393" s="211" t="s">
        <v>78</v>
      </c>
      <c r="AF393" s="199"/>
      <c r="AG393" s="199"/>
      <c r="AH393" s="214" t="s">
        <v>589</v>
      </c>
      <c r="AI393" s="199"/>
      <c r="AJ393" s="199"/>
      <c r="AK393" s="218" t="s">
        <v>80</v>
      </c>
      <c r="AL393" s="220">
        <v>14577723</v>
      </c>
      <c r="AM393" s="218">
        <v>4.3733169</v>
      </c>
      <c r="AN393" s="218">
        <v>342</v>
      </c>
      <c r="AO393" s="218" t="s">
        <v>81</v>
      </c>
      <c r="AP393" s="218" t="s">
        <v>521</v>
      </c>
      <c r="AQ393" s="218" t="s">
        <v>279</v>
      </c>
      <c r="AR393" s="218" t="s">
        <v>289</v>
      </c>
      <c r="AS393" s="218" t="s">
        <v>1465</v>
      </c>
      <c r="AT393" s="218"/>
      <c r="AU393" s="218"/>
      <c r="AV393" s="218"/>
      <c r="AW393" s="218"/>
      <c r="AX393" s="218"/>
      <c r="AY393" s="218"/>
      <c r="AZ393" s="218"/>
      <c r="BA393" s="218"/>
      <c r="BB393" s="218"/>
      <c r="BC393" s="218"/>
      <c r="BD393" s="218"/>
      <c r="BE393" s="218"/>
      <c r="BF393" s="218"/>
      <c r="BG393" s="218"/>
      <c r="BH393" s="218"/>
      <c r="BI393" s="218"/>
      <c r="BJ393" s="222"/>
      <c r="BK393" s="199"/>
      <c r="BL393" s="218" t="s">
        <v>84</v>
      </c>
      <c r="BM393" s="218"/>
      <c r="BN393" s="218"/>
      <c r="BO393" s="218"/>
      <c r="BP393" s="218" t="s">
        <v>373</v>
      </c>
      <c r="BQ393" s="218"/>
      <c r="BR393" s="218"/>
      <c r="BS393" s="218"/>
      <c r="BT393" s="218"/>
      <c r="BU393" s="218"/>
      <c r="BV393" s="218"/>
      <c r="BW393" s="218"/>
      <c r="BX393" s="218"/>
      <c r="BY393" s="199"/>
      <c r="BZ393" s="228" t="s">
        <v>84</v>
      </c>
      <c r="CA393" s="228"/>
      <c r="CB393" s="229">
        <f t="shared" si="121"/>
        <v>0</v>
      </c>
      <c r="CC393" s="218"/>
      <c r="CD393" s="228"/>
      <c r="CE393" s="230"/>
      <c r="CF393" s="230"/>
      <c r="CG393" s="230"/>
      <c r="CH393" s="230"/>
      <c r="CI393" s="230"/>
      <c r="CJ393" s="230"/>
      <c r="CK393" s="230"/>
      <c r="CL393" s="230"/>
      <c r="CM393" s="230"/>
      <c r="CN393" s="218"/>
      <c r="CO393" s="199"/>
      <c r="CP393" s="230" t="s">
        <v>84</v>
      </c>
      <c r="CQ393" s="232"/>
      <c r="CR393" s="230"/>
      <c r="CS393" s="230"/>
      <c r="CT393" s="230"/>
      <c r="CU393" s="230"/>
      <c r="CV393" s="230"/>
      <c r="CW393" s="230" t="s">
        <v>733</v>
      </c>
    </row>
    <row r="394" ht="60" hidden="1" spans="1:101">
      <c r="A394" s="191">
        <v>1459</v>
      </c>
      <c r="B394" s="192" t="s">
        <v>1466</v>
      </c>
      <c r="C394" s="193" t="s">
        <v>1467</v>
      </c>
      <c r="D394" s="191" t="s">
        <v>111</v>
      </c>
      <c r="E394" s="199"/>
      <c r="F394" s="199"/>
      <c r="G394" s="199"/>
      <c r="H394" s="200" t="s">
        <v>1468</v>
      </c>
      <c r="I394" s="204"/>
      <c r="J394" s="202"/>
      <c r="K394" s="202"/>
      <c r="L394" s="164" t="str">
        <f>_xlfn.IFNA(VLOOKUP(B394,'[1]CDM Patients Data'!$B$1266:$O$5000,7,FALSE),"")</f>
        <v>Esophagus</v>
      </c>
      <c r="M394" s="164" t="str">
        <f>_xlfn.IFNA(VLOOKUP(B394,'[1]CDM Patients Data'!$B$1266:$O$5000,8,FALSE),"")</f>
        <v>Esophagus NOS</v>
      </c>
      <c r="N394" s="164" t="str">
        <f>_xlfn.IFNA(VLOOKUP(B394,'[1]CDM Patients Data'!$B$1266:$O$5000,9,FALSE),"")</f>
        <v>Squamous cell carcinoma, NOS</v>
      </c>
      <c r="O394" s="164" t="str">
        <f>_xlfn.IFNA(VLOOKUP(B394,'[1]CDM Patients Data'!$B$1266:$O$3492,10,FALSE),"")</f>
        <v>Not a paired site</v>
      </c>
      <c r="P394" s="164">
        <f>_xlfn.IFNA(VLOOKUP(B394,'[1]CDM Patients Data'!$B$1266:$O$3492,11,FALSE),"")</f>
        <v>0</v>
      </c>
      <c r="Q394" s="164">
        <f>_xlfn.IFNA(VLOOKUP(B394,'[1]CDM Patients Data'!$B$1266:$O$3492,12,FALSE),"")</f>
        <v>0</v>
      </c>
      <c r="R394" s="164">
        <f>_xlfn.IFNA(VLOOKUP(B394,'[1]CDM Patients Data'!$B$1266:$O$3492,13,FALSE),"")</f>
        <v>0</v>
      </c>
      <c r="S394" s="164">
        <f>_xlfn.IFNA(VLOOKUP(B394,'[1]CDM Patients Data'!$B$1266:$O$3492,14,FALSE),"")</f>
        <v>0</v>
      </c>
      <c r="T394" s="164">
        <f>_xlfn.IFNA(VLOOKUP(B394,'[1]CDM Patients Data'!$B$1266:$N$5000,6,FALSE),"")</f>
        <v>0</v>
      </c>
      <c r="U394" s="164" t="s">
        <v>166</v>
      </c>
      <c r="V394" s="164" t="s">
        <v>167</v>
      </c>
      <c r="W394" s="164" t="s">
        <v>130</v>
      </c>
      <c r="X394" s="164" t="s">
        <v>139</v>
      </c>
      <c r="Y394" s="164"/>
      <c r="Z394" s="164"/>
      <c r="AA394" s="164"/>
      <c r="AB394" s="164"/>
      <c r="AC394" s="210"/>
      <c r="AD394" s="211"/>
      <c r="AE394" s="211" t="s">
        <v>78</v>
      </c>
      <c r="AF394" s="199"/>
      <c r="AG394" s="199"/>
      <c r="AH394" s="214" t="s">
        <v>589</v>
      </c>
      <c r="AI394" s="199"/>
      <c r="AJ394" s="199"/>
      <c r="AK394" s="218" t="s">
        <v>80</v>
      </c>
      <c r="AL394" s="220">
        <v>32414162</v>
      </c>
      <c r="AM394" s="218">
        <v>9.7242486</v>
      </c>
      <c r="AN394" s="218">
        <v>462.2</v>
      </c>
      <c r="AO394" s="218" t="s">
        <v>81</v>
      </c>
      <c r="AP394" s="218" t="s">
        <v>118</v>
      </c>
      <c r="AQ394" s="218" t="s">
        <v>1469</v>
      </c>
      <c r="AR394" s="218"/>
      <c r="AS394" s="218"/>
      <c r="AT394" s="218"/>
      <c r="AU394" s="218"/>
      <c r="AV394" s="218"/>
      <c r="AW394" s="218"/>
      <c r="AX394" s="218"/>
      <c r="AY394" s="218"/>
      <c r="AZ394" s="218"/>
      <c r="BA394" s="218"/>
      <c r="BB394" s="218"/>
      <c r="BC394" s="218"/>
      <c r="BD394" s="218"/>
      <c r="BE394" s="218">
        <v>8.28</v>
      </c>
      <c r="BF394" s="218"/>
      <c r="BG394" s="218" t="str">
        <f t="shared" si="122"/>
        <v>MSS</v>
      </c>
      <c r="BH394" s="218"/>
      <c r="BI394" s="218"/>
      <c r="BJ394" s="222"/>
      <c r="BK394" s="199"/>
      <c r="BL394" s="218" t="s">
        <v>84</v>
      </c>
      <c r="BM394" s="218"/>
      <c r="BN394" s="218"/>
      <c r="BO394" s="218"/>
      <c r="BP394" s="218" t="s">
        <v>373</v>
      </c>
      <c r="BQ394" s="218"/>
      <c r="BR394" s="218"/>
      <c r="BS394" s="218"/>
      <c r="BT394" s="218"/>
      <c r="BU394" s="218"/>
      <c r="BV394" s="218"/>
      <c r="BW394" s="218"/>
      <c r="BX394" s="218"/>
      <c r="BY394" s="199"/>
      <c r="BZ394" s="228" t="s">
        <v>84</v>
      </c>
      <c r="CA394" s="228"/>
      <c r="CB394" s="229">
        <f t="shared" si="121"/>
        <v>0</v>
      </c>
      <c r="CC394" s="218"/>
      <c r="CD394" s="228"/>
      <c r="CE394" s="230"/>
      <c r="CF394" s="230"/>
      <c r="CG394" s="230"/>
      <c r="CH394" s="230"/>
      <c r="CI394" s="230"/>
      <c r="CJ394" s="230"/>
      <c r="CK394" s="230"/>
      <c r="CL394" s="230"/>
      <c r="CM394" s="230"/>
      <c r="CN394" s="218" t="s">
        <v>590</v>
      </c>
      <c r="CO394" s="199"/>
      <c r="CP394" s="230" t="s">
        <v>80</v>
      </c>
      <c r="CQ394" s="234">
        <v>15413152</v>
      </c>
      <c r="CR394" s="230">
        <f t="shared" ref="CR394:CR399" si="123">CQ394*150/10^9</f>
        <v>2.3119728</v>
      </c>
      <c r="CS394" s="230">
        <v>5.2</v>
      </c>
      <c r="CT394" s="230" t="s">
        <v>604</v>
      </c>
      <c r="CU394" s="230"/>
      <c r="CV394" s="230"/>
      <c r="CW394" s="230"/>
    </row>
    <row r="395" ht="60" hidden="1" spans="1:101">
      <c r="A395" s="191">
        <v>1460</v>
      </c>
      <c r="B395" s="192" t="s">
        <v>1470</v>
      </c>
      <c r="C395" s="193" t="s">
        <v>1471</v>
      </c>
      <c r="D395" s="191" t="s">
        <v>71</v>
      </c>
      <c r="E395" s="199"/>
      <c r="F395" s="199"/>
      <c r="G395" s="199"/>
      <c r="H395" s="200"/>
      <c r="I395" s="204"/>
      <c r="J395" s="202"/>
      <c r="K395" s="202"/>
      <c r="L395" s="164" t="str">
        <f>_xlfn.IFNA(VLOOKUP(B395,'[1]CDM Patients Data'!$B$1266:$O$5000,7,FALSE),"")</f>
        <v>Other parts of tongue</v>
      </c>
      <c r="M395" s="164">
        <f>_xlfn.IFNA(VLOOKUP(B395,'[1]CDM Patients Data'!$B$1266:$O$5000,8,FALSE),"")</f>
        <v>0</v>
      </c>
      <c r="N395" s="164" t="str">
        <f>_xlfn.IFNA(VLOOKUP(B395,'[1]CDM Patients Data'!$B$1266:$O$5000,9,FALSE),"")</f>
        <v>Squamous cell carcinoma, NOS</v>
      </c>
      <c r="O395" s="164" t="str">
        <f>_xlfn.IFNA(VLOOKUP(B395,'[1]CDM Patients Data'!$B$1266:$O$3492,10,FALSE),"")</f>
        <v>Right</v>
      </c>
      <c r="P395" s="164">
        <f>_xlfn.IFNA(VLOOKUP(B395,'[1]CDM Patients Data'!$B$1266:$O$3492,11,FALSE),"")</f>
        <v>0</v>
      </c>
      <c r="Q395" s="164">
        <f>_xlfn.IFNA(VLOOKUP(B395,'[1]CDM Patients Data'!$B$1266:$O$3492,12,FALSE),"")</f>
        <v>0</v>
      </c>
      <c r="R395" s="164">
        <f>_xlfn.IFNA(VLOOKUP(B395,'[1]CDM Patients Data'!$B$1266:$O$3492,13,FALSE),"")</f>
        <v>0</v>
      </c>
      <c r="S395" s="164">
        <f>_xlfn.IFNA(VLOOKUP(B395,'[1]CDM Patients Data'!$B$1266:$O$3492,14,FALSE),"")</f>
        <v>0</v>
      </c>
      <c r="T395" s="164">
        <f>_xlfn.IFNA(VLOOKUP(B395,'[1]CDM Patients Data'!$B$1266:$N$5000,6,FALSE),"")</f>
        <v>0</v>
      </c>
      <c r="U395" s="164" t="s">
        <v>156</v>
      </c>
      <c r="V395" s="164" t="s">
        <v>677</v>
      </c>
      <c r="W395" s="164" t="s">
        <v>102</v>
      </c>
      <c r="X395" s="164" t="s">
        <v>139</v>
      </c>
      <c r="Y395" s="164"/>
      <c r="Z395" s="164"/>
      <c r="AA395" s="164"/>
      <c r="AB395" s="164"/>
      <c r="AC395" s="210"/>
      <c r="AD395" s="211"/>
      <c r="AE395" s="211" t="s">
        <v>78</v>
      </c>
      <c r="AF395" s="199"/>
      <c r="AG395" s="199"/>
      <c r="AH395" s="214" t="s">
        <v>79</v>
      </c>
      <c r="AI395" s="199"/>
      <c r="AJ395" s="199"/>
      <c r="AK395" s="218" t="s">
        <v>80</v>
      </c>
      <c r="AL395" s="220">
        <v>40094330</v>
      </c>
      <c r="AM395" s="218">
        <v>12.028299</v>
      </c>
      <c r="AN395" s="218">
        <v>115.1</v>
      </c>
      <c r="AO395" s="218" t="s">
        <v>81</v>
      </c>
      <c r="AP395" s="218" t="s">
        <v>118</v>
      </c>
      <c r="AQ395" s="218"/>
      <c r="AR395" s="218"/>
      <c r="AS395" s="218"/>
      <c r="AT395" s="218"/>
      <c r="AU395" s="218"/>
      <c r="AV395" s="218"/>
      <c r="AW395" s="218"/>
      <c r="AX395" s="218"/>
      <c r="AY395" s="218"/>
      <c r="AZ395" s="218"/>
      <c r="BA395" s="218"/>
      <c r="BB395" s="218"/>
      <c r="BC395" s="218"/>
      <c r="BD395" s="218"/>
      <c r="BE395" s="218">
        <v>9.47</v>
      </c>
      <c r="BF395" s="218"/>
      <c r="BG395" s="218" t="str">
        <f t="shared" si="122"/>
        <v>MSS</v>
      </c>
      <c r="BH395" s="218"/>
      <c r="BI395" s="218"/>
      <c r="BJ395" s="222"/>
      <c r="BK395" s="199"/>
      <c r="BL395" s="218" t="s">
        <v>84</v>
      </c>
      <c r="BM395" s="218"/>
      <c r="BN395" s="218"/>
      <c r="BO395" s="218"/>
      <c r="BP395" s="218" t="s">
        <v>373</v>
      </c>
      <c r="BQ395" s="218"/>
      <c r="BR395" s="218"/>
      <c r="BS395" s="218"/>
      <c r="BT395" s="218"/>
      <c r="BU395" s="218"/>
      <c r="BV395" s="218"/>
      <c r="BW395" s="218"/>
      <c r="BX395" s="218"/>
      <c r="BY395" s="199"/>
      <c r="BZ395" s="228" t="s">
        <v>84</v>
      </c>
      <c r="CA395" s="228"/>
      <c r="CB395" s="229">
        <f t="shared" si="121"/>
        <v>0</v>
      </c>
      <c r="CC395" s="218"/>
      <c r="CD395" s="228"/>
      <c r="CE395" s="230"/>
      <c r="CF395" s="230"/>
      <c r="CG395" s="230"/>
      <c r="CH395" s="230"/>
      <c r="CI395" s="230"/>
      <c r="CJ395" s="230"/>
      <c r="CK395" s="230"/>
      <c r="CL395" s="230"/>
      <c r="CM395" s="230"/>
      <c r="CN395" s="218" t="s">
        <v>159</v>
      </c>
      <c r="CO395" s="199"/>
      <c r="CP395" s="230" t="s">
        <v>84</v>
      </c>
      <c r="CQ395" s="232"/>
      <c r="CR395" s="230"/>
      <c r="CS395" s="230"/>
      <c r="CT395" s="230"/>
      <c r="CU395" s="230"/>
      <c r="CV395" s="230"/>
      <c r="CW395" s="230"/>
    </row>
    <row r="396" ht="51" hidden="1" spans="1:101">
      <c r="A396" s="191">
        <v>1461</v>
      </c>
      <c r="B396" s="192" t="s">
        <v>1472</v>
      </c>
      <c r="C396" s="193" t="s">
        <v>1473</v>
      </c>
      <c r="D396" s="191" t="s">
        <v>111</v>
      </c>
      <c r="E396" s="199"/>
      <c r="F396" s="199"/>
      <c r="G396" s="199"/>
      <c r="H396" s="200" t="s">
        <v>366</v>
      </c>
      <c r="I396" s="204" t="s">
        <v>1474</v>
      </c>
      <c r="J396" s="202"/>
      <c r="K396" s="202"/>
      <c r="L396" s="164" t="str">
        <f>_xlfn.IFNA(VLOOKUP(B396,'[1]CDM Patients Data'!$B$1266:$O$5000,7,FALSE),"")</f>
        <v>Lung</v>
      </c>
      <c r="M396" s="164" t="str">
        <f>_xlfn.IFNA(VLOOKUP(B396,'[1]CDM Patients Data'!$B$1266:$O$5000,8,FALSE),"")</f>
        <v>Lung NOS</v>
      </c>
      <c r="N396" s="164" t="str">
        <f>_xlfn.IFNA(VLOOKUP(B396,'[1]CDM Patients Data'!$B$1266:$O$5000,9,FALSE),"")</f>
        <v>Adenocarcinoma, NOS</v>
      </c>
      <c r="O396" s="164" t="str">
        <f>_xlfn.IFNA(VLOOKUP(B396,'[1]CDM Patients Data'!$B$1266:$O$3492,10,FALSE),"")</f>
        <v>Left</v>
      </c>
      <c r="P396" s="164">
        <f>_xlfn.IFNA(VLOOKUP(B396,'[1]CDM Patients Data'!$B$1266:$O$3492,11,FALSE),"")</f>
        <v>0</v>
      </c>
      <c r="Q396" s="164">
        <f>_xlfn.IFNA(VLOOKUP(B396,'[1]CDM Patients Data'!$B$1266:$O$3492,12,FALSE),"")</f>
        <v>0</v>
      </c>
      <c r="R396" s="164">
        <f>_xlfn.IFNA(VLOOKUP(B396,'[1]CDM Patients Data'!$B$1266:$O$3492,13,FALSE),"")</f>
        <v>0</v>
      </c>
      <c r="S396" s="164">
        <f>_xlfn.IFNA(VLOOKUP(B396,'[1]CDM Patients Data'!$B$1266:$O$3492,14,FALSE),"")</f>
        <v>0</v>
      </c>
      <c r="T396" s="164">
        <f>_xlfn.IFNA(VLOOKUP(B396,'[1]CDM Patients Data'!$B$1266:$N$5000,6,FALSE),"")</f>
        <v>0</v>
      </c>
      <c r="U396" s="164" t="s">
        <v>224</v>
      </c>
      <c r="V396" s="164" t="s">
        <v>338</v>
      </c>
      <c r="W396" s="164" t="s">
        <v>92</v>
      </c>
      <c r="X396" s="164" t="s">
        <v>131</v>
      </c>
      <c r="Y396" s="164"/>
      <c r="Z396" s="164"/>
      <c r="AA396" s="164"/>
      <c r="AB396" s="164"/>
      <c r="AC396" s="210"/>
      <c r="AD396" s="211"/>
      <c r="AE396" s="211" t="s">
        <v>78</v>
      </c>
      <c r="AF396" s="199"/>
      <c r="AG396" s="199"/>
      <c r="AH396" s="215"/>
      <c r="AI396" s="199"/>
      <c r="AJ396" s="199"/>
      <c r="AK396" s="218" t="s">
        <v>84</v>
      </c>
      <c r="AL396" s="220"/>
      <c r="AM396" s="218"/>
      <c r="AN396" s="218"/>
      <c r="AO396" s="218" t="s">
        <v>76</v>
      </c>
      <c r="AP396" s="218"/>
      <c r="AQ396" s="218"/>
      <c r="AR396" s="218"/>
      <c r="AS396" s="218"/>
      <c r="AT396" s="218"/>
      <c r="AU396" s="218"/>
      <c r="AV396" s="218"/>
      <c r="AW396" s="218"/>
      <c r="AX396" s="218"/>
      <c r="AY396" s="218"/>
      <c r="AZ396" s="218"/>
      <c r="BA396" s="218"/>
      <c r="BB396" s="218"/>
      <c r="BC396" s="218"/>
      <c r="BD396" s="218">
        <v>12.85</v>
      </c>
      <c r="BE396" s="218">
        <v>9.92</v>
      </c>
      <c r="BF396" s="218" t="str">
        <f>IF(BD396&gt;15,"HIGH",IF(BD396="","NA",IF(BD396="CE-Awaited for standardization","UNDER_STANDARDIZATION",IF(BD396&lt;15,"LOW"))))</f>
        <v>LOW</v>
      </c>
      <c r="BG396" s="218" t="str">
        <f t="shared" si="122"/>
        <v>MSS</v>
      </c>
      <c r="BH396" s="218"/>
      <c r="BI396" s="218"/>
      <c r="BJ396" s="222"/>
      <c r="BK396" s="199"/>
      <c r="BL396" s="218" t="s">
        <v>84</v>
      </c>
      <c r="BM396" s="218"/>
      <c r="BN396" s="218"/>
      <c r="BO396" s="218"/>
      <c r="BP396" s="218" t="s">
        <v>373</v>
      </c>
      <c r="BQ396" s="218"/>
      <c r="BR396" s="218"/>
      <c r="BS396" s="218"/>
      <c r="BT396" s="218"/>
      <c r="BU396" s="218"/>
      <c r="BV396" s="218"/>
      <c r="BW396" s="218"/>
      <c r="BX396" s="218"/>
      <c r="BY396" s="199"/>
      <c r="BZ396" s="228" t="s">
        <v>84</v>
      </c>
      <c r="CA396" s="228"/>
      <c r="CB396" s="229">
        <f t="shared" si="121"/>
        <v>0</v>
      </c>
      <c r="CC396" s="218"/>
      <c r="CD396" s="228"/>
      <c r="CE396" s="230"/>
      <c r="CF396" s="230"/>
      <c r="CG396" s="230"/>
      <c r="CH396" s="230"/>
      <c r="CI396" s="230"/>
      <c r="CJ396" s="230"/>
      <c r="CK396" s="230"/>
      <c r="CL396" s="230"/>
      <c r="CM396" s="230"/>
      <c r="CN396" s="218"/>
      <c r="CO396" s="199"/>
      <c r="CP396" s="230" t="s">
        <v>84</v>
      </c>
      <c r="CQ396" s="232"/>
      <c r="CR396" s="230"/>
      <c r="CS396" s="230"/>
      <c r="CT396" s="230"/>
      <c r="CU396" s="230"/>
      <c r="CV396" s="230"/>
      <c r="CW396" s="230" t="s">
        <v>153</v>
      </c>
    </row>
    <row r="397" ht="31.5" spans="1:101">
      <c r="A397" s="191">
        <v>1462</v>
      </c>
      <c r="B397" s="192" t="s">
        <v>1475</v>
      </c>
      <c r="C397" s="193" t="s">
        <v>1476</v>
      </c>
      <c r="D397" s="191" t="s">
        <v>99</v>
      </c>
      <c r="E397" s="199"/>
      <c r="F397" s="199"/>
      <c r="G397" s="199"/>
      <c r="H397" s="200" t="s">
        <v>1477</v>
      </c>
      <c r="I397" s="204" t="s">
        <v>172</v>
      </c>
      <c r="J397" s="202"/>
      <c r="K397" s="202"/>
      <c r="L397" s="164" t="str">
        <f>_xlfn.IFNA(VLOOKUP(B397,'[1]CDM Patients Data'!$B$1266:$O$5000,7,FALSE),"")</f>
        <v>Thyroid</v>
      </c>
      <c r="M397" s="164">
        <f>_xlfn.IFNA(VLOOKUP(B397,'[1]CDM Patients Data'!$B$1266:$O$5000,8,FALSE),"")</f>
        <v>0</v>
      </c>
      <c r="N397" s="164" t="str">
        <f>_xlfn.IFNA(VLOOKUP(B397,'[1]CDM Patients Data'!$B$1266:$O$5000,9,FALSE),"")</f>
        <v>Medullary carcinoma</v>
      </c>
      <c r="O397" s="164" t="str">
        <f>_xlfn.IFNA(VLOOKUP(B397,'[1]CDM Patients Data'!$B$1266:$O$3492,10,FALSE),"")</f>
        <v>Unknown</v>
      </c>
      <c r="P397" s="164">
        <f>_xlfn.IFNA(VLOOKUP(B397,'[1]CDM Patients Data'!$B$1266:$O$3492,11,FALSE),"")</f>
        <v>0</v>
      </c>
      <c r="Q397" s="164">
        <f>_xlfn.IFNA(VLOOKUP(B397,'[1]CDM Patients Data'!$B$1266:$O$3492,12,FALSE),"")</f>
        <v>0</v>
      </c>
      <c r="R397" s="164">
        <f>_xlfn.IFNA(VLOOKUP(B397,'[1]CDM Patients Data'!$B$1266:$O$3492,13,FALSE),"")</f>
        <v>0</v>
      </c>
      <c r="S397" s="164">
        <f>_xlfn.IFNA(VLOOKUP(B397,'[1]CDM Patients Data'!$B$1266:$O$3492,14,FALSE),"")</f>
        <v>0</v>
      </c>
      <c r="T397" s="164">
        <f>_xlfn.IFNA(VLOOKUP(B397,'[1]CDM Patients Data'!$B$1266:$N$5000,6,FALSE),"")</f>
        <v>0</v>
      </c>
      <c r="U397" s="164" t="s">
        <v>218</v>
      </c>
      <c r="V397" s="164" t="s">
        <v>219</v>
      </c>
      <c r="W397" s="164" t="s">
        <v>74</v>
      </c>
      <c r="X397" s="164" t="s">
        <v>1053</v>
      </c>
      <c r="Y397" s="164"/>
      <c r="Z397" s="164"/>
      <c r="AA397" s="164"/>
      <c r="AB397" s="164"/>
      <c r="AC397" s="210"/>
      <c r="AD397" s="211"/>
      <c r="AE397" s="211"/>
      <c r="AF397" s="199"/>
      <c r="AG397" s="199"/>
      <c r="AH397" s="214" t="s">
        <v>589</v>
      </c>
      <c r="AI397" s="199"/>
      <c r="AJ397" s="199"/>
      <c r="AK397" s="218" t="s">
        <v>80</v>
      </c>
      <c r="AL397" s="220">
        <v>9702482</v>
      </c>
      <c r="AM397" s="218">
        <v>2.9107446</v>
      </c>
      <c r="AN397" s="218">
        <v>269.1</v>
      </c>
      <c r="AO397" s="218" t="s">
        <v>81</v>
      </c>
      <c r="AP397" s="218"/>
      <c r="AQ397" s="218"/>
      <c r="AR397" s="218"/>
      <c r="AS397" s="218"/>
      <c r="AT397" s="218"/>
      <c r="AU397" s="218"/>
      <c r="AV397" s="218"/>
      <c r="AW397" s="218"/>
      <c r="AX397" s="218"/>
      <c r="AY397" s="218"/>
      <c r="AZ397" s="218"/>
      <c r="BA397" s="218"/>
      <c r="BB397" s="218"/>
      <c r="BC397" s="218"/>
      <c r="BD397" s="218"/>
      <c r="BE397" s="218">
        <v>10.26</v>
      </c>
      <c r="BF397" s="218"/>
      <c r="BG397" s="218" t="str">
        <f t="shared" si="122"/>
        <v>MSS</v>
      </c>
      <c r="BH397" s="218"/>
      <c r="BI397" s="218"/>
      <c r="BJ397" s="222" t="s">
        <v>589</v>
      </c>
      <c r="BK397" s="199"/>
      <c r="BL397" s="218" t="s">
        <v>80</v>
      </c>
      <c r="BM397" s="218">
        <v>6380440</v>
      </c>
      <c r="BN397" s="218">
        <v>1.914132</v>
      </c>
      <c r="BO397" s="218">
        <v>205.7</v>
      </c>
      <c r="BP397" s="218" t="s">
        <v>103</v>
      </c>
      <c r="BQ397" s="218"/>
      <c r="BR397" s="218"/>
      <c r="BS397" s="218"/>
      <c r="BT397" s="218"/>
      <c r="BU397" s="218"/>
      <c r="BV397" s="218"/>
      <c r="BW397" s="218"/>
      <c r="BX397" s="218"/>
      <c r="BY397" s="199"/>
      <c r="BZ397" s="228" t="s">
        <v>84</v>
      </c>
      <c r="CA397" s="228"/>
      <c r="CB397" s="229">
        <f t="shared" si="121"/>
        <v>0</v>
      </c>
      <c r="CC397" s="218"/>
      <c r="CD397" s="228"/>
      <c r="CE397" s="230"/>
      <c r="CF397" s="230"/>
      <c r="CG397" s="230"/>
      <c r="CH397" s="230"/>
      <c r="CI397" s="230"/>
      <c r="CJ397" s="230"/>
      <c r="CK397" s="230"/>
      <c r="CL397" s="230"/>
      <c r="CM397" s="230"/>
      <c r="CN397" s="218"/>
      <c r="CO397" s="199"/>
      <c r="CP397" s="230" t="s">
        <v>84</v>
      </c>
      <c r="CQ397" s="232"/>
      <c r="CR397" s="230"/>
      <c r="CS397" s="230"/>
      <c r="CT397" s="230"/>
      <c r="CU397" s="230"/>
      <c r="CV397" s="230"/>
      <c r="CW397" s="230"/>
    </row>
    <row r="398" ht="31.5" hidden="1" spans="1:101">
      <c r="A398" s="191">
        <v>1463</v>
      </c>
      <c r="B398" s="192" t="s">
        <v>1478</v>
      </c>
      <c r="C398" s="193" t="s">
        <v>1479</v>
      </c>
      <c r="D398" s="191" t="s">
        <v>111</v>
      </c>
      <c r="E398" s="199"/>
      <c r="F398" s="199"/>
      <c r="G398" s="199"/>
      <c r="H398" s="200" t="s">
        <v>1480</v>
      </c>
      <c r="I398" s="204"/>
      <c r="J398" s="202"/>
      <c r="K398" s="202"/>
      <c r="L398" s="164" t="str">
        <f>_xlfn.IFNA(VLOOKUP(B398,'[1]CDM Patients Data'!$B$1266:$O$5000,7,FALSE),"")</f>
        <v>Skin</v>
      </c>
      <c r="M398" s="164">
        <f>_xlfn.IFNA(VLOOKUP(B398,'[1]CDM Patients Data'!$B$1266:$O$5000,8,FALSE),"")</f>
        <v>0</v>
      </c>
      <c r="N398" s="164" t="str">
        <f>_xlfn.IFNA(VLOOKUP(B398,'[1]CDM Patients Data'!$B$1266:$O$5000,9,FALSE),"")</f>
        <v>Sebaceous carcinoma</v>
      </c>
      <c r="O398" s="164" t="str">
        <f>_xlfn.IFNA(VLOOKUP(B398,'[1]CDM Patients Data'!$B$1266:$O$3492,10,FALSE),"")</f>
        <v>Right</v>
      </c>
      <c r="P398" s="164">
        <f>_xlfn.IFNA(VLOOKUP(B398,'[1]CDM Patients Data'!$B$1266:$O$3492,11,FALSE),"")</f>
        <v>0</v>
      </c>
      <c r="Q398" s="164">
        <f>_xlfn.IFNA(VLOOKUP(B398,'[1]CDM Patients Data'!$B$1266:$O$3492,12,FALSE),"")</f>
        <v>0</v>
      </c>
      <c r="R398" s="164">
        <f>_xlfn.IFNA(VLOOKUP(B398,'[1]CDM Patients Data'!$B$1266:$O$3492,13,FALSE),"")</f>
        <v>0</v>
      </c>
      <c r="S398" s="164">
        <f>_xlfn.IFNA(VLOOKUP(B398,'[1]CDM Patients Data'!$B$1266:$O$3492,14,FALSE),"")</f>
        <v>0</v>
      </c>
      <c r="T398" s="164">
        <f>_xlfn.IFNA(VLOOKUP(B398,'[1]CDM Patients Data'!$B$1266:$N$5000,6,FALSE),"")</f>
        <v>0</v>
      </c>
      <c r="U398" s="164" t="s">
        <v>483</v>
      </c>
      <c r="V398" s="164" t="s">
        <v>1481</v>
      </c>
      <c r="W398" s="164" t="s">
        <v>102</v>
      </c>
      <c r="X398" s="164" t="s">
        <v>1482</v>
      </c>
      <c r="Y398" s="164"/>
      <c r="Z398" s="164"/>
      <c r="AA398" s="164"/>
      <c r="AB398" s="164"/>
      <c r="AC398" s="210"/>
      <c r="AD398" s="211"/>
      <c r="AE398" s="211" t="s">
        <v>78</v>
      </c>
      <c r="AF398" s="199"/>
      <c r="AG398" s="199"/>
      <c r="AH398" s="214" t="s">
        <v>589</v>
      </c>
      <c r="AI398" s="199"/>
      <c r="AJ398" s="199"/>
      <c r="AK398" s="218" t="s">
        <v>80</v>
      </c>
      <c r="AL398" s="220">
        <v>20029027</v>
      </c>
      <c r="AM398" s="218">
        <v>6.0087081</v>
      </c>
      <c r="AN398" s="218">
        <v>507</v>
      </c>
      <c r="AO398" s="218" t="s">
        <v>81</v>
      </c>
      <c r="AP398" s="218" t="s">
        <v>118</v>
      </c>
      <c r="AQ398" s="218" t="s">
        <v>184</v>
      </c>
      <c r="AR398" s="218"/>
      <c r="AS398" s="218"/>
      <c r="AT398" s="218"/>
      <c r="AU398" s="218"/>
      <c r="AV398" s="218"/>
      <c r="AW398" s="218"/>
      <c r="AX398" s="218"/>
      <c r="AY398" s="218"/>
      <c r="AZ398" s="218"/>
      <c r="BA398" s="218"/>
      <c r="BB398" s="218"/>
      <c r="BC398" s="218"/>
      <c r="BD398" s="218"/>
      <c r="BE398" s="218"/>
      <c r="BF398" s="218"/>
      <c r="BG398" s="218"/>
      <c r="BH398" s="218"/>
      <c r="BI398" s="218"/>
      <c r="BJ398" s="222"/>
      <c r="BK398" s="199"/>
      <c r="BL398" s="218" t="s">
        <v>84</v>
      </c>
      <c r="BM398" s="218"/>
      <c r="BN398" s="218"/>
      <c r="BO398" s="218"/>
      <c r="BP398" s="218" t="s">
        <v>373</v>
      </c>
      <c r="BQ398" s="218"/>
      <c r="BR398" s="218"/>
      <c r="BS398" s="218"/>
      <c r="BT398" s="218"/>
      <c r="BU398" s="218"/>
      <c r="BV398" s="218"/>
      <c r="BW398" s="218"/>
      <c r="BX398" s="218"/>
      <c r="BY398" s="199"/>
      <c r="BZ398" s="228" t="s">
        <v>84</v>
      </c>
      <c r="CA398" s="228"/>
      <c r="CB398" s="229">
        <f t="shared" si="121"/>
        <v>0</v>
      </c>
      <c r="CC398" s="218"/>
      <c r="CD398" s="228"/>
      <c r="CE398" s="230"/>
      <c r="CF398" s="230"/>
      <c r="CG398" s="230"/>
      <c r="CH398" s="230"/>
      <c r="CI398" s="230"/>
      <c r="CJ398" s="230"/>
      <c r="CK398" s="230"/>
      <c r="CL398" s="230"/>
      <c r="CM398" s="230"/>
      <c r="CN398" s="218"/>
      <c r="CO398" s="199"/>
      <c r="CP398" s="230" t="s">
        <v>80</v>
      </c>
      <c r="CQ398" s="236">
        <v>12208002</v>
      </c>
      <c r="CR398" s="230">
        <f t="shared" si="123"/>
        <v>1.8312003</v>
      </c>
      <c r="CS398" s="230">
        <v>29.53</v>
      </c>
      <c r="CT398" s="230" t="s">
        <v>604</v>
      </c>
      <c r="CU398" s="230"/>
      <c r="CV398" s="230"/>
      <c r="CW398" s="230"/>
    </row>
    <row r="399" ht="31.5" hidden="1" spans="1:101">
      <c r="A399" s="191">
        <v>1464</v>
      </c>
      <c r="B399" s="192" t="s">
        <v>1483</v>
      </c>
      <c r="C399" s="193" t="s">
        <v>1484</v>
      </c>
      <c r="D399" s="191" t="s">
        <v>135</v>
      </c>
      <c r="E399" s="199"/>
      <c r="F399" s="199"/>
      <c r="G399" s="199"/>
      <c r="H399" s="200" t="s">
        <v>1485</v>
      </c>
      <c r="I399" s="204"/>
      <c r="J399" s="202"/>
      <c r="K399" s="202"/>
      <c r="L399" s="164" t="str">
        <f>_xlfn.IFNA(VLOOKUP(B399,'[1]CDM Patients Data'!$B$1266:$O$5000,7,FALSE),"")</f>
        <v>Gallbladder</v>
      </c>
      <c r="M399" s="164">
        <f>_xlfn.IFNA(VLOOKUP(B399,'[1]CDM Patients Data'!$B$1266:$O$5000,8,FALSE),"")</f>
        <v>0</v>
      </c>
      <c r="N399" s="164" t="str">
        <f>_xlfn.IFNA(VLOOKUP(B399,'[1]CDM Patients Data'!$B$1266:$O$5000,9,FALSE),"")</f>
        <v>Cholangiocarcinoma</v>
      </c>
      <c r="O399" s="164" t="str">
        <f>_xlfn.IFNA(VLOOKUP(B399,'[1]CDM Patients Data'!$B$1266:$O$3492,10,FALSE),"")</f>
        <v>Not a paired site</v>
      </c>
      <c r="P399" s="164">
        <f>_xlfn.IFNA(VLOOKUP(B399,'[1]CDM Patients Data'!$B$1266:$O$3492,11,FALSE),"")</f>
        <v>0</v>
      </c>
      <c r="Q399" s="164">
        <f>_xlfn.IFNA(VLOOKUP(B399,'[1]CDM Patients Data'!$B$1266:$O$3492,12,FALSE),"")</f>
        <v>0</v>
      </c>
      <c r="R399" s="164">
        <f>_xlfn.IFNA(VLOOKUP(B399,'[1]CDM Patients Data'!$B$1266:$O$3492,13,FALSE),"")</f>
        <v>0</v>
      </c>
      <c r="S399" s="164">
        <f>_xlfn.IFNA(VLOOKUP(B399,'[1]CDM Patients Data'!$B$1266:$O$3492,14,FALSE),"")</f>
        <v>0</v>
      </c>
      <c r="T399" s="164">
        <f>_xlfn.IFNA(VLOOKUP(B399,'[1]CDM Patients Data'!$B$1266:$N$5000,6,FALSE),"")</f>
        <v>0</v>
      </c>
      <c r="U399" s="164" t="s">
        <v>151</v>
      </c>
      <c r="V399" s="164" t="s">
        <v>151</v>
      </c>
      <c r="W399" s="164" t="s">
        <v>130</v>
      </c>
      <c r="X399" s="164" t="s">
        <v>313</v>
      </c>
      <c r="Y399" s="164"/>
      <c r="Z399" s="164"/>
      <c r="AA399" s="164"/>
      <c r="AB399" s="164"/>
      <c r="AC399" s="210"/>
      <c r="AD399" s="211"/>
      <c r="AE399" s="211" t="s">
        <v>78</v>
      </c>
      <c r="AF399" s="199"/>
      <c r="AG399" s="199"/>
      <c r="AH399" s="214" t="s">
        <v>79</v>
      </c>
      <c r="AI399" s="199"/>
      <c r="AJ399" s="199"/>
      <c r="AK399" s="218" t="s">
        <v>80</v>
      </c>
      <c r="AL399" s="220">
        <v>49022888</v>
      </c>
      <c r="AM399" s="218">
        <v>14.7068664</v>
      </c>
      <c r="AN399" s="218">
        <v>152.3</v>
      </c>
      <c r="AO399" s="218" t="s">
        <v>718</v>
      </c>
      <c r="AP399" s="218" t="s">
        <v>192</v>
      </c>
      <c r="AQ399" s="218" t="s">
        <v>1486</v>
      </c>
      <c r="AR399" s="218"/>
      <c r="AS399" s="218"/>
      <c r="AT399" s="218"/>
      <c r="AU399" s="218"/>
      <c r="AV399" s="218"/>
      <c r="AW399" s="218"/>
      <c r="AX399" s="218"/>
      <c r="AY399" s="218" t="s">
        <v>280</v>
      </c>
      <c r="AZ399" s="218"/>
      <c r="BA399" s="218"/>
      <c r="BB399" s="218"/>
      <c r="BC399" s="218"/>
      <c r="BD399" s="218"/>
      <c r="BE399" s="218">
        <v>9.47</v>
      </c>
      <c r="BF399" s="218"/>
      <c r="BG399" s="218" t="str">
        <f>IF(BE399&gt;15,"MSI-H",IF(BE399="","NA",IF(BE399&lt;15,"MSS")))</f>
        <v>MSS</v>
      </c>
      <c r="BH399" s="218"/>
      <c r="BI399" s="218"/>
      <c r="BJ399" s="222"/>
      <c r="BK399" s="199"/>
      <c r="BL399" s="218" t="s">
        <v>84</v>
      </c>
      <c r="BM399" s="218"/>
      <c r="BN399" s="218"/>
      <c r="BO399" s="218"/>
      <c r="BP399" s="218" t="s">
        <v>373</v>
      </c>
      <c r="BQ399" s="218"/>
      <c r="BR399" s="218"/>
      <c r="BS399" s="218"/>
      <c r="BT399" s="218"/>
      <c r="BU399" s="218"/>
      <c r="BV399" s="218"/>
      <c r="BW399" s="218"/>
      <c r="BX399" s="218"/>
      <c r="BY399" s="199"/>
      <c r="BZ399" s="228" t="s">
        <v>84</v>
      </c>
      <c r="CA399" s="228"/>
      <c r="CB399" s="229">
        <f t="shared" si="121"/>
        <v>0</v>
      </c>
      <c r="CC399" s="218"/>
      <c r="CD399" s="228"/>
      <c r="CE399" s="230"/>
      <c r="CF399" s="230"/>
      <c r="CG399" s="230"/>
      <c r="CH399" s="230"/>
      <c r="CI399" s="230"/>
      <c r="CJ399" s="230"/>
      <c r="CK399" s="230"/>
      <c r="CL399" s="230"/>
      <c r="CM399" s="230"/>
      <c r="CN399" s="218" t="s">
        <v>590</v>
      </c>
      <c r="CO399" s="199"/>
      <c r="CP399" s="230" t="s">
        <v>80</v>
      </c>
      <c r="CQ399" s="236">
        <v>13959794</v>
      </c>
      <c r="CR399" s="230">
        <f t="shared" si="123"/>
        <v>2.0939691</v>
      </c>
      <c r="CS399" s="230">
        <v>24.85</v>
      </c>
      <c r="CT399" s="230" t="s">
        <v>604</v>
      </c>
      <c r="CU399" s="230"/>
      <c r="CV399" s="230"/>
      <c r="CW399" s="230"/>
    </row>
    <row r="400" ht="60" hidden="1" spans="1:101">
      <c r="A400" s="191">
        <v>1465</v>
      </c>
      <c r="B400" s="192" t="s">
        <v>1487</v>
      </c>
      <c r="C400" s="193" t="s">
        <v>1488</v>
      </c>
      <c r="D400" s="191" t="s">
        <v>122</v>
      </c>
      <c r="E400" s="199"/>
      <c r="F400" s="199"/>
      <c r="G400" s="199"/>
      <c r="H400" s="200" t="s">
        <v>1489</v>
      </c>
      <c r="I400" s="204"/>
      <c r="J400" s="202"/>
      <c r="K400" s="202"/>
      <c r="L400" s="164" t="str">
        <f>_xlfn.IFNA(VLOOKUP(B400,'[1]CDM Patients Data'!$B$1266:$O$5000,7,FALSE),"")</f>
        <v>Lung</v>
      </c>
      <c r="M400" s="164">
        <f>_xlfn.IFNA(VLOOKUP(B400,'[1]CDM Patients Data'!$B$1266:$O$5000,8,FALSE),"")</f>
        <v>0</v>
      </c>
      <c r="N400" s="164" t="str">
        <f>_xlfn.IFNA(VLOOKUP(B400,'[1]CDM Patients Data'!$B$1266:$O$5000,9,FALSE),"")</f>
        <v>Invasive mucinous adenocarcinoma</v>
      </c>
      <c r="O400" s="164" t="str">
        <f>_xlfn.IFNA(VLOOKUP(B400,'[1]CDM Patients Data'!$B$1266:$O$3492,10,FALSE),"")</f>
        <v>Left</v>
      </c>
      <c r="P400" s="164">
        <f>_xlfn.IFNA(VLOOKUP(B400,'[1]CDM Patients Data'!$B$1266:$O$3492,11,FALSE),"")</f>
        <v>0</v>
      </c>
      <c r="Q400" s="164">
        <f>_xlfn.IFNA(VLOOKUP(B400,'[1]CDM Patients Data'!$B$1266:$O$3492,12,FALSE),"")</f>
        <v>0</v>
      </c>
      <c r="R400" s="164">
        <f>_xlfn.IFNA(VLOOKUP(B400,'[1]CDM Patients Data'!$B$1266:$O$3492,13,FALSE),"")</f>
        <v>0</v>
      </c>
      <c r="S400" s="164">
        <f>_xlfn.IFNA(VLOOKUP(B400,'[1]CDM Patients Data'!$B$1266:$O$3492,14,FALSE),"")</f>
        <v>0</v>
      </c>
      <c r="T400" s="164">
        <f>_xlfn.IFNA(VLOOKUP(B400,'[1]CDM Patients Data'!$B$1266:$N$5000,6,FALSE),"")</f>
        <v>0</v>
      </c>
      <c r="U400" s="164" t="s">
        <v>224</v>
      </c>
      <c r="V400" s="164" t="s">
        <v>338</v>
      </c>
      <c r="W400" s="164" t="s">
        <v>92</v>
      </c>
      <c r="X400" s="164" t="s">
        <v>1490</v>
      </c>
      <c r="Y400" s="164"/>
      <c r="Z400" s="164"/>
      <c r="AA400" s="164"/>
      <c r="AB400" s="164"/>
      <c r="AC400" s="210"/>
      <c r="AD400" s="211"/>
      <c r="AE400" s="211" t="s">
        <v>78</v>
      </c>
      <c r="AF400" s="199"/>
      <c r="AG400" s="199"/>
      <c r="AH400" s="215"/>
      <c r="AI400" s="199"/>
      <c r="AJ400" s="199"/>
      <c r="AK400" s="218" t="s">
        <v>84</v>
      </c>
      <c r="AL400" s="220"/>
      <c r="AM400" s="218"/>
      <c r="AN400" s="218"/>
      <c r="AO400" s="218" t="s">
        <v>76</v>
      </c>
      <c r="AP400" s="218"/>
      <c r="AQ400" s="218"/>
      <c r="AR400" s="218"/>
      <c r="AS400" s="218"/>
      <c r="AT400" s="218"/>
      <c r="AU400" s="218"/>
      <c r="AV400" s="218"/>
      <c r="AW400" s="218"/>
      <c r="AX400" s="218"/>
      <c r="AY400" s="218"/>
      <c r="AZ400" s="218"/>
      <c r="BA400" s="218"/>
      <c r="BB400" s="218"/>
      <c r="BC400" s="218"/>
      <c r="BD400" s="218">
        <v>23.17</v>
      </c>
      <c r="BE400" s="218">
        <v>9.95</v>
      </c>
      <c r="BF400" s="218" t="str">
        <f>IF(BD400&gt;15,"HIGH",IF(BD400="","NA",IF(BD400="CE-Awaited for standardization","UNDER_STANDARDIZATION",IF(BD400&lt;15,"LOW"))))</f>
        <v>HIGH</v>
      </c>
      <c r="BG400" s="218" t="str">
        <f>IF(BE400&gt;15,"MSI-H",IF(BE400="","NA",IF(BE400&lt;15,"MSS")))</f>
        <v>MSS</v>
      </c>
      <c r="BH400" s="218"/>
      <c r="BI400" s="218"/>
      <c r="BJ400" s="222"/>
      <c r="BK400" s="199"/>
      <c r="BL400" s="218" t="s">
        <v>84</v>
      </c>
      <c r="BM400" s="218"/>
      <c r="BN400" s="218"/>
      <c r="BO400" s="218"/>
      <c r="BP400" s="218" t="s">
        <v>373</v>
      </c>
      <c r="BQ400" s="218"/>
      <c r="BR400" s="218"/>
      <c r="BS400" s="218"/>
      <c r="BT400" s="218"/>
      <c r="BU400" s="218"/>
      <c r="BV400" s="218"/>
      <c r="BW400" s="218"/>
      <c r="BX400" s="218"/>
      <c r="BY400" s="199"/>
      <c r="BZ400" s="228" t="s">
        <v>84</v>
      </c>
      <c r="CA400" s="228"/>
      <c r="CB400" s="229">
        <f t="shared" si="121"/>
        <v>0</v>
      </c>
      <c r="CC400" s="218"/>
      <c r="CD400" s="228"/>
      <c r="CE400" s="230"/>
      <c r="CF400" s="230"/>
      <c r="CG400" s="230"/>
      <c r="CH400" s="230"/>
      <c r="CI400" s="230"/>
      <c r="CJ400" s="230"/>
      <c r="CK400" s="230"/>
      <c r="CL400" s="230"/>
      <c r="CM400" s="230"/>
      <c r="CN400" s="218"/>
      <c r="CO400" s="199"/>
      <c r="CP400" s="230" t="s">
        <v>84</v>
      </c>
      <c r="CQ400" s="232"/>
      <c r="CR400" s="230"/>
      <c r="CS400" s="230"/>
      <c r="CT400" s="230"/>
      <c r="CU400" s="230"/>
      <c r="CV400" s="230"/>
      <c r="CW400" s="230" t="s">
        <v>153</v>
      </c>
    </row>
    <row r="401" ht="60" spans="1:101">
      <c r="A401" s="191">
        <v>1466</v>
      </c>
      <c r="B401" s="192" t="s">
        <v>1491</v>
      </c>
      <c r="C401" s="193" t="s">
        <v>1492</v>
      </c>
      <c r="D401" s="191" t="s">
        <v>88</v>
      </c>
      <c r="E401" s="199"/>
      <c r="F401" s="199"/>
      <c r="G401" s="199"/>
      <c r="H401" s="200" t="s">
        <v>1136</v>
      </c>
      <c r="I401" s="204" t="s">
        <v>172</v>
      </c>
      <c r="J401" s="202"/>
      <c r="K401" s="202"/>
      <c r="L401" s="164" t="str">
        <f>_xlfn.IFNA(VLOOKUP(B401,'[1]CDM Patients Data'!$B$1266:$O$5000,7,FALSE),"")</f>
        <v>Breast</v>
      </c>
      <c r="M401" s="164">
        <f>_xlfn.IFNA(VLOOKUP(B401,'[1]CDM Patients Data'!$B$1266:$O$5000,8,FALSE),"")</f>
        <v>0</v>
      </c>
      <c r="N401" s="164" t="str">
        <f>_xlfn.IFNA(VLOOKUP(B401,'[1]CDM Patients Data'!$B$1266:$O$5000,9,FALSE),"")</f>
        <v>NA</v>
      </c>
      <c r="O401" s="164" t="str">
        <f>_xlfn.IFNA(VLOOKUP(B401,'[1]CDM Patients Data'!$B$1266:$O$3492,10,FALSE),"")</f>
        <v>NA</v>
      </c>
      <c r="P401" s="164">
        <f>_xlfn.IFNA(VLOOKUP(B401,'[1]CDM Patients Data'!$B$1266:$O$3492,11,FALSE),"")</f>
        <v>0</v>
      </c>
      <c r="Q401" s="164">
        <f>_xlfn.IFNA(VLOOKUP(B401,'[1]CDM Patients Data'!$B$1266:$O$3492,12,FALSE),"")</f>
        <v>0</v>
      </c>
      <c r="R401" s="164">
        <f>_xlfn.IFNA(VLOOKUP(B401,'[1]CDM Patients Data'!$B$1266:$O$3492,13,FALSE),"")</f>
        <v>0</v>
      </c>
      <c r="S401" s="164">
        <f>_xlfn.IFNA(VLOOKUP(B401,'[1]CDM Patients Data'!$B$1266:$O$3492,14,FALSE),"")</f>
        <v>0</v>
      </c>
      <c r="T401" s="164">
        <f>_xlfn.IFNA(VLOOKUP(B401,'[1]CDM Patients Data'!$B$1266:$N$5000,6,FALSE),"")</f>
        <v>0</v>
      </c>
      <c r="U401" s="164" t="s">
        <v>90</v>
      </c>
      <c r="V401" s="164" t="s">
        <v>91</v>
      </c>
      <c r="W401" s="164" t="s">
        <v>74</v>
      </c>
      <c r="X401" s="164" t="s">
        <v>74</v>
      </c>
      <c r="Y401" s="164"/>
      <c r="Z401" s="164"/>
      <c r="AA401" s="164"/>
      <c r="AB401" s="164"/>
      <c r="AC401" s="210"/>
      <c r="AD401" s="211"/>
      <c r="AE401" s="211"/>
      <c r="AF401" s="199"/>
      <c r="AG401" s="199"/>
      <c r="AH401" s="214" t="s">
        <v>589</v>
      </c>
      <c r="AI401" s="199"/>
      <c r="AJ401" s="199"/>
      <c r="AK401" s="218" t="s">
        <v>84</v>
      </c>
      <c r="AL401" s="220"/>
      <c r="AM401" s="218"/>
      <c r="AN401" s="218"/>
      <c r="AO401" s="218" t="s">
        <v>76</v>
      </c>
      <c r="AP401" s="218"/>
      <c r="AQ401" s="218"/>
      <c r="AR401" s="218"/>
      <c r="AS401" s="218"/>
      <c r="AT401" s="218"/>
      <c r="AU401" s="218"/>
      <c r="AV401" s="218"/>
      <c r="AW401" s="218"/>
      <c r="AX401" s="218"/>
      <c r="AY401" s="218"/>
      <c r="AZ401" s="218"/>
      <c r="BA401" s="218"/>
      <c r="BB401" s="218"/>
      <c r="BC401" s="218"/>
      <c r="BD401" s="218"/>
      <c r="BE401" s="218"/>
      <c r="BF401" s="218"/>
      <c r="BG401" s="218"/>
      <c r="BH401" s="218"/>
      <c r="BI401" s="218"/>
      <c r="BJ401" s="222" t="s">
        <v>589</v>
      </c>
      <c r="BK401" s="199"/>
      <c r="BL401" s="218" t="s">
        <v>80</v>
      </c>
      <c r="BM401" s="218">
        <v>5690591</v>
      </c>
      <c r="BN401" s="218">
        <v>1.7071773</v>
      </c>
      <c r="BO401" s="218">
        <v>185.2</v>
      </c>
      <c r="BP401" s="218" t="s">
        <v>103</v>
      </c>
      <c r="BQ401" s="218"/>
      <c r="BR401" s="218"/>
      <c r="BS401" s="218"/>
      <c r="BT401" s="218"/>
      <c r="BU401" s="218"/>
      <c r="BV401" s="218"/>
      <c r="BW401" s="218"/>
      <c r="BX401" s="218"/>
      <c r="BY401" s="199"/>
      <c r="BZ401" s="228" t="s">
        <v>84</v>
      </c>
      <c r="CA401" s="228"/>
      <c r="CB401" s="229">
        <f t="shared" si="121"/>
        <v>0</v>
      </c>
      <c r="CC401" s="218"/>
      <c r="CD401" s="228"/>
      <c r="CE401" s="230"/>
      <c r="CF401" s="230"/>
      <c r="CG401" s="230"/>
      <c r="CH401" s="230"/>
      <c r="CI401" s="230"/>
      <c r="CJ401" s="230"/>
      <c r="CK401" s="230"/>
      <c r="CL401" s="230"/>
      <c r="CM401" s="230"/>
      <c r="CN401" s="218"/>
      <c r="CO401" s="199"/>
      <c r="CP401" s="230" t="s">
        <v>84</v>
      </c>
      <c r="CQ401" s="232"/>
      <c r="CR401" s="230"/>
      <c r="CS401" s="230"/>
      <c r="CT401" s="230"/>
      <c r="CU401" s="230"/>
      <c r="CV401" s="230"/>
      <c r="CW401" s="230"/>
    </row>
    <row r="402" ht="31.5" spans="1:101">
      <c r="A402" s="191">
        <v>1467</v>
      </c>
      <c r="B402" s="192" t="s">
        <v>1493</v>
      </c>
      <c r="C402" s="193" t="s">
        <v>1494</v>
      </c>
      <c r="D402" s="191" t="s">
        <v>88</v>
      </c>
      <c r="E402" s="199"/>
      <c r="F402" s="199"/>
      <c r="G402" s="199"/>
      <c r="H402" s="200" t="s">
        <v>511</v>
      </c>
      <c r="I402" s="204" t="s">
        <v>172</v>
      </c>
      <c r="J402" s="202"/>
      <c r="K402" s="202"/>
      <c r="L402" s="164" t="str">
        <f>_xlfn.IFNA(VLOOKUP(B402,'[1]CDM Patients Data'!$B$1266:$O$5000,7,FALSE),"")</f>
        <v>Ovary</v>
      </c>
      <c r="M402" s="164">
        <f>_xlfn.IFNA(VLOOKUP(B402,'[1]CDM Patients Data'!$B$1266:$O$5000,8,FALSE),"")</f>
        <v>0</v>
      </c>
      <c r="N402" s="164" t="str">
        <f>_xlfn.IFNA(VLOOKUP(B402,'[1]CDM Patients Data'!$B$1266:$O$5000,9,FALSE),"")</f>
        <v>NA</v>
      </c>
      <c r="O402" s="164" t="str">
        <f>_xlfn.IFNA(VLOOKUP(B402,'[1]CDM Patients Data'!$B$1266:$O$3492,10,FALSE),"")</f>
        <v>NA</v>
      </c>
      <c r="P402" s="164">
        <f>_xlfn.IFNA(VLOOKUP(B402,'[1]CDM Patients Data'!$B$1266:$O$3492,11,FALSE),"")</f>
        <v>0</v>
      </c>
      <c r="Q402" s="164">
        <f>_xlfn.IFNA(VLOOKUP(B402,'[1]CDM Patients Data'!$B$1266:$O$3492,12,FALSE),"")</f>
        <v>0</v>
      </c>
      <c r="R402" s="164">
        <f>_xlfn.IFNA(VLOOKUP(B402,'[1]CDM Patients Data'!$B$1266:$O$3492,13,FALSE),"")</f>
        <v>0</v>
      </c>
      <c r="S402" s="164">
        <f>_xlfn.IFNA(VLOOKUP(B402,'[1]CDM Patients Data'!$B$1266:$O$3492,14,FALSE),"")</f>
        <v>0</v>
      </c>
      <c r="T402" s="164">
        <f>_xlfn.IFNA(VLOOKUP(B402,'[1]CDM Patients Data'!$B$1266:$N$5000,6,FALSE),"")</f>
        <v>0</v>
      </c>
      <c r="U402" s="164" t="s">
        <v>73</v>
      </c>
      <c r="V402" s="164" t="s">
        <v>73</v>
      </c>
      <c r="W402" s="164" t="s">
        <v>74</v>
      </c>
      <c r="X402" s="164" t="s">
        <v>74</v>
      </c>
      <c r="Y402" s="164"/>
      <c r="Z402" s="164"/>
      <c r="AA402" s="164"/>
      <c r="AB402" s="164"/>
      <c r="AC402" s="210"/>
      <c r="AD402" s="211"/>
      <c r="AE402" s="211"/>
      <c r="AF402" s="199"/>
      <c r="AG402" s="199"/>
      <c r="AH402" s="214" t="s">
        <v>589</v>
      </c>
      <c r="AI402" s="199"/>
      <c r="AJ402" s="199"/>
      <c r="AK402" s="218" t="s">
        <v>84</v>
      </c>
      <c r="AL402" s="220"/>
      <c r="AM402" s="218"/>
      <c r="AN402" s="218"/>
      <c r="AO402" s="218" t="s">
        <v>76</v>
      </c>
      <c r="AP402" s="218"/>
      <c r="AQ402" s="218"/>
      <c r="AR402" s="218"/>
      <c r="AS402" s="218"/>
      <c r="AT402" s="218"/>
      <c r="AU402" s="218"/>
      <c r="AV402" s="218"/>
      <c r="AW402" s="218"/>
      <c r="AX402" s="218"/>
      <c r="AY402" s="218"/>
      <c r="AZ402" s="218"/>
      <c r="BA402" s="218"/>
      <c r="BB402" s="218"/>
      <c r="BC402" s="218"/>
      <c r="BD402" s="218"/>
      <c r="BE402" s="218"/>
      <c r="BF402" s="218"/>
      <c r="BG402" s="218"/>
      <c r="BH402" s="218"/>
      <c r="BI402" s="218"/>
      <c r="BJ402" s="222" t="s">
        <v>589</v>
      </c>
      <c r="BK402" s="199"/>
      <c r="BL402" s="218" t="s">
        <v>80</v>
      </c>
      <c r="BM402" s="218">
        <v>6567848</v>
      </c>
      <c r="BN402" s="218">
        <v>1.9703544</v>
      </c>
      <c r="BO402" s="218">
        <v>208.3</v>
      </c>
      <c r="BP402" s="218" t="s">
        <v>103</v>
      </c>
      <c r="BQ402" s="218" t="s">
        <v>82</v>
      </c>
      <c r="BR402" s="218"/>
      <c r="BS402" s="218"/>
      <c r="BT402" s="218"/>
      <c r="BU402" s="218"/>
      <c r="BV402" s="218"/>
      <c r="BW402" s="218"/>
      <c r="BX402" s="218"/>
      <c r="BY402" s="199"/>
      <c r="BZ402" s="228" t="s">
        <v>84</v>
      </c>
      <c r="CA402" s="228"/>
      <c r="CB402" s="229">
        <f t="shared" si="121"/>
        <v>0</v>
      </c>
      <c r="CC402" s="218"/>
      <c r="CD402" s="228"/>
      <c r="CE402" s="230"/>
      <c r="CF402" s="230"/>
      <c r="CG402" s="230"/>
      <c r="CH402" s="230"/>
      <c r="CI402" s="230"/>
      <c r="CJ402" s="230"/>
      <c r="CK402" s="230"/>
      <c r="CL402" s="230"/>
      <c r="CM402" s="230"/>
      <c r="CN402" s="218"/>
      <c r="CO402" s="199"/>
      <c r="CP402" s="230" t="s">
        <v>84</v>
      </c>
      <c r="CQ402" s="232"/>
      <c r="CR402" s="230"/>
      <c r="CS402" s="230"/>
      <c r="CT402" s="230"/>
      <c r="CU402" s="230"/>
      <c r="CV402" s="230"/>
      <c r="CW402" s="230"/>
    </row>
    <row r="403" ht="45" spans="1:101">
      <c r="A403" s="191">
        <v>1468</v>
      </c>
      <c r="B403" s="192" t="s">
        <v>1495</v>
      </c>
      <c r="C403" s="193" t="s">
        <v>1496</v>
      </c>
      <c r="D403" s="191" t="s">
        <v>88</v>
      </c>
      <c r="E403" s="199"/>
      <c r="F403" s="199"/>
      <c r="G403" s="199"/>
      <c r="H403" s="200" t="s">
        <v>1497</v>
      </c>
      <c r="I403" s="204" t="s">
        <v>172</v>
      </c>
      <c r="J403" s="202"/>
      <c r="K403" s="202"/>
      <c r="L403" s="164" t="str">
        <f>_xlfn.IFNA(VLOOKUP(B403,'[1]CDM Patients Data'!$B$1266:$O$5000,7,FALSE),"")</f>
        <v>Liver &amp; intrahepatic bile ducts</v>
      </c>
      <c r="M403" s="164">
        <f>_xlfn.IFNA(VLOOKUP(B403,'[1]CDM Patients Data'!$B$1266:$O$5000,8,FALSE),"")</f>
        <v>0</v>
      </c>
      <c r="N403" s="164" t="str">
        <f>_xlfn.IFNA(VLOOKUP(B403,'[1]CDM Patients Data'!$B$1266:$O$5000,9,FALSE),"")</f>
        <v>Cholangiocarcinoma</v>
      </c>
      <c r="O403" s="164" t="str">
        <f>_xlfn.IFNA(VLOOKUP(B403,'[1]CDM Patients Data'!$B$1266:$O$3492,10,FALSE),"")</f>
        <v>Not a paired site</v>
      </c>
      <c r="P403" s="164">
        <f>_xlfn.IFNA(VLOOKUP(B403,'[1]CDM Patients Data'!$B$1266:$O$3492,11,FALSE),"")</f>
        <v>0</v>
      </c>
      <c r="Q403" s="164">
        <f>_xlfn.IFNA(VLOOKUP(B403,'[1]CDM Patients Data'!$B$1266:$O$3492,12,FALSE),"")</f>
        <v>0</v>
      </c>
      <c r="R403" s="164">
        <f>_xlfn.IFNA(VLOOKUP(B403,'[1]CDM Patients Data'!$B$1266:$O$3492,13,FALSE),"")</f>
        <v>0</v>
      </c>
      <c r="S403" s="164">
        <f>_xlfn.IFNA(VLOOKUP(B403,'[1]CDM Patients Data'!$B$1266:$O$3492,14,FALSE),"")</f>
        <v>0</v>
      </c>
      <c r="T403" s="164">
        <f>_xlfn.IFNA(VLOOKUP(B403,'[1]CDM Patients Data'!$B$1266:$N$5000,6,FALSE),"")</f>
        <v>0</v>
      </c>
      <c r="U403" s="164" t="s">
        <v>148</v>
      </c>
      <c r="V403" s="164" t="s">
        <v>149</v>
      </c>
      <c r="W403" s="164" t="s">
        <v>130</v>
      </c>
      <c r="X403" s="164" t="s">
        <v>313</v>
      </c>
      <c r="Y403" s="164"/>
      <c r="Z403" s="164"/>
      <c r="AA403" s="164"/>
      <c r="AB403" s="164"/>
      <c r="AC403" s="210"/>
      <c r="AD403" s="211"/>
      <c r="AE403" s="211"/>
      <c r="AF403" s="199"/>
      <c r="AG403" s="199"/>
      <c r="AH403" s="214" t="s">
        <v>589</v>
      </c>
      <c r="AI403" s="199"/>
      <c r="AJ403" s="199"/>
      <c r="AK403" s="218" t="s">
        <v>84</v>
      </c>
      <c r="AL403" s="220"/>
      <c r="AM403" s="218"/>
      <c r="AN403" s="218"/>
      <c r="AO403" s="218" t="s">
        <v>76</v>
      </c>
      <c r="AP403" s="218"/>
      <c r="AQ403" s="218"/>
      <c r="AR403" s="218"/>
      <c r="AS403" s="218"/>
      <c r="AT403" s="218"/>
      <c r="AU403" s="218"/>
      <c r="AV403" s="218"/>
      <c r="AW403" s="218"/>
      <c r="AX403" s="218"/>
      <c r="AY403" s="218"/>
      <c r="AZ403" s="218"/>
      <c r="BA403" s="218"/>
      <c r="BB403" s="218"/>
      <c r="BC403" s="218"/>
      <c r="BD403" s="218"/>
      <c r="BE403" s="218"/>
      <c r="BF403" s="218"/>
      <c r="BG403" s="218"/>
      <c r="BH403" s="218"/>
      <c r="BI403" s="218"/>
      <c r="BJ403" s="222" t="s">
        <v>589</v>
      </c>
      <c r="BK403" s="199"/>
      <c r="BL403" s="218" t="s">
        <v>80</v>
      </c>
      <c r="BM403" s="218">
        <v>7008773</v>
      </c>
      <c r="BN403" s="218">
        <v>2.1026319</v>
      </c>
      <c r="BO403" s="218">
        <v>212.9</v>
      </c>
      <c r="BP403" s="218" t="s">
        <v>103</v>
      </c>
      <c r="BQ403" s="218"/>
      <c r="BR403" s="218"/>
      <c r="BS403" s="218"/>
      <c r="BT403" s="218"/>
      <c r="BU403" s="218"/>
      <c r="BV403" s="218"/>
      <c r="BW403" s="218"/>
      <c r="BX403" s="218"/>
      <c r="BY403" s="199"/>
      <c r="BZ403" s="228" t="s">
        <v>84</v>
      </c>
      <c r="CA403" s="228"/>
      <c r="CB403" s="229">
        <f t="shared" si="121"/>
        <v>0</v>
      </c>
      <c r="CC403" s="218"/>
      <c r="CD403" s="228"/>
      <c r="CE403" s="230"/>
      <c r="CF403" s="230"/>
      <c r="CG403" s="230"/>
      <c r="CH403" s="230"/>
      <c r="CI403" s="230"/>
      <c r="CJ403" s="230"/>
      <c r="CK403" s="230"/>
      <c r="CL403" s="230"/>
      <c r="CM403" s="230"/>
      <c r="CN403" s="218"/>
      <c r="CO403" s="199"/>
      <c r="CP403" s="230" t="s">
        <v>84</v>
      </c>
      <c r="CQ403" s="232"/>
      <c r="CR403" s="230"/>
      <c r="CS403" s="230"/>
      <c r="CT403" s="230"/>
      <c r="CU403" s="230"/>
      <c r="CV403" s="230"/>
      <c r="CW403" s="230"/>
    </row>
    <row r="404" ht="60" hidden="1" spans="1:101">
      <c r="A404" s="191">
        <v>1469</v>
      </c>
      <c r="B404" s="192" t="s">
        <v>1498</v>
      </c>
      <c r="C404" s="193" t="s">
        <v>1499</v>
      </c>
      <c r="D404" s="191" t="s">
        <v>88</v>
      </c>
      <c r="E404" s="199"/>
      <c r="F404" s="199"/>
      <c r="G404" s="199"/>
      <c r="H404" s="200"/>
      <c r="I404" s="204"/>
      <c r="J404" s="202"/>
      <c r="K404" s="202"/>
      <c r="L404" s="164" t="str">
        <f>_xlfn.IFNA(VLOOKUP(B404,'[1]CDM Patients Data'!$B$1266:$O$5000,7,FALSE),"")</f>
        <v>Prostate</v>
      </c>
      <c r="M404" s="164">
        <f>_xlfn.IFNA(VLOOKUP(B404,'[1]CDM Patients Data'!$B$1266:$O$5000,8,FALSE),"")</f>
        <v>0</v>
      </c>
      <c r="N404" s="164" t="str">
        <f>_xlfn.IFNA(VLOOKUP(B404,'[1]CDM Patients Data'!$B$1266:$O$5000,9,FALSE),"")</f>
        <v>Adenocarcinoma with neuroendocrine differen</v>
      </c>
      <c r="O404" s="164" t="str">
        <f>_xlfn.IFNA(VLOOKUP(B404,'[1]CDM Patients Data'!$B$1266:$O$3492,10,FALSE),"")</f>
        <v>Not a paired site</v>
      </c>
      <c r="P404" s="164">
        <f>_xlfn.IFNA(VLOOKUP(B404,'[1]CDM Patients Data'!$B$1266:$O$3492,11,FALSE),"")</f>
        <v>0</v>
      </c>
      <c r="Q404" s="164">
        <f>_xlfn.IFNA(VLOOKUP(B404,'[1]CDM Patients Data'!$B$1266:$O$3492,12,FALSE),"")</f>
        <v>0</v>
      </c>
      <c r="R404" s="164">
        <f>_xlfn.IFNA(VLOOKUP(B404,'[1]CDM Patients Data'!$B$1266:$O$3492,13,FALSE),"")</f>
        <v>0</v>
      </c>
      <c r="S404" s="164">
        <f>_xlfn.IFNA(VLOOKUP(B404,'[1]CDM Patients Data'!$B$1266:$O$3492,14,FALSE),"")</f>
        <v>0</v>
      </c>
      <c r="T404" s="164">
        <f>_xlfn.IFNA(VLOOKUP(B404,'[1]CDM Patients Data'!$B$1266:$N$5000,6,FALSE),"")</f>
        <v>0</v>
      </c>
      <c r="U404" s="164" t="s">
        <v>128</v>
      </c>
      <c r="V404" s="164" t="s">
        <v>129</v>
      </c>
      <c r="W404" s="164" t="s">
        <v>130</v>
      </c>
      <c r="X404" s="164" t="s">
        <v>819</v>
      </c>
      <c r="Y404" s="164"/>
      <c r="Z404" s="164"/>
      <c r="AA404" s="164"/>
      <c r="AB404" s="164"/>
      <c r="AC404" s="210"/>
      <c r="AD404" s="211"/>
      <c r="AE404" s="211" t="s">
        <v>78</v>
      </c>
      <c r="AF404" s="199"/>
      <c r="AG404" s="199"/>
      <c r="AH404" s="214" t="s">
        <v>79</v>
      </c>
      <c r="AI404" s="199"/>
      <c r="AJ404" s="199"/>
      <c r="AK404" s="218" t="s">
        <v>80</v>
      </c>
      <c r="AL404" s="220">
        <v>46053906</v>
      </c>
      <c r="AM404" s="218">
        <v>13.8161718</v>
      </c>
      <c r="AN404" s="218">
        <v>155.1</v>
      </c>
      <c r="AO404" s="218" t="s">
        <v>81</v>
      </c>
      <c r="AP404" s="218"/>
      <c r="AQ404" s="218"/>
      <c r="AR404" s="218"/>
      <c r="AS404" s="218"/>
      <c r="AT404" s="218"/>
      <c r="AU404" s="218"/>
      <c r="AV404" s="218"/>
      <c r="AW404" s="218"/>
      <c r="AX404" s="218"/>
      <c r="AY404" s="218"/>
      <c r="AZ404" s="218"/>
      <c r="BA404" s="218"/>
      <c r="BB404" s="218"/>
      <c r="BC404" s="218"/>
      <c r="BD404" s="218"/>
      <c r="BE404" s="218"/>
      <c r="BF404" s="218"/>
      <c r="BG404" s="218"/>
      <c r="BH404" s="218"/>
      <c r="BI404" s="218"/>
      <c r="BJ404" s="222"/>
      <c r="BK404" s="199"/>
      <c r="BL404" s="218" t="s">
        <v>84</v>
      </c>
      <c r="BM404" s="218"/>
      <c r="BN404" s="218"/>
      <c r="BO404" s="218"/>
      <c r="BP404" s="218" t="s">
        <v>373</v>
      </c>
      <c r="BQ404" s="218"/>
      <c r="BR404" s="218"/>
      <c r="BS404" s="218"/>
      <c r="BT404" s="218"/>
      <c r="BU404" s="218"/>
      <c r="BV404" s="218"/>
      <c r="BW404" s="218"/>
      <c r="BX404" s="218"/>
      <c r="BY404" s="199"/>
      <c r="BZ404" s="228" t="s">
        <v>84</v>
      </c>
      <c r="CA404" s="228"/>
      <c r="CB404" s="229">
        <f t="shared" si="121"/>
        <v>0</v>
      </c>
      <c r="CC404" s="218"/>
      <c r="CD404" s="228"/>
      <c r="CE404" s="230"/>
      <c r="CF404" s="230"/>
      <c r="CG404" s="230"/>
      <c r="CH404" s="230"/>
      <c r="CI404" s="230"/>
      <c r="CJ404" s="230"/>
      <c r="CK404" s="230"/>
      <c r="CL404" s="230"/>
      <c r="CM404" s="230"/>
      <c r="CN404" s="218"/>
      <c r="CO404" s="199"/>
      <c r="CP404" s="230" t="s">
        <v>84</v>
      </c>
      <c r="CQ404" s="232"/>
      <c r="CR404" s="230"/>
      <c r="CS404" s="230"/>
      <c r="CT404" s="230"/>
      <c r="CU404" s="230"/>
      <c r="CV404" s="230"/>
      <c r="CW404" s="230"/>
    </row>
    <row r="405" ht="51" spans="1:101">
      <c r="A405" s="191">
        <v>1470</v>
      </c>
      <c r="B405" s="192" t="s">
        <v>1500</v>
      </c>
      <c r="C405" s="193" t="s">
        <v>1501</v>
      </c>
      <c r="D405" s="191" t="s">
        <v>122</v>
      </c>
      <c r="E405" s="199"/>
      <c r="F405" s="199"/>
      <c r="G405" s="199"/>
      <c r="H405" s="200" t="s">
        <v>1502</v>
      </c>
      <c r="I405" s="204" t="s">
        <v>1503</v>
      </c>
      <c r="J405" s="202"/>
      <c r="K405" s="202"/>
      <c r="L405" s="164" t="str">
        <f>_xlfn.IFNA(VLOOKUP(B405,'[1]CDM Patients Data'!$B$1266:$O$5000,7,FALSE),"")</f>
        <v>Cerebral meninges</v>
      </c>
      <c r="M405" s="164">
        <f>_xlfn.IFNA(VLOOKUP(B405,'[1]CDM Patients Data'!$B$1266:$O$5000,8,FALSE),"")</f>
        <v>0</v>
      </c>
      <c r="N405" s="164" t="str">
        <f>_xlfn.IFNA(VLOOKUP(B405,'[1]CDM Patients Data'!$B$1266:$O$5000,9,FALSE),"")</f>
        <v>Meningioma, Malignant</v>
      </c>
      <c r="O405" s="164" t="str">
        <f>_xlfn.IFNA(VLOOKUP(B405,'[1]CDM Patients Data'!$B$1266:$O$3492,10,FALSE),"")</f>
        <v>Unknown</v>
      </c>
      <c r="P405" s="164">
        <f>_xlfn.IFNA(VLOOKUP(B405,'[1]CDM Patients Data'!$B$1266:$O$3492,11,FALSE),"")</f>
        <v>0</v>
      </c>
      <c r="Q405" s="164">
        <f>_xlfn.IFNA(VLOOKUP(B405,'[1]CDM Patients Data'!$B$1266:$O$3492,12,FALSE),"")</f>
        <v>0</v>
      </c>
      <c r="R405" s="164">
        <f>_xlfn.IFNA(VLOOKUP(B405,'[1]CDM Patients Data'!$B$1266:$O$3492,13,FALSE),"")</f>
        <v>0</v>
      </c>
      <c r="S405" s="164">
        <f>_xlfn.IFNA(VLOOKUP(B405,'[1]CDM Patients Data'!$B$1266:$O$3492,14,FALSE),"")</f>
        <v>0</v>
      </c>
      <c r="T405" s="164">
        <f>_xlfn.IFNA(VLOOKUP(B405,'[1]CDM Patients Data'!$B$1266:$N$5000,6,FALSE),"")</f>
        <v>0</v>
      </c>
      <c r="U405" s="164" t="s">
        <v>1504</v>
      </c>
      <c r="V405" s="164" t="s">
        <v>1505</v>
      </c>
      <c r="W405" s="164" t="s">
        <v>74</v>
      </c>
      <c r="X405" s="164" t="s">
        <v>1506</v>
      </c>
      <c r="Y405" s="164"/>
      <c r="Z405" s="164"/>
      <c r="AA405" s="164"/>
      <c r="AB405" s="164"/>
      <c r="AC405" s="210"/>
      <c r="AD405" s="211"/>
      <c r="AE405" s="211" t="s">
        <v>78</v>
      </c>
      <c r="AF405" s="199"/>
      <c r="AG405" s="199"/>
      <c r="AH405" s="214" t="s">
        <v>79</v>
      </c>
      <c r="AI405" s="199"/>
      <c r="AJ405" s="199"/>
      <c r="AK405" s="218" t="s">
        <v>80</v>
      </c>
      <c r="AL405" s="220">
        <v>53801957</v>
      </c>
      <c r="AM405" s="218">
        <v>16.1405871</v>
      </c>
      <c r="AN405" s="218">
        <v>180.3</v>
      </c>
      <c r="AO405" s="218" t="s">
        <v>81</v>
      </c>
      <c r="AP405" s="218" t="s">
        <v>340</v>
      </c>
      <c r="AQ405" s="218" t="s">
        <v>663</v>
      </c>
      <c r="AR405" s="218"/>
      <c r="AS405" s="218"/>
      <c r="AT405" s="218"/>
      <c r="AU405" s="218"/>
      <c r="AV405" s="218"/>
      <c r="AW405" s="218"/>
      <c r="AX405" s="218"/>
      <c r="AY405" s="218" t="s">
        <v>1507</v>
      </c>
      <c r="AZ405" s="218"/>
      <c r="BA405" s="218"/>
      <c r="BB405" s="218"/>
      <c r="BC405" s="218"/>
      <c r="BD405" s="218">
        <v>11.09</v>
      </c>
      <c r="BE405" s="218">
        <v>9.23</v>
      </c>
      <c r="BF405" s="218" t="str">
        <f t="shared" ref="BF405:BF409" si="124">IF(BD405&gt;15,"HIGH",IF(BD405="","NA",IF(BD405="CE-Awaited for standardization","UNDER_STANDARDIZATION",IF(BD405&lt;15,"LOW"))))</f>
        <v>LOW</v>
      </c>
      <c r="BG405" s="218" t="str">
        <f t="shared" ref="BG405:BG409" si="125">IF(BE405&gt;15,"MSI-H",IF(BE405="","NA",IF(BE405&lt;15,"MSS")))</f>
        <v>MSS</v>
      </c>
      <c r="BH405" s="218"/>
      <c r="BI405" s="218"/>
      <c r="BJ405" s="222" t="s">
        <v>79</v>
      </c>
      <c r="BK405" s="199"/>
      <c r="BL405" s="218" t="s">
        <v>80</v>
      </c>
      <c r="BM405" s="218">
        <v>22732087</v>
      </c>
      <c r="BN405" s="218">
        <v>6.8196261</v>
      </c>
      <c r="BO405" s="218">
        <v>82.3</v>
      </c>
      <c r="BP405" s="218" t="s">
        <v>95</v>
      </c>
      <c r="BQ405" s="218"/>
      <c r="BR405" s="218"/>
      <c r="BS405" s="218"/>
      <c r="BT405" s="218"/>
      <c r="BU405" s="218"/>
      <c r="BV405" s="218"/>
      <c r="BW405" s="218"/>
      <c r="BX405" s="218"/>
      <c r="BY405" s="199"/>
      <c r="BZ405" s="228" t="s">
        <v>84</v>
      </c>
      <c r="CA405" s="228"/>
      <c r="CB405" s="229">
        <f t="shared" si="121"/>
        <v>0</v>
      </c>
      <c r="CC405" s="218"/>
      <c r="CD405" s="228"/>
      <c r="CE405" s="230"/>
      <c r="CF405" s="230"/>
      <c r="CG405" s="230"/>
      <c r="CH405" s="230"/>
      <c r="CI405" s="230"/>
      <c r="CJ405" s="230"/>
      <c r="CK405" s="230"/>
      <c r="CL405" s="230"/>
      <c r="CM405" s="230"/>
      <c r="CN405" s="218"/>
      <c r="CO405" s="199"/>
      <c r="CP405" s="230" t="s">
        <v>84</v>
      </c>
      <c r="CQ405" s="232"/>
      <c r="CR405" s="230"/>
      <c r="CS405" s="230"/>
      <c r="CT405" s="230"/>
      <c r="CU405" s="230"/>
      <c r="CV405" s="230"/>
      <c r="CW405" s="230" t="s">
        <v>153</v>
      </c>
    </row>
    <row r="406" ht="60" spans="1:101">
      <c r="A406" s="191">
        <v>1472</v>
      </c>
      <c r="B406" s="192" t="s">
        <v>1508</v>
      </c>
      <c r="C406" s="193" t="s">
        <v>1509</v>
      </c>
      <c r="D406" s="191" t="s">
        <v>88</v>
      </c>
      <c r="E406" s="199"/>
      <c r="F406" s="199"/>
      <c r="G406" s="199"/>
      <c r="H406" s="200" t="s">
        <v>1510</v>
      </c>
      <c r="I406" s="204" t="s">
        <v>172</v>
      </c>
      <c r="J406" s="202"/>
      <c r="K406" s="202"/>
      <c r="L406" s="164" t="str">
        <f>_xlfn.IFNA(VLOOKUP(B406,'[1]CDM Patients Data'!$B$1266:$O$5000,7,FALSE),"")</f>
        <v>Breast</v>
      </c>
      <c r="M406" s="164">
        <f>_xlfn.IFNA(VLOOKUP(B406,'[1]CDM Patients Data'!$B$1266:$O$5000,8,FALSE),"")</f>
        <v>0</v>
      </c>
      <c r="N406" s="164" t="str">
        <f>_xlfn.IFNA(VLOOKUP(B406,'[1]CDM Patients Data'!$B$1266:$O$5000,9,FALSE),"")</f>
        <v>Invasive carcinoma of no special type</v>
      </c>
      <c r="O406" s="164" t="str">
        <f>_xlfn.IFNA(VLOOKUP(B406,'[1]CDM Patients Data'!$B$1266:$O$3492,10,FALSE),"")</f>
        <v>Left</v>
      </c>
      <c r="P406" s="164">
        <f>_xlfn.IFNA(VLOOKUP(B406,'[1]CDM Patients Data'!$B$1266:$O$3492,11,FALSE),"")</f>
        <v>0</v>
      </c>
      <c r="Q406" s="164">
        <f>_xlfn.IFNA(VLOOKUP(B406,'[1]CDM Patients Data'!$B$1266:$O$3492,12,FALSE),"")</f>
        <v>0</v>
      </c>
      <c r="R406" s="164">
        <f>_xlfn.IFNA(VLOOKUP(B406,'[1]CDM Patients Data'!$B$1266:$O$3492,13,FALSE),"")</f>
        <v>0</v>
      </c>
      <c r="S406" s="164">
        <f>_xlfn.IFNA(VLOOKUP(B406,'[1]CDM Patients Data'!$B$1266:$O$3492,14,FALSE),"")</f>
        <v>0</v>
      </c>
      <c r="T406" s="164">
        <f>_xlfn.IFNA(VLOOKUP(B406,'[1]CDM Patients Data'!$B$1266:$N$5000,6,FALSE),"")</f>
        <v>0</v>
      </c>
      <c r="U406" s="164" t="s">
        <v>90</v>
      </c>
      <c r="V406" s="164" t="s">
        <v>91</v>
      </c>
      <c r="W406" s="164" t="s">
        <v>92</v>
      </c>
      <c r="X406" s="164" t="s">
        <v>93</v>
      </c>
      <c r="Y406" s="164"/>
      <c r="Z406" s="164"/>
      <c r="AA406" s="164"/>
      <c r="AB406" s="164"/>
      <c r="AC406" s="210"/>
      <c r="AD406" s="211"/>
      <c r="AE406" s="211"/>
      <c r="AF406" s="199"/>
      <c r="AG406" s="199"/>
      <c r="AH406" s="214" t="s">
        <v>589</v>
      </c>
      <c r="AI406" s="199"/>
      <c r="AJ406" s="199"/>
      <c r="AK406" s="218" t="s">
        <v>84</v>
      </c>
      <c r="AL406" s="220"/>
      <c r="AM406" s="218"/>
      <c r="AN406" s="218"/>
      <c r="AO406" s="218" t="s">
        <v>76</v>
      </c>
      <c r="AP406" s="218"/>
      <c r="AQ406" s="218"/>
      <c r="AR406" s="218"/>
      <c r="AS406" s="218"/>
      <c r="AT406" s="218"/>
      <c r="AU406" s="218"/>
      <c r="AV406" s="218"/>
      <c r="AW406" s="218"/>
      <c r="AX406" s="218"/>
      <c r="AY406" s="218"/>
      <c r="AZ406" s="218"/>
      <c r="BA406" s="218"/>
      <c r="BB406" s="218"/>
      <c r="BC406" s="218"/>
      <c r="BD406" s="218"/>
      <c r="BE406" s="218"/>
      <c r="BF406" s="218"/>
      <c r="BG406" s="218"/>
      <c r="BH406" s="218"/>
      <c r="BI406" s="218"/>
      <c r="BJ406" s="222" t="s">
        <v>589</v>
      </c>
      <c r="BK406" s="199"/>
      <c r="BL406" s="218" t="s">
        <v>80</v>
      </c>
      <c r="BM406" s="218">
        <v>7271014</v>
      </c>
      <c r="BN406" s="218">
        <v>2.1813042</v>
      </c>
      <c r="BO406" s="218">
        <v>224.8</v>
      </c>
      <c r="BP406" s="218" t="s">
        <v>103</v>
      </c>
      <c r="BQ406" s="218" t="s">
        <v>82</v>
      </c>
      <c r="BR406" s="218"/>
      <c r="BS406" s="218"/>
      <c r="BT406" s="218"/>
      <c r="BU406" s="218"/>
      <c r="BV406" s="218"/>
      <c r="BW406" s="218"/>
      <c r="BX406" s="218"/>
      <c r="BY406" s="199"/>
      <c r="BZ406" s="228" t="s">
        <v>84</v>
      </c>
      <c r="CA406" s="228"/>
      <c r="CB406" s="229">
        <f t="shared" si="121"/>
        <v>0</v>
      </c>
      <c r="CC406" s="218"/>
      <c r="CD406" s="228"/>
      <c r="CE406" s="230"/>
      <c r="CF406" s="230"/>
      <c r="CG406" s="230"/>
      <c r="CH406" s="230"/>
      <c r="CI406" s="230"/>
      <c r="CJ406" s="230"/>
      <c r="CK406" s="230"/>
      <c r="CL406" s="230"/>
      <c r="CM406" s="230"/>
      <c r="CN406" s="218"/>
      <c r="CO406" s="199"/>
      <c r="CP406" s="230" t="s">
        <v>84</v>
      </c>
      <c r="CQ406" s="232"/>
      <c r="CR406" s="230"/>
      <c r="CS406" s="230"/>
      <c r="CT406" s="230"/>
      <c r="CU406" s="230"/>
      <c r="CV406" s="230"/>
      <c r="CW406" s="230"/>
    </row>
    <row r="407" ht="63" hidden="1" spans="1:101">
      <c r="A407" s="191">
        <v>1473</v>
      </c>
      <c r="B407" s="192" t="s">
        <v>1511</v>
      </c>
      <c r="C407" s="193" t="s">
        <v>1512</v>
      </c>
      <c r="D407" s="191" t="s">
        <v>122</v>
      </c>
      <c r="E407" s="199"/>
      <c r="F407" s="199"/>
      <c r="G407" s="199"/>
      <c r="H407" s="200" t="s">
        <v>1513</v>
      </c>
      <c r="I407" s="204"/>
      <c r="J407" s="202"/>
      <c r="K407" s="202"/>
      <c r="L407" s="164" t="str">
        <f>_xlfn.IFNA(VLOOKUP(B407,'[1]CDM Patients Data'!$B$1266:$O$5000,7,FALSE),"")</f>
        <v>Large Intestine</v>
      </c>
      <c r="M407" s="164">
        <f>_xlfn.IFNA(VLOOKUP(B407,'[1]CDM Patients Data'!$B$1266:$O$5000,8,FALSE),"")</f>
        <v>0</v>
      </c>
      <c r="N407" s="164" t="str">
        <f>_xlfn.IFNA(VLOOKUP(B407,'[1]CDM Patients Data'!$B$1266:$O$5000,9,FALSE),"")</f>
        <v>Adenocarcinoma NOS</v>
      </c>
      <c r="O407" s="164" t="str">
        <f>_xlfn.IFNA(VLOOKUP(B407,'[1]CDM Patients Data'!$B$1266:$O$3492,10,FALSE),"")</f>
        <v>Not a paired site</v>
      </c>
      <c r="P407" s="164">
        <f>_xlfn.IFNA(VLOOKUP(B407,'[1]CDM Patients Data'!$B$1266:$O$3492,11,FALSE),"")</f>
        <v>0</v>
      </c>
      <c r="Q407" s="164">
        <f>_xlfn.IFNA(VLOOKUP(B407,'[1]CDM Patients Data'!$B$1266:$O$3492,12,FALSE),"")</f>
        <v>0</v>
      </c>
      <c r="R407" s="164">
        <f>_xlfn.IFNA(VLOOKUP(B407,'[1]CDM Patients Data'!$B$1266:$O$3492,13,FALSE),"")</f>
        <v>0</v>
      </c>
      <c r="S407" s="164">
        <f>_xlfn.IFNA(VLOOKUP(B407,'[1]CDM Patients Data'!$B$1266:$O$3492,14,FALSE),"")</f>
        <v>0</v>
      </c>
      <c r="T407" s="164">
        <f>_xlfn.IFNA(VLOOKUP(B407,'[1]CDM Patients Data'!$B$1266:$N$5000,6,FALSE),"")</f>
        <v>0</v>
      </c>
      <c r="U407" s="164" t="s">
        <v>293</v>
      </c>
      <c r="V407" s="164" t="s">
        <v>1514</v>
      </c>
      <c r="W407" s="164" t="s">
        <v>130</v>
      </c>
      <c r="X407" s="164" t="s">
        <v>131</v>
      </c>
      <c r="Y407" s="164"/>
      <c r="Z407" s="164"/>
      <c r="AA407" s="164"/>
      <c r="AB407" s="164"/>
      <c r="AC407" s="210"/>
      <c r="AD407" s="211"/>
      <c r="AE407" s="211" t="s">
        <v>78</v>
      </c>
      <c r="AF407" s="199"/>
      <c r="AG407" s="199"/>
      <c r="AH407" s="214" t="s">
        <v>79</v>
      </c>
      <c r="AI407" s="199"/>
      <c r="AJ407" s="199"/>
      <c r="AK407" s="218" t="s">
        <v>80</v>
      </c>
      <c r="AL407" s="220">
        <v>46434877</v>
      </c>
      <c r="AM407" s="218">
        <v>13.9304631</v>
      </c>
      <c r="AN407" s="218">
        <v>154.3</v>
      </c>
      <c r="AO407" s="218" t="s">
        <v>718</v>
      </c>
      <c r="AP407" s="218" t="s">
        <v>158</v>
      </c>
      <c r="AQ407" s="218" t="s">
        <v>289</v>
      </c>
      <c r="AR407" s="218"/>
      <c r="AS407" s="218"/>
      <c r="AT407" s="218"/>
      <c r="AU407" s="218"/>
      <c r="AV407" s="218"/>
      <c r="AW407" s="218"/>
      <c r="AX407" s="218"/>
      <c r="AY407" s="218"/>
      <c r="AZ407" s="218"/>
      <c r="BA407" s="218"/>
      <c r="BB407" s="218"/>
      <c r="BC407" s="218"/>
      <c r="BD407" s="218"/>
      <c r="BE407" s="218"/>
      <c r="BF407" s="218"/>
      <c r="BG407" s="218"/>
      <c r="BH407" s="218"/>
      <c r="BI407" s="218"/>
      <c r="BJ407" s="222"/>
      <c r="BK407" s="199"/>
      <c r="BL407" s="218" t="s">
        <v>84</v>
      </c>
      <c r="BM407" s="218"/>
      <c r="BN407" s="218"/>
      <c r="BO407" s="218"/>
      <c r="BP407" s="218" t="s">
        <v>373</v>
      </c>
      <c r="BQ407" s="218"/>
      <c r="BR407" s="218"/>
      <c r="BS407" s="218"/>
      <c r="BT407" s="218"/>
      <c r="BU407" s="218"/>
      <c r="BV407" s="218"/>
      <c r="BW407" s="218"/>
      <c r="BX407" s="218"/>
      <c r="BY407" s="199"/>
      <c r="BZ407" s="228" t="s">
        <v>84</v>
      </c>
      <c r="CA407" s="228"/>
      <c r="CB407" s="229">
        <f t="shared" si="121"/>
        <v>0</v>
      </c>
      <c r="CC407" s="218"/>
      <c r="CD407" s="228"/>
      <c r="CE407" s="230"/>
      <c r="CF407" s="230"/>
      <c r="CG407" s="230"/>
      <c r="CH407" s="230"/>
      <c r="CI407" s="230"/>
      <c r="CJ407" s="230"/>
      <c r="CK407" s="230"/>
      <c r="CL407" s="230"/>
      <c r="CM407" s="230"/>
      <c r="CN407" s="218" t="s">
        <v>119</v>
      </c>
      <c r="CO407" s="199"/>
      <c r="CP407" s="230" t="s">
        <v>80</v>
      </c>
      <c r="CQ407" s="236">
        <v>40431428</v>
      </c>
      <c r="CR407" s="230">
        <f>CQ407*150/10^9</f>
        <v>6.0647142</v>
      </c>
      <c r="CS407" s="230">
        <v>2.04</v>
      </c>
      <c r="CT407" s="230" t="s">
        <v>604</v>
      </c>
      <c r="CU407" s="230"/>
      <c r="CV407" s="230"/>
      <c r="CW407" s="230"/>
    </row>
    <row r="408" ht="31.5" hidden="1" spans="1:101">
      <c r="A408" s="191">
        <v>1474</v>
      </c>
      <c r="B408" s="192" t="s">
        <v>1515</v>
      </c>
      <c r="C408" s="193" t="s">
        <v>1516</v>
      </c>
      <c r="D408" s="191" t="s">
        <v>71</v>
      </c>
      <c r="E408" s="199"/>
      <c r="F408" s="199"/>
      <c r="G408" s="199"/>
      <c r="H408" s="200" t="s">
        <v>1517</v>
      </c>
      <c r="I408" s="204"/>
      <c r="J408" s="202"/>
      <c r="K408" s="202"/>
      <c r="L408" s="164" t="str">
        <f>_xlfn.IFNA(VLOOKUP(B408,'[1]CDM Patients Data'!$B$1266:$O$5000,7,FALSE),"")</f>
        <v>Gallbladder</v>
      </c>
      <c r="M408" s="164">
        <f>_xlfn.IFNA(VLOOKUP(B408,'[1]CDM Patients Data'!$B$1266:$O$5000,8,FALSE),"")</f>
        <v>0</v>
      </c>
      <c r="N408" s="164" t="str">
        <f>_xlfn.IFNA(VLOOKUP(B408,'[1]CDM Patients Data'!$B$1266:$O$5000,9,FALSE),"")</f>
        <v>Adenocarcinoma NOS</v>
      </c>
      <c r="O408" s="164" t="str">
        <f>_xlfn.IFNA(VLOOKUP(B408,'[1]CDM Patients Data'!$B$1266:$O$3492,10,FALSE),"")</f>
        <v>Not a paired site</v>
      </c>
      <c r="P408" s="164">
        <f>_xlfn.IFNA(VLOOKUP(B408,'[1]CDM Patients Data'!$B$1266:$O$3492,11,FALSE),"")</f>
        <v>0</v>
      </c>
      <c r="Q408" s="164">
        <f>_xlfn.IFNA(VLOOKUP(B408,'[1]CDM Patients Data'!$B$1266:$O$3492,12,FALSE),"")</f>
        <v>0</v>
      </c>
      <c r="R408" s="164">
        <f>_xlfn.IFNA(VLOOKUP(B408,'[1]CDM Patients Data'!$B$1266:$O$3492,13,FALSE),"")</f>
        <v>0</v>
      </c>
      <c r="S408" s="164">
        <f>_xlfn.IFNA(VLOOKUP(B408,'[1]CDM Patients Data'!$B$1266:$O$3492,14,FALSE),"")</f>
        <v>0</v>
      </c>
      <c r="T408" s="164">
        <f>_xlfn.IFNA(VLOOKUP(B408,'[1]CDM Patients Data'!$B$1266:$N$5000,6,FALSE),"")</f>
        <v>0</v>
      </c>
      <c r="U408" s="164" t="s">
        <v>151</v>
      </c>
      <c r="V408" s="164" t="s">
        <v>151</v>
      </c>
      <c r="W408" s="164" t="s">
        <v>130</v>
      </c>
      <c r="X408" s="164" t="s">
        <v>131</v>
      </c>
      <c r="Y408" s="164"/>
      <c r="Z408" s="164"/>
      <c r="AA408" s="164"/>
      <c r="AB408" s="164"/>
      <c r="AC408" s="210"/>
      <c r="AD408" s="211"/>
      <c r="AE408" s="211" t="s">
        <v>78</v>
      </c>
      <c r="AF408" s="199"/>
      <c r="AG408" s="199"/>
      <c r="AH408" s="214" t="s">
        <v>79</v>
      </c>
      <c r="AI408" s="199"/>
      <c r="AJ408" s="199"/>
      <c r="AK408" s="218" t="s">
        <v>80</v>
      </c>
      <c r="AL408" s="220">
        <v>53021196</v>
      </c>
      <c r="AM408" s="218">
        <v>15.9063588</v>
      </c>
      <c r="AN408" s="218">
        <v>171.8</v>
      </c>
      <c r="AO408" s="218" t="s">
        <v>81</v>
      </c>
      <c r="AP408" s="218" t="s">
        <v>118</v>
      </c>
      <c r="AQ408" s="218" t="s">
        <v>1518</v>
      </c>
      <c r="AR408" s="218"/>
      <c r="AS408" s="218"/>
      <c r="AT408" s="218"/>
      <c r="AU408" s="218"/>
      <c r="AV408" s="218"/>
      <c r="AW408" s="218"/>
      <c r="AX408" s="218"/>
      <c r="AY408" s="218"/>
      <c r="AZ408" s="218"/>
      <c r="BA408" s="218"/>
      <c r="BB408" s="218"/>
      <c r="BC408" s="218"/>
      <c r="BD408" s="218">
        <v>21.65</v>
      </c>
      <c r="BE408" s="218">
        <v>9.09</v>
      </c>
      <c r="BF408" s="218" t="str">
        <f t="shared" si="124"/>
        <v>HIGH</v>
      </c>
      <c r="BG408" s="218" t="str">
        <f t="shared" si="125"/>
        <v>MSS</v>
      </c>
      <c r="BH408" s="218"/>
      <c r="BI408" s="218"/>
      <c r="BJ408" s="222"/>
      <c r="BK408" s="199"/>
      <c r="BL408" s="218" t="s">
        <v>84</v>
      </c>
      <c r="BM408" s="218"/>
      <c r="BN408" s="218"/>
      <c r="BO408" s="218"/>
      <c r="BP408" s="218" t="s">
        <v>373</v>
      </c>
      <c r="BQ408" s="218"/>
      <c r="BR408" s="218"/>
      <c r="BS408" s="218"/>
      <c r="BT408" s="218"/>
      <c r="BU408" s="218"/>
      <c r="BV408" s="218"/>
      <c r="BW408" s="218"/>
      <c r="BX408" s="218"/>
      <c r="BY408" s="199"/>
      <c r="BZ408" s="228" t="s">
        <v>84</v>
      </c>
      <c r="CA408" s="228"/>
      <c r="CB408" s="229">
        <f t="shared" si="121"/>
        <v>0</v>
      </c>
      <c r="CC408" s="218"/>
      <c r="CD408" s="228"/>
      <c r="CE408" s="230"/>
      <c r="CF408" s="230"/>
      <c r="CG408" s="230"/>
      <c r="CH408" s="230"/>
      <c r="CI408" s="230"/>
      <c r="CJ408" s="230"/>
      <c r="CK408" s="230"/>
      <c r="CL408" s="230"/>
      <c r="CM408" s="230"/>
      <c r="CN408" s="218" t="s">
        <v>159</v>
      </c>
      <c r="CO408" s="199"/>
      <c r="CP408" s="230" t="s">
        <v>84</v>
      </c>
      <c r="CQ408" s="232"/>
      <c r="CR408" s="230"/>
      <c r="CS408" s="230"/>
      <c r="CT408" s="230"/>
      <c r="CU408" s="230"/>
      <c r="CV408" s="230"/>
      <c r="CW408" s="230"/>
    </row>
    <row r="409" ht="51" hidden="1" spans="1:101">
      <c r="A409" s="191">
        <v>1475</v>
      </c>
      <c r="B409" s="192" t="s">
        <v>1519</v>
      </c>
      <c r="C409" s="193" t="s">
        <v>1520</v>
      </c>
      <c r="D409" s="191" t="s">
        <v>111</v>
      </c>
      <c r="E409" s="199"/>
      <c r="F409" s="199"/>
      <c r="G409" s="199"/>
      <c r="H409" s="200" t="s">
        <v>354</v>
      </c>
      <c r="I409" s="204"/>
      <c r="J409" s="202"/>
      <c r="K409" s="202"/>
      <c r="L409" s="164" t="str">
        <f>_xlfn.IFNA(VLOOKUP(B409,'[1]CDM Patients Data'!$B$1266:$O$5000,7,FALSE),"")</f>
        <v>Breast</v>
      </c>
      <c r="M409" s="164">
        <f>_xlfn.IFNA(VLOOKUP(B409,'[1]CDM Patients Data'!$B$1266:$O$5000,8,FALSE),"")</f>
        <v>0</v>
      </c>
      <c r="N409" s="164" t="str">
        <f>_xlfn.IFNA(VLOOKUP(B409,'[1]CDM Patients Data'!$B$1266:$O$5000,9,FALSE),"")</f>
        <v>Carcinoma NOS</v>
      </c>
      <c r="O409" s="164" t="str">
        <f>_xlfn.IFNA(VLOOKUP(B409,'[1]CDM Patients Data'!$B$1266:$O$3492,10,FALSE),"")</f>
        <v>Right</v>
      </c>
      <c r="P409" s="164">
        <f>_xlfn.IFNA(VLOOKUP(B409,'[1]CDM Patients Data'!$B$1266:$O$3492,11,FALSE),"")</f>
        <v>0</v>
      </c>
      <c r="Q409" s="164">
        <f>_xlfn.IFNA(VLOOKUP(B409,'[1]CDM Patients Data'!$B$1266:$O$3492,12,FALSE),"")</f>
        <v>0</v>
      </c>
      <c r="R409" s="164">
        <f>_xlfn.IFNA(VLOOKUP(B409,'[1]CDM Patients Data'!$B$1266:$O$3492,13,FALSE),"")</f>
        <v>0</v>
      </c>
      <c r="S409" s="164">
        <f>_xlfn.IFNA(VLOOKUP(B409,'[1]CDM Patients Data'!$B$1266:$O$3492,14,FALSE),"")</f>
        <v>0</v>
      </c>
      <c r="T409" s="164">
        <f>_xlfn.IFNA(VLOOKUP(B409,'[1]CDM Patients Data'!$B$1266:$N$5000,6,FALSE),"")</f>
        <v>0</v>
      </c>
      <c r="U409" s="164" t="s">
        <v>90</v>
      </c>
      <c r="V409" s="164" t="s">
        <v>757</v>
      </c>
      <c r="W409" s="164" t="s">
        <v>102</v>
      </c>
      <c r="X409" s="164" t="s">
        <v>108</v>
      </c>
      <c r="Y409" s="164"/>
      <c r="Z409" s="164"/>
      <c r="AA409" s="164"/>
      <c r="AB409" s="164"/>
      <c r="AC409" s="210"/>
      <c r="AD409" s="211"/>
      <c r="AE409" s="211" t="s">
        <v>78</v>
      </c>
      <c r="AF409" s="199"/>
      <c r="AG409" s="199"/>
      <c r="AH409" s="215"/>
      <c r="AI409" s="199"/>
      <c r="AJ409" s="199"/>
      <c r="AK409" s="218" t="s">
        <v>84</v>
      </c>
      <c r="AL409" s="220"/>
      <c r="AM409" s="218"/>
      <c r="AN409" s="218"/>
      <c r="AO409" s="218" t="s">
        <v>76</v>
      </c>
      <c r="AP409" s="218"/>
      <c r="AQ409" s="218"/>
      <c r="AR409" s="218"/>
      <c r="AS409" s="218"/>
      <c r="AT409" s="218"/>
      <c r="AU409" s="218"/>
      <c r="AV409" s="218"/>
      <c r="AW409" s="218"/>
      <c r="AX409" s="218"/>
      <c r="AY409" s="218"/>
      <c r="AZ409" s="218"/>
      <c r="BA409" s="218"/>
      <c r="BB409" s="218"/>
      <c r="BC409" s="218"/>
      <c r="BD409" s="218">
        <v>18.93</v>
      </c>
      <c r="BE409" s="218">
        <v>10.21</v>
      </c>
      <c r="BF409" s="218" t="str">
        <f t="shared" si="124"/>
        <v>HIGH</v>
      </c>
      <c r="BG409" s="218" t="str">
        <f t="shared" si="125"/>
        <v>MSS</v>
      </c>
      <c r="BH409" s="218"/>
      <c r="BI409" s="218"/>
      <c r="BJ409" s="222"/>
      <c r="BK409" s="199"/>
      <c r="BL409" s="218" t="s">
        <v>84</v>
      </c>
      <c r="BM409" s="218"/>
      <c r="BN409" s="218"/>
      <c r="BO409" s="218"/>
      <c r="BP409" s="218" t="s">
        <v>373</v>
      </c>
      <c r="BQ409" s="218"/>
      <c r="BR409" s="218"/>
      <c r="BS409" s="218"/>
      <c r="BT409" s="218"/>
      <c r="BU409" s="218"/>
      <c r="BV409" s="218"/>
      <c r="BW409" s="218"/>
      <c r="BX409" s="218"/>
      <c r="BY409" s="199"/>
      <c r="BZ409" s="228" t="s">
        <v>84</v>
      </c>
      <c r="CA409" s="228"/>
      <c r="CB409" s="229">
        <f t="shared" si="121"/>
        <v>0</v>
      </c>
      <c r="CC409" s="218"/>
      <c r="CD409" s="228"/>
      <c r="CE409" s="230"/>
      <c r="CF409" s="230"/>
      <c r="CG409" s="230"/>
      <c r="CH409" s="230"/>
      <c r="CI409" s="230"/>
      <c r="CJ409" s="230"/>
      <c r="CK409" s="230"/>
      <c r="CL409" s="230"/>
      <c r="CM409" s="230"/>
      <c r="CN409" s="218"/>
      <c r="CO409" s="199"/>
      <c r="CP409" s="230" t="s">
        <v>84</v>
      </c>
      <c r="CQ409" s="232"/>
      <c r="CR409" s="230"/>
      <c r="CS409" s="230"/>
      <c r="CT409" s="230"/>
      <c r="CU409" s="230"/>
      <c r="CV409" s="230"/>
      <c r="CW409" s="230" t="s">
        <v>153</v>
      </c>
    </row>
    <row r="410" ht="30" hidden="1" spans="1:101">
      <c r="A410" s="191">
        <v>1476</v>
      </c>
      <c r="B410" s="192" t="s">
        <v>1521</v>
      </c>
      <c r="C410" s="193" t="s">
        <v>1522</v>
      </c>
      <c r="D410" s="191" t="s">
        <v>111</v>
      </c>
      <c r="E410" s="199"/>
      <c r="F410" s="199"/>
      <c r="G410" s="199"/>
      <c r="H410" s="200" t="s">
        <v>587</v>
      </c>
      <c r="I410" s="204"/>
      <c r="J410" s="202"/>
      <c r="K410" s="202"/>
      <c r="L410" s="164" t="str">
        <f>_xlfn.IFNA(VLOOKUP(B410,'[1]CDM Patients Data'!$B$1266:$O$5000,7,FALSE),"")</f>
        <v>Lung</v>
      </c>
      <c r="M410" s="164">
        <f>_xlfn.IFNA(VLOOKUP(B410,'[1]CDM Patients Data'!$B$1266:$O$5000,8,FALSE),"")</f>
        <v>0</v>
      </c>
      <c r="N410" s="164" t="str">
        <f>_xlfn.IFNA(VLOOKUP(B410,'[1]CDM Patients Data'!$B$1266:$O$5000,9,FALSE),"")</f>
        <v>Adenocarcinoma NOS</v>
      </c>
      <c r="O410" s="164" t="str">
        <f>_xlfn.IFNA(VLOOKUP(B410,'[1]CDM Patients Data'!$B$1266:$O$3492,10,FALSE),"")</f>
        <v>Right</v>
      </c>
      <c r="P410" s="164">
        <f>_xlfn.IFNA(VLOOKUP(B410,'[1]CDM Patients Data'!$B$1266:$O$3492,11,FALSE),"")</f>
        <v>0</v>
      </c>
      <c r="Q410" s="164">
        <f>_xlfn.IFNA(VLOOKUP(B410,'[1]CDM Patients Data'!$B$1266:$O$3492,12,FALSE),"")</f>
        <v>0</v>
      </c>
      <c r="R410" s="164">
        <f>_xlfn.IFNA(VLOOKUP(B410,'[1]CDM Patients Data'!$B$1266:$O$3492,13,FALSE),"")</f>
        <v>0</v>
      </c>
      <c r="S410" s="164">
        <f>_xlfn.IFNA(VLOOKUP(B410,'[1]CDM Patients Data'!$B$1266:$O$3492,14,FALSE),"")</f>
        <v>0</v>
      </c>
      <c r="T410" s="164">
        <f>_xlfn.IFNA(VLOOKUP(B410,'[1]CDM Patients Data'!$B$1266:$N$5000,6,FALSE),"")</f>
        <v>0</v>
      </c>
      <c r="U410" s="164" t="s">
        <v>224</v>
      </c>
      <c r="V410" s="164" t="s">
        <v>225</v>
      </c>
      <c r="W410" s="164" t="s">
        <v>102</v>
      </c>
      <c r="X410" s="164" t="s">
        <v>131</v>
      </c>
      <c r="Y410" s="164"/>
      <c r="Z410" s="164"/>
      <c r="AA410" s="164"/>
      <c r="AB410" s="164"/>
      <c r="AC410" s="210"/>
      <c r="AD410" s="211"/>
      <c r="AE410" s="211" t="s">
        <v>78</v>
      </c>
      <c r="AF410" s="199"/>
      <c r="AG410" s="199"/>
      <c r="AH410" s="214" t="s">
        <v>589</v>
      </c>
      <c r="AI410" s="199"/>
      <c r="AJ410" s="199"/>
      <c r="AK410" s="218" t="s">
        <v>84</v>
      </c>
      <c r="AL410" s="220">
        <v>14767998</v>
      </c>
      <c r="AM410" s="218">
        <v>4.4303994</v>
      </c>
      <c r="AN410" s="218">
        <v>437.6</v>
      </c>
      <c r="AO410" s="218" t="s">
        <v>76</v>
      </c>
      <c r="AP410" s="218" t="s">
        <v>521</v>
      </c>
      <c r="AQ410" s="218" t="s">
        <v>118</v>
      </c>
      <c r="AR410" s="218"/>
      <c r="AS410" s="218"/>
      <c r="AT410" s="218"/>
      <c r="AU410" s="218"/>
      <c r="AV410" s="218"/>
      <c r="AW410" s="218"/>
      <c r="AX410" s="218"/>
      <c r="AY410" s="218" t="s">
        <v>778</v>
      </c>
      <c r="AZ410" s="218"/>
      <c r="BA410" s="218"/>
      <c r="BB410" s="218"/>
      <c r="BC410" s="218"/>
      <c r="BD410" s="218"/>
      <c r="BE410" s="218"/>
      <c r="BF410" s="218"/>
      <c r="BG410" s="218"/>
      <c r="BH410" s="218"/>
      <c r="BI410" s="218"/>
      <c r="BJ410" s="222"/>
      <c r="BK410" s="199"/>
      <c r="BL410" s="218" t="s">
        <v>84</v>
      </c>
      <c r="BM410" s="218"/>
      <c r="BN410" s="218"/>
      <c r="BO410" s="218"/>
      <c r="BP410" s="218" t="s">
        <v>373</v>
      </c>
      <c r="BQ410" s="218"/>
      <c r="BR410" s="218"/>
      <c r="BS410" s="218"/>
      <c r="BT410" s="218"/>
      <c r="BU410" s="218"/>
      <c r="BV410" s="218"/>
      <c r="BW410" s="218"/>
      <c r="BX410" s="218"/>
      <c r="BY410" s="199"/>
      <c r="BZ410" s="228" t="s">
        <v>84</v>
      </c>
      <c r="CA410" s="228"/>
      <c r="CB410" s="229">
        <f t="shared" si="121"/>
        <v>0</v>
      </c>
      <c r="CC410" s="218"/>
      <c r="CD410" s="228"/>
      <c r="CE410" s="230"/>
      <c r="CF410" s="230"/>
      <c r="CG410" s="230"/>
      <c r="CH410" s="230"/>
      <c r="CI410" s="230"/>
      <c r="CJ410" s="230"/>
      <c r="CK410" s="230"/>
      <c r="CL410" s="230"/>
      <c r="CM410" s="230"/>
      <c r="CN410" s="218"/>
      <c r="CO410" s="199"/>
      <c r="CP410" s="230" t="s">
        <v>80</v>
      </c>
      <c r="CQ410" s="232">
        <v>15931124</v>
      </c>
      <c r="CR410" s="230">
        <f>CQ410*150/10^9</f>
        <v>2.3896686</v>
      </c>
      <c r="CS410" s="230">
        <v>763.25</v>
      </c>
      <c r="CT410" s="230"/>
      <c r="CU410" s="230"/>
      <c r="CV410" s="230"/>
      <c r="CW410" s="230"/>
    </row>
    <row r="411" ht="45" spans="1:101">
      <c r="A411" s="191">
        <v>1477</v>
      </c>
      <c r="B411" s="192" t="s">
        <v>1523</v>
      </c>
      <c r="C411" s="193" t="s">
        <v>1524</v>
      </c>
      <c r="D411" s="191" t="s">
        <v>88</v>
      </c>
      <c r="E411" s="199"/>
      <c r="F411" s="199"/>
      <c r="G411" s="199"/>
      <c r="H411" s="200" t="s">
        <v>195</v>
      </c>
      <c r="I411" s="204" t="s">
        <v>1525</v>
      </c>
      <c r="J411" s="202"/>
      <c r="K411" s="202"/>
      <c r="L411" s="164" t="str">
        <f>_xlfn.IFNA(VLOOKUP(B411,'[1]CDM Patients Data'!$B$1266:$O$5000,7,FALSE),"")</f>
        <v>Ovary</v>
      </c>
      <c r="M411" s="164">
        <f>_xlfn.IFNA(VLOOKUP(B411,'[1]CDM Patients Data'!$B$1266:$O$5000,8,FALSE),"")</f>
        <v>0</v>
      </c>
      <c r="N411" s="164" t="str">
        <f>_xlfn.IFNA(VLOOKUP(B411,'[1]CDM Patients Data'!$B$1266:$O$5000,9,FALSE),"")</f>
        <v>Serous adenocarcinoma</v>
      </c>
      <c r="O411" s="164" t="str">
        <f>_xlfn.IFNA(VLOOKUP(B411,'[1]CDM Patients Data'!$B$1266:$O$3492,10,FALSE),"")</f>
        <v>Unknown</v>
      </c>
      <c r="P411" s="164">
        <f>_xlfn.IFNA(VLOOKUP(B411,'[1]CDM Patients Data'!$B$1266:$O$3492,11,FALSE),"")</f>
        <v>0</v>
      </c>
      <c r="Q411" s="164">
        <f>_xlfn.IFNA(VLOOKUP(B411,'[1]CDM Patients Data'!$B$1266:$O$3492,12,FALSE),"")</f>
        <v>0</v>
      </c>
      <c r="R411" s="164">
        <f>_xlfn.IFNA(VLOOKUP(B411,'[1]CDM Patients Data'!$B$1266:$O$3492,13,FALSE),"")</f>
        <v>0</v>
      </c>
      <c r="S411" s="164">
        <f>_xlfn.IFNA(VLOOKUP(B411,'[1]CDM Patients Data'!$B$1266:$O$3492,14,FALSE),"")</f>
        <v>0</v>
      </c>
      <c r="T411" s="164">
        <f>_xlfn.IFNA(VLOOKUP(B411,'[1]CDM Patients Data'!$B$1266:$N$5000,6,FALSE),"")</f>
        <v>0</v>
      </c>
      <c r="U411" s="164" t="s">
        <v>73</v>
      </c>
      <c r="V411" s="164" t="s">
        <v>73</v>
      </c>
      <c r="W411" s="164" t="s">
        <v>74</v>
      </c>
      <c r="X411" s="164" t="s">
        <v>75</v>
      </c>
      <c r="Y411" s="164"/>
      <c r="Z411" s="164"/>
      <c r="AA411" s="164"/>
      <c r="AB411" s="164"/>
      <c r="AC411" s="210"/>
      <c r="AD411" s="211"/>
      <c r="AE411" s="211" t="s">
        <v>78</v>
      </c>
      <c r="AF411" s="199"/>
      <c r="AG411" s="199"/>
      <c r="AH411" s="214" t="s">
        <v>79</v>
      </c>
      <c r="AI411" s="199"/>
      <c r="AJ411" s="199"/>
      <c r="AK411" s="218" t="s">
        <v>80</v>
      </c>
      <c r="AL411" s="220">
        <v>53732412</v>
      </c>
      <c r="AM411" s="218">
        <v>16.1197236</v>
      </c>
      <c r="AN411" s="218">
        <v>184.5</v>
      </c>
      <c r="AO411" s="218" t="s">
        <v>81</v>
      </c>
      <c r="AP411" s="218"/>
      <c r="AQ411" s="218"/>
      <c r="AR411" s="218"/>
      <c r="AS411" s="218"/>
      <c r="AT411" s="218"/>
      <c r="AU411" s="218"/>
      <c r="AV411" s="218"/>
      <c r="AW411" s="218"/>
      <c r="AX411" s="218"/>
      <c r="AY411" s="218"/>
      <c r="AZ411" s="218"/>
      <c r="BA411" s="218"/>
      <c r="BB411" s="218"/>
      <c r="BC411" s="218"/>
      <c r="BD411" s="218"/>
      <c r="BE411" s="218">
        <v>9.65</v>
      </c>
      <c r="BF411" s="218"/>
      <c r="BG411" s="218" t="str">
        <f t="shared" ref="BG411:BG415" si="126">IF(BE411&gt;15,"MSI-H",IF(BE411="","NA",IF(BE411&lt;15,"MSS")))</f>
        <v>MSS</v>
      </c>
      <c r="BH411" s="218"/>
      <c r="BI411" s="218"/>
      <c r="BJ411" s="222" t="s">
        <v>589</v>
      </c>
      <c r="BK411" s="199"/>
      <c r="BL411" s="218" t="s">
        <v>80</v>
      </c>
      <c r="BM411" s="218">
        <v>8159815</v>
      </c>
      <c r="BN411" s="218">
        <v>2.4479445</v>
      </c>
      <c r="BO411" s="218">
        <v>233.7</v>
      </c>
      <c r="BP411" s="218" t="s">
        <v>103</v>
      </c>
      <c r="BQ411" s="218"/>
      <c r="BR411" s="218"/>
      <c r="BS411" s="218"/>
      <c r="BT411" s="218"/>
      <c r="BU411" s="218"/>
      <c r="BV411" s="218"/>
      <c r="BW411" s="218"/>
      <c r="BX411" s="218"/>
      <c r="BY411" s="199"/>
      <c r="BZ411" s="228" t="s">
        <v>84</v>
      </c>
      <c r="CA411" s="228"/>
      <c r="CB411" s="229">
        <f t="shared" si="121"/>
        <v>0</v>
      </c>
      <c r="CC411" s="218"/>
      <c r="CD411" s="228"/>
      <c r="CE411" s="230"/>
      <c r="CF411" s="230"/>
      <c r="CG411" s="230"/>
      <c r="CH411" s="230"/>
      <c r="CI411" s="230"/>
      <c r="CJ411" s="230"/>
      <c r="CK411" s="230"/>
      <c r="CL411" s="230"/>
      <c r="CM411" s="230"/>
      <c r="CN411" s="218"/>
      <c r="CO411" s="199"/>
      <c r="CP411" s="230" t="s">
        <v>84</v>
      </c>
      <c r="CQ411" s="232"/>
      <c r="CR411" s="230"/>
      <c r="CS411" s="230"/>
      <c r="CT411" s="230"/>
      <c r="CU411" s="230"/>
      <c r="CV411" s="230"/>
      <c r="CW411" s="230"/>
    </row>
    <row r="412" ht="45" spans="1:101">
      <c r="A412" s="191">
        <v>1479</v>
      </c>
      <c r="B412" s="192" t="s">
        <v>1526</v>
      </c>
      <c r="C412" s="193" t="s">
        <v>1527</v>
      </c>
      <c r="D412" s="191" t="s">
        <v>88</v>
      </c>
      <c r="E412" s="199"/>
      <c r="F412" s="199"/>
      <c r="G412" s="199"/>
      <c r="H412" s="200"/>
      <c r="I412" s="204" t="s">
        <v>172</v>
      </c>
      <c r="J412" s="202"/>
      <c r="K412" s="202"/>
      <c r="L412" s="164" t="str">
        <f>_xlfn.IFNA(VLOOKUP(B412,'[1]CDM Patients Data'!$B$1266:$O$5000,7,FALSE),"")</f>
        <v>Ovary</v>
      </c>
      <c r="M412" s="164">
        <f>_xlfn.IFNA(VLOOKUP(B412,'[1]CDM Patients Data'!$B$1266:$O$5000,8,FALSE),"")</f>
        <v>0</v>
      </c>
      <c r="N412" s="164" t="str">
        <f>_xlfn.IFNA(VLOOKUP(B412,'[1]CDM Patients Data'!$B$1266:$O$5000,9,FALSE),"")</f>
        <v>High Grade Serous Carcinoma</v>
      </c>
      <c r="O412" s="164" t="str">
        <f>_xlfn.IFNA(VLOOKUP(B412,'[1]CDM Patients Data'!$B$1266:$O$3492,10,FALSE),"")</f>
        <v>Left &amp; Right</v>
      </c>
      <c r="P412" s="164">
        <f>_xlfn.IFNA(VLOOKUP(B412,'[1]CDM Patients Data'!$B$1266:$O$3492,11,FALSE),"")</f>
        <v>0</v>
      </c>
      <c r="Q412" s="164">
        <f>_xlfn.IFNA(VLOOKUP(B412,'[1]CDM Patients Data'!$B$1266:$O$3492,12,FALSE),"")</f>
        <v>0</v>
      </c>
      <c r="R412" s="164">
        <f>_xlfn.IFNA(VLOOKUP(B412,'[1]CDM Patients Data'!$B$1266:$O$3492,13,FALSE),"")</f>
        <v>0</v>
      </c>
      <c r="S412" s="164">
        <f>_xlfn.IFNA(VLOOKUP(B412,'[1]CDM Patients Data'!$B$1266:$O$3492,14,FALSE),"")</f>
        <v>0</v>
      </c>
      <c r="T412" s="164">
        <f>_xlfn.IFNA(VLOOKUP(B412,'[1]CDM Patients Data'!$B$1266:$N$5000,6,FALSE),"")</f>
        <v>0</v>
      </c>
      <c r="U412" s="164" t="s">
        <v>73</v>
      </c>
      <c r="V412" s="164" t="s">
        <v>73</v>
      </c>
      <c r="W412" s="164" t="s">
        <v>197</v>
      </c>
      <c r="X412" s="164" t="s">
        <v>75</v>
      </c>
      <c r="Y412" s="164"/>
      <c r="Z412" s="164"/>
      <c r="AA412" s="164"/>
      <c r="AB412" s="164"/>
      <c r="AC412" s="210"/>
      <c r="AD412" s="211"/>
      <c r="AE412" s="211"/>
      <c r="AF412" s="199"/>
      <c r="AG412" s="199"/>
      <c r="AH412" s="214" t="s">
        <v>589</v>
      </c>
      <c r="AI412" s="199"/>
      <c r="AJ412" s="199"/>
      <c r="AK412" s="218" t="s">
        <v>84</v>
      </c>
      <c r="AL412" s="220"/>
      <c r="AM412" s="218"/>
      <c r="AN412" s="218"/>
      <c r="AO412" s="218" t="s">
        <v>76</v>
      </c>
      <c r="AP412" s="218"/>
      <c r="AQ412" s="218"/>
      <c r="AR412" s="218"/>
      <c r="AS412" s="218"/>
      <c r="AT412" s="218"/>
      <c r="AU412" s="218"/>
      <c r="AV412" s="218"/>
      <c r="AW412" s="218"/>
      <c r="AX412" s="218"/>
      <c r="AY412" s="218"/>
      <c r="AZ412" s="218"/>
      <c r="BA412" s="218"/>
      <c r="BB412" s="218"/>
      <c r="BC412" s="218"/>
      <c r="BD412" s="218"/>
      <c r="BE412" s="218"/>
      <c r="BF412" s="218"/>
      <c r="BG412" s="218"/>
      <c r="BH412" s="218"/>
      <c r="BI412" s="218"/>
      <c r="BJ412" s="222" t="s">
        <v>589</v>
      </c>
      <c r="BK412" s="199"/>
      <c r="BL412" s="218" t="s">
        <v>80</v>
      </c>
      <c r="BM412" s="218">
        <v>7133487</v>
      </c>
      <c r="BN412" s="218">
        <v>2.1400461</v>
      </c>
      <c r="BO412" s="218">
        <v>212</v>
      </c>
      <c r="BP412" s="218" t="s">
        <v>103</v>
      </c>
      <c r="BQ412" s="218" t="s">
        <v>198</v>
      </c>
      <c r="BR412" s="218"/>
      <c r="BS412" s="218"/>
      <c r="BT412" s="218"/>
      <c r="BU412" s="218"/>
      <c r="BV412" s="218"/>
      <c r="BW412" s="218"/>
      <c r="BX412" s="218"/>
      <c r="BY412" s="199"/>
      <c r="BZ412" s="228" t="s">
        <v>84</v>
      </c>
      <c r="CA412" s="228"/>
      <c r="CB412" s="229">
        <f t="shared" si="121"/>
        <v>0</v>
      </c>
      <c r="CC412" s="218"/>
      <c r="CD412" s="228"/>
      <c r="CE412" s="230"/>
      <c r="CF412" s="230"/>
      <c r="CG412" s="230"/>
      <c r="CH412" s="230"/>
      <c r="CI412" s="230"/>
      <c r="CJ412" s="230"/>
      <c r="CK412" s="230"/>
      <c r="CL412" s="230"/>
      <c r="CM412" s="230"/>
      <c r="CN412" s="218"/>
      <c r="CO412" s="199"/>
      <c r="CP412" s="230" t="s">
        <v>84</v>
      </c>
      <c r="CQ412" s="232"/>
      <c r="CR412" s="230"/>
      <c r="CS412" s="230"/>
      <c r="CT412" s="230"/>
      <c r="CU412" s="230"/>
      <c r="CV412" s="230"/>
      <c r="CW412" s="230"/>
    </row>
    <row r="413" ht="30" hidden="1" spans="1:101">
      <c r="A413" s="191">
        <v>1480</v>
      </c>
      <c r="B413" s="192" t="s">
        <v>1528</v>
      </c>
      <c r="C413" s="193" t="s">
        <v>1529</v>
      </c>
      <c r="D413" s="191" t="s">
        <v>71</v>
      </c>
      <c r="E413" s="199"/>
      <c r="F413" s="199"/>
      <c r="G413" s="199"/>
      <c r="H413" s="200" t="s">
        <v>901</v>
      </c>
      <c r="I413" s="204"/>
      <c r="J413" s="202"/>
      <c r="K413" s="202"/>
      <c r="L413" s="164" t="str">
        <f>_xlfn.IFNA(VLOOKUP(B413,'[1]CDM Patients Data'!$B$1266:$O$5000,7,FALSE),"")</f>
        <v>Large Intestine</v>
      </c>
      <c r="M413" s="164">
        <f>_xlfn.IFNA(VLOOKUP(B413,'[1]CDM Patients Data'!$B$1266:$O$5000,8,FALSE),"")</f>
        <v>0</v>
      </c>
      <c r="N413" s="164" t="str">
        <f>_xlfn.IFNA(VLOOKUP(B413,'[1]CDM Patients Data'!$B$1266:$O$5000,9,FALSE),"")</f>
        <v>Carcinoma NOS</v>
      </c>
      <c r="O413" s="164" t="str">
        <f>_xlfn.IFNA(VLOOKUP(B413,'[1]CDM Patients Data'!$B$1266:$O$3492,10,FALSE),"")</f>
        <v>Not a paired site</v>
      </c>
      <c r="P413" s="164">
        <f>_xlfn.IFNA(VLOOKUP(B413,'[1]CDM Patients Data'!$B$1266:$O$3492,11,FALSE),"")</f>
        <v>0</v>
      </c>
      <c r="Q413" s="164">
        <f>_xlfn.IFNA(VLOOKUP(B413,'[1]CDM Patients Data'!$B$1266:$O$3492,12,FALSE),"")</f>
        <v>0</v>
      </c>
      <c r="R413" s="164">
        <f>_xlfn.IFNA(VLOOKUP(B413,'[1]CDM Patients Data'!$B$1266:$O$3492,13,FALSE),"")</f>
        <v>0</v>
      </c>
      <c r="S413" s="164">
        <f>_xlfn.IFNA(VLOOKUP(B413,'[1]CDM Patients Data'!$B$1266:$O$3492,14,FALSE),"")</f>
        <v>0</v>
      </c>
      <c r="T413" s="164">
        <f>_xlfn.IFNA(VLOOKUP(B413,'[1]CDM Patients Data'!$B$1266:$N$5000,6,FALSE),"")</f>
        <v>0</v>
      </c>
      <c r="U413" s="164" t="s">
        <v>293</v>
      </c>
      <c r="V413" s="164" t="s">
        <v>642</v>
      </c>
      <c r="W413" s="164" t="s">
        <v>130</v>
      </c>
      <c r="X413" s="164" t="s">
        <v>131</v>
      </c>
      <c r="Y413" s="164"/>
      <c r="Z413" s="164"/>
      <c r="AA413" s="164"/>
      <c r="AB413" s="164"/>
      <c r="AC413" s="210"/>
      <c r="AD413" s="211"/>
      <c r="AE413" s="211" t="s">
        <v>78</v>
      </c>
      <c r="AF413" s="199"/>
      <c r="AG413" s="199"/>
      <c r="AH413" s="214" t="s">
        <v>79</v>
      </c>
      <c r="AI413" s="199"/>
      <c r="AJ413" s="199"/>
      <c r="AK413" s="218" t="s">
        <v>80</v>
      </c>
      <c r="AL413" s="220">
        <v>36484760</v>
      </c>
      <c r="AM413" s="218">
        <v>10.945428</v>
      </c>
      <c r="AN413" s="218">
        <v>128.7</v>
      </c>
      <c r="AO413" s="218" t="s">
        <v>81</v>
      </c>
      <c r="AP413" s="218" t="s">
        <v>289</v>
      </c>
      <c r="AQ413" s="218" t="s">
        <v>118</v>
      </c>
      <c r="AR413" s="218" t="s">
        <v>1530</v>
      </c>
      <c r="AS413" s="218"/>
      <c r="AT413" s="218"/>
      <c r="AU413" s="218"/>
      <c r="AV413" s="218"/>
      <c r="AW413" s="218"/>
      <c r="AX413" s="218"/>
      <c r="AY413" s="218" t="s">
        <v>521</v>
      </c>
      <c r="AZ413" s="218"/>
      <c r="BA413" s="218"/>
      <c r="BB413" s="218"/>
      <c r="BC413" s="218"/>
      <c r="BD413" s="218"/>
      <c r="BE413" s="218"/>
      <c r="BF413" s="218"/>
      <c r="BG413" s="218"/>
      <c r="BH413" s="218"/>
      <c r="BI413" s="218"/>
      <c r="BJ413" s="222"/>
      <c r="BK413" s="199"/>
      <c r="BL413" s="218" t="s">
        <v>84</v>
      </c>
      <c r="BM413" s="218"/>
      <c r="BN413" s="218"/>
      <c r="BO413" s="218"/>
      <c r="BP413" s="218" t="s">
        <v>373</v>
      </c>
      <c r="BQ413" s="218"/>
      <c r="BR413" s="218"/>
      <c r="BS413" s="218"/>
      <c r="BT413" s="218"/>
      <c r="BU413" s="218"/>
      <c r="BV413" s="218"/>
      <c r="BW413" s="218"/>
      <c r="BX413" s="218"/>
      <c r="BY413" s="199"/>
      <c r="BZ413" s="228" t="s">
        <v>84</v>
      </c>
      <c r="CA413" s="228"/>
      <c r="CB413" s="229">
        <f t="shared" si="121"/>
        <v>0</v>
      </c>
      <c r="CC413" s="218"/>
      <c r="CD413" s="228"/>
      <c r="CE413" s="230"/>
      <c r="CF413" s="230"/>
      <c r="CG413" s="230"/>
      <c r="CH413" s="230"/>
      <c r="CI413" s="230"/>
      <c r="CJ413" s="230"/>
      <c r="CK413" s="230"/>
      <c r="CL413" s="230"/>
      <c r="CM413" s="230"/>
      <c r="CN413" s="218" t="s">
        <v>159</v>
      </c>
      <c r="CO413" s="199"/>
      <c r="CP413" s="230" t="s">
        <v>84</v>
      </c>
      <c r="CQ413" s="232"/>
      <c r="CR413" s="230"/>
      <c r="CS413" s="230"/>
      <c r="CT413" s="230"/>
      <c r="CU413" s="230"/>
      <c r="CV413" s="230"/>
      <c r="CW413" s="230"/>
    </row>
    <row r="414" ht="30" hidden="1" spans="1:101">
      <c r="A414" s="191">
        <v>1481</v>
      </c>
      <c r="B414" s="192" t="s">
        <v>1531</v>
      </c>
      <c r="C414" s="193" t="s">
        <v>1532</v>
      </c>
      <c r="D414" s="191" t="s">
        <v>71</v>
      </c>
      <c r="E414" s="199"/>
      <c r="F414" s="199"/>
      <c r="G414" s="199"/>
      <c r="H414" s="200" t="s">
        <v>901</v>
      </c>
      <c r="I414" s="204"/>
      <c r="J414" s="202"/>
      <c r="K414" s="202"/>
      <c r="L414" s="164" t="str">
        <f>_xlfn.IFNA(VLOOKUP(B414,'[1]CDM Patients Data'!$B$1266:$O$5000,7,FALSE),"")</f>
        <v>Other parts of Tongue</v>
      </c>
      <c r="M414" s="164">
        <f>_xlfn.IFNA(VLOOKUP(B414,'[1]CDM Patients Data'!$B$1266:$O$5000,8,FALSE),"")</f>
        <v>0</v>
      </c>
      <c r="N414" s="164" t="str">
        <f>_xlfn.IFNA(VLOOKUP(B414,'[1]CDM Patients Data'!$B$1266:$O$5000,9,FALSE),"")</f>
        <v>Carcinoma NOS</v>
      </c>
      <c r="O414" s="164" t="str">
        <f>_xlfn.IFNA(VLOOKUP(B414,'[1]CDM Patients Data'!$B$1266:$O$3492,10,FALSE),"")</f>
        <v>Right</v>
      </c>
      <c r="P414" s="164">
        <f>_xlfn.IFNA(VLOOKUP(B414,'[1]CDM Patients Data'!$B$1266:$O$3492,11,FALSE),"")</f>
        <v>0</v>
      </c>
      <c r="Q414" s="164">
        <f>_xlfn.IFNA(VLOOKUP(B414,'[1]CDM Patients Data'!$B$1266:$O$3492,12,FALSE),"")</f>
        <v>0</v>
      </c>
      <c r="R414" s="164">
        <f>_xlfn.IFNA(VLOOKUP(B414,'[1]CDM Patients Data'!$B$1266:$O$3492,13,FALSE),"")</f>
        <v>0</v>
      </c>
      <c r="S414" s="164">
        <f>_xlfn.IFNA(VLOOKUP(B414,'[1]CDM Patients Data'!$B$1266:$O$3492,14,FALSE),"")</f>
        <v>0</v>
      </c>
      <c r="T414" s="164">
        <f>_xlfn.IFNA(VLOOKUP(B414,'[1]CDM Patients Data'!$B$1266:$N$5000,6,FALSE),"")</f>
        <v>0</v>
      </c>
      <c r="U414" s="164" t="s">
        <v>156</v>
      </c>
      <c r="V414" s="164" t="s">
        <v>677</v>
      </c>
      <c r="W414" s="164" t="s">
        <v>102</v>
      </c>
      <c r="X414" s="164" t="s">
        <v>108</v>
      </c>
      <c r="Y414" s="164"/>
      <c r="Z414" s="164"/>
      <c r="AA414" s="164"/>
      <c r="AB414" s="164"/>
      <c r="AC414" s="210"/>
      <c r="AD414" s="211"/>
      <c r="AE414" s="211" t="s">
        <v>78</v>
      </c>
      <c r="AF414" s="199"/>
      <c r="AG414" s="199"/>
      <c r="AH414" s="214" t="s">
        <v>79</v>
      </c>
      <c r="AI414" s="199"/>
      <c r="AJ414" s="199"/>
      <c r="AK414" s="218" t="s">
        <v>80</v>
      </c>
      <c r="AL414" s="220">
        <v>37866540</v>
      </c>
      <c r="AM414" s="218">
        <v>11.359962</v>
      </c>
      <c r="AN414" s="218">
        <v>132.1</v>
      </c>
      <c r="AO414" s="218" t="s">
        <v>81</v>
      </c>
      <c r="AP414" s="218"/>
      <c r="AQ414" s="218"/>
      <c r="AR414" s="218"/>
      <c r="AS414" s="218"/>
      <c r="AT414" s="218"/>
      <c r="AU414" s="218"/>
      <c r="AV414" s="218"/>
      <c r="AW414" s="218"/>
      <c r="AX414" s="218"/>
      <c r="AY414" s="218"/>
      <c r="AZ414" s="218"/>
      <c r="BA414" s="218"/>
      <c r="BB414" s="218"/>
      <c r="BC414" s="218"/>
      <c r="BD414" s="218">
        <v>14.4</v>
      </c>
      <c r="BE414" s="218">
        <v>9.63</v>
      </c>
      <c r="BF414" s="218" t="str">
        <f>IF(BD414&gt;15,"HIGH",IF(BD414="","NA",IF(BD414="CE-Awaited for standardization","UNDER_STANDARDIZATION",IF(BD414&lt;15,"LOW"))))</f>
        <v>LOW</v>
      </c>
      <c r="BG414" s="218" t="str">
        <f t="shared" si="126"/>
        <v>MSS</v>
      </c>
      <c r="BH414" s="218"/>
      <c r="BI414" s="218"/>
      <c r="BJ414" s="222"/>
      <c r="BK414" s="199"/>
      <c r="BL414" s="218" t="s">
        <v>84</v>
      </c>
      <c r="BM414" s="218"/>
      <c r="BN414" s="218"/>
      <c r="BO414" s="218"/>
      <c r="BP414" s="218" t="s">
        <v>373</v>
      </c>
      <c r="BQ414" s="218"/>
      <c r="BR414" s="218"/>
      <c r="BS414" s="218"/>
      <c r="BT414" s="218"/>
      <c r="BU414" s="218"/>
      <c r="BV414" s="218"/>
      <c r="BW414" s="218"/>
      <c r="BX414" s="218"/>
      <c r="BY414" s="199"/>
      <c r="BZ414" s="228" t="s">
        <v>84</v>
      </c>
      <c r="CA414" s="228"/>
      <c r="CB414" s="229">
        <f t="shared" si="121"/>
        <v>0</v>
      </c>
      <c r="CC414" s="218"/>
      <c r="CD414" s="228"/>
      <c r="CE414" s="230"/>
      <c r="CF414" s="230"/>
      <c r="CG414" s="230"/>
      <c r="CH414" s="230"/>
      <c r="CI414" s="230"/>
      <c r="CJ414" s="230"/>
      <c r="CK414" s="230"/>
      <c r="CL414" s="230"/>
      <c r="CM414" s="230"/>
      <c r="CN414" s="218" t="s">
        <v>159</v>
      </c>
      <c r="CO414" s="199"/>
      <c r="CP414" s="230" t="s">
        <v>84</v>
      </c>
      <c r="CQ414" s="232"/>
      <c r="CR414" s="230"/>
      <c r="CS414" s="230"/>
      <c r="CT414" s="230"/>
      <c r="CU414" s="230"/>
      <c r="CV414" s="230"/>
      <c r="CW414" s="230"/>
    </row>
    <row r="415" ht="45" spans="1:101">
      <c r="A415" s="191">
        <v>1482</v>
      </c>
      <c r="B415" s="192" t="s">
        <v>1533</v>
      </c>
      <c r="C415" s="193" t="s">
        <v>1534</v>
      </c>
      <c r="D415" s="191" t="s">
        <v>99</v>
      </c>
      <c r="E415" s="199"/>
      <c r="F415" s="199"/>
      <c r="G415" s="199"/>
      <c r="H415" s="200" t="s">
        <v>354</v>
      </c>
      <c r="I415" s="204" t="s">
        <v>172</v>
      </c>
      <c r="J415" s="202"/>
      <c r="K415" s="202"/>
      <c r="L415" s="164" t="str">
        <f>_xlfn.IFNA(VLOOKUP(B415,'[1]CDM Patients Data'!$B$1266:$O$5000,7,FALSE),"")</f>
        <v>Breast</v>
      </c>
      <c r="M415" s="164">
        <f>_xlfn.IFNA(VLOOKUP(B415,'[1]CDM Patients Data'!$B$1266:$O$5000,8,FALSE),"")</f>
        <v>0</v>
      </c>
      <c r="N415" s="164" t="str">
        <f>_xlfn.IFNA(VLOOKUP(B415,'[1]CDM Patients Data'!$B$1266:$O$5000,9,FALSE),"")</f>
        <v>NA</v>
      </c>
      <c r="O415" s="164" t="str">
        <f>_xlfn.IFNA(VLOOKUP(B415,'[1]CDM Patients Data'!$B$1266:$O$3492,10,FALSE),"")</f>
        <v>NA</v>
      </c>
      <c r="P415" s="164">
        <f>_xlfn.IFNA(VLOOKUP(B415,'[1]CDM Patients Data'!$B$1266:$O$3492,11,FALSE),"")</f>
        <v>0</v>
      </c>
      <c r="Q415" s="164">
        <f>_xlfn.IFNA(VLOOKUP(B415,'[1]CDM Patients Data'!$B$1266:$O$3492,12,FALSE),"")</f>
        <v>0</v>
      </c>
      <c r="R415" s="164">
        <f>_xlfn.IFNA(VLOOKUP(B415,'[1]CDM Patients Data'!$B$1266:$O$3492,13,FALSE),"")</f>
        <v>0</v>
      </c>
      <c r="S415" s="164">
        <f>_xlfn.IFNA(VLOOKUP(B415,'[1]CDM Patients Data'!$B$1266:$O$3492,14,FALSE),"")</f>
        <v>0</v>
      </c>
      <c r="T415" s="164">
        <f>_xlfn.IFNA(VLOOKUP(B415,'[1]CDM Patients Data'!$B$1266:$N$5000,6,FALSE),"")</f>
        <v>0</v>
      </c>
      <c r="U415" s="164" t="s">
        <v>90</v>
      </c>
      <c r="V415" s="164" t="s">
        <v>757</v>
      </c>
      <c r="W415" s="164" t="s">
        <v>102</v>
      </c>
      <c r="X415" s="164" t="s">
        <v>93</v>
      </c>
      <c r="Y415" s="164"/>
      <c r="Z415" s="164"/>
      <c r="AA415" s="164"/>
      <c r="AB415" s="164"/>
      <c r="AC415" s="210"/>
      <c r="AD415" s="211"/>
      <c r="AE415" s="211"/>
      <c r="AF415" s="199"/>
      <c r="AG415" s="199"/>
      <c r="AH415" s="214" t="s">
        <v>589</v>
      </c>
      <c r="AI415" s="199"/>
      <c r="AJ415" s="199"/>
      <c r="AK415" s="218" t="s">
        <v>84</v>
      </c>
      <c r="AL415" s="220"/>
      <c r="AM415" s="218"/>
      <c r="AN415" s="218"/>
      <c r="AO415" s="218" t="s">
        <v>76</v>
      </c>
      <c r="AP415" s="218"/>
      <c r="AQ415" s="218"/>
      <c r="AR415" s="218"/>
      <c r="AS415" s="218"/>
      <c r="AT415" s="218"/>
      <c r="AU415" s="218"/>
      <c r="AV415" s="218"/>
      <c r="AW415" s="218"/>
      <c r="AX415" s="218"/>
      <c r="AY415" s="218"/>
      <c r="AZ415" s="218"/>
      <c r="BA415" s="218"/>
      <c r="BB415" s="218"/>
      <c r="BC415" s="218"/>
      <c r="BD415" s="218">
        <v>16.54</v>
      </c>
      <c r="BE415" s="218">
        <v>10.81</v>
      </c>
      <c r="BF415" s="218" t="str">
        <f>IF(BD415&gt;15,"HIGH",IF(BD415="","NA",IF(BD415="CE-Awaited for standardization","UNDER_STANDARDIZATION",IF(BD415&lt;15,"LOW"))))</f>
        <v>HIGH</v>
      </c>
      <c r="BG415" s="218" t="str">
        <f t="shared" si="126"/>
        <v>MSS</v>
      </c>
      <c r="BH415" s="218"/>
      <c r="BI415" s="218"/>
      <c r="BJ415" s="222" t="s">
        <v>589</v>
      </c>
      <c r="BK415" s="199"/>
      <c r="BL415" s="218" t="s">
        <v>80</v>
      </c>
      <c r="BM415" s="218">
        <v>6862399</v>
      </c>
      <c r="BN415" s="218">
        <v>2.0587197</v>
      </c>
      <c r="BO415" s="218">
        <v>202.8</v>
      </c>
      <c r="BP415" s="218" t="s">
        <v>103</v>
      </c>
      <c r="BQ415" s="218"/>
      <c r="BR415" s="218"/>
      <c r="BS415" s="218"/>
      <c r="BT415" s="218"/>
      <c r="BU415" s="218"/>
      <c r="BV415" s="218"/>
      <c r="BW415" s="218"/>
      <c r="BX415" s="218"/>
      <c r="BY415" s="199"/>
      <c r="BZ415" s="228" t="s">
        <v>84</v>
      </c>
      <c r="CA415" s="228"/>
      <c r="CB415" s="229">
        <f t="shared" si="121"/>
        <v>0</v>
      </c>
      <c r="CC415" s="218"/>
      <c r="CD415" s="228"/>
      <c r="CE415" s="230"/>
      <c r="CF415" s="230"/>
      <c r="CG415" s="230"/>
      <c r="CH415" s="230"/>
      <c r="CI415" s="230"/>
      <c r="CJ415" s="230"/>
      <c r="CK415" s="230"/>
      <c r="CL415" s="230"/>
      <c r="CM415" s="230"/>
      <c r="CN415" s="218"/>
      <c r="CO415" s="199"/>
      <c r="CP415" s="230" t="s">
        <v>84</v>
      </c>
      <c r="CQ415" s="232"/>
      <c r="CR415" s="230"/>
      <c r="CS415" s="230"/>
      <c r="CT415" s="230"/>
      <c r="CU415" s="230"/>
      <c r="CV415" s="230"/>
      <c r="CW415" s="230"/>
    </row>
    <row r="416" ht="63" hidden="1" spans="1:101">
      <c r="A416" s="191">
        <v>1483</v>
      </c>
      <c r="B416" s="192" t="s">
        <v>1535</v>
      </c>
      <c r="C416" s="193" t="s">
        <v>1536</v>
      </c>
      <c r="D416" s="191" t="s">
        <v>111</v>
      </c>
      <c r="E416" s="199"/>
      <c r="F416" s="199"/>
      <c r="G416" s="199"/>
      <c r="H416" s="200" t="s">
        <v>1537</v>
      </c>
      <c r="I416" s="204"/>
      <c r="J416" s="202"/>
      <c r="K416" s="202"/>
      <c r="L416" s="164" t="str">
        <f>_xlfn.IFNA(VLOOKUP(B416,'[1]CDM Patients Data'!$B$1266:$O$5000,7,FALSE),"")</f>
        <v>Esophagus</v>
      </c>
      <c r="M416" s="164" t="str">
        <f>_xlfn.IFNA(VLOOKUP(B416,'[1]CDM Patients Data'!$B$1266:$O$5000,8,FALSE),"")</f>
        <v>Overlapping lesion of esophagus</v>
      </c>
      <c r="N416" s="164" t="str">
        <f>_xlfn.IFNA(VLOOKUP(B416,'[1]CDM Patients Data'!$B$1266:$O$5000,9,FALSE),"")</f>
        <v>Adenocarcinoma, NOS</v>
      </c>
      <c r="O416" s="164" t="str">
        <f>_xlfn.IFNA(VLOOKUP(B416,'[1]CDM Patients Data'!$B$1266:$O$3492,10,FALSE),"")</f>
        <v>Not a paired site</v>
      </c>
      <c r="P416" s="164">
        <f>_xlfn.IFNA(VLOOKUP(B416,'[1]CDM Patients Data'!$B$1266:$O$3492,11,FALSE),"")</f>
        <v>0</v>
      </c>
      <c r="Q416" s="164">
        <f>_xlfn.IFNA(VLOOKUP(B416,'[1]CDM Patients Data'!$B$1266:$O$3492,12,FALSE),"")</f>
        <v>0</v>
      </c>
      <c r="R416" s="164">
        <f>_xlfn.IFNA(VLOOKUP(B416,'[1]CDM Patients Data'!$B$1266:$O$3492,13,FALSE),"")</f>
        <v>0</v>
      </c>
      <c r="S416" s="164">
        <f>_xlfn.IFNA(VLOOKUP(B416,'[1]CDM Patients Data'!$B$1266:$O$3492,14,FALSE),"")</f>
        <v>0</v>
      </c>
      <c r="T416" s="164">
        <f>_xlfn.IFNA(VLOOKUP(B416,'[1]CDM Patients Data'!$B$1266:$N$5000,6,FALSE),"")</f>
        <v>0</v>
      </c>
      <c r="U416" s="164" t="s">
        <v>166</v>
      </c>
      <c r="V416" s="164" t="s">
        <v>1538</v>
      </c>
      <c r="W416" s="164" t="s">
        <v>130</v>
      </c>
      <c r="X416" s="164" t="s">
        <v>131</v>
      </c>
      <c r="Y416" s="164"/>
      <c r="Z416" s="164"/>
      <c r="AA416" s="164"/>
      <c r="AB416" s="164"/>
      <c r="AC416" s="210"/>
      <c r="AD416" s="211"/>
      <c r="AE416" s="211" t="s">
        <v>78</v>
      </c>
      <c r="AF416" s="199"/>
      <c r="AG416" s="199"/>
      <c r="AH416" s="214" t="s">
        <v>589</v>
      </c>
      <c r="AI416" s="199"/>
      <c r="AJ416" s="199"/>
      <c r="AK416" s="218" t="s">
        <v>80</v>
      </c>
      <c r="AL416" s="220">
        <v>47872154</v>
      </c>
      <c r="AM416" s="218">
        <v>14.3616462</v>
      </c>
      <c r="AN416" s="218">
        <v>607</v>
      </c>
      <c r="AO416" s="218" t="s">
        <v>81</v>
      </c>
      <c r="AP416" s="218" t="s">
        <v>118</v>
      </c>
      <c r="AQ416" s="218"/>
      <c r="AR416" s="218"/>
      <c r="AS416" s="218"/>
      <c r="AT416" s="218"/>
      <c r="AU416" s="218"/>
      <c r="AV416" s="218"/>
      <c r="AW416" s="218"/>
      <c r="AX416" s="218"/>
      <c r="AY416" s="218"/>
      <c r="AZ416" s="218"/>
      <c r="BA416" s="218"/>
      <c r="BB416" s="218"/>
      <c r="BC416" s="218"/>
      <c r="BD416" s="218"/>
      <c r="BE416" s="218"/>
      <c r="BF416" s="218"/>
      <c r="BG416" s="218"/>
      <c r="BH416" s="218"/>
      <c r="BI416" s="218"/>
      <c r="BJ416" s="222"/>
      <c r="BK416" s="199"/>
      <c r="BL416" s="218" t="s">
        <v>84</v>
      </c>
      <c r="BM416" s="218"/>
      <c r="BN416" s="218"/>
      <c r="BO416" s="218"/>
      <c r="BP416" s="218" t="s">
        <v>373</v>
      </c>
      <c r="BQ416" s="218"/>
      <c r="BR416" s="218"/>
      <c r="BS416" s="218"/>
      <c r="BT416" s="218"/>
      <c r="BU416" s="218"/>
      <c r="BV416" s="218"/>
      <c r="BW416" s="218"/>
      <c r="BX416" s="218"/>
      <c r="BY416" s="199"/>
      <c r="BZ416" s="228" t="s">
        <v>84</v>
      </c>
      <c r="CA416" s="228"/>
      <c r="CB416" s="229">
        <f t="shared" si="121"/>
        <v>0</v>
      </c>
      <c r="CC416" s="218"/>
      <c r="CD416" s="228"/>
      <c r="CE416" s="230"/>
      <c r="CF416" s="230"/>
      <c r="CG416" s="230"/>
      <c r="CH416" s="230"/>
      <c r="CI416" s="230"/>
      <c r="CJ416" s="230"/>
      <c r="CK416" s="230"/>
      <c r="CL416" s="230"/>
      <c r="CM416" s="230"/>
      <c r="CN416" s="218" t="s">
        <v>590</v>
      </c>
      <c r="CO416" s="199"/>
      <c r="CP416" s="230" t="s">
        <v>80</v>
      </c>
      <c r="CQ416" s="237">
        <v>15187926</v>
      </c>
      <c r="CR416" s="230">
        <f t="shared" ref="CR416:CR421" si="127">CQ416*150/10^9</f>
        <v>2.2781889</v>
      </c>
      <c r="CS416" s="230">
        <v>51.66</v>
      </c>
      <c r="CT416" s="230" t="s">
        <v>95</v>
      </c>
      <c r="CU416" s="230"/>
      <c r="CV416" s="230"/>
      <c r="CW416" s="230"/>
    </row>
    <row r="417" ht="60" spans="1:101">
      <c r="A417" s="191">
        <v>1484</v>
      </c>
      <c r="B417" s="192" t="s">
        <v>1539</v>
      </c>
      <c r="C417" s="193" t="s">
        <v>1540</v>
      </c>
      <c r="D417" s="191" t="s">
        <v>99</v>
      </c>
      <c r="E417" s="199"/>
      <c r="F417" s="199"/>
      <c r="G417" s="199"/>
      <c r="H417" s="200" t="s">
        <v>1541</v>
      </c>
      <c r="I417" s="204" t="s">
        <v>172</v>
      </c>
      <c r="J417" s="202"/>
      <c r="K417" s="202"/>
      <c r="L417" s="164" t="str">
        <f>_xlfn.IFNA(VLOOKUP(B417,'[1]CDM Patients Data'!$B$1266:$O$5000,7,FALSE),"")</f>
        <v>Breast</v>
      </c>
      <c r="M417" s="164">
        <f>_xlfn.IFNA(VLOOKUP(B417,'[1]CDM Patients Data'!$B$1266:$O$5000,8,FALSE),"")</f>
        <v>0</v>
      </c>
      <c r="N417" s="164" t="str">
        <f>_xlfn.IFNA(VLOOKUP(B417,'[1]CDM Patients Data'!$B$1266:$O$5000,9,FALSE),"")</f>
        <v>Invasive carcinoma of no special type</v>
      </c>
      <c r="O417" s="164" t="str">
        <f>_xlfn.IFNA(VLOOKUP(B417,'[1]CDM Patients Data'!$B$1266:$O$3492,10,FALSE),"")</f>
        <v>Left</v>
      </c>
      <c r="P417" s="164">
        <f>_xlfn.IFNA(VLOOKUP(B417,'[1]CDM Patients Data'!$B$1266:$O$3492,11,FALSE),"")</f>
        <v>0</v>
      </c>
      <c r="Q417" s="164">
        <f>_xlfn.IFNA(VLOOKUP(B417,'[1]CDM Patients Data'!$B$1266:$O$3492,12,FALSE),"")</f>
        <v>0</v>
      </c>
      <c r="R417" s="164">
        <f>_xlfn.IFNA(VLOOKUP(B417,'[1]CDM Patients Data'!$B$1266:$O$3492,13,FALSE),"")</f>
        <v>0</v>
      </c>
      <c r="S417" s="164">
        <f>_xlfn.IFNA(VLOOKUP(B417,'[1]CDM Patients Data'!$B$1266:$O$3492,14,FALSE),"")</f>
        <v>0</v>
      </c>
      <c r="T417" s="164">
        <f>_xlfn.IFNA(VLOOKUP(B417,'[1]CDM Patients Data'!$B$1266:$N$5000,6,FALSE),"")</f>
        <v>0</v>
      </c>
      <c r="U417" s="164" t="s">
        <v>90</v>
      </c>
      <c r="V417" s="164" t="s">
        <v>91</v>
      </c>
      <c r="W417" s="164" t="s">
        <v>92</v>
      </c>
      <c r="X417" s="164" t="s">
        <v>93</v>
      </c>
      <c r="Y417" s="164"/>
      <c r="Z417" s="164"/>
      <c r="AA417" s="164"/>
      <c r="AB417" s="164"/>
      <c r="AC417" s="210"/>
      <c r="AD417" s="211"/>
      <c r="AE417" s="211"/>
      <c r="AF417" s="199"/>
      <c r="AG417" s="199"/>
      <c r="AH417" s="214" t="s">
        <v>589</v>
      </c>
      <c r="AI417" s="199"/>
      <c r="AJ417" s="199"/>
      <c r="AK417" s="218" t="s">
        <v>84</v>
      </c>
      <c r="AL417" s="220"/>
      <c r="AM417" s="218"/>
      <c r="AN417" s="218"/>
      <c r="AO417" s="218" t="s">
        <v>76</v>
      </c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218"/>
      <c r="BD417" s="218"/>
      <c r="BE417" s="218">
        <v>12.29</v>
      </c>
      <c r="BF417" s="218"/>
      <c r="BG417" s="218" t="str">
        <f t="shared" ref="BG417:BG421" si="128">IF(BE417&gt;15,"MSI-H",IF(BE417="","NA",IF(BE417&lt;15,"MSS")))</f>
        <v>MSS</v>
      </c>
      <c r="BH417" s="218"/>
      <c r="BI417" s="218"/>
      <c r="BJ417" s="222" t="s">
        <v>589</v>
      </c>
      <c r="BK417" s="199"/>
      <c r="BL417" s="218" t="s">
        <v>80</v>
      </c>
      <c r="BM417" s="218">
        <v>6873251</v>
      </c>
      <c r="BN417" s="218">
        <v>2.0619753</v>
      </c>
      <c r="BO417" s="218">
        <v>199.8</v>
      </c>
      <c r="BP417" s="218" t="s">
        <v>103</v>
      </c>
      <c r="BQ417" s="218"/>
      <c r="BR417" s="218"/>
      <c r="BS417" s="218"/>
      <c r="BT417" s="218"/>
      <c r="BU417" s="218"/>
      <c r="BV417" s="218"/>
      <c r="BW417" s="218"/>
      <c r="BX417" s="218"/>
      <c r="BY417" s="199"/>
      <c r="BZ417" s="228" t="s">
        <v>84</v>
      </c>
      <c r="CA417" s="228"/>
      <c r="CB417" s="229">
        <f t="shared" si="121"/>
        <v>0</v>
      </c>
      <c r="CC417" s="218"/>
      <c r="CD417" s="228"/>
      <c r="CE417" s="230"/>
      <c r="CF417" s="230"/>
      <c r="CG417" s="230"/>
      <c r="CH417" s="230"/>
      <c r="CI417" s="230"/>
      <c r="CJ417" s="230"/>
      <c r="CK417" s="230"/>
      <c r="CL417" s="230"/>
      <c r="CM417" s="230"/>
      <c r="CN417" s="218"/>
      <c r="CO417" s="199"/>
      <c r="CP417" s="230" t="s">
        <v>84</v>
      </c>
      <c r="CQ417" s="232"/>
      <c r="CR417" s="230"/>
      <c r="CS417" s="230"/>
      <c r="CT417" s="230"/>
      <c r="CU417" s="230"/>
      <c r="CV417" s="230"/>
      <c r="CW417" s="230"/>
    </row>
    <row r="418" ht="60" spans="1:101">
      <c r="A418" s="191">
        <v>1485</v>
      </c>
      <c r="B418" s="192" t="s">
        <v>1542</v>
      </c>
      <c r="C418" s="193" t="s">
        <v>1543</v>
      </c>
      <c r="D418" s="191" t="s">
        <v>99</v>
      </c>
      <c r="E418" s="199"/>
      <c r="F418" s="199"/>
      <c r="G418" s="199"/>
      <c r="H418" s="200" t="s">
        <v>334</v>
      </c>
      <c r="I418" s="204" t="s">
        <v>172</v>
      </c>
      <c r="J418" s="202"/>
      <c r="K418" s="202"/>
      <c r="L418" s="164" t="str">
        <f>_xlfn.IFNA(VLOOKUP(B418,'[1]CDM Patients Data'!$B$1266:$O$5000,7,FALSE),"")</f>
        <v>Breast</v>
      </c>
      <c r="M418" s="164">
        <f>_xlfn.IFNA(VLOOKUP(B418,'[1]CDM Patients Data'!$B$1266:$O$5000,8,FALSE),"")</f>
        <v>0</v>
      </c>
      <c r="N418" s="164" t="str">
        <f>_xlfn.IFNA(VLOOKUP(B418,'[1]CDM Patients Data'!$B$1266:$O$5000,9,FALSE),"")</f>
        <v>NA</v>
      </c>
      <c r="O418" s="164" t="str">
        <f>_xlfn.IFNA(VLOOKUP(B418,'[1]CDM Patients Data'!$B$1266:$O$3492,10,FALSE),"")</f>
        <v>NA</v>
      </c>
      <c r="P418" s="164">
        <f>_xlfn.IFNA(VLOOKUP(B418,'[1]CDM Patients Data'!$B$1266:$O$3492,11,FALSE),"")</f>
        <v>0</v>
      </c>
      <c r="Q418" s="164">
        <f>_xlfn.IFNA(VLOOKUP(B418,'[1]CDM Patients Data'!$B$1266:$O$3492,12,FALSE),"")</f>
        <v>0</v>
      </c>
      <c r="R418" s="164">
        <f>_xlfn.IFNA(VLOOKUP(B418,'[1]CDM Patients Data'!$B$1266:$O$3492,13,FALSE),"")</f>
        <v>0</v>
      </c>
      <c r="S418" s="164">
        <f>_xlfn.IFNA(VLOOKUP(B418,'[1]CDM Patients Data'!$B$1266:$O$3492,14,FALSE),"")</f>
        <v>0</v>
      </c>
      <c r="T418" s="164">
        <f>_xlfn.IFNA(VLOOKUP(B418,'[1]CDM Patients Data'!$B$1266:$N$5000,6,FALSE),"")</f>
        <v>0</v>
      </c>
      <c r="U418" s="164" t="s">
        <v>90</v>
      </c>
      <c r="V418" s="164" t="s">
        <v>91</v>
      </c>
      <c r="W418" s="164" t="s">
        <v>74</v>
      </c>
      <c r="X418" s="164" t="s">
        <v>74</v>
      </c>
      <c r="Y418" s="164"/>
      <c r="Z418" s="164"/>
      <c r="AA418" s="164"/>
      <c r="AB418" s="164"/>
      <c r="AC418" s="210"/>
      <c r="AD418" s="211"/>
      <c r="AE418" s="211"/>
      <c r="AF418" s="199"/>
      <c r="AG418" s="199"/>
      <c r="AH418" s="214" t="s">
        <v>589</v>
      </c>
      <c r="AI418" s="199"/>
      <c r="AJ418" s="199"/>
      <c r="AK418" s="218" t="s">
        <v>84</v>
      </c>
      <c r="AL418" s="220"/>
      <c r="AM418" s="218"/>
      <c r="AN418" s="218"/>
      <c r="AO418" s="218" t="s">
        <v>76</v>
      </c>
      <c r="AP418" s="218"/>
      <c r="AQ418" s="218"/>
      <c r="AR418" s="218"/>
      <c r="AS418" s="218"/>
      <c r="AT418" s="218"/>
      <c r="AU418" s="218"/>
      <c r="AV418" s="218"/>
      <c r="AW418" s="218"/>
      <c r="AX418" s="218"/>
      <c r="AY418" s="218"/>
      <c r="AZ418" s="218"/>
      <c r="BA418" s="218"/>
      <c r="BB418" s="218"/>
      <c r="BC418" s="218"/>
      <c r="BD418" s="218"/>
      <c r="BE418" s="218"/>
      <c r="BF418" s="218"/>
      <c r="BG418" s="218"/>
      <c r="BH418" s="218"/>
      <c r="BI418" s="218"/>
      <c r="BJ418" s="222" t="s">
        <v>589</v>
      </c>
      <c r="BK418" s="199"/>
      <c r="BL418" s="218" t="s">
        <v>80</v>
      </c>
      <c r="BM418" s="218">
        <v>6246563</v>
      </c>
      <c r="BN418" s="218">
        <v>1.8739689</v>
      </c>
      <c r="BO418" s="218">
        <v>180.4</v>
      </c>
      <c r="BP418" s="218" t="s">
        <v>103</v>
      </c>
      <c r="BQ418" s="218"/>
      <c r="BR418" s="218"/>
      <c r="BS418" s="218"/>
      <c r="BT418" s="218"/>
      <c r="BU418" s="218"/>
      <c r="BV418" s="218"/>
      <c r="BW418" s="218"/>
      <c r="BX418" s="218"/>
      <c r="BY418" s="199"/>
      <c r="BZ418" s="228" t="s">
        <v>84</v>
      </c>
      <c r="CA418" s="228"/>
      <c r="CB418" s="229">
        <f t="shared" si="121"/>
        <v>0</v>
      </c>
      <c r="CC418" s="218"/>
      <c r="CD418" s="228"/>
      <c r="CE418" s="230"/>
      <c r="CF418" s="230"/>
      <c r="CG418" s="230"/>
      <c r="CH418" s="230"/>
      <c r="CI418" s="230"/>
      <c r="CJ418" s="230"/>
      <c r="CK418" s="230"/>
      <c r="CL418" s="230"/>
      <c r="CM418" s="230"/>
      <c r="CN418" s="218"/>
      <c r="CO418" s="199"/>
      <c r="CP418" s="230" t="s">
        <v>84</v>
      </c>
      <c r="CQ418" s="232"/>
      <c r="CR418" s="230"/>
      <c r="CS418" s="230"/>
      <c r="CT418" s="230"/>
      <c r="CU418" s="230"/>
      <c r="CV418" s="230"/>
      <c r="CW418" s="230"/>
    </row>
    <row r="419" ht="60" hidden="1" spans="1:101">
      <c r="A419" s="191">
        <v>1490</v>
      </c>
      <c r="B419" s="192" t="s">
        <v>1544</v>
      </c>
      <c r="C419" s="193" t="s">
        <v>1545</v>
      </c>
      <c r="D419" s="191" t="s">
        <v>111</v>
      </c>
      <c r="E419" s="199"/>
      <c r="F419" s="199"/>
      <c r="G419" s="199"/>
      <c r="H419" s="200" t="s">
        <v>1546</v>
      </c>
      <c r="I419" s="204"/>
      <c r="J419" s="202"/>
      <c r="K419" s="202"/>
      <c r="L419" s="164" t="str">
        <f>_xlfn.IFNA(VLOOKUP(B419,'[1]CDM Patients Data'!$B$1266:$O$5000,7,FALSE),"")</f>
        <v>Breast</v>
      </c>
      <c r="M419" s="164">
        <f>_xlfn.IFNA(VLOOKUP(B419,'[1]CDM Patients Data'!$B$1266:$O$5000,8,FALSE),"")</f>
        <v>0</v>
      </c>
      <c r="N419" s="164" t="str">
        <f>_xlfn.IFNA(VLOOKUP(B419,'[1]CDM Patients Data'!$B$1266:$O$5000,9,FALSE),"")</f>
        <v>Adenocarcinoma NOS</v>
      </c>
      <c r="O419" s="164" t="str">
        <f>_xlfn.IFNA(VLOOKUP(B419,'[1]CDM Patients Data'!$B$1266:$O$3492,10,FALSE),"")</f>
        <v>Right</v>
      </c>
      <c r="P419" s="164">
        <f>_xlfn.IFNA(VLOOKUP(B419,'[1]CDM Patients Data'!$B$1266:$O$3492,11,FALSE),"")</f>
        <v>0</v>
      </c>
      <c r="Q419" s="164">
        <f>_xlfn.IFNA(VLOOKUP(B419,'[1]CDM Patients Data'!$B$1266:$O$3492,12,FALSE),"")</f>
        <v>0</v>
      </c>
      <c r="R419" s="164">
        <f>_xlfn.IFNA(VLOOKUP(B419,'[1]CDM Patients Data'!$B$1266:$O$3492,13,FALSE),"")</f>
        <v>0</v>
      </c>
      <c r="S419" s="164">
        <f>_xlfn.IFNA(VLOOKUP(B419,'[1]CDM Patients Data'!$B$1266:$O$3492,14,FALSE),"")</f>
        <v>0</v>
      </c>
      <c r="T419" s="164">
        <f>_xlfn.IFNA(VLOOKUP(B419,'[1]CDM Patients Data'!$B$1266:$N$5000,6,FALSE),"")</f>
        <v>0</v>
      </c>
      <c r="U419" s="164" t="s">
        <v>90</v>
      </c>
      <c r="V419" s="164" t="s">
        <v>91</v>
      </c>
      <c r="W419" s="164" t="s">
        <v>102</v>
      </c>
      <c r="X419" s="164" t="s">
        <v>131</v>
      </c>
      <c r="Y419" s="164"/>
      <c r="Z419" s="164"/>
      <c r="AA419" s="164"/>
      <c r="AB419" s="164"/>
      <c r="AC419" s="210"/>
      <c r="AD419" s="211"/>
      <c r="AE419" s="211" t="s">
        <v>78</v>
      </c>
      <c r="AF419" s="199"/>
      <c r="AG419" s="199"/>
      <c r="AH419" s="214" t="s">
        <v>589</v>
      </c>
      <c r="AI419" s="199"/>
      <c r="AJ419" s="199"/>
      <c r="AK419" s="218" t="s">
        <v>80</v>
      </c>
      <c r="AL419" s="220">
        <v>59143438</v>
      </c>
      <c r="AM419" s="218">
        <v>17.7430314</v>
      </c>
      <c r="AN419" s="218">
        <v>116.1</v>
      </c>
      <c r="AO419" s="218" t="s">
        <v>81</v>
      </c>
      <c r="AP419" s="218" t="s">
        <v>158</v>
      </c>
      <c r="AQ419" s="218" t="s">
        <v>118</v>
      </c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8"/>
      <c r="BJ419" s="222"/>
      <c r="BK419" s="199"/>
      <c r="BL419" s="218" t="s">
        <v>84</v>
      </c>
      <c r="BM419" s="218"/>
      <c r="BN419" s="218"/>
      <c r="BO419" s="218"/>
      <c r="BP419" s="218" t="s">
        <v>373</v>
      </c>
      <c r="BQ419" s="218"/>
      <c r="BR419" s="218"/>
      <c r="BS419" s="218"/>
      <c r="BT419" s="218"/>
      <c r="BU419" s="218"/>
      <c r="BV419" s="218"/>
      <c r="BW419" s="218"/>
      <c r="BX419" s="218"/>
      <c r="BY419" s="199"/>
      <c r="BZ419" s="228" t="s">
        <v>84</v>
      </c>
      <c r="CA419" s="228"/>
      <c r="CB419" s="229">
        <f t="shared" si="121"/>
        <v>0</v>
      </c>
      <c r="CC419" s="218"/>
      <c r="CD419" s="228"/>
      <c r="CE419" s="230"/>
      <c r="CF419" s="230"/>
      <c r="CG419" s="230"/>
      <c r="CH419" s="230"/>
      <c r="CI419" s="230"/>
      <c r="CJ419" s="230"/>
      <c r="CK419" s="230"/>
      <c r="CL419" s="230"/>
      <c r="CM419" s="230"/>
      <c r="CN419" s="218" t="s">
        <v>590</v>
      </c>
      <c r="CO419" s="199"/>
      <c r="CP419" s="230" t="s">
        <v>80</v>
      </c>
      <c r="CQ419" s="232">
        <v>11416810</v>
      </c>
      <c r="CR419" s="230">
        <f t="shared" si="127"/>
        <v>1.7125215</v>
      </c>
      <c r="CS419" s="230">
        <v>11.14</v>
      </c>
      <c r="CT419" s="230" t="s">
        <v>604</v>
      </c>
      <c r="CU419" s="230"/>
      <c r="CV419" s="230"/>
      <c r="CW419" s="230"/>
    </row>
    <row r="420" ht="45" spans="1:101">
      <c r="A420" s="191">
        <v>1491</v>
      </c>
      <c r="B420" s="192" t="s">
        <v>1547</v>
      </c>
      <c r="C420" s="193" t="s">
        <v>1548</v>
      </c>
      <c r="D420" s="191" t="s">
        <v>99</v>
      </c>
      <c r="E420" s="199"/>
      <c r="F420" s="199"/>
      <c r="G420" s="199"/>
      <c r="H420" s="200" t="s">
        <v>1549</v>
      </c>
      <c r="I420" s="204" t="s">
        <v>172</v>
      </c>
      <c r="J420" s="202"/>
      <c r="K420" s="202"/>
      <c r="L420" s="164" t="str">
        <f>_xlfn.IFNA(VLOOKUP(B420,'[1]CDM Patients Data'!$B$1266:$O$5000,7,FALSE),"")</f>
        <v>Breast</v>
      </c>
      <c r="M420" s="164">
        <f>_xlfn.IFNA(VLOOKUP(B420,'[1]CDM Patients Data'!$B$1266:$O$5000,8,FALSE),"")</f>
        <v>0</v>
      </c>
      <c r="N420" s="164" t="str">
        <f>_xlfn.IFNA(VLOOKUP(B420,'[1]CDM Patients Data'!$B$1266:$O$5000,9,FALSE),"")</f>
        <v>Medullary carcinoma, NOS</v>
      </c>
      <c r="O420" s="164" t="str">
        <f>_xlfn.IFNA(VLOOKUP(B420,'[1]CDM Patients Data'!$B$1266:$O$3492,10,FALSE),"")</f>
        <v>Right</v>
      </c>
      <c r="P420" s="164">
        <f>_xlfn.IFNA(VLOOKUP(B420,'[1]CDM Patients Data'!$B$1266:$O$3492,11,FALSE),"")</f>
        <v>0</v>
      </c>
      <c r="Q420" s="164">
        <f>_xlfn.IFNA(VLOOKUP(B420,'[1]CDM Patients Data'!$B$1266:$O$3492,12,FALSE),"")</f>
        <v>0</v>
      </c>
      <c r="R420" s="164">
        <f>_xlfn.IFNA(VLOOKUP(B420,'[1]CDM Patients Data'!$B$1266:$O$3492,13,FALSE),"")</f>
        <v>0</v>
      </c>
      <c r="S420" s="164">
        <f>_xlfn.IFNA(VLOOKUP(B420,'[1]CDM Patients Data'!$B$1266:$O$3492,14,FALSE),"")</f>
        <v>0</v>
      </c>
      <c r="T420" s="164">
        <f>_xlfn.IFNA(VLOOKUP(B420,'[1]CDM Patients Data'!$B$1266:$N$5000,6,FALSE),"")</f>
        <v>0</v>
      </c>
      <c r="U420" s="164" t="s">
        <v>90</v>
      </c>
      <c r="V420" s="164" t="s">
        <v>306</v>
      </c>
      <c r="W420" s="164" t="s">
        <v>102</v>
      </c>
      <c r="X420" s="164" t="s">
        <v>1550</v>
      </c>
      <c r="Y420" s="164"/>
      <c r="Z420" s="164"/>
      <c r="AA420" s="164"/>
      <c r="AB420" s="164"/>
      <c r="AC420" s="210"/>
      <c r="AD420" s="211"/>
      <c r="AE420" s="211"/>
      <c r="AF420" s="199"/>
      <c r="AG420" s="199"/>
      <c r="AH420" s="214" t="s">
        <v>589</v>
      </c>
      <c r="AI420" s="199"/>
      <c r="AJ420" s="199"/>
      <c r="AK420" s="218" t="s">
        <v>84</v>
      </c>
      <c r="AL420" s="220"/>
      <c r="AM420" s="218"/>
      <c r="AN420" s="218"/>
      <c r="AO420" s="218" t="s">
        <v>76</v>
      </c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>
        <v>12.1</v>
      </c>
      <c r="BF420" s="218"/>
      <c r="BG420" s="218" t="str">
        <f t="shared" si="128"/>
        <v>MSS</v>
      </c>
      <c r="BH420" s="218"/>
      <c r="BI420" s="218"/>
      <c r="BJ420" s="222" t="s">
        <v>589</v>
      </c>
      <c r="BK420" s="199"/>
      <c r="BL420" s="218" t="s">
        <v>80</v>
      </c>
      <c r="BM420" s="218">
        <v>6116239</v>
      </c>
      <c r="BN420" s="218">
        <v>1.8348717</v>
      </c>
      <c r="BO420" s="218">
        <v>180.6</v>
      </c>
      <c r="BP420" s="218" t="s">
        <v>103</v>
      </c>
      <c r="BQ420" s="218"/>
      <c r="BR420" s="218"/>
      <c r="BS420" s="218"/>
      <c r="BT420" s="218"/>
      <c r="BU420" s="218"/>
      <c r="BV420" s="218"/>
      <c r="BW420" s="218"/>
      <c r="BX420" s="218"/>
      <c r="BY420" s="199"/>
      <c r="BZ420" s="228" t="s">
        <v>84</v>
      </c>
      <c r="CA420" s="228"/>
      <c r="CB420" s="229">
        <f t="shared" si="121"/>
        <v>0</v>
      </c>
      <c r="CC420" s="218"/>
      <c r="CD420" s="228"/>
      <c r="CE420" s="230"/>
      <c r="CF420" s="230"/>
      <c r="CG420" s="230"/>
      <c r="CH420" s="230"/>
      <c r="CI420" s="230"/>
      <c r="CJ420" s="230"/>
      <c r="CK420" s="230"/>
      <c r="CL420" s="230"/>
      <c r="CM420" s="230"/>
      <c r="CN420" s="218"/>
      <c r="CO420" s="199"/>
      <c r="CP420" s="230" t="s">
        <v>84</v>
      </c>
      <c r="CQ420" s="232"/>
      <c r="CR420" s="230"/>
      <c r="CS420" s="230"/>
      <c r="CT420" s="230"/>
      <c r="CU420" s="230"/>
      <c r="CV420" s="230"/>
      <c r="CW420" s="230"/>
    </row>
    <row r="421" ht="60" spans="1:101">
      <c r="A421" s="191">
        <v>1492</v>
      </c>
      <c r="B421" s="192" t="s">
        <v>1551</v>
      </c>
      <c r="C421" s="193" t="s">
        <v>1552</v>
      </c>
      <c r="D421" s="191" t="s">
        <v>99</v>
      </c>
      <c r="E421" s="199"/>
      <c r="F421" s="199"/>
      <c r="G421" s="199"/>
      <c r="H421" s="200" t="s">
        <v>1553</v>
      </c>
      <c r="I421" s="204" t="s">
        <v>1554</v>
      </c>
      <c r="J421" s="202"/>
      <c r="K421" s="202"/>
      <c r="L421" s="164" t="str">
        <f>_xlfn.IFNA(VLOOKUP(B421,'[1]CDM Patients Data'!$B$1266:$O$5000,7,FALSE),"")</f>
        <v>Connective, subcutaneous and other soft tissues</v>
      </c>
      <c r="M421" s="164">
        <f>_xlfn.IFNA(VLOOKUP(B421,'[1]CDM Patients Data'!$B$1266:$O$5000,8,FALSE),"")</f>
        <v>0</v>
      </c>
      <c r="N421" s="164" t="str">
        <f>_xlfn.IFNA(VLOOKUP(B421,'[1]CDM Patients Data'!$B$1266:$O$5000,9,FALSE),"")</f>
        <v>Myxoid liposarcoma</v>
      </c>
      <c r="O421" s="164" t="str">
        <f>_xlfn.IFNA(VLOOKUP(B421,'[1]CDM Patients Data'!$B$1266:$O$3492,10,FALSE),"")</f>
        <v>Right</v>
      </c>
      <c r="P421" s="164">
        <f>_xlfn.IFNA(VLOOKUP(B421,'[1]CDM Patients Data'!$B$1266:$O$3492,11,FALSE),"")</f>
        <v>0</v>
      </c>
      <c r="Q421" s="164">
        <f>_xlfn.IFNA(VLOOKUP(B421,'[1]CDM Patients Data'!$B$1266:$O$3492,12,FALSE),"")</f>
        <v>0</v>
      </c>
      <c r="R421" s="164">
        <f>_xlfn.IFNA(VLOOKUP(B421,'[1]CDM Patients Data'!$B$1266:$O$3492,13,FALSE),"")</f>
        <v>0</v>
      </c>
      <c r="S421" s="164">
        <f>_xlfn.IFNA(VLOOKUP(B421,'[1]CDM Patients Data'!$B$1266:$O$3492,14,FALSE),"")</f>
        <v>0</v>
      </c>
      <c r="T421" s="164">
        <f>_xlfn.IFNA(VLOOKUP(B421,'[1]CDM Patients Data'!$B$1266:$N$5000,6,FALSE),"")</f>
        <v>0</v>
      </c>
      <c r="U421" s="164" t="s">
        <v>391</v>
      </c>
      <c r="V421" s="164" t="s">
        <v>471</v>
      </c>
      <c r="W421" s="164" t="s">
        <v>102</v>
      </c>
      <c r="X421" s="164" t="s">
        <v>1555</v>
      </c>
      <c r="Y421" s="164"/>
      <c r="Z421" s="164"/>
      <c r="AA421" s="164"/>
      <c r="AB421" s="164"/>
      <c r="AC421" s="210"/>
      <c r="AD421" s="211"/>
      <c r="AE421" s="211"/>
      <c r="AF421" s="199"/>
      <c r="AG421" s="199"/>
      <c r="AH421" s="233" t="s">
        <v>79</v>
      </c>
      <c r="AI421" s="199"/>
      <c r="AJ421" s="199"/>
      <c r="AK421" s="218" t="s">
        <v>80</v>
      </c>
      <c r="AL421" s="220">
        <v>49070813</v>
      </c>
      <c r="AM421" s="218">
        <v>14.7212439</v>
      </c>
      <c r="AN421" s="218">
        <v>157.1</v>
      </c>
      <c r="AO421" s="218" t="s">
        <v>81</v>
      </c>
      <c r="AP421" s="218"/>
      <c r="AQ421" s="218"/>
      <c r="AR421" s="218"/>
      <c r="AS421" s="218"/>
      <c r="AT421" s="218"/>
      <c r="AU421" s="218"/>
      <c r="AV421" s="218"/>
      <c r="AW421" s="218"/>
      <c r="AX421" s="218"/>
      <c r="AY421" s="218"/>
      <c r="AZ421" s="218"/>
      <c r="BA421" s="218"/>
      <c r="BB421" s="218"/>
      <c r="BC421" s="218"/>
      <c r="BD421" s="218">
        <v>4.7</v>
      </c>
      <c r="BE421" s="218">
        <v>10.42</v>
      </c>
      <c r="BF421" s="218" t="str">
        <f>IF(BD421&gt;15,"HIGH",IF(BD421="","NA",IF(BD421="CE-Awaited for standardization","UNDER_STANDARDIZATION",IF(BD421&lt;15,"LOW"))))</f>
        <v>LOW</v>
      </c>
      <c r="BG421" s="218" t="str">
        <f t="shared" si="128"/>
        <v>MSS</v>
      </c>
      <c r="BH421" s="218"/>
      <c r="BI421" s="218"/>
      <c r="BJ421" s="222" t="s">
        <v>589</v>
      </c>
      <c r="BK421" s="199"/>
      <c r="BL421" s="218" t="s">
        <v>80</v>
      </c>
      <c r="BM421" s="218">
        <v>7165495</v>
      </c>
      <c r="BN421" s="218">
        <v>2.1496485</v>
      </c>
      <c r="BO421" s="218">
        <v>193</v>
      </c>
      <c r="BP421" s="218" t="s">
        <v>103</v>
      </c>
      <c r="BQ421" s="218"/>
      <c r="BR421" s="218"/>
      <c r="BS421" s="218"/>
      <c r="BT421" s="218"/>
      <c r="BU421" s="218"/>
      <c r="BV421" s="218"/>
      <c r="BW421" s="218"/>
      <c r="BX421" s="218"/>
      <c r="BY421" s="199"/>
      <c r="BZ421" s="228" t="s">
        <v>84</v>
      </c>
      <c r="CA421" s="228"/>
      <c r="CB421" s="229">
        <f t="shared" si="121"/>
        <v>0</v>
      </c>
      <c r="CC421" s="218"/>
      <c r="CD421" s="228"/>
      <c r="CE421" s="230"/>
      <c r="CF421" s="230"/>
      <c r="CG421" s="230"/>
      <c r="CH421" s="230"/>
      <c r="CI421" s="230"/>
      <c r="CJ421" s="230"/>
      <c r="CK421" s="230"/>
      <c r="CL421" s="230"/>
      <c r="CM421" s="230"/>
      <c r="CN421" s="218"/>
      <c r="CO421" s="199"/>
      <c r="CP421" s="230" t="s">
        <v>80</v>
      </c>
      <c r="CQ421" s="232">
        <v>15982656</v>
      </c>
      <c r="CR421" s="230">
        <f t="shared" si="127"/>
        <v>2.3973984</v>
      </c>
      <c r="CS421" s="230">
        <v>49.89</v>
      </c>
      <c r="CT421" s="230" t="s">
        <v>95</v>
      </c>
      <c r="CU421" s="230"/>
      <c r="CV421" s="230"/>
      <c r="CW421" s="230"/>
    </row>
    <row r="422" ht="30" spans="1:101">
      <c r="A422" s="191">
        <v>1493</v>
      </c>
      <c r="B422" s="192" t="s">
        <v>1556</v>
      </c>
      <c r="C422" s="193" t="s">
        <v>1557</v>
      </c>
      <c r="D422" s="191" t="s">
        <v>88</v>
      </c>
      <c r="E422" s="199"/>
      <c r="F422" s="199"/>
      <c r="G422" s="199"/>
      <c r="H422" s="200" t="s">
        <v>195</v>
      </c>
      <c r="I422" s="204" t="s">
        <v>172</v>
      </c>
      <c r="J422" s="202"/>
      <c r="K422" s="202"/>
      <c r="L422" s="164" t="str">
        <f>_xlfn.IFNA(VLOOKUP(B422,'[1]CDM Patients Data'!$B$1266:$O$5000,7,FALSE),"")</f>
        <v>Ovary</v>
      </c>
      <c r="M422" s="164">
        <f>_xlfn.IFNA(VLOOKUP(B422,'[1]CDM Patients Data'!$B$1266:$O$5000,8,FALSE),"")</f>
        <v>0</v>
      </c>
      <c r="N422" s="164" t="str">
        <f>_xlfn.IFNA(VLOOKUP(B422,'[1]CDM Patients Data'!$B$1266:$O$5000,9,FALSE),"")</f>
        <v>NA</v>
      </c>
      <c r="O422" s="164" t="str">
        <f>_xlfn.IFNA(VLOOKUP(B422,'[1]CDM Patients Data'!$B$1266:$O$3492,10,FALSE),"")</f>
        <v>NA</v>
      </c>
      <c r="P422" s="164">
        <f>_xlfn.IFNA(VLOOKUP(B422,'[1]CDM Patients Data'!$B$1266:$O$3492,11,FALSE),"")</f>
        <v>0</v>
      </c>
      <c r="Q422" s="164">
        <f>_xlfn.IFNA(VLOOKUP(B422,'[1]CDM Patients Data'!$B$1266:$O$3492,12,FALSE),"")</f>
        <v>0</v>
      </c>
      <c r="R422" s="164">
        <f>_xlfn.IFNA(VLOOKUP(B422,'[1]CDM Patients Data'!$B$1266:$O$3492,13,FALSE),"")</f>
        <v>0</v>
      </c>
      <c r="S422" s="164">
        <f>_xlfn.IFNA(VLOOKUP(B422,'[1]CDM Patients Data'!$B$1266:$O$3492,14,FALSE),"")</f>
        <v>0</v>
      </c>
      <c r="T422" s="164">
        <f>_xlfn.IFNA(VLOOKUP(B422,'[1]CDM Patients Data'!$B$1266:$N$5000,6,FALSE),"")</f>
        <v>0</v>
      </c>
      <c r="U422" s="164" t="s">
        <v>73</v>
      </c>
      <c r="V422" s="164" t="s">
        <v>73</v>
      </c>
      <c r="W422" s="164" t="s">
        <v>74</v>
      </c>
      <c r="X422" s="164" t="s">
        <v>131</v>
      </c>
      <c r="Y422" s="164"/>
      <c r="Z422" s="164"/>
      <c r="AA422" s="164"/>
      <c r="AB422" s="164"/>
      <c r="AC422" s="210"/>
      <c r="AD422" s="211"/>
      <c r="AE422" s="211"/>
      <c r="AF422" s="199"/>
      <c r="AG422" s="199"/>
      <c r="AH422" s="214" t="s">
        <v>589</v>
      </c>
      <c r="AI422" s="199"/>
      <c r="AJ422" s="199"/>
      <c r="AK422" s="218" t="s">
        <v>84</v>
      </c>
      <c r="AL422" s="220"/>
      <c r="AM422" s="218"/>
      <c r="AN422" s="218"/>
      <c r="AO422" s="218" t="s">
        <v>76</v>
      </c>
      <c r="AP422" s="218"/>
      <c r="AQ422" s="218"/>
      <c r="AR422" s="218"/>
      <c r="AS422" s="218"/>
      <c r="AT422" s="218"/>
      <c r="AU422" s="218"/>
      <c r="AV422" s="218"/>
      <c r="AW422" s="218"/>
      <c r="AX422" s="218"/>
      <c r="AY422" s="218"/>
      <c r="AZ422" s="218"/>
      <c r="BA422" s="218"/>
      <c r="BB422" s="218"/>
      <c r="BC422" s="218"/>
      <c r="BD422" s="218"/>
      <c r="BE422" s="218"/>
      <c r="BF422" s="218"/>
      <c r="BG422" s="218"/>
      <c r="BH422" s="218"/>
      <c r="BI422" s="218"/>
      <c r="BJ422" s="222" t="s">
        <v>589</v>
      </c>
      <c r="BK422" s="199"/>
      <c r="BL422" s="218" t="s">
        <v>80</v>
      </c>
      <c r="BM422" s="218">
        <v>6089057</v>
      </c>
      <c r="BN422" s="218">
        <v>1.8267171</v>
      </c>
      <c r="BO422" s="218">
        <v>176</v>
      </c>
      <c r="BP422" s="218" t="s">
        <v>103</v>
      </c>
      <c r="BQ422" s="218"/>
      <c r="BR422" s="218"/>
      <c r="BS422" s="218"/>
      <c r="BT422" s="218"/>
      <c r="BU422" s="218"/>
      <c r="BV422" s="218"/>
      <c r="BW422" s="218"/>
      <c r="BX422" s="218"/>
      <c r="BY422" s="199"/>
      <c r="BZ422" s="228" t="s">
        <v>84</v>
      </c>
      <c r="CA422" s="228"/>
      <c r="CB422" s="229">
        <f t="shared" si="121"/>
        <v>0</v>
      </c>
      <c r="CC422" s="218"/>
      <c r="CD422" s="228"/>
      <c r="CE422" s="230"/>
      <c r="CF422" s="230"/>
      <c r="CG422" s="230"/>
      <c r="CH422" s="230"/>
      <c r="CI422" s="230"/>
      <c r="CJ422" s="230"/>
      <c r="CK422" s="230"/>
      <c r="CL422" s="230"/>
      <c r="CM422" s="230"/>
      <c r="CN422" s="218"/>
      <c r="CO422" s="199"/>
      <c r="CP422" s="230" t="s">
        <v>84</v>
      </c>
      <c r="CQ422" s="232"/>
      <c r="CR422" s="230"/>
      <c r="CS422" s="230"/>
      <c r="CT422" s="230"/>
      <c r="CU422" s="230"/>
      <c r="CV422" s="230"/>
      <c r="CW422" s="230"/>
    </row>
    <row r="423" ht="30" hidden="1" spans="1:101">
      <c r="A423" s="191">
        <v>1494</v>
      </c>
      <c r="B423" s="192" t="s">
        <v>1558</v>
      </c>
      <c r="C423" s="193" t="s">
        <v>1559</v>
      </c>
      <c r="D423" s="191" t="s">
        <v>122</v>
      </c>
      <c r="E423" s="199"/>
      <c r="F423" s="199"/>
      <c r="G423" s="199"/>
      <c r="H423" s="200" t="s">
        <v>1560</v>
      </c>
      <c r="I423" s="204"/>
      <c r="J423" s="202"/>
      <c r="K423" s="202"/>
      <c r="L423" s="164" t="str">
        <f>_xlfn.IFNA(VLOOKUP(B423,'[1]CDM Patients Data'!$B$1266:$O$5000,7,FALSE),"")</f>
        <v>Lung</v>
      </c>
      <c r="M423" s="164">
        <f>_xlfn.IFNA(VLOOKUP(B423,'[1]CDM Patients Data'!$B$1266:$O$5000,8,FALSE),"")</f>
        <v>0</v>
      </c>
      <c r="N423" s="164" t="str">
        <f>_xlfn.IFNA(VLOOKUP(B423,'[1]CDM Patients Data'!$B$1266:$O$5000,9,FALSE),"")</f>
        <v>Adenocarcinoma NOS</v>
      </c>
      <c r="O423" s="164" t="str">
        <f>_xlfn.IFNA(VLOOKUP(B423,'[1]CDM Patients Data'!$B$1266:$O$3492,10,FALSE),"")</f>
        <v>Unknown</v>
      </c>
      <c r="P423" s="164">
        <f>_xlfn.IFNA(VLOOKUP(B423,'[1]CDM Patients Data'!$B$1266:$O$3492,11,FALSE),"")</f>
        <v>0</v>
      </c>
      <c r="Q423" s="164">
        <f>_xlfn.IFNA(VLOOKUP(B423,'[1]CDM Patients Data'!$B$1266:$O$3492,12,FALSE),"")</f>
        <v>0</v>
      </c>
      <c r="R423" s="164">
        <f>_xlfn.IFNA(VLOOKUP(B423,'[1]CDM Patients Data'!$B$1266:$O$3492,13,FALSE),"")</f>
        <v>0</v>
      </c>
      <c r="S423" s="164">
        <f>_xlfn.IFNA(VLOOKUP(B423,'[1]CDM Patients Data'!$B$1266:$O$3492,14,FALSE),"")</f>
        <v>0</v>
      </c>
      <c r="T423" s="164">
        <f>_xlfn.IFNA(VLOOKUP(B423,'[1]CDM Patients Data'!$B$1266:$N$5000,6,FALSE),"")</f>
        <v>0</v>
      </c>
      <c r="U423" s="164" t="s">
        <v>224</v>
      </c>
      <c r="V423" s="164" t="s">
        <v>338</v>
      </c>
      <c r="W423" s="164" t="s">
        <v>74</v>
      </c>
      <c r="X423" s="164" t="s">
        <v>131</v>
      </c>
      <c r="Y423" s="164"/>
      <c r="Z423" s="164"/>
      <c r="AA423" s="164"/>
      <c r="AB423" s="164"/>
      <c r="AC423" s="210"/>
      <c r="AD423" s="211"/>
      <c r="AE423" s="211" t="s">
        <v>78</v>
      </c>
      <c r="AF423" s="199"/>
      <c r="AG423" s="199"/>
      <c r="AH423" s="214" t="s">
        <v>79</v>
      </c>
      <c r="AI423" s="199"/>
      <c r="AJ423" s="199"/>
      <c r="AK423" s="218" t="s">
        <v>80</v>
      </c>
      <c r="AL423" s="220">
        <v>34472000</v>
      </c>
      <c r="AM423" s="218">
        <v>10.3416</v>
      </c>
      <c r="AN423" s="218">
        <v>124.9</v>
      </c>
      <c r="AO423" s="218" t="s">
        <v>81</v>
      </c>
      <c r="AP423" s="218" t="s">
        <v>429</v>
      </c>
      <c r="AQ423" s="218" t="s">
        <v>184</v>
      </c>
      <c r="AR423" s="218" t="s">
        <v>118</v>
      </c>
      <c r="AS423" s="218"/>
      <c r="AT423" s="218"/>
      <c r="AU423" s="218"/>
      <c r="AV423" s="218"/>
      <c r="AW423" s="218"/>
      <c r="AX423" s="218"/>
      <c r="AY423" s="218"/>
      <c r="AZ423" s="218"/>
      <c r="BA423" s="218"/>
      <c r="BB423" s="218"/>
      <c r="BC423" s="218"/>
      <c r="BD423" s="218"/>
      <c r="BE423" s="218"/>
      <c r="BF423" s="218"/>
      <c r="BG423" s="218"/>
      <c r="BH423" s="218"/>
      <c r="BI423" s="218"/>
      <c r="BJ423" s="222"/>
      <c r="BK423" s="199"/>
      <c r="BL423" s="218" t="s">
        <v>84</v>
      </c>
      <c r="BM423" s="218"/>
      <c r="BN423" s="218"/>
      <c r="BO423" s="218"/>
      <c r="BP423" s="218" t="s">
        <v>373</v>
      </c>
      <c r="BQ423" s="218"/>
      <c r="BR423" s="218"/>
      <c r="BS423" s="218"/>
      <c r="BT423" s="218"/>
      <c r="BU423" s="218"/>
      <c r="BV423" s="218"/>
      <c r="BW423" s="218"/>
      <c r="BX423" s="218"/>
      <c r="BY423" s="199"/>
      <c r="BZ423" s="228" t="s">
        <v>84</v>
      </c>
      <c r="CA423" s="228"/>
      <c r="CB423" s="229">
        <f t="shared" si="121"/>
        <v>0</v>
      </c>
      <c r="CC423" s="218"/>
      <c r="CD423" s="228"/>
      <c r="CE423" s="230"/>
      <c r="CF423" s="230"/>
      <c r="CG423" s="230"/>
      <c r="CH423" s="230"/>
      <c r="CI423" s="230"/>
      <c r="CJ423" s="230"/>
      <c r="CK423" s="230"/>
      <c r="CL423" s="230"/>
      <c r="CM423" s="230"/>
      <c r="CN423" s="218" t="s">
        <v>590</v>
      </c>
      <c r="CO423" s="199"/>
      <c r="CP423" s="230" t="s">
        <v>80</v>
      </c>
      <c r="CQ423" s="232">
        <v>16043450</v>
      </c>
      <c r="CR423" s="230">
        <f>CQ423*150/10^9</f>
        <v>2.4065175</v>
      </c>
      <c r="CS423" s="230">
        <v>859.7</v>
      </c>
      <c r="CT423" s="230" t="s">
        <v>103</v>
      </c>
      <c r="CU423" s="230"/>
      <c r="CV423" s="230"/>
      <c r="CW423" s="230"/>
    </row>
    <row r="424" ht="51" hidden="1" spans="1:101">
      <c r="A424" s="191">
        <v>1497</v>
      </c>
      <c r="B424" s="192" t="s">
        <v>1561</v>
      </c>
      <c r="C424" s="193" t="s">
        <v>1562</v>
      </c>
      <c r="D424" s="191" t="s">
        <v>122</v>
      </c>
      <c r="E424" s="199"/>
      <c r="F424" s="199"/>
      <c r="G424" s="199"/>
      <c r="H424" s="200" t="s">
        <v>162</v>
      </c>
      <c r="I424" s="204" t="s">
        <v>1563</v>
      </c>
      <c r="J424" s="202"/>
      <c r="K424" s="202"/>
      <c r="L424" s="164" t="str">
        <f>_xlfn.IFNA(VLOOKUP(B424,'[1]CDM Patients Data'!$B$1266:$O$5000,7,FALSE),"")</f>
        <v>Ovary</v>
      </c>
      <c r="M424" s="164" t="str">
        <f>_xlfn.IFNA(VLOOKUP(B424,'[1]CDM Patients Data'!$B$1266:$O$5000,8,FALSE),"")</f>
        <v>Ovary</v>
      </c>
      <c r="N424" s="164" t="str">
        <f>_xlfn.IFNA(VLOOKUP(B424,'[1]CDM Patients Data'!$B$1266:$O$5000,9,FALSE),"")</f>
        <v>NA</v>
      </c>
      <c r="O424" s="164" t="str">
        <f>_xlfn.IFNA(VLOOKUP(B424,'[1]CDM Patients Data'!$B$1266:$O$3492,10,FALSE),"")</f>
        <v>Unknown</v>
      </c>
      <c r="P424" s="164">
        <f>_xlfn.IFNA(VLOOKUP(B424,'[1]CDM Patients Data'!$B$1266:$O$3492,11,FALSE),"")</f>
        <v>0</v>
      </c>
      <c r="Q424" s="164">
        <f>_xlfn.IFNA(VLOOKUP(B424,'[1]CDM Patients Data'!$B$1266:$O$3492,12,FALSE),"")</f>
        <v>0</v>
      </c>
      <c r="R424" s="164">
        <f>_xlfn.IFNA(VLOOKUP(B424,'[1]CDM Patients Data'!$B$1266:$O$3492,13,FALSE),"")</f>
        <v>0</v>
      </c>
      <c r="S424" s="164">
        <f>_xlfn.IFNA(VLOOKUP(B424,'[1]CDM Patients Data'!$B$1266:$O$3492,14,FALSE),"")</f>
        <v>0</v>
      </c>
      <c r="T424" s="164">
        <f>_xlfn.IFNA(VLOOKUP(B424,'[1]CDM Patients Data'!$B$1266:$N$5000,6,FALSE),"")</f>
        <v>0</v>
      </c>
      <c r="U424" s="164" t="s">
        <v>73</v>
      </c>
      <c r="V424" s="164" t="s">
        <v>73</v>
      </c>
      <c r="W424" s="164" t="s">
        <v>74</v>
      </c>
      <c r="X424" s="164" t="s">
        <v>131</v>
      </c>
      <c r="Y424" s="164"/>
      <c r="Z424" s="164"/>
      <c r="AA424" s="164"/>
      <c r="AB424" s="164"/>
      <c r="AC424" s="210"/>
      <c r="AD424" s="211"/>
      <c r="AE424" s="211"/>
      <c r="AF424" s="199"/>
      <c r="AG424" s="199"/>
      <c r="AH424" s="214" t="s">
        <v>79</v>
      </c>
      <c r="AI424" s="199"/>
      <c r="AJ424" s="199"/>
      <c r="AK424" s="218" t="s">
        <v>80</v>
      </c>
      <c r="AL424" s="220">
        <v>47885729</v>
      </c>
      <c r="AM424" s="218">
        <v>14.3657187</v>
      </c>
      <c r="AN424" s="218">
        <v>160</v>
      </c>
      <c r="AO424" s="218" t="s">
        <v>81</v>
      </c>
      <c r="AP424" s="218"/>
      <c r="AQ424" s="218"/>
      <c r="AR424" s="218"/>
      <c r="AS424" s="218"/>
      <c r="AT424" s="218"/>
      <c r="AU424" s="218"/>
      <c r="AV424" s="218"/>
      <c r="AW424" s="218"/>
      <c r="AX424" s="218"/>
      <c r="AY424" s="218"/>
      <c r="AZ424" s="218"/>
      <c r="BA424" s="218"/>
      <c r="BB424" s="218"/>
      <c r="BC424" s="218"/>
      <c r="BD424" s="218"/>
      <c r="BE424" s="218">
        <v>11.9</v>
      </c>
      <c r="BF424" s="218"/>
      <c r="BG424" s="218" t="str">
        <f t="shared" ref="BG424:BG428" si="129">IF(BE424&gt;15,"MSI-H",IF(BE424="","NA",IF(BE424&lt;15,"MSS")))</f>
        <v>MSS</v>
      </c>
      <c r="BH424" s="218"/>
      <c r="BI424" s="218"/>
      <c r="BJ424" s="222"/>
      <c r="BK424" s="199"/>
      <c r="BL424" s="218" t="s">
        <v>84</v>
      </c>
      <c r="BM424" s="218"/>
      <c r="BN424" s="218"/>
      <c r="BO424" s="218"/>
      <c r="BP424" s="218" t="s">
        <v>373</v>
      </c>
      <c r="BQ424" s="218"/>
      <c r="BR424" s="218"/>
      <c r="BS424" s="218"/>
      <c r="BT424" s="218"/>
      <c r="BU424" s="218"/>
      <c r="BV424" s="218"/>
      <c r="BW424" s="218"/>
      <c r="BX424" s="218"/>
      <c r="BY424" s="199"/>
      <c r="BZ424" s="228" t="s">
        <v>84</v>
      </c>
      <c r="CA424" s="228"/>
      <c r="CB424" s="229">
        <f t="shared" si="121"/>
        <v>0</v>
      </c>
      <c r="CC424" s="218"/>
      <c r="CD424" s="228"/>
      <c r="CE424" s="230"/>
      <c r="CF424" s="230"/>
      <c r="CG424" s="230"/>
      <c r="CH424" s="230"/>
      <c r="CI424" s="230"/>
      <c r="CJ424" s="230"/>
      <c r="CK424" s="230"/>
      <c r="CL424" s="230"/>
      <c r="CM424" s="230"/>
      <c r="CN424" s="218"/>
      <c r="CO424" s="199"/>
      <c r="CP424" s="230" t="s">
        <v>84</v>
      </c>
      <c r="CQ424" s="232"/>
      <c r="CR424" s="230"/>
      <c r="CS424" s="230"/>
      <c r="CT424" s="230"/>
      <c r="CU424" s="230"/>
      <c r="CV424" s="230"/>
      <c r="CW424" s="230" t="s">
        <v>153</v>
      </c>
    </row>
    <row r="425" ht="30" hidden="1" spans="1:101">
      <c r="A425" s="191">
        <v>1498</v>
      </c>
      <c r="B425" s="192" t="s">
        <v>1564</v>
      </c>
      <c r="C425" s="193" t="s">
        <v>1565</v>
      </c>
      <c r="D425" s="191" t="s">
        <v>71</v>
      </c>
      <c r="E425" s="199"/>
      <c r="F425" s="199"/>
      <c r="G425" s="199"/>
      <c r="H425" s="200"/>
      <c r="I425" s="204"/>
      <c r="J425" s="202"/>
      <c r="K425" s="202"/>
      <c r="L425" s="164" t="str">
        <f>_xlfn.IFNA(VLOOKUP(B425,'[1]CDM Patients Data'!$B$1266:$O$5000,7,FALSE),"")</f>
        <v>Prostate</v>
      </c>
      <c r="M425" s="164">
        <f>_xlfn.IFNA(VLOOKUP(B425,'[1]CDM Patients Data'!$B$1266:$O$5000,8,FALSE),"")</f>
        <v>0</v>
      </c>
      <c r="N425" s="164" t="str">
        <f>_xlfn.IFNA(VLOOKUP(B425,'[1]CDM Patients Data'!$B$1266:$O$5000,9,FALSE),"")</f>
        <v>Adenocarcinoma NOS</v>
      </c>
      <c r="O425" s="164" t="str">
        <f>_xlfn.IFNA(VLOOKUP(B425,'[1]CDM Patients Data'!$B$1266:$O$3492,10,FALSE),"")</f>
        <v>Not a paired site</v>
      </c>
      <c r="P425" s="164">
        <f>_xlfn.IFNA(VLOOKUP(B425,'[1]CDM Patients Data'!$B$1266:$O$3492,11,FALSE),"")</f>
        <v>0</v>
      </c>
      <c r="Q425" s="164">
        <f>_xlfn.IFNA(VLOOKUP(B425,'[1]CDM Patients Data'!$B$1266:$O$3492,12,FALSE),"")</f>
        <v>0</v>
      </c>
      <c r="R425" s="164">
        <f>_xlfn.IFNA(VLOOKUP(B425,'[1]CDM Patients Data'!$B$1266:$O$3492,13,FALSE),"")</f>
        <v>0</v>
      </c>
      <c r="S425" s="164">
        <f>_xlfn.IFNA(VLOOKUP(B425,'[1]CDM Patients Data'!$B$1266:$O$3492,14,FALSE),"")</f>
        <v>0</v>
      </c>
      <c r="T425" s="164">
        <f>_xlfn.IFNA(VLOOKUP(B425,'[1]CDM Patients Data'!$B$1266:$N$5000,6,FALSE),"")</f>
        <v>0</v>
      </c>
      <c r="U425" s="164" t="s">
        <v>128</v>
      </c>
      <c r="V425" s="164" t="s">
        <v>129</v>
      </c>
      <c r="W425" s="164" t="s">
        <v>130</v>
      </c>
      <c r="X425" s="164" t="s">
        <v>131</v>
      </c>
      <c r="Y425" s="164"/>
      <c r="Z425" s="164"/>
      <c r="AA425" s="164"/>
      <c r="AB425" s="164"/>
      <c r="AC425" s="210"/>
      <c r="AD425" s="211"/>
      <c r="AE425" s="211" t="s">
        <v>78</v>
      </c>
      <c r="AF425" s="199"/>
      <c r="AG425" s="199"/>
      <c r="AH425" s="214" t="s">
        <v>79</v>
      </c>
      <c r="AI425" s="199"/>
      <c r="AJ425" s="199"/>
      <c r="AK425" s="218" t="s">
        <v>84</v>
      </c>
      <c r="AL425" s="220">
        <v>75091178</v>
      </c>
      <c r="AM425" s="218">
        <v>22.5273534</v>
      </c>
      <c r="AN425" s="218">
        <v>104.1</v>
      </c>
      <c r="AO425" s="218" t="s">
        <v>76</v>
      </c>
      <c r="AP425" s="218" t="s">
        <v>118</v>
      </c>
      <c r="AQ425" s="218"/>
      <c r="AR425" s="218"/>
      <c r="AS425" s="218"/>
      <c r="AT425" s="218"/>
      <c r="AU425" s="218"/>
      <c r="AV425" s="218"/>
      <c r="AW425" s="218"/>
      <c r="AX425" s="218"/>
      <c r="AY425" s="218"/>
      <c r="AZ425" s="218"/>
      <c r="BA425" s="218"/>
      <c r="BB425" s="218"/>
      <c r="BC425" s="218"/>
      <c r="BD425" s="218">
        <v>1.83</v>
      </c>
      <c r="BE425" s="218">
        <v>12.26</v>
      </c>
      <c r="BF425" s="218" t="str">
        <f t="shared" ref="BF425:BF428" si="130">IF(BD425&gt;15,"HIGH",IF(BD425="","NA",IF(BD425="CE-Awaited for standardization","UNDER_STANDARDIZATION",IF(BD425&lt;15,"LOW"))))</f>
        <v>LOW</v>
      </c>
      <c r="BG425" s="218" t="str">
        <f t="shared" si="129"/>
        <v>MSS</v>
      </c>
      <c r="BH425" s="218"/>
      <c r="BI425" s="218"/>
      <c r="BJ425" s="222"/>
      <c r="BK425" s="199"/>
      <c r="BL425" s="218" t="s">
        <v>84</v>
      </c>
      <c r="BM425" s="218"/>
      <c r="BN425" s="218"/>
      <c r="BO425" s="218"/>
      <c r="BP425" s="218" t="s">
        <v>373</v>
      </c>
      <c r="BQ425" s="218"/>
      <c r="BR425" s="218"/>
      <c r="BS425" s="218"/>
      <c r="BT425" s="218"/>
      <c r="BU425" s="218"/>
      <c r="BV425" s="218"/>
      <c r="BW425" s="218"/>
      <c r="BX425" s="218"/>
      <c r="BY425" s="199"/>
      <c r="BZ425" s="228" t="s">
        <v>84</v>
      </c>
      <c r="CA425" s="228"/>
      <c r="CB425" s="229">
        <f t="shared" si="121"/>
        <v>0</v>
      </c>
      <c r="CC425" s="218"/>
      <c r="CD425" s="228"/>
      <c r="CE425" s="230"/>
      <c r="CF425" s="230"/>
      <c r="CG425" s="230"/>
      <c r="CH425" s="230"/>
      <c r="CI425" s="230"/>
      <c r="CJ425" s="230"/>
      <c r="CK425" s="230"/>
      <c r="CL425" s="230"/>
      <c r="CM425" s="230"/>
      <c r="CN425" s="218" t="s">
        <v>159</v>
      </c>
      <c r="CO425" s="199"/>
      <c r="CP425" s="230" t="s">
        <v>84</v>
      </c>
      <c r="CQ425" s="232"/>
      <c r="CR425" s="230"/>
      <c r="CS425" s="230"/>
      <c r="CT425" s="230"/>
      <c r="CU425" s="230"/>
      <c r="CV425" s="230"/>
      <c r="CW425" s="230"/>
    </row>
    <row r="426" ht="45" hidden="1" spans="1:101">
      <c r="A426" s="191">
        <v>1499</v>
      </c>
      <c r="B426" s="192" t="s">
        <v>1566</v>
      </c>
      <c r="C426" s="193" t="s">
        <v>1567</v>
      </c>
      <c r="D426" s="191" t="s">
        <v>71</v>
      </c>
      <c r="E426" s="199"/>
      <c r="F426" s="199"/>
      <c r="G426" s="199"/>
      <c r="H426" s="200"/>
      <c r="I426" s="204"/>
      <c r="J426" s="202"/>
      <c r="K426" s="202"/>
      <c r="L426" s="164" t="str">
        <f>_xlfn.IFNA(VLOOKUP(B426,'[1]CDM Patients Data'!$B$1266:$O$5000,7,FALSE),"")</f>
        <v>Other and unspecified biliary tract</v>
      </c>
      <c r="M426" s="164">
        <f>_xlfn.IFNA(VLOOKUP(B426,'[1]CDM Patients Data'!$B$1266:$O$5000,8,FALSE),"")</f>
        <v>0</v>
      </c>
      <c r="N426" s="164" t="str">
        <f>_xlfn.IFNA(VLOOKUP(B426,'[1]CDM Patients Data'!$B$1266:$O$5000,9,FALSE),"")</f>
        <v>Adenocarcinoma NOS</v>
      </c>
      <c r="O426" s="164" t="str">
        <f>_xlfn.IFNA(VLOOKUP(B426,'[1]CDM Patients Data'!$B$1266:$O$3492,10,FALSE),"")</f>
        <v>Not a paired site</v>
      </c>
      <c r="P426" s="164">
        <f>_xlfn.IFNA(VLOOKUP(B426,'[1]CDM Patients Data'!$B$1266:$O$3492,11,FALSE),"")</f>
        <v>0</v>
      </c>
      <c r="Q426" s="164">
        <f>_xlfn.IFNA(VLOOKUP(B426,'[1]CDM Patients Data'!$B$1266:$O$3492,12,FALSE),"")</f>
        <v>0</v>
      </c>
      <c r="R426" s="164">
        <f>_xlfn.IFNA(VLOOKUP(B426,'[1]CDM Patients Data'!$B$1266:$O$3492,13,FALSE),"")</f>
        <v>0</v>
      </c>
      <c r="S426" s="164">
        <f>_xlfn.IFNA(VLOOKUP(B426,'[1]CDM Patients Data'!$B$1266:$O$3492,14,FALSE),"")</f>
        <v>0</v>
      </c>
      <c r="T426" s="164">
        <f>_xlfn.IFNA(VLOOKUP(B426,'[1]CDM Patients Data'!$B$1266:$N$5000,6,FALSE),"")</f>
        <v>0</v>
      </c>
      <c r="U426" s="164" t="s">
        <v>737</v>
      </c>
      <c r="V426" s="164" t="s">
        <v>738</v>
      </c>
      <c r="W426" s="164" t="s">
        <v>130</v>
      </c>
      <c r="X426" s="164" t="s">
        <v>131</v>
      </c>
      <c r="Y426" s="164"/>
      <c r="Z426" s="164"/>
      <c r="AA426" s="164"/>
      <c r="AB426" s="164"/>
      <c r="AC426" s="210"/>
      <c r="AD426" s="211"/>
      <c r="AE426" s="211" t="s">
        <v>78</v>
      </c>
      <c r="AF426" s="199"/>
      <c r="AG426" s="199"/>
      <c r="AH426" s="214" t="s">
        <v>79</v>
      </c>
      <c r="AI426" s="199"/>
      <c r="AJ426" s="199"/>
      <c r="AK426" s="218" t="s">
        <v>80</v>
      </c>
      <c r="AL426" s="220">
        <v>44836352</v>
      </c>
      <c r="AM426" s="218">
        <v>13.4509056</v>
      </c>
      <c r="AN426" s="218">
        <v>124</v>
      </c>
      <c r="AO426" s="218" t="s">
        <v>81</v>
      </c>
      <c r="AP426" s="218"/>
      <c r="AQ426" s="218"/>
      <c r="AR426" s="218"/>
      <c r="AS426" s="218"/>
      <c r="AT426" s="218"/>
      <c r="AU426" s="218"/>
      <c r="AV426" s="218"/>
      <c r="AW426" s="218"/>
      <c r="AX426" s="218"/>
      <c r="AY426" s="218"/>
      <c r="AZ426" s="218"/>
      <c r="BA426" s="218"/>
      <c r="BB426" s="218"/>
      <c r="BC426" s="218"/>
      <c r="BD426" s="218"/>
      <c r="BE426" s="218"/>
      <c r="BF426" s="218"/>
      <c r="BG426" s="218"/>
      <c r="BH426" s="218"/>
      <c r="BI426" s="218"/>
      <c r="BJ426" s="222"/>
      <c r="BK426" s="199"/>
      <c r="BL426" s="218" t="s">
        <v>84</v>
      </c>
      <c r="BM426" s="218"/>
      <c r="BN426" s="218"/>
      <c r="BO426" s="218"/>
      <c r="BP426" s="218" t="s">
        <v>373</v>
      </c>
      <c r="BQ426" s="218"/>
      <c r="BR426" s="218"/>
      <c r="BS426" s="218"/>
      <c r="BT426" s="218"/>
      <c r="BU426" s="218"/>
      <c r="BV426" s="218"/>
      <c r="BW426" s="218"/>
      <c r="BX426" s="218"/>
      <c r="BY426" s="199"/>
      <c r="BZ426" s="228" t="s">
        <v>84</v>
      </c>
      <c r="CA426" s="228"/>
      <c r="CB426" s="229">
        <f t="shared" si="121"/>
        <v>0</v>
      </c>
      <c r="CC426" s="218"/>
      <c r="CD426" s="228"/>
      <c r="CE426" s="230"/>
      <c r="CF426" s="230"/>
      <c r="CG426" s="230"/>
      <c r="CH426" s="230"/>
      <c r="CI426" s="230"/>
      <c r="CJ426" s="230"/>
      <c r="CK426" s="230"/>
      <c r="CL426" s="230"/>
      <c r="CM426" s="230"/>
      <c r="CN426" s="218" t="s">
        <v>159</v>
      </c>
      <c r="CO426" s="199"/>
      <c r="CP426" s="230" t="s">
        <v>84</v>
      </c>
      <c r="CQ426" s="232"/>
      <c r="CR426" s="230"/>
      <c r="CS426" s="230"/>
      <c r="CT426" s="230"/>
      <c r="CU426" s="230"/>
      <c r="CV426" s="230"/>
      <c r="CW426" s="230"/>
    </row>
    <row r="427" ht="75" hidden="1" spans="1:101">
      <c r="A427" s="191">
        <v>1500</v>
      </c>
      <c r="B427" s="192" t="s">
        <v>1568</v>
      </c>
      <c r="C427" s="193" t="s">
        <v>1569</v>
      </c>
      <c r="D427" s="191" t="s">
        <v>71</v>
      </c>
      <c r="E427" s="199"/>
      <c r="F427" s="199"/>
      <c r="G427" s="199"/>
      <c r="H427" s="200" t="s">
        <v>1570</v>
      </c>
      <c r="I427" s="204"/>
      <c r="J427" s="202"/>
      <c r="K427" s="202"/>
      <c r="L427" s="164" t="str">
        <f>_xlfn.IFNA(VLOOKUP(B427,'[1]CDM Patients Data'!$B$1266:$O$5000,7,FALSE),"")</f>
        <v>Anal Canal and anus</v>
      </c>
      <c r="M427" s="164">
        <f>_xlfn.IFNA(VLOOKUP(B427,'[1]CDM Patients Data'!$B$1266:$O$5000,8,FALSE),"")</f>
        <v>0</v>
      </c>
      <c r="N427" s="164" t="str">
        <f>_xlfn.IFNA(VLOOKUP(B427,'[1]CDM Patients Data'!$B$1266:$O$5000,9,FALSE),"")</f>
        <v>Adenocarcinoma NOS</v>
      </c>
      <c r="O427" s="164" t="str">
        <f>_xlfn.IFNA(VLOOKUP(B427,'[1]CDM Patients Data'!$B$1266:$O$3492,10,FALSE),"")</f>
        <v>Not a paired site</v>
      </c>
      <c r="P427" s="164">
        <f>_xlfn.IFNA(VLOOKUP(B427,'[1]CDM Patients Data'!$B$1266:$O$3492,11,FALSE),"")</f>
        <v>0</v>
      </c>
      <c r="Q427" s="164">
        <f>_xlfn.IFNA(VLOOKUP(B427,'[1]CDM Patients Data'!$B$1266:$O$3492,12,FALSE),"")</f>
        <v>0</v>
      </c>
      <c r="R427" s="164">
        <f>_xlfn.IFNA(VLOOKUP(B427,'[1]CDM Patients Data'!$B$1266:$O$3492,13,FALSE),"")</f>
        <v>0</v>
      </c>
      <c r="S427" s="164">
        <f>_xlfn.IFNA(VLOOKUP(B427,'[1]CDM Patients Data'!$B$1266:$O$3492,14,FALSE),"")</f>
        <v>0</v>
      </c>
      <c r="T427" s="164">
        <f>_xlfn.IFNA(VLOOKUP(B427,'[1]CDM Patients Data'!$B$1266:$N$5000,6,FALSE),"")</f>
        <v>0</v>
      </c>
      <c r="U427" s="164" t="s">
        <v>832</v>
      </c>
      <c r="V427" s="164" t="s">
        <v>833</v>
      </c>
      <c r="W427" s="164" t="s">
        <v>130</v>
      </c>
      <c r="X427" s="164" t="s">
        <v>131</v>
      </c>
      <c r="Y427" s="164"/>
      <c r="Z427" s="164"/>
      <c r="AA427" s="164"/>
      <c r="AB427" s="164"/>
      <c r="AC427" s="210"/>
      <c r="AD427" s="211"/>
      <c r="AE427" s="211" t="s">
        <v>78</v>
      </c>
      <c r="AF427" s="199"/>
      <c r="AG427" s="199"/>
      <c r="AH427" s="214" t="s">
        <v>1571</v>
      </c>
      <c r="AI427" s="199"/>
      <c r="AJ427" s="199"/>
      <c r="AK427" s="218" t="s">
        <v>80</v>
      </c>
      <c r="AL427" s="220">
        <v>58288319</v>
      </c>
      <c r="AM427" s="218">
        <v>17.4864957</v>
      </c>
      <c r="AN427" s="218">
        <v>164.9</v>
      </c>
      <c r="AO427" s="218" t="s">
        <v>81</v>
      </c>
      <c r="AP427" s="218" t="s">
        <v>118</v>
      </c>
      <c r="AQ427" s="218" t="s">
        <v>1572</v>
      </c>
      <c r="AR427" s="218"/>
      <c r="AS427" s="218"/>
      <c r="AT427" s="218"/>
      <c r="AU427" s="218"/>
      <c r="AV427" s="218"/>
      <c r="AW427" s="218"/>
      <c r="AX427" s="218"/>
      <c r="AY427" s="218"/>
      <c r="AZ427" s="218"/>
      <c r="BA427" s="218"/>
      <c r="BB427" s="218"/>
      <c r="BC427" s="218"/>
      <c r="BD427" s="218">
        <v>15.12</v>
      </c>
      <c r="BE427" s="218">
        <v>11.67</v>
      </c>
      <c r="BF427" s="218" t="str">
        <f t="shared" si="130"/>
        <v>HIGH</v>
      </c>
      <c r="BG427" s="218" t="str">
        <f t="shared" si="129"/>
        <v>MSS</v>
      </c>
      <c r="BH427" s="218"/>
      <c r="BI427" s="218"/>
      <c r="BJ427" s="222"/>
      <c r="BK427" s="199"/>
      <c r="BL427" s="218" t="s">
        <v>84</v>
      </c>
      <c r="BM427" s="218"/>
      <c r="BN427" s="218"/>
      <c r="BO427" s="218"/>
      <c r="BP427" s="218" t="s">
        <v>373</v>
      </c>
      <c r="BQ427" s="218"/>
      <c r="BR427" s="218"/>
      <c r="BS427" s="218"/>
      <c r="BT427" s="218"/>
      <c r="BU427" s="218"/>
      <c r="BV427" s="218"/>
      <c r="BW427" s="218"/>
      <c r="BX427" s="218"/>
      <c r="BY427" s="199"/>
      <c r="BZ427" s="228" t="s">
        <v>84</v>
      </c>
      <c r="CA427" s="228"/>
      <c r="CB427" s="229">
        <f t="shared" si="121"/>
        <v>0</v>
      </c>
      <c r="CC427" s="218"/>
      <c r="CD427" s="228"/>
      <c r="CE427" s="230"/>
      <c r="CF427" s="230"/>
      <c r="CG427" s="230"/>
      <c r="CH427" s="230"/>
      <c r="CI427" s="230"/>
      <c r="CJ427" s="230"/>
      <c r="CK427" s="230"/>
      <c r="CL427" s="230"/>
      <c r="CM427" s="230"/>
      <c r="CN427" s="218" t="s">
        <v>159</v>
      </c>
      <c r="CO427" s="199"/>
      <c r="CP427" s="230" t="s">
        <v>84</v>
      </c>
      <c r="CQ427" s="232"/>
      <c r="CR427" s="230"/>
      <c r="CS427" s="230"/>
      <c r="CT427" s="230"/>
      <c r="CU427" s="230"/>
      <c r="CV427" s="230"/>
      <c r="CW427" s="230"/>
    </row>
    <row r="428" ht="60" hidden="1" spans="1:101">
      <c r="A428" s="191">
        <v>1501</v>
      </c>
      <c r="B428" s="192" t="s">
        <v>1573</v>
      </c>
      <c r="C428" s="193" t="s">
        <v>1574</v>
      </c>
      <c r="D428" s="191" t="s">
        <v>111</v>
      </c>
      <c r="E428" s="199"/>
      <c r="F428" s="199"/>
      <c r="G428" s="199"/>
      <c r="H428" s="200" t="s">
        <v>366</v>
      </c>
      <c r="I428" s="204"/>
      <c r="J428" s="202"/>
      <c r="K428" s="202"/>
      <c r="L428" s="164" t="str">
        <f>_xlfn.IFNA(VLOOKUP(B428,'[1]CDM Patients Data'!$B$1266:$O$5000,7,FALSE),"")</f>
        <v>Lung</v>
      </c>
      <c r="M428" s="164" t="str">
        <f>_xlfn.IFNA(VLOOKUP(B428,'[1]CDM Patients Data'!$B$1266:$O$5000,8,FALSE),"")</f>
        <v>Lower lobe, lung</v>
      </c>
      <c r="N428" s="164" t="str">
        <f>_xlfn.IFNA(VLOOKUP(B428,'[1]CDM Patients Data'!$B$1266:$O$5000,9,FALSE),"")</f>
        <v>Squamous cell carcinoma, NOS</v>
      </c>
      <c r="O428" s="164" t="str">
        <f>_xlfn.IFNA(VLOOKUP(B428,'[1]CDM Patients Data'!$B$1266:$O$3492,10,FALSE),"")</f>
        <v>Left</v>
      </c>
      <c r="P428" s="164">
        <f>_xlfn.IFNA(VLOOKUP(B428,'[1]CDM Patients Data'!$B$1266:$O$3492,11,FALSE),"")</f>
        <v>0</v>
      </c>
      <c r="Q428" s="164">
        <f>_xlfn.IFNA(VLOOKUP(B428,'[1]CDM Patients Data'!$B$1266:$O$3492,12,FALSE),"")</f>
        <v>0</v>
      </c>
      <c r="R428" s="164">
        <f>_xlfn.IFNA(VLOOKUP(B428,'[1]CDM Patients Data'!$B$1266:$O$3492,13,FALSE),"")</f>
        <v>0</v>
      </c>
      <c r="S428" s="164">
        <f>_xlfn.IFNA(VLOOKUP(B428,'[1]CDM Patients Data'!$B$1266:$O$3492,14,FALSE),"")</f>
        <v>0</v>
      </c>
      <c r="T428" s="164">
        <f>_xlfn.IFNA(VLOOKUP(B428,'[1]CDM Patients Data'!$B$1266:$N$5000,6,FALSE),"")</f>
        <v>0</v>
      </c>
      <c r="U428" s="164" t="s">
        <v>224</v>
      </c>
      <c r="V428" s="164" t="s">
        <v>225</v>
      </c>
      <c r="W428" s="164" t="s">
        <v>92</v>
      </c>
      <c r="X428" s="164" t="s">
        <v>139</v>
      </c>
      <c r="Y428" s="164"/>
      <c r="Z428" s="164"/>
      <c r="AA428" s="164"/>
      <c r="AB428" s="164"/>
      <c r="AC428" s="210"/>
      <c r="AD428" s="211"/>
      <c r="AE428" s="211" t="s">
        <v>78</v>
      </c>
      <c r="AF428" s="199"/>
      <c r="AG428" s="199"/>
      <c r="AH428" s="215"/>
      <c r="AI428" s="199"/>
      <c r="AJ428" s="199"/>
      <c r="AK428" s="218" t="s">
        <v>84</v>
      </c>
      <c r="AL428" s="220"/>
      <c r="AM428" s="218"/>
      <c r="AN428" s="218"/>
      <c r="AO428" s="218" t="s">
        <v>76</v>
      </c>
      <c r="AP428" s="218"/>
      <c r="AQ428" s="218"/>
      <c r="AR428" s="218"/>
      <c r="AS428" s="218"/>
      <c r="AT428" s="218"/>
      <c r="AU428" s="218"/>
      <c r="AV428" s="218"/>
      <c r="AW428" s="218"/>
      <c r="AX428" s="218"/>
      <c r="AY428" s="218"/>
      <c r="AZ428" s="218"/>
      <c r="BA428" s="218"/>
      <c r="BB428" s="218"/>
      <c r="BC428" s="218"/>
      <c r="BD428" s="218">
        <v>34.34</v>
      </c>
      <c r="BE428" s="218">
        <v>8.37</v>
      </c>
      <c r="BF428" s="218" t="str">
        <f t="shared" si="130"/>
        <v>HIGH</v>
      </c>
      <c r="BG428" s="218" t="str">
        <f t="shared" si="129"/>
        <v>MSS</v>
      </c>
      <c r="BH428" s="218"/>
      <c r="BI428" s="218"/>
      <c r="BJ428" s="222"/>
      <c r="BK428" s="199"/>
      <c r="BL428" s="218" t="s">
        <v>84</v>
      </c>
      <c r="BM428" s="218"/>
      <c r="BN428" s="218"/>
      <c r="BO428" s="218"/>
      <c r="BP428" s="218" t="s">
        <v>373</v>
      </c>
      <c r="BQ428" s="218"/>
      <c r="BR428" s="218"/>
      <c r="BS428" s="218"/>
      <c r="BT428" s="218"/>
      <c r="BU428" s="218"/>
      <c r="BV428" s="218"/>
      <c r="BW428" s="218"/>
      <c r="BX428" s="218"/>
      <c r="BY428" s="199"/>
      <c r="BZ428" s="228" t="s">
        <v>84</v>
      </c>
      <c r="CA428" s="228"/>
      <c r="CB428" s="229">
        <f t="shared" si="121"/>
        <v>0</v>
      </c>
      <c r="CC428" s="218"/>
      <c r="CD428" s="228"/>
      <c r="CE428" s="230"/>
      <c r="CF428" s="230"/>
      <c r="CG428" s="230"/>
      <c r="CH428" s="230"/>
      <c r="CI428" s="230"/>
      <c r="CJ428" s="230"/>
      <c r="CK428" s="230"/>
      <c r="CL428" s="230"/>
      <c r="CM428" s="230"/>
      <c r="CN428" s="218"/>
      <c r="CO428" s="199"/>
      <c r="CP428" s="230" t="s">
        <v>84</v>
      </c>
      <c r="CQ428" s="232"/>
      <c r="CR428" s="230"/>
      <c r="CS428" s="230"/>
      <c r="CT428" s="230"/>
      <c r="CU428" s="230"/>
      <c r="CV428" s="230"/>
      <c r="CW428" s="230" t="s">
        <v>153</v>
      </c>
    </row>
    <row r="429" ht="45" hidden="1" spans="1:101">
      <c r="A429" s="191">
        <v>1502</v>
      </c>
      <c r="B429" s="192" t="s">
        <v>1575</v>
      </c>
      <c r="C429" s="193" t="s">
        <v>1576</v>
      </c>
      <c r="D429" s="191" t="s">
        <v>111</v>
      </c>
      <c r="E429" s="199"/>
      <c r="F429" s="199"/>
      <c r="G429" s="199"/>
      <c r="H429" s="200" t="s">
        <v>354</v>
      </c>
      <c r="I429" s="204"/>
      <c r="J429" s="202"/>
      <c r="K429" s="202"/>
      <c r="L429" s="164" t="str">
        <f>_xlfn.IFNA(VLOOKUP(B429,'[1]CDM Patients Data'!$B$1266:$O$5000,7,FALSE),"")</f>
        <v>Breast</v>
      </c>
      <c r="M429" s="164">
        <f>_xlfn.IFNA(VLOOKUP(B429,'[1]CDM Patients Data'!$B$1266:$O$5000,8,FALSE),"")</f>
        <v>0</v>
      </c>
      <c r="N429" s="164" t="str">
        <f>_xlfn.IFNA(VLOOKUP(B429,'[1]CDM Patients Data'!$B$1266:$O$5000,9,FALSE),"")</f>
        <v>Infiltrating ductular carcinoma</v>
      </c>
      <c r="O429" s="164" t="str">
        <f>_xlfn.IFNA(VLOOKUP(B429,'[1]CDM Patients Data'!$B$1266:$O$3492,10,FALSE),"")</f>
        <v>Right</v>
      </c>
      <c r="P429" s="164">
        <f>_xlfn.IFNA(VLOOKUP(B429,'[1]CDM Patients Data'!$B$1266:$O$3492,11,FALSE),"")</f>
        <v>0</v>
      </c>
      <c r="Q429" s="164">
        <f>_xlfn.IFNA(VLOOKUP(B429,'[1]CDM Patients Data'!$B$1266:$O$3492,12,FALSE),"")</f>
        <v>0</v>
      </c>
      <c r="R429" s="164">
        <f>_xlfn.IFNA(VLOOKUP(B429,'[1]CDM Patients Data'!$B$1266:$O$3492,13,FALSE),"")</f>
        <v>0</v>
      </c>
      <c r="S429" s="164">
        <f>_xlfn.IFNA(VLOOKUP(B429,'[1]CDM Patients Data'!$B$1266:$O$3492,14,FALSE),"")</f>
        <v>0</v>
      </c>
      <c r="T429" s="164">
        <f>_xlfn.IFNA(VLOOKUP(B429,'[1]CDM Patients Data'!$B$1266:$N$5000,6,FALSE),"")</f>
        <v>0</v>
      </c>
      <c r="U429" s="164" t="s">
        <v>90</v>
      </c>
      <c r="V429" s="164" t="s">
        <v>207</v>
      </c>
      <c r="W429" s="164" t="s">
        <v>92</v>
      </c>
      <c r="X429" s="164" t="s">
        <v>201</v>
      </c>
      <c r="Y429" s="164"/>
      <c r="Z429" s="164"/>
      <c r="AA429" s="164"/>
      <c r="AB429" s="164"/>
      <c r="AC429" s="210"/>
      <c r="AD429" s="211"/>
      <c r="AE429" s="211" t="s">
        <v>78</v>
      </c>
      <c r="AF429" s="199"/>
      <c r="AG429" s="199"/>
      <c r="AH429" s="215"/>
      <c r="AI429" s="199"/>
      <c r="AJ429" s="199"/>
      <c r="AK429" s="218" t="s">
        <v>84</v>
      </c>
      <c r="AL429" s="220"/>
      <c r="AM429" s="218"/>
      <c r="AN429" s="218"/>
      <c r="AO429" s="218" t="s">
        <v>76</v>
      </c>
      <c r="AP429" s="218"/>
      <c r="AQ429" s="218"/>
      <c r="AR429" s="218"/>
      <c r="AS429" s="218"/>
      <c r="AT429" s="218"/>
      <c r="AU429" s="218"/>
      <c r="AV429" s="218"/>
      <c r="AW429" s="218"/>
      <c r="AX429" s="218"/>
      <c r="AY429" s="218"/>
      <c r="AZ429" s="218"/>
      <c r="BA429" s="218"/>
      <c r="BB429" s="218"/>
      <c r="BC429" s="218"/>
      <c r="BD429" s="218"/>
      <c r="BE429" s="218"/>
      <c r="BF429" s="218"/>
      <c r="BG429" s="218"/>
      <c r="BH429" s="218"/>
      <c r="BI429" s="218"/>
      <c r="BJ429" s="222"/>
      <c r="BK429" s="199"/>
      <c r="BL429" s="218" t="s">
        <v>84</v>
      </c>
      <c r="BM429" s="218"/>
      <c r="BN429" s="218"/>
      <c r="BO429" s="218"/>
      <c r="BP429" s="218" t="s">
        <v>373</v>
      </c>
      <c r="BQ429" s="218"/>
      <c r="BR429" s="218"/>
      <c r="BS429" s="218"/>
      <c r="BT429" s="218"/>
      <c r="BU429" s="218"/>
      <c r="BV429" s="218"/>
      <c r="BW429" s="218"/>
      <c r="BX429" s="218"/>
      <c r="BY429" s="199"/>
      <c r="BZ429" s="228" t="s">
        <v>84</v>
      </c>
      <c r="CA429" s="228"/>
      <c r="CB429" s="229">
        <f t="shared" si="121"/>
        <v>0</v>
      </c>
      <c r="CC429" s="218"/>
      <c r="CD429" s="228"/>
      <c r="CE429" s="230"/>
      <c r="CF429" s="230"/>
      <c r="CG429" s="230"/>
      <c r="CH429" s="230"/>
      <c r="CI429" s="230"/>
      <c r="CJ429" s="230"/>
      <c r="CK429" s="230"/>
      <c r="CL429" s="230"/>
      <c r="CM429" s="230"/>
      <c r="CN429" s="218" t="s">
        <v>590</v>
      </c>
      <c r="CO429" s="199"/>
      <c r="CP429" s="230" t="s">
        <v>80</v>
      </c>
      <c r="CQ429" s="232">
        <v>15964654</v>
      </c>
      <c r="CR429" s="230">
        <f>CQ429*150/10^9</f>
        <v>2.3946981</v>
      </c>
      <c r="CS429" s="230">
        <v>16.6</v>
      </c>
      <c r="CT429" s="230" t="s">
        <v>604</v>
      </c>
      <c r="CU429" s="230"/>
      <c r="CV429" s="230"/>
      <c r="CW429" s="230"/>
    </row>
    <row r="430" ht="30" hidden="1" spans="1:101">
      <c r="A430" s="191">
        <v>1503</v>
      </c>
      <c r="B430" s="192" t="s">
        <v>1577</v>
      </c>
      <c r="C430" s="193" t="s">
        <v>1578</v>
      </c>
      <c r="D430" s="191" t="s">
        <v>88</v>
      </c>
      <c r="E430" s="199"/>
      <c r="F430" s="199"/>
      <c r="G430" s="199"/>
      <c r="H430" s="200" t="s">
        <v>1136</v>
      </c>
      <c r="I430" s="204"/>
      <c r="J430" s="202"/>
      <c r="K430" s="202"/>
      <c r="L430" s="164" t="str">
        <f>_xlfn.IFNA(VLOOKUP(B430,'[1]CDM Patients Data'!$B$1266:$O$5000,7,FALSE),"")</f>
        <v>Ovary</v>
      </c>
      <c r="M430" s="164">
        <f>_xlfn.IFNA(VLOOKUP(B430,'[1]CDM Patients Data'!$B$1266:$O$5000,8,FALSE),"")</f>
        <v>0</v>
      </c>
      <c r="N430" s="164" t="str">
        <f>_xlfn.IFNA(VLOOKUP(B430,'[1]CDM Patients Data'!$B$1266:$O$5000,9,FALSE),"")</f>
        <v>Carcinoma NOS</v>
      </c>
      <c r="O430" s="164" t="str">
        <f>_xlfn.IFNA(VLOOKUP(B430,'[1]CDM Patients Data'!$B$1266:$O$3492,10,FALSE),"")</f>
        <v>Right</v>
      </c>
      <c r="P430" s="164">
        <f>_xlfn.IFNA(VLOOKUP(B430,'[1]CDM Patients Data'!$B$1266:$O$3492,11,FALSE),"")</f>
        <v>0</v>
      </c>
      <c r="Q430" s="164">
        <f>_xlfn.IFNA(VLOOKUP(B430,'[1]CDM Patients Data'!$B$1266:$O$3492,12,FALSE),"")</f>
        <v>0</v>
      </c>
      <c r="R430" s="164">
        <f>_xlfn.IFNA(VLOOKUP(B430,'[1]CDM Patients Data'!$B$1266:$O$3492,13,FALSE),"")</f>
        <v>0</v>
      </c>
      <c r="S430" s="164">
        <f>_xlfn.IFNA(VLOOKUP(B430,'[1]CDM Patients Data'!$B$1266:$O$3492,14,FALSE),"")</f>
        <v>0</v>
      </c>
      <c r="T430" s="164">
        <f>_xlfn.IFNA(VLOOKUP(B430,'[1]CDM Patients Data'!$B$1266:$N$5000,6,FALSE),"")</f>
        <v>0</v>
      </c>
      <c r="U430" s="164" t="s">
        <v>73</v>
      </c>
      <c r="V430" s="164" t="s">
        <v>73</v>
      </c>
      <c r="W430" s="164" t="s">
        <v>102</v>
      </c>
      <c r="X430" s="164" t="s">
        <v>108</v>
      </c>
      <c r="Y430" s="164"/>
      <c r="Z430" s="164"/>
      <c r="AA430" s="164"/>
      <c r="AB430" s="164"/>
      <c r="AC430" s="210"/>
      <c r="AD430" s="211"/>
      <c r="AE430" s="211" t="s">
        <v>78</v>
      </c>
      <c r="AF430" s="199"/>
      <c r="AG430" s="199"/>
      <c r="AH430" s="214" t="s">
        <v>1571</v>
      </c>
      <c r="AI430" s="199"/>
      <c r="AJ430" s="199"/>
      <c r="AK430" s="218" t="s">
        <v>80</v>
      </c>
      <c r="AL430" s="220">
        <v>103304646</v>
      </c>
      <c r="AM430" s="218">
        <v>30.9913938</v>
      </c>
      <c r="AN430" s="218">
        <v>239.7</v>
      </c>
      <c r="AO430" s="218" t="s">
        <v>81</v>
      </c>
      <c r="AP430" s="218" t="s">
        <v>82</v>
      </c>
      <c r="AQ430" s="218"/>
      <c r="AR430" s="218"/>
      <c r="AS430" s="218"/>
      <c r="AT430" s="218"/>
      <c r="AU430" s="218"/>
      <c r="AV430" s="218"/>
      <c r="AW430" s="218"/>
      <c r="AX430" s="218"/>
      <c r="AY430" s="218"/>
      <c r="AZ430" s="218"/>
      <c r="BA430" s="218"/>
      <c r="BB430" s="218"/>
      <c r="BC430" s="218"/>
      <c r="BD430" s="218"/>
      <c r="BE430" s="218"/>
      <c r="BF430" s="218"/>
      <c r="BG430" s="218"/>
      <c r="BH430" s="218"/>
      <c r="BI430" s="218"/>
      <c r="BJ430" s="222"/>
      <c r="BK430" s="199"/>
      <c r="BL430" s="218" t="s">
        <v>84</v>
      </c>
      <c r="BM430" s="218"/>
      <c r="BN430" s="218"/>
      <c r="BO430" s="218"/>
      <c r="BP430" s="218" t="s">
        <v>373</v>
      </c>
      <c r="BQ430" s="218"/>
      <c r="BR430" s="218"/>
      <c r="BS430" s="218"/>
      <c r="BT430" s="218"/>
      <c r="BU430" s="218"/>
      <c r="BV430" s="218"/>
      <c r="BW430" s="218"/>
      <c r="BX430" s="218"/>
      <c r="BY430" s="199"/>
      <c r="BZ430" s="228" t="s">
        <v>84</v>
      </c>
      <c r="CA430" s="228"/>
      <c r="CB430" s="229">
        <f t="shared" si="121"/>
        <v>0</v>
      </c>
      <c r="CC430" s="218"/>
      <c r="CD430" s="228"/>
      <c r="CE430" s="230"/>
      <c r="CF430" s="230"/>
      <c r="CG430" s="230"/>
      <c r="CH430" s="230"/>
      <c r="CI430" s="230"/>
      <c r="CJ430" s="230"/>
      <c r="CK430" s="230"/>
      <c r="CL430" s="230"/>
      <c r="CM430" s="230"/>
      <c r="CN430" s="218"/>
      <c r="CO430" s="199"/>
      <c r="CP430" s="230" t="s">
        <v>84</v>
      </c>
      <c r="CQ430" s="232"/>
      <c r="CR430" s="230"/>
      <c r="CS430" s="230"/>
      <c r="CT430" s="230"/>
      <c r="CU430" s="230"/>
      <c r="CV430" s="230"/>
      <c r="CW430" s="230"/>
    </row>
    <row r="431" ht="30" hidden="1" spans="1:101">
      <c r="A431" s="191">
        <v>1504</v>
      </c>
      <c r="B431" s="192" t="s">
        <v>1579</v>
      </c>
      <c r="C431" s="193" t="s">
        <v>1580</v>
      </c>
      <c r="D431" s="191" t="s">
        <v>1464</v>
      </c>
      <c r="E431" s="199"/>
      <c r="F431" s="199"/>
      <c r="G431" s="199"/>
      <c r="H431" s="200" t="s">
        <v>297</v>
      </c>
      <c r="I431" s="204"/>
      <c r="J431" s="202"/>
      <c r="K431" s="202"/>
      <c r="L431" s="164" t="str">
        <f>_xlfn.IFNA(VLOOKUP(B431,'[1]CDM Patients Data'!$B$1266:$O$5000,7,FALSE),"")</f>
        <v>Lung</v>
      </c>
      <c r="M431" s="164" t="str">
        <f>_xlfn.IFNA(VLOOKUP(B431,'[1]CDM Patients Data'!$B$1266:$O$5000,8,FALSE),"")</f>
        <v>Upper lobe, lung</v>
      </c>
      <c r="N431" s="164" t="str">
        <f>_xlfn.IFNA(VLOOKUP(B431,'[1]CDM Patients Data'!$B$1266:$O$5000,9,FALSE),"")</f>
        <v>Adenocarcinoma, NOS</v>
      </c>
      <c r="O431" s="164" t="str">
        <f>_xlfn.IFNA(VLOOKUP(B431,'[1]CDM Patients Data'!$B$1266:$O$3492,10,FALSE),"")</f>
        <v>Right</v>
      </c>
      <c r="P431" s="164">
        <f>_xlfn.IFNA(VLOOKUP(B431,'[1]CDM Patients Data'!$B$1266:$O$3492,11,FALSE),"")</f>
        <v>0</v>
      </c>
      <c r="Q431" s="164">
        <f>_xlfn.IFNA(VLOOKUP(B431,'[1]CDM Patients Data'!$B$1266:$O$3492,12,FALSE),"")</f>
        <v>0</v>
      </c>
      <c r="R431" s="164">
        <f>_xlfn.IFNA(VLOOKUP(B431,'[1]CDM Patients Data'!$B$1266:$O$3492,13,FALSE),"")</f>
        <v>0</v>
      </c>
      <c r="S431" s="164">
        <f>_xlfn.IFNA(VLOOKUP(B431,'[1]CDM Patients Data'!$B$1266:$O$3492,14,FALSE),"")</f>
        <v>0</v>
      </c>
      <c r="T431" s="164">
        <f>_xlfn.IFNA(VLOOKUP(B431,'[1]CDM Patients Data'!$B$1266:$N$5000,6,FALSE),"")</f>
        <v>0</v>
      </c>
      <c r="U431" s="164" t="s">
        <v>224</v>
      </c>
      <c r="V431" s="164" t="s">
        <v>299</v>
      </c>
      <c r="W431" s="164" t="s">
        <v>102</v>
      </c>
      <c r="X431" s="164" t="s">
        <v>131</v>
      </c>
      <c r="Y431" s="164"/>
      <c r="Z431" s="164"/>
      <c r="AA431" s="164"/>
      <c r="AB431" s="164"/>
      <c r="AC431" s="210"/>
      <c r="AD431" s="211"/>
      <c r="AE431" s="211" t="s">
        <v>78</v>
      </c>
      <c r="AF431" s="199"/>
      <c r="AG431" s="199"/>
      <c r="AH431" s="214" t="s">
        <v>589</v>
      </c>
      <c r="AI431" s="199"/>
      <c r="AJ431" s="199"/>
      <c r="AK431" s="218" t="s">
        <v>80</v>
      </c>
      <c r="AL431" s="220">
        <v>14075556</v>
      </c>
      <c r="AM431" s="218">
        <v>4.2226668</v>
      </c>
      <c r="AN431" s="218">
        <v>403.7</v>
      </c>
      <c r="AO431" s="218" t="s">
        <v>81</v>
      </c>
      <c r="AP431" s="218" t="s">
        <v>521</v>
      </c>
      <c r="AQ431" s="218" t="s">
        <v>184</v>
      </c>
      <c r="AR431" s="218" t="s">
        <v>663</v>
      </c>
      <c r="AS431" s="218"/>
      <c r="AT431" s="218"/>
      <c r="AU431" s="218"/>
      <c r="AV431" s="218"/>
      <c r="AW431" s="218"/>
      <c r="AX431" s="218"/>
      <c r="AY431" s="218"/>
      <c r="AZ431" s="218"/>
      <c r="BA431" s="218"/>
      <c r="BB431" s="218"/>
      <c r="BC431" s="218"/>
      <c r="BD431" s="218">
        <v>37.27</v>
      </c>
      <c r="BE431" s="218">
        <v>11.76</v>
      </c>
      <c r="BF431" s="218" t="str">
        <f t="shared" ref="BF431:BF433" si="131">IF(BD431&gt;15,"HIGH",IF(BD431="","NA",IF(BD431="CE-Awaited for standardization","UNDER_STANDARDIZATION",IF(BD431&lt;15,"LOW"))))</f>
        <v>HIGH</v>
      </c>
      <c r="BG431" s="218" t="str">
        <f t="shared" ref="BG431:BG433" si="132">IF(BE431&gt;15,"MSI-H",IF(BE431="","NA",IF(BE431&lt;15,"MSS")))</f>
        <v>MSS</v>
      </c>
      <c r="BH431" s="218"/>
      <c r="BI431" s="218"/>
      <c r="BJ431" s="222"/>
      <c r="BK431" s="199"/>
      <c r="BL431" s="218" t="s">
        <v>84</v>
      </c>
      <c r="BM431" s="218"/>
      <c r="BN431" s="218"/>
      <c r="BO431" s="218"/>
      <c r="BP431" s="218" t="s">
        <v>373</v>
      </c>
      <c r="BQ431" s="218"/>
      <c r="BR431" s="218"/>
      <c r="BS431" s="218"/>
      <c r="BT431" s="218"/>
      <c r="BU431" s="218"/>
      <c r="BV431" s="218"/>
      <c r="BW431" s="218"/>
      <c r="BX431" s="218"/>
      <c r="BY431" s="199"/>
      <c r="BZ431" s="228" t="s">
        <v>84</v>
      </c>
      <c r="CA431" s="228"/>
      <c r="CB431" s="229">
        <f t="shared" si="121"/>
        <v>0</v>
      </c>
      <c r="CC431" s="218"/>
      <c r="CD431" s="228"/>
      <c r="CE431" s="230"/>
      <c r="CF431" s="230"/>
      <c r="CG431" s="230"/>
      <c r="CH431" s="230"/>
      <c r="CI431" s="230"/>
      <c r="CJ431" s="230"/>
      <c r="CK431" s="230"/>
      <c r="CL431" s="230"/>
      <c r="CM431" s="230"/>
      <c r="CN431" s="218"/>
      <c r="CO431" s="199"/>
      <c r="CP431" s="230" t="s">
        <v>84</v>
      </c>
      <c r="CQ431" s="232"/>
      <c r="CR431" s="230"/>
      <c r="CS431" s="230"/>
      <c r="CT431" s="230"/>
      <c r="CU431" s="230"/>
      <c r="CV431" s="230"/>
      <c r="CW431" s="230" t="s">
        <v>733</v>
      </c>
    </row>
    <row r="432" ht="60" hidden="1" spans="1:101">
      <c r="A432" s="191">
        <v>1506</v>
      </c>
      <c r="B432" s="192" t="s">
        <v>1581</v>
      </c>
      <c r="C432" s="193" t="s">
        <v>1582</v>
      </c>
      <c r="D432" s="191" t="s">
        <v>71</v>
      </c>
      <c r="E432" s="199"/>
      <c r="F432" s="199"/>
      <c r="G432" s="199"/>
      <c r="H432" s="200"/>
      <c r="I432" s="204"/>
      <c r="J432" s="202"/>
      <c r="K432" s="202"/>
      <c r="L432" s="164" t="str">
        <f>_xlfn.IFNA(VLOOKUP(B432,'[1]CDM Patients Data'!$B$1266:$O$5000,7,FALSE),"")</f>
        <v>Breast</v>
      </c>
      <c r="M432" s="164">
        <f>_xlfn.IFNA(VLOOKUP(B432,'[1]CDM Patients Data'!$B$1266:$O$5000,8,FALSE),"")</f>
        <v>0</v>
      </c>
      <c r="N432" s="164" t="str">
        <f>_xlfn.IFNA(VLOOKUP(B432,'[1]CDM Patients Data'!$B$1266:$O$5000,9,FALSE),"")</f>
        <v>Infiltrating ductular carcinoma</v>
      </c>
      <c r="O432" s="164" t="str">
        <f>_xlfn.IFNA(VLOOKUP(B432,'[1]CDM Patients Data'!$B$1266:$O$3492,10,FALSE),"")</f>
        <v>Right</v>
      </c>
      <c r="P432" s="164">
        <f>_xlfn.IFNA(VLOOKUP(B432,'[1]CDM Patients Data'!$B$1266:$O$3492,11,FALSE),"")</f>
        <v>0</v>
      </c>
      <c r="Q432" s="164">
        <f>_xlfn.IFNA(VLOOKUP(B432,'[1]CDM Patients Data'!$B$1266:$O$3492,12,FALSE),"")</f>
        <v>0</v>
      </c>
      <c r="R432" s="164">
        <f>_xlfn.IFNA(VLOOKUP(B432,'[1]CDM Patients Data'!$B$1266:$O$3492,13,FALSE),"")</f>
        <v>0</v>
      </c>
      <c r="S432" s="164">
        <f>_xlfn.IFNA(VLOOKUP(B432,'[1]CDM Patients Data'!$B$1266:$O$3492,14,FALSE),"")</f>
        <v>0</v>
      </c>
      <c r="T432" s="164">
        <f>_xlfn.IFNA(VLOOKUP(B432,'[1]CDM Patients Data'!$B$1266:$N$5000,6,FALSE),"")</f>
        <v>0</v>
      </c>
      <c r="U432" s="164" t="s">
        <v>90</v>
      </c>
      <c r="V432" s="164" t="s">
        <v>91</v>
      </c>
      <c r="W432" s="164" t="s">
        <v>102</v>
      </c>
      <c r="X432" s="164" t="s">
        <v>201</v>
      </c>
      <c r="Y432" s="164"/>
      <c r="Z432" s="164"/>
      <c r="AA432" s="164"/>
      <c r="AB432" s="164"/>
      <c r="AC432" s="210"/>
      <c r="AD432" s="211"/>
      <c r="AE432" s="211" t="s">
        <v>78</v>
      </c>
      <c r="AF432" s="199"/>
      <c r="AG432" s="199"/>
      <c r="AH432" s="214" t="s">
        <v>1571</v>
      </c>
      <c r="AI432" s="199"/>
      <c r="AJ432" s="199"/>
      <c r="AK432" s="218" t="s">
        <v>80</v>
      </c>
      <c r="AL432" s="220">
        <v>53909099</v>
      </c>
      <c r="AM432" s="218">
        <v>16.1727297</v>
      </c>
      <c r="AN432" s="218">
        <v>189.5</v>
      </c>
      <c r="AO432" s="218" t="s">
        <v>81</v>
      </c>
      <c r="AP432" s="218" t="s">
        <v>118</v>
      </c>
      <c r="AQ432" s="218"/>
      <c r="AR432" s="218"/>
      <c r="AS432" s="218"/>
      <c r="AT432" s="218"/>
      <c r="AU432" s="218"/>
      <c r="AV432" s="218"/>
      <c r="AW432" s="218"/>
      <c r="AX432" s="218"/>
      <c r="AY432" s="218"/>
      <c r="AZ432" s="218"/>
      <c r="BA432" s="218"/>
      <c r="BB432" s="218"/>
      <c r="BC432" s="218"/>
      <c r="BD432" s="218">
        <v>13.5</v>
      </c>
      <c r="BE432" s="218">
        <v>9.48</v>
      </c>
      <c r="BF432" s="218" t="str">
        <f t="shared" si="131"/>
        <v>LOW</v>
      </c>
      <c r="BG432" s="218" t="str">
        <f t="shared" si="132"/>
        <v>MSS</v>
      </c>
      <c r="BH432" s="218"/>
      <c r="BI432" s="218"/>
      <c r="BJ432" s="222"/>
      <c r="BK432" s="199"/>
      <c r="BL432" s="218" t="s">
        <v>84</v>
      </c>
      <c r="BM432" s="218"/>
      <c r="BN432" s="218"/>
      <c r="BO432" s="218"/>
      <c r="BP432" s="218" t="s">
        <v>373</v>
      </c>
      <c r="BQ432" s="218"/>
      <c r="BR432" s="218"/>
      <c r="BS432" s="218"/>
      <c r="BT432" s="218"/>
      <c r="BU432" s="218"/>
      <c r="BV432" s="218"/>
      <c r="BW432" s="218"/>
      <c r="BX432" s="218"/>
      <c r="BY432" s="199"/>
      <c r="BZ432" s="228" t="s">
        <v>84</v>
      </c>
      <c r="CA432" s="228"/>
      <c r="CB432" s="229">
        <f t="shared" si="121"/>
        <v>0</v>
      </c>
      <c r="CC432" s="218"/>
      <c r="CD432" s="228"/>
      <c r="CE432" s="230"/>
      <c r="CF432" s="230"/>
      <c r="CG432" s="230"/>
      <c r="CH432" s="230"/>
      <c r="CI432" s="230"/>
      <c r="CJ432" s="230"/>
      <c r="CK432" s="230"/>
      <c r="CL432" s="230"/>
      <c r="CM432" s="230"/>
      <c r="CN432" s="218" t="s">
        <v>159</v>
      </c>
      <c r="CO432" s="199"/>
      <c r="CP432" s="230" t="s">
        <v>84</v>
      </c>
      <c r="CQ432" s="232"/>
      <c r="CR432" s="230"/>
      <c r="CS432" s="230"/>
      <c r="CT432" s="230"/>
      <c r="CU432" s="230"/>
      <c r="CV432" s="230"/>
      <c r="CW432" s="230"/>
    </row>
    <row r="433" ht="60" spans="1:101">
      <c r="A433" s="191">
        <v>1507</v>
      </c>
      <c r="B433" s="192" t="s">
        <v>1583</v>
      </c>
      <c r="C433" s="193" t="s">
        <v>1584</v>
      </c>
      <c r="D433" s="191" t="s">
        <v>88</v>
      </c>
      <c r="E433" s="199"/>
      <c r="F433" s="199"/>
      <c r="G433" s="199"/>
      <c r="H433" s="200" t="s">
        <v>90</v>
      </c>
      <c r="I433" s="204" t="s">
        <v>172</v>
      </c>
      <c r="J433" s="202"/>
      <c r="K433" s="202"/>
      <c r="L433" s="164" t="str">
        <f>_xlfn.IFNA(VLOOKUP(B433,'[1]CDM Patients Data'!$B$1266:$O$5000,7,FALSE),"")</f>
        <v>Breast</v>
      </c>
      <c r="M433" s="164">
        <f>_xlfn.IFNA(VLOOKUP(B433,'[1]CDM Patients Data'!$B$1266:$O$5000,8,FALSE),"")</f>
        <v>0</v>
      </c>
      <c r="N433" s="164" t="str">
        <f>_xlfn.IFNA(VLOOKUP(B433,'[1]CDM Patients Data'!$B$1266:$O$5000,9,FALSE),"")</f>
        <v>Invasive Carcinoma of no special type</v>
      </c>
      <c r="O433" s="164" t="str">
        <f>_xlfn.IFNA(VLOOKUP(B433,'[1]CDM Patients Data'!$B$1266:$O$3492,10,FALSE),"")</f>
        <v>Left</v>
      </c>
      <c r="P433" s="164">
        <f>_xlfn.IFNA(VLOOKUP(B433,'[1]CDM Patients Data'!$B$1266:$O$3492,11,FALSE),"")</f>
        <v>0</v>
      </c>
      <c r="Q433" s="164">
        <f>_xlfn.IFNA(VLOOKUP(B433,'[1]CDM Patients Data'!$B$1266:$O$3492,12,FALSE),"")</f>
        <v>0</v>
      </c>
      <c r="R433" s="164">
        <f>_xlfn.IFNA(VLOOKUP(B433,'[1]CDM Patients Data'!$B$1266:$O$3492,13,FALSE),"")</f>
        <v>0</v>
      </c>
      <c r="S433" s="164">
        <f>_xlfn.IFNA(VLOOKUP(B433,'[1]CDM Patients Data'!$B$1266:$O$3492,14,FALSE),"")</f>
        <v>0</v>
      </c>
      <c r="T433" s="164">
        <f>_xlfn.IFNA(VLOOKUP(B433,'[1]CDM Patients Data'!$B$1266:$N$5000,6,FALSE),"")</f>
        <v>0</v>
      </c>
      <c r="U433" s="164" t="s">
        <v>90</v>
      </c>
      <c r="V433" s="164" t="s">
        <v>91</v>
      </c>
      <c r="W433" s="164" t="s">
        <v>92</v>
      </c>
      <c r="X433" s="164" t="s">
        <v>93</v>
      </c>
      <c r="Y433" s="164"/>
      <c r="Z433" s="164"/>
      <c r="AA433" s="164"/>
      <c r="AB433" s="164"/>
      <c r="AC433" s="210"/>
      <c r="AD433" s="211"/>
      <c r="AE433" s="211"/>
      <c r="AF433" s="199"/>
      <c r="AG433" s="199"/>
      <c r="AH433" s="214" t="s">
        <v>589</v>
      </c>
      <c r="AI433" s="199"/>
      <c r="AJ433" s="199"/>
      <c r="AK433" s="218" t="s">
        <v>84</v>
      </c>
      <c r="AL433" s="220"/>
      <c r="AM433" s="218"/>
      <c r="AN433" s="218"/>
      <c r="AO433" s="218" t="s">
        <v>76</v>
      </c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218"/>
      <c r="BD433" s="218">
        <v>16.61</v>
      </c>
      <c r="BE433" s="218">
        <v>7.89</v>
      </c>
      <c r="BF433" s="218" t="str">
        <f t="shared" si="131"/>
        <v>HIGH</v>
      </c>
      <c r="BG433" s="218" t="str">
        <f t="shared" si="132"/>
        <v>MSS</v>
      </c>
      <c r="BH433" s="218"/>
      <c r="BI433" s="218"/>
      <c r="BJ433" s="222" t="s">
        <v>589</v>
      </c>
      <c r="BK433" s="199"/>
      <c r="BL433" s="218" t="s">
        <v>80</v>
      </c>
      <c r="BM433" s="218">
        <v>7013342</v>
      </c>
      <c r="BN433" s="218">
        <v>2.1040026</v>
      </c>
      <c r="BO433" s="218">
        <v>233.9</v>
      </c>
      <c r="BP433" s="218" t="s">
        <v>103</v>
      </c>
      <c r="BQ433" s="218" t="s">
        <v>1585</v>
      </c>
      <c r="BR433" s="218"/>
      <c r="BS433" s="218"/>
      <c r="BT433" s="218"/>
      <c r="BU433" s="218"/>
      <c r="BV433" s="218"/>
      <c r="BW433" s="218"/>
      <c r="BX433" s="218"/>
      <c r="BY433" s="199"/>
      <c r="BZ433" s="228" t="s">
        <v>84</v>
      </c>
      <c r="CA433" s="228"/>
      <c r="CB433" s="229">
        <f t="shared" si="121"/>
        <v>0</v>
      </c>
      <c r="CC433" s="218"/>
      <c r="CD433" s="228"/>
      <c r="CE433" s="230"/>
      <c r="CF433" s="230"/>
      <c r="CG433" s="230"/>
      <c r="CH433" s="230"/>
      <c r="CI433" s="230"/>
      <c r="CJ433" s="230"/>
      <c r="CK433" s="230"/>
      <c r="CL433" s="230"/>
      <c r="CM433" s="230"/>
      <c r="CN433" s="218"/>
      <c r="CO433" s="199"/>
      <c r="CP433" s="230" t="s">
        <v>84</v>
      </c>
      <c r="CQ433" s="232"/>
      <c r="CR433" s="230"/>
      <c r="CS433" s="230"/>
      <c r="CT433" s="230"/>
      <c r="CU433" s="230"/>
      <c r="CV433" s="230"/>
      <c r="CW433" s="230"/>
    </row>
    <row r="434" ht="30" spans="1:101">
      <c r="A434" s="191">
        <v>1509</v>
      </c>
      <c r="B434" s="192" t="s">
        <v>1586</v>
      </c>
      <c r="C434" s="193" t="s">
        <v>1587</v>
      </c>
      <c r="D434" s="191" t="s">
        <v>88</v>
      </c>
      <c r="E434" s="199"/>
      <c r="F434" s="199"/>
      <c r="G434" s="199"/>
      <c r="H434" s="200" t="s">
        <v>1415</v>
      </c>
      <c r="I434" s="204" t="s">
        <v>172</v>
      </c>
      <c r="J434" s="202"/>
      <c r="K434" s="202"/>
      <c r="L434" s="164" t="str">
        <f>_xlfn.IFNA(VLOOKUP(B434,'[1]CDM Patients Data'!$B$1266:$O$5000,7,FALSE),"")</f>
        <v>Prostate</v>
      </c>
      <c r="M434" s="164" t="str">
        <f>_xlfn.IFNA(VLOOKUP(B434,'[1]CDM Patients Data'!$B$1266:$O$5000,8,FALSE),"")</f>
        <v>Prostate gland</v>
      </c>
      <c r="N434" s="164" t="str">
        <f>_xlfn.IFNA(VLOOKUP(B434,'[1]CDM Patients Data'!$B$1266:$O$5000,9,FALSE),"")</f>
        <v>Adenocarcinoma NOS</v>
      </c>
      <c r="O434" s="164" t="str">
        <f>_xlfn.IFNA(VLOOKUP(B434,'[1]CDM Patients Data'!$B$1266:$O$3492,10,FALSE),"")</f>
        <v>Not a paired site</v>
      </c>
      <c r="P434" s="164">
        <f>_xlfn.IFNA(VLOOKUP(B434,'[1]CDM Patients Data'!$B$1266:$O$3492,11,FALSE),"")</f>
        <v>0</v>
      </c>
      <c r="Q434" s="164">
        <f>_xlfn.IFNA(VLOOKUP(B434,'[1]CDM Patients Data'!$B$1266:$O$3492,12,FALSE),"")</f>
        <v>0</v>
      </c>
      <c r="R434" s="164">
        <f>_xlfn.IFNA(VLOOKUP(B434,'[1]CDM Patients Data'!$B$1266:$O$3492,13,FALSE),"")</f>
        <v>0</v>
      </c>
      <c r="S434" s="164">
        <f>_xlfn.IFNA(VLOOKUP(B434,'[1]CDM Patients Data'!$B$1266:$O$3492,14,FALSE),"")</f>
        <v>0</v>
      </c>
      <c r="T434" s="164">
        <f>_xlfn.IFNA(VLOOKUP(B434,'[1]CDM Patients Data'!$B$1266:$N$5000,6,FALSE),"")</f>
        <v>0</v>
      </c>
      <c r="U434" s="164" t="s">
        <v>128</v>
      </c>
      <c r="V434" s="164" t="s">
        <v>129</v>
      </c>
      <c r="W434" s="164" t="s">
        <v>130</v>
      </c>
      <c r="X434" s="164" t="s">
        <v>131</v>
      </c>
      <c r="Y434" s="164"/>
      <c r="Z434" s="164"/>
      <c r="AA434" s="164"/>
      <c r="AB434" s="164"/>
      <c r="AC434" s="210"/>
      <c r="AD434" s="211"/>
      <c r="AE434" s="211"/>
      <c r="AF434" s="199"/>
      <c r="AG434" s="199"/>
      <c r="AH434" s="214" t="s">
        <v>589</v>
      </c>
      <c r="AI434" s="199"/>
      <c r="AJ434" s="199"/>
      <c r="AK434" s="218" t="s">
        <v>84</v>
      </c>
      <c r="AL434" s="220"/>
      <c r="AM434" s="218"/>
      <c r="AN434" s="218"/>
      <c r="AO434" s="218" t="s">
        <v>76</v>
      </c>
      <c r="AP434" s="218"/>
      <c r="AQ434" s="218"/>
      <c r="AR434" s="218"/>
      <c r="AS434" s="218"/>
      <c r="AT434" s="218"/>
      <c r="AU434" s="218"/>
      <c r="AV434" s="218"/>
      <c r="AW434" s="218"/>
      <c r="AX434" s="218"/>
      <c r="AY434" s="218"/>
      <c r="AZ434" s="218"/>
      <c r="BA434" s="218"/>
      <c r="BB434" s="218"/>
      <c r="BC434" s="218"/>
      <c r="BD434" s="218"/>
      <c r="BE434" s="218"/>
      <c r="BF434" s="218"/>
      <c r="BG434" s="218"/>
      <c r="BH434" s="218"/>
      <c r="BI434" s="218"/>
      <c r="BJ434" s="222" t="s">
        <v>589</v>
      </c>
      <c r="BK434" s="199"/>
      <c r="BL434" s="218" t="s">
        <v>80</v>
      </c>
      <c r="BM434" s="218">
        <v>5754782</v>
      </c>
      <c r="BN434" s="218">
        <v>1.7264346</v>
      </c>
      <c r="BO434" s="218">
        <v>195.9</v>
      </c>
      <c r="BP434" s="218" t="s">
        <v>103</v>
      </c>
      <c r="BQ434" s="218"/>
      <c r="BR434" s="218"/>
      <c r="BS434" s="218"/>
      <c r="BT434" s="218"/>
      <c r="BU434" s="218"/>
      <c r="BV434" s="218"/>
      <c r="BW434" s="218"/>
      <c r="BX434" s="218"/>
      <c r="BY434" s="199"/>
      <c r="BZ434" s="228" t="s">
        <v>84</v>
      </c>
      <c r="CA434" s="228"/>
      <c r="CB434" s="229">
        <f t="shared" si="121"/>
        <v>0</v>
      </c>
      <c r="CC434" s="218"/>
      <c r="CD434" s="228"/>
      <c r="CE434" s="230"/>
      <c r="CF434" s="230"/>
      <c r="CG434" s="230"/>
      <c r="CH434" s="230"/>
      <c r="CI434" s="230"/>
      <c r="CJ434" s="230"/>
      <c r="CK434" s="230"/>
      <c r="CL434" s="230"/>
      <c r="CM434" s="230"/>
      <c r="CN434" s="218"/>
      <c r="CO434" s="199"/>
      <c r="CP434" s="230" t="s">
        <v>84</v>
      </c>
      <c r="CQ434" s="232"/>
      <c r="CR434" s="230"/>
      <c r="CS434" s="230"/>
      <c r="CT434" s="230"/>
      <c r="CU434" s="230"/>
      <c r="CV434" s="230"/>
      <c r="CW434" s="230"/>
    </row>
    <row r="435" ht="38.25" hidden="1" spans="1:101">
      <c r="A435" s="191">
        <v>1510</v>
      </c>
      <c r="B435" s="192" t="s">
        <v>1588</v>
      </c>
      <c r="C435" s="193" t="s">
        <v>1589</v>
      </c>
      <c r="D435" s="191" t="s">
        <v>122</v>
      </c>
      <c r="E435" s="199"/>
      <c r="F435" s="199"/>
      <c r="G435" s="199"/>
      <c r="H435" s="200" t="s">
        <v>222</v>
      </c>
      <c r="I435" s="204" t="s">
        <v>1590</v>
      </c>
      <c r="J435" s="202"/>
      <c r="K435" s="202"/>
      <c r="L435" s="164" t="str">
        <f>_xlfn.IFNA(VLOOKUP(B435,'[1]CDM Patients Data'!$B$1266:$O$5000,7,FALSE),"")</f>
        <v>Lung</v>
      </c>
      <c r="M435" s="164" t="str">
        <f>_xlfn.IFNA(VLOOKUP(B435,'[1]CDM Patients Data'!$B$1266:$O$5000,8,FALSE),"")</f>
        <v>Lung NOS</v>
      </c>
      <c r="N435" s="164" t="str">
        <f>_xlfn.IFNA(VLOOKUP(B435,'[1]CDM Patients Data'!$B$1266:$O$5000,9,FALSE),"")</f>
        <v>Non small cell carcinoma</v>
      </c>
      <c r="O435" s="164" t="str">
        <f>_xlfn.IFNA(VLOOKUP(B435,'[1]CDM Patients Data'!$B$1266:$O$3492,10,FALSE),"")</f>
        <v>Unknown</v>
      </c>
      <c r="P435" s="164">
        <f>_xlfn.IFNA(VLOOKUP(B435,'[1]CDM Patients Data'!$B$1266:$O$3492,11,FALSE),"")</f>
        <v>0</v>
      </c>
      <c r="Q435" s="164">
        <f>_xlfn.IFNA(VLOOKUP(B435,'[1]CDM Patients Data'!$B$1266:$O$3492,12,FALSE),"")</f>
        <v>0</v>
      </c>
      <c r="R435" s="164">
        <f>_xlfn.IFNA(VLOOKUP(B435,'[1]CDM Patients Data'!$B$1266:$O$3492,13,FALSE),"")</f>
        <v>0</v>
      </c>
      <c r="S435" s="164">
        <f>_xlfn.IFNA(VLOOKUP(B435,'[1]CDM Patients Data'!$B$1266:$O$3492,14,FALSE),"")</f>
        <v>0</v>
      </c>
      <c r="T435" s="164">
        <f>_xlfn.IFNA(VLOOKUP(B435,'[1]CDM Patients Data'!$B$1266:$N$5000,6,FALSE),"")</f>
        <v>0</v>
      </c>
      <c r="U435" s="164" t="s">
        <v>224</v>
      </c>
      <c r="V435" s="164" t="s">
        <v>338</v>
      </c>
      <c r="W435" s="164" t="s">
        <v>74</v>
      </c>
      <c r="X435" s="164" t="s">
        <v>748</v>
      </c>
      <c r="Y435" s="164"/>
      <c r="Z435" s="164"/>
      <c r="AA435" s="164"/>
      <c r="AB435" s="164"/>
      <c r="AC435" s="210"/>
      <c r="AD435" s="211"/>
      <c r="AE435" s="211" t="s">
        <v>78</v>
      </c>
      <c r="AF435" s="199"/>
      <c r="AG435" s="199"/>
      <c r="AH435" s="215"/>
      <c r="AI435" s="199"/>
      <c r="AJ435" s="199"/>
      <c r="AK435" s="218" t="s">
        <v>84</v>
      </c>
      <c r="AL435" s="220"/>
      <c r="AM435" s="218"/>
      <c r="AN435" s="218"/>
      <c r="AO435" s="218" t="s">
        <v>76</v>
      </c>
      <c r="AP435" s="218"/>
      <c r="AQ435" s="218"/>
      <c r="AR435" s="218"/>
      <c r="AS435" s="218"/>
      <c r="AT435" s="218"/>
      <c r="AU435" s="218"/>
      <c r="AV435" s="218"/>
      <c r="AW435" s="218"/>
      <c r="AX435" s="218"/>
      <c r="AY435" s="218"/>
      <c r="AZ435" s="218"/>
      <c r="BA435" s="218"/>
      <c r="BB435" s="218"/>
      <c r="BC435" s="218"/>
      <c r="BD435" s="218"/>
      <c r="BE435" s="218"/>
      <c r="BF435" s="218"/>
      <c r="BG435" s="218"/>
      <c r="BH435" s="218"/>
      <c r="BI435" s="218"/>
      <c r="BJ435" s="222"/>
      <c r="BK435" s="199"/>
      <c r="BL435" s="218" t="s">
        <v>84</v>
      </c>
      <c r="BM435" s="218"/>
      <c r="BN435" s="218"/>
      <c r="BO435" s="218"/>
      <c r="BP435" s="218" t="s">
        <v>373</v>
      </c>
      <c r="BQ435" s="218"/>
      <c r="BR435" s="218"/>
      <c r="BS435" s="218"/>
      <c r="BT435" s="218"/>
      <c r="BU435" s="218"/>
      <c r="BV435" s="218"/>
      <c r="BW435" s="218"/>
      <c r="BX435" s="218"/>
      <c r="BY435" s="199"/>
      <c r="BZ435" s="228" t="s">
        <v>84</v>
      </c>
      <c r="CA435" s="228"/>
      <c r="CB435" s="229">
        <f t="shared" si="121"/>
        <v>0</v>
      </c>
      <c r="CC435" s="218"/>
      <c r="CD435" s="228"/>
      <c r="CE435" s="230"/>
      <c r="CF435" s="230"/>
      <c r="CG435" s="230"/>
      <c r="CH435" s="230"/>
      <c r="CI435" s="230"/>
      <c r="CJ435" s="230"/>
      <c r="CK435" s="230"/>
      <c r="CL435" s="230"/>
      <c r="CM435" s="230"/>
      <c r="CN435" s="218"/>
      <c r="CO435" s="199"/>
      <c r="CP435" s="230" t="s">
        <v>84</v>
      </c>
      <c r="CQ435" s="232"/>
      <c r="CR435" s="230"/>
      <c r="CS435" s="230"/>
      <c r="CT435" s="230"/>
      <c r="CU435" s="230"/>
      <c r="CV435" s="230"/>
      <c r="CW435" s="230" t="s">
        <v>252</v>
      </c>
    </row>
    <row r="436" ht="25.5" spans="1:101">
      <c r="A436" s="191">
        <v>1512</v>
      </c>
      <c r="B436" s="192" t="s">
        <v>1591</v>
      </c>
      <c r="C436" s="193" t="s">
        <v>1592</v>
      </c>
      <c r="D436" s="191" t="s">
        <v>99</v>
      </c>
      <c r="E436" s="199"/>
      <c r="F436" s="199"/>
      <c r="G436" s="199"/>
      <c r="H436" s="200" t="s">
        <v>1593</v>
      </c>
      <c r="I436" s="204" t="s">
        <v>172</v>
      </c>
      <c r="J436" s="202"/>
      <c r="K436" s="202"/>
      <c r="L436" s="164" t="str">
        <f>_xlfn.IFNA(VLOOKUP(B436,'[1]CDM Patients Data'!$B$1266:$O$5000,7,FALSE),"")</f>
        <v>Ovary</v>
      </c>
      <c r="M436" s="164" t="str">
        <f>_xlfn.IFNA(VLOOKUP(B436,'[1]CDM Patients Data'!$B$1266:$O$5000,8,FALSE),"")</f>
        <v>Ovary</v>
      </c>
      <c r="N436" s="164" t="str">
        <f>_xlfn.IFNA(VLOOKUP(B436,'[1]CDM Patients Data'!$B$1266:$O$5000,9,FALSE),"")</f>
        <v>NA</v>
      </c>
      <c r="O436" s="164" t="str">
        <f>_xlfn.IFNA(VLOOKUP(B436,'[1]CDM Patients Data'!$B$1266:$O$3492,10,FALSE),"")</f>
        <v>NA</v>
      </c>
      <c r="P436" s="164">
        <f>_xlfn.IFNA(VLOOKUP(B436,'[1]CDM Patients Data'!$B$1266:$O$3492,11,FALSE),"")</f>
        <v>0</v>
      </c>
      <c r="Q436" s="164">
        <f>_xlfn.IFNA(VLOOKUP(B436,'[1]CDM Patients Data'!$B$1266:$O$3492,12,FALSE),"")</f>
        <v>0</v>
      </c>
      <c r="R436" s="164">
        <f>_xlfn.IFNA(VLOOKUP(B436,'[1]CDM Patients Data'!$B$1266:$O$3492,13,FALSE),"")</f>
        <v>0</v>
      </c>
      <c r="S436" s="164">
        <f>_xlfn.IFNA(VLOOKUP(B436,'[1]CDM Patients Data'!$B$1266:$O$3492,14,FALSE),"")</f>
        <v>0</v>
      </c>
      <c r="T436" s="164">
        <f>_xlfn.IFNA(VLOOKUP(B436,'[1]CDM Patients Data'!$B$1266:$N$5000,6,FALSE),"")</f>
        <v>0</v>
      </c>
      <c r="U436" s="164" t="s">
        <v>73</v>
      </c>
      <c r="V436" s="164" t="s">
        <v>73</v>
      </c>
      <c r="W436" s="164" t="s">
        <v>74</v>
      </c>
      <c r="X436" s="164" t="s">
        <v>74</v>
      </c>
      <c r="Y436" s="164"/>
      <c r="Z436" s="164"/>
      <c r="AA436" s="164"/>
      <c r="AB436" s="164"/>
      <c r="AC436" s="210"/>
      <c r="AD436" s="211"/>
      <c r="AE436" s="211"/>
      <c r="AF436" s="199"/>
      <c r="AG436" s="199"/>
      <c r="AH436" s="214" t="s">
        <v>589</v>
      </c>
      <c r="AI436" s="199"/>
      <c r="AJ436" s="199"/>
      <c r="AK436" s="218" t="s">
        <v>84</v>
      </c>
      <c r="AL436" s="220"/>
      <c r="AM436" s="218"/>
      <c r="AN436" s="218"/>
      <c r="AO436" s="218" t="s">
        <v>81</v>
      </c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218"/>
      <c r="BD436" s="218"/>
      <c r="BE436" s="218"/>
      <c r="BF436" s="218"/>
      <c r="BG436" s="218"/>
      <c r="BH436" s="218"/>
      <c r="BI436" s="218"/>
      <c r="BJ436" s="222" t="s">
        <v>589</v>
      </c>
      <c r="BK436" s="199"/>
      <c r="BL436" s="218" t="s">
        <v>80</v>
      </c>
      <c r="BM436" s="218">
        <v>6132090</v>
      </c>
      <c r="BN436" s="218">
        <v>1.839627</v>
      </c>
      <c r="BO436" s="218">
        <v>208</v>
      </c>
      <c r="BP436" s="218" t="s">
        <v>103</v>
      </c>
      <c r="BQ436" s="218"/>
      <c r="BR436" s="218"/>
      <c r="BS436" s="218"/>
      <c r="BT436" s="218"/>
      <c r="BU436" s="218"/>
      <c r="BV436" s="218"/>
      <c r="BW436" s="218"/>
      <c r="BX436" s="218"/>
      <c r="BY436" s="199"/>
      <c r="BZ436" s="228" t="s">
        <v>84</v>
      </c>
      <c r="CA436" s="228"/>
      <c r="CB436" s="229">
        <f t="shared" si="121"/>
        <v>0</v>
      </c>
      <c r="CC436" s="218"/>
      <c r="CD436" s="228"/>
      <c r="CE436" s="230"/>
      <c r="CF436" s="230"/>
      <c r="CG436" s="230"/>
      <c r="CH436" s="230"/>
      <c r="CI436" s="230"/>
      <c r="CJ436" s="230"/>
      <c r="CK436" s="230"/>
      <c r="CL436" s="230"/>
      <c r="CM436" s="230"/>
      <c r="CN436" s="218"/>
      <c r="CO436" s="199"/>
      <c r="CP436" s="230" t="s">
        <v>84</v>
      </c>
      <c r="CQ436" s="232"/>
      <c r="CR436" s="230"/>
      <c r="CS436" s="230"/>
      <c r="CT436" s="230"/>
      <c r="CU436" s="230"/>
      <c r="CV436" s="230"/>
      <c r="CW436" s="230"/>
    </row>
    <row r="437" ht="60" hidden="1" spans="1:101">
      <c r="A437" s="191">
        <v>1513</v>
      </c>
      <c r="B437" s="192" t="s">
        <v>1594</v>
      </c>
      <c r="C437" s="193" t="s">
        <v>1595</v>
      </c>
      <c r="D437" s="191" t="s">
        <v>135</v>
      </c>
      <c r="E437" s="199"/>
      <c r="F437" s="199"/>
      <c r="G437" s="199"/>
      <c r="H437" s="200"/>
      <c r="I437" s="204"/>
      <c r="J437" s="202"/>
      <c r="K437" s="202"/>
      <c r="L437" s="164" t="str">
        <f>_xlfn.IFNA(VLOOKUP(B437,'[1]CDM Patients Data'!$B$1266:$O$5000,7,FALSE),"")</f>
        <v>Esophagus</v>
      </c>
      <c r="M437" s="164" t="str">
        <f>_xlfn.IFNA(VLOOKUP(B437,'[1]CDM Patients Data'!$B$1266:$O$5000,8,FALSE),"")</f>
        <v>Overlapping lesion of esophagus</v>
      </c>
      <c r="N437" s="164" t="str">
        <f>_xlfn.IFNA(VLOOKUP(B437,'[1]CDM Patients Data'!$B$1266:$O$5000,9,FALSE),"")</f>
        <v>Squamous cell carcinoma, NOS</v>
      </c>
      <c r="O437" s="164" t="str">
        <f>_xlfn.IFNA(VLOOKUP(B437,'[1]CDM Patients Data'!$B$1266:$O$3492,10,FALSE),"")</f>
        <v>Unknown</v>
      </c>
      <c r="P437" s="164">
        <f>_xlfn.IFNA(VLOOKUP(B437,'[1]CDM Patients Data'!$B$1266:$O$3492,11,FALSE),"")</f>
        <v>0</v>
      </c>
      <c r="Q437" s="164">
        <f>_xlfn.IFNA(VLOOKUP(B437,'[1]CDM Patients Data'!$B$1266:$O$3492,12,FALSE),"")</f>
        <v>0</v>
      </c>
      <c r="R437" s="164">
        <f>_xlfn.IFNA(VLOOKUP(B437,'[1]CDM Patients Data'!$B$1266:$O$3492,13,FALSE),"")</f>
        <v>0</v>
      </c>
      <c r="S437" s="164">
        <f>_xlfn.IFNA(VLOOKUP(B437,'[1]CDM Patients Data'!$B$1266:$O$3492,14,FALSE),"")</f>
        <v>0</v>
      </c>
      <c r="T437" s="164">
        <f>_xlfn.IFNA(VLOOKUP(B437,'[1]CDM Patients Data'!$B$1266:$N$5000,6,FALSE),"")</f>
        <v>0</v>
      </c>
      <c r="U437" s="164" t="s">
        <v>166</v>
      </c>
      <c r="V437" s="164" t="s">
        <v>1538</v>
      </c>
      <c r="W437" s="164" t="s">
        <v>130</v>
      </c>
      <c r="X437" s="164" t="s">
        <v>139</v>
      </c>
      <c r="Y437" s="164"/>
      <c r="Z437" s="164"/>
      <c r="AA437" s="164"/>
      <c r="AB437" s="164"/>
      <c r="AC437" s="210"/>
      <c r="AD437" s="211"/>
      <c r="AE437" s="211" t="s">
        <v>78</v>
      </c>
      <c r="AF437" s="199"/>
      <c r="AG437" s="199"/>
      <c r="AH437" s="214" t="s">
        <v>1571</v>
      </c>
      <c r="AI437" s="199"/>
      <c r="AJ437" s="199"/>
      <c r="AK437" s="218" t="s">
        <v>80</v>
      </c>
      <c r="AL437" s="220">
        <v>83666090</v>
      </c>
      <c r="AM437" s="218">
        <v>25.099827</v>
      </c>
      <c r="AN437" s="218">
        <v>162.5</v>
      </c>
      <c r="AO437" s="218" t="s">
        <v>81</v>
      </c>
      <c r="AP437" s="218" t="s">
        <v>118</v>
      </c>
      <c r="AQ437" s="218"/>
      <c r="AR437" s="218"/>
      <c r="AS437" s="218"/>
      <c r="AT437" s="218"/>
      <c r="AU437" s="218"/>
      <c r="AV437" s="218"/>
      <c r="AW437" s="218"/>
      <c r="AX437" s="218"/>
      <c r="AY437" s="218" t="s">
        <v>1596</v>
      </c>
      <c r="AZ437" s="218"/>
      <c r="BA437" s="218"/>
      <c r="BB437" s="218"/>
      <c r="BC437" s="218"/>
      <c r="BD437" s="218"/>
      <c r="BE437" s="218"/>
      <c r="BF437" s="218"/>
      <c r="BG437" s="218"/>
      <c r="BH437" s="218"/>
      <c r="BI437" s="218"/>
      <c r="BJ437" s="222"/>
      <c r="BK437" s="199"/>
      <c r="BL437" s="218" t="s">
        <v>84</v>
      </c>
      <c r="BM437" s="218"/>
      <c r="BN437" s="218"/>
      <c r="BO437" s="218"/>
      <c r="BP437" s="218" t="s">
        <v>373</v>
      </c>
      <c r="BQ437" s="218"/>
      <c r="BR437" s="218"/>
      <c r="BS437" s="218"/>
      <c r="BT437" s="218"/>
      <c r="BU437" s="218"/>
      <c r="BV437" s="218"/>
      <c r="BW437" s="218"/>
      <c r="BX437" s="218"/>
      <c r="BY437" s="199"/>
      <c r="BZ437" s="228" t="s">
        <v>84</v>
      </c>
      <c r="CA437" s="228"/>
      <c r="CB437" s="229">
        <f t="shared" si="121"/>
        <v>0</v>
      </c>
      <c r="CC437" s="218"/>
      <c r="CD437" s="228"/>
      <c r="CE437" s="230"/>
      <c r="CF437" s="230"/>
      <c r="CG437" s="230"/>
      <c r="CH437" s="230"/>
      <c r="CI437" s="230"/>
      <c r="CJ437" s="230"/>
      <c r="CK437" s="230"/>
      <c r="CL437" s="230"/>
      <c r="CM437" s="230"/>
      <c r="CN437" s="218"/>
      <c r="CO437" s="199"/>
      <c r="CP437" s="230" t="s">
        <v>84</v>
      </c>
      <c r="CQ437" s="232"/>
      <c r="CR437" s="230"/>
      <c r="CS437" s="230"/>
      <c r="CT437" s="230"/>
      <c r="CU437" s="230"/>
      <c r="CV437" s="230"/>
      <c r="CW437" s="230" t="s">
        <v>153</v>
      </c>
    </row>
    <row r="438" ht="60" hidden="1" spans="1:101">
      <c r="A438" s="191">
        <v>1514</v>
      </c>
      <c r="B438" s="192" t="s">
        <v>1597</v>
      </c>
      <c r="C438" s="193" t="s">
        <v>1598</v>
      </c>
      <c r="D438" s="191" t="s">
        <v>135</v>
      </c>
      <c r="E438" s="199"/>
      <c r="F438" s="199"/>
      <c r="G438" s="199"/>
      <c r="H438" s="200" t="s">
        <v>354</v>
      </c>
      <c r="I438" s="204" t="s">
        <v>1599</v>
      </c>
      <c r="J438" s="202"/>
      <c r="K438" s="202"/>
      <c r="L438" s="164" t="str">
        <f>_xlfn.IFNA(VLOOKUP(B438,'[1]CDM Patients Data'!$B$1266:$O$5000,7,FALSE),"")</f>
        <v>Breast</v>
      </c>
      <c r="M438" s="164" t="str">
        <f>_xlfn.IFNA(VLOOKUP(B438,'[1]CDM Patients Data'!$B$1266:$O$5000,8,FALSE),"")</f>
        <v>Breast NOS</v>
      </c>
      <c r="N438" s="164" t="str">
        <f>_xlfn.IFNA(VLOOKUP(B438,'[1]CDM Patients Data'!$B$1266:$O$5000,9,FALSE),"")</f>
        <v>Invasive Carcinoma of no special type</v>
      </c>
      <c r="O438" s="164" t="str">
        <f>_xlfn.IFNA(VLOOKUP(B438,'[1]CDM Patients Data'!$B$1266:$O$3492,10,FALSE),"")</f>
        <v>Right</v>
      </c>
      <c r="P438" s="164">
        <f>_xlfn.IFNA(VLOOKUP(B438,'[1]CDM Patients Data'!$B$1266:$O$3492,11,FALSE),"")</f>
        <v>0</v>
      </c>
      <c r="Q438" s="164">
        <f>_xlfn.IFNA(VLOOKUP(B438,'[1]CDM Patients Data'!$B$1266:$O$3492,12,FALSE),"")</f>
        <v>0</v>
      </c>
      <c r="R438" s="164">
        <f>_xlfn.IFNA(VLOOKUP(B438,'[1]CDM Patients Data'!$B$1266:$O$3492,13,FALSE),"")</f>
        <v>0</v>
      </c>
      <c r="S438" s="164">
        <f>_xlfn.IFNA(VLOOKUP(B438,'[1]CDM Patients Data'!$B$1266:$O$3492,14,FALSE),"")</f>
        <v>0</v>
      </c>
      <c r="T438" s="164">
        <f>_xlfn.IFNA(VLOOKUP(B438,'[1]CDM Patients Data'!$B$1266:$N$5000,6,FALSE),"")</f>
        <v>0</v>
      </c>
      <c r="U438" s="164" t="s">
        <v>90</v>
      </c>
      <c r="V438" s="164" t="s">
        <v>91</v>
      </c>
      <c r="W438" s="164" t="s">
        <v>102</v>
      </c>
      <c r="X438" s="164" t="s">
        <v>93</v>
      </c>
      <c r="Y438" s="164"/>
      <c r="Z438" s="164"/>
      <c r="AA438" s="164"/>
      <c r="AB438" s="164"/>
      <c r="AC438" s="210"/>
      <c r="AD438" s="211"/>
      <c r="AE438" s="211" t="s">
        <v>78</v>
      </c>
      <c r="AF438" s="199"/>
      <c r="AG438" s="199"/>
      <c r="AH438" s="233" t="s">
        <v>79</v>
      </c>
      <c r="AI438" s="199"/>
      <c r="AJ438" s="199"/>
      <c r="AK438" s="218" t="s">
        <v>84</v>
      </c>
      <c r="AL438" s="220">
        <v>43299910</v>
      </c>
      <c r="AM438" s="218">
        <v>12.989973</v>
      </c>
      <c r="AN438" s="218">
        <v>157.7</v>
      </c>
      <c r="AO438" s="218" t="s">
        <v>76</v>
      </c>
      <c r="AP438" s="218"/>
      <c r="AQ438" s="218"/>
      <c r="AR438" s="218"/>
      <c r="AS438" s="218"/>
      <c r="AT438" s="218"/>
      <c r="AU438" s="218"/>
      <c r="AV438" s="218"/>
      <c r="AW438" s="218"/>
      <c r="AX438" s="218"/>
      <c r="AY438" s="218"/>
      <c r="AZ438" s="218"/>
      <c r="BA438" s="218"/>
      <c r="BB438" s="218"/>
      <c r="BC438" s="218"/>
      <c r="BD438" s="218">
        <v>4.46</v>
      </c>
      <c r="BE438" s="218">
        <v>7.56</v>
      </c>
      <c r="BF438" s="218" t="str">
        <f>IF(BD438&gt;15,"HIGH",IF(BD438="","NA",IF(BD438="CE-Awaited for standardization","UNDER_STANDARDIZATION",IF(BD438&lt;15,"LOW"))))</f>
        <v>LOW</v>
      </c>
      <c r="BG438" s="218" t="str">
        <f t="shared" ref="BG438:BG444" si="133">IF(BE438&gt;15,"MSI-H",IF(BE438="","NA",IF(BE438&lt;15,"MSS")))</f>
        <v>MSS</v>
      </c>
      <c r="BH438" s="218"/>
      <c r="BI438" s="218"/>
      <c r="BJ438" s="222"/>
      <c r="BK438" s="199"/>
      <c r="BL438" s="218" t="s">
        <v>84</v>
      </c>
      <c r="BM438" s="218"/>
      <c r="BN438" s="218"/>
      <c r="BO438" s="218"/>
      <c r="BP438" s="218" t="s">
        <v>373</v>
      </c>
      <c r="BQ438" s="218"/>
      <c r="BR438" s="218"/>
      <c r="BS438" s="218"/>
      <c r="BT438" s="218"/>
      <c r="BU438" s="218"/>
      <c r="BV438" s="218"/>
      <c r="BW438" s="218"/>
      <c r="BX438" s="218"/>
      <c r="BY438" s="199"/>
      <c r="BZ438" s="228" t="s">
        <v>84</v>
      </c>
      <c r="CA438" s="228"/>
      <c r="CB438" s="229">
        <f t="shared" si="121"/>
        <v>0</v>
      </c>
      <c r="CC438" s="218"/>
      <c r="CD438" s="228"/>
      <c r="CE438" s="230"/>
      <c r="CF438" s="230"/>
      <c r="CG438" s="230"/>
      <c r="CH438" s="230"/>
      <c r="CI438" s="230"/>
      <c r="CJ438" s="230"/>
      <c r="CK438" s="230"/>
      <c r="CL438" s="230"/>
      <c r="CM438" s="230"/>
      <c r="CN438" s="218"/>
      <c r="CO438" s="199"/>
      <c r="CP438" s="230" t="s">
        <v>80</v>
      </c>
      <c r="CQ438" s="232">
        <v>13167522</v>
      </c>
      <c r="CR438" s="230">
        <f t="shared" ref="CR438:CR442" si="134">CQ438*150/10^9</f>
        <v>1.9751283</v>
      </c>
      <c r="CS438" s="230">
        <v>474.46</v>
      </c>
      <c r="CT438" s="230" t="s">
        <v>103</v>
      </c>
      <c r="CU438" s="230"/>
      <c r="CV438" s="230"/>
      <c r="CW438" s="230"/>
    </row>
    <row r="439" ht="45" hidden="1" spans="1:101">
      <c r="A439" s="191">
        <v>1515</v>
      </c>
      <c r="B439" s="192" t="s">
        <v>1600</v>
      </c>
      <c r="C439" s="193" t="s">
        <v>1601</v>
      </c>
      <c r="D439" s="191" t="s">
        <v>71</v>
      </c>
      <c r="E439" s="199"/>
      <c r="F439" s="199"/>
      <c r="G439" s="199"/>
      <c r="H439" s="200"/>
      <c r="I439" s="204"/>
      <c r="J439" s="202"/>
      <c r="K439" s="202"/>
      <c r="L439" s="164" t="str">
        <f>_xlfn.IFNA(VLOOKUP(B439,'[1]CDM Patients Data'!$B$1266:$O$5000,7,FALSE),"")</f>
        <v>Thyroid</v>
      </c>
      <c r="M439" s="164" t="str">
        <f>_xlfn.IFNA(VLOOKUP(B439,'[1]CDM Patients Data'!$B$1266:$O$5000,8,FALSE),"")</f>
        <v>Thyroid gland</v>
      </c>
      <c r="N439" s="164" t="str">
        <f>_xlfn.IFNA(VLOOKUP(B439,'[1]CDM Patients Data'!$B$1266:$O$5000,9,FALSE),"")</f>
        <v>Oxyphilic adenocarcinoma</v>
      </c>
      <c r="O439" s="164" t="str">
        <f>_xlfn.IFNA(VLOOKUP(B439,'[1]CDM Patients Data'!$B$1266:$O$3492,10,FALSE),"")</f>
        <v>Right</v>
      </c>
      <c r="P439" s="164">
        <f>_xlfn.IFNA(VLOOKUP(B439,'[1]CDM Patients Data'!$B$1266:$O$3492,11,FALSE),"")</f>
        <v>0</v>
      </c>
      <c r="Q439" s="164">
        <f>_xlfn.IFNA(VLOOKUP(B439,'[1]CDM Patients Data'!$B$1266:$O$3492,12,FALSE),"")</f>
        <v>0</v>
      </c>
      <c r="R439" s="164">
        <f>_xlfn.IFNA(VLOOKUP(B439,'[1]CDM Patients Data'!$B$1266:$O$3492,13,FALSE),"")</f>
        <v>0</v>
      </c>
      <c r="S439" s="164">
        <f>_xlfn.IFNA(VLOOKUP(B439,'[1]CDM Patients Data'!$B$1266:$O$3492,14,FALSE),"")</f>
        <v>0</v>
      </c>
      <c r="T439" s="164">
        <f>_xlfn.IFNA(VLOOKUP(B439,'[1]CDM Patients Data'!$B$1266:$N$5000,6,FALSE),"")</f>
        <v>0</v>
      </c>
      <c r="U439" s="164" t="s">
        <v>896</v>
      </c>
      <c r="V439" s="164" t="s">
        <v>897</v>
      </c>
      <c r="W439" s="164" t="s">
        <v>102</v>
      </c>
      <c r="X439" s="164" t="s">
        <v>1602</v>
      </c>
      <c r="Y439" s="164"/>
      <c r="Z439" s="164"/>
      <c r="AA439" s="164"/>
      <c r="AB439" s="164"/>
      <c r="AC439" s="210"/>
      <c r="AD439" s="211"/>
      <c r="AE439" s="211" t="s">
        <v>78</v>
      </c>
      <c r="AF439" s="199"/>
      <c r="AG439" s="199"/>
      <c r="AH439" s="215"/>
      <c r="AI439" s="199"/>
      <c r="AJ439" s="199"/>
      <c r="AK439" s="218" t="s">
        <v>84</v>
      </c>
      <c r="AL439" s="220"/>
      <c r="AM439" s="218"/>
      <c r="AN439" s="218"/>
      <c r="AO439" s="218" t="s">
        <v>76</v>
      </c>
      <c r="AP439" s="218"/>
      <c r="AQ439" s="218"/>
      <c r="AR439" s="218"/>
      <c r="AS439" s="218"/>
      <c r="AT439" s="218"/>
      <c r="AU439" s="218"/>
      <c r="AV439" s="218"/>
      <c r="AW439" s="218"/>
      <c r="AX439" s="218"/>
      <c r="AY439" s="218"/>
      <c r="AZ439" s="218"/>
      <c r="BA439" s="218"/>
      <c r="BB439" s="218"/>
      <c r="BC439" s="218"/>
      <c r="BD439" s="218"/>
      <c r="BE439" s="218"/>
      <c r="BF439" s="218"/>
      <c r="BG439" s="218"/>
      <c r="BH439" s="218"/>
      <c r="BI439" s="218"/>
      <c r="BJ439" s="222"/>
      <c r="BK439" s="199"/>
      <c r="BL439" s="218" t="s">
        <v>84</v>
      </c>
      <c r="BM439" s="218"/>
      <c r="BN439" s="218"/>
      <c r="BO439" s="218"/>
      <c r="BP439" s="218" t="s">
        <v>373</v>
      </c>
      <c r="BQ439" s="218"/>
      <c r="BR439" s="218"/>
      <c r="BS439" s="218"/>
      <c r="BT439" s="218"/>
      <c r="BU439" s="218"/>
      <c r="BV439" s="218"/>
      <c r="BW439" s="218"/>
      <c r="BX439" s="218"/>
      <c r="BY439" s="199"/>
      <c r="BZ439" s="228" t="s">
        <v>84</v>
      </c>
      <c r="CA439" s="228"/>
      <c r="CB439" s="229">
        <f t="shared" si="121"/>
        <v>0</v>
      </c>
      <c r="CC439" s="218"/>
      <c r="CD439" s="228"/>
      <c r="CE439" s="230"/>
      <c r="CF439" s="230"/>
      <c r="CG439" s="230"/>
      <c r="CH439" s="230"/>
      <c r="CI439" s="230"/>
      <c r="CJ439" s="230"/>
      <c r="CK439" s="230"/>
      <c r="CL439" s="230"/>
      <c r="CM439" s="230"/>
      <c r="CN439" s="218" t="s">
        <v>159</v>
      </c>
      <c r="CO439" s="199"/>
      <c r="CP439" s="230" t="s">
        <v>84</v>
      </c>
      <c r="CQ439" s="232"/>
      <c r="CR439" s="230"/>
      <c r="CS439" s="230"/>
      <c r="CT439" s="230"/>
      <c r="CU439" s="230"/>
      <c r="CV439" s="230"/>
      <c r="CW439" s="230"/>
    </row>
    <row r="440" ht="30" hidden="1" spans="1:101">
      <c r="A440" s="191">
        <v>1516</v>
      </c>
      <c r="B440" s="192" t="s">
        <v>1603</v>
      </c>
      <c r="C440" s="193" t="s">
        <v>1604</v>
      </c>
      <c r="D440" s="191" t="s">
        <v>111</v>
      </c>
      <c r="E440" s="199"/>
      <c r="F440" s="199"/>
      <c r="G440" s="199"/>
      <c r="H440" s="200" t="s">
        <v>1605</v>
      </c>
      <c r="I440" s="204"/>
      <c r="J440" s="202"/>
      <c r="K440" s="202"/>
      <c r="L440" s="164" t="str">
        <f>_xlfn.IFNA(VLOOKUP(B440,'[1]CDM Patients Data'!$B$1266:$O$5000,7,FALSE),"")</f>
        <v>Lung</v>
      </c>
      <c r="M440" s="164" t="str">
        <f>_xlfn.IFNA(VLOOKUP(B440,'[1]CDM Patients Data'!$B$1266:$O$5000,8,FALSE),"")</f>
        <v>Lung NOS</v>
      </c>
      <c r="N440" s="164" t="str">
        <f>_xlfn.IFNA(VLOOKUP(B440,'[1]CDM Patients Data'!$B$1266:$O$5000,9,FALSE),"")</f>
        <v>Adenocarcinoma, NOS</v>
      </c>
      <c r="O440" s="164" t="str">
        <f>_xlfn.IFNA(VLOOKUP(B440,'[1]CDM Patients Data'!$B$1266:$O$3492,10,FALSE),"")</f>
        <v>Right</v>
      </c>
      <c r="P440" s="164">
        <f>_xlfn.IFNA(VLOOKUP(B440,'[1]CDM Patients Data'!$B$1266:$O$3492,11,FALSE),"")</f>
        <v>0</v>
      </c>
      <c r="Q440" s="164">
        <f>_xlfn.IFNA(VLOOKUP(B440,'[1]CDM Patients Data'!$B$1266:$O$3492,12,FALSE),"")</f>
        <v>0</v>
      </c>
      <c r="R440" s="164">
        <f>_xlfn.IFNA(VLOOKUP(B440,'[1]CDM Patients Data'!$B$1266:$O$3492,13,FALSE),"")</f>
        <v>0</v>
      </c>
      <c r="S440" s="164">
        <f>_xlfn.IFNA(VLOOKUP(B440,'[1]CDM Patients Data'!$B$1266:$O$3492,14,FALSE),"")</f>
        <v>0</v>
      </c>
      <c r="T440" s="164">
        <f>_xlfn.IFNA(VLOOKUP(B440,'[1]CDM Patients Data'!$B$1266:$N$5000,6,FALSE),"")</f>
        <v>0</v>
      </c>
      <c r="U440" s="164" t="s">
        <v>224</v>
      </c>
      <c r="V440" s="164" t="s">
        <v>338</v>
      </c>
      <c r="W440" s="164" t="s">
        <v>102</v>
      </c>
      <c r="X440" s="164" t="s">
        <v>131</v>
      </c>
      <c r="Y440" s="164"/>
      <c r="Z440" s="164"/>
      <c r="AA440" s="164"/>
      <c r="AB440" s="164"/>
      <c r="AC440" s="210"/>
      <c r="AD440" s="211"/>
      <c r="AE440" s="211" t="s">
        <v>78</v>
      </c>
      <c r="AF440" s="199"/>
      <c r="AG440" s="199"/>
      <c r="AH440" s="214" t="s">
        <v>589</v>
      </c>
      <c r="AI440" s="199"/>
      <c r="AJ440" s="199"/>
      <c r="AK440" s="218" t="s">
        <v>80</v>
      </c>
      <c r="AL440" s="220">
        <v>49028480</v>
      </c>
      <c r="AM440" s="218">
        <v>14.708544</v>
      </c>
      <c r="AN440" s="218">
        <v>611.9</v>
      </c>
      <c r="AO440" s="218" t="s">
        <v>103</v>
      </c>
      <c r="AP440" s="218"/>
      <c r="AQ440" s="218"/>
      <c r="AR440" s="218"/>
      <c r="AS440" s="218"/>
      <c r="AT440" s="218"/>
      <c r="AU440" s="218"/>
      <c r="AV440" s="218"/>
      <c r="AW440" s="218"/>
      <c r="AX440" s="218"/>
      <c r="AY440" s="218"/>
      <c r="AZ440" s="218"/>
      <c r="BA440" s="218"/>
      <c r="BB440" s="218"/>
      <c r="BC440" s="218"/>
      <c r="BD440" s="218"/>
      <c r="BE440" s="218"/>
      <c r="BF440" s="218"/>
      <c r="BG440" s="218"/>
      <c r="BH440" s="218"/>
      <c r="BI440" s="218"/>
      <c r="BJ440" s="222"/>
      <c r="BK440" s="199"/>
      <c r="BL440" s="218" t="s">
        <v>84</v>
      </c>
      <c r="BM440" s="218"/>
      <c r="BN440" s="218"/>
      <c r="BO440" s="218"/>
      <c r="BP440" s="218" t="s">
        <v>373</v>
      </c>
      <c r="BQ440" s="218"/>
      <c r="BR440" s="218"/>
      <c r="BS440" s="218"/>
      <c r="BT440" s="218"/>
      <c r="BU440" s="218"/>
      <c r="BV440" s="218"/>
      <c r="BW440" s="218"/>
      <c r="BX440" s="218"/>
      <c r="BY440" s="199"/>
      <c r="BZ440" s="228" t="s">
        <v>84</v>
      </c>
      <c r="CA440" s="228"/>
      <c r="CB440" s="229">
        <f t="shared" si="121"/>
        <v>0</v>
      </c>
      <c r="CC440" s="218"/>
      <c r="CD440" s="228"/>
      <c r="CE440" s="230"/>
      <c r="CF440" s="230"/>
      <c r="CG440" s="230"/>
      <c r="CH440" s="230"/>
      <c r="CI440" s="230"/>
      <c r="CJ440" s="230"/>
      <c r="CK440" s="230"/>
      <c r="CL440" s="230"/>
      <c r="CM440" s="230"/>
      <c r="CN440" s="218"/>
      <c r="CO440" s="199"/>
      <c r="CP440" s="230" t="s">
        <v>80</v>
      </c>
      <c r="CQ440" s="232">
        <v>11745762</v>
      </c>
      <c r="CR440" s="230">
        <f t="shared" si="134"/>
        <v>1.7618643</v>
      </c>
      <c r="CS440" s="230">
        <v>13.94</v>
      </c>
      <c r="CT440" s="230" t="s">
        <v>604</v>
      </c>
      <c r="CU440" s="230"/>
      <c r="CV440" s="230"/>
      <c r="CW440" s="230"/>
    </row>
    <row r="441" ht="60" spans="1:101">
      <c r="A441" s="191">
        <v>1517</v>
      </c>
      <c r="B441" s="192" t="s">
        <v>1606</v>
      </c>
      <c r="C441" s="193" t="s">
        <v>1607</v>
      </c>
      <c r="D441" s="191" t="s">
        <v>88</v>
      </c>
      <c r="E441" s="199"/>
      <c r="F441" s="199"/>
      <c r="G441" s="199"/>
      <c r="H441" s="200" t="s">
        <v>334</v>
      </c>
      <c r="I441" s="204" t="s">
        <v>1608</v>
      </c>
      <c r="J441" s="202"/>
      <c r="K441" s="202"/>
      <c r="L441" s="164" t="str">
        <f>_xlfn.IFNA(VLOOKUP(B441,'[1]CDM Patients Data'!$B$1266:$O$5000,7,FALSE),"")</f>
        <v>Breast</v>
      </c>
      <c r="M441" s="164" t="str">
        <f>_xlfn.IFNA(VLOOKUP(B441,'[1]CDM Patients Data'!$B$1266:$O$5000,8,FALSE),"")</f>
        <v>Breast NOS</v>
      </c>
      <c r="N441" s="164" t="str">
        <f>_xlfn.IFNA(VLOOKUP(B441,'[1]CDM Patients Data'!$B$1266:$O$5000,9,FALSE),"")</f>
        <v>Carcinoma NOS</v>
      </c>
      <c r="O441" s="164" t="str">
        <f>_xlfn.IFNA(VLOOKUP(B441,'[1]CDM Patients Data'!$B$1266:$O$3492,10,FALSE),"")</f>
        <v>Right</v>
      </c>
      <c r="P441" s="164">
        <f>_xlfn.IFNA(VLOOKUP(B441,'[1]CDM Patients Data'!$B$1266:$O$3492,11,FALSE),"")</f>
        <v>0</v>
      </c>
      <c r="Q441" s="164">
        <f>_xlfn.IFNA(VLOOKUP(B441,'[1]CDM Patients Data'!$B$1266:$O$3492,12,FALSE),"")</f>
        <v>0</v>
      </c>
      <c r="R441" s="164">
        <f>_xlfn.IFNA(VLOOKUP(B441,'[1]CDM Patients Data'!$B$1266:$O$3492,13,FALSE),"")</f>
        <v>0</v>
      </c>
      <c r="S441" s="164">
        <f>_xlfn.IFNA(VLOOKUP(B441,'[1]CDM Patients Data'!$B$1266:$O$3492,14,FALSE),"")</f>
        <v>0</v>
      </c>
      <c r="T441" s="164">
        <f>_xlfn.IFNA(VLOOKUP(B441,'[1]CDM Patients Data'!$B$1266:$N$5000,6,FALSE),"")</f>
        <v>0</v>
      </c>
      <c r="U441" s="164" t="s">
        <v>90</v>
      </c>
      <c r="V441" s="164" t="s">
        <v>91</v>
      </c>
      <c r="W441" s="164" t="s">
        <v>102</v>
      </c>
      <c r="X441" s="164" t="s">
        <v>108</v>
      </c>
      <c r="Y441" s="164"/>
      <c r="Z441" s="164"/>
      <c r="AA441" s="164"/>
      <c r="AB441" s="164"/>
      <c r="AC441" s="210"/>
      <c r="AD441" s="211"/>
      <c r="AE441" s="211" t="s">
        <v>78</v>
      </c>
      <c r="AF441" s="199"/>
      <c r="AG441" s="199"/>
      <c r="AH441" s="214" t="s">
        <v>1571</v>
      </c>
      <c r="AI441" s="199"/>
      <c r="AJ441" s="199"/>
      <c r="AK441" s="218" t="s">
        <v>80</v>
      </c>
      <c r="AL441" s="220">
        <v>58288319</v>
      </c>
      <c r="AM441" s="218">
        <v>17.4864957</v>
      </c>
      <c r="AN441" s="218">
        <v>189.6</v>
      </c>
      <c r="AO441" s="218" t="s">
        <v>81</v>
      </c>
      <c r="AP441" s="218"/>
      <c r="AQ441" s="218"/>
      <c r="AR441" s="218"/>
      <c r="AS441" s="218"/>
      <c r="AT441" s="218"/>
      <c r="AU441" s="218"/>
      <c r="AV441" s="218"/>
      <c r="AW441" s="218"/>
      <c r="AX441" s="218"/>
      <c r="AY441" s="218"/>
      <c r="AZ441" s="218"/>
      <c r="BA441" s="218"/>
      <c r="BB441" s="218"/>
      <c r="BC441" s="218"/>
      <c r="BD441" s="218"/>
      <c r="BE441" s="218">
        <v>7.74</v>
      </c>
      <c r="BF441" s="218"/>
      <c r="BG441" s="218" t="str">
        <f t="shared" si="133"/>
        <v>MSS</v>
      </c>
      <c r="BH441" s="218"/>
      <c r="BI441" s="218"/>
      <c r="BJ441" s="222" t="s">
        <v>589</v>
      </c>
      <c r="BK441" s="199"/>
      <c r="BL441" s="218" t="s">
        <v>80</v>
      </c>
      <c r="BM441" s="218">
        <v>7112308</v>
      </c>
      <c r="BN441" s="218">
        <v>2.1336924</v>
      </c>
      <c r="BO441" s="218">
        <v>241.2</v>
      </c>
      <c r="BP441" s="218" t="s">
        <v>103</v>
      </c>
      <c r="BQ441" s="218"/>
      <c r="BR441" s="218"/>
      <c r="BS441" s="218"/>
      <c r="BT441" s="218"/>
      <c r="BU441" s="218"/>
      <c r="BV441" s="218"/>
      <c r="BW441" s="218"/>
      <c r="BX441" s="218"/>
      <c r="BY441" s="199"/>
      <c r="BZ441" s="228" t="s">
        <v>84</v>
      </c>
      <c r="CA441" s="228"/>
      <c r="CB441" s="229">
        <f t="shared" si="121"/>
        <v>0</v>
      </c>
      <c r="CC441" s="218"/>
      <c r="CD441" s="228"/>
      <c r="CE441" s="230"/>
      <c r="CF441" s="230"/>
      <c r="CG441" s="230"/>
      <c r="CH441" s="230"/>
      <c r="CI441" s="230"/>
      <c r="CJ441" s="230"/>
      <c r="CK441" s="230"/>
      <c r="CL441" s="230"/>
      <c r="CM441" s="230"/>
      <c r="CN441" s="218"/>
      <c r="CO441" s="199"/>
      <c r="CP441" s="230" t="s">
        <v>84</v>
      </c>
      <c r="CQ441" s="232"/>
      <c r="CR441" s="230"/>
      <c r="CS441" s="230"/>
      <c r="CT441" s="230"/>
      <c r="CU441" s="230"/>
      <c r="CV441" s="230"/>
      <c r="CW441" s="230"/>
    </row>
    <row r="442" ht="45" hidden="1" spans="1:101">
      <c r="A442" s="191">
        <v>1519</v>
      </c>
      <c r="B442" s="192" t="s">
        <v>1609</v>
      </c>
      <c r="C442" s="193" t="s">
        <v>1610</v>
      </c>
      <c r="D442" s="191" t="s">
        <v>111</v>
      </c>
      <c r="E442" s="199"/>
      <c r="F442" s="199"/>
      <c r="G442" s="199"/>
      <c r="H442" s="200" t="s">
        <v>1611</v>
      </c>
      <c r="I442" s="204"/>
      <c r="J442" s="202"/>
      <c r="K442" s="202"/>
      <c r="L442" s="164" t="str">
        <f>_xlfn.IFNA(VLOOKUP(B442,'[1]CDM Patients Data'!$B$1266:$O$5000,7,FALSE),"")</f>
        <v>Corpus Uteri</v>
      </c>
      <c r="M442" s="164" t="str">
        <f>_xlfn.IFNA(VLOOKUP(B442,'[1]CDM Patients Data'!$B$1266:$O$5000,8,FALSE),"")</f>
        <v>Endometrium</v>
      </c>
      <c r="N442" s="164" t="str">
        <f>_xlfn.IFNA(VLOOKUP(B442,'[1]CDM Patients Data'!$B$1266:$O$5000,9,FALSE),"")</f>
        <v>High grade serous carcinoma</v>
      </c>
      <c r="O442" s="164" t="str">
        <f>_xlfn.IFNA(VLOOKUP(B442,'[1]CDM Patients Data'!$B$1266:$O$3492,10,FALSE),"")</f>
        <v>Unknown</v>
      </c>
      <c r="P442" s="164">
        <f>_xlfn.IFNA(VLOOKUP(B442,'[1]CDM Patients Data'!$B$1266:$O$3492,11,FALSE),"")</f>
        <v>0</v>
      </c>
      <c r="Q442" s="164">
        <f>_xlfn.IFNA(VLOOKUP(B442,'[1]CDM Patients Data'!$B$1266:$O$3492,12,FALSE),"")</f>
        <v>0</v>
      </c>
      <c r="R442" s="164">
        <f>_xlfn.IFNA(VLOOKUP(B442,'[1]CDM Patients Data'!$B$1266:$O$3492,13,FALSE),"")</f>
        <v>0</v>
      </c>
      <c r="S442" s="164">
        <f>_xlfn.IFNA(VLOOKUP(B442,'[1]CDM Patients Data'!$B$1266:$O$3492,14,FALSE),"")</f>
        <v>0</v>
      </c>
      <c r="T442" s="164">
        <f>_xlfn.IFNA(VLOOKUP(B442,'[1]CDM Patients Data'!$B$1266:$N$5000,6,FALSE),"")</f>
        <v>0</v>
      </c>
      <c r="U442" s="164" t="s">
        <v>176</v>
      </c>
      <c r="V442" s="164" t="s">
        <v>177</v>
      </c>
      <c r="W442" s="164" t="s">
        <v>130</v>
      </c>
      <c r="X442" s="164" t="s">
        <v>75</v>
      </c>
      <c r="Y442" s="164"/>
      <c r="Z442" s="164"/>
      <c r="AA442" s="164"/>
      <c r="AB442" s="164"/>
      <c r="AC442" s="210"/>
      <c r="AD442" s="211"/>
      <c r="AE442" s="211" t="s">
        <v>78</v>
      </c>
      <c r="AF442" s="199"/>
      <c r="AG442" s="199"/>
      <c r="AH442" s="214" t="s">
        <v>589</v>
      </c>
      <c r="AI442" s="199"/>
      <c r="AJ442" s="199"/>
      <c r="AK442" s="218" t="s">
        <v>80</v>
      </c>
      <c r="AL442" s="220">
        <v>40412596</v>
      </c>
      <c r="AM442" s="218">
        <v>12.1237788</v>
      </c>
      <c r="AN442" s="218">
        <v>808.5</v>
      </c>
      <c r="AO442" s="218" t="s">
        <v>103</v>
      </c>
      <c r="AP442" s="218" t="s">
        <v>118</v>
      </c>
      <c r="AQ442" s="218"/>
      <c r="AR442" s="218"/>
      <c r="AS442" s="218"/>
      <c r="AT442" s="218"/>
      <c r="AU442" s="218"/>
      <c r="AV442" s="218"/>
      <c r="AW442" s="218"/>
      <c r="AX442" s="218"/>
      <c r="AY442" s="218"/>
      <c r="AZ442" s="218"/>
      <c r="BA442" s="218"/>
      <c r="BB442" s="218"/>
      <c r="BC442" s="218"/>
      <c r="BD442" s="218"/>
      <c r="BE442" s="218"/>
      <c r="BF442" s="218"/>
      <c r="BG442" s="218"/>
      <c r="BH442" s="218"/>
      <c r="BI442" s="218"/>
      <c r="BJ442" s="222"/>
      <c r="BK442" s="199"/>
      <c r="BL442" s="218" t="s">
        <v>84</v>
      </c>
      <c r="BM442" s="218"/>
      <c r="BN442" s="218"/>
      <c r="BO442" s="218"/>
      <c r="BP442" s="218" t="s">
        <v>373</v>
      </c>
      <c r="BQ442" s="218"/>
      <c r="BR442" s="218"/>
      <c r="BS442" s="218"/>
      <c r="BT442" s="218"/>
      <c r="BU442" s="218"/>
      <c r="BV442" s="218"/>
      <c r="BW442" s="218"/>
      <c r="BX442" s="218"/>
      <c r="BY442" s="199"/>
      <c r="BZ442" s="228" t="s">
        <v>84</v>
      </c>
      <c r="CA442" s="228"/>
      <c r="CB442" s="229">
        <f t="shared" si="121"/>
        <v>0</v>
      </c>
      <c r="CC442" s="218"/>
      <c r="CD442" s="228"/>
      <c r="CE442" s="230"/>
      <c r="CF442" s="230"/>
      <c r="CG442" s="230"/>
      <c r="CH442" s="230"/>
      <c r="CI442" s="230"/>
      <c r="CJ442" s="230"/>
      <c r="CK442" s="230"/>
      <c r="CL442" s="230"/>
      <c r="CM442" s="230"/>
      <c r="CN442" s="218" t="s">
        <v>590</v>
      </c>
      <c r="CO442" s="199"/>
      <c r="CP442" s="230" t="s">
        <v>80</v>
      </c>
      <c r="CQ442" s="232">
        <v>15069168</v>
      </c>
      <c r="CR442" s="230">
        <f t="shared" si="134"/>
        <v>2.2603752</v>
      </c>
      <c r="CS442" s="230">
        <v>654.34</v>
      </c>
      <c r="CT442" s="230" t="s">
        <v>103</v>
      </c>
      <c r="CU442" s="230"/>
      <c r="CV442" s="230"/>
      <c r="CW442" s="230"/>
    </row>
    <row r="443" ht="60" spans="1:101">
      <c r="A443" s="191">
        <v>1520</v>
      </c>
      <c r="B443" s="192" t="s">
        <v>1612</v>
      </c>
      <c r="C443" s="193" t="s">
        <v>1613</v>
      </c>
      <c r="D443" s="191" t="s">
        <v>88</v>
      </c>
      <c r="E443" s="199"/>
      <c r="F443" s="199"/>
      <c r="G443" s="199"/>
      <c r="H443" s="200" t="s">
        <v>354</v>
      </c>
      <c r="I443" s="204" t="s">
        <v>172</v>
      </c>
      <c r="J443" s="202"/>
      <c r="K443" s="202"/>
      <c r="L443" s="164" t="str">
        <f>_xlfn.IFNA(VLOOKUP(B443,'[1]CDM Patients Data'!$B$1266:$O$5000,7,FALSE),"")</f>
        <v>Breast</v>
      </c>
      <c r="M443" s="164" t="str">
        <f>_xlfn.IFNA(VLOOKUP(B443,'[1]CDM Patients Data'!$B$1266:$O$5000,8,FALSE),"")</f>
        <v>Upper inner quadrant</v>
      </c>
      <c r="N443" s="164" t="str">
        <f>_xlfn.IFNA(VLOOKUP(B443,'[1]CDM Patients Data'!$B$1266:$O$5000,9,FALSE),"")</f>
        <v>Invasive Carcinoma of no special type</v>
      </c>
      <c r="O443" s="164" t="str">
        <f>_xlfn.IFNA(VLOOKUP(B443,'[1]CDM Patients Data'!$B$1266:$O$3492,10,FALSE),"")</f>
        <v>Left</v>
      </c>
      <c r="P443" s="164">
        <f>_xlfn.IFNA(VLOOKUP(B443,'[1]CDM Patients Data'!$B$1266:$O$3492,11,FALSE),"")</f>
        <v>0</v>
      </c>
      <c r="Q443" s="164">
        <f>_xlfn.IFNA(VLOOKUP(B443,'[1]CDM Patients Data'!$B$1266:$O$3492,12,FALSE),"")</f>
        <v>0</v>
      </c>
      <c r="R443" s="164">
        <f>_xlfn.IFNA(VLOOKUP(B443,'[1]CDM Patients Data'!$B$1266:$O$3492,13,FALSE),"")</f>
        <v>0</v>
      </c>
      <c r="S443" s="164">
        <f>_xlfn.IFNA(VLOOKUP(B443,'[1]CDM Patients Data'!$B$1266:$O$3492,14,FALSE),"")</f>
        <v>0</v>
      </c>
      <c r="T443" s="164">
        <f>_xlfn.IFNA(VLOOKUP(B443,'[1]CDM Patients Data'!$B$1266:$N$5000,6,FALSE),"")</f>
        <v>0</v>
      </c>
      <c r="U443" s="164" t="s">
        <v>90</v>
      </c>
      <c r="V443" s="164" t="s">
        <v>306</v>
      </c>
      <c r="W443" s="164" t="s">
        <v>92</v>
      </c>
      <c r="X443" s="164" t="s">
        <v>93</v>
      </c>
      <c r="Y443" s="164"/>
      <c r="Z443" s="164"/>
      <c r="AA443" s="164"/>
      <c r="AB443" s="164"/>
      <c r="AC443" s="210"/>
      <c r="AD443" s="211"/>
      <c r="AE443" s="211"/>
      <c r="AF443" s="199"/>
      <c r="AG443" s="199"/>
      <c r="AH443" s="214" t="s">
        <v>589</v>
      </c>
      <c r="AI443" s="199"/>
      <c r="AJ443" s="199"/>
      <c r="AK443" s="218" t="s">
        <v>84</v>
      </c>
      <c r="AL443" s="220"/>
      <c r="AM443" s="218"/>
      <c r="AN443" s="218"/>
      <c r="AO443" s="218" t="s">
        <v>76</v>
      </c>
      <c r="AP443" s="218"/>
      <c r="AQ443" s="218"/>
      <c r="AR443" s="218"/>
      <c r="AS443" s="218"/>
      <c r="AT443" s="218"/>
      <c r="AU443" s="218"/>
      <c r="AV443" s="218"/>
      <c r="AW443" s="218"/>
      <c r="AX443" s="218"/>
      <c r="AY443" s="218"/>
      <c r="AZ443" s="218"/>
      <c r="BA443" s="218"/>
      <c r="BB443" s="218"/>
      <c r="BC443" s="218"/>
      <c r="BD443" s="218"/>
      <c r="BE443" s="218">
        <v>8.59</v>
      </c>
      <c r="BF443" s="218"/>
      <c r="BG443" s="218" t="str">
        <f t="shared" si="133"/>
        <v>MSS</v>
      </c>
      <c r="BH443" s="218"/>
      <c r="BI443" s="218"/>
      <c r="BJ443" s="222" t="s">
        <v>589</v>
      </c>
      <c r="BK443" s="199"/>
      <c r="BL443" s="218" t="s">
        <v>80</v>
      </c>
      <c r="BM443" s="218">
        <v>7090560</v>
      </c>
      <c r="BN443" s="218">
        <v>2.127168</v>
      </c>
      <c r="BO443" s="218">
        <v>235</v>
      </c>
      <c r="BP443" s="218" t="s">
        <v>103</v>
      </c>
      <c r="BQ443" s="218"/>
      <c r="BR443" s="218"/>
      <c r="BS443" s="218"/>
      <c r="BT443" s="218"/>
      <c r="BU443" s="218"/>
      <c r="BV443" s="218"/>
      <c r="BW443" s="218"/>
      <c r="BX443" s="218"/>
      <c r="BY443" s="199"/>
      <c r="BZ443" s="228" t="s">
        <v>84</v>
      </c>
      <c r="CA443" s="228"/>
      <c r="CB443" s="229">
        <f t="shared" si="121"/>
        <v>0</v>
      </c>
      <c r="CC443" s="218"/>
      <c r="CD443" s="228"/>
      <c r="CE443" s="230"/>
      <c r="CF443" s="230"/>
      <c r="CG443" s="230"/>
      <c r="CH443" s="230"/>
      <c r="CI443" s="230"/>
      <c r="CJ443" s="230"/>
      <c r="CK443" s="230"/>
      <c r="CL443" s="230"/>
      <c r="CM443" s="230"/>
      <c r="CN443" s="218"/>
      <c r="CO443" s="199"/>
      <c r="CP443" s="230" t="s">
        <v>84</v>
      </c>
      <c r="CQ443" s="232"/>
      <c r="CR443" s="230"/>
      <c r="CS443" s="230"/>
      <c r="CT443" s="230"/>
      <c r="CU443" s="230"/>
      <c r="CV443" s="230"/>
      <c r="CW443" s="230"/>
    </row>
    <row r="444" ht="51" hidden="1" spans="1:101">
      <c r="A444" s="191">
        <v>1521</v>
      </c>
      <c r="B444" s="192" t="s">
        <v>1614</v>
      </c>
      <c r="C444" s="193" t="s">
        <v>1615</v>
      </c>
      <c r="D444" s="191" t="s">
        <v>111</v>
      </c>
      <c r="E444" s="199"/>
      <c r="F444" s="199"/>
      <c r="G444" s="199"/>
      <c r="H444" s="200"/>
      <c r="I444" s="204"/>
      <c r="J444" s="202"/>
      <c r="K444" s="202"/>
      <c r="L444" s="164" t="str">
        <f>_xlfn.IFNA(VLOOKUP(B444,'[1]CDM Patients Data'!$B$1266:$O$5000,7,FALSE),"")</f>
        <v>Urinary Bladder</v>
      </c>
      <c r="M444" s="164" t="str">
        <f>_xlfn.IFNA(VLOOKUP(B444,'[1]CDM Patients Data'!$B$1266:$O$5000,8,FALSE),"")</f>
        <v>Bladder NOS</v>
      </c>
      <c r="N444" s="164" t="str">
        <f>_xlfn.IFNA(VLOOKUP(B444,'[1]CDM Patients Data'!$B$1266:$O$5000,9,FALSE),"")</f>
        <v>Papillary trans. cell carcinoma</v>
      </c>
      <c r="O444" s="164" t="str">
        <f>_xlfn.IFNA(VLOOKUP(B444,'[1]CDM Patients Data'!$B$1266:$O$3492,10,FALSE),"")</f>
        <v>Not a paired site</v>
      </c>
      <c r="P444" s="164">
        <f>_xlfn.IFNA(VLOOKUP(B444,'[1]CDM Patients Data'!$B$1266:$O$3492,11,FALSE),"")</f>
        <v>0</v>
      </c>
      <c r="Q444" s="164">
        <f>_xlfn.IFNA(VLOOKUP(B444,'[1]CDM Patients Data'!$B$1266:$O$3492,12,FALSE),"")</f>
        <v>0</v>
      </c>
      <c r="R444" s="164">
        <f>_xlfn.IFNA(VLOOKUP(B444,'[1]CDM Patients Data'!$B$1266:$O$3492,13,FALSE),"")</f>
        <v>0</v>
      </c>
      <c r="S444" s="164">
        <f>_xlfn.IFNA(VLOOKUP(B444,'[1]CDM Patients Data'!$B$1266:$O$3492,14,FALSE),"")</f>
        <v>0</v>
      </c>
      <c r="T444" s="164">
        <f>_xlfn.IFNA(VLOOKUP(B444,'[1]CDM Patients Data'!$B$1266:$N$5000,6,FALSE),"")</f>
        <v>0</v>
      </c>
      <c r="U444" s="164" t="s">
        <v>700</v>
      </c>
      <c r="V444" s="164" t="s">
        <v>701</v>
      </c>
      <c r="W444" s="164" t="s">
        <v>130</v>
      </c>
      <c r="X444" s="164" t="s">
        <v>1616</v>
      </c>
      <c r="Y444" s="164"/>
      <c r="Z444" s="164"/>
      <c r="AA444" s="164"/>
      <c r="AB444" s="164"/>
      <c r="AC444" s="210"/>
      <c r="AD444" s="211"/>
      <c r="AE444" s="211" t="s">
        <v>78</v>
      </c>
      <c r="AF444" s="199"/>
      <c r="AG444" s="199"/>
      <c r="AH444" s="233" t="s">
        <v>589</v>
      </c>
      <c r="AI444" s="199"/>
      <c r="AJ444" s="199"/>
      <c r="AK444" s="218" t="s">
        <v>84</v>
      </c>
      <c r="AL444" s="220">
        <v>63653412</v>
      </c>
      <c r="AM444" s="218">
        <v>16.9523112</v>
      </c>
      <c r="AN444" s="218">
        <v>6.3</v>
      </c>
      <c r="AO444" s="218" t="s">
        <v>103</v>
      </c>
      <c r="AP444" s="218" t="s">
        <v>449</v>
      </c>
      <c r="AQ444" s="218"/>
      <c r="AR444" s="218"/>
      <c r="AS444" s="218"/>
      <c r="AT444" s="218"/>
      <c r="AU444" s="218"/>
      <c r="AV444" s="218"/>
      <c r="AW444" s="218"/>
      <c r="AX444" s="218"/>
      <c r="AY444" s="218" t="s">
        <v>273</v>
      </c>
      <c r="AZ444" s="218" t="s">
        <v>397</v>
      </c>
      <c r="BA444" s="218"/>
      <c r="BB444" s="218"/>
      <c r="BC444" s="218"/>
      <c r="BD444" s="218"/>
      <c r="BE444" s="218">
        <v>15.5</v>
      </c>
      <c r="BF444" s="218"/>
      <c r="BG444" s="218" t="str">
        <f t="shared" si="133"/>
        <v>MSI-H</v>
      </c>
      <c r="BH444" s="218"/>
      <c r="BI444" s="218"/>
      <c r="BJ444" s="222"/>
      <c r="BK444" s="199"/>
      <c r="BL444" s="218" t="s">
        <v>84</v>
      </c>
      <c r="BM444" s="218"/>
      <c r="BN444" s="218"/>
      <c r="BO444" s="218"/>
      <c r="BP444" s="218" t="s">
        <v>373</v>
      </c>
      <c r="BQ444" s="218"/>
      <c r="BR444" s="218"/>
      <c r="BS444" s="218"/>
      <c r="BT444" s="218"/>
      <c r="BU444" s="218"/>
      <c r="BV444" s="218"/>
      <c r="BW444" s="218"/>
      <c r="BX444" s="218"/>
      <c r="BY444" s="199"/>
      <c r="BZ444" s="228" t="s">
        <v>84</v>
      </c>
      <c r="CA444" s="228"/>
      <c r="CB444" s="229">
        <f t="shared" si="121"/>
        <v>0</v>
      </c>
      <c r="CC444" s="218"/>
      <c r="CD444" s="228"/>
      <c r="CE444" s="230"/>
      <c r="CF444" s="230"/>
      <c r="CG444" s="230"/>
      <c r="CH444" s="230"/>
      <c r="CI444" s="230"/>
      <c r="CJ444" s="230"/>
      <c r="CK444" s="230"/>
      <c r="CL444" s="230"/>
      <c r="CM444" s="230"/>
      <c r="CN444" s="218"/>
      <c r="CO444" s="199"/>
      <c r="CP444" s="230" t="s">
        <v>84</v>
      </c>
      <c r="CQ444" s="232"/>
      <c r="CR444" s="230"/>
      <c r="CS444" s="230"/>
      <c r="CT444" s="230"/>
      <c r="CU444" s="230"/>
      <c r="CV444" s="230"/>
      <c r="CW444" s="230" t="s">
        <v>153</v>
      </c>
    </row>
    <row r="445" ht="31.5" spans="1:101">
      <c r="A445" s="191">
        <v>1522</v>
      </c>
      <c r="B445" s="192" t="s">
        <v>1617</v>
      </c>
      <c r="C445" s="193" t="s">
        <v>1618</v>
      </c>
      <c r="D445" s="191" t="s">
        <v>99</v>
      </c>
      <c r="E445" s="199"/>
      <c r="F445" s="199"/>
      <c r="G445" s="199"/>
      <c r="H445" s="200" t="s">
        <v>1619</v>
      </c>
      <c r="I445" s="204"/>
      <c r="J445" s="202"/>
      <c r="K445" s="202"/>
      <c r="L445" s="164" t="str">
        <f>_xlfn.IFNA(VLOOKUP(B445,'[1]CDM Patients Data'!$B$1266:$O$5000,7,FALSE),"")</f>
        <v>Uterus &amp; Ovary</v>
      </c>
      <c r="M445" s="164" t="str">
        <f>_xlfn.IFNA(VLOOKUP(B445,'[1]CDM Patients Data'!$B$1266:$O$5000,8,FALSE),"")</f>
        <v>NA</v>
      </c>
      <c r="N445" s="164" t="str">
        <f>_xlfn.IFNA(VLOOKUP(B445,'[1]CDM Patients Data'!$B$1266:$O$5000,9,FALSE),"")</f>
        <v>NA</v>
      </c>
      <c r="O445" s="164" t="str">
        <f>_xlfn.IFNA(VLOOKUP(B445,'[1]CDM Patients Data'!$B$1266:$O$3492,10,FALSE),"")</f>
        <v>NA</v>
      </c>
      <c r="P445" s="164">
        <f>_xlfn.IFNA(VLOOKUP(B445,'[1]CDM Patients Data'!$B$1266:$O$3492,11,FALSE),"")</f>
        <v>0</v>
      </c>
      <c r="Q445" s="164">
        <f>_xlfn.IFNA(VLOOKUP(B445,'[1]CDM Patients Data'!$B$1266:$O$3492,12,FALSE),"")</f>
        <v>0</v>
      </c>
      <c r="R445" s="164">
        <f>_xlfn.IFNA(VLOOKUP(B445,'[1]CDM Patients Data'!$B$1266:$O$3492,13,FALSE),"")</f>
        <v>0</v>
      </c>
      <c r="S445" s="164">
        <f>_xlfn.IFNA(VLOOKUP(B445,'[1]CDM Patients Data'!$B$1266:$O$3492,14,FALSE),"")</f>
        <v>0</v>
      </c>
      <c r="T445" s="164">
        <f>_xlfn.IFNA(VLOOKUP(B445,'[1]CDM Patients Data'!$B$1266:$N$5000,6,FALSE),"")</f>
        <v>0</v>
      </c>
      <c r="U445" s="164" t="s">
        <v>1620</v>
      </c>
      <c r="V445" s="164" t="s">
        <v>1621</v>
      </c>
      <c r="W445" s="164" t="s">
        <v>74</v>
      </c>
      <c r="X445" s="164" t="s">
        <v>74</v>
      </c>
      <c r="Y445" s="164"/>
      <c r="Z445" s="164"/>
      <c r="AA445" s="164"/>
      <c r="AB445" s="164"/>
      <c r="AC445" s="210"/>
      <c r="AD445" s="211"/>
      <c r="AE445" s="211"/>
      <c r="AF445" s="199"/>
      <c r="AG445" s="199"/>
      <c r="AH445" s="214" t="s">
        <v>589</v>
      </c>
      <c r="AI445" s="199"/>
      <c r="AJ445" s="199"/>
      <c r="AK445" s="218" t="s">
        <v>84</v>
      </c>
      <c r="AL445" s="220"/>
      <c r="AM445" s="218"/>
      <c r="AN445" s="218"/>
      <c r="AO445" s="218" t="s">
        <v>76</v>
      </c>
      <c r="AP445" s="218"/>
      <c r="AQ445" s="218"/>
      <c r="AR445" s="218"/>
      <c r="AS445" s="218"/>
      <c r="AT445" s="218"/>
      <c r="AU445" s="218"/>
      <c r="AV445" s="218"/>
      <c r="AW445" s="218"/>
      <c r="AX445" s="218"/>
      <c r="AY445" s="218"/>
      <c r="AZ445" s="218"/>
      <c r="BA445" s="218"/>
      <c r="BB445" s="218"/>
      <c r="BC445" s="218"/>
      <c r="BD445" s="218"/>
      <c r="BE445" s="218"/>
      <c r="BF445" s="218"/>
      <c r="BG445" s="218"/>
      <c r="BH445" s="218"/>
      <c r="BI445" s="218"/>
      <c r="BJ445" s="222" t="s">
        <v>589</v>
      </c>
      <c r="BK445" s="199"/>
      <c r="BL445" s="218" t="s">
        <v>80</v>
      </c>
      <c r="BM445" s="218">
        <v>6628818</v>
      </c>
      <c r="BN445" s="218">
        <v>1.9886454</v>
      </c>
      <c r="BO445" s="218">
        <v>221.9</v>
      </c>
      <c r="BP445" s="218" t="s">
        <v>103</v>
      </c>
      <c r="BQ445" s="218"/>
      <c r="BR445" s="218"/>
      <c r="BS445" s="218"/>
      <c r="BT445" s="218"/>
      <c r="BU445" s="218"/>
      <c r="BV445" s="218"/>
      <c r="BW445" s="218"/>
      <c r="BX445" s="218"/>
      <c r="BY445" s="199"/>
      <c r="BZ445" s="228" t="s">
        <v>84</v>
      </c>
      <c r="CA445" s="228"/>
      <c r="CB445" s="229">
        <f t="shared" si="121"/>
        <v>0</v>
      </c>
      <c r="CC445" s="218"/>
      <c r="CD445" s="228"/>
      <c r="CE445" s="230"/>
      <c r="CF445" s="230"/>
      <c r="CG445" s="230"/>
      <c r="CH445" s="230"/>
      <c r="CI445" s="230"/>
      <c r="CJ445" s="230"/>
      <c r="CK445" s="230"/>
      <c r="CL445" s="230"/>
      <c r="CM445" s="230"/>
      <c r="CN445" s="218"/>
      <c r="CO445" s="199"/>
      <c r="CP445" s="230" t="s">
        <v>84</v>
      </c>
      <c r="CQ445" s="232"/>
      <c r="CR445" s="230"/>
      <c r="CS445" s="230"/>
      <c r="CT445" s="230"/>
      <c r="CU445" s="230"/>
      <c r="CV445" s="230"/>
      <c r="CW445" s="230"/>
    </row>
    <row r="446" ht="45" hidden="1" spans="1:101">
      <c r="A446" s="191">
        <v>1523</v>
      </c>
      <c r="B446" s="192" t="s">
        <v>1622</v>
      </c>
      <c r="C446" s="193" t="s">
        <v>1623</v>
      </c>
      <c r="D446" s="191" t="s">
        <v>71</v>
      </c>
      <c r="E446" s="199"/>
      <c r="F446" s="199"/>
      <c r="G446" s="199"/>
      <c r="H446" s="200"/>
      <c r="I446" s="204"/>
      <c r="J446" s="202"/>
      <c r="K446" s="202"/>
      <c r="L446" s="164" t="str">
        <f>_xlfn.IFNA(VLOOKUP(B446,'[1]CDM Patients Data'!$B$1266:$O$5000,7,FALSE),"")</f>
        <v>Large Intestine</v>
      </c>
      <c r="M446" s="164" t="str">
        <f>_xlfn.IFNA(VLOOKUP(B446,'[1]CDM Patients Data'!$B$1266:$O$5000,8,FALSE),"")</f>
        <v>Hepatic flexure of colon</v>
      </c>
      <c r="N446" s="164" t="str">
        <f>_xlfn.IFNA(VLOOKUP(B446,'[1]CDM Patients Data'!$B$1266:$O$5000,9,FALSE),"")</f>
        <v>Adenocarcinoma NOS</v>
      </c>
      <c r="O446" s="164" t="str">
        <f>_xlfn.IFNA(VLOOKUP(B446,'[1]CDM Patients Data'!$B$1266:$O$3492,10,FALSE),"")</f>
        <v>Right</v>
      </c>
      <c r="P446" s="164">
        <f>_xlfn.IFNA(VLOOKUP(B446,'[1]CDM Patients Data'!$B$1266:$O$3492,11,FALSE),"")</f>
        <v>0</v>
      </c>
      <c r="Q446" s="164">
        <f>_xlfn.IFNA(VLOOKUP(B446,'[1]CDM Patients Data'!$B$1266:$O$3492,12,FALSE),"")</f>
        <v>0</v>
      </c>
      <c r="R446" s="164">
        <f>_xlfn.IFNA(VLOOKUP(B446,'[1]CDM Patients Data'!$B$1266:$O$3492,13,FALSE),"")</f>
        <v>0</v>
      </c>
      <c r="S446" s="164">
        <f>_xlfn.IFNA(VLOOKUP(B446,'[1]CDM Patients Data'!$B$1266:$O$3492,14,FALSE),"")</f>
        <v>0</v>
      </c>
      <c r="T446" s="164">
        <f>_xlfn.IFNA(VLOOKUP(B446,'[1]CDM Patients Data'!$B$1266:$N$5000,6,FALSE),"")</f>
        <v>0</v>
      </c>
      <c r="U446" s="164" t="s">
        <v>293</v>
      </c>
      <c r="V446" s="164" t="s">
        <v>528</v>
      </c>
      <c r="W446" s="164" t="s">
        <v>130</v>
      </c>
      <c r="X446" s="164" t="s">
        <v>131</v>
      </c>
      <c r="Y446" s="164"/>
      <c r="Z446" s="164"/>
      <c r="AA446" s="164"/>
      <c r="AB446" s="164"/>
      <c r="AC446" s="210"/>
      <c r="AD446" s="211"/>
      <c r="AE446" s="211"/>
      <c r="AF446" s="199"/>
      <c r="AG446" s="199"/>
      <c r="AH446" s="214" t="s">
        <v>1571</v>
      </c>
      <c r="AI446" s="199"/>
      <c r="AJ446" s="199"/>
      <c r="AK446" s="218" t="s">
        <v>80</v>
      </c>
      <c r="AL446" s="220">
        <v>70456475</v>
      </c>
      <c r="AM446" s="218">
        <v>21.1369425</v>
      </c>
      <c r="AN446" s="218">
        <v>222.8</v>
      </c>
      <c r="AO446" s="218" t="s">
        <v>81</v>
      </c>
      <c r="AP446" s="218" t="s">
        <v>363</v>
      </c>
      <c r="AQ446" s="218" t="s">
        <v>179</v>
      </c>
      <c r="AR446" s="218" t="s">
        <v>118</v>
      </c>
      <c r="AS446" s="218"/>
      <c r="AT446" s="218"/>
      <c r="AU446" s="218"/>
      <c r="AV446" s="218"/>
      <c r="AW446" s="218"/>
      <c r="AX446" s="218"/>
      <c r="AY446" s="218"/>
      <c r="AZ446" s="218"/>
      <c r="BA446" s="218"/>
      <c r="BB446" s="218"/>
      <c r="BC446" s="218"/>
      <c r="BD446" s="218"/>
      <c r="BE446" s="218"/>
      <c r="BF446" s="218"/>
      <c r="BG446" s="218"/>
      <c r="BH446" s="218"/>
      <c r="BI446" s="218"/>
      <c r="BJ446" s="222"/>
      <c r="BK446" s="199"/>
      <c r="BL446" s="218" t="s">
        <v>84</v>
      </c>
      <c r="BM446" s="218"/>
      <c r="BN446" s="218"/>
      <c r="BO446" s="218"/>
      <c r="BP446" s="218" t="s">
        <v>373</v>
      </c>
      <c r="BQ446" s="218"/>
      <c r="BR446" s="218"/>
      <c r="BS446" s="218"/>
      <c r="BT446" s="218"/>
      <c r="BU446" s="218"/>
      <c r="BV446" s="218"/>
      <c r="BW446" s="218"/>
      <c r="BX446" s="218"/>
      <c r="BY446" s="199"/>
      <c r="BZ446" s="228" t="s">
        <v>84</v>
      </c>
      <c r="CA446" s="228"/>
      <c r="CB446" s="229">
        <f t="shared" si="121"/>
        <v>0</v>
      </c>
      <c r="CC446" s="218"/>
      <c r="CD446" s="228"/>
      <c r="CE446" s="230"/>
      <c r="CF446" s="230"/>
      <c r="CG446" s="230"/>
      <c r="CH446" s="230"/>
      <c r="CI446" s="230"/>
      <c r="CJ446" s="230"/>
      <c r="CK446" s="230"/>
      <c r="CL446" s="230"/>
      <c r="CM446" s="230"/>
      <c r="CN446" s="218" t="s">
        <v>159</v>
      </c>
      <c r="CO446" s="199"/>
      <c r="CP446" s="230" t="s">
        <v>84</v>
      </c>
      <c r="CQ446" s="232"/>
      <c r="CR446" s="230"/>
      <c r="CS446" s="230"/>
      <c r="CT446" s="230"/>
      <c r="CU446" s="230"/>
      <c r="CV446" s="230"/>
      <c r="CW446" s="230"/>
    </row>
    <row r="447" ht="45" hidden="1" spans="1:101">
      <c r="A447" s="191">
        <v>1524</v>
      </c>
      <c r="B447" s="192" t="s">
        <v>1624</v>
      </c>
      <c r="C447" s="193" t="s">
        <v>1625</v>
      </c>
      <c r="D447" s="191" t="s">
        <v>71</v>
      </c>
      <c r="E447" s="199"/>
      <c r="F447" s="199"/>
      <c r="G447" s="199"/>
      <c r="H447" s="200"/>
      <c r="I447" s="204"/>
      <c r="J447" s="202"/>
      <c r="K447" s="202"/>
      <c r="L447" s="164" t="str">
        <f>_xlfn.IFNA(VLOOKUP(B447,'[1]CDM Patients Data'!$B$1266:$O$5000,7,FALSE),"")</f>
        <v>Lung</v>
      </c>
      <c r="M447" s="164" t="str">
        <f>_xlfn.IFNA(VLOOKUP(B447,'[1]CDM Patients Data'!$B$1266:$O$5000,8,FALSE),"")</f>
        <v>Lung NOS</v>
      </c>
      <c r="N447" s="164" t="str">
        <f>_xlfn.IFNA(VLOOKUP(B447,'[1]CDM Patients Data'!$B$1266:$O$5000,9,FALSE),"")</f>
        <v>Mucinous adenocarcinoma</v>
      </c>
      <c r="O447" s="164" t="str">
        <f>_xlfn.IFNA(VLOOKUP(B447,'[1]CDM Patients Data'!$B$1266:$O$3492,10,FALSE),"")</f>
        <v>Left</v>
      </c>
      <c r="P447" s="164">
        <f>_xlfn.IFNA(VLOOKUP(B447,'[1]CDM Patients Data'!$B$1266:$O$3492,11,FALSE),"")</f>
        <v>0</v>
      </c>
      <c r="Q447" s="164">
        <f>_xlfn.IFNA(VLOOKUP(B447,'[1]CDM Patients Data'!$B$1266:$O$3492,12,FALSE),"")</f>
        <v>0</v>
      </c>
      <c r="R447" s="164">
        <f>_xlfn.IFNA(VLOOKUP(B447,'[1]CDM Patients Data'!$B$1266:$O$3492,13,FALSE),"")</f>
        <v>0</v>
      </c>
      <c r="S447" s="164">
        <f>_xlfn.IFNA(VLOOKUP(B447,'[1]CDM Patients Data'!$B$1266:$O$3492,14,FALSE),"")</f>
        <v>0</v>
      </c>
      <c r="T447" s="164">
        <f>_xlfn.IFNA(VLOOKUP(B447,'[1]CDM Patients Data'!$B$1266:$N$5000,6,FALSE),"")</f>
        <v>0</v>
      </c>
      <c r="U447" s="164" t="s">
        <v>224</v>
      </c>
      <c r="V447" s="164" t="s">
        <v>338</v>
      </c>
      <c r="W447" s="164" t="s">
        <v>92</v>
      </c>
      <c r="X447" s="164" t="s">
        <v>406</v>
      </c>
      <c r="Y447" s="164"/>
      <c r="Z447" s="164"/>
      <c r="AA447" s="164"/>
      <c r="AB447" s="164"/>
      <c r="AC447" s="210"/>
      <c r="AD447" s="211"/>
      <c r="AE447" s="211"/>
      <c r="AF447" s="199"/>
      <c r="AG447" s="199"/>
      <c r="AH447" s="214" t="s">
        <v>1571</v>
      </c>
      <c r="AI447" s="199"/>
      <c r="AJ447" s="199"/>
      <c r="AK447" s="218" t="s">
        <v>80</v>
      </c>
      <c r="AL447" s="220">
        <v>54151668</v>
      </c>
      <c r="AM447" s="218">
        <v>16.2455004</v>
      </c>
      <c r="AN447" s="218">
        <v>169.7</v>
      </c>
      <c r="AO447" s="218" t="s">
        <v>81</v>
      </c>
      <c r="AP447" s="218"/>
      <c r="AQ447" s="218"/>
      <c r="AR447" s="218"/>
      <c r="AS447" s="218"/>
      <c r="AT447" s="218"/>
      <c r="AU447" s="218"/>
      <c r="AV447" s="218"/>
      <c r="AW447" s="218"/>
      <c r="AX447" s="218"/>
      <c r="AY447" s="218"/>
      <c r="AZ447" s="218"/>
      <c r="BA447" s="218"/>
      <c r="BB447" s="218"/>
      <c r="BC447" s="218"/>
      <c r="BD447" s="218">
        <v>27.24</v>
      </c>
      <c r="BE447" s="218">
        <v>9.62</v>
      </c>
      <c r="BF447" s="218" t="str">
        <f t="shared" ref="BF447:BF449" si="135">IF(BD447&gt;15,"HIGH",IF(BD447="","NA",IF(BD447="CE-Awaited for standardization","UNDER_STANDARDIZATION",IF(BD447&lt;15,"LOW"))))</f>
        <v>HIGH</v>
      </c>
      <c r="BG447" s="218" t="str">
        <f t="shared" ref="BG447:BG449" si="136">IF(BE447&gt;15,"MSI-H",IF(BE447="","NA",IF(BE447&lt;15,"MSS")))</f>
        <v>MSS</v>
      </c>
      <c r="BH447" s="218"/>
      <c r="BI447" s="218"/>
      <c r="BJ447" s="222"/>
      <c r="BK447" s="199"/>
      <c r="BL447" s="218" t="s">
        <v>84</v>
      </c>
      <c r="BM447" s="218"/>
      <c r="BN447" s="218"/>
      <c r="BO447" s="218"/>
      <c r="BP447" s="218" t="s">
        <v>373</v>
      </c>
      <c r="BQ447" s="218"/>
      <c r="BR447" s="218"/>
      <c r="BS447" s="218"/>
      <c r="BT447" s="218"/>
      <c r="BU447" s="218"/>
      <c r="BV447" s="218"/>
      <c r="BW447" s="218"/>
      <c r="BX447" s="218"/>
      <c r="BY447" s="199"/>
      <c r="BZ447" s="228" t="s">
        <v>84</v>
      </c>
      <c r="CA447" s="228"/>
      <c r="CB447" s="229">
        <f t="shared" si="121"/>
        <v>0</v>
      </c>
      <c r="CC447" s="218"/>
      <c r="CD447" s="228"/>
      <c r="CE447" s="230"/>
      <c r="CF447" s="230"/>
      <c r="CG447" s="230"/>
      <c r="CH447" s="230"/>
      <c r="CI447" s="230"/>
      <c r="CJ447" s="230"/>
      <c r="CK447" s="230"/>
      <c r="CL447" s="230"/>
      <c r="CM447" s="230"/>
      <c r="CN447" s="218" t="s">
        <v>159</v>
      </c>
      <c r="CO447" s="199"/>
      <c r="CP447" s="230" t="s">
        <v>84</v>
      </c>
      <c r="CQ447" s="232"/>
      <c r="CR447" s="230"/>
      <c r="CS447" s="230"/>
      <c r="CT447" s="230"/>
      <c r="CU447" s="230"/>
      <c r="CV447" s="230"/>
      <c r="CW447" s="230"/>
    </row>
    <row r="448" ht="31.5" spans="1:101">
      <c r="A448" s="191">
        <v>1525</v>
      </c>
      <c r="B448" s="192" t="s">
        <v>1626</v>
      </c>
      <c r="C448" s="193" t="s">
        <v>1627</v>
      </c>
      <c r="D448" s="191" t="s">
        <v>88</v>
      </c>
      <c r="E448" s="199"/>
      <c r="F448" s="199"/>
      <c r="G448" s="199"/>
      <c r="H448" s="200" t="s">
        <v>1628</v>
      </c>
      <c r="I448" s="204"/>
      <c r="J448" s="202"/>
      <c r="K448" s="202"/>
      <c r="L448" s="164" t="str">
        <f>_xlfn.IFNA(VLOOKUP(B448,'[1]CDM Patients Data'!$B$1266:$O$5000,7,FALSE),"")</f>
        <v>Ovary</v>
      </c>
      <c r="M448" s="164" t="str">
        <f>_xlfn.IFNA(VLOOKUP(B448,'[1]CDM Patients Data'!$B$1266:$O$5000,8,FALSE),"")</f>
        <v>Ovary</v>
      </c>
      <c r="N448" s="164" t="str">
        <f>_xlfn.IFNA(VLOOKUP(B448,'[1]CDM Patients Data'!$B$1266:$O$5000,9,FALSE),"")</f>
        <v>NA</v>
      </c>
      <c r="O448" s="164" t="str">
        <f>_xlfn.IFNA(VLOOKUP(B448,'[1]CDM Patients Data'!$B$1266:$O$3492,10,FALSE),"")</f>
        <v>NA</v>
      </c>
      <c r="P448" s="164">
        <f>_xlfn.IFNA(VLOOKUP(B448,'[1]CDM Patients Data'!$B$1266:$O$3492,11,FALSE),"")</f>
        <v>0</v>
      </c>
      <c r="Q448" s="164">
        <f>_xlfn.IFNA(VLOOKUP(B448,'[1]CDM Patients Data'!$B$1266:$O$3492,12,FALSE),"")</f>
        <v>0</v>
      </c>
      <c r="R448" s="164">
        <f>_xlfn.IFNA(VLOOKUP(B448,'[1]CDM Patients Data'!$B$1266:$O$3492,13,FALSE),"")</f>
        <v>0</v>
      </c>
      <c r="S448" s="164">
        <f>_xlfn.IFNA(VLOOKUP(B448,'[1]CDM Patients Data'!$B$1266:$O$3492,14,FALSE),"")</f>
        <v>0</v>
      </c>
      <c r="T448" s="164">
        <f>_xlfn.IFNA(VLOOKUP(B448,'[1]CDM Patients Data'!$B$1266:$N$5000,6,FALSE),"")</f>
        <v>0</v>
      </c>
      <c r="U448" s="164" t="s">
        <v>73</v>
      </c>
      <c r="V448" s="164" t="s">
        <v>73</v>
      </c>
      <c r="W448" s="164" t="s">
        <v>74</v>
      </c>
      <c r="X448" s="164" t="s">
        <v>74</v>
      </c>
      <c r="Y448" s="164"/>
      <c r="Z448" s="164"/>
      <c r="AA448" s="164"/>
      <c r="AB448" s="164"/>
      <c r="AC448" s="210"/>
      <c r="AD448" s="211"/>
      <c r="AE448" s="211"/>
      <c r="AF448" s="199"/>
      <c r="AG448" s="199"/>
      <c r="AH448" s="214" t="s">
        <v>589</v>
      </c>
      <c r="AI448" s="199"/>
      <c r="AJ448" s="199"/>
      <c r="AK448" s="218" t="s">
        <v>84</v>
      </c>
      <c r="AL448" s="220"/>
      <c r="AM448" s="218"/>
      <c r="AN448" s="218"/>
      <c r="AO448" s="218" t="s">
        <v>76</v>
      </c>
      <c r="AP448" s="218"/>
      <c r="AQ448" s="218"/>
      <c r="AR448" s="218"/>
      <c r="AS448" s="218"/>
      <c r="AT448" s="218"/>
      <c r="AU448" s="218"/>
      <c r="AV448" s="218"/>
      <c r="AW448" s="218"/>
      <c r="AX448" s="218"/>
      <c r="AY448" s="218"/>
      <c r="AZ448" s="218"/>
      <c r="BA448" s="218"/>
      <c r="BB448" s="218"/>
      <c r="BC448" s="218"/>
      <c r="BD448" s="218">
        <v>25.53</v>
      </c>
      <c r="BE448" s="218">
        <v>11.01</v>
      </c>
      <c r="BF448" s="218" t="str">
        <f t="shared" si="135"/>
        <v>HIGH</v>
      </c>
      <c r="BG448" s="218" t="str">
        <f t="shared" si="136"/>
        <v>MSS</v>
      </c>
      <c r="BH448" s="218"/>
      <c r="BI448" s="218"/>
      <c r="BJ448" s="222" t="s">
        <v>589</v>
      </c>
      <c r="BK448" s="199"/>
      <c r="BL448" s="218" t="s">
        <v>80</v>
      </c>
      <c r="BM448" s="218">
        <v>5860578</v>
      </c>
      <c r="BN448" s="218">
        <v>1.7581734</v>
      </c>
      <c r="BO448" s="218">
        <v>184.8</v>
      </c>
      <c r="BP448" s="218" t="s">
        <v>103</v>
      </c>
      <c r="BQ448" s="218"/>
      <c r="BR448" s="218"/>
      <c r="BS448" s="218"/>
      <c r="BT448" s="218"/>
      <c r="BU448" s="218"/>
      <c r="BV448" s="218"/>
      <c r="BW448" s="218"/>
      <c r="BX448" s="218"/>
      <c r="BY448" s="199"/>
      <c r="BZ448" s="228" t="s">
        <v>84</v>
      </c>
      <c r="CA448" s="228"/>
      <c r="CB448" s="229">
        <f t="shared" si="121"/>
        <v>0</v>
      </c>
      <c r="CC448" s="218"/>
      <c r="CD448" s="228"/>
      <c r="CE448" s="230"/>
      <c r="CF448" s="230"/>
      <c r="CG448" s="230"/>
      <c r="CH448" s="230"/>
      <c r="CI448" s="230"/>
      <c r="CJ448" s="230"/>
      <c r="CK448" s="230"/>
      <c r="CL448" s="230"/>
      <c r="CM448" s="230"/>
      <c r="CN448" s="218"/>
      <c r="CO448" s="199"/>
      <c r="CP448" s="230" t="s">
        <v>84</v>
      </c>
      <c r="CQ448" s="232"/>
      <c r="CR448" s="230"/>
      <c r="CS448" s="230"/>
      <c r="CT448" s="230"/>
      <c r="CU448" s="230"/>
      <c r="CV448" s="230"/>
      <c r="CW448" s="230"/>
    </row>
    <row r="449" ht="30" hidden="1" spans="1:101">
      <c r="A449" s="191">
        <v>1526</v>
      </c>
      <c r="B449" s="192" t="s">
        <v>1629</v>
      </c>
      <c r="C449" s="193" t="s">
        <v>1630</v>
      </c>
      <c r="D449" s="191" t="s">
        <v>1464</v>
      </c>
      <c r="E449" s="199"/>
      <c r="F449" s="199"/>
      <c r="G449" s="199"/>
      <c r="H449" s="200"/>
      <c r="I449" s="204"/>
      <c r="J449" s="202"/>
      <c r="K449" s="202"/>
      <c r="L449" s="164" t="str">
        <f>_xlfn.IFNA(VLOOKUP(B449,'[1]CDM Patients Data'!$B$1266:$O$5000,7,FALSE),"")</f>
        <v>Accessory sinuses</v>
      </c>
      <c r="M449" s="164" t="str">
        <f>_xlfn.IFNA(VLOOKUP(B449,'[1]CDM Patients Data'!$B$1266:$O$5000,8,FALSE),"")</f>
        <v>Maxillary sinus</v>
      </c>
      <c r="N449" s="164" t="str">
        <f>_xlfn.IFNA(VLOOKUP(B449,'[1]CDM Patients Data'!$B$1266:$O$5000,9,FALSE),"")</f>
        <v>Myofibroblastic sarcoma</v>
      </c>
      <c r="O449" s="164" t="str">
        <f>_xlfn.IFNA(VLOOKUP(B449,'[1]CDM Patients Data'!$B$1266:$O$3492,10,FALSE),"")</f>
        <v>Right</v>
      </c>
      <c r="P449" s="164">
        <f>_xlfn.IFNA(VLOOKUP(B449,'[1]CDM Patients Data'!$B$1266:$O$3492,11,FALSE),"")</f>
        <v>0</v>
      </c>
      <c r="Q449" s="164">
        <f>_xlfn.IFNA(VLOOKUP(B449,'[1]CDM Patients Data'!$B$1266:$O$3492,12,FALSE),"")</f>
        <v>0</v>
      </c>
      <c r="R449" s="164">
        <f>_xlfn.IFNA(VLOOKUP(B449,'[1]CDM Patients Data'!$B$1266:$O$3492,13,FALSE),"")</f>
        <v>0</v>
      </c>
      <c r="S449" s="164">
        <f>_xlfn.IFNA(VLOOKUP(B449,'[1]CDM Patients Data'!$B$1266:$O$3492,14,FALSE),"")</f>
        <v>0</v>
      </c>
      <c r="T449" s="164">
        <f>_xlfn.IFNA(VLOOKUP(B449,'[1]CDM Patients Data'!$B$1266:$N$5000,6,FALSE),"")</f>
        <v>0</v>
      </c>
      <c r="U449" s="164" t="s">
        <v>920</v>
      </c>
      <c r="V449" s="164" t="s">
        <v>921</v>
      </c>
      <c r="W449" s="164" t="s">
        <v>102</v>
      </c>
      <c r="X449" s="164" t="s">
        <v>1631</v>
      </c>
      <c r="Y449" s="164"/>
      <c r="Z449" s="164"/>
      <c r="AA449" s="164"/>
      <c r="AB449" s="164"/>
      <c r="AC449" s="210"/>
      <c r="AD449" s="211"/>
      <c r="AE449" s="211"/>
      <c r="AF449" s="199"/>
      <c r="AG449" s="199"/>
      <c r="AH449" s="233" t="s">
        <v>79</v>
      </c>
      <c r="AI449" s="199"/>
      <c r="AJ449" s="199"/>
      <c r="AK449" s="218" t="s">
        <v>80</v>
      </c>
      <c r="AL449" s="220">
        <v>79487021</v>
      </c>
      <c r="AM449" s="218">
        <v>23.8461063</v>
      </c>
      <c r="AN449" s="218">
        <v>106.9</v>
      </c>
      <c r="AO449" s="218" t="s">
        <v>103</v>
      </c>
      <c r="AP449" s="218"/>
      <c r="AQ449" s="218"/>
      <c r="AR449" s="218"/>
      <c r="AS449" s="218"/>
      <c r="AT449" s="218"/>
      <c r="AU449" s="218"/>
      <c r="AV449" s="218"/>
      <c r="AW449" s="218"/>
      <c r="AX449" s="218"/>
      <c r="AY449" s="218"/>
      <c r="AZ449" s="218"/>
      <c r="BA449" s="218"/>
      <c r="BB449" s="218"/>
      <c r="BC449" s="218"/>
      <c r="BD449" s="218">
        <v>22.51</v>
      </c>
      <c r="BE449" s="218">
        <v>11.59</v>
      </c>
      <c r="BF449" s="218" t="str">
        <f t="shared" si="135"/>
        <v>HIGH</v>
      </c>
      <c r="BG449" s="218" t="str">
        <f t="shared" si="136"/>
        <v>MSS</v>
      </c>
      <c r="BH449" s="218"/>
      <c r="BI449" s="218"/>
      <c r="BJ449" s="222"/>
      <c r="BK449" s="199"/>
      <c r="BL449" s="218" t="s">
        <v>84</v>
      </c>
      <c r="BM449" s="218"/>
      <c r="BN449" s="218"/>
      <c r="BO449" s="218"/>
      <c r="BP449" s="218" t="s">
        <v>373</v>
      </c>
      <c r="BQ449" s="218"/>
      <c r="BR449" s="218"/>
      <c r="BS449" s="218"/>
      <c r="BT449" s="218"/>
      <c r="BU449" s="218"/>
      <c r="BV449" s="218"/>
      <c r="BW449" s="218"/>
      <c r="BX449" s="218"/>
      <c r="BY449" s="199"/>
      <c r="BZ449" s="228" t="s">
        <v>84</v>
      </c>
      <c r="CA449" s="228"/>
      <c r="CB449" s="229">
        <f t="shared" si="121"/>
        <v>0</v>
      </c>
      <c r="CC449" s="218"/>
      <c r="CD449" s="228"/>
      <c r="CE449" s="230"/>
      <c r="CF449" s="230"/>
      <c r="CG449" s="230"/>
      <c r="CH449" s="230"/>
      <c r="CI449" s="230"/>
      <c r="CJ449" s="230"/>
      <c r="CK449" s="230"/>
      <c r="CL449" s="230"/>
      <c r="CM449" s="230"/>
      <c r="CN449" s="218"/>
      <c r="CO449" s="199"/>
      <c r="CP449" s="230" t="s">
        <v>80</v>
      </c>
      <c r="CQ449" s="232">
        <v>37971924</v>
      </c>
      <c r="CR449" s="230">
        <f>CQ449*150/10^9</f>
        <v>5.6957886</v>
      </c>
      <c r="CS449" s="230">
        <v>1.15</v>
      </c>
      <c r="CT449" s="230" t="s">
        <v>604</v>
      </c>
      <c r="CU449" s="230"/>
      <c r="CV449" s="230"/>
      <c r="CW449" s="230"/>
    </row>
    <row r="450" ht="30" spans="1:101">
      <c r="A450" s="191">
        <v>1527</v>
      </c>
      <c r="B450" s="192" t="s">
        <v>1632</v>
      </c>
      <c r="C450" s="193" t="s">
        <v>1633</v>
      </c>
      <c r="D450" s="191" t="s">
        <v>99</v>
      </c>
      <c r="E450" s="199"/>
      <c r="F450" s="199"/>
      <c r="G450" s="199"/>
      <c r="H450" s="200"/>
      <c r="I450" s="204"/>
      <c r="J450" s="202"/>
      <c r="K450" s="202"/>
      <c r="L450" s="164" t="str">
        <f>_xlfn.IFNA(VLOOKUP(B450,'[1]CDM Patients Data'!$B$1266:$O$5000,7,FALSE),"")</f>
        <v>Large Intestine</v>
      </c>
      <c r="M450" s="164" t="str">
        <f>_xlfn.IFNA(VLOOKUP(B450,'[1]CDM Patients Data'!$B$1266:$O$5000,8,FALSE),"")</f>
        <v>Colon NOS</v>
      </c>
      <c r="N450" s="164" t="str">
        <f>_xlfn.IFNA(VLOOKUP(B450,'[1]CDM Patients Data'!$B$1266:$O$5000,9,FALSE),"")</f>
        <v>NA</v>
      </c>
      <c r="O450" s="164" t="str">
        <f>_xlfn.IFNA(VLOOKUP(B450,'[1]CDM Patients Data'!$B$1266:$O$3492,10,FALSE),"")</f>
        <v>Not a paired site</v>
      </c>
      <c r="P450" s="164">
        <f>_xlfn.IFNA(VLOOKUP(B450,'[1]CDM Patients Data'!$B$1266:$O$3492,11,FALSE),"")</f>
        <v>0</v>
      </c>
      <c r="Q450" s="164">
        <f>_xlfn.IFNA(VLOOKUP(B450,'[1]CDM Patients Data'!$B$1266:$O$3492,12,FALSE),"")</f>
        <v>0</v>
      </c>
      <c r="R450" s="164">
        <f>_xlfn.IFNA(VLOOKUP(B450,'[1]CDM Patients Data'!$B$1266:$O$3492,13,FALSE),"")</f>
        <v>0</v>
      </c>
      <c r="S450" s="164">
        <f>_xlfn.IFNA(VLOOKUP(B450,'[1]CDM Patients Data'!$B$1266:$O$3492,14,FALSE),"")</f>
        <v>0</v>
      </c>
      <c r="T450" s="164">
        <f>_xlfn.IFNA(VLOOKUP(B450,'[1]CDM Patients Data'!$B$1266:$N$5000,6,FALSE),"")</f>
        <v>0</v>
      </c>
      <c r="U450" s="164" t="s">
        <v>293</v>
      </c>
      <c r="V450" s="164" t="s">
        <v>642</v>
      </c>
      <c r="W450" s="164" t="s">
        <v>130</v>
      </c>
      <c r="X450" s="164" t="s">
        <v>74</v>
      </c>
      <c r="Y450" s="164"/>
      <c r="Z450" s="164"/>
      <c r="AA450" s="164"/>
      <c r="AB450" s="164"/>
      <c r="AC450" s="210"/>
      <c r="AD450" s="211"/>
      <c r="AE450" s="211"/>
      <c r="AF450" s="199"/>
      <c r="AG450" s="199"/>
      <c r="AH450" s="214" t="s">
        <v>589</v>
      </c>
      <c r="AI450" s="199"/>
      <c r="AJ450" s="199"/>
      <c r="AK450" s="218" t="s">
        <v>84</v>
      </c>
      <c r="AL450" s="220"/>
      <c r="AM450" s="218"/>
      <c r="AN450" s="218"/>
      <c r="AO450" s="218" t="s">
        <v>76</v>
      </c>
      <c r="AP450" s="218"/>
      <c r="AQ450" s="218"/>
      <c r="AR450" s="218"/>
      <c r="AS450" s="218"/>
      <c r="AT450" s="218"/>
      <c r="AU450" s="218"/>
      <c r="AV450" s="218"/>
      <c r="AW450" s="218"/>
      <c r="AX450" s="218"/>
      <c r="AY450" s="218"/>
      <c r="AZ450" s="218"/>
      <c r="BA450" s="218"/>
      <c r="BB450" s="218"/>
      <c r="BC450" s="218"/>
      <c r="BD450" s="218"/>
      <c r="BE450" s="218"/>
      <c r="BF450" s="218"/>
      <c r="BG450" s="218"/>
      <c r="BH450" s="218"/>
      <c r="BI450" s="218"/>
      <c r="BJ450" s="222" t="s">
        <v>589</v>
      </c>
      <c r="BK450" s="199"/>
      <c r="BL450" s="218" t="s">
        <v>80</v>
      </c>
      <c r="BM450" s="218">
        <v>6732977</v>
      </c>
      <c r="BN450" s="218">
        <v>2.0198931</v>
      </c>
      <c r="BO450" s="218">
        <v>216</v>
      </c>
      <c r="BP450" s="218" t="s">
        <v>103</v>
      </c>
      <c r="BQ450" s="218" t="s">
        <v>289</v>
      </c>
      <c r="BR450" s="218"/>
      <c r="BS450" s="218"/>
      <c r="BT450" s="218"/>
      <c r="BU450" s="218"/>
      <c r="BV450" s="218"/>
      <c r="BW450" s="218"/>
      <c r="BX450" s="218"/>
      <c r="BY450" s="199"/>
      <c r="BZ450" s="228" t="s">
        <v>84</v>
      </c>
      <c r="CA450" s="228"/>
      <c r="CB450" s="229">
        <f t="shared" si="121"/>
        <v>0</v>
      </c>
      <c r="CC450" s="218"/>
      <c r="CD450" s="228"/>
      <c r="CE450" s="230"/>
      <c r="CF450" s="230"/>
      <c r="CG450" s="230"/>
      <c r="CH450" s="230"/>
      <c r="CI450" s="230"/>
      <c r="CJ450" s="230"/>
      <c r="CK450" s="230"/>
      <c r="CL450" s="230"/>
      <c r="CM450" s="230"/>
      <c r="CN450" s="218"/>
      <c r="CO450" s="199"/>
      <c r="CP450" s="230" t="s">
        <v>84</v>
      </c>
      <c r="CQ450" s="232"/>
      <c r="CR450" s="230"/>
      <c r="CS450" s="230"/>
      <c r="CT450" s="230"/>
      <c r="CU450" s="230"/>
      <c r="CV450" s="230"/>
      <c r="CW450" s="230"/>
    </row>
    <row r="451" ht="60" spans="1:101">
      <c r="A451" s="191">
        <v>1528</v>
      </c>
      <c r="B451" s="192" t="s">
        <v>1634</v>
      </c>
      <c r="C451" s="193" t="s">
        <v>1635</v>
      </c>
      <c r="D451" s="191" t="s">
        <v>88</v>
      </c>
      <c r="E451" s="199"/>
      <c r="F451" s="199"/>
      <c r="G451" s="199"/>
      <c r="H451" s="200"/>
      <c r="I451" s="204"/>
      <c r="J451" s="202"/>
      <c r="K451" s="202"/>
      <c r="L451" s="164" t="str">
        <f>_xlfn.IFNA(VLOOKUP(B451,'[1]CDM Patients Data'!$B$1266:$O$5000,7,FALSE),"")</f>
        <v>Breast</v>
      </c>
      <c r="M451" s="164" t="str">
        <f>_xlfn.IFNA(VLOOKUP(B451,'[1]CDM Patients Data'!$B$1266:$O$5000,8,FALSE),"")</f>
        <v>Breast NOS</v>
      </c>
      <c r="N451" s="164" t="str">
        <f>_xlfn.IFNA(VLOOKUP(B451,'[1]CDM Patients Data'!$B$1266:$O$5000,9,FALSE),"")</f>
        <v>Invasive carcinoma of no special type</v>
      </c>
      <c r="O451" s="164" t="str">
        <f>_xlfn.IFNA(VLOOKUP(B451,'[1]CDM Patients Data'!$B$1266:$O$3492,10,FALSE),"")</f>
        <v>Left</v>
      </c>
      <c r="P451" s="164">
        <f>_xlfn.IFNA(VLOOKUP(B451,'[1]CDM Patients Data'!$B$1266:$O$3492,11,FALSE),"")</f>
        <v>0</v>
      </c>
      <c r="Q451" s="164">
        <f>_xlfn.IFNA(VLOOKUP(B451,'[1]CDM Patients Data'!$B$1266:$O$3492,12,FALSE),"")</f>
        <v>0</v>
      </c>
      <c r="R451" s="164">
        <f>_xlfn.IFNA(VLOOKUP(B451,'[1]CDM Patients Data'!$B$1266:$O$3492,13,FALSE),"")</f>
        <v>0</v>
      </c>
      <c r="S451" s="164">
        <f>_xlfn.IFNA(VLOOKUP(B451,'[1]CDM Patients Data'!$B$1266:$O$3492,14,FALSE),"")</f>
        <v>0</v>
      </c>
      <c r="T451" s="164">
        <f>_xlfn.IFNA(VLOOKUP(B451,'[1]CDM Patients Data'!$B$1266:$N$5000,6,FALSE),"")</f>
        <v>0</v>
      </c>
      <c r="U451" s="164" t="s">
        <v>90</v>
      </c>
      <c r="V451" s="164" t="s">
        <v>91</v>
      </c>
      <c r="W451" s="164" t="s">
        <v>92</v>
      </c>
      <c r="X451" s="164" t="s">
        <v>93</v>
      </c>
      <c r="Y451" s="164"/>
      <c r="Z451" s="164"/>
      <c r="AA451" s="164"/>
      <c r="AB451" s="164"/>
      <c r="AC451" s="210"/>
      <c r="AD451" s="211"/>
      <c r="AE451" s="211"/>
      <c r="AF451" s="199"/>
      <c r="AG451" s="199"/>
      <c r="AH451" s="214" t="s">
        <v>589</v>
      </c>
      <c r="AI451" s="199"/>
      <c r="AJ451" s="199"/>
      <c r="AK451" s="218" t="s">
        <v>84</v>
      </c>
      <c r="AL451" s="220"/>
      <c r="AM451" s="218"/>
      <c r="AN451" s="218"/>
      <c r="AO451" s="218" t="s">
        <v>76</v>
      </c>
      <c r="AP451" s="218"/>
      <c r="AQ451" s="218"/>
      <c r="AR451" s="218"/>
      <c r="AS451" s="218"/>
      <c r="AT451" s="218"/>
      <c r="AU451" s="218"/>
      <c r="AV451" s="218"/>
      <c r="AW451" s="218"/>
      <c r="AX451" s="218"/>
      <c r="AY451" s="218"/>
      <c r="AZ451" s="218"/>
      <c r="BA451" s="218"/>
      <c r="BB451" s="218"/>
      <c r="BC451" s="218"/>
      <c r="BD451" s="218"/>
      <c r="BE451" s="218"/>
      <c r="BF451" s="218"/>
      <c r="BG451" s="218"/>
      <c r="BH451" s="218"/>
      <c r="BI451" s="218"/>
      <c r="BJ451" s="222" t="s">
        <v>589</v>
      </c>
      <c r="BK451" s="199"/>
      <c r="BL451" s="218" t="s">
        <v>80</v>
      </c>
      <c r="BM451" s="218">
        <v>6087061</v>
      </c>
      <c r="BN451" s="218">
        <v>1.8261183</v>
      </c>
      <c r="BO451" s="218">
        <v>185</v>
      </c>
      <c r="BP451" s="218" t="s">
        <v>103</v>
      </c>
      <c r="BQ451" s="218"/>
      <c r="BR451" s="218"/>
      <c r="BS451" s="218"/>
      <c r="BT451" s="218"/>
      <c r="BU451" s="218"/>
      <c r="BV451" s="218"/>
      <c r="BW451" s="218"/>
      <c r="BX451" s="218"/>
      <c r="BY451" s="199"/>
      <c r="BZ451" s="228" t="s">
        <v>84</v>
      </c>
      <c r="CA451" s="228"/>
      <c r="CB451" s="229">
        <f t="shared" ref="CB451:CB514" si="137">CA451*2*150/10^9</f>
        <v>0</v>
      </c>
      <c r="CC451" s="218"/>
      <c r="CD451" s="228"/>
      <c r="CE451" s="230"/>
      <c r="CF451" s="230"/>
      <c r="CG451" s="230"/>
      <c r="CH451" s="230"/>
      <c r="CI451" s="230"/>
      <c r="CJ451" s="230"/>
      <c r="CK451" s="230"/>
      <c r="CL451" s="230"/>
      <c r="CM451" s="230"/>
      <c r="CN451" s="218"/>
      <c r="CO451" s="199"/>
      <c r="CP451" s="230" t="s">
        <v>84</v>
      </c>
      <c r="CQ451" s="232"/>
      <c r="CR451" s="230"/>
      <c r="CS451" s="230"/>
      <c r="CT451" s="230"/>
      <c r="CU451" s="230"/>
      <c r="CV451" s="230"/>
      <c r="CW451" s="230"/>
    </row>
    <row r="452" ht="45" hidden="1" spans="1:101">
      <c r="A452" s="191">
        <v>1530</v>
      </c>
      <c r="B452" s="192" t="s">
        <v>1636</v>
      </c>
      <c r="C452" s="193" t="s">
        <v>1637</v>
      </c>
      <c r="D452" s="191" t="s">
        <v>71</v>
      </c>
      <c r="E452" s="199"/>
      <c r="F452" s="199"/>
      <c r="G452" s="199"/>
      <c r="H452" s="200"/>
      <c r="I452" s="204"/>
      <c r="J452" s="202"/>
      <c r="K452" s="202"/>
      <c r="L452" s="164" t="str">
        <f>_xlfn.IFNA(VLOOKUP(B452,'[1]CDM Patients Data'!$B$1266:$O$5000,7,FALSE),"")</f>
        <v>Large Intestine</v>
      </c>
      <c r="M452" s="164" t="str">
        <f>_xlfn.IFNA(VLOOKUP(B452,'[1]CDM Patients Data'!$B$1266:$O$5000,8,FALSE),"")</f>
        <v>Hepatic flexure of colon</v>
      </c>
      <c r="N452" s="164" t="str">
        <f>_xlfn.IFNA(VLOOKUP(B452,'[1]CDM Patients Data'!$B$1266:$O$5000,9,FALSE),"")</f>
        <v>Adenocarcinoma NOS</v>
      </c>
      <c r="O452" s="164" t="str">
        <f>_xlfn.IFNA(VLOOKUP(B452,'[1]CDM Patients Data'!$B$1266:$O$3492,10,FALSE),"")</f>
        <v>Not a paired site</v>
      </c>
      <c r="P452" s="164">
        <f>_xlfn.IFNA(VLOOKUP(B452,'[1]CDM Patients Data'!$B$1266:$O$3492,11,FALSE),"")</f>
        <v>0</v>
      </c>
      <c r="Q452" s="164">
        <f>_xlfn.IFNA(VLOOKUP(B452,'[1]CDM Patients Data'!$B$1266:$O$3492,12,FALSE),"")</f>
        <v>0</v>
      </c>
      <c r="R452" s="164">
        <f>_xlfn.IFNA(VLOOKUP(B452,'[1]CDM Patients Data'!$B$1266:$O$3492,13,FALSE),"")</f>
        <v>0</v>
      </c>
      <c r="S452" s="164">
        <f>_xlfn.IFNA(VLOOKUP(B452,'[1]CDM Patients Data'!$B$1266:$O$3492,14,FALSE),"")</f>
        <v>0</v>
      </c>
      <c r="T452" s="164">
        <f>_xlfn.IFNA(VLOOKUP(B452,'[1]CDM Patients Data'!$B$1266:$N$5000,6,FALSE),"")</f>
        <v>0</v>
      </c>
      <c r="U452" s="164" t="s">
        <v>293</v>
      </c>
      <c r="V452" s="164" t="s">
        <v>528</v>
      </c>
      <c r="W452" s="164" t="s">
        <v>130</v>
      </c>
      <c r="X452" s="164" t="s">
        <v>131</v>
      </c>
      <c r="Y452" s="164"/>
      <c r="Z452" s="164"/>
      <c r="AA452" s="164"/>
      <c r="AB452" s="164"/>
      <c r="AC452" s="210"/>
      <c r="AD452" s="211"/>
      <c r="AE452" s="211"/>
      <c r="AF452" s="199"/>
      <c r="AG452" s="199"/>
      <c r="AH452" s="233" t="s">
        <v>79</v>
      </c>
      <c r="AI452" s="199"/>
      <c r="AJ452" s="199"/>
      <c r="AK452" s="218" t="s">
        <v>80</v>
      </c>
      <c r="AL452" s="220">
        <v>50055299</v>
      </c>
      <c r="AM452" s="218">
        <v>15.0165897</v>
      </c>
      <c r="AN452" s="218">
        <v>65.6</v>
      </c>
      <c r="AO452" s="218" t="s">
        <v>1638</v>
      </c>
      <c r="AP452" s="218" t="s">
        <v>279</v>
      </c>
      <c r="AQ452" s="218"/>
      <c r="AR452" s="218"/>
      <c r="AS452" s="218"/>
      <c r="AT452" s="218"/>
      <c r="AU452" s="218"/>
      <c r="AV452" s="218"/>
      <c r="AW452" s="218"/>
      <c r="AX452" s="218"/>
      <c r="AY452" s="218"/>
      <c r="AZ452" s="218"/>
      <c r="BA452" s="218"/>
      <c r="BB452" s="218"/>
      <c r="BC452" s="218"/>
      <c r="BD452" s="218">
        <v>1.63</v>
      </c>
      <c r="BE452" s="218">
        <v>12.91</v>
      </c>
      <c r="BF452" s="218" t="str">
        <f>IF(BD452&gt;15,"HIGH",IF(BD452="","NA",IF(BD452="CE-Awaited for standardization","UNDER_STANDARDIZATION",IF(BD452&lt;15,"LOW"))))</f>
        <v>LOW</v>
      </c>
      <c r="BG452" s="218" t="str">
        <f t="shared" ref="BG452:BG456" si="138">IF(BE452&gt;15,"MSI-H",IF(BE452="","NA",IF(BE452&lt;15,"MSS")))</f>
        <v>MSS</v>
      </c>
      <c r="BH452" s="218"/>
      <c r="BI452" s="218"/>
      <c r="BJ452" s="222"/>
      <c r="BK452" s="199"/>
      <c r="BL452" s="218" t="s">
        <v>84</v>
      </c>
      <c r="BM452" s="218"/>
      <c r="BN452" s="218"/>
      <c r="BO452" s="218"/>
      <c r="BP452" s="218" t="s">
        <v>373</v>
      </c>
      <c r="BQ452" s="218"/>
      <c r="BR452" s="218"/>
      <c r="BS452" s="218"/>
      <c r="BT452" s="218"/>
      <c r="BU452" s="218"/>
      <c r="BV452" s="218"/>
      <c r="BW452" s="218"/>
      <c r="BX452" s="218"/>
      <c r="BY452" s="199"/>
      <c r="BZ452" s="228" t="s">
        <v>84</v>
      </c>
      <c r="CA452" s="228"/>
      <c r="CB452" s="229">
        <f t="shared" si="137"/>
        <v>0</v>
      </c>
      <c r="CC452" s="218"/>
      <c r="CD452" s="228"/>
      <c r="CE452" s="230"/>
      <c r="CF452" s="230"/>
      <c r="CG452" s="230"/>
      <c r="CH452" s="230"/>
      <c r="CI452" s="230"/>
      <c r="CJ452" s="230"/>
      <c r="CK452" s="230"/>
      <c r="CL452" s="230"/>
      <c r="CM452" s="230"/>
      <c r="CN452" s="218" t="s">
        <v>159</v>
      </c>
      <c r="CO452" s="199"/>
      <c r="CP452" s="230" t="s">
        <v>84</v>
      </c>
      <c r="CQ452" s="232"/>
      <c r="CR452" s="230"/>
      <c r="CS452" s="230"/>
      <c r="CT452" s="230"/>
      <c r="CU452" s="230"/>
      <c r="CV452" s="230"/>
      <c r="CW452" s="230"/>
    </row>
    <row r="453" ht="45" spans="1:101">
      <c r="A453" s="191">
        <v>1531</v>
      </c>
      <c r="B453" s="192" t="s">
        <v>1639</v>
      </c>
      <c r="C453" s="193" t="s">
        <v>1640</v>
      </c>
      <c r="D453" s="191" t="s">
        <v>88</v>
      </c>
      <c r="E453" s="199"/>
      <c r="F453" s="199"/>
      <c r="G453" s="199"/>
      <c r="H453" s="200"/>
      <c r="I453" s="204"/>
      <c r="J453" s="202"/>
      <c r="K453" s="202"/>
      <c r="L453" s="164" t="str">
        <f>_xlfn.IFNA(VLOOKUP(B453,'[1]CDM Patients Data'!$B$1266:$O$5000,7,FALSE),"")</f>
        <v>Breast</v>
      </c>
      <c r="M453" s="164" t="str">
        <f>_xlfn.IFNA(VLOOKUP(B453,'[1]CDM Patients Data'!$B$1266:$O$5000,8,FALSE),"")</f>
        <v>Upper Outer Quadrant</v>
      </c>
      <c r="N453" s="164" t="str">
        <f>_xlfn.IFNA(VLOOKUP(B453,'[1]CDM Patients Data'!$B$1266:$O$5000,9,FALSE),"")</f>
        <v>Infiltrating ductal carcinoma</v>
      </c>
      <c r="O453" s="164" t="str">
        <f>_xlfn.IFNA(VLOOKUP(B453,'[1]CDM Patients Data'!$B$1266:$O$3492,10,FALSE),"")</f>
        <v>Left</v>
      </c>
      <c r="P453" s="164">
        <f>_xlfn.IFNA(VLOOKUP(B453,'[1]CDM Patients Data'!$B$1266:$O$3492,11,FALSE),"")</f>
        <v>0</v>
      </c>
      <c r="Q453" s="164">
        <f>_xlfn.IFNA(VLOOKUP(B453,'[1]CDM Patients Data'!$B$1266:$O$3492,12,FALSE),"")</f>
        <v>0</v>
      </c>
      <c r="R453" s="164">
        <f>_xlfn.IFNA(VLOOKUP(B453,'[1]CDM Patients Data'!$B$1266:$O$3492,13,FALSE),"")</f>
        <v>0</v>
      </c>
      <c r="S453" s="164">
        <f>_xlfn.IFNA(VLOOKUP(B453,'[1]CDM Patients Data'!$B$1266:$O$3492,14,FALSE),"")</f>
        <v>0</v>
      </c>
      <c r="T453" s="164">
        <f>_xlfn.IFNA(VLOOKUP(B453,'[1]CDM Patients Data'!$B$1266:$N$5000,6,FALSE),"")</f>
        <v>0</v>
      </c>
      <c r="U453" s="164" t="s">
        <v>90</v>
      </c>
      <c r="V453" s="164" t="s">
        <v>207</v>
      </c>
      <c r="W453" s="164" t="s">
        <v>92</v>
      </c>
      <c r="X453" s="164" t="s">
        <v>201</v>
      </c>
      <c r="Y453" s="164"/>
      <c r="Z453" s="164"/>
      <c r="AA453" s="164"/>
      <c r="AB453" s="164"/>
      <c r="AC453" s="210"/>
      <c r="AD453" s="211"/>
      <c r="AE453" s="211"/>
      <c r="AF453" s="199"/>
      <c r="AG453" s="199"/>
      <c r="AH453" s="214" t="s">
        <v>589</v>
      </c>
      <c r="AI453" s="199"/>
      <c r="AJ453" s="199"/>
      <c r="AK453" s="218" t="s">
        <v>84</v>
      </c>
      <c r="AL453" s="220"/>
      <c r="AM453" s="218"/>
      <c r="AN453" s="218"/>
      <c r="AO453" s="218" t="s">
        <v>76</v>
      </c>
      <c r="AP453" s="218"/>
      <c r="AQ453" s="218"/>
      <c r="AR453" s="218"/>
      <c r="AS453" s="218"/>
      <c r="AT453" s="218"/>
      <c r="AU453" s="218"/>
      <c r="AV453" s="218"/>
      <c r="AW453" s="218"/>
      <c r="AX453" s="218"/>
      <c r="AY453" s="218"/>
      <c r="AZ453" s="218"/>
      <c r="BA453" s="218"/>
      <c r="BB453" s="218"/>
      <c r="BC453" s="218"/>
      <c r="BD453" s="218"/>
      <c r="BE453" s="218"/>
      <c r="BF453" s="218"/>
      <c r="BG453" s="218"/>
      <c r="BH453" s="218"/>
      <c r="BI453" s="218"/>
      <c r="BJ453" s="222" t="s">
        <v>589</v>
      </c>
      <c r="BK453" s="199"/>
      <c r="BL453" s="218" t="s">
        <v>80</v>
      </c>
      <c r="BM453" s="218">
        <v>6056626</v>
      </c>
      <c r="BN453" s="218">
        <v>1.8169878</v>
      </c>
      <c r="BO453" s="218">
        <v>204.8</v>
      </c>
      <c r="BP453" s="218" t="s">
        <v>103</v>
      </c>
      <c r="BQ453" s="218"/>
      <c r="BR453" s="218"/>
      <c r="BS453" s="218"/>
      <c r="BT453" s="218"/>
      <c r="BU453" s="218"/>
      <c r="BV453" s="218"/>
      <c r="BW453" s="218"/>
      <c r="BX453" s="218"/>
      <c r="BY453" s="199"/>
      <c r="BZ453" s="228" t="s">
        <v>84</v>
      </c>
      <c r="CA453" s="228"/>
      <c r="CB453" s="229">
        <f t="shared" si="137"/>
        <v>0</v>
      </c>
      <c r="CC453" s="218"/>
      <c r="CD453" s="228"/>
      <c r="CE453" s="230"/>
      <c r="CF453" s="230"/>
      <c r="CG453" s="230"/>
      <c r="CH453" s="230"/>
      <c r="CI453" s="230"/>
      <c r="CJ453" s="230"/>
      <c r="CK453" s="230"/>
      <c r="CL453" s="230"/>
      <c r="CM453" s="230"/>
      <c r="CN453" s="218"/>
      <c r="CO453" s="199"/>
      <c r="CP453" s="230" t="s">
        <v>84</v>
      </c>
      <c r="CQ453" s="232"/>
      <c r="CR453" s="230"/>
      <c r="CS453" s="230"/>
      <c r="CT453" s="230"/>
      <c r="CU453" s="230"/>
      <c r="CV453" s="230"/>
      <c r="CW453" s="230"/>
    </row>
    <row r="454" ht="30" hidden="1" spans="1:101">
      <c r="A454" s="191">
        <v>1532</v>
      </c>
      <c r="B454" s="192" t="s">
        <v>1641</v>
      </c>
      <c r="C454" s="193" t="s">
        <v>1642</v>
      </c>
      <c r="D454" s="191" t="s">
        <v>88</v>
      </c>
      <c r="E454" s="199"/>
      <c r="F454" s="199"/>
      <c r="G454" s="199"/>
      <c r="H454" s="200"/>
      <c r="I454" s="204"/>
      <c r="J454" s="202"/>
      <c r="K454" s="202"/>
      <c r="L454" s="164" t="str">
        <f>_xlfn.IFNA(VLOOKUP(B454,'[1]CDM Patients Data'!$B$1266:$O$5000,7,FALSE),"")</f>
        <v>Ovary</v>
      </c>
      <c r="M454" s="164" t="str">
        <f>_xlfn.IFNA(VLOOKUP(B454,'[1]CDM Patients Data'!$B$1266:$O$5000,8,FALSE),"")</f>
        <v>Ovary</v>
      </c>
      <c r="N454" s="164" t="str">
        <f>_xlfn.IFNA(VLOOKUP(B454,'[1]CDM Patients Data'!$B$1266:$O$5000,9,FALSE),"")</f>
        <v>Endometrioid carcinoma</v>
      </c>
      <c r="O454" s="164" t="str">
        <f>_xlfn.IFNA(VLOOKUP(B454,'[1]CDM Patients Data'!$B$1266:$O$3492,10,FALSE),"")</f>
        <v>Right &amp; Left</v>
      </c>
      <c r="P454" s="164">
        <f>_xlfn.IFNA(VLOOKUP(B454,'[1]CDM Patients Data'!$B$1266:$O$3492,11,FALSE),"")</f>
        <v>0</v>
      </c>
      <c r="Q454" s="164">
        <f>_xlfn.IFNA(VLOOKUP(B454,'[1]CDM Patients Data'!$B$1266:$O$3492,12,FALSE),"")</f>
        <v>0</v>
      </c>
      <c r="R454" s="164">
        <f>_xlfn.IFNA(VLOOKUP(B454,'[1]CDM Patients Data'!$B$1266:$O$3492,13,FALSE),"")</f>
        <v>0</v>
      </c>
      <c r="S454" s="164">
        <f>_xlfn.IFNA(VLOOKUP(B454,'[1]CDM Patients Data'!$B$1266:$O$3492,14,FALSE),"")</f>
        <v>0</v>
      </c>
      <c r="T454" s="164">
        <f>_xlfn.IFNA(VLOOKUP(B454,'[1]CDM Patients Data'!$B$1266:$N$5000,6,FALSE),"")</f>
        <v>0</v>
      </c>
      <c r="U454" s="164" t="s">
        <v>73</v>
      </c>
      <c r="V454" s="164" t="s">
        <v>73</v>
      </c>
      <c r="W454" s="164" t="s">
        <v>197</v>
      </c>
      <c r="X454" s="164" t="s">
        <v>632</v>
      </c>
      <c r="Y454" s="164"/>
      <c r="Z454" s="164"/>
      <c r="AA454" s="164"/>
      <c r="AB454" s="164"/>
      <c r="AC454" s="210"/>
      <c r="AD454" s="211"/>
      <c r="AE454" s="211"/>
      <c r="AF454" s="199"/>
      <c r="AG454" s="199"/>
      <c r="AH454" s="214" t="s">
        <v>1571</v>
      </c>
      <c r="AI454" s="199"/>
      <c r="AJ454" s="199"/>
      <c r="AK454" s="218" t="s">
        <v>80</v>
      </c>
      <c r="AL454" s="220">
        <v>83231295</v>
      </c>
      <c r="AM454" s="218">
        <v>24.9693885</v>
      </c>
      <c r="AN454" s="218">
        <v>172.4</v>
      </c>
      <c r="AO454" s="218" t="s">
        <v>81</v>
      </c>
      <c r="AP454" s="218"/>
      <c r="AQ454" s="218"/>
      <c r="AR454" s="218"/>
      <c r="AS454" s="218"/>
      <c r="AT454" s="218"/>
      <c r="AU454" s="218"/>
      <c r="AV454" s="218"/>
      <c r="AW454" s="218"/>
      <c r="AX454" s="218"/>
      <c r="AY454" s="218"/>
      <c r="AZ454" s="218"/>
      <c r="BA454" s="218"/>
      <c r="BB454" s="218"/>
      <c r="BC454" s="218"/>
      <c r="BD454" s="218"/>
      <c r="BE454" s="218"/>
      <c r="BF454" s="218"/>
      <c r="BG454" s="218"/>
      <c r="BH454" s="218"/>
      <c r="BI454" s="218"/>
      <c r="BJ454" s="222"/>
      <c r="BK454" s="199"/>
      <c r="BL454" s="218" t="s">
        <v>84</v>
      </c>
      <c r="BM454" s="218"/>
      <c r="BN454" s="218"/>
      <c r="BO454" s="218"/>
      <c r="BP454" s="218" t="s">
        <v>373</v>
      </c>
      <c r="BQ454" s="218"/>
      <c r="BR454" s="218"/>
      <c r="BS454" s="218"/>
      <c r="BT454" s="218"/>
      <c r="BU454" s="218"/>
      <c r="BV454" s="218"/>
      <c r="BW454" s="218"/>
      <c r="BX454" s="218"/>
      <c r="BY454" s="199"/>
      <c r="BZ454" s="228" t="s">
        <v>84</v>
      </c>
      <c r="CA454" s="228"/>
      <c r="CB454" s="229">
        <f t="shared" si="137"/>
        <v>0</v>
      </c>
      <c r="CC454" s="218"/>
      <c r="CD454" s="228"/>
      <c r="CE454" s="230"/>
      <c r="CF454" s="230"/>
      <c r="CG454" s="230"/>
      <c r="CH454" s="230"/>
      <c r="CI454" s="230"/>
      <c r="CJ454" s="230"/>
      <c r="CK454" s="230"/>
      <c r="CL454" s="230"/>
      <c r="CM454" s="230"/>
      <c r="CN454" s="218"/>
      <c r="CO454" s="199"/>
      <c r="CP454" s="230" t="s">
        <v>84</v>
      </c>
      <c r="CQ454" s="232"/>
      <c r="CR454" s="230"/>
      <c r="CS454" s="230"/>
      <c r="CT454" s="230"/>
      <c r="CU454" s="230"/>
      <c r="CV454" s="230"/>
      <c r="CW454" s="230"/>
    </row>
    <row r="455" ht="30" hidden="1" spans="1:101">
      <c r="A455" s="191">
        <v>1534</v>
      </c>
      <c r="B455" s="192" t="s">
        <v>1643</v>
      </c>
      <c r="C455" s="193" t="s">
        <v>1644</v>
      </c>
      <c r="D455" s="191" t="s">
        <v>1464</v>
      </c>
      <c r="E455" s="199"/>
      <c r="F455" s="199"/>
      <c r="G455" s="199"/>
      <c r="H455" s="200"/>
      <c r="I455" s="204"/>
      <c r="J455" s="202"/>
      <c r="K455" s="202"/>
      <c r="L455" s="164" t="str">
        <f>_xlfn.IFNA(VLOOKUP(B455,'[1]CDM Patients Data'!$B$1266:$O$5000,7,FALSE),"")</f>
        <v>Unknown Primary</v>
      </c>
      <c r="M455" s="164" t="str">
        <f>_xlfn.IFNA(VLOOKUP(B455,'[1]CDM Patients Data'!$B$1266:$O$5000,8,FALSE),"")</f>
        <v>Unknown Primary site</v>
      </c>
      <c r="N455" s="164" t="str">
        <f>_xlfn.IFNA(VLOOKUP(B455,'[1]CDM Patients Data'!$B$1266:$O$5000,9,FALSE),"")</f>
        <v>Adenocarcinoma, NOS</v>
      </c>
      <c r="O455" s="164" t="str">
        <f>_xlfn.IFNA(VLOOKUP(B455,'[1]CDM Patients Data'!$B$1266:$O$3492,10,FALSE),"")</f>
        <v>Unknown</v>
      </c>
      <c r="P455" s="164">
        <f>_xlfn.IFNA(VLOOKUP(B455,'[1]CDM Patients Data'!$B$1266:$O$3492,11,FALSE),"")</f>
        <v>0</v>
      </c>
      <c r="Q455" s="164">
        <f>_xlfn.IFNA(VLOOKUP(B455,'[1]CDM Patients Data'!$B$1266:$O$3492,12,FALSE),"")</f>
        <v>0</v>
      </c>
      <c r="R455" s="164">
        <f>_xlfn.IFNA(VLOOKUP(B455,'[1]CDM Patients Data'!$B$1266:$O$3492,13,FALSE),"")</f>
        <v>0</v>
      </c>
      <c r="S455" s="164">
        <f>_xlfn.IFNA(VLOOKUP(B455,'[1]CDM Patients Data'!$B$1266:$O$3492,14,FALSE),"")</f>
        <v>0</v>
      </c>
      <c r="T455" s="164">
        <f>_xlfn.IFNA(VLOOKUP(B455,'[1]CDM Patients Data'!$B$1266:$N$5000,6,FALSE),"")</f>
        <v>0</v>
      </c>
      <c r="U455" s="164" t="s">
        <v>218</v>
      </c>
      <c r="V455" s="164" t="s">
        <v>219</v>
      </c>
      <c r="W455" s="164" t="s">
        <v>74</v>
      </c>
      <c r="X455" s="164" t="s">
        <v>74</v>
      </c>
      <c r="Y455" s="164"/>
      <c r="Z455" s="164"/>
      <c r="AA455" s="164"/>
      <c r="AB455" s="164"/>
      <c r="AC455" s="210"/>
      <c r="AD455" s="211"/>
      <c r="AE455" s="211"/>
      <c r="AF455" s="199"/>
      <c r="AG455" s="199"/>
      <c r="AH455" s="214" t="s">
        <v>589</v>
      </c>
      <c r="AI455" s="199"/>
      <c r="AJ455" s="199"/>
      <c r="AK455" s="218" t="s">
        <v>80</v>
      </c>
      <c r="AL455" s="220">
        <v>27293045</v>
      </c>
      <c r="AM455" s="218">
        <v>8.1879135</v>
      </c>
      <c r="AN455" s="218">
        <v>786</v>
      </c>
      <c r="AO455" s="218" t="s">
        <v>103</v>
      </c>
      <c r="AP455" s="218" t="s">
        <v>429</v>
      </c>
      <c r="AQ455" s="218" t="s">
        <v>118</v>
      </c>
      <c r="AR455" s="218" t="s">
        <v>619</v>
      </c>
      <c r="AS455" s="218"/>
      <c r="AT455" s="218"/>
      <c r="AU455" s="218"/>
      <c r="AV455" s="218"/>
      <c r="AW455" s="218"/>
      <c r="AX455" s="218"/>
      <c r="AY455" s="218" t="s">
        <v>1645</v>
      </c>
      <c r="AZ455" s="218" t="s">
        <v>1646</v>
      </c>
      <c r="BA455" s="218"/>
      <c r="BB455" s="218"/>
      <c r="BC455" s="218"/>
      <c r="BD455" s="218">
        <v>31.32</v>
      </c>
      <c r="BE455" s="218">
        <v>13.12</v>
      </c>
      <c r="BF455" s="218" t="str">
        <f>IF(BD455&gt;15,"HIGH",IF(BD455="","NA",IF(BD455="CE-Awaited for standardization","UNDER_STANDARDIZATION",IF(BD455&lt;15,"LOW"))))</f>
        <v>HIGH</v>
      </c>
      <c r="BG455" s="218" t="str">
        <f t="shared" si="138"/>
        <v>MSS</v>
      </c>
      <c r="BH455" s="218"/>
      <c r="BI455" s="218"/>
      <c r="BJ455" s="222"/>
      <c r="BK455" s="199"/>
      <c r="BL455" s="218" t="s">
        <v>84</v>
      </c>
      <c r="BM455" s="218"/>
      <c r="BN455" s="218"/>
      <c r="BO455" s="218"/>
      <c r="BP455" s="218" t="s">
        <v>373</v>
      </c>
      <c r="BQ455" s="218"/>
      <c r="BR455" s="218"/>
      <c r="BS455" s="218"/>
      <c r="BT455" s="218"/>
      <c r="BU455" s="218"/>
      <c r="BV455" s="218"/>
      <c r="BW455" s="218"/>
      <c r="BX455" s="218"/>
      <c r="BY455" s="199"/>
      <c r="BZ455" s="228" t="s">
        <v>84</v>
      </c>
      <c r="CA455" s="228"/>
      <c r="CB455" s="229">
        <f t="shared" si="137"/>
        <v>0</v>
      </c>
      <c r="CC455" s="218"/>
      <c r="CD455" s="228"/>
      <c r="CE455" s="230"/>
      <c r="CF455" s="230"/>
      <c r="CG455" s="230"/>
      <c r="CH455" s="230"/>
      <c r="CI455" s="230"/>
      <c r="CJ455" s="230"/>
      <c r="CK455" s="230"/>
      <c r="CL455" s="230"/>
      <c r="CM455" s="230"/>
      <c r="CN455" s="218"/>
      <c r="CO455" s="199"/>
      <c r="CP455" s="230" t="s">
        <v>84</v>
      </c>
      <c r="CQ455" s="232"/>
      <c r="CR455" s="230"/>
      <c r="CS455" s="230"/>
      <c r="CT455" s="230"/>
      <c r="CU455" s="230"/>
      <c r="CV455" s="230"/>
      <c r="CW455" s="230" t="s">
        <v>733</v>
      </c>
    </row>
    <row r="456" ht="30" hidden="1" spans="1:101">
      <c r="A456" s="191">
        <v>1535</v>
      </c>
      <c r="B456" s="192" t="s">
        <v>1647</v>
      </c>
      <c r="C456" s="193" t="s">
        <v>1648</v>
      </c>
      <c r="D456" s="191" t="s">
        <v>1464</v>
      </c>
      <c r="E456" s="199"/>
      <c r="F456" s="199"/>
      <c r="G456" s="199"/>
      <c r="H456" s="200" t="s">
        <v>297</v>
      </c>
      <c r="I456" s="204"/>
      <c r="J456" s="202"/>
      <c r="K456" s="202"/>
      <c r="L456" s="164" t="str">
        <f>_xlfn.IFNA(VLOOKUP(B456,'[1]CDM Patients Data'!$B$1266:$O$5000,7,FALSE),"")</f>
        <v>Lung</v>
      </c>
      <c r="M456" s="164" t="str">
        <f>_xlfn.IFNA(VLOOKUP(B456,'[1]CDM Patients Data'!$B$1266:$O$5000,8,FALSE),"")</f>
        <v>Upper lobe, lung</v>
      </c>
      <c r="N456" s="164" t="str">
        <f>_xlfn.IFNA(VLOOKUP(B456,'[1]CDM Patients Data'!$B$1266:$O$5000,9,FALSE),"")</f>
        <v>Adenocarcinoma, NOS</v>
      </c>
      <c r="O456" s="164" t="str">
        <f>_xlfn.IFNA(VLOOKUP(B456,'[1]CDM Patients Data'!$B$1266:$O$3492,10,FALSE),"")</f>
        <v>Left</v>
      </c>
      <c r="P456" s="164">
        <f>_xlfn.IFNA(VLOOKUP(B456,'[1]CDM Patients Data'!$B$1266:$O$3492,11,FALSE),"")</f>
        <v>0</v>
      </c>
      <c r="Q456" s="164">
        <f>_xlfn.IFNA(VLOOKUP(B456,'[1]CDM Patients Data'!$B$1266:$O$3492,12,FALSE),"")</f>
        <v>0</v>
      </c>
      <c r="R456" s="164">
        <f>_xlfn.IFNA(VLOOKUP(B456,'[1]CDM Patients Data'!$B$1266:$O$3492,13,FALSE),"")</f>
        <v>0</v>
      </c>
      <c r="S456" s="164">
        <f>_xlfn.IFNA(VLOOKUP(B456,'[1]CDM Patients Data'!$B$1266:$O$3492,14,FALSE),"")</f>
        <v>0</v>
      </c>
      <c r="T456" s="164">
        <f>_xlfn.IFNA(VLOOKUP(B456,'[1]CDM Patients Data'!$B$1266:$N$5000,6,FALSE),"")</f>
        <v>0</v>
      </c>
      <c r="U456" s="164" t="s">
        <v>224</v>
      </c>
      <c r="V456" s="164" t="s">
        <v>338</v>
      </c>
      <c r="W456" s="164" t="s">
        <v>74</v>
      </c>
      <c r="X456" s="164" t="s">
        <v>131</v>
      </c>
      <c r="Y456" s="164"/>
      <c r="Z456" s="164"/>
      <c r="AA456" s="164"/>
      <c r="AB456" s="164"/>
      <c r="AC456" s="210"/>
      <c r="AD456" s="211"/>
      <c r="AE456" s="211"/>
      <c r="AF456" s="199"/>
      <c r="AG456" s="199"/>
      <c r="AH456" s="214" t="s">
        <v>589</v>
      </c>
      <c r="AI456" s="199"/>
      <c r="AJ456" s="199"/>
      <c r="AK456" s="218" t="s">
        <v>80</v>
      </c>
      <c r="AL456" s="220">
        <v>10940631</v>
      </c>
      <c r="AM456" s="218">
        <v>3.2821893</v>
      </c>
      <c r="AN456" s="218">
        <v>363.6</v>
      </c>
      <c r="AO456" s="218" t="s">
        <v>103</v>
      </c>
      <c r="AP456" s="218" t="s">
        <v>118</v>
      </c>
      <c r="AQ456" s="218" t="s">
        <v>663</v>
      </c>
      <c r="AR456" s="218"/>
      <c r="AS456" s="218"/>
      <c r="AT456" s="218"/>
      <c r="AU456" s="218"/>
      <c r="AV456" s="218"/>
      <c r="AW456" s="218"/>
      <c r="AX456" s="218"/>
      <c r="AY456" s="218"/>
      <c r="AZ456" s="218"/>
      <c r="BA456" s="218"/>
      <c r="BB456" s="218"/>
      <c r="BC456" s="218"/>
      <c r="BD456" s="218"/>
      <c r="BE456" s="218">
        <v>7.68</v>
      </c>
      <c r="BF456" s="218"/>
      <c r="BG456" s="218" t="str">
        <f t="shared" si="138"/>
        <v>MSS</v>
      </c>
      <c r="BH456" s="218"/>
      <c r="BI456" s="218"/>
      <c r="BJ456" s="222"/>
      <c r="BK456" s="199"/>
      <c r="BL456" s="218" t="s">
        <v>84</v>
      </c>
      <c r="BM456" s="218"/>
      <c r="BN456" s="218"/>
      <c r="BO456" s="218"/>
      <c r="BP456" s="218" t="s">
        <v>373</v>
      </c>
      <c r="BQ456" s="218"/>
      <c r="BR456" s="218"/>
      <c r="BS456" s="218"/>
      <c r="BT456" s="218"/>
      <c r="BU456" s="218"/>
      <c r="BV456" s="218"/>
      <c r="BW456" s="218"/>
      <c r="BX456" s="218"/>
      <c r="BY456" s="199"/>
      <c r="BZ456" s="228" t="s">
        <v>84</v>
      </c>
      <c r="CA456" s="228"/>
      <c r="CB456" s="229">
        <f t="shared" si="137"/>
        <v>0</v>
      </c>
      <c r="CC456" s="218"/>
      <c r="CD456" s="228"/>
      <c r="CE456" s="230"/>
      <c r="CF456" s="230"/>
      <c r="CG456" s="230"/>
      <c r="CH456" s="230"/>
      <c r="CI456" s="230"/>
      <c r="CJ456" s="230"/>
      <c r="CK456" s="230"/>
      <c r="CL456" s="230"/>
      <c r="CM456" s="230"/>
      <c r="CN456" s="218"/>
      <c r="CO456" s="199"/>
      <c r="CP456" s="230" t="s">
        <v>84</v>
      </c>
      <c r="CQ456" s="232"/>
      <c r="CR456" s="230"/>
      <c r="CS456" s="230"/>
      <c r="CT456" s="230"/>
      <c r="CU456" s="230"/>
      <c r="CV456" s="230"/>
      <c r="CW456" s="230" t="s">
        <v>733</v>
      </c>
    </row>
    <row r="457" ht="30" spans="1:101">
      <c r="A457" s="191">
        <v>1537</v>
      </c>
      <c r="B457" s="192" t="s">
        <v>1649</v>
      </c>
      <c r="C457" s="193" t="s">
        <v>1650</v>
      </c>
      <c r="D457" s="191" t="s">
        <v>88</v>
      </c>
      <c r="E457" s="199"/>
      <c r="F457" s="199"/>
      <c r="G457" s="199"/>
      <c r="H457" s="200"/>
      <c r="I457" s="204"/>
      <c r="J457" s="202"/>
      <c r="K457" s="202"/>
      <c r="L457" s="164" t="str">
        <f>_xlfn.IFNA(VLOOKUP(B457,'[1]CDM Patients Data'!$B$1266:$O$5000,7,FALSE),"")</f>
        <v>Non cancer</v>
      </c>
      <c r="M457" s="164" t="str">
        <f>_xlfn.IFNA(VLOOKUP(B457,'[1]CDM Patients Data'!$B$1266:$O$5000,8,FALSE),"")</f>
        <v>NA</v>
      </c>
      <c r="N457" s="164" t="str">
        <f>_xlfn.IFNA(VLOOKUP(B457,'[1]CDM Patients Data'!$B$1266:$O$5000,9,FALSE),"")</f>
        <v>NA</v>
      </c>
      <c r="O457" s="164" t="str">
        <f>_xlfn.IFNA(VLOOKUP(B457,'[1]CDM Patients Data'!$B$1266:$O$3492,10,FALSE),"")</f>
        <v>NA</v>
      </c>
      <c r="P457" s="164">
        <f>_xlfn.IFNA(VLOOKUP(B457,'[1]CDM Patients Data'!$B$1266:$O$3492,11,FALSE),"")</f>
        <v>0</v>
      </c>
      <c r="Q457" s="164">
        <f>_xlfn.IFNA(VLOOKUP(B457,'[1]CDM Patients Data'!$B$1266:$O$3492,12,FALSE),"")</f>
        <v>0</v>
      </c>
      <c r="R457" s="164">
        <f>_xlfn.IFNA(VLOOKUP(B457,'[1]CDM Patients Data'!$B$1266:$O$3492,13,FALSE),"")</f>
        <v>0</v>
      </c>
      <c r="S457" s="164">
        <f>_xlfn.IFNA(VLOOKUP(B457,'[1]CDM Patients Data'!$B$1266:$O$3492,14,FALSE),"")</f>
        <v>0</v>
      </c>
      <c r="T457" s="164">
        <f>_xlfn.IFNA(VLOOKUP(B457,'[1]CDM Patients Data'!$B$1266:$N$5000,6,FALSE),"")</f>
        <v>0</v>
      </c>
      <c r="U457" s="164" t="s">
        <v>142</v>
      </c>
      <c r="V457" s="164" t="s">
        <v>142</v>
      </c>
      <c r="W457" s="164" t="s">
        <v>142</v>
      </c>
      <c r="X457" s="164" t="s">
        <v>142</v>
      </c>
      <c r="Y457" s="164"/>
      <c r="Z457" s="164"/>
      <c r="AA457" s="164"/>
      <c r="AB457" s="164"/>
      <c r="AC457" s="210"/>
      <c r="AD457" s="211"/>
      <c r="AE457" s="211"/>
      <c r="AF457" s="199"/>
      <c r="AG457" s="199"/>
      <c r="AH457" s="214" t="s">
        <v>589</v>
      </c>
      <c r="AI457" s="199"/>
      <c r="AJ457" s="199"/>
      <c r="AK457" s="218" t="s">
        <v>84</v>
      </c>
      <c r="AL457" s="220"/>
      <c r="AM457" s="218"/>
      <c r="AN457" s="218"/>
      <c r="AO457" s="218" t="s">
        <v>76</v>
      </c>
      <c r="AP457" s="218"/>
      <c r="AQ457" s="218"/>
      <c r="AR457" s="218"/>
      <c r="AS457" s="218"/>
      <c r="AT457" s="218"/>
      <c r="AU457" s="218"/>
      <c r="AV457" s="218"/>
      <c r="AW457" s="218"/>
      <c r="AX457" s="218"/>
      <c r="AY457" s="218"/>
      <c r="AZ457" s="218"/>
      <c r="BA457" s="218"/>
      <c r="BB457" s="218"/>
      <c r="BC457" s="218"/>
      <c r="BD457" s="218"/>
      <c r="BE457" s="218"/>
      <c r="BF457" s="218"/>
      <c r="BG457" s="218"/>
      <c r="BH457" s="218"/>
      <c r="BI457" s="218"/>
      <c r="BJ457" s="222" t="s">
        <v>589</v>
      </c>
      <c r="BK457" s="199"/>
      <c r="BL457" s="218" t="s">
        <v>80</v>
      </c>
      <c r="BM457" s="218">
        <v>5583560</v>
      </c>
      <c r="BN457" s="218">
        <v>1.675068</v>
      </c>
      <c r="BO457" s="218">
        <v>106</v>
      </c>
      <c r="BP457" s="218" t="s">
        <v>103</v>
      </c>
      <c r="BQ457" s="218"/>
      <c r="BR457" s="218"/>
      <c r="BS457" s="218"/>
      <c r="BT457" s="218"/>
      <c r="BU457" s="218"/>
      <c r="BV457" s="218"/>
      <c r="BW457" s="218"/>
      <c r="BX457" s="218"/>
      <c r="BY457" s="199"/>
      <c r="BZ457" s="228" t="s">
        <v>84</v>
      </c>
      <c r="CA457" s="228"/>
      <c r="CB457" s="229">
        <f t="shared" si="137"/>
        <v>0</v>
      </c>
      <c r="CC457" s="218"/>
      <c r="CD457" s="228"/>
      <c r="CE457" s="230"/>
      <c r="CF457" s="230"/>
      <c r="CG457" s="230"/>
      <c r="CH457" s="230"/>
      <c r="CI457" s="230"/>
      <c r="CJ457" s="230"/>
      <c r="CK457" s="230"/>
      <c r="CL457" s="230"/>
      <c r="CM457" s="230"/>
      <c r="CN457" s="218"/>
      <c r="CO457" s="199"/>
      <c r="CP457" s="230" t="s">
        <v>84</v>
      </c>
      <c r="CQ457" s="232"/>
      <c r="CR457" s="230"/>
      <c r="CS457" s="230"/>
      <c r="CT457" s="230"/>
      <c r="CU457" s="230"/>
      <c r="CV457" s="230"/>
      <c r="CW457" s="230"/>
    </row>
    <row r="458" ht="45" spans="1:101">
      <c r="A458" s="191">
        <v>1538</v>
      </c>
      <c r="B458" s="192" t="s">
        <v>1651</v>
      </c>
      <c r="C458" s="193" t="s">
        <v>1652</v>
      </c>
      <c r="D458" s="191" t="s">
        <v>88</v>
      </c>
      <c r="E458" s="199"/>
      <c r="F458" s="199"/>
      <c r="G458" s="199"/>
      <c r="H458" s="200"/>
      <c r="I458" s="204"/>
      <c r="J458" s="202"/>
      <c r="K458" s="202"/>
      <c r="L458" s="164" t="str">
        <f>_xlfn.IFNA(VLOOKUP(B458,'[1]CDM Patients Data'!$B$1266:$O$5000,7,FALSE),"")</f>
        <v>Breast</v>
      </c>
      <c r="M458" s="164" t="str">
        <f>_xlfn.IFNA(VLOOKUP(B458,'[1]CDM Patients Data'!$B$1266:$O$5000,8,FALSE),"")</f>
        <v>Upper outer quadrant of breast</v>
      </c>
      <c r="N458" s="164" t="str">
        <f>_xlfn.IFNA(VLOOKUP(B458,'[1]CDM Patients Data'!$B$1266:$O$5000,9,FALSE),"")</f>
        <v>Infiltrating ductular carcinoma</v>
      </c>
      <c r="O458" s="164" t="str">
        <f>_xlfn.IFNA(VLOOKUP(B458,'[1]CDM Patients Data'!$B$1266:$O$3492,10,FALSE),"")</f>
        <v>Left</v>
      </c>
      <c r="P458" s="164">
        <f>_xlfn.IFNA(VLOOKUP(B458,'[1]CDM Patients Data'!$B$1266:$O$3492,11,FALSE),"")</f>
        <v>0</v>
      </c>
      <c r="Q458" s="164">
        <f>_xlfn.IFNA(VLOOKUP(B458,'[1]CDM Patients Data'!$B$1266:$O$3492,12,FALSE),"")</f>
        <v>0</v>
      </c>
      <c r="R458" s="164">
        <f>_xlfn.IFNA(VLOOKUP(B458,'[1]CDM Patients Data'!$B$1266:$O$3492,13,FALSE),"")</f>
        <v>0</v>
      </c>
      <c r="S458" s="164">
        <f>_xlfn.IFNA(VLOOKUP(B458,'[1]CDM Patients Data'!$B$1266:$O$3492,14,FALSE),"")</f>
        <v>0</v>
      </c>
      <c r="T458" s="164">
        <f>_xlfn.IFNA(VLOOKUP(B458,'[1]CDM Patients Data'!$B$1266:$N$5000,6,FALSE),"")</f>
        <v>0</v>
      </c>
      <c r="U458" s="164" t="s">
        <v>90</v>
      </c>
      <c r="V458" s="164" t="s">
        <v>207</v>
      </c>
      <c r="W458" s="164" t="s">
        <v>92</v>
      </c>
      <c r="X458" s="164" t="s">
        <v>201</v>
      </c>
      <c r="Y458" s="164"/>
      <c r="Z458" s="164"/>
      <c r="AA458" s="164"/>
      <c r="AB458" s="164"/>
      <c r="AC458" s="210"/>
      <c r="AD458" s="211"/>
      <c r="AE458" s="211"/>
      <c r="AF458" s="199"/>
      <c r="AG458" s="199"/>
      <c r="AH458" s="214" t="s">
        <v>589</v>
      </c>
      <c r="AI458" s="199"/>
      <c r="AJ458" s="199"/>
      <c r="AK458" s="218" t="s">
        <v>84</v>
      </c>
      <c r="AL458" s="220"/>
      <c r="AM458" s="218"/>
      <c r="AN458" s="218"/>
      <c r="AO458" s="218" t="s">
        <v>76</v>
      </c>
      <c r="AP458" s="218"/>
      <c r="AQ458" s="218"/>
      <c r="AR458" s="218"/>
      <c r="AS458" s="218"/>
      <c r="AT458" s="218"/>
      <c r="AU458" s="218"/>
      <c r="AV458" s="218"/>
      <c r="AW458" s="218"/>
      <c r="AX458" s="218"/>
      <c r="AY458" s="218"/>
      <c r="AZ458" s="218"/>
      <c r="BA458" s="218"/>
      <c r="BB458" s="218"/>
      <c r="BC458" s="218"/>
      <c r="BD458" s="218"/>
      <c r="BE458" s="218"/>
      <c r="BF458" s="218"/>
      <c r="BG458" s="218"/>
      <c r="BH458" s="218"/>
      <c r="BI458" s="218"/>
      <c r="BJ458" s="222" t="s">
        <v>589</v>
      </c>
      <c r="BK458" s="199"/>
      <c r="BL458" s="218" t="s">
        <v>80</v>
      </c>
      <c r="BM458" s="218">
        <v>6259334</v>
      </c>
      <c r="BN458" s="218">
        <v>1.8778002</v>
      </c>
      <c r="BO458" s="218">
        <v>202.2</v>
      </c>
      <c r="BP458" s="218" t="s">
        <v>103</v>
      </c>
      <c r="BQ458" s="218"/>
      <c r="BR458" s="218"/>
      <c r="BS458" s="218"/>
      <c r="BT458" s="218"/>
      <c r="BU458" s="218"/>
      <c r="BV458" s="218"/>
      <c r="BW458" s="218"/>
      <c r="BX458" s="218"/>
      <c r="BY458" s="199"/>
      <c r="BZ458" s="228" t="s">
        <v>84</v>
      </c>
      <c r="CA458" s="228"/>
      <c r="CB458" s="229">
        <f t="shared" si="137"/>
        <v>0</v>
      </c>
      <c r="CC458" s="218"/>
      <c r="CD458" s="228"/>
      <c r="CE458" s="230"/>
      <c r="CF458" s="230"/>
      <c r="CG458" s="230"/>
      <c r="CH458" s="230"/>
      <c r="CI458" s="230"/>
      <c r="CJ458" s="230"/>
      <c r="CK458" s="230"/>
      <c r="CL458" s="230"/>
      <c r="CM458" s="230"/>
      <c r="CN458" s="218"/>
      <c r="CO458" s="199"/>
      <c r="CP458" s="230" t="s">
        <v>84</v>
      </c>
      <c r="CQ458" s="232"/>
      <c r="CR458" s="230"/>
      <c r="CS458" s="230"/>
      <c r="CT458" s="230"/>
      <c r="CU458" s="230"/>
      <c r="CV458" s="230"/>
      <c r="CW458" s="230"/>
    </row>
    <row r="459" ht="30" hidden="1" spans="1:101">
      <c r="A459" s="191">
        <v>1539</v>
      </c>
      <c r="B459" s="192" t="s">
        <v>1653</v>
      </c>
      <c r="C459" s="193" t="s">
        <v>1654</v>
      </c>
      <c r="D459" s="191" t="s">
        <v>88</v>
      </c>
      <c r="E459" s="199"/>
      <c r="F459" s="199"/>
      <c r="G459" s="199"/>
      <c r="H459" s="200"/>
      <c r="I459" s="204"/>
      <c r="J459" s="202"/>
      <c r="K459" s="202"/>
      <c r="L459" s="164" t="str">
        <f>_xlfn.IFNA(VLOOKUP(B459,'[1]CDM Patients Data'!$B$1266:$O$5000,7,FALSE),"")</f>
        <v>Prostate</v>
      </c>
      <c r="M459" s="164" t="str">
        <f>_xlfn.IFNA(VLOOKUP(B459,'[1]CDM Patients Data'!$B$1266:$O$5000,8,FALSE),"")</f>
        <v>Prostate gland</v>
      </c>
      <c r="N459" s="164" t="str">
        <f>_xlfn.IFNA(VLOOKUP(B459,'[1]CDM Patients Data'!$B$1266:$O$5000,9,FALSE),"")</f>
        <v>Carcinoma, NOS</v>
      </c>
      <c r="O459" s="164" t="str">
        <f>_xlfn.IFNA(VLOOKUP(B459,'[1]CDM Patients Data'!$B$1266:$O$3492,10,FALSE),"")</f>
        <v>Not a paired site</v>
      </c>
      <c r="P459" s="164">
        <f>_xlfn.IFNA(VLOOKUP(B459,'[1]CDM Patients Data'!$B$1266:$O$3492,11,FALSE),"")</f>
        <v>0</v>
      </c>
      <c r="Q459" s="164">
        <f>_xlfn.IFNA(VLOOKUP(B459,'[1]CDM Patients Data'!$B$1266:$O$3492,12,FALSE),"")</f>
        <v>0</v>
      </c>
      <c r="R459" s="164">
        <f>_xlfn.IFNA(VLOOKUP(B459,'[1]CDM Patients Data'!$B$1266:$O$3492,13,FALSE),"")</f>
        <v>0</v>
      </c>
      <c r="S459" s="164">
        <f>_xlfn.IFNA(VLOOKUP(B459,'[1]CDM Patients Data'!$B$1266:$O$3492,14,FALSE),"")</f>
        <v>0</v>
      </c>
      <c r="T459" s="164">
        <f>_xlfn.IFNA(VLOOKUP(B459,'[1]CDM Patients Data'!$B$1266:$N$5000,6,FALSE),"")</f>
        <v>0</v>
      </c>
      <c r="U459" s="164" t="s">
        <v>128</v>
      </c>
      <c r="V459" s="164" t="s">
        <v>129</v>
      </c>
      <c r="W459" s="164" t="s">
        <v>130</v>
      </c>
      <c r="X459" s="164" t="s">
        <v>108</v>
      </c>
      <c r="Y459" s="164"/>
      <c r="Z459" s="164"/>
      <c r="AA459" s="164"/>
      <c r="AB459" s="164"/>
      <c r="AC459" s="210"/>
      <c r="AD459" s="211"/>
      <c r="AE459" s="211"/>
      <c r="AF459" s="199"/>
      <c r="AG459" s="199"/>
      <c r="AH459" s="215"/>
      <c r="AI459" s="199"/>
      <c r="AJ459" s="199"/>
      <c r="AK459" s="218" t="s">
        <v>84</v>
      </c>
      <c r="AL459" s="220"/>
      <c r="AM459" s="218"/>
      <c r="AN459" s="218"/>
      <c r="AO459" s="218" t="s">
        <v>76</v>
      </c>
      <c r="AP459" s="218"/>
      <c r="AQ459" s="218"/>
      <c r="AR459" s="218"/>
      <c r="AS459" s="218"/>
      <c r="AT459" s="218"/>
      <c r="AU459" s="218"/>
      <c r="AV459" s="218"/>
      <c r="AW459" s="218"/>
      <c r="AX459" s="218"/>
      <c r="AY459" s="218"/>
      <c r="AZ459" s="218"/>
      <c r="BA459" s="218"/>
      <c r="BB459" s="218"/>
      <c r="BC459" s="218"/>
      <c r="BD459" s="218"/>
      <c r="BE459" s="218"/>
      <c r="BF459" s="218"/>
      <c r="BG459" s="218"/>
      <c r="BH459" s="218"/>
      <c r="BI459" s="218"/>
      <c r="BJ459" s="222" t="s">
        <v>589</v>
      </c>
      <c r="BK459" s="199"/>
      <c r="BL459" s="218" t="s">
        <v>84</v>
      </c>
      <c r="BM459" s="218">
        <v>5816489</v>
      </c>
      <c r="BN459" s="218">
        <v>1.7449467</v>
      </c>
      <c r="BO459" s="218">
        <v>164.4</v>
      </c>
      <c r="BP459" s="218" t="s">
        <v>373</v>
      </c>
      <c r="BQ459" s="218"/>
      <c r="BR459" s="218"/>
      <c r="BS459" s="218"/>
      <c r="BT459" s="218"/>
      <c r="BU459" s="218"/>
      <c r="BV459" s="218"/>
      <c r="BW459" s="218"/>
      <c r="BX459" s="218"/>
      <c r="BY459" s="199"/>
      <c r="BZ459" s="228" t="s">
        <v>84</v>
      </c>
      <c r="CA459" s="228"/>
      <c r="CB459" s="229">
        <f t="shared" si="137"/>
        <v>0</v>
      </c>
      <c r="CC459" s="218"/>
      <c r="CD459" s="228"/>
      <c r="CE459" s="230"/>
      <c r="CF459" s="230"/>
      <c r="CG459" s="230"/>
      <c r="CH459" s="230"/>
      <c r="CI459" s="230"/>
      <c r="CJ459" s="230"/>
      <c r="CK459" s="230"/>
      <c r="CL459" s="230"/>
      <c r="CM459" s="230"/>
      <c r="CN459" s="218"/>
      <c r="CO459" s="199"/>
      <c r="CP459" s="230" t="s">
        <v>84</v>
      </c>
      <c r="CQ459" s="232"/>
      <c r="CR459" s="230"/>
      <c r="CS459" s="230"/>
      <c r="CT459" s="230"/>
      <c r="CU459" s="230"/>
      <c r="CV459" s="230"/>
      <c r="CW459" s="230"/>
    </row>
    <row r="460" ht="30" hidden="1" spans="1:101">
      <c r="A460" s="191">
        <v>1540</v>
      </c>
      <c r="B460" s="192" t="s">
        <v>1655</v>
      </c>
      <c r="C460" s="193" t="s">
        <v>1656</v>
      </c>
      <c r="D460" s="191" t="s">
        <v>88</v>
      </c>
      <c r="E460" s="199"/>
      <c r="F460" s="199"/>
      <c r="G460" s="199"/>
      <c r="H460" s="200"/>
      <c r="I460" s="204"/>
      <c r="J460" s="202"/>
      <c r="K460" s="202"/>
      <c r="L460" s="164" t="str">
        <f>_xlfn.IFNA(VLOOKUP(B460,'[1]CDM Patients Data'!$B$1266:$O$5000,7,FALSE),"")</f>
        <v>Ovary</v>
      </c>
      <c r="M460" s="164" t="str">
        <f>_xlfn.IFNA(VLOOKUP(B460,'[1]CDM Patients Data'!$B$1266:$O$5000,8,FALSE),"")</f>
        <v>Ovary</v>
      </c>
      <c r="N460" s="164" t="str">
        <f>_xlfn.IFNA(VLOOKUP(B460,'[1]CDM Patients Data'!$B$1266:$O$5000,9,FALSE),"")</f>
        <v>Adenocarcinoma NOS</v>
      </c>
      <c r="O460" s="164" t="str">
        <f>_xlfn.IFNA(VLOOKUP(B460,'[1]CDM Patients Data'!$B$1266:$O$3492,10,FALSE),"")</f>
        <v>Right &amp; Left</v>
      </c>
      <c r="P460" s="164">
        <f>_xlfn.IFNA(VLOOKUP(B460,'[1]CDM Patients Data'!$B$1266:$O$3492,11,FALSE),"")</f>
        <v>0</v>
      </c>
      <c r="Q460" s="164">
        <f>_xlfn.IFNA(VLOOKUP(B460,'[1]CDM Patients Data'!$B$1266:$O$3492,12,FALSE),"")</f>
        <v>0</v>
      </c>
      <c r="R460" s="164">
        <f>_xlfn.IFNA(VLOOKUP(B460,'[1]CDM Patients Data'!$B$1266:$O$3492,13,FALSE),"")</f>
        <v>0</v>
      </c>
      <c r="S460" s="164">
        <f>_xlfn.IFNA(VLOOKUP(B460,'[1]CDM Patients Data'!$B$1266:$O$3492,14,FALSE),"")</f>
        <v>0</v>
      </c>
      <c r="T460" s="164">
        <f>_xlfn.IFNA(VLOOKUP(B460,'[1]CDM Patients Data'!$B$1266:$N$5000,6,FALSE),"")</f>
        <v>0</v>
      </c>
      <c r="U460" s="164" t="s">
        <v>73</v>
      </c>
      <c r="V460" s="164" t="s">
        <v>73</v>
      </c>
      <c r="W460" s="164" t="s">
        <v>197</v>
      </c>
      <c r="X460" s="164" t="s">
        <v>131</v>
      </c>
      <c r="Y460" s="164"/>
      <c r="Z460" s="164"/>
      <c r="AA460" s="164"/>
      <c r="AB460" s="164"/>
      <c r="AC460" s="210"/>
      <c r="AD460" s="211"/>
      <c r="AE460" s="211"/>
      <c r="AF460" s="199"/>
      <c r="AG460" s="199"/>
      <c r="AH460" s="233" t="s">
        <v>79</v>
      </c>
      <c r="AI460" s="199"/>
      <c r="AJ460" s="199"/>
      <c r="AK460" s="218" t="s">
        <v>80</v>
      </c>
      <c r="AL460" s="220">
        <v>44318392</v>
      </c>
      <c r="AM460" s="218">
        <v>13.2955176</v>
      </c>
      <c r="AN460" s="218">
        <v>153.3</v>
      </c>
      <c r="AO460" s="218" t="s">
        <v>103</v>
      </c>
      <c r="AP460" s="218"/>
      <c r="AQ460" s="218"/>
      <c r="AR460" s="218"/>
      <c r="AS460" s="218"/>
      <c r="AT460" s="218"/>
      <c r="AU460" s="218"/>
      <c r="AV460" s="218"/>
      <c r="AW460" s="218"/>
      <c r="AX460" s="218"/>
      <c r="AY460" s="218"/>
      <c r="AZ460" s="218"/>
      <c r="BA460" s="218"/>
      <c r="BB460" s="218"/>
      <c r="BC460" s="218"/>
      <c r="BD460" s="218">
        <v>19.76</v>
      </c>
      <c r="BE460" s="218">
        <v>9.12</v>
      </c>
      <c r="BF460" s="218" t="str">
        <f t="shared" ref="BF460:BF463" si="139">IF(BD460&gt;15,"HIGH",IF(BD460="","NA",IF(BD460="CE-Awaited for standardization","UNDER_STANDARDIZATION",IF(BD460&lt;15,"LOW"))))</f>
        <v>HIGH</v>
      </c>
      <c r="BG460" s="218" t="str">
        <f t="shared" ref="BG460:BG463" si="140">IF(BE460&gt;15,"MSI-H",IF(BE460="","NA",IF(BE460&lt;15,"MSS")))</f>
        <v>MSS</v>
      </c>
      <c r="BH460" s="218"/>
      <c r="BI460" s="218"/>
      <c r="BJ460" s="222"/>
      <c r="BK460" s="199"/>
      <c r="BL460" s="218" t="s">
        <v>84</v>
      </c>
      <c r="BM460" s="218"/>
      <c r="BN460" s="218"/>
      <c r="BO460" s="218"/>
      <c r="BP460" s="218" t="s">
        <v>373</v>
      </c>
      <c r="BQ460" s="218"/>
      <c r="BR460" s="218"/>
      <c r="BS460" s="218"/>
      <c r="BT460" s="218"/>
      <c r="BU460" s="218"/>
      <c r="BV460" s="218"/>
      <c r="BW460" s="218"/>
      <c r="BX460" s="218"/>
      <c r="BY460" s="199"/>
      <c r="BZ460" s="228" t="s">
        <v>84</v>
      </c>
      <c r="CA460" s="228"/>
      <c r="CB460" s="229">
        <f t="shared" si="137"/>
        <v>0</v>
      </c>
      <c r="CC460" s="218"/>
      <c r="CD460" s="228"/>
      <c r="CE460" s="230"/>
      <c r="CF460" s="230"/>
      <c r="CG460" s="230"/>
      <c r="CH460" s="230"/>
      <c r="CI460" s="230"/>
      <c r="CJ460" s="230"/>
      <c r="CK460" s="230"/>
      <c r="CL460" s="230"/>
      <c r="CM460" s="230"/>
      <c r="CN460" s="218"/>
      <c r="CO460" s="199"/>
      <c r="CP460" s="230" t="s">
        <v>84</v>
      </c>
      <c r="CQ460" s="232"/>
      <c r="CR460" s="230"/>
      <c r="CS460" s="230"/>
      <c r="CT460" s="230"/>
      <c r="CU460" s="230"/>
      <c r="CV460" s="230"/>
      <c r="CW460" s="230"/>
    </row>
    <row r="461" ht="30" hidden="1" spans="1:101">
      <c r="A461" s="191">
        <v>1542</v>
      </c>
      <c r="B461" s="192" t="s">
        <v>1657</v>
      </c>
      <c r="C461" s="193" t="s">
        <v>1658</v>
      </c>
      <c r="D461" s="191" t="s">
        <v>135</v>
      </c>
      <c r="E461" s="199"/>
      <c r="F461" s="199"/>
      <c r="G461" s="199"/>
      <c r="H461" s="200"/>
      <c r="I461" s="204"/>
      <c r="J461" s="202"/>
      <c r="K461" s="202"/>
      <c r="L461" s="164" t="str">
        <f>_xlfn.IFNA(VLOOKUP(B461,'[1]CDM Patients Data'!$B$1266:$O$5000,7,FALSE),"")</f>
        <v>Lung</v>
      </c>
      <c r="M461" s="164" t="str">
        <f>_xlfn.IFNA(VLOOKUP(B461,'[1]CDM Patients Data'!$B$1266:$O$5000,8,FALSE),"")</f>
        <v>Upper lobe, lung</v>
      </c>
      <c r="N461" s="164" t="str">
        <f>_xlfn.IFNA(VLOOKUP(B461,'[1]CDM Patients Data'!$B$1266:$O$5000,9,FALSE),"")</f>
        <v>Adenocarcinoma, NOS</v>
      </c>
      <c r="O461" s="164" t="str">
        <f>_xlfn.IFNA(VLOOKUP(B461,'[1]CDM Patients Data'!$B$1266:$O$3492,10,FALSE),"")</f>
        <v>Left</v>
      </c>
      <c r="P461" s="164">
        <f>_xlfn.IFNA(VLOOKUP(B461,'[1]CDM Patients Data'!$B$1266:$O$3492,11,FALSE),"")</f>
        <v>0</v>
      </c>
      <c r="Q461" s="164">
        <f>_xlfn.IFNA(VLOOKUP(B461,'[1]CDM Patients Data'!$B$1266:$O$3492,12,FALSE),"")</f>
        <v>0</v>
      </c>
      <c r="R461" s="164">
        <f>_xlfn.IFNA(VLOOKUP(B461,'[1]CDM Patients Data'!$B$1266:$O$3492,13,FALSE),"")</f>
        <v>0</v>
      </c>
      <c r="S461" s="164">
        <f>_xlfn.IFNA(VLOOKUP(B461,'[1]CDM Patients Data'!$B$1266:$O$3492,14,FALSE),"")</f>
        <v>0</v>
      </c>
      <c r="T461" s="164">
        <f>_xlfn.IFNA(VLOOKUP(B461,'[1]CDM Patients Data'!$B$1266:$N$5000,6,FALSE),"")</f>
        <v>0</v>
      </c>
      <c r="U461" s="164" t="s">
        <v>224</v>
      </c>
      <c r="V461" s="164" t="s">
        <v>299</v>
      </c>
      <c r="W461" s="164" t="s">
        <v>92</v>
      </c>
      <c r="X461" s="164" t="s">
        <v>131</v>
      </c>
      <c r="Y461" s="164"/>
      <c r="Z461" s="164"/>
      <c r="AA461" s="164"/>
      <c r="AB461" s="164"/>
      <c r="AC461" s="210"/>
      <c r="AD461" s="211"/>
      <c r="AE461" s="211"/>
      <c r="AF461" s="199"/>
      <c r="AG461" s="199"/>
      <c r="AH461" s="233" t="s">
        <v>79</v>
      </c>
      <c r="AI461" s="199"/>
      <c r="AJ461" s="199"/>
      <c r="AK461" s="218" t="s">
        <v>80</v>
      </c>
      <c r="AL461" s="220">
        <v>56875607</v>
      </c>
      <c r="AM461" s="218">
        <v>17.0626821</v>
      </c>
      <c r="AN461" s="218">
        <v>186</v>
      </c>
      <c r="AO461" s="218" t="s">
        <v>103</v>
      </c>
      <c r="AP461" s="218"/>
      <c r="AQ461" s="218"/>
      <c r="AR461" s="218"/>
      <c r="AS461" s="218"/>
      <c r="AT461" s="218"/>
      <c r="AU461" s="218"/>
      <c r="AV461" s="218"/>
      <c r="AW461" s="218"/>
      <c r="AX461" s="218"/>
      <c r="AY461" s="218"/>
      <c r="AZ461" s="218"/>
      <c r="BA461" s="218"/>
      <c r="BB461" s="218"/>
      <c r="BC461" s="218"/>
      <c r="BD461" s="218">
        <v>25.19</v>
      </c>
      <c r="BE461" s="218">
        <v>10.95</v>
      </c>
      <c r="BF461" s="218" t="str">
        <f t="shared" si="139"/>
        <v>HIGH</v>
      </c>
      <c r="BG461" s="218" t="str">
        <f t="shared" si="140"/>
        <v>MSS</v>
      </c>
      <c r="BH461" s="218"/>
      <c r="BI461" s="218"/>
      <c r="BJ461" s="222"/>
      <c r="BK461" s="199"/>
      <c r="BL461" s="218" t="s">
        <v>84</v>
      </c>
      <c r="BM461" s="218"/>
      <c r="BN461" s="218"/>
      <c r="BO461" s="218"/>
      <c r="BP461" s="218" t="s">
        <v>373</v>
      </c>
      <c r="BQ461" s="218"/>
      <c r="BR461" s="218"/>
      <c r="BS461" s="218"/>
      <c r="BT461" s="218"/>
      <c r="BU461" s="218"/>
      <c r="BV461" s="218"/>
      <c r="BW461" s="218"/>
      <c r="BX461" s="218"/>
      <c r="BY461" s="199"/>
      <c r="BZ461" s="228" t="s">
        <v>84</v>
      </c>
      <c r="CA461" s="228"/>
      <c r="CB461" s="229">
        <f t="shared" si="137"/>
        <v>0</v>
      </c>
      <c r="CC461" s="218"/>
      <c r="CD461" s="228"/>
      <c r="CE461" s="230"/>
      <c r="CF461" s="230"/>
      <c r="CG461" s="230"/>
      <c r="CH461" s="230"/>
      <c r="CI461" s="230"/>
      <c r="CJ461" s="230"/>
      <c r="CK461" s="230"/>
      <c r="CL461" s="230"/>
      <c r="CM461" s="230"/>
      <c r="CN461" s="218"/>
      <c r="CO461" s="199"/>
      <c r="CP461" s="230" t="s">
        <v>80</v>
      </c>
      <c r="CQ461" s="232">
        <v>8164492</v>
      </c>
      <c r="CR461" s="230">
        <f>CQ461*150/10^9</f>
        <v>1.2246738</v>
      </c>
      <c r="CS461" s="230">
        <v>329.17</v>
      </c>
      <c r="CT461" s="230" t="s">
        <v>103</v>
      </c>
      <c r="CU461" s="230"/>
      <c r="CV461" s="230"/>
      <c r="CW461" s="230"/>
    </row>
    <row r="462" ht="30" hidden="1" spans="1:101">
      <c r="A462" s="191">
        <v>1543</v>
      </c>
      <c r="B462" s="192" t="s">
        <v>1659</v>
      </c>
      <c r="C462" s="193" t="s">
        <v>1660</v>
      </c>
      <c r="D462" s="191" t="s">
        <v>135</v>
      </c>
      <c r="E462" s="199"/>
      <c r="F462" s="199"/>
      <c r="G462" s="199"/>
      <c r="H462" s="200"/>
      <c r="I462" s="204"/>
      <c r="J462" s="202"/>
      <c r="K462" s="202"/>
      <c r="L462" s="164" t="str">
        <f>_xlfn.IFNA(VLOOKUP(B462,'[1]CDM Patients Data'!$B$1266:$O$5000,7,FALSE),"")</f>
        <v>Rectum</v>
      </c>
      <c r="M462" s="164" t="str">
        <f>_xlfn.IFNA(VLOOKUP(B462,'[1]CDM Patients Data'!$B$1266:$O$5000,8,FALSE),"")</f>
        <v>Rectum, NOS</v>
      </c>
      <c r="N462" s="164" t="str">
        <f>_xlfn.IFNA(VLOOKUP(B462,'[1]CDM Patients Data'!$B$1266:$O$5000,9,FALSE),"")</f>
        <v>Adenocarcinoma, NOS</v>
      </c>
      <c r="O462" s="164" t="str">
        <f>_xlfn.IFNA(VLOOKUP(B462,'[1]CDM Patients Data'!$B$1266:$O$3492,10,FALSE),"")</f>
        <v>Not a paired site</v>
      </c>
      <c r="P462" s="164">
        <f>_xlfn.IFNA(VLOOKUP(B462,'[1]CDM Patients Data'!$B$1266:$O$3492,11,FALSE),"")</f>
        <v>0</v>
      </c>
      <c r="Q462" s="164">
        <f>_xlfn.IFNA(VLOOKUP(B462,'[1]CDM Patients Data'!$B$1266:$O$3492,12,FALSE),"")</f>
        <v>0</v>
      </c>
      <c r="R462" s="164">
        <f>_xlfn.IFNA(VLOOKUP(B462,'[1]CDM Patients Data'!$B$1266:$O$3492,13,FALSE),"")</f>
        <v>0</v>
      </c>
      <c r="S462" s="164">
        <f>_xlfn.IFNA(VLOOKUP(B462,'[1]CDM Patients Data'!$B$1266:$O$3492,14,FALSE),"")</f>
        <v>0</v>
      </c>
      <c r="T462" s="164">
        <f>_xlfn.IFNA(VLOOKUP(B462,'[1]CDM Patients Data'!$B$1266:$N$5000,6,FALSE),"")</f>
        <v>0</v>
      </c>
      <c r="U462" s="164" t="s">
        <v>287</v>
      </c>
      <c r="V462" s="164" t="s">
        <v>288</v>
      </c>
      <c r="W462" s="164" t="s">
        <v>130</v>
      </c>
      <c r="X462" s="164" t="s">
        <v>131</v>
      </c>
      <c r="Y462" s="164"/>
      <c r="Z462" s="164"/>
      <c r="AA462" s="164"/>
      <c r="AB462" s="164"/>
      <c r="AC462" s="210"/>
      <c r="AD462" s="211"/>
      <c r="AE462" s="211"/>
      <c r="AF462" s="199"/>
      <c r="AG462" s="199"/>
      <c r="AH462" s="233" t="s">
        <v>79</v>
      </c>
      <c r="AI462" s="199"/>
      <c r="AJ462" s="199"/>
      <c r="AK462" s="218" t="s">
        <v>80</v>
      </c>
      <c r="AL462" s="220">
        <v>56900472</v>
      </c>
      <c r="AM462" s="218">
        <v>17.0701416</v>
      </c>
      <c r="AN462" s="218">
        <v>144.4</v>
      </c>
      <c r="AO462" s="218" t="s">
        <v>103</v>
      </c>
      <c r="AP462" s="218" t="s">
        <v>279</v>
      </c>
      <c r="AQ462" s="218" t="s">
        <v>118</v>
      </c>
      <c r="AR462" s="218" t="s">
        <v>289</v>
      </c>
      <c r="AS462" s="218" t="s">
        <v>192</v>
      </c>
      <c r="AT462" s="218"/>
      <c r="AU462" s="218"/>
      <c r="AV462" s="218"/>
      <c r="AW462" s="218"/>
      <c r="AX462" s="218"/>
      <c r="AY462" s="218"/>
      <c r="AZ462" s="218"/>
      <c r="BA462" s="218"/>
      <c r="BB462" s="218"/>
      <c r="BC462" s="218"/>
      <c r="BD462" s="218">
        <v>4.34</v>
      </c>
      <c r="BE462" s="218">
        <v>9.89</v>
      </c>
      <c r="BF462" s="218" t="str">
        <f t="shared" si="139"/>
        <v>LOW</v>
      </c>
      <c r="BG462" s="218" t="str">
        <f t="shared" si="140"/>
        <v>MSS</v>
      </c>
      <c r="BH462" s="218"/>
      <c r="BI462" s="218"/>
      <c r="BJ462" s="222"/>
      <c r="BK462" s="199"/>
      <c r="BL462" s="218" t="s">
        <v>84</v>
      </c>
      <c r="BM462" s="218"/>
      <c r="BN462" s="218"/>
      <c r="BO462" s="218"/>
      <c r="BP462" s="218" t="s">
        <v>373</v>
      </c>
      <c r="BQ462" s="218"/>
      <c r="BR462" s="218"/>
      <c r="BS462" s="218"/>
      <c r="BT462" s="218"/>
      <c r="BU462" s="218"/>
      <c r="BV462" s="218"/>
      <c r="BW462" s="218"/>
      <c r="BX462" s="218"/>
      <c r="BY462" s="199"/>
      <c r="BZ462" s="228" t="s">
        <v>84</v>
      </c>
      <c r="CA462" s="228"/>
      <c r="CB462" s="229">
        <f t="shared" si="137"/>
        <v>0</v>
      </c>
      <c r="CC462" s="218"/>
      <c r="CD462" s="228"/>
      <c r="CE462" s="230"/>
      <c r="CF462" s="230"/>
      <c r="CG462" s="230"/>
      <c r="CH462" s="230"/>
      <c r="CI462" s="230"/>
      <c r="CJ462" s="230"/>
      <c r="CK462" s="230"/>
      <c r="CL462" s="230"/>
      <c r="CM462" s="230"/>
      <c r="CN462" s="218"/>
      <c r="CO462" s="199"/>
      <c r="CP462" s="230" t="s">
        <v>80</v>
      </c>
      <c r="CQ462" s="232">
        <v>15170946</v>
      </c>
      <c r="CR462" s="230">
        <f>CQ462*150/10^9</f>
        <v>2.2756419</v>
      </c>
      <c r="CS462" s="230">
        <v>83.57</v>
      </c>
      <c r="CT462" s="230" t="s">
        <v>95</v>
      </c>
      <c r="CU462" s="230"/>
      <c r="CV462" s="230"/>
      <c r="CW462" s="230"/>
    </row>
    <row r="463" ht="30" hidden="1" spans="1:101">
      <c r="A463" s="191">
        <v>1547</v>
      </c>
      <c r="B463" s="192" t="s">
        <v>1661</v>
      </c>
      <c r="C463" s="193" t="s">
        <v>1662</v>
      </c>
      <c r="D463" s="191" t="s">
        <v>71</v>
      </c>
      <c r="E463" s="199"/>
      <c r="F463" s="199"/>
      <c r="G463" s="199"/>
      <c r="H463" s="200"/>
      <c r="I463" s="204"/>
      <c r="J463" s="202"/>
      <c r="K463" s="202"/>
      <c r="L463" s="164" t="str">
        <f>_xlfn.IFNA(VLOOKUP(B463,'[1]CDM Patients Data'!$B$1266:$O$5000,7,FALSE),"")</f>
        <v>Corpus Uteri</v>
      </c>
      <c r="M463" s="164" t="str">
        <f>_xlfn.IFNA(VLOOKUP(B463,'[1]CDM Patients Data'!$B$1266:$O$5000,8,FALSE),"")</f>
        <v>Endometrium</v>
      </c>
      <c r="N463" s="164" t="str">
        <f>_xlfn.IFNA(VLOOKUP(B463,'[1]CDM Patients Data'!$B$1266:$O$5000,9,FALSE),"")</f>
        <v>Carcinoma, NOS</v>
      </c>
      <c r="O463" s="164" t="str">
        <f>_xlfn.IFNA(VLOOKUP(B463,'[1]CDM Patients Data'!$B$1266:$O$3492,10,FALSE),"")</f>
        <v>Not a paired site</v>
      </c>
      <c r="P463" s="164">
        <f>_xlfn.IFNA(VLOOKUP(B463,'[1]CDM Patients Data'!$B$1266:$O$3492,11,FALSE),"")</f>
        <v>0</v>
      </c>
      <c r="Q463" s="164">
        <f>_xlfn.IFNA(VLOOKUP(B463,'[1]CDM Patients Data'!$B$1266:$O$3492,12,FALSE),"")</f>
        <v>0</v>
      </c>
      <c r="R463" s="164">
        <f>_xlfn.IFNA(VLOOKUP(B463,'[1]CDM Patients Data'!$B$1266:$O$3492,13,FALSE),"")</f>
        <v>0</v>
      </c>
      <c r="S463" s="164">
        <f>_xlfn.IFNA(VLOOKUP(B463,'[1]CDM Patients Data'!$B$1266:$O$3492,14,FALSE),"")</f>
        <v>0</v>
      </c>
      <c r="T463" s="164">
        <f>_xlfn.IFNA(VLOOKUP(B463,'[1]CDM Patients Data'!$B$1266:$N$5000,6,FALSE),"")</f>
        <v>0</v>
      </c>
      <c r="U463" s="164" t="s">
        <v>176</v>
      </c>
      <c r="V463" s="164" t="s">
        <v>177</v>
      </c>
      <c r="W463" s="164" t="s">
        <v>130</v>
      </c>
      <c r="X463" s="164" t="s">
        <v>108</v>
      </c>
      <c r="Y463" s="164"/>
      <c r="Z463" s="164"/>
      <c r="AA463" s="164"/>
      <c r="AB463" s="164"/>
      <c r="AC463" s="210"/>
      <c r="AD463" s="211"/>
      <c r="AE463" s="211"/>
      <c r="AF463" s="199"/>
      <c r="AG463" s="199"/>
      <c r="AH463" s="233" t="s">
        <v>79</v>
      </c>
      <c r="AI463" s="199"/>
      <c r="AJ463" s="199"/>
      <c r="AK463" s="218" t="s">
        <v>80</v>
      </c>
      <c r="AL463" s="220">
        <v>67259605</v>
      </c>
      <c r="AM463" s="218">
        <v>20.1778815</v>
      </c>
      <c r="AN463" s="218">
        <v>192.9</v>
      </c>
      <c r="AO463" s="218" t="s">
        <v>103</v>
      </c>
      <c r="AP463" s="218" t="s">
        <v>118</v>
      </c>
      <c r="AQ463" s="218"/>
      <c r="AR463" s="218"/>
      <c r="AS463" s="218"/>
      <c r="AT463" s="218"/>
      <c r="AU463" s="218"/>
      <c r="AV463" s="218"/>
      <c r="AW463" s="218"/>
      <c r="AX463" s="218"/>
      <c r="AY463" s="218"/>
      <c r="AZ463" s="218"/>
      <c r="BA463" s="218"/>
      <c r="BB463" s="218"/>
      <c r="BC463" s="218"/>
      <c r="BD463" s="218">
        <v>23.74</v>
      </c>
      <c r="BE463" s="218">
        <v>10.61</v>
      </c>
      <c r="BF463" s="218" t="str">
        <f t="shared" si="139"/>
        <v>HIGH</v>
      </c>
      <c r="BG463" s="218" t="str">
        <f t="shared" si="140"/>
        <v>MSS</v>
      </c>
      <c r="BH463" s="218"/>
      <c r="BI463" s="218"/>
      <c r="BJ463" s="222"/>
      <c r="BK463" s="199"/>
      <c r="BL463" s="218" t="s">
        <v>84</v>
      </c>
      <c r="BM463" s="218"/>
      <c r="BN463" s="218"/>
      <c r="BO463" s="218"/>
      <c r="BP463" s="218" t="s">
        <v>373</v>
      </c>
      <c r="BQ463" s="218"/>
      <c r="BR463" s="218"/>
      <c r="BS463" s="218"/>
      <c r="BT463" s="218"/>
      <c r="BU463" s="218"/>
      <c r="BV463" s="218"/>
      <c r="BW463" s="218"/>
      <c r="BX463" s="218"/>
      <c r="BY463" s="199"/>
      <c r="BZ463" s="228" t="s">
        <v>84</v>
      </c>
      <c r="CA463" s="228"/>
      <c r="CB463" s="229">
        <f t="shared" si="137"/>
        <v>0</v>
      </c>
      <c r="CC463" s="218"/>
      <c r="CD463" s="228"/>
      <c r="CE463" s="230"/>
      <c r="CF463" s="230"/>
      <c r="CG463" s="230"/>
      <c r="CH463" s="230"/>
      <c r="CI463" s="230"/>
      <c r="CJ463" s="230"/>
      <c r="CK463" s="230"/>
      <c r="CL463" s="230"/>
      <c r="CM463" s="230"/>
      <c r="CN463" s="218" t="s">
        <v>159</v>
      </c>
      <c r="CO463" s="199"/>
      <c r="CP463" s="230" t="s">
        <v>84</v>
      </c>
      <c r="CQ463" s="232"/>
      <c r="CR463" s="230"/>
      <c r="CS463" s="230"/>
      <c r="CT463" s="230"/>
      <c r="CU463" s="230"/>
      <c r="CV463" s="230"/>
      <c r="CW463" s="230"/>
    </row>
    <row r="464" ht="45" spans="1:101">
      <c r="A464" s="191">
        <v>1548</v>
      </c>
      <c r="B464" s="192" t="s">
        <v>1663</v>
      </c>
      <c r="C464" s="193" t="s">
        <v>1664</v>
      </c>
      <c r="D464" s="191" t="s">
        <v>88</v>
      </c>
      <c r="E464" s="199"/>
      <c r="F464" s="199"/>
      <c r="G464" s="199"/>
      <c r="H464" s="200"/>
      <c r="I464" s="204"/>
      <c r="J464" s="202"/>
      <c r="K464" s="202"/>
      <c r="L464" s="164" t="str">
        <f>_xlfn.IFNA(VLOOKUP(B464,'[1]CDM Patients Data'!$B$1266:$O$5000,7,FALSE),"")</f>
        <v>Breast</v>
      </c>
      <c r="M464" s="164" t="str">
        <f>_xlfn.IFNA(VLOOKUP(B464,'[1]CDM Patients Data'!$B$1266:$O$5000,8,FALSE),"")</f>
        <v>Overlapping lesion of breast</v>
      </c>
      <c r="N464" s="164" t="str">
        <f>_xlfn.IFNA(VLOOKUP(B464,'[1]CDM Patients Data'!$B$1266:$O$5000,9,FALSE),"")</f>
        <v>Infiltrating ductular carcinoma</v>
      </c>
      <c r="O464" s="164" t="str">
        <f>_xlfn.IFNA(VLOOKUP(B464,'[1]CDM Patients Data'!$B$1266:$O$3492,10,FALSE),"")</f>
        <v>Left</v>
      </c>
      <c r="P464" s="164">
        <f>_xlfn.IFNA(VLOOKUP(B464,'[1]CDM Patients Data'!$B$1266:$O$3492,11,FALSE),"")</f>
        <v>0</v>
      </c>
      <c r="Q464" s="164">
        <f>_xlfn.IFNA(VLOOKUP(B464,'[1]CDM Patients Data'!$B$1266:$O$3492,12,FALSE),"")</f>
        <v>0</v>
      </c>
      <c r="R464" s="164">
        <f>_xlfn.IFNA(VLOOKUP(B464,'[1]CDM Patients Data'!$B$1266:$O$3492,13,FALSE),"")</f>
        <v>0</v>
      </c>
      <c r="S464" s="164">
        <f>_xlfn.IFNA(VLOOKUP(B464,'[1]CDM Patients Data'!$B$1266:$O$3492,14,FALSE),"")</f>
        <v>0</v>
      </c>
      <c r="T464" s="164">
        <f>_xlfn.IFNA(VLOOKUP(B464,'[1]CDM Patients Data'!$B$1266:$N$5000,6,FALSE),"")</f>
        <v>0</v>
      </c>
      <c r="U464" s="164" t="s">
        <v>90</v>
      </c>
      <c r="V464" s="164" t="s">
        <v>107</v>
      </c>
      <c r="W464" s="164" t="s">
        <v>92</v>
      </c>
      <c r="X464" s="164" t="s">
        <v>201</v>
      </c>
      <c r="Y464" s="164"/>
      <c r="Z464" s="164"/>
      <c r="AA464" s="164"/>
      <c r="AB464" s="164"/>
      <c r="AC464" s="210"/>
      <c r="AD464" s="211"/>
      <c r="AE464" s="211"/>
      <c r="AF464" s="199"/>
      <c r="AG464" s="199"/>
      <c r="AH464" s="214" t="s">
        <v>589</v>
      </c>
      <c r="AI464" s="199"/>
      <c r="AJ464" s="199"/>
      <c r="AK464" s="218" t="s">
        <v>84</v>
      </c>
      <c r="AL464" s="220"/>
      <c r="AM464" s="218"/>
      <c r="AN464" s="218"/>
      <c r="AO464" s="218" t="s">
        <v>76</v>
      </c>
      <c r="AP464" s="218"/>
      <c r="AQ464" s="218"/>
      <c r="AR464" s="218"/>
      <c r="AS464" s="218"/>
      <c r="AT464" s="218"/>
      <c r="AU464" s="218"/>
      <c r="AV464" s="218"/>
      <c r="AW464" s="218"/>
      <c r="AX464" s="218"/>
      <c r="AY464" s="218"/>
      <c r="AZ464" s="218"/>
      <c r="BA464" s="218"/>
      <c r="BB464" s="218"/>
      <c r="BC464" s="218"/>
      <c r="BD464" s="218"/>
      <c r="BE464" s="218"/>
      <c r="BF464" s="218"/>
      <c r="BG464" s="218"/>
      <c r="BH464" s="218"/>
      <c r="BI464" s="218"/>
      <c r="BJ464" s="222" t="s">
        <v>589</v>
      </c>
      <c r="BK464" s="199"/>
      <c r="BL464" s="218" t="s">
        <v>80</v>
      </c>
      <c r="BM464" s="218">
        <v>6535510</v>
      </c>
      <c r="BN464" s="218">
        <v>1.960653</v>
      </c>
      <c r="BO464" s="218">
        <v>212.2</v>
      </c>
      <c r="BP464" s="218" t="s">
        <v>103</v>
      </c>
      <c r="BQ464" s="218" t="s">
        <v>198</v>
      </c>
      <c r="BR464" s="218"/>
      <c r="BS464" s="218"/>
      <c r="BT464" s="218"/>
      <c r="BU464" s="218"/>
      <c r="BV464" s="218"/>
      <c r="BW464" s="218"/>
      <c r="BX464" s="218"/>
      <c r="BY464" s="199"/>
      <c r="BZ464" s="228" t="s">
        <v>84</v>
      </c>
      <c r="CA464" s="228"/>
      <c r="CB464" s="229">
        <f t="shared" si="137"/>
        <v>0</v>
      </c>
      <c r="CC464" s="218"/>
      <c r="CD464" s="228"/>
      <c r="CE464" s="230"/>
      <c r="CF464" s="230"/>
      <c r="CG464" s="230"/>
      <c r="CH464" s="230"/>
      <c r="CI464" s="230"/>
      <c r="CJ464" s="230"/>
      <c r="CK464" s="230"/>
      <c r="CL464" s="230"/>
      <c r="CM464" s="230"/>
      <c r="CN464" s="218"/>
      <c r="CO464" s="199"/>
      <c r="CP464" s="230" t="s">
        <v>84</v>
      </c>
      <c r="CQ464" s="232"/>
      <c r="CR464" s="230"/>
      <c r="CS464" s="230"/>
      <c r="CT464" s="230"/>
      <c r="CU464" s="230"/>
      <c r="CV464" s="230"/>
      <c r="CW464" s="230"/>
    </row>
    <row r="465" ht="60" spans="1:101">
      <c r="A465" s="191">
        <v>1549</v>
      </c>
      <c r="B465" s="192" t="s">
        <v>1665</v>
      </c>
      <c r="C465" s="193" t="s">
        <v>1666</v>
      </c>
      <c r="D465" s="191" t="s">
        <v>99</v>
      </c>
      <c r="E465" s="199"/>
      <c r="F465" s="199"/>
      <c r="G465" s="199"/>
      <c r="H465" s="200"/>
      <c r="I465" s="204"/>
      <c r="J465" s="202"/>
      <c r="K465" s="202"/>
      <c r="L465" s="164" t="str">
        <f>_xlfn.IFNA(VLOOKUP(B465,'[1]CDM Patients Data'!$B$1266:$O$5000,7,FALSE),"")</f>
        <v>Breast</v>
      </c>
      <c r="M465" s="164" t="str">
        <f>_xlfn.IFNA(VLOOKUP(B465,'[1]CDM Patients Data'!$B$1266:$O$5000,8,FALSE),"")</f>
        <v>Breast NOS (excludes Skin of breast C44.5)</v>
      </c>
      <c r="N465" s="164" t="str">
        <f>_xlfn.IFNA(VLOOKUP(B465,'[1]CDM Patients Data'!$B$1266:$O$5000,9,FALSE),"")</f>
        <v>Carcinoma, NOS</v>
      </c>
      <c r="O465" s="164" t="str">
        <f>_xlfn.IFNA(VLOOKUP(B465,'[1]CDM Patients Data'!$B$1266:$O$3492,10,FALSE),"")</f>
        <v>Unknown</v>
      </c>
      <c r="P465" s="164">
        <f>_xlfn.IFNA(VLOOKUP(B465,'[1]CDM Patients Data'!$B$1266:$O$3492,11,FALSE),"")</f>
        <v>0</v>
      </c>
      <c r="Q465" s="164">
        <f>_xlfn.IFNA(VLOOKUP(B465,'[1]CDM Patients Data'!$B$1266:$O$3492,12,FALSE),"")</f>
        <v>0</v>
      </c>
      <c r="R465" s="164">
        <f>_xlfn.IFNA(VLOOKUP(B465,'[1]CDM Patients Data'!$B$1266:$O$3492,13,FALSE),"")</f>
        <v>0</v>
      </c>
      <c r="S465" s="164">
        <f>_xlfn.IFNA(VLOOKUP(B465,'[1]CDM Patients Data'!$B$1266:$O$3492,14,FALSE),"")</f>
        <v>0</v>
      </c>
      <c r="T465" s="164">
        <f>_xlfn.IFNA(VLOOKUP(B465,'[1]CDM Patients Data'!$B$1266:$N$5000,6,FALSE),"")</f>
        <v>0</v>
      </c>
      <c r="U465" s="164" t="s">
        <v>90</v>
      </c>
      <c r="V465" s="164" t="s">
        <v>91</v>
      </c>
      <c r="W465" s="164" t="s">
        <v>74</v>
      </c>
      <c r="X465" s="164" t="s">
        <v>74</v>
      </c>
      <c r="Y465" s="164"/>
      <c r="Z465" s="164"/>
      <c r="AA465" s="164"/>
      <c r="AB465" s="164"/>
      <c r="AC465" s="210"/>
      <c r="AD465" s="211"/>
      <c r="AE465" s="211"/>
      <c r="AF465" s="199"/>
      <c r="AG465" s="199"/>
      <c r="AH465" s="215"/>
      <c r="AI465" s="199"/>
      <c r="AJ465" s="199"/>
      <c r="AK465" s="218" t="s">
        <v>84</v>
      </c>
      <c r="AL465" s="220"/>
      <c r="AM465" s="218"/>
      <c r="AN465" s="218"/>
      <c r="AO465" s="218" t="s">
        <v>76</v>
      </c>
      <c r="AP465" s="218"/>
      <c r="AQ465" s="218"/>
      <c r="AR465" s="218"/>
      <c r="AS465" s="218"/>
      <c r="AT465" s="218"/>
      <c r="AU465" s="218"/>
      <c r="AV465" s="218"/>
      <c r="AW465" s="218"/>
      <c r="AX465" s="218"/>
      <c r="AY465" s="218"/>
      <c r="AZ465" s="218"/>
      <c r="BA465" s="218"/>
      <c r="BB465" s="218"/>
      <c r="BC465" s="218"/>
      <c r="BD465" s="218"/>
      <c r="BE465" s="218"/>
      <c r="BF465" s="218"/>
      <c r="BG465" s="218"/>
      <c r="BH465" s="218"/>
      <c r="BI465" s="218"/>
      <c r="BJ465" s="222" t="s">
        <v>589</v>
      </c>
      <c r="BK465" s="199"/>
      <c r="BL465" s="218" t="s">
        <v>80</v>
      </c>
      <c r="BM465" s="218">
        <v>4982373</v>
      </c>
      <c r="BN465" s="218">
        <v>1.4947119</v>
      </c>
      <c r="BO465" s="218">
        <v>12.5</v>
      </c>
      <c r="BP465" s="218" t="s">
        <v>103</v>
      </c>
      <c r="BQ465" s="218"/>
      <c r="BR465" s="218"/>
      <c r="BS465" s="218"/>
      <c r="BT465" s="218"/>
      <c r="BU465" s="218"/>
      <c r="BV465" s="218"/>
      <c r="BW465" s="218"/>
      <c r="BX465" s="218"/>
      <c r="BY465" s="199"/>
      <c r="BZ465" s="228" t="s">
        <v>84</v>
      </c>
      <c r="CA465" s="228"/>
      <c r="CB465" s="229">
        <f t="shared" si="137"/>
        <v>0</v>
      </c>
      <c r="CC465" s="218"/>
      <c r="CD465" s="228"/>
      <c r="CE465" s="230"/>
      <c r="CF465" s="230"/>
      <c r="CG465" s="230"/>
      <c r="CH465" s="230"/>
      <c r="CI465" s="230"/>
      <c r="CJ465" s="230"/>
      <c r="CK465" s="230"/>
      <c r="CL465" s="230"/>
      <c r="CM465" s="230"/>
      <c r="CN465" s="218"/>
      <c r="CO465" s="199"/>
      <c r="CP465" s="230" t="s">
        <v>84</v>
      </c>
      <c r="CQ465" s="232"/>
      <c r="CR465" s="230"/>
      <c r="CS465" s="230"/>
      <c r="CT465" s="230"/>
      <c r="CU465" s="230"/>
      <c r="CV465" s="230"/>
      <c r="CW465" s="230"/>
    </row>
    <row r="466" ht="30" spans="1:101">
      <c r="A466" s="191">
        <v>1550</v>
      </c>
      <c r="B466" s="192" t="s">
        <v>1667</v>
      </c>
      <c r="C466" s="193" t="s">
        <v>1668</v>
      </c>
      <c r="D466" s="191" t="s">
        <v>99</v>
      </c>
      <c r="E466" s="199"/>
      <c r="F466" s="199"/>
      <c r="G466" s="199"/>
      <c r="H466" s="200"/>
      <c r="I466" s="204"/>
      <c r="J466" s="202"/>
      <c r="K466" s="202"/>
      <c r="L466" s="164" t="str">
        <f>_xlfn.IFNA(VLOOKUP(B466,'[1]CDM Patients Data'!$B$1266:$O$5000,7,FALSE),"")</f>
        <v>Ovary</v>
      </c>
      <c r="M466" s="164" t="str">
        <f>_xlfn.IFNA(VLOOKUP(B466,'[1]CDM Patients Data'!$B$1266:$O$5000,8,FALSE),"")</f>
        <v>Ovary</v>
      </c>
      <c r="N466" s="164" t="str">
        <f>_xlfn.IFNA(VLOOKUP(B466,'[1]CDM Patients Data'!$B$1266:$O$5000,9,FALSE),"")</f>
        <v>Carcinoma, NOS</v>
      </c>
      <c r="O466" s="164" t="str">
        <f>_xlfn.IFNA(VLOOKUP(B466,'[1]CDM Patients Data'!$B$1266:$O$3492,10,FALSE),"")</f>
        <v>Unknown</v>
      </c>
      <c r="P466" s="164">
        <f>_xlfn.IFNA(VLOOKUP(B466,'[1]CDM Patients Data'!$B$1266:$O$3492,11,FALSE),"")</f>
        <v>0</v>
      </c>
      <c r="Q466" s="164">
        <f>_xlfn.IFNA(VLOOKUP(B466,'[1]CDM Patients Data'!$B$1266:$O$3492,12,FALSE),"")</f>
        <v>0</v>
      </c>
      <c r="R466" s="164">
        <f>_xlfn.IFNA(VLOOKUP(B466,'[1]CDM Patients Data'!$B$1266:$O$3492,13,FALSE),"")</f>
        <v>0</v>
      </c>
      <c r="S466" s="164">
        <f>_xlfn.IFNA(VLOOKUP(B466,'[1]CDM Patients Data'!$B$1266:$O$3492,14,FALSE),"")</f>
        <v>0</v>
      </c>
      <c r="T466" s="164">
        <f>_xlfn.IFNA(VLOOKUP(B466,'[1]CDM Patients Data'!$B$1266:$N$5000,6,FALSE),"")</f>
        <v>0</v>
      </c>
      <c r="U466" s="164" t="s">
        <v>73</v>
      </c>
      <c r="V466" s="164" t="s">
        <v>73</v>
      </c>
      <c r="W466" s="164" t="s">
        <v>74</v>
      </c>
      <c r="X466" s="164" t="s">
        <v>108</v>
      </c>
      <c r="Y466" s="164"/>
      <c r="Z466" s="164"/>
      <c r="AA466" s="164"/>
      <c r="AB466" s="164"/>
      <c r="AC466" s="210"/>
      <c r="AD466" s="211"/>
      <c r="AE466" s="211"/>
      <c r="AF466" s="199"/>
      <c r="AG466" s="199"/>
      <c r="AH466" s="215"/>
      <c r="AI466" s="199"/>
      <c r="AJ466" s="199"/>
      <c r="AK466" s="218" t="s">
        <v>84</v>
      </c>
      <c r="AL466" s="220"/>
      <c r="AM466" s="218"/>
      <c r="AN466" s="218"/>
      <c r="AO466" s="218" t="s">
        <v>76</v>
      </c>
      <c r="AP466" s="218"/>
      <c r="AQ466" s="218"/>
      <c r="AR466" s="218"/>
      <c r="AS466" s="218"/>
      <c r="AT466" s="218"/>
      <c r="AU466" s="218"/>
      <c r="AV466" s="218"/>
      <c r="AW466" s="218"/>
      <c r="AX466" s="218"/>
      <c r="AY466" s="218"/>
      <c r="AZ466" s="218"/>
      <c r="BA466" s="218"/>
      <c r="BB466" s="218"/>
      <c r="BC466" s="218"/>
      <c r="BD466" s="218"/>
      <c r="BE466" s="218"/>
      <c r="BF466" s="218"/>
      <c r="BG466" s="218"/>
      <c r="BH466" s="218"/>
      <c r="BI466" s="218"/>
      <c r="BJ466" s="222" t="s">
        <v>589</v>
      </c>
      <c r="BK466" s="199"/>
      <c r="BL466" s="218" t="s">
        <v>80</v>
      </c>
      <c r="BM466" s="218">
        <v>5754722</v>
      </c>
      <c r="BN466" s="218">
        <v>1.7264166</v>
      </c>
      <c r="BO466" s="218">
        <v>15.6</v>
      </c>
      <c r="BP466" s="218" t="s">
        <v>103</v>
      </c>
      <c r="BQ466" s="218"/>
      <c r="BR466" s="218"/>
      <c r="BS466" s="218"/>
      <c r="BT466" s="218"/>
      <c r="BU466" s="218"/>
      <c r="BV466" s="218"/>
      <c r="BW466" s="218"/>
      <c r="BX466" s="218"/>
      <c r="BY466" s="199"/>
      <c r="BZ466" s="228" t="s">
        <v>84</v>
      </c>
      <c r="CA466" s="228"/>
      <c r="CB466" s="229">
        <f t="shared" si="137"/>
        <v>0</v>
      </c>
      <c r="CC466" s="218"/>
      <c r="CD466" s="228"/>
      <c r="CE466" s="230"/>
      <c r="CF466" s="230"/>
      <c r="CG466" s="230"/>
      <c r="CH466" s="230"/>
      <c r="CI466" s="230"/>
      <c r="CJ466" s="230"/>
      <c r="CK466" s="230"/>
      <c r="CL466" s="230"/>
      <c r="CM466" s="230"/>
      <c r="CN466" s="218"/>
      <c r="CO466" s="199"/>
      <c r="CP466" s="230" t="s">
        <v>84</v>
      </c>
      <c r="CQ466" s="232"/>
      <c r="CR466" s="230"/>
      <c r="CS466" s="230"/>
      <c r="CT466" s="230"/>
      <c r="CU466" s="230"/>
      <c r="CV466" s="230"/>
      <c r="CW466" s="230"/>
    </row>
    <row r="467" ht="45" spans="1:101">
      <c r="A467" s="191">
        <v>1551</v>
      </c>
      <c r="B467" s="192" t="s">
        <v>1669</v>
      </c>
      <c r="C467" s="193" t="s">
        <v>1670</v>
      </c>
      <c r="D467" s="191" t="s">
        <v>99</v>
      </c>
      <c r="E467" s="199"/>
      <c r="F467" s="199"/>
      <c r="G467" s="199"/>
      <c r="H467" s="200"/>
      <c r="I467" s="204"/>
      <c r="J467" s="202"/>
      <c r="K467" s="202"/>
      <c r="L467" s="164" t="str">
        <f>_xlfn.IFNA(VLOOKUP(B467,'[1]CDM Patients Data'!$B$1266:$O$5000,7,FALSE),"")</f>
        <v>Breast</v>
      </c>
      <c r="M467" s="164" t="str">
        <f>_xlfn.IFNA(VLOOKUP(B467,'[1]CDM Patients Data'!$B$1266:$O$5000,8,FALSE),"")</f>
        <v>Upper Outer Quadrant</v>
      </c>
      <c r="N467" s="164" t="str">
        <f>_xlfn.IFNA(VLOOKUP(B467,'[1]CDM Patients Data'!$B$1266:$O$5000,9,FALSE),"")</f>
        <v>Infiltrating ductular carcinoma</v>
      </c>
      <c r="O467" s="164" t="str">
        <f>_xlfn.IFNA(VLOOKUP(B467,'[1]CDM Patients Data'!$B$1266:$O$3492,10,FALSE),"")</f>
        <v>Left</v>
      </c>
      <c r="P467" s="164">
        <f>_xlfn.IFNA(VLOOKUP(B467,'[1]CDM Patients Data'!$B$1266:$O$3492,11,FALSE),"")</f>
        <v>0</v>
      </c>
      <c r="Q467" s="164">
        <f>_xlfn.IFNA(VLOOKUP(B467,'[1]CDM Patients Data'!$B$1266:$O$3492,12,FALSE),"")</f>
        <v>0</v>
      </c>
      <c r="R467" s="164">
        <f>_xlfn.IFNA(VLOOKUP(B467,'[1]CDM Patients Data'!$B$1266:$O$3492,13,FALSE),"")</f>
        <v>0</v>
      </c>
      <c r="S467" s="164">
        <f>_xlfn.IFNA(VLOOKUP(B467,'[1]CDM Patients Data'!$B$1266:$O$3492,14,FALSE),"")</f>
        <v>0</v>
      </c>
      <c r="T467" s="164">
        <f>_xlfn.IFNA(VLOOKUP(B467,'[1]CDM Patients Data'!$B$1266:$N$5000,6,FALSE),"")</f>
        <v>0</v>
      </c>
      <c r="U467" s="164" t="s">
        <v>90</v>
      </c>
      <c r="V467" s="164" t="s">
        <v>207</v>
      </c>
      <c r="W467" s="164" t="s">
        <v>92</v>
      </c>
      <c r="X467" s="164" t="s">
        <v>201</v>
      </c>
      <c r="Y467" s="164"/>
      <c r="Z467" s="164"/>
      <c r="AA467" s="164"/>
      <c r="AB467" s="164"/>
      <c r="AC467" s="210"/>
      <c r="AD467" s="211"/>
      <c r="AE467" s="211"/>
      <c r="AF467" s="199"/>
      <c r="AG467" s="199"/>
      <c r="AH467" s="215"/>
      <c r="AI467" s="199"/>
      <c r="AJ467" s="199"/>
      <c r="AK467" s="218" t="s">
        <v>84</v>
      </c>
      <c r="AL467" s="220"/>
      <c r="AM467" s="218"/>
      <c r="AN467" s="218"/>
      <c r="AO467" s="218" t="s">
        <v>76</v>
      </c>
      <c r="AP467" s="218"/>
      <c r="AQ467" s="218"/>
      <c r="AR467" s="218"/>
      <c r="AS467" s="218"/>
      <c r="AT467" s="218"/>
      <c r="AU467" s="218"/>
      <c r="AV467" s="218"/>
      <c r="AW467" s="218"/>
      <c r="AX467" s="218"/>
      <c r="AY467" s="218"/>
      <c r="AZ467" s="218"/>
      <c r="BA467" s="218"/>
      <c r="BB467" s="218"/>
      <c r="BC467" s="218"/>
      <c r="BD467" s="218"/>
      <c r="BE467" s="218"/>
      <c r="BF467" s="218"/>
      <c r="BG467" s="218"/>
      <c r="BH467" s="218"/>
      <c r="BI467" s="218"/>
      <c r="BJ467" s="222" t="s">
        <v>589</v>
      </c>
      <c r="BK467" s="199"/>
      <c r="BL467" s="218" t="s">
        <v>80</v>
      </c>
      <c r="BM467" s="218">
        <v>5925829</v>
      </c>
      <c r="BN467" s="218">
        <v>1.7777487</v>
      </c>
      <c r="BO467" s="218">
        <v>19.2</v>
      </c>
      <c r="BP467" s="218" t="s">
        <v>103</v>
      </c>
      <c r="BQ467" s="218"/>
      <c r="BR467" s="218"/>
      <c r="BS467" s="218"/>
      <c r="BT467" s="218"/>
      <c r="BU467" s="218"/>
      <c r="BV467" s="218"/>
      <c r="BW467" s="218"/>
      <c r="BX467" s="218"/>
      <c r="BY467" s="199"/>
      <c r="BZ467" s="228" t="s">
        <v>84</v>
      </c>
      <c r="CA467" s="228"/>
      <c r="CB467" s="229">
        <f t="shared" si="137"/>
        <v>0</v>
      </c>
      <c r="CC467" s="218"/>
      <c r="CD467" s="228"/>
      <c r="CE467" s="230"/>
      <c r="CF467" s="230"/>
      <c r="CG467" s="230"/>
      <c r="CH467" s="230"/>
      <c r="CI467" s="230"/>
      <c r="CJ467" s="230"/>
      <c r="CK467" s="230"/>
      <c r="CL467" s="230"/>
      <c r="CM467" s="230"/>
      <c r="CN467" s="218"/>
      <c r="CO467" s="199"/>
      <c r="CP467" s="230" t="s">
        <v>84</v>
      </c>
      <c r="CQ467" s="232"/>
      <c r="CR467" s="230"/>
      <c r="CS467" s="230"/>
      <c r="CT467" s="230"/>
      <c r="CU467" s="230"/>
      <c r="CV467" s="230"/>
      <c r="CW467" s="230"/>
    </row>
    <row r="468" ht="45" spans="1:101">
      <c r="A468" s="191">
        <v>1552</v>
      </c>
      <c r="B468" s="192" t="s">
        <v>1671</v>
      </c>
      <c r="C468" s="193" t="s">
        <v>1672</v>
      </c>
      <c r="D468" s="191" t="s">
        <v>111</v>
      </c>
      <c r="E468" s="199"/>
      <c r="F468" s="199"/>
      <c r="G468" s="199"/>
      <c r="H468" s="200"/>
      <c r="I468" s="204" t="s">
        <v>1673</v>
      </c>
      <c r="J468" s="202"/>
      <c r="K468" s="202"/>
      <c r="L468" s="164" t="str">
        <f>_xlfn.IFNA(VLOOKUP(B468,'[1]CDM Patients Data'!$B$1266:$O$5000,7,FALSE),"")</f>
        <v>Ovary</v>
      </c>
      <c r="M468" s="164" t="str">
        <f>_xlfn.IFNA(VLOOKUP(B468,'[1]CDM Patients Data'!$B$1266:$O$5000,8,FALSE),"")</f>
        <v>Ovary</v>
      </c>
      <c r="N468" s="164" t="str">
        <f>_xlfn.IFNA(VLOOKUP(B468,'[1]CDM Patients Data'!$B$1266:$O$5000,9,FALSE),"")</f>
        <v>High-grade serous carcinoma</v>
      </c>
      <c r="O468" s="164" t="str">
        <f>_xlfn.IFNA(VLOOKUP(B468,'[1]CDM Patients Data'!$B$1266:$O$3492,10,FALSE),"")</f>
        <v>Right and Left</v>
      </c>
      <c r="P468" s="164">
        <f>_xlfn.IFNA(VLOOKUP(B468,'[1]CDM Patients Data'!$B$1266:$O$3492,11,FALSE),"")</f>
        <v>0</v>
      </c>
      <c r="Q468" s="164">
        <f>_xlfn.IFNA(VLOOKUP(B468,'[1]CDM Patients Data'!$B$1266:$O$3492,12,FALSE),"")</f>
        <v>0</v>
      </c>
      <c r="R468" s="164">
        <f>_xlfn.IFNA(VLOOKUP(B468,'[1]CDM Patients Data'!$B$1266:$O$3492,13,FALSE),"")</f>
        <v>0</v>
      </c>
      <c r="S468" s="164">
        <f>_xlfn.IFNA(VLOOKUP(B468,'[1]CDM Patients Data'!$B$1266:$O$3492,14,FALSE),"")</f>
        <v>0</v>
      </c>
      <c r="T468" s="164">
        <f>_xlfn.IFNA(VLOOKUP(B468,'[1]CDM Patients Data'!$B$1266:$N$5000,6,FALSE),"")</f>
        <v>0</v>
      </c>
      <c r="U468" s="164" t="s">
        <v>73</v>
      </c>
      <c r="V468" s="164" t="s">
        <v>73</v>
      </c>
      <c r="W468" s="164" t="s">
        <v>197</v>
      </c>
      <c r="X468" s="164" t="s">
        <v>75</v>
      </c>
      <c r="Y468" s="164"/>
      <c r="Z468" s="164"/>
      <c r="AA468" s="164"/>
      <c r="AB468" s="164"/>
      <c r="AC468" s="210"/>
      <c r="AD468" s="211"/>
      <c r="AE468" s="211"/>
      <c r="AF468" s="199"/>
      <c r="AG468" s="199"/>
      <c r="AH468" s="233" t="s">
        <v>589</v>
      </c>
      <c r="AI468" s="199"/>
      <c r="AJ468" s="199"/>
      <c r="AK468" s="218" t="s">
        <v>80</v>
      </c>
      <c r="AL468" s="220">
        <v>18058106</v>
      </c>
      <c r="AM468" s="218">
        <v>5.4174318</v>
      </c>
      <c r="AN468" s="218">
        <v>23.1</v>
      </c>
      <c r="AO468" s="218" t="s">
        <v>103</v>
      </c>
      <c r="AP468" s="218"/>
      <c r="AQ468" s="218"/>
      <c r="AR468" s="218"/>
      <c r="AS468" s="218"/>
      <c r="AT468" s="218"/>
      <c r="AU468" s="218"/>
      <c r="AV468" s="218"/>
      <c r="AW468" s="218"/>
      <c r="AX468" s="218"/>
      <c r="AY468" s="218"/>
      <c r="AZ468" s="218"/>
      <c r="BA468" s="218"/>
      <c r="BB468" s="218"/>
      <c r="BC468" s="218"/>
      <c r="BD468" s="218"/>
      <c r="BE468" s="218">
        <v>10.88</v>
      </c>
      <c r="BF468" s="218"/>
      <c r="BG468" s="218" t="str">
        <f t="shared" ref="BG468:BG473" si="141">IF(BE468&gt;15,"MSI-H",IF(BE468="","NA",IF(BE468&lt;15,"MSS")))</f>
        <v>MSS</v>
      </c>
      <c r="BH468" s="218"/>
      <c r="BI468" s="218"/>
      <c r="BJ468" s="222" t="s">
        <v>589</v>
      </c>
      <c r="BK468" s="199"/>
      <c r="BL468" s="218" t="s">
        <v>80</v>
      </c>
      <c r="BM468" s="218">
        <v>5751723</v>
      </c>
      <c r="BN468" s="218">
        <v>1.7255169</v>
      </c>
      <c r="BO468" s="218">
        <v>20.1</v>
      </c>
      <c r="BP468" s="218" t="s">
        <v>103</v>
      </c>
      <c r="BQ468" s="218"/>
      <c r="BR468" s="218"/>
      <c r="BS468" s="218"/>
      <c r="BT468" s="218"/>
      <c r="BU468" s="218"/>
      <c r="BV468" s="218"/>
      <c r="BW468" s="218"/>
      <c r="BX468" s="218"/>
      <c r="BY468" s="199"/>
      <c r="BZ468" s="228" t="s">
        <v>84</v>
      </c>
      <c r="CA468" s="228"/>
      <c r="CB468" s="229">
        <f t="shared" si="137"/>
        <v>0</v>
      </c>
      <c r="CC468" s="218"/>
      <c r="CD468" s="228"/>
      <c r="CE468" s="230"/>
      <c r="CF468" s="230"/>
      <c r="CG468" s="230"/>
      <c r="CH468" s="230"/>
      <c r="CI468" s="230"/>
      <c r="CJ468" s="230"/>
      <c r="CK468" s="230"/>
      <c r="CL468" s="230"/>
      <c r="CM468" s="230"/>
      <c r="CN468" s="218"/>
      <c r="CO468" s="199"/>
      <c r="CP468" s="230" t="s">
        <v>84</v>
      </c>
      <c r="CQ468" s="232"/>
      <c r="CR468" s="230"/>
      <c r="CS468" s="230"/>
      <c r="CT468" s="230"/>
      <c r="CU468" s="230"/>
      <c r="CV468" s="230"/>
      <c r="CW468" s="230" t="s">
        <v>733</v>
      </c>
    </row>
    <row r="469" ht="60" spans="1:101">
      <c r="A469" s="191">
        <v>1554</v>
      </c>
      <c r="B469" s="192" t="s">
        <v>1674</v>
      </c>
      <c r="C469" s="193" t="s">
        <v>1675</v>
      </c>
      <c r="D469" s="191" t="s">
        <v>99</v>
      </c>
      <c r="E469" s="199"/>
      <c r="F469" s="199"/>
      <c r="G469" s="199"/>
      <c r="H469" s="200"/>
      <c r="I469" s="204"/>
      <c r="J469" s="202"/>
      <c r="K469" s="202"/>
      <c r="L469" s="164" t="str">
        <f>_xlfn.IFNA(VLOOKUP(B469,'[1]CDM Patients Data'!$B$1266:$O$5000,7,FALSE),"")</f>
        <v>Breast</v>
      </c>
      <c r="M469" s="164" t="str">
        <f>_xlfn.IFNA(VLOOKUP(B469,'[1]CDM Patients Data'!$B$1266:$O$5000,8,FALSE),"")</f>
        <v>Upper outer quadrant</v>
      </c>
      <c r="N469" s="164" t="str">
        <f>_xlfn.IFNA(VLOOKUP(B469,'[1]CDM Patients Data'!$B$1266:$O$5000,9,FALSE),"")</f>
        <v>Invasive carcinoma of no special type</v>
      </c>
      <c r="O469" s="164" t="str">
        <f>_xlfn.IFNA(VLOOKUP(B469,'[1]CDM Patients Data'!$B$1266:$O$3492,10,FALSE),"")</f>
        <v>Right</v>
      </c>
      <c r="P469" s="164">
        <f>_xlfn.IFNA(VLOOKUP(B469,'[1]CDM Patients Data'!$B$1266:$O$3492,11,FALSE),"")</f>
        <v>0</v>
      </c>
      <c r="Q469" s="164">
        <f>_xlfn.IFNA(VLOOKUP(B469,'[1]CDM Patients Data'!$B$1266:$O$3492,12,FALSE),"")</f>
        <v>0</v>
      </c>
      <c r="R469" s="164">
        <f>_xlfn.IFNA(VLOOKUP(B469,'[1]CDM Patients Data'!$B$1266:$O$3492,13,FALSE),"")</f>
        <v>0</v>
      </c>
      <c r="S469" s="164">
        <f>_xlfn.IFNA(VLOOKUP(B469,'[1]CDM Patients Data'!$B$1266:$O$3492,14,FALSE),"")</f>
        <v>0</v>
      </c>
      <c r="T469" s="164">
        <f>_xlfn.IFNA(VLOOKUP(B469,'[1]CDM Patients Data'!$B$1266:$N$5000,6,FALSE),"")</f>
        <v>0</v>
      </c>
      <c r="U469" s="164" t="s">
        <v>90</v>
      </c>
      <c r="V469" s="164" t="s">
        <v>207</v>
      </c>
      <c r="W469" s="164" t="s">
        <v>102</v>
      </c>
      <c r="X469" s="164" t="s">
        <v>93</v>
      </c>
      <c r="Y469" s="164"/>
      <c r="Z469" s="164"/>
      <c r="AA469" s="164"/>
      <c r="AB469" s="164"/>
      <c r="AC469" s="210"/>
      <c r="AD469" s="211"/>
      <c r="AE469" s="211"/>
      <c r="AF469" s="199"/>
      <c r="AG469" s="199"/>
      <c r="AH469" s="215"/>
      <c r="AI469" s="199"/>
      <c r="AJ469" s="199"/>
      <c r="AK469" s="218" t="s">
        <v>84</v>
      </c>
      <c r="AL469" s="220"/>
      <c r="AM469" s="218"/>
      <c r="AN469" s="218"/>
      <c r="AO469" s="218" t="s">
        <v>76</v>
      </c>
      <c r="AP469" s="218"/>
      <c r="AQ469" s="218"/>
      <c r="AR469" s="218"/>
      <c r="AS469" s="218"/>
      <c r="AT469" s="218"/>
      <c r="AU469" s="218"/>
      <c r="AV469" s="218"/>
      <c r="AW469" s="218"/>
      <c r="AX469" s="218"/>
      <c r="AY469" s="218"/>
      <c r="AZ469" s="218"/>
      <c r="BA469" s="218"/>
      <c r="BB469" s="218"/>
      <c r="BC469" s="218"/>
      <c r="BD469" s="218"/>
      <c r="BE469" s="218"/>
      <c r="BF469" s="218"/>
      <c r="BG469" s="218"/>
      <c r="BH469" s="218"/>
      <c r="BI469" s="218"/>
      <c r="BJ469" s="222" t="s">
        <v>589</v>
      </c>
      <c r="BK469" s="199"/>
      <c r="BL469" s="218" t="s">
        <v>80</v>
      </c>
      <c r="BM469" s="218">
        <v>6495242</v>
      </c>
      <c r="BN469" s="218">
        <v>1.9485726</v>
      </c>
      <c r="BO469" s="218">
        <v>19.8</v>
      </c>
      <c r="BP469" s="218" t="s">
        <v>103</v>
      </c>
      <c r="BQ469" s="218"/>
      <c r="BR469" s="218"/>
      <c r="BS469" s="218"/>
      <c r="BT469" s="218"/>
      <c r="BU469" s="218"/>
      <c r="BV469" s="218"/>
      <c r="BW469" s="218"/>
      <c r="BX469" s="218"/>
      <c r="BY469" s="199"/>
      <c r="BZ469" s="228" t="s">
        <v>84</v>
      </c>
      <c r="CA469" s="228"/>
      <c r="CB469" s="229">
        <f t="shared" si="137"/>
        <v>0</v>
      </c>
      <c r="CC469" s="218"/>
      <c r="CD469" s="228"/>
      <c r="CE469" s="230"/>
      <c r="CF469" s="230"/>
      <c r="CG469" s="230"/>
      <c r="CH469" s="230"/>
      <c r="CI469" s="230"/>
      <c r="CJ469" s="230"/>
      <c r="CK469" s="230"/>
      <c r="CL469" s="230"/>
      <c r="CM469" s="230"/>
      <c r="CN469" s="218"/>
      <c r="CO469" s="199"/>
      <c r="CP469" s="230" t="s">
        <v>84</v>
      </c>
      <c r="CQ469" s="232"/>
      <c r="CR469" s="230"/>
      <c r="CS469" s="230"/>
      <c r="CT469" s="230"/>
      <c r="CU469" s="230"/>
      <c r="CV469" s="230"/>
      <c r="CW469" s="230"/>
    </row>
    <row r="470" ht="30" hidden="1" spans="1:101">
      <c r="A470" s="191">
        <v>1555</v>
      </c>
      <c r="B470" s="192" t="s">
        <v>1676</v>
      </c>
      <c r="C470" s="193" t="s">
        <v>1677</v>
      </c>
      <c r="D470" s="191" t="s">
        <v>135</v>
      </c>
      <c r="E470" s="199"/>
      <c r="F470" s="199"/>
      <c r="G470" s="199"/>
      <c r="H470" s="200"/>
      <c r="I470" s="204"/>
      <c r="J470" s="202"/>
      <c r="K470" s="202"/>
      <c r="L470" s="164" t="str">
        <f>_xlfn.IFNA(VLOOKUP(B470,'[1]CDM Patients Data'!$B$1266:$O$5000,7,FALSE),"")</f>
        <v>Heart</v>
      </c>
      <c r="M470" s="164" t="str">
        <f>_xlfn.IFNA(VLOOKUP(B470,'[1]CDM Patients Data'!$B$1266:$O$5000,8,FALSE),"")</f>
        <v>Pleura NOS</v>
      </c>
      <c r="N470" s="164" t="str">
        <f>_xlfn.IFNA(VLOOKUP(B470,'[1]CDM Patients Data'!$B$1266:$O$5000,9,FALSE),"")</f>
        <v>Mesothelioma, malignant</v>
      </c>
      <c r="O470" s="164" t="str">
        <f>_xlfn.IFNA(VLOOKUP(B470,'[1]CDM Patients Data'!$B$1266:$O$3492,10,FALSE),"")</f>
        <v>Right</v>
      </c>
      <c r="P470" s="164">
        <f>_xlfn.IFNA(VLOOKUP(B470,'[1]CDM Patients Data'!$B$1266:$O$3492,11,FALSE),"")</f>
        <v>0</v>
      </c>
      <c r="Q470" s="164">
        <f>_xlfn.IFNA(VLOOKUP(B470,'[1]CDM Patients Data'!$B$1266:$O$3492,12,FALSE),"")</f>
        <v>0</v>
      </c>
      <c r="R470" s="164">
        <f>_xlfn.IFNA(VLOOKUP(B470,'[1]CDM Patients Data'!$B$1266:$O$3492,13,FALSE),"")</f>
        <v>0</v>
      </c>
      <c r="S470" s="164">
        <f>_xlfn.IFNA(VLOOKUP(B470,'[1]CDM Patients Data'!$B$1266:$O$3492,14,FALSE),"")</f>
        <v>0</v>
      </c>
      <c r="T470" s="164">
        <f>_xlfn.IFNA(VLOOKUP(B470,'[1]CDM Patients Data'!$B$1266:$N$5000,6,FALSE),"")</f>
        <v>0</v>
      </c>
      <c r="U470" s="164" t="s">
        <v>1678</v>
      </c>
      <c r="V470" s="164" t="s">
        <v>1679</v>
      </c>
      <c r="W470" s="164" t="s">
        <v>102</v>
      </c>
      <c r="X470" s="164" t="s">
        <v>1680</v>
      </c>
      <c r="Y470" s="164"/>
      <c r="Z470" s="164"/>
      <c r="AA470" s="164"/>
      <c r="AB470" s="164"/>
      <c r="AC470" s="210"/>
      <c r="AD470" s="211"/>
      <c r="AE470" s="211"/>
      <c r="AF470" s="199"/>
      <c r="AG470" s="199"/>
      <c r="AH470" s="233" t="s">
        <v>79</v>
      </c>
      <c r="AI470" s="199"/>
      <c r="AJ470" s="199"/>
      <c r="AK470" s="218" t="s">
        <v>80</v>
      </c>
      <c r="AL470" s="220">
        <v>57412150</v>
      </c>
      <c r="AM470" s="218">
        <v>17.223645</v>
      </c>
      <c r="AN470" s="218">
        <v>183.6</v>
      </c>
      <c r="AO470" s="218" t="s">
        <v>103</v>
      </c>
      <c r="AP470" s="218" t="s">
        <v>340</v>
      </c>
      <c r="AQ470" s="218" t="s">
        <v>663</v>
      </c>
      <c r="AR470" s="218" t="s">
        <v>1681</v>
      </c>
      <c r="AS470" s="218"/>
      <c r="AT470" s="218"/>
      <c r="AU470" s="218"/>
      <c r="AV470" s="218"/>
      <c r="AW470" s="218"/>
      <c r="AX470" s="218"/>
      <c r="AY470" s="218"/>
      <c r="AZ470" s="218"/>
      <c r="BA470" s="218"/>
      <c r="BB470" s="218"/>
      <c r="BC470" s="218"/>
      <c r="BD470" s="218">
        <v>24.25</v>
      </c>
      <c r="BE470" s="218">
        <v>10.44</v>
      </c>
      <c r="BF470" s="218" t="str">
        <f>IF(BD470&gt;15,"HIGH",IF(BD470="","NA",IF(BD470="CE-Awaited for standardization","UNDER_STANDARDIZATION",IF(BD470&lt;15,"LOW"))))</f>
        <v>HIGH</v>
      </c>
      <c r="BG470" s="218" t="str">
        <f t="shared" si="141"/>
        <v>MSS</v>
      </c>
      <c r="BH470" s="218"/>
      <c r="BI470" s="218"/>
      <c r="BJ470" s="222"/>
      <c r="BK470" s="199"/>
      <c r="BL470" s="218" t="s">
        <v>84</v>
      </c>
      <c r="BM470" s="218"/>
      <c r="BN470" s="218"/>
      <c r="BO470" s="218"/>
      <c r="BP470" s="218" t="s">
        <v>373</v>
      </c>
      <c r="BQ470" s="218"/>
      <c r="BR470" s="218"/>
      <c r="BS470" s="218"/>
      <c r="BT470" s="218"/>
      <c r="BU470" s="218"/>
      <c r="BV470" s="218"/>
      <c r="BW470" s="218"/>
      <c r="BX470" s="218"/>
      <c r="BY470" s="199"/>
      <c r="BZ470" s="228" t="s">
        <v>84</v>
      </c>
      <c r="CA470" s="228"/>
      <c r="CB470" s="229">
        <f t="shared" si="137"/>
        <v>0</v>
      </c>
      <c r="CC470" s="218"/>
      <c r="CD470" s="228"/>
      <c r="CE470" s="230"/>
      <c r="CF470" s="230"/>
      <c r="CG470" s="230"/>
      <c r="CH470" s="230"/>
      <c r="CI470" s="230"/>
      <c r="CJ470" s="230"/>
      <c r="CK470" s="230"/>
      <c r="CL470" s="230"/>
      <c r="CM470" s="230"/>
      <c r="CN470" s="218"/>
      <c r="CO470" s="199"/>
      <c r="CP470" s="230" t="s">
        <v>80</v>
      </c>
      <c r="CQ470" s="232">
        <v>47258844</v>
      </c>
      <c r="CR470" s="230">
        <f>CQ470*150/10^9</f>
        <v>7.0888266</v>
      </c>
      <c r="CS470" s="230">
        <v>37.32</v>
      </c>
      <c r="CT470" s="230" t="s">
        <v>604</v>
      </c>
      <c r="CU470" s="230"/>
      <c r="CV470" s="230"/>
      <c r="CW470" s="230"/>
    </row>
    <row r="471" ht="30" spans="1:101">
      <c r="A471" s="191">
        <v>1556</v>
      </c>
      <c r="B471" s="192" t="s">
        <v>1682</v>
      </c>
      <c r="C471" s="193" t="s">
        <v>1683</v>
      </c>
      <c r="D471" s="191" t="s">
        <v>99</v>
      </c>
      <c r="E471" s="199"/>
      <c r="F471" s="199"/>
      <c r="G471" s="199"/>
      <c r="H471" s="200"/>
      <c r="I471" s="204"/>
      <c r="J471" s="202"/>
      <c r="K471" s="202"/>
      <c r="L471" s="164" t="str">
        <f>_xlfn.IFNA(VLOOKUP(B471,'[1]CDM Patients Data'!$B$1266:$O$5000,7,FALSE),"")</f>
        <v>Small Intestine</v>
      </c>
      <c r="M471" s="164" t="str">
        <f>_xlfn.IFNA(VLOOKUP(B471,'[1]CDM Patients Data'!$B$1266:$O$5000,8,FALSE),"")</f>
        <v>Duodenum</v>
      </c>
      <c r="N471" s="164" t="str">
        <f>_xlfn.IFNA(VLOOKUP(B471,'[1]CDM Patients Data'!$B$1266:$O$5000,9,FALSE),"")</f>
        <v>Adenocarcinoma NOS</v>
      </c>
      <c r="O471" s="164" t="str">
        <f>_xlfn.IFNA(VLOOKUP(B471,'[1]CDM Patients Data'!$B$1266:$O$3492,10,FALSE),"")</f>
        <v>Not a paired site</v>
      </c>
      <c r="P471" s="164">
        <f>_xlfn.IFNA(VLOOKUP(B471,'[1]CDM Patients Data'!$B$1266:$O$3492,11,FALSE),"")</f>
        <v>0</v>
      </c>
      <c r="Q471" s="164">
        <f>_xlfn.IFNA(VLOOKUP(B471,'[1]CDM Patients Data'!$B$1266:$O$3492,12,FALSE),"")</f>
        <v>0</v>
      </c>
      <c r="R471" s="164">
        <f>_xlfn.IFNA(VLOOKUP(B471,'[1]CDM Patients Data'!$B$1266:$O$3492,13,FALSE),"")</f>
        <v>0</v>
      </c>
      <c r="S471" s="164">
        <f>_xlfn.IFNA(VLOOKUP(B471,'[1]CDM Patients Data'!$B$1266:$O$3492,14,FALSE),"")</f>
        <v>0</v>
      </c>
      <c r="T471" s="164">
        <f>_xlfn.IFNA(VLOOKUP(B471,'[1]CDM Patients Data'!$B$1266:$N$5000,6,FALSE),"")</f>
        <v>0</v>
      </c>
      <c r="U471" s="164" t="s">
        <v>277</v>
      </c>
      <c r="V471" s="164" t="s">
        <v>278</v>
      </c>
      <c r="W471" s="164" t="s">
        <v>130</v>
      </c>
      <c r="X471" s="164" t="s">
        <v>131</v>
      </c>
      <c r="Y471" s="164"/>
      <c r="Z471" s="164"/>
      <c r="AA471" s="164"/>
      <c r="AB471" s="164"/>
      <c r="AC471" s="210"/>
      <c r="AD471" s="211"/>
      <c r="AE471" s="211"/>
      <c r="AF471" s="199"/>
      <c r="AG471" s="199"/>
      <c r="AH471" s="215"/>
      <c r="AI471" s="199"/>
      <c r="AJ471" s="199"/>
      <c r="AK471" s="218" t="s">
        <v>84</v>
      </c>
      <c r="AL471" s="220"/>
      <c r="AM471" s="218"/>
      <c r="AN471" s="218"/>
      <c r="AO471" s="218" t="s">
        <v>76</v>
      </c>
      <c r="AP471" s="218"/>
      <c r="AQ471" s="218"/>
      <c r="AR471" s="218"/>
      <c r="AS471" s="218"/>
      <c r="AT471" s="218"/>
      <c r="AU471" s="218"/>
      <c r="AV471" s="218"/>
      <c r="AW471" s="218"/>
      <c r="AX471" s="218"/>
      <c r="AY471" s="218"/>
      <c r="AZ471" s="218"/>
      <c r="BA471" s="218"/>
      <c r="BB471" s="218"/>
      <c r="BC471" s="218"/>
      <c r="BD471" s="218"/>
      <c r="BE471" s="218"/>
      <c r="BF471" s="218"/>
      <c r="BG471" s="218"/>
      <c r="BH471" s="218"/>
      <c r="BI471" s="218"/>
      <c r="BJ471" s="222" t="s">
        <v>589</v>
      </c>
      <c r="BK471" s="199"/>
      <c r="BL471" s="218" t="s">
        <v>80</v>
      </c>
      <c r="BM471" s="218">
        <v>5982999</v>
      </c>
      <c r="BN471" s="218">
        <v>1.7948997</v>
      </c>
      <c r="BO471" s="218">
        <v>17</v>
      </c>
      <c r="BP471" s="218" t="s">
        <v>103</v>
      </c>
      <c r="BQ471" s="218"/>
      <c r="BR471" s="218"/>
      <c r="BS471" s="218"/>
      <c r="BT471" s="218"/>
      <c r="BU471" s="218"/>
      <c r="BV471" s="218"/>
      <c r="BW471" s="218"/>
      <c r="BX471" s="218"/>
      <c r="BY471" s="199"/>
      <c r="BZ471" s="228" t="s">
        <v>84</v>
      </c>
      <c r="CA471" s="228"/>
      <c r="CB471" s="229">
        <f t="shared" si="137"/>
        <v>0</v>
      </c>
      <c r="CC471" s="218"/>
      <c r="CD471" s="228"/>
      <c r="CE471" s="230"/>
      <c r="CF471" s="230"/>
      <c r="CG471" s="230"/>
      <c r="CH471" s="230"/>
      <c r="CI471" s="230"/>
      <c r="CJ471" s="230"/>
      <c r="CK471" s="230"/>
      <c r="CL471" s="230"/>
      <c r="CM471" s="230"/>
      <c r="CN471" s="218"/>
      <c r="CO471" s="199"/>
      <c r="CP471" s="230" t="s">
        <v>84</v>
      </c>
      <c r="CQ471" s="232"/>
      <c r="CR471" s="230"/>
      <c r="CS471" s="230"/>
      <c r="CT471" s="230"/>
      <c r="CU471" s="230"/>
      <c r="CV471" s="230"/>
      <c r="CW471" s="230"/>
    </row>
    <row r="472" ht="60" hidden="1" spans="1:101">
      <c r="A472" s="191">
        <v>1557</v>
      </c>
      <c r="B472" s="192" t="s">
        <v>1684</v>
      </c>
      <c r="C472" s="193" t="s">
        <v>1685</v>
      </c>
      <c r="D472" s="191" t="s">
        <v>111</v>
      </c>
      <c r="E472" s="199"/>
      <c r="F472" s="199"/>
      <c r="G472" s="199"/>
      <c r="H472" s="200"/>
      <c r="I472" s="204"/>
      <c r="J472" s="202"/>
      <c r="K472" s="202"/>
      <c r="L472" s="164" t="str">
        <f>_xlfn.IFNA(VLOOKUP(B472,'[1]CDM Patients Data'!$B$1266:$O$5000,7,FALSE),"")</f>
        <v>Breast</v>
      </c>
      <c r="M472" s="164" t="str">
        <f>_xlfn.IFNA(VLOOKUP(B472,'[1]CDM Patients Data'!$B$1266:$O$5000,8,FALSE),"")</f>
        <v>Breast NOS (excludes Skin of breast C44.5)</v>
      </c>
      <c r="N472" s="164" t="str">
        <f>_xlfn.IFNA(VLOOKUP(B472,'[1]CDM Patients Data'!$B$1266:$O$5000,9,FALSE),"")</f>
        <v>Carcinoma, NOS</v>
      </c>
      <c r="O472" s="164" t="str">
        <f>_xlfn.IFNA(VLOOKUP(B472,'[1]CDM Patients Data'!$B$1266:$O$3492,10,FALSE),"")</f>
        <v>Right</v>
      </c>
      <c r="P472" s="164">
        <f>_xlfn.IFNA(VLOOKUP(B472,'[1]CDM Patients Data'!$B$1266:$O$3492,11,FALSE),"")</f>
        <v>0</v>
      </c>
      <c r="Q472" s="164">
        <f>_xlfn.IFNA(VLOOKUP(B472,'[1]CDM Patients Data'!$B$1266:$O$3492,12,FALSE),"")</f>
        <v>0</v>
      </c>
      <c r="R472" s="164">
        <f>_xlfn.IFNA(VLOOKUP(B472,'[1]CDM Patients Data'!$B$1266:$O$3492,13,FALSE),"")</f>
        <v>0</v>
      </c>
      <c r="S472" s="164">
        <f>_xlfn.IFNA(VLOOKUP(B472,'[1]CDM Patients Data'!$B$1266:$O$3492,14,FALSE),"")</f>
        <v>0</v>
      </c>
      <c r="T472" s="164">
        <f>_xlfn.IFNA(VLOOKUP(B472,'[1]CDM Patients Data'!$B$1266:$N$5000,6,FALSE),"")</f>
        <v>0</v>
      </c>
      <c r="U472" s="164" t="s">
        <v>90</v>
      </c>
      <c r="V472" s="164" t="s">
        <v>91</v>
      </c>
      <c r="W472" s="164" t="s">
        <v>102</v>
      </c>
      <c r="X472" s="164" t="s">
        <v>108</v>
      </c>
      <c r="Y472" s="164"/>
      <c r="Z472" s="164"/>
      <c r="AA472" s="164"/>
      <c r="AB472" s="164"/>
      <c r="AC472" s="210"/>
      <c r="AD472" s="211"/>
      <c r="AE472" s="211"/>
      <c r="AF472" s="199"/>
      <c r="AG472" s="199"/>
      <c r="AH472" s="233" t="s">
        <v>589</v>
      </c>
      <c r="AI472" s="199"/>
      <c r="AJ472" s="199"/>
      <c r="AK472" s="218" t="s">
        <v>80</v>
      </c>
      <c r="AL472" s="220">
        <v>9577596</v>
      </c>
      <c r="AM472" s="218">
        <v>2.8732788</v>
      </c>
      <c r="AN472" s="218">
        <v>16.7</v>
      </c>
      <c r="AO472" s="218" t="s">
        <v>718</v>
      </c>
      <c r="AP472" s="218" t="s">
        <v>396</v>
      </c>
      <c r="AQ472" s="218" t="s">
        <v>118</v>
      </c>
      <c r="AR472" s="218"/>
      <c r="AS472" s="218"/>
      <c r="AT472" s="218"/>
      <c r="AU472" s="218"/>
      <c r="AV472" s="218"/>
      <c r="AW472" s="218"/>
      <c r="AX472" s="218"/>
      <c r="AY472" s="218" t="s">
        <v>500</v>
      </c>
      <c r="AZ472" s="218"/>
      <c r="BA472" s="218"/>
      <c r="BB472" s="218"/>
      <c r="BC472" s="218"/>
      <c r="BD472" s="218"/>
      <c r="BE472" s="218">
        <v>10.29</v>
      </c>
      <c r="BF472" s="218"/>
      <c r="BG472" s="218" t="str">
        <f t="shared" si="141"/>
        <v>MSS</v>
      </c>
      <c r="BH472" s="218"/>
      <c r="BI472" s="218"/>
      <c r="BJ472" s="222"/>
      <c r="BK472" s="199"/>
      <c r="BL472" s="218" t="s">
        <v>84</v>
      </c>
      <c r="BM472" s="218"/>
      <c r="BN472" s="218"/>
      <c r="BO472" s="218"/>
      <c r="BP472" s="218" t="s">
        <v>373</v>
      </c>
      <c r="BQ472" s="218"/>
      <c r="BR472" s="218"/>
      <c r="BS472" s="218"/>
      <c r="BT472" s="218"/>
      <c r="BU472" s="218"/>
      <c r="BV472" s="218"/>
      <c r="BW472" s="218"/>
      <c r="BX472" s="218"/>
      <c r="BY472" s="199"/>
      <c r="BZ472" s="228" t="s">
        <v>84</v>
      </c>
      <c r="CA472" s="228"/>
      <c r="CB472" s="229">
        <f t="shared" si="137"/>
        <v>0</v>
      </c>
      <c r="CC472" s="218"/>
      <c r="CD472" s="228"/>
      <c r="CE472" s="230"/>
      <c r="CF472" s="230"/>
      <c r="CG472" s="230"/>
      <c r="CH472" s="230"/>
      <c r="CI472" s="230"/>
      <c r="CJ472" s="230"/>
      <c r="CK472" s="230"/>
      <c r="CL472" s="230"/>
      <c r="CM472" s="230"/>
      <c r="CN472" s="218"/>
      <c r="CO472" s="199"/>
      <c r="CP472" s="230" t="s">
        <v>80</v>
      </c>
      <c r="CQ472" s="232">
        <v>12755554</v>
      </c>
      <c r="CR472" s="230">
        <f>CQ472*150/10^9</f>
        <v>1.9133331</v>
      </c>
      <c r="CS472" s="230">
        <v>601.36</v>
      </c>
      <c r="CT472" s="230" t="s">
        <v>103</v>
      </c>
      <c r="CU472" s="230"/>
      <c r="CV472" s="230"/>
      <c r="CW472" s="230"/>
    </row>
    <row r="473" ht="30" hidden="1" spans="1:101">
      <c r="A473" s="191">
        <v>1558</v>
      </c>
      <c r="B473" s="192" t="s">
        <v>1686</v>
      </c>
      <c r="C473" s="193" t="s">
        <v>1687</v>
      </c>
      <c r="D473" s="191" t="s">
        <v>88</v>
      </c>
      <c r="E473" s="199"/>
      <c r="F473" s="199"/>
      <c r="G473" s="199"/>
      <c r="H473" s="200"/>
      <c r="I473" s="204"/>
      <c r="J473" s="202"/>
      <c r="K473" s="202"/>
      <c r="L473" s="164" t="str">
        <f>_xlfn.IFNA(VLOOKUP(B473,'[1]CDM Patients Data'!$B$1266:$O$5000,7,FALSE),"")</f>
        <v>Prostate</v>
      </c>
      <c r="M473" s="164" t="str">
        <f>_xlfn.IFNA(VLOOKUP(B473,'[1]CDM Patients Data'!$B$1266:$O$5000,8,FALSE),"")</f>
        <v>Prostate gland</v>
      </c>
      <c r="N473" s="164" t="str">
        <f>_xlfn.IFNA(VLOOKUP(B473,'[1]CDM Patients Data'!$B$1266:$O$5000,9,FALSE),"")</f>
        <v>Acinar cell carcinoma</v>
      </c>
      <c r="O473" s="164" t="str">
        <f>_xlfn.IFNA(VLOOKUP(B473,'[1]CDM Patients Data'!$B$1266:$O$3492,10,FALSE),"")</f>
        <v>Not a paired site</v>
      </c>
      <c r="P473" s="164">
        <f>_xlfn.IFNA(VLOOKUP(B473,'[1]CDM Patients Data'!$B$1266:$O$3492,11,FALSE),"")</f>
        <v>0</v>
      </c>
      <c r="Q473" s="164">
        <f>_xlfn.IFNA(VLOOKUP(B473,'[1]CDM Patients Data'!$B$1266:$O$3492,12,FALSE),"")</f>
        <v>0</v>
      </c>
      <c r="R473" s="164">
        <f>_xlfn.IFNA(VLOOKUP(B473,'[1]CDM Patients Data'!$B$1266:$O$3492,13,FALSE),"")</f>
        <v>0</v>
      </c>
      <c r="S473" s="164">
        <f>_xlfn.IFNA(VLOOKUP(B473,'[1]CDM Patients Data'!$B$1266:$O$3492,14,FALSE),"")</f>
        <v>0</v>
      </c>
      <c r="T473" s="164">
        <f>_xlfn.IFNA(VLOOKUP(B473,'[1]CDM Patients Data'!$B$1266:$N$5000,6,FALSE),"")</f>
        <v>0</v>
      </c>
      <c r="U473" s="164" t="s">
        <v>128</v>
      </c>
      <c r="V473" s="164" t="s">
        <v>129</v>
      </c>
      <c r="W473" s="164" t="s">
        <v>130</v>
      </c>
      <c r="X473" s="164" t="s">
        <v>418</v>
      </c>
      <c r="Y473" s="164"/>
      <c r="Z473" s="164"/>
      <c r="AA473" s="164"/>
      <c r="AB473" s="164"/>
      <c r="AC473" s="210"/>
      <c r="AD473" s="211"/>
      <c r="AE473" s="211"/>
      <c r="AF473" s="199"/>
      <c r="AG473" s="199"/>
      <c r="AH473" s="233" t="s">
        <v>79</v>
      </c>
      <c r="AI473" s="199"/>
      <c r="AJ473" s="199"/>
      <c r="AK473" s="218" t="s">
        <v>80</v>
      </c>
      <c r="AL473" s="220">
        <v>59823605</v>
      </c>
      <c r="AM473" s="218">
        <v>17.9470815</v>
      </c>
      <c r="AN473" s="218">
        <v>128.8</v>
      </c>
      <c r="AO473" s="218" t="s">
        <v>103</v>
      </c>
      <c r="AP473" s="218"/>
      <c r="AQ473" s="218"/>
      <c r="AR473" s="218"/>
      <c r="AS473" s="218"/>
      <c r="AT473" s="218"/>
      <c r="AU473" s="218"/>
      <c r="AV473" s="218"/>
      <c r="AW473" s="218"/>
      <c r="AX473" s="218"/>
      <c r="AY473" s="218"/>
      <c r="AZ473" s="218"/>
      <c r="BA473" s="218"/>
      <c r="BB473" s="218"/>
      <c r="BC473" s="218"/>
      <c r="BD473" s="218">
        <v>3.01</v>
      </c>
      <c r="BE473" s="218">
        <v>10.27</v>
      </c>
      <c r="BF473" s="218" t="str">
        <f>IF(BD473&gt;15,"HIGH",IF(BD473="","NA",IF(BD473="CE-Awaited for standardization","UNDER_STANDARDIZATION",IF(BD473&lt;15,"LOW"))))</f>
        <v>LOW</v>
      </c>
      <c r="BG473" s="218" t="str">
        <f t="shared" si="141"/>
        <v>MSS</v>
      </c>
      <c r="BH473" s="218"/>
      <c r="BI473" s="218"/>
      <c r="BJ473" s="222"/>
      <c r="BK473" s="199"/>
      <c r="BL473" s="218" t="s">
        <v>84</v>
      </c>
      <c r="BM473" s="218"/>
      <c r="BN473" s="218"/>
      <c r="BO473" s="218"/>
      <c r="BP473" s="218" t="s">
        <v>373</v>
      </c>
      <c r="BQ473" s="218"/>
      <c r="BR473" s="218"/>
      <c r="BS473" s="218"/>
      <c r="BT473" s="218"/>
      <c r="BU473" s="218"/>
      <c r="BV473" s="218"/>
      <c r="BW473" s="218"/>
      <c r="BX473" s="218"/>
      <c r="BY473" s="199"/>
      <c r="BZ473" s="228" t="s">
        <v>84</v>
      </c>
      <c r="CA473" s="228"/>
      <c r="CB473" s="229">
        <f t="shared" si="137"/>
        <v>0</v>
      </c>
      <c r="CC473" s="218"/>
      <c r="CD473" s="228"/>
      <c r="CE473" s="230"/>
      <c r="CF473" s="230"/>
      <c r="CG473" s="230"/>
      <c r="CH473" s="230"/>
      <c r="CI473" s="230"/>
      <c r="CJ473" s="230"/>
      <c r="CK473" s="230"/>
      <c r="CL473" s="230"/>
      <c r="CM473" s="230"/>
      <c r="CN473" s="218"/>
      <c r="CO473" s="199"/>
      <c r="CP473" s="230" t="s">
        <v>84</v>
      </c>
      <c r="CQ473" s="232"/>
      <c r="CR473" s="230"/>
      <c r="CS473" s="230"/>
      <c r="CT473" s="230"/>
      <c r="CU473" s="230"/>
      <c r="CV473" s="230"/>
      <c r="CW473" s="230"/>
    </row>
    <row r="474" ht="30" spans="1:101">
      <c r="A474" s="191">
        <v>1559</v>
      </c>
      <c r="B474" s="192" t="s">
        <v>1688</v>
      </c>
      <c r="C474" s="193" t="s">
        <v>1689</v>
      </c>
      <c r="D474" s="191" t="s">
        <v>99</v>
      </c>
      <c r="E474" s="199"/>
      <c r="F474" s="199"/>
      <c r="G474" s="199"/>
      <c r="H474" s="200"/>
      <c r="I474" s="204"/>
      <c r="J474" s="202"/>
      <c r="K474" s="202"/>
      <c r="L474" s="164" t="str">
        <f>_xlfn.IFNA(VLOOKUP(B474,'[1]CDM Patients Data'!$B$1266:$O$5000,7,FALSE),"")</f>
        <v>Unknown primary</v>
      </c>
      <c r="M474" s="164" t="str">
        <f>_xlfn.IFNA(VLOOKUP(B474,'[1]CDM Patients Data'!$B$1266:$O$5000,8,FALSE),"")</f>
        <v>Unknown primary site</v>
      </c>
      <c r="N474" s="164" t="str">
        <f>_xlfn.IFNA(VLOOKUP(B474,'[1]CDM Patients Data'!$B$1266:$O$5000,9,FALSE),"")</f>
        <v>Carcinoma, NOS</v>
      </c>
      <c r="O474" s="164" t="str">
        <f>_xlfn.IFNA(VLOOKUP(B474,'[1]CDM Patients Data'!$B$1266:$O$3492,10,FALSE),"")</f>
        <v>Unknown</v>
      </c>
      <c r="P474" s="164">
        <f>_xlfn.IFNA(VLOOKUP(B474,'[1]CDM Patients Data'!$B$1266:$O$3492,11,FALSE),"")</f>
        <v>0</v>
      </c>
      <c r="Q474" s="164">
        <f>_xlfn.IFNA(VLOOKUP(B474,'[1]CDM Patients Data'!$B$1266:$O$3492,12,FALSE),"")</f>
        <v>0</v>
      </c>
      <c r="R474" s="164">
        <f>_xlfn.IFNA(VLOOKUP(B474,'[1]CDM Patients Data'!$B$1266:$O$3492,13,FALSE),"")</f>
        <v>0</v>
      </c>
      <c r="S474" s="164">
        <f>_xlfn.IFNA(VLOOKUP(B474,'[1]CDM Patients Data'!$B$1266:$O$3492,14,FALSE),"")</f>
        <v>0</v>
      </c>
      <c r="T474" s="164">
        <f>_xlfn.IFNA(VLOOKUP(B474,'[1]CDM Patients Data'!$B$1266:$N$5000,6,FALSE),"")</f>
        <v>0</v>
      </c>
      <c r="U474" s="164" t="s">
        <v>218</v>
      </c>
      <c r="V474" s="164" t="s">
        <v>219</v>
      </c>
      <c r="W474" s="164" t="s">
        <v>74</v>
      </c>
      <c r="X474" s="164" t="s">
        <v>74</v>
      </c>
      <c r="Y474" s="164"/>
      <c r="Z474" s="164"/>
      <c r="AA474" s="164"/>
      <c r="AB474" s="164"/>
      <c r="AC474" s="210"/>
      <c r="AD474" s="211"/>
      <c r="AE474" s="211"/>
      <c r="AF474" s="199"/>
      <c r="AG474" s="199"/>
      <c r="AH474" s="215"/>
      <c r="AI474" s="199"/>
      <c r="AJ474" s="199"/>
      <c r="AK474" s="218" t="s">
        <v>84</v>
      </c>
      <c r="AL474" s="220"/>
      <c r="AM474" s="218"/>
      <c r="AN474" s="218"/>
      <c r="AO474" s="218" t="s">
        <v>76</v>
      </c>
      <c r="AP474" s="218"/>
      <c r="AQ474" s="218"/>
      <c r="AR474" s="218"/>
      <c r="AS474" s="218"/>
      <c r="AT474" s="218"/>
      <c r="AU474" s="218"/>
      <c r="AV474" s="218"/>
      <c r="AW474" s="218"/>
      <c r="AX474" s="218"/>
      <c r="AY474" s="218"/>
      <c r="AZ474" s="218"/>
      <c r="BA474" s="218"/>
      <c r="BB474" s="218"/>
      <c r="BC474" s="218"/>
      <c r="BD474" s="218"/>
      <c r="BE474" s="218"/>
      <c r="BF474" s="218"/>
      <c r="BG474" s="218"/>
      <c r="BH474" s="218"/>
      <c r="BI474" s="218"/>
      <c r="BJ474" s="222" t="s">
        <v>589</v>
      </c>
      <c r="BK474" s="199"/>
      <c r="BL474" s="218" t="s">
        <v>80</v>
      </c>
      <c r="BM474" s="218">
        <v>7093190</v>
      </c>
      <c r="BN474" s="218">
        <v>2.127957</v>
      </c>
      <c r="BO474" s="218">
        <v>201.2</v>
      </c>
      <c r="BP474" s="218" t="s">
        <v>103</v>
      </c>
      <c r="BQ474" s="218"/>
      <c r="BR474" s="218"/>
      <c r="BS474" s="218"/>
      <c r="BT474" s="218"/>
      <c r="BU474" s="218"/>
      <c r="BV474" s="218"/>
      <c r="BW474" s="218"/>
      <c r="BX474" s="218"/>
      <c r="BY474" s="199"/>
      <c r="BZ474" s="228" t="s">
        <v>84</v>
      </c>
      <c r="CA474" s="228"/>
      <c r="CB474" s="229">
        <f t="shared" si="137"/>
        <v>0</v>
      </c>
      <c r="CC474" s="218"/>
      <c r="CD474" s="228"/>
      <c r="CE474" s="230"/>
      <c r="CF474" s="230"/>
      <c r="CG474" s="230"/>
      <c r="CH474" s="230"/>
      <c r="CI474" s="230"/>
      <c r="CJ474" s="230"/>
      <c r="CK474" s="230"/>
      <c r="CL474" s="230"/>
      <c r="CM474" s="230"/>
      <c r="CN474" s="218"/>
      <c r="CO474" s="199"/>
      <c r="CP474" s="230" t="s">
        <v>84</v>
      </c>
      <c r="CQ474" s="232"/>
      <c r="CR474" s="230"/>
      <c r="CS474" s="230"/>
      <c r="CT474" s="230"/>
      <c r="CU474" s="230"/>
      <c r="CV474" s="230"/>
      <c r="CW474" s="230"/>
    </row>
    <row r="475" ht="30" spans="1:101">
      <c r="A475" s="191">
        <v>1560</v>
      </c>
      <c r="B475" s="192" t="s">
        <v>1690</v>
      </c>
      <c r="C475" s="193" t="s">
        <v>1691</v>
      </c>
      <c r="D475" s="191" t="s">
        <v>88</v>
      </c>
      <c r="E475" s="199"/>
      <c r="F475" s="199"/>
      <c r="G475" s="199"/>
      <c r="H475" s="200"/>
      <c r="I475" s="204"/>
      <c r="J475" s="202"/>
      <c r="K475" s="202"/>
      <c r="L475" s="164" t="str">
        <f>_xlfn.IFNA(VLOOKUP(B475,'[1]CDM Patients Data'!$B$1266:$O$5000,7,FALSE),"")</f>
        <v>Prostate</v>
      </c>
      <c r="M475" s="164" t="str">
        <f>_xlfn.IFNA(VLOOKUP(B475,'[1]CDM Patients Data'!$B$1266:$O$5000,8,FALSE),"")</f>
        <v>Prostate gland</v>
      </c>
      <c r="N475" s="164" t="str">
        <f>_xlfn.IFNA(VLOOKUP(B475,'[1]CDM Patients Data'!$B$1266:$O$5000,9,FALSE),"")</f>
        <v>Acinar cell carcinoma</v>
      </c>
      <c r="O475" s="164" t="str">
        <f>_xlfn.IFNA(VLOOKUP(B475,'[1]CDM Patients Data'!$B$1266:$O$3492,10,FALSE),"")</f>
        <v>Not a paired site</v>
      </c>
      <c r="P475" s="164">
        <f>_xlfn.IFNA(VLOOKUP(B475,'[1]CDM Patients Data'!$B$1266:$O$3492,11,FALSE),"")</f>
        <v>0</v>
      </c>
      <c r="Q475" s="164">
        <f>_xlfn.IFNA(VLOOKUP(B475,'[1]CDM Patients Data'!$B$1266:$O$3492,12,FALSE),"")</f>
        <v>0</v>
      </c>
      <c r="R475" s="164">
        <f>_xlfn.IFNA(VLOOKUP(B475,'[1]CDM Patients Data'!$B$1266:$O$3492,13,FALSE),"")</f>
        <v>0</v>
      </c>
      <c r="S475" s="164">
        <f>_xlfn.IFNA(VLOOKUP(B475,'[1]CDM Patients Data'!$B$1266:$O$3492,14,FALSE),"")</f>
        <v>0</v>
      </c>
      <c r="T475" s="164">
        <f>_xlfn.IFNA(VLOOKUP(B475,'[1]CDM Patients Data'!$B$1266:$N$5000,6,FALSE),"")</f>
        <v>0</v>
      </c>
      <c r="U475" s="164" t="s">
        <v>128</v>
      </c>
      <c r="V475" s="164" t="s">
        <v>129</v>
      </c>
      <c r="W475" s="164" t="s">
        <v>130</v>
      </c>
      <c r="X475" s="164" t="s">
        <v>418</v>
      </c>
      <c r="Y475" s="164"/>
      <c r="Z475" s="164"/>
      <c r="AA475" s="164"/>
      <c r="AB475" s="164"/>
      <c r="AC475" s="210"/>
      <c r="AD475" s="211"/>
      <c r="AE475" s="211"/>
      <c r="AF475" s="199"/>
      <c r="AG475" s="199"/>
      <c r="AH475" s="215"/>
      <c r="AI475" s="199"/>
      <c r="AJ475" s="199"/>
      <c r="AK475" s="218" t="s">
        <v>84</v>
      </c>
      <c r="AL475" s="220"/>
      <c r="AM475" s="218"/>
      <c r="AN475" s="218"/>
      <c r="AO475" s="218" t="s">
        <v>76</v>
      </c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8"/>
      <c r="BJ475" s="222" t="s">
        <v>589</v>
      </c>
      <c r="BK475" s="199"/>
      <c r="BL475" s="218" t="s">
        <v>80</v>
      </c>
      <c r="BM475" s="218">
        <v>5463901</v>
      </c>
      <c r="BN475" s="218">
        <v>1.6391703</v>
      </c>
      <c r="BO475" s="218">
        <v>10.7</v>
      </c>
      <c r="BP475" s="218" t="s">
        <v>103</v>
      </c>
      <c r="BQ475" s="218"/>
      <c r="BR475" s="218"/>
      <c r="BS475" s="218"/>
      <c r="BT475" s="218"/>
      <c r="BU475" s="218"/>
      <c r="BV475" s="218"/>
      <c r="BW475" s="218"/>
      <c r="BX475" s="218"/>
      <c r="BY475" s="199"/>
      <c r="BZ475" s="228" t="s">
        <v>84</v>
      </c>
      <c r="CA475" s="228"/>
      <c r="CB475" s="229">
        <f t="shared" si="137"/>
        <v>0</v>
      </c>
      <c r="CC475" s="218"/>
      <c r="CD475" s="228"/>
      <c r="CE475" s="230"/>
      <c r="CF475" s="230"/>
      <c r="CG475" s="230"/>
      <c r="CH475" s="230"/>
      <c r="CI475" s="230"/>
      <c r="CJ475" s="230"/>
      <c r="CK475" s="230"/>
      <c r="CL475" s="230"/>
      <c r="CM475" s="230"/>
      <c r="CN475" s="218"/>
      <c r="CO475" s="199"/>
      <c r="CP475" s="230" t="s">
        <v>84</v>
      </c>
      <c r="CQ475" s="232"/>
      <c r="CR475" s="230"/>
      <c r="CS475" s="230"/>
      <c r="CT475" s="230"/>
      <c r="CU475" s="230"/>
      <c r="CV475" s="230"/>
      <c r="CW475" s="230"/>
    </row>
    <row r="476" ht="30" spans="1:101">
      <c r="A476" s="191">
        <v>1561</v>
      </c>
      <c r="B476" s="192" t="s">
        <v>1692</v>
      </c>
      <c r="C476" s="193" t="s">
        <v>1693</v>
      </c>
      <c r="D476" s="191" t="s">
        <v>88</v>
      </c>
      <c r="E476" s="199"/>
      <c r="F476" s="199"/>
      <c r="G476" s="199"/>
      <c r="H476" s="200"/>
      <c r="I476" s="204"/>
      <c r="J476" s="202"/>
      <c r="K476" s="202"/>
      <c r="L476" s="164" t="str">
        <f>_xlfn.IFNA(VLOOKUP(B476,'[1]CDM Patients Data'!$B$1266:$O$5000,7,FALSE),"")</f>
        <v>Ovary</v>
      </c>
      <c r="M476" s="164" t="str">
        <f>_xlfn.IFNA(VLOOKUP(B476,'[1]CDM Patients Data'!$B$1266:$O$5000,8,FALSE),"")</f>
        <v>Ovary</v>
      </c>
      <c r="N476" s="164" t="str">
        <f>_xlfn.IFNA(VLOOKUP(B476,'[1]CDM Patients Data'!$B$1266:$O$5000,9,FALSE),"")</f>
        <v>Carcinoma, NOS</v>
      </c>
      <c r="O476" s="164" t="str">
        <f>_xlfn.IFNA(VLOOKUP(B476,'[1]CDM Patients Data'!$B$1266:$O$3492,10,FALSE),"")</f>
        <v>Unknown</v>
      </c>
      <c r="P476" s="164">
        <f>_xlfn.IFNA(VLOOKUP(B476,'[1]CDM Patients Data'!$B$1266:$O$3492,11,FALSE),"")</f>
        <v>0</v>
      </c>
      <c r="Q476" s="164">
        <f>_xlfn.IFNA(VLOOKUP(B476,'[1]CDM Patients Data'!$B$1266:$O$3492,12,FALSE),"")</f>
        <v>0</v>
      </c>
      <c r="R476" s="164">
        <f>_xlfn.IFNA(VLOOKUP(B476,'[1]CDM Patients Data'!$B$1266:$O$3492,13,FALSE),"")</f>
        <v>0</v>
      </c>
      <c r="S476" s="164">
        <f>_xlfn.IFNA(VLOOKUP(B476,'[1]CDM Patients Data'!$B$1266:$O$3492,14,FALSE),"")</f>
        <v>0</v>
      </c>
      <c r="T476" s="164">
        <f>_xlfn.IFNA(VLOOKUP(B476,'[1]CDM Patients Data'!$B$1266:$N$5000,6,FALSE),"")</f>
        <v>0</v>
      </c>
      <c r="U476" s="164" t="s">
        <v>73</v>
      </c>
      <c r="V476" s="164" t="s">
        <v>73</v>
      </c>
      <c r="W476" s="164" t="s">
        <v>74</v>
      </c>
      <c r="X476" s="164" t="s">
        <v>108</v>
      </c>
      <c r="Y476" s="164"/>
      <c r="Z476" s="164"/>
      <c r="AA476" s="164"/>
      <c r="AB476" s="164"/>
      <c r="AC476" s="210"/>
      <c r="AD476" s="211"/>
      <c r="AE476" s="211"/>
      <c r="AF476" s="199"/>
      <c r="AG476" s="199"/>
      <c r="AH476" s="215"/>
      <c r="AI476" s="199"/>
      <c r="AJ476" s="199"/>
      <c r="AK476" s="218" t="s">
        <v>84</v>
      </c>
      <c r="AL476" s="220"/>
      <c r="AM476" s="218"/>
      <c r="AN476" s="218"/>
      <c r="AO476" s="218" t="s">
        <v>76</v>
      </c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8"/>
      <c r="BJ476" s="222" t="s">
        <v>589</v>
      </c>
      <c r="BK476" s="199"/>
      <c r="BL476" s="218" t="s">
        <v>80</v>
      </c>
      <c r="BM476" s="218">
        <v>5457592</v>
      </c>
      <c r="BN476" s="218">
        <v>1.6372776</v>
      </c>
      <c r="BO476" s="218">
        <v>15.2</v>
      </c>
      <c r="BP476" s="218" t="s">
        <v>103</v>
      </c>
      <c r="BQ476" s="218"/>
      <c r="BR476" s="218"/>
      <c r="BS476" s="218"/>
      <c r="BT476" s="218"/>
      <c r="BU476" s="218"/>
      <c r="BV476" s="218"/>
      <c r="BW476" s="218"/>
      <c r="BX476" s="218"/>
      <c r="BY476" s="199"/>
      <c r="BZ476" s="228" t="s">
        <v>84</v>
      </c>
      <c r="CA476" s="228"/>
      <c r="CB476" s="229">
        <f t="shared" si="137"/>
        <v>0</v>
      </c>
      <c r="CC476" s="218"/>
      <c r="CD476" s="228"/>
      <c r="CE476" s="230"/>
      <c r="CF476" s="230"/>
      <c r="CG476" s="230"/>
      <c r="CH476" s="230"/>
      <c r="CI476" s="230"/>
      <c r="CJ476" s="230"/>
      <c r="CK476" s="230"/>
      <c r="CL476" s="230"/>
      <c r="CM476" s="230"/>
      <c r="CN476" s="218"/>
      <c r="CO476" s="199"/>
      <c r="CP476" s="230" t="s">
        <v>84</v>
      </c>
      <c r="CQ476" s="232"/>
      <c r="CR476" s="230"/>
      <c r="CS476" s="230"/>
      <c r="CT476" s="230"/>
      <c r="CU476" s="230"/>
      <c r="CV476" s="230"/>
      <c r="CW476" s="230"/>
    </row>
    <row r="477" ht="30" hidden="1" spans="1:101">
      <c r="A477" s="191">
        <v>1562</v>
      </c>
      <c r="B477" s="192" t="s">
        <v>1694</v>
      </c>
      <c r="C477" s="193" t="s">
        <v>1695</v>
      </c>
      <c r="D477" s="191" t="s">
        <v>111</v>
      </c>
      <c r="E477" s="199"/>
      <c r="F477" s="199"/>
      <c r="G477" s="199"/>
      <c r="H477" s="200"/>
      <c r="I477" s="204"/>
      <c r="J477" s="202"/>
      <c r="K477" s="202"/>
      <c r="L477" s="164" t="str">
        <f>_xlfn.IFNA(VLOOKUP(B477,'[1]CDM Patients Data'!$B$1266:$O$5000,7,FALSE),"")</f>
        <v>Lung</v>
      </c>
      <c r="M477" s="164" t="str">
        <f>_xlfn.IFNA(VLOOKUP(B477,'[1]CDM Patients Data'!$B$1266:$O$5000,8,FALSE),"")</f>
        <v>Upper lobe, lung</v>
      </c>
      <c r="N477" s="164" t="str">
        <f>_xlfn.IFNA(VLOOKUP(B477,'[1]CDM Patients Data'!$B$1266:$O$5000,9,FALSE),"")</f>
        <v>Adenocarcinoma, NOS</v>
      </c>
      <c r="O477" s="164" t="str">
        <f>_xlfn.IFNA(VLOOKUP(B477,'[1]CDM Patients Data'!$B$1266:$O$3492,10,FALSE),"")</f>
        <v>Right</v>
      </c>
      <c r="P477" s="164">
        <f>_xlfn.IFNA(VLOOKUP(B477,'[1]CDM Patients Data'!$B$1266:$O$3492,11,FALSE),"")</f>
        <v>0</v>
      </c>
      <c r="Q477" s="164">
        <f>_xlfn.IFNA(VLOOKUP(B477,'[1]CDM Patients Data'!$B$1266:$O$3492,12,FALSE),"")</f>
        <v>0</v>
      </c>
      <c r="R477" s="164">
        <f>_xlfn.IFNA(VLOOKUP(B477,'[1]CDM Patients Data'!$B$1266:$O$3492,13,FALSE),"")</f>
        <v>0</v>
      </c>
      <c r="S477" s="164">
        <f>_xlfn.IFNA(VLOOKUP(B477,'[1]CDM Patients Data'!$B$1266:$O$3492,14,FALSE),"")</f>
        <v>0</v>
      </c>
      <c r="T477" s="164">
        <f>_xlfn.IFNA(VLOOKUP(B477,'[1]CDM Patients Data'!$B$1266:$N$5000,6,FALSE),"")</f>
        <v>0</v>
      </c>
      <c r="U477" s="164" t="s">
        <v>224</v>
      </c>
      <c r="V477" s="164" t="s">
        <v>299</v>
      </c>
      <c r="W477" s="164" t="s">
        <v>102</v>
      </c>
      <c r="X477" s="164" t="s">
        <v>131</v>
      </c>
      <c r="Y477" s="164"/>
      <c r="Z477" s="164"/>
      <c r="AA477" s="164"/>
      <c r="AB477" s="164"/>
      <c r="AC477" s="210"/>
      <c r="AD477" s="211"/>
      <c r="AE477" s="211"/>
      <c r="AF477" s="199"/>
      <c r="AG477" s="199"/>
      <c r="AH477" s="233" t="s">
        <v>589</v>
      </c>
      <c r="AI477" s="199"/>
      <c r="AJ477" s="199"/>
      <c r="AK477" s="218" t="s">
        <v>80</v>
      </c>
      <c r="AL477" s="220">
        <v>54456476</v>
      </c>
      <c r="AM477" s="218">
        <v>16.3369428</v>
      </c>
      <c r="AN477" s="218">
        <v>21.6</v>
      </c>
      <c r="AO477" s="218" t="s">
        <v>718</v>
      </c>
      <c r="AP477" s="218"/>
      <c r="AQ477" s="218"/>
      <c r="AR477" s="218"/>
      <c r="AS477" s="218"/>
      <c r="AT477" s="218"/>
      <c r="AU477" s="218"/>
      <c r="AV477" s="218"/>
      <c r="AW477" s="218"/>
      <c r="AX477" s="218"/>
      <c r="AY477" s="218"/>
      <c r="AZ477" s="218"/>
      <c r="BA477" s="218"/>
      <c r="BB477" s="218"/>
      <c r="BC477" s="218"/>
      <c r="BD477" s="218"/>
      <c r="BE477" s="218">
        <v>10.86</v>
      </c>
      <c r="BF477" s="218"/>
      <c r="BG477" s="218" t="str">
        <f t="shared" ref="BG477:BG479" si="142">IF(BE477&gt;15,"MSI-H",IF(BE477="","NA",IF(BE477&lt;15,"MSS")))</f>
        <v>MSS</v>
      </c>
      <c r="BH477" s="218"/>
      <c r="BI477" s="218"/>
      <c r="BJ477" s="222"/>
      <c r="BK477" s="199"/>
      <c r="BL477" s="218" t="s">
        <v>84</v>
      </c>
      <c r="BM477" s="218"/>
      <c r="BN477" s="218"/>
      <c r="BO477" s="218"/>
      <c r="BP477" s="218" t="s">
        <v>373</v>
      </c>
      <c r="BQ477" s="218"/>
      <c r="BR477" s="218"/>
      <c r="BS477" s="218"/>
      <c r="BT477" s="218"/>
      <c r="BU477" s="218"/>
      <c r="BV477" s="218"/>
      <c r="BW477" s="218"/>
      <c r="BX477" s="218"/>
      <c r="BY477" s="199"/>
      <c r="BZ477" s="228" t="s">
        <v>84</v>
      </c>
      <c r="CA477" s="228"/>
      <c r="CB477" s="229">
        <f t="shared" si="137"/>
        <v>0</v>
      </c>
      <c r="CC477" s="218"/>
      <c r="CD477" s="228"/>
      <c r="CE477" s="230"/>
      <c r="CF477" s="230"/>
      <c r="CG477" s="230"/>
      <c r="CH477" s="230"/>
      <c r="CI477" s="230"/>
      <c r="CJ477" s="230"/>
      <c r="CK477" s="230"/>
      <c r="CL477" s="230"/>
      <c r="CM477" s="230"/>
      <c r="CN477" s="218"/>
      <c r="CO477" s="199"/>
      <c r="CP477" s="230" t="s">
        <v>80</v>
      </c>
      <c r="CQ477" s="232">
        <v>44666362</v>
      </c>
      <c r="CR477" s="230">
        <f>CQ477*150/10^9</f>
        <v>6.6999543</v>
      </c>
      <c r="CS477" s="230">
        <v>25.23</v>
      </c>
      <c r="CT477" s="230" t="s">
        <v>604</v>
      </c>
      <c r="CU477" s="230"/>
      <c r="CV477" s="230"/>
      <c r="CW477" s="230"/>
    </row>
    <row r="478" ht="30" hidden="1" spans="1:101">
      <c r="A478" s="191">
        <v>1563</v>
      </c>
      <c r="B478" s="192" t="s">
        <v>1696</v>
      </c>
      <c r="C478" s="193" t="s">
        <v>1697</v>
      </c>
      <c r="D478" s="191" t="s">
        <v>71</v>
      </c>
      <c r="E478" s="199"/>
      <c r="F478" s="199"/>
      <c r="G478" s="199"/>
      <c r="H478" s="200"/>
      <c r="I478" s="204"/>
      <c r="J478" s="202"/>
      <c r="K478" s="202"/>
      <c r="L478" s="164" t="str">
        <f>_xlfn.IFNA(VLOOKUP(B478,'[1]CDM Patients Data'!$B$1266:$O$5000,7,FALSE),"")</f>
        <v>Prostate</v>
      </c>
      <c r="M478" s="164" t="str">
        <f>_xlfn.IFNA(VLOOKUP(B478,'[1]CDM Patients Data'!$B$1266:$O$5000,8,FALSE),"")</f>
        <v>Prostate gland</v>
      </c>
      <c r="N478" s="164" t="str">
        <f>_xlfn.IFNA(VLOOKUP(B478,'[1]CDM Patients Data'!$B$1266:$O$5000,9,FALSE),"")</f>
        <v>Rhabdomyosarcoma, NOS</v>
      </c>
      <c r="O478" s="164" t="str">
        <f>_xlfn.IFNA(VLOOKUP(B478,'[1]CDM Patients Data'!$B$1266:$O$3492,10,FALSE),"")</f>
        <v>Not a paired site</v>
      </c>
      <c r="P478" s="164">
        <f>_xlfn.IFNA(VLOOKUP(B478,'[1]CDM Patients Data'!$B$1266:$O$3492,11,FALSE),"")</f>
        <v>0</v>
      </c>
      <c r="Q478" s="164">
        <f>_xlfn.IFNA(VLOOKUP(B478,'[1]CDM Patients Data'!$B$1266:$O$3492,12,FALSE),"")</f>
        <v>0</v>
      </c>
      <c r="R478" s="164">
        <f>_xlfn.IFNA(VLOOKUP(B478,'[1]CDM Patients Data'!$B$1266:$O$3492,13,FALSE),"")</f>
        <v>0</v>
      </c>
      <c r="S478" s="164">
        <f>_xlfn.IFNA(VLOOKUP(B478,'[1]CDM Patients Data'!$B$1266:$O$3492,14,FALSE),"")</f>
        <v>0</v>
      </c>
      <c r="T478" s="164">
        <f>_xlfn.IFNA(VLOOKUP(B478,'[1]CDM Patients Data'!$B$1266:$N$5000,6,FALSE),"")</f>
        <v>0</v>
      </c>
      <c r="U478" s="164" t="s">
        <v>128</v>
      </c>
      <c r="V478" s="164" t="s">
        <v>129</v>
      </c>
      <c r="W478" s="164" t="s">
        <v>130</v>
      </c>
      <c r="X478" s="164" t="s">
        <v>1698</v>
      </c>
      <c r="Y478" s="164"/>
      <c r="Z478" s="164"/>
      <c r="AA478" s="164"/>
      <c r="AB478" s="164"/>
      <c r="AC478" s="210"/>
      <c r="AD478" s="211"/>
      <c r="AE478" s="211"/>
      <c r="AF478" s="199"/>
      <c r="AG478" s="199"/>
      <c r="AH478" s="233" t="s">
        <v>79</v>
      </c>
      <c r="AI478" s="199"/>
      <c r="AJ478" s="199"/>
      <c r="AK478" s="218" t="s">
        <v>80</v>
      </c>
      <c r="AL478" s="220">
        <v>60263336</v>
      </c>
      <c r="AM478" s="218">
        <v>18.0790008</v>
      </c>
      <c r="AN478" s="218">
        <v>105.5</v>
      </c>
      <c r="AO478" s="218" t="s">
        <v>103</v>
      </c>
      <c r="AP478" s="218"/>
      <c r="AQ478" s="218"/>
      <c r="AR478" s="218"/>
      <c r="AS478" s="218"/>
      <c r="AT478" s="218"/>
      <c r="AU478" s="218"/>
      <c r="AV478" s="218"/>
      <c r="AW478" s="218"/>
      <c r="AX478" s="218"/>
      <c r="AY478" s="218"/>
      <c r="AZ478" s="218"/>
      <c r="BA478" s="218"/>
      <c r="BB478" s="218"/>
      <c r="BC478" s="218"/>
      <c r="BD478" s="218">
        <v>19.76</v>
      </c>
      <c r="BE478" s="218">
        <v>10.54</v>
      </c>
      <c r="BF478" s="218" t="str">
        <f>IF(BD478&gt;15,"HIGH",IF(BD478="","NA",IF(BD478="CE-Awaited for standardization","UNDER_STANDARDIZATION",IF(BD478&lt;15,"LOW"))))</f>
        <v>HIGH</v>
      </c>
      <c r="BG478" s="218" t="str">
        <f t="shared" si="142"/>
        <v>MSS</v>
      </c>
      <c r="BH478" s="218"/>
      <c r="BI478" s="218"/>
      <c r="BJ478" s="222"/>
      <c r="BK478" s="199"/>
      <c r="BL478" s="218" t="s">
        <v>84</v>
      </c>
      <c r="BM478" s="218"/>
      <c r="BN478" s="218"/>
      <c r="BO478" s="218"/>
      <c r="BP478" s="218" t="s">
        <v>373</v>
      </c>
      <c r="BQ478" s="218"/>
      <c r="BR478" s="218"/>
      <c r="BS478" s="218"/>
      <c r="BT478" s="218"/>
      <c r="BU478" s="218"/>
      <c r="BV478" s="218"/>
      <c r="BW478" s="218"/>
      <c r="BX478" s="218"/>
      <c r="BY478" s="199"/>
      <c r="BZ478" s="228" t="s">
        <v>84</v>
      </c>
      <c r="CA478" s="228"/>
      <c r="CB478" s="229">
        <f t="shared" si="137"/>
        <v>0</v>
      </c>
      <c r="CC478" s="218"/>
      <c r="CD478" s="228"/>
      <c r="CE478" s="230"/>
      <c r="CF478" s="230"/>
      <c r="CG478" s="230"/>
      <c r="CH478" s="230"/>
      <c r="CI478" s="230"/>
      <c r="CJ478" s="230"/>
      <c r="CK478" s="230"/>
      <c r="CL478" s="230"/>
      <c r="CM478" s="230"/>
      <c r="CN478" s="218" t="s">
        <v>159</v>
      </c>
      <c r="CO478" s="199"/>
      <c r="CP478" s="230" t="s">
        <v>84</v>
      </c>
      <c r="CQ478" s="232"/>
      <c r="CR478" s="230"/>
      <c r="CS478" s="230"/>
      <c r="CT478" s="230"/>
      <c r="CU478" s="230"/>
      <c r="CV478" s="230"/>
      <c r="CW478" s="230"/>
    </row>
    <row r="479" ht="60" hidden="1" spans="1:101">
      <c r="A479" s="191">
        <v>1564</v>
      </c>
      <c r="B479" s="192" t="s">
        <v>1699</v>
      </c>
      <c r="C479" s="193" t="s">
        <v>1700</v>
      </c>
      <c r="D479" s="191" t="s">
        <v>71</v>
      </c>
      <c r="E479" s="199"/>
      <c r="F479" s="199"/>
      <c r="G479" s="199"/>
      <c r="H479" s="200"/>
      <c r="I479" s="204"/>
      <c r="J479" s="202"/>
      <c r="K479" s="202"/>
      <c r="L479" s="164" t="str">
        <f>_xlfn.IFNA(VLOOKUP(B479,'[1]CDM Patients Data'!$B$1266:$O$5000,7,FALSE),"")</f>
        <v>Breast</v>
      </c>
      <c r="M479" s="164" t="str">
        <f>_xlfn.IFNA(VLOOKUP(B479,'[1]CDM Patients Data'!$B$1266:$O$5000,8,FALSE),"")</f>
        <v>Breast NOS</v>
      </c>
      <c r="N479" s="164" t="str">
        <f>_xlfn.IFNA(VLOOKUP(B479,'[1]CDM Patients Data'!$B$1266:$O$5000,9,FALSE),"")</f>
        <v>Invasive carcinoma of no special type</v>
      </c>
      <c r="O479" s="164" t="str">
        <f>_xlfn.IFNA(VLOOKUP(B479,'[1]CDM Patients Data'!$B$1266:$O$3492,10,FALSE),"")</f>
        <v>Right</v>
      </c>
      <c r="P479" s="164">
        <f>_xlfn.IFNA(VLOOKUP(B479,'[1]CDM Patients Data'!$B$1266:$O$3492,11,FALSE),"")</f>
        <v>0</v>
      </c>
      <c r="Q479" s="164">
        <f>_xlfn.IFNA(VLOOKUP(B479,'[1]CDM Patients Data'!$B$1266:$O$3492,12,FALSE),"")</f>
        <v>0</v>
      </c>
      <c r="R479" s="164">
        <f>_xlfn.IFNA(VLOOKUP(B479,'[1]CDM Patients Data'!$B$1266:$O$3492,13,FALSE),"")</f>
        <v>0</v>
      </c>
      <c r="S479" s="164">
        <f>_xlfn.IFNA(VLOOKUP(B479,'[1]CDM Patients Data'!$B$1266:$O$3492,14,FALSE),"")</f>
        <v>0</v>
      </c>
      <c r="T479" s="164">
        <f>_xlfn.IFNA(VLOOKUP(B479,'[1]CDM Patients Data'!$B$1266:$N$5000,6,FALSE),"")</f>
        <v>0</v>
      </c>
      <c r="U479" s="164" t="s">
        <v>90</v>
      </c>
      <c r="V479" s="164" t="s">
        <v>91</v>
      </c>
      <c r="W479" s="164" t="s">
        <v>102</v>
      </c>
      <c r="X479" s="164" t="s">
        <v>93</v>
      </c>
      <c r="Y479" s="164"/>
      <c r="Z479" s="164"/>
      <c r="AA479" s="164"/>
      <c r="AB479" s="164"/>
      <c r="AC479" s="210"/>
      <c r="AD479" s="211"/>
      <c r="AE479" s="211"/>
      <c r="AF479" s="199"/>
      <c r="AG479" s="199"/>
      <c r="AH479" s="233" t="s">
        <v>79</v>
      </c>
      <c r="AI479" s="199"/>
      <c r="AJ479" s="199"/>
      <c r="AK479" s="218" t="s">
        <v>80</v>
      </c>
      <c r="AL479" s="220">
        <v>42594904</v>
      </c>
      <c r="AM479" s="218">
        <v>12.7784712</v>
      </c>
      <c r="AN479" s="218">
        <v>135.9</v>
      </c>
      <c r="AO479" s="218" t="s">
        <v>103</v>
      </c>
      <c r="AP479" s="218"/>
      <c r="AQ479" s="218"/>
      <c r="AR479" s="218"/>
      <c r="AS479" s="218"/>
      <c r="AT479" s="218"/>
      <c r="AU479" s="218"/>
      <c r="AV479" s="218"/>
      <c r="AW479" s="218"/>
      <c r="AX479" s="218"/>
      <c r="AY479" s="218" t="s">
        <v>429</v>
      </c>
      <c r="AZ479" s="218"/>
      <c r="BA479" s="218"/>
      <c r="BB479" s="218"/>
      <c r="BC479" s="218"/>
      <c r="BD479" s="218">
        <v>11.42</v>
      </c>
      <c r="BE479" s="218">
        <v>10.15</v>
      </c>
      <c r="BF479" s="218" t="str">
        <f>IF(BD479&gt;15,"HIGH",IF(BD479="","NA",IF(BD479="CE-Awaited for standardization","UNDER_STANDARDIZATION",IF(BD479&lt;15,"LOW"))))</f>
        <v>LOW</v>
      </c>
      <c r="BG479" s="218" t="str">
        <f t="shared" si="142"/>
        <v>MSS</v>
      </c>
      <c r="BH479" s="218"/>
      <c r="BI479" s="218"/>
      <c r="BJ479" s="222"/>
      <c r="BK479" s="199"/>
      <c r="BL479" s="218" t="s">
        <v>84</v>
      </c>
      <c r="BM479" s="218"/>
      <c r="BN479" s="218"/>
      <c r="BO479" s="218"/>
      <c r="BP479" s="218" t="s">
        <v>373</v>
      </c>
      <c r="BQ479" s="218"/>
      <c r="BR479" s="218"/>
      <c r="BS479" s="218"/>
      <c r="BT479" s="218"/>
      <c r="BU479" s="218"/>
      <c r="BV479" s="218"/>
      <c r="BW479" s="218"/>
      <c r="BX479" s="218"/>
      <c r="BY479" s="199"/>
      <c r="BZ479" s="228" t="s">
        <v>84</v>
      </c>
      <c r="CA479" s="228"/>
      <c r="CB479" s="229">
        <f t="shared" si="137"/>
        <v>0</v>
      </c>
      <c r="CC479" s="218"/>
      <c r="CD479" s="228"/>
      <c r="CE479" s="230"/>
      <c r="CF479" s="230"/>
      <c r="CG479" s="230"/>
      <c r="CH479" s="230"/>
      <c r="CI479" s="230"/>
      <c r="CJ479" s="230"/>
      <c r="CK479" s="230"/>
      <c r="CL479" s="230"/>
      <c r="CM479" s="230"/>
      <c r="CN479" s="218" t="s">
        <v>159</v>
      </c>
      <c r="CO479" s="199"/>
      <c r="CP479" s="230" t="s">
        <v>84</v>
      </c>
      <c r="CQ479" s="232"/>
      <c r="CR479" s="230"/>
      <c r="CS479" s="230"/>
      <c r="CT479" s="230"/>
      <c r="CU479" s="230"/>
      <c r="CV479" s="230"/>
      <c r="CW479" s="230"/>
    </row>
    <row r="480" ht="45" spans="1:101">
      <c r="A480" s="191">
        <v>1565</v>
      </c>
      <c r="B480" s="192" t="s">
        <v>1701</v>
      </c>
      <c r="C480" s="193" t="s">
        <v>1702</v>
      </c>
      <c r="D480" s="191" t="s">
        <v>88</v>
      </c>
      <c r="E480" s="199"/>
      <c r="F480" s="199"/>
      <c r="G480" s="199"/>
      <c r="H480" s="200"/>
      <c r="I480" s="204"/>
      <c r="J480" s="202"/>
      <c r="K480" s="202"/>
      <c r="L480" s="164" t="str">
        <f>_xlfn.IFNA(VLOOKUP(B480,'[1]CDM Patients Data'!$B$1266:$O$5000,7,FALSE),"")</f>
        <v>Breast</v>
      </c>
      <c r="M480" s="164" t="str">
        <f>_xlfn.IFNA(VLOOKUP(B480,'[1]CDM Patients Data'!$B$1266:$O$5000,8,FALSE),"")</f>
        <v>Upper outer quadrant of breast</v>
      </c>
      <c r="N480" s="164" t="str">
        <f>_xlfn.IFNA(VLOOKUP(B480,'[1]CDM Patients Data'!$B$1266:$O$5000,9,FALSE),"")</f>
        <v>Infiltrating ductular carcinoma</v>
      </c>
      <c r="O480" s="164" t="str">
        <f>_xlfn.IFNA(VLOOKUP(B480,'[1]CDM Patients Data'!$B$1266:$O$3492,10,FALSE),"")</f>
        <v>Left</v>
      </c>
      <c r="P480" s="164">
        <f>_xlfn.IFNA(VLOOKUP(B480,'[1]CDM Patients Data'!$B$1266:$O$3492,11,FALSE),"")</f>
        <v>0</v>
      </c>
      <c r="Q480" s="164">
        <f>_xlfn.IFNA(VLOOKUP(B480,'[1]CDM Patients Data'!$B$1266:$O$3492,12,FALSE),"")</f>
        <v>0</v>
      </c>
      <c r="R480" s="164">
        <f>_xlfn.IFNA(VLOOKUP(B480,'[1]CDM Patients Data'!$B$1266:$O$3492,13,FALSE),"")</f>
        <v>0</v>
      </c>
      <c r="S480" s="164">
        <f>_xlfn.IFNA(VLOOKUP(B480,'[1]CDM Patients Data'!$B$1266:$O$3492,14,FALSE),"")</f>
        <v>0</v>
      </c>
      <c r="T480" s="164">
        <f>_xlfn.IFNA(VLOOKUP(B480,'[1]CDM Patients Data'!$B$1266:$N$5000,6,FALSE),"")</f>
        <v>0</v>
      </c>
      <c r="U480" s="164" t="s">
        <v>90</v>
      </c>
      <c r="V480" s="164" t="s">
        <v>207</v>
      </c>
      <c r="W480" s="164" t="s">
        <v>92</v>
      </c>
      <c r="X480" s="164" t="s">
        <v>201</v>
      </c>
      <c r="Y480" s="164"/>
      <c r="Z480" s="164"/>
      <c r="AA480" s="164"/>
      <c r="AB480" s="164"/>
      <c r="AC480" s="210"/>
      <c r="AD480" s="211"/>
      <c r="AE480" s="211"/>
      <c r="AF480" s="199"/>
      <c r="AG480" s="199"/>
      <c r="AH480" s="215"/>
      <c r="AI480" s="199"/>
      <c r="AJ480" s="199"/>
      <c r="AK480" s="218" t="s">
        <v>84</v>
      </c>
      <c r="AL480" s="220"/>
      <c r="AM480" s="218"/>
      <c r="AN480" s="218"/>
      <c r="AO480" s="218" t="s">
        <v>76</v>
      </c>
      <c r="AP480" s="218"/>
      <c r="AQ480" s="218"/>
      <c r="AR480" s="218"/>
      <c r="AS480" s="218"/>
      <c r="AT480" s="218"/>
      <c r="AU480" s="218"/>
      <c r="AV480" s="218"/>
      <c r="AW480" s="218"/>
      <c r="AX480" s="218"/>
      <c r="AY480" s="218"/>
      <c r="AZ480" s="218"/>
      <c r="BA480" s="218"/>
      <c r="BB480" s="218"/>
      <c r="BC480" s="218"/>
      <c r="BD480" s="218"/>
      <c r="BE480" s="218"/>
      <c r="BF480" s="218"/>
      <c r="BG480" s="218"/>
      <c r="BH480" s="218"/>
      <c r="BI480" s="218"/>
      <c r="BJ480" s="222" t="s">
        <v>589</v>
      </c>
      <c r="BK480" s="199"/>
      <c r="BL480" s="218" t="s">
        <v>80</v>
      </c>
      <c r="BM480" s="218">
        <v>6573038</v>
      </c>
      <c r="BN480" s="218">
        <v>1.9719114</v>
      </c>
      <c r="BO480" s="218">
        <v>18.5</v>
      </c>
      <c r="BP480" s="218" t="s">
        <v>103</v>
      </c>
      <c r="BQ480" s="218"/>
      <c r="BR480" s="218"/>
      <c r="BS480" s="218"/>
      <c r="BT480" s="218"/>
      <c r="BU480" s="218"/>
      <c r="BV480" s="218"/>
      <c r="BW480" s="218"/>
      <c r="BX480" s="218"/>
      <c r="BY480" s="199"/>
      <c r="BZ480" s="228" t="s">
        <v>84</v>
      </c>
      <c r="CA480" s="228"/>
      <c r="CB480" s="229">
        <f t="shared" si="137"/>
        <v>0</v>
      </c>
      <c r="CC480" s="218"/>
      <c r="CD480" s="228"/>
      <c r="CE480" s="230"/>
      <c r="CF480" s="230"/>
      <c r="CG480" s="230"/>
      <c r="CH480" s="230"/>
      <c r="CI480" s="230"/>
      <c r="CJ480" s="230"/>
      <c r="CK480" s="230"/>
      <c r="CL480" s="230"/>
      <c r="CM480" s="230"/>
      <c r="CN480" s="218"/>
      <c r="CO480" s="199"/>
      <c r="CP480" s="230" t="s">
        <v>84</v>
      </c>
      <c r="CQ480" s="232"/>
      <c r="CR480" s="230"/>
      <c r="CS480" s="230"/>
      <c r="CT480" s="230"/>
      <c r="CU480" s="230"/>
      <c r="CV480" s="230"/>
      <c r="CW480" s="230"/>
    </row>
    <row r="481" ht="30" spans="1:101">
      <c r="A481" s="191">
        <v>1567</v>
      </c>
      <c r="B481" s="192" t="s">
        <v>1703</v>
      </c>
      <c r="C481" s="193" t="s">
        <v>1704</v>
      </c>
      <c r="D481" s="191" t="s">
        <v>99</v>
      </c>
      <c r="E481" s="199"/>
      <c r="F481" s="199"/>
      <c r="G481" s="199"/>
      <c r="H481" s="200"/>
      <c r="I481" s="204"/>
      <c r="J481" s="202"/>
      <c r="K481" s="202"/>
      <c r="L481" s="164" t="str">
        <f>_xlfn.IFNA(VLOOKUP(B481,'[1]CDM Patients Data'!$B$1266:$O$5000,7,FALSE),"")</f>
        <v>Non-Cancer</v>
      </c>
      <c r="M481" s="164" t="str">
        <f>_xlfn.IFNA(VLOOKUP(B481,'[1]CDM Patients Data'!$B$1266:$O$5000,8,FALSE),"")</f>
        <v>Non-Cancer</v>
      </c>
      <c r="N481" s="164" t="str">
        <f>_xlfn.IFNA(VLOOKUP(B481,'[1]CDM Patients Data'!$B$1266:$O$5000,9,FALSE),"")</f>
        <v>Non-Cancer</v>
      </c>
      <c r="O481" s="164" t="str">
        <f>_xlfn.IFNA(VLOOKUP(B481,'[1]CDM Patients Data'!$B$1266:$O$3492,10,FALSE),"")</f>
        <v>Non-Cancer</v>
      </c>
      <c r="P481" s="164">
        <f>_xlfn.IFNA(VLOOKUP(B481,'[1]CDM Patients Data'!$B$1266:$O$3492,11,FALSE),"")</f>
        <v>0</v>
      </c>
      <c r="Q481" s="164">
        <f>_xlfn.IFNA(VLOOKUP(B481,'[1]CDM Patients Data'!$B$1266:$O$3492,12,FALSE),"")</f>
        <v>0</v>
      </c>
      <c r="R481" s="164">
        <f>_xlfn.IFNA(VLOOKUP(B481,'[1]CDM Patients Data'!$B$1266:$O$3492,13,FALSE),"")</f>
        <v>0</v>
      </c>
      <c r="S481" s="164">
        <f>_xlfn.IFNA(VLOOKUP(B481,'[1]CDM Patients Data'!$B$1266:$O$3492,14,FALSE),"")</f>
        <v>0</v>
      </c>
      <c r="T481" s="164">
        <f>_xlfn.IFNA(VLOOKUP(B481,'[1]CDM Patients Data'!$B$1266:$N$5000,6,FALSE),"")</f>
        <v>0</v>
      </c>
      <c r="U481" s="164" t="s">
        <v>142</v>
      </c>
      <c r="V481" s="164" t="s">
        <v>142</v>
      </c>
      <c r="W481" s="164" t="s">
        <v>142</v>
      </c>
      <c r="X481" s="164" t="s">
        <v>142</v>
      </c>
      <c r="Y481" s="164"/>
      <c r="Z481" s="164"/>
      <c r="AA481" s="164"/>
      <c r="AB481" s="164"/>
      <c r="AC481" s="210"/>
      <c r="AD481" s="211"/>
      <c r="AE481" s="211"/>
      <c r="AF481" s="199"/>
      <c r="AG481" s="199"/>
      <c r="AH481" s="215"/>
      <c r="AI481" s="199"/>
      <c r="AJ481" s="199"/>
      <c r="AK481" s="218" t="s">
        <v>84</v>
      </c>
      <c r="AL481" s="220"/>
      <c r="AM481" s="218"/>
      <c r="AN481" s="218"/>
      <c r="AO481" s="218" t="s">
        <v>76</v>
      </c>
      <c r="AP481" s="218"/>
      <c r="AQ481" s="218"/>
      <c r="AR481" s="218"/>
      <c r="AS481" s="218"/>
      <c r="AT481" s="218"/>
      <c r="AU481" s="218"/>
      <c r="AV481" s="218"/>
      <c r="AW481" s="218"/>
      <c r="AX481" s="218"/>
      <c r="AY481" s="218"/>
      <c r="AZ481" s="218"/>
      <c r="BA481" s="218"/>
      <c r="BB481" s="218"/>
      <c r="BC481" s="218"/>
      <c r="BD481" s="218"/>
      <c r="BE481" s="218"/>
      <c r="BF481" s="218"/>
      <c r="BG481" s="218"/>
      <c r="BH481" s="218"/>
      <c r="BI481" s="218"/>
      <c r="BJ481" s="222" t="s">
        <v>589</v>
      </c>
      <c r="BK481" s="199"/>
      <c r="BL481" s="218" t="s">
        <v>80</v>
      </c>
      <c r="BM481" s="218">
        <v>6572229</v>
      </c>
      <c r="BN481" s="218">
        <v>1.9716687</v>
      </c>
      <c r="BO481" s="218">
        <v>22.6</v>
      </c>
      <c r="BP481" s="218" t="s">
        <v>103</v>
      </c>
      <c r="BQ481" s="218"/>
      <c r="BR481" s="218"/>
      <c r="BS481" s="218"/>
      <c r="BT481" s="218"/>
      <c r="BU481" s="218"/>
      <c r="BV481" s="218"/>
      <c r="BW481" s="218"/>
      <c r="BX481" s="218"/>
      <c r="BY481" s="199"/>
      <c r="BZ481" s="228" t="s">
        <v>84</v>
      </c>
      <c r="CA481" s="228"/>
      <c r="CB481" s="229">
        <f t="shared" si="137"/>
        <v>0</v>
      </c>
      <c r="CC481" s="218"/>
      <c r="CD481" s="228"/>
      <c r="CE481" s="230"/>
      <c r="CF481" s="230"/>
      <c r="CG481" s="230"/>
      <c r="CH481" s="230"/>
      <c r="CI481" s="230"/>
      <c r="CJ481" s="230"/>
      <c r="CK481" s="230"/>
      <c r="CL481" s="230"/>
      <c r="CM481" s="230"/>
      <c r="CN481" s="218"/>
      <c r="CO481" s="199"/>
      <c r="CP481" s="230" t="s">
        <v>84</v>
      </c>
      <c r="CQ481" s="232"/>
      <c r="CR481" s="230"/>
      <c r="CS481" s="230"/>
      <c r="CT481" s="230"/>
      <c r="CU481" s="230"/>
      <c r="CV481" s="230"/>
      <c r="CW481" s="230"/>
    </row>
    <row r="482" ht="60" hidden="1" spans="1:101">
      <c r="A482" s="191">
        <v>1568</v>
      </c>
      <c r="B482" s="192" t="s">
        <v>1705</v>
      </c>
      <c r="C482" s="193" t="s">
        <v>1706</v>
      </c>
      <c r="D482" s="191" t="s">
        <v>71</v>
      </c>
      <c r="E482" s="199"/>
      <c r="F482" s="199"/>
      <c r="G482" s="199"/>
      <c r="H482" s="200"/>
      <c r="I482" s="204"/>
      <c r="J482" s="202"/>
      <c r="K482" s="202"/>
      <c r="L482" s="164" t="str">
        <f>_xlfn.IFNA(VLOOKUP(B482,'[1]CDM Patients Data'!$B$1266:$O$5000,7,FALSE),"")</f>
        <v>Breast</v>
      </c>
      <c r="M482" s="164" t="str">
        <f>_xlfn.IFNA(VLOOKUP(B482,'[1]CDM Patients Data'!$B$1266:$O$5000,8,FALSE),"")</f>
        <v>Upper outer quadrant of breast</v>
      </c>
      <c r="N482" s="164" t="str">
        <f>_xlfn.IFNA(VLOOKUP(B482,'[1]CDM Patients Data'!$B$1266:$O$5000,9,FALSE),"")</f>
        <v>Invasive carcinoma of no special type</v>
      </c>
      <c r="O482" s="164" t="str">
        <f>_xlfn.IFNA(VLOOKUP(B482,'[1]CDM Patients Data'!$B$1266:$O$3492,10,FALSE),"")</f>
        <v>Right</v>
      </c>
      <c r="P482" s="164">
        <f>_xlfn.IFNA(VLOOKUP(B482,'[1]CDM Patients Data'!$B$1266:$O$3492,11,FALSE),"")</f>
        <v>0</v>
      </c>
      <c r="Q482" s="164">
        <f>_xlfn.IFNA(VLOOKUP(B482,'[1]CDM Patients Data'!$B$1266:$O$3492,12,FALSE),"")</f>
        <v>0</v>
      </c>
      <c r="R482" s="164">
        <f>_xlfn.IFNA(VLOOKUP(B482,'[1]CDM Patients Data'!$B$1266:$O$3492,13,FALSE),"")</f>
        <v>0</v>
      </c>
      <c r="S482" s="164">
        <f>_xlfn.IFNA(VLOOKUP(B482,'[1]CDM Patients Data'!$B$1266:$O$3492,14,FALSE),"")</f>
        <v>0</v>
      </c>
      <c r="T482" s="164">
        <f>_xlfn.IFNA(VLOOKUP(B482,'[1]CDM Patients Data'!$B$1266:$N$5000,6,FALSE),"")</f>
        <v>0</v>
      </c>
      <c r="U482" s="164" t="s">
        <v>90</v>
      </c>
      <c r="V482" s="164" t="s">
        <v>207</v>
      </c>
      <c r="W482" s="164" t="s">
        <v>102</v>
      </c>
      <c r="X482" s="164" t="s">
        <v>93</v>
      </c>
      <c r="Y482" s="164"/>
      <c r="Z482" s="164"/>
      <c r="AA482" s="164"/>
      <c r="AB482" s="164"/>
      <c r="AC482" s="210"/>
      <c r="AD482" s="211"/>
      <c r="AE482" s="211"/>
      <c r="AF482" s="199"/>
      <c r="AG482" s="199"/>
      <c r="AH482" s="215"/>
      <c r="AI482" s="199"/>
      <c r="AJ482" s="199"/>
      <c r="AK482" s="218" t="s">
        <v>84</v>
      </c>
      <c r="AL482" s="220"/>
      <c r="AM482" s="218"/>
      <c r="AN482" s="218"/>
      <c r="AO482" s="218" t="s">
        <v>76</v>
      </c>
      <c r="AP482" s="218"/>
      <c r="AQ482" s="218"/>
      <c r="AR482" s="218"/>
      <c r="AS482" s="218"/>
      <c r="AT482" s="218"/>
      <c r="AU482" s="218"/>
      <c r="AV482" s="218"/>
      <c r="AW482" s="218"/>
      <c r="AX482" s="218"/>
      <c r="AY482" s="218"/>
      <c r="AZ482" s="218"/>
      <c r="BA482" s="218"/>
      <c r="BB482" s="218"/>
      <c r="BC482" s="218"/>
      <c r="BD482" s="218"/>
      <c r="BE482" s="218"/>
      <c r="BF482" s="218"/>
      <c r="BG482" s="218"/>
      <c r="BH482" s="218"/>
      <c r="BI482" s="218"/>
      <c r="BJ482" s="222"/>
      <c r="BK482" s="199"/>
      <c r="BL482" s="218" t="s">
        <v>84</v>
      </c>
      <c r="BM482" s="218"/>
      <c r="BN482" s="218"/>
      <c r="BO482" s="218"/>
      <c r="BP482" s="218" t="s">
        <v>373</v>
      </c>
      <c r="BQ482" s="218"/>
      <c r="BR482" s="218"/>
      <c r="BS482" s="218"/>
      <c r="BT482" s="218"/>
      <c r="BU482" s="218"/>
      <c r="BV482" s="218"/>
      <c r="BW482" s="218"/>
      <c r="BX482" s="218"/>
      <c r="BY482" s="199"/>
      <c r="BZ482" s="228" t="s">
        <v>84</v>
      </c>
      <c r="CA482" s="228"/>
      <c r="CB482" s="229">
        <f t="shared" si="137"/>
        <v>0</v>
      </c>
      <c r="CC482" s="218"/>
      <c r="CD482" s="228"/>
      <c r="CE482" s="230"/>
      <c r="CF482" s="230"/>
      <c r="CG482" s="230"/>
      <c r="CH482" s="230"/>
      <c r="CI482" s="230"/>
      <c r="CJ482" s="230"/>
      <c r="CK482" s="230"/>
      <c r="CL482" s="230"/>
      <c r="CM482" s="230"/>
      <c r="CN482" s="218" t="s">
        <v>159</v>
      </c>
      <c r="CO482" s="199"/>
      <c r="CP482" s="230" t="s">
        <v>84</v>
      </c>
      <c r="CQ482" s="232"/>
      <c r="CR482" s="230"/>
      <c r="CS482" s="230"/>
      <c r="CT482" s="230"/>
      <c r="CU482" s="230"/>
      <c r="CV482" s="230"/>
      <c r="CW482" s="230"/>
    </row>
    <row r="483" ht="60" hidden="1" spans="1:101">
      <c r="A483" s="191">
        <v>1569</v>
      </c>
      <c r="B483" s="192" t="s">
        <v>1707</v>
      </c>
      <c r="C483" s="193" t="s">
        <v>1708</v>
      </c>
      <c r="D483" s="191" t="s">
        <v>111</v>
      </c>
      <c r="E483" s="199"/>
      <c r="F483" s="199"/>
      <c r="G483" s="199"/>
      <c r="H483" s="200"/>
      <c r="I483" s="204"/>
      <c r="J483" s="202"/>
      <c r="K483" s="202"/>
      <c r="L483" s="164" t="str">
        <f>_xlfn.IFNA(VLOOKUP(B483,'[1]CDM Patients Data'!$B$1266:$O$5000,7,FALSE),"")</f>
        <v>Pyriform sinus</v>
      </c>
      <c r="M483" s="164" t="str">
        <f>_xlfn.IFNA(VLOOKUP(B483,'[1]CDM Patients Data'!$B$1266:$O$5000,8,FALSE),"")</f>
        <v>Pyriform sinus</v>
      </c>
      <c r="N483" s="164" t="str">
        <f>_xlfn.IFNA(VLOOKUP(B483,'[1]CDM Patients Data'!$B$1266:$O$5000,9,FALSE),"")</f>
        <v>Squamous cell carcinoma, NOS</v>
      </c>
      <c r="O483" s="164" t="str">
        <f>_xlfn.IFNA(VLOOKUP(B483,'[1]CDM Patients Data'!$B$1266:$O$3492,10,FALSE),"")</f>
        <v>Right</v>
      </c>
      <c r="P483" s="164">
        <f>_xlfn.IFNA(VLOOKUP(B483,'[1]CDM Patients Data'!$B$1266:$O$3492,11,FALSE),"")</f>
        <v>0</v>
      </c>
      <c r="Q483" s="164">
        <f>_xlfn.IFNA(VLOOKUP(B483,'[1]CDM Patients Data'!$B$1266:$O$3492,12,FALSE),"")</f>
        <v>0</v>
      </c>
      <c r="R483" s="164">
        <f>_xlfn.IFNA(VLOOKUP(B483,'[1]CDM Patients Data'!$B$1266:$O$3492,13,FALSE),"")</f>
        <v>0</v>
      </c>
      <c r="S483" s="164">
        <f>_xlfn.IFNA(VLOOKUP(B483,'[1]CDM Patients Data'!$B$1266:$O$3492,14,FALSE),"")</f>
        <v>0</v>
      </c>
      <c r="T483" s="164">
        <f>_xlfn.IFNA(VLOOKUP(B483,'[1]CDM Patients Data'!$B$1266:$N$5000,6,FALSE),"")</f>
        <v>0</v>
      </c>
      <c r="U483" s="164" t="s">
        <v>1709</v>
      </c>
      <c r="V483" s="164" t="s">
        <v>1709</v>
      </c>
      <c r="W483" s="164" t="s">
        <v>102</v>
      </c>
      <c r="X483" s="164" t="s">
        <v>139</v>
      </c>
      <c r="Y483" s="164"/>
      <c r="Z483" s="164"/>
      <c r="AA483" s="164"/>
      <c r="AB483" s="164"/>
      <c r="AC483" s="210"/>
      <c r="AD483" s="211"/>
      <c r="AE483" s="211"/>
      <c r="AF483" s="199"/>
      <c r="AG483" s="199"/>
      <c r="AH483" s="215"/>
      <c r="AI483" s="199"/>
      <c r="AJ483" s="199"/>
      <c r="AK483" s="218" t="s">
        <v>84</v>
      </c>
      <c r="AL483" s="220"/>
      <c r="AM483" s="218"/>
      <c r="AN483" s="218"/>
      <c r="AO483" s="218" t="s">
        <v>76</v>
      </c>
      <c r="AP483" s="218"/>
      <c r="AQ483" s="218"/>
      <c r="AR483" s="218"/>
      <c r="AS483" s="218"/>
      <c r="AT483" s="218"/>
      <c r="AU483" s="218"/>
      <c r="AV483" s="218"/>
      <c r="AW483" s="218"/>
      <c r="AX483" s="218"/>
      <c r="AY483" s="218"/>
      <c r="AZ483" s="218"/>
      <c r="BA483" s="218"/>
      <c r="BB483" s="218"/>
      <c r="BC483" s="218"/>
      <c r="BD483" s="218"/>
      <c r="BE483" s="218"/>
      <c r="BF483" s="218"/>
      <c r="BG483" s="218"/>
      <c r="BH483" s="218"/>
      <c r="BI483" s="218"/>
      <c r="BJ483" s="222"/>
      <c r="BK483" s="199"/>
      <c r="BL483" s="218" t="s">
        <v>84</v>
      </c>
      <c r="BM483" s="218"/>
      <c r="BN483" s="218"/>
      <c r="BO483" s="218"/>
      <c r="BP483" s="218" t="s">
        <v>373</v>
      </c>
      <c r="BQ483" s="218"/>
      <c r="BR483" s="218"/>
      <c r="BS483" s="218"/>
      <c r="BT483" s="218"/>
      <c r="BU483" s="218"/>
      <c r="BV483" s="218"/>
      <c r="BW483" s="218"/>
      <c r="BX483" s="218"/>
      <c r="BY483" s="199"/>
      <c r="BZ483" s="228" t="s">
        <v>84</v>
      </c>
      <c r="CA483" s="228"/>
      <c r="CB483" s="229">
        <f t="shared" si="137"/>
        <v>0</v>
      </c>
      <c r="CC483" s="218"/>
      <c r="CD483" s="228"/>
      <c r="CE483" s="230"/>
      <c r="CF483" s="230"/>
      <c r="CG483" s="230"/>
      <c r="CH483" s="230"/>
      <c r="CI483" s="230"/>
      <c r="CJ483" s="230"/>
      <c r="CK483" s="230"/>
      <c r="CL483" s="230"/>
      <c r="CM483" s="230"/>
      <c r="CN483" s="218"/>
      <c r="CO483" s="199"/>
      <c r="CP483" s="230" t="s">
        <v>84</v>
      </c>
      <c r="CQ483" s="232"/>
      <c r="CR483" s="230"/>
      <c r="CS483" s="230"/>
      <c r="CT483" s="230"/>
      <c r="CU483" s="230"/>
      <c r="CV483" s="230"/>
      <c r="CW483" s="230" t="s">
        <v>153</v>
      </c>
    </row>
    <row r="484" ht="45" hidden="1" spans="1:101">
      <c r="A484" s="191">
        <v>1570</v>
      </c>
      <c r="B484" s="192" t="s">
        <v>1710</v>
      </c>
      <c r="C484" s="193" t="s">
        <v>1711</v>
      </c>
      <c r="D484" s="191" t="s">
        <v>71</v>
      </c>
      <c r="E484" s="199"/>
      <c r="F484" s="199"/>
      <c r="G484" s="199"/>
      <c r="H484" s="200"/>
      <c r="I484" s="204"/>
      <c r="J484" s="202"/>
      <c r="K484" s="202"/>
      <c r="L484" s="164" t="str">
        <f>_xlfn.IFNA(VLOOKUP(B484,'[1]CDM Patients Data'!$B$1266:$O$5000,7,FALSE),"")</f>
        <v>Pancreas</v>
      </c>
      <c r="M484" s="164" t="str">
        <f>_xlfn.IFNA(VLOOKUP(B484,'[1]CDM Patients Data'!$B$1266:$O$5000,8,FALSE),"")</f>
        <v>Overlapping lesion of pancreas</v>
      </c>
      <c r="N484" s="164" t="str">
        <f>_xlfn.IFNA(VLOOKUP(B484,'[1]CDM Patients Data'!$B$1266:$O$5000,9,FALSE),"")</f>
        <v>Adenocarcinoma, NOS</v>
      </c>
      <c r="O484" s="164" t="str">
        <f>_xlfn.IFNA(VLOOKUP(B484,'[1]CDM Patients Data'!$B$1266:$O$3492,10,FALSE),"")</f>
        <v>Not a paired site</v>
      </c>
      <c r="P484" s="164">
        <f>_xlfn.IFNA(VLOOKUP(B484,'[1]CDM Patients Data'!$B$1266:$O$3492,11,FALSE),"")</f>
        <v>0</v>
      </c>
      <c r="Q484" s="164">
        <f>_xlfn.IFNA(VLOOKUP(B484,'[1]CDM Patients Data'!$B$1266:$O$3492,12,FALSE),"")</f>
        <v>0</v>
      </c>
      <c r="R484" s="164">
        <f>_xlfn.IFNA(VLOOKUP(B484,'[1]CDM Patients Data'!$B$1266:$O$3492,13,FALSE),"")</f>
        <v>0</v>
      </c>
      <c r="S484" s="164">
        <f>_xlfn.IFNA(VLOOKUP(B484,'[1]CDM Patients Data'!$B$1266:$O$3492,14,FALSE),"")</f>
        <v>0</v>
      </c>
      <c r="T484" s="164">
        <f>_xlfn.IFNA(VLOOKUP(B484,'[1]CDM Patients Data'!$B$1266:$N$5000,6,FALSE),"")</f>
        <v>0</v>
      </c>
      <c r="U484" s="164" t="s">
        <v>256</v>
      </c>
      <c r="V484" s="164" t="s">
        <v>752</v>
      </c>
      <c r="W484" s="164" t="s">
        <v>130</v>
      </c>
      <c r="X484" s="164" t="s">
        <v>131</v>
      </c>
      <c r="Y484" s="164"/>
      <c r="Z484" s="164"/>
      <c r="AA484" s="164"/>
      <c r="AB484" s="164"/>
      <c r="AC484" s="210"/>
      <c r="AD484" s="211"/>
      <c r="AE484" s="211"/>
      <c r="AF484" s="199"/>
      <c r="AG484" s="199"/>
      <c r="AH484" s="215"/>
      <c r="AI484" s="199"/>
      <c r="AJ484" s="199"/>
      <c r="AK484" s="218" t="s">
        <v>84</v>
      </c>
      <c r="AL484" s="220"/>
      <c r="AM484" s="218"/>
      <c r="AN484" s="218"/>
      <c r="AO484" s="218" t="s">
        <v>76</v>
      </c>
      <c r="AP484" s="218"/>
      <c r="AQ484" s="218"/>
      <c r="AR484" s="218"/>
      <c r="AS484" s="218"/>
      <c r="AT484" s="218"/>
      <c r="AU484" s="218"/>
      <c r="AV484" s="218"/>
      <c r="AW484" s="218"/>
      <c r="AX484" s="218"/>
      <c r="AY484" s="218"/>
      <c r="AZ484" s="218"/>
      <c r="BA484" s="218"/>
      <c r="BB484" s="218"/>
      <c r="BC484" s="218"/>
      <c r="BD484" s="218"/>
      <c r="BE484" s="218"/>
      <c r="BF484" s="218"/>
      <c r="BG484" s="218"/>
      <c r="BH484" s="218"/>
      <c r="BI484" s="218"/>
      <c r="BJ484" s="222"/>
      <c r="BK484" s="199"/>
      <c r="BL484" s="218" t="s">
        <v>84</v>
      </c>
      <c r="BM484" s="218"/>
      <c r="BN484" s="218"/>
      <c r="BO484" s="218"/>
      <c r="BP484" s="218" t="s">
        <v>373</v>
      </c>
      <c r="BQ484" s="218"/>
      <c r="BR484" s="218"/>
      <c r="BS484" s="218"/>
      <c r="BT484" s="218"/>
      <c r="BU484" s="218"/>
      <c r="BV484" s="218"/>
      <c r="BW484" s="218"/>
      <c r="BX484" s="218"/>
      <c r="BY484" s="199"/>
      <c r="BZ484" s="228" t="s">
        <v>84</v>
      </c>
      <c r="CA484" s="228"/>
      <c r="CB484" s="229">
        <f t="shared" si="137"/>
        <v>0</v>
      </c>
      <c r="CC484" s="218"/>
      <c r="CD484" s="228"/>
      <c r="CE484" s="230"/>
      <c r="CF484" s="230"/>
      <c r="CG484" s="230"/>
      <c r="CH484" s="230"/>
      <c r="CI484" s="230"/>
      <c r="CJ484" s="230"/>
      <c r="CK484" s="230"/>
      <c r="CL484" s="230"/>
      <c r="CM484" s="230"/>
      <c r="CN484" s="218" t="s">
        <v>159</v>
      </c>
      <c r="CO484" s="199"/>
      <c r="CP484" s="230" t="s">
        <v>84</v>
      </c>
      <c r="CQ484" s="232"/>
      <c r="CR484" s="230"/>
      <c r="CS484" s="230"/>
      <c r="CT484" s="230"/>
      <c r="CU484" s="230"/>
      <c r="CV484" s="230"/>
      <c r="CW484" s="230"/>
    </row>
    <row r="485" ht="60" spans="1:101">
      <c r="A485" s="191">
        <v>1571</v>
      </c>
      <c r="B485" s="192" t="s">
        <v>1712</v>
      </c>
      <c r="C485" s="193" t="s">
        <v>1713</v>
      </c>
      <c r="D485" s="191" t="s">
        <v>88</v>
      </c>
      <c r="E485" s="199"/>
      <c r="F485" s="199"/>
      <c r="G485" s="199"/>
      <c r="H485" s="200"/>
      <c r="I485" s="204"/>
      <c r="J485" s="202"/>
      <c r="K485" s="202"/>
      <c r="L485" s="164" t="str">
        <f>_xlfn.IFNA(VLOOKUP(B485,'[1]CDM Patients Data'!$B$1266:$O$5000,7,FALSE),"")</f>
        <v>Breast</v>
      </c>
      <c r="M485" s="164" t="str">
        <f>_xlfn.IFNA(VLOOKUP(B485,'[1]CDM Patients Data'!$B$1266:$O$5000,8,FALSE),"")</f>
        <v>Breast NOS (excludes Skin of breast C44.5)</v>
      </c>
      <c r="N485" s="164" t="str">
        <f>_xlfn.IFNA(VLOOKUP(B485,'[1]CDM Patients Data'!$B$1266:$O$5000,9,FALSE),"")</f>
        <v>Carcinoma, NOS</v>
      </c>
      <c r="O485" s="164" t="str">
        <f>_xlfn.IFNA(VLOOKUP(B485,'[1]CDM Patients Data'!$B$1266:$O$3492,10,FALSE),"")</f>
        <v>Unknown</v>
      </c>
      <c r="P485" s="164">
        <f>_xlfn.IFNA(VLOOKUP(B485,'[1]CDM Patients Data'!$B$1266:$O$3492,11,FALSE),"")</f>
        <v>0</v>
      </c>
      <c r="Q485" s="164">
        <f>_xlfn.IFNA(VLOOKUP(B485,'[1]CDM Patients Data'!$B$1266:$O$3492,12,FALSE),"")</f>
        <v>0</v>
      </c>
      <c r="R485" s="164">
        <f>_xlfn.IFNA(VLOOKUP(B485,'[1]CDM Patients Data'!$B$1266:$O$3492,13,FALSE),"")</f>
        <v>0</v>
      </c>
      <c r="S485" s="164">
        <f>_xlfn.IFNA(VLOOKUP(B485,'[1]CDM Patients Data'!$B$1266:$O$3492,14,FALSE),"")</f>
        <v>0</v>
      </c>
      <c r="T485" s="164">
        <f>_xlfn.IFNA(VLOOKUP(B485,'[1]CDM Patients Data'!$B$1266:$N$5000,6,FALSE),"")</f>
        <v>0</v>
      </c>
      <c r="U485" s="164" t="s">
        <v>90</v>
      </c>
      <c r="V485" s="164" t="s">
        <v>91</v>
      </c>
      <c r="W485" s="164" t="s">
        <v>74</v>
      </c>
      <c r="X485" s="164" t="s">
        <v>74</v>
      </c>
      <c r="Y485" s="164"/>
      <c r="Z485" s="164"/>
      <c r="AA485" s="164"/>
      <c r="AB485" s="164"/>
      <c r="AC485" s="210"/>
      <c r="AD485" s="211"/>
      <c r="AE485" s="211"/>
      <c r="AF485" s="199"/>
      <c r="AG485" s="199"/>
      <c r="AH485" s="215"/>
      <c r="AI485" s="199"/>
      <c r="AJ485" s="199"/>
      <c r="AK485" s="218" t="s">
        <v>84</v>
      </c>
      <c r="AL485" s="220"/>
      <c r="AM485" s="218"/>
      <c r="AN485" s="218"/>
      <c r="AO485" s="218" t="s">
        <v>76</v>
      </c>
      <c r="AP485" s="218"/>
      <c r="AQ485" s="218"/>
      <c r="AR485" s="218"/>
      <c r="AS485" s="218"/>
      <c r="AT485" s="218"/>
      <c r="AU485" s="218"/>
      <c r="AV485" s="218"/>
      <c r="AW485" s="218"/>
      <c r="AX485" s="218"/>
      <c r="AY485" s="218"/>
      <c r="AZ485" s="218"/>
      <c r="BA485" s="218"/>
      <c r="BB485" s="218"/>
      <c r="BC485" s="218"/>
      <c r="BD485" s="218"/>
      <c r="BE485" s="218"/>
      <c r="BF485" s="218"/>
      <c r="BG485" s="218"/>
      <c r="BH485" s="218"/>
      <c r="BI485" s="218"/>
      <c r="BJ485" s="222" t="s">
        <v>589</v>
      </c>
      <c r="BK485" s="199"/>
      <c r="BL485" s="218" t="s">
        <v>80</v>
      </c>
      <c r="BM485" s="218">
        <v>5872390</v>
      </c>
      <c r="BN485" s="218">
        <v>1.761717</v>
      </c>
      <c r="BO485" s="218">
        <v>13.9</v>
      </c>
      <c r="BP485" s="218" t="s">
        <v>103</v>
      </c>
      <c r="BQ485" s="218"/>
      <c r="BR485" s="218"/>
      <c r="BS485" s="218"/>
      <c r="BT485" s="218"/>
      <c r="BU485" s="218"/>
      <c r="BV485" s="218"/>
      <c r="BW485" s="218"/>
      <c r="BX485" s="218"/>
      <c r="BY485" s="199"/>
      <c r="BZ485" s="228" t="s">
        <v>84</v>
      </c>
      <c r="CA485" s="228"/>
      <c r="CB485" s="229">
        <f t="shared" si="137"/>
        <v>0</v>
      </c>
      <c r="CC485" s="218"/>
      <c r="CD485" s="228"/>
      <c r="CE485" s="230"/>
      <c r="CF485" s="230"/>
      <c r="CG485" s="230"/>
      <c r="CH485" s="230"/>
      <c r="CI485" s="230"/>
      <c r="CJ485" s="230"/>
      <c r="CK485" s="230"/>
      <c r="CL485" s="230"/>
      <c r="CM485" s="230"/>
      <c r="CN485" s="218"/>
      <c r="CO485" s="199"/>
      <c r="CP485" s="230" t="s">
        <v>84</v>
      </c>
      <c r="CQ485" s="232"/>
      <c r="CR485" s="230"/>
      <c r="CS485" s="230"/>
      <c r="CT485" s="230"/>
      <c r="CU485" s="230"/>
      <c r="CV485" s="230"/>
      <c r="CW485" s="230"/>
    </row>
    <row r="486" ht="51" hidden="1" spans="1:101">
      <c r="A486" s="191">
        <v>1572</v>
      </c>
      <c r="B486" s="192" t="s">
        <v>1714</v>
      </c>
      <c r="C486" s="193" t="s">
        <v>1715</v>
      </c>
      <c r="D486" s="191" t="s">
        <v>111</v>
      </c>
      <c r="E486" s="199"/>
      <c r="F486" s="199"/>
      <c r="G486" s="199"/>
      <c r="H486" s="200"/>
      <c r="I486" s="204"/>
      <c r="J486" s="202"/>
      <c r="K486" s="202"/>
      <c r="L486" s="164" t="str">
        <f>_xlfn.IFNA(VLOOKUP(B486,'[1]CDM Patients Data'!$B$1266:$O$5000,7,FALSE),"")</f>
        <v>Lung</v>
      </c>
      <c r="M486" s="164" t="str">
        <f>_xlfn.IFNA(VLOOKUP(B486,'[1]CDM Patients Data'!$B$1266:$O$5000,8,FALSE),"")</f>
        <v>Lower lobe, lung</v>
      </c>
      <c r="N486" s="164" t="str">
        <f>_xlfn.IFNA(VLOOKUP(B486,'[1]CDM Patients Data'!$B$1266:$O$5000,9,FALSE),"")</f>
        <v>Adenocarcinoma, NOS</v>
      </c>
      <c r="O486" s="164" t="str">
        <f>_xlfn.IFNA(VLOOKUP(B486,'[1]CDM Patients Data'!$B$1266:$O$3492,10,FALSE),"")</f>
        <v>Right</v>
      </c>
      <c r="P486" s="164">
        <f>_xlfn.IFNA(VLOOKUP(B486,'[1]CDM Patients Data'!$B$1266:$O$3492,11,FALSE),"")</f>
        <v>0</v>
      </c>
      <c r="Q486" s="164">
        <f>_xlfn.IFNA(VLOOKUP(B486,'[1]CDM Patients Data'!$B$1266:$O$3492,12,FALSE),"")</f>
        <v>0</v>
      </c>
      <c r="R486" s="164">
        <f>_xlfn.IFNA(VLOOKUP(B486,'[1]CDM Patients Data'!$B$1266:$O$3492,13,FALSE),"")</f>
        <v>0</v>
      </c>
      <c r="S486" s="164">
        <f>_xlfn.IFNA(VLOOKUP(B486,'[1]CDM Patients Data'!$B$1266:$O$3492,14,FALSE),"")</f>
        <v>0</v>
      </c>
      <c r="T486" s="164">
        <f>_xlfn.IFNA(VLOOKUP(B486,'[1]CDM Patients Data'!$B$1266:$N$5000,6,FALSE),"")</f>
        <v>0</v>
      </c>
      <c r="U486" s="164" t="s">
        <v>224</v>
      </c>
      <c r="V486" s="164" t="s">
        <v>225</v>
      </c>
      <c r="W486" s="164" t="s">
        <v>102</v>
      </c>
      <c r="X486" s="164" t="s">
        <v>131</v>
      </c>
      <c r="Y486" s="164"/>
      <c r="Z486" s="164"/>
      <c r="AA486" s="164"/>
      <c r="AB486" s="164"/>
      <c r="AC486" s="210"/>
      <c r="AD486" s="211"/>
      <c r="AE486" s="211"/>
      <c r="AF486" s="199"/>
      <c r="AG486" s="199"/>
      <c r="AH486" s="233" t="s">
        <v>589</v>
      </c>
      <c r="AI486" s="199"/>
      <c r="AJ486" s="199"/>
      <c r="AK486" s="218" t="s">
        <v>80</v>
      </c>
      <c r="AL486" s="220">
        <v>44438272</v>
      </c>
      <c r="AM486" s="218">
        <v>13.3314816</v>
      </c>
      <c r="AN486" s="218">
        <v>10.3</v>
      </c>
      <c r="AO486" s="218" t="s">
        <v>76</v>
      </c>
      <c r="AP486" s="218"/>
      <c r="AQ486" s="218"/>
      <c r="AR486" s="218"/>
      <c r="AS486" s="218"/>
      <c r="AT486" s="218"/>
      <c r="AU486" s="218"/>
      <c r="AV486" s="218"/>
      <c r="AW486" s="218"/>
      <c r="AX486" s="218"/>
      <c r="AY486" s="218"/>
      <c r="AZ486" s="218"/>
      <c r="BA486" s="218"/>
      <c r="BB486" s="218"/>
      <c r="BC486" s="218"/>
      <c r="BD486" s="218"/>
      <c r="BE486" s="218"/>
      <c r="BF486" s="218"/>
      <c r="BG486" s="218"/>
      <c r="BH486" s="218"/>
      <c r="BI486" s="218"/>
      <c r="BJ486" s="222"/>
      <c r="BK486" s="199"/>
      <c r="BL486" s="218" t="s">
        <v>84</v>
      </c>
      <c r="BM486" s="218"/>
      <c r="BN486" s="218"/>
      <c r="BO486" s="218"/>
      <c r="BP486" s="218" t="s">
        <v>373</v>
      </c>
      <c r="BQ486" s="218"/>
      <c r="BR486" s="218"/>
      <c r="BS486" s="218"/>
      <c r="BT486" s="218"/>
      <c r="BU486" s="218"/>
      <c r="BV486" s="218"/>
      <c r="BW486" s="218"/>
      <c r="BX486" s="218"/>
      <c r="BY486" s="199"/>
      <c r="BZ486" s="228" t="s">
        <v>84</v>
      </c>
      <c r="CA486" s="228"/>
      <c r="CB486" s="229">
        <f t="shared" si="137"/>
        <v>0</v>
      </c>
      <c r="CC486" s="218"/>
      <c r="CD486" s="228"/>
      <c r="CE486" s="230"/>
      <c r="CF486" s="230"/>
      <c r="CG486" s="230"/>
      <c r="CH486" s="230"/>
      <c r="CI486" s="230"/>
      <c r="CJ486" s="230"/>
      <c r="CK486" s="230"/>
      <c r="CL486" s="230"/>
      <c r="CM486" s="230"/>
      <c r="CN486" s="218"/>
      <c r="CO486" s="199"/>
      <c r="CP486" s="230" t="s">
        <v>84</v>
      </c>
      <c r="CQ486" s="232"/>
      <c r="CR486" s="230"/>
      <c r="CS486" s="230"/>
      <c r="CT486" s="230"/>
      <c r="CU486" s="230"/>
      <c r="CV486" s="230"/>
      <c r="CW486" s="230" t="s">
        <v>153</v>
      </c>
    </row>
    <row r="487" ht="51" hidden="1" spans="1:101">
      <c r="A487" s="191">
        <v>1573</v>
      </c>
      <c r="B487" s="192" t="s">
        <v>1716</v>
      </c>
      <c r="C487" s="193" t="s">
        <v>1717</v>
      </c>
      <c r="D487" s="191" t="s">
        <v>111</v>
      </c>
      <c r="E487" s="199"/>
      <c r="F487" s="199"/>
      <c r="G487" s="199"/>
      <c r="H487" s="200"/>
      <c r="I487" s="204"/>
      <c r="J487" s="202"/>
      <c r="K487" s="202"/>
      <c r="L487" s="164" t="str">
        <f>_xlfn.IFNA(VLOOKUP(B487,'[1]CDM Patients Data'!$B$1266:$O$5000,7,FALSE),"")</f>
        <v>Lung</v>
      </c>
      <c r="M487" s="164" t="str">
        <f>_xlfn.IFNA(VLOOKUP(B487,'[1]CDM Patients Data'!$B$1266:$O$5000,8,FALSE),"")</f>
        <v>Lung NOS</v>
      </c>
      <c r="N487" s="164" t="str">
        <f>_xlfn.IFNA(VLOOKUP(B487,'[1]CDM Patients Data'!$B$1266:$O$5000,9,FALSE),"")</f>
        <v>Adenocarcinoma, NOS</v>
      </c>
      <c r="O487" s="164" t="str">
        <f>_xlfn.IFNA(VLOOKUP(B487,'[1]CDM Patients Data'!$B$1266:$O$3492,10,FALSE),"")</f>
        <v>Right</v>
      </c>
      <c r="P487" s="164">
        <f>_xlfn.IFNA(VLOOKUP(B487,'[1]CDM Patients Data'!$B$1266:$O$3492,11,FALSE),"")</f>
        <v>0</v>
      </c>
      <c r="Q487" s="164">
        <f>_xlfn.IFNA(VLOOKUP(B487,'[1]CDM Patients Data'!$B$1266:$O$3492,12,FALSE),"")</f>
        <v>0</v>
      </c>
      <c r="R487" s="164">
        <f>_xlfn.IFNA(VLOOKUP(B487,'[1]CDM Patients Data'!$B$1266:$O$3492,13,FALSE),"")</f>
        <v>0</v>
      </c>
      <c r="S487" s="164">
        <f>_xlfn.IFNA(VLOOKUP(B487,'[1]CDM Patients Data'!$B$1266:$O$3492,14,FALSE),"")</f>
        <v>0</v>
      </c>
      <c r="T487" s="164">
        <f>_xlfn.IFNA(VLOOKUP(B487,'[1]CDM Patients Data'!$B$1266:$N$5000,6,FALSE),"")</f>
        <v>0</v>
      </c>
      <c r="U487" s="164" t="s">
        <v>224</v>
      </c>
      <c r="V487" s="164" t="s">
        <v>338</v>
      </c>
      <c r="W487" s="164" t="s">
        <v>102</v>
      </c>
      <c r="X487" s="164" t="s">
        <v>131</v>
      </c>
      <c r="Y487" s="164"/>
      <c r="Z487" s="164"/>
      <c r="AA487" s="164"/>
      <c r="AB487" s="164"/>
      <c r="AC487" s="210"/>
      <c r="AD487" s="211"/>
      <c r="AE487" s="211"/>
      <c r="AF487" s="199"/>
      <c r="AG487" s="199"/>
      <c r="AH487" s="215"/>
      <c r="AI487" s="199"/>
      <c r="AJ487" s="199"/>
      <c r="AK487" s="218" t="s">
        <v>84</v>
      </c>
      <c r="AL487" s="220"/>
      <c r="AM487" s="218"/>
      <c r="AN487" s="218"/>
      <c r="AO487" s="218" t="s">
        <v>76</v>
      </c>
      <c r="AP487" s="218"/>
      <c r="AQ487" s="218"/>
      <c r="AR487" s="218"/>
      <c r="AS487" s="218"/>
      <c r="AT487" s="218"/>
      <c r="AU487" s="218"/>
      <c r="AV487" s="218"/>
      <c r="AW487" s="218"/>
      <c r="AX487" s="218"/>
      <c r="AY487" s="218"/>
      <c r="AZ487" s="218"/>
      <c r="BA487" s="218"/>
      <c r="BB487" s="218"/>
      <c r="BC487" s="218"/>
      <c r="BD487" s="218"/>
      <c r="BE487" s="218"/>
      <c r="BF487" s="218"/>
      <c r="BG487" s="218"/>
      <c r="BH487" s="218"/>
      <c r="BI487" s="218"/>
      <c r="BJ487" s="222"/>
      <c r="BK487" s="199"/>
      <c r="BL487" s="218" t="s">
        <v>84</v>
      </c>
      <c r="BM487" s="218"/>
      <c r="BN487" s="218"/>
      <c r="BO487" s="218"/>
      <c r="BP487" s="218" t="s">
        <v>373</v>
      </c>
      <c r="BQ487" s="218"/>
      <c r="BR487" s="218"/>
      <c r="BS487" s="218"/>
      <c r="BT487" s="218"/>
      <c r="BU487" s="218"/>
      <c r="BV487" s="218"/>
      <c r="BW487" s="218"/>
      <c r="BX487" s="218"/>
      <c r="BY487" s="199"/>
      <c r="BZ487" s="228" t="s">
        <v>84</v>
      </c>
      <c r="CA487" s="228"/>
      <c r="CB487" s="229">
        <f t="shared" si="137"/>
        <v>0</v>
      </c>
      <c r="CC487" s="218"/>
      <c r="CD487" s="228"/>
      <c r="CE487" s="230"/>
      <c r="CF487" s="230"/>
      <c r="CG487" s="230"/>
      <c r="CH487" s="230"/>
      <c r="CI487" s="230"/>
      <c r="CJ487" s="230"/>
      <c r="CK487" s="230"/>
      <c r="CL487" s="230"/>
      <c r="CM487" s="230"/>
      <c r="CN487" s="218"/>
      <c r="CO487" s="199"/>
      <c r="CP487" s="230" t="s">
        <v>84</v>
      </c>
      <c r="CQ487" s="232"/>
      <c r="CR487" s="230"/>
      <c r="CS487" s="230"/>
      <c r="CT487" s="230"/>
      <c r="CU487" s="230"/>
      <c r="CV487" s="230"/>
      <c r="CW487" s="230" t="s">
        <v>153</v>
      </c>
    </row>
    <row r="488" ht="60" spans="1:101">
      <c r="A488" s="191">
        <v>1574</v>
      </c>
      <c r="B488" s="192" t="s">
        <v>1718</v>
      </c>
      <c r="C488" s="193" t="s">
        <v>1719</v>
      </c>
      <c r="D488" s="191" t="s">
        <v>99</v>
      </c>
      <c r="E488" s="199"/>
      <c r="F488" s="199"/>
      <c r="G488" s="199"/>
      <c r="H488" s="200"/>
      <c r="I488" s="204"/>
      <c r="J488" s="202"/>
      <c r="K488" s="202"/>
      <c r="L488" s="164" t="str">
        <f>_xlfn.IFNA(VLOOKUP(B488,'[1]CDM Patients Data'!$B$1266:$O$5000,7,FALSE),"")</f>
        <v>Breast</v>
      </c>
      <c r="M488" s="164" t="str">
        <f>_xlfn.IFNA(VLOOKUP(B488,'[1]CDM Patients Data'!$B$1266:$O$5000,8,FALSE),"")</f>
        <v>Upper outer quadrant of breast</v>
      </c>
      <c r="N488" s="164" t="str">
        <f>_xlfn.IFNA(VLOOKUP(B488,'[1]CDM Patients Data'!$B$1266:$O$5000,9,FALSE),"")</f>
        <v>Invasive carcinoma of no special type</v>
      </c>
      <c r="O488" s="164" t="str">
        <f>_xlfn.IFNA(VLOOKUP(B488,'[1]CDM Patients Data'!$B$1266:$O$3492,10,FALSE),"")</f>
        <v>Right</v>
      </c>
      <c r="P488" s="164">
        <f>_xlfn.IFNA(VLOOKUP(B488,'[1]CDM Patients Data'!$B$1266:$O$3492,11,FALSE),"")</f>
        <v>0</v>
      </c>
      <c r="Q488" s="164">
        <f>_xlfn.IFNA(VLOOKUP(B488,'[1]CDM Patients Data'!$B$1266:$O$3492,12,FALSE),"")</f>
        <v>0</v>
      </c>
      <c r="R488" s="164">
        <f>_xlfn.IFNA(VLOOKUP(B488,'[1]CDM Patients Data'!$B$1266:$O$3492,13,FALSE),"")</f>
        <v>0</v>
      </c>
      <c r="S488" s="164">
        <f>_xlfn.IFNA(VLOOKUP(B488,'[1]CDM Patients Data'!$B$1266:$O$3492,14,FALSE),"")</f>
        <v>0</v>
      </c>
      <c r="T488" s="164">
        <f>_xlfn.IFNA(VLOOKUP(B488,'[1]CDM Patients Data'!$B$1266:$N$5000,6,FALSE),"")</f>
        <v>0</v>
      </c>
      <c r="U488" s="164" t="s">
        <v>90</v>
      </c>
      <c r="V488" s="164" t="s">
        <v>91</v>
      </c>
      <c r="W488" s="164" t="s">
        <v>74</v>
      </c>
      <c r="X488" s="164" t="s">
        <v>74</v>
      </c>
      <c r="Y488" s="164"/>
      <c r="Z488" s="164"/>
      <c r="AA488" s="164"/>
      <c r="AB488" s="164"/>
      <c r="AC488" s="210"/>
      <c r="AD488" s="211"/>
      <c r="AE488" s="211"/>
      <c r="AF488" s="199"/>
      <c r="AG488" s="199"/>
      <c r="AH488" s="215"/>
      <c r="AI488" s="199"/>
      <c r="AJ488" s="199"/>
      <c r="AK488" s="218" t="s">
        <v>84</v>
      </c>
      <c r="AL488" s="220"/>
      <c r="AM488" s="218"/>
      <c r="AN488" s="218"/>
      <c r="AO488" s="218" t="s">
        <v>76</v>
      </c>
      <c r="AP488" s="218"/>
      <c r="AQ488" s="218"/>
      <c r="AR488" s="218"/>
      <c r="AS488" s="218"/>
      <c r="AT488" s="218"/>
      <c r="AU488" s="218"/>
      <c r="AV488" s="218"/>
      <c r="AW488" s="218"/>
      <c r="AX488" s="218"/>
      <c r="AY488" s="218"/>
      <c r="AZ488" s="218"/>
      <c r="BA488" s="218"/>
      <c r="BB488" s="218"/>
      <c r="BC488" s="218"/>
      <c r="BD488" s="218"/>
      <c r="BE488" s="218"/>
      <c r="BF488" s="218"/>
      <c r="BG488" s="218"/>
      <c r="BH488" s="218"/>
      <c r="BI488" s="218"/>
      <c r="BJ488" s="222" t="s">
        <v>589</v>
      </c>
      <c r="BK488" s="199"/>
      <c r="BL488" s="218" t="s">
        <v>80</v>
      </c>
      <c r="BM488" s="218">
        <v>7372418</v>
      </c>
      <c r="BN488" s="218">
        <v>2.2117254</v>
      </c>
      <c r="BO488" s="218">
        <v>20.2</v>
      </c>
      <c r="BP488" s="218" t="s">
        <v>103</v>
      </c>
      <c r="BQ488" s="218"/>
      <c r="BR488" s="218"/>
      <c r="BS488" s="218"/>
      <c r="BT488" s="218"/>
      <c r="BU488" s="218"/>
      <c r="BV488" s="218"/>
      <c r="BW488" s="218"/>
      <c r="BX488" s="218"/>
      <c r="BY488" s="199"/>
      <c r="BZ488" s="228" t="s">
        <v>84</v>
      </c>
      <c r="CA488" s="228"/>
      <c r="CB488" s="229">
        <f t="shared" si="137"/>
        <v>0</v>
      </c>
      <c r="CC488" s="218"/>
      <c r="CD488" s="228"/>
      <c r="CE488" s="230"/>
      <c r="CF488" s="230"/>
      <c r="CG488" s="230"/>
      <c r="CH488" s="230"/>
      <c r="CI488" s="230"/>
      <c r="CJ488" s="230"/>
      <c r="CK488" s="230"/>
      <c r="CL488" s="230"/>
      <c r="CM488" s="230"/>
      <c r="CN488" s="218"/>
      <c r="CO488" s="199"/>
      <c r="CP488" s="230" t="s">
        <v>84</v>
      </c>
      <c r="CQ488" s="232"/>
      <c r="CR488" s="230"/>
      <c r="CS488" s="230"/>
      <c r="CT488" s="230"/>
      <c r="CU488" s="230"/>
      <c r="CV488" s="230"/>
      <c r="CW488" s="230"/>
    </row>
    <row r="489" ht="30" spans="1:101">
      <c r="A489" s="191">
        <v>1576</v>
      </c>
      <c r="B489" s="192" t="s">
        <v>1720</v>
      </c>
      <c r="C489" s="193" t="s">
        <v>1721</v>
      </c>
      <c r="D489" s="191" t="s">
        <v>111</v>
      </c>
      <c r="E489" s="199"/>
      <c r="F489" s="199"/>
      <c r="G489" s="199"/>
      <c r="H489" s="200"/>
      <c r="I489" s="204" t="s">
        <v>1722</v>
      </c>
      <c r="J489" s="202"/>
      <c r="K489" s="202"/>
      <c r="L489" s="164" t="str">
        <f>_xlfn.IFNA(VLOOKUP(B489,'[1]CDM Patients Data'!$B$1266:$O$5000,7,FALSE),"")</f>
        <v>Ovary</v>
      </c>
      <c r="M489" s="164" t="str">
        <f>_xlfn.IFNA(VLOOKUP(B489,'[1]CDM Patients Data'!$B$1266:$O$5000,8,FALSE),"")</f>
        <v>Ovary</v>
      </c>
      <c r="N489" s="164" t="str">
        <f>_xlfn.IFNA(VLOOKUP(B489,'[1]CDM Patients Data'!$B$1266:$O$5000,9,FALSE),"")</f>
        <v>Endometrioid carcinoma</v>
      </c>
      <c r="O489" s="164" t="str">
        <f>_xlfn.IFNA(VLOOKUP(B489,'[1]CDM Patients Data'!$B$1266:$O$3492,10,FALSE),"")</f>
        <v>Left</v>
      </c>
      <c r="P489" s="164">
        <f>_xlfn.IFNA(VLOOKUP(B489,'[1]CDM Patients Data'!$B$1266:$O$3492,11,FALSE),"")</f>
        <v>0</v>
      </c>
      <c r="Q489" s="164">
        <f>_xlfn.IFNA(VLOOKUP(B489,'[1]CDM Patients Data'!$B$1266:$O$3492,12,FALSE),"")</f>
        <v>0</v>
      </c>
      <c r="R489" s="164">
        <f>_xlfn.IFNA(VLOOKUP(B489,'[1]CDM Patients Data'!$B$1266:$O$3492,13,FALSE),"")</f>
        <v>0</v>
      </c>
      <c r="S489" s="164">
        <f>_xlfn.IFNA(VLOOKUP(B489,'[1]CDM Patients Data'!$B$1266:$O$3492,14,FALSE),"")</f>
        <v>0</v>
      </c>
      <c r="T489" s="164">
        <f>_xlfn.IFNA(VLOOKUP(B489,'[1]CDM Patients Data'!$B$1266:$N$5000,6,FALSE),"")</f>
        <v>0</v>
      </c>
      <c r="U489" s="164" t="s">
        <v>73</v>
      </c>
      <c r="V489" s="164" t="s">
        <v>73</v>
      </c>
      <c r="W489" s="164" t="s">
        <v>92</v>
      </c>
      <c r="X489" s="164" t="s">
        <v>632</v>
      </c>
      <c r="Y489" s="164"/>
      <c r="Z489" s="164"/>
      <c r="AA489" s="164"/>
      <c r="AB489" s="164"/>
      <c r="AC489" s="210"/>
      <c r="AD489" s="211"/>
      <c r="AE489" s="211"/>
      <c r="AF489" s="199"/>
      <c r="AG489" s="199"/>
      <c r="AH489" s="233" t="s">
        <v>589</v>
      </c>
      <c r="AI489" s="199"/>
      <c r="AJ489" s="199"/>
      <c r="AK489" s="218" t="s">
        <v>80</v>
      </c>
      <c r="AL489" s="220">
        <v>35492472</v>
      </c>
      <c r="AM489" s="218">
        <v>10.6477416</v>
      </c>
      <c r="AN489" s="218">
        <v>32</v>
      </c>
      <c r="AO489" s="218" t="s">
        <v>76</v>
      </c>
      <c r="AP489" s="218" t="s">
        <v>382</v>
      </c>
      <c r="AQ489" s="218"/>
      <c r="AR489" s="218"/>
      <c r="AS489" s="218"/>
      <c r="AT489" s="218"/>
      <c r="AU489" s="218"/>
      <c r="AV489" s="218"/>
      <c r="AW489" s="218"/>
      <c r="AX489" s="218"/>
      <c r="AY489" s="218" t="s">
        <v>383</v>
      </c>
      <c r="AZ489" s="218" t="s">
        <v>1530</v>
      </c>
      <c r="BA489" s="218"/>
      <c r="BB489" s="218"/>
      <c r="BC489" s="218"/>
      <c r="BD489" s="218"/>
      <c r="BE489" s="218">
        <v>13.4</v>
      </c>
      <c r="BF489" s="218"/>
      <c r="BG489" s="218" t="str">
        <f t="shared" ref="BG489:BG496" si="143">IF(BE489&gt;15,"MSI-H",IF(BE489="","NA",IF(BE489&lt;15,"MSS")))</f>
        <v>MSS</v>
      </c>
      <c r="BH489" s="218"/>
      <c r="BI489" s="218"/>
      <c r="BJ489" s="222" t="s">
        <v>589</v>
      </c>
      <c r="BK489" s="199"/>
      <c r="BL489" s="218" t="s">
        <v>80</v>
      </c>
      <c r="BM489" s="218">
        <v>5549884</v>
      </c>
      <c r="BN489" s="218">
        <v>1.6649652</v>
      </c>
      <c r="BO489" s="218">
        <v>19.7</v>
      </c>
      <c r="BP489" s="218" t="s">
        <v>103</v>
      </c>
      <c r="BQ489" s="218"/>
      <c r="BR489" s="218"/>
      <c r="BS489" s="218"/>
      <c r="BT489" s="218"/>
      <c r="BU489" s="218"/>
      <c r="BV489" s="218"/>
      <c r="BW489" s="218"/>
      <c r="BX489" s="218"/>
      <c r="BY489" s="199"/>
      <c r="BZ489" s="228" t="s">
        <v>84</v>
      </c>
      <c r="CA489" s="228"/>
      <c r="CB489" s="229">
        <f t="shared" si="137"/>
        <v>0</v>
      </c>
      <c r="CC489" s="218"/>
      <c r="CD489" s="228"/>
      <c r="CE489" s="230"/>
      <c r="CF489" s="230"/>
      <c r="CG489" s="230"/>
      <c r="CH489" s="230"/>
      <c r="CI489" s="230"/>
      <c r="CJ489" s="230"/>
      <c r="CK489" s="230"/>
      <c r="CL489" s="230"/>
      <c r="CM489" s="230"/>
      <c r="CN489" s="218"/>
      <c r="CO489" s="199"/>
      <c r="CP489" s="230" t="s">
        <v>80</v>
      </c>
      <c r="CQ489" s="232">
        <v>216246</v>
      </c>
      <c r="CR489" s="230">
        <f t="shared" ref="CR489:CR492" si="144">CQ489*150/10^9</f>
        <v>0.0324369</v>
      </c>
      <c r="CS489" s="230">
        <v>0.67</v>
      </c>
      <c r="CT489" s="230" t="s">
        <v>604</v>
      </c>
      <c r="CU489" s="230"/>
      <c r="CV489" s="230"/>
      <c r="CW489" s="230"/>
    </row>
    <row r="490" ht="60" hidden="1" spans="1:101">
      <c r="A490" s="191">
        <v>1578</v>
      </c>
      <c r="B490" s="192" t="s">
        <v>1723</v>
      </c>
      <c r="C490" s="193" t="s">
        <v>1724</v>
      </c>
      <c r="D490" s="191" t="s">
        <v>122</v>
      </c>
      <c r="E490" s="199"/>
      <c r="F490" s="199"/>
      <c r="G490" s="199"/>
      <c r="H490" s="200"/>
      <c r="I490" s="204"/>
      <c r="J490" s="202"/>
      <c r="K490" s="202"/>
      <c r="L490" s="164" t="str">
        <f>_xlfn.IFNA(VLOOKUP(B490,'[1]CDM Patients Data'!$B$1266:$O$5000,7,FALSE),"")</f>
        <v>Other and unspecified parts of mouth</v>
      </c>
      <c r="M490" s="164" t="str">
        <f>_xlfn.IFNA(VLOOKUP(B490,'[1]CDM Patients Data'!$B$1266:$O$5000,8,FALSE),"")</f>
        <v>Retromolar area</v>
      </c>
      <c r="N490" s="164" t="str">
        <f>_xlfn.IFNA(VLOOKUP(B490,'[1]CDM Patients Data'!$B$1266:$O$5000,9,FALSE),"")</f>
        <v>Squamous cell carcinoma, NOS</v>
      </c>
      <c r="O490" s="164" t="str">
        <f>_xlfn.IFNA(VLOOKUP(B490,'[1]CDM Patients Data'!$B$1266:$O$3492,10,FALSE),"")</f>
        <v>Right</v>
      </c>
      <c r="P490" s="164">
        <f>_xlfn.IFNA(VLOOKUP(B490,'[1]CDM Patients Data'!$B$1266:$O$3492,11,FALSE),"")</f>
        <v>0</v>
      </c>
      <c r="Q490" s="164">
        <f>_xlfn.IFNA(VLOOKUP(B490,'[1]CDM Patients Data'!$B$1266:$O$3492,12,FALSE),"")</f>
        <v>0</v>
      </c>
      <c r="R490" s="164">
        <f>_xlfn.IFNA(VLOOKUP(B490,'[1]CDM Patients Data'!$B$1266:$O$3492,13,FALSE),"")</f>
        <v>0</v>
      </c>
      <c r="S490" s="164">
        <f>_xlfn.IFNA(VLOOKUP(B490,'[1]CDM Patients Data'!$B$1266:$O$3492,14,FALSE),"")</f>
        <v>0</v>
      </c>
      <c r="T490" s="164">
        <f>_xlfn.IFNA(VLOOKUP(B490,'[1]CDM Patients Data'!$B$1266:$N$5000,6,FALSE),"")</f>
        <v>0</v>
      </c>
      <c r="U490" s="164" t="s">
        <v>794</v>
      </c>
      <c r="V490" s="164" t="s">
        <v>1725</v>
      </c>
      <c r="W490" s="164" t="s">
        <v>102</v>
      </c>
      <c r="X490" s="164" t="s">
        <v>139</v>
      </c>
      <c r="Y490" s="164"/>
      <c r="Z490" s="164"/>
      <c r="AA490" s="164"/>
      <c r="AB490" s="164"/>
      <c r="AC490" s="210"/>
      <c r="AD490" s="211"/>
      <c r="AE490" s="211"/>
      <c r="AF490" s="199"/>
      <c r="AG490" s="199"/>
      <c r="AH490" s="233" t="s">
        <v>79</v>
      </c>
      <c r="AI490" s="199"/>
      <c r="AJ490" s="199"/>
      <c r="AK490" s="218" t="s">
        <v>80</v>
      </c>
      <c r="AL490" s="220">
        <v>66917013</v>
      </c>
      <c r="AM490" s="218">
        <v>20.0751039</v>
      </c>
      <c r="AN490" s="218">
        <v>224</v>
      </c>
      <c r="AO490" s="218" t="s">
        <v>103</v>
      </c>
      <c r="AP490" s="218" t="s">
        <v>158</v>
      </c>
      <c r="AQ490" s="218" t="s">
        <v>118</v>
      </c>
      <c r="AR490" s="218"/>
      <c r="AS490" s="218"/>
      <c r="AT490" s="218"/>
      <c r="AU490" s="218"/>
      <c r="AV490" s="218"/>
      <c r="AW490" s="218"/>
      <c r="AX490" s="218"/>
      <c r="AY490" s="218"/>
      <c r="AZ490" s="218"/>
      <c r="BA490" s="218"/>
      <c r="BB490" s="218"/>
      <c r="BC490" s="218"/>
      <c r="BD490" s="218">
        <v>12.87</v>
      </c>
      <c r="BE490" s="218">
        <v>11.36</v>
      </c>
      <c r="BF490" s="218" t="str">
        <f t="shared" ref="BF490:BF496" si="145">IF(BD490&gt;15,"HIGH",IF(BD490="","NA",IF(BD490="CE-Awaited for standardization","UNDER_STANDARDIZATION",IF(BD490&lt;15,"LOW"))))</f>
        <v>LOW</v>
      </c>
      <c r="BG490" s="218" t="str">
        <f t="shared" si="143"/>
        <v>MSS</v>
      </c>
      <c r="BH490" s="218"/>
      <c r="BI490" s="218"/>
      <c r="BJ490" s="222" t="s">
        <v>79</v>
      </c>
      <c r="BK490" s="199"/>
      <c r="BL490" s="218" t="s">
        <v>84</v>
      </c>
      <c r="BM490" s="218">
        <v>18918481</v>
      </c>
      <c r="BN490" s="218">
        <v>5.6755443</v>
      </c>
      <c r="BO490" s="218">
        <v>68.8</v>
      </c>
      <c r="BP490" s="218" t="s">
        <v>373</v>
      </c>
      <c r="BQ490" s="218"/>
      <c r="BR490" s="218"/>
      <c r="BS490" s="218"/>
      <c r="BT490" s="218"/>
      <c r="BU490" s="218"/>
      <c r="BV490" s="218"/>
      <c r="BW490" s="218"/>
      <c r="BX490" s="218"/>
      <c r="BY490" s="199"/>
      <c r="BZ490" s="228" t="s">
        <v>84</v>
      </c>
      <c r="CA490" s="228"/>
      <c r="CB490" s="229">
        <f t="shared" si="137"/>
        <v>0</v>
      </c>
      <c r="CC490" s="218"/>
      <c r="CD490" s="228"/>
      <c r="CE490" s="230"/>
      <c r="CF490" s="230"/>
      <c r="CG490" s="230"/>
      <c r="CH490" s="230"/>
      <c r="CI490" s="230"/>
      <c r="CJ490" s="230"/>
      <c r="CK490" s="230"/>
      <c r="CL490" s="230"/>
      <c r="CM490" s="230"/>
      <c r="CN490" s="218"/>
      <c r="CO490" s="199"/>
      <c r="CP490" s="230" t="s">
        <v>80</v>
      </c>
      <c r="CQ490" s="232">
        <v>49876202</v>
      </c>
      <c r="CR490" s="230">
        <f t="shared" si="144"/>
        <v>7.4814303</v>
      </c>
      <c r="CS490" s="230">
        <v>1.65</v>
      </c>
      <c r="CT490" s="230" t="s">
        <v>604</v>
      </c>
      <c r="CU490" s="230"/>
      <c r="CV490" s="230"/>
      <c r="CW490" s="230"/>
    </row>
    <row r="491" ht="16.5" spans="1:101">
      <c r="A491" s="191">
        <v>1579</v>
      </c>
      <c r="B491" s="192" t="s">
        <v>1726</v>
      </c>
      <c r="C491" s="193" t="s">
        <v>1727</v>
      </c>
      <c r="D491" s="191" t="s">
        <v>99</v>
      </c>
      <c r="E491" s="199"/>
      <c r="F491" s="199"/>
      <c r="G491" s="199"/>
      <c r="H491" s="200"/>
      <c r="I491" s="204"/>
      <c r="J491" s="202"/>
      <c r="K491" s="202"/>
      <c r="L491" s="164" t="str">
        <f>_xlfn.IFNA(VLOOKUP(B491,'[1]CDM Patients Data'!$B$1266:$O$5000,7,FALSE),"")</f>
        <v>Non-Cancer</v>
      </c>
      <c r="M491" s="164" t="str">
        <f>_xlfn.IFNA(VLOOKUP(B491,'[1]CDM Patients Data'!$B$1266:$O$5000,8,FALSE),"")</f>
        <v>Non-Cancer</v>
      </c>
      <c r="N491" s="164" t="str">
        <f>_xlfn.IFNA(VLOOKUP(B491,'[1]CDM Patients Data'!$B$1266:$O$5000,9,FALSE),"")</f>
        <v>Non-Cancer</v>
      </c>
      <c r="O491" s="164" t="str">
        <f>_xlfn.IFNA(VLOOKUP(B491,'[1]CDM Patients Data'!$B$1266:$O$3492,10,FALSE),"")</f>
        <v>Non-Cancer</v>
      </c>
      <c r="P491" s="164">
        <f>_xlfn.IFNA(VLOOKUP(B491,'[1]CDM Patients Data'!$B$1266:$O$3492,11,FALSE),"")</f>
        <v>0</v>
      </c>
      <c r="Q491" s="164">
        <f>_xlfn.IFNA(VLOOKUP(B491,'[1]CDM Patients Data'!$B$1266:$O$3492,12,FALSE),"")</f>
        <v>0</v>
      </c>
      <c r="R491" s="164">
        <f>_xlfn.IFNA(VLOOKUP(B491,'[1]CDM Patients Data'!$B$1266:$O$3492,13,FALSE),"")</f>
        <v>0</v>
      </c>
      <c r="S491" s="164">
        <f>_xlfn.IFNA(VLOOKUP(B491,'[1]CDM Patients Data'!$B$1266:$O$3492,14,FALSE),"")</f>
        <v>0</v>
      </c>
      <c r="T491" s="164">
        <f>_xlfn.IFNA(VLOOKUP(B491,'[1]CDM Patients Data'!$B$1266:$N$5000,6,FALSE),"")</f>
        <v>0</v>
      </c>
      <c r="U491" s="164" t="s">
        <v>142</v>
      </c>
      <c r="V491" s="164" t="s">
        <v>142</v>
      </c>
      <c r="W491" s="164" t="s">
        <v>142</v>
      </c>
      <c r="X491" s="164" t="s">
        <v>142</v>
      </c>
      <c r="Y491" s="164"/>
      <c r="Z491" s="164"/>
      <c r="AA491" s="164"/>
      <c r="AB491" s="164"/>
      <c r="AC491" s="210"/>
      <c r="AD491" s="211"/>
      <c r="AE491" s="211"/>
      <c r="AF491" s="199"/>
      <c r="AG491" s="199"/>
      <c r="AH491" s="215"/>
      <c r="AI491" s="199"/>
      <c r="AJ491" s="199"/>
      <c r="AK491" s="218" t="s">
        <v>84</v>
      </c>
      <c r="AL491" s="220"/>
      <c r="AM491" s="218"/>
      <c r="AN491" s="218"/>
      <c r="AO491" s="218" t="s">
        <v>76</v>
      </c>
      <c r="AP491" s="218"/>
      <c r="AQ491" s="218"/>
      <c r="AR491" s="218"/>
      <c r="AS491" s="218"/>
      <c r="AT491" s="218"/>
      <c r="AU491" s="218"/>
      <c r="AV491" s="218"/>
      <c r="AW491" s="218"/>
      <c r="AX491" s="218"/>
      <c r="AY491" s="218"/>
      <c r="AZ491" s="218"/>
      <c r="BA491" s="218"/>
      <c r="BB491" s="218"/>
      <c r="BC491" s="218"/>
      <c r="BD491" s="218"/>
      <c r="BE491" s="218"/>
      <c r="BF491" s="218"/>
      <c r="BG491" s="218"/>
      <c r="BH491" s="218"/>
      <c r="BI491" s="218"/>
      <c r="BJ491" s="222" t="s">
        <v>589</v>
      </c>
      <c r="BK491" s="199"/>
      <c r="BL491" s="218" t="s">
        <v>80</v>
      </c>
      <c r="BM491" s="218">
        <v>6548202</v>
      </c>
      <c r="BN491" s="218">
        <v>1.9644606</v>
      </c>
      <c r="BO491" s="218">
        <v>22.7</v>
      </c>
      <c r="BP491" s="218" t="s">
        <v>103</v>
      </c>
      <c r="BQ491" s="218"/>
      <c r="BR491" s="218"/>
      <c r="BS491" s="218"/>
      <c r="BT491" s="218"/>
      <c r="BU491" s="218"/>
      <c r="BV491" s="218"/>
      <c r="BW491" s="218"/>
      <c r="BX491" s="218"/>
      <c r="BY491" s="199"/>
      <c r="BZ491" s="228" t="s">
        <v>84</v>
      </c>
      <c r="CA491" s="228"/>
      <c r="CB491" s="229">
        <f t="shared" si="137"/>
        <v>0</v>
      </c>
      <c r="CC491" s="218"/>
      <c r="CD491" s="228"/>
      <c r="CE491" s="230"/>
      <c r="CF491" s="230"/>
      <c r="CG491" s="230"/>
      <c r="CH491" s="230"/>
      <c r="CI491" s="230"/>
      <c r="CJ491" s="230"/>
      <c r="CK491" s="230"/>
      <c r="CL491" s="230"/>
      <c r="CM491" s="230"/>
      <c r="CN491" s="218"/>
      <c r="CO491" s="199"/>
      <c r="CP491" s="230" t="s">
        <v>84</v>
      </c>
      <c r="CQ491" s="232"/>
      <c r="CR491" s="230"/>
      <c r="CS491" s="230"/>
      <c r="CT491" s="230"/>
      <c r="CU491" s="230"/>
      <c r="CV491" s="230"/>
      <c r="CW491" s="230"/>
    </row>
    <row r="492" ht="30" hidden="1" spans="1:101">
      <c r="A492" s="191">
        <v>1580</v>
      </c>
      <c r="B492" s="192" t="s">
        <v>1728</v>
      </c>
      <c r="C492" s="193" t="s">
        <v>1729</v>
      </c>
      <c r="D492" s="191" t="s">
        <v>111</v>
      </c>
      <c r="E492" s="199"/>
      <c r="F492" s="199"/>
      <c r="G492" s="199"/>
      <c r="H492" s="200"/>
      <c r="I492" s="204"/>
      <c r="J492" s="202"/>
      <c r="K492" s="202"/>
      <c r="L492" s="164" t="str">
        <f>_xlfn.IFNA(VLOOKUP(B492,'[1]CDM Patients Data'!$B$1266:$O$5000,7,FALSE),"")</f>
        <v>Lung</v>
      </c>
      <c r="M492" s="164" t="str">
        <f>_xlfn.IFNA(VLOOKUP(B492,'[1]CDM Patients Data'!$B$1266:$O$5000,8,FALSE),"")</f>
        <v>Upper lobe, lung</v>
      </c>
      <c r="N492" s="164" t="str">
        <f>_xlfn.IFNA(VLOOKUP(B492,'[1]CDM Patients Data'!$B$1266:$O$5000,9,FALSE),"")</f>
        <v>Adenocarcinoma, NOS</v>
      </c>
      <c r="O492" s="164" t="str">
        <f>_xlfn.IFNA(VLOOKUP(B492,'[1]CDM Patients Data'!$B$1266:$O$3492,10,FALSE),"")</f>
        <v>Left</v>
      </c>
      <c r="P492" s="164">
        <f>_xlfn.IFNA(VLOOKUP(B492,'[1]CDM Patients Data'!$B$1266:$O$3492,11,FALSE),"")</f>
        <v>0</v>
      </c>
      <c r="Q492" s="164">
        <f>_xlfn.IFNA(VLOOKUP(B492,'[1]CDM Patients Data'!$B$1266:$O$3492,12,FALSE),"")</f>
        <v>0</v>
      </c>
      <c r="R492" s="164">
        <f>_xlfn.IFNA(VLOOKUP(B492,'[1]CDM Patients Data'!$B$1266:$O$3492,13,FALSE),"")</f>
        <v>0</v>
      </c>
      <c r="S492" s="164">
        <f>_xlfn.IFNA(VLOOKUP(B492,'[1]CDM Patients Data'!$B$1266:$O$3492,14,FALSE),"")</f>
        <v>0</v>
      </c>
      <c r="T492" s="164">
        <f>_xlfn.IFNA(VLOOKUP(B492,'[1]CDM Patients Data'!$B$1266:$N$5000,6,FALSE),"")</f>
        <v>0</v>
      </c>
      <c r="U492" s="164" t="s">
        <v>224</v>
      </c>
      <c r="V492" s="164" t="s">
        <v>299</v>
      </c>
      <c r="W492" s="164" t="s">
        <v>92</v>
      </c>
      <c r="X492" s="164" t="s">
        <v>131</v>
      </c>
      <c r="Y492" s="164"/>
      <c r="Z492" s="164"/>
      <c r="AA492" s="164"/>
      <c r="AB492" s="164"/>
      <c r="AC492" s="210"/>
      <c r="AD492" s="211"/>
      <c r="AE492" s="211"/>
      <c r="AF492" s="199"/>
      <c r="AG492" s="199"/>
      <c r="AH492" s="233" t="s">
        <v>589</v>
      </c>
      <c r="AI492" s="199"/>
      <c r="AJ492" s="199"/>
      <c r="AK492" s="218" t="s">
        <v>80</v>
      </c>
      <c r="AL492" s="220">
        <v>12037570</v>
      </c>
      <c r="AM492" s="218">
        <v>3.611271</v>
      </c>
      <c r="AN492" s="218">
        <v>28.1</v>
      </c>
      <c r="AO492" s="218" t="s">
        <v>103</v>
      </c>
      <c r="AP492" s="218" t="s">
        <v>521</v>
      </c>
      <c r="AQ492" s="218"/>
      <c r="AR492" s="218"/>
      <c r="AS492" s="218"/>
      <c r="AT492" s="218"/>
      <c r="AU492" s="218"/>
      <c r="AV492" s="218"/>
      <c r="AW492" s="218"/>
      <c r="AX492" s="218"/>
      <c r="AY492" s="218"/>
      <c r="AZ492" s="218"/>
      <c r="BA492" s="218"/>
      <c r="BB492" s="218"/>
      <c r="BC492" s="218"/>
      <c r="BD492" s="218"/>
      <c r="BE492" s="218">
        <v>10.15</v>
      </c>
      <c r="BF492" s="218"/>
      <c r="BG492" s="218" t="str">
        <f t="shared" si="143"/>
        <v>MSS</v>
      </c>
      <c r="BH492" s="218"/>
      <c r="BI492" s="218"/>
      <c r="BJ492" s="222"/>
      <c r="BK492" s="199"/>
      <c r="BL492" s="218" t="s">
        <v>84</v>
      </c>
      <c r="BM492" s="218"/>
      <c r="BN492" s="218"/>
      <c r="BO492" s="218"/>
      <c r="BP492" s="218" t="s">
        <v>373</v>
      </c>
      <c r="BQ492" s="218"/>
      <c r="BR492" s="218"/>
      <c r="BS492" s="218"/>
      <c r="BT492" s="218"/>
      <c r="BU492" s="218"/>
      <c r="BV492" s="218"/>
      <c r="BW492" s="218"/>
      <c r="BX492" s="218"/>
      <c r="BY492" s="199"/>
      <c r="BZ492" s="228" t="s">
        <v>84</v>
      </c>
      <c r="CA492" s="228"/>
      <c r="CB492" s="229">
        <f t="shared" si="137"/>
        <v>0</v>
      </c>
      <c r="CC492" s="218"/>
      <c r="CD492" s="228"/>
      <c r="CE492" s="230"/>
      <c r="CF492" s="230"/>
      <c r="CG492" s="230"/>
      <c r="CH492" s="230"/>
      <c r="CI492" s="230"/>
      <c r="CJ492" s="230"/>
      <c r="CK492" s="230"/>
      <c r="CL492" s="230"/>
      <c r="CM492" s="230"/>
      <c r="CN492" s="218"/>
      <c r="CO492" s="199"/>
      <c r="CP492" s="230" t="s">
        <v>80</v>
      </c>
      <c r="CQ492" s="232">
        <v>46014260</v>
      </c>
      <c r="CR492" s="230">
        <f t="shared" si="144"/>
        <v>6.902139</v>
      </c>
      <c r="CS492" s="230">
        <v>8.55</v>
      </c>
      <c r="CT492" s="230" t="s">
        <v>604</v>
      </c>
      <c r="CU492" s="230"/>
      <c r="CV492" s="230"/>
      <c r="CW492" s="230"/>
    </row>
    <row r="493" ht="45" hidden="1" spans="1:101">
      <c r="A493" s="191">
        <v>1581</v>
      </c>
      <c r="B493" s="192" t="s">
        <v>1730</v>
      </c>
      <c r="C493" s="193" t="s">
        <v>1731</v>
      </c>
      <c r="D493" s="191" t="s">
        <v>1732</v>
      </c>
      <c r="E493" s="199"/>
      <c r="F493" s="199"/>
      <c r="G493" s="199"/>
      <c r="H493" s="200"/>
      <c r="I493" s="204"/>
      <c r="J493" s="202"/>
      <c r="K493" s="202"/>
      <c r="L493" s="164" t="str">
        <f>_xlfn.IFNA(VLOOKUP(B493,'[1]CDM Patients Data'!$B$1266:$O$5000,7,FALSE),"")</f>
        <v>Other and unspecified biliary tract</v>
      </c>
      <c r="M493" s="164" t="str">
        <f>_xlfn.IFNA(VLOOKUP(B493,'[1]CDM Patients Data'!$B$1266:$O$5000,8,FALSE),"")</f>
        <v>Overlapping lesion of biliary tract</v>
      </c>
      <c r="N493" s="164" t="str">
        <f>_xlfn.IFNA(VLOOKUP(B493,'[1]CDM Patients Data'!$B$1266:$O$5000,9,FALSE),"")</f>
        <v>Pancreatobiliary-type carcinoma</v>
      </c>
      <c r="O493" s="164" t="str">
        <f>_xlfn.IFNA(VLOOKUP(B493,'[1]CDM Patients Data'!$B$1266:$O$3492,10,FALSE),"")</f>
        <v>Not a paired site</v>
      </c>
      <c r="P493" s="164">
        <f>_xlfn.IFNA(VLOOKUP(B493,'[1]CDM Patients Data'!$B$1266:$O$3492,11,FALSE),"")</f>
        <v>0</v>
      </c>
      <c r="Q493" s="164">
        <f>_xlfn.IFNA(VLOOKUP(B493,'[1]CDM Patients Data'!$B$1266:$O$3492,12,FALSE),"")</f>
        <v>0</v>
      </c>
      <c r="R493" s="164">
        <f>_xlfn.IFNA(VLOOKUP(B493,'[1]CDM Patients Data'!$B$1266:$O$3492,13,FALSE),"")</f>
        <v>0</v>
      </c>
      <c r="S493" s="164">
        <f>_xlfn.IFNA(VLOOKUP(B493,'[1]CDM Patients Data'!$B$1266:$O$3492,14,FALSE),"")</f>
        <v>0</v>
      </c>
      <c r="T493" s="164">
        <f>_xlfn.IFNA(VLOOKUP(B493,'[1]CDM Patients Data'!$B$1266:$N$5000,6,FALSE),"")</f>
        <v>0</v>
      </c>
      <c r="U493" s="164" t="s">
        <v>737</v>
      </c>
      <c r="V493" s="164" t="s">
        <v>1196</v>
      </c>
      <c r="W493" s="164" t="s">
        <v>130</v>
      </c>
      <c r="X493" s="164" t="s">
        <v>1733</v>
      </c>
      <c r="Y493" s="164"/>
      <c r="Z493" s="164"/>
      <c r="AA493" s="164"/>
      <c r="AB493" s="164"/>
      <c r="AC493" s="210"/>
      <c r="AD493" s="211"/>
      <c r="AE493" s="211"/>
      <c r="AF493" s="199"/>
      <c r="AG493" s="199"/>
      <c r="AH493" s="233" t="s">
        <v>589</v>
      </c>
      <c r="AI493" s="199"/>
      <c r="AJ493" s="199"/>
      <c r="AK493" s="218" t="s">
        <v>80</v>
      </c>
      <c r="AL493" s="220">
        <v>36815860</v>
      </c>
      <c r="AM493" s="218">
        <v>11.044758</v>
      </c>
      <c r="AN493" s="218">
        <v>19.1</v>
      </c>
      <c r="AO493" s="218" t="s">
        <v>103</v>
      </c>
      <c r="AP493" s="218"/>
      <c r="AQ493" s="218"/>
      <c r="AR493" s="218"/>
      <c r="AS493" s="218"/>
      <c r="AT493" s="218"/>
      <c r="AU493" s="218"/>
      <c r="AV493" s="218"/>
      <c r="AW493" s="218"/>
      <c r="AX493" s="218"/>
      <c r="AY493" s="218"/>
      <c r="AZ493" s="218"/>
      <c r="BA493" s="218"/>
      <c r="BB493" s="218"/>
      <c r="BC493" s="218"/>
      <c r="BD493" s="218"/>
      <c r="BE493" s="218">
        <v>10.93</v>
      </c>
      <c r="BF493" s="218"/>
      <c r="BG493" s="218" t="str">
        <f t="shared" si="143"/>
        <v>MSS</v>
      </c>
      <c r="BH493" s="218"/>
      <c r="BI493" s="218"/>
      <c r="BJ493" s="222"/>
      <c r="BK493" s="199"/>
      <c r="BL493" s="218" t="s">
        <v>84</v>
      </c>
      <c r="BM493" s="218"/>
      <c r="BN493" s="218"/>
      <c r="BO493" s="218"/>
      <c r="BP493" s="218" t="s">
        <v>373</v>
      </c>
      <c r="BQ493" s="218"/>
      <c r="BR493" s="218"/>
      <c r="BS493" s="218"/>
      <c r="BT493" s="218"/>
      <c r="BU493" s="218"/>
      <c r="BV493" s="218"/>
      <c r="BW493" s="218"/>
      <c r="BX493" s="218"/>
      <c r="BY493" s="199"/>
      <c r="BZ493" s="228" t="s">
        <v>84</v>
      </c>
      <c r="CA493" s="228"/>
      <c r="CB493" s="229">
        <f t="shared" si="137"/>
        <v>0</v>
      </c>
      <c r="CC493" s="218"/>
      <c r="CD493" s="228"/>
      <c r="CE493" s="230"/>
      <c r="CF493" s="230"/>
      <c r="CG493" s="230"/>
      <c r="CH493" s="230"/>
      <c r="CI493" s="230"/>
      <c r="CJ493" s="230"/>
      <c r="CK493" s="230"/>
      <c r="CL493" s="230"/>
      <c r="CM493" s="230"/>
      <c r="CN493" s="218"/>
      <c r="CO493" s="199"/>
      <c r="CP493" s="230" t="s">
        <v>84</v>
      </c>
      <c r="CQ493" s="232"/>
      <c r="CR493" s="230"/>
      <c r="CS493" s="230"/>
      <c r="CT493" s="230"/>
      <c r="CU493" s="230"/>
      <c r="CV493" s="230"/>
      <c r="CW493" s="230"/>
    </row>
    <row r="494" ht="30" spans="1:101">
      <c r="A494" s="191">
        <v>1582</v>
      </c>
      <c r="B494" s="192" t="s">
        <v>1734</v>
      </c>
      <c r="C494" s="193" t="s">
        <v>1735</v>
      </c>
      <c r="D494" s="191" t="s">
        <v>122</v>
      </c>
      <c r="E494" s="199"/>
      <c r="F494" s="199"/>
      <c r="G494" s="199"/>
      <c r="H494" s="200"/>
      <c r="I494" s="204" t="s">
        <v>1736</v>
      </c>
      <c r="J494" s="202"/>
      <c r="K494" s="202"/>
      <c r="L494" s="164" t="str">
        <f>_xlfn.IFNA(VLOOKUP(B494,'[1]CDM Patients Data'!$B$1266:$O$5000,7,FALSE),"")</f>
        <v>Brain</v>
      </c>
      <c r="M494" s="164" t="str">
        <f>_xlfn.IFNA(VLOOKUP(B494,'[1]CDM Patients Data'!$B$1266:$O$5000,8,FALSE),"")</f>
        <v>Temporal Lobe</v>
      </c>
      <c r="N494" s="164" t="str">
        <f>_xlfn.IFNA(VLOOKUP(B494,'[1]CDM Patients Data'!$B$1266:$O$5000,9,FALSE),"")</f>
        <v>Glioblastoma, NOS</v>
      </c>
      <c r="O494" s="164" t="str">
        <f>_xlfn.IFNA(VLOOKUP(B494,'[1]CDM Patients Data'!$B$1266:$O$3492,10,FALSE),"")</f>
        <v>Right</v>
      </c>
      <c r="P494" s="164">
        <f>_xlfn.IFNA(VLOOKUP(B494,'[1]CDM Patients Data'!$B$1266:$O$3492,11,FALSE),"")</f>
        <v>0</v>
      </c>
      <c r="Q494" s="164">
        <f>_xlfn.IFNA(VLOOKUP(B494,'[1]CDM Patients Data'!$B$1266:$O$3492,12,FALSE),"")</f>
        <v>0</v>
      </c>
      <c r="R494" s="164">
        <f>_xlfn.IFNA(VLOOKUP(B494,'[1]CDM Patients Data'!$B$1266:$O$3492,13,FALSE),"")</f>
        <v>0</v>
      </c>
      <c r="S494" s="164">
        <f>_xlfn.IFNA(VLOOKUP(B494,'[1]CDM Patients Data'!$B$1266:$O$3492,14,FALSE),"")</f>
        <v>0</v>
      </c>
      <c r="T494" s="164">
        <f>_xlfn.IFNA(VLOOKUP(B494,'[1]CDM Patients Data'!$B$1266:$N$5000,6,FALSE),"")</f>
        <v>0</v>
      </c>
      <c r="U494" s="164" t="s">
        <v>438</v>
      </c>
      <c r="V494" s="164" t="s">
        <v>707</v>
      </c>
      <c r="W494" s="164" t="s">
        <v>102</v>
      </c>
      <c r="X494" s="164" t="s">
        <v>440</v>
      </c>
      <c r="Y494" s="164"/>
      <c r="Z494" s="164"/>
      <c r="AA494" s="164"/>
      <c r="AB494" s="164"/>
      <c r="AC494" s="210"/>
      <c r="AD494" s="211"/>
      <c r="AE494" s="211"/>
      <c r="AF494" s="199"/>
      <c r="AG494" s="199"/>
      <c r="AH494" s="233" t="s">
        <v>79</v>
      </c>
      <c r="AI494" s="199"/>
      <c r="AJ494" s="199"/>
      <c r="AK494" s="218" t="s">
        <v>80</v>
      </c>
      <c r="AL494" s="220">
        <v>36865750</v>
      </c>
      <c r="AM494" s="218">
        <v>11.059725</v>
      </c>
      <c r="AN494" s="218">
        <v>118.9</v>
      </c>
      <c r="AO494" s="218" t="s">
        <v>103</v>
      </c>
      <c r="AP494" s="218" t="s">
        <v>118</v>
      </c>
      <c r="AQ494" s="218" t="s">
        <v>1737</v>
      </c>
      <c r="AR494" s="218"/>
      <c r="AS494" s="218"/>
      <c r="AT494" s="218"/>
      <c r="AU494" s="218"/>
      <c r="AV494" s="218"/>
      <c r="AW494" s="218"/>
      <c r="AX494" s="218"/>
      <c r="AY494" s="218" t="s">
        <v>1225</v>
      </c>
      <c r="AZ494" s="218" t="s">
        <v>1738</v>
      </c>
      <c r="BA494" s="218" t="s">
        <v>383</v>
      </c>
      <c r="BB494" s="218" t="s">
        <v>273</v>
      </c>
      <c r="BC494" s="218" t="s">
        <v>397</v>
      </c>
      <c r="BD494" s="218">
        <v>2.92</v>
      </c>
      <c r="BE494" s="218">
        <v>9.93</v>
      </c>
      <c r="BF494" s="218" t="str">
        <f t="shared" si="145"/>
        <v>LOW</v>
      </c>
      <c r="BG494" s="218" t="str">
        <f t="shared" si="143"/>
        <v>MSS</v>
      </c>
      <c r="BH494" s="218"/>
      <c r="BI494" s="218"/>
      <c r="BJ494" s="222" t="s">
        <v>79</v>
      </c>
      <c r="BK494" s="199"/>
      <c r="BL494" s="218" t="s">
        <v>80</v>
      </c>
      <c r="BM494" s="218">
        <v>26684952</v>
      </c>
      <c r="BN494" s="218">
        <v>8.0054856</v>
      </c>
      <c r="BO494" s="218">
        <v>93.6</v>
      </c>
      <c r="BP494" s="218" t="s">
        <v>95</v>
      </c>
      <c r="BQ494" s="218"/>
      <c r="BR494" s="218"/>
      <c r="BS494" s="218"/>
      <c r="BT494" s="218"/>
      <c r="BU494" s="218"/>
      <c r="BV494" s="218"/>
      <c r="BW494" s="218"/>
      <c r="BX494" s="218"/>
      <c r="BY494" s="199"/>
      <c r="BZ494" s="228" t="s">
        <v>84</v>
      </c>
      <c r="CA494" s="228"/>
      <c r="CB494" s="229">
        <f t="shared" si="137"/>
        <v>0</v>
      </c>
      <c r="CC494" s="218"/>
      <c r="CD494" s="228"/>
      <c r="CE494" s="230"/>
      <c r="CF494" s="230"/>
      <c r="CG494" s="230"/>
      <c r="CH494" s="230"/>
      <c r="CI494" s="230"/>
      <c r="CJ494" s="230"/>
      <c r="CK494" s="230"/>
      <c r="CL494" s="230"/>
      <c r="CM494" s="230"/>
      <c r="CN494" s="218"/>
      <c r="CO494" s="199"/>
      <c r="CP494" s="230" t="s">
        <v>80</v>
      </c>
      <c r="CQ494" s="232">
        <v>221370</v>
      </c>
      <c r="CR494" s="230">
        <f t="shared" ref="CR494:CR499" si="146">CQ494*150/10^9</f>
        <v>0.0332055</v>
      </c>
      <c r="CS494" s="230">
        <v>2.1</v>
      </c>
      <c r="CT494" s="230" t="s">
        <v>604</v>
      </c>
      <c r="CU494" s="230"/>
      <c r="CV494" s="230"/>
      <c r="CW494" s="230"/>
    </row>
    <row r="495" ht="45" hidden="1" spans="1:101">
      <c r="A495" s="191">
        <v>1584</v>
      </c>
      <c r="B495" s="192" t="s">
        <v>1739</v>
      </c>
      <c r="C495" s="193" t="s">
        <v>1740</v>
      </c>
      <c r="D495" s="191" t="s">
        <v>71</v>
      </c>
      <c r="E495" s="199"/>
      <c r="F495" s="199"/>
      <c r="G495" s="199"/>
      <c r="H495" s="200"/>
      <c r="I495" s="204"/>
      <c r="J495" s="202"/>
      <c r="K495" s="202"/>
      <c r="L495" s="164" t="str">
        <f>_xlfn.IFNA(VLOOKUP(B495,'[1]CDM Patients Data'!$B$1266:$O$5000,7,FALSE),"")</f>
        <v>Ovary</v>
      </c>
      <c r="M495" s="164" t="str">
        <f>_xlfn.IFNA(VLOOKUP(B495,'[1]CDM Patients Data'!$B$1266:$O$5000,8,FALSE),"")</f>
        <v>Ovary</v>
      </c>
      <c r="N495" s="164" t="str">
        <f>_xlfn.IFNA(VLOOKUP(B495,'[1]CDM Patients Data'!$B$1266:$O$5000,9,FALSE),"")</f>
        <v>Papillary cystadenocarcinoma, NOS</v>
      </c>
      <c r="O495" s="164" t="str">
        <f>_xlfn.IFNA(VLOOKUP(B495,'[1]CDM Patients Data'!$B$1266:$O$3492,10,FALSE),"")</f>
        <v>Right and Left</v>
      </c>
      <c r="P495" s="164">
        <f>_xlfn.IFNA(VLOOKUP(B495,'[1]CDM Patients Data'!$B$1266:$O$3492,11,FALSE),"")</f>
        <v>0</v>
      </c>
      <c r="Q495" s="164">
        <f>_xlfn.IFNA(VLOOKUP(B495,'[1]CDM Patients Data'!$B$1266:$O$3492,12,FALSE),"")</f>
        <v>0</v>
      </c>
      <c r="R495" s="164">
        <f>_xlfn.IFNA(VLOOKUP(B495,'[1]CDM Patients Data'!$B$1266:$O$3492,13,FALSE),"")</f>
        <v>0</v>
      </c>
      <c r="S495" s="164">
        <f>_xlfn.IFNA(VLOOKUP(B495,'[1]CDM Patients Data'!$B$1266:$O$3492,14,FALSE),"")</f>
        <v>0</v>
      </c>
      <c r="T495" s="164">
        <f>_xlfn.IFNA(VLOOKUP(B495,'[1]CDM Patients Data'!$B$1266:$N$5000,6,FALSE),"")</f>
        <v>0</v>
      </c>
      <c r="U495" s="164" t="s">
        <v>73</v>
      </c>
      <c r="V495" s="164" t="s">
        <v>73</v>
      </c>
      <c r="W495" s="164" t="s">
        <v>197</v>
      </c>
      <c r="X495" s="164" t="s">
        <v>578</v>
      </c>
      <c r="Y495" s="164"/>
      <c r="Z495" s="164"/>
      <c r="AA495" s="164"/>
      <c r="AB495" s="164"/>
      <c r="AC495" s="210"/>
      <c r="AD495" s="211"/>
      <c r="AE495" s="211"/>
      <c r="AF495" s="199"/>
      <c r="AG495" s="199"/>
      <c r="AH495" s="233" t="s">
        <v>79</v>
      </c>
      <c r="AI495" s="199"/>
      <c r="AJ495" s="199"/>
      <c r="AK495" s="218" t="s">
        <v>80</v>
      </c>
      <c r="AL495" s="220">
        <v>45670828</v>
      </c>
      <c r="AM495" s="218">
        <v>13.7012484</v>
      </c>
      <c r="AN495" s="218">
        <v>144.3</v>
      </c>
      <c r="AO495" s="218" t="s">
        <v>103</v>
      </c>
      <c r="AP495" s="218" t="s">
        <v>118</v>
      </c>
      <c r="AQ495" s="218"/>
      <c r="AR495" s="218"/>
      <c r="AS495" s="218"/>
      <c r="AT495" s="218"/>
      <c r="AU495" s="218"/>
      <c r="AV495" s="218"/>
      <c r="AW495" s="218"/>
      <c r="AX495" s="218"/>
      <c r="AY495" s="218"/>
      <c r="AZ495" s="218"/>
      <c r="BA495" s="218"/>
      <c r="BB495" s="218"/>
      <c r="BC495" s="218"/>
      <c r="BD495" s="218">
        <v>4.17</v>
      </c>
      <c r="BE495" s="218">
        <v>9.42</v>
      </c>
      <c r="BF495" s="218" t="str">
        <f t="shared" si="145"/>
        <v>LOW</v>
      </c>
      <c r="BG495" s="218" t="str">
        <f t="shared" si="143"/>
        <v>MSS</v>
      </c>
      <c r="BH495" s="218"/>
      <c r="BI495" s="218"/>
      <c r="BJ495" s="222"/>
      <c r="BK495" s="199"/>
      <c r="BL495" s="218" t="s">
        <v>84</v>
      </c>
      <c r="BM495" s="218"/>
      <c r="BN495" s="218"/>
      <c r="BO495" s="218"/>
      <c r="BP495" s="218" t="s">
        <v>373</v>
      </c>
      <c r="BQ495" s="218"/>
      <c r="BR495" s="218"/>
      <c r="BS495" s="218"/>
      <c r="BT495" s="218"/>
      <c r="BU495" s="218"/>
      <c r="BV495" s="218"/>
      <c r="BW495" s="218"/>
      <c r="BX495" s="218"/>
      <c r="BY495" s="199"/>
      <c r="BZ495" s="228" t="s">
        <v>84</v>
      </c>
      <c r="CA495" s="228"/>
      <c r="CB495" s="229">
        <f t="shared" si="137"/>
        <v>0</v>
      </c>
      <c r="CC495" s="218"/>
      <c r="CD495" s="228"/>
      <c r="CE495" s="230"/>
      <c r="CF495" s="230"/>
      <c r="CG495" s="230"/>
      <c r="CH495" s="230"/>
      <c r="CI495" s="230"/>
      <c r="CJ495" s="230"/>
      <c r="CK495" s="230"/>
      <c r="CL495" s="230"/>
      <c r="CM495" s="230"/>
      <c r="CN495" s="218" t="s">
        <v>159</v>
      </c>
      <c r="CO495" s="199"/>
      <c r="CP495" s="230" t="s">
        <v>84</v>
      </c>
      <c r="CQ495" s="232"/>
      <c r="CR495" s="230"/>
      <c r="CS495" s="230"/>
      <c r="CT495" s="230"/>
      <c r="CU495" s="230"/>
      <c r="CV495" s="230"/>
      <c r="CW495" s="230"/>
    </row>
    <row r="496" ht="60" hidden="1" spans="1:101">
      <c r="A496" s="191">
        <v>1585</v>
      </c>
      <c r="B496" s="192" t="s">
        <v>1741</v>
      </c>
      <c r="C496" s="193" t="s">
        <v>1742</v>
      </c>
      <c r="D496" s="191" t="s">
        <v>122</v>
      </c>
      <c r="E496" s="199"/>
      <c r="F496" s="199"/>
      <c r="G496" s="199"/>
      <c r="H496" s="200"/>
      <c r="I496" s="204"/>
      <c r="J496" s="202"/>
      <c r="K496" s="202"/>
      <c r="L496" s="164" t="str">
        <f>_xlfn.IFNA(VLOOKUP(B496,'[1]CDM Patients Data'!$B$1266:$O$5000,7,FALSE),"")</f>
        <v>Lung</v>
      </c>
      <c r="M496" s="164" t="str">
        <f>_xlfn.IFNA(VLOOKUP(B496,'[1]CDM Patients Data'!$B$1266:$O$5000,8,FALSE),"")</f>
        <v>Lower lobe, lung</v>
      </c>
      <c r="N496" s="164" t="str">
        <f>_xlfn.IFNA(VLOOKUP(B496,'[1]CDM Patients Data'!$B$1266:$O$5000,9,FALSE),"")</f>
        <v>Squamous cell carcinoma, NOS</v>
      </c>
      <c r="O496" s="164" t="str">
        <f>_xlfn.IFNA(VLOOKUP(B496,'[1]CDM Patients Data'!$B$1266:$O$3492,10,FALSE),"")</f>
        <v>Right</v>
      </c>
      <c r="P496" s="164">
        <f>_xlfn.IFNA(VLOOKUP(B496,'[1]CDM Patients Data'!$B$1266:$O$3492,11,FALSE),"")</f>
        <v>0</v>
      </c>
      <c r="Q496" s="164">
        <f>_xlfn.IFNA(VLOOKUP(B496,'[1]CDM Patients Data'!$B$1266:$O$3492,12,FALSE),"")</f>
        <v>0</v>
      </c>
      <c r="R496" s="164">
        <f>_xlfn.IFNA(VLOOKUP(B496,'[1]CDM Patients Data'!$B$1266:$O$3492,13,FALSE),"")</f>
        <v>0</v>
      </c>
      <c r="S496" s="164">
        <f>_xlfn.IFNA(VLOOKUP(B496,'[1]CDM Patients Data'!$B$1266:$O$3492,14,FALSE),"")</f>
        <v>0</v>
      </c>
      <c r="T496" s="164">
        <f>_xlfn.IFNA(VLOOKUP(B496,'[1]CDM Patients Data'!$B$1266:$N$5000,6,FALSE),"")</f>
        <v>0</v>
      </c>
      <c r="U496" s="164" t="s">
        <v>224</v>
      </c>
      <c r="V496" s="164" t="s">
        <v>225</v>
      </c>
      <c r="W496" s="164" t="s">
        <v>1394</v>
      </c>
      <c r="X496" s="164" t="s">
        <v>139</v>
      </c>
      <c r="Y496" s="164"/>
      <c r="Z496" s="164"/>
      <c r="AA496" s="164"/>
      <c r="AB496" s="164"/>
      <c r="AC496" s="210"/>
      <c r="AD496" s="211"/>
      <c r="AE496" s="211"/>
      <c r="AF496" s="199"/>
      <c r="AG496" s="199"/>
      <c r="AH496" s="233" t="s">
        <v>79</v>
      </c>
      <c r="AI496" s="199"/>
      <c r="AJ496" s="199"/>
      <c r="AK496" s="218" t="s">
        <v>80</v>
      </c>
      <c r="AL496" s="220">
        <v>83627948</v>
      </c>
      <c r="AM496" s="218">
        <v>25.0883844</v>
      </c>
      <c r="AN496" s="218">
        <v>173</v>
      </c>
      <c r="AO496" s="218" t="s">
        <v>103</v>
      </c>
      <c r="AP496" s="218" t="s">
        <v>158</v>
      </c>
      <c r="AQ496" s="218" t="s">
        <v>118</v>
      </c>
      <c r="AR496" s="218" t="s">
        <v>1743</v>
      </c>
      <c r="AS496" s="218" t="s">
        <v>663</v>
      </c>
      <c r="AT496" s="218" t="s">
        <v>1744</v>
      </c>
      <c r="AU496" s="218"/>
      <c r="AV496" s="218"/>
      <c r="AW496" s="218"/>
      <c r="AX496" s="218"/>
      <c r="AY496" s="218"/>
      <c r="AZ496" s="218"/>
      <c r="BA496" s="218"/>
      <c r="BB496" s="218"/>
      <c r="BC496" s="218"/>
      <c r="BD496" s="218">
        <v>4.73</v>
      </c>
      <c r="BE496" s="218">
        <v>10.11</v>
      </c>
      <c r="BF496" s="218" t="str">
        <f t="shared" si="145"/>
        <v>LOW</v>
      </c>
      <c r="BG496" s="218" t="str">
        <f t="shared" si="143"/>
        <v>MSS</v>
      </c>
      <c r="BH496" s="218"/>
      <c r="BI496" s="218"/>
      <c r="BJ496" s="222"/>
      <c r="BK496" s="199"/>
      <c r="BL496" s="218" t="s">
        <v>84</v>
      </c>
      <c r="BM496" s="218"/>
      <c r="BN496" s="218"/>
      <c r="BO496" s="218"/>
      <c r="BP496" s="218" t="s">
        <v>373</v>
      </c>
      <c r="BQ496" s="218"/>
      <c r="BR496" s="218"/>
      <c r="BS496" s="218"/>
      <c r="BT496" s="218"/>
      <c r="BU496" s="218"/>
      <c r="BV496" s="218"/>
      <c r="BW496" s="218"/>
      <c r="BX496" s="218"/>
      <c r="BY496" s="199"/>
      <c r="BZ496" s="228" t="s">
        <v>84</v>
      </c>
      <c r="CA496" s="228"/>
      <c r="CB496" s="229">
        <f t="shared" si="137"/>
        <v>0</v>
      </c>
      <c r="CC496" s="218"/>
      <c r="CD496" s="228"/>
      <c r="CE496" s="230"/>
      <c r="CF496" s="230"/>
      <c r="CG496" s="230"/>
      <c r="CH496" s="230"/>
      <c r="CI496" s="230"/>
      <c r="CJ496" s="230"/>
      <c r="CK496" s="230"/>
      <c r="CL496" s="230"/>
      <c r="CM496" s="230"/>
      <c r="CN496" s="218"/>
      <c r="CO496" s="199"/>
      <c r="CP496" s="230" t="s">
        <v>80</v>
      </c>
      <c r="CQ496" s="232">
        <v>5316046</v>
      </c>
      <c r="CR496" s="230">
        <f t="shared" si="146"/>
        <v>0.7974069</v>
      </c>
      <c r="CS496" s="230">
        <v>98.72</v>
      </c>
      <c r="CT496" s="230" t="s">
        <v>95</v>
      </c>
      <c r="CU496" s="230"/>
      <c r="CV496" s="230"/>
      <c r="CW496" s="230"/>
    </row>
    <row r="497" ht="16.5" spans="1:101">
      <c r="A497" s="191">
        <v>1587</v>
      </c>
      <c r="B497" s="192" t="s">
        <v>1745</v>
      </c>
      <c r="C497" s="193" t="s">
        <v>1746</v>
      </c>
      <c r="D497" s="191" t="s">
        <v>88</v>
      </c>
      <c r="E497" s="199"/>
      <c r="F497" s="199"/>
      <c r="G497" s="199"/>
      <c r="H497" s="200"/>
      <c r="I497" s="204"/>
      <c r="J497" s="202"/>
      <c r="K497" s="202"/>
      <c r="L497" s="164" t="str">
        <f>_xlfn.IFNA(VLOOKUP(B497,'[1]CDM Patients Data'!$B$1266:$O$5000,7,FALSE),"")</f>
        <v>Non-Cancer</v>
      </c>
      <c r="M497" s="164" t="str">
        <f>_xlfn.IFNA(VLOOKUP(B497,'[1]CDM Patients Data'!$B$1266:$O$5000,8,FALSE),"")</f>
        <v>Non-Cancer</v>
      </c>
      <c r="N497" s="164" t="str">
        <f>_xlfn.IFNA(VLOOKUP(B497,'[1]CDM Patients Data'!$B$1266:$O$5000,9,FALSE),"")</f>
        <v>Non-Cancer</v>
      </c>
      <c r="O497" s="164" t="str">
        <f>_xlfn.IFNA(VLOOKUP(B497,'[1]CDM Patients Data'!$B$1266:$O$3492,10,FALSE),"")</f>
        <v>Non-Cancer</v>
      </c>
      <c r="P497" s="164">
        <f>_xlfn.IFNA(VLOOKUP(B497,'[1]CDM Patients Data'!$B$1266:$O$3492,11,FALSE),"")</f>
        <v>0</v>
      </c>
      <c r="Q497" s="164">
        <f>_xlfn.IFNA(VLOOKUP(B497,'[1]CDM Patients Data'!$B$1266:$O$3492,12,FALSE),"")</f>
        <v>0</v>
      </c>
      <c r="R497" s="164">
        <f>_xlfn.IFNA(VLOOKUP(B497,'[1]CDM Patients Data'!$B$1266:$O$3492,13,FALSE),"")</f>
        <v>0</v>
      </c>
      <c r="S497" s="164">
        <f>_xlfn.IFNA(VLOOKUP(B497,'[1]CDM Patients Data'!$B$1266:$O$3492,14,FALSE),"")</f>
        <v>0</v>
      </c>
      <c r="T497" s="164">
        <f>_xlfn.IFNA(VLOOKUP(B497,'[1]CDM Patients Data'!$B$1266:$N$5000,6,FALSE),"")</f>
        <v>0</v>
      </c>
      <c r="U497" s="164" t="s">
        <v>142</v>
      </c>
      <c r="V497" s="164" t="s">
        <v>142</v>
      </c>
      <c r="W497" s="164" t="s">
        <v>142</v>
      </c>
      <c r="X497" s="164" t="s">
        <v>142</v>
      </c>
      <c r="Y497" s="164"/>
      <c r="Z497" s="164"/>
      <c r="AA497" s="164"/>
      <c r="AB497" s="164"/>
      <c r="AC497" s="210"/>
      <c r="AD497" s="211"/>
      <c r="AE497" s="211"/>
      <c r="AF497" s="199"/>
      <c r="AG497" s="199"/>
      <c r="AH497" s="215"/>
      <c r="AI497" s="199"/>
      <c r="AJ497" s="199"/>
      <c r="AK497" s="218" t="s">
        <v>84</v>
      </c>
      <c r="AL497" s="220"/>
      <c r="AM497" s="218"/>
      <c r="AN497" s="218"/>
      <c r="AO497" s="218" t="s">
        <v>76</v>
      </c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218"/>
      <c r="BD497" s="218"/>
      <c r="BE497" s="218"/>
      <c r="BF497" s="218"/>
      <c r="BG497" s="218"/>
      <c r="BH497" s="218"/>
      <c r="BI497" s="218"/>
      <c r="BJ497" s="222" t="s">
        <v>589</v>
      </c>
      <c r="BK497" s="199"/>
      <c r="BL497" s="218" t="s">
        <v>80</v>
      </c>
      <c r="BM497" s="218">
        <v>6589634</v>
      </c>
      <c r="BN497" s="218">
        <v>1.9768902</v>
      </c>
      <c r="BO497" s="218">
        <v>197.5</v>
      </c>
      <c r="BP497" s="218" t="s">
        <v>103</v>
      </c>
      <c r="BQ497" s="218"/>
      <c r="BR497" s="218"/>
      <c r="BS497" s="218"/>
      <c r="BT497" s="218"/>
      <c r="BU497" s="218"/>
      <c r="BV497" s="218"/>
      <c r="BW497" s="218"/>
      <c r="BX497" s="218"/>
      <c r="BY497" s="199"/>
      <c r="BZ497" s="228" t="s">
        <v>84</v>
      </c>
      <c r="CA497" s="228"/>
      <c r="CB497" s="229">
        <f t="shared" si="137"/>
        <v>0</v>
      </c>
      <c r="CC497" s="218"/>
      <c r="CD497" s="228"/>
      <c r="CE497" s="230"/>
      <c r="CF497" s="230"/>
      <c r="CG497" s="230"/>
      <c r="CH497" s="230"/>
      <c r="CI497" s="230"/>
      <c r="CJ497" s="230"/>
      <c r="CK497" s="230"/>
      <c r="CL497" s="230"/>
      <c r="CM497" s="230"/>
      <c r="CN497" s="218"/>
      <c r="CO497" s="199"/>
      <c r="CP497" s="230" t="s">
        <v>84</v>
      </c>
      <c r="CQ497" s="232"/>
      <c r="CR497" s="230"/>
      <c r="CS497" s="230"/>
      <c r="CT497" s="230"/>
      <c r="CU497" s="230"/>
      <c r="CV497" s="230"/>
      <c r="CW497" s="230"/>
    </row>
    <row r="498" ht="30" hidden="1" spans="1:101">
      <c r="A498" s="191">
        <v>1588</v>
      </c>
      <c r="B498" s="192" t="s">
        <v>1747</v>
      </c>
      <c r="C498" s="193" t="s">
        <v>1748</v>
      </c>
      <c r="D498" s="191" t="s">
        <v>111</v>
      </c>
      <c r="E498" s="199"/>
      <c r="F498" s="199"/>
      <c r="G498" s="199"/>
      <c r="H498" s="200"/>
      <c r="I498" s="204"/>
      <c r="J498" s="202"/>
      <c r="K498" s="202"/>
      <c r="L498" s="164" t="str">
        <f>_xlfn.IFNA(VLOOKUP(B498,'[1]CDM Patients Data'!$B$1266:$O$5000,7,FALSE),"")</f>
        <v>Gallbladder</v>
      </c>
      <c r="M498" s="164" t="str">
        <f>_xlfn.IFNA(VLOOKUP(B498,'[1]CDM Patients Data'!$B$1266:$O$5000,8,FALSE),"")</f>
        <v>Gallbladder</v>
      </c>
      <c r="N498" s="164" t="str">
        <f>_xlfn.IFNA(VLOOKUP(B498,'[1]CDM Patients Data'!$B$1266:$O$5000,9,FALSE),"")</f>
        <v>Neuroendocrine carcinoma</v>
      </c>
      <c r="O498" s="164" t="str">
        <f>_xlfn.IFNA(VLOOKUP(B498,'[1]CDM Patients Data'!$B$1266:$O$3492,10,FALSE),"")</f>
        <v>Not a paired site</v>
      </c>
      <c r="P498" s="164">
        <f>_xlfn.IFNA(VLOOKUP(B498,'[1]CDM Patients Data'!$B$1266:$O$3492,11,FALSE),"")</f>
        <v>0</v>
      </c>
      <c r="Q498" s="164">
        <f>_xlfn.IFNA(VLOOKUP(B498,'[1]CDM Patients Data'!$B$1266:$O$3492,12,FALSE),"")</f>
        <v>0</v>
      </c>
      <c r="R498" s="164">
        <f>_xlfn.IFNA(VLOOKUP(B498,'[1]CDM Patients Data'!$B$1266:$O$3492,13,FALSE),"")</f>
        <v>0</v>
      </c>
      <c r="S498" s="164">
        <f>_xlfn.IFNA(VLOOKUP(B498,'[1]CDM Patients Data'!$B$1266:$O$3492,14,FALSE),"")</f>
        <v>0</v>
      </c>
      <c r="T498" s="164">
        <f>_xlfn.IFNA(VLOOKUP(B498,'[1]CDM Patients Data'!$B$1266:$N$5000,6,FALSE),"")</f>
        <v>0</v>
      </c>
      <c r="U498" s="164" t="s">
        <v>151</v>
      </c>
      <c r="V498" s="164" t="s">
        <v>151</v>
      </c>
      <c r="W498" s="164" t="s">
        <v>1749</v>
      </c>
      <c r="X498" s="164" t="s">
        <v>902</v>
      </c>
      <c r="Y498" s="164"/>
      <c r="Z498" s="164"/>
      <c r="AA498" s="164"/>
      <c r="AB498" s="164"/>
      <c r="AC498" s="210"/>
      <c r="AD498" s="211"/>
      <c r="AE498" s="211"/>
      <c r="AF498" s="199"/>
      <c r="AG498" s="199"/>
      <c r="AH498" s="233" t="s">
        <v>589</v>
      </c>
      <c r="AI498" s="199"/>
      <c r="AJ498" s="199"/>
      <c r="AK498" s="218" t="s">
        <v>84</v>
      </c>
      <c r="AL498" s="220">
        <v>38407073</v>
      </c>
      <c r="AM498" s="218">
        <v>11.5221219</v>
      </c>
      <c r="AN498" s="218">
        <v>127.8</v>
      </c>
      <c r="AO498" s="218" t="s">
        <v>76</v>
      </c>
      <c r="AP498" s="218"/>
      <c r="AQ498" s="218"/>
      <c r="AR498" s="218"/>
      <c r="AS498" s="218"/>
      <c r="AT498" s="218"/>
      <c r="AU498" s="218"/>
      <c r="AV498" s="218"/>
      <c r="AW498" s="218"/>
      <c r="AX498" s="218"/>
      <c r="AY498" s="218"/>
      <c r="AZ498" s="218"/>
      <c r="BA498" s="218"/>
      <c r="BB498" s="218"/>
      <c r="BC498" s="218"/>
      <c r="BD498" s="218"/>
      <c r="BE498" s="218">
        <v>14.1</v>
      </c>
      <c r="BF498" s="218"/>
      <c r="BG498" s="218" t="str">
        <f t="shared" ref="BG498:BG503" si="147">IF(BE498&gt;15,"MSI-H",IF(BE498="","NA",IF(BE498&lt;15,"MSS")))</f>
        <v>MSS</v>
      </c>
      <c r="BH498" s="218"/>
      <c r="BI498" s="218"/>
      <c r="BJ498" s="222"/>
      <c r="BK498" s="199"/>
      <c r="BL498" s="218" t="s">
        <v>84</v>
      </c>
      <c r="BM498" s="218"/>
      <c r="BN498" s="218"/>
      <c r="BO498" s="218"/>
      <c r="BP498" s="218" t="s">
        <v>373</v>
      </c>
      <c r="BQ498" s="218"/>
      <c r="BR498" s="218"/>
      <c r="BS498" s="218"/>
      <c r="BT498" s="218"/>
      <c r="BU498" s="218"/>
      <c r="BV498" s="218"/>
      <c r="BW498" s="218"/>
      <c r="BX498" s="218"/>
      <c r="BY498" s="199"/>
      <c r="BZ498" s="228" t="s">
        <v>84</v>
      </c>
      <c r="CA498" s="228"/>
      <c r="CB498" s="229">
        <f t="shared" si="137"/>
        <v>0</v>
      </c>
      <c r="CC498" s="218"/>
      <c r="CD498" s="228"/>
      <c r="CE498" s="230"/>
      <c r="CF498" s="230"/>
      <c r="CG498" s="230"/>
      <c r="CH498" s="230"/>
      <c r="CI498" s="230"/>
      <c r="CJ498" s="230"/>
      <c r="CK498" s="230"/>
      <c r="CL498" s="230"/>
      <c r="CM498" s="230"/>
      <c r="CN498" s="218"/>
      <c r="CO498" s="199"/>
      <c r="CP498" s="230" t="s">
        <v>80</v>
      </c>
      <c r="CQ498" s="232">
        <v>14129520</v>
      </c>
      <c r="CR498" s="230">
        <f t="shared" si="146"/>
        <v>2.119428</v>
      </c>
      <c r="CS498" s="230">
        <v>14.14</v>
      </c>
      <c r="CT498" s="230"/>
      <c r="CU498" s="230"/>
      <c r="CV498" s="230"/>
      <c r="CW498" s="230"/>
    </row>
    <row r="499" ht="30" hidden="1" spans="1:101">
      <c r="A499" s="191">
        <v>1589</v>
      </c>
      <c r="B499" s="192" t="s">
        <v>1750</v>
      </c>
      <c r="C499" s="193" t="s">
        <v>1751</v>
      </c>
      <c r="D499" s="191" t="s">
        <v>111</v>
      </c>
      <c r="E499" s="199"/>
      <c r="F499" s="199"/>
      <c r="G499" s="199"/>
      <c r="H499" s="200"/>
      <c r="I499" s="204"/>
      <c r="J499" s="202"/>
      <c r="K499" s="202"/>
      <c r="L499" s="164" t="str">
        <f>_xlfn.IFNA(VLOOKUP(B499,'[1]CDM Patients Data'!$B$1266:$O$5000,7,FALSE),"")</f>
        <v>Kidney</v>
      </c>
      <c r="M499" s="164" t="str">
        <f>_xlfn.IFNA(VLOOKUP(B499,'[1]CDM Patients Data'!$B$1266:$O$5000,8,FALSE),"")</f>
        <v>Kidney NOS</v>
      </c>
      <c r="N499" s="164" t="str">
        <f>_xlfn.IFNA(VLOOKUP(B499,'[1]CDM Patients Data'!$B$1266:$O$5000,9,FALSE),"")</f>
        <v>Renal cell carcinoma</v>
      </c>
      <c r="O499" s="164" t="str">
        <f>_xlfn.IFNA(VLOOKUP(B499,'[1]CDM Patients Data'!$B$1266:$O$3492,10,FALSE),"")</f>
        <v>Right</v>
      </c>
      <c r="P499" s="164">
        <f>_xlfn.IFNA(VLOOKUP(B499,'[1]CDM Patients Data'!$B$1266:$O$3492,11,FALSE),"")</f>
        <v>0</v>
      </c>
      <c r="Q499" s="164">
        <f>_xlfn.IFNA(VLOOKUP(B499,'[1]CDM Patients Data'!$B$1266:$O$3492,12,FALSE),"")</f>
        <v>0</v>
      </c>
      <c r="R499" s="164">
        <f>_xlfn.IFNA(VLOOKUP(B499,'[1]CDM Patients Data'!$B$1266:$O$3492,13,FALSE),"")</f>
        <v>0</v>
      </c>
      <c r="S499" s="164">
        <f>_xlfn.IFNA(VLOOKUP(B499,'[1]CDM Patients Data'!$B$1266:$O$3492,14,FALSE),"")</f>
        <v>0</v>
      </c>
      <c r="T499" s="164">
        <f>_xlfn.IFNA(VLOOKUP(B499,'[1]CDM Patients Data'!$B$1266:$N$5000,6,FALSE),"")</f>
        <v>0</v>
      </c>
      <c r="U499" s="164" t="s">
        <v>125</v>
      </c>
      <c r="V499" s="164" t="s">
        <v>126</v>
      </c>
      <c r="W499" s="164" t="s">
        <v>102</v>
      </c>
      <c r="X499" s="164" t="s">
        <v>127</v>
      </c>
      <c r="Y499" s="164"/>
      <c r="Z499" s="164"/>
      <c r="AA499" s="164"/>
      <c r="AB499" s="164"/>
      <c r="AC499" s="210"/>
      <c r="AD499" s="211"/>
      <c r="AE499" s="211"/>
      <c r="AF499" s="199"/>
      <c r="AG499" s="199"/>
      <c r="AH499" s="233" t="s">
        <v>589</v>
      </c>
      <c r="AI499" s="199"/>
      <c r="AJ499" s="199"/>
      <c r="AK499" s="218" t="s">
        <v>80</v>
      </c>
      <c r="AL499" s="220">
        <v>10817129</v>
      </c>
      <c r="AM499" s="218">
        <v>3.2451387</v>
      </c>
      <c r="AN499" s="218">
        <v>290.6</v>
      </c>
      <c r="AO499" s="218" t="s">
        <v>103</v>
      </c>
      <c r="AP499" s="218" t="s">
        <v>619</v>
      </c>
      <c r="AQ499" s="218"/>
      <c r="AR499" s="218"/>
      <c r="AS499" s="218"/>
      <c r="AT499" s="218"/>
      <c r="AU499" s="218"/>
      <c r="AV499" s="218"/>
      <c r="AW499" s="218"/>
      <c r="AX499" s="218"/>
      <c r="AY499" s="218" t="s">
        <v>521</v>
      </c>
      <c r="AZ499" s="218"/>
      <c r="BA499" s="218"/>
      <c r="BB499" s="218"/>
      <c r="BC499" s="218"/>
      <c r="BD499" s="218"/>
      <c r="BE499" s="218">
        <v>12.66</v>
      </c>
      <c r="BF499" s="218"/>
      <c r="BG499" s="218" t="str">
        <f t="shared" si="147"/>
        <v>MSS</v>
      </c>
      <c r="BH499" s="218"/>
      <c r="BI499" s="218"/>
      <c r="BJ499" s="222"/>
      <c r="BK499" s="199"/>
      <c r="BL499" s="218" t="s">
        <v>84</v>
      </c>
      <c r="BM499" s="218"/>
      <c r="BN499" s="218"/>
      <c r="BO499" s="218"/>
      <c r="BP499" s="218" t="s">
        <v>373</v>
      </c>
      <c r="BQ499" s="218"/>
      <c r="BR499" s="218"/>
      <c r="BS499" s="218"/>
      <c r="BT499" s="218"/>
      <c r="BU499" s="218"/>
      <c r="BV499" s="218"/>
      <c r="BW499" s="218"/>
      <c r="BX499" s="218"/>
      <c r="BY499" s="199"/>
      <c r="BZ499" s="228" t="s">
        <v>84</v>
      </c>
      <c r="CA499" s="228"/>
      <c r="CB499" s="229">
        <f t="shared" si="137"/>
        <v>0</v>
      </c>
      <c r="CC499" s="218"/>
      <c r="CD499" s="228"/>
      <c r="CE499" s="230"/>
      <c r="CF499" s="230"/>
      <c r="CG499" s="230"/>
      <c r="CH499" s="230"/>
      <c r="CI499" s="230"/>
      <c r="CJ499" s="230"/>
      <c r="CK499" s="230"/>
      <c r="CL499" s="230"/>
      <c r="CM499" s="230"/>
      <c r="CN499" s="218"/>
      <c r="CO499" s="199"/>
      <c r="CP499" s="230" t="s">
        <v>80</v>
      </c>
      <c r="CQ499" s="232">
        <v>12053498</v>
      </c>
      <c r="CR499" s="230">
        <f t="shared" si="146"/>
        <v>1.8080247</v>
      </c>
      <c r="CS499" s="230">
        <v>220.62</v>
      </c>
      <c r="CT499" s="230" t="s">
        <v>103</v>
      </c>
      <c r="CU499" s="230"/>
      <c r="CV499" s="230"/>
      <c r="CW499" s="230"/>
    </row>
    <row r="500" ht="60" spans="1:101">
      <c r="A500" s="191">
        <v>1590</v>
      </c>
      <c r="B500" s="192" t="s">
        <v>1752</v>
      </c>
      <c r="C500" s="193" t="s">
        <v>1753</v>
      </c>
      <c r="D500" s="191" t="s">
        <v>88</v>
      </c>
      <c r="E500" s="199"/>
      <c r="F500" s="199"/>
      <c r="G500" s="199"/>
      <c r="H500" s="200"/>
      <c r="I500" s="204"/>
      <c r="J500" s="202"/>
      <c r="K500" s="202"/>
      <c r="L500" s="164" t="str">
        <f>_xlfn.IFNA(VLOOKUP(B500,'[1]CDM Patients Data'!$B$1266:$O$5000,7,FALSE),"")</f>
        <v>Breast</v>
      </c>
      <c r="M500" s="164" t="str">
        <f>_xlfn.IFNA(VLOOKUP(B500,'[1]CDM Patients Data'!$B$1266:$O$5000,8,FALSE),"")</f>
        <v>Unknown</v>
      </c>
      <c r="N500" s="164" t="str">
        <f>_xlfn.IFNA(VLOOKUP(B500,'[1]CDM Patients Data'!$B$1266:$O$5000,9,FALSE),"")</f>
        <v>Unknown</v>
      </c>
      <c r="O500" s="164" t="str">
        <f>_xlfn.IFNA(VLOOKUP(B500,'[1]CDM Patients Data'!$B$1266:$O$3492,10,FALSE),"")</f>
        <v>Unknown</v>
      </c>
      <c r="P500" s="164">
        <f>_xlfn.IFNA(VLOOKUP(B500,'[1]CDM Patients Data'!$B$1266:$O$3492,11,FALSE),"")</f>
        <v>0</v>
      </c>
      <c r="Q500" s="164">
        <f>_xlfn.IFNA(VLOOKUP(B500,'[1]CDM Patients Data'!$B$1266:$O$3492,12,FALSE),"")</f>
        <v>0</v>
      </c>
      <c r="R500" s="164">
        <f>_xlfn.IFNA(VLOOKUP(B500,'[1]CDM Patients Data'!$B$1266:$O$3492,13,FALSE),"")</f>
        <v>0</v>
      </c>
      <c r="S500" s="164">
        <f>_xlfn.IFNA(VLOOKUP(B500,'[1]CDM Patients Data'!$B$1266:$O$3492,14,FALSE),"")</f>
        <v>0</v>
      </c>
      <c r="T500" s="164">
        <f>_xlfn.IFNA(VLOOKUP(B500,'[1]CDM Patients Data'!$B$1266:$N$5000,6,FALSE),"")</f>
        <v>0</v>
      </c>
      <c r="U500" s="164" t="s">
        <v>90</v>
      </c>
      <c r="V500" s="164" t="s">
        <v>91</v>
      </c>
      <c r="W500" s="164" t="s">
        <v>74</v>
      </c>
      <c r="X500" s="164" t="s">
        <v>76</v>
      </c>
      <c r="Y500" s="164"/>
      <c r="Z500" s="164"/>
      <c r="AA500" s="164"/>
      <c r="AB500" s="164"/>
      <c r="AC500" s="210"/>
      <c r="AD500" s="211"/>
      <c r="AE500" s="211"/>
      <c r="AF500" s="199"/>
      <c r="AG500" s="199"/>
      <c r="AH500" s="215"/>
      <c r="AI500" s="199"/>
      <c r="AJ500" s="199"/>
      <c r="AK500" s="218" t="s">
        <v>84</v>
      </c>
      <c r="AL500" s="220"/>
      <c r="AM500" s="218"/>
      <c r="AN500" s="218"/>
      <c r="AO500" s="218" t="s">
        <v>76</v>
      </c>
      <c r="AP500" s="218"/>
      <c r="AQ500" s="218"/>
      <c r="AR500" s="218"/>
      <c r="AS500" s="218"/>
      <c r="AT500" s="218"/>
      <c r="AU500" s="218"/>
      <c r="AV500" s="218"/>
      <c r="AW500" s="218"/>
      <c r="AX500" s="218"/>
      <c r="AY500" s="218"/>
      <c r="AZ500" s="218"/>
      <c r="BA500" s="218"/>
      <c r="BB500" s="218"/>
      <c r="BC500" s="218"/>
      <c r="BD500" s="218"/>
      <c r="BE500" s="218"/>
      <c r="BF500" s="218"/>
      <c r="BG500" s="218"/>
      <c r="BH500" s="218"/>
      <c r="BI500" s="218"/>
      <c r="BJ500" s="222" t="s">
        <v>589</v>
      </c>
      <c r="BK500" s="199"/>
      <c r="BL500" s="218" t="s">
        <v>80</v>
      </c>
      <c r="BM500" s="218">
        <v>6900023</v>
      </c>
      <c r="BN500" s="218">
        <v>2.0700069</v>
      </c>
      <c r="BO500" s="218">
        <v>208.8</v>
      </c>
      <c r="BP500" s="218" t="s">
        <v>103</v>
      </c>
      <c r="BQ500" s="218"/>
      <c r="BR500" s="218"/>
      <c r="BS500" s="218"/>
      <c r="BT500" s="218"/>
      <c r="BU500" s="218"/>
      <c r="BV500" s="218"/>
      <c r="BW500" s="218"/>
      <c r="BX500" s="218"/>
      <c r="BY500" s="199"/>
      <c r="BZ500" s="228" t="s">
        <v>84</v>
      </c>
      <c r="CA500" s="228"/>
      <c r="CB500" s="229">
        <f t="shared" si="137"/>
        <v>0</v>
      </c>
      <c r="CC500" s="218"/>
      <c r="CD500" s="228"/>
      <c r="CE500" s="230"/>
      <c r="CF500" s="230"/>
      <c r="CG500" s="230"/>
      <c r="CH500" s="230"/>
      <c r="CI500" s="230"/>
      <c r="CJ500" s="230"/>
      <c r="CK500" s="230"/>
      <c r="CL500" s="230"/>
      <c r="CM500" s="230"/>
      <c r="CN500" s="218"/>
      <c r="CO500" s="199"/>
      <c r="CP500" s="230" t="s">
        <v>84</v>
      </c>
      <c r="CQ500" s="232"/>
      <c r="CR500" s="230"/>
      <c r="CS500" s="230"/>
      <c r="CT500" s="230" t="s">
        <v>103</v>
      </c>
      <c r="CU500" s="230"/>
      <c r="CV500" s="230"/>
      <c r="CW500" s="230"/>
    </row>
    <row r="501" ht="30" hidden="1" spans="1:101">
      <c r="A501" s="191">
        <v>1591</v>
      </c>
      <c r="B501" s="192" t="s">
        <v>1754</v>
      </c>
      <c r="C501" s="193" t="s">
        <v>1755</v>
      </c>
      <c r="D501" s="191" t="s">
        <v>135</v>
      </c>
      <c r="E501" s="199"/>
      <c r="F501" s="199"/>
      <c r="G501" s="199"/>
      <c r="H501" s="200"/>
      <c r="I501" s="204"/>
      <c r="J501" s="202"/>
      <c r="K501" s="202"/>
      <c r="L501" s="164" t="str">
        <f>_xlfn.IFNA(VLOOKUP(B501,'[1]CDM Patients Data'!$B$1266:$O$5000,7,FALSE),"")</f>
        <v>Lung</v>
      </c>
      <c r="M501" s="164" t="str">
        <f>_xlfn.IFNA(VLOOKUP(B501,'[1]CDM Patients Data'!$B$1266:$O$5000,8,FALSE),"")</f>
        <v>Lung NOS</v>
      </c>
      <c r="N501" s="164" t="str">
        <f>_xlfn.IFNA(VLOOKUP(B501,'[1]CDM Patients Data'!$B$1266:$O$5000,9,FALSE),"")</f>
        <v>Adenocarcinoma, NOS</v>
      </c>
      <c r="O501" s="164" t="str">
        <f>_xlfn.IFNA(VLOOKUP(B501,'[1]CDM Patients Data'!$B$1266:$O$3492,10,FALSE),"")</f>
        <v>Unknown</v>
      </c>
      <c r="P501" s="164">
        <f>_xlfn.IFNA(VLOOKUP(B501,'[1]CDM Patients Data'!$B$1266:$O$3492,11,FALSE),"")</f>
        <v>0</v>
      </c>
      <c r="Q501" s="164">
        <f>_xlfn.IFNA(VLOOKUP(B501,'[1]CDM Patients Data'!$B$1266:$O$3492,12,FALSE),"")</f>
        <v>0</v>
      </c>
      <c r="R501" s="164">
        <f>_xlfn.IFNA(VLOOKUP(B501,'[1]CDM Patients Data'!$B$1266:$O$3492,13,FALSE),"")</f>
        <v>0</v>
      </c>
      <c r="S501" s="164">
        <f>_xlfn.IFNA(VLOOKUP(B501,'[1]CDM Patients Data'!$B$1266:$O$3492,14,FALSE),"")</f>
        <v>0</v>
      </c>
      <c r="T501" s="164">
        <f>_xlfn.IFNA(VLOOKUP(B501,'[1]CDM Patients Data'!$B$1266:$N$5000,6,FALSE),"")</f>
        <v>0</v>
      </c>
      <c r="U501" s="164" t="s">
        <v>224</v>
      </c>
      <c r="V501" s="164" t="s">
        <v>338</v>
      </c>
      <c r="W501" s="164" t="s">
        <v>74</v>
      </c>
      <c r="X501" s="164" t="s">
        <v>131</v>
      </c>
      <c r="Y501" s="164"/>
      <c r="Z501" s="164"/>
      <c r="AA501" s="164"/>
      <c r="AB501" s="164"/>
      <c r="AC501" s="210"/>
      <c r="AD501" s="211"/>
      <c r="AE501" s="211"/>
      <c r="AF501" s="199"/>
      <c r="AG501" s="199"/>
      <c r="AH501" s="233" t="s">
        <v>79</v>
      </c>
      <c r="AI501" s="199"/>
      <c r="AJ501" s="199"/>
      <c r="AK501" s="218" t="s">
        <v>80</v>
      </c>
      <c r="AL501" s="220">
        <v>47950286</v>
      </c>
      <c r="AM501" s="218">
        <v>14.3850858</v>
      </c>
      <c r="AN501" s="218">
        <v>161.5</v>
      </c>
      <c r="AO501" s="218" t="s">
        <v>103</v>
      </c>
      <c r="AP501" s="218" t="s">
        <v>521</v>
      </c>
      <c r="AQ501" s="218" t="s">
        <v>118</v>
      </c>
      <c r="AR501" s="218"/>
      <c r="AS501" s="218"/>
      <c r="AT501" s="218"/>
      <c r="AU501" s="218"/>
      <c r="AV501" s="218"/>
      <c r="AW501" s="218"/>
      <c r="AX501" s="218"/>
      <c r="AY501" s="218"/>
      <c r="AZ501" s="218"/>
      <c r="BA501" s="218"/>
      <c r="BB501" s="218"/>
      <c r="BC501" s="218"/>
      <c r="BD501" s="218">
        <v>4</v>
      </c>
      <c r="BE501" s="218">
        <v>10.11</v>
      </c>
      <c r="BF501" s="218" t="str">
        <f t="shared" ref="BF501:BF505" si="148">IF(BD501&gt;15,"HIGH",IF(BD501="","NA",IF(BD501="CE-Awaited for standardization","UNDER_STANDARDIZATION",IF(BD501&lt;15,"LOW"))))</f>
        <v>LOW</v>
      </c>
      <c r="BG501" s="218" t="str">
        <f t="shared" si="147"/>
        <v>MSS</v>
      </c>
      <c r="BH501" s="218"/>
      <c r="BI501" s="218"/>
      <c r="BJ501" s="222"/>
      <c r="BK501" s="199"/>
      <c r="BL501" s="218" t="s">
        <v>84</v>
      </c>
      <c r="BM501" s="218"/>
      <c r="BN501" s="218"/>
      <c r="BO501" s="218"/>
      <c r="BP501" s="218" t="s">
        <v>373</v>
      </c>
      <c r="BQ501" s="218"/>
      <c r="BR501" s="218"/>
      <c r="BS501" s="218"/>
      <c r="BT501" s="218"/>
      <c r="BU501" s="218"/>
      <c r="BV501" s="218"/>
      <c r="BW501" s="218"/>
      <c r="BX501" s="218"/>
      <c r="BY501" s="199"/>
      <c r="BZ501" s="228" t="s">
        <v>84</v>
      </c>
      <c r="CA501" s="228"/>
      <c r="CB501" s="229">
        <f t="shared" si="137"/>
        <v>0</v>
      </c>
      <c r="CC501" s="218"/>
      <c r="CD501" s="228"/>
      <c r="CE501" s="230"/>
      <c r="CF501" s="230"/>
      <c r="CG501" s="230"/>
      <c r="CH501" s="230"/>
      <c r="CI501" s="230"/>
      <c r="CJ501" s="230"/>
      <c r="CK501" s="230"/>
      <c r="CL501" s="230"/>
      <c r="CM501" s="230"/>
      <c r="CN501" s="218"/>
      <c r="CO501" s="199"/>
      <c r="CP501" s="230" t="s">
        <v>80</v>
      </c>
      <c r="CQ501" s="232">
        <v>15319738</v>
      </c>
      <c r="CR501" s="230">
        <f t="shared" ref="CR501:CR503" si="149">CQ501*150/10^9</f>
        <v>2.2979607</v>
      </c>
      <c r="CS501" s="230">
        <v>564.07</v>
      </c>
      <c r="CT501" s="230" t="s">
        <v>103</v>
      </c>
      <c r="CU501" s="230"/>
      <c r="CV501" s="230"/>
      <c r="CW501" s="230"/>
    </row>
    <row r="502" ht="30" hidden="1" spans="1:101">
      <c r="A502" s="191">
        <v>1592</v>
      </c>
      <c r="B502" s="192" t="s">
        <v>1756</v>
      </c>
      <c r="C502" s="193" t="s">
        <v>1757</v>
      </c>
      <c r="D502" s="191" t="s">
        <v>111</v>
      </c>
      <c r="E502" s="199"/>
      <c r="F502" s="199"/>
      <c r="G502" s="199"/>
      <c r="H502" s="200"/>
      <c r="I502" s="204"/>
      <c r="J502" s="202"/>
      <c r="K502" s="202"/>
      <c r="L502" s="164" t="str">
        <f>_xlfn.IFNA(VLOOKUP(B502,'[1]CDM Patients Data'!$B$1266:$O$5000,7,FALSE),"")</f>
        <v>Lung</v>
      </c>
      <c r="M502" s="164" t="str">
        <f>_xlfn.IFNA(VLOOKUP(B502,'[1]CDM Patients Data'!$B$1266:$O$5000,8,FALSE),"")</f>
        <v>Lung NOS</v>
      </c>
      <c r="N502" s="164" t="str">
        <f>_xlfn.IFNA(VLOOKUP(B502,'[1]CDM Patients Data'!$B$1266:$O$5000,9,FALSE),"")</f>
        <v>Adenocarcinoma, NOS</v>
      </c>
      <c r="O502" s="164" t="str">
        <f>_xlfn.IFNA(VLOOKUP(B502,'[1]CDM Patients Data'!$B$1266:$O$3492,10,FALSE),"")</f>
        <v>Right</v>
      </c>
      <c r="P502" s="164">
        <f>_xlfn.IFNA(VLOOKUP(B502,'[1]CDM Patients Data'!$B$1266:$O$3492,11,FALSE),"")</f>
        <v>0</v>
      </c>
      <c r="Q502" s="164">
        <f>_xlfn.IFNA(VLOOKUP(B502,'[1]CDM Patients Data'!$B$1266:$O$3492,12,FALSE),"")</f>
        <v>0</v>
      </c>
      <c r="R502" s="164">
        <f>_xlfn.IFNA(VLOOKUP(B502,'[1]CDM Patients Data'!$B$1266:$O$3492,13,FALSE),"")</f>
        <v>0</v>
      </c>
      <c r="S502" s="164">
        <f>_xlfn.IFNA(VLOOKUP(B502,'[1]CDM Patients Data'!$B$1266:$O$3492,14,FALSE),"")</f>
        <v>0</v>
      </c>
      <c r="T502" s="164">
        <f>_xlfn.IFNA(VLOOKUP(B502,'[1]CDM Patients Data'!$B$1266:$N$5000,6,FALSE),"")</f>
        <v>0</v>
      </c>
      <c r="U502" s="164" t="s">
        <v>224</v>
      </c>
      <c r="V502" s="164" t="s">
        <v>338</v>
      </c>
      <c r="W502" s="164" t="s">
        <v>102</v>
      </c>
      <c r="X502" s="164" t="s">
        <v>131</v>
      </c>
      <c r="Y502" s="164"/>
      <c r="Z502" s="164"/>
      <c r="AA502" s="164"/>
      <c r="AB502" s="164"/>
      <c r="AC502" s="210"/>
      <c r="AD502" s="211"/>
      <c r="AE502" s="211"/>
      <c r="AF502" s="199"/>
      <c r="AG502" s="199"/>
      <c r="AH502" s="233" t="s">
        <v>589</v>
      </c>
      <c r="AI502" s="199"/>
      <c r="AJ502" s="199"/>
      <c r="AK502" s="218" t="s">
        <v>80</v>
      </c>
      <c r="AL502" s="220">
        <v>9773831</v>
      </c>
      <c r="AM502" s="218">
        <v>2.9321493</v>
      </c>
      <c r="AN502" s="218">
        <v>283</v>
      </c>
      <c r="AO502" s="218" t="s">
        <v>103</v>
      </c>
      <c r="AP502" s="218" t="s">
        <v>429</v>
      </c>
      <c r="AQ502" s="218" t="s">
        <v>117</v>
      </c>
      <c r="AR502" s="218" t="s">
        <v>1758</v>
      </c>
      <c r="AS502" s="218" t="s">
        <v>1025</v>
      </c>
      <c r="AT502" s="218"/>
      <c r="AU502" s="218"/>
      <c r="AV502" s="218"/>
      <c r="AW502" s="218"/>
      <c r="AX502" s="218"/>
      <c r="AY502" s="218"/>
      <c r="AZ502" s="218"/>
      <c r="BA502" s="218"/>
      <c r="BB502" s="218"/>
      <c r="BC502" s="218"/>
      <c r="BD502" s="218"/>
      <c r="BE502" s="218">
        <v>12.06</v>
      </c>
      <c r="BF502" s="218"/>
      <c r="BG502" s="218" t="str">
        <f t="shared" si="147"/>
        <v>MSS</v>
      </c>
      <c r="BH502" s="218"/>
      <c r="BI502" s="218"/>
      <c r="BJ502" s="222"/>
      <c r="BK502" s="199"/>
      <c r="BL502" s="218" t="s">
        <v>84</v>
      </c>
      <c r="BM502" s="218"/>
      <c r="BN502" s="218"/>
      <c r="BO502" s="218"/>
      <c r="BP502" s="218" t="s">
        <v>373</v>
      </c>
      <c r="BQ502" s="218"/>
      <c r="BR502" s="218"/>
      <c r="BS502" s="218"/>
      <c r="BT502" s="218"/>
      <c r="BU502" s="218"/>
      <c r="BV502" s="218"/>
      <c r="BW502" s="218"/>
      <c r="BX502" s="218"/>
      <c r="BY502" s="199"/>
      <c r="BZ502" s="228" t="s">
        <v>84</v>
      </c>
      <c r="CA502" s="228"/>
      <c r="CB502" s="229">
        <f t="shared" si="137"/>
        <v>0</v>
      </c>
      <c r="CC502" s="218"/>
      <c r="CD502" s="228"/>
      <c r="CE502" s="230"/>
      <c r="CF502" s="230"/>
      <c r="CG502" s="230"/>
      <c r="CH502" s="230"/>
      <c r="CI502" s="230"/>
      <c r="CJ502" s="230"/>
      <c r="CK502" s="230"/>
      <c r="CL502" s="230"/>
      <c r="CM502" s="230"/>
      <c r="CN502" s="218"/>
      <c r="CO502" s="199"/>
      <c r="CP502" s="230" t="s">
        <v>80</v>
      </c>
      <c r="CQ502" s="232">
        <v>13776888</v>
      </c>
      <c r="CR502" s="230">
        <f t="shared" si="149"/>
        <v>2.0665332</v>
      </c>
      <c r="CS502" s="230">
        <v>49.82</v>
      </c>
      <c r="CT502" s="230" t="s">
        <v>95</v>
      </c>
      <c r="CU502" s="230"/>
      <c r="CV502" s="230"/>
      <c r="CW502" s="230"/>
    </row>
    <row r="503" ht="30" hidden="1" spans="1:101">
      <c r="A503" s="191">
        <v>1593</v>
      </c>
      <c r="B503" s="192" t="s">
        <v>1759</v>
      </c>
      <c r="C503" s="193" t="s">
        <v>1760</v>
      </c>
      <c r="D503" s="191" t="s">
        <v>135</v>
      </c>
      <c r="E503" s="199"/>
      <c r="F503" s="199"/>
      <c r="G503" s="199"/>
      <c r="H503" s="200"/>
      <c r="I503" s="204"/>
      <c r="J503" s="202"/>
      <c r="K503" s="202"/>
      <c r="L503" s="164" t="str">
        <f>_xlfn.IFNA(VLOOKUP(B503,'[1]CDM Patients Data'!$B$1266:$O$5000,7,FALSE),"")</f>
        <v>Large intestine</v>
      </c>
      <c r="M503" s="164" t="str">
        <f>_xlfn.IFNA(VLOOKUP(B503,'[1]CDM Patients Data'!$B$1266:$O$5000,8,FALSE),"")</f>
        <v>Colon NOS</v>
      </c>
      <c r="N503" s="164" t="str">
        <f>_xlfn.IFNA(VLOOKUP(B503,'[1]CDM Patients Data'!$B$1266:$O$5000,9,FALSE),"")</f>
        <v>Signet ring cell carcinoma</v>
      </c>
      <c r="O503" s="164" t="str">
        <f>_xlfn.IFNA(VLOOKUP(B503,'[1]CDM Patients Data'!$B$1266:$O$3492,10,FALSE),"")</f>
        <v>Not a paired site</v>
      </c>
      <c r="P503" s="164">
        <f>_xlfn.IFNA(VLOOKUP(B503,'[1]CDM Patients Data'!$B$1266:$O$3492,11,FALSE),"")</f>
        <v>0</v>
      </c>
      <c r="Q503" s="164">
        <f>_xlfn.IFNA(VLOOKUP(B503,'[1]CDM Patients Data'!$B$1266:$O$3492,12,FALSE),"")</f>
        <v>0</v>
      </c>
      <c r="R503" s="164">
        <f>_xlfn.IFNA(VLOOKUP(B503,'[1]CDM Patients Data'!$B$1266:$O$3492,13,FALSE),"")</f>
        <v>0</v>
      </c>
      <c r="S503" s="164">
        <f>_xlfn.IFNA(VLOOKUP(B503,'[1]CDM Patients Data'!$B$1266:$O$3492,14,FALSE),"")</f>
        <v>0</v>
      </c>
      <c r="T503" s="164">
        <f>_xlfn.IFNA(VLOOKUP(B503,'[1]CDM Patients Data'!$B$1266:$N$5000,6,FALSE),"")</f>
        <v>0</v>
      </c>
      <c r="U503" s="164" t="s">
        <v>293</v>
      </c>
      <c r="V503" s="164"/>
      <c r="W503" s="164" t="s">
        <v>1749</v>
      </c>
      <c r="X503" s="164"/>
      <c r="Y503" s="164"/>
      <c r="Z503" s="164"/>
      <c r="AA503" s="164"/>
      <c r="AB503" s="164"/>
      <c r="AC503" s="210"/>
      <c r="AD503" s="211"/>
      <c r="AE503" s="211"/>
      <c r="AF503" s="199"/>
      <c r="AG503" s="199"/>
      <c r="AH503" s="233" t="s">
        <v>79</v>
      </c>
      <c r="AI503" s="199"/>
      <c r="AJ503" s="199"/>
      <c r="AK503" s="218" t="s">
        <v>80</v>
      </c>
      <c r="AL503" s="220">
        <v>45877454</v>
      </c>
      <c r="AM503" s="218">
        <v>13.7632362</v>
      </c>
      <c r="AN503" s="218">
        <v>153.8</v>
      </c>
      <c r="AO503" s="218" t="s">
        <v>103</v>
      </c>
      <c r="AP503" s="218" t="s">
        <v>118</v>
      </c>
      <c r="AQ503" s="218"/>
      <c r="AR503" s="218"/>
      <c r="AS503" s="218"/>
      <c r="AT503" s="218"/>
      <c r="AU503" s="218"/>
      <c r="AV503" s="218"/>
      <c r="AW503" s="218"/>
      <c r="AX503" s="218"/>
      <c r="AY503" s="218"/>
      <c r="AZ503" s="218"/>
      <c r="BA503" s="218"/>
      <c r="BB503" s="218"/>
      <c r="BC503" s="218"/>
      <c r="BD503" s="218">
        <v>5.57</v>
      </c>
      <c r="BE503" s="218">
        <v>11.55</v>
      </c>
      <c r="BF503" s="218" t="str">
        <f t="shared" si="148"/>
        <v>LOW</v>
      </c>
      <c r="BG503" s="218" t="str">
        <f t="shared" si="147"/>
        <v>MSS</v>
      </c>
      <c r="BH503" s="218"/>
      <c r="BI503" s="218"/>
      <c r="BJ503" s="222"/>
      <c r="BK503" s="199"/>
      <c r="BL503" s="218" t="s">
        <v>84</v>
      </c>
      <c r="BM503" s="218"/>
      <c r="BN503" s="218"/>
      <c r="BO503" s="218"/>
      <c r="BP503" s="218" t="s">
        <v>373</v>
      </c>
      <c r="BQ503" s="218"/>
      <c r="BR503" s="218"/>
      <c r="BS503" s="218"/>
      <c r="BT503" s="218"/>
      <c r="BU503" s="218"/>
      <c r="BV503" s="218"/>
      <c r="BW503" s="218"/>
      <c r="BX503" s="218"/>
      <c r="BY503" s="199"/>
      <c r="BZ503" s="228" t="s">
        <v>84</v>
      </c>
      <c r="CA503" s="228"/>
      <c r="CB503" s="229">
        <f t="shared" si="137"/>
        <v>0</v>
      </c>
      <c r="CC503" s="218"/>
      <c r="CD503" s="228"/>
      <c r="CE503" s="230"/>
      <c r="CF503" s="230"/>
      <c r="CG503" s="230"/>
      <c r="CH503" s="230"/>
      <c r="CI503" s="230"/>
      <c r="CJ503" s="230"/>
      <c r="CK503" s="230"/>
      <c r="CL503" s="230"/>
      <c r="CM503" s="230"/>
      <c r="CN503" s="218"/>
      <c r="CO503" s="199"/>
      <c r="CP503" s="230" t="s">
        <v>80</v>
      </c>
      <c r="CQ503" s="232">
        <v>149174</v>
      </c>
      <c r="CR503" s="230">
        <f t="shared" si="149"/>
        <v>0.0223761</v>
      </c>
      <c r="CS503" s="230">
        <v>0.04</v>
      </c>
      <c r="CT503" s="230" t="s">
        <v>604</v>
      </c>
      <c r="CU503" s="230"/>
      <c r="CV503" s="230"/>
      <c r="CW503" s="230"/>
    </row>
    <row r="504" ht="60" spans="1:101">
      <c r="A504" s="191">
        <v>1594</v>
      </c>
      <c r="B504" s="192" t="s">
        <v>1761</v>
      </c>
      <c r="C504" s="193" t="s">
        <v>1762</v>
      </c>
      <c r="D504" s="191" t="s">
        <v>88</v>
      </c>
      <c r="E504" s="199"/>
      <c r="F504" s="199"/>
      <c r="G504" s="199"/>
      <c r="H504" s="200"/>
      <c r="I504" s="204"/>
      <c r="J504" s="202"/>
      <c r="K504" s="202"/>
      <c r="L504" s="164" t="str">
        <f>_xlfn.IFNA(VLOOKUP(B504,'[1]CDM Patients Data'!$B$1266:$O$5000,7,FALSE),"")</f>
        <v>Breast</v>
      </c>
      <c r="M504" s="164" t="str">
        <f>_xlfn.IFNA(VLOOKUP(B504,'[1]CDM Patients Data'!$B$1266:$O$5000,8,FALSE),"")</f>
        <v>NA</v>
      </c>
      <c r="N504" s="164" t="str">
        <f>_xlfn.IFNA(VLOOKUP(B504,'[1]CDM Patients Data'!$B$1266:$O$5000,9,FALSE),"")</f>
        <v>NA</v>
      </c>
      <c r="O504" s="164" t="str">
        <f>_xlfn.IFNA(VLOOKUP(B504,'[1]CDM Patients Data'!$B$1266:$O$3492,10,FALSE),"")</f>
        <v>NA</v>
      </c>
      <c r="P504" s="164">
        <f>_xlfn.IFNA(VLOOKUP(B504,'[1]CDM Patients Data'!$B$1266:$O$3492,11,FALSE),"")</f>
        <v>0</v>
      </c>
      <c r="Q504" s="164">
        <f>_xlfn.IFNA(VLOOKUP(B504,'[1]CDM Patients Data'!$B$1266:$O$3492,12,FALSE),"")</f>
        <v>0</v>
      </c>
      <c r="R504" s="164">
        <f>_xlfn.IFNA(VLOOKUP(B504,'[1]CDM Patients Data'!$B$1266:$O$3492,13,FALSE),"")</f>
        <v>0</v>
      </c>
      <c r="S504" s="164">
        <f>_xlfn.IFNA(VLOOKUP(B504,'[1]CDM Patients Data'!$B$1266:$O$3492,14,FALSE),"")</f>
        <v>0</v>
      </c>
      <c r="T504" s="164">
        <f>_xlfn.IFNA(VLOOKUP(B504,'[1]CDM Patients Data'!$B$1266:$N$5000,6,FALSE),"")</f>
        <v>0</v>
      </c>
      <c r="U504" s="164" t="s">
        <v>90</v>
      </c>
      <c r="V504" s="164" t="s">
        <v>91</v>
      </c>
      <c r="W504" s="164" t="s">
        <v>74</v>
      </c>
      <c r="X504" s="164" t="s">
        <v>108</v>
      </c>
      <c r="Y504" s="164"/>
      <c r="Z504" s="164"/>
      <c r="AA504" s="164"/>
      <c r="AB504" s="164"/>
      <c r="AC504" s="210"/>
      <c r="AD504" s="211"/>
      <c r="AE504" s="211"/>
      <c r="AF504" s="199"/>
      <c r="AG504" s="199"/>
      <c r="AH504" s="215"/>
      <c r="AI504" s="199"/>
      <c r="AJ504" s="199"/>
      <c r="AK504" s="218" t="s">
        <v>84</v>
      </c>
      <c r="AL504" s="220"/>
      <c r="AM504" s="218"/>
      <c r="AN504" s="218"/>
      <c r="AO504" s="218" t="s">
        <v>76</v>
      </c>
      <c r="AP504" s="218"/>
      <c r="AQ504" s="218"/>
      <c r="AR504" s="218"/>
      <c r="AS504" s="218"/>
      <c r="AT504" s="218"/>
      <c r="AU504" s="218"/>
      <c r="AV504" s="218"/>
      <c r="AW504" s="218"/>
      <c r="AX504" s="218"/>
      <c r="AY504" s="218"/>
      <c r="AZ504" s="218"/>
      <c r="BA504" s="218"/>
      <c r="BB504" s="218"/>
      <c r="BC504" s="218"/>
      <c r="BD504" s="218"/>
      <c r="BE504" s="218"/>
      <c r="BF504" s="218"/>
      <c r="BG504" s="218"/>
      <c r="BH504" s="218"/>
      <c r="BI504" s="218"/>
      <c r="BJ504" s="222" t="s">
        <v>589</v>
      </c>
      <c r="BK504" s="199"/>
      <c r="BL504" s="218" t="s">
        <v>80</v>
      </c>
      <c r="BM504" s="218">
        <v>7105641</v>
      </c>
      <c r="BN504" s="218">
        <v>2.1316923</v>
      </c>
      <c r="BO504" s="218">
        <v>214.3</v>
      </c>
      <c r="BP504" s="218" t="s">
        <v>103</v>
      </c>
      <c r="BQ504" s="218"/>
      <c r="BR504" s="218"/>
      <c r="BS504" s="218"/>
      <c r="BT504" s="218"/>
      <c r="BU504" s="218"/>
      <c r="BV504" s="218"/>
      <c r="BW504" s="218"/>
      <c r="BX504" s="218"/>
      <c r="BY504" s="199"/>
      <c r="BZ504" s="228" t="s">
        <v>84</v>
      </c>
      <c r="CA504" s="228"/>
      <c r="CB504" s="229">
        <f t="shared" si="137"/>
        <v>0</v>
      </c>
      <c r="CC504" s="218"/>
      <c r="CD504" s="228"/>
      <c r="CE504" s="230"/>
      <c r="CF504" s="230"/>
      <c r="CG504" s="230"/>
      <c r="CH504" s="230"/>
      <c r="CI504" s="230"/>
      <c r="CJ504" s="230"/>
      <c r="CK504" s="230"/>
      <c r="CL504" s="230"/>
      <c r="CM504" s="230"/>
      <c r="CN504" s="218"/>
      <c r="CO504" s="199"/>
      <c r="CP504" s="230" t="s">
        <v>84</v>
      </c>
      <c r="CQ504" s="232"/>
      <c r="CR504" s="230"/>
      <c r="CS504" s="230"/>
      <c r="CT504" s="230"/>
      <c r="CU504" s="230"/>
      <c r="CV504" s="230"/>
      <c r="CW504" s="230"/>
    </row>
    <row r="505" ht="45" hidden="1" spans="1:101">
      <c r="A505" s="191">
        <v>1595</v>
      </c>
      <c r="B505" s="192" t="s">
        <v>1763</v>
      </c>
      <c r="C505" s="193" t="s">
        <v>1764</v>
      </c>
      <c r="D505" s="191" t="s">
        <v>71</v>
      </c>
      <c r="E505" s="199"/>
      <c r="F505" s="199"/>
      <c r="G505" s="199"/>
      <c r="H505" s="200"/>
      <c r="I505" s="204"/>
      <c r="J505" s="202"/>
      <c r="K505" s="202"/>
      <c r="L505" s="164" t="str">
        <f>_xlfn.IFNA(VLOOKUP(B505,'[1]CDM Patients Data'!$B$1266:$O$5000,7,FALSE),"")</f>
        <v>Breast</v>
      </c>
      <c r="M505" s="164" t="str">
        <f>_xlfn.IFNA(VLOOKUP(B505,'[1]CDM Patients Data'!$B$1266:$O$5000,8,FALSE),"")</f>
        <v>Upper outer quadrant</v>
      </c>
      <c r="N505" s="164" t="str">
        <f>_xlfn.IFNA(VLOOKUP(B505,'[1]CDM Patients Data'!$B$1266:$O$5000,9,FALSE),"")</f>
        <v>Metaplastic carcinoma</v>
      </c>
      <c r="O505" s="164" t="str">
        <f>_xlfn.IFNA(VLOOKUP(B505,'[1]CDM Patients Data'!$B$1266:$O$3492,10,FALSE),"")</f>
        <v>Right</v>
      </c>
      <c r="P505" s="164">
        <f>_xlfn.IFNA(VLOOKUP(B505,'[1]CDM Patients Data'!$B$1266:$O$3492,11,FALSE),"")</f>
        <v>0</v>
      </c>
      <c r="Q505" s="164">
        <f>_xlfn.IFNA(VLOOKUP(B505,'[1]CDM Patients Data'!$B$1266:$O$3492,12,FALSE),"")</f>
        <v>0</v>
      </c>
      <c r="R505" s="164">
        <f>_xlfn.IFNA(VLOOKUP(B505,'[1]CDM Patients Data'!$B$1266:$O$3492,13,FALSE),"")</f>
        <v>0</v>
      </c>
      <c r="S505" s="164">
        <f>_xlfn.IFNA(VLOOKUP(B505,'[1]CDM Patients Data'!$B$1266:$O$3492,14,FALSE),"")</f>
        <v>0</v>
      </c>
      <c r="T505" s="164">
        <f>_xlfn.IFNA(VLOOKUP(B505,'[1]CDM Patients Data'!$B$1266:$N$5000,6,FALSE),"")</f>
        <v>0</v>
      </c>
      <c r="U505" s="164" t="s">
        <v>90</v>
      </c>
      <c r="V505" s="164" t="s">
        <v>207</v>
      </c>
      <c r="W505" s="164" t="s">
        <v>102</v>
      </c>
      <c r="X505" s="164" t="s">
        <v>1173</v>
      </c>
      <c r="Y505" s="164"/>
      <c r="Z505" s="164"/>
      <c r="AA505" s="164"/>
      <c r="AB505" s="164"/>
      <c r="AC505" s="210"/>
      <c r="AD505" s="211"/>
      <c r="AE505" s="211"/>
      <c r="AF505" s="199"/>
      <c r="AG505" s="199"/>
      <c r="AH505" s="233" t="s">
        <v>79</v>
      </c>
      <c r="AI505" s="199"/>
      <c r="AJ505" s="199"/>
      <c r="AK505" s="218" t="s">
        <v>80</v>
      </c>
      <c r="AL505" s="220">
        <v>45907130</v>
      </c>
      <c r="AM505" s="218">
        <v>13.772139</v>
      </c>
      <c r="AN505" s="218">
        <v>140.5</v>
      </c>
      <c r="AO505" s="218" t="s">
        <v>103</v>
      </c>
      <c r="AP505" s="218" t="s">
        <v>118</v>
      </c>
      <c r="AQ505" s="218"/>
      <c r="AR505" s="218"/>
      <c r="AS505" s="218"/>
      <c r="AT505" s="218"/>
      <c r="AU505" s="218"/>
      <c r="AV505" s="218"/>
      <c r="AW505" s="218"/>
      <c r="AX505" s="218"/>
      <c r="AY505" s="218" t="s">
        <v>271</v>
      </c>
      <c r="AZ505" s="218" t="s">
        <v>117</v>
      </c>
      <c r="BA505" s="218"/>
      <c r="BB505" s="218"/>
      <c r="BC505" s="218"/>
      <c r="BD505" s="218">
        <v>3.54</v>
      </c>
      <c r="BE505" s="218">
        <v>8.66</v>
      </c>
      <c r="BF505" s="218" t="str">
        <f t="shared" si="148"/>
        <v>LOW</v>
      </c>
      <c r="BG505" s="218" t="str">
        <f t="shared" ref="BG505:BG507" si="150">IF(BE505&gt;15,"MSI-H",IF(BE505="","NA",IF(BE505&lt;15,"MSS")))</f>
        <v>MSS</v>
      </c>
      <c r="BH505" s="218"/>
      <c r="BI505" s="218"/>
      <c r="BJ505" s="222"/>
      <c r="BK505" s="199"/>
      <c r="BL505" s="218" t="s">
        <v>84</v>
      </c>
      <c r="BM505" s="218"/>
      <c r="BN505" s="218"/>
      <c r="BO505" s="218"/>
      <c r="BP505" s="218" t="s">
        <v>373</v>
      </c>
      <c r="BQ505" s="218"/>
      <c r="BR505" s="218"/>
      <c r="BS505" s="218"/>
      <c r="BT505" s="218"/>
      <c r="BU505" s="218"/>
      <c r="BV505" s="218"/>
      <c r="BW505" s="218"/>
      <c r="BX505" s="218"/>
      <c r="BY505" s="199"/>
      <c r="BZ505" s="228" t="s">
        <v>84</v>
      </c>
      <c r="CA505" s="228"/>
      <c r="CB505" s="229">
        <f t="shared" si="137"/>
        <v>0</v>
      </c>
      <c r="CC505" s="218"/>
      <c r="CD505" s="228"/>
      <c r="CE505" s="230"/>
      <c r="CF505" s="230"/>
      <c r="CG505" s="230"/>
      <c r="CH505" s="230"/>
      <c r="CI505" s="230"/>
      <c r="CJ505" s="230"/>
      <c r="CK505" s="230"/>
      <c r="CL505" s="230"/>
      <c r="CM505" s="230"/>
      <c r="CN505" s="218" t="s">
        <v>159</v>
      </c>
      <c r="CO505" s="199"/>
      <c r="CP505" s="230" t="s">
        <v>84</v>
      </c>
      <c r="CQ505" s="232"/>
      <c r="CR505" s="230"/>
      <c r="CS505" s="230"/>
      <c r="CT505" s="230"/>
      <c r="CU505" s="230"/>
      <c r="CV505" s="230"/>
      <c r="CW505" s="230"/>
    </row>
    <row r="506" ht="45" hidden="1" spans="1:101">
      <c r="A506" s="191">
        <v>1596</v>
      </c>
      <c r="B506" s="192" t="s">
        <v>1765</v>
      </c>
      <c r="C506" s="193" t="s">
        <v>1766</v>
      </c>
      <c r="D506" s="191" t="s">
        <v>111</v>
      </c>
      <c r="E506" s="199"/>
      <c r="F506" s="199"/>
      <c r="G506" s="199"/>
      <c r="H506" s="200"/>
      <c r="I506" s="204"/>
      <c r="J506" s="202"/>
      <c r="K506" s="202"/>
      <c r="L506" s="164" t="str">
        <f>_xlfn.IFNA(VLOOKUP(B506,'[1]CDM Patients Data'!$B$1266:$O$5000,7,FALSE),"")</f>
        <v>Ovary</v>
      </c>
      <c r="M506" s="164" t="str">
        <f>_xlfn.IFNA(VLOOKUP(B506,'[1]CDM Patients Data'!$B$1266:$O$5000,8,FALSE),"")</f>
        <v>Ovary</v>
      </c>
      <c r="N506" s="164" t="str">
        <f>_xlfn.IFNA(VLOOKUP(B506,'[1]CDM Patients Data'!$B$1266:$O$5000,9,FALSE),"")</f>
        <v>Clear cell adenocarcinoma, NOS</v>
      </c>
      <c r="O506" s="164" t="str">
        <f>_xlfn.IFNA(VLOOKUP(B506,'[1]CDM Patients Data'!$B$1266:$O$3492,10,FALSE),"")</f>
        <v>Right</v>
      </c>
      <c r="P506" s="164">
        <f>_xlfn.IFNA(VLOOKUP(B506,'[1]CDM Patients Data'!$B$1266:$O$3492,11,FALSE),"")</f>
        <v>0</v>
      </c>
      <c r="Q506" s="164">
        <f>_xlfn.IFNA(VLOOKUP(B506,'[1]CDM Patients Data'!$B$1266:$O$3492,12,FALSE),"")</f>
        <v>0</v>
      </c>
      <c r="R506" s="164">
        <f>_xlfn.IFNA(VLOOKUP(B506,'[1]CDM Patients Data'!$B$1266:$O$3492,13,FALSE),"")</f>
        <v>0</v>
      </c>
      <c r="S506" s="164">
        <f>_xlfn.IFNA(VLOOKUP(B506,'[1]CDM Patients Data'!$B$1266:$O$3492,14,FALSE),"")</f>
        <v>0</v>
      </c>
      <c r="T506" s="164">
        <f>_xlfn.IFNA(VLOOKUP(B506,'[1]CDM Patients Data'!$B$1266:$N$5000,6,FALSE),"")</f>
        <v>0</v>
      </c>
      <c r="U506" s="164" t="s">
        <v>73</v>
      </c>
      <c r="V506" s="164" t="s">
        <v>73</v>
      </c>
      <c r="W506" s="164" t="s">
        <v>102</v>
      </c>
      <c r="X506" s="164" t="s">
        <v>1186</v>
      </c>
      <c r="Y506" s="164"/>
      <c r="Z506" s="164"/>
      <c r="AA506" s="164"/>
      <c r="AB506" s="164"/>
      <c r="AC506" s="210"/>
      <c r="AD506" s="211"/>
      <c r="AE506" s="211"/>
      <c r="AF506" s="199"/>
      <c r="AG506" s="199"/>
      <c r="AH506" s="233" t="s">
        <v>589</v>
      </c>
      <c r="AI506" s="199"/>
      <c r="AJ506" s="199"/>
      <c r="AK506" s="218" t="s">
        <v>80</v>
      </c>
      <c r="AL506" s="220">
        <v>10566150</v>
      </c>
      <c r="AM506" s="218">
        <v>3.169845</v>
      </c>
      <c r="AN506" s="218">
        <v>312.4</v>
      </c>
      <c r="AO506" s="218" t="s">
        <v>103</v>
      </c>
      <c r="AP506" s="218" t="s">
        <v>158</v>
      </c>
      <c r="AQ506" s="218" t="s">
        <v>619</v>
      </c>
      <c r="AR506" s="218" t="s">
        <v>182</v>
      </c>
      <c r="AS506" s="218"/>
      <c r="AT506" s="218"/>
      <c r="AU506" s="218"/>
      <c r="AV506" s="218"/>
      <c r="AW506" s="218"/>
      <c r="AX506" s="218"/>
      <c r="AY506" s="218" t="s">
        <v>429</v>
      </c>
      <c r="AZ506" s="218"/>
      <c r="BA506" s="218"/>
      <c r="BB506" s="218"/>
      <c r="BC506" s="218"/>
      <c r="BD506" s="218"/>
      <c r="BE506" s="218">
        <v>12</v>
      </c>
      <c r="BF506" s="218"/>
      <c r="BG506" s="218" t="str">
        <f t="shared" si="150"/>
        <v>MSS</v>
      </c>
      <c r="BH506" s="218"/>
      <c r="BI506" s="218"/>
      <c r="BJ506" s="222"/>
      <c r="BK506" s="199"/>
      <c r="BL506" s="218" t="s">
        <v>84</v>
      </c>
      <c r="BM506" s="218"/>
      <c r="BN506" s="218"/>
      <c r="BO506" s="218"/>
      <c r="BP506" s="218" t="s">
        <v>373</v>
      </c>
      <c r="BQ506" s="218"/>
      <c r="BR506" s="218"/>
      <c r="BS506" s="218"/>
      <c r="BT506" s="218"/>
      <c r="BU506" s="218"/>
      <c r="BV506" s="218"/>
      <c r="BW506" s="218"/>
      <c r="BX506" s="218"/>
      <c r="BY506" s="199"/>
      <c r="BZ506" s="228" t="s">
        <v>84</v>
      </c>
      <c r="CA506" s="228"/>
      <c r="CB506" s="229">
        <f t="shared" si="137"/>
        <v>0</v>
      </c>
      <c r="CC506" s="218"/>
      <c r="CD506" s="228"/>
      <c r="CE506" s="230"/>
      <c r="CF506" s="230"/>
      <c r="CG506" s="230"/>
      <c r="CH506" s="230"/>
      <c r="CI506" s="230"/>
      <c r="CJ506" s="230"/>
      <c r="CK506" s="230"/>
      <c r="CL506" s="230"/>
      <c r="CM506" s="230"/>
      <c r="CN506" s="218"/>
      <c r="CO506" s="199"/>
      <c r="CP506" s="230" t="s">
        <v>80</v>
      </c>
      <c r="CQ506" s="232">
        <v>6835204</v>
      </c>
      <c r="CR506" s="230">
        <f t="shared" ref="CR506:CR509" si="151">CQ506*150/10^9</f>
        <v>1.0252806</v>
      </c>
      <c r="CS506" s="230">
        <v>17.73</v>
      </c>
      <c r="CT506" s="230" t="s">
        <v>604</v>
      </c>
      <c r="CU506" s="230"/>
      <c r="CV506" s="230"/>
      <c r="CW506" s="230"/>
    </row>
    <row r="507" ht="60" hidden="1" spans="1:101">
      <c r="A507" s="191">
        <v>1597</v>
      </c>
      <c r="B507" s="192" t="s">
        <v>1767</v>
      </c>
      <c r="C507" s="193" t="s">
        <v>1768</v>
      </c>
      <c r="D507" s="191" t="s">
        <v>111</v>
      </c>
      <c r="E507" s="199"/>
      <c r="F507" s="199"/>
      <c r="G507" s="199"/>
      <c r="H507" s="200"/>
      <c r="I507" s="204"/>
      <c r="J507" s="202"/>
      <c r="K507" s="202"/>
      <c r="L507" s="164" t="str">
        <f>_xlfn.IFNA(VLOOKUP(B507,'[1]CDM Patients Data'!$B$1266:$O$5000,7,FALSE),"")</f>
        <v>Esophagus</v>
      </c>
      <c r="M507" s="164" t="str">
        <f>_xlfn.IFNA(VLOOKUP(B507,'[1]CDM Patients Data'!$B$1266:$O$5000,8,FALSE),"")</f>
        <v>Esophagus NOS</v>
      </c>
      <c r="N507" s="164" t="str">
        <f>_xlfn.IFNA(VLOOKUP(B507,'[1]CDM Patients Data'!$B$1266:$O$5000,9,FALSE),"")</f>
        <v>Sq. cell carcinoma, keratinizing, NOS</v>
      </c>
      <c r="O507" s="164" t="str">
        <f>_xlfn.IFNA(VLOOKUP(B507,'[1]CDM Patients Data'!$B$1266:$O$3492,10,FALSE),"")</f>
        <v>Not a paired site</v>
      </c>
      <c r="P507" s="164">
        <f>_xlfn.IFNA(VLOOKUP(B507,'[1]CDM Patients Data'!$B$1266:$O$3492,11,FALSE),"")</f>
        <v>0</v>
      </c>
      <c r="Q507" s="164">
        <f>_xlfn.IFNA(VLOOKUP(B507,'[1]CDM Patients Data'!$B$1266:$O$3492,12,FALSE),"")</f>
        <v>0</v>
      </c>
      <c r="R507" s="164">
        <f>_xlfn.IFNA(VLOOKUP(B507,'[1]CDM Patients Data'!$B$1266:$O$3492,13,FALSE),"")</f>
        <v>0</v>
      </c>
      <c r="S507" s="164">
        <f>_xlfn.IFNA(VLOOKUP(B507,'[1]CDM Patients Data'!$B$1266:$O$3492,14,FALSE),"")</f>
        <v>0</v>
      </c>
      <c r="T507" s="164">
        <f>_xlfn.IFNA(VLOOKUP(B507,'[1]CDM Patients Data'!$B$1266:$N$5000,6,FALSE),"")</f>
        <v>0</v>
      </c>
      <c r="U507" s="164" t="s">
        <v>166</v>
      </c>
      <c r="V507" s="164" t="s">
        <v>167</v>
      </c>
      <c r="W507" s="164" t="s">
        <v>1749</v>
      </c>
      <c r="X507" s="164" t="s">
        <v>116</v>
      </c>
      <c r="Y507" s="164"/>
      <c r="Z507" s="164"/>
      <c r="AA507" s="164"/>
      <c r="AB507" s="164"/>
      <c r="AC507" s="210"/>
      <c r="AD507" s="211"/>
      <c r="AE507" s="211"/>
      <c r="AF507" s="199"/>
      <c r="AG507" s="199"/>
      <c r="AH507" s="233" t="s">
        <v>589</v>
      </c>
      <c r="AI507" s="199"/>
      <c r="AJ507" s="199"/>
      <c r="AK507" s="218" t="s">
        <v>80</v>
      </c>
      <c r="AL507" s="220">
        <v>10057049</v>
      </c>
      <c r="AM507" s="218">
        <v>3.0171147</v>
      </c>
      <c r="AN507" s="218">
        <v>297.9</v>
      </c>
      <c r="AO507" s="218" t="s">
        <v>103</v>
      </c>
      <c r="AP507" s="218" t="s">
        <v>117</v>
      </c>
      <c r="AQ507" s="218" t="s">
        <v>118</v>
      </c>
      <c r="AR507" s="218" t="s">
        <v>1769</v>
      </c>
      <c r="AS507" s="218"/>
      <c r="AT507" s="218"/>
      <c r="AU507" s="218"/>
      <c r="AV507" s="218"/>
      <c r="AW507" s="218"/>
      <c r="AX507" s="218"/>
      <c r="AY507" s="218"/>
      <c r="AZ507" s="218"/>
      <c r="BA507" s="218"/>
      <c r="BB507" s="218"/>
      <c r="BC507" s="218"/>
      <c r="BD507" s="218"/>
      <c r="BE507" s="218">
        <v>11.17</v>
      </c>
      <c r="BF507" s="218"/>
      <c r="BG507" s="218" t="str">
        <f t="shared" si="150"/>
        <v>MSS</v>
      </c>
      <c r="BH507" s="218"/>
      <c r="BI507" s="218"/>
      <c r="BJ507" s="222"/>
      <c r="BK507" s="199"/>
      <c r="BL507" s="218" t="s">
        <v>84</v>
      </c>
      <c r="BM507" s="218"/>
      <c r="BN507" s="218"/>
      <c r="BO507" s="218"/>
      <c r="BP507" s="218" t="s">
        <v>373</v>
      </c>
      <c r="BQ507" s="218"/>
      <c r="BR507" s="218"/>
      <c r="BS507" s="218"/>
      <c r="BT507" s="218"/>
      <c r="BU507" s="218"/>
      <c r="BV507" s="218"/>
      <c r="BW507" s="218"/>
      <c r="BX507" s="218"/>
      <c r="BY507" s="199"/>
      <c r="BZ507" s="228" t="s">
        <v>84</v>
      </c>
      <c r="CA507" s="228"/>
      <c r="CB507" s="229">
        <f t="shared" si="137"/>
        <v>0</v>
      </c>
      <c r="CC507" s="218"/>
      <c r="CD507" s="228"/>
      <c r="CE507" s="230"/>
      <c r="CF507" s="230"/>
      <c r="CG507" s="230"/>
      <c r="CH507" s="230"/>
      <c r="CI507" s="230"/>
      <c r="CJ507" s="230"/>
      <c r="CK507" s="230"/>
      <c r="CL507" s="230"/>
      <c r="CM507" s="230"/>
      <c r="CN507" s="218"/>
      <c r="CO507" s="199"/>
      <c r="CP507" s="230" t="s">
        <v>80</v>
      </c>
      <c r="CQ507" s="232">
        <v>3954706</v>
      </c>
      <c r="CR507" s="230">
        <f t="shared" si="151"/>
        <v>0.5932059</v>
      </c>
      <c r="CS507" s="230">
        <v>93.3</v>
      </c>
      <c r="CT507" s="230" t="s">
        <v>95</v>
      </c>
      <c r="CU507" s="230"/>
      <c r="CV507" s="230"/>
      <c r="CW507" s="230"/>
    </row>
    <row r="508" ht="30" spans="1:101">
      <c r="A508" s="191">
        <v>1598</v>
      </c>
      <c r="B508" s="192" t="s">
        <v>1770</v>
      </c>
      <c r="C508" s="193" t="s">
        <v>1771</v>
      </c>
      <c r="D508" s="191" t="s">
        <v>88</v>
      </c>
      <c r="E508" s="199"/>
      <c r="F508" s="199"/>
      <c r="G508" s="199"/>
      <c r="H508" s="200"/>
      <c r="I508" s="204"/>
      <c r="J508" s="202"/>
      <c r="K508" s="202"/>
      <c r="L508" s="164" t="str">
        <f>_xlfn.IFNA(VLOOKUP(B508,'[1]CDM Patients Data'!$B$1266:$O$5000,7,FALSE),"")</f>
        <v>Ovary</v>
      </c>
      <c r="M508" s="164" t="str">
        <f>_xlfn.IFNA(VLOOKUP(B508,'[1]CDM Patients Data'!$B$1266:$O$5000,8,FALSE),"")</f>
        <v>Ovary</v>
      </c>
      <c r="N508" s="164" t="str">
        <f>_xlfn.IFNA(VLOOKUP(B508,'[1]CDM Patients Data'!$B$1266:$O$5000,9,FALSE),"")</f>
        <v>Adenocarcinoma, NOS</v>
      </c>
      <c r="O508" s="164" t="str">
        <f>_xlfn.IFNA(VLOOKUP(B508,'[1]CDM Patients Data'!$B$1266:$O$3492,10,FALSE),"")</f>
        <v>Right and Left</v>
      </c>
      <c r="P508" s="164">
        <f>_xlfn.IFNA(VLOOKUP(B508,'[1]CDM Patients Data'!$B$1266:$O$3492,11,FALSE),"")</f>
        <v>0</v>
      </c>
      <c r="Q508" s="164">
        <f>_xlfn.IFNA(VLOOKUP(B508,'[1]CDM Patients Data'!$B$1266:$O$3492,12,FALSE),"")</f>
        <v>0</v>
      </c>
      <c r="R508" s="164">
        <f>_xlfn.IFNA(VLOOKUP(B508,'[1]CDM Patients Data'!$B$1266:$O$3492,13,FALSE),"")</f>
        <v>0</v>
      </c>
      <c r="S508" s="164">
        <f>_xlfn.IFNA(VLOOKUP(B508,'[1]CDM Patients Data'!$B$1266:$O$3492,14,FALSE),"")</f>
        <v>0</v>
      </c>
      <c r="T508" s="164">
        <f>_xlfn.IFNA(VLOOKUP(B508,'[1]CDM Patients Data'!$B$1266:$N$5000,6,FALSE),"")</f>
        <v>0</v>
      </c>
      <c r="U508" s="164" t="s">
        <v>73</v>
      </c>
      <c r="V508" s="164" t="s">
        <v>73</v>
      </c>
      <c r="W508" s="164" t="s">
        <v>197</v>
      </c>
      <c r="X508" s="164" t="s">
        <v>131</v>
      </c>
      <c r="Y508" s="164"/>
      <c r="Z508" s="164"/>
      <c r="AA508" s="164"/>
      <c r="AB508" s="164"/>
      <c r="AC508" s="210"/>
      <c r="AD508" s="211"/>
      <c r="AE508" s="211"/>
      <c r="AF508" s="199"/>
      <c r="AG508" s="199"/>
      <c r="AH508" s="215"/>
      <c r="AI508" s="199"/>
      <c r="AJ508" s="199"/>
      <c r="AK508" s="218" t="s">
        <v>84</v>
      </c>
      <c r="AL508" s="220"/>
      <c r="AM508" s="218"/>
      <c r="AN508" s="218"/>
      <c r="AO508" s="218" t="s">
        <v>76</v>
      </c>
      <c r="AP508" s="218"/>
      <c r="AQ508" s="218"/>
      <c r="AR508" s="218"/>
      <c r="AS508" s="218"/>
      <c r="AT508" s="218"/>
      <c r="AU508" s="218"/>
      <c r="AV508" s="218"/>
      <c r="AW508" s="218"/>
      <c r="AX508" s="218"/>
      <c r="AY508" s="218"/>
      <c r="AZ508" s="218"/>
      <c r="BA508" s="218"/>
      <c r="BB508" s="218"/>
      <c r="BC508" s="218"/>
      <c r="BD508" s="218"/>
      <c r="BE508" s="218"/>
      <c r="BF508" s="218"/>
      <c r="BG508" s="218"/>
      <c r="BH508" s="218"/>
      <c r="BI508" s="218"/>
      <c r="BJ508" s="222" t="s">
        <v>589</v>
      </c>
      <c r="BK508" s="199"/>
      <c r="BL508" s="218" t="s">
        <v>80</v>
      </c>
      <c r="BM508" s="218">
        <v>6247162</v>
      </c>
      <c r="BN508" s="218">
        <v>1.8741486</v>
      </c>
      <c r="BO508" s="218">
        <v>179.5</v>
      </c>
      <c r="BP508" s="218" t="s">
        <v>103</v>
      </c>
      <c r="BQ508" s="218"/>
      <c r="BR508" s="218"/>
      <c r="BS508" s="218"/>
      <c r="BT508" s="218"/>
      <c r="BU508" s="218"/>
      <c r="BV508" s="218"/>
      <c r="BW508" s="218"/>
      <c r="BX508" s="218"/>
      <c r="BY508" s="199"/>
      <c r="BZ508" s="228" t="s">
        <v>84</v>
      </c>
      <c r="CA508" s="228"/>
      <c r="CB508" s="229">
        <f t="shared" si="137"/>
        <v>0</v>
      </c>
      <c r="CC508" s="218"/>
      <c r="CD508" s="228"/>
      <c r="CE508" s="230"/>
      <c r="CF508" s="230"/>
      <c r="CG508" s="230"/>
      <c r="CH508" s="230"/>
      <c r="CI508" s="230"/>
      <c r="CJ508" s="230"/>
      <c r="CK508" s="230"/>
      <c r="CL508" s="230"/>
      <c r="CM508" s="230"/>
      <c r="CN508" s="218"/>
      <c r="CO508" s="199"/>
      <c r="CP508" s="230" t="s">
        <v>84</v>
      </c>
      <c r="CQ508" s="232"/>
      <c r="CR508" s="230"/>
      <c r="CS508" s="230"/>
      <c r="CT508" s="230"/>
      <c r="CU508" s="230"/>
      <c r="CV508" s="230"/>
      <c r="CW508" s="230"/>
    </row>
    <row r="509" ht="30" hidden="1" spans="1:101">
      <c r="A509" s="191">
        <v>1599</v>
      </c>
      <c r="B509" s="192" t="s">
        <v>1772</v>
      </c>
      <c r="C509" s="193" t="s">
        <v>1773</v>
      </c>
      <c r="D509" s="191" t="s">
        <v>111</v>
      </c>
      <c r="E509" s="199"/>
      <c r="F509" s="199"/>
      <c r="G509" s="199"/>
      <c r="H509" s="200"/>
      <c r="I509" s="204"/>
      <c r="J509" s="202"/>
      <c r="K509" s="202"/>
      <c r="L509" s="164" t="str">
        <f>_xlfn.IFNA(VLOOKUP(B509,'[1]CDM Patients Data'!$B$1266:$O$5000,7,FALSE),"")</f>
        <v>Lung</v>
      </c>
      <c r="M509" s="164" t="str">
        <f>_xlfn.IFNA(VLOOKUP(B509,'[1]CDM Patients Data'!$B$1266:$O$5000,8,FALSE),"")</f>
        <v>Upper lobe</v>
      </c>
      <c r="N509" s="164" t="str">
        <f>_xlfn.IFNA(VLOOKUP(B509,'[1]CDM Patients Data'!$B$1266:$O$5000,9,FALSE),"")</f>
        <v>Adenocarcinoma, NOS</v>
      </c>
      <c r="O509" s="164" t="str">
        <f>_xlfn.IFNA(VLOOKUP(B509,'[1]CDM Patients Data'!$B$1266:$O$3492,10,FALSE),"")</f>
        <v>Left</v>
      </c>
      <c r="P509" s="164">
        <f>_xlfn.IFNA(VLOOKUP(B509,'[1]CDM Patients Data'!$B$1266:$O$3492,11,FALSE),"")</f>
        <v>0</v>
      </c>
      <c r="Q509" s="164">
        <f>_xlfn.IFNA(VLOOKUP(B509,'[1]CDM Patients Data'!$B$1266:$O$3492,12,FALSE),"")</f>
        <v>0</v>
      </c>
      <c r="R509" s="164">
        <f>_xlfn.IFNA(VLOOKUP(B509,'[1]CDM Patients Data'!$B$1266:$O$3492,13,FALSE),"")</f>
        <v>0</v>
      </c>
      <c r="S509" s="164">
        <f>_xlfn.IFNA(VLOOKUP(B509,'[1]CDM Patients Data'!$B$1266:$O$3492,14,FALSE),"")</f>
        <v>0</v>
      </c>
      <c r="T509" s="164">
        <f>_xlfn.IFNA(VLOOKUP(B509,'[1]CDM Patients Data'!$B$1266:$N$5000,6,FALSE),"")</f>
        <v>0</v>
      </c>
      <c r="U509" s="164" t="s">
        <v>224</v>
      </c>
      <c r="V509" s="164" t="s">
        <v>299</v>
      </c>
      <c r="W509" s="164" t="s">
        <v>92</v>
      </c>
      <c r="X509" s="164" t="s">
        <v>1774</v>
      </c>
      <c r="Y509" s="164"/>
      <c r="Z509" s="164"/>
      <c r="AA509" s="164"/>
      <c r="AB509" s="164"/>
      <c r="AC509" s="210"/>
      <c r="AD509" s="211"/>
      <c r="AE509" s="211"/>
      <c r="AF509" s="199"/>
      <c r="AG509" s="199"/>
      <c r="AH509" s="233" t="s">
        <v>589</v>
      </c>
      <c r="AI509" s="199"/>
      <c r="AJ509" s="199"/>
      <c r="AK509" s="218" t="s">
        <v>80</v>
      </c>
      <c r="AL509" s="220">
        <v>18897746</v>
      </c>
      <c r="AM509" s="218">
        <v>5.6693238</v>
      </c>
      <c r="AN509" s="218">
        <v>401.2</v>
      </c>
      <c r="AO509" s="218" t="s">
        <v>103</v>
      </c>
      <c r="AP509" s="218" t="s">
        <v>521</v>
      </c>
      <c r="AQ509" s="218" t="s">
        <v>382</v>
      </c>
      <c r="AR509" s="218"/>
      <c r="AS509" s="218"/>
      <c r="AT509" s="218"/>
      <c r="AU509" s="218"/>
      <c r="AV509" s="218"/>
      <c r="AW509" s="218"/>
      <c r="AX509" s="218"/>
      <c r="AY509" s="218"/>
      <c r="AZ509" s="218"/>
      <c r="BA509" s="218"/>
      <c r="BB509" s="218"/>
      <c r="BC509" s="218"/>
      <c r="BD509" s="218"/>
      <c r="BE509" s="218">
        <v>9.61</v>
      </c>
      <c r="BF509" s="218"/>
      <c r="BG509" s="218" t="str">
        <f t="shared" ref="BG509:BG514" si="152">IF(BE509&gt;15,"MSI-H",IF(BE509="","NA",IF(BE509&lt;15,"MSS")))</f>
        <v>MSS</v>
      </c>
      <c r="BH509" s="218"/>
      <c r="BI509" s="218"/>
      <c r="BJ509" s="222"/>
      <c r="BK509" s="199"/>
      <c r="BL509" s="218" t="s">
        <v>84</v>
      </c>
      <c r="BM509" s="218"/>
      <c r="BN509" s="218"/>
      <c r="BO509" s="218"/>
      <c r="BP509" s="218" t="s">
        <v>373</v>
      </c>
      <c r="BQ509" s="218"/>
      <c r="BR509" s="218"/>
      <c r="BS509" s="218"/>
      <c r="BT509" s="218"/>
      <c r="BU509" s="218"/>
      <c r="BV509" s="218"/>
      <c r="BW509" s="218"/>
      <c r="BX509" s="218"/>
      <c r="BY509" s="199"/>
      <c r="BZ509" s="228" t="s">
        <v>84</v>
      </c>
      <c r="CA509" s="228"/>
      <c r="CB509" s="229">
        <f t="shared" si="137"/>
        <v>0</v>
      </c>
      <c r="CC509" s="218"/>
      <c r="CD509" s="228"/>
      <c r="CE509" s="230"/>
      <c r="CF509" s="230"/>
      <c r="CG509" s="230"/>
      <c r="CH509" s="230"/>
      <c r="CI509" s="230"/>
      <c r="CJ509" s="230"/>
      <c r="CK509" s="230"/>
      <c r="CL509" s="230"/>
      <c r="CM509" s="230"/>
      <c r="CN509" s="218"/>
      <c r="CO509" s="199"/>
      <c r="CP509" s="230" t="s">
        <v>80</v>
      </c>
      <c r="CQ509" s="232">
        <v>12796384</v>
      </c>
      <c r="CR509" s="230">
        <f t="shared" si="151"/>
        <v>1.9194576</v>
      </c>
      <c r="CS509" s="230">
        <v>457.19</v>
      </c>
      <c r="CT509" s="230" t="s">
        <v>103</v>
      </c>
      <c r="CU509" s="230"/>
      <c r="CV509" s="230"/>
      <c r="CW509" s="230"/>
    </row>
    <row r="510" ht="45" spans="1:101">
      <c r="A510" s="191">
        <v>1600</v>
      </c>
      <c r="B510" s="192" t="s">
        <v>1775</v>
      </c>
      <c r="C510" s="193" t="s">
        <v>1776</v>
      </c>
      <c r="D510" s="191" t="s">
        <v>88</v>
      </c>
      <c r="E510" s="199"/>
      <c r="F510" s="199"/>
      <c r="G510" s="199"/>
      <c r="H510" s="200"/>
      <c r="I510" s="204"/>
      <c r="J510" s="202"/>
      <c r="K510" s="202"/>
      <c r="L510" s="164" t="str">
        <f>_xlfn.IFNA(VLOOKUP(B510,'[1]CDM Patients Data'!$B$1266:$O$5000,7,FALSE),"")</f>
        <v>Ovary</v>
      </c>
      <c r="M510" s="164" t="str">
        <f>_xlfn.IFNA(VLOOKUP(B510,'[1]CDM Patients Data'!$B$1266:$O$5000,8,FALSE),"")</f>
        <v>Ovary</v>
      </c>
      <c r="N510" s="164" t="str">
        <f>_xlfn.IFNA(VLOOKUP(B510,'[1]CDM Patients Data'!$B$1266:$O$5000,9,FALSE),"")</f>
        <v>High grade serous carcinoma</v>
      </c>
      <c r="O510" s="164" t="str">
        <f>_xlfn.IFNA(VLOOKUP(B510,'[1]CDM Patients Data'!$B$1266:$O$3492,10,FALSE),"")</f>
        <v>Left</v>
      </c>
      <c r="P510" s="164">
        <f>_xlfn.IFNA(VLOOKUP(B510,'[1]CDM Patients Data'!$B$1266:$O$3492,11,FALSE),"")</f>
        <v>0</v>
      </c>
      <c r="Q510" s="164">
        <f>_xlfn.IFNA(VLOOKUP(B510,'[1]CDM Patients Data'!$B$1266:$O$3492,12,FALSE),"")</f>
        <v>0</v>
      </c>
      <c r="R510" s="164">
        <f>_xlfn.IFNA(VLOOKUP(B510,'[1]CDM Patients Data'!$B$1266:$O$3492,13,FALSE),"")</f>
        <v>0</v>
      </c>
      <c r="S510" s="164">
        <f>_xlfn.IFNA(VLOOKUP(B510,'[1]CDM Patients Data'!$B$1266:$O$3492,14,FALSE),"")</f>
        <v>0</v>
      </c>
      <c r="T510" s="164">
        <f>_xlfn.IFNA(VLOOKUP(B510,'[1]CDM Patients Data'!$B$1266:$N$5000,6,FALSE),"")</f>
        <v>0</v>
      </c>
      <c r="U510" s="164" t="s">
        <v>73</v>
      </c>
      <c r="V510" s="164" t="s">
        <v>73</v>
      </c>
      <c r="W510" s="164" t="s">
        <v>92</v>
      </c>
      <c r="X510" s="164" t="s">
        <v>75</v>
      </c>
      <c r="Y510" s="164"/>
      <c r="Z510" s="164"/>
      <c r="AA510" s="164"/>
      <c r="AB510" s="164"/>
      <c r="AC510" s="210"/>
      <c r="AD510" s="211"/>
      <c r="AE510" s="211"/>
      <c r="AF510" s="199"/>
      <c r="AG510" s="199"/>
      <c r="AH510" s="215"/>
      <c r="AI510" s="199"/>
      <c r="AJ510" s="199"/>
      <c r="AK510" s="218" t="s">
        <v>84</v>
      </c>
      <c r="AL510" s="220"/>
      <c r="AM510" s="218"/>
      <c r="AN510" s="218"/>
      <c r="AO510" s="218" t="s">
        <v>76</v>
      </c>
      <c r="AP510" s="218"/>
      <c r="AQ510" s="218"/>
      <c r="AR510" s="218"/>
      <c r="AS510" s="218"/>
      <c r="AT510" s="218"/>
      <c r="AU510" s="218"/>
      <c r="AV510" s="218"/>
      <c r="AW510" s="218"/>
      <c r="AX510" s="218"/>
      <c r="AY510" s="218"/>
      <c r="AZ510" s="218"/>
      <c r="BA510" s="218"/>
      <c r="BB510" s="218"/>
      <c r="BC510" s="218"/>
      <c r="BD510" s="218"/>
      <c r="BE510" s="218"/>
      <c r="BF510" s="218"/>
      <c r="BG510" s="218"/>
      <c r="BH510" s="218"/>
      <c r="BI510" s="218"/>
      <c r="BJ510" s="222" t="s">
        <v>589</v>
      </c>
      <c r="BK510" s="199"/>
      <c r="BL510" s="218" t="s">
        <v>80</v>
      </c>
      <c r="BM510" s="218">
        <v>7567356</v>
      </c>
      <c r="BN510" s="218">
        <v>2.2702068</v>
      </c>
      <c r="BO510" s="218">
        <v>223.7</v>
      </c>
      <c r="BP510" s="218" t="s">
        <v>103</v>
      </c>
      <c r="BQ510" s="218"/>
      <c r="BR510" s="218"/>
      <c r="BS510" s="218"/>
      <c r="BT510" s="218"/>
      <c r="BU510" s="218"/>
      <c r="BV510" s="218"/>
      <c r="BW510" s="218"/>
      <c r="BX510" s="218"/>
      <c r="BY510" s="199"/>
      <c r="BZ510" s="228" t="s">
        <v>84</v>
      </c>
      <c r="CA510" s="228"/>
      <c r="CB510" s="229">
        <f t="shared" si="137"/>
        <v>0</v>
      </c>
      <c r="CC510" s="218"/>
      <c r="CD510" s="228"/>
      <c r="CE510" s="230"/>
      <c r="CF510" s="230"/>
      <c r="CG510" s="230"/>
      <c r="CH510" s="230"/>
      <c r="CI510" s="230"/>
      <c r="CJ510" s="230"/>
      <c r="CK510" s="230"/>
      <c r="CL510" s="230"/>
      <c r="CM510" s="230"/>
      <c r="CN510" s="218"/>
      <c r="CO510" s="199"/>
      <c r="CP510" s="230" t="s">
        <v>84</v>
      </c>
      <c r="CQ510" s="232"/>
      <c r="CR510" s="230"/>
      <c r="CS510" s="230"/>
      <c r="CT510" s="230"/>
      <c r="CU510" s="230"/>
      <c r="CV510" s="230"/>
      <c r="CW510" s="230"/>
    </row>
    <row r="511" ht="45" spans="1:101">
      <c r="A511" s="191">
        <v>1601</v>
      </c>
      <c r="B511" s="192" t="s">
        <v>1777</v>
      </c>
      <c r="C511" s="193" t="s">
        <v>1778</v>
      </c>
      <c r="D511" s="191" t="s">
        <v>88</v>
      </c>
      <c r="E511" s="199"/>
      <c r="F511" s="199"/>
      <c r="G511" s="199"/>
      <c r="H511" s="200"/>
      <c r="I511" s="204" t="s">
        <v>1779</v>
      </c>
      <c r="J511" s="202"/>
      <c r="K511" s="202"/>
      <c r="L511" s="164" t="str">
        <f>_xlfn.IFNA(VLOOKUP(B511,'[1]CDM Patients Data'!$B$1266:$O$5000,7,FALSE),"")</f>
        <v>Ovary</v>
      </c>
      <c r="M511" s="164" t="str">
        <f>_xlfn.IFNA(VLOOKUP(B511,'[1]CDM Patients Data'!$B$1266:$O$5000,8,FALSE),"")</f>
        <v>Ovary</v>
      </c>
      <c r="N511" s="164" t="str">
        <f>_xlfn.IFNA(VLOOKUP(B511,'[1]CDM Patients Data'!$B$1266:$O$5000,9,FALSE),"")</f>
        <v>High grade serous carcinoma</v>
      </c>
      <c r="O511" s="164" t="str">
        <f>_xlfn.IFNA(VLOOKUP(B511,'[1]CDM Patients Data'!$B$1266:$O$3492,10,FALSE),"")</f>
        <v>Left &amp; Right</v>
      </c>
      <c r="P511" s="164">
        <f>_xlfn.IFNA(VLOOKUP(B511,'[1]CDM Patients Data'!$B$1266:$O$3492,11,FALSE),"")</f>
        <v>0</v>
      </c>
      <c r="Q511" s="164">
        <f>_xlfn.IFNA(VLOOKUP(B511,'[1]CDM Patients Data'!$B$1266:$O$3492,12,FALSE),"")</f>
        <v>0</v>
      </c>
      <c r="R511" s="164">
        <f>_xlfn.IFNA(VLOOKUP(B511,'[1]CDM Patients Data'!$B$1266:$O$3492,13,FALSE),"")</f>
        <v>0</v>
      </c>
      <c r="S511" s="164">
        <f>_xlfn.IFNA(VLOOKUP(B511,'[1]CDM Patients Data'!$B$1266:$O$3492,14,FALSE),"")</f>
        <v>0</v>
      </c>
      <c r="T511" s="164">
        <f>_xlfn.IFNA(VLOOKUP(B511,'[1]CDM Patients Data'!$B$1266:$N$5000,6,FALSE),"")</f>
        <v>0</v>
      </c>
      <c r="U511" s="164" t="s">
        <v>73</v>
      </c>
      <c r="V511" s="164" t="s">
        <v>73</v>
      </c>
      <c r="W511" s="164" t="s">
        <v>197</v>
      </c>
      <c r="X511" s="164" t="s">
        <v>75</v>
      </c>
      <c r="Y511" s="164"/>
      <c r="Z511" s="164"/>
      <c r="AA511" s="164"/>
      <c r="AB511" s="164"/>
      <c r="AC511" s="210"/>
      <c r="AD511" s="211"/>
      <c r="AE511" s="211"/>
      <c r="AF511" s="199"/>
      <c r="AG511" s="199"/>
      <c r="AH511" s="233" t="s">
        <v>79</v>
      </c>
      <c r="AI511" s="199"/>
      <c r="AJ511" s="199"/>
      <c r="AK511" s="218" t="s">
        <v>80</v>
      </c>
      <c r="AL511" s="220">
        <v>46374100</v>
      </c>
      <c r="AM511" s="218">
        <v>13.91223</v>
      </c>
      <c r="AN511" s="218">
        <v>155.3</v>
      </c>
      <c r="AO511" s="218" t="s">
        <v>103</v>
      </c>
      <c r="AP511" s="218"/>
      <c r="AQ511" s="218"/>
      <c r="AR511" s="218"/>
      <c r="AS511" s="218"/>
      <c r="AT511" s="218"/>
      <c r="AU511" s="218"/>
      <c r="AV511" s="218"/>
      <c r="AW511" s="218"/>
      <c r="AX511" s="218"/>
      <c r="AY511" s="218"/>
      <c r="AZ511" s="218"/>
      <c r="BA511" s="218"/>
      <c r="BB511" s="218"/>
      <c r="BC511" s="218"/>
      <c r="BD511" s="218">
        <v>5.26</v>
      </c>
      <c r="BE511" s="218">
        <v>10.5</v>
      </c>
      <c r="BF511" s="218" t="str">
        <f t="shared" ref="BF511:BF514" si="153">IF(BD511&gt;15,"HIGH",IF(BD511="","NA",IF(BD511="CE-Awaited for standardization","UNDER_STANDARDIZATION",IF(BD511&lt;15,"LOW"))))</f>
        <v>LOW</v>
      </c>
      <c r="BG511" s="218" t="str">
        <f t="shared" si="152"/>
        <v>MSS</v>
      </c>
      <c r="BH511" s="218"/>
      <c r="BI511" s="218"/>
      <c r="BJ511" s="222" t="s">
        <v>589</v>
      </c>
      <c r="BK511" s="199"/>
      <c r="BL511" s="218" t="s">
        <v>80</v>
      </c>
      <c r="BM511" s="218">
        <v>6774932</v>
      </c>
      <c r="BN511" s="218">
        <v>2.0324796</v>
      </c>
      <c r="BO511" s="218">
        <v>203.8</v>
      </c>
      <c r="BP511" s="218" t="s">
        <v>103</v>
      </c>
      <c r="BQ511" s="218"/>
      <c r="BR511" s="218"/>
      <c r="BS511" s="218"/>
      <c r="BT511" s="218"/>
      <c r="BU511" s="218"/>
      <c r="BV511" s="218"/>
      <c r="BW511" s="218"/>
      <c r="BX511" s="218"/>
      <c r="BY511" s="199"/>
      <c r="BZ511" s="228" t="s">
        <v>84</v>
      </c>
      <c r="CA511" s="228"/>
      <c r="CB511" s="229">
        <f t="shared" si="137"/>
        <v>0</v>
      </c>
      <c r="CC511" s="218"/>
      <c r="CD511" s="228"/>
      <c r="CE511" s="230"/>
      <c r="CF511" s="230"/>
      <c r="CG511" s="230"/>
      <c r="CH511" s="230"/>
      <c r="CI511" s="230"/>
      <c r="CJ511" s="230"/>
      <c r="CK511" s="230"/>
      <c r="CL511" s="230"/>
      <c r="CM511" s="230"/>
      <c r="CN511" s="218"/>
      <c r="CO511" s="199"/>
      <c r="CP511" s="230" t="s">
        <v>84</v>
      </c>
      <c r="CQ511" s="232"/>
      <c r="CR511" s="230"/>
      <c r="CS511" s="230"/>
      <c r="CT511" s="230"/>
      <c r="CU511" s="230"/>
      <c r="CV511" s="230"/>
      <c r="CW511" s="230"/>
    </row>
    <row r="512" ht="30" spans="1:101">
      <c r="A512" s="191">
        <v>1603</v>
      </c>
      <c r="B512" s="192" t="s">
        <v>1780</v>
      </c>
      <c r="C512" s="193" t="s">
        <v>1781</v>
      </c>
      <c r="D512" s="191" t="s">
        <v>88</v>
      </c>
      <c r="E512" s="199"/>
      <c r="F512" s="199"/>
      <c r="G512" s="199"/>
      <c r="H512" s="200"/>
      <c r="I512" s="204"/>
      <c r="J512" s="202"/>
      <c r="K512" s="202"/>
      <c r="L512" s="164" t="str">
        <f>_xlfn.IFNA(VLOOKUP(B512,'[1]CDM Patients Data'!$B$1266:$O$5000,7,FALSE),"")</f>
        <v>Pancreas</v>
      </c>
      <c r="M512" s="164" t="str">
        <f>_xlfn.IFNA(VLOOKUP(B512,'[1]CDM Patients Data'!$B$1266:$O$5000,8,FALSE),"")</f>
        <v>Tail pancreas</v>
      </c>
      <c r="N512" s="164" t="str">
        <f>_xlfn.IFNA(VLOOKUP(B512,'[1]CDM Patients Data'!$B$1266:$O$5000,9,FALSE),"")</f>
        <v>Carcinoma, NOS</v>
      </c>
      <c r="O512" s="164" t="str">
        <f>_xlfn.IFNA(VLOOKUP(B512,'[1]CDM Patients Data'!$B$1266:$O$3492,10,FALSE),"")</f>
        <v>Not a paired site</v>
      </c>
      <c r="P512" s="164">
        <f>_xlfn.IFNA(VLOOKUP(B512,'[1]CDM Patients Data'!$B$1266:$O$3492,11,FALSE),"")</f>
        <v>0</v>
      </c>
      <c r="Q512" s="164">
        <f>_xlfn.IFNA(VLOOKUP(B512,'[1]CDM Patients Data'!$B$1266:$O$3492,12,FALSE),"")</f>
        <v>0</v>
      </c>
      <c r="R512" s="164">
        <f>_xlfn.IFNA(VLOOKUP(B512,'[1]CDM Patients Data'!$B$1266:$O$3492,13,FALSE),"")</f>
        <v>0</v>
      </c>
      <c r="S512" s="164">
        <f>_xlfn.IFNA(VLOOKUP(B512,'[1]CDM Patients Data'!$B$1266:$O$3492,14,FALSE),"")</f>
        <v>0</v>
      </c>
      <c r="T512" s="164">
        <f>_xlfn.IFNA(VLOOKUP(B512,'[1]CDM Patients Data'!$B$1266:$N$5000,6,FALSE),"")</f>
        <v>0</v>
      </c>
      <c r="U512" s="164" t="s">
        <v>256</v>
      </c>
      <c r="V512" s="164" t="s">
        <v>1782</v>
      </c>
      <c r="W512" s="164" t="s">
        <v>1749</v>
      </c>
      <c r="X512" s="164" t="s">
        <v>108</v>
      </c>
      <c r="Y512" s="164"/>
      <c r="Z512" s="164"/>
      <c r="AA512" s="164"/>
      <c r="AB512" s="164"/>
      <c r="AC512" s="210"/>
      <c r="AD512" s="211"/>
      <c r="AE512" s="211"/>
      <c r="AF512" s="199"/>
      <c r="AG512" s="199"/>
      <c r="AH512" s="215"/>
      <c r="AI512" s="199"/>
      <c r="AJ512" s="199"/>
      <c r="AK512" s="218" t="s">
        <v>84</v>
      </c>
      <c r="AL512" s="220"/>
      <c r="AM512" s="218"/>
      <c r="AN512" s="218"/>
      <c r="AO512" s="218" t="s">
        <v>76</v>
      </c>
      <c r="AP512" s="218"/>
      <c r="AQ512" s="218"/>
      <c r="AR512" s="218"/>
      <c r="AS512" s="218"/>
      <c r="AT512" s="218"/>
      <c r="AU512" s="218"/>
      <c r="AV512" s="218"/>
      <c r="AW512" s="218"/>
      <c r="AX512" s="218"/>
      <c r="AY512" s="218"/>
      <c r="AZ512" s="218"/>
      <c r="BA512" s="218"/>
      <c r="BB512" s="218"/>
      <c r="BC512" s="218"/>
      <c r="BD512" s="218"/>
      <c r="BE512" s="218"/>
      <c r="BF512" s="218"/>
      <c r="BG512" s="218"/>
      <c r="BH512" s="218"/>
      <c r="BI512" s="218"/>
      <c r="BJ512" s="222" t="s">
        <v>589</v>
      </c>
      <c r="BK512" s="199"/>
      <c r="BL512" s="218" t="s">
        <v>80</v>
      </c>
      <c r="BM512" s="218">
        <v>6101587</v>
      </c>
      <c r="BN512" s="218">
        <v>1.8304761</v>
      </c>
      <c r="BO512" s="218">
        <v>183.1</v>
      </c>
      <c r="BP512" s="218" t="s">
        <v>103</v>
      </c>
      <c r="BQ512" s="218"/>
      <c r="BR512" s="218"/>
      <c r="BS512" s="218"/>
      <c r="BT512" s="218"/>
      <c r="BU512" s="218"/>
      <c r="BV512" s="218"/>
      <c r="BW512" s="218"/>
      <c r="BX512" s="218"/>
      <c r="BY512" s="199"/>
      <c r="BZ512" s="228" t="s">
        <v>84</v>
      </c>
      <c r="CA512" s="228"/>
      <c r="CB512" s="229">
        <f t="shared" si="137"/>
        <v>0</v>
      </c>
      <c r="CC512" s="218"/>
      <c r="CD512" s="228"/>
      <c r="CE512" s="230"/>
      <c r="CF512" s="230"/>
      <c r="CG512" s="230"/>
      <c r="CH512" s="230"/>
      <c r="CI512" s="230"/>
      <c r="CJ512" s="230"/>
      <c r="CK512" s="230"/>
      <c r="CL512" s="230"/>
      <c r="CM512" s="230"/>
      <c r="CN512" s="218"/>
      <c r="CO512" s="199"/>
      <c r="CP512" s="230" t="s">
        <v>84</v>
      </c>
      <c r="CQ512" s="232"/>
      <c r="CR512" s="230"/>
      <c r="CS512" s="230"/>
      <c r="CT512" s="230"/>
      <c r="CU512" s="230"/>
      <c r="CV512" s="230"/>
      <c r="CW512" s="230"/>
    </row>
    <row r="513" ht="30" hidden="1" spans="1:101">
      <c r="A513" s="191">
        <v>1604</v>
      </c>
      <c r="B513" s="192" t="s">
        <v>1783</v>
      </c>
      <c r="C513" s="193" t="s">
        <v>1784</v>
      </c>
      <c r="D513" s="191" t="s">
        <v>71</v>
      </c>
      <c r="E513" s="199"/>
      <c r="F513" s="199"/>
      <c r="G513" s="199"/>
      <c r="H513" s="200"/>
      <c r="I513" s="204"/>
      <c r="J513" s="202"/>
      <c r="K513" s="202"/>
      <c r="L513" s="164" t="str">
        <f>_xlfn.IFNA(VLOOKUP(B513,'[1]CDM Patients Data'!$B$1266:$O$5000,7,FALSE),"")</f>
        <v>Large Intestine</v>
      </c>
      <c r="M513" s="164" t="str">
        <f>_xlfn.IFNA(VLOOKUP(B513,'[1]CDM Patients Data'!$B$1266:$O$5000,8,FALSE),"")</f>
        <v>Ascending colon</v>
      </c>
      <c r="N513" s="164" t="str">
        <f>_xlfn.IFNA(VLOOKUP(B513,'[1]CDM Patients Data'!$B$1266:$O$5000,9,FALSE),"")</f>
        <v>Adenocarcinoma, NOS</v>
      </c>
      <c r="O513" s="164" t="str">
        <f>_xlfn.IFNA(VLOOKUP(B513,'[1]CDM Patients Data'!$B$1266:$O$3492,10,FALSE),"")</f>
        <v>Not a paired site</v>
      </c>
      <c r="P513" s="164">
        <f>_xlfn.IFNA(VLOOKUP(B513,'[1]CDM Patients Data'!$B$1266:$O$3492,11,FALSE),"")</f>
        <v>0</v>
      </c>
      <c r="Q513" s="164">
        <f>_xlfn.IFNA(VLOOKUP(B513,'[1]CDM Patients Data'!$B$1266:$O$3492,12,FALSE),"")</f>
        <v>0</v>
      </c>
      <c r="R513" s="164">
        <f>_xlfn.IFNA(VLOOKUP(B513,'[1]CDM Patients Data'!$B$1266:$O$3492,13,FALSE),"")</f>
        <v>0</v>
      </c>
      <c r="S513" s="164">
        <f>_xlfn.IFNA(VLOOKUP(B513,'[1]CDM Patients Data'!$B$1266:$O$3492,14,FALSE),"")</f>
        <v>0</v>
      </c>
      <c r="T513" s="164">
        <f>_xlfn.IFNA(VLOOKUP(B513,'[1]CDM Patients Data'!$B$1266:$N$5000,6,FALSE),"")</f>
        <v>0</v>
      </c>
      <c r="U513" s="164" t="s">
        <v>293</v>
      </c>
      <c r="V513" s="164" t="s">
        <v>1514</v>
      </c>
      <c r="W513" s="164" t="s">
        <v>1749</v>
      </c>
      <c r="X513" s="164" t="s">
        <v>131</v>
      </c>
      <c r="Y513" s="164"/>
      <c r="Z513" s="164"/>
      <c r="AA513" s="164"/>
      <c r="AB513" s="164"/>
      <c r="AC513" s="210"/>
      <c r="AD513" s="211"/>
      <c r="AE513" s="211"/>
      <c r="AF513" s="199"/>
      <c r="AG513" s="199"/>
      <c r="AH513" s="233" t="s">
        <v>79</v>
      </c>
      <c r="AI513" s="199"/>
      <c r="AJ513" s="199"/>
      <c r="AK513" s="218" t="s">
        <v>80</v>
      </c>
      <c r="AL513" s="220">
        <v>53611456</v>
      </c>
      <c r="AM513" s="218">
        <v>16.0834368</v>
      </c>
      <c r="AN513" s="218">
        <v>143.7</v>
      </c>
      <c r="AO513" s="218" t="s">
        <v>103</v>
      </c>
      <c r="AP513" s="218" t="s">
        <v>279</v>
      </c>
      <c r="AQ513" s="218" t="s">
        <v>1785</v>
      </c>
      <c r="AR513" s="218" t="s">
        <v>192</v>
      </c>
      <c r="AS513" s="218" t="s">
        <v>234</v>
      </c>
      <c r="AT513" s="218"/>
      <c r="AU513" s="218"/>
      <c r="AV513" s="218"/>
      <c r="AW513" s="218"/>
      <c r="AX513" s="218"/>
      <c r="AY513" s="218"/>
      <c r="AZ513" s="218"/>
      <c r="BA513" s="218"/>
      <c r="BB513" s="218"/>
      <c r="BC513" s="218"/>
      <c r="BD513" s="218">
        <v>4.75</v>
      </c>
      <c r="BE513" s="218">
        <v>9.57</v>
      </c>
      <c r="BF513" s="218" t="str">
        <f t="shared" si="153"/>
        <v>LOW</v>
      </c>
      <c r="BG513" s="218" t="str">
        <f t="shared" si="152"/>
        <v>MSS</v>
      </c>
      <c r="BH513" s="218"/>
      <c r="BI513" s="218"/>
      <c r="BJ513" s="222"/>
      <c r="BK513" s="199"/>
      <c r="BL513" s="218" t="s">
        <v>84</v>
      </c>
      <c r="BM513" s="218"/>
      <c r="BN513" s="218"/>
      <c r="BO513" s="218"/>
      <c r="BP513" s="218" t="s">
        <v>373</v>
      </c>
      <c r="BQ513" s="218"/>
      <c r="BR513" s="218"/>
      <c r="BS513" s="218"/>
      <c r="BT513" s="218"/>
      <c r="BU513" s="218"/>
      <c r="BV513" s="218"/>
      <c r="BW513" s="218"/>
      <c r="BX513" s="218"/>
      <c r="BY513" s="199"/>
      <c r="BZ513" s="228" t="s">
        <v>84</v>
      </c>
      <c r="CA513" s="228"/>
      <c r="CB513" s="229">
        <f t="shared" si="137"/>
        <v>0</v>
      </c>
      <c r="CC513" s="218"/>
      <c r="CD513" s="228"/>
      <c r="CE513" s="230"/>
      <c r="CF513" s="230"/>
      <c r="CG513" s="230"/>
      <c r="CH513" s="230"/>
      <c r="CI513" s="230"/>
      <c r="CJ513" s="230"/>
      <c r="CK513" s="230"/>
      <c r="CL513" s="230"/>
      <c r="CM513" s="230"/>
      <c r="CN513" s="218" t="s">
        <v>159</v>
      </c>
      <c r="CO513" s="199"/>
      <c r="CP513" s="230" t="s">
        <v>84</v>
      </c>
      <c r="CQ513" s="232"/>
      <c r="CR513" s="230"/>
      <c r="CS513" s="230"/>
      <c r="CT513" s="230"/>
      <c r="CU513" s="230"/>
      <c r="CV513" s="230"/>
      <c r="CW513" s="230"/>
    </row>
    <row r="514" ht="30" hidden="1" spans="1:101">
      <c r="A514" s="191">
        <v>1605</v>
      </c>
      <c r="B514" s="192" t="s">
        <v>1786</v>
      </c>
      <c r="C514" s="193" t="s">
        <v>1787</v>
      </c>
      <c r="D514" s="191" t="s">
        <v>71</v>
      </c>
      <c r="E514" s="199"/>
      <c r="F514" s="199"/>
      <c r="G514" s="199"/>
      <c r="H514" s="200"/>
      <c r="I514" s="204"/>
      <c r="J514" s="202"/>
      <c r="K514" s="202"/>
      <c r="L514" s="164" t="str">
        <f>_xlfn.IFNA(VLOOKUP(B514,'[1]CDM Patients Data'!$B$1266:$O$5000,7,FALSE),"")</f>
        <v>Endometrium / Cervix</v>
      </c>
      <c r="M514" s="164" t="str">
        <f>_xlfn.IFNA(VLOOKUP(B514,'[1]CDM Patients Data'!$B$1266:$O$5000,8,FALSE),"")</f>
        <v>NA</v>
      </c>
      <c r="N514" s="164" t="str">
        <f>_xlfn.IFNA(VLOOKUP(B514,'[1]CDM Patients Data'!$B$1266:$O$5000,9,FALSE),"")</f>
        <v>NA</v>
      </c>
      <c r="O514" s="164" t="str">
        <f>_xlfn.IFNA(VLOOKUP(B514,'[1]CDM Patients Data'!$B$1266:$O$3492,10,FALSE),"")</f>
        <v>NA</v>
      </c>
      <c r="P514" s="164">
        <f>_xlfn.IFNA(VLOOKUP(B514,'[1]CDM Patients Data'!$B$1266:$O$3492,11,FALSE),"")</f>
        <v>0</v>
      </c>
      <c r="Q514" s="164">
        <f>_xlfn.IFNA(VLOOKUP(B514,'[1]CDM Patients Data'!$B$1266:$O$3492,12,FALSE),"")</f>
        <v>0</v>
      </c>
      <c r="R514" s="164">
        <f>_xlfn.IFNA(VLOOKUP(B514,'[1]CDM Patients Data'!$B$1266:$O$3492,13,FALSE),"")</f>
        <v>0</v>
      </c>
      <c r="S514" s="164">
        <f>_xlfn.IFNA(VLOOKUP(B514,'[1]CDM Patients Data'!$B$1266:$O$3492,14,FALSE),"")</f>
        <v>0</v>
      </c>
      <c r="T514" s="164">
        <f>_xlfn.IFNA(VLOOKUP(B514,'[1]CDM Patients Data'!$B$1266:$N$5000,6,FALSE),"")</f>
        <v>0</v>
      </c>
      <c r="U514" s="164" t="s">
        <v>1788</v>
      </c>
      <c r="V514" s="164" t="s">
        <v>76</v>
      </c>
      <c r="W514" s="164" t="s">
        <v>1749</v>
      </c>
      <c r="X514" s="164" t="s">
        <v>76</v>
      </c>
      <c r="Y514" s="164"/>
      <c r="Z514" s="164"/>
      <c r="AA514" s="164"/>
      <c r="AB514" s="164"/>
      <c r="AC514" s="210"/>
      <c r="AD514" s="211"/>
      <c r="AE514" s="211"/>
      <c r="AF514" s="199"/>
      <c r="AG514" s="199"/>
      <c r="AH514" s="233" t="s">
        <v>79</v>
      </c>
      <c r="AI514" s="199"/>
      <c r="AJ514" s="199"/>
      <c r="AK514" s="218" t="s">
        <v>84</v>
      </c>
      <c r="AL514" s="220">
        <v>55453765</v>
      </c>
      <c r="AM514" s="218">
        <v>16.6361295</v>
      </c>
      <c r="AN514" s="218">
        <v>31.4</v>
      </c>
      <c r="AO514" s="218" t="s">
        <v>76</v>
      </c>
      <c r="AP514" s="218"/>
      <c r="AQ514" s="218"/>
      <c r="AR514" s="218"/>
      <c r="AS514" s="218"/>
      <c r="AT514" s="218"/>
      <c r="AU514" s="218"/>
      <c r="AV514" s="218"/>
      <c r="AW514" s="218"/>
      <c r="AX514" s="218"/>
      <c r="AY514" s="218"/>
      <c r="AZ514" s="218"/>
      <c r="BA514" s="218"/>
      <c r="BB514" s="218"/>
      <c r="BC514" s="218"/>
      <c r="BD514" s="218">
        <v>0.12</v>
      </c>
      <c r="BE514" s="218">
        <v>16.17</v>
      </c>
      <c r="BF514" s="218" t="str">
        <f t="shared" si="153"/>
        <v>LOW</v>
      </c>
      <c r="BG514" s="218" t="str">
        <f t="shared" si="152"/>
        <v>MSI-H</v>
      </c>
      <c r="BH514" s="218"/>
      <c r="BI514" s="218"/>
      <c r="BJ514" s="222"/>
      <c r="BK514" s="199"/>
      <c r="BL514" s="218" t="s">
        <v>84</v>
      </c>
      <c r="BM514" s="218"/>
      <c r="BN514" s="218"/>
      <c r="BO514" s="218"/>
      <c r="BP514" s="218" t="s">
        <v>373</v>
      </c>
      <c r="BQ514" s="218"/>
      <c r="BR514" s="218"/>
      <c r="BS514" s="218"/>
      <c r="BT514" s="218"/>
      <c r="BU514" s="218"/>
      <c r="BV514" s="218"/>
      <c r="BW514" s="218"/>
      <c r="BX514" s="218"/>
      <c r="BY514" s="199"/>
      <c r="BZ514" s="228" t="s">
        <v>84</v>
      </c>
      <c r="CA514" s="228"/>
      <c r="CB514" s="229">
        <f t="shared" si="137"/>
        <v>0</v>
      </c>
      <c r="CC514" s="218"/>
      <c r="CD514" s="228"/>
      <c r="CE514" s="230"/>
      <c r="CF514" s="230"/>
      <c r="CG514" s="230"/>
      <c r="CH514" s="230"/>
      <c r="CI514" s="230"/>
      <c r="CJ514" s="230"/>
      <c r="CK514" s="230"/>
      <c r="CL514" s="230"/>
      <c r="CM514" s="230"/>
      <c r="CN514" s="218" t="s">
        <v>159</v>
      </c>
      <c r="CO514" s="199"/>
      <c r="CP514" s="230" t="s">
        <v>84</v>
      </c>
      <c r="CQ514" s="232"/>
      <c r="CR514" s="230"/>
      <c r="CS514" s="230"/>
      <c r="CT514" s="230"/>
      <c r="CU514" s="230"/>
      <c r="CV514" s="230"/>
      <c r="CW514" s="230"/>
    </row>
    <row r="515" ht="60" spans="1:101">
      <c r="A515" s="191">
        <v>1606</v>
      </c>
      <c r="B515" s="192" t="s">
        <v>1789</v>
      </c>
      <c r="C515" s="193" t="s">
        <v>1790</v>
      </c>
      <c r="D515" s="191" t="s">
        <v>88</v>
      </c>
      <c r="E515" s="199"/>
      <c r="F515" s="199"/>
      <c r="G515" s="199"/>
      <c r="H515" s="200"/>
      <c r="I515" s="204"/>
      <c r="J515" s="202"/>
      <c r="K515" s="202"/>
      <c r="L515" s="164" t="str">
        <f>_xlfn.IFNA(VLOOKUP(B515,'[1]CDM Patients Data'!$B$1266:$O$5000,7,FALSE),"")</f>
        <v>Breast</v>
      </c>
      <c r="M515" s="164" t="str">
        <f>_xlfn.IFNA(VLOOKUP(B515,'[1]CDM Patients Data'!$B$1266:$O$5000,8,FALSE),"")</f>
        <v>Upper Outer Quadrant</v>
      </c>
      <c r="N515" s="164" t="str">
        <f>_xlfn.IFNA(VLOOKUP(B515,'[1]CDM Patients Data'!$B$1266:$O$5000,9,FALSE),"")</f>
        <v>Invasive Carcinoma of no special type</v>
      </c>
      <c r="O515" s="164" t="str">
        <f>_xlfn.IFNA(VLOOKUP(B515,'[1]CDM Patients Data'!$B$1266:$O$3492,10,FALSE),"")</f>
        <v>Left</v>
      </c>
      <c r="P515" s="164">
        <f>_xlfn.IFNA(VLOOKUP(B515,'[1]CDM Patients Data'!$B$1266:$O$3492,11,FALSE),"")</f>
        <v>0</v>
      </c>
      <c r="Q515" s="164">
        <f>_xlfn.IFNA(VLOOKUP(B515,'[1]CDM Patients Data'!$B$1266:$O$3492,12,FALSE),"")</f>
        <v>0</v>
      </c>
      <c r="R515" s="164">
        <f>_xlfn.IFNA(VLOOKUP(B515,'[1]CDM Patients Data'!$B$1266:$O$3492,13,FALSE),"")</f>
        <v>0</v>
      </c>
      <c r="S515" s="164">
        <f>_xlfn.IFNA(VLOOKUP(B515,'[1]CDM Patients Data'!$B$1266:$O$3492,14,FALSE),"")</f>
        <v>0</v>
      </c>
      <c r="T515" s="164">
        <f>_xlfn.IFNA(VLOOKUP(B515,'[1]CDM Patients Data'!$B$1266:$N$5000,6,FALSE),"")</f>
        <v>0</v>
      </c>
      <c r="U515" s="164" t="s">
        <v>90</v>
      </c>
      <c r="V515" s="164" t="s">
        <v>207</v>
      </c>
      <c r="W515" s="164" t="s">
        <v>92</v>
      </c>
      <c r="X515" s="164" t="s">
        <v>93</v>
      </c>
      <c r="Y515" s="164"/>
      <c r="Z515" s="164"/>
      <c r="AA515" s="164"/>
      <c r="AB515" s="164"/>
      <c r="AC515" s="210"/>
      <c r="AD515" s="211"/>
      <c r="AE515" s="211"/>
      <c r="AF515" s="199"/>
      <c r="AG515" s="199"/>
      <c r="AH515" s="215"/>
      <c r="AI515" s="199"/>
      <c r="AJ515" s="199"/>
      <c r="AK515" s="218" t="s">
        <v>84</v>
      </c>
      <c r="AL515" s="220"/>
      <c r="AM515" s="218"/>
      <c r="AN515" s="218"/>
      <c r="AO515" s="218" t="s">
        <v>76</v>
      </c>
      <c r="AP515" s="218"/>
      <c r="AQ515" s="218"/>
      <c r="AR515" s="218"/>
      <c r="AS515" s="218"/>
      <c r="AT515" s="218"/>
      <c r="AU515" s="218"/>
      <c r="AV515" s="218"/>
      <c r="AW515" s="218"/>
      <c r="AX515" s="218"/>
      <c r="AY515" s="218"/>
      <c r="AZ515" s="218"/>
      <c r="BA515" s="218"/>
      <c r="BB515" s="218"/>
      <c r="BC515" s="218"/>
      <c r="BD515" s="218"/>
      <c r="BE515" s="218"/>
      <c r="BF515" s="218"/>
      <c r="BG515" s="218"/>
      <c r="BH515" s="218"/>
      <c r="BI515" s="218"/>
      <c r="BJ515" s="222" t="s">
        <v>589</v>
      </c>
      <c r="BK515" s="199"/>
      <c r="BL515" s="218" t="s">
        <v>80</v>
      </c>
      <c r="BM515" s="218">
        <v>5785424</v>
      </c>
      <c r="BN515" s="218">
        <v>1.7356272</v>
      </c>
      <c r="BO515" s="218">
        <v>107.4</v>
      </c>
      <c r="BP515" s="218" t="s">
        <v>103</v>
      </c>
      <c r="BQ515" s="218"/>
      <c r="BR515" s="218"/>
      <c r="BS515" s="218"/>
      <c r="BT515" s="218"/>
      <c r="BU515" s="218"/>
      <c r="BV515" s="218"/>
      <c r="BW515" s="218"/>
      <c r="BX515" s="218"/>
      <c r="BY515" s="199"/>
      <c r="BZ515" s="228" t="s">
        <v>84</v>
      </c>
      <c r="CA515" s="228"/>
      <c r="CB515" s="229">
        <f t="shared" ref="CB515:CB578" si="154">CA515*2*150/10^9</f>
        <v>0</v>
      </c>
      <c r="CC515" s="218"/>
      <c r="CD515" s="228"/>
      <c r="CE515" s="230"/>
      <c r="CF515" s="230"/>
      <c r="CG515" s="230"/>
      <c r="CH515" s="230"/>
      <c r="CI515" s="230"/>
      <c r="CJ515" s="230"/>
      <c r="CK515" s="230"/>
      <c r="CL515" s="230"/>
      <c r="CM515" s="230"/>
      <c r="CN515" s="218"/>
      <c r="CO515" s="199"/>
      <c r="CP515" s="230" t="s">
        <v>84</v>
      </c>
      <c r="CQ515" s="232"/>
      <c r="CR515" s="230"/>
      <c r="CS515" s="230"/>
      <c r="CT515" s="230"/>
      <c r="CU515" s="230"/>
      <c r="CV515" s="230"/>
      <c r="CW515" s="230"/>
    </row>
    <row r="516" ht="30" hidden="1" spans="1:101">
      <c r="A516" s="191">
        <v>1607</v>
      </c>
      <c r="B516" s="192" t="s">
        <v>1791</v>
      </c>
      <c r="C516" s="193" t="s">
        <v>1792</v>
      </c>
      <c r="D516" s="191" t="s">
        <v>1732</v>
      </c>
      <c r="E516" s="199"/>
      <c r="F516" s="199"/>
      <c r="G516" s="199"/>
      <c r="H516" s="200"/>
      <c r="I516" s="204"/>
      <c r="J516" s="202"/>
      <c r="K516" s="202"/>
      <c r="L516" s="164" t="str">
        <f>_xlfn.IFNA(VLOOKUP(B516,'[1]CDM Patients Data'!$B$1266:$O$5000,7,FALSE),"")</f>
        <v>Rectosigmoid Junction</v>
      </c>
      <c r="M516" s="164" t="str">
        <f>_xlfn.IFNA(VLOOKUP(B516,'[1]CDM Patients Data'!$B$1266:$O$5000,8,FALSE),"")</f>
        <v>Rectosigmoid Junction</v>
      </c>
      <c r="N516" s="164" t="str">
        <f>_xlfn.IFNA(VLOOKUP(B516,'[1]CDM Patients Data'!$B$1266:$O$5000,9,FALSE),"")</f>
        <v>Adenocarcinoma, NOS</v>
      </c>
      <c r="O516" s="164" t="str">
        <f>_xlfn.IFNA(VLOOKUP(B516,'[1]CDM Patients Data'!$B$1266:$O$3492,10,FALSE),"")</f>
        <v>Not a paired site</v>
      </c>
      <c r="P516" s="164">
        <f>_xlfn.IFNA(VLOOKUP(B516,'[1]CDM Patients Data'!$B$1266:$O$3492,11,FALSE),"")</f>
        <v>0</v>
      </c>
      <c r="Q516" s="164">
        <f>_xlfn.IFNA(VLOOKUP(B516,'[1]CDM Patients Data'!$B$1266:$O$3492,12,FALSE),"")</f>
        <v>0</v>
      </c>
      <c r="R516" s="164">
        <f>_xlfn.IFNA(VLOOKUP(B516,'[1]CDM Patients Data'!$B$1266:$O$3492,13,FALSE),"")</f>
        <v>0</v>
      </c>
      <c r="S516" s="164">
        <f>_xlfn.IFNA(VLOOKUP(B516,'[1]CDM Patients Data'!$B$1266:$O$3492,14,FALSE),"")</f>
        <v>0</v>
      </c>
      <c r="T516" s="164">
        <f>_xlfn.IFNA(VLOOKUP(B516,'[1]CDM Patients Data'!$B$1266:$N$5000,6,FALSE),"")</f>
        <v>0</v>
      </c>
      <c r="U516" s="164" t="s">
        <v>1793</v>
      </c>
      <c r="V516" s="164" t="s">
        <v>1793</v>
      </c>
      <c r="W516" s="164" t="s">
        <v>1749</v>
      </c>
      <c r="X516" s="164" t="s">
        <v>1774</v>
      </c>
      <c r="Y516" s="164"/>
      <c r="Z516" s="164"/>
      <c r="AA516" s="164"/>
      <c r="AB516" s="164"/>
      <c r="AC516" s="210"/>
      <c r="AD516" s="211"/>
      <c r="AE516" s="211"/>
      <c r="AF516" s="199"/>
      <c r="AG516" s="199"/>
      <c r="AH516" s="233" t="s">
        <v>589</v>
      </c>
      <c r="AI516" s="199"/>
      <c r="AJ516" s="199"/>
      <c r="AK516" s="218" t="s">
        <v>80</v>
      </c>
      <c r="AL516" s="220">
        <v>23586322</v>
      </c>
      <c r="AM516" s="218">
        <v>7.0758966</v>
      </c>
      <c r="AN516" s="218">
        <v>383.8</v>
      </c>
      <c r="AO516" s="218" t="s">
        <v>103</v>
      </c>
      <c r="AP516" s="218"/>
      <c r="AQ516" s="218"/>
      <c r="AR516" s="218"/>
      <c r="AS516" s="218"/>
      <c r="AT516" s="218"/>
      <c r="AU516" s="218"/>
      <c r="AV516" s="218"/>
      <c r="AW516" s="218"/>
      <c r="AX516" s="218"/>
      <c r="AY516" s="218"/>
      <c r="AZ516" s="218"/>
      <c r="BA516" s="218"/>
      <c r="BB516" s="218"/>
      <c r="BC516" s="218"/>
      <c r="BD516" s="218"/>
      <c r="BE516" s="218">
        <v>9.98</v>
      </c>
      <c r="BF516" s="218"/>
      <c r="BG516" s="218" t="str">
        <f t="shared" ref="BG516:BG518" si="155">IF(BE516&gt;15,"MSI-H",IF(BE516="","NA",IF(BE516&lt;15,"MSS")))</f>
        <v>MSS</v>
      </c>
      <c r="BH516" s="218"/>
      <c r="BI516" s="218"/>
      <c r="BJ516" s="222"/>
      <c r="BK516" s="199"/>
      <c r="BL516" s="218" t="s">
        <v>84</v>
      </c>
      <c r="BM516" s="218"/>
      <c r="BN516" s="218"/>
      <c r="BO516" s="218"/>
      <c r="BP516" s="218" t="s">
        <v>373</v>
      </c>
      <c r="BQ516" s="218"/>
      <c r="BR516" s="218"/>
      <c r="BS516" s="218"/>
      <c r="BT516" s="218"/>
      <c r="BU516" s="218"/>
      <c r="BV516" s="218"/>
      <c r="BW516" s="218"/>
      <c r="BX516" s="218"/>
      <c r="BY516" s="199"/>
      <c r="BZ516" s="228" t="s">
        <v>84</v>
      </c>
      <c r="CA516" s="228"/>
      <c r="CB516" s="229">
        <f t="shared" si="154"/>
        <v>0</v>
      </c>
      <c r="CC516" s="218"/>
      <c r="CD516" s="228"/>
      <c r="CE516" s="230"/>
      <c r="CF516" s="230"/>
      <c r="CG516" s="230"/>
      <c r="CH516" s="230"/>
      <c r="CI516" s="230"/>
      <c r="CJ516" s="230"/>
      <c r="CK516" s="230"/>
      <c r="CL516" s="230"/>
      <c r="CM516" s="230"/>
      <c r="CN516" s="218"/>
      <c r="CO516" s="199"/>
      <c r="CP516" s="230" t="s">
        <v>84</v>
      </c>
      <c r="CQ516" s="232"/>
      <c r="CR516" s="230"/>
      <c r="CS516" s="230"/>
      <c r="CT516" s="230"/>
      <c r="CU516" s="230"/>
      <c r="CV516" s="230"/>
      <c r="CW516" s="230"/>
    </row>
    <row r="517" ht="60" spans="1:101">
      <c r="A517" s="191">
        <v>1608</v>
      </c>
      <c r="B517" s="192" t="s">
        <v>1794</v>
      </c>
      <c r="C517" s="193" t="s">
        <v>1795</v>
      </c>
      <c r="D517" s="191" t="s">
        <v>88</v>
      </c>
      <c r="E517" s="199"/>
      <c r="F517" s="199"/>
      <c r="G517" s="199"/>
      <c r="H517" s="200"/>
      <c r="I517" s="204" t="s">
        <v>1796</v>
      </c>
      <c r="J517" s="202"/>
      <c r="K517" s="202"/>
      <c r="L517" s="164" t="str">
        <f>_xlfn.IFNA(VLOOKUP(B517,'[1]CDM Patients Data'!$B$1266:$O$5000,7,FALSE),"")</f>
        <v>Breast</v>
      </c>
      <c r="M517" s="164" t="str">
        <f>_xlfn.IFNA(VLOOKUP(B517,'[1]CDM Patients Data'!$B$1266:$O$5000,8,FALSE),"")</f>
        <v>NA</v>
      </c>
      <c r="N517" s="164" t="str">
        <f>_xlfn.IFNA(VLOOKUP(B517,'[1]CDM Patients Data'!$B$1266:$O$5000,9,FALSE),"")</f>
        <v>NA</v>
      </c>
      <c r="O517" s="164" t="str">
        <f>_xlfn.IFNA(VLOOKUP(B517,'[1]CDM Patients Data'!$B$1266:$O$3492,10,FALSE),"")</f>
        <v>NA</v>
      </c>
      <c r="P517" s="164">
        <f>_xlfn.IFNA(VLOOKUP(B517,'[1]CDM Patients Data'!$B$1266:$O$3492,11,FALSE),"")</f>
        <v>0</v>
      </c>
      <c r="Q517" s="164">
        <f>_xlfn.IFNA(VLOOKUP(B517,'[1]CDM Patients Data'!$B$1266:$O$3492,12,FALSE),"")</f>
        <v>0</v>
      </c>
      <c r="R517" s="164">
        <f>_xlfn.IFNA(VLOOKUP(B517,'[1]CDM Patients Data'!$B$1266:$O$3492,13,FALSE),"")</f>
        <v>0</v>
      </c>
      <c r="S517" s="164">
        <f>_xlfn.IFNA(VLOOKUP(B517,'[1]CDM Patients Data'!$B$1266:$O$3492,14,FALSE),"")</f>
        <v>0</v>
      </c>
      <c r="T517" s="164">
        <f>_xlfn.IFNA(VLOOKUP(B517,'[1]CDM Patients Data'!$B$1266:$N$5000,6,FALSE),"")</f>
        <v>0</v>
      </c>
      <c r="U517" s="164" t="s">
        <v>90</v>
      </c>
      <c r="V517" s="164" t="s">
        <v>91</v>
      </c>
      <c r="W517" s="164" t="s">
        <v>102</v>
      </c>
      <c r="X517" s="164" t="s">
        <v>108</v>
      </c>
      <c r="Y517" s="164"/>
      <c r="Z517" s="164"/>
      <c r="AA517" s="164"/>
      <c r="AB517" s="164"/>
      <c r="AC517" s="210"/>
      <c r="AD517" s="211"/>
      <c r="AE517" s="211"/>
      <c r="AF517" s="199"/>
      <c r="AG517" s="199"/>
      <c r="AH517" s="233" t="s">
        <v>79</v>
      </c>
      <c r="AI517" s="199"/>
      <c r="AJ517" s="199"/>
      <c r="AK517" s="218" t="s">
        <v>80</v>
      </c>
      <c r="AL517" s="220">
        <v>41663860</v>
      </c>
      <c r="AM517" s="218">
        <v>12.499158</v>
      </c>
      <c r="AN517" s="218">
        <v>131.9</v>
      </c>
      <c r="AO517" s="218" t="s">
        <v>103</v>
      </c>
      <c r="AP517" s="218"/>
      <c r="AQ517" s="218"/>
      <c r="AR517" s="218"/>
      <c r="AS517" s="218"/>
      <c r="AT517" s="218"/>
      <c r="AU517" s="218"/>
      <c r="AV517" s="218"/>
      <c r="AW517" s="218"/>
      <c r="AX517" s="218"/>
      <c r="AY517" s="218"/>
      <c r="AZ517" s="218"/>
      <c r="BA517" s="218"/>
      <c r="BB517" s="218"/>
      <c r="BC517" s="218"/>
      <c r="BD517" s="218">
        <v>4.7</v>
      </c>
      <c r="BE517" s="218">
        <v>9.95</v>
      </c>
      <c r="BF517" s="218" t="str">
        <f t="shared" ref="BF517:BF522" si="156">IF(BD517&gt;15,"HIGH",IF(BD517="","NA",IF(BD517="CE-Awaited for standardization","UNDER_STANDARDIZATION",IF(BD517&lt;15,"LOW"))))</f>
        <v>LOW</v>
      </c>
      <c r="BG517" s="218" t="str">
        <f t="shared" si="155"/>
        <v>MSS</v>
      </c>
      <c r="BH517" s="218"/>
      <c r="BI517" s="218"/>
      <c r="BJ517" s="222" t="s">
        <v>589</v>
      </c>
      <c r="BK517" s="199"/>
      <c r="BL517" s="218" t="s">
        <v>80</v>
      </c>
      <c r="BM517" s="218">
        <v>6748260</v>
      </c>
      <c r="BN517" s="218">
        <v>2.024478</v>
      </c>
      <c r="BO517" s="218">
        <v>209.9</v>
      </c>
      <c r="BP517" s="218" t="s">
        <v>103</v>
      </c>
      <c r="BQ517" s="218"/>
      <c r="BR517" s="218"/>
      <c r="BS517" s="218"/>
      <c r="BT517" s="218"/>
      <c r="BU517" s="218"/>
      <c r="BV517" s="218"/>
      <c r="BW517" s="218"/>
      <c r="BX517" s="218"/>
      <c r="BY517" s="199"/>
      <c r="BZ517" s="228" t="s">
        <v>84</v>
      </c>
      <c r="CA517" s="228"/>
      <c r="CB517" s="229">
        <f t="shared" si="154"/>
        <v>0</v>
      </c>
      <c r="CC517" s="218"/>
      <c r="CD517" s="228"/>
      <c r="CE517" s="230"/>
      <c r="CF517" s="230"/>
      <c r="CG517" s="230"/>
      <c r="CH517" s="230"/>
      <c r="CI517" s="230"/>
      <c r="CJ517" s="230"/>
      <c r="CK517" s="230"/>
      <c r="CL517" s="230"/>
      <c r="CM517" s="230"/>
      <c r="CN517" s="218"/>
      <c r="CO517" s="199"/>
      <c r="CP517" s="230" t="s">
        <v>84</v>
      </c>
      <c r="CQ517" s="232"/>
      <c r="CR517" s="230"/>
      <c r="CS517" s="230"/>
      <c r="CT517" s="230"/>
      <c r="CU517" s="230"/>
      <c r="CV517" s="230"/>
      <c r="CW517" s="230"/>
    </row>
    <row r="518" ht="30" hidden="1" spans="1:101">
      <c r="A518" s="191">
        <v>1609</v>
      </c>
      <c r="B518" s="192" t="s">
        <v>1797</v>
      </c>
      <c r="C518" s="193" t="s">
        <v>1798</v>
      </c>
      <c r="D518" s="191" t="s">
        <v>111</v>
      </c>
      <c r="E518" s="199"/>
      <c r="F518" s="199"/>
      <c r="G518" s="199"/>
      <c r="H518" s="200"/>
      <c r="I518" s="204"/>
      <c r="J518" s="202"/>
      <c r="K518" s="202"/>
      <c r="L518" s="164" t="str">
        <f>_xlfn.IFNA(VLOOKUP(B518,'[1]CDM Patients Data'!$B$1266:$O$5000,7,FALSE),"")</f>
        <v>Lung</v>
      </c>
      <c r="M518" s="164" t="str">
        <f>_xlfn.IFNA(VLOOKUP(B518,'[1]CDM Patients Data'!$B$1266:$O$5000,8,FALSE),"")</f>
        <v>Upper lobe, lung</v>
      </c>
      <c r="N518" s="164" t="str">
        <f>_xlfn.IFNA(VLOOKUP(B518,'[1]CDM Patients Data'!$B$1266:$O$5000,9,FALSE),"")</f>
        <v>Adenocarcinoma, NOS</v>
      </c>
      <c r="O518" s="164" t="str">
        <f>_xlfn.IFNA(VLOOKUP(B518,'[1]CDM Patients Data'!$B$1266:$O$3492,10,FALSE),"")</f>
        <v>Right</v>
      </c>
      <c r="P518" s="164">
        <f>_xlfn.IFNA(VLOOKUP(B518,'[1]CDM Patients Data'!$B$1266:$O$3492,11,FALSE),"")</f>
        <v>0</v>
      </c>
      <c r="Q518" s="164">
        <f>_xlfn.IFNA(VLOOKUP(B518,'[1]CDM Patients Data'!$B$1266:$O$3492,12,FALSE),"")</f>
        <v>0</v>
      </c>
      <c r="R518" s="164">
        <f>_xlfn.IFNA(VLOOKUP(B518,'[1]CDM Patients Data'!$B$1266:$O$3492,13,FALSE),"")</f>
        <v>0</v>
      </c>
      <c r="S518" s="164">
        <f>_xlfn.IFNA(VLOOKUP(B518,'[1]CDM Patients Data'!$B$1266:$O$3492,14,FALSE),"")</f>
        <v>0</v>
      </c>
      <c r="T518" s="164">
        <f>_xlfn.IFNA(VLOOKUP(B518,'[1]CDM Patients Data'!$B$1266:$N$5000,6,FALSE),"")</f>
        <v>0</v>
      </c>
      <c r="U518" s="164" t="s">
        <v>224</v>
      </c>
      <c r="V518" s="164" t="s">
        <v>299</v>
      </c>
      <c r="W518" s="164" t="s">
        <v>102</v>
      </c>
      <c r="X518" s="164" t="s">
        <v>131</v>
      </c>
      <c r="Y518" s="164"/>
      <c r="Z518" s="164"/>
      <c r="AA518" s="164"/>
      <c r="AB518" s="164"/>
      <c r="AC518" s="210"/>
      <c r="AD518" s="211"/>
      <c r="AE518" s="211"/>
      <c r="AF518" s="199"/>
      <c r="AG518" s="199"/>
      <c r="AH518" s="233" t="s">
        <v>589</v>
      </c>
      <c r="AI518" s="199"/>
      <c r="AJ518" s="199"/>
      <c r="AK518" s="218" t="s">
        <v>80</v>
      </c>
      <c r="AL518" s="220">
        <v>29017995</v>
      </c>
      <c r="AM518" s="218">
        <v>8.7053985</v>
      </c>
      <c r="AN518" s="218">
        <v>609.6</v>
      </c>
      <c r="AO518" s="218" t="s">
        <v>103</v>
      </c>
      <c r="AP518" s="218" t="s">
        <v>521</v>
      </c>
      <c r="AQ518" s="218"/>
      <c r="AR518" s="218"/>
      <c r="AS518" s="218"/>
      <c r="AT518" s="218"/>
      <c r="AU518" s="218"/>
      <c r="AV518" s="218"/>
      <c r="AW518" s="218"/>
      <c r="AX518" s="218"/>
      <c r="AY518" s="218" t="s">
        <v>280</v>
      </c>
      <c r="AZ518" s="218"/>
      <c r="BA518" s="218"/>
      <c r="BB518" s="218"/>
      <c r="BC518" s="218"/>
      <c r="BD518" s="218"/>
      <c r="BE518" s="218">
        <v>9.24</v>
      </c>
      <c r="BF518" s="218"/>
      <c r="BG518" s="218" t="str">
        <f t="shared" si="155"/>
        <v>MSS</v>
      </c>
      <c r="BH518" s="218"/>
      <c r="BI518" s="218"/>
      <c r="BJ518" s="222"/>
      <c r="BK518" s="199"/>
      <c r="BL518" s="218" t="s">
        <v>84</v>
      </c>
      <c r="BM518" s="218"/>
      <c r="BN518" s="218"/>
      <c r="BO518" s="218"/>
      <c r="BP518" s="218" t="s">
        <v>373</v>
      </c>
      <c r="BQ518" s="218"/>
      <c r="BR518" s="218"/>
      <c r="BS518" s="218"/>
      <c r="BT518" s="218"/>
      <c r="BU518" s="218"/>
      <c r="BV518" s="218"/>
      <c r="BW518" s="218"/>
      <c r="BX518" s="218"/>
      <c r="BY518" s="199"/>
      <c r="BZ518" s="228" t="s">
        <v>84</v>
      </c>
      <c r="CA518" s="228"/>
      <c r="CB518" s="229">
        <f t="shared" si="154"/>
        <v>0</v>
      </c>
      <c r="CC518" s="218"/>
      <c r="CD518" s="228"/>
      <c r="CE518" s="230"/>
      <c r="CF518" s="230"/>
      <c r="CG518" s="230"/>
      <c r="CH518" s="230"/>
      <c r="CI518" s="230"/>
      <c r="CJ518" s="230"/>
      <c r="CK518" s="230"/>
      <c r="CL518" s="230"/>
      <c r="CM518" s="230"/>
      <c r="CN518" s="218"/>
      <c r="CO518" s="199"/>
      <c r="CP518" s="230" t="s">
        <v>80</v>
      </c>
      <c r="CQ518" s="232">
        <v>20566454</v>
      </c>
      <c r="CR518" s="230">
        <f>CQ518*150/10^9</f>
        <v>3.0849681</v>
      </c>
      <c r="CS518" s="230">
        <v>10.59</v>
      </c>
      <c r="CT518" s="230" t="s">
        <v>604</v>
      </c>
      <c r="CU518" s="230"/>
      <c r="CV518" s="230"/>
      <c r="CW518" s="230"/>
    </row>
    <row r="519" ht="16.5" spans="1:101">
      <c r="A519" s="191">
        <v>1610</v>
      </c>
      <c r="B519" s="192" t="s">
        <v>1799</v>
      </c>
      <c r="C519" s="193" t="s">
        <v>1800</v>
      </c>
      <c r="D519" s="191" t="s">
        <v>99</v>
      </c>
      <c r="E519" s="199"/>
      <c r="F519" s="199"/>
      <c r="G519" s="199"/>
      <c r="H519" s="200"/>
      <c r="I519" s="204"/>
      <c r="J519" s="202"/>
      <c r="K519" s="202"/>
      <c r="L519" s="164" t="str">
        <f>_xlfn.IFNA(VLOOKUP(B519,'[1]CDM Patients Data'!$B$1266:$O$5000,7,FALSE),"")</f>
        <v>Non cancer</v>
      </c>
      <c r="M519" s="164" t="str">
        <f>_xlfn.IFNA(VLOOKUP(B519,'[1]CDM Patients Data'!$B$1266:$O$5000,8,FALSE),"")</f>
        <v>NA</v>
      </c>
      <c r="N519" s="164" t="str">
        <f>_xlfn.IFNA(VLOOKUP(B519,'[1]CDM Patients Data'!$B$1266:$O$5000,9,FALSE),"")</f>
        <v>NA</v>
      </c>
      <c r="O519" s="164" t="str">
        <f>_xlfn.IFNA(VLOOKUP(B519,'[1]CDM Patients Data'!$B$1266:$O$3492,10,FALSE),"")</f>
        <v>NA</v>
      </c>
      <c r="P519" s="164">
        <f>_xlfn.IFNA(VLOOKUP(B519,'[1]CDM Patients Data'!$B$1266:$O$3492,11,FALSE),"")</f>
        <v>0</v>
      </c>
      <c r="Q519" s="164">
        <f>_xlfn.IFNA(VLOOKUP(B519,'[1]CDM Patients Data'!$B$1266:$O$3492,12,FALSE),"")</f>
        <v>0</v>
      </c>
      <c r="R519" s="164">
        <f>_xlfn.IFNA(VLOOKUP(B519,'[1]CDM Patients Data'!$B$1266:$O$3492,13,FALSE),"")</f>
        <v>0</v>
      </c>
      <c r="S519" s="164">
        <f>_xlfn.IFNA(VLOOKUP(B519,'[1]CDM Patients Data'!$B$1266:$O$3492,14,FALSE),"")</f>
        <v>0</v>
      </c>
      <c r="T519" s="164">
        <f>_xlfn.IFNA(VLOOKUP(B519,'[1]CDM Patients Data'!$B$1266:$N$5000,6,FALSE),"")</f>
        <v>0</v>
      </c>
      <c r="U519" s="164" t="s">
        <v>142</v>
      </c>
      <c r="V519" s="164" t="s">
        <v>76</v>
      </c>
      <c r="W519" s="164" t="s">
        <v>76</v>
      </c>
      <c r="X519" s="164" t="s">
        <v>76</v>
      </c>
      <c r="Y519" s="164"/>
      <c r="Z519" s="164"/>
      <c r="AA519" s="164"/>
      <c r="AB519" s="164"/>
      <c r="AC519" s="210"/>
      <c r="AD519" s="211"/>
      <c r="AE519" s="211"/>
      <c r="AF519" s="199"/>
      <c r="AG519" s="199"/>
      <c r="AH519" s="215"/>
      <c r="AI519" s="199"/>
      <c r="AJ519" s="199"/>
      <c r="AK519" s="218" t="s">
        <v>84</v>
      </c>
      <c r="AL519" s="220"/>
      <c r="AM519" s="218"/>
      <c r="AN519" s="218"/>
      <c r="AO519" s="218" t="s">
        <v>76</v>
      </c>
      <c r="AP519" s="218"/>
      <c r="AQ519" s="218"/>
      <c r="AR519" s="218"/>
      <c r="AS519" s="218"/>
      <c r="AT519" s="218"/>
      <c r="AU519" s="218"/>
      <c r="AV519" s="218"/>
      <c r="AW519" s="218"/>
      <c r="AX519" s="218"/>
      <c r="AY519" s="218"/>
      <c r="AZ519" s="218"/>
      <c r="BA519" s="218"/>
      <c r="BB519" s="218"/>
      <c r="BC519" s="218"/>
      <c r="BD519" s="218"/>
      <c r="BE519" s="218"/>
      <c r="BF519" s="218"/>
      <c r="BG519" s="218"/>
      <c r="BH519" s="218"/>
      <c r="BI519" s="218"/>
      <c r="BJ519" s="222" t="s">
        <v>589</v>
      </c>
      <c r="BK519" s="199"/>
      <c r="BL519" s="218" t="s">
        <v>80</v>
      </c>
      <c r="BM519" s="218">
        <v>6317949</v>
      </c>
      <c r="BN519" s="218">
        <v>1.8953847</v>
      </c>
      <c r="BO519" s="218">
        <v>178</v>
      </c>
      <c r="BP519" s="218" t="s">
        <v>103</v>
      </c>
      <c r="BQ519" s="218"/>
      <c r="BR519" s="218"/>
      <c r="BS519" s="218"/>
      <c r="BT519" s="218"/>
      <c r="BU519" s="218"/>
      <c r="BV519" s="218"/>
      <c r="BW519" s="218"/>
      <c r="BX519" s="218"/>
      <c r="BY519" s="199"/>
      <c r="BZ519" s="228" t="s">
        <v>84</v>
      </c>
      <c r="CA519" s="228"/>
      <c r="CB519" s="229">
        <f t="shared" si="154"/>
        <v>0</v>
      </c>
      <c r="CC519" s="218"/>
      <c r="CD519" s="228"/>
      <c r="CE519" s="230"/>
      <c r="CF519" s="230"/>
      <c r="CG519" s="230"/>
      <c r="CH519" s="230"/>
      <c r="CI519" s="230"/>
      <c r="CJ519" s="230"/>
      <c r="CK519" s="230"/>
      <c r="CL519" s="230"/>
      <c r="CM519" s="230"/>
      <c r="CN519" s="218"/>
      <c r="CO519" s="199"/>
      <c r="CP519" s="230" t="s">
        <v>84</v>
      </c>
      <c r="CQ519" s="232"/>
      <c r="CR519" s="230"/>
      <c r="CS519" s="230"/>
      <c r="CT519" s="230"/>
      <c r="CU519" s="230"/>
      <c r="CV519" s="230"/>
      <c r="CW519" s="230"/>
    </row>
    <row r="520" ht="30" hidden="1" spans="1:101">
      <c r="A520" s="191">
        <v>1611</v>
      </c>
      <c r="B520" s="192" t="s">
        <v>1801</v>
      </c>
      <c r="C520" s="193" t="s">
        <v>1802</v>
      </c>
      <c r="D520" s="191" t="s">
        <v>135</v>
      </c>
      <c r="E520" s="199"/>
      <c r="F520" s="199"/>
      <c r="G520" s="199"/>
      <c r="H520" s="200"/>
      <c r="I520" s="204"/>
      <c r="J520" s="202"/>
      <c r="K520" s="202"/>
      <c r="L520" s="164" t="str">
        <f>_xlfn.IFNA(VLOOKUP(B520,'[1]CDM Patients Data'!$B$1266:$O$5000,7,FALSE),"")</f>
        <v>Lung</v>
      </c>
      <c r="M520" s="164" t="str">
        <f>_xlfn.IFNA(VLOOKUP(B520,'[1]CDM Patients Data'!$B$1266:$O$5000,8,FALSE),"")</f>
        <v>Lung NOS</v>
      </c>
      <c r="N520" s="164" t="str">
        <f>_xlfn.IFNA(VLOOKUP(B520,'[1]CDM Patients Data'!$B$1266:$O$5000,9,FALSE),"")</f>
        <v>Adenocarcinoma, NOS</v>
      </c>
      <c r="O520" s="164" t="str">
        <f>_xlfn.IFNA(VLOOKUP(B520,'[1]CDM Patients Data'!$B$1266:$O$3492,10,FALSE),"")</f>
        <v>Unknown</v>
      </c>
      <c r="P520" s="164">
        <f>_xlfn.IFNA(VLOOKUP(B520,'[1]CDM Patients Data'!$B$1266:$O$3492,11,FALSE),"")</f>
        <v>0</v>
      </c>
      <c r="Q520" s="164">
        <f>_xlfn.IFNA(VLOOKUP(B520,'[1]CDM Patients Data'!$B$1266:$O$3492,12,FALSE),"")</f>
        <v>0</v>
      </c>
      <c r="R520" s="164">
        <f>_xlfn.IFNA(VLOOKUP(B520,'[1]CDM Patients Data'!$B$1266:$O$3492,13,FALSE),"")</f>
        <v>0</v>
      </c>
      <c r="S520" s="164">
        <f>_xlfn.IFNA(VLOOKUP(B520,'[1]CDM Patients Data'!$B$1266:$O$3492,14,FALSE),"")</f>
        <v>0</v>
      </c>
      <c r="T520" s="164">
        <f>_xlfn.IFNA(VLOOKUP(B520,'[1]CDM Patients Data'!$B$1266:$N$5000,6,FALSE),"")</f>
        <v>0</v>
      </c>
      <c r="U520" s="164" t="s">
        <v>224</v>
      </c>
      <c r="V520" s="164" t="s">
        <v>338</v>
      </c>
      <c r="W520" s="164" t="s">
        <v>74</v>
      </c>
      <c r="X520" s="164" t="s">
        <v>131</v>
      </c>
      <c r="Y520" s="164"/>
      <c r="Z520" s="164"/>
      <c r="AA520" s="164"/>
      <c r="AB520" s="164"/>
      <c r="AC520" s="210"/>
      <c r="AD520" s="211"/>
      <c r="AE520" s="211"/>
      <c r="AF520" s="199"/>
      <c r="AG520" s="199"/>
      <c r="AH520" s="233" t="s">
        <v>79</v>
      </c>
      <c r="AI520" s="199"/>
      <c r="AJ520" s="199"/>
      <c r="AK520" s="218" t="s">
        <v>80</v>
      </c>
      <c r="AL520" s="220">
        <v>44964441</v>
      </c>
      <c r="AM520" s="218">
        <v>13.4893323</v>
      </c>
      <c r="AN520" s="218">
        <v>146</v>
      </c>
      <c r="AO520" s="218" t="s">
        <v>103</v>
      </c>
      <c r="AP520" s="218" t="s">
        <v>574</v>
      </c>
      <c r="AQ520" s="218" t="s">
        <v>382</v>
      </c>
      <c r="AR520" s="218" t="s">
        <v>1803</v>
      </c>
      <c r="AS520" s="218"/>
      <c r="AT520" s="218"/>
      <c r="AU520" s="218"/>
      <c r="AV520" s="218"/>
      <c r="AW520" s="218"/>
      <c r="AX520" s="218"/>
      <c r="AY520" s="218"/>
      <c r="AZ520" s="218"/>
      <c r="BA520" s="218"/>
      <c r="BB520" s="218"/>
      <c r="BC520" s="218"/>
      <c r="BD520" s="218">
        <v>5.23</v>
      </c>
      <c r="BE520" s="218">
        <v>10.17</v>
      </c>
      <c r="BF520" s="218" t="str">
        <f t="shared" si="156"/>
        <v>LOW</v>
      </c>
      <c r="BG520" s="218" t="str">
        <f t="shared" ref="BG520:BG525" si="157">IF(BE520&gt;15,"MSI-H",IF(BE520="","NA",IF(BE520&lt;15,"MSS")))</f>
        <v>MSS</v>
      </c>
      <c r="BH520" s="218"/>
      <c r="BI520" s="218"/>
      <c r="BJ520" s="222"/>
      <c r="BK520" s="199"/>
      <c r="BL520" s="218" t="s">
        <v>84</v>
      </c>
      <c r="BM520" s="218"/>
      <c r="BN520" s="218"/>
      <c r="BO520" s="218"/>
      <c r="BP520" s="218" t="s">
        <v>373</v>
      </c>
      <c r="BQ520" s="218"/>
      <c r="BR520" s="218"/>
      <c r="BS520" s="218"/>
      <c r="BT520" s="218"/>
      <c r="BU520" s="218"/>
      <c r="BV520" s="218"/>
      <c r="BW520" s="218"/>
      <c r="BX520" s="218"/>
      <c r="BY520" s="199"/>
      <c r="BZ520" s="228" t="s">
        <v>84</v>
      </c>
      <c r="CA520" s="228"/>
      <c r="CB520" s="229">
        <f t="shared" si="154"/>
        <v>0</v>
      </c>
      <c r="CC520" s="218"/>
      <c r="CD520" s="228"/>
      <c r="CE520" s="230"/>
      <c r="CF520" s="230"/>
      <c r="CG520" s="230"/>
      <c r="CH520" s="230"/>
      <c r="CI520" s="230"/>
      <c r="CJ520" s="230"/>
      <c r="CK520" s="230"/>
      <c r="CL520" s="230"/>
      <c r="CM520" s="230"/>
      <c r="CN520" s="218"/>
      <c r="CO520" s="199"/>
      <c r="CP520" s="230" t="s">
        <v>80</v>
      </c>
      <c r="CQ520" s="232">
        <v>15023164</v>
      </c>
      <c r="CR520" s="230">
        <f>CQ520*150/10^9</f>
        <v>2.2534746</v>
      </c>
      <c r="CS520" s="230">
        <v>9.96</v>
      </c>
      <c r="CT520" s="230" t="s">
        <v>604</v>
      </c>
      <c r="CU520" s="230" t="s">
        <v>1804</v>
      </c>
      <c r="CV520" s="230"/>
      <c r="CW520" s="230"/>
    </row>
    <row r="521" ht="30" hidden="1" spans="1:101">
      <c r="A521" s="191">
        <v>1612</v>
      </c>
      <c r="B521" s="192" t="s">
        <v>1805</v>
      </c>
      <c r="C521" s="193" t="s">
        <v>1806</v>
      </c>
      <c r="D521" s="191" t="s">
        <v>71</v>
      </c>
      <c r="E521" s="199"/>
      <c r="F521" s="199"/>
      <c r="G521" s="199"/>
      <c r="H521" s="200"/>
      <c r="I521" s="204"/>
      <c r="J521" s="202"/>
      <c r="K521" s="202"/>
      <c r="L521" s="164" t="str">
        <f>_xlfn.IFNA(VLOOKUP(B521,'[1]CDM Patients Data'!$B$1266:$O$5000,7,FALSE),"")</f>
        <v>Prostate</v>
      </c>
      <c r="M521" s="164" t="str">
        <f>_xlfn.IFNA(VLOOKUP(B521,'[1]CDM Patients Data'!$B$1266:$O$5000,8,FALSE),"")</f>
        <v>Prostate gland</v>
      </c>
      <c r="N521" s="164" t="str">
        <f>_xlfn.IFNA(VLOOKUP(B521,'[1]CDM Patients Data'!$B$1266:$O$5000,9,FALSE),"")</f>
        <v>Acinar cell carcinoma</v>
      </c>
      <c r="O521" s="164" t="str">
        <f>_xlfn.IFNA(VLOOKUP(B521,'[1]CDM Patients Data'!$B$1266:$O$3492,10,FALSE),"")</f>
        <v>Not a paired site</v>
      </c>
      <c r="P521" s="164">
        <f>_xlfn.IFNA(VLOOKUP(B521,'[1]CDM Patients Data'!$B$1266:$O$3492,11,FALSE),"")</f>
        <v>0</v>
      </c>
      <c r="Q521" s="164">
        <f>_xlfn.IFNA(VLOOKUP(B521,'[1]CDM Patients Data'!$B$1266:$O$3492,12,FALSE),"")</f>
        <v>0</v>
      </c>
      <c r="R521" s="164">
        <f>_xlfn.IFNA(VLOOKUP(B521,'[1]CDM Patients Data'!$B$1266:$O$3492,13,FALSE),"")</f>
        <v>0</v>
      </c>
      <c r="S521" s="164">
        <f>_xlfn.IFNA(VLOOKUP(B521,'[1]CDM Patients Data'!$B$1266:$O$3492,14,FALSE),"")</f>
        <v>0</v>
      </c>
      <c r="T521" s="164">
        <f>_xlfn.IFNA(VLOOKUP(B521,'[1]CDM Patients Data'!$B$1266:$N$5000,6,FALSE),"")</f>
        <v>0</v>
      </c>
      <c r="U521" s="164" t="s">
        <v>128</v>
      </c>
      <c r="V521" s="164" t="s">
        <v>129</v>
      </c>
      <c r="W521" s="164" t="s">
        <v>1749</v>
      </c>
      <c r="X521" s="164" t="s">
        <v>418</v>
      </c>
      <c r="Y521" s="164"/>
      <c r="Z521" s="164"/>
      <c r="AA521" s="164"/>
      <c r="AB521" s="164"/>
      <c r="AC521" s="210"/>
      <c r="AD521" s="211"/>
      <c r="AE521" s="211"/>
      <c r="AF521" s="199"/>
      <c r="AG521" s="199"/>
      <c r="AH521" s="233" t="s">
        <v>79</v>
      </c>
      <c r="AI521" s="199"/>
      <c r="AJ521" s="199"/>
      <c r="AK521" s="218" t="s">
        <v>80</v>
      </c>
      <c r="AL521" s="220">
        <v>48665867</v>
      </c>
      <c r="AM521" s="218">
        <v>14.5997601</v>
      </c>
      <c r="AN521" s="218">
        <v>158.9</v>
      </c>
      <c r="AO521" s="218" t="s">
        <v>103</v>
      </c>
      <c r="AP521" s="218" t="s">
        <v>118</v>
      </c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218"/>
      <c r="BD521" s="218">
        <v>3.3</v>
      </c>
      <c r="BE521" s="218">
        <v>10.41</v>
      </c>
      <c r="BF521" s="218" t="str">
        <f t="shared" si="156"/>
        <v>LOW</v>
      </c>
      <c r="BG521" s="218" t="str">
        <f t="shared" si="157"/>
        <v>MSS</v>
      </c>
      <c r="BH521" s="218"/>
      <c r="BI521" s="218"/>
      <c r="BJ521" s="222"/>
      <c r="BK521" s="199"/>
      <c r="BL521" s="218" t="s">
        <v>84</v>
      </c>
      <c r="BM521" s="218"/>
      <c r="BN521" s="218"/>
      <c r="BO521" s="218"/>
      <c r="BP521" s="218" t="s">
        <v>373</v>
      </c>
      <c r="BQ521" s="218"/>
      <c r="BR521" s="218"/>
      <c r="BS521" s="218"/>
      <c r="BT521" s="218"/>
      <c r="BU521" s="218"/>
      <c r="BV521" s="218"/>
      <c r="BW521" s="218"/>
      <c r="BX521" s="218"/>
      <c r="BY521" s="199"/>
      <c r="BZ521" s="228" t="s">
        <v>84</v>
      </c>
      <c r="CA521" s="228"/>
      <c r="CB521" s="229">
        <f t="shared" si="154"/>
        <v>0</v>
      </c>
      <c r="CC521" s="218"/>
      <c r="CD521" s="228"/>
      <c r="CE521" s="230"/>
      <c r="CF521" s="230"/>
      <c r="CG521" s="230"/>
      <c r="CH521" s="230"/>
      <c r="CI521" s="230"/>
      <c r="CJ521" s="230"/>
      <c r="CK521" s="230"/>
      <c r="CL521" s="230"/>
      <c r="CM521" s="230"/>
      <c r="CN521" s="218" t="s">
        <v>159</v>
      </c>
      <c r="CO521" s="199"/>
      <c r="CP521" s="230" t="s">
        <v>84</v>
      </c>
      <c r="CQ521" s="232"/>
      <c r="CR521" s="230"/>
      <c r="CS521" s="230"/>
      <c r="CT521" s="230"/>
      <c r="CU521" s="230"/>
      <c r="CV521" s="230"/>
      <c r="CW521" s="230"/>
    </row>
    <row r="522" ht="30" hidden="1" spans="1:101">
      <c r="A522" s="191">
        <v>1613</v>
      </c>
      <c r="B522" s="192" t="s">
        <v>1807</v>
      </c>
      <c r="C522" s="193" t="s">
        <v>1808</v>
      </c>
      <c r="D522" s="191" t="s">
        <v>71</v>
      </c>
      <c r="E522" s="199"/>
      <c r="F522" s="199"/>
      <c r="G522" s="199"/>
      <c r="H522" s="200"/>
      <c r="I522" s="204"/>
      <c r="J522" s="202"/>
      <c r="K522" s="202"/>
      <c r="L522" s="164" t="str">
        <f>_xlfn.IFNA(VLOOKUP(B522,'[1]CDM Patients Data'!$B$1266:$O$5000,7,FALSE),"")</f>
        <v>Lung</v>
      </c>
      <c r="M522" s="164" t="str">
        <f>_xlfn.IFNA(VLOOKUP(B522,'[1]CDM Patients Data'!$B$1266:$O$5000,8,FALSE),"")</f>
        <v>Upper lobe, lung</v>
      </c>
      <c r="N522" s="164" t="str">
        <f>_xlfn.IFNA(VLOOKUP(B522,'[1]CDM Patients Data'!$B$1266:$O$5000,9,FALSE),"")</f>
        <v>Non-small cell carcinoma</v>
      </c>
      <c r="O522" s="164" t="str">
        <f>_xlfn.IFNA(VLOOKUP(B522,'[1]CDM Patients Data'!$B$1266:$O$3492,10,FALSE),"")</f>
        <v>Right</v>
      </c>
      <c r="P522" s="164">
        <f>_xlfn.IFNA(VLOOKUP(B522,'[1]CDM Patients Data'!$B$1266:$O$3492,11,FALSE),"")</f>
        <v>0</v>
      </c>
      <c r="Q522" s="164">
        <f>_xlfn.IFNA(VLOOKUP(B522,'[1]CDM Patients Data'!$B$1266:$O$3492,12,FALSE),"")</f>
        <v>0</v>
      </c>
      <c r="R522" s="164">
        <f>_xlfn.IFNA(VLOOKUP(B522,'[1]CDM Patients Data'!$B$1266:$O$3492,13,FALSE),"")</f>
        <v>0</v>
      </c>
      <c r="S522" s="164">
        <f>_xlfn.IFNA(VLOOKUP(B522,'[1]CDM Patients Data'!$B$1266:$O$3492,14,FALSE),"")</f>
        <v>0</v>
      </c>
      <c r="T522" s="164">
        <f>_xlfn.IFNA(VLOOKUP(B522,'[1]CDM Patients Data'!$B$1266:$N$5000,6,FALSE),"")</f>
        <v>0</v>
      </c>
      <c r="U522" s="164" t="s">
        <v>224</v>
      </c>
      <c r="V522" s="164" t="s">
        <v>299</v>
      </c>
      <c r="W522" s="164" t="s">
        <v>102</v>
      </c>
      <c r="X522" s="164" t="s">
        <v>748</v>
      </c>
      <c r="Y522" s="164"/>
      <c r="Z522" s="164"/>
      <c r="AA522" s="164"/>
      <c r="AB522" s="164"/>
      <c r="AC522" s="210"/>
      <c r="AD522" s="211"/>
      <c r="AE522" s="211"/>
      <c r="AF522" s="199"/>
      <c r="AG522" s="199"/>
      <c r="AH522" s="233" t="s">
        <v>79</v>
      </c>
      <c r="AI522" s="199"/>
      <c r="AJ522" s="199"/>
      <c r="AK522" s="218" t="s">
        <v>80</v>
      </c>
      <c r="AL522" s="220">
        <v>55838686</v>
      </c>
      <c r="AM522" s="218">
        <v>16.7516058</v>
      </c>
      <c r="AN522" s="218">
        <v>162.4</v>
      </c>
      <c r="AO522" s="218" t="s">
        <v>103</v>
      </c>
      <c r="AP522" s="218" t="s">
        <v>1025</v>
      </c>
      <c r="AQ522" s="218"/>
      <c r="AR522" s="218"/>
      <c r="AS522" s="218"/>
      <c r="AT522" s="218"/>
      <c r="AU522" s="218"/>
      <c r="AV522" s="218"/>
      <c r="AW522" s="218"/>
      <c r="AX522" s="218"/>
      <c r="AY522" s="218" t="s">
        <v>778</v>
      </c>
      <c r="AZ522" s="218" t="s">
        <v>1809</v>
      </c>
      <c r="BA522" s="218"/>
      <c r="BB522" s="218"/>
      <c r="BC522" s="218"/>
      <c r="BD522" s="218">
        <v>7.18</v>
      </c>
      <c r="BE522" s="218">
        <v>7.62</v>
      </c>
      <c r="BF522" s="218" t="str">
        <f t="shared" si="156"/>
        <v>LOW</v>
      </c>
      <c r="BG522" s="218" t="str">
        <f t="shared" si="157"/>
        <v>MSS</v>
      </c>
      <c r="BH522" s="218"/>
      <c r="BI522" s="218"/>
      <c r="BJ522" s="222"/>
      <c r="BK522" s="199"/>
      <c r="BL522" s="218" t="s">
        <v>84</v>
      </c>
      <c r="BM522" s="218"/>
      <c r="BN522" s="218"/>
      <c r="BO522" s="218"/>
      <c r="BP522" s="218" t="s">
        <v>373</v>
      </c>
      <c r="BQ522" s="218"/>
      <c r="BR522" s="218"/>
      <c r="BS522" s="218"/>
      <c r="BT522" s="218"/>
      <c r="BU522" s="218"/>
      <c r="BV522" s="218"/>
      <c r="BW522" s="218"/>
      <c r="BX522" s="218"/>
      <c r="BY522" s="199"/>
      <c r="BZ522" s="228" t="s">
        <v>84</v>
      </c>
      <c r="CA522" s="228"/>
      <c r="CB522" s="229">
        <f t="shared" si="154"/>
        <v>0</v>
      </c>
      <c r="CC522" s="218"/>
      <c r="CD522" s="228"/>
      <c r="CE522" s="230"/>
      <c r="CF522" s="230"/>
      <c r="CG522" s="230"/>
      <c r="CH522" s="230"/>
      <c r="CI522" s="230"/>
      <c r="CJ522" s="230"/>
      <c r="CK522" s="230"/>
      <c r="CL522" s="230"/>
      <c r="CM522" s="230"/>
      <c r="CN522" s="218" t="s">
        <v>159</v>
      </c>
      <c r="CO522" s="199"/>
      <c r="CP522" s="230" t="s">
        <v>84</v>
      </c>
      <c r="CQ522" s="232"/>
      <c r="CR522" s="230"/>
      <c r="CS522" s="230"/>
      <c r="CT522" s="230"/>
      <c r="CU522" s="230"/>
      <c r="CV522" s="230"/>
      <c r="CW522" s="230"/>
    </row>
    <row r="523" ht="60" hidden="1" spans="1:101">
      <c r="A523" s="191">
        <v>1614</v>
      </c>
      <c r="B523" s="192" t="s">
        <v>1810</v>
      </c>
      <c r="C523" s="193" t="s">
        <v>1811</v>
      </c>
      <c r="D523" s="191" t="s">
        <v>111</v>
      </c>
      <c r="E523" s="199"/>
      <c r="F523" s="199"/>
      <c r="G523" s="199"/>
      <c r="H523" s="200"/>
      <c r="I523" s="204"/>
      <c r="J523" s="202"/>
      <c r="K523" s="202"/>
      <c r="L523" s="164" t="str">
        <f>_xlfn.IFNA(VLOOKUP(B523,'[1]CDM Patients Data'!$B$1266:$O$5000,7,FALSE),"")</f>
        <v>Unknown primary</v>
      </c>
      <c r="M523" s="164" t="str">
        <f>_xlfn.IFNA(VLOOKUP(B523,'[1]CDM Patients Data'!$B$1266:$O$5000,8,FALSE),"")</f>
        <v>Unknown primary site</v>
      </c>
      <c r="N523" s="164" t="str">
        <f>_xlfn.IFNA(VLOOKUP(B523,'[1]CDM Patients Data'!$B$1266:$O$5000,9,FALSE),"")</f>
        <v>Squamous cell carcinoma, NOS</v>
      </c>
      <c r="O523" s="164" t="str">
        <f>_xlfn.IFNA(VLOOKUP(B523,'[1]CDM Patients Data'!$B$1266:$O$3492,10,FALSE),"")</f>
        <v>Unknown</v>
      </c>
      <c r="P523" s="164">
        <f>_xlfn.IFNA(VLOOKUP(B523,'[1]CDM Patients Data'!$B$1266:$O$3492,11,FALSE),"")</f>
        <v>0</v>
      </c>
      <c r="Q523" s="164">
        <f>_xlfn.IFNA(VLOOKUP(B523,'[1]CDM Patients Data'!$B$1266:$O$3492,12,FALSE),"")</f>
        <v>0</v>
      </c>
      <c r="R523" s="164">
        <f>_xlfn.IFNA(VLOOKUP(B523,'[1]CDM Patients Data'!$B$1266:$O$3492,13,FALSE),"")</f>
        <v>0</v>
      </c>
      <c r="S523" s="164">
        <f>_xlfn.IFNA(VLOOKUP(B523,'[1]CDM Patients Data'!$B$1266:$O$3492,14,FALSE),"")</f>
        <v>0</v>
      </c>
      <c r="T523" s="164">
        <f>_xlfn.IFNA(VLOOKUP(B523,'[1]CDM Patients Data'!$B$1266:$N$5000,6,FALSE),"")</f>
        <v>0</v>
      </c>
      <c r="U523" s="164" t="s">
        <v>218</v>
      </c>
      <c r="V523" s="164" t="s">
        <v>1812</v>
      </c>
      <c r="W523" s="164" t="s">
        <v>74</v>
      </c>
      <c r="X523" s="164"/>
      <c r="Y523" s="164"/>
      <c r="Z523" s="164"/>
      <c r="AA523" s="164"/>
      <c r="AB523" s="164"/>
      <c r="AC523" s="210"/>
      <c r="AD523" s="211"/>
      <c r="AE523" s="211"/>
      <c r="AF523" s="199"/>
      <c r="AG523" s="199"/>
      <c r="AH523" s="233" t="s">
        <v>589</v>
      </c>
      <c r="AI523" s="199"/>
      <c r="AJ523" s="199"/>
      <c r="AK523" s="218" t="s">
        <v>84</v>
      </c>
      <c r="AL523" s="220">
        <v>79854313</v>
      </c>
      <c r="AM523" s="218">
        <v>23.9562939</v>
      </c>
      <c r="AN523" s="218">
        <v>1311</v>
      </c>
      <c r="AO523" s="218" t="s">
        <v>76</v>
      </c>
      <c r="AP523" s="218"/>
      <c r="AQ523" s="218"/>
      <c r="AR523" s="218"/>
      <c r="AS523" s="218"/>
      <c r="AT523" s="218"/>
      <c r="AU523" s="218"/>
      <c r="AV523" s="218"/>
      <c r="AW523" s="218"/>
      <c r="AX523" s="218"/>
      <c r="AY523" s="218"/>
      <c r="AZ523" s="218"/>
      <c r="BA523" s="218"/>
      <c r="BB523" s="218"/>
      <c r="BC523" s="218"/>
      <c r="BD523" s="218"/>
      <c r="BE523" s="218">
        <v>9.23</v>
      </c>
      <c r="BF523" s="218"/>
      <c r="BG523" s="218" t="str">
        <f t="shared" si="157"/>
        <v>MSS</v>
      </c>
      <c r="BH523" s="218"/>
      <c r="BI523" s="218"/>
      <c r="BJ523" s="222"/>
      <c r="BK523" s="199"/>
      <c r="BL523" s="218" t="s">
        <v>84</v>
      </c>
      <c r="BM523" s="218"/>
      <c r="BN523" s="218"/>
      <c r="BO523" s="218"/>
      <c r="BP523" s="218" t="s">
        <v>373</v>
      </c>
      <c r="BQ523" s="218"/>
      <c r="BR523" s="218"/>
      <c r="BS523" s="218"/>
      <c r="BT523" s="218"/>
      <c r="BU523" s="218"/>
      <c r="BV523" s="218"/>
      <c r="BW523" s="218"/>
      <c r="BX523" s="218"/>
      <c r="BY523" s="199"/>
      <c r="BZ523" s="228" t="s">
        <v>84</v>
      </c>
      <c r="CA523" s="228"/>
      <c r="CB523" s="229">
        <f t="shared" si="154"/>
        <v>0</v>
      </c>
      <c r="CC523" s="218"/>
      <c r="CD523" s="228"/>
      <c r="CE523" s="230"/>
      <c r="CF523" s="230"/>
      <c r="CG523" s="230"/>
      <c r="CH523" s="230"/>
      <c r="CI523" s="230"/>
      <c r="CJ523" s="230"/>
      <c r="CK523" s="230"/>
      <c r="CL523" s="230"/>
      <c r="CM523" s="230"/>
      <c r="CN523" s="218"/>
      <c r="CO523" s="199"/>
      <c r="CP523" s="230" t="s">
        <v>84</v>
      </c>
      <c r="CQ523" s="232"/>
      <c r="CR523" s="230"/>
      <c r="CS523" s="230">
        <v>717.64</v>
      </c>
      <c r="CT523" s="230"/>
      <c r="CU523" s="230"/>
      <c r="CV523" s="230"/>
      <c r="CW523" s="230" t="s">
        <v>153</v>
      </c>
    </row>
    <row r="524" ht="45" hidden="1" spans="1:101">
      <c r="A524" s="191">
        <v>1615</v>
      </c>
      <c r="B524" s="192" t="s">
        <v>1813</v>
      </c>
      <c r="C524" s="193" t="s">
        <v>1814</v>
      </c>
      <c r="D524" s="191" t="s">
        <v>111</v>
      </c>
      <c r="E524" s="199"/>
      <c r="F524" s="199"/>
      <c r="G524" s="199"/>
      <c r="H524" s="200"/>
      <c r="I524" s="204"/>
      <c r="J524" s="202"/>
      <c r="K524" s="202"/>
      <c r="L524" s="164" t="str">
        <f>_xlfn.IFNA(VLOOKUP(B524,'[1]CDM Patients Data'!$B$1266:$O$5000,7,FALSE),"")</f>
        <v>Ovary</v>
      </c>
      <c r="M524" s="164" t="str">
        <f>_xlfn.IFNA(VLOOKUP(B524,'[1]CDM Patients Data'!$B$1266:$O$5000,8,FALSE),"")</f>
        <v>Ovary</v>
      </c>
      <c r="N524" s="164" t="str">
        <f>_xlfn.IFNA(VLOOKUP(B524,'[1]CDM Patients Data'!$B$1266:$O$5000,9,FALSE),"")</f>
        <v>High-grade serous carcinoma</v>
      </c>
      <c r="O524" s="164" t="str">
        <f>_xlfn.IFNA(VLOOKUP(B524,'[1]CDM Patients Data'!$B$1266:$O$3492,10,FALSE),"")</f>
        <v>Unknown</v>
      </c>
      <c r="P524" s="164">
        <f>_xlfn.IFNA(VLOOKUP(B524,'[1]CDM Patients Data'!$B$1266:$O$3492,11,FALSE),"")</f>
        <v>0</v>
      </c>
      <c r="Q524" s="164">
        <f>_xlfn.IFNA(VLOOKUP(B524,'[1]CDM Patients Data'!$B$1266:$O$3492,12,FALSE),"")</f>
        <v>0</v>
      </c>
      <c r="R524" s="164">
        <f>_xlfn.IFNA(VLOOKUP(B524,'[1]CDM Patients Data'!$B$1266:$O$3492,13,FALSE),"")</f>
        <v>0</v>
      </c>
      <c r="S524" s="164">
        <f>_xlfn.IFNA(VLOOKUP(B524,'[1]CDM Patients Data'!$B$1266:$O$3492,14,FALSE),"")</f>
        <v>0</v>
      </c>
      <c r="T524" s="164">
        <f>_xlfn.IFNA(VLOOKUP(B524,'[1]CDM Patients Data'!$B$1266:$N$5000,6,FALSE),"")</f>
        <v>0</v>
      </c>
      <c r="U524" s="164" t="s">
        <v>73</v>
      </c>
      <c r="V524" s="164" t="s">
        <v>73</v>
      </c>
      <c r="W524" s="164" t="s">
        <v>74</v>
      </c>
      <c r="X524" s="164" t="s">
        <v>1815</v>
      </c>
      <c r="Y524" s="164"/>
      <c r="Z524" s="164"/>
      <c r="AA524" s="164"/>
      <c r="AB524" s="164"/>
      <c r="AC524" s="210"/>
      <c r="AD524" s="211"/>
      <c r="AE524" s="211"/>
      <c r="AF524" s="199"/>
      <c r="AG524" s="199"/>
      <c r="AH524" s="233" t="s">
        <v>589</v>
      </c>
      <c r="AI524" s="199"/>
      <c r="AJ524" s="199"/>
      <c r="AK524" s="218" t="s">
        <v>80</v>
      </c>
      <c r="AL524" s="220">
        <v>18213700</v>
      </c>
      <c r="AM524" s="218">
        <v>5.46411</v>
      </c>
      <c r="AN524" s="218">
        <v>435.9</v>
      </c>
      <c r="AO524" s="218" t="s">
        <v>103</v>
      </c>
      <c r="AP524" s="218" t="s">
        <v>118</v>
      </c>
      <c r="AQ524" s="218"/>
      <c r="AR524" s="218"/>
      <c r="AS524" s="218"/>
      <c r="AT524" s="218"/>
      <c r="AU524" s="218"/>
      <c r="AV524" s="218"/>
      <c r="AW524" s="218"/>
      <c r="AX524" s="218"/>
      <c r="AY524" s="218"/>
      <c r="AZ524" s="218"/>
      <c r="BA524" s="218"/>
      <c r="BB524" s="218"/>
      <c r="BC524" s="218"/>
      <c r="BD524" s="218"/>
      <c r="BE524" s="218">
        <v>10.65</v>
      </c>
      <c r="BF524" s="218"/>
      <c r="BG524" s="218" t="str">
        <f t="shared" si="157"/>
        <v>MSS</v>
      </c>
      <c r="BH524" s="218"/>
      <c r="BI524" s="218"/>
      <c r="BJ524" s="222"/>
      <c r="BK524" s="199"/>
      <c r="BL524" s="218" t="s">
        <v>84</v>
      </c>
      <c r="BM524" s="218"/>
      <c r="BN524" s="218"/>
      <c r="BO524" s="218"/>
      <c r="BP524" s="218" t="s">
        <v>373</v>
      </c>
      <c r="BQ524" s="218"/>
      <c r="BR524" s="218"/>
      <c r="BS524" s="218"/>
      <c r="BT524" s="218"/>
      <c r="BU524" s="218"/>
      <c r="BV524" s="218"/>
      <c r="BW524" s="218"/>
      <c r="BX524" s="218"/>
      <c r="BY524" s="199"/>
      <c r="BZ524" s="228" t="s">
        <v>84</v>
      </c>
      <c r="CA524" s="228"/>
      <c r="CB524" s="229">
        <f t="shared" si="154"/>
        <v>0</v>
      </c>
      <c r="CC524" s="218"/>
      <c r="CD524" s="228"/>
      <c r="CE524" s="230"/>
      <c r="CF524" s="230"/>
      <c r="CG524" s="230"/>
      <c r="CH524" s="230"/>
      <c r="CI524" s="230"/>
      <c r="CJ524" s="230"/>
      <c r="CK524" s="230"/>
      <c r="CL524" s="230"/>
      <c r="CM524" s="230"/>
      <c r="CN524" s="218"/>
      <c r="CO524" s="199"/>
      <c r="CP524" s="230" t="s">
        <v>80</v>
      </c>
      <c r="CQ524" s="232">
        <v>43896698</v>
      </c>
      <c r="CR524" s="230">
        <f t="shared" ref="CR524:CR529" si="158">CQ524*150/10^9</f>
        <v>6.5845047</v>
      </c>
      <c r="CS524" s="230">
        <v>179.7</v>
      </c>
      <c r="CT524" s="230" t="s">
        <v>103</v>
      </c>
      <c r="CU524" s="230"/>
      <c r="CV524" s="230"/>
      <c r="CW524" s="230"/>
    </row>
    <row r="525" ht="45" hidden="1" spans="1:101">
      <c r="A525" s="191">
        <v>1616</v>
      </c>
      <c r="B525" s="192" t="s">
        <v>1816</v>
      </c>
      <c r="C525" s="193" t="s">
        <v>1817</v>
      </c>
      <c r="D525" s="191" t="s">
        <v>88</v>
      </c>
      <c r="E525" s="199"/>
      <c r="F525" s="199"/>
      <c r="G525" s="199"/>
      <c r="H525" s="200"/>
      <c r="I525" s="204"/>
      <c r="J525" s="202"/>
      <c r="K525" s="202"/>
      <c r="L525" s="164" t="str">
        <f>_xlfn.IFNA(VLOOKUP(B525,'[1]CDM Patients Data'!$B$1266:$O$5000,7,FALSE),"")</f>
        <v>Ovary</v>
      </c>
      <c r="M525" s="164" t="str">
        <f>_xlfn.IFNA(VLOOKUP(B525,'[1]CDM Patients Data'!$B$1266:$O$5000,8,FALSE),"")</f>
        <v>Ovary</v>
      </c>
      <c r="N525" s="164" t="str">
        <f>_xlfn.IFNA(VLOOKUP(B525,'[1]CDM Patients Data'!$B$1266:$O$5000,9,FALSE),"")</f>
        <v>High-grade serous carcinoma</v>
      </c>
      <c r="O525" s="164" t="str">
        <f>_xlfn.IFNA(VLOOKUP(B525,'[1]CDM Patients Data'!$B$1266:$O$3492,10,FALSE),"")</f>
        <v>Bilateral</v>
      </c>
      <c r="P525" s="164">
        <f>_xlfn.IFNA(VLOOKUP(B525,'[1]CDM Patients Data'!$B$1266:$O$3492,11,FALSE),"")</f>
        <v>0</v>
      </c>
      <c r="Q525" s="164">
        <f>_xlfn.IFNA(VLOOKUP(B525,'[1]CDM Patients Data'!$B$1266:$O$3492,12,FALSE),"")</f>
        <v>0</v>
      </c>
      <c r="R525" s="164">
        <f>_xlfn.IFNA(VLOOKUP(B525,'[1]CDM Patients Data'!$B$1266:$O$3492,13,FALSE),"")</f>
        <v>0</v>
      </c>
      <c r="S525" s="164">
        <f>_xlfn.IFNA(VLOOKUP(B525,'[1]CDM Patients Data'!$B$1266:$O$3492,14,FALSE),"")</f>
        <v>0</v>
      </c>
      <c r="T525" s="164">
        <f>_xlfn.IFNA(VLOOKUP(B525,'[1]CDM Patients Data'!$B$1266:$N$5000,6,FALSE),"")</f>
        <v>0</v>
      </c>
      <c r="U525" s="164" t="s">
        <v>73</v>
      </c>
      <c r="V525" s="164" t="s">
        <v>73</v>
      </c>
      <c r="W525" s="164" t="s">
        <v>197</v>
      </c>
      <c r="X525" s="164" t="s">
        <v>75</v>
      </c>
      <c r="Y525" s="164"/>
      <c r="Z525" s="164"/>
      <c r="AA525" s="164"/>
      <c r="AB525" s="164"/>
      <c r="AC525" s="210"/>
      <c r="AD525" s="211"/>
      <c r="AE525" s="211"/>
      <c r="AF525" s="199"/>
      <c r="AG525" s="199"/>
      <c r="AH525" s="233" t="s">
        <v>79</v>
      </c>
      <c r="AI525" s="199"/>
      <c r="AJ525" s="199"/>
      <c r="AK525" s="218" t="s">
        <v>80</v>
      </c>
      <c r="AL525" s="220">
        <v>24732360</v>
      </c>
      <c r="AM525" s="218">
        <v>7.419708</v>
      </c>
      <c r="AN525" s="218">
        <v>86.6</v>
      </c>
      <c r="AO525" s="218" t="s">
        <v>1638</v>
      </c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218"/>
      <c r="BD525" s="218">
        <v>2.7</v>
      </c>
      <c r="BE525" s="218">
        <v>9.69</v>
      </c>
      <c r="BF525" s="218" t="str">
        <f>IF(BD525&gt;15,"HIGH",IF(BD525="","NA",IF(BD525="CE-Awaited for standardization","UNDER_STANDARDIZATION",IF(BD525&lt;15,"LOW"))))</f>
        <v>LOW</v>
      </c>
      <c r="BG525" s="218" t="str">
        <f t="shared" si="157"/>
        <v>MSS</v>
      </c>
      <c r="BH525" s="218"/>
      <c r="BI525" s="218"/>
      <c r="BJ525" s="222"/>
      <c r="BK525" s="199"/>
      <c r="BL525" s="218" t="s">
        <v>84</v>
      </c>
      <c r="BM525" s="218"/>
      <c r="BN525" s="218"/>
      <c r="BO525" s="218"/>
      <c r="BP525" s="218" t="s">
        <v>373</v>
      </c>
      <c r="BQ525" s="218"/>
      <c r="BR525" s="218"/>
      <c r="BS525" s="218"/>
      <c r="BT525" s="218"/>
      <c r="BU525" s="218"/>
      <c r="BV525" s="218"/>
      <c r="BW525" s="218"/>
      <c r="BX525" s="218"/>
      <c r="BY525" s="199"/>
      <c r="BZ525" s="228" t="s">
        <v>84</v>
      </c>
      <c r="CA525" s="228"/>
      <c r="CB525" s="229">
        <f t="shared" si="154"/>
        <v>0</v>
      </c>
      <c r="CC525" s="218"/>
      <c r="CD525" s="228"/>
      <c r="CE525" s="230"/>
      <c r="CF525" s="230"/>
      <c r="CG525" s="230"/>
      <c r="CH525" s="230"/>
      <c r="CI525" s="230"/>
      <c r="CJ525" s="230"/>
      <c r="CK525" s="230"/>
      <c r="CL525" s="230"/>
      <c r="CM525" s="230"/>
      <c r="CN525" s="218"/>
      <c r="CO525" s="199"/>
      <c r="CP525" s="230" t="s">
        <v>84</v>
      </c>
      <c r="CQ525" s="232"/>
      <c r="CR525" s="230"/>
      <c r="CS525" s="230"/>
      <c r="CT525" s="230"/>
      <c r="CU525" s="230"/>
      <c r="CV525" s="230"/>
      <c r="CW525" s="230"/>
    </row>
    <row r="526" ht="45" spans="1:101">
      <c r="A526" s="191">
        <v>1617</v>
      </c>
      <c r="B526" s="192" t="s">
        <v>1818</v>
      </c>
      <c r="C526" s="193" t="s">
        <v>1819</v>
      </c>
      <c r="D526" s="191" t="s">
        <v>88</v>
      </c>
      <c r="E526" s="199"/>
      <c r="F526" s="199"/>
      <c r="G526" s="199"/>
      <c r="H526" s="200"/>
      <c r="I526" s="204"/>
      <c r="J526" s="202"/>
      <c r="K526" s="202"/>
      <c r="L526" s="164" t="str">
        <f>_xlfn.IFNA(VLOOKUP(B526,'[1]CDM Patients Data'!$B$1266:$O$5000,7,FALSE),"")</f>
        <v>stomach</v>
      </c>
      <c r="M526" s="164" t="str">
        <f>_xlfn.IFNA(VLOOKUP(B526,'[1]CDM Patients Data'!$B$1266:$O$5000,8,FALSE),"")</f>
        <v>Overlapping lesion of stomach</v>
      </c>
      <c r="N526" s="164" t="str">
        <f>_xlfn.IFNA(VLOOKUP(B526,'[1]CDM Patients Data'!$B$1266:$O$5000,9,FALSE),"")</f>
        <v>Adenocarcinoma, NOS</v>
      </c>
      <c r="O526" s="164" t="str">
        <f>_xlfn.IFNA(VLOOKUP(B526,'[1]CDM Patients Data'!$B$1266:$O$3492,10,FALSE),"")</f>
        <v>Not a paired site</v>
      </c>
      <c r="P526" s="164">
        <f>_xlfn.IFNA(VLOOKUP(B526,'[1]CDM Patients Data'!$B$1266:$O$3492,11,FALSE),"")</f>
        <v>0</v>
      </c>
      <c r="Q526" s="164">
        <f>_xlfn.IFNA(VLOOKUP(B526,'[1]CDM Patients Data'!$B$1266:$O$3492,12,FALSE),"")</f>
        <v>0</v>
      </c>
      <c r="R526" s="164">
        <f>_xlfn.IFNA(VLOOKUP(B526,'[1]CDM Patients Data'!$B$1266:$O$3492,13,FALSE),"")</f>
        <v>0</v>
      </c>
      <c r="S526" s="164">
        <f>_xlfn.IFNA(VLOOKUP(B526,'[1]CDM Patients Data'!$B$1266:$O$3492,14,FALSE),"")</f>
        <v>0</v>
      </c>
      <c r="T526" s="164">
        <f>_xlfn.IFNA(VLOOKUP(B526,'[1]CDM Patients Data'!$B$1266:$N$5000,6,FALSE),"")</f>
        <v>0</v>
      </c>
      <c r="U526" s="164" t="s">
        <v>627</v>
      </c>
      <c r="V526" s="164" t="s">
        <v>1342</v>
      </c>
      <c r="W526" s="164" t="s">
        <v>1749</v>
      </c>
      <c r="X526" s="164" t="s">
        <v>131</v>
      </c>
      <c r="Y526" s="164"/>
      <c r="Z526" s="164"/>
      <c r="AA526" s="164"/>
      <c r="AB526" s="164"/>
      <c r="AC526" s="210"/>
      <c r="AD526" s="211"/>
      <c r="AE526" s="211"/>
      <c r="AF526" s="199"/>
      <c r="AG526" s="199"/>
      <c r="AH526" s="215"/>
      <c r="AI526" s="199"/>
      <c r="AJ526" s="199"/>
      <c r="AK526" s="218" t="s">
        <v>84</v>
      </c>
      <c r="AL526" s="220"/>
      <c r="AM526" s="218"/>
      <c r="AN526" s="218"/>
      <c r="AO526" s="218" t="s">
        <v>76</v>
      </c>
      <c r="AP526" s="218"/>
      <c r="AQ526" s="218"/>
      <c r="AR526" s="218"/>
      <c r="AS526" s="218"/>
      <c r="AT526" s="218"/>
      <c r="AU526" s="218"/>
      <c r="AV526" s="218"/>
      <c r="AW526" s="218"/>
      <c r="AX526" s="218"/>
      <c r="AY526" s="218"/>
      <c r="AZ526" s="218"/>
      <c r="BA526" s="218"/>
      <c r="BB526" s="218"/>
      <c r="BC526" s="218"/>
      <c r="BD526" s="218"/>
      <c r="BE526" s="218"/>
      <c r="BF526" s="218"/>
      <c r="BG526" s="218"/>
      <c r="BH526" s="218"/>
      <c r="BI526" s="218"/>
      <c r="BJ526" s="222" t="s">
        <v>589</v>
      </c>
      <c r="BK526" s="199"/>
      <c r="BL526" s="218" t="s">
        <v>80</v>
      </c>
      <c r="BM526" s="218">
        <v>5475322</v>
      </c>
      <c r="BN526" s="218">
        <v>1.6425966</v>
      </c>
      <c r="BO526" s="218">
        <v>100.1</v>
      </c>
      <c r="BP526" s="218" t="s">
        <v>103</v>
      </c>
      <c r="BQ526" s="218"/>
      <c r="BR526" s="218"/>
      <c r="BS526" s="218"/>
      <c r="BT526" s="218"/>
      <c r="BU526" s="218"/>
      <c r="BV526" s="218"/>
      <c r="BW526" s="218"/>
      <c r="BX526" s="218"/>
      <c r="BY526" s="199"/>
      <c r="BZ526" s="228" t="s">
        <v>84</v>
      </c>
      <c r="CA526" s="228"/>
      <c r="CB526" s="229">
        <f t="shared" si="154"/>
        <v>0</v>
      </c>
      <c r="CC526" s="218"/>
      <c r="CD526" s="228"/>
      <c r="CE526" s="230"/>
      <c r="CF526" s="230"/>
      <c r="CG526" s="230"/>
      <c r="CH526" s="230"/>
      <c r="CI526" s="230"/>
      <c r="CJ526" s="230"/>
      <c r="CK526" s="230"/>
      <c r="CL526" s="230"/>
      <c r="CM526" s="230"/>
      <c r="CN526" s="218"/>
      <c r="CO526" s="199"/>
      <c r="CP526" s="230" t="s">
        <v>84</v>
      </c>
      <c r="CQ526" s="232"/>
      <c r="CR526" s="230"/>
      <c r="CS526" s="230"/>
      <c r="CT526" s="230"/>
      <c r="CU526" s="230"/>
      <c r="CV526" s="230"/>
      <c r="CW526" s="230"/>
    </row>
    <row r="527" ht="30" spans="1:101">
      <c r="A527" s="191">
        <v>1618</v>
      </c>
      <c r="B527" s="192" t="s">
        <v>1820</v>
      </c>
      <c r="C527" s="193" t="s">
        <v>1821</v>
      </c>
      <c r="D527" s="191" t="s">
        <v>122</v>
      </c>
      <c r="E527" s="199"/>
      <c r="F527" s="199"/>
      <c r="G527" s="199"/>
      <c r="H527" s="200"/>
      <c r="I527" s="204"/>
      <c r="J527" s="202"/>
      <c r="K527" s="202"/>
      <c r="L527" s="164" t="str">
        <f>_xlfn.IFNA(VLOOKUP(B527,'[1]CDM Patients Data'!$B$1266:$O$5000,7,FALSE),"")</f>
        <v>Large Intestine</v>
      </c>
      <c r="M527" s="164" t="str">
        <f>_xlfn.IFNA(VLOOKUP(B527,'[1]CDM Patients Data'!$B$1266:$O$5000,8,FALSE),"")</f>
        <v>Sigmoid colon</v>
      </c>
      <c r="N527" s="164" t="str">
        <f>_xlfn.IFNA(VLOOKUP(B527,'[1]CDM Patients Data'!$B$1266:$O$5000,9,FALSE),"")</f>
        <v>Adenocarcinoma, NOS</v>
      </c>
      <c r="O527" s="164" t="str">
        <f>_xlfn.IFNA(VLOOKUP(B527,'[1]CDM Patients Data'!$B$1266:$O$3492,10,FALSE),"")</f>
        <v>Not a paired site</v>
      </c>
      <c r="P527" s="164">
        <f>_xlfn.IFNA(VLOOKUP(B527,'[1]CDM Patients Data'!$B$1266:$O$3492,11,FALSE),"")</f>
        <v>0</v>
      </c>
      <c r="Q527" s="164">
        <f>_xlfn.IFNA(VLOOKUP(B527,'[1]CDM Patients Data'!$B$1266:$O$3492,12,FALSE),"")</f>
        <v>0</v>
      </c>
      <c r="R527" s="164">
        <f>_xlfn.IFNA(VLOOKUP(B527,'[1]CDM Patients Data'!$B$1266:$O$3492,13,FALSE),"")</f>
        <v>0</v>
      </c>
      <c r="S527" s="164">
        <f>_xlfn.IFNA(VLOOKUP(B527,'[1]CDM Patients Data'!$B$1266:$O$3492,14,FALSE),"")</f>
        <v>0</v>
      </c>
      <c r="T527" s="164">
        <f>_xlfn.IFNA(VLOOKUP(B527,'[1]CDM Patients Data'!$B$1266:$N$5000,6,FALSE),"")</f>
        <v>0</v>
      </c>
      <c r="U527" s="164" t="s">
        <v>1822</v>
      </c>
      <c r="V527" s="164" t="s">
        <v>800</v>
      </c>
      <c r="W527" s="164" t="s">
        <v>1749</v>
      </c>
      <c r="X527" s="164" t="s">
        <v>131</v>
      </c>
      <c r="Y527" s="164"/>
      <c r="Z527" s="164"/>
      <c r="AA527" s="164"/>
      <c r="AB527" s="164"/>
      <c r="AC527" s="210"/>
      <c r="AD527" s="211"/>
      <c r="AE527" s="211"/>
      <c r="AF527" s="199"/>
      <c r="AG527" s="199"/>
      <c r="AH527" s="233" t="s">
        <v>79</v>
      </c>
      <c r="AI527" s="199"/>
      <c r="AJ527" s="199"/>
      <c r="AK527" s="218" t="s">
        <v>80</v>
      </c>
      <c r="AL527" s="220">
        <v>65938659</v>
      </c>
      <c r="AM527" s="218">
        <v>19.7815977</v>
      </c>
      <c r="AN527" s="218">
        <v>160.3</v>
      </c>
      <c r="AO527" s="218" t="s">
        <v>103</v>
      </c>
      <c r="AP527" s="218"/>
      <c r="AQ527" s="218"/>
      <c r="AR527" s="218"/>
      <c r="AS527" s="218"/>
      <c r="AT527" s="218"/>
      <c r="AU527" s="218"/>
      <c r="AV527" s="218"/>
      <c r="AW527" s="218"/>
      <c r="AX527" s="218"/>
      <c r="AY527" s="218"/>
      <c r="AZ527" s="218"/>
      <c r="BA527" s="218"/>
      <c r="BB527" s="218"/>
      <c r="BC527" s="218"/>
      <c r="BD527" s="218"/>
      <c r="BE527" s="218"/>
      <c r="BF527" s="218"/>
      <c r="BG527" s="218"/>
      <c r="BH527" s="218"/>
      <c r="BI527" s="218"/>
      <c r="BJ527" s="222" t="s">
        <v>79</v>
      </c>
      <c r="BK527" s="199"/>
      <c r="BL527" s="218" t="s">
        <v>80</v>
      </c>
      <c r="BM527" s="218">
        <v>28959076</v>
      </c>
      <c r="BN527" s="218">
        <v>8.6877228</v>
      </c>
      <c r="BO527" s="218">
        <v>104.3</v>
      </c>
      <c r="BP527" s="218" t="s">
        <v>103</v>
      </c>
      <c r="BQ527" s="218"/>
      <c r="BR527" s="218"/>
      <c r="BS527" s="218"/>
      <c r="BT527" s="218"/>
      <c r="BU527" s="218"/>
      <c r="BV527" s="218"/>
      <c r="BW527" s="218"/>
      <c r="BX527" s="218"/>
      <c r="BY527" s="199"/>
      <c r="BZ527" s="228" t="s">
        <v>84</v>
      </c>
      <c r="CA527" s="228"/>
      <c r="CB527" s="229">
        <f t="shared" si="154"/>
        <v>0</v>
      </c>
      <c r="CC527" s="218"/>
      <c r="CD527" s="228"/>
      <c r="CE527" s="230"/>
      <c r="CF527" s="230"/>
      <c r="CG527" s="230"/>
      <c r="CH527" s="230"/>
      <c r="CI527" s="230"/>
      <c r="CJ527" s="230"/>
      <c r="CK527" s="230"/>
      <c r="CL527" s="230"/>
      <c r="CM527" s="230"/>
      <c r="CN527" s="218"/>
      <c r="CO527" s="199"/>
      <c r="CP527" s="230" t="s">
        <v>80</v>
      </c>
      <c r="CQ527" s="232">
        <v>83428190</v>
      </c>
      <c r="CR527" s="230">
        <f t="shared" si="158"/>
        <v>12.5142285</v>
      </c>
      <c r="CS527" s="230">
        <v>37.12</v>
      </c>
      <c r="CT527" s="230" t="s">
        <v>604</v>
      </c>
      <c r="CU527" s="230"/>
      <c r="CV527" s="230"/>
      <c r="CW527" s="230"/>
    </row>
    <row r="528" ht="60" hidden="1" spans="1:101">
      <c r="A528" s="191">
        <v>1619</v>
      </c>
      <c r="B528" s="192" t="s">
        <v>1823</v>
      </c>
      <c r="C528" s="193" t="s">
        <v>1824</v>
      </c>
      <c r="D528" s="191" t="s">
        <v>111</v>
      </c>
      <c r="E528" s="199"/>
      <c r="F528" s="199"/>
      <c r="G528" s="199"/>
      <c r="H528" s="200"/>
      <c r="I528" s="204"/>
      <c r="J528" s="202"/>
      <c r="K528" s="202"/>
      <c r="L528" s="164" t="str">
        <f>_xlfn.IFNA(VLOOKUP(B528,'[1]CDM Patients Data'!$B$1266:$O$5000,7,FALSE),"")</f>
        <v>Other parts of tongue</v>
      </c>
      <c r="M528" s="164" t="str">
        <f>_xlfn.IFNA(VLOOKUP(B528,'[1]CDM Patients Data'!$B$1266:$O$5000,8,FALSE),"")</f>
        <v>Border of tongue</v>
      </c>
      <c r="N528" s="164" t="str">
        <f>_xlfn.IFNA(VLOOKUP(B528,'[1]CDM Patients Data'!$B$1266:$O$5000,9,FALSE),"")</f>
        <v>Squamous cell carcinoma, NOS</v>
      </c>
      <c r="O528" s="164" t="str">
        <f>_xlfn.IFNA(VLOOKUP(B528,'[1]CDM Patients Data'!$B$1266:$O$3492,10,FALSE),"")</f>
        <v>Left</v>
      </c>
      <c r="P528" s="164">
        <f>_xlfn.IFNA(VLOOKUP(B528,'[1]CDM Patients Data'!$B$1266:$O$3492,11,FALSE),"")</f>
        <v>0</v>
      </c>
      <c r="Q528" s="164">
        <f>_xlfn.IFNA(VLOOKUP(B528,'[1]CDM Patients Data'!$B$1266:$O$3492,12,FALSE),"")</f>
        <v>0</v>
      </c>
      <c r="R528" s="164">
        <f>_xlfn.IFNA(VLOOKUP(B528,'[1]CDM Patients Data'!$B$1266:$O$3492,13,FALSE),"")</f>
        <v>0</v>
      </c>
      <c r="S528" s="164">
        <f>_xlfn.IFNA(VLOOKUP(B528,'[1]CDM Patients Data'!$B$1266:$O$3492,14,FALSE),"")</f>
        <v>0</v>
      </c>
      <c r="T528" s="164">
        <f>_xlfn.IFNA(VLOOKUP(B528,'[1]CDM Patients Data'!$B$1266:$N$5000,6,FALSE),"")</f>
        <v>0</v>
      </c>
      <c r="U528" s="164" t="s">
        <v>156</v>
      </c>
      <c r="V528" s="164" t="s">
        <v>157</v>
      </c>
      <c r="W528" s="164" t="s">
        <v>92</v>
      </c>
      <c r="X528" s="164" t="s">
        <v>139</v>
      </c>
      <c r="Y528" s="164"/>
      <c r="Z528" s="164"/>
      <c r="AA528" s="164"/>
      <c r="AB528" s="164"/>
      <c r="AC528" s="210"/>
      <c r="AD528" s="211"/>
      <c r="AE528" s="211"/>
      <c r="AF528" s="199"/>
      <c r="AG528" s="199"/>
      <c r="AH528" s="233" t="s">
        <v>589</v>
      </c>
      <c r="AI528" s="199"/>
      <c r="AJ528" s="199"/>
      <c r="AK528" s="218" t="s">
        <v>80</v>
      </c>
      <c r="AL528" s="220">
        <v>13985995</v>
      </c>
      <c r="AM528" s="218">
        <v>4.1957985</v>
      </c>
      <c r="AN528" s="218">
        <v>329.2</v>
      </c>
      <c r="AO528" s="218" t="s">
        <v>103</v>
      </c>
      <c r="AP528" s="218"/>
      <c r="AQ528" s="218"/>
      <c r="AR528" s="218"/>
      <c r="AS528" s="218"/>
      <c r="AT528" s="218"/>
      <c r="AU528" s="218"/>
      <c r="AV528" s="218"/>
      <c r="AW528" s="218"/>
      <c r="AX528" s="218"/>
      <c r="AY528" s="218"/>
      <c r="AZ528" s="218"/>
      <c r="BA528" s="218"/>
      <c r="BB528" s="218"/>
      <c r="BC528" s="218"/>
      <c r="BD528" s="218"/>
      <c r="BE528" s="218">
        <v>10.73</v>
      </c>
      <c r="BF528" s="218"/>
      <c r="BG528" s="218" t="str">
        <f t="shared" ref="BG528:BG532" si="159">IF(BE528&gt;15,"MSI-H",IF(BE528="","NA",IF(BE528&lt;15,"MSS")))</f>
        <v>MSS</v>
      </c>
      <c r="BH528" s="218"/>
      <c r="BI528" s="218"/>
      <c r="BJ528" s="222"/>
      <c r="BK528" s="199"/>
      <c r="BL528" s="218" t="s">
        <v>84</v>
      </c>
      <c r="BM528" s="218"/>
      <c r="BN528" s="218"/>
      <c r="BO528" s="218"/>
      <c r="BP528" s="218" t="s">
        <v>373</v>
      </c>
      <c r="BQ528" s="218"/>
      <c r="BR528" s="218"/>
      <c r="BS528" s="218"/>
      <c r="BT528" s="218"/>
      <c r="BU528" s="218"/>
      <c r="BV528" s="218"/>
      <c r="BW528" s="218"/>
      <c r="BX528" s="218"/>
      <c r="BY528" s="199"/>
      <c r="BZ528" s="228" t="s">
        <v>84</v>
      </c>
      <c r="CA528" s="228"/>
      <c r="CB528" s="229">
        <f t="shared" si="154"/>
        <v>0</v>
      </c>
      <c r="CC528" s="218"/>
      <c r="CD528" s="228"/>
      <c r="CE528" s="230"/>
      <c r="CF528" s="230"/>
      <c r="CG528" s="230"/>
      <c r="CH528" s="230"/>
      <c r="CI528" s="230"/>
      <c r="CJ528" s="230"/>
      <c r="CK528" s="230"/>
      <c r="CL528" s="230"/>
      <c r="CM528" s="230"/>
      <c r="CN528" s="218"/>
      <c r="CO528" s="199"/>
      <c r="CP528" s="230" t="s">
        <v>80</v>
      </c>
      <c r="CQ528" s="232">
        <v>16324558</v>
      </c>
      <c r="CR528" s="230">
        <f t="shared" si="158"/>
        <v>2.4486837</v>
      </c>
      <c r="CS528" s="230">
        <v>719.46</v>
      </c>
      <c r="CT528" s="230" t="s">
        <v>103</v>
      </c>
      <c r="CU528" s="230"/>
      <c r="CV528" s="230"/>
      <c r="CW528" s="230"/>
    </row>
    <row r="529" ht="45" hidden="1" spans="1:101">
      <c r="A529" s="191">
        <v>1620</v>
      </c>
      <c r="B529" s="192" t="s">
        <v>1825</v>
      </c>
      <c r="C529" s="193" t="s">
        <v>1826</v>
      </c>
      <c r="D529" s="191" t="s">
        <v>111</v>
      </c>
      <c r="E529" s="199"/>
      <c r="F529" s="199"/>
      <c r="G529" s="199"/>
      <c r="H529" s="200"/>
      <c r="I529" s="204"/>
      <c r="J529" s="202"/>
      <c r="K529" s="202"/>
      <c r="L529" s="164" t="str">
        <f>_xlfn.IFNA(VLOOKUP(B529,'[1]CDM Patients Data'!$B$1266:$O$5000,7,FALSE),"")</f>
        <v>Lung</v>
      </c>
      <c r="M529" s="164" t="str">
        <f>_xlfn.IFNA(VLOOKUP(B529,'[1]CDM Patients Data'!$B$1266:$O$5000,8,FALSE),"")</f>
        <v>Upper lobe, lung</v>
      </c>
      <c r="N529" s="164" t="str">
        <f>_xlfn.IFNA(VLOOKUP(B529,'[1]CDM Patients Data'!$B$1266:$O$5000,9,FALSE),"")</f>
        <v>Large cell carcinoma, NOS</v>
      </c>
      <c r="O529" s="164" t="str">
        <f>_xlfn.IFNA(VLOOKUP(B529,'[1]CDM Patients Data'!$B$1266:$O$3492,10,FALSE),"")</f>
        <v>Right</v>
      </c>
      <c r="P529" s="164">
        <f>_xlfn.IFNA(VLOOKUP(B529,'[1]CDM Patients Data'!$B$1266:$O$3492,11,FALSE),"")</f>
        <v>0</v>
      </c>
      <c r="Q529" s="164">
        <f>_xlfn.IFNA(VLOOKUP(B529,'[1]CDM Patients Data'!$B$1266:$O$3492,12,FALSE),"")</f>
        <v>0</v>
      </c>
      <c r="R529" s="164">
        <f>_xlfn.IFNA(VLOOKUP(B529,'[1]CDM Patients Data'!$B$1266:$O$3492,13,FALSE),"")</f>
        <v>0</v>
      </c>
      <c r="S529" s="164">
        <f>_xlfn.IFNA(VLOOKUP(B529,'[1]CDM Patients Data'!$B$1266:$O$3492,14,FALSE),"")</f>
        <v>0</v>
      </c>
      <c r="T529" s="164">
        <f>_xlfn.IFNA(VLOOKUP(B529,'[1]CDM Patients Data'!$B$1266:$N$5000,6,FALSE),"")</f>
        <v>0</v>
      </c>
      <c r="U529" s="164" t="s">
        <v>218</v>
      </c>
      <c r="V529" s="164" t="s">
        <v>219</v>
      </c>
      <c r="W529" s="164" t="s">
        <v>74</v>
      </c>
      <c r="X529" s="164"/>
      <c r="Y529" s="164"/>
      <c r="Z529" s="164"/>
      <c r="AA529" s="164"/>
      <c r="AB529" s="164"/>
      <c r="AC529" s="210"/>
      <c r="AD529" s="211"/>
      <c r="AE529" s="211"/>
      <c r="AF529" s="199"/>
      <c r="AG529" s="199"/>
      <c r="AH529" s="233" t="s">
        <v>589</v>
      </c>
      <c r="AI529" s="199"/>
      <c r="AJ529" s="199"/>
      <c r="AK529" s="218" t="s">
        <v>80</v>
      </c>
      <c r="AL529" s="220">
        <v>10240330</v>
      </c>
      <c r="AM529" s="218">
        <v>3.072099</v>
      </c>
      <c r="AN529" s="218">
        <v>316.5</v>
      </c>
      <c r="AO529" s="218" t="s">
        <v>103</v>
      </c>
      <c r="AP529" s="218" t="s">
        <v>178</v>
      </c>
      <c r="AQ529" s="218" t="s">
        <v>118</v>
      </c>
      <c r="AR529" s="218" t="s">
        <v>964</v>
      </c>
      <c r="AS529" s="218"/>
      <c r="AT529" s="218"/>
      <c r="AU529" s="218"/>
      <c r="AV529" s="218"/>
      <c r="AW529" s="218"/>
      <c r="AX529" s="218"/>
      <c r="AY529" s="218"/>
      <c r="AZ529" s="218"/>
      <c r="BA529" s="218"/>
      <c r="BB529" s="218"/>
      <c r="BC529" s="218"/>
      <c r="BD529" s="218"/>
      <c r="BE529" s="218">
        <v>11.34</v>
      </c>
      <c r="BF529" s="218"/>
      <c r="BG529" s="218" t="str">
        <f t="shared" si="159"/>
        <v>MSS</v>
      </c>
      <c r="BH529" s="218"/>
      <c r="BI529" s="218"/>
      <c r="BJ529" s="222"/>
      <c r="BK529" s="199"/>
      <c r="BL529" s="218" t="s">
        <v>84</v>
      </c>
      <c r="BM529" s="218"/>
      <c r="BN529" s="218"/>
      <c r="BO529" s="218"/>
      <c r="BP529" s="218" t="s">
        <v>373</v>
      </c>
      <c r="BQ529" s="218"/>
      <c r="BR529" s="218"/>
      <c r="BS529" s="218"/>
      <c r="BT529" s="218"/>
      <c r="BU529" s="218"/>
      <c r="BV529" s="218"/>
      <c r="BW529" s="218"/>
      <c r="BX529" s="218"/>
      <c r="BY529" s="199"/>
      <c r="BZ529" s="228" t="s">
        <v>84</v>
      </c>
      <c r="CA529" s="228"/>
      <c r="CB529" s="229">
        <f t="shared" si="154"/>
        <v>0</v>
      </c>
      <c r="CC529" s="218"/>
      <c r="CD529" s="228"/>
      <c r="CE529" s="230"/>
      <c r="CF529" s="230"/>
      <c r="CG529" s="230"/>
      <c r="CH529" s="230"/>
      <c r="CI529" s="230"/>
      <c r="CJ529" s="230"/>
      <c r="CK529" s="230"/>
      <c r="CL529" s="230"/>
      <c r="CM529" s="230"/>
      <c r="CN529" s="218"/>
      <c r="CO529" s="199"/>
      <c r="CP529" s="230" t="s">
        <v>80</v>
      </c>
      <c r="CQ529" s="232">
        <v>7844930</v>
      </c>
      <c r="CR529" s="230">
        <f t="shared" si="158"/>
        <v>1.1767395</v>
      </c>
      <c r="CS529" s="230">
        <v>75.07</v>
      </c>
      <c r="CT529" s="230" t="s">
        <v>95</v>
      </c>
      <c r="CU529" s="230"/>
      <c r="CV529" s="230"/>
      <c r="CW529" s="230"/>
    </row>
    <row r="530" ht="45" hidden="1" spans="1:101">
      <c r="A530" s="238">
        <v>1621</v>
      </c>
      <c r="B530" s="192" t="s">
        <v>1827</v>
      </c>
      <c r="C530" s="193" t="s">
        <v>1828</v>
      </c>
      <c r="D530" s="191" t="s">
        <v>71</v>
      </c>
      <c r="E530" s="199"/>
      <c r="F530" s="199"/>
      <c r="G530" s="199"/>
      <c r="H530" s="200"/>
      <c r="I530" s="239"/>
      <c r="J530" s="240"/>
      <c r="K530" s="240"/>
      <c r="L530" s="164" t="str">
        <f>_xlfn.IFNA(VLOOKUP(B530,'[1]CDM Patients Data'!$B$1266:$O$5000,7,FALSE),"")</f>
        <v>Other and unspecified biliary tract</v>
      </c>
      <c r="M530" s="164" t="str">
        <f>_xlfn.IFNA(VLOOKUP(B530,'[1]CDM Patients Data'!$B$1266:$O$5000,8,FALSE),"")</f>
        <v>Overlapping lesion of biliary tract</v>
      </c>
      <c r="N530" s="164" t="str">
        <f>_xlfn.IFNA(VLOOKUP(B530,'[1]CDM Patients Data'!$B$1266:$O$5000,9,FALSE),"")</f>
        <v>Adenocarcinoma, NOS</v>
      </c>
      <c r="O530" s="164" t="str">
        <f>_xlfn.IFNA(VLOOKUP(B530,'[1]CDM Patients Data'!$B$1266:$O$3492,10,FALSE),"")</f>
        <v>Not a paired site</v>
      </c>
      <c r="P530" s="164">
        <f>_xlfn.IFNA(VLOOKUP(B530,'[1]CDM Patients Data'!$B$1266:$O$3492,11,FALSE),"")</f>
        <v>0</v>
      </c>
      <c r="Q530" s="164">
        <f>_xlfn.IFNA(VLOOKUP(B530,'[1]CDM Patients Data'!$B$1266:$O$3492,12,FALSE),"")</f>
        <v>0</v>
      </c>
      <c r="R530" s="164">
        <f>_xlfn.IFNA(VLOOKUP(B530,'[1]CDM Patients Data'!$B$1266:$O$3492,13,FALSE),"")</f>
        <v>0</v>
      </c>
      <c r="S530" s="164">
        <f>_xlfn.IFNA(VLOOKUP(B530,'[1]CDM Patients Data'!$B$1266:$O$3492,14,FALSE),"")</f>
        <v>0</v>
      </c>
      <c r="T530" s="164">
        <f>_xlfn.IFNA(VLOOKUP(B530,'[1]CDM Patients Data'!$B$1266:$N$5000,6,FALSE),"")</f>
        <v>0</v>
      </c>
      <c r="U530" s="209" t="s">
        <v>737</v>
      </c>
      <c r="V530" s="209" t="s">
        <v>1196</v>
      </c>
      <c r="W530" s="209" t="s">
        <v>130</v>
      </c>
      <c r="X530" s="209"/>
      <c r="Y530" s="209"/>
      <c r="Z530" s="164"/>
      <c r="AA530" s="209"/>
      <c r="AB530" s="164"/>
      <c r="AC530" s="212"/>
      <c r="AD530" s="242"/>
      <c r="AE530" s="242"/>
      <c r="AF530" s="240"/>
      <c r="AG530" s="240"/>
      <c r="AH530" s="233" t="s">
        <v>79</v>
      </c>
      <c r="AI530" s="240"/>
      <c r="AJ530" s="240"/>
      <c r="AK530" s="240" t="s">
        <v>80</v>
      </c>
      <c r="AL530" s="245">
        <v>34357358</v>
      </c>
      <c r="AM530" s="240">
        <v>10.3072074</v>
      </c>
      <c r="AN530" s="240">
        <v>117.8</v>
      </c>
      <c r="AO530" s="240" t="s">
        <v>103</v>
      </c>
      <c r="AP530" s="240" t="s">
        <v>279</v>
      </c>
      <c r="AQ530" s="240" t="s">
        <v>118</v>
      </c>
      <c r="AR530" s="240" t="s">
        <v>1829</v>
      </c>
      <c r="AS530" s="240"/>
      <c r="AT530" s="240"/>
      <c r="AU530" s="240"/>
      <c r="AV530" s="240"/>
      <c r="AW530" s="240"/>
      <c r="AX530" s="240"/>
      <c r="AY530" s="240"/>
      <c r="AZ530" s="240"/>
      <c r="BA530" s="240"/>
      <c r="BB530" s="240"/>
      <c r="BC530" s="240"/>
      <c r="BD530" s="240">
        <v>3.88</v>
      </c>
      <c r="BE530" s="240">
        <v>8.93</v>
      </c>
      <c r="BF530" s="240" t="str">
        <f t="shared" ref="BF530:BF532" si="160">IF(BD530&gt;15,"HIGH",IF(BD530="","NA",IF(BD530="CE-Awaited for standardization","UNDER_STANDARDIZATION",IF(BD530&lt;15,"LOW"))))</f>
        <v>LOW</v>
      </c>
      <c r="BG530" s="240" t="str">
        <f t="shared" si="159"/>
        <v>MSS</v>
      </c>
      <c r="BH530" s="240"/>
      <c r="BI530" s="240"/>
      <c r="BJ530" s="240"/>
      <c r="BK530" s="240"/>
      <c r="BL530" s="240" t="s">
        <v>84</v>
      </c>
      <c r="BM530" s="240"/>
      <c r="BN530" s="240"/>
      <c r="BO530" s="240"/>
      <c r="BP530" s="240" t="s">
        <v>373</v>
      </c>
      <c r="BQ530" s="240"/>
      <c r="BR530" s="240"/>
      <c r="BS530" s="240"/>
      <c r="BT530" s="240"/>
      <c r="BU530" s="240"/>
      <c r="BV530" s="240"/>
      <c r="BW530" s="240"/>
      <c r="BX530" s="240"/>
      <c r="BY530" s="240"/>
      <c r="BZ530" s="246" t="s">
        <v>84</v>
      </c>
      <c r="CA530" s="246"/>
      <c r="CB530" s="247">
        <f t="shared" si="154"/>
        <v>0</v>
      </c>
      <c r="CC530" s="240"/>
      <c r="CD530" s="246"/>
      <c r="CE530" s="240"/>
      <c r="CF530" s="240"/>
      <c r="CG530" s="240"/>
      <c r="CH530" s="240"/>
      <c r="CI530" s="240"/>
      <c r="CJ530" s="240"/>
      <c r="CK530" s="240"/>
      <c r="CL530" s="240"/>
      <c r="CM530" s="240"/>
      <c r="CN530" s="240" t="s">
        <v>159</v>
      </c>
      <c r="CO530" s="240"/>
      <c r="CP530" s="240" t="s">
        <v>84</v>
      </c>
      <c r="CQ530" s="248"/>
      <c r="CR530" s="230"/>
      <c r="CS530" s="240"/>
      <c r="CT530" s="240"/>
      <c r="CU530" s="240"/>
      <c r="CV530" s="240"/>
      <c r="CW530" s="240"/>
    </row>
    <row r="531" ht="60" hidden="1" spans="1:101">
      <c r="A531" s="191">
        <v>1622</v>
      </c>
      <c r="B531" s="192" t="s">
        <v>1830</v>
      </c>
      <c r="C531" s="193" t="s">
        <v>1831</v>
      </c>
      <c r="D531" s="191" t="s">
        <v>71</v>
      </c>
      <c r="E531" s="199"/>
      <c r="F531" s="199"/>
      <c r="G531" s="199"/>
      <c r="H531" s="200"/>
      <c r="I531" s="204"/>
      <c r="J531" s="202"/>
      <c r="K531" s="202"/>
      <c r="L531" s="164" t="str">
        <f>_xlfn.IFNA(VLOOKUP(B531,'[1]CDM Patients Data'!$B$1266:$O$5000,7,FALSE),"")</f>
        <v>Breast</v>
      </c>
      <c r="M531" s="164" t="str">
        <f>_xlfn.IFNA(VLOOKUP(B531,'[1]CDM Patients Data'!$B$1266:$O$5000,8,FALSE),"")</f>
        <v>Breast NOS (excludes Skin of breast C44.5)</v>
      </c>
      <c r="N531" s="164" t="str">
        <f>_xlfn.IFNA(VLOOKUP(B531,'[1]CDM Patients Data'!$B$1266:$O$5000,9,FALSE),"")</f>
        <v>Infiltrating ductular carcinoma</v>
      </c>
      <c r="O531" s="164" t="str">
        <f>_xlfn.IFNA(VLOOKUP(B531,'[1]CDM Patients Data'!$B$1266:$O$3492,10,FALSE),"")</f>
        <v>Left</v>
      </c>
      <c r="P531" s="164">
        <f>_xlfn.IFNA(VLOOKUP(B531,'[1]CDM Patients Data'!$B$1266:$O$3492,11,FALSE),"")</f>
        <v>0</v>
      </c>
      <c r="Q531" s="164">
        <f>_xlfn.IFNA(VLOOKUP(B531,'[1]CDM Patients Data'!$B$1266:$O$3492,12,FALSE),"")</f>
        <v>0</v>
      </c>
      <c r="R531" s="164">
        <f>_xlfn.IFNA(VLOOKUP(B531,'[1]CDM Patients Data'!$B$1266:$O$3492,13,FALSE),"")</f>
        <v>0</v>
      </c>
      <c r="S531" s="164">
        <f>_xlfn.IFNA(VLOOKUP(B531,'[1]CDM Patients Data'!$B$1266:$O$3492,14,FALSE),"")</f>
        <v>0</v>
      </c>
      <c r="T531" s="164">
        <f>_xlfn.IFNA(VLOOKUP(B531,'[1]CDM Patients Data'!$B$1266:$N$5000,6,FALSE),"")</f>
        <v>0</v>
      </c>
      <c r="U531" s="164" t="s">
        <v>90</v>
      </c>
      <c r="V531" s="164" t="s">
        <v>91</v>
      </c>
      <c r="W531" s="164" t="s">
        <v>92</v>
      </c>
      <c r="X531" s="164" t="s">
        <v>201</v>
      </c>
      <c r="Y531" s="164"/>
      <c r="Z531" s="164"/>
      <c r="AA531" s="164"/>
      <c r="AB531" s="164"/>
      <c r="AC531" s="210"/>
      <c r="AD531" s="211"/>
      <c r="AE531" s="211"/>
      <c r="AF531" s="199"/>
      <c r="AG531" s="199"/>
      <c r="AH531" s="233" t="s">
        <v>79</v>
      </c>
      <c r="AI531" s="199"/>
      <c r="AJ531" s="199"/>
      <c r="AK531" s="218" t="s">
        <v>80</v>
      </c>
      <c r="AL531" s="220">
        <v>56316499</v>
      </c>
      <c r="AM531" s="218">
        <v>16.8949497</v>
      </c>
      <c r="AN531" s="218">
        <v>114.6</v>
      </c>
      <c r="AO531" s="218" t="s">
        <v>103</v>
      </c>
      <c r="AP531" s="218" t="s">
        <v>118</v>
      </c>
      <c r="AQ531" s="218"/>
      <c r="AR531" s="218"/>
      <c r="AS531" s="218"/>
      <c r="AT531" s="218"/>
      <c r="AU531" s="218"/>
      <c r="AV531" s="218"/>
      <c r="AW531" s="218"/>
      <c r="AX531" s="218"/>
      <c r="AY531" s="218"/>
      <c r="AZ531" s="218"/>
      <c r="BA531" s="218"/>
      <c r="BB531" s="218"/>
      <c r="BC531" s="218"/>
      <c r="BD531" s="218">
        <v>2.24</v>
      </c>
      <c r="BE531" s="218">
        <v>8.37</v>
      </c>
      <c r="BF531" s="218" t="str">
        <f t="shared" si="160"/>
        <v>LOW</v>
      </c>
      <c r="BG531" s="218" t="str">
        <f t="shared" si="159"/>
        <v>MSS</v>
      </c>
      <c r="BH531" s="218"/>
      <c r="BI531" s="218"/>
      <c r="BJ531" s="222"/>
      <c r="BK531" s="199"/>
      <c r="BL531" s="218" t="s">
        <v>84</v>
      </c>
      <c r="BM531" s="218"/>
      <c r="BN531" s="218"/>
      <c r="BO531" s="218"/>
      <c r="BP531" s="218" t="s">
        <v>373</v>
      </c>
      <c r="BQ531" s="218"/>
      <c r="BR531" s="218"/>
      <c r="BS531" s="218"/>
      <c r="BT531" s="218"/>
      <c r="BU531" s="218"/>
      <c r="BV531" s="218"/>
      <c r="BW531" s="218"/>
      <c r="BX531" s="218"/>
      <c r="BY531" s="199"/>
      <c r="BZ531" s="228" t="s">
        <v>84</v>
      </c>
      <c r="CA531" s="228"/>
      <c r="CB531" s="229">
        <f t="shared" si="154"/>
        <v>0</v>
      </c>
      <c r="CC531" s="218"/>
      <c r="CD531" s="228"/>
      <c r="CE531" s="230"/>
      <c r="CF531" s="230"/>
      <c r="CG531" s="230"/>
      <c r="CH531" s="230"/>
      <c r="CI531" s="230"/>
      <c r="CJ531" s="230"/>
      <c r="CK531" s="230"/>
      <c r="CL531" s="230"/>
      <c r="CM531" s="230"/>
      <c r="CN531" s="218" t="s">
        <v>159</v>
      </c>
      <c r="CO531" s="199"/>
      <c r="CP531" s="230" t="s">
        <v>84</v>
      </c>
      <c r="CQ531" s="232"/>
      <c r="CR531" s="230"/>
      <c r="CS531" s="230"/>
      <c r="CT531" s="230"/>
      <c r="CU531" s="230"/>
      <c r="CV531" s="230"/>
      <c r="CW531" s="230"/>
    </row>
    <row r="532" ht="30" hidden="1" spans="1:101">
      <c r="A532" s="191">
        <v>1623</v>
      </c>
      <c r="B532" s="192" t="s">
        <v>1832</v>
      </c>
      <c r="C532" s="193" t="s">
        <v>1833</v>
      </c>
      <c r="D532" s="191" t="s">
        <v>135</v>
      </c>
      <c r="E532" s="199"/>
      <c r="F532" s="199"/>
      <c r="G532" s="199"/>
      <c r="H532" s="200"/>
      <c r="I532" s="204"/>
      <c r="J532" s="202"/>
      <c r="K532" s="202"/>
      <c r="L532" s="164" t="str">
        <f>_xlfn.IFNA(VLOOKUP(B532,'[1]CDM Patients Data'!$B$1266:$O$5000,7,FALSE),"")</f>
        <v>Lung</v>
      </c>
      <c r="M532" s="164" t="str">
        <f>_xlfn.IFNA(VLOOKUP(B532,'[1]CDM Patients Data'!$B$1266:$O$5000,8,FALSE),"")</f>
        <v>Overlapping lesion of lung</v>
      </c>
      <c r="N532" s="164" t="str">
        <f>_xlfn.IFNA(VLOOKUP(B532,'[1]CDM Patients Data'!$B$1266:$O$5000,9,FALSE),"")</f>
        <v>Adenocarcinoma, NOS</v>
      </c>
      <c r="O532" s="164" t="str">
        <f>_xlfn.IFNA(VLOOKUP(B532,'[1]CDM Patients Data'!$B$1266:$O$3492,10,FALSE),"")</f>
        <v>Bilateral</v>
      </c>
      <c r="P532" s="164">
        <f>_xlfn.IFNA(VLOOKUP(B532,'[1]CDM Patients Data'!$B$1266:$O$3492,11,FALSE),"")</f>
        <v>0</v>
      </c>
      <c r="Q532" s="164">
        <f>_xlfn.IFNA(VLOOKUP(B532,'[1]CDM Patients Data'!$B$1266:$O$3492,12,FALSE),"")</f>
        <v>0</v>
      </c>
      <c r="R532" s="164">
        <f>_xlfn.IFNA(VLOOKUP(B532,'[1]CDM Patients Data'!$B$1266:$O$3492,13,FALSE),"")</f>
        <v>0</v>
      </c>
      <c r="S532" s="164">
        <f>_xlfn.IFNA(VLOOKUP(B532,'[1]CDM Patients Data'!$B$1266:$O$3492,14,FALSE),"")</f>
        <v>0</v>
      </c>
      <c r="T532" s="164">
        <f>_xlfn.IFNA(VLOOKUP(B532,'[1]CDM Patients Data'!$B$1266:$N$5000,6,FALSE),"")</f>
        <v>0</v>
      </c>
      <c r="U532" s="164" t="s">
        <v>224</v>
      </c>
      <c r="V532" s="164" t="s">
        <v>1125</v>
      </c>
      <c r="W532" s="164" t="s">
        <v>197</v>
      </c>
      <c r="X532" s="164" t="s">
        <v>131</v>
      </c>
      <c r="Y532" s="164"/>
      <c r="Z532" s="164"/>
      <c r="AA532" s="164"/>
      <c r="AB532" s="164"/>
      <c r="AC532" s="210"/>
      <c r="AD532" s="211"/>
      <c r="AE532" s="211"/>
      <c r="AF532" s="199"/>
      <c r="AG532" s="199"/>
      <c r="AH532" s="233" t="s">
        <v>79</v>
      </c>
      <c r="AI532" s="199"/>
      <c r="AJ532" s="199"/>
      <c r="AK532" s="218" t="s">
        <v>80</v>
      </c>
      <c r="AL532" s="220">
        <v>44339500</v>
      </c>
      <c r="AM532" s="218">
        <v>13.30185</v>
      </c>
      <c r="AN532" s="218">
        <v>152.9</v>
      </c>
      <c r="AO532" s="218" t="s">
        <v>103</v>
      </c>
      <c r="AP532" s="218" t="s">
        <v>234</v>
      </c>
      <c r="AQ532" s="218" t="s">
        <v>1834</v>
      </c>
      <c r="AR532" s="218"/>
      <c r="AS532" s="218"/>
      <c r="AT532" s="218"/>
      <c r="AU532" s="218"/>
      <c r="AV532" s="218"/>
      <c r="AW532" s="218"/>
      <c r="AX532" s="218"/>
      <c r="AY532" s="218"/>
      <c r="AZ532" s="218"/>
      <c r="BA532" s="218"/>
      <c r="BB532" s="218"/>
      <c r="BC532" s="218"/>
      <c r="BD532" s="218">
        <v>5.09</v>
      </c>
      <c r="BE532" s="218">
        <v>12.02</v>
      </c>
      <c r="BF532" s="218" t="str">
        <f t="shared" si="160"/>
        <v>LOW</v>
      </c>
      <c r="BG532" s="218" t="str">
        <f t="shared" si="159"/>
        <v>MSS</v>
      </c>
      <c r="BH532" s="218"/>
      <c r="BI532" s="218"/>
      <c r="BJ532" s="222"/>
      <c r="BK532" s="199"/>
      <c r="BL532" s="218" t="s">
        <v>84</v>
      </c>
      <c r="BM532" s="218"/>
      <c r="BN532" s="218"/>
      <c r="BO532" s="218"/>
      <c r="BP532" s="218" t="s">
        <v>373</v>
      </c>
      <c r="BQ532" s="218"/>
      <c r="BR532" s="218"/>
      <c r="BS532" s="218"/>
      <c r="BT532" s="218"/>
      <c r="BU532" s="218"/>
      <c r="BV532" s="218"/>
      <c r="BW532" s="218"/>
      <c r="BX532" s="218"/>
      <c r="BY532" s="199"/>
      <c r="BZ532" s="228" t="s">
        <v>84</v>
      </c>
      <c r="CA532" s="228"/>
      <c r="CB532" s="229">
        <f t="shared" si="154"/>
        <v>0</v>
      </c>
      <c r="CC532" s="218"/>
      <c r="CD532" s="228"/>
      <c r="CE532" s="230"/>
      <c r="CF532" s="230"/>
      <c r="CG532" s="230"/>
      <c r="CH532" s="230"/>
      <c r="CI532" s="230"/>
      <c r="CJ532" s="230"/>
      <c r="CK532" s="230"/>
      <c r="CL532" s="230"/>
      <c r="CM532" s="230"/>
      <c r="CN532" s="218"/>
      <c r="CO532" s="199"/>
      <c r="CP532" s="230" t="s">
        <v>80</v>
      </c>
      <c r="CQ532" s="232">
        <v>7287462</v>
      </c>
      <c r="CR532" s="230">
        <f>CQ532*150/10^9</f>
        <v>1.0931193</v>
      </c>
      <c r="CS532" s="230">
        <v>23.69</v>
      </c>
      <c r="CT532" s="230" t="s">
        <v>604</v>
      </c>
      <c r="CU532" s="230"/>
      <c r="CV532" s="230"/>
      <c r="CW532" s="230"/>
    </row>
    <row r="533" ht="60" spans="1:101">
      <c r="A533" s="191">
        <v>1624</v>
      </c>
      <c r="B533" s="192" t="s">
        <v>1835</v>
      </c>
      <c r="C533" s="193" t="s">
        <v>1836</v>
      </c>
      <c r="D533" s="191" t="s">
        <v>88</v>
      </c>
      <c r="E533" s="199"/>
      <c r="F533" s="199"/>
      <c r="G533" s="199"/>
      <c r="H533" s="200"/>
      <c r="I533" s="204"/>
      <c r="J533" s="202"/>
      <c r="K533" s="202"/>
      <c r="L533" s="164" t="str">
        <f>_xlfn.IFNA(VLOOKUP(B533,'[1]CDM Patients Data'!$B$1266:$O$5000,7,FALSE),"")</f>
        <v>Breast</v>
      </c>
      <c r="M533" s="164" t="str">
        <f>_xlfn.IFNA(VLOOKUP(B533,'[1]CDM Patients Data'!$B$1266:$O$5000,8,FALSE),"")</f>
        <v>Breast NOS (excludes Skin of breast C44.5)</v>
      </c>
      <c r="N533" s="164" t="str">
        <f>_xlfn.IFNA(VLOOKUP(B533,'[1]CDM Patients Data'!$B$1266:$O$5000,9,FALSE),"")</f>
        <v>Metaplastic carcinoma, NOS</v>
      </c>
      <c r="O533" s="164" t="str">
        <f>_xlfn.IFNA(VLOOKUP(B533,'[1]CDM Patients Data'!$B$1266:$O$3492,10,FALSE),"")</f>
        <v>Left</v>
      </c>
      <c r="P533" s="164">
        <f>_xlfn.IFNA(VLOOKUP(B533,'[1]CDM Patients Data'!$B$1266:$O$3492,11,FALSE),"")</f>
        <v>0</v>
      </c>
      <c r="Q533" s="164">
        <f>_xlfn.IFNA(VLOOKUP(B533,'[1]CDM Patients Data'!$B$1266:$O$3492,12,FALSE),"")</f>
        <v>0</v>
      </c>
      <c r="R533" s="164">
        <f>_xlfn.IFNA(VLOOKUP(B533,'[1]CDM Patients Data'!$B$1266:$O$3492,13,FALSE),"")</f>
        <v>0</v>
      </c>
      <c r="S533" s="164">
        <f>_xlfn.IFNA(VLOOKUP(B533,'[1]CDM Patients Data'!$B$1266:$O$3492,14,FALSE),"")</f>
        <v>0</v>
      </c>
      <c r="T533" s="164">
        <f>_xlfn.IFNA(VLOOKUP(B533,'[1]CDM Patients Data'!$B$1266:$N$5000,6,FALSE),"")</f>
        <v>0</v>
      </c>
      <c r="U533" s="164" t="s">
        <v>90</v>
      </c>
      <c r="V533" s="164" t="s">
        <v>91</v>
      </c>
      <c r="W533" s="164" t="s">
        <v>92</v>
      </c>
      <c r="X533" s="164" t="s">
        <v>1173</v>
      </c>
      <c r="Y533" s="164"/>
      <c r="Z533" s="164"/>
      <c r="AA533" s="164"/>
      <c r="AB533" s="164"/>
      <c r="AC533" s="210"/>
      <c r="AD533" s="211"/>
      <c r="AE533" s="211"/>
      <c r="AF533" s="199"/>
      <c r="AG533" s="199"/>
      <c r="AH533" s="215"/>
      <c r="AI533" s="199"/>
      <c r="AJ533" s="199"/>
      <c r="AK533" s="218" t="s">
        <v>84</v>
      </c>
      <c r="AL533" s="220"/>
      <c r="AM533" s="218"/>
      <c r="AN533" s="218"/>
      <c r="AO533" s="218" t="s">
        <v>76</v>
      </c>
      <c r="AP533" s="218"/>
      <c r="AQ533" s="218"/>
      <c r="AR533" s="218"/>
      <c r="AS533" s="218"/>
      <c r="AT533" s="218"/>
      <c r="AU533" s="218"/>
      <c r="AV533" s="218"/>
      <c r="AW533" s="218"/>
      <c r="AX533" s="218"/>
      <c r="AY533" s="218"/>
      <c r="AZ533" s="218"/>
      <c r="BA533" s="218"/>
      <c r="BB533" s="218"/>
      <c r="BC533" s="218"/>
      <c r="BD533" s="218"/>
      <c r="BE533" s="218"/>
      <c r="BF533" s="218"/>
      <c r="BG533" s="218"/>
      <c r="BH533" s="218"/>
      <c r="BI533" s="218"/>
      <c r="BJ533" s="222" t="s">
        <v>589</v>
      </c>
      <c r="BK533" s="199"/>
      <c r="BL533" s="218" t="s">
        <v>80</v>
      </c>
      <c r="BM533" s="218">
        <v>17922307</v>
      </c>
      <c r="BN533" s="218">
        <v>5.3766921</v>
      </c>
      <c r="BO533" s="218">
        <v>458.9</v>
      </c>
      <c r="BP533" s="218" t="s">
        <v>103</v>
      </c>
      <c r="BQ533" s="218"/>
      <c r="BR533" s="218"/>
      <c r="BS533" s="218"/>
      <c r="BT533" s="218"/>
      <c r="BU533" s="218"/>
      <c r="BV533" s="218"/>
      <c r="BW533" s="218"/>
      <c r="BX533" s="218"/>
      <c r="BY533" s="199"/>
      <c r="BZ533" s="228" t="s">
        <v>84</v>
      </c>
      <c r="CA533" s="228"/>
      <c r="CB533" s="229">
        <f t="shared" si="154"/>
        <v>0</v>
      </c>
      <c r="CC533" s="218"/>
      <c r="CD533" s="228"/>
      <c r="CE533" s="230"/>
      <c r="CF533" s="230"/>
      <c r="CG533" s="230"/>
      <c r="CH533" s="230"/>
      <c r="CI533" s="230"/>
      <c r="CJ533" s="230"/>
      <c r="CK533" s="230"/>
      <c r="CL533" s="230"/>
      <c r="CM533" s="230"/>
      <c r="CN533" s="218"/>
      <c r="CO533" s="199"/>
      <c r="CP533" s="230" t="s">
        <v>84</v>
      </c>
      <c r="CQ533" s="232"/>
      <c r="CR533" s="230"/>
      <c r="CS533" s="230"/>
      <c r="CT533" s="230" t="s">
        <v>159</v>
      </c>
      <c r="CU533" s="230"/>
      <c r="CV533" s="230"/>
      <c r="CW533" s="230"/>
    </row>
    <row r="534" ht="30" hidden="1" spans="1:101">
      <c r="A534" s="191">
        <v>1625</v>
      </c>
      <c r="B534" s="192" t="s">
        <v>1837</v>
      </c>
      <c r="C534" s="193" t="s">
        <v>1838</v>
      </c>
      <c r="D534" s="191" t="s">
        <v>88</v>
      </c>
      <c r="E534" s="199"/>
      <c r="F534" s="199"/>
      <c r="G534" s="199"/>
      <c r="H534" s="200"/>
      <c r="I534" s="204"/>
      <c r="J534" s="202"/>
      <c r="K534" s="202"/>
      <c r="L534" s="164" t="str">
        <f>_xlfn.IFNA(VLOOKUP(B534,'[1]CDM Patients Data'!$B$1266:$O$5000,7,FALSE),"")</f>
        <v>Prostate</v>
      </c>
      <c r="M534" s="164" t="str">
        <f>_xlfn.IFNA(VLOOKUP(B534,'[1]CDM Patients Data'!$B$1266:$O$5000,8,FALSE),"")</f>
        <v>Prostate gland</v>
      </c>
      <c r="N534" s="164" t="str">
        <f>_xlfn.IFNA(VLOOKUP(B534,'[1]CDM Patients Data'!$B$1266:$O$5000,9,FALSE),"")</f>
        <v>Acinar cell carcinoma</v>
      </c>
      <c r="O534" s="164" t="str">
        <f>_xlfn.IFNA(VLOOKUP(B534,'[1]CDM Patients Data'!$B$1266:$O$3492,10,FALSE),"")</f>
        <v>Not a paired site</v>
      </c>
      <c r="P534" s="164">
        <f>_xlfn.IFNA(VLOOKUP(B534,'[1]CDM Patients Data'!$B$1266:$O$3492,11,FALSE),"")</f>
        <v>0</v>
      </c>
      <c r="Q534" s="164">
        <f>_xlfn.IFNA(VLOOKUP(B534,'[1]CDM Patients Data'!$B$1266:$O$3492,12,FALSE),"")</f>
        <v>0</v>
      </c>
      <c r="R534" s="164">
        <f>_xlfn.IFNA(VLOOKUP(B534,'[1]CDM Patients Data'!$B$1266:$O$3492,13,FALSE),"")</f>
        <v>0</v>
      </c>
      <c r="S534" s="164">
        <f>_xlfn.IFNA(VLOOKUP(B534,'[1]CDM Patients Data'!$B$1266:$O$3492,14,FALSE),"")</f>
        <v>0</v>
      </c>
      <c r="T534" s="164">
        <f>_xlfn.IFNA(VLOOKUP(B534,'[1]CDM Patients Data'!$B$1266:$N$5000,6,FALSE),"")</f>
        <v>0</v>
      </c>
      <c r="U534" s="164" t="s">
        <v>128</v>
      </c>
      <c r="V534" s="164" t="s">
        <v>129</v>
      </c>
      <c r="W534" s="164" t="s">
        <v>1749</v>
      </c>
      <c r="X534" s="164" t="s">
        <v>418</v>
      </c>
      <c r="Y534" s="164"/>
      <c r="Z534" s="164"/>
      <c r="AA534" s="164"/>
      <c r="AB534" s="164"/>
      <c r="AC534" s="210"/>
      <c r="AD534" s="211"/>
      <c r="AE534" s="211"/>
      <c r="AF534" s="199"/>
      <c r="AG534" s="199"/>
      <c r="AH534" s="233" t="s">
        <v>79</v>
      </c>
      <c r="AI534" s="199"/>
      <c r="AJ534" s="199"/>
      <c r="AK534" s="218" t="s">
        <v>80</v>
      </c>
      <c r="AL534" s="220">
        <v>47207584</v>
      </c>
      <c r="AM534" s="218">
        <v>14.1622752</v>
      </c>
      <c r="AN534" s="218">
        <v>68.8</v>
      </c>
      <c r="AO534" s="218" t="s">
        <v>1638</v>
      </c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218"/>
      <c r="BD534" s="218">
        <v>0.48</v>
      </c>
      <c r="BE534" s="218">
        <v>12.23</v>
      </c>
      <c r="BF534" s="218" t="str">
        <f>IF(BD534&gt;15,"HIGH",IF(BD534="","NA",IF(BD534="CE-Awaited for standardization","UNDER_STANDARDIZATION",IF(BD534&lt;15,"LOW"))))</f>
        <v>LOW</v>
      </c>
      <c r="BG534" s="218" t="str">
        <f t="shared" ref="BG534:BG539" si="161">IF(BE534&gt;15,"MSI-H",IF(BE534="","NA",IF(BE534&lt;15,"MSS")))</f>
        <v>MSS</v>
      </c>
      <c r="BH534" s="218"/>
      <c r="BI534" s="218"/>
      <c r="BJ534" s="222"/>
      <c r="BK534" s="199"/>
      <c r="BL534" s="218" t="s">
        <v>84</v>
      </c>
      <c r="BM534" s="218"/>
      <c r="BN534" s="218"/>
      <c r="BO534" s="218"/>
      <c r="BP534" s="218" t="s">
        <v>373</v>
      </c>
      <c r="BQ534" s="218"/>
      <c r="BR534" s="218"/>
      <c r="BS534" s="218"/>
      <c r="BT534" s="218"/>
      <c r="BU534" s="218"/>
      <c r="BV534" s="218"/>
      <c r="BW534" s="218"/>
      <c r="BX534" s="218"/>
      <c r="BY534" s="199"/>
      <c r="BZ534" s="228" t="s">
        <v>84</v>
      </c>
      <c r="CA534" s="228"/>
      <c r="CB534" s="229">
        <f t="shared" si="154"/>
        <v>0</v>
      </c>
      <c r="CC534" s="218"/>
      <c r="CD534" s="228"/>
      <c r="CE534" s="230"/>
      <c r="CF534" s="230"/>
      <c r="CG534" s="230"/>
      <c r="CH534" s="230"/>
      <c r="CI534" s="230"/>
      <c r="CJ534" s="230"/>
      <c r="CK534" s="230"/>
      <c r="CL534" s="230"/>
      <c r="CM534" s="230"/>
      <c r="CN534" s="218"/>
      <c r="CO534" s="199"/>
      <c r="CP534" s="230" t="s">
        <v>84</v>
      </c>
      <c r="CQ534" s="232"/>
      <c r="CR534" s="230"/>
      <c r="CS534" s="230"/>
      <c r="CT534" s="230" t="s">
        <v>159</v>
      </c>
      <c r="CU534" s="230"/>
      <c r="CV534" s="230"/>
      <c r="CW534" s="230"/>
    </row>
    <row r="535" ht="30" hidden="1" spans="1:101">
      <c r="A535" s="191">
        <v>1626</v>
      </c>
      <c r="B535" s="192" t="s">
        <v>1839</v>
      </c>
      <c r="C535" s="193" t="s">
        <v>1840</v>
      </c>
      <c r="D535" s="191" t="s">
        <v>880</v>
      </c>
      <c r="E535" s="199"/>
      <c r="F535" s="199"/>
      <c r="G535" s="199"/>
      <c r="H535" s="200"/>
      <c r="I535" s="204"/>
      <c r="J535" s="202"/>
      <c r="K535" s="202"/>
      <c r="L535" s="164" t="str">
        <f>_xlfn.IFNA(VLOOKUP(B535,'[1]CDM Patients Data'!$B$1266:$O$5000,7,FALSE),"")</f>
        <v>Unknown primary</v>
      </c>
      <c r="M535" s="164" t="str">
        <f>_xlfn.IFNA(VLOOKUP(B535,'[1]CDM Patients Data'!$B$1266:$O$5000,8,FALSE),"")</f>
        <v>NA</v>
      </c>
      <c r="N535" s="164" t="str">
        <f>_xlfn.IFNA(VLOOKUP(B535,'[1]CDM Patients Data'!$B$1266:$O$5000,9,FALSE),"")</f>
        <v>NA</v>
      </c>
      <c r="O535" s="164" t="str">
        <f>_xlfn.IFNA(VLOOKUP(B535,'[1]CDM Patients Data'!$B$1266:$O$3492,10,FALSE),"")</f>
        <v>NA</v>
      </c>
      <c r="P535" s="164">
        <f>_xlfn.IFNA(VLOOKUP(B535,'[1]CDM Patients Data'!$B$1266:$O$3492,11,FALSE),"")</f>
        <v>0</v>
      </c>
      <c r="Q535" s="164">
        <f>_xlfn.IFNA(VLOOKUP(B535,'[1]CDM Patients Data'!$B$1266:$O$3492,12,FALSE),"")</f>
        <v>0</v>
      </c>
      <c r="R535" s="164">
        <f>_xlfn.IFNA(VLOOKUP(B535,'[1]CDM Patients Data'!$B$1266:$O$3492,13,FALSE),"")</f>
        <v>0</v>
      </c>
      <c r="S535" s="164">
        <f>_xlfn.IFNA(VLOOKUP(B535,'[1]CDM Patients Data'!$B$1266:$O$3492,14,FALSE),"")</f>
        <v>0</v>
      </c>
      <c r="T535" s="164">
        <f>_xlfn.IFNA(VLOOKUP(B535,'[1]CDM Patients Data'!$B$1266:$N$5000,6,FALSE),"")</f>
        <v>0</v>
      </c>
      <c r="U535" s="164" t="s">
        <v>218</v>
      </c>
      <c r="V535" s="164" t="s">
        <v>219</v>
      </c>
      <c r="W535" s="164" t="s">
        <v>74</v>
      </c>
      <c r="X535" s="164" t="s">
        <v>74</v>
      </c>
      <c r="Y535" s="164"/>
      <c r="Z535" s="164"/>
      <c r="AA535" s="164"/>
      <c r="AB535" s="164"/>
      <c r="AC535" s="210"/>
      <c r="AD535" s="211"/>
      <c r="AE535" s="211"/>
      <c r="AF535" s="199"/>
      <c r="AG535" s="199"/>
      <c r="AH535" s="215"/>
      <c r="AI535" s="199"/>
      <c r="AJ535" s="199"/>
      <c r="AK535" s="218" t="s">
        <v>84</v>
      </c>
      <c r="AL535" s="220"/>
      <c r="AM535" s="218"/>
      <c r="AN535" s="218"/>
      <c r="AO535" s="218" t="s">
        <v>76</v>
      </c>
      <c r="AP535" s="218"/>
      <c r="AQ535" s="218"/>
      <c r="AR535" s="218"/>
      <c r="AS535" s="218"/>
      <c r="AT535" s="218"/>
      <c r="AU535" s="218"/>
      <c r="AV535" s="218"/>
      <c r="AW535" s="218"/>
      <c r="AX535" s="218"/>
      <c r="AY535" s="218"/>
      <c r="AZ535" s="218"/>
      <c r="BA535" s="218"/>
      <c r="BB535" s="218"/>
      <c r="BC535" s="218"/>
      <c r="BD535" s="218"/>
      <c r="BE535" s="218"/>
      <c r="BF535" s="218"/>
      <c r="BG535" s="218"/>
      <c r="BH535" s="218"/>
      <c r="BI535" s="218"/>
      <c r="BJ535" s="222"/>
      <c r="BK535" s="199"/>
      <c r="BL535" s="218" t="s">
        <v>84</v>
      </c>
      <c r="BM535" s="218"/>
      <c r="BN535" s="218"/>
      <c r="BO535" s="218"/>
      <c r="BP535" s="218" t="s">
        <v>373</v>
      </c>
      <c r="BQ535" s="218"/>
      <c r="BR535" s="218"/>
      <c r="BS535" s="218"/>
      <c r="BT535" s="218"/>
      <c r="BU535" s="218"/>
      <c r="BV535" s="218"/>
      <c r="BW535" s="218"/>
      <c r="BX535" s="218"/>
      <c r="BY535" s="199"/>
      <c r="BZ535" s="228" t="s">
        <v>80</v>
      </c>
      <c r="CA535" s="228">
        <v>73419695</v>
      </c>
      <c r="CB535" s="229">
        <f t="shared" si="154"/>
        <v>22.0259085</v>
      </c>
      <c r="CC535" s="218"/>
      <c r="CD535" s="228" t="s">
        <v>103</v>
      </c>
      <c r="CE535" s="230"/>
      <c r="CF535" s="230"/>
      <c r="CG535" s="230"/>
      <c r="CH535" s="230"/>
      <c r="CI535" s="230"/>
      <c r="CJ535" s="230"/>
      <c r="CK535" s="230"/>
      <c r="CL535" s="230"/>
      <c r="CM535" s="230"/>
      <c r="CN535" s="218"/>
      <c r="CO535" s="199"/>
      <c r="CP535" s="230" t="s">
        <v>84</v>
      </c>
      <c r="CQ535" s="232"/>
      <c r="CR535" s="230"/>
      <c r="CS535" s="230"/>
      <c r="CT535" s="230" t="s">
        <v>159</v>
      </c>
      <c r="CU535" s="230"/>
      <c r="CV535" s="230"/>
      <c r="CW535" s="230" t="s">
        <v>733</v>
      </c>
    </row>
    <row r="536" ht="30" hidden="1" spans="1:101">
      <c r="A536" s="191">
        <v>1627</v>
      </c>
      <c r="B536" s="192" t="s">
        <v>1841</v>
      </c>
      <c r="C536" s="193" t="s">
        <v>1842</v>
      </c>
      <c r="D536" s="191" t="s">
        <v>1732</v>
      </c>
      <c r="E536" s="199"/>
      <c r="F536" s="199"/>
      <c r="G536" s="199"/>
      <c r="H536" s="200"/>
      <c r="I536" s="204"/>
      <c r="J536" s="202"/>
      <c r="K536" s="202"/>
      <c r="L536" s="164" t="str">
        <f>_xlfn.IFNA(VLOOKUP(B536,'[1]CDM Patients Data'!$B$1266:$O$5000,7,FALSE),"")</f>
        <v>Pancreas</v>
      </c>
      <c r="M536" s="164" t="str">
        <f>_xlfn.IFNA(VLOOKUP(B536,'[1]CDM Patients Data'!$B$1266:$O$5000,8,FALSE),"")</f>
        <v>Head of pancreas</v>
      </c>
      <c r="N536" s="164" t="str">
        <f>_xlfn.IFNA(VLOOKUP(B536,'[1]CDM Patients Data'!$B$1266:$O$5000,9,FALSE),"")</f>
        <v>Adenocarcinoma, NOS</v>
      </c>
      <c r="O536" s="164" t="str">
        <f>_xlfn.IFNA(VLOOKUP(B536,'[1]CDM Patients Data'!$B$1266:$O$3492,10,FALSE),"")</f>
        <v>Not a paired site</v>
      </c>
      <c r="P536" s="164">
        <f>_xlfn.IFNA(VLOOKUP(B536,'[1]CDM Patients Data'!$B$1266:$O$3492,11,FALSE),"")</f>
        <v>0</v>
      </c>
      <c r="Q536" s="164">
        <f>_xlfn.IFNA(VLOOKUP(B536,'[1]CDM Patients Data'!$B$1266:$O$3492,12,FALSE),"")</f>
        <v>0</v>
      </c>
      <c r="R536" s="164">
        <f>_xlfn.IFNA(VLOOKUP(B536,'[1]CDM Patients Data'!$B$1266:$O$3492,13,FALSE),"")</f>
        <v>0</v>
      </c>
      <c r="S536" s="164">
        <f>_xlfn.IFNA(VLOOKUP(B536,'[1]CDM Patients Data'!$B$1266:$O$3492,14,FALSE),"")</f>
        <v>0</v>
      </c>
      <c r="T536" s="164">
        <f>_xlfn.IFNA(VLOOKUP(B536,'[1]CDM Patients Data'!$B$1266:$N$5000,6,FALSE),"")</f>
        <v>0</v>
      </c>
      <c r="U536" s="164" t="s">
        <v>256</v>
      </c>
      <c r="V536" s="164" t="s">
        <v>317</v>
      </c>
      <c r="W536" s="164" t="s">
        <v>1749</v>
      </c>
      <c r="X536" s="164" t="s">
        <v>131</v>
      </c>
      <c r="Y536" s="164"/>
      <c r="Z536" s="164"/>
      <c r="AA536" s="164"/>
      <c r="AB536" s="164"/>
      <c r="AC536" s="210"/>
      <c r="AD536" s="211"/>
      <c r="AE536" s="211"/>
      <c r="AF536" s="199"/>
      <c r="AG536" s="199"/>
      <c r="AH536" s="233" t="s">
        <v>589</v>
      </c>
      <c r="AI536" s="199"/>
      <c r="AJ536" s="199"/>
      <c r="AK536" s="218" t="s">
        <v>80</v>
      </c>
      <c r="AL536" s="220">
        <v>31071120</v>
      </c>
      <c r="AM536" s="218">
        <v>9.321336</v>
      </c>
      <c r="AN536" s="218">
        <v>220.3</v>
      </c>
      <c r="AO536" s="218" t="s">
        <v>103</v>
      </c>
      <c r="AP536" s="218"/>
      <c r="AQ536" s="218"/>
      <c r="AR536" s="218"/>
      <c r="AS536" s="218"/>
      <c r="AT536" s="218"/>
      <c r="AU536" s="218"/>
      <c r="AV536" s="218"/>
      <c r="AW536" s="218"/>
      <c r="AX536" s="218"/>
      <c r="AY536" s="218"/>
      <c r="AZ536" s="218"/>
      <c r="BA536" s="218"/>
      <c r="BB536" s="218"/>
      <c r="BC536" s="218"/>
      <c r="BD536" s="218"/>
      <c r="BE536" s="218">
        <v>18.36</v>
      </c>
      <c r="BF536" s="218"/>
      <c r="BG536" s="218" t="str">
        <f t="shared" si="161"/>
        <v>MSI-H</v>
      </c>
      <c r="BH536" s="218"/>
      <c r="BI536" s="218"/>
      <c r="BJ536" s="222"/>
      <c r="BK536" s="199"/>
      <c r="BL536" s="218" t="s">
        <v>84</v>
      </c>
      <c r="BM536" s="218"/>
      <c r="BN536" s="218"/>
      <c r="BO536" s="218"/>
      <c r="BP536" s="218" t="s">
        <v>373</v>
      </c>
      <c r="BQ536" s="218"/>
      <c r="BR536" s="218"/>
      <c r="BS536" s="218"/>
      <c r="BT536" s="218"/>
      <c r="BU536" s="218"/>
      <c r="BV536" s="218"/>
      <c r="BW536" s="218"/>
      <c r="BX536" s="218"/>
      <c r="BY536" s="199"/>
      <c r="BZ536" s="228" t="s">
        <v>84</v>
      </c>
      <c r="CA536" s="228"/>
      <c r="CB536" s="229">
        <f t="shared" si="154"/>
        <v>0</v>
      </c>
      <c r="CC536" s="218"/>
      <c r="CD536" s="228"/>
      <c r="CE536" s="230"/>
      <c r="CF536" s="230"/>
      <c r="CG536" s="230"/>
      <c r="CH536" s="230"/>
      <c r="CI536" s="230"/>
      <c r="CJ536" s="230"/>
      <c r="CK536" s="230"/>
      <c r="CL536" s="230"/>
      <c r="CM536" s="230"/>
      <c r="CN536" s="218"/>
      <c r="CO536" s="199"/>
      <c r="CP536" s="230" t="s">
        <v>84</v>
      </c>
      <c r="CQ536" s="232"/>
      <c r="CR536" s="230"/>
      <c r="CS536" s="230"/>
      <c r="CT536" s="230" t="s">
        <v>159</v>
      </c>
      <c r="CU536" s="230"/>
      <c r="CV536" s="230"/>
      <c r="CW536" s="230"/>
    </row>
    <row r="537" ht="60" spans="1:101">
      <c r="A537" s="191">
        <v>1628</v>
      </c>
      <c r="B537" s="192" t="s">
        <v>1843</v>
      </c>
      <c r="C537" s="193" t="s">
        <v>1844</v>
      </c>
      <c r="D537" s="191" t="s">
        <v>88</v>
      </c>
      <c r="E537" s="199"/>
      <c r="F537" s="199"/>
      <c r="G537" s="199"/>
      <c r="H537" s="200"/>
      <c r="I537" s="204"/>
      <c r="J537" s="202"/>
      <c r="K537" s="202"/>
      <c r="L537" s="164" t="str">
        <f>_xlfn.IFNA(VLOOKUP(B537,'[1]CDM Patients Data'!$B$1266:$O$5000,7,FALSE),"")</f>
        <v>Ovary</v>
      </c>
      <c r="M537" s="164" t="str">
        <f>_xlfn.IFNA(VLOOKUP(B537,'[1]CDM Patients Data'!$B$1266:$O$5000,8,FALSE),"")</f>
        <v>Ovary</v>
      </c>
      <c r="N537" s="164" t="str">
        <f>_xlfn.IFNA(VLOOKUP(B537,'[1]CDM Patients Data'!$B$1266:$O$5000,9,FALSE),"")</f>
        <v>High-grade serous carcinoma</v>
      </c>
      <c r="O537" s="164" t="str">
        <f>_xlfn.IFNA(VLOOKUP(B537,'[1]CDM Patients Data'!$B$1266:$O$3492,10,FALSE),"")</f>
        <v>Unknown</v>
      </c>
      <c r="P537" s="164">
        <f>_xlfn.IFNA(VLOOKUP(B537,'[1]CDM Patients Data'!$B$1266:$O$3492,11,FALSE),"")</f>
        <v>0</v>
      </c>
      <c r="Q537" s="164">
        <f>_xlfn.IFNA(VLOOKUP(B537,'[1]CDM Patients Data'!$B$1266:$O$3492,12,FALSE),"")</f>
        <v>0</v>
      </c>
      <c r="R537" s="164">
        <f>_xlfn.IFNA(VLOOKUP(B537,'[1]CDM Patients Data'!$B$1266:$O$3492,13,FALSE),"")</f>
        <v>0</v>
      </c>
      <c r="S537" s="164">
        <f>_xlfn.IFNA(VLOOKUP(B537,'[1]CDM Patients Data'!$B$1266:$O$3492,14,FALSE),"")</f>
        <v>0</v>
      </c>
      <c r="T537" s="164">
        <f>_xlfn.IFNA(VLOOKUP(B537,'[1]CDM Patients Data'!$B$1266:$N$5000,6,FALSE),"")</f>
        <v>0</v>
      </c>
      <c r="U537" s="164" t="s">
        <v>90</v>
      </c>
      <c r="V537" s="164" t="s">
        <v>91</v>
      </c>
      <c r="W537" s="164" t="s">
        <v>74</v>
      </c>
      <c r="X537" s="164" t="s">
        <v>108</v>
      </c>
      <c r="Y537" s="164"/>
      <c r="Z537" s="164"/>
      <c r="AA537" s="164"/>
      <c r="AB537" s="164"/>
      <c r="AC537" s="210"/>
      <c r="AD537" s="211"/>
      <c r="AE537" s="211"/>
      <c r="AF537" s="199"/>
      <c r="AG537" s="199"/>
      <c r="AH537" s="233" t="s">
        <v>589</v>
      </c>
      <c r="AI537" s="199"/>
      <c r="AJ537" s="199"/>
      <c r="AK537" s="218" t="s">
        <v>84</v>
      </c>
      <c r="AL537" s="220">
        <v>10403803</v>
      </c>
      <c r="AM537" s="218">
        <v>3.1211409</v>
      </c>
      <c r="AN537" s="218">
        <v>236.2</v>
      </c>
      <c r="AO537" s="218" t="s">
        <v>76</v>
      </c>
      <c r="AP537" s="218"/>
      <c r="AQ537" s="218"/>
      <c r="AR537" s="218"/>
      <c r="AS537" s="218"/>
      <c r="AT537" s="218"/>
      <c r="AU537" s="218"/>
      <c r="AV537" s="218"/>
      <c r="AW537" s="218"/>
      <c r="AX537" s="218"/>
      <c r="AY537" s="218"/>
      <c r="AZ537" s="218"/>
      <c r="BA537" s="218"/>
      <c r="BB537" s="218"/>
      <c r="BC537" s="218"/>
      <c r="BD537" s="218"/>
      <c r="BE537" s="218">
        <v>14.13</v>
      </c>
      <c r="BF537" s="218"/>
      <c r="BG537" s="218" t="str">
        <f t="shared" si="161"/>
        <v>MSS</v>
      </c>
      <c r="BH537" s="218"/>
      <c r="BI537" s="218"/>
      <c r="BJ537" s="222" t="s">
        <v>589</v>
      </c>
      <c r="BK537" s="199"/>
      <c r="BL537" s="218" t="s">
        <v>80</v>
      </c>
      <c r="BM537" s="218">
        <v>19236011</v>
      </c>
      <c r="BN537" s="218">
        <v>5.7708033</v>
      </c>
      <c r="BO537" s="218">
        <v>445</v>
      </c>
      <c r="BP537" s="218" t="s">
        <v>103</v>
      </c>
      <c r="BQ537" s="218"/>
      <c r="BR537" s="218"/>
      <c r="BS537" s="218"/>
      <c r="BT537" s="218"/>
      <c r="BU537" s="218"/>
      <c r="BV537" s="218"/>
      <c r="BW537" s="218"/>
      <c r="BX537" s="218"/>
      <c r="BY537" s="199"/>
      <c r="BZ537" s="228" t="s">
        <v>84</v>
      </c>
      <c r="CA537" s="228"/>
      <c r="CB537" s="229">
        <f t="shared" si="154"/>
        <v>0</v>
      </c>
      <c r="CC537" s="218"/>
      <c r="CD537" s="228"/>
      <c r="CE537" s="230"/>
      <c r="CF537" s="230"/>
      <c r="CG537" s="230"/>
      <c r="CH537" s="230"/>
      <c r="CI537" s="230"/>
      <c r="CJ537" s="230"/>
      <c r="CK537" s="230"/>
      <c r="CL537" s="230"/>
      <c r="CM537" s="230"/>
      <c r="CN537" s="218"/>
      <c r="CO537" s="199"/>
      <c r="CP537" s="230" t="s">
        <v>84</v>
      </c>
      <c r="CQ537" s="232"/>
      <c r="CR537" s="230"/>
      <c r="CS537" s="230"/>
      <c r="CT537" s="230" t="s">
        <v>159</v>
      </c>
      <c r="CU537" s="230"/>
      <c r="CV537" s="230"/>
      <c r="CW537" s="230"/>
    </row>
    <row r="538" ht="30" hidden="1" spans="1:101">
      <c r="A538" s="191">
        <v>1629</v>
      </c>
      <c r="B538" s="192" t="s">
        <v>1845</v>
      </c>
      <c r="C538" s="193" t="s">
        <v>1846</v>
      </c>
      <c r="D538" s="191" t="s">
        <v>111</v>
      </c>
      <c r="E538" s="199"/>
      <c r="F538" s="199"/>
      <c r="G538" s="199"/>
      <c r="H538" s="200"/>
      <c r="I538" s="204"/>
      <c r="J538" s="202"/>
      <c r="K538" s="202"/>
      <c r="L538" s="164" t="str">
        <f>_xlfn.IFNA(VLOOKUP(B538,'[1]CDM Patients Data'!$B$1266:$O$5000,7,FALSE),"")</f>
        <v>Large Intestine</v>
      </c>
      <c r="M538" s="164" t="str">
        <f>_xlfn.IFNA(VLOOKUP(B538,'[1]CDM Patients Data'!$B$1266:$O$5000,8,FALSE),"")</f>
        <v>Colon NOS</v>
      </c>
      <c r="N538" s="164" t="str">
        <f>_xlfn.IFNA(VLOOKUP(B538,'[1]CDM Patients Data'!$B$1266:$O$5000,9,FALSE),"")</f>
        <v>Adenocarcinoma, NOS</v>
      </c>
      <c r="O538" s="164" t="str">
        <f>_xlfn.IFNA(VLOOKUP(B538,'[1]CDM Patients Data'!$B$1266:$O$3492,10,FALSE),"")</f>
        <v>Not a paired site</v>
      </c>
      <c r="P538" s="164">
        <f>_xlfn.IFNA(VLOOKUP(B538,'[1]CDM Patients Data'!$B$1266:$O$3492,11,FALSE),"")</f>
        <v>0</v>
      </c>
      <c r="Q538" s="164">
        <f>_xlfn.IFNA(VLOOKUP(B538,'[1]CDM Patients Data'!$B$1266:$O$3492,12,FALSE),"")</f>
        <v>0</v>
      </c>
      <c r="R538" s="164">
        <f>_xlfn.IFNA(VLOOKUP(B538,'[1]CDM Patients Data'!$B$1266:$O$3492,13,FALSE),"")</f>
        <v>0</v>
      </c>
      <c r="S538" s="164">
        <f>_xlfn.IFNA(VLOOKUP(B538,'[1]CDM Patients Data'!$B$1266:$O$3492,14,FALSE),"")</f>
        <v>0</v>
      </c>
      <c r="T538" s="164">
        <f>_xlfn.IFNA(VLOOKUP(B538,'[1]CDM Patients Data'!$B$1266:$N$5000,6,FALSE),"")</f>
        <v>0</v>
      </c>
      <c r="U538" s="164" t="s">
        <v>1822</v>
      </c>
      <c r="V538" s="164" t="s">
        <v>642</v>
      </c>
      <c r="W538" s="164" t="s">
        <v>1749</v>
      </c>
      <c r="X538" s="164" t="s">
        <v>108</v>
      </c>
      <c r="Y538" s="164"/>
      <c r="Z538" s="164"/>
      <c r="AA538" s="164"/>
      <c r="AB538" s="164"/>
      <c r="AC538" s="210"/>
      <c r="AD538" s="211"/>
      <c r="AE538" s="211"/>
      <c r="AF538" s="199"/>
      <c r="AG538" s="199"/>
      <c r="AH538" s="233" t="s">
        <v>589</v>
      </c>
      <c r="AI538" s="199"/>
      <c r="AJ538" s="199"/>
      <c r="AK538" s="218" t="s">
        <v>80</v>
      </c>
      <c r="AL538" s="220">
        <v>9734061</v>
      </c>
      <c r="AM538" s="218">
        <v>2.9202183</v>
      </c>
      <c r="AN538" s="218">
        <v>290.4</v>
      </c>
      <c r="AO538" s="218" t="s">
        <v>103</v>
      </c>
      <c r="AP538" s="218"/>
      <c r="AQ538" s="218"/>
      <c r="AR538" s="218"/>
      <c r="AS538" s="218"/>
      <c r="AT538" s="218"/>
      <c r="AU538" s="218"/>
      <c r="AV538" s="218"/>
      <c r="AW538" s="218"/>
      <c r="AX538" s="218"/>
      <c r="AY538" s="218"/>
      <c r="AZ538" s="218"/>
      <c r="BA538" s="218"/>
      <c r="BB538" s="218"/>
      <c r="BC538" s="218"/>
      <c r="BD538" s="218"/>
      <c r="BE538" s="218">
        <v>9.96</v>
      </c>
      <c r="BF538" s="218"/>
      <c r="BG538" s="218" t="str">
        <f t="shared" si="161"/>
        <v>MSS</v>
      </c>
      <c r="BH538" s="218"/>
      <c r="BI538" s="218"/>
      <c r="BJ538" s="222"/>
      <c r="BK538" s="199"/>
      <c r="BL538" s="218" t="s">
        <v>84</v>
      </c>
      <c r="BM538" s="218"/>
      <c r="BN538" s="218"/>
      <c r="BO538" s="218"/>
      <c r="BP538" s="218" t="s">
        <v>373</v>
      </c>
      <c r="BQ538" s="218"/>
      <c r="BR538" s="218"/>
      <c r="BS538" s="218"/>
      <c r="BT538" s="218"/>
      <c r="BU538" s="218"/>
      <c r="BV538" s="218"/>
      <c r="BW538" s="218"/>
      <c r="BX538" s="218"/>
      <c r="BY538" s="199"/>
      <c r="BZ538" s="228" t="s">
        <v>84</v>
      </c>
      <c r="CA538" s="228"/>
      <c r="CB538" s="229">
        <f t="shared" si="154"/>
        <v>0</v>
      </c>
      <c r="CC538" s="218"/>
      <c r="CD538" s="228"/>
      <c r="CE538" s="230"/>
      <c r="CF538" s="230"/>
      <c r="CG538" s="230"/>
      <c r="CH538" s="230"/>
      <c r="CI538" s="230"/>
      <c r="CJ538" s="230"/>
      <c r="CK538" s="230"/>
      <c r="CL538" s="230"/>
      <c r="CM538" s="230"/>
      <c r="CN538" s="218"/>
      <c r="CO538" s="199"/>
      <c r="CP538" s="230" t="s">
        <v>80</v>
      </c>
      <c r="CQ538" s="232">
        <v>18291866</v>
      </c>
      <c r="CR538" s="230">
        <f t="shared" ref="CR538:CR543" si="162">CQ538*150/10^9</f>
        <v>2.7437799</v>
      </c>
      <c r="CS538" s="230">
        <v>411.24</v>
      </c>
      <c r="CT538" s="230" t="s">
        <v>103</v>
      </c>
      <c r="CU538" s="230"/>
      <c r="CV538" s="230"/>
      <c r="CW538" s="230"/>
    </row>
    <row r="539" ht="60" hidden="1" spans="1:101">
      <c r="A539" s="191">
        <v>1630</v>
      </c>
      <c r="B539" s="192" t="s">
        <v>1847</v>
      </c>
      <c r="C539" s="193" t="s">
        <v>1848</v>
      </c>
      <c r="D539" s="191" t="s">
        <v>111</v>
      </c>
      <c r="E539" s="199"/>
      <c r="F539" s="199"/>
      <c r="G539" s="199"/>
      <c r="H539" s="200"/>
      <c r="I539" s="204"/>
      <c r="J539" s="202"/>
      <c r="K539" s="202"/>
      <c r="L539" s="164" t="str">
        <f>_xlfn.IFNA(VLOOKUP(B539,'[1]CDM Patients Data'!$B$1266:$O$5000,7,FALSE),"")</f>
        <v>Other and unspecified parts of mouth</v>
      </c>
      <c r="M539" s="164" t="str">
        <f>_xlfn.IFNA(VLOOKUP(B539,'[1]CDM Patients Data'!$B$1266:$O$5000,8,FALSE),"")</f>
        <v>Mouth NOS</v>
      </c>
      <c r="N539" s="164" t="str">
        <f>_xlfn.IFNA(VLOOKUP(B539,'[1]CDM Patients Data'!$B$1266:$O$5000,9,FALSE),"")</f>
        <v>Squamous cell carcinoma</v>
      </c>
      <c r="O539" s="164" t="str">
        <f>_xlfn.IFNA(VLOOKUP(B539,'[1]CDM Patients Data'!$B$1266:$O$3492,10,FALSE),"")</f>
        <v>Unknown</v>
      </c>
      <c r="P539" s="164">
        <f>_xlfn.IFNA(VLOOKUP(B539,'[1]CDM Patients Data'!$B$1266:$O$3492,11,FALSE),"")</f>
        <v>0</v>
      </c>
      <c r="Q539" s="164">
        <f>_xlfn.IFNA(VLOOKUP(B539,'[1]CDM Patients Data'!$B$1266:$O$3492,12,FALSE),"")</f>
        <v>0</v>
      </c>
      <c r="R539" s="164">
        <f>_xlfn.IFNA(VLOOKUP(B539,'[1]CDM Patients Data'!$B$1266:$O$3492,13,FALSE),"")</f>
        <v>0</v>
      </c>
      <c r="S539" s="164">
        <f>_xlfn.IFNA(VLOOKUP(B539,'[1]CDM Patients Data'!$B$1266:$O$3492,14,FALSE),"")</f>
        <v>0</v>
      </c>
      <c r="T539" s="164">
        <f>_xlfn.IFNA(VLOOKUP(B539,'[1]CDM Patients Data'!$B$1266:$N$5000,6,FALSE),"")</f>
        <v>0</v>
      </c>
      <c r="U539" s="164" t="s">
        <v>794</v>
      </c>
      <c r="V539" s="164" t="s">
        <v>1849</v>
      </c>
      <c r="W539" s="164" t="s">
        <v>74</v>
      </c>
      <c r="X539" s="164" t="s">
        <v>139</v>
      </c>
      <c r="Y539" s="164"/>
      <c r="Z539" s="164"/>
      <c r="AA539" s="164"/>
      <c r="AB539" s="164"/>
      <c r="AC539" s="210"/>
      <c r="AD539" s="211"/>
      <c r="AE539" s="211"/>
      <c r="AF539" s="199"/>
      <c r="AG539" s="199"/>
      <c r="AH539" s="233" t="s">
        <v>589</v>
      </c>
      <c r="AI539" s="199"/>
      <c r="AJ539" s="199"/>
      <c r="AK539" s="218" t="s">
        <v>80</v>
      </c>
      <c r="AL539" s="220">
        <v>11201542</v>
      </c>
      <c r="AM539" s="218">
        <v>3.3604626</v>
      </c>
      <c r="AN539" s="218">
        <v>316</v>
      </c>
      <c r="AO539" s="218" t="s">
        <v>103</v>
      </c>
      <c r="AP539" s="218"/>
      <c r="AQ539" s="218"/>
      <c r="AR539" s="218"/>
      <c r="AS539" s="218"/>
      <c r="AT539" s="218"/>
      <c r="AU539" s="218"/>
      <c r="AV539" s="218"/>
      <c r="AW539" s="218"/>
      <c r="AX539" s="218"/>
      <c r="AY539" s="218"/>
      <c r="AZ539" s="218"/>
      <c r="BA539" s="218"/>
      <c r="BB539" s="218"/>
      <c r="BC539" s="218"/>
      <c r="BD539" s="218"/>
      <c r="BE539" s="218">
        <v>11.01</v>
      </c>
      <c r="BF539" s="218"/>
      <c r="BG539" s="218" t="str">
        <f t="shared" si="161"/>
        <v>MSS</v>
      </c>
      <c r="BH539" s="218"/>
      <c r="BI539" s="218"/>
      <c r="BJ539" s="222"/>
      <c r="BK539" s="199"/>
      <c r="BL539" s="218" t="s">
        <v>84</v>
      </c>
      <c r="BM539" s="218"/>
      <c r="BN539" s="218"/>
      <c r="BO539" s="218"/>
      <c r="BP539" s="218" t="s">
        <v>373</v>
      </c>
      <c r="BQ539" s="218"/>
      <c r="BR539" s="218"/>
      <c r="BS539" s="218"/>
      <c r="BT539" s="218"/>
      <c r="BU539" s="218"/>
      <c r="BV539" s="218"/>
      <c r="BW539" s="218"/>
      <c r="BX539" s="218"/>
      <c r="BY539" s="199"/>
      <c r="BZ539" s="228" t="s">
        <v>84</v>
      </c>
      <c r="CA539" s="228"/>
      <c r="CB539" s="229">
        <f t="shared" si="154"/>
        <v>0</v>
      </c>
      <c r="CC539" s="218"/>
      <c r="CD539" s="228"/>
      <c r="CE539" s="230"/>
      <c r="CF539" s="230"/>
      <c r="CG539" s="230"/>
      <c r="CH539" s="230"/>
      <c r="CI539" s="230"/>
      <c r="CJ539" s="230"/>
      <c r="CK539" s="230"/>
      <c r="CL539" s="230"/>
      <c r="CM539" s="230"/>
      <c r="CN539" s="218"/>
      <c r="CO539" s="199"/>
      <c r="CP539" s="230" t="s">
        <v>80</v>
      </c>
      <c r="CQ539" s="232">
        <v>15372926</v>
      </c>
      <c r="CR539" s="230">
        <f t="shared" si="162"/>
        <v>2.3059389</v>
      </c>
      <c r="CS539" s="230">
        <v>167.04</v>
      </c>
      <c r="CT539" s="230" t="s">
        <v>103</v>
      </c>
      <c r="CU539" s="230"/>
      <c r="CV539" s="230"/>
      <c r="CW539" s="230"/>
    </row>
    <row r="540" ht="45" spans="1:101">
      <c r="A540" s="191">
        <v>1631</v>
      </c>
      <c r="B540" s="192" t="s">
        <v>1850</v>
      </c>
      <c r="C540" s="193" t="s">
        <v>1851</v>
      </c>
      <c r="D540" s="191" t="s">
        <v>99</v>
      </c>
      <c r="E540" s="199"/>
      <c r="F540" s="199"/>
      <c r="G540" s="199"/>
      <c r="H540" s="200"/>
      <c r="I540" s="204"/>
      <c r="J540" s="202"/>
      <c r="K540" s="202"/>
      <c r="L540" s="164" t="str">
        <f>_xlfn.IFNA(VLOOKUP(B540,'[1]CDM Patients Data'!$B$1266:$O$5000,7,FALSE),"")</f>
        <v>Pancreas</v>
      </c>
      <c r="M540" s="164" t="str">
        <f>_xlfn.IFNA(VLOOKUP(B540,'[1]CDM Patients Data'!$B$1266:$O$5000,8,FALSE),"")</f>
        <v>Overlapping lesion of pancreas</v>
      </c>
      <c r="N540" s="164" t="str">
        <f>_xlfn.IFNA(VLOOKUP(B540,'[1]CDM Patients Data'!$B$1266:$O$5000,9,FALSE),"")</f>
        <v>Adenocarcinoma, NOS</v>
      </c>
      <c r="O540" s="164" t="str">
        <f>_xlfn.IFNA(VLOOKUP(B540,'[1]CDM Patients Data'!$B$1266:$O$3492,10,FALSE),"")</f>
        <v>Not a paired site</v>
      </c>
      <c r="P540" s="164">
        <f>_xlfn.IFNA(VLOOKUP(B540,'[1]CDM Patients Data'!$B$1266:$O$3492,11,FALSE),"")</f>
        <v>0</v>
      </c>
      <c r="Q540" s="164">
        <f>_xlfn.IFNA(VLOOKUP(B540,'[1]CDM Patients Data'!$B$1266:$O$3492,12,FALSE),"")</f>
        <v>0</v>
      </c>
      <c r="R540" s="164">
        <f>_xlfn.IFNA(VLOOKUP(B540,'[1]CDM Patients Data'!$B$1266:$O$3492,13,FALSE),"")</f>
        <v>0</v>
      </c>
      <c r="S540" s="164">
        <f>_xlfn.IFNA(VLOOKUP(B540,'[1]CDM Patients Data'!$B$1266:$O$3492,14,FALSE),"")</f>
        <v>0</v>
      </c>
      <c r="T540" s="164">
        <f>_xlfn.IFNA(VLOOKUP(B540,'[1]CDM Patients Data'!$B$1266:$N$5000,6,FALSE),"")</f>
        <v>0</v>
      </c>
      <c r="U540" s="164" t="s">
        <v>256</v>
      </c>
      <c r="V540" s="164" t="s">
        <v>752</v>
      </c>
      <c r="W540" s="164" t="s">
        <v>1749</v>
      </c>
      <c r="X540" s="164" t="s">
        <v>131</v>
      </c>
      <c r="Y540" s="164"/>
      <c r="Z540" s="164"/>
      <c r="AA540" s="164"/>
      <c r="AB540" s="164"/>
      <c r="AC540" s="210"/>
      <c r="AD540" s="211"/>
      <c r="AE540" s="211"/>
      <c r="AF540" s="199"/>
      <c r="AG540" s="199"/>
      <c r="AH540" s="215"/>
      <c r="AI540" s="199"/>
      <c r="AJ540" s="199"/>
      <c r="AK540" s="218" t="s">
        <v>84</v>
      </c>
      <c r="AL540" s="220"/>
      <c r="AM540" s="218"/>
      <c r="AN540" s="218"/>
      <c r="AO540" s="218" t="s">
        <v>76</v>
      </c>
      <c r="AP540" s="218"/>
      <c r="AQ540" s="218"/>
      <c r="AR540" s="218"/>
      <c r="AS540" s="218"/>
      <c r="AT540" s="218"/>
      <c r="AU540" s="218"/>
      <c r="AV540" s="218"/>
      <c r="AW540" s="218"/>
      <c r="AX540" s="218"/>
      <c r="AY540" s="218"/>
      <c r="AZ540" s="218"/>
      <c r="BA540" s="218"/>
      <c r="BB540" s="218"/>
      <c r="BC540" s="218"/>
      <c r="BD540" s="218"/>
      <c r="BE540" s="218"/>
      <c r="BF540" s="218"/>
      <c r="BG540" s="218"/>
      <c r="BH540" s="218"/>
      <c r="BI540" s="218"/>
      <c r="BJ540" s="222" t="s">
        <v>589</v>
      </c>
      <c r="BK540" s="199"/>
      <c r="BL540" s="218" t="s">
        <v>80</v>
      </c>
      <c r="BM540" s="218">
        <v>180958</v>
      </c>
      <c r="BN540" s="218">
        <v>0.0542874</v>
      </c>
      <c r="BO540" s="218">
        <v>4.1</v>
      </c>
      <c r="BP540" s="218" t="s">
        <v>103</v>
      </c>
      <c r="BQ540" s="218"/>
      <c r="BR540" s="218"/>
      <c r="BS540" s="218"/>
      <c r="BT540" s="218"/>
      <c r="BU540" s="218"/>
      <c r="BV540" s="218"/>
      <c r="BW540" s="218"/>
      <c r="BX540" s="218"/>
      <c r="BY540" s="199"/>
      <c r="BZ540" s="228" t="s">
        <v>84</v>
      </c>
      <c r="CA540" s="228"/>
      <c r="CB540" s="229">
        <f t="shared" si="154"/>
        <v>0</v>
      </c>
      <c r="CC540" s="218"/>
      <c r="CD540" s="228"/>
      <c r="CE540" s="230"/>
      <c r="CF540" s="230"/>
      <c r="CG540" s="230"/>
      <c r="CH540" s="230"/>
      <c r="CI540" s="230"/>
      <c r="CJ540" s="230"/>
      <c r="CK540" s="230"/>
      <c r="CL540" s="230"/>
      <c r="CM540" s="230"/>
      <c r="CN540" s="218"/>
      <c r="CO540" s="199"/>
      <c r="CP540" s="230" t="s">
        <v>84</v>
      </c>
      <c r="CQ540" s="232"/>
      <c r="CR540" s="230"/>
      <c r="CS540" s="230"/>
      <c r="CT540" s="230" t="s">
        <v>159</v>
      </c>
      <c r="CU540" s="230"/>
      <c r="CV540" s="230"/>
      <c r="CW540" s="230"/>
    </row>
    <row r="541" ht="51" hidden="1" spans="1:101">
      <c r="A541" s="191">
        <v>1632</v>
      </c>
      <c r="B541" s="192" t="s">
        <v>1852</v>
      </c>
      <c r="C541" s="193" t="s">
        <v>1853</v>
      </c>
      <c r="D541" s="191" t="s">
        <v>111</v>
      </c>
      <c r="E541" s="199"/>
      <c r="F541" s="199"/>
      <c r="G541" s="199"/>
      <c r="H541" s="200"/>
      <c r="I541" s="204"/>
      <c r="J541" s="202"/>
      <c r="K541" s="202"/>
      <c r="L541" s="164" t="str">
        <f>_xlfn.IFNA(VLOOKUP(B541,'[1]CDM Patients Data'!$B$1266:$O$5000,7,FALSE),"")</f>
        <v>Lung</v>
      </c>
      <c r="M541" s="164" t="str">
        <f>_xlfn.IFNA(VLOOKUP(B541,'[1]CDM Patients Data'!$B$1266:$O$5000,8,FALSE),"")</f>
        <v>Main bronchus</v>
      </c>
      <c r="N541" s="164" t="str">
        <f>_xlfn.IFNA(VLOOKUP(B541,'[1]CDM Patients Data'!$B$1266:$O$5000,9,FALSE),"")</f>
        <v>Adenosquamous carcinoma</v>
      </c>
      <c r="O541" s="164" t="str">
        <f>_xlfn.IFNA(VLOOKUP(B541,'[1]CDM Patients Data'!$B$1266:$O$3492,10,FALSE),"")</f>
        <v>Left</v>
      </c>
      <c r="P541" s="164">
        <f>_xlfn.IFNA(VLOOKUP(B541,'[1]CDM Patients Data'!$B$1266:$O$3492,11,FALSE),"")</f>
        <v>0</v>
      </c>
      <c r="Q541" s="164">
        <f>_xlfn.IFNA(VLOOKUP(B541,'[1]CDM Patients Data'!$B$1266:$O$3492,12,FALSE),"")</f>
        <v>0</v>
      </c>
      <c r="R541" s="164">
        <f>_xlfn.IFNA(VLOOKUP(B541,'[1]CDM Patients Data'!$B$1266:$O$3492,13,FALSE),"")</f>
        <v>0</v>
      </c>
      <c r="S541" s="164">
        <f>_xlfn.IFNA(VLOOKUP(B541,'[1]CDM Patients Data'!$B$1266:$O$3492,14,FALSE),"")</f>
        <v>0</v>
      </c>
      <c r="T541" s="164">
        <f>_xlfn.IFNA(VLOOKUP(B541,'[1]CDM Patients Data'!$B$1266:$N$5000,6,FALSE),"")</f>
        <v>0</v>
      </c>
      <c r="U541" s="164" t="s">
        <v>224</v>
      </c>
      <c r="V541" s="164" t="s">
        <v>747</v>
      </c>
      <c r="W541" s="164" t="s">
        <v>92</v>
      </c>
      <c r="X541" s="164" t="s">
        <v>1854</v>
      </c>
      <c r="Y541" s="164"/>
      <c r="Z541" s="164"/>
      <c r="AA541" s="164"/>
      <c r="AB541" s="164"/>
      <c r="AC541" s="210"/>
      <c r="AD541" s="211"/>
      <c r="AE541" s="211"/>
      <c r="AF541" s="199"/>
      <c r="AG541" s="199"/>
      <c r="AH541" s="233" t="s">
        <v>589</v>
      </c>
      <c r="AI541" s="199"/>
      <c r="AJ541" s="199"/>
      <c r="AK541" s="218" t="s">
        <v>80</v>
      </c>
      <c r="AL541" s="220">
        <v>26748136</v>
      </c>
      <c r="AM541" s="218">
        <v>8.0244408</v>
      </c>
      <c r="AN541" s="218">
        <v>296.5</v>
      </c>
      <c r="AO541" s="218" t="s">
        <v>103</v>
      </c>
      <c r="AP541" s="218" t="s">
        <v>279</v>
      </c>
      <c r="AQ541" s="218"/>
      <c r="AR541" s="218"/>
      <c r="AS541" s="218"/>
      <c r="AT541" s="218"/>
      <c r="AU541" s="218"/>
      <c r="AV541" s="218"/>
      <c r="AW541" s="218"/>
      <c r="AX541" s="218"/>
      <c r="AY541" s="218"/>
      <c r="AZ541" s="218"/>
      <c r="BA541" s="218"/>
      <c r="BB541" s="218"/>
      <c r="BC541" s="218"/>
      <c r="BD541" s="218"/>
      <c r="BE541" s="218">
        <v>11.58</v>
      </c>
      <c r="BF541" s="218"/>
      <c r="BG541" s="218" t="str">
        <f t="shared" ref="BG541:BG543" si="163">IF(BE541&gt;15,"MSI-H",IF(BE541="","NA",IF(BE541&lt;15,"MSS")))</f>
        <v>MSS</v>
      </c>
      <c r="BH541" s="218"/>
      <c r="BI541" s="218"/>
      <c r="BJ541" s="222"/>
      <c r="BK541" s="199"/>
      <c r="BL541" s="218" t="s">
        <v>84</v>
      </c>
      <c r="BM541" s="218"/>
      <c r="BN541" s="218"/>
      <c r="BO541" s="218"/>
      <c r="BP541" s="218" t="s">
        <v>373</v>
      </c>
      <c r="BQ541" s="218"/>
      <c r="BR541" s="218"/>
      <c r="BS541" s="218"/>
      <c r="BT541" s="218"/>
      <c r="BU541" s="218"/>
      <c r="BV541" s="218"/>
      <c r="BW541" s="218"/>
      <c r="BX541" s="218"/>
      <c r="BY541" s="199"/>
      <c r="BZ541" s="228" t="s">
        <v>84</v>
      </c>
      <c r="CA541" s="228"/>
      <c r="CB541" s="229">
        <f t="shared" si="154"/>
        <v>0</v>
      </c>
      <c r="CC541" s="218"/>
      <c r="CD541" s="228"/>
      <c r="CE541" s="230"/>
      <c r="CF541" s="230"/>
      <c r="CG541" s="230"/>
      <c r="CH541" s="230"/>
      <c r="CI541" s="230"/>
      <c r="CJ541" s="230"/>
      <c r="CK541" s="230"/>
      <c r="CL541" s="230"/>
      <c r="CM541" s="230"/>
      <c r="CN541" s="218"/>
      <c r="CO541" s="199"/>
      <c r="CP541" s="230" t="s">
        <v>84</v>
      </c>
      <c r="CQ541" s="232"/>
      <c r="CR541" s="230"/>
      <c r="CS541" s="230"/>
      <c r="CT541" s="230" t="s">
        <v>159</v>
      </c>
      <c r="CU541" s="230"/>
      <c r="CV541" s="230"/>
      <c r="CW541" s="230" t="s">
        <v>153</v>
      </c>
    </row>
    <row r="542" ht="30" spans="1:101">
      <c r="A542" s="191">
        <v>1633</v>
      </c>
      <c r="B542" s="192" t="s">
        <v>1855</v>
      </c>
      <c r="C542" s="193" t="s">
        <v>1856</v>
      </c>
      <c r="D542" s="191" t="s">
        <v>122</v>
      </c>
      <c r="E542" s="199"/>
      <c r="F542" s="199"/>
      <c r="G542" s="199"/>
      <c r="H542" s="200"/>
      <c r="I542" s="204" t="s">
        <v>1857</v>
      </c>
      <c r="J542" s="202"/>
      <c r="K542" s="202"/>
      <c r="L542" s="164" t="str">
        <f>_xlfn.IFNA(VLOOKUP(B542,'[1]CDM Patients Data'!$B$1266:$O$5000,7,FALSE),"")</f>
        <v>Parotid gland</v>
      </c>
      <c r="M542" s="164" t="str">
        <f>_xlfn.IFNA(VLOOKUP(B542,'[1]CDM Patients Data'!$B$1266:$O$5000,8,FALSE),"")</f>
        <v>Parotid gland</v>
      </c>
      <c r="N542" s="164" t="str">
        <f>_xlfn.IFNA(VLOOKUP(B542,'[1]CDM Patients Data'!$B$1266:$O$5000,9,FALSE),"")</f>
        <v>Adenocarcinoma, NOS</v>
      </c>
      <c r="O542" s="164" t="str">
        <f>_xlfn.IFNA(VLOOKUP(B542,'[1]CDM Patients Data'!$B$1266:$O$3492,10,FALSE),"")</f>
        <v>Left</v>
      </c>
      <c r="P542" s="164">
        <f>_xlfn.IFNA(VLOOKUP(B542,'[1]CDM Patients Data'!$B$1266:$O$3492,11,FALSE),"")</f>
        <v>0</v>
      </c>
      <c r="Q542" s="164">
        <f>_xlfn.IFNA(VLOOKUP(B542,'[1]CDM Patients Data'!$B$1266:$O$3492,12,FALSE),"")</f>
        <v>0</v>
      </c>
      <c r="R542" s="164">
        <f>_xlfn.IFNA(VLOOKUP(B542,'[1]CDM Patients Data'!$B$1266:$O$3492,13,FALSE),"")</f>
        <v>0</v>
      </c>
      <c r="S542" s="164">
        <f>_xlfn.IFNA(VLOOKUP(B542,'[1]CDM Patients Data'!$B$1266:$O$3492,14,FALSE),"")</f>
        <v>0</v>
      </c>
      <c r="T542" s="164">
        <f>_xlfn.IFNA(VLOOKUP(B542,'[1]CDM Patients Data'!$B$1266:$N$5000,6,FALSE),"")</f>
        <v>0</v>
      </c>
      <c r="U542" s="164" t="s">
        <v>1858</v>
      </c>
      <c r="V542" s="164" t="s">
        <v>1858</v>
      </c>
      <c r="W542" s="164" t="s">
        <v>92</v>
      </c>
      <c r="X542" s="164" t="s">
        <v>131</v>
      </c>
      <c r="Y542" s="164"/>
      <c r="Z542" s="164"/>
      <c r="AA542" s="164"/>
      <c r="AB542" s="164"/>
      <c r="AC542" s="210"/>
      <c r="AD542" s="211"/>
      <c r="AE542" s="211"/>
      <c r="AF542" s="199"/>
      <c r="AG542" s="199"/>
      <c r="AH542" s="233" t="s">
        <v>79</v>
      </c>
      <c r="AI542" s="199"/>
      <c r="AJ542" s="199"/>
      <c r="AK542" s="218" t="s">
        <v>80</v>
      </c>
      <c r="AL542" s="220">
        <v>51243809</v>
      </c>
      <c r="AM542" s="218">
        <v>15.3731427</v>
      </c>
      <c r="AN542" s="218">
        <v>164.5</v>
      </c>
      <c r="AO542" s="218" t="s">
        <v>103</v>
      </c>
      <c r="AP542" s="218" t="s">
        <v>158</v>
      </c>
      <c r="AQ542" s="218" t="s">
        <v>118</v>
      </c>
      <c r="AR542" s="218" t="s">
        <v>663</v>
      </c>
      <c r="AS542" s="218"/>
      <c r="AT542" s="218"/>
      <c r="AU542" s="218"/>
      <c r="AV542" s="218"/>
      <c r="AW542" s="218"/>
      <c r="AX542" s="218"/>
      <c r="AY542" s="218" t="s">
        <v>158</v>
      </c>
      <c r="AZ542" s="218"/>
      <c r="BA542" s="218"/>
      <c r="BB542" s="218"/>
      <c r="BC542" s="218"/>
      <c r="BD542" s="218">
        <v>4.51</v>
      </c>
      <c r="BE542" s="218">
        <v>10.72</v>
      </c>
      <c r="BF542" s="218" t="str">
        <f>IF(BD542&gt;15,"HIGH",IF(BD542="","NA",IF(BD542="CE-Awaited for standardization","UNDER_STANDARDIZATION",IF(BD542&lt;15,"LOW"))))</f>
        <v>LOW</v>
      </c>
      <c r="BG542" s="218" t="str">
        <f t="shared" si="163"/>
        <v>MSS</v>
      </c>
      <c r="BH542" s="218"/>
      <c r="BI542" s="218"/>
      <c r="BJ542" s="222" t="s">
        <v>79</v>
      </c>
      <c r="BK542" s="199"/>
      <c r="BL542" s="218" t="s">
        <v>80</v>
      </c>
      <c r="BM542" s="218">
        <v>21793365</v>
      </c>
      <c r="BN542" s="218">
        <v>6.5380095</v>
      </c>
      <c r="BO542" s="218">
        <v>73.2</v>
      </c>
      <c r="BP542" s="218" t="s">
        <v>95</v>
      </c>
      <c r="BQ542" s="218"/>
      <c r="BR542" s="218"/>
      <c r="BS542" s="218"/>
      <c r="BT542" s="218"/>
      <c r="BU542" s="218"/>
      <c r="BV542" s="218"/>
      <c r="BW542" s="218"/>
      <c r="BX542" s="218"/>
      <c r="BY542" s="199"/>
      <c r="BZ542" s="228" t="s">
        <v>84</v>
      </c>
      <c r="CA542" s="228"/>
      <c r="CB542" s="229">
        <f t="shared" si="154"/>
        <v>0</v>
      </c>
      <c r="CC542" s="218"/>
      <c r="CD542" s="228"/>
      <c r="CE542" s="230"/>
      <c r="CF542" s="230"/>
      <c r="CG542" s="230"/>
      <c r="CH542" s="230"/>
      <c r="CI542" s="230"/>
      <c r="CJ542" s="230"/>
      <c r="CK542" s="230"/>
      <c r="CL542" s="230"/>
      <c r="CM542" s="230"/>
      <c r="CN542" s="218"/>
      <c r="CO542" s="199"/>
      <c r="CP542" s="230" t="s">
        <v>80</v>
      </c>
      <c r="CQ542" s="232">
        <v>10435540</v>
      </c>
      <c r="CR542" s="230">
        <f t="shared" si="162"/>
        <v>1.565331</v>
      </c>
      <c r="CS542" s="230">
        <v>43.74</v>
      </c>
      <c r="CT542" s="230" t="s">
        <v>95</v>
      </c>
      <c r="CU542" s="230"/>
      <c r="CV542" s="230"/>
      <c r="CW542" s="230"/>
    </row>
    <row r="543" ht="30" spans="1:101">
      <c r="A543" s="191">
        <v>1634</v>
      </c>
      <c r="B543" s="192" t="s">
        <v>1859</v>
      </c>
      <c r="C543" s="193" t="s">
        <v>1860</v>
      </c>
      <c r="D543" s="191" t="s">
        <v>122</v>
      </c>
      <c r="E543" s="199"/>
      <c r="F543" s="199"/>
      <c r="G543" s="199"/>
      <c r="H543" s="200"/>
      <c r="I543" s="204" t="s">
        <v>1861</v>
      </c>
      <c r="J543" s="202"/>
      <c r="K543" s="202"/>
      <c r="L543" s="164" t="str">
        <f>_xlfn.IFNA(VLOOKUP(B543,'[1]CDM Patients Data'!$B$1266:$O$5000,7,FALSE),"")</f>
        <v>Kidney</v>
      </c>
      <c r="M543" s="164" t="str">
        <f>_xlfn.IFNA(VLOOKUP(B543,'[1]CDM Patients Data'!$B$1266:$O$5000,8,FALSE),"")</f>
        <v>Kidney NOS</v>
      </c>
      <c r="N543" s="164" t="str">
        <f>_xlfn.IFNA(VLOOKUP(B543,'[1]CDM Patients Data'!$B$1266:$O$5000,9,FALSE),"")</f>
        <v>Renal cell carcinoma</v>
      </c>
      <c r="O543" s="164" t="str">
        <f>_xlfn.IFNA(VLOOKUP(B543,'[1]CDM Patients Data'!$B$1266:$O$3492,10,FALSE),"")</f>
        <v>Left</v>
      </c>
      <c r="P543" s="164">
        <f>_xlfn.IFNA(VLOOKUP(B543,'[1]CDM Patients Data'!$B$1266:$O$3492,11,FALSE),"")</f>
        <v>0</v>
      </c>
      <c r="Q543" s="164">
        <f>_xlfn.IFNA(VLOOKUP(B543,'[1]CDM Patients Data'!$B$1266:$O$3492,12,FALSE),"")</f>
        <v>0</v>
      </c>
      <c r="R543" s="164">
        <f>_xlfn.IFNA(VLOOKUP(B543,'[1]CDM Patients Data'!$B$1266:$O$3492,13,FALSE),"")</f>
        <v>0</v>
      </c>
      <c r="S543" s="164">
        <f>_xlfn.IFNA(VLOOKUP(B543,'[1]CDM Patients Data'!$B$1266:$O$3492,14,FALSE),"")</f>
        <v>0</v>
      </c>
      <c r="T543" s="164">
        <f>_xlfn.IFNA(VLOOKUP(B543,'[1]CDM Patients Data'!$B$1266:$N$5000,6,FALSE),"")</f>
        <v>0</v>
      </c>
      <c r="U543" s="164" t="s">
        <v>125</v>
      </c>
      <c r="V543" s="164" t="s">
        <v>126</v>
      </c>
      <c r="W543" s="164" t="s">
        <v>92</v>
      </c>
      <c r="X543" s="164" t="s">
        <v>127</v>
      </c>
      <c r="Y543" s="164"/>
      <c r="Z543" s="164"/>
      <c r="AA543" s="164"/>
      <c r="AB543" s="164"/>
      <c r="AC543" s="210"/>
      <c r="AD543" s="211"/>
      <c r="AE543" s="211"/>
      <c r="AF543" s="199"/>
      <c r="AG543" s="199"/>
      <c r="AH543" s="233" t="s">
        <v>79</v>
      </c>
      <c r="AI543" s="199"/>
      <c r="AJ543" s="199"/>
      <c r="AK543" s="218" t="s">
        <v>80</v>
      </c>
      <c r="AL543" s="220">
        <v>33607789</v>
      </c>
      <c r="AM543" s="218">
        <v>10.0823367</v>
      </c>
      <c r="AN543" s="218">
        <v>122</v>
      </c>
      <c r="AO543" s="218" t="s">
        <v>103</v>
      </c>
      <c r="AP543" s="218"/>
      <c r="AQ543" s="218"/>
      <c r="AR543" s="218"/>
      <c r="AS543" s="218"/>
      <c r="AT543" s="218"/>
      <c r="AU543" s="218"/>
      <c r="AV543" s="218"/>
      <c r="AW543" s="218"/>
      <c r="AX543" s="218"/>
      <c r="AY543" s="218"/>
      <c r="AZ543" s="218"/>
      <c r="BA543" s="218"/>
      <c r="BB543" s="218"/>
      <c r="BC543" s="218"/>
      <c r="BD543" s="218">
        <v>3.81</v>
      </c>
      <c r="BE543" s="218">
        <v>11.36</v>
      </c>
      <c r="BF543" s="218" t="str">
        <f>IF(BD543&gt;15,"HIGH",IF(BD543="","NA",IF(BD543="CE-Awaited for standardization","UNDER_STANDARDIZATION",IF(BD543&lt;15,"LOW"))))</f>
        <v>LOW</v>
      </c>
      <c r="BG543" s="218" t="str">
        <f t="shared" si="163"/>
        <v>MSS</v>
      </c>
      <c r="BH543" s="218"/>
      <c r="BI543" s="218"/>
      <c r="BJ543" s="222" t="s">
        <v>79</v>
      </c>
      <c r="BK543" s="199"/>
      <c r="BL543" s="218" t="s">
        <v>80</v>
      </c>
      <c r="BM543" s="218">
        <v>14789117</v>
      </c>
      <c r="BN543" s="218">
        <v>4.4367351</v>
      </c>
      <c r="BO543" s="218">
        <v>53.9</v>
      </c>
      <c r="BP543" s="218" t="s">
        <v>95</v>
      </c>
      <c r="BQ543" s="218"/>
      <c r="BR543" s="218"/>
      <c r="BS543" s="218"/>
      <c r="BT543" s="218"/>
      <c r="BU543" s="218"/>
      <c r="BV543" s="218"/>
      <c r="BW543" s="218"/>
      <c r="BX543" s="218"/>
      <c r="BY543" s="199"/>
      <c r="BZ543" s="228" t="s">
        <v>84</v>
      </c>
      <c r="CA543" s="228"/>
      <c r="CB543" s="229">
        <f t="shared" si="154"/>
        <v>0</v>
      </c>
      <c r="CC543" s="218"/>
      <c r="CD543" s="228"/>
      <c r="CE543" s="230"/>
      <c r="CF543" s="230"/>
      <c r="CG543" s="230"/>
      <c r="CH543" s="230"/>
      <c r="CI543" s="230"/>
      <c r="CJ543" s="230"/>
      <c r="CK543" s="230"/>
      <c r="CL543" s="230"/>
      <c r="CM543" s="230"/>
      <c r="CN543" s="218"/>
      <c r="CO543" s="199"/>
      <c r="CP543" s="230" t="s">
        <v>80</v>
      </c>
      <c r="CQ543" s="232">
        <v>65138786</v>
      </c>
      <c r="CR543" s="230">
        <f t="shared" si="162"/>
        <v>9.7708179</v>
      </c>
      <c r="CS543" s="230">
        <v>93.4</v>
      </c>
      <c r="CT543" s="230" t="s">
        <v>95</v>
      </c>
      <c r="CU543" s="230"/>
      <c r="CV543" s="230"/>
      <c r="CW543" s="230"/>
    </row>
    <row r="544" ht="30" hidden="1" spans="1:101">
      <c r="A544" s="191">
        <v>1635</v>
      </c>
      <c r="B544" s="192" t="s">
        <v>1862</v>
      </c>
      <c r="C544" s="193" t="s">
        <v>1863</v>
      </c>
      <c r="D544" s="191" t="s">
        <v>71</v>
      </c>
      <c r="E544" s="199"/>
      <c r="F544" s="199"/>
      <c r="G544" s="199"/>
      <c r="H544" s="200"/>
      <c r="I544" s="204"/>
      <c r="J544" s="202"/>
      <c r="K544" s="202"/>
      <c r="L544" s="164" t="str">
        <f>_xlfn.IFNA(VLOOKUP(B544,'[1]CDM Patients Data'!$B$1266:$O$5000,7,FALSE),"")</f>
        <v>NA</v>
      </c>
      <c r="M544" s="164" t="str">
        <f>_xlfn.IFNA(VLOOKUP(B544,'[1]CDM Patients Data'!$B$1266:$O$5000,8,FALSE),"")</f>
        <v>NA</v>
      </c>
      <c r="N544" s="164" t="str">
        <f>_xlfn.IFNA(VLOOKUP(B544,'[1]CDM Patients Data'!$B$1266:$O$5000,9,FALSE),"")</f>
        <v>NA</v>
      </c>
      <c r="O544" s="164" t="str">
        <f>_xlfn.IFNA(VLOOKUP(B544,'[1]CDM Patients Data'!$B$1266:$O$3492,10,FALSE),"")</f>
        <v>NA</v>
      </c>
      <c r="P544" s="164">
        <f>_xlfn.IFNA(VLOOKUP(B544,'[1]CDM Patients Data'!$B$1266:$O$3492,11,FALSE),"")</f>
        <v>0</v>
      </c>
      <c r="Q544" s="164">
        <f>_xlfn.IFNA(VLOOKUP(B544,'[1]CDM Patients Data'!$B$1266:$O$3492,12,FALSE),"")</f>
        <v>0</v>
      </c>
      <c r="R544" s="164">
        <f>_xlfn.IFNA(VLOOKUP(B544,'[1]CDM Patients Data'!$B$1266:$O$3492,13,FALSE),"")</f>
        <v>0</v>
      </c>
      <c r="S544" s="164">
        <f>_xlfn.IFNA(VLOOKUP(B544,'[1]CDM Patients Data'!$B$1266:$O$3492,14,FALSE),"")</f>
        <v>0</v>
      </c>
      <c r="T544" s="164">
        <f>_xlfn.IFNA(VLOOKUP(B544,'[1]CDM Patients Data'!$B$1266:$N$5000,6,FALSE),"")</f>
        <v>0</v>
      </c>
      <c r="U544" s="164" t="s">
        <v>218</v>
      </c>
      <c r="V544" s="164" t="s">
        <v>219</v>
      </c>
      <c r="W544" s="164" t="s">
        <v>74</v>
      </c>
      <c r="X544" s="164" t="s">
        <v>74</v>
      </c>
      <c r="Y544" s="164"/>
      <c r="Z544" s="164"/>
      <c r="AA544" s="164"/>
      <c r="AB544" s="164"/>
      <c r="AC544" s="210"/>
      <c r="AD544" s="211"/>
      <c r="AE544" s="211"/>
      <c r="AF544" s="199"/>
      <c r="AG544" s="199"/>
      <c r="AH544" s="215"/>
      <c r="AI544" s="199"/>
      <c r="AJ544" s="199"/>
      <c r="AK544" s="218" t="s">
        <v>84</v>
      </c>
      <c r="AL544" s="220"/>
      <c r="AM544" s="218"/>
      <c r="AN544" s="218"/>
      <c r="AO544" s="218" t="s">
        <v>76</v>
      </c>
      <c r="AP544" s="218"/>
      <c r="AQ544" s="218"/>
      <c r="AR544" s="218"/>
      <c r="AS544" s="218"/>
      <c r="AT544" s="218"/>
      <c r="AU544" s="218"/>
      <c r="AV544" s="218"/>
      <c r="AW544" s="218"/>
      <c r="AX544" s="218"/>
      <c r="AY544" s="218"/>
      <c r="AZ544" s="218"/>
      <c r="BA544" s="218"/>
      <c r="BB544" s="218"/>
      <c r="BC544" s="218"/>
      <c r="BD544" s="218"/>
      <c r="BE544" s="218"/>
      <c r="BF544" s="218"/>
      <c r="BG544" s="218"/>
      <c r="BH544" s="218"/>
      <c r="BI544" s="218"/>
      <c r="BJ544" s="222"/>
      <c r="BK544" s="199"/>
      <c r="BL544" s="218" t="s">
        <v>84</v>
      </c>
      <c r="BM544" s="218"/>
      <c r="BN544" s="218"/>
      <c r="BO544" s="218"/>
      <c r="BP544" s="218" t="s">
        <v>373</v>
      </c>
      <c r="BQ544" s="218"/>
      <c r="BR544" s="218"/>
      <c r="BS544" s="218"/>
      <c r="BT544" s="218"/>
      <c r="BU544" s="218"/>
      <c r="BV544" s="218"/>
      <c r="BW544" s="218"/>
      <c r="BX544" s="218"/>
      <c r="BY544" s="199"/>
      <c r="BZ544" s="228" t="s">
        <v>84</v>
      </c>
      <c r="CA544" s="228"/>
      <c r="CB544" s="229">
        <f t="shared" si="154"/>
        <v>0</v>
      </c>
      <c r="CC544" s="218"/>
      <c r="CD544" s="228"/>
      <c r="CE544" s="230"/>
      <c r="CF544" s="230"/>
      <c r="CG544" s="230"/>
      <c r="CH544" s="230"/>
      <c r="CI544" s="230"/>
      <c r="CJ544" s="230"/>
      <c r="CK544" s="230"/>
      <c r="CL544" s="230"/>
      <c r="CM544" s="230"/>
      <c r="CN544" s="218" t="s">
        <v>159</v>
      </c>
      <c r="CO544" s="199"/>
      <c r="CP544" s="230" t="s">
        <v>84</v>
      </c>
      <c r="CQ544" s="232"/>
      <c r="CR544" s="230"/>
      <c r="CS544" s="230"/>
      <c r="CT544" s="230" t="s">
        <v>159</v>
      </c>
      <c r="CU544" s="230"/>
      <c r="CV544" s="230"/>
      <c r="CW544" s="230"/>
    </row>
    <row r="545" ht="51" hidden="1" spans="1:101">
      <c r="A545" s="191">
        <v>1636</v>
      </c>
      <c r="B545" s="192" t="s">
        <v>1864</v>
      </c>
      <c r="C545" s="193" t="s">
        <v>1865</v>
      </c>
      <c r="D545" s="191" t="s">
        <v>111</v>
      </c>
      <c r="E545" s="199"/>
      <c r="F545" s="199"/>
      <c r="G545" s="199"/>
      <c r="H545" s="200"/>
      <c r="I545" s="204"/>
      <c r="J545" s="202"/>
      <c r="K545" s="202"/>
      <c r="L545" s="164" t="str">
        <f>_xlfn.IFNA(VLOOKUP(B545,'[1]CDM Patients Data'!$B$1266:$O$5000,7,FALSE),"")</f>
        <v>Lung</v>
      </c>
      <c r="M545" s="164" t="str">
        <f>_xlfn.IFNA(VLOOKUP(B545,'[1]CDM Patients Data'!$B$1266:$O$5000,8,FALSE),"")</f>
        <v>Lung NOS</v>
      </c>
      <c r="N545" s="164" t="str">
        <f>_xlfn.IFNA(VLOOKUP(B545,'[1]CDM Patients Data'!$B$1266:$O$5000,9,FALSE),"")</f>
        <v>Adenosquamous carcinoma</v>
      </c>
      <c r="O545" s="164" t="str">
        <f>_xlfn.IFNA(VLOOKUP(B545,'[1]CDM Patients Data'!$B$1266:$O$3492,10,FALSE),"")</f>
        <v>Unknown</v>
      </c>
      <c r="P545" s="164">
        <f>_xlfn.IFNA(VLOOKUP(B545,'[1]CDM Patients Data'!$B$1266:$O$3492,11,FALSE),"")</f>
        <v>0</v>
      </c>
      <c r="Q545" s="164">
        <f>_xlfn.IFNA(VLOOKUP(B545,'[1]CDM Patients Data'!$B$1266:$O$3492,12,FALSE),"")</f>
        <v>0</v>
      </c>
      <c r="R545" s="164">
        <f>_xlfn.IFNA(VLOOKUP(B545,'[1]CDM Patients Data'!$B$1266:$O$3492,13,FALSE),"")</f>
        <v>0</v>
      </c>
      <c r="S545" s="164">
        <f>_xlfn.IFNA(VLOOKUP(B545,'[1]CDM Patients Data'!$B$1266:$O$3492,14,FALSE),"")</f>
        <v>0</v>
      </c>
      <c r="T545" s="164">
        <f>_xlfn.IFNA(VLOOKUP(B545,'[1]CDM Patients Data'!$B$1266:$N$5000,6,FALSE),"")</f>
        <v>0</v>
      </c>
      <c r="U545" s="164" t="s">
        <v>224</v>
      </c>
      <c r="V545" s="164" t="s">
        <v>338</v>
      </c>
      <c r="W545" s="164" t="s">
        <v>74</v>
      </c>
      <c r="X545" s="164" t="s">
        <v>1854</v>
      </c>
      <c r="Y545" s="164"/>
      <c r="Z545" s="164"/>
      <c r="AA545" s="164"/>
      <c r="AB545" s="164"/>
      <c r="AC545" s="210"/>
      <c r="AD545" s="211"/>
      <c r="AE545" s="211"/>
      <c r="AF545" s="199"/>
      <c r="AG545" s="199"/>
      <c r="AH545" s="233" t="s">
        <v>589</v>
      </c>
      <c r="AI545" s="199"/>
      <c r="AJ545" s="199"/>
      <c r="AK545" s="218" t="s">
        <v>80</v>
      </c>
      <c r="AL545" s="220">
        <v>53726534</v>
      </c>
      <c r="AM545" s="218">
        <v>16.1179602</v>
      </c>
      <c r="AN545" s="218">
        <v>76.1</v>
      </c>
      <c r="AO545" s="218" t="s">
        <v>1638</v>
      </c>
      <c r="AP545" s="218"/>
      <c r="AQ545" s="218"/>
      <c r="AR545" s="218"/>
      <c r="AS545" s="218"/>
      <c r="AT545" s="218"/>
      <c r="AU545" s="218"/>
      <c r="AV545" s="218"/>
      <c r="AW545" s="218"/>
      <c r="AX545" s="218"/>
      <c r="AY545" s="218"/>
      <c r="AZ545" s="218"/>
      <c r="BA545" s="218"/>
      <c r="BB545" s="218"/>
      <c r="BC545" s="218"/>
      <c r="BD545" s="218"/>
      <c r="BE545" s="218">
        <v>13.85</v>
      </c>
      <c r="BF545" s="218"/>
      <c r="BG545" s="218" t="str">
        <f t="shared" ref="BG545:BG553" si="164">IF(BE545&gt;15,"MSI-H",IF(BE545="","NA",IF(BE545&lt;15,"MSS")))</f>
        <v>MSS</v>
      </c>
      <c r="BH545" s="218"/>
      <c r="BI545" s="218"/>
      <c r="BJ545" s="222"/>
      <c r="BK545" s="199"/>
      <c r="BL545" s="218" t="s">
        <v>84</v>
      </c>
      <c r="BM545" s="218"/>
      <c r="BN545" s="218"/>
      <c r="BO545" s="218"/>
      <c r="BP545" s="218" t="s">
        <v>373</v>
      </c>
      <c r="BQ545" s="218"/>
      <c r="BR545" s="218"/>
      <c r="BS545" s="218"/>
      <c r="BT545" s="218"/>
      <c r="BU545" s="218"/>
      <c r="BV545" s="218"/>
      <c r="BW545" s="218"/>
      <c r="BX545" s="218"/>
      <c r="BY545" s="199"/>
      <c r="BZ545" s="228" t="s">
        <v>84</v>
      </c>
      <c r="CA545" s="228"/>
      <c r="CB545" s="229">
        <f t="shared" si="154"/>
        <v>0</v>
      </c>
      <c r="CC545" s="218"/>
      <c r="CD545" s="228"/>
      <c r="CE545" s="230"/>
      <c r="CF545" s="230"/>
      <c r="CG545" s="230"/>
      <c r="CH545" s="230"/>
      <c r="CI545" s="230"/>
      <c r="CJ545" s="230"/>
      <c r="CK545" s="230"/>
      <c r="CL545" s="230"/>
      <c r="CM545" s="230"/>
      <c r="CN545" s="218"/>
      <c r="CO545" s="199"/>
      <c r="CP545" s="230" t="s">
        <v>84</v>
      </c>
      <c r="CQ545" s="232"/>
      <c r="CR545" s="230"/>
      <c r="CS545" s="230">
        <v>116.99</v>
      </c>
      <c r="CT545" s="230" t="s">
        <v>159</v>
      </c>
      <c r="CU545" s="230"/>
      <c r="CV545" s="230"/>
      <c r="CW545" s="230" t="s">
        <v>153</v>
      </c>
    </row>
    <row r="546" ht="51" hidden="1" spans="1:101">
      <c r="A546" s="191">
        <v>1637</v>
      </c>
      <c r="B546" s="192" t="s">
        <v>1866</v>
      </c>
      <c r="C546" s="193" t="s">
        <v>1867</v>
      </c>
      <c r="D546" s="191" t="s">
        <v>135</v>
      </c>
      <c r="E546" s="199"/>
      <c r="F546" s="199"/>
      <c r="G546" s="199"/>
      <c r="H546" s="200"/>
      <c r="I546" s="204"/>
      <c r="J546" s="202"/>
      <c r="K546" s="202"/>
      <c r="L546" s="164" t="str">
        <f>_xlfn.IFNA(VLOOKUP(B546,'[1]CDM Patients Data'!$B$1266:$O$5000,7,FALSE),"")</f>
        <v>Unknown Primary</v>
      </c>
      <c r="M546" s="164" t="str">
        <f>_xlfn.IFNA(VLOOKUP(B546,'[1]CDM Patients Data'!$B$1266:$O$5000,8,FALSE),"")</f>
        <v>Unknown Primary Site</v>
      </c>
      <c r="N546" s="164" t="str">
        <f>_xlfn.IFNA(VLOOKUP(B546,'[1]CDM Patients Data'!$B$1266:$O$5000,9,FALSE),"")</f>
        <v>Adenocarcinoma, NOS</v>
      </c>
      <c r="O546" s="164" t="str">
        <f>_xlfn.IFNA(VLOOKUP(B546,'[1]CDM Patients Data'!$B$1266:$O$3492,10,FALSE),"")</f>
        <v>Unknown</v>
      </c>
      <c r="P546" s="164">
        <f>_xlfn.IFNA(VLOOKUP(B546,'[1]CDM Patients Data'!$B$1266:$O$3492,11,FALSE),"")</f>
        <v>0</v>
      </c>
      <c r="Q546" s="164">
        <f>_xlfn.IFNA(VLOOKUP(B546,'[1]CDM Patients Data'!$B$1266:$O$3492,12,FALSE),"")</f>
        <v>0</v>
      </c>
      <c r="R546" s="164">
        <f>_xlfn.IFNA(VLOOKUP(B546,'[1]CDM Patients Data'!$B$1266:$O$3492,13,FALSE),"")</f>
        <v>0</v>
      </c>
      <c r="S546" s="164">
        <f>_xlfn.IFNA(VLOOKUP(B546,'[1]CDM Patients Data'!$B$1266:$O$3492,14,FALSE),"")</f>
        <v>0</v>
      </c>
      <c r="T546" s="164">
        <f>_xlfn.IFNA(VLOOKUP(B546,'[1]CDM Patients Data'!$B$1266:$N$5000,6,FALSE),"")</f>
        <v>0</v>
      </c>
      <c r="U546" s="164" t="s">
        <v>218</v>
      </c>
      <c r="V546" s="164" t="s">
        <v>219</v>
      </c>
      <c r="W546" s="164" t="s">
        <v>74</v>
      </c>
      <c r="X546" s="164" t="s">
        <v>131</v>
      </c>
      <c r="Y546" s="164"/>
      <c r="Z546" s="164"/>
      <c r="AA546" s="164"/>
      <c r="AB546" s="164"/>
      <c r="AC546" s="210"/>
      <c r="AD546" s="211"/>
      <c r="AE546" s="211"/>
      <c r="AF546" s="199"/>
      <c r="AG546" s="199"/>
      <c r="AH546" s="215"/>
      <c r="AI546" s="199"/>
      <c r="AJ546" s="199"/>
      <c r="AK546" s="218" t="s">
        <v>84</v>
      </c>
      <c r="AL546" s="220"/>
      <c r="AM546" s="218"/>
      <c r="AN546" s="218"/>
      <c r="AO546" s="218" t="s">
        <v>76</v>
      </c>
      <c r="AP546" s="218"/>
      <c r="AQ546" s="218"/>
      <c r="AR546" s="218"/>
      <c r="AS546" s="218"/>
      <c r="AT546" s="218"/>
      <c r="AU546" s="218"/>
      <c r="AV546" s="218"/>
      <c r="AW546" s="218"/>
      <c r="AX546" s="218"/>
      <c r="AY546" s="218"/>
      <c r="AZ546" s="218"/>
      <c r="BA546" s="218"/>
      <c r="BB546" s="218"/>
      <c r="BC546" s="218"/>
      <c r="BD546" s="218"/>
      <c r="BE546" s="218">
        <v>13.7</v>
      </c>
      <c r="BF546" s="218"/>
      <c r="BG546" s="218" t="str">
        <f t="shared" si="164"/>
        <v>MSS</v>
      </c>
      <c r="BH546" s="218"/>
      <c r="BI546" s="218"/>
      <c r="BJ546" s="222"/>
      <c r="BK546" s="199"/>
      <c r="BL546" s="218" t="s">
        <v>84</v>
      </c>
      <c r="BM546" s="218"/>
      <c r="BN546" s="218"/>
      <c r="BO546" s="218"/>
      <c r="BP546" s="218" t="s">
        <v>373</v>
      </c>
      <c r="BQ546" s="218"/>
      <c r="BR546" s="218"/>
      <c r="BS546" s="218"/>
      <c r="BT546" s="218"/>
      <c r="BU546" s="218"/>
      <c r="BV546" s="218"/>
      <c r="BW546" s="218"/>
      <c r="BX546" s="218"/>
      <c r="BY546" s="199"/>
      <c r="BZ546" s="228" t="s">
        <v>84</v>
      </c>
      <c r="CA546" s="228"/>
      <c r="CB546" s="229">
        <f t="shared" si="154"/>
        <v>0</v>
      </c>
      <c r="CC546" s="218"/>
      <c r="CD546" s="228"/>
      <c r="CE546" s="230"/>
      <c r="CF546" s="230"/>
      <c r="CG546" s="230"/>
      <c r="CH546" s="230"/>
      <c r="CI546" s="230"/>
      <c r="CJ546" s="230"/>
      <c r="CK546" s="230"/>
      <c r="CL546" s="230"/>
      <c r="CM546" s="230"/>
      <c r="CN546" s="218"/>
      <c r="CO546" s="199"/>
      <c r="CP546" s="230" t="s">
        <v>84</v>
      </c>
      <c r="CQ546" s="232"/>
      <c r="CR546" s="230"/>
      <c r="CS546" s="230"/>
      <c r="CT546" s="230" t="s">
        <v>159</v>
      </c>
      <c r="CU546" s="230"/>
      <c r="CV546" s="230"/>
      <c r="CW546" s="230" t="s">
        <v>153</v>
      </c>
    </row>
    <row r="547" ht="60" spans="1:101">
      <c r="A547" s="191">
        <v>1638</v>
      </c>
      <c r="B547" s="192" t="s">
        <v>1868</v>
      </c>
      <c r="C547" s="193" t="s">
        <v>1869</v>
      </c>
      <c r="D547" s="191" t="s">
        <v>88</v>
      </c>
      <c r="E547" s="199"/>
      <c r="F547" s="199"/>
      <c r="G547" s="199"/>
      <c r="H547" s="200"/>
      <c r="I547" s="204"/>
      <c r="J547" s="202"/>
      <c r="K547" s="202"/>
      <c r="L547" s="164" t="str">
        <f>_xlfn.IFNA(VLOOKUP(B547,'[1]CDM Patients Data'!$B$1266:$O$5000,7,FALSE),"")</f>
        <v>Breast</v>
      </c>
      <c r="M547" s="164" t="str">
        <f>_xlfn.IFNA(VLOOKUP(B547,'[1]CDM Patients Data'!$B$1266:$O$5000,8,FALSE),"")</f>
        <v>Lower inner quadrant</v>
      </c>
      <c r="N547" s="164" t="str">
        <f>_xlfn.IFNA(VLOOKUP(B547,'[1]CDM Patients Data'!$B$1266:$O$5000,9,FALSE),"")</f>
        <v>Invasive carcinoma of no special type</v>
      </c>
      <c r="O547" s="164" t="str">
        <f>_xlfn.IFNA(VLOOKUP(B547,'[1]CDM Patients Data'!$B$1266:$O$3492,10,FALSE),"")</f>
        <v>Left</v>
      </c>
      <c r="P547" s="164">
        <f>_xlfn.IFNA(VLOOKUP(B547,'[1]CDM Patients Data'!$B$1266:$O$3492,11,FALSE),"")</f>
        <v>0</v>
      </c>
      <c r="Q547" s="164">
        <f>_xlfn.IFNA(VLOOKUP(B547,'[1]CDM Patients Data'!$B$1266:$O$3492,12,FALSE),"")</f>
        <v>0</v>
      </c>
      <c r="R547" s="164">
        <f>_xlfn.IFNA(VLOOKUP(B547,'[1]CDM Patients Data'!$B$1266:$O$3492,13,FALSE),"")</f>
        <v>0</v>
      </c>
      <c r="S547" s="164">
        <f>_xlfn.IFNA(VLOOKUP(B547,'[1]CDM Patients Data'!$B$1266:$O$3492,14,FALSE),"")</f>
        <v>0</v>
      </c>
      <c r="T547" s="164">
        <f>_xlfn.IFNA(VLOOKUP(B547,'[1]CDM Patients Data'!$B$1266:$N$5000,6,FALSE),"")</f>
        <v>0</v>
      </c>
      <c r="U547" s="164" t="s">
        <v>90</v>
      </c>
      <c r="V547" s="164" t="s">
        <v>261</v>
      </c>
      <c r="W547" s="164" t="s">
        <v>92</v>
      </c>
      <c r="X547" s="164" t="s">
        <v>93</v>
      </c>
      <c r="Y547" s="164"/>
      <c r="Z547" s="164"/>
      <c r="AA547" s="164"/>
      <c r="AB547" s="164"/>
      <c r="AC547" s="210"/>
      <c r="AD547" s="211"/>
      <c r="AE547" s="211"/>
      <c r="AF547" s="199"/>
      <c r="AG547" s="199"/>
      <c r="AH547" s="215"/>
      <c r="AI547" s="199"/>
      <c r="AJ547" s="199"/>
      <c r="AK547" s="218" t="s">
        <v>84</v>
      </c>
      <c r="AL547" s="220"/>
      <c r="AM547" s="218"/>
      <c r="AN547" s="218"/>
      <c r="AO547" s="218" t="s">
        <v>76</v>
      </c>
      <c r="AP547" s="218"/>
      <c r="AQ547" s="218"/>
      <c r="AR547" s="218"/>
      <c r="AS547" s="218"/>
      <c r="AT547" s="218"/>
      <c r="AU547" s="218"/>
      <c r="AV547" s="218"/>
      <c r="AW547" s="218"/>
      <c r="AX547" s="218"/>
      <c r="AY547" s="218"/>
      <c r="AZ547" s="218"/>
      <c r="BA547" s="218"/>
      <c r="BB547" s="218"/>
      <c r="BC547" s="218"/>
      <c r="BD547" s="218"/>
      <c r="BE547" s="218"/>
      <c r="BF547" s="218"/>
      <c r="BG547" s="218"/>
      <c r="BH547" s="218"/>
      <c r="BI547" s="218"/>
      <c r="BJ547" s="222" t="s">
        <v>589</v>
      </c>
      <c r="BK547" s="199"/>
      <c r="BL547" s="218" t="s">
        <v>80</v>
      </c>
      <c r="BM547" s="218">
        <v>616804</v>
      </c>
      <c r="BN547" s="218">
        <v>0.1850412</v>
      </c>
      <c r="BO547" s="218">
        <v>13.6</v>
      </c>
      <c r="BP547" s="218" t="s">
        <v>103</v>
      </c>
      <c r="BQ547" s="218"/>
      <c r="BR547" s="218"/>
      <c r="BS547" s="218"/>
      <c r="BT547" s="218"/>
      <c r="BU547" s="218"/>
      <c r="BV547" s="218"/>
      <c r="BW547" s="218"/>
      <c r="BX547" s="218"/>
      <c r="BY547" s="199"/>
      <c r="BZ547" s="228" t="s">
        <v>84</v>
      </c>
      <c r="CA547" s="228"/>
      <c r="CB547" s="229">
        <f t="shared" si="154"/>
        <v>0</v>
      </c>
      <c r="CC547" s="218"/>
      <c r="CD547" s="228"/>
      <c r="CE547" s="230"/>
      <c r="CF547" s="230"/>
      <c r="CG547" s="230"/>
      <c r="CH547" s="230"/>
      <c r="CI547" s="230"/>
      <c r="CJ547" s="230"/>
      <c r="CK547" s="230"/>
      <c r="CL547" s="230"/>
      <c r="CM547" s="230"/>
      <c r="CN547" s="218"/>
      <c r="CO547" s="199"/>
      <c r="CP547" s="230" t="s">
        <v>84</v>
      </c>
      <c r="CQ547" s="232"/>
      <c r="CR547" s="230"/>
      <c r="CS547" s="230"/>
      <c r="CT547" s="230" t="s">
        <v>159</v>
      </c>
      <c r="CU547" s="230"/>
      <c r="CV547" s="230"/>
      <c r="CW547" s="230"/>
    </row>
    <row r="548" ht="60" spans="1:101">
      <c r="A548" s="191">
        <v>1639</v>
      </c>
      <c r="B548" s="192" t="s">
        <v>1870</v>
      </c>
      <c r="C548" s="193" t="s">
        <v>1871</v>
      </c>
      <c r="D548" s="191" t="s">
        <v>88</v>
      </c>
      <c r="E548" s="199"/>
      <c r="F548" s="199"/>
      <c r="G548" s="199"/>
      <c r="H548" s="200"/>
      <c r="I548" s="204"/>
      <c r="J548" s="202"/>
      <c r="K548" s="202"/>
      <c r="L548" s="164" t="str">
        <f>_xlfn.IFNA(VLOOKUP(B548,'[1]CDM Patients Data'!$B$1266:$O$5000,7,FALSE),"")</f>
        <v>Breast</v>
      </c>
      <c r="M548" s="164" t="str">
        <f>_xlfn.IFNA(VLOOKUP(B548,'[1]CDM Patients Data'!$B$1266:$O$5000,8,FALSE),"")</f>
        <v>Breast NOS</v>
      </c>
      <c r="N548" s="164" t="str">
        <f>_xlfn.IFNA(VLOOKUP(B548,'[1]CDM Patients Data'!$B$1266:$O$5000,9,FALSE),"")</f>
        <v>Invasive carcinoma of no special type</v>
      </c>
      <c r="O548" s="164" t="str">
        <f>_xlfn.IFNA(VLOOKUP(B548,'[1]CDM Patients Data'!$B$1266:$O$3492,10,FALSE),"")</f>
        <v>Right</v>
      </c>
      <c r="P548" s="164">
        <f>_xlfn.IFNA(VLOOKUP(B548,'[1]CDM Patients Data'!$B$1266:$O$3492,11,FALSE),"")</f>
        <v>0</v>
      </c>
      <c r="Q548" s="164">
        <f>_xlfn.IFNA(VLOOKUP(B548,'[1]CDM Patients Data'!$B$1266:$O$3492,12,FALSE),"")</f>
        <v>0</v>
      </c>
      <c r="R548" s="164">
        <f>_xlfn.IFNA(VLOOKUP(B548,'[1]CDM Patients Data'!$B$1266:$O$3492,13,FALSE),"")</f>
        <v>0</v>
      </c>
      <c r="S548" s="164">
        <f>_xlfn.IFNA(VLOOKUP(B548,'[1]CDM Patients Data'!$B$1266:$O$3492,14,FALSE),"")</f>
        <v>0</v>
      </c>
      <c r="T548" s="164">
        <f>_xlfn.IFNA(VLOOKUP(B548,'[1]CDM Patients Data'!$B$1266:$N$5000,6,FALSE),"")</f>
        <v>0</v>
      </c>
      <c r="U548" s="164" t="s">
        <v>90</v>
      </c>
      <c r="V548" s="164" t="s">
        <v>91</v>
      </c>
      <c r="W548" s="164" t="s">
        <v>102</v>
      </c>
      <c r="X548" s="164" t="s">
        <v>93</v>
      </c>
      <c r="Y548" s="164"/>
      <c r="Z548" s="164"/>
      <c r="AA548" s="164"/>
      <c r="AB548" s="164"/>
      <c r="AC548" s="210"/>
      <c r="AD548" s="211"/>
      <c r="AE548" s="211"/>
      <c r="AF548" s="199"/>
      <c r="AG548" s="199"/>
      <c r="AH548" s="215"/>
      <c r="AI548" s="199"/>
      <c r="AJ548" s="199"/>
      <c r="AK548" s="218" t="s">
        <v>84</v>
      </c>
      <c r="AL548" s="220"/>
      <c r="AM548" s="218"/>
      <c r="AN548" s="218"/>
      <c r="AO548" s="218" t="s">
        <v>76</v>
      </c>
      <c r="AP548" s="218"/>
      <c r="AQ548" s="218"/>
      <c r="AR548" s="218"/>
      <c r="AS548" s="218"/>
      <c r="AT548" s="218"/>
      <c r="AU548" s="218"/>
      <c r="AV548" s="218"/>
      <c r="AW548" s="218"/>
      <c r="AX548" s="218"/>
      <c r="AY548" s="218"/>
      <c r="AZ548" s="218"/>
      <c r="BA548" s="218"/>
      <c r="BB548" s="218"/>
      <c r="BC548" s="218"/>
      <c r="BD548" s="218"/>
      <c r="BE548" s="218"/>
      <c r="BF548" s="218"/>
      <c r="BG548" s="218"/>
      <c r="BH548" s="218"/>
      <c r="BI548" s="218"/>
      <c r="BJ548" s="222" t="s">
        <v>589</v>
      </c>
      <c r="BK548" s="199"/>
      <c r="BL548" s="218" t="s">
        <v>80</v>
      </c>
      <c r="BM548" s="218">
        <v>9784082</v>
      </c>
      <c r="BN548" s="218">
        <v>2.9352246</v>
      </c>
      <c r="BO548" s="218">
        <v>240.9</v>
      </c>
      <c r="BP548" s="218" t="s">
        <v>103</v>
      </c>
      <c r="BQ548" s="218"/>
      <c r="BR548" s="218"/>
      <c r="BS548" s="218"/>
      <c r="BT548" s="218"/>
      <c r="BU548" s="218"/>
      <c r="BV548" s="218"/>
      <c r="BW548" s="218"/>
      <c r="BX548" s="218"/>
      <c r="BY548" s="199"/>
      <c r="BZ548" s="228" t="s">
        <v>84</v>
      </c>
      <c r="CA548" s="228"/>
      <c r="CB548" s="229">
        <f t="shared" si="154"/>
        <v>0</v>
      </c>
      <c r="CC548" s="218"/>
      <c r="CD548" s="228"/>
      <c r="CE548" s="230"/>
      <c r="CF548" s="230"/>
      <c r="CG548" s="230"/>
      <c r="CH548" s="230"/>
      <c r="CI548" s="230"/>
      <c r="CJ548" s="230"/>
      <c r="CK548" s="230"/>
      <c r="CL548" s="230"/>
      <c r="CM548" s="230"/>
      <c r="CN548" s="218"/>
      <c r="CO548" s="199"/>
      <c r="CP548" s="230" t="s">
        <v>84</v>
      </c>
      <c r="CQ548" s="232"/>
      <c r="CR548" s="230"/>
      <c r="CS548" s="230"/>
      <c r="CT548" s="230" t="s">
        <v>159</v>
      </c>
      <c r="CU548" s="230"/>
      <c r="CV548" s="230"/>
      <c r="CW548" s="230"/>
    </row>
    <row r="549" ht="60" spans="1:101">
      <c r="A549" s="191">
        <v>1640</v>
      </c>
      <c r="B549" s="192" t="s">
        <v>1872</v>
      </c>
      <c r="C549" s="193" t="s">
        <v>1873</v>
      </c>
      <c r="D549" s="191" t="s">
        <v>88</v>
      </c>
      <c r="E549" s="199"/>
      <c r="F549" s="199"/>
      <c r="G549" s="199"/>
      <c r="H549" s="200"/>
      <c r="I549" s="204"/>
      <c r="J549" s="202"/>
      <c r="K549" s="202"/>
      <c r="L549" s="164" t="str">
        <f>_xlfn.IFNA(VLOOKUP(B549,'[1]CDM Patients Data'!$B$1266:$O$5000,7,FALSE),"")</f>
        <v>Breast</v>
      </c>
      <c r="M549" s="164" t="str">
        <f>_xlfn.IFNA(VLOOKUP(B549,'[1]CDM Patients Data'!$B$1266:$O$5000,8,FALSE),"")</f>
        <v>Breast NOS (excludes Skin of breast C44.5)</v>
      </c>
      <c r="N549" s="164" t="str">
        <f>_xlfn.IFNA(VLOOKUP(B549,'[1]CDM Patients Data'!$B$1266:$O$5000,9,FALSE),"")</f>
        <v>Carcinoma, NOS</v>
      </c>
      <c r="O549" s="164" t="str">
        <f>_xlfn.IFNA(VLOOKUP(B549,'[1]CDM Patients Data'!$B$1266:$O$3492,10,FALSE),"")</f>
        <v>Unknown</v>
      </c>
      <c r="P549" s="164">
        <f>_xlfn.IFNA(VLOOKUP(B549,'[1]CDM Patients Data'!$B$1266:$O$3492,11,FALSE),"")</f>
        <v>0</v>
      </c>
      <c r="Q549" s="164">
        <f>_xlfn.IFNA(VLOOKUP(B549,'[1]CDM Patients Data'!$B$1266:$O$3492,12,FALSE),"")</f>
        <v>0</v>
      </c>
      <c r="R549" s="164">
        <f>_xlfn.IFNA(VLOOKUP(B549,'[1]CDM Patients Data'!$B$1266:$O$3492,13,FALSE),"")</f>
        <v>0</v>
      </c>
      <c r="S549" s="164">
        <f>_xlfn.IFNA(VLOOKUP(B549,'[1]CDM Patients Data'!$B$1266:$O$3492,14,FALSE),"")</f>
        <v>0</v>
      </c>
      <c r="T549" s="164">
        <f>_xlfn.IFNA(VLOOKUP(B549,'[1]CDM Patients Data'!$B$1266:$N$5000,6,FALSE),"")</f>
        <v>0</v>
      </c>
      <c r="U549" s="164" t="s">
        <v>90</v>
      </c>
      <c r="V549" s="164" t="s">
        <v>91</v>
      </c>
      <c r="W549" s="164" t="s">
        <v>74</v>
      </c>
      <c r="X549" s="164" t="s">
        <v>108</v>
      </c>
      <c r="Y549" s="164"/>
      <c r="Z549" s="164"/>
      <c r="AA549" s="164"/>
      <c r="AB549" s="164"/>
      <c r="AC549" s="210"/>
      <c r="AD549" s="211"/>
      <c r="AE549" s="211"/>
      <c r="AF549" s="199"/>
      <c r="AG549" s="199"/>
      <c r="AH549" s="215"/>
      <c r="AI549" s="199"/>
      <c r="AJ549" s="199"/>
      <c r="AK549" s="218" t="s">
        <v>84</v>
      </c>
      <c r="AL549" s="220"/>
      <c r="AM549" s="218"/>
      <c r="AN549" s="218"/>
      <c r="AO549" s="218" t="s">
        <v>76</v>
      </c>
      <c r="AP549" s="218"/>
      <c r="AQ549" s="218"/>
      <c r="AR549" s="218"/>
      <c r="AS549" s="218"/>
      <c r="AT549" s="218"/>
      <c r="AU549" s="218"/>
      <c r="AV549" s="218"/>
      <c r="AW549" s="218"/>
      <c r="AX549" s="218"/>
      <c r="AY549" s="218"/>
      <c r="AZ549" s="218"/>
      <c r="BA549" s="218"/>
      <c r="BB549" s="218"/>
      <c r="BC549" s="218"/>
      <c r="BD549" s="218"/>
      <c r="BE549" s="218"/>
      <c r="BF549" s="218"/>
      <c r="BG549" s="218"/>
      <c r="BH549" s="218"/>
      <c r="BI549" s="218"/>
      <c r="BJ549" s="222" t="s">
        <v>589</v>
      </c>
      <c r="BK549" s="199"/>
      <c r="BL549" s="218" t="s">
        <v>80</v>
      </c>
      <c r="BM549" s="218">
        <v>5362344</v>
      </c>
      <c r="BN549" s="218">
        <v>1.6087032</v>
      </c>
      <c r="BO549" s="218">
        <v>87.8</v>
      </c>
      <c r="BP549" s="218" t="s">
        <v>95</v>
      </c>
      <c r="BQ549" s="218"/>
      <c r="BR549" s="218"/>
      <c r="BS549" s="218"/>
      <c r="BT549" s="218"/>
      <c r="BU549" s="218"/>
      <c r="BV549" s="218"/>
      <c r="BW549" s="218"/>
      <c r="BX549" s="218"/>
      <c r="BY549" s="199"/>
      <c r="BZ549" s="228" t="s">
        <v>84</v>
      </c>
      <c r="CA549" s="228"/>
      <c r="CB549" s="229">
        <f t="shared" si="154"/>
        <v>0</v>
      </c>
      <c r="CC549" s="218"/>
      <c r="CD549" s="228"/>
      <c r="CE549" s="230"/>
      <c r="CF549" s="230"/>
      <c r="CG549" s="230"/>
      <c r="CH549" s="230"/>
      <c r="CI549" s="230"/>
      <c r="CJ549" s="230"/>
      <c r="CK549" s="230"/>
      <c r="CL549" s="230"/>
      <c r="CM549" s="230"/>
      <c r="CN549" s="218"/>
      <c r="CO549" s="199"/>
      <c r="CP549" s="230" t="s">
        <v>84</v>
      </c>
      <c r="CQ549" s="232"/>
      <c r="CR549" s="230"/>
      <c r="CS549" s="230"/>
      <c r="CT549" s="230" t="s">
        <v>159</v>
      </c>
      <c r="CU549" s="230"/>
      <c r="CV549" s="230"/>
      <c r="CW549" s="230"/>
    </row>
    <row r="550" ht="60" hidden="1" spans="1:101">
      <c r="A550" s="191">
        <v>1641</v>
      </c>
      <c r="B550" s="192" t="s">
        <v>1874</v>
      </c>
      <c r="C550" s="193" t="s">
        <v>1875</v>
      </c>
      <c r="D550" s="191" t="s">
        <v>88</v>
      </c>
      <c r="E550" s="199"/>
      <c r="F550" s="199"/>
      <c r="G550" s="199"/>
      <c r="H550" s="200"/>
      <c r="I550" s="204"/>
      <c r="J550" s="202"/>
      <c r="K550" s="202"/>
      <c r="L550" s="241" t="str">
        <f>_xlfn.IFNA(VLOOKUP(B550,'[1]CDM Patients Data'!$C$1266:$N$5000,6,FALSE),"")</f>
        <v>Breast</v>
      </c>
      <c r="M550" s="241" t="str">
        <f>_xlfn.IFNA(VLOOKUP(B550,'[1]CDM Patients Data'!$C$1266:$N$5000,7,FALSE),"")</f>
        <v>Breast NOS (excludes Skin of breast C44.5)</v>
      </c>
      <c r="N550" s="241" t="str">
        <f>_xlfn.IFNA(VLOOKUP(B550,'[1]CDM Patients Data'!$C$1266:$N$5000,8,FALSE),"")</f>
        <v>Lobular carcinoma, NOS</v>
      </c>
      <c r="O550" s="241" t="str">
        <f>_xlfn.IFNA(VLOOKUP(B550,'[1]CDM Patients Data'!$C$1266:$K$3492,9,FALSE),"")</f>
        <v>Left</v>
      </c>
      <c r="P550" s="241">
        <f>_xlfn.IFNA(VLOOKUP(B550,'[1]CDM Patients Data'!$C$1266:$O$3492,10,FALSE),"")</f>
        <v>0</v>
      </c>
      <c r="Q550" s="241">
        <f>_xlfn.IFNA(VLOOKUP(B550,'[1]CDM Patients Data'!$C$1266:$O$3492,11,FALSE),"")</f>
        <v>0</v>
      </c>
      <c r="R550" s="241">
        <f>_xlfn.IFNA(VLOOKUP(B550,'[1]CDM Patients Data'!$C$1266:$O$3492,12,FALSE),"")</f>
        <v>0</v>
      </c>
      <c r="S550" s="241">
        <f>_xlfn.IFNA(VLOOKUP(B550,'[1]CDM Patients Data'!$C$1266:$P$3492,13,FALSE),"")</f>
        <v>0</v>
      </c>
      <c r="T550" s="241">
        <f>_xlfn.IFNA(VLOOKUP(B550,'[1]CDM Patients Data'!$C$1266:$N$5000,5,FALSE),"")</f>
        <v>0</v>
      </c>
      <c r="U550" s="241" t="s">
        <v>90</v>
      </c>
      <c r="V550" s="241" t="s">
        <v>91</v>
      </c>
      <c r="W550" s="241" t="s">
        <v>92</v>
      </c>
      <c r="X550" s="241" t="s">
        <v>208</v>
      </c>
      <c r="Y550" s="241"/>
      <c r="Z550" s="241"/>
      <c r="AA550" s="241"/>
      <c r="AB550" s="241"/>
      <c r="AC550" s="243"/>
      <c r="AD550" s="211"/>
      <c r="AE550" s="211"/>
      <c r="AF550" s="199"/>
      <c r="AG550" s="199"/>
      <c r="AH550" s="233" t="s">
        <v>79</v>
      </c>
      <c r="AI550" s="199"/>
      <c r="AJ550" s="199"/>
      <c r="AK550" s="218" t="s">
        <v>80</v>
      </c>
      <c r="AL550" s="220">
        <v>70430609</v>
      </c>
      <c r="AM550" s="218">
        <v>21.1291827</v>
      </c>
      <c r="AN550" s="218">
        <v>69.3</v>
      </c>
      <c r="AO550" s="218" t="s">
        <v>1638</v>
      </c>
      <c r="AP550" s="218"/>
      <c r="AQ550" s="218"/>
      <c r="AR550" s="218"/>
      <c r="AS550" s="218"/>
      <c r="AT550" s="218"/>
      <c r="AU550" s="218"/>
      <c r="AV550" s="218"/>
      <c r="AW550" s="218"/>
      <c r="AX550" s="218"/>
      <c r="AY550" s="218"/>
      <c r="AZ550" s="218"/>
      <c r="BA550" s="218"/>
      <c r="BB550" s="218"/>
      <c r="BC550" s="218"/>
      <c r="BD550" s="218">
        <v>1.04</v>
      </c>
      <c r="BE550" s="218">
        <v>11.41</v>
      </c>
      <c r="BF550" s="218" t="str">
        <f>IF(BD550&gt;15,"HIGH",IF(BD550="","NA",IF(BD550="CE-Awaited for standardization","UNDER_STANDARDIZATION",IF(BD550&lt;15,"LOW"))))</f>
        <v>LOW</v>
      </c>
      <c r="BG550" s="218" t="str">
        <f t="shared" si="164"/>
        <v>MSS</v>
      </c>
      <c r="BH550" s="218"/>
      <c r="BI550" s="218"/>
      <c r="BJ550" s="222"/>
      <c r="BK550" s="199"/>
      <c r="BL550" s="218" t="s">
        <v>84</v>
      </c>
      <c r="BM550" s="218"/>
      <c r="BN550" s="218"/>
      <c r="BO550" s="218"/>
      <c r="BP550" s="218" t="s">
        <v>373</v>
      </c>
      <c r="BQ550" s="218"/>
      <c r="BR550" s="218"/>
      <c r="BS550" s="218"/>
      <c r="BT550" s="218"/>
      <c r="BU550" s="218"/>
      <c r="BV550" s="218"/>
      <c r="BW550" s="218"/>
      <c r="BX550" s="218"/>
      <c r="BY550" s="199"/>
      <c r="BZ550" s="228" t="s">
        <v>84</v>
      </c>
      <c r="CA550" s="228"/>
      <c r="CB550" s="229">
        <f t="shared" si="154"/>
        <v>0</v>
      </c>
      <c r="CC550" s="218"/>
      <c r="CD550" s="228"/>
      <c r="CE550" s="230"/>
      <c r="CF550" s="230"/>
      <c r="CG550" s="230"/>
      <c r="CH550" s="230"/>
      <c r="CI550" s="230"/>
      <c r="CJ550" s="230"/>
      <c r="CK550" s="230"/>
      <c r="CL550" s="230"/>
      <c r="CM550" s="230"/>
      <c r="CN550" s="218"/>
      <c r="CO550" s="199"/>
      <c r="CP550" s="230" t="s">
        <v>84</v>
      </c>
      <c r="CQ550" s="232"/>
      <c r="CR550" s="230"/>
      <c r="CS550" s="230"/>
      <c r="CT550" s="230" t="s">
        <v>159</v>
      </c>
      <c r="CU550" s="230"/>
      <c r="CV550" s="230"/>
      <c r="CW550" s="230"/>
    </row>
    <row r="551" ht="30" spans="1:101">
      <c r="A551" s="191">
        <v>1642</v>
      </c>
      <c r="B551" s="192" t="s">
        <v>1876</v>
      </c>
      <c r="C551" s="193" t="s">
        <v>1476</v>
      </c>
      <c r="D551" s="191" t="s">
        <v>1732</v>
      </c>
      <c r="E551" s="199"/>
      <c r="F551" s="199"/>
      <c r="G551" s="199"/>
      <c r="H551" s="200"/>
      <c r="I551" s="204"/>
      <c r="J551" s="202"/>
      <c r="K551" s="202"/>
      <c r="L551" s="164" t="str">
        <f>_xlfn.IFNA(VLOOKUP(B551,'[1]CDM Patients Data'!$C$1266:$N$5000,6,FALSE),"")</f>
        <v/>
      </c>
      <c r="M551" s="164" t="str">
        <f>_xlfn.IFNA(VLOOKUP(B551,'[1]CDM Patients Data'!$C$1266:$N$5000,7,FALSE),"")</f>
        <v/>
      </c>
      <c r="N551" s="164" t="str">
        <f>_xlfn.IFNA(VLOOKUP(B551,'[1]CDM Patients Data'!$C$1266:$N$5000,8,FALSE),"")</f>
        <v/>
      </c>
      <c r="O551" s="164" t="str">
        <f>_xlfn.IFNA(VLOOKUP(B551,'[1]CDM Patients Data'!$C$1266:$K$3492,9,FALSE),"")</f>
        <v/>
      </c>
      <c r="P551" s="164" t="str">
        <f>_xlfn.IFNA(VLOOKUP(B551,'[1]CDM Patients Data'!$C$1266:$O$3492,10,FALSE),"")</f>
        <v/>
      </c>
      <c r="Q551" s="164" t="str">
        <f>_xlfn.IFNA(VLOOKUP(B551,'[1]CDM Patients Data'!$C$1266:$O$3492,11,FALSE),"")</f>
        <v/>
      </c>
      <c r="R551" s="164" t="str">
        <f>_xlfn.IFNA(VLOOKUP(B551,'[1]CDM Patients Data'!$C$1266:$O$3492,12,FALSE),"")</f>
        <v/>
      </c>
      <c r="S551" s="164" t="str">
        <f>_xlfn.IFNA(VLOOKUP(B551,'[1]CDM Patients Data'!$C$1266:$P$3492,13,FALSE),"")</f>
        <v/>
      </c>
      <c r="T551" s="164" t="str">
        <f>_xlfn.IFNA(VLOOKUP(B551,'[1]CDM Patients Data'!$C$1266:$N$5000,5,FALSE),"")</f>
        <v/>
      </c>
      <c r="U551" s="164" t="s">
        <v>896</v>
      </c>
      <c r="V551" s="164" t="s">
        <v>897</v>
      </c>
      <c r="W551" s="164" t="s">
        <v>74</v>
      </c>
      <c r="X551" s="164" t="s">
        <v>1550</v>
      </c>
      <c r="Y551" s="164"/>
      <c r="Z551" s="164"/>
      <c r="AA551" s="164"/>
      <c r="AB551" s="164"/>
      <c r="AC551" s="210"/>
      <c r="AD551" s="211"/>
      <c r="AE551" s="211"/>
      <c r="AF551" s="199"/>
      <c r="AG551" s="199"/>
      <c r="AH551" s="233" t="s">
        <v>589</v>
      </c>
      <c r="AI551" s="199"/>
      <c r="AJ551" s="199"/>
      <c r="AK551" s="218" t="s">
        <v>80</v>
      </c>
      <c r="AL551" s="220">
        <v>9702482</v>
      </c>
      <c r="AM551" s="218">
        <v>2.9107446</v>
      </c>
      <c r="AN551" s="218">
        <v>269.1</v>
      </c>
      <c r="AO551" s="218" t="s">
        <v>103</v>
      </c>
      <c r="AP551" s="218"/>
      <c r="AQ551" s="218"/>
      <c r="AR551" s="218"/>
      <c r="AS551" s="218"/>
      <c r="AT551" s="218"/>
      <c r="AU551" s="218"/>
      <c r="AV551" s="218"/>
      <c r="AW551" s="218"/>
      <c r="AX551" s="218"/>
      <c r="AY551" s="218"/>
      <c r="AZ551" s="218"/>
      <c r="BA551" s="218"/>
      <c r="BB551" s="218"/>
      <c r="BC551" s="218"/>
      <c r="BD551" s="218"/>
      <c r="BE551" s="218">
        <v>10.26</v>
      </c>
      <c r="BF551" s="218"/>
      <c r="BG551" s="218" t="str">
        <f t="shared" si="164"/>
        <v>MSS</v>
      </c>
      <c r="BH551" s="218"/>
      <c r="BI551" s="218"/>
      <c r="BJ551" s="222" t="s">
        <v>589</v>
      </c>
      <c r="BK551" s="199"/>
      <c r="BL551" s="218" t="s">
        <v>80</v>
      </c>
      <c r="BM551" s="218">
        <v>6380440</v>
      </c>
      <c r="BN551" s="218">
        <v>1.914132</v>
      </c>
      <c r="BO551" s="218">
        <v>205.7</v>
      </c>
      <c r="BP551" s="218" t="s">
        <v>103</v>
      </c>
      <c r="BQ551" s="218"/>
      <c r="BR551" s="218"/>
      <c r="BS551" s="218"/>
      <c r="BT551" s="218"/>
      <c r="BU551" s="218"/>
      <c r="BV551" s="218"/>
      <c r="BW551" s="218"/>
      <c r="BX551" s="218"/>
      <c r="BY551" s="199"/>
      <c r="BZ551" s="228" t="s">
        <v>84</v>
      </c>
      <c r="CA551" s="228"/>
      <c r="CB551" s="229">
        <f t="shared" si="154"/>
        <v>0</v>
      </c>
      <c r="CC551" s="218"/>
      <c r="CD551" s="228"/>
      <c r="CE551" s="230"/>
      <c r="CF551" s="230"/>
      <c r="CG551" s="230"/>
      <c r="CH551" s="230"/>
      <c r="CI551" s="230"/>
      <c r="CJ551" s="230"/>
      <c r="CK551" s="230"/>
      <c r="CL551" s="230"/>
      <c r="CM551" s="230"/>
      <c r="CN551" s="218"/>
      <c r="CO551" s="199"/>
      <c r="CP551" s="230" t="s">
        <v>84</v>
      </c>
      <c r="CQ551" s="232"/>
      <c r="CR551" s="230"/>
      <c r="CS551" s="230"/>
      <c r="CT551" s="230" t="s">
        <v>159</v>
      </c>
      <c r="CU551" s="230"/>
      <c r="CV551" s="230"/>
      <c r="CW551" s="230"/>
    </row>
    <row r="552" ht="51" hidden="1" spans="1:101">
      <c r="A552" s="191">
        <v>1643</v>
      </c>
      <c r="B552" s="192" t="s">
        <v>1877</v>
      </c>
      <c r="C552" s="193" t="s">
        <v>1878</v>
      </c>
      <c r="D552" s="191" t="s">
        <v>111</v>
      </c>
      <c r="E552" s="199"/>
      <c r="F552" s="199"/>
      <c r="G552" s="199"/>
      <c r="H552" s="200"/>
      <c r="I552" s="204"/>
      <c r="J552" s="202"/>
      <c r="K552" s="202"/>
      <c r="L552" s="164" t="str">
        <f>_xlfn.IFNA(VLOOKUP(B552,'[1]CDM Patients Data'!$C$1266:$N$5000,6,FALSE),"")</f>
        <v>Lung</v>
      </c>
      <c r="M552" s="164" t="str">
        <f>_xlfn.IFNA(VLOOKUP(B552,'[1]CDM Patients Data'!$C$1266:$N$5000,7,FALSE),"")</f>
        <v>Upper lobe, lung</v>
      </c>
      <c r="N552" s="164" t="str">
        <f>_xlfn.IFNA(VLOOKUP(B552,'[1]CDM Patients Data'!$C$1266:$N$5000,8,FALSE),"")</f>
        <v>Adenocarcinoma, NOS</v>
      </c>
      <c r="O552" s="164" t="str">
        <f>_xlfn.IFNA(VLOOKUP(B552,'[1]CDM Patients Data'!$C$1266:$K$3492,9,FALSE),"")</f>
        <v>Right</v>
      </c>
      <c r="P552" s="164">
        <f>_xlfn.IFNA(VLOOKUP(B552,'[1]CDM Patients Data'!$C$1266:$O$3492,10,FALSE),"")</f>
        <v>0</v>
      </c>
      <c r="Q552" s="164">
        <f>_xlfn.IFNA(VLOOKUP(B552,'[1]CDM Patients Data'!$C$1266:$O$3492,11,FALSE),"")</f>
        <v>0</v>
      </c>
      <c r="R552" s="164">
        <f>_xlfn.IFNA(VLOOKUP(B552,'[1]CDM Patients Data'!$C$1266:$O$3492,12,FALSE),"")</f>
        <v>0</v>
      </c>
      <c r="S552" s="164">
        <f>_xlfn.IFNA(VLOOKUP(B552,'[1]CDM Patients Data'!$C$1266:$P$3492,13,FALSE),"")</f>
        <v>0</v>
      </c>
      <c r="T552" s="164">
        <f>_xlfn.IFNA(VLOOKUP(B552,'[1]CDM Patients Data'!$C$1266:$N$5000,5,FALSE),"")</f>
        <v>0</v>
      </c>
      <c r="U552" s="164" t="s">
        <v>224</v>
      </c>
      <c r="V552" s="164" t="s">
        <v>299</v>
      </c>
      <c r="W552" s="164" t="s">
        <v>102</v>
      </c>
      <c r="X552" s="164" t="s">
        <v>131</v>
      </c>
      <c r="Y552" s="164"/>
      <c r="Z552" s="164"/>
      <c r="AA552" s="164"/>
      <c r="AB552" s="164"/>
      <c r="AC552" s="210"/>
      <c r="AD552" s="211"/>
      <c r="AE552" s="211"/>
      <c r="AF552" s="199"/>
      <c r="AG552" s="199"/>
      <c r="AH552" s="233" t="s">
        <v>589</v>
      </c>
      <c r="AI552" s="199"/>
      <c r="AJ552" s="199"/>
      <c r="AK552" s="218" t="s">
        <v>80</v>
      </c>
      <c r="AL552" s="220">
        <v>67041220</v>
      </c>
      <c r="AM552" s="218">
        <v>20.112366</v>
      </c>
      <c r="AN552" s="218">
        <v>296.8</v>
      </c>
      <c r="AO552" s="218" t="s">
        <v>103</v>
      </c>
      <c r="AP552" s="218"/>
      <c r="AQ552" s="218"/>
      <c r="AR552" s="218"/>
      <c r="AS552" s="218"/>
      <c r="AT552" s="218"/>
      <c r="AU552" s="218"/>
      <c r="AV552" s="218"/>
      <c r="AW552" s="218"/>
      <c r="AX552" s="218"/>
      <c r="AY552" s="218"/>
      <c r="AZ552" s="218"/>
      <c r="BA552" s="218"/>
      <c r="BB552" s="218"/>
      <c r="BC552" s="218"/>
      <c r="BD552" s="218"/>
      <c r="BE552" s="218">
        <v>13.12</v>
      </c>
      <c r="BF552" s="218"/>
      <c r="BG552" s="218" t="str">
        <f t="shared" si="164"/>
        <v>MSS</v>
      </c>
      <c r="BH552" s="218"/>
      <c r="BI552" s="218"/>
      <c r="BJ552" s="222"/>
      <c r="BK552" s="199"/>
      <c r="BL552" s="218" t="s">
        <v>84</v>
      </c>
      <c r="BM552" s="218"/>
      <c r="BN552" s="218"/>
      <c r="BO552" s="218"/>
      <c r="BP552" s="218" t="s">
        <v>373</v>
      </c>
      <c r="BQ552" s="218"/>
      <c r="BR552" s="218"/>
      <c r="BS552" s="218"/>
      <c r="BT552" s="218"/>
      <c r="BU552" s="218"/>
      <c r="BV552" s="218"/>
      <c r="BW552" s="218"/>
      <c r="BX552" s="218"/>
      <c r="BY552" s="199"/>
      <c r="BZ552" s="228" t="s">
        <v>84</v>
      </c>
      <c r="CA552" s="228"/>
      <c r="CB552" s="229">
        <f t="shared" si="154"/>
        <v>0</v>
      </c>
      <c r="CC552" s="218"/>
      <c r="CD552" s="228"/>
      <c r="CE552" s="230"/>
      <c r="CF552" s="230"/>
      <c r="CG552" s="230"/>
      <c r="CH552" s="230"/>
      <c r="CI552" s="230"/>
      <c r="CJ552" s="230"/>
      <c r="CK552" s="230"/>
      <c r="CL552" s="230"/>
      <c r="CM552" s="230"/>
      <c r="CN552" s="218"/>
      <c r="CO552" s="199"/>
      <c r="CP552" s="230" t="s">
        <v>84</v>
      </c>
      <c r="CQ552" s="232"/>
      <c r="CR552" s="230"/>
      <c r="CS552" s="230"/>
      <c r="CT552" s="230" t="s">
        <v>159</v>
      </c>
      <c r="CU552" s="230"/>
      <c r="CV552" s="230"/>
      <c r="CW552" s="230" t="s">
        <v>153</v>
      </c>
    </row>
    <row r="553" ht="51" hidden="1" spans="1:101">
      <c r="A553" s="191">
        <v>1644</v>
      </c>
      <c r="B553" s="192" t="s">
        <v>1879</v>
      </c>
      <c r="C553" s="193" t="s">
        <v>1880</v>
      </c>
      <c r="D553" s="191" t="s">
        <v>135</v>
      </c>
      <c r="E553" s="199"/>
      <c r="F553" s="199"/>
      <c r="G553" s="199"/>
      <c r="H553" s="200"/>
      <c r="I553" s="204"/>
      <c r="J553" s="202"/>
      <c r="K553" s="202"/>
      <c r="L553" s="164" t="str">
        <f>_xlfn.IFNA(VLOOKUP(B553,'[1]CDM Patients Data'!$C$1266:$N$5000,6,FALSE),"")</f>
        <v>Corpus Uteri</v>
      </c>
      <c r="M553" s="164" t="str">
        <f>_xlfn.IFNA(VLOOKUP(B553,'[1]CDM Patients Data'!$C$1266:$N$5000,7,FALSE),"")</f>
        <v>Endometrium</v>
      </c>
      <c r="N553" s="164" t="str">
        <f>_xlfn.IFNA(VLOOKUP(B553,'[1]CDM Patients Data'!$C$1266:$N$5000,8,FALSE),"")</f>
        <v>High grade serous carcinoma</v>
      </c>
      <c r="O553" s="164" t="str">
        <f>_xlfn.IFNA(VLOOKUP(B553,'[1]CDM Patients Data'!$C$1266:$K$3492,9,FALSE),"")</f>
        <v>Unknown</v>
      </c>
      <c r="P553" s="164">
        <f>_xlfn.IFNA(VLOOKUP(B553,'[1]CDM Patients Data'!$C$1266:$O$3492,10,FALSE),"")</f>
        <v>0</v>
      </c>
      <c r="Q553" s="164">
        <f>_xlfn.IFNA(VLOOKUP(B553,'[1]CDM Patients Data'!$C$1266:$O$3492,11,FALSE),"")</f>
        <v>0</v>
      </c>
      <c r="R553" s="164">
        <f>_xlfn.IFNA(VLOOKUP(B553,'[1]CDM Patients Data'!$C$1266:$O$3492,12,FALSE),"")</f>
        <v>0</v>
      </c>
      <c r="S553" s="164">
        <f>_xlfn.IFNA(VLOOKUP(B553,'[1]CDM Patients Data'!$C$1266:$P$3492,13,FALSE),"")</f>
        <v>0</v>
      </c>
      <c r="T553" s="164">
        <f>_xlfn.IFNA(VLOOKUP(B553,'[1]CDM Patients Data'!$C$1266:$N$5000,5,FALSE),"")</f>
        <v>0</v>
      </c>
      <c r="U553" s="164" t="s">
        <v>176</v>
      </c>
      <c r="V553" s="164" t="s">
        <v>177</v>
      </c>
      <c r="W553" s="164" t="s">
        <v>1749</v>
      </c>
      <c r="X553" s="164" t="s">
        <v>75</v>
      </c>
      <c r="Y553" s="164"/>
      <c r="Z553" s="164"/>
      <c r="AA553" s="164"/>
      <c r="AB553" s="164"/>
      <c r="AC553" s="210"/>
      <c r="AD553" s="211"/>
      <c r="AE553" s="211"/>
      <c r="AF553" s="199"/>
      <c r="AG553" s="199"/>
      <c r="AH553" s="215"/>
      <c r="AI553" s="199"/>
      <c r="AJ553" s="199"/>
      <c r="AK553" s="218" t="s">
        <v>84</v>
      </c>
      <c r="AL553" s="220"/>
      <c r="AM553" s="218"/>
      <c r="AN553" s="218"/>
      <c r="AO553" s="218" t="s">
        <v>76</v>
      </c>
      <c r="AP553" s="218"/>
      <c r="AQ553" s="218"/>
      <c r="AR553" s="218"/>
      <c r="AS553" s="218"/>
      <c r="AT553" s="218"/>
      <c r="AU553" s="218"/>
      <c r="AV553" s="218"/>
      <c r="AW553" s="218"/>
      <c r="AX553" s="218"/>
      <c r="AY553" s="218"/>
      <c r="AZ553" s="218"/>
      <c r="BA553" s="218"/>
      <c r="BB553" s="218"/>
      <c r="BC553" s="218"/>
      <c r="BD553" s="218"/>
      <c r="BE553" s="218">
        <v>13.42</v>
      </c>
      <c r="BF553" s="218"/>
      <c r="BG553" s="218" t="str">
        <f t="shared" si="164"/>
        <v>MSS</v>
      </c>
      <c r="BH553" s="218"/>
      <c r="BI553" s="218"/>
      <c r="BJ553" s="222"/>
      <c r="BK553" s="199"/>
      <c r="BL553" s="218" t="s">
        <v>84</v>
      </c>
      <c r="BM553" s="218"/>
      <c r="BN553" s="218"/>
      <c r="BO553" s="218"/>
      <c r="BP553" s="218" t="s">
        <v>373</v>
      </c>
      <c r="BQ553" s="218"/>
      <c r="BR553" s="218"/>
      <c r="BS553" s="218"/>
      <c r="BT553" s="218"/>
      <c r="BU553" s="218"/>
      <c r="BV553" s="218"/>
      <c r="BW553" s="218"/>
      <c r="BX553" s="218"/>
      <c r="BY553" s="199"/>
      <c r="BZ553" s="228" t="s">
        <v>84</v>
      </c>
      <c r="CA553" s="228"/>
      <c r="CB553" s="229">
        <f t="shared" si="154"/>
        <v>0</v>
      </c>
      <c r="CC553" s="218"/>
      <c r="CD553" s="228"/>
      <c r="CE553" s="230"/>
      <c r="CF553" s="230"/>
      <c r="CG553" s="230"/>
      <c r="CH553" s="230"/>
      <c r="CI553" s="230"/>
      <c r="CJ553" s="230"/>
      <c r="CK553" s="230"/>
      <c r="CL553" s="230"/>
      <c r="CM553" s="230"/>
      <c r="CN553" s="218"/>
      <c r="CO553" s="199"/>
      <c r="CP553" s="230" t="s">
        <v>84</v>
      </c>
      <c r="CQ553" s="232"/>
      <c r="CR553" s="230"/>
      <c r="CS553" s="230"/>
      <c r="CT553" s="230" t="s">
        <v>159</v>
      </c>
      <c r="CU553" s="230"/>
      <c r="CV553" s="230"/>
      <c r="CW553" s="230" t="s">
        <v>153</v>
      </c>
    </row>
    <row r="554" ht="30" spans="1:101">
      <c r="A554" s="191">
        <v>1645</v>
      </c>
      <c r="B554" s="192" t="s">
        <v>1881</v>
      </c>
      <c r="C554" s="193" t="s">
        <v>1882</v>
      </c>
      <c r="D554" s="191" t="s">
        <v>99</v>
      </c>
      <c r="E554" s="199"/>
      <c r="F554" s="199"/>
      <c r="G554" s="199"/>
      <c r="H554" s="200"/>
      <c r="I554" s="204"/>
      <c r="J554" s="202"/>
      <c r="K554" s="202"/>
      <c r="L554" s="164" t="str">
        <f>_xlfn.IFNA(VLOOKUP(B554,'[1]CDM Patients Data'!$C$1266:$N$5000,6,FALSE),"")</f>
        <v>Large Intestine</v>
      </c>
      <c r="M554" s="164" t="str">
        <f>_xlfn.IFNA(VLOOKUP(B554,'[1]CDM Patients Data'!$C$1266:$N$5000,7,FALSE),"")</f>
        <v>Colon NOS</v>
      </c>
      <c r="N554" s="164" t="str">
        <f>_xlfn.IFNA(VLOOKUP(B554,'[1]CDM Patients Data'!$C$1266:$N$5000,8,FALSE),"")</f>
        <v>Carcinoma, NOS</v>
      </c>
      <c r="O554" s="164" t="str">
        <f>_xlfn.IFNA(VLOOKUP(B554,'[1]CDM Patients Data'!$C$1266:$K$3492,9,FALSE),"")</f>
        <v>Unknown</v>
      </c>
      <c r="P554" s="164">
        <f>_xlfn.IFNA(VLOOKUP(B554,'[1]CDM Patients Data'!$C$1266:$O$3492,10,FALSE),"")</f>
        <v>0</v>
      </c>
      <c r="Q554" s="164">
        <f>_xlfn.IFNA(VLOOKUP(B554,'[1]CDM Patients Data'!$C$1266:$O$3492,11,FALSE),"")</f>
        <v>0</v>
      </c>
      <c r="R554" s="164">
        <f>_xlfn.IFNA(VLOOKUP(B554,'[1]CDM Patients Data'!$C$1266:$O$3492,12,FALSE),"")</f>
        <v>0</v>
      </c>
      <c r="S554" s="164">
        <f>_xlfn.IFNA(VLOOKUP(B554,'[1]CDM Patients Data'!$C$1266:$P$3492,13,FALSE),"")</f>
        <v>0</v>
      </c>
      <c r="T554" s="164">
        <f>_xlfn.IFNA(VLOOKUP(B554,'[1]CDM Patients Data'!$C$1266:$N$5000,5,FALSE),"")</f>
        <v>0</v>
      </c>
      <c r="U554" s="164" t="s">
        <v>293</v>
      </c>
      <c r="V554" s="164" t="s">
        <v>642</v>
      </c>
      <c r="W554" s="164" t="s">
        <v>1749</v>
      </c>
      <c r="X554" s="164" t="s">
        <v>108</v>
      </c>
      <c r="Y554" s="164"/>
      <c r="Z554" s="164"/>
      <c r="AA554" s="164"/>
      <c r="AB554" s="164"/>
      <c r="AC554" s="210"/>
      <c r="AD554" s="211"/>
      <c r="AE554" s="211"/>
      <c r="AF554" s="199"/>
      <c r="AG554" s="199"/>
      <c r="AH554" s="215"/>
      <c r="AI554" s="199"/>
      <c r="AJ554" s="199"/>
      <c r="AK554" s="218" t="s">
        <v>84</v>
      </c>
      <c r="AL554" s="220"/>
      <c r="AM554" s="218"/>
      <c r="AN554" s="218"/>
      <c r="AO554" s="218" t="s">
        <v>76</v>
      </c>
      <c r="AP554" s="218"/>
      <c r="AQ554" s="218"/>
      <c r="AR554" s="218"/>
      <c r="AS554" s="218"/>
      <c r="AT554" s="218"/>
      <c r="AU554" s="218"/>
      <c r="AV554" s="218"/>
      <c r="AW554" s="218"/>
      <c r="AX554" s="218"/>
      <c r="AY554" s="218"/>
      <c r="AZ554" s="218"/>
      <c r="BA554" s="218"/>
      <c r="BB554" s="218"/>
      <c r="BC554" s="218"/>
      <c r="BD554" s="218"/>
      <c r="BE554" s="218"/>
      <c r="BF554" s="218"/>
      <c r="BG554" s="218"/>
      <c r="BH554" s="218"/>
      <c r="BI554" s="218"/>
      <c r="BJ554" s="222" t="s">
        <v>589</v>
      </c>
      <c r="BK554" s="199"/>
      <c r="BL554" s="218" t="s">
        <v>80</v>
      </c>
      <c r="BM554" s="218">
        <v>6448358</v>
      </c>
      <c r="BN554" s="218">
        <v>1.9345074</v>
      </c>
      <c r="BO554" s="218">
        <v>205.5</v>
      </c>
      <c r="BP554" s="218" t="s">
        <v>103</v>
      </c>
      <c r="BQ554" s="218"/>
      <c r="BR554" s="218"/>
      <c r="BS554" s="218"/>
      <c r="BT554" s="218"/>
      <c r="BU554" s="218"/>
      <c r="BV554" s="218"/>
      <c r="BW554" s="218"/>
      <c r="BX554" s="218"/>
      <c r="BY554" s="199"/>
      <c r="BZ554" s="228" t="s">
        <v>84</v>
      </c>
      <c r="CA554" s="228"/>
      <c r="CB554" s="229">
        <f t="shared" si="154"/>
        <v>0</v>
      </c>
      <c r="CC554" s="218"/>
      <c r="CD554" s="228"/>
      <c r="CE554" s="230"/>
      <c r="CF554" s="230"/>
      <c r="CG554" s="230"/>
      <c r="CH554" s="230"/>
      <c r="CI554" s="230"/>
      <c r="CJ554" s="230"/>
      <c r="CK554" s="230"/>
      <c r="CL554" s="230"/>
      <c r="CM554" s="230"/>
      <c r="CN554" s="218"/>
      <c r="CO554" s="199"/>
      <c r="CP554" s="230" t="s">
        <v>84</v>
      </c>
      <c r="CQ554" s="232" t="s">
        <v>1883</v>
      </c>
      <c r="CR554" s="230"/>
      <c r="CS554" s="230"/>
      <c r="CT554" s="230" t="s">
        <v>159</v>
      </c>
      <c r="CU554" s="230"/>
      <c r="CV554" s="230"/>
      <c r="CW554" s="230"/>
    </row>
    <row r="555" ht="60" hidden="1" spans="1:101">
      <c r="A555" s="191">
        <v>1646</v>
      </c>
      <c r="B555" s="192" t="s">
        <v>1884</v>
      </c>
      <c r="C555" s="193" t="s">
        <v>1885</v>
      </c>
      <c r="D555" s="191" t="s">
        <v>71</v>
      </c>
      <c r="E555" s="199"/>
      <c r="F555" s="199"/>
      <c r="G555" s="199"/>
      <c r="H555" s="200"/>
      <c r="I555" s="204"/>
      <c r="J555" s="202"/>
      <c r="K555" s="202"/>
      <c r="L555" s="164" t="str">
        <f>_xlfn.IFNA(VLOOKUP(B555,'[1]CDM Patients Data'!$C$1266:$N$5000,6,FALSE),"")</f>
        <v>Breast</v>
      </c>
      <c r="M555" s="164" t="str">
        <f>_xlfn.IFNA(VLOOKUP(B555,'[1]CDM Patients Data'!$C$1266:$N$5000,7,FALSE),"")</f>
        <v>Breast NOS (excludes Skin of breast C44.5)</v>
      </c>
      <c r="N555" s="164" t="str">
        <f>_xlfn.IFNA(VLOOKUP(B555,'[1]CDM Patients Data'!$C$1266:$N$5000,8,FALSE),"")</f>
        <v>Carcinoma NOS</v>
      </c>
      <c r="O555" s="164" t="str">
        <f>_xlfn.IFNA(VLOOKUP(B555,'[1]CDM Patients Data'!$C$1266:$K$3492,9,FALSE),"")</f>
        <v>Unknown</v>
      </c>
      <c r="P555" s="164">
        <f>_xlfn.IFNA(VLOOKUP(B555,'[1]CDM Patients Data'!$C$1266:$O$3492,10,FALSE),"")</f>
        <v>0</v>
      </c>
      <c r="Q555" s="164">
        <f>_xlfn.IFNA(VLOOKUP(B555,'[1]CDM Patients Data'!$C$1266:$O$3492,11,FALSE),"")</f>
        <v>0</v>
      </c>
      <c r="R555" s="164">
        <f>_xlfn.IFNA(VLOOKUP(B555,'[1]CDM Patients Data'!$C$1266:$O$3492,12,FALSE),"")</f>
        <v>0</v>
      </c>
      <c r="S555" s="164">
        <f>_xlfn.IFNA(VLOOKUP(B555,'[1]CDM Patients Data'!$C$1266:$P$3492,13,FALSE),"")</f>
        <v>0</v>
      </c>
      <c r="T555" s="164">
        <f>_xlfn.IFNA(VLOOKUP(B555,'[1]CDM Patients Data'!$C$1266:$N$5000,5,FALSE),"")</f>
        <v>0</v>
      </c>
      <c r="U555" s="164" t="s">
        <v>90</v>
      </c>
      <c r="V555" s="164" t="s">
        <v>91</v>
      </c>
      <c r="W555" s="164" t="s">
        <v>74</v>
      </c>
      <c r="X555" s="164" t="s">
        <v>108</v>
      </c>
      <c r="Y555" s="164"/>
      <c r="Z555" s="164"/>
      <c r="AA555" s="164"/>
      <c r="AB555" s="164"/>
      <c r="AC555" s="210"/>
      <c r="AD555" s="211"/>
      <c r="AE555" s="211"/>
      <c r="AF555" s="199"/>
      <c r="AG555" s="199"/>
      <c r="AH555" s="233" t="s">
        <v>79</v>
      </c>
      <c r="AI555" s="199"/>
      <c r="AJ555" s="199"/>
      <c r="AK555" s="218" t="s">
        <v>80</v>
      </c>
      <c r="AL555" s="220">
        <v>45043480</v>
      </c>
      <c r="AM555" s="218">
        <v>13.513044</v>
      </c>
      <c r="AN555" s="218">
        <v>32.5</v>
      </c>
      <c r="AO555" s="218" t="s">
        <v>718</v>
      </c>
      <c r="AP555" s="218"/>
      <c r="AQ555" s="218"/>
      <c r="AR555" s="218"/>
      <c r="AS555" s="218"/>
      <c r="AT555" s="218"/>
      <c r="AU555" s="218"/>
      <c r="AV555" s="218"/>
      <c r="AW555" s="218"/>
      <c r="AX555" s="218"/>
      <c r="AY555" s="218"/>
      <c r="AZ555" s="218"/>
      <c r="BA555" s="218"/>
      <c r="BB555" s="218"/>
      <c r="BC555" s="218"/>
      <c r="BD555" s="218">
        <v>2.07</v>
      </c>
      <c r="BE555" s="218">
        <v>10.22</v>
      </c>
      <c r="BF555" s="218" t="str">
        <f>IF(BD555&gt;15,"HIGH",IF(BD555="","NA",IF(BD555="CE-Awaited for standardization","UNDER_STANDARDIZATION",IF(BD555&lt;15,"LOW"))))</f>
        <v>LOW</v>
      </c>
      <c r="BG555" s="218" t="str">
        <f>IF(BE555&gt;15,"MSI-H",IF(BE555="","NA",IF(BE555&lt;15,"MSS")))</f>
        <v>MSS</v>
      </c>
      <c r="BH555" s="218"/>
      <c r="BI555" s="218"/>
      <c r="BJ555" s="222"/>
      <c r="BK555" s="199"/>
      <c r="BL555" s="218" t="s">
        <v>84</v>
      </c>
      <c r="BM555" s="218"/>
      <c r="BN555" s="218"/>
      <c r="BO555" s="218"/>
      <c r="BP555" s="218" t="s">
        <v>373</v>
      </c>
      <c r="BQ555" s="218"/>
      <c r="BR555" s="218"/>
      <c r="BS555" s="218"/>
      <c r="BT555" s="218"/>
      <c r="BU555" s="218"/>
      <c r="BV555" s="218"/>
      <c r="BW555" s="218"/>
      <c r="BX555" s="218"/>
      <c r="BY555" s="199"/>
      <c r="BZ555" s="228" t="s">
        <v>84</v>
      </c>
      <c r="CA555" s="228"/>
      <c r="CB555" s="229">
        <f t="shared" si="154"/>
        <v>0</v>
      </c>
      <c r="CC555" s="218"/>
      <c r="CD555" s="228"/>
      <c r="CE555" s="230"/>
      <c r="CF555" s="230"/>
      <c r="CG555" s="230"/>
      <c r="CH555" s="230"/>
      <c r="CI555" s="230"/>
      <c r="CJ555" s="230"/>
      <c r="CK555" s="230"/>
      <c r="CL555" s="230"/>
      <c r="CM555" s="230"/>
      <c r="CN555" s="218"/>
      <c r="CO555" s="199"/>
      <c r="CP555" s="230" t="s">
        <v>84</v>
      </c>
      <c r="CQ555" s="232"/>
      <c r="CR555" s="230"/>
      <c r="CS555" s="230"/>
      <c r="CT555" s="230" t="s">
        <v>159</v>
      </c>
      <c r="CU555" s="230"/>
      <c r="CV555" s="230"/>
      <c r="CW555" s="230"/>
    </row>
    <row r="556" ht="30" hidden="1" spans="1:101">
      <c r="A556" s="191">
        <v>1647</v>
      </c>
      <c r="B556" s="192" t="s">
        <v>1886</v>
      </c>
      <c r="C556" s="193" t="s">
        <v>1887</v>
      </c>
      <c r="D556" s="191" t="s">
        <v>71</v>
      </c>
      <c r="E556" s="199"/>
      <c r="F556" s="199"/>
      <c r="G556" s="199"/>
      <c r="H556" s="200"/>
      <c r="I556" s="204"/>
      <c r="J556" s="202"/>
      <c r="K556" s="202"/>
      <c r="L556" s="164" t="str">
        <f>_xlfn.IFNA(VLOOKUP(B556,'[1]CDM Patients Data'!$C$1266:$N$5000,6,FALSE),"")</f>
        <v>Ovary</v>
      </c>
      <c r="M556" s="164" t="str">
        <f>_xlfn.IFNA(VLOOKUP(B556,'[1]CDM Patients Data'!$C$1266:$N$5000,7,FALSE),"")</f>
        <v>Ovary</v>
      </c>
      <c r="N556" s="164" t="str">
        <f>_xlfn.IFNA(VLOOKUP(B556,'[1]CDM Patients Data'!$C$1266:$N$5000,8,FALSE),"")</f>
        <v>Carcinosarcoma, NOS</v>
      </c>
      <c r="O556" s="164" t="str">
        <f>_xlfn.IFNA(VLOOKUP(B556,'[1]CDM Patients Data'!$C$1266:$K$3492,9,FALSE),"")</f>
        <v>Unknown</v>
      </c>
      <c r="P556" s="164">
        <f>_xlfn.IFNA(VLOOKUP(B556,'[1]CDM Patients Data'!$C$1266:$O$3492,10,FALSE),"")</f>
        <v>0</v>
      </c>
      <c r="Q556" s="164">
        <f>_xlfn.IFNA(VLOOKUP(B556,'[1]CDM Patients Data'!$C$1266:$O$3492,11,FALSE),"")</f>
        <v>0</v>
      </c>
      <c r="R556" s="164">
        <f>_xlfn.IFNA(VLOOKUP(B556,'[1]CDM Patients Data'!$C$1266:$O$3492,12,FALSE),"")</f>
        <v>0</v>
      </c>
      <c r="S556" s="164">
        <f>_xlfn.IFNA(VLOOKUP(B556,'[1]CDM Patients Data'!$C$1266:$P$3492,13,FALSE),"")</f>
        <v>0</v>
      </c>
      <c r="T556" s="164">
        <f>_xlfn.IFNA(VLOOKUP(B556,'[1]CDM Patients Data'!$C$1266:$N$5000,5,FALSE),"")</f>
        <v>0</v>
      </c>
      <c r="U556" s="164" t="s">
        <v>73</v>
      </c>
      <c r="V556" s="164" t="s">
        <v>73</v>
      </c>
      <c r="W556" s="164" t="s">
        <v>74</v>
      </c>
      <c r="X556" s="164" t="s">
        <v>1197</v>
      </c>
      <c r="Y556" s="164"/>
      <c r="Z556" s="164"/>
      <c r="AA556" s="164"/>
      <c r="AB556" s="164"/>
      <c r="AC556" s="210"/>
      <c r="AD556" s="211"/>
      <c r="AE556" s="211"/>
      <c r="AF556" s="199"/>
      <c r="AG556" s="199"/>
      <c r="AH556" s="233" t="s">
        <v>79</v>
      </c>
      <c r="AI556" s="199"/>
      <c r="AJ556" s="199"/>
      <c r="AK556" s="218" t="s">
        <v>80</v>
      </c>
      <c r="AL556" s="220">
        <v>63657411</v>
      </c>
      <c r="AM556" s="218">
        <v>19.0972233</v>
      </c>
      <c r="AN556" s="218">
        <v>113.2</v>
      </c>
      <c r="AO556" s="218" t="s">
        <v>103</v>
      </c>
      <c r="AP556" s="218"/>
      <c r="AQ556" s="218"/>
      <c r="AR556" s="218"/>
      <c r="AS556" s="218"/>
      <c r="AT556" s="218"/>
      <c r="AU556" s="218"/>
      <c r="AV556" s="218"/>
      <c r="AW556" s="218"/>
      <c r="AX556" s="218"/>
      <c r="AY556" s="218"/>
      <c r="AZ556" s="218"/>
      <c r="BA556" s="218"/>
      <c r="BB556" s="218"/>
      <c r="BC556" s="218"/>
      <c r="BD556" s="218">
        <v>4.07</v>
      </c>
      <c r="BE556" s="218">
        <v>8.37</v>
      </c>
      <c r="BF556" s="218" t="str">
        <f>IF(BD556&gt;15,"HIGH",IF(BD556="","NA",IF(BD556="CE-Awaited for standardization","UNDER_STANDARDIZATION",IF(BD556&lt;15,"LOW"))))</f>
        <v>LOW</v>
      </c>
      <c r="BG556" s="218" t="str">
        <f>IF(BE556&gt;15,"MSI-H",IF(BE556="","NA",IF(BE556&lt;15,"MSS")))</f>
        <v>MSS</v>
      </c>
      <c r="BH556" s="218"/>
      <c r="BI556" s="218"/>
      <c r="BJ556" s="222"/>
      <c r="BK556" s="199"/>
      <c r="BL556" s="218" t="s">
        <v>84</v>
      </c>
      <c r="BM556" s="218"/>
      <c r="BN556" s="218"/>
      <c r="BO556" s="218"/>
      <c r="BP556" s="218" t="s">
        <v>373</v>
      </c>
      <c r="BQ556" s="218"/>
      <c r="BR556" s="218"/>
      <c r="BS556" s="218"/>
      <c r="BT556" s="218"/>
      <c r="BU556" s="218"/>
      <c r="BV556" s="218"/>
      <c r="BW556" s="218"/>
      <c r="BX556" s="218"/>
      <c r="BY556" s="199"/>
      <c r="BZ556" s="228" t="s">
        <v>84</v>
      </c>
      <c r="CA556" s="228"/>
      <c r="CB556" s="229">
        <f t="shared" si="154"/>
        <v>0</v>
      </c>
      <c r="CC556" s="218"/>
      <c r="CD556" s="228"/>
      <c r="CE556" s="230"/>
      <c r="CF556" s="230"/>
      <c r="CG556" s="230"/>
      <c r="CH556" s="230"/>
      <c r="CI556" s="230"/>
      <c r="CJ556" s="230"/>
      <c r="CK556" s="230"/>
      <c r="CL556" s="230"/>
      <c r="CM556" s="230"/>
      <c r="CN556" s="218"/>
      <c r="CO556" s="199"/>
      <c r="CP556" s="230" t="s">
        <v>84</v>
      </c>
      <c r="CQ556" s="232"/>
      <c r="CR556" s="230"/>
      <c r="CS556" s="230"/>
      <c r="CT556" s="230" t="s">
        <v>159</v>
      </c>
      <c r="CU556" s="230"/>
      <c r="CV556" s="230"/>
      <c r="CW556" s="230"/>
    </row>
    <row r="557" ht="105" spans="1:101">
      <c r="A557" s="191">
        <v>1648</v>
      </c>
      <c r="B557" s="192" t="s">
        <v>1888</v>
      </c>
      <c r="C557" s="193" t="s">
        <v>1889</v>
      </c>
      <c r="D557" s="191" t="s">
        <v>99</v>
      </c>
      <c r="E557" s="199"/>
      <c r="F557" s="199"/>
      <c r="G557" s="199"/>
      <c r="H557" s="200"/>
      <c r="I557" s="204"/>
      <c r="J557" s="202"/>
      <c r="K557" s="202"/>
      <c r="L557" s="164" t="str">
        <f>_xlfn.IFNA(VLOOKUP(B557,'[1]CDM Patients Data'!$C$1266:$N$5000,6,FALSE),"")</f>
        <v>Breast</v>
      </c>
      <c r="M557" s="164" t="str">
        <f>_xlfn.IFNA(VLOOKUP(B557,'[1]CDM Patients Data'!$C$1266:$N$5000,7,FALSE),"")</f>
        <v>Right - lower inner quadrant
Left - upper outer quadrant</v>
      </c>
      <c r="N557" s="164" t="str">
        <f>_xlfn.IFNA(VLOOKUP(B557,'[1]CDM Patients Data'!$C$1266:$N$5000,8,FALSE),"")</f>
        <v>Invasive carcinoma, No special type</v>
      </c>
      <c r="O557" s="164" t="str">
        <f>_xlfn.IFNA(VLOOKUP(B557,'[1]CDM Patients Data'!$C$1266:$K$3492,9,FALSE),"")</f>
        <v>Bilateral</v>
      </c>
      <c r="P557" s="164">
        <f>_xlfn.IFNA(VLOOKUP(B557,'[1]CDM Patients Data'!$C$1266:$O$3492,10,FALSE),"")</f>
        <v>0</v>
      </c>
      <c r="Q557" s="164">
        <f>_xlfn.IFNA(VLOOKUP(B557,'[1]CDM Patients Data'!$C$1266:$O$3492,11,FALSE),"")</f>
        <v>0</v>
      </c>
      <c r="R557" s="164">
        <f>_xlfn.IFNA(VLOOKUP(B557,'[1]CDM Patients Data'!$C$1266:$O$3492,12,FALSE),"")</f>
        <v>0</v>
      </c>
      <c r="S557" s="164">
        <f>_xlfn.IFNA(VLOOKUP(B557,'[1]CDM Patients Data'!$C$1266:$P$3492,13,FALSE),"")</f>
        <v>0</v>
      </c>
      <c r="T557" s="164">
        <f>_xlfn.IFNA(VLOOKUP(B557,'[1]CDM Patients Data'!$C$1266:$N$5000,5,FALSE),"")</f>
        <v>0</v>
      </c>
      <c r="U557" s="164" t="s">
        <v>90</v>
      </c>
      <c r="V557" s="164" t="s">
        <v>1890</v>
      </c>
      <c r="W557" s="164" t="s">
        <v>197</v>
      </c>
      <c r="X557" s="164" t="s">
        <v>93</v>
      </c>
      <c r="Y557" s="164"/>
      <c r="Z557" s="164"/>
      <c r="AA557" s="164"/>
      <c r="AB557" s="164"/>
      <c r="AC557" s="244" t="s">
        <v>1891</v>
      </c>
      <c r="AD557" s="211"/>
      <c r="AE557" s="211"/>
      <c r="AF557" s="199"/>
      <c r="AG557" s="199"/>
      <c r="AH557" s="215"/>
      <c r="AI557" s="199"/>
      <c r="AJ557" s="199"/>
      <c r="AK557" s="218" t="s">
        <v>84</v>
      </c>
      <c r="AL557" s="220"/>
      <c r="AM557" s="218"/>
      <c r="AN557" s="218"/>
      <c r="AO557" s="218" t="s">
        <v>76</v>
      </c>
      <c r="AP557" s="218"/>
      <c r="AQ557" s="218"/>
      <c r="AR557" s="218"/>
      <c r="AS557" s="218"/>
      <c r="AT557" s="218"/>
      <c r="AU557" s="218"/>
      <c r="AV557" s="218"/>
      <c r="AW557" s="218"/>
      <c r="AX557" s="218"/>
      <c r="AY557" s="218"/>
      <c r="AZ557" s="218"/>
      <c r="BA557" s="218"/>
      <c r="BB557" s="218"/>
      <c r="BC557" s="218"/>
      <c r="BD557" s="218"/>
      <c r="BE557" s="218"/>
      <c r="BF557" s="218"/>
      <c r="BG557" s="218"/>
      <c r="BH557" s="218"/>
      <c r="BI557" s="218"/>
      <c r="BJ557" s="222" t="s">
        <v>589</v>
      </c>
      <c r="BK557" s="199"/>
      <c r="BL557" s="218" t="s">
        <v>80</v>
      </c>
      <c r="BM557" s="218">
        <v>7132364</v>
      </c>
      <c r="BN557" s="218">
        <v>2.1397092</v>
      </c>
      <c r="BO557" s="218">
        <v>225.6</v>
      </c>
      <c r="BP557" s="218" t="s">
        <v>103</v>
      </c>
      <c r="BQ557" s="218"/>
      <c r="BR557" s="218"/>
      <c r="BS557" s="218"/>
      <c r="BT557" s="218"/>
      <c r="BU557" s="218"/>
      <c r="BV557" s="218"/>
      <c r="BW557" s="218"/>
      <c r="BX557" s="218"/>
      <c r="BY557" s="199"/>
      <c r="BZ557" s="228" t="s">
        <v>84</v>
      </c>
      <c r="CA557" s="228"/>
      <c r="CB557" s="229">
        <f t="shared" si="154"/>
        <v>0</v>
      </c>
      <c r="CC557" s="218"/>
      <c r="CD557" s="228"/>
      <c r="CE557" s="230"/>
      <c r="CF557" s="230"/>
      <c r="CG557" s="230"/>
      <c r="CH557" s="230"/>
      <c r="CI557" s="230"/>
      <c r="CJ557" s="230"/>
      <c r="CK557" s="230"/>
      <c r="CL557" s="230"/>
      <c r="CM557" s="230"/>
      <c r="CN557" s="218"/>
      <c r="CO557" s="199"/>
      <c r="CP557" s="230" t="s">
        <v>84</v>
      </c>
      <c r="CQ557" s="232" t="s">
        <v>1883</v>
      </c>
      <c r="CR557" s="230"/>
      <c r="CS557" s="230"/>
      <c r="CT557" s="230" t="s">
        <v>159</v>
      </c>
      <c r="CU557" s="230"/>
      <c r="CV557" s="230"/>
      <c r="CW557" s="230"/>
    </row>
    <row r="558" ht="45" spans="1:101">
      <c r="A558" s="191">
        <v>1649</v>
      </c>
      <c r="B558" s="192" t="s">
        <v>1892</v>
      </c>
      <c r="C558" s="193" t="s">
        <v>1893</v>
      </c>
      <c r="D558" s="191" t="s">
        <v>99</v>
      </c>
      <c r="E558" s="199"/>
      <c r="F558" s="199"/>
      <c r="G558" s="199"/>
      <c r="H558" s="200"/>
      <c r="I558" s="204"/>
      <c r="J558" s="202"/>
      <c r="K558" s="202"/>
      <c r="L558" s="164" t="str">
        <f>_xlfn.IFNA(VLOOKUP(B558,'[1]CDM Patients Data'!$C$1266:$N$5000,6,FALSE),"")</f>
        <v>Ovary</v>
      </c>
      <c r="M558" s="164" t="str">
        <f>_xlfn.IFNA(VLOOKUP(B558,'[1]CDM Patients Data'!$C$1266:$N$5000,7,FALSE),"")</f>
        <v>Ovary</v>
      </c>
      <c r="N558" s="164" t="str">
        <f>_xlfn.IFNA(VLOOKUP(B558,'[1]CDM Patients Data'!$C$1266:$N$5000,8,FALSE),"")</f>
        <v>High grade serous carcinoma</v>
      </c>
      <c r="O558" s="164" t="str">
        <f>_xlfn.IFNA(VLOOKUP(B558,'[1]CDM Patients Data'!$C$1266:$K$3492,9,FALSE),"")</f>
        <v>Right</v>
      </c>
      <c r="P558" s="164">
        <f>_xlfn.IFNA(VLOOKUP(B558,'[1]CDM Patients Data'!$C$1266:$O$3492,10,FALSE),"")</f>
        <v>0</v>
      </c>
      <c r="Q558" s="164">
        <f>_xlfn.IFNA(VLOOKUP(B558,'[1]CDM Patients Data'!$C$1266:$O$3492,11,FALSE),"")</f>
        <v>0</v>
      </c>
      <c r="R558" s="164">
        <f>_xlfn.IFNA(VLOOKUP(B558,'[1]CDM Patients Data'!$C$1266:$O$3492,12,FALSE),"")</f>
        <v>0</v>
      </c>
      <c r="S558" s="164">
        <f>_xlfn.IFNA(VLOOKUP(B558,'[1]CDM Patients Data'!$C$1266:$P$3492,13,FALSE),"")</f>
        <v>0</v>
      </c>
      <c r="T558" s="164">
        <f>_xlfn.IFNA(VLOOKUP(B558,'[1]CDM Patients Data'!$C$1266:$N$5000,5,FALSE),"")</f>
        <v>0</v>
      </c>
      <c r="U558" s="164" t="s">
        <v>73</v>
      </c>
      <c r="V558" s="164" t="s">
        <v>73</v>
      </c>
      <c r="W558" s="164" t="s">
        <v>102</v>
      </c>
      <c r="X558" s="164" t="s">
        <v>75</v>
      </c>
      <c r="Y558" s="164"/>
      <c r="Z558" s="164"/>
      <c r="AA558" s="164"/>
      <c r="AB558" s="164"/>
      <c r="AC558" s="210"/>
      <c r="AD558" s="211"/>
      <c r="AE558" s="211"/>
      <c r="AF558" s="199"/>
      <c r="AG558" s="199"/>
      <c r="AH558" s="215"/>
      <c r="AI558" s="199"/>
      <c r="AJ558" s="199"/>
      <c r="AK558" s="218" t="s">
        <v>84</v>
      </c>
      <c r="AL558" s="220"/>
      <c r="AM558" s="218"/>
      <c r="AN558" s="218"/>
      <c r="AO558" s="218" t="s">
        <v>76</v>
      </c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218"/>
      <c r="BD558" s="218"/>
      <c r="BE558" s="218"/>
      <c r="BF558" s="218"/>
      <c r="BG558" s="218"/>
      <c r="BH558" s="218"/>
      <c r="BI558" s="218"/>
      <c r="BJ558" s="222" t="s">
        <v>589</v>
      </c>
      <c r="BK558" s="199"/>
      <c r="BL558" s="218" t="s">
        <v>80</v>
      </c>
      <c r="BM558" s="218">
        <v>6717420</v>
      </c>
      <c r="BN558" s="218">
        <v>2.015226</v>
      </c>
      <c r="BO558" s="218">
        <v>222.1</v>
      </c>
      <c r="BP558" s="218" t="s">
        <v>103</v>
      </c>
      <c r="BQ558" s="218"/>
      <c r="BR558" s="218"/>
      <c r="BS558" s="218"/>
      <c r="BT558" s="218"/>
      <c r="BU558" s="218"/>
      <c r="BV558" s="218"/>
      <c r="BW558" s="218"/>
      <c r="BX558" s="218"/>
      <c r="BY558" s="199"/>
      <c r="BZ558" s="228" t="s">
        <v>84</v>
      </c>
      <c r="CA558" s="228"/>
      <c r="CB558" s="229">
        <f t="shared" si="154"/>
        <v>0</v>
      </c>
      <c r="CC558" s="218"/>
      <c r="CD558" s="228"/>
      <c r="CE558" s="230"/>
      <c r="CF558" s="230"/>
      <c r="CG558" s="230"/>
      <c r="CH558" s="230"/>
      <c r="CI558" s="230"/>
      <c r="CJ558" s="230"/>
      <c r="CK558" s="230"/>
      <c r="CL558" s="230"/>
      <c r="CM558" s="230"/>
      <c r="CN558" s="218"/>
      <c r="CO558" s="199"/>
      <c r="CP558" s="230" t="s">
        <v>84</v>
      </c>
      <c r="CQ558" s="232" t="s">
        <v>1883</v>
      </c>
      <c r="CR558" s="230"/>
      <c r="CS558" s="230"/>
      <c r="CT558" s="230" t="s">
        <v>159</v>
      </c>
      <c r="CU558" s="230"/>
      <c r="CV558" s="230"/>
      <c r="CW558" s="230"/>
    </row>
    <row r="559" ht="63.75" spans="1:101">
      <c r="A559" s="191">
        <v>1650</v>
      </c>
      <c r="B559" s="192" t="s">
        <v>1894</v>
      </c>
      <c r="C559" s="193" t="s">
        <v>1895</v>
      </c>
      <c r="D559" s="191" t="s">
        <v>88</v>
      </c>
      <c r="E559" s="199"/>
      <c r="F559" s="199"/>
      <c r="G559" s="199"/>
      <c r="H559" s="200"/>
      <c r="I559" s="204"/>
      <c r="J559" s="202"/>
      <c r="K559" s="202"/>
      <c r="L559" s="164" t="str">
        <f>_xlfn.IFNA(VLOOKUP(B559,'[1]CDM Patients Data'!$C$1266:$N$5000,6,FALSE),"")</f>
        <v>Pancreas</v>
      </c>
      <c r="M559" s="164" t="str">
        <f>_xlfn.IFNA(VLOOKUP(B559,'[1]CDM Patients Data'!$C$1266:$N$5000,7,FALSE),"")</f>
        <v>Head of pancreas</v>
      </c>
      <c r="N559" s="164" t="str">
        <f>_xlfn.IFNA(VLOOKUP(B559,'[1]CDM Patients Data'!$C$1266:$N$5000,8,FALSE),"")</f>
        <v>NA</v>
      </c>
      <c r="O559" s="164" t="str">
        <f>_xlfn.IFNA(VLOOKUP(B559,'[1]CDM Patients Data'!$C$1266:$K$3492,9,FALSE),"")</f>
        <v>Not a paired site</v>
      </c>
      <c r="P559" s="164">
        <f>_xlfn.IFNA(VLOOKUP(B559,'[1]CDM Patients Data'!$C$1266:$O$3492,10,FALSE),"")</f>
        <v>0</v>
      </c>
      <c r="Q559" s="164">
        <f>_xlfn.IFNA(VLOOKUP(B559,'[1]CDM Patients Data'!$C$1266:$O$3492,11,FALSE),"")</f>
        <v>0</v>
      </c>
      <c r="R559" s="164">
        <f>_xlfn.IFNA(VLOOKUP(B559,'[1]CDM Patients Data'!$C$1266:$O$3492,12,FALSE),"")</f>
        <v>0</v>
      </c>
      <c r="S559" s="164">
        <f>_xlfn.IFNA(VLOOKUP(B559,'[1]CDM Patients Data'!$C$1266:$P$3492,13,FALSE),"")</f>
        <v>0</v>
      </c>
      <c r="T559" s="164">
        <f>_xlfn.IFNA(VLOOKUP(B559,'[1]CDM Patients Data'!$C$1266:$N$5000,5,FALSE),"")</f>
        <v>0</v>
      </c>
      <c r="U559" s="164" t="s">
        <v>256</v>
      </c>
      <c r="V559" s="164" t="s">
        <v>317</v>
      </c>
      <c r="W559" s="164" t="s">
        <v>130</v>
      </c>
      <c r="X559" s="164" t="s">
        <v>76</v>
      </c>
      <c r="Y559" s="164"/>
      <c r="Z559" s="164"/>
      <c r="AA559" s="164"/>
      <c r="AB559" s="164"/>
      <c r="AC559" s="210" t="s">
        <v>1896</v>
      </c>
      <c r="AD559" s="211"/>
      <c r="AE559" s="211"/>
      <c r="AF559" s="199"/>
      <c r="AG559" s="199"/>
      <c r="AH559" s="215"/>
      <c r="AI559" s="199"/>
      <c r="AJ559" s="199"/>
      <c r="AK559" s="218" t="s">
        <v>84</v>
      </c>
      <c r="AL559" s="220"/>
      <c r="AM559" s="218"/>
      <c r="AN559" s="218"/>
      <c r="AO559" s="218" t="s">
        <v>76</v>
      </c>
      <c r="AP559" s="218"/>
      <c r="AQ559" s="218"/>
      <c r="AR559" s="218"/>
      <c r="AS559" s="218"/>
      <c r="AT559" s="218"/>
      <c r="AU559" s="218"/>
      <c r="AV559" s="218"/>
      <c r="AW559" s="218"/>
      <c r="AX559" s="218"/>
      <c r="AY559" s="218"/>
      <c r="AZ559" s="218"/>
      <c r="BA559" s="218"/>
      <c r="BB559" s="218"/>
      <c r="BC559" s="218"/>
      <c r="BD559" s="218"/>
      <c r="BE559" s="218"/>
      <c r="BF559" s="218"/>
      <c r="BG559" s="218"/>
      <c r="BH559" s="218"/>
      <c r="BI559" s="218"/>
      <c r="BJ559" s="222" t="s">
        <v>589</v>
      </c>
      <c r="BK559" s="199"/>
      <c r="BL559" s="218" t="s">
        <v>80</v>
      </c>
      <c r="BM559" s="218">
        <v>6639233</v>
      </c>
      <c r="BN559" s="218">
        <v>1.9917699</v>
      </c>
      <c r="BO559" s="218">
        <v>211.3</v>
      </c>
      <c r="BP559" s="218" t="s">
        <v>103</v>
      </c>
      <c r="BQ559" s="218"/>
      <c r="BR559" s="218"/>
      <c r="BS559" s="218"/>
      <c r="BT559" s="218"/>
      <c r="BU559" s="218"/>
      <c r="BV559" s="218"/>
      <c r="BW559" s="218"/>
      <c r="BX559" s="218"/>
      <c r="BY559" s="199"/>
      <c r="BZ559" s="228" t="s">
        <v>84</v>
      </c>
      <c r="CA559" s="228"/>
      <c r="CB559" s="229">
        <f t="shared" si="154"/>
        <v>0</v>
      </c>
      <c r="CC559" s="218"/>
      <c r="CD559" s="228"/>
      <c r="CE559" s="230"/>
      <c r="CF559" s="230"/>
      <c r="CG559" s="230"/>
      <c r="CH559" s="230"/>
      <c r="CI559" s="230"/>
      <c r="CJ559" s="230"/>
      <c r="CK559" s="230"/>
      <c r="CL559" s="230"/>
      <c r="CM559" s="230"/>
      <c r="CN559" s="218"/>
      <c r="CO559" s="199"/>
      <c r="CP559" s="230" t="s">
        <v>84</v>
      </c>
      <c r="CQ559" s="232" t="s">
        <v>1883</v>
      </c>
      <c r="CR559" s="230"/>
      <c r="CS559" s="230"/>
      <c r="CT559" s="230" t="s">
        <v>159</v>
      </c>
      <c r="CU559" s="230"/>
      <c r="CV559" s="230"/>
      <c r="CW559" s="230"/>
    </row>
    <row r="560" ht="135" spans="1:101">
      <c r="A560" s="191">
        <v>1651</v>
      </c>
      <c r="B560" s="192" t="s">
        <v>1897</v>
      </c>
      <c r="C560" s="193" t="s">
        <v>1898</v>
      </c>
      <c r="D560" s="191" t="s">
        <v>99</v>
      </c>
      <c r="E560" s="199"/>
      <c r="F560" s="199"/>
      <c r="G560" s="199"/>
      <c r="H560" s="200"/>
      <c r="I560" s="204"/>
      <c r="J560" s="202"/>
      <c r="K560" s="202"/>
      <c r="L560" s="164" t="str">
        <f>_xlfn.IFNA(VLOOKUP(B560,'[1]CDM Patients Data'!$C$1266:$N$5000,6,FALSE),"")</f>
        <v>Breast</v>
      </c>
      <c r="M560" s="164" t="str">
        <f>_xlfn.IFNA(VLOOKUP(B560,'[1]CDM Patients Data'!$C$1266:$N$5000,7,FALSE),"")</f>
        <v>Overlapping lesion of breast</v>
      </c>
      <c r="N560" s="164" t="str">
        <f>_xlfn.IFNA(VLOOKUP(B560,'[1]CDM Patients Data'!$C$1266:$N$5000,8,FALSE),"")</f>
        <v>Invasive carcinoma of no special type</v>
      </c>
      <c r="O560" s="164" t="str">
        <f>_xlfn.IFNA(VLOOKUP(B560,'[1]CDM Patients Data'!$C$1266:$K$3492,9,FALSE),"")</f>
        <v>Right and Left</v>
      </c>
      <c r="P560" s="164">
        <f>_xlfn.IFNA(VLOOKUP(B560,'[1]CDM Patients Data'!$C$1266:$O$3492,10,FALSE),"")</f>
        <v>0</v>
      </c>
      <c r="Q560" s="164">
        <f>_xlfn.IFNA(VLOOKUP(B560,'[1]CDM Patients Data'!$C$1266:$O$3492,11,FALSE),"")</f>
        <v>0</v>
      </c>
      <c r="R560" s="164">
        <f>_xlfn.IFNA(VLOOKUP(B560,'[1]CDM Patients Data'!$C$1266:$O$3492,12,FALSE),"")</f>
        <v>0</v>
      </c>
      <c r="S560" s="164">
        <f>_xlfn.IFNA(VLOOKUP(B560,'[1]CDM Patients Data'!$C$1266:$P$3492,13,FALSE),"")</f>
        <v>0</v>
      </c>
      <c r="T560" s="164">
        <f>_xlfn.IFNA(VLOOKUP(B560,'[1]CDM Patients Data'!$C$1266:$N$5000,5,FALSE),"")</f>
        <v>0</v>
      </c>
      <c r="U560" s="164" t="s">
        <v>90</v>
      </c>
      <c r="V560" s="164" t="s">
        <v>1899</v>
      </c>
      <c r="W560" s="164" t="s">
        <v>197</v>
      </c>
      <c r="X560" s="164" t="s">
        <v>93</v>
      </c>
      <c r="Y560" s="164"/>
      <c r="Z560" s="164"/>
      <c r="AA560" s="164"/>
      <c r="AB560" s="164"/>
      <c r="AC560" s="210" t="s">
        <v>1900</v>
      </c>
      <c r="AD560" s="211"/>
      <c r="AE560" s="211"/>
      <c r="AF560" s="199"/>
      <c r="AG560" s="199"/>
      <c r="AH560" s="215"/>
      <c r="AI560" s="199"/>
      <c r="AJ560" s="199"/>
      <c r="AK560" s="218" t="s">
        <v>84</v>
      </c>
      <c r="AL560" s="220"/>
      <c r="AM560" s="218"/>
      <c r="AN560" s="218"/>
      <c r="AO560" s="218" t="s">
        <v>76</v>
      </c>
      <c r="AP560" s="218"/>
      <c r="AQ560" s="218"/>
      <c r="AR560" s="218"/>
      <c r="AS560" s="218"/>
      <c r="AT560" s="218"/>
      <c r="AU560" s="218"/>
      <c r="AV560" s="218"/>
      <c r="AW560" s="218"/>
      <c r="AX560" s="218"/>
      <c r="AY560" s="218"/>
      <c r="AZ560" s="218"/>
      <c r="BA560" s="218"/>
      <c r="BB560" s="218"/>
      <c r="BC560" s="218"/>
      <c r="BD560" s="218"/>
      <c r="BE560" s="218"/>
      <c r="BF560" s="218"/>
      <c r="BG560" s="218"/>
      <c r="BH560" s="218"/>
      <c r="BI560" s="218"/>
      <c r="BJ560" s="222" t="s">
        <v>589</v>
      </c>
      <c r="BK560" s="199"/>
      <c r="BL560" s="218" t="s">
        <v>80</v>
      </c>
      <c r="BM560" s="218">
        <v>6936463</v>
      </c>
      <c r="BN560" s="218">
        <v>2.0809389</v>
      </c>
      <c r="BO560" s="218">
        <v>218.7</v>
      </c>
      <c r="BP560" s="218" t="s">
        <v>103</v>
      </c>
      <c r="BQ560" s="218"/>
      <c r="BR560" s="218"/>
      <c r="BS560" s="218"/>
      <c r="BT560" s="218"/>
      <c r="BU560" s="218"/>
      <c r="BV560" s="218"/>
      <c r="BW560" s="218"/>
      <c r="BX560" s="218"/>
      <c r="BY560" s="199"/>
      <c r="BZ560" s="228" t="s">
        <v>84</v>
      </c>
      <c r="CA560" s="228"/>
      <c r="CB560" s="229">
        <f t="shared" si="154"/>
        <v>0</v>
      </c>
      <c r="CC560" s="218"/>
      <c r="CD560" s="228"/>
      <c r="CE560" s="230"/>
      <c r="CF560" s="230"/>
      <c r="CG560" s="230"/>
      <c r="CH560" s="230"/>
      <c r="CI560" s="230"/>
      <c r="CJ560" s="230"/>
      <c r="CK560" s="230"/>
      <c r="CL560" s="230"/>
      <c r="CM560" s="230"/>
      <c r="CN560" s="218"/>
      <c r="CO560" s="199"/>
      <c r="CP560" s="230" t="s">
        <v>84</v>
      </c>
      <c r="CQ560" s="232" t="s">
        <v>1883</v>
      </c>
      <c r="CR560" s="230"/>
      <c r="CS560" s="230"/>
      <c r="CT560" s="230" t="s">
        <v>159</v>
      </c>
      <c r="CU560" s="230"/>
      <c r="CV560" s="230"/>
      <c r="CW560" s="230"/>
    </row>
    <row r="561" ht="45" spans="1:101">
      <c r="A561" s="191">
        <v>1652</v>
      </c>
      <c r="B561" s="192" t="s">
        <v>1901</v>
      </c>
      <c r="C561" s="193" t="s">
        <v>1902</v>
      </c>
      <c r="D561" s="191" t="s">
        <v>1121</v>
      </c>
      <c r="E561" s="199"/>
      <c r="F561" s="199"/>
      <c r="G561" s="199"/>
      <c r="H561" s="200"/>
      <c r="I561" s="204"/>
      <c r="J561" s="202"/>
      <c r="K561" s="202"/>
      <c r="L561" s="164" t="str">
        <f>_xlfn.IFNA(VLOOKUP(B561,'[1]CDM Patients Data'!$C$1266:$N$5000,6,FALSE),"")</f>
        <v>Liver and intrahepatic bile ducts</v>
      </c>
      <c r="M561" s="164" t="str">
        <f>_xlfn.IFNA(VLOOKUP(B561,'[1]CDM Patients Data'!$C$1266:$N$5000,7,FALSE),"")</f>
        <v>Intrahepatic bile duct</v>
      </c>
      <c r="N561" s="164" t="str">
        <f>_xlfn.IFNA(VLOOKUP(B561,'[1]CDM Patients Data'!$C$1266:$N$5000,8,FALSE),"")</f>
        <v>cholangiocarcinoma</v>
      </c>
      <c r="O561" s="164" t="str">
        <f>_xlfn.IFNA(VLOOKUP(B561,'[1]CDM Patients Data'!$C$1266:$K$3492,9,FALSE),"")</f>
        <v>Not a paired site</v>
      </c>
      <c r="P561" s="164">
        <f>_xlfn.IFNA(VLOOKUP(B561,'[1]CDM Patients Data'!$C$1266:$O$3492,10,FALSE),"")</f>
        <v>0</v>
      </c>
      <c r="Q561" s="164">
        <f>_xlfn.IFNA(VLOOKUP(B561,'[1]CDM Patients Data'!$C$1266:$O$3492,11,FALSE),"")</f>
        <v>0</v>
      </c>
      <c r="R561" s="164">
        <f>_xlfn.IFNA(VLOOKUP(B561,'[1]CDM Patients Data'!$C$1266:$O$3492,12,FALSE),"")</f>
        <v>0</v>
      </c>
      <c r="S561" s="164">
        <f>_xlfn.IFNA(VLOOKUP(B561,'[1]CDM Patients Data'!$C$1266:$P$3492,13,FALSE),"")</f>
        <v>0</v>
      </c>
      <c r="T561" s="164">
        <f>_xlfn.IFNA(VLOOKUP(B561,'[1]CDM Patients Data'!$C$1266:$N$5000,5,FALSE),"")</f>
        <v>0</v>
      </c>
      <c r="U561" s="164" t="s">
        <v>148</v>
      </c>
      <c r="V561" s="164" t="s">
        <v>149</v>
      </c>
      <c r="W561" s="164" t="s">
        <v>130</v>
      </c>
      <c r="X561" s="164" t="s">
        <v>313</v>
      </c>
      <c r="Y561" s="164"/>
      <c r="Z561" s="164"/>
      <c r="AA561" s="164"/>
      <c r="AB561" s="164"/>
      <c r="AC561" s="210"/>
      <c r="AD561" s="211"/>
      <c r="AE561" s="211"/>
      <c r="AF561" s="199"/>
      <c r="AG561" s="199"/>
      <c r="AH561" s="233" t="s">
        <v>79</v>
      </c>
      <c r="AI561" s="199"/>
      <c r="AJ561" s="199"/>
      <c r="AK561" s="218" t="s">
        <v>80</v>
      </c>
      <c r="AL561" s="220">
        <v>40382195</v>
      </c>
      <c r="AM561" s="218">
        <v>12.1146585</v>
      </c>
      <c r="AN561" s="218">
        <v>138.2</v>
      </c>
      <c r="AO561" s="218" t="s">
        <v>103</v>
      </c>
      <c r="AP561" s="218"/>
      <c r="AQ561" s="218"/>
      <c r="AR561" s="218"/>
      <c r="AS561" s="218"/>
      <c r="AT561" s="218"/>
      <c r="AU561" s="218"/>
      <c r="AV561" s="218"/>
      <c r="AW561" s="218"/>
      <c r="AX561" s="218"/>
      <c r="AY561" s="218"/>
      <c r="AZ561" s="218"/>
      <c r="BA561" s="218"/>
      <c r="BB561" s="218"/>
      <c r="BC561" s="218"/>
      <c r="BD561" s="218">
        <v>2.39</v>
      </c>
      <c r="BE561" s="218">
        <v>10.53</v>
      </c>
      <c r="BF561" s="218" t="str">
        <f>IF(BD561&gt;15,"HIGH",IF(BD561="","NA",IF(BD561="CE-Awaited for standardization","UNDER_STANDARDIZATION",IF(BD561&lt;15,"LOW"))))</f>
        <v>LOW</v>
      </c>
      <c r="BG561" s="218" t="str">
        <f t="shared" ref="BG561:BG568" si="165">IF(BE561&gt;15,"MSI-H",IF(BE561="","NA",IF(BE561&lt;15,"MSS")))</f>
        <v>MSS</v>
      </c>
      <c r="BH561" s="218"/>
      <c r="BI561" s="218"/>
      <c r="BJ561" s="222" t="s">
        <v>79</v>
      </c>
      <c r="BK561" s="199"/>
      <c r="BL561" s="218" t="s">
        <v>80</v>
      </c>
      <c r="BM561" s="218">
        <v>22552857</v>
      </c>
      <c r="BN561" s="218">
        <v>6.7658571</v>
      </c>
      <c r="BO561" s="218">
        <v>76.5</v>
      </c>
      <c r="BP561" s="218" t="s">
        <v>95</v>
      </c>
      <c r="BQ561" s="218"/>
      <c r="BR561" s="218"/>
      <c r="BS561" s="218"/>
      <c r="BT561" s="218"/>
      <c r="BU561" s="218"/>
      <c r="BV561" s="218"/>
      <c r="BW561" s="218"/>
      <c r="BX561" s="218"/>
      <c r="BY561" s="199"/>
      <c r="BZ561" s="228" t="s">
        <v>84</v>
      </c>
      <c r="CA561" s="228"/>
      <c r="CB561" s="229">
        <f t="shared" si="154"/>
        <v>0</v>
      </c>
      <c r="CC561" s="218"/>
      <c r="CD561" s="228"/>
      <c r="CE561" s="230"/>
      <c r="CF561" s="230"/>
      <c r="CG561" s="230"/>
      <c r="CH561" s="230"/>
      <c r="CI561" s="230"/>
      <c r="CJ561" s="230"/>
      <c r="CK561" s="230"/>
      <c r="CL561" s="230"/>
      <c r="CM561" s="230"/>
      <c r="CN561" s="218"/>
      <c r="CO561" s="199"/>
      <c r="CP561" s="230" t="s">
        <v>80</v>
      </c>
      <c r="CQ561" s="232">
        <v>21076052</v>
      </c>
      <c r="CR561" s="230">
        <f t="shared" ref="CR561:CR563" si="166">CQ561*150/10^9</f>
        <v>3.1614078</v>
      </c>
      <c r="CS561" s="230">
        <v>298.81</v>
      </c>
      <c r="CT561" s="230" t="s">
        <v>103</v>
      </c>
      <c r="CU561" s="230"/>
      <c r="CV561" s="230"/>
      <c r="CW561" s="230"/>
    </row>
    <row r="562" ht="30" hidden="1" spans="1:101">
      <c r="A562" s="191">
        <v>1653</v>
      </c>
      <c r="B562" s="192" t="s">
        <v>1903</v>
      </c>
      <c r="C562" s="193" t="s">
        <v>1904</v>
      </c>
      <c r="D562" s="191" t="s">
        <v>111</v>
      </c>
      <c r="E562" s="199"/>
      <c r="F562" s="199"/>
      <c r="G562" s="199"/>
      <c r="H562" s="200"/>
      <c r="I562" s="204"/>
      <c r="J562" s="202"/>
      <c r="K562" s="202"/>
      <c r="L562" s="164" t="str">
        <f>_xlfn.IFNA(VLOOKUP(B562,'[1]CDM Patients Data'!$C$1266:$N$5000,6,FALSE),"")</f>
        <v>Lung</v>
      </c>
      <c r="M562" s="164" t="str">
        <f>_xlfn.IFNA(VLOOKUP(B562,'[1]CDM Patients Data'!$C$1266:$N$5000,7,FALSE),"")</f>
        <v>Lower lobe, lung</v>
      </c>
      <c r="N562" s="164" t="str">
        <f>_xlfn.IFNA(VLOOKUP(B562,'[1]CDM Patients Data'!$C$1266:$N$5000,8,FALSE),"")</f>
        <v>Adenocarcinoma, NOS</v>
      </c>
      <c r="O562" s="164" t="str">
        <f>_xlfn.IFNA(VLOOKUP(B562,'[1]CDM Patients Data'!$C$1266:$K$3492,9,FALSE),"")</f>
        <v>Left</v>
      </c>
      <c r="P562" s="164">
        <f>_xlfn.IFNA(VLOOKUP(B562,'[1]CDM Patients Data'!$C$1266:$O$3492,10,FALSE),"")</f>
        <v>0</v>
      </c>
      <c r="Q562" s="164">
        <f>_xlfn.IFNA(VLOOKUP(B562,'[1]CDM Patients Data'!$C$1266:$O$3492,11,FALSE),"")</f>
        <v>0</v>
      </c>
      <c r="R562" s="164">
        <f>_xlfn.IFNA(VLOOKUP(B562,'[1]CDM Patients Data'!$C$1266:$O$3492,12,FALSE),"")</f>
        <v>0</v>
      </c>
      <c r="S562" s="164">
        <f>_xlfn.IFNA(VLOOKUP(B562,'[1]CDM Patients Data'!$C$1266:$P$3492,13,FALSE),"")</f>
        <v>0</v>
      </c>
      <c r="T562" s="164">
        <f>_xlfn.IFNA(VLOOKUP(B562,'[1]CDM Patients Data'!$C$1266:$N$5000,5,FALSE),"")</f>
        <v>0</v>
      </c>
      <c r="U562" s="164" t="s">
        <v>224</v>
      </c>
      <c r="V562" s="164" t="s">
        <v>225</v>
      </c>
      <c r="W562" s="164" t="s">
        <v>92</v>
      </c>
      <c r="X562" s="164" t="s">
        <v>131</v>
      </c>
      <c r="Y562" s="164"/>
      <c r="Z562" s="164"/>
      <c r="AA562" s="164"/>
      <c r="AB562" s="164"/>
      <c r="AC562" s="210"/>
      <c r="AD562" s="211"/>
      <c r="AE562" s="211"/>
      <c r="AF562" s="199"/>
      <c r="AG562" s="199"/>
      <c r="AH562" s="215"/>
      <c r="AI562" s="199"/>
      <c r="AJ562" s="199"/>
      <c r="AK562" s="218" t="s">
        <v>84</v>
      </c>
      <c r="AL562" s="220"/>
      <c r="AM562" s="218"/>
      <c r="AN562" s="218"/>
      <c r="AO562" s="218" t="s">
        <v>76</v>
      </c>
      <c r="AP562" s="218"/>
      <c r="AQ562" s="218"/>
      <c r="AR562" s="218"/>
      <c r="AS562" s="218"/>
      <c r="AT562" s="218"/>
      <c r="AU562" s="218"/>
      <c r="AV562" s="218"/>
      <c r="AW562" s="218"/>
      <c r="AX562" s="218"/>
      <c r="AY562" s="218"/>
      <c r="AZ562" s="218"/>
      <c r="BA562" s="218"/>
      <c r="BB562" s="218"/>
      <c r="BC562" s="218"/>
      <c r="BD562" s="218"/>
      <c r="BE562" s="218"/>
      <c r="BF562" s="218"/>
      <c r="BG562" s="218"/>
      <c r="BH562" s="218"/>
      <c r="BI562" s="218"/>
      <c r="BJ562" s="222"/>
      <c r="BK562" s="199"/>
      <c r="BL562" s="218" t="s">
        <v>84</v>
      </c>
      <c r="BM562" s="218"/>
      <c r="BN562" s="218"/>
      <c r="BO562" s="218"/>
      <c r="BP562" s="218" t="s">
        <v>373</v>
      </c>
      <c r="BQ562" s="218"/>
      <c r="BR562" s="218"/>
      <c r="BS562" s="218"/>
      <c r="BT562" s="218"/>
      <c r="BU562" s="218"/>
      <c r="BV562" s="218"/>
      <c r="BW562" s="218"/>
      <c r="BX562" s="218"/>
      <c r="BY562" s="199"/>
      <c r="BZ562" s="228" t="s">
        <v>84</v>
      </c>
      <c r="CA562" s="228"/>
      <c r="CB562" s="229">
        <f t="shared" si="154"/>
        <v>0</v>
      </c>
      <c r="CC562" s="218"/>
      <c r="CD562" s="228"/>
      <c r="CE562" s="230"/>
      <c r="CF562" s="230"/>
      <c r="CG562" s="230"/>
      <c r="CH562" s="230"/>
      <c r="CI562" s="230"/>
      <c r="CJ562" s="230"/>
      <c r="CK562" s="230"/>
      <c r="CL562" s="230"/>
      <c r="CM562" s="230"/>
      <c r="CN562" s="218"/>
      <c r="CO562" s="199"/>
      <c r="CP562" s="230" t="s">
        <v>80</v>
      </c>
      <c r="CQ562" s="232">
        <v>9540812</v>
      </c>
      <c r="CR562" s="230">
        <f t="shared" si="166"/>
        <v>1.4311218</v>
      </c>
      <c r="CS562" s="230">
        <v>54.5</v>
      </c>
      <c r="CT562" s="230" t="s">
        <v>95</v>
      </c>
      <c r="CU562" s="230"/>
      <c r="CV562" s="230"/>
      <c r="CW562" s="230"/>
    </row>
    <row r="563" ht="45" hidden="1" spans="1:101">
      <c r="A563" s="191">
        <v>1654</v>
      </c>
      <c r="B563" s="192" t="s">
        <v>1905</v>
      </c>
      <c r="C563" s="193" t="s">
        <v>1906</v>
      </c>
      <c r="D563" s="191" t="s">
        <v>111</v>
      </c>
      <c r="E563" s="199"/>
      <c r="F563" s="199"/>
      <c r="G563" s="199"/>
      <c r="H563" s="200"/>
      <c r="I563" s="204"/>
      <c r="J563" s="202"/>
      <c r="K563" s="202"/>
      <c r="L563" s="164" t="str">
        <f>_xlfn.IFNA(VLOOKUP(B563,'[1]CDM Patients Data'!$C$1266:$N$5000,6,FALSE),"")</f>
        <v>Lung</v>
      </c>
      <c r="M563" s="164" t="str">
        <f>_xlfn.IFNA(VLOOKUP(B563,'[1]CDM Patients Data'!$C$1266:$N$5000,7,FALSE),"")</f>
        <v>Overlapping lesion of lung</v>
      </c>
      <c r="N563" s="164" t="str">
        <f>_xlfn.IFNA(VLOOKUP(B563,'[1]CDM Patients Data'!$C$1266:$N$5000,8,FALSE),"")</f>
        <v>Large cell neuroendocrine carcinoma</v>
      </c>
      <c r="O563" s="164" t="str">
        <f>_xlfn.IFNA(VLOOKUP(B563,'[1]CDM Patients Data'!$C$1266:$K$3492,9,FALSE),"")</f>
        <v>Right</v>
      </c>
      <c r="P563" s="164">
        <f>_xlfn.IFNA(VLOOKUP(B563,'[1]CDM Patients Data'!$C$1266:$O$3492,10,FALSE),"")</f>
        <v>0</v>
      </c>
      <c r="Q563" s="164">
        <f>_xlfn.IFNA(VLOOKUP(B563,'[1]CDM Patients Data'!$C$1266:$O$3492,11,FALSE),"")</f>
        <v>0</v>
      </c>
      <c r="R563" s="164">
        <f>_xlfn.IFNA(VLOOKUP(B563,'[1]CDM Patients Data'!$C$1266:$O$3492,12,FALSE),"")</f>
        <v>0</v>
      </c>
      <c r="S563" s="164">
        <f>_xlfn.IFNA(VLOOKUP(B563,'[1]CDM Patients Data'!$C$1266:$P$3492,13,FALSE),"")</f>
        <v>0</v>
      </c>
      <c r="T563" s="164">
        <f>_xlfn.IFNA(VLOOKUP(B563,'[1]CDM Patients Data'!$C$1266:$N$5000,5,FALSE),"")</f>
        <v>0</v>
      </c>
      <c r="U563" s="164" t="s">
        <v>224</v>
      </c>
      <c r="V563" s="164" t="s">
        <v>1125</v>
      </c>
      <c r="W563" s="164" t="s">
        <v>102</v>
      </c>
      <c r="X563" s="164" t="s">
        <v>463</v>
      </c>
      <c r="Y563" s="164"/>
      <c r="Z563" s="164"/>
      <c r="AA563" s="164"/>
      <c r="AB563" s="164"/>
      <c r="AC563" s="210"/>
      <c r="AD563" s="211"/>
      <c r="AE563" s="211"/>
      <c r="AF563" s="199"/>
      <c r="AG563" s="199"/>
      <c r="AH563" s="233" t="s">
        <v>589</v>
      </c>
      <c r="AI563" s="199"/>
      <c r="AJ563" s="199"/>
      <c r="AK563" s="218" t="s">
        <v>80</v>
      </c>
      <c r="AL563" s="220">
        <v>11565121</v>
      </c>
      <c r="AM563" s="218">
        <v>3.4695363</v>
      </c>
      <c r="AN563" s="218">
        <v>347.9</v>
      </c>
      <c r="AO563" s="218" t="s">
        <v>103</v>
      </c>
      <c r="AP563" s="218"/>
      <c r="AQ563" s="218"/>
      <c r="AR563" s="218"/>
      <c r="AS563" s="218"/>
      <c r="AT563" s="218"/>
      <c r="AU563" s="218"/>
      <c r="AV563" s="218"/>
      <c r="AW563" s="218"/>
      <c r="AX563" s="218"/>
      <c r="AY563" s="218"/>
      <c r="AZ563" s="218"/>
      <c r="BA563" s="218"/>
      <c r="BB563" s="218"/>
      <c r="BC563" s="218"/>
      <c r="BD563" s="218"/>
      <c r="BE563" s="218">
        <v>9.58</v>
      </c>
      <c r="BF563" s="218"/>
      <c r="BG563" s="218" t="str">
        <f t="shared" si="165"/>
        <v>MSS</v>
      </c>
      <c r="BH563" s="218"/>
      <c r="BI563" s="218"/>
      <c r="BJ563" s="222"/>
      <c r="BK563" s="199"/>
      <c r="BL563" s="218" t="s">
        <v>84</v>
      </c>
      <c r="BM563" s="218"/>
      <c r="BN563" s="218"/>
      <c r="BO563" s="218"/>
      <c r="BP563" s="218" t="s">
        <v>373</v>
      </c>
      <c r="BQ563" s="218"/>
      <c r="BR563" s="218"/>
      <c r="BS563" s="218"/>
      <c r="BT563" s="218"/>
      <c r="BU563" s="218"/>
      <c r="BV563" s="218"/>
      <c r="BW563" s="218"/>
      <c r="BX563" s="218"/>
      <c r="BY563" s="199"/>
      <c r="BZ563" s="228" t="s">
        <v>84</v>
      </c>
      <c r="CA563" s="228"/>
      <c r="CB563" s="229">
        <f t="shared" si="154"/>
        <v>0</v>
      </c>
      <c r="CC563" s="218"/>
      <c r="CD563" s="228"/>
      <c r="CE563" s="230"/>
      <c r="CF563" s="230"/>
      <c r="CG563" s="230"/>
      <c r="CH563" s="230"/>
      <c r="CI563" s="230"/>
      <c r="CJ563" s="230"/>
      <c r="CK563" s="230"/>
      <c r="CL563" s="230"/>
      <c r="CM563" s="230"/>
      <c r="CN563" s="218"/>
      <c r="CO563" s="199"/>
      <c r="CP563" s="230" t="s">
        <v>80</v>
      </c>
      <c r="CQ563" s="232">
        <v>48721580</v>
      </c>
      <c r="CR563" s="230">
        <f t="shared" si="166"/>
        <v>7.308237</v>
      </c>
      <c r="CS563" s="230">
        <v>249.36</v>
      </c>
      <c r="CT563" s="230" t="s">
        <v>103</v>
      </c>
      <c r="CU563" s="230"/>
      <c r="CV563" s="230"/>
      <c r="CW563" s="230"/>
    </row>
    <row r="564" ht="45" hidden="1" spans="1:101">
      <c r="A564" s="191">
        <v>1655</v>
      </c>
      <c r="B564" s="192" t="s">
        <v>1907</v>
      </c>
      <c r="C564" s="193" t="s">
        <v>1908</v>
      </c>
      <c r="D564" s="191" t="s">
        <v>880</v>
      </c>
      <c r="E564" s="199"/>
      <c r="F564" s="199"/>
      <c r="G564" s="199"/>
      <c r="H564" s="200"/>
      <c r="I564" s="204"/>
      <c r="J564" s="202"/>
      <c r="K564" s="202"/>
      <c r="L564" s="164" t="str">
        <f>_xlfn.IFNA(VLOOKUP(B564,'[1]CDM Patients Data'!$C$1266:$N$5000,6,FALSE),"")</f>
        <v>Liver and intrahepatic bile ducts</v>
      </c>
      <c r="M564" s="164" t="str">
        <f>_xlfn.IFNA(VLOOKUP(B564,'[1]CDM Patients Data'!$C$1266:$N$5000,7,FALSE),"")</f>
        <v>Intrahepatic bile duct</v>
      </c>
      <c r="N564" s="164" t="str">
        <f>_xlfn.IFNA(VLOOKUP(B564,'[1]CDM Patients Data'!$C$1266:$N$5000,8,FALSE),"")</f>
        <v>cholangiocarcinoma</v>
      </c>
      <c r="O564" s="164" t="str">
        <f>_xlfn.IFNA(VLOOKUP(B564,'[1]CDM Patients Data'!$C$1266:$K$3492,9,FALSE),"")</f>
        <v>Not a paired site</v>
      </c>
      <c r="P564" s="164">
        <f>_xlfn.IFNA(VLOOKUP(B564,'[1]CDM Patients Data'!$C$1266:$O$3492,10,FALSE),"")</f>
        <v>0</v>
      </c>
      <c r="Q564" s="164">
        <f>_xlfn.IFNA(VLOOKUP(B564,'[1]CDM Patients Data'!$C$1266:$O$3492,11,FALSE),"")</f>
        <v>0</v>
      </c>
      <c r="R564" s="164">
        <f>_xlfn.IFNA(VLOOKUP(B564,'[1]CDM Patients Data'!$C$1266:$O$3492,12,FALSE),"")</f>
        <v>0</v>
      </c>
      <c r="S564" s="164">
        <f>_xlfn.IFNA(VLOOKUP(B564,'[1]CDM Patients Data'!$C$1266:$P$3492,13,FALSE),"")</f>
        <v>0</v>
      </c>
      <c r="T564" s="164">
        <f>_xlfn.IFNA(VLOOKUP(B564,'[1]CDM Patients Data'!$C$1266:$N$5000,5,FALSE),"")</f>
        <v>0</v>
      </c>
      <c r="U564" s="164" t="s">
        <v>148</v>
      </c>
      <c r="V564" s="164" t="s">
        <v>468</v>
      </c>
      <c r="W564" s="164" t="s">
        <v>74</v>
      </c>
      <c r="X564" s="164" t="s">
        <v>313</v>
      </c>
      <c r="Y564" s="164"/>
      <c r="Z564" s="164"/>
      <c r="AA564" s="164"/>
      <c r="AB564" s="164"/>
      <c r="AC564" s="210"/>
      <c r="AD564" s="211"/>
      <c r="AE564" s="211"/>
      <c r="AF564" s="199"/>
      <c r="AG564" s="199"/>
      <c r="AH564" s="215"/>
      <c r="AI564" s="199"/>
      <c r="AJ564" s="199"/>
      <c r="AK564" s="218" t="s">
        <v>84</v>
      </c>
      <c r="AL564" s="220"/>
      <c r="AM564" s="218"/>
      <c r="AN564" s="218"/>
      <c r="AO564" s="218" t="s">
        <v>76</v>
      </c>
      <c r="AP564" s="218"/>
      <c r="AQ564" s="218"/>
      <c r="AR564" s="218"/>
      <c r="AS564" s="218"/>
      <c r="AT564" s="218"/>
      <c r="AU564" s="218"/>
      <c r="AV564" s="218"/>
      <c r="AW564" s="218"/>
      <c r="AX564" s="218"/>
      <c r="AY564" s="218"/>
      <c r="AZ564" s="218"/>
      <c r="BA564" s="218"/>
      <c r="BB564" s="218"/>
      <c r="BC564" s="218"/>
      <c r="BD564" s="218"/>
      <c r="BE564" s="218"/>
      <c r="BF564" s="218"/>
      <c r="BG564" s="218"/>
      <c r="BH564" s="218"/>
      <c r="BI564" s="218"/>
      <c r="BJ564" s="222"/>
      <c r="BK564" s="199"/>
      <c r="BL564" s="218" t="s">
        <v>84</v>
      </c>
      <c r="BM564" s="218"/>
      <c r="BN564" s="218"/>
      <c r="BO564" s="218"/>
      <c r="BP564" s="218" t="s">
        <v>373</v>
      </c>
      <c r="BQ564" s="218"/>
      <c r="BR564" s="218"/>
      <c r="BS564" s="218"/>
      <c r="BT564" s="218"/>
      <c r="BU564" s="218"/>
      <c r="BV564" s="218"/>
      <c r="BW564" s="218"/>
      <c r="BX564" s="218"/>
      <c r="BY564" s="199"/>
      <c r="BZ564" s="228" t="s">
        <v>80</v>
      </c>
      <c r="CA564" s="228">
        <v>80143365</v>
      </c>
      <c r="CB564" s="229">
        <f t="shared" si="154"/>
        <v>24.0430095</v>
      </c>
      <c r="CC564" s="218"/>
      <c r="CD564" s="228" t="s">
        <v>103</v>
      </c>
      <c r="CE564" s="230"/>
      <c r="CF564" s="230"/>
      <c r="CG564" s="230"/>
      <c r="CH564" s="230"/>
      <c r="CI564" s="230"/>
      <c r="CJ564" s="230"/>
      <c r="CK564" s="230"/>
      <c r="CL564" s="230"/>
      <c r="CM564" s="230"/>
      <c r="CN564" s="218"/>
      <c r="CO564" s="199"/>
      <c r="CP564" s="230" t="s">
        <v>84</v>
      </c>
      <c r="CQ564" s="232"/>
      <c r="CR564" s="230"/>
      <c r="CS564" s="230"/>
      <c r="CT564" s="230" t="s">
        <v>159</v>
      </c>
      <c r="CU564" s="230"/>
      <c r="CV564" s="230"/>
      <c r="CW564" s="230" t="s">
        <v>733</v>
      </c>
    </row>
    <row r="565" ht="63.75" hidden="1" spans="1:101">
      <c r="A565" s="191">
        <v>1656</v>
      </c>
      <c r="B565" s="192" t="s">
        <v>1909</v>
      </c>
      <c r="C565" s="193" t="s">
        <v>1910</v>
      </c>
      <c r="D565" s="191" t="s">
        <v>135</v>
      </c>
      <c r="E565" s="199"/>
      <c r="F565" s="199"/>
      <c r="G565" s="199"/>
      <c r="H565" s="200"/>
      <c r="I565" s="204"/>
      <c r="J565" s="202"/>
      <c r="K565" s="202"/>
      <c r="L565" s="164" t="str">
        <f>_xlfn.IFNA(VLOOKUP(B565,'[1]CDM Patients Data'!$C$1266:$N$5000,6,FALSE),"")</f>
        <v>Unknown primary</v>
      </c>
      <c r="M565" s="164" t="str">
        <f>_xlfn.IFNA(VLOOKUP(B565,'[1]CDM Patients Data'!$C$1266:$N$5000,7,FALSE),"")</f>
        <v>Unknown primary site</v>
      </c>
      <c r="N565" s="164" t="str">
        <f>_xlfn.IFNA(VLOOKUP(B565,'[1]CDM Patients Data'!$C$1266:$N$5000,8,FALSE),"")</f>
        <v>NA</v>
      </c>
      <c r="O565" s="164" t="str">
        <f>_xlfn.IFNA(VLOOKUP(B565,'[1]CDM Patients Data'!$C$1266:$K$3492,9,FALSE),"")</f>
        <v>Unknown</v>
      </c>
      <c r="P565" s="164">
        <f>_xlfn.IFNA(VLOOKUP(B565,'[1]CDM Patients Data'!$C$1266:$O$3492,10,FALSE),"")</f>
        <v>0</v>
      </c>
      <c r="Q565" s="164">
        <f>_xlfn.IFNA(VLOOKUP(B565,'[1]CDM Patients Data'!$C$1266:$O$3492,11,FALSE),"")</f>
        <v>0</v>
      </c>
      <c r="R565" s="164">
        <f>_xlfn.IFNA(VLOOKUP(B565,'[1]CDM Patients Data'!$C$1266:$O$3492,12,FALSE),"")</f>
        <v>0</v>
      </c>
      <c r="S565" s="164">
        <f>_xlfn.IFNA(VLOOKUP(B565,'[1]CDM Patients Data'!$C$1266:$P$3492,13,FALSE),"")</f>
        <v>0</v>
      </c>
      <c r="T565" s="164">
        <f>_xlfn.IFNA(VLOOKUP(B565,'[1]CDM Patients Data'!$C$1266:$N$5000,5,FALSE),"")</f>
        <v>0</v>
      </c>
      <c r="U565" s="164" t="s">
        <v>218</v>
      </c>
      <c r="V565" s="164" t="s">
        <v>76</v>
      </c>
      <c r="W565" s="164" t="s">
        <v>76</v>
      </c>
      <c r="X565" s="164" t="s">
        <v>76</v>
      </c>
      <c r="Y565" s="164"/>
      <c r="Z565" s="164"/>
      <c r="AA565" s="164"/>
      <c r="AB565" s="164"/>
      <c r="AC565" s="210" t="s">
        <v>1911</v>
      </c>
      <c r="AD565" s="211"/>
      <c r="AE565" s="211"/>
      <c r="AF565" s="199"/>
      <c r="AG565" s="199"/>
      <c r="AH565" s="215"/>
      <c r="AI565" s="199"/>
      <c r="AJ565" s="199"/>
      <c r="AK565" s="218" t="s">
        <v>84</v>
      </c>
      <c r="AL565" s="220"/>
      <c r="AM565" s="218"/>
      <c r="AN565" s="218"/>
      <c r="AO565" s="218" t="s">
        <v>76</v>
      </c>
      <c r="AP565" s="218"/>
      <c r="AQ565" s="218"/>
      <c r="AR565" s="218"/>
      <c r="AS565" s="218"/>
      <c r="AT565" s="218"/>
      <c r="AU565" s="218"/>
      <c r="AV565" s="218"/>
      <c r="AW565" s="218"/>
      <c r="AX565" s="218"/>
      <c r="AY565" s="218"/>
      <c r="AZ565" s="218"/>
      <c r="BA565" s="218"/>
      <c r="BB565" s="218"/>
      <c r="BC565" s="218"/>
      <c r="BD565" s="218"/>
      <c r="BE565" s="218"/>
      <c r="BF565" s="218"/>
      <c r="BG565" s="218"/>
      <c r="BH565" s="218"/>
      <c r="BI565" s="218"/>
      <c r="BJ565" s="222"/>
      <c r="BK565" s="199"/>
      <c r="BL565" s="218" t="s">
        <v>84</v>
      </c>
      <c r="BM565" s="218"/>
      <c r="BN565" s="218"/>
      <c r="BO565" s="218"/>
      <c r="BP565" s="218" t="s">
        <v>373</v>
      </c>
      <c r="BQ565" s="218"/>
      <c r="BR565" s="218"/>
      <c r="BS565" s="218"/>
      <c r="BT565" s="218"/>
      <c r="BU565" s="218"/>
      <c r="BV565" s="218"/>
      <c r="BW565" s="218"/>
      <c r="BX565" s="218"/>
      <c r="BY565" s="199"/>
      <c r="BZ565" s="228" t="s">
        <v>84</v>
      </c>
      <c r="CA565" s="228"/>
      <c r="CB565" s="229">
        <f t="shared" si="154"/>
        <v>0</v>
      </c>
      <c r="CC565" s="218"/>
      <c r="CD565" s="228"/>
      <c r="CE565" s="230"/>
      <c r="CF565" s="230"/>
      <c r="CG565" s="230"/>
      <c r="CH565" s="230"/>
      <c r="CI565" s="230"/>
      <c r="CJ565" s="230"/>
      <c r="CK565" s="230"/>
      <c r="CL565" s="230"/>
      <c r="CM565" s="230"/>
      <c r="CN565" s="218"/>
      <c r="CO565" s="199"/>
      <c r="CP565" s="230" t="s">
        <v>84</v>
      </c>
      <c r="CQ565" s="232"/>
      <c r="CR565" s="230"/>
      <c r="CS565" s="230"/>
      <c r="CT565" s="230" t="s">
        <v>159</v>
      </c>
      <c r="CU565" s="230"/>
      <c r="CV565" s="230"/>
      <c r="CW565" s="230" t="s">
        <v>733</v>
      </c>
    </row>
    <row r="566" ht="60" hidden="1" spans="1:101">
      <c r="A566" s="191">
        <v>1657</v>
      </c>
      <c r="B566" s="192" t="s">
        <v>1912</v>
      </c>
      <c r="C566" s="193" t="s">
        <v>1913</v>
      </c>
      <c r="D566" s="191" t="s">
        <v>1732</v>
      </c>
      <c r="E566" s="199"/>
      <c r="F566" s="199"/>
      <c r="G566" s="199"/>
      <c r="H566" s="200"/>
      <c r="I566" s="204"/>
      <c r="J566" s="202"/>
      <c r="K566" s="202"/>
      <c r="L566" s="164" t="str">
        <f>_xlfn.IFNA(VLOOKUP(B566,'[1]CDM Patients Data'!$C$1266:$N$5000,6,FALSE),"")</f>
        <v>Nasopharynx</v>
      </c>
      <c r="M566" s="164" t="str">
        <f>_xlfn.IFNA(VLOOKUP(B566,'[1]CDM Patients Data'!$C$1266:$N$5000,7,FALSE),"")</f>
        <v>Nasopharynx NOS</v>
      </c>
      <c r="N566" s="164" t="str">
        <f>_xlfn.IFNA(VLOOKUP(B566,'[1]CDM Patients Data'!$C$1266:$N$5000,8,FALSE),"")</f>
        <v>Squamous cell carcinoma, NOS</v>
      </c>
      <c r="O566" s="164" t="str">
        <f>_xlfn.IFNA(VLOOKUP(B566,'[1]CDM Patients Data'!$C$1266:$K$3492,9,FALSE),"")</f>
        <v>Not a paired site</v>
      </c>
      <c r="P566" s="164">
        <f>_xlfn.IFNA(VLOOKUP(B566,'[1]CDM Patients Data'!$C$1266:$O$3492,10,FALSE),"")</f>
        <v>0</v>
      </c>
      <c r="Q566" s="164">
        <f>_xlfn.IFNA(VLOOKUP(B566,'[1]CDM Patients Data'!$C$1266:$O$3492,11,FALSE),"")</f>
        <v>0</v>
      </c>
      <c r="R566" s="164">
        <f>_xlfn.IFNA(VLOOKUP(B566,'[1]CDM Patients Data'!$C$1266:$O$3492,12,FALSE),"")</f>
        <v>0</v>
      </c>
      <c r="S566" s="164">
        <f>_xlfn.IFNA(VLOOKUP(B566,'[1]CDM Patients Data'!$C$1266:$P$3492,13,FALSE),"")</f>
        <v>0</v>
      </c>
      <c r="T566" s="164">
        <f>_xlfn.IFNA(VLOOKUP(B566,'[1]CDM Patients Data'!$C$1266:$N$5000,5,FALSE),"")</f>
        <v>0</v>
      </c>
      <c r="U566" s="164" t="s">
        <v>1914</v>
      </c>
      <c r="V566" s="164" t="s">
        <v>1915</v>
      </c>
      <c r="W566" s="164" t="s">
        <v>1749</v>
      </c>
      <c r="X566" s="164" t="s">
        <v>139</v>
      </c>
      <c r="Y566" s="164"/>
      <c r="Z566" s="164"/>
      <c r="AA566" s="164"/>
      <c r="AB566" s="164"/>
      <c r="AC566" s="210"/>
      <c r="AD566" s="211"/>
      <c r="AE566" s="211"/>
      <c r="AF566" s="199"/>
      <c r="AG566" s="199"/>
      <c r="AH566" s="233" t="s">
        <v>589</v>
      </c>
      <c r="AI566" s="199"/>
      <c r="AJ566" s="199"/>
      <c r="AK566" s="218" t="s">
        <v>80</v>
      </c>
      <c r="AL566" s="220">
        <v>10602293</v>
      </c>
      <c r="AM566" s="218">
        <v>3.1806879</v>
      </c>
      <c r="AN566" s="218">
        <v>318.6</v>
      </c>
      <c r="AO566" s="218" t="s">
        <v>103</v>
      </c>
      <c r="AP566" s="218"/>
      <c r="AQ566" s="218"/>
      <c r="AR566" s="218"/>
      <c r="AS566" s="218"/>
      <c r="AT566" s="218"/>
      <c r="AU566" s="218"/>
      <c r="AV566" s="218"/>
      <c r="AW566" s="218"/>
      <c r="AX566" s="218"/>
      <c r="AY566" s="218"/>
      <c r="AZ566" s="218"/>
      <c r="BA566" s="218"/>
      <c r="BB566" s="218"/>
      <c r="BC566" s="218"/>
      <c r="BD566" s="218"/>
      <c r="BE566" s="218">
        <v>10.78</v>
      </c>
      <c r="BF566" s="218"/>
      <c r="BG566" s="218" t="str">
        <f t="shared" si="165"/>
        <v>MSS</v>
      </c>
      <c r="BH566" s="218"/>
      <c r="BI566" s="218"/>
      <c r="BJ566" s="222"/>
      <c r="BK566" s="199"/>
      <c r="BL566" s="218" t="s">
        <v>84</v>
      </c>
      <c r="BM566" s="218"/>
      <c r="BN566" s="218"/>
      <c r="BO566" s="218"/>
      <c r="BP566" s="218" t="s">
        <v>373</v>
      </c>
      <c r="BQ566" s="218"/>
      <c r="BR566" s="218"/>
      <c r="BS566" s="218"/>
      <c r="BT566" s="218"/>
      <c r="BU566" s="218"/>
      <c r="BV566" s="218"/>
      <c r="BW566" s="218"/>
      <c r="BX566" s="218"/>
      <c r="BY566" s="199"/>
      <c r="BZ566" s="228" t="s">
        <v>84</v>
      </c>
      <c r="CA566" s="228"/>
      <c r="CB566" s="229">
        <f t="shared" si="154"/>
        <v>0</v>
      </c>
      <c r="CC566" s="218"/>
      <c r="CD566" s="228"/>
      <c r="CE566" s="230"/>
      <c r="CF566" s="230"/>
      <c r="CG566" s="230"/>
      <c r="CH566" s="230"/>
      <c r="CI566" s="230"/>
      <c r="CJ566" s="230"/>
      <c r="CK566" s="230"/>
      <c r="CL566" s="230"/>
      <c r="CM566" s="230"/>
      <c r="CN566" s="218"/>
      <c r="CO566" s="199"/>
      <c r="CP566" s="230" t="s">
        <v>84</v>
      </c>
      <c r="CQ566" s="232"/>
      <c r="CR566" s="230"/>
      <c r="CS566" s="230"/>
      <c r="CT566" s="230" t="s">
        <v>159</v>
      </c>
      <c r="CU566" s="230"/>
      <c r="CV566" s="230"/>
      <c r="CW566" s="230"/>
    </row>
    <row r="567" ht="60" hidden="1" spans="1:101">
      <c r="A567" s="191">
        <v>1658</v>
      </c>
      <c r="B567" s="192" t="s">
        <v>1916</v>
      </c>
      <c r="C567" s="193" t="s">
        <v>1095</v>
      </c>
      <c r="D567" s="191" t="s">
        <v>1732</v>
      </c>
      <c r="E567" s="199"/>
      <c r="F567" s="199"/>
      <c r="G567" s="199"/>
      <c r="H567" s="200"/>
      <c r="I567" s="204"/>
      <c r="J567" s="202"/>
      <c r="K567" s="202"/>
      <c r="L567" s="164" t="str">
        <f>_xlfn.IFNA(VLOOKUP(B567,'[1]CDM Patients Data'!$C$1266:$N$5000,6,FALSE),"")</f>
        <v>Breast</v>
      </c>
      <c r="M567" s="164" t="str">
        <f>_xlfn.IFNA(VLOOKUP(B567,'[1]CDM Patients Data'!$C$1266:$N$5000,7,FALSE),"")</f>
        <v>Breast NOS (excludes Skin of breast C44.5)</v>
      </c>
      <c r="N567" s="164" t="str">
        <f>_xlfn.IFNA(VLOOKUP(B567,'[1]CDM Patients Data'!$C$1266:$N$5000,8,FALSE),"")</f>
        <v>Invasive carcinoma of no special type</v>
      </c>
      <c r="O567" s="164" t="str">
        <f>_xlfn.IFNA(VLOOKUP(B567,'[1]CDM Patients Data'!$C$1266:$K$3492,9,FALSE),"")</f>
        <v>Unknown</v>
      </c>
      <c r="P567" s="164">
        <f>_xlfn.IFNA(VLOOKUP(B567,'[1]CDM Patients Data'!$C$1266:$O$3492,10,FALSE),"")</f>
        <v>0</v>
      </c>
      <c r="Q567" s="164">
        <f>_xlfn.IFNA(VLOOKUP(B567,'[1]CDM Patients Data'!$C$1266:$O$3492,11,FALSE),"")</f>
        <v>0</v>
      </c>
      <c r="R567" s="164">
        <f>_xlfn.IFNA(VLOOKUP(B567,'[1]CDM Patients Data'!$C$1266:$O$3492,12,FALSE),"")</f>
        <v>0</v>
      </c>
      <c r="S567" s="164">
        <f>_xlfn.IFNA(VLOOKUP(B567,'[1]CDM Patients Data'!$C$1266:$P$3492,13,FALSE),"")</f>
        <v>0</v>
      </c>
      <c r="T567" s="164">
        <f>_xlfn.IFNA(VLOOKUP(B567,'[1]CDM Patients Data'!$C$1266:$N$5000,5,FALSE),"")</f>
        <v>0</v>
      </c>
      <c r="U567" s="164" t="s">
        <v>90</v>
      </c>
      <c r="V567" s="164" t="s">
        <v>91</v>
      </c>
      <c r="W567" s="164" t="s">
        <v>74</v>
      </c>
      <c r="X567" s="164" t="s">
        <v>93</v>
      </c>
      <c r="Y567" s="164"/>
      <c r="Z567" s="164"/>
      <c r="AA567" s="164"/>
      <c r="AB567" s="164"/>
      <c r="AC567" s="210"/>
      <c r="AD567" s="211"/>
      <c r="AE567" s="211"/>
      <c r="AF567" s="199"/>
      <c r="AG567" s="199"/>
      <c r="AH567" s="233" t="s">
        <v>589</v>
      </c>
      <c r="AI567" s="199"/>
      <c r="AJ567" s="199"/>
      <c r="AK567" s="218" t="s">
        <v>80</v>
      </c>
      <c r="AL567" s="220">
        <v>32436420</v>
      </c>
      <c r="AM567" s="218">
        <v>9.730926</v>
      </c>
      <c r="AN567" s="218">
        <v>529.2</v>
      </c>
      <c r="AO567" s="218" t="s">
        <v>103</v>
      </c>
      <c r="AP567" s="218"/>
      <c r="AQ567" s="218"/>
      <c r="AR567" s="218"/>
      <c r="AS567" s="218"/>
      <c r="AT567" s="218"/>
      <c r="AU567" s="218"/>
      <c r="AV567" s="218"/>
      <c r="AW567" s="218"/>
      <c r="AX567" s="218"/>
      <c r="AY567" s="218"/>
      <c r="AZ567" s="218"/>
      <c r="BA567" s="218"/>
      <c r="BB567" s="218"/>
      <c r="BC567" s="218"/>
      <c r="BD567" s="218"/>
      <c r="BE567" s="218">
        <v>11.46</v>
      </c>
      <c r="BF567" s="218"/>
      <c r="BG567" s="218" t="str">
        <f t="shared" si="165"/>
        <v>MSS</v>
      </c>
      <c r="BH567" s="218"/>
      <c r="BI567" s="218"/>
      <c r="BJ567" s="222"/>
      <c r="BK567" s="199"/>
      <c r="BL567" s="218" t="s">
        <v>84</v>
      </c>
      <c r="BM567" s="218"/>
      <c r="BN567" s="218"/>
      <c r="BO567" s="218"/>
      <c r="BP567" s="218" t="s">
        <v>373</v>
      </c>
      <c r="BQ567" s="218"/>
      <c r="BR567" s="218"/>
      <c r="BS567" s="218"/>
      <c r="BT567" s="218"/>
      <c r="BU567" s="218"/>
      <c r="BV567" s="218"/>
      <c r="BW567" s="218"/>
      <c r="BX567" s="218"/>
      <c r="BY567" s="199"/>
      <c r="BZ567" s="228" t="s">
        <v>84</v>
      </c>
      <c r="CA567" s="228"/>
      <c r="CB567" s="229">
        <f t="shared" si="154"/>
        <v>0</v>
      </c>
      <c r="CC567" s="218"/>
      <c r="CD567" s="228"/>
      <c r="CE567" s="230"/>
      <c r="CF567" s="230"/>
      <c r="CG567" s="230"/>
      <c r="CH567" s="230"/>
      <c r="CI567" s="230"/>
      <c r="CJ567" s="230"/>
      <c r="CK567" s="230"/>
      <c r="CL567" s="230"/>
      <c r="CM567" s="230"/>
      <c r="CN567" s="218"/>
      <c r="CO567" s="199"/>
      <c r="CP567" s="230" t="s">
        <v>84</v>
      </c>
      <c r="CQ567" s="232"/>
      <c r="CR567" s="230"/>
      <c r="CS567" s="230"/>
      <c r="CT567" s="230" t="s">
        <v>159</v>
      </c>
      <c r="CU567" s="230"/>
      <c r="CV567" s="230"/>
      <c r="CW567" s="230"/>
    </row>
    <row r="568" ht="30" hidden="1" spans="1:101">
      <c r="A568" s="191">
        <v>1659</v>
      </c>
      <c r="B568" s="192" t="s">
        <v>1917</v>
      </c>
      <c r="C568" s="193" t="s">
        <v>1918</v>
      </c>
      <c r="D568" s="191" t="s">
        <v>111</v>
      </c>
      <c r="E568" s="199"/>
      <c r="F568" s="199"/>
      <c r="G568" s="199"/>
      <c r="H568" s="200"/>
      <c r="I568" s="204"/>
      <c r="J568" s="202"/>
      <c r="K568" s="202"/>
      <c r="L568" s="164" t="str">
        <f>_xlfn.IFNA(VLOOKUP(B568,'[1]CDM Patients Data'!$C$1266:$N$5000,6,FALSE),"")</f>
        <v>Lung</v>
      </c>
      <c r="M568" s="164" t="str">
        <f>_xlfn.IFNA(VLOOKUP(B568,'[1]CDM Patients Data'!$C$1266:$N$5000,7,FALSE),"")</f>
        <v>Lung NOS</v>
      </c>
      <c r="N568" s="164" t="str">
        <f>_xlfn.IFNA(VLOOKUP(B568,'[1]CDM Patients Data'!$C$1266:$N$5000,8,FALSE),"")</f>
        <v>Adenocarcinoma NOS</v>
      </c>
      <c r="O568" s="164" t="str">
        <f>_xlfn.IFNA(VLOOKUP(B568,'[1]CDM Patients Data'!$C$1266:$K$3492,9,FALSE),"")</f>
        <v>Unknown</v>
      </c>
      <c r="P568" s="164">
        <f>_xlfn.IFNA(VLOOKUP(B568,'[1]CDM Patients Data'!$C$1266:$O$3492,10,FALSE),"")</f>
        <v>0</v>
      </c>
      <c r="Q568" s="164">
        <f>_xlfn.IFNA(VLOOKUP(B568,'[1]CDM Patients Data'!$C$1266:$O$3492,11,FALSE),"")</f>
        <v>0</v>
      </c>
      <c r="R568" s="164">
        <f>_xlfn.IFNA(VLOOKUP(B568,'[1]CDM Patients Data'!$C$1266:$O$3492,12,FALSE),"")</f>
        <v>0</v>
      </c>
      <c r="S568" s="164">
        <f>_xlfn.IFNA(VLOOKUP(B568,'[1]CDM Patients Data'!$C$1266:$P$3492,13,FALSE),"")</f>
        <v>0</v>
      </c>
      <c r="T568" s="164">
        <f>_xlfn.IFNA(VLOOKUP(B568,'[1]CDM Patients Data'!$C$1266:$N$5000,5,FALSE),"")</f>
        <v>0</v>
      </c>
      <c r="U568" s="164" t="s">
        <v>224</v>
      </c>
      <c r="V568" s="164" t="s">
        <v>338</v>
      </c>
      <c r="W568" s="164" t="s">
        <v>74</v>
      </c>
      <c r="X568" s="164" t="s">
        <v>131</v>
      </c>
      <c r="Y568" s="164"/>
      <c r="Z568" s="164"/>
      <c r="AA568" s="164"/>
      <c r="AB568" s="164"/>
      <c r="AC568" s="210"/>
      <c r="AD568" s="211"/>
      <c r="AE568" s="211"/>
      <c r="AF568" s="199"/>
      <c r="AG568" s="199"/>
      <c r="AH568" s="233" t="s">
        <v>589</v>
      </c>
      <c r="AI568" s="199"/>
      <c r="AJ568" s="199"/>
      <c r="AK568" s="218" t="s">
        <v>80</v>
      </c>
      <c r="AL568" s="220">
        <v>41749705</v>
      </c>
      <c r="AM568" s="218">
        <v>12.5249115</v>
      </c>
      <c r="AN568" s="218">
        <v>663.9</v>
      </c>
      <c r="AO568" s="218" t="s">
        <v>103</v>
      </c>
      <c r="AP568" s="218"/>
      <c r="AQ568" s="218"/>
      <c r="AR568" s="218"/>
      <c r="AS568" s="218"/>
      <c r="AT568" s="218"/>
      <c r="AU568" s="218"/>
      <c r="AV568" s="218"/>
      <c r="AW568" s="218"/>
      <c r="AX568" s="218"/>
      <c r="AY568" s="218"/>
      <c r="AZ568" s="218"/>
      <c r="BA568" s="218"/>
      <c r="BB568" s="218"/>
      <c r="BC568" s="218"/>
      <c r="BD568" s="218"/>
      <c r="BE568" s="218">
        <v>9.02</v>
      </c>
      <c r="BF568" s="218"/>
      <c r="BG568" s="218" t="str">
        <f t="shared" si="165"/>
        <v>MSS</v>
      </c>
      <c r="BH568" s="218"/>
      <c r="BI568" s="218"/>
      <c r="BJ568" s="222"/>
      <c r="BK568" s="199"/>
      <c r="BL568" s="218" t="s">
        <v>84</v>
      </c>
      <c r="BM568" s="218"/>
      <c r="BN568" s="218"/>
      <c r="BO568" s="218"/>
      <c r="BP568" s="218" t="s">
        <v>373</v>
      </c>
      <c r="BQ568" s="218"/>
      <c r="BR568" s="218"/>
      <c r="BS568" s="218"/>
      <c r="BT568" s="218"/>
      <c r="BU568" s="218"/>
      <c r="BV568" s="218"/>
      <c r="BW568" s="218"/>
      <c r="BX568" s="218"/>
      <c r="BY568" s="199"/>
      <c r="BZ568" s="228" t="s">
        <v>84</v>
      </c>
      <c r="CA568" s="228"/>
      <c r="CB568" s="229">
        <f t="shared" si="154"/>
        <v>0</v>
      </c>
      <c r="CC568" s="218"/>
      <c r="CD568" s="228"/>
      <c r="CE568" s="230"/>
      <c r="CF568" s="230"/>
      <c r="CG568" s="230"/>
      <c r="CH568" s="230"/>
      <c r="CI568" s="230"/>
      <c r="CJ568" s="230"/>
      <c r="CK568" s="230"/>
      <c r="CL568" s="230"/>
      <c r="CM568" s="230"/>
      <c r="CN568" s="218"/>
      <c r="CO568" s="199"/>
      <c r="CP568" s="230" t="s">
        <v>80</v>
      </c>
      <c r="CQ568" s="232">
        <v>16829016</v>
      </c>
      <c r="CR568" s="230">
        <f>CQ568*150/10^9</f>
        <v>2.5243524</v>
      </c>
      <c r="CS568" s="230">
        <v>653.2</v>
      </c>
      <c r="CT568" s="230" t="s">
        <v>103</v>
      </c>
      <c r="CU568" s="230"/>
      <c r="CV568" s="230"/>
      <c r="CW568" s="230"/>
    </row>
    <row r="569" ht="45" hidden="1" spans="1:101">
      <c r="A569" s="191">
        <v>1660</v>
      </c>
      <c r="B569" s="192" t="s">
        <v>1919</v>
      </c>
      <c r="C569" s="193" t="s">
        <v>1920</v>
      </c>
      <c r="D569" s="191" t="s">
        <v>71</v>
      </c>
      <c r="E569" s="199"/>
      <c r="F569" s="199"/>
      <c r="G569" s="199"/>
      <c r="H569" s="200"/>
      <c r="I569" s="204"/>
      <c r="J569" s="202"/>
      <c r="K569" s="202"/>
      <c r="L569" s="164" t="str">
        <f>_xlfn.IFNA(VLOOKUP(B569,'[1]CDM Patients Data'!$C$1266:$N$5000,6,FALSE),"")</f>
        <v>Ovary</v>
      </c>
      <c r="M569" s="164" t="str">
        <f>_xlfn.IFNA(VLOOKUP(B569,'[1]CDM Patients Data'!$C$1266:$N$5000,7,FALSE),"")</f>
        <v>Ovary</v>
      </c>
      <c r="N569" s="164" t="str">
        <f>_xlfn.IFNA(VLOOKUP(B569,'[1]CDM Patients Data'!$C$1266:$N$5000,8,FALSE),"")</f>
        <v>Papillary carcinoma, NOS</v>
      </c>
      <c r="O569" s="164" t="str">
        <f>_xlfn.IFNA(VLOOKUP(B569,'[1]CDM Patients Data'!$C$1266:$K$3492,9,FALSE),"")</f>
        <v>Unknown</v>
      </c>
      <c r="P569" s="164">
        <f>_xlfn.IFNA(VLOOKUP(B569,'[1]CDM Patients Data'!$C$1266:$O$3492,10,FALSE),"")</f>
        <v>0</v>
      </c>
      <c r="Q569" s="164">
        <f>_xlfn.IFNA(VLOOKUP(B569,'[1]CDM Patients Data'!$C$1266:$O$3492,11,FALSE),"")</f>
        <v>0</v>
      </c>
      <c r="R569" s="164">
        <f>_xlfn.IFNA(VLOOKUP(B569,'[1]CDM Patients Data'!$C$1266:$O$3492,12,FALSE),"")</f>
        <v>0</v>
      </c>
      <c r="S569" s="164">
        <f>_xlfn.IFNA(VLOOKUP(B569,'[1]CDM Patients Data'!$C$1266:$P$3492,13,FALSE),"")</f>
        <v>0</v>
      </c>
      <c r="T569" s="164">
        <f>_xlfn.IFNA(VLOOKUP(B569,'[1]CDM Patients Data'!$C$1266:$N$5000,5,FALSE),"")</f>
        <v>0</v>
      </c>
      <c r="U569" s="164" t="s">
        <v>73</v>
      </c>
      <c r="V569" s="164" t="s">
        <v>73</v>
      </c>
      <c r="W569" s="164" t="s">
        <v>74</v>
      </c>
      <c r="X569" s="164" t="s">
        <v>869</v>
      </c>
      <c r="Y569" s="164"/>
      <c r="Z569" s="164"/>
      <c r="AA569" s="164"/>
      <c r="AB569" s="164"/>
      <c r="AC569" s="210"/>
      <c r="AD569" s="211"/>
      <c r="AE569" s="211"/>
      <c r="AF569" s="199"/>
      <c r="AG569" s="199"/>
      <c r="AH569" s="215"/>
      <c r="AI569" s="199"/>
      <c r="AJ569" s="199"/>
      <c r="AK569" s="218" t="s">
        <v>84</v>
      </c>
      <c r="AL569" s="220"/>
      <c r="AM569" s="218"/>
      <c r="AN569" s="218"/>
      <c r="AO569" s="218" t="s">
        <v>76</v>
      </c>
      <c r="AP569" s="218"/>
      <c r="AQ569" s="218"/>
      <c r="AR569" s="218"/>
      <c r="AS569" s="218"/>
      <c r="AT569" s="218"/>
      <c r="AU569" s="218"/>
      <c r="AV569" s="218"/>
      <c r="AW569" s="218"/>
      <c r="AX569" s="218"/>
      <c r="AY569" s="218"/>
      <c r="AZ569" s="218"/>
      <c r="BA569" s="218"/>
      <c r="BB569" s="218"/>
      <c r="BC569" s="218"/>
      <c r="BD569" s="218"/>
      <c r="BE569" s="218"/>
      <c r="BF569" s="218"/>
      <c r="BG569" s="218"/>
      <c r="BH569" s="218"/>
      <c r="BI569" s="218"/>
      <c r="BJ569" s="222" t="s">
        <v>589</v>
      </c>
      <c r="BK569" s="199"/>
      <c r="BL569" s="218" t="s">
        <v>84</v>
      </c>
      <c r="BM569" s="218">
        <v>5520804</v>
      </c>
      <c r="BN569" s="218">
        <v>1.6562412</v>
      </c>
      <c r="BO569" s="218">
        <v>185</v>
      </c>
      <c r="BP569" s="218" t="s">
        <v>373</v>
      </c>
      <c r="BQ569" s="218"/>
      <c r="BR569" s="218"/>
      <c r="BS569" s="218"/>
      <c r="BT569" s="218"/>
      <c r="BU569" s="218"/>
      <c r="BV569" s="218"/>
      <c r="BW569" s="218"/>
      <c r="BX569" s="218"/>
      <c r="BY569" s="199"/>
      <c r="BZ569" s="228" t="s">
        <v>84</v>
      </c>
      <c r="CA569" s="228"/>
      <c r="CB569" s="229">
        <f t="shared" si="154"/>
        <v>0</v>
      </c>
      <c r="CC569" s="218"/>
      <c r="CD569" s="228"/>
      <c r="CE569" s="230"/>
      <c r="CF569" s="230"/>
      <c r="CG569" s="230"/>
      <c r="CH569" s="230"/>
      <c r="CI569" s="230"/>
      <c r="CJ569" s="230"/>
      <c r="CK569" s="230"/>
      <c r="CL569" s="230"/>
      <c r="CM569" s="230"/>
      <c r="CN569" s="218"/>
      <c r="CO569" s="199"/>
      <c r="CP569" s="230" t="s">
        <v>84</v>
      </c>
      <c r="CQ569" s="232"/>
      <c r="CR569" s="230"/>
      <c r="CS569" s="230"/>
      <c r="CT569" s="230" t="s">
        <v>159</v>
      </c>
      <c r="CU569" s="230"/>
      <c r="CV569" s="230"/>
      <c r="CW569" s="230"/>
    </row>
    <row r="570" ht="60" hidden="1" spans="1:101">
      <c r="A570" s="191">
        <v>1661</v>
      </c>
      <c r="B570" s="192" t="s">
        <v>1921</v>
      </c>
      <c r="C570" s="193" t="s">
        <v>1922</v>
      </c>
      <c r="D570" s="191" t="s">
        <v>71</v>
      </c>
      <c r="E570" s="199"/>
      <c r="F570" s="199"/>
      <c r="G570" s="199"/>
      <c r="H570" s="200"/>
      <c r="I570" s="204"/>
      <c r="J570" s="202"/>
      <c r="K570" s="202"/>
      <c r="L570" s="164" t="str">
        <f>_xlfn.IFNA(VLOOKUP(B570,'[1]CDM Patients Data'!$C$1266:$N$5000,6,FALSE),"")</f>
        <v>Breast</v>
      </c>
      <c r="M570" s="164" t="str">
        <f>_xlfn.IFNA(VLOOKUP(B570,'[1]CDM Patients Data'!$C$1266:$N$5000,7,FALSE),"")</f>
        <v>Breast NOS (excludes Skin of breast C44.5)</v>
      </c>
      <c r="N570" s="164" t="str">
        <f>_xlfn.IFNA(VLOOKUP(B570,'[1]CDM Patients Data'!$C$1266:$N$5000,8,FALSE),"")</f>
        <v>Carcinoma, NOS</v>
      </c>
      <c r="O570" s="164" t="str">
        <f>_xlfn.IFNA(VLOOKUP(B570,'[1]CDM Patients Data'!$C$1266:$K$3492,9,FALSE),"")</f>
        <v>Unknown</v>
      </c>
      <c r="P570" s="164">
        <f>_xlfn.IFNA(VLOOKUP(B570,'[1]CDM Patients Data'!$C$1266:$O$3492,10,FALSE),"")</f>
        <v>0</v>
      </c>
      <c r="Q570" s="164">
        <f>_xlfn.IFNA(VLOOKUP(B570,'[1]CDM Patients Data'!$C$1266:$O$3492,11,FALSE),"")</f>
        <v>0</v>
      </c>
      <c r="R570" s="164">
        <f>_xlfn.IFNA(VLOOKUP(B570,'[1]CDM Patients Data'!$C$1266:$O$3492,12,FALSE),"")</f>
        <v>0</v>
      </c>
      <c r="S570" s="164">
        <f>_xlfn.IFNA(VLOOKUP(B570,'[1]CDM Patients Data'!$C$1266:$P$3492,13,FALSE),"")</f>
        <v>0</v>
      </c>
      <c r="T570" s="164">
        <f>_xlfn.IFNA(VLOOKUP(B570,'[1]CDM Patients Data'!$C$1266:$N$5000,5,FALSE),"")</f>
        <v>0</v>
      </c>
      <c r="U570" s="164" t="s">
        <v>90</v>
      </c>
      <c r="V570" s="164"/>
      <c r="W570" s="164"/>
      <c r="X570" s="164"/>
      <c r="Y570" s="164"/>
      <c r="Z570" s="164"/>
      <c r="AA570" s="164"/>
      <c r="AB570" s="164"/>
      <c r="AC570" s="210"/>
      <c r="AD570" s="211"/>
      <c r="AE570" s="211"/>
      <c r="AF570" s="199"/>
      <c r="AG570" s="199"/>
      <c r="AH570" s="233" t="s">
        <v>79</v>
      </c>
      <c r="AI570" s="199"/>
      <c r="AJ570" s="199"/>
      <c r="AK570" s="218" t="s">
        <v>80</v>
      </c>
      <c r="AL570" s="220">
        <v>40264235</v>
      </c>
      <c r="AM570" s="218">
        <v>12.0792705</v>
      </c>
      <c r="AN570" s="218">
        <v>127.7</v>
      </c>
      <c r="AO570" s="218" t="s">
        <v>103</v>
      </c>
      <c r="AP570" s="218"/>
      <c r="AQ570" s="218"/>
      <c r="AR570" s="218"/>
      <c r="AS570" s="218"/>
      <c r="AT570" s="218"/>
      <c r="AU570" s="218"/>
      <c r="AV570" s="218"/>
      <c r="AW570" s="218"/>
      <c r="AX570" s="218"/>
      <c r="AY570" s="218"/>
      <c r="AZ570" s="218"/>
      <c r="BA570" s="218"/>
      <c r="BB570" s="218"/>
      <c r="BC570" s="218"/>
      <c r="BD570" s="218">
        <v>3.42</v>
      </c>
      <c r="BE570" s="218">
        <v>9.04</v>
      </c>
      <c r="BF570" s="218" t="str">
        <f t="shared" ref="BF570:BF572" si="167">IF(BD570&gt;15,"HIGH",IF(BD570="","NA",IF(BD570="CE-Awaited for standardization","UNDER_STANDARDIZATION",IF(BD570&lt;15,"LOW"))))</f>
        <v>LOW</v>
      </c>
      <c r="BG570" s="218" t="str">
        <f t="shared" ref="BG570:BG574" si="168">IF(BE570&gt;15,"MSI-H",IF(BE570="","NA",IF(BE570&lt;15,"MSS")))</f>
        <v>MSS</v>
      </c>
      <c r="BH570" s="218"/>
      <c r="BI570" s="218"/>
      <c r="BJ570" s="222"/>
      <c r="BK570" s="199"/>
      <c r="BL570" s="218" t="s">
        <v>84</v>
      </c>
      <c r="BM570" s="218"/>
      <c r="BN570" s="218"/>
      <c r="BO570" s="218"/>
      <c r="BP570" s="218" t="s">
        <v>373</v>
      </c>
      <c r="BQ570" s="218"/>
      <c r="BR570" s="218"/>
      <c r="BS570" s="218"/>
      <c r="BT570" s="218"/>
      <c r="BU570" s="218"/>
      <c r="BV570" s="218"/>
      <c r="BW570" s="218"/>
      <c r="BX570" s="218"/>
      <c r="BY570" s="199"/>
      <c r="BZ570" s="228" t="s">
        <v>84</v>
      </c>
      <c r="CA570" s="228"/>
      <c r="CB570" s="229">
        <f t="shared" si="154"/>
        <v>0</v>
      </c>
      <c r="CC570" s="218"/>
      <c r="CD570" s="228"/>
      <c r="CE570" s="230"/>
      <c r="CF570" s="230"/>
      <c r="CG570" s="230"/>
      <c r="CH570" s="230"/>
      <c r="CI570" s="230"/>
      <c r="CJ570" s="230"/>
      <c r="CK570" s="230"/>
      <c r="CL570" s="230"/>
      <c r="CM570" s="230"/>
      <c r="CN570" s="218"/>
      <c r="CO570" s="199"/>
      <c r="CP570" s="230" t="s">
        <v>84</v>
      </c>
      <c r="CQ570" s="232"/>
      <c r="CR570" s="230"/>
      <c r="CS570" s="230"/>
      <c r="CT570" s="230" t="s">
        <v>159</v>
      </c>
      <c r="CU570" s="230"/>
      <c r="CV570" s="230"/>
      <c r="CW570" s="230"/>
    </row>
    <row r="571" ht="30" hidden="1" spans="1:101">
      <c r="A571" s="191">
        <v>1662</v>
      </c>
      <c r="B571" s="192" t="s">
        <v>1923</v>
      </c>
      <c r="C571" s="193" t="s">
        <v>1924</v>
      </c>
      <c r="D571" s="191" t="s">
        <v>71</v>
      </c>
      <c r="E571" s="199"/>
      <c r="F571" s="199"/>
      <c r="G571" s="199"/>
      <c r="H571" s="200"/>
      <c r="I571" s="204"/>
      <c r="J571" s="202"/>
      <c r="K571" s="202"/>
      <c r="L571" s="164" t="str">
        <f>_xlfn.IFNA(VLOOKUP(B571,'[1]CDM Patients Data'!$C$1266:$N$5000,6,FALSE),"")</f>
        <v>Lung</v>
      </c>
      <c r="M571" s="164" t="str">
        <f>_xlfn.IFNA(VLOOKUP(B571,'[1]CDM Patients Data'!$C$1266:$N$5000,7,FALSE),"")</f>
        <v>Lung NOS</v>
      </c>
      <c r="N571" s="164" t="str">
        <f>_xlfn.IFNA(VLOOKUP(B571,'[1]CDM Patients Data'!$C$1266:$N$5000,8,FALSE),"")</f>
        <v>Adenocarcinoma, NOS</v>
      </c>
      <c r="O571" s="164" t="str">
        <f>_xlfn.IFNA(VLOOKUP(B571,'[1]CDM Patients Data'!$C$1266:$K$3492,9,FALSE),"")</f>
        <v>Unknown</v>
      </c>
      <c r="P571" s="164">
        <f>_xlfn.IFNA(VLOOKUP(B571,'[1]CDM Patients Data'!$C$1266:$O$3492,10,FALSE),"")</f>
        <v>0</v>
      </c>
      <c r="Q571" s="164">
        <f>_xlfn.IFNA(VLOOKUP(B571,'[1]CDM Patients Data'!$C$1266:$O$3492,11,FALSE),"")</f>
        <v>0</v>
      </c>
      <c r="R571" s="164">
        <f>_xlfn.IFNA(VLOOKUP(B571,'[1]CDM Patients Data'!$C$1266:$O$3492,12,FALSE),"")</f>
        <v>0</v>
      </c>
      <c r="S571" s="164">
        <f>_xlfn.IFNA(VLOOKUP(B571,'[1]CDM Patients Data'!$C$1266:$P$3492,13,FALSE),"")</f>
        <v>0</v>
      </c>
      <c r="T571" s="164">
        <f>_xlfn.IFNA(VLOOKUP(B571,'[1]CDM Patients Data'!$C$1266:$N$5000,5,FALSE),"")</f>
        <v>0</v>
      </c>
      <c r="U571" s="164" t="s">
        <v>224</v>
      </c>
      <c r="V571" s="164"/>
      <c r="W571" s="164"/>
      <c r="X571" s="164" t="s">
        <v>131</v>
      </c>
      <c r="Y571" s="164"/>
      <c r="Z571" s="164"/>
      <c r="AA571" s="164"/>
      <c r="AB571" s="164"/>
      <c r="AC571" s="244" t="s">
        <v>1925</v>
      </c>
      <c r="AD571" s="211"/>
      <c r="AE571" s="211"/>
      <c r="AF571" s="199"/>
      <c r="AG571" s="199"/>
      <c r="AH571" s="233" t="s">
        <v>79</v>
      </c>
      <c r="AI571" s="199"/>
      <c r="AJ571" s="199"/>
      <c r="AK571" s="218" t="s">
        <v>80</v>
      </c>
      <c r="AL571" s="220">
        <v>37447069</v>
      </c>
      <c r="AM571" s="218">
        <v>11.2341207</v>
      </c>
      <c r="AN571" s="218">
        <v>103.1</v>
      </c>
      <c r="AO571" s="218" t="s">
        <v>103</v>
      </c>
      <c r="AP571" s="218"/>
      <c r="AQ571" s="218"/>
      <c r="AR571" s="218"/>
      <c r="AS571" s="218"/>
      <c r="AT571" s="218"/>
      <c r="AU571" s="218"/>
      <c r="AV571" s="218"/>
      <c r="AW571" s="218"/>
      <c r="AX571" s="218"/>
      <c r="AY571" s="218"/>
      <c r="AZ571" s="218"/>
      <c r="BA571" s="218"/>
      <c r="BB571" s="218"/>
      <c r="BC571" s="218"/>
      <c r="BD571" s="218">
        <v>2.72</v>
      </c>
      <c r="BE571" s="218">
        <v>10.72</v>
      </c>
      <c r="BF571" s="218" t="str">
        <f t="shared" si="167"/>
        <v>LOW</v>
      </c>
      <c r="BG571" s="218" t="str">
        <f t="shared" si="168"/>
        <v>MSS</v>
      </c>
      <c r="BH571" s="218"/>
      <c r="BI571" s="218"/>
      <c r="BJ571" s="222"/>
      <c r="BK571" s="199"/>
      <c r="BL571" s="218" t="s">
        <v>84</v>
      </c>
      <c r="BM571" s="218"/>
      <c r="BN571" s="218"/>
      <c r="BO571" s="218"/>
      <c r="BP571" s="218" t="s">
        <v>373</v>
      </c>
      <c r="BQ571" s="218"/>
      <c r="BR571" s="218"/>
      <c r="BS571" s="218"/>
      <c r="BT571" s="218"/>
      <c r="BU571" s="218"/>
      <c r="BV571" s="218"/>
      <c r="BW571" s="218"/>
      <c r="BX571" s="218"/>
      <c r="BY571" s="199"/>
      <c r="BZ571" s="228" t="s">
        <v>84</v>
      </c>
      <c r="CA571" s="228"/>
      <c r="CB571" s="229">
        <f t="shared" si="154"/>
        <v>0</v>
      </c>
      <c r="CC571" s="218"/>
      <c r="CD571" s="228"/>
      <c r="CE571" s="230"/>
      <c r="CF571" s="230"/>
      <c r="CG571" s="230"/>
      <c r="CH571" s="230"/>
      <c r="CI571" s="230"/>
      <c r="CJ571" s="230"/>
      <c r="CK571" s="230"/>
      <c r="CL571" s="230"/>
      <c r="CM571" s="230"/>
      <c r="CN571" s="218"/>
      <c r="CO571" s="199"/>
      <c r="CP571" s="230" t="s">
        <v>84</v>
      </c>
      <c r="CQ571" s="232"/>
      <c r="CR571" s="230"/>
      <c r="CS571" s="230"/>
      <c r="CT571" s="230" t="s">
        <v>159</v>
      </c>
      <c r="CU571" s="230"/>
      <c r="CV571" s="230"/>
      <c r="CW571" s="230"/>
    </row>
    <row r="572" ht="45" hidden="1" spans="1:101">
      <c r="A572" s="191">
        <v>1663</v>
      </c>
      <c r="B572" s="192" t="s">
        <v>1926</v>
      </c>
      <c r="C572" s="193" t="s">
        <v>1927</v>
      </c>
      <c r="D572" s="191" t="s">
        <v>135</v>
      </c>
      <c r="E572" s="199"/>
      <c r="F572" s="199"/>
      <c r="G572" s="199"/>
      <c r="H572" s="200"/>
      <c r="I572" s="204"/>
      <c r="J572" s="202"/>
      <c r="K572" s="202"/>
      <c r="L572" s="164" t="str">
        <f>_xlfn.IFNA(VLOOKUP(B572,'[1]CDM Patients Data'!$C$1266:$N$5000,6,FALSE),"")</f>
        <v>Pancreas</v>
      </c>
      <c r="M572" s="164" t="str">
        <f>_xlfn.IFNA(VLOOKUP(B572,'[1]CDM Patients Data'!$C$1266:$N$5000,7,FALSE),"")</f>
        <v>Overlapping lesion of pancreas</v>
      </c>
      <c r="N572" s="164" t="str">
        <f>_xlfn.IFNA(VLOOKUP(B572,'[1]CDM Patients Data'!$C$1266:$N$5000,8,FALSE),"")</f>
        <v>Adenocarcinoma NOS</v>
      </c>
      <c r="O572" s="164" t="str">
        <f>_xlfn.IFNA(VLOOKUP(B572,'[1]CDM Patients Data'!$C$1266:$K$3492,9,FALSE),"")</f>
        <v>Not a paired site</v>
      </c>
      <c r="P572" s="164">
        <f>_xlfn.IFNA(VLOOKUP(B572,'[1]CDM Patients Data'!$C$1266:$O$3492,10,FALSE),"")</f>
        <v>0</v>
      </c>
      <c r="Q572" s="164">
        <f>_xlfn.IFNA(VLOOKUP(B572,'[1]CDM Patients Data'!$C$1266:$O$3492,11,FALSE),"")</f>
        <v>0</v>
      </c>
      <c r="R572" s="164">
        <f>_xlfn.IFNA(VLOOKUP(B572,'[1]CDM Patients Data'!$C$1266:$O$3492,12,FALSE),"")</f>
        <v>0</v>
      </c>
      <c r="S572" s="164">
        <f>_xlfn.IFNA(VLOOKUP(B572,'[1]CDM Patients Data'!$C$1266:$P$3492,13,FALSE),"")</f>
        <v>0</v>
      </c>
      <c r="T572" s="164">
        <f>_xlfn.IFNA(VLOOKUP(B572,'[1]CDM Patients Data'!$C$1266:$N$5000,5,FALSE),"")</f>
        <v>0</v>
      </c>
      <c r="U572" s="164" t="s">
        <v>256</v>
      </c>
      <c r="V572" s="164" t="s">
        <v>752</v>
      </c>
      <c r="W572" s="164" t="s">
        <v>130</v>
      </c>
      <c r="X572" s="164" t="s">
        <v>131</v>
      </c>
      <c r="Y572" s="164"/>
      <c r="Z572" s="164"/>
      <c r="AA572" s="164"/>
      <c r="AB572" s="164"/>
      <c r="AC572" s="210"/>
      <c r="AD572" s="211"/>
      <c r="AE572" s="211"/>
      <c r="AF572" s="199"/>
      <c r="AG572" s="199"/>
      <c r="AH572" s="233" t="s">
        <v>79</v>
      </c>
      <c r="AI572" s="199"/>
      <c r="AJ572" s="199"/>
      <c r="AK572" s="218" t="s">
        <v>80</v>
      </c>
      <c r="AL572" s="220">
        <v>27975802</v>
      </c>
      <c r="AM572" s="218">
        <v>8.3927406</v>
      </c>
      <c r="AN572" s="218">
        <v>102.4</v>
      </c>
      <c r="AO572" s="218" t="s">
        <v>103</v>
      </c>
      <c r="AP572" s="218"/>
      <c r="AQ572" s="218"/>
      <c r="AR572" s="218"/>
      <c r="AS572" s="218"/>
      <c r="AT572" s="218"/>
      <c r="AU572" s="218"/>
      <c r="AV572" s="218"/>
      <c r="AW572" s="218"/>
      <c r="AX572" s="218"/>
      <c r="AY572" s="218"/>
      <c r="AZ572" s="218"/>
      <c r="BA572" s="218"/>
      <c r="BB572" s="218"/>
      <c r="BC572" s="218"/>
      <c r="BD572" s="218">
        <v>3.54</v>
      </c>
      <c r="BE572" s="218">
        <v>10.36</v>
      </c>
      <c r="BF572" s="218" t="str">
        <f t="shared" si="167"/>
        <v>LOW</v>
      </c>
      <c r="BG572" s="218" t="str">
        <f t="shared" si="168"/>
        <v>MSS</v>
      </c>
      <c r="BH572" s="218"/>
      <c r="BI572" s="218"/>
      <c r="BJ572" s="222"/>
      <c r="BK572" s="199"/>
      <c r="BL572" s="218" t="s">
        <v>84</v>
      </c>
      <c r="BM572" s="218"/>
      <c r="BN572" s="218"/>
      <c r="BO572" s="218"/>
      <c r="BP572" s="218" t="s">
        <v>373</v>
      </c>
      <c r="BQ572" s="218"/>
      <c r="BR572" s="218"/>
      <c r="BS572" s="218"/>
      <c r="BT572" s="218"/>
      <c r="BU572" s="218"/>
      <c r="BV572" s="218"/>
      <c r="BW572" s="218"/>
      <c r="BX572" s="218"/>
      <c r="BY572" s="199"/>
      <c r="BZ572" s="228" t="s">
        <v>84</v>
      </c>
      <c r="CA572" s="228"/>
      <c r="CB572" s="229">
        <f t="shared" si="154"/>
        <v>0</v>
      </c>
      <c r="CC572" s="218"/>
      <c r="CD572" s="228"/>
      <c r="CE572" s="230"/>
      <c r="CF572" s="230"/>
      <c r="CG572" s="230"/>
      <c r="CH572" s="230"/>
      <c r="CI572" s="230"/>
      <c r="CJ572" s="230"/>
      <c r="CK572" s="230"/>
      <c r="CL572" s="230"/>
      <c r="CM572" s="230"/>
      <c r="CN572" s="218"/>
      <c r="CO572" s="199"/>
      <c r="CP572" s="230" t="s">
        <v>80</v>
      </c>
      <c r="CQ572" s="232">
        <v>17696588</v>
      </c>
      <c r="CR572" s="230">
        <f>CQ572*150/10^9</f>
        <v>2.6544882</v>
      </c>
      <c r="CS572" s="230">
        <v>385.38</v>
      </c>
      <c r="CT572" s="230" t="s">
        <v>103</v>
      </c>
      <c r="CU572" s="230"/>
      <c r="CV572" s="230"/>
      <c r="CW572" s="230"/>
    </row>
    <row r="573" ht="45" hidden="1" spans="1:101">
      <c r="A573" s="191">
        <v>1664</v>
      </c>
      <c r="B573" s="192" t="s">
        <v>1928</v>
      </c>
      <c r="C573" s="193" t="s">
        <v>1929</v>
      </c>
      <c r="D573" s="191" t="s">
        <v>1732</v>
      </c>
      <c r="E573" s="199"/>
      <c r="F573" s="199"/>
      <c r="G573" s="199"/>
      <c r="H573" s="200"/>
      <c r="I573" s="204"/>
      <c r="J573" s="202"/>
      <c r="K573" s="202"/>
      <c r="L573" s="164" t="str">
        <f>_xlfn.IFNA(VLOOKUP(B573,'[1]CDM Patients Data'!$C$1266:$N$5000,6,FALSE),"")</f>
        <v>Thyroid</v>
      </c>
      <c r="M573" s="164" t="str">
        <f>_xlfn.IFNA(VLOOKUP(B573,'[1]CDM Patients Data'!$C$1266:$N$5000,7,FALSE),"")</f>
        <v>Thyroid gland</v>
      </c>
      <c r="N573" s="164" t="str">
        <f>_xlfn.IFNA(VLOOKUP(B573,'[1]CDM Patients Data'!$C$1266:$N$5000,8,FALSE),"")</f>
        <v>Papillary carcinoma, NOS</v>
      </c>
      <c r="O573" s="164" t="str">
        <f>_xlfn.IFNA(VLOOKUP(B573,'[1]CDM Patients Data'!$C$1266:$K$3492,9,FALSE),"")</f>
        <v>Right</v>
      </c>
      <c r="P573" s="164">
        <f>_xlfn.IFNA(VLOOKUP(B573,'[1]CDM Patients Data'!$C$1266:$O$3492,10,FALSE),"")</f>
        <v>0</v>
      </c>
      <c r="Q573" s="164">
        <f>_xlfn.IFNA(VLOOKUP(B573,'[1]CDM Patients Data'!$C$1266:$O$3492,11,FALSE),"")</f>
        <v>0</v>
      </c>
      <c r="R573" s="164">
        <f>_xlfn.IFNA(VLOOKUP(B573,'[1]CDM Patients Data'!$C$1266:$O$3492,12,FALSE),"")</f>
        <v>0</v>
      </c>
      <c r="S573" s="164">
        <f>_xlfn.IFNA(VLOOKUP(B573,'[1]CDM Patients Data'!$C$1266:$P$3492,13,FALSE),"")</f>
        <v>0</v>
      </c>
      <c r="T573" s="164">
        <f>_xlfn.IFNA(VLOOKUP(B573,'[1]CDM Patients Data'!$C$1266:$N$5000,5,FALSE),"")</f>
        <v>0</v>
      </c>
      <c r="U573" s="164" t="s">
        <v>896</v>
      </c>
      <c r="V573" s="164" t="s">
        <v>897</v>
      </c>
      <c r="W573" s="164" t="s">
        <v>102</v>
      </c>
      <c r="X573" s="164" t="s">
        <v>869</v>
      </c>
      <c r="Y573" s="164"/>
      <c r="Z573" s="164"/>
      <c r="AA573" s="164"/>
      <c r="AB573" s="164"/>
      <c r="AC573" s="210"/>
      <c r="AD573" s="211"/>
      <c r="AE573" s="211"/>
      <c r="AF573" s="199"/>
      <c r="AG573" s="199"/>
      <c r="AH573" s="233" t="s">
        <v>589</v>
      </c>
      <c r="AI573" s="199"/>
      <c r="AJ573" s="199"/>
      <c r="AK573" s="218" t="s">
        <v>80</v>
      </c>
      <c r="AL573" s="220">
        <v>9551797</v>
      </c>
      <c r="AM573" s="218">
        <v>2.8655391</v>
      </c>
      <c r="AN573" s="218">
        <v>277.8</v>
      </c>
      <c r="AO573" s="218" t="s">
        <v>103</v>
      </c>
      <c r="AP573" s="218"/>
      <c r="AQ573" s="218"/>
      <c r="AR573" s="218"/>
      <c r="AS573" s="218"/>
      <c r="AT573" s="218"/>
      <c r="AU573" s="218"/>
      <c r="AV573" s="218"/>
      <c r="AW573" s="218"/>
      <c r="AX573" s="218"/>
      <c r="AY573" s="218"/>
      <c r="AZ573" s="218"/>
      <c r="BA573" s="218"/>
      <c r="BB573" s="218"/>
      <c r="BC573" s="218"/>
      <c r="BD573" s="218"/>
      <c r="BE573" s="218">
        <v>10.64</v>
      </c>
      <c r="BF573" s="218"/>
      <c r="BG573" s="218" t="str">
        <f t="shared" si="168"/>
        <v>MSS</v>
      </c>
      <c r="BH573" s="218"/>
      <c r="BI573" s="218"/>
      <c r="BJ573" s="222"/>
      <c r="BK573" s="199"/>
      <c r="BL573" s="218" t="s">
        <v>84</v>
      </c>
      <c r="BM573" s="218"/>
      <c r="BN573" s="218"/>
      <c r="BO573" s="218"/>
      <c r="BP573" s="218" t="s">
        <v>373</v>
      </c>
      <c r="BQ573" s="218"/>
      <c r="BR573" s="218"/>
      <c r="BS573" s="218"/>
      <c r="BT573" s="218"/>
      <c r="BU573" s="218"/>
      <c r="BV573" s="218"/>
      <c r="BW573" s="218"/>
      <c r="BX573" s="218"/>
      <c r="BY573" s="199"/>
      <c r="BZ573" s="228" t="s">
        <v>84</v>
      </c>
      <c r="CA573" s="228"/>
      <c r="CB573" s="229">
        <f t="shared" si="154"/>
        <v>0</v>
      </c>
      <c r="CC573" s="218"/>
      <c r="CD573" s="228"/>
      <c r="CE573" s="230"/>
      <c r="CF573" s="230"/>
      <c r="CG573" s="230"/>
      <c r="CH573" s="230"/>
      <c r="CI573" s="230"/>
      <c r="CJ573" s="230"/>
      <c r="CK573" s="230"/>
      <c r="CL573" s="230"/>
      <c r="CM573" s="230"/>
      <c r="CN573" s="218"/>
      <c r="CO573" s="199"/>
      <c r="CP573" s="230" t="s">
        <v>84</v>
      </c>
      <c r="CQ573" s="232"/>
      <c r="CR573" s="230"/>
      <c r="CS573" s="230"/>
      <c r="CT573" s="230" t="s">
        <v>159</v>
      </c>
      <c r="CU573" s="230"/>
      <c r="CV573" s="230"/>
      <c r="CW573" s="230"/>
    </row>
    <row r="574" ht="30" hidden="1" spans="1:101">
      <c r="A574" s="191">
        <v>1665</v>
      </c>
      <c r="B574" s="192" t="s">
        <v>1930</v>
      </c>
      <c r="C574" s="193" t="s">
        <v>1931</v>
      </c>
      <c r="D574" s="191" t="s">
        <v>111</v>
      </c>
      <c r="E574" s="199"/>
      <c r="F574" s="199"/>
      <c r="G574" s="199"/>
      <c r="H574" s="200"/>
      <c r="I574" s="204"/>
      <c r="J574" s="202"/>
      <c r="K574" s="202"/>
      <c r="L574" s="164" t="str">
        <f>_xlfn.IFNA(VLOOKUP(B574,'[1]CDM Patients Data'!$C$1266:$N$5000,6,FALSE),"")</f>
        <v>Pancreas</v>
      </c>
      <c r="M574" s="164" t="str">
        <f>_xlfn.IFNA(VLOOKUP(B574,'[1]CDM Patients Data'!$C$1266:$N$5000,7,FALSE),"")</f>
        <v>Head of Pancreas</v>
      </c>
      <c r="N574" s="164" t="str">
        <f>_xlfn.IFNA(VLOOKUP(B574,'[1]CDM Patients Data'!$C$1266:$N$5000,8,FALSE),"")</f>
        <v>Adenocarcinoma NOS</v>
      </c>
      <c r="O574" s="164" t="str">
        <f>_xlfn.IFNA(VLOOKUP(B574,'[1]CDM Patients Data'!$C$1266:$K$3492,9,FALSE),"")</f>
        <v>Not a paired site</v>
      </c>
      <c r="P574" s="164">
        <f>_xlfn.IFNA(VLOOKUP(B574,'[1]CDM Patients Data'!$C$1266:$O$3492,10,FALSE),"")</f>
        <v>0</v>
      </c>
      <c r="Q574" s="164">
        <f>_xlfn.IFNA(VLOOKUP(B574,'[1]CDM Patients Data'!$C$1266:$O$3492,11,FALSE),"")</f>
        <v>0</v>
      </c>
      <c r="R574" s="164">
        <f>_xlfn.IFNA(VLOOKUP(B574,'[1]CDM Patients Data'!$C$1266:$O$3492,12,FALSE),"")</f>
        <v>0</v>
      </c>
      <c r="S574" s="164">
        <f>_xlfn.IFNA(VLOOKUP(B574,'[1]CDM Patients Data'!$C$1266:$P$3492,13,FALSE),"")</f>
        <v>0</v>
      </c>
      <c r="T574" s="164">
        <f>_xlfn.IFNA(VLOOKUP(B574,'[1]CDM Patients Data'!$C$1266:$N$5000,5,FALSE),"")</f>
        <v>0</v>
      </c>
      <c r="U574" s="164" t="s">
        <v>256</v>
      </c>
      <c r="V574" s="164" t="s">
        <v>317</v>
      </c>
      <c r="W574" s="164" t="s">
        <v>130</v>
      </c>
      <c r="X574" s="164" t="s">
        <v>131</v>
      </c>
      <c r="Y574" s="164"/>
      <c r="Z574" s="164"/>
      <c r="AA574" s="164"/>
      <c r="AB574" s="164"/>
      <c r="AC574" s="210"/>
      <c r="AD574" s="211"/>
      <c r="AE574" s="211"/>
      <c r="AF574" s="199"/>
      <c r="AG574" s="199"/>
      <c r="AH574" s="233" t="s">
        <v>589</v>
      </c>
      <c r="AI574" s="199"/>
      <c r="AJ574" s="199"/>
      <c r="AK574" s="218" t="s">
        <v>80</v>
      </c>
      <c r="AL574" s="220">
        <v>10337251</v>
      </c>
      <c r="AM574" s="218">
        <v>3.1011753</v>
      </c>
      <c r="AN574" s="218">
        <v>306.9</v>
      </c>
      <c r="AO574" s="218" t="s">
        <v>103</v>
      </c>
      <c r="AP574" s="218"/>
      <c r="AQ574" s="218"/>
      <c r="AR574" s="218"/>
      <c r="AS574" s="218"/>
      <c r="AT574" s="218"/>
      <c r="AU574" s="218"/>
      <c r="AV574" s="218"/>
      <c r="AW574" s="218"/>
      <c r="AX574" s="218"/>
      <c r="AY574" s="218"/>
      <c r="AZ574" s="218"/>
      <c r="BA574" s="218"/>
      <c r="BB574" s="218"/>
      <c r="BC574" s="218"/>
      <c r="BD574" s="218"/>
      <c r="BE574" s="218">
        <v>12.07</v>
      </c>
      <c r="BF574" s="218"/>
      <c r="BG574" s="218" t="str">
        <f t="shared" si="168"/>
        <v>MSS</v>
      </c>
      <c r="BH574" s="218"/>
      <c r="BI574" s="218"/>
      <c r="BJ574" s="222"/>
      <c r="BK574" s="199"/>
      <c r="BL574" s="218" t="s">
        <v>84</v>
      </c>
      <c r="BM574" s="218"/>
      <c r="BN574" s="218"/>
      <c r="BO574" s="218"/>
      <c r="BP574" s="218" t="s">
        <v>373</v>
      </c>
      <c r="BQ574" s="218"/>
      <c r="BR574" s="218"/>
      <c r="BS574" s="218"/>
      <c r="BT574" s="218"/>
      <c r="BU574" s="218"/>
      <c r="BV574" s="218"/>
      <c r="BW574" s="218"/>
      <c r="BX574" s="218"/>
      <c r="BY574" s="199"/>
      <c r="BZ574" s="228" t="s">
        <v>84</v>
      </c>
      <c r="CA574" s="228"/>
      <c r="CB574" s="229">
        <f t="shared" si="154"/>
        <v>0</v>
      </c>
      <c r="CC574" s="218"/>
      <c r="CD574" s="228"/>
      <c r="CE574" s="230"/>
      <c r="CF574" s="230"/>
      <c r="CG574" s="230"/>
      <c r="CH574" s="230"/>
      <c r="CI574" s="230"/>
      <c r="CJ574" s="230"/>
      <c r="CK574" s="230"/>
      <c r="CL574" s="230"/>
      <c r="CM574" s="230"/>
      <c r="CN574" s="218"/>
      <c r="CO574" s="199"/>
      <c r="CP574" s="230" t="s">
        <v>84</v>
      </c>
      <c r="CQ574" s="232"/>
      <c r="CR574" s="230"/>
      <c r="CS574" s="230">
        <v>30.42</v>
      </c>
      <c r="CT574" s="230" t="s">
        <v>159</v>
      </c>
      <c r="CU574" s="230"/>
      <c r="CV574" s="230"/>
      <c r="CW574" s="230" t="s">
        <v>1932</v>
      </c>
    </row>
    <row r="575" ht="38.25" hidden="1" spans="1:101">
      <c r="A575" s="191">
        <v>1666</v>
      </c>
      <c r="B575" s="192" t="s">
        <v>1933</v>
      </c>
      <c r="C575" s="193" t="s">
        <v>1934</v>
      </c>
      <c r="D575" s="191" t="s">
        <v>880</v>
      </c>
      <c r="E575" s="199"/>
      <c r="F575" s="199"/>
      <c r="G575" s="199"/>
      <c r="H575" s="200"/>
      <c r="I575" s="204"/>
      <c r="J575" s="202"/>
      <c r="K575" s="202"/>
      <c r="L575" s="164" t="str">
        <f>_xlfn.IFNA(VLOOKUP(B575,'[1]CDM Patients Data'!$C$1266:$N$5000,6,FALSE),"")</f>
        <v>Lung</v>
      </c>
      <c r="M575" s="164" t="str">
        <f>_xlfn.IFNA(VLOOKUP(B575,'[1]CDM Patients Data'!$C$1266:$N$5000,7,FALSE),"")</f>
        <v>NA</v>
      </c>
      <c r="N575" s="164" t="str">
        <f>_xlfn.IFNA(VLOOKUP(B575,'[1]CDM Patients Data'!$C$1266:$N$5000,8,FALSE),"")</f>
        <v>NA</v>
      </c>
      <c r="O575" s="164" t="str">
        <f>_xlfn.IFNA(VLOOKUP(B575,'[1]CDM Patients Data'!$C$1266:$K$3492,9,FALSE),"")</f>
        <v>NA</v>
      </c>
      <c r="P575" s="164">
        <f>_xlfn.IFNA(VLOOKUP(B575,'[1]CDM Patients Data'!$C$1266:$O$3492,10,FALSE),"")</f>
        <v>0</v>
      </c>
      <c r="Q575" s="164">
        <f>_xlfn.IFNA(VLOOKUP(B575,'[1]CDM Patients Data'!$C$1266:$O$3492,11,FALSE),"")</f>
        <v>0</v>
      </c>
      <c r="R575" s="164">
        <f>_xlfn.IFNA(VLOOKUP(B575,'[1]CDM Patients Data'!$C$1266:$O$3492,12,FALSE),"")</f>
        <v>0</v>
      </c>
      <c r="S575" s="164">
        <f>_xlfn.IFNA(VLOOKUP(B575,'[1]CDM Patients Data'!$C$1266:$P$3492,13,FALSE),"")</f>
        <v>0</v>
      </c>
      <c r="T575" s="164">
        <f>_xlfn.IFNA(VLOOKUP(B575,'[1]CDM Patients Data'!$C$1266:$N$5000,5,FALSE),"")</f>
        <v>0</v>
      </c>
      <c r="U575" s="164" t="s">
        <v>224</v>
      </c>
      <c r="V575" s="164" t="s">
        <v>338</v>
      </c>
      <c r="W575" s="164" t="s">
        <v>76</v>
      </c>
      <c r="X575" s="164" t="s">
        <v>76</v>
      </c>
      <c r="Y575" s="164"/>
      <c r="Z575" s="164"/>
      <c r="AA575" s="164"/>
      <c r="AB575" s="164"/>
      <c r="AC575" s="210" t="s">
        <v>1935</v>
      </c>
      <c r="AD575" s="211"/>
      <c r="AE575" s="211"/>
      <c r="AF575" s="199"/>
      <c r="AG575" s="199"/>
      <c r="AH575" s="215"/>
      <c r="AI575" s="199"/>
      <c r="AJ575" s="199"/>
      <c r="AK575" s="218" t="s">
        <v>84</v>
      </c>
      <c r="AL575" s="220"/>
      <c r="AM575" s="218"/>
      <c r="AN575" s="218"/>
      <c r="AO575" s="218" t="s">
        <v>76</v>
      </c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218"/>
      <c r="BD575" s="218"/>
      <c r="BE575" s="218"/>
      <c r="BF575" s="218"/>
      <c r="BG575" s="218"/>
      <c r="BH575" s="218"/>
      <c r="BI575" s="218"/>
      <c r="BJ575" s="222"/>
      <c r="BK575" s="199"/>
      <c r="BL575" s="218" t="s">
        <v>84</v>
      </c>
      <c r="BM575" s="218"/>
      <c r="BN575" s="218"/>
      <c r="BO575" s="218"/>
      <c r="BP575" s="218" t="s">
        <v>373</v>
      </c>
      <c r="BQ575" s="218"/>
      <c r="BR575" s="218"/>
      <c r="BS575" s="218"/>
      <c r="BT575" s="218"/>
      <c r="BU575" s="218"/>
      <c r="BV575" s="218"/>
      <c r="BW575" s="218"/>
      <c r="BX575" s="218"/>
      <c r="BY575" s="199"/>
      <c r="BZ575" s="228" t="s">
        <v>80</v>
      </c>
      <c r="CA575" s="228">
        <v>69136594</v>
      </c>
      <c r="CB575" s="229">
        <f t="shared" si="154"/>
        <v>20.7409782</v>
      </c>
      <c r="CC575" s="218"/>
      <c r="CD575" s="228" t="s">
        <v>103</v>
      </c>
      <c r="CE575" s="230"/>
      <c r="CF575" s="230"/>
      <c r="CG575" s="230"/>
      <c r="CH575" s="230"/>
      <c r="CI575" s="230"/>
      <c r="CJ575" s="230"/>
      <c r="CK575" s="230"/>
      <c r="CL575" s="230"/>
      <c r="CM575" s="230"/>
      <c r="CN575" s="218"/>
      <c r="CO575" s="199"/>
      <c r="CP575" s="230" t="s">
        <v>84</v>
      </c>
      <c r="CQ575" s="232"/>
      <c r="CR575" s="230"/>
      <c r="CS575" s="230"/>
      <c r="CT575" s="230" t="s">
        <v>159</v>
      </c>
      <c r="CU575" s="230"/>
      <c r="CV575" s="230"/>
      <c r="CW575" s="230" t="s">
        <v>733</v>
      </c>
    </row>
    <row r="576" ht="30" hidden="1" spans="1:101">
      <c r="A576" s="191">
        <v>1667</v>
      </c>
      <c r="B576" s="192" t="s">
        <v>1936</v>
      </c>
      <c r="C576" s="193" t="s">
        <v>1937</v>
      </c>
      <c r="D576" s="191" t="s">
        <v>71</v>
      </c>
      <c r="E576" s="199"/>
      <c r="F576" s="199"/>
      <c r="G576" s="199"/>
      <c r="H576" s="200"/>
      <c r="I576" s="204"/>
      <c r="J576" s="202"/>
      <c r="K576" s="202"/>
      <c r="L576" s="164" t="str">
        <f>_xlfn.IFNA(VLOOKUP(B576,'[1]CDM Patients Data'!$C$1266:$N$5000,6,FALSE),"")</f>
        <v>Uterus</v>
      </c>
      <c r="M576" s="164" t="str">
        <f>_xlfn.IFNA(VLOOKUP(B576,'[1]CDM Patients Data'!$C$1266:$N$5000,7,FALSE),"")</f>
        <v>Uterus NOS</v>
      </c>
      <c r="N576" s="164" t="str">
        <f>_xlfn.IFNA(VLOOKUP(B576,'[1]CDM Patients Data'!$C$1266:$N$5000,8,FALSE),"")</f>
        <v>Leiomyosarcoma NOS</v>
      </c>
      <c r="O576" s="164" t="str">
        <f>_xlfn.IFNA(VLOOKUP(B576,'[1]CDM Patients Data'!$C$1266:$K$3492,9,FALSE),"")</f>
        <v>Not a paired site</v>
      </c>
      <c r="P576" s="164">
        <f>_xlfn.IFNA(VLOOKUP(B576,'[1]CDM Patients Data'!$C$1266:$O$3492,10,FALSE),"")</f>
        <v>0</v>
      </c>
      <c r="Q576" s="164">
        <f>_xlfn.IFNA(VLOOKUP(B576,'[1]CDM Patients Data'!$C$1266:$O$3492,11,FALSE),"")</f>
        <v>0</v>
      </c>
      <c r="R576" s="164">
        <f>_xlfn.IFNA(VLOOKUP(B576,'[1]CDM Patients Data'!$C$1266:$O$3492,12,FALSE),"")</f>
        <v>0</v>
      </c>
      <c r="S576" s="164">
        <f>_xlfn.IFNA(VLOOKUP(B576,'[1]CDM Patients Data'!$C$1266:$P$3492,13,FALSE),"")</f>
        <v>0</v>
      </c>
      <c r="T576" s="164">
        <f>_xlfn.IFNA(VLOOKUP(B576,'[1]CDM Patients Data'!$C$1266:$N$5000,5,FALSE),"")</f>
        <v>0</v>
      </c>
      <c r="U576" s="164" t="s">
        <v>1938</v>
      </c>
      <c r="V576" s="164" t="s">
        <v>1939</v>
      </c>
      <c r="W576" s="164" t="s">
        <v>130</v>
      </c>
      <c r="X576" s="164" t="s">
        <v>393</v>
      </c>
      <c r="Y576" s="164"/>
      <c r="Z576" s="164"/>
      <c r="AA576" s="164"/>
      <c r="AB576" s="164"/>
      <c r="AC576" s="210"/>
      <c r="AD576" s="211"/>
      <c r="AE576" s="211"/>
      <c r="AF576" s="199"/>
      <c r="AG576" s="199"/>
      <c r="AH576" s="233" t="s">
        <v>79</v>
      </c>
      <c r="AI576" s="199"/>
      <c r="AJ576" s="199"/>
      <c r="AK576" s="218" t="s">
        <v>84</v>
      </c>
      <c r="AL576" s="220">
        <v>81604008</v>
      </c>
      <c r="AM576" s="218">
        <v>24.4812024</v>
      </c>
      <c r="AN576" s="218">
        <v>230.4</v>
      </c>
      <c r="AO576" s="218" t="s">
        <v>76</v>
      </c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218"/>
      <c r="BD576" s="218">
        <v>6.76</v>
      </c>
      <c r="BE576" s="218">
        <v>9.73</v>
      </c>
      <c r="BF576" s="218" t="str">
        <f>IF(BD576&gt;15,"HIGH",IF(BD576="","NA",IF(BD576="CE-Awaited for standardization","UNDER_STANDARDIZATION",IF(BD576&lt;15,"LOW"))))</f>
        <v>LOW</v>
      </c>
      <c r="BG576" s="218" t="str">
        <f t="shared" ref="BG576:BG578" si="169">IF(BE576&gt;15,"MSI-H",IF(BE576="","NA",IF(BE576&lt;15,"MSS")))</f>
        <v>MSS</v>
      </c>
      <c r="BH576" s="218"/>
      <c r="BI576" s="218"/>
      <c r="BJ576" s="222"/>
      <c r="BK576" s="199"/>
      <c r="BL576" s="218" t="s">
        <v>84</v>
      </c>
      <c r="BM576" s="218"/>
      <c r="BN576" s="218"/>
      <c r="BO576" s="218"/>
      <c r="BP576" s="218" t="s">
        <v>373</v>
      </c>
      <c r="BQ576" s="218"/>
      <c r="BR576" s="218"/>
      <c r="BS576" s="218"/>
      <c r="BT576" s="218"/>
      <c r="BU576" s="218"/>
      <c r="BV576" s="218"/>
      <c r="BW576" s="218"/>
      <c r="BX576" s="218"/>
      <c r="BY576" s="199"/>
      <c r="BZ576" s="228" t="s">
        <v>84</v>
      </c>
      <c r="CA576" s="228"/>
      <c r="CB576" s="229">
        <f t="shared" si="154"/>
        <v>0</v>
      </c>
      <c r="CC576" s="218"/>
      <c r="CD576" s="228"/>
      <c r="CE576" s="230"/>
      <c r="CF576" s="230"/>
      <c r="CG576" s="230"/>
      <c r="CH576" s="230"/>
      <c r="CI576" s="230"/>
      <c r="CJ576" s="230"/>
      <c r="CK576" s="230"/>
      <c r="CL576" s="230"/>
      <c r="CM576" s="230"/>
      <c r="CN576" s="218"/>
      <c r="CO576" s="199"/>
      <c r="CP576" s="230" t="s">
        <v>84</v>
      </c>
      <c r="CQ576" s="232"/>
      <c r="CR576" s="230"/>
      <c r="CS576" s="230"/>
      <c r="CT576" s="230" t="s">
        <v>159</v>
      </c>
      <c r="CU576" s="230"/>
      <c r="CV576" s="230"/>
      <c r="CW576" s="230"/>
    </row>
    <row r="577" ht="30" spans="1:101">
      <c r="A577" s="191">
        <v>1668</v>
      </c>
      <c r="B577" s="192" t="s">
        <v>1940</v>
      </c>
      <c r="C577" s="193" t="s">
        <v>1941</v>
      </c>
      <c r="D577" s="191" t="s">
        <v>111</v>
      </c>
      <c r="E577" s="199"/>
      <c r="F577" s="199"/>
      <c r="G577" s="199"/>
      <c r="H577" s="200"/>
      <c r="I577" s="204"/>
      <c r="J577" s="202"/>
      <c r="K577" s="202"/>
      <c r="L577" s="164" t="str">
        <f>_xlfn.IFNA(VLOOKUP(B577,'[1]CDM Patients Data'!$C$1266:$N$5000,6,FALSE),"")</f>
        <v>Ovary</v>
      </c>
      <c r="M577" s="164" t="str">
        <f>_xlfn.IFNA(VLOOKUP(B577,'[1]CDM Patients Data'!$C$1266:$N$5000,7,FALSE),"")</f>
        <v>Ovary</v>
      </c>
      <c r="N577" s="164" t="str">
        <f>_xlfn.IFNA(VLOOKUP(B577,'[1]CDM Patients Data'!$C$1266:$N$5000,8,FALSE),"")</f>
        <v>Adenocarcinoma, NOS</v>
      </c>
      <c r="O577" s="164" t="str">
        <f>_xlfn.IFNA(VLOOKUP(B577,'[1]CDM Patients Data'!$C$1266:$K$3492,9,FALSE),"")</f>
        <v>Right</v>
      </c>
      <c r="P577" s="164">
        <f>_xlfn.IFNA(VLOOKUP(B577,'[1]CDM Patients Data'!$C$1266:$O$3492,10,FALSE),"")</f>
        <v>0</v>
      </c>
      <c r="Q577" s="164">
        <f>_xlfn.IFNA(VLOOKUP(B577,'[1]CDM Patients Data'!$C$1266:$O$3492,11,FALSE),"")</f>
        <v>0</v>
      </c>
      <c r="R577" s="164">
        <f>_xlfn.IFNA(VLOOKUP(B577,'[1]CDM Patients Data'!$C$1266:$O$3492,12,FALSE),"")</f>
        <v>0</v>
      </c>
      <c r="S577" s="164">
        <f>_xlfn.IFNA(VLOOKUP(B577,'[1]CDM Patients Data'!$C$1266:$P$3492,13,FALSE),"")</f>
        <v>0</v>
      </c>
      <c r="T577" s="164">
        <f>_xlfn.IFNA(VLOOKUP(B577,'[1]CDM Patients Data'!$C$1266:$N$5000,5,FALSE),"")</f>
        <v>0</v>
      </c>
      <c r="U577" s="164" t="s">
        <v>73</v>
      </c>
      <c r="V577" s="164" t="s">
        <v>73</v>
      </c>
      <c r="W577" s="164" t="s">
        <v>102</v>
      </c>
      <c r="X577" s="164" t="s">
        <v>131</v>
      </c>
      <c r="Y577" s="164"/>
      <c r="Z577" s="164"/>
      <c r="AA577" s="164"/>
      <c r="AB577" s="164"/>
      <c r="AC577" s="210"/>
      <c r="AD577" s="211"/>
      <c r="AE577" s="211"/>
      <c r="AF577" s="199"/>
      <c r="AG577" s="199"/>
      <c r="AH577" s="233"/>
      <c r="AI577" s="199"/>
      <c r="AJ577" s="199"/>
      <c r="AK577" s="218"/>
      <c r="AL577" s="220"/>
      <c r="AM577" s="218"/>
      <c r="AN577" s="218"/>
      <c r="AO577" s="218" t="s">
        <v>103</v>
      </c>
      <c r="AP577" s="218"/>
      <c r="AQ577" s="218"/>
      <c r="AR577" s="218"/>
      <c r="AS577" s="218"/>
      <c r="AT577" s="218"/>
      <c r="AU577" s="218"/>
      <c r="AV577" s="218"/>
      <c r="AW577" s="218"/>
      <c r="AX577" s="218"/>
      <c r="AY577" s="218"/>
      <c r="AZ577" s="218"/>
      <c r="BA577" s="218"/>
      <c r="BB577" s="218"/>
      <c r="BC577" s="218"/>
      <c r="BD577" s="218"/>
      <c r="BE577" s="218">
        <v>9.6</v>
      </c>
      <c r="BF577" s="218"/>
      <c r="BG577" s="218" t="str">
        <f t="shared" si="169"/>
        <v>MSS</v>
      </c>
      <c r="BH577" s="218"/>
      <c r="BI577" s="218"/>
      <c r="BJ577" s="222" t="s">
        <v>589</v>
      </c>
      <c r="BK577" s="199"/>
      <c r="BL577" s="218" t="s">
        <v>80</v>
      </c>
      <c r="BM577" s="218">
        <v>6669647</v>
      </c>
      <c r="BN577" s="218">
        <v>2.0008941</v>
      </c>
      <c r="BO577" s="218">
        <v>214.6</v>
      </c>
      <c r="BP577" s="218" t="s">
        <v>103</v>
      </c>
      <c r="BQ577" s="218"/>
      <c r="BR577" s="218"/>
      <c r="BS577" s="218"/>
      <c r="BT577" s="218"/>
      <c r="BU577" s="218"/>
      <c r="BV577" s="218"/>
      <c r="BW577" s="218"/>
      <c r="BX577" s="218"/>
      <c r="BY577" s="199"/>
      <c r="BZ577" s="228" t="s">
        <v>84</v>
      </c>
      <c r="CA577" s="228"/>
      <c r="CB577" s="229">
        <f t="shared" si="154"/>
        <v>0</v>
      </c>
      <c r="CC577" s="218"/>
      <c r="CD577" s="228"/>
      <c r="CE577" s="230"/>
      <c r="CF577" s="230"/>
      <c r="CG577" s="230"/>
      <c r="CH577" s="230"/>
      <c r="CI577" s="230"/>
      <c r="CJ577" s="230"/>
      <c r="CK577" s="230"/>
      <c r="CL577" s="230"/>
      <c r="CM577" s="230"/>
      <c r="CN577" s="218"/>
      <c r="CO577" s="199"/>
      <c r="CP577" s="230" t="s">
        <v>80</v>
      </c>
      <c r="CQ577" s="232">
        <v>3936474</v>
      </c>
      <c r="CR577" s="230">
        <f t="shared" ref="CR577:CR583" si="170">CQ577*150/10^9</f>
        <v>0.5904711</v>
      </c>
      <c r="CS577" s="230">
        <v>31.16</v>
      </c>
      <c r="CT577" s="230" t="s">
        <v>604</v>
      </c>
      <c r="CU577" s="230"/>
      <c r="CV577" s="230"/>
      <c r="CW577" s="230"/>
    </row>
    <row r="578" ht="30" spans="1:101">
      <c r="A578" s="191">
        <v>1669</v>
      </c>
      <c r="B578" s="192" t="s">
        <v>1942</v>
      </c>
      <c r="C578" s="193" t="s">
        <v>1941</v>
      </c>
      <c r="D578" s="191" t="s">
        <v>99</v>
      </c>
      <c r="E578" s="199"/>
      <c r="F578" s="199"/>
      <c r="G578" s="199"/>
      <c r="H578" s="200"/>
      <c r="I578" s="204"/>
      <c r="J578" s="202"/>
      <c r="K578" s="202"/>
      <c r="L578" s="164" t="str">
        <f>_xlfn.IFNA(VLOOKUP(B578,'[1]CDM Patients Data'!$C$1266:$N$5000,6,FALSE),"")</f>
        <v/>
      </c>
      <c r="M578" s="164" t="str">
        <f>_xlfn.IFNA(VLOOKUP(B578,'[1]CDM Patients Data'!$C$1266:$N$5000,7,FALSE),"")</f>
        <v/>
      </c>
      <c r="N578" s="164" t="str">
        <f>_xlfn.IFNA(VLOOKUP(B578,'[1]CDM Patients Data'!$C$1266:$N$5000,8,FALSE),"")</f>
        <v/>
      </c>
      <c r="O578" s="164" t="str">
        <f>_xlfn.IFNA(VLOOKUP(B578,'[1]CDM Patients Data'!$C$1266:$K$3492,9,FALSE),"")</f>
        <v/>
      </c>
      <c r="P578" s="164" t="str">
        <f>_xlfn.IFNA(VLOOKUP(B578,'[1]CDM Patients Data'!$C$1266:$O$3492,10,FALSE),"")</f>
        <v/>
      </c>
      <c r="Q578" s="164" t="str">
        <f>_xlfn.IFNA(VLOOKUP(B578,'[1]CDM Patients Data'!$C$1266:$O$3492,11,FALSE),"")</f>
        <v/>
      </c>
      <c r="R578" s="164" t="str">
        <f>_xlfn.IFNA(VLOOKUP(B578,'[1]CDM Patients Data'!$C$1266:$O$3492,12,FALSE),"")</f>
        <v/>
      </c>
      <c r="S578" s="164" t="str">
        <f>_xlfn.IFNA(VLOOKUP(B578,'[1]CDM Patients Data'!$C$1266:$P$3492,13,FALSE),"")</f>
        <v/>
      </c>
      <c r="T578" s="164" t="str">
        <f>_xlfn.IFNA(VLOOKUP(B578,'[1]CDM Patients Data'!$C$1266:$N$5000,5,FALSE),"")</f>
        <v/>
      </c>
      <c r="U578" s="164" t="s">
        <v>73</v>
      </c>
      <c r="V578" s="164" t="s">
        <v>73</v>
      </c>
      <c r="W578" s="164" t="s">
        <v>102</v>
      </c>
      <c r="X578" s="164" t="s">
        <v>1943</v>
      </c>
      <c r="Y578" s="164"/>
      <c r="Z578" s="164"/>
      <c r="AA578" s="164"/>
      <c r="AB578" s="164"/>
      <c r="AC578" s="210"/>
      <c r="AD578" s="211"/>
      <c r="AE578" s="211"/>
      <c r="AF578" s="199"/>
      <c r="AG578" s="199"/>
      <c r="AH578" s="233" t="s">
        <v>589</v>
      </c>
      <c r="AI578" s="199"/>
      <c r="AJ578" s="199"/>
      <c r="AK578" s="218" t="s">
        <v>80</v>
      </c>
      <c r="AL578" s="220">
        <v>10279658</v>
      </c>
      <c r="AM578" s="218">
        <v>3.0838974</v>
      </c>
      <c r="AN578" s="218">
        <v>309</v>
      </c>
      <c r="AO578" s="218" t="s">
        <v>103</v>
      </c>
      <c r="AP578" s="218"/>
      <c r="AQ578" s="218"/>
      <c r="AR578" s="218"/>
      <c r="AS578" s="218"/>
      <c r="AT578" s="218"/>
      <c r="AU578" s="218"/>
      <c r="AV578" s="218"/>
      <c r="AW578" s="218"/>
      <c r="AX578" s="218"/>
      <c r="AY578" s="218"/>
      <c r="AZ578" s="218"/>
      <c r="BA578" s="218"/>
      <c r="BB578" s="218"/>
      <c r="BC578" s="218"/>
      <c r="BD578" s="218"/>
      <c r="BE578" s="218">
        <v>9.6</v>
      </c>
      <c r="BF578" s="218"/>
      <c r="BG578" s="218" t="str">
        <f t="shared" si="169"/>
        <v>MSS</v>
      </c>
      <c r="BH578" s="218"/>
      <c r="BI578" s="218"/>
      <c r="BJ578" s="222" t="s">
        <v>589</v>
      </c>
      <c r="BK578" s="199"/>
      <c r="BL578" s="218" t="s">
        <v>80</v>
      </c>
      <c r="BM578" s="218">
        <v>6669647</v>
      </c>
      <c r="BN578" s="218">
        <v>2.0008941</v>
      </c>
      <c r="BO578" s="218">
        <v>214.6</v>
      </c>
      <c r="BP578" s="218" t="s">
        <v>103</v>
      </c>
      <c r="BQ578" s="218"/>
      <c r="BR578" s="218"/>
      <c r="BS578" s="218"/>
      <c r="BT578" s="218"/>
      <c r="BU578" s="218"/>
      <c r="BV578" s="218"/>
      <c r="BW578" s="218"/>
      <c r="BX578" s="218"/>
      <c r="BY578" s="199"/>
      <c r="BZ578" s="228" t="s">
        <v>84</v>
      </c>
      <c r="CA578" s="228"/>
      <c r="CB578" s="229">
        <f t="shared" si="154"/>
        <v>0</v>
      </c>
      <c r="CC578" s="218"/>
      <c r="CD578" s="228"/>
      <c r="CE578" s="230"/>
      <c r="CF578" s="230"/>
      <c r="CG578" s="230"/>
      <c r="CH578" s="230"/>
      <c r="CI578" s="230"/>
      <c r="CJ578" s="230"/>
      <c r="CK578" s="230"/>
      <c r="CL578" s="230"/>
      <c r="CM578" s="230"/>
      <c r="CN578" s="218"/>
      <c r="CO578" s="199"/>
      <c r="CP578" s="230" t="s">
        <v>84</v>
      </c>
      <c r="CQ578" s="232" t="s">
        <v>1883</v>
      </c>
      <c r="CR578" s="230"/>
      <c r="CS578" s="230">
        <v>31.16</v>
      </c>
      <c r="CT578" s="230" t="s">
        <v>604</v>
      </c>
      <c r="CU578" s="230"/>
      <c r="CV578" s="230"/>
      <c r="CW578" s="230"/>
    </row>
    <row r="579" ht="60" hidden="1" spans="1:101">
      <c r="A579" s="191">
        <v>1670</v>
      </c>
      <c r="B579" s="192" t="s">
        <v>1944</v>
      </c>
      <c r="C579" s="193" t="s">
        <v>1945</v>
      </c>
      <c r="D579" s="191" t="s">
        <v>111</v>
      </c>
      <c r="E579" s="199"/>
      <c r="F579" s="199"/>
      <c r="G579" s="199"/>
      <c r="H579" s="200"/>
      <c r="I579" s="204"/>
      <c r="J579" s="202"/>
      <c r="K579" s="202"/>
      <c r="L579" s="164" t="str">
        <f>_xlfn.IFNA(VLOOKUP(B579,'[1]CDM Patients Data'!$C$1266:$N$5000,6,FALSE),"")</f>
        <v>Head, face or neck NOS</v>
      </c>
      <c r="M579" s="164" t="str">
        <f>_xlfn.IFNA(VLOOKUP(B579,'[1]CDM Patients Data'!$C$1266:$N$5000,7,FALSE),"")</f>
        <v>Head, face or neck NOS</v>
      </c>
      <c r="N579" s="164" t="str">
        <f>_xlfn.IFNA(VLOOKUP(B579,'[1]CDM Patients Data'!$C$1266:$N$5000,8,FALSE),"")</f>
        <v>Squamous cell carcinoma, NOS</v>
      </c>
      <c r="O579" s="164" t="str">
        <f>_xlfn.IFNA(VLOOKUP(B579,'[1]CDM Patients Data'!$C$1266:$K$3492,9,FALSE),"")</f>
        <v>Left</v>
      </c>
      <c r="P579" s="164">
        <f>_xlfn.IFNA(VLOOKUP(B579,'[1]CDM Patients Data'!$C$1266:$O$3492,10,FALSE),"")</f>
        <v>0</v>
      </c>
      <c r="Q579" s="164">
        <f>_xlfn.IFNA(VLOOKUP(B579,'[1]CDM Patients Data'!$C$1266:$O$3492,11,FALSE),"")</f>
        <v>0</v>
      </c>
      <c r="R579" s="164">
        <f>_xlfn.IFNA(VLOOKUP(B579,'[1]CDM Patients Data'!$C$1266:$O$3492,12,FALSE),"")</f>
        <v>0</v>
      </c>
      <c r="S579" s="164">
        <f>_xlfn.IFNA(VLOOKUP(B579,'[1]CDM Patients Data'!$C$1266:$P$3492,13,FALSE),"")</f>
        <v>0</v>
      </c>
      <c r="T579" s="164">
        <f>_xlfn.IFNA(VLOOKUP(B579,'[1]CDM Patients Data'!$C$1266:$N$5000,5,FALSE),"")</f>
        <v>0</v>
      </c>
      <c r="U579" s="164" t="s">
        <v>114</v>
      </c>
      <c r="V579" s="164" t="s">
        <v>1946</v>
      </c>
      <c r="W579" s="164" t="s">
        <v>92</v>
      </c>
      <c r="X579" s="164" t="s">
        <v>139</v>
      </c>
      <c r="Y579" s="164"/>
      <c r="Z579" s="164"/>
      <c r="AA579" s="164"/>
      <c r="AB579" s="164"/>
      <c r="AC579" s="210"/>
      <c r="AD579" s="211"/>
      <c r="AE579" s="211"/>
      <c r="AF579" s="199"/>
      <c r="AG579" s="199"/>
      <c r="AH579" s="215"/>
      <c r="AI579" s="199"/>
      <c r="AJ579" s="199"/>
      <c r="AK579" s="218" t="s">
        <v>84</v>
      </c>
      <c r="AL579" s="220"/>
      <c r="AM579" s="218"/>
      <c r="AN579" s="218"/>
      <c r="AO579" s="218" t="s">
        <v>76</v>
      </c>
      <c r="AP579" s="218"/>
      <c r="AQ579" s="218"/>
      <c r="AR579" s="218"/>
      <c r="AS579" s="218"/>
      <c r="AT579" s="218"/>
      <c r="AU579" s="218"/>
      <c r="AV579" s="218"/>
      <c r="AW579" s="218"/>
      <c r="AX579" s="218"/>
      <c r="AY579" s="218"/>
      <c r="AZ579" s="218"/>
      <c r="BA579" s="218"/>
      <c r="BB579" s="218"/>
      <c r="BC579" s="218"/>
      <c r="BD579" s="218"/>
      <c r="BE579" s="218"/>
      <c r="BF579" s="218"/>
      <c r="BG579" s="218"/>
      <c r="BH579" s="218"/>
      <c r="BI579" s="218"/>
      <c r="BJ579" s="222"/>
      <c r="BK579" s="199"/>
      <c r="BL579" s="218" t="s">
        <v>84</v>
      </c>
      <c r="BM579" s="218"/>
      <c r="BN579" s="218"/>
      <c r="BO579" s="218"/>
      <c r="BP579" s="218" t="s">
        <v>373</v>
      </c>
      <c r="BQ579" s="218"/>
      <c r="BR579" s="218"/>
      <c r="BS579" s="218"/>
      <c r="BT579" s="218"/>
      <c r="BU579" s="218"/>
      <c r="BV579" s="218"/>
      <c r="BW579" s="218"/>
      <c r="BX579" s="218"/>
      <c r="BY579" s="199"/>
      <c r="BZ579" s="228" t="s">
        <v>84</v>
      </c>
      <c r="CA579" s="228"/>
      <c r="CB579" s="229">
        <f t="shared" ref="CB579:CB642" si="171">CA579*2*150/10^9</f>
        <v>0</v>
      </c>
      <c r="CC579" s="218"/>
      <c r="CD579" s="228"/>
      <c r="CE579" s="230"/>
      <c r="CF579" s="230"/>
      <c r="CG579" s="230"/>
      <c r="CH579" s="230"/>
      <c r="CI579" s="230"/>
      <c r="CJ579" s="230"/>
      <c r="CK579" s="230"/>
      <c r="CL579" s="230"/>
      <c r="CM579" s="230"/>
      <c r="CN579" s="218"/>
      <c r="CO579" s="199"/>
      <c r="CP579" s="230" t="s">
        <v>84</v>
      </c>
      <c r="CQ579" s="232"/>
      <c r="CR579" s="230"/>
      <c r="CS579" s="230"/>
      <c r="CT579" s="230" t="s">
        <v>159</v>
      </c>
      <c r="CU579" s="230"/>
      <c r="CV579" s="230"/>
      <c r="CW579" s="230" t="s">
        <v>252</v>
      </c>
    </row>
    <row r="580" ht="60" hidden="1" spans="1:101">
      <c r="A580" s="191">
        <v>1671</v>
      </c>
      <c r="B580" s="192" t="s">
        <v>1947</v>
      </c>
      <c r="C580" s="193" t="s">
        <v>1948</v>
      </c>
      <c r="D580" s="191" t="s">
        <v>111</v>
      </c>
      <c r="E580" s="199"/>
      <c r="F580" s="199"/>
      <c r="G580" s="199"/>
      <c r="H580" s="200"/>
      <c r="I580" s="204"/>
      <c r="J580" s="202"/>
      <c r="K580" s="202"/>
      <c r="L580" s="164" t="str">
        <f>_xlfn.IFNA(VLOOKUP(B580,'[1]CDM Patients Data'!$C$1266:$N$5000,6,FALSE),"")</f>
        <v>Cervix Uteri</v>
      </c>
      <c r="M580" s="164" t="str">
        <f>_xlfn.IFNA(VLOOKUP(B580,'[1]CDM Patients Data'!$C$1266:$N$5000,7,FALSE),"")</f>
        <v>Cervix uteri</v>
      </c>
      <c r="N580" s="164" t="str">
        <f>_xlfn.IFNA(VLOOKUP(B580,'[1]CDM Patients Data'!$C$1266:$N$5000,8,FALSE),"")</f>
        <v>Squamous cell carcinoma, NOS</v>
      </c>
      <c r="O580" s="164" t="str">
        <f>_xlfn.IFNA(VLOOKUP(B580,'[1]CDM Patients Data'!$C$1266:$K$3492,9,FALSE),"")</f>
        <v>Not a paired site</v>
      </c>
      <c r="P580" s="164">
        <f>_xlfn.IFNA(VLOOKUP(B580,'[1]CDM Patients Data'!$C$1266:$O$3492,10,FALSE),"")</f>
        <v>0</v>
      </c>
      <c r="Q580" s="164">
        <f>_xlfn.IFNA(VLOOKUP(B580,'[1]CDM Patients Data'!$C$1266:$O$3492,11,FALSE),"")</f>
        <v>0</v>
      </c>
      <c r="R580" s="164">
        <f>_xlfn.IFNA(VLOOKUP(B580,'[1]CDM Patients Data'!$C$1266:$O$3492,12,FALSE),"")</f>
        <v>0</v>
      </c>
      <c r="S580" s="164">
        <f>_xlfn.IFNA(VLOOKUP(B580,'[1]CDM Patients Data'!$C$1266:$P$3492,13,FALSE),"")</f>
        <v>0</v>
      </c>
      <c r="T580" s="164">
        <f>_xlfn.IFNA(VLOOKUP(B580,'[1]CDM Patients Data'!$C$1266:$N$5000,5,FALSE),"")</f>
        <v>0</v>
      </c>
      <c r="U580" s="164" t="s">
        <v>189</v>
      </c>
      <c r="V580" s="164" t="s">
        <v>190</v>
      </c>
      <c r="W580" s="164" t="s">
        <v>130</v>
      </c>
      <c r="X580" s="164" t="s">
        <v>139</v>
      </c>
      <c r="Y580" s="164"/>
      <c r="Z580" s="164"/>
      <c r="AA580" s="164"/>
      <c r="AB580" s="164"/>
      <c r="AC580" s="210"/>
      <c r="AD580" s="211"/>
      <c r="AE580" s="211"/>
      <c r="AF580" s="199"/>
      <c r="AG580" s="199"/>
      <c r="AH580" s="233" t="s">
        <v>589</v>
      </c>
      <c r="AI580" s="199"/>
      <c r="AJ580" s="199"/>
      <c r="AK580" s="218" t="s">
        <v>80</v>
      </c>
      <c r="AL580" s="220">
        <v>13205718</v>
      </c>
      <c r="AM580" s="218">
        <v>3.9617154</v>
      </c>
      <c r="AN580" s="218">
        <v>269.7</v>
      </c>
      <c r="AO580" s="218" t="s">
        <v>103</v>
      </c>
      <c r="AP580" s="218"/>
      <c r="AQ580" s="218"/>
      <c r="AR580" s="218"/>
      <c r="AS580" s="218"/>
      <c r="AT580" s="218"/>
      <c r="AU580" s="218"/>
      <c r="AV580" s="218"/>
      <c r="AW580" s="218"/>
      <c r="AX580" s="218"/>
      <c r="AY580" s="218"/>
      <c r="AZ580" s="218"/>
      <c r="BA580" s="218"/>
      <c r="BB580" s="218"/>
      <c r="BC580" s="218"/>
      <c r="BD580" s="218"/>
      <c r="BE580" s="218">
        <v>9.65</v>
      </c>
      <c r="BF580" s="218"/>
      <c r="BG580" s="218" t="str">
        <f t="shared" ref="BG580:BG584" si="172">IF(BE580&gt;15,"MSI-H",IF(BE580="","NA",IF(BE580&lt;15,"MSS")))</f>
        <v>MSS</v>
      </c>
      <c r="BH580" s="218"/>
      <c r="BI580" s="218"/>
      <c r="BJ580" s="222"/>
      <c r="BK580" s="199"/>
      <c r="BL580" s="218" t="s">
        <v>84</v>
      </c>
      <c r="BM580" s="218"/>
      <c r="BN580" s="218"/>
      <c r="BO580" s="218"/>
      <c r="BP580" s="218" t="s">
        <v>373</v>
      </c>
      <c r="BQ580" s="218"/>
      <c r="BR580" s="218"/>
      <c r="BS580" s="218"/>
      <c r="BT580" s="218"/>
      <c r="BU580" s="218"/>
      <c r="BV580" s="218"/>
      <c r="BW580" s="218"/>
      <c r="BX580" s="218"/>
      <c r="BY580" s="199"/>
      <c r="BZ580" s="228" t="s">
        <v>84</v>
      </c>
      <c r="CA580" s="228"/>
      <c r="CB580" s="229">
        <f t="shared" si="171"/>
        <v>0</v>
      </c>
      <c r="CC580" s="218"/>
      <c r="CD580" s="228"/>
      <c r="CE580" s="230"/>
      <c r="CF580" s="230"/>
      <c r="CG580" s="230"/>
      <c r="CH580" s="230"/>
      <c r="CI580" s="230"/>
      <c r="CJ580" s="230"/>
      <c r="CK580" s="230"/>
      <c r="CL580" s="230"/>
      <c r="CM580" s="230"/>
      <c r="CN580" s="218"/>
      <c r="CO580" s="199"/>
      <c r="CP580" s="230" t="s">
        <v>80</v>
      </c>
      <c r="CQ580" s="232">
        <v>264082</v>
      </c>
      <c r="CR580" s="230">
        <f t="shared" si="170"/>
        <v>0.0396123</v>
      </c>
      <c r="CS580" s="230">
        <v>1.79</v>
      </c>
      <c r="CT580" s="230" t="s">
        <v>604</v>
      </c>
      <c r="CU580" s="230"/>
      <c r="CV580" s="230"/>
      <c r="CW580" s="230"/>
    </row>
    <row r="581" ht="30" hidden="1" spans="1:101">
      <c r="A581" s="191">
        <v>1672</v>
      </c>
      <c r="B581" s="192" t="s">
        <v>1949</v>
      </c>
      <c r="C581" s="193" t="s">
        <v>1950</v>
      </c>
      <c r="D581" s="191" t="s">
        <v>111</v>
      </c>
      <c r="E581" s="199"/>
      <c r="F581" s="199"/>
      <c r="G581" s="199"/>
      <c r="H581" s="200"/>
      <c r="I581" s="204"/>
      <c r="J581" s="202"/>
      <c r="K581" s="202"/>
      <c r="L581" s="164" t="str">
        <f>_xlfn.IFNA(VLOOKUP(B581,'[1]CDM Patients Data'!$C$1266:$N$5000,6,FALSE),"")</f>
        <v>Lung</v>
      </c>
      <c r="M581" s="164" t="str">
        <f>_xlfn.IFNA(VLOOKUP(B581,'[1]CDM Patients Data'!$C$1266:$N$5000,7,FALSE),"")</f>
        <v>Middle lobe, lung</v>
      </c>
      <c r="N581" s="164" t="str">
        <f>_xlfn.IFNA(VLOOKUP(B581,'[1]CDM Patients Data'!$C$1266:$N$5000,8,FALSE),"")</f>
        <v>Adenocarcinoma, NOS</v>
      </c>
      <c r="O581" s="164" t="str">
        <f>_xlfn.IFNA(VLOOKUP(B581,'[1]CDM Patients Data'!$C$1266:$K$3492,9,FALSE),"")</f>
        <v>Right</v>
      </c>
      <c r="P581" s="164">
        <f>_xlfn.IFNA(VLOOKUP(B581,'[1]CDM Patients Data'!$C$1266:$O$3492,10,FALSE),"")</f>
        <v>0</v>
      </c>
      <c r="Q581" s="164">
        <f>_xlfn.IFNA(VLOOKUP(B581,'[1]CDM Patients Data'!$C$1266:$O$3492,11,FALSE),"")</f>
        <v>0</v>
      </c>
      <c r="R581" s="164">
        <f>_xlfn.IFNA(VLOOKUP(B581,'[1]CDM Patients Data'!$C$1266:$O$3492,12,FALSE),"")</f>
        <v>0</v>
      </c>
      <c r="S581" s="164">
        <f>_xlfn.IFNA(VLOOKUP(B581,'[1]CDM Patients Data'!$C$1266:$P$3492,13,FALSE),"")</f>
        <v>0</v>
      </c>
      <c r="T581" s="164">
        <f>_xlfn.IFNA(VLOOKUP(B581,'[1]CDM Patients Data'!$C$1266:$N$5000,5,FALSE),"")</f>
        <v>0</v>
      </c>
      <c r="U581" s="164" t="s">
        <v>224</v>
      </c>
      <c r="V581" s="164" t="s">
        <v>1140</v>
      </c>
      <c r="W581" s="164" t="s">
        <v>102</v>
      </c>
      <c r="X581" s="164" t="s">
        <v>131</v>
      </c>
      <c r="Y581" s="164"/>
      <c r="Z581" s="164"/>
      <c r="AA581" s="164"/>
      <c r="AB581" s="164"/>
      <c r="AC581" s="210"/>
      <c r="AD581" s="211"/>
      <c r="AE581" s="211"/>
      <c r="AF581" s="199"/>
      <c r="AG581" s="199"/>
      <c r="AH581" s="233" t="s">
        <v>589</v>
      </c>
      <c r="AI581" s="199"/>
      <c r="AJ581" s="199"/>
      <c r="AK581" s="218" t="s">
        <v>80</v>
      </c>
      <c r="AL581" s="220">
        <v>31883403</v>
      </c>
      <c r="AM581" s="218">
        <v>9.5650209</v>
      </c>
      <c r="AN581" s="218">
        <v>633.2</v>
      </c>
      <c r="AO581" s="218" t="s">
        <v>103</v>
      </c>
      <c r="AP581" s="218"/>
      <c r="AQ581" s="218"/>
      <c r="AR581" s="218"/>
      <c r="AS581" s="218"/>
      <c r="AT581" s="218"/>
      <c r="AU581" s="218"/>
      <c r="AV581" s="218"/>
      <c r="AW581" s="218"/>
      <c r="AX581" s="218"/>
      <c r="AY581" s="218"/>
      <c r="AZ581" s="218"/>
      <c r="BA581" s="218"/>
      <c r="BB581" s="218"/>
      <c r="BC581" s="218"/>
      <c r="BD581" s="218"/>
      <c r="BE581" s="218">
        <v>10.67</v>
      </c>
      <c r="BF581" s="218"/>
      <c r="BG581" s="218" t="str">
        <f t="shared" si="172"/>
        <v>MSS</v>
      </c>
      <c r="BH581" s="218"/>
      <c r="BI581" s="218"/>
      <c r="BJ581" s="222"/>
      <c r="BK581" s="199"/>
      <c r="BL581" s="218" t="s">
        <v>84</v>
      </c>
      <c r="BM581" s="218"/>
      <c r="BN581" s="218"/>
      <c r="BO581" s="218"/>
      <c r="BP581" s="218" t="s">
        <v>373</v>
      </c>
      <c r="BQ581" s="218"/>
      <c r="BR581" s="218"/>
      <c r="BS581" s="218"/>
      <c r="BT581" s="218"/>
      <c r="BU581" s="218"/>
      <c r="BV581" s="218"/>
      <c r="BW581" s="218"/>
      <c r="BX581" s="218"/>
      <c r="BY581" s="199"/>
      <c r="BZ581" s="228" t="s">
        <v>84</v>
      </c>
      <c r="CA581" s="228"/>
      <c r="CB581" s="229">
        <f t="shared" si="171"/>
        <v>0</v>
      </c>
      <c r="CC581" s="218"/>
      <c r="CD581" s="228"/>
      <c r="CE581" s="230"/>
      <c r="CF581" s="230"/>
      <c r="CG581" s="230"/>
      <c r="CH581" s="230"/>
      <c r="CI581" s="230"/>
      <c r="CJ581" s="230"/>
      <c r="CK581" s="230"/>
      <c r="CL581" s="230"/>
      <c r="CM581" s="230"/>
      <c r="CN581" s="218"/>
      <c r="CO581" s="199"/>
      <c r="CP581" s="230" t="s">
        <v>80</v>
      </c>
      <c r="CQ581" s="232">
        <v>1867318</v>
      </c>
      <c r="CR581" s="230">
        <f t="shared" si="170"/>
        <v>0.2800977</v>
      </c>
      <c r="CS581" s="230">
        <v>14.86</v>
      </c>
      <c r="CT581" s="230" t="s">
        <v>604</v>
      </c>
      <c r="CU581" s="230"/>
      <c r="CV581" s="230"/>
      <c r="CW581" s="230"/>
    </row>
    <row r="582" ht="60" hidden="1" spans="1:101">
      <c r="A582" s="191">
        <v>1673</v>
      </c>
      <c r="B582" s="192" t="s">
        <v>1951</v>
      </c>
      <c r="C582" s="193" t="s">
        <v>1952</v>
      </c>
      <c r="D582" s="191" t="s">
        <v>111</v>
      </c>
      <c r="E582" s="199"/>
      <c r="F582" s="199"/>
      <c r="G582" s="199"/>
      <c r="H582" s="200"/>
      <c r="I582" s="204"/>
      <c r="J582" s="202"/>
      <c r="K582" s="202"/>
      <c r="L582" s="164" t="str">
        <f>_xlfn.IFNA(VLOOKUP(B582,'[1]CDM Patients Data'!$C$1266:$N$5000,6,FALSE),"")</f>
        <v>Other ill defined sites</v>
      </c>
      <c r="M582" s="164" t="str">
        <f>_xlfn.IFNA(VLOOKUP(B582,'[1]CDM Patients Data'!$C$1266:$N$5000,7,FALSE),"")</f>
        <v>Head, face or neck NOS</v>
      </c>
      <c r="N582" s="164" t="str">
        <f>_xlfn.IFNA(VLOOKUP(B582,'[1]CDM Patients Data'!$C$1266:$N$5000,8,FALSE),"")</f>
        <v>Squamous cell carcinoma, NOS</v>
      </c>
      <c r="O582" s="164" t="str">
        <f>_xlfn.IFNA(VLOOKUP(B582,'[1]CDM Patients Data'!$C$1266:$K$3492,9,FALSE),"")</f>
        <v>Left</v>
      </c>
      <c r="P582" s="164">
        <f>_xlfn.IFNA(VLOOKUP(B582,'[1]CDM Patients Data'!$C$1266:$O$3492,10,FALSE),"")</f>
        <v>0</v>
      </c>
      <c r="Q582" s="164">
        <f>_xlfn.IFNA(VLOOKUP(B582,'[1]CDM Patients Data'!$C$1266:$O$3492,11,FALSE),"")</f>
        <v>0</v>
      </c>
      <c r="R582" s="164">
        <f>_xlfn.IFNA(VLOOKUP(B582,'[1]CDM Patients Data'!$C$1266:$O$3492,12,FALSE),"")</f>
        <v>0</v>
      </c>
      <c r="S582" s="164">
        <f>_xlfn.IFNA(VLOOKUP(B582,'[1]CDM Patients Data'!$C$1266:$P$3492,13,FALSE),"")</f>
        <v>0</v>
      </c>
      <c r="T582" s="164">
        <f>_xlfn.IFNA(VLOOKUP(B582,'[1]CDM Patients Data'!$C$1266:$N$5000,5,FALSE),"")</f>
        <v>0</v>
      </c>
      <c r="U582" s="164" t="s">
        <v>114</v>
      </c>
      <c r="V582" s="164" t="s">
        <v>1946</v>
      </c>
      <c r="W582" s="164" t="s">
        <v>92</v>
      </c>
      <c r="X582" s="164" t="s">
        <v>139</v>
      </c>
      <c r="Y582" s="164"/>
      <c r="Z582" s="164"/>
      <c r="AA582" s="164"/>
      <c r="AB582" s="164"/>
      <c r="AC582" s="210"/>
      <c r="AD582" s="211"/>
      <c r="AE582" s="211"/>
      <c r="AF582" s="199"/>
      <c r="AG582" s="199"/>
      <c r="AH582" s="233" t="s">
        <v>589</v>
      </c>
      <c r="AI582" s="199"/>
      <c r="AJ582" s="199"/>
      <c r="AK582" s="218" t="s">
        <v>80</v>
      </c>
      <c r="AL582" s="220">
        <v>28441984</v>
      </c>
      <c r="AM582" s="218">
        <v>8.5325952</v>
      </c>
      <c r="AN582" s="218">
        <v>577.2</v>
      </c>
      <c r="AO582" s="218" t="s">
        <v>103</v>
      </c>
      <c r="AP582" s="218"/>
      <c r="AQ582" s="218"/>
      <c r="AR582" s="218"/>
      <c r="AS582" s="218"/>
      <c r="AT582" s="218"/>
      <c r="AU582" s="218"/>
      <c r="AV582" s="218"/>
      <c r="AW582" s="218"/>
      <c r="AX582" s="218"/>
      <c r="AY582" s="218"/>
      <c r="AZ582" s="218"/>
      <c r="BA582" s="218"/>
      <c r="BB582" s="218"/>
      <c r="BC582" s="218"/>
      <c r="BD582" s="218"/>
      <c r="BE582" s="218">
        <v>11.53</v>
      </c>
      <c r="BF582" s="218"/>
      <c r="BG582" s="218" t="str">
        <f t="shared" si="172"/>
        <v>MSS</v>
      </c>
      <c r="BH582" s="218"/>
      <c r="BI582" s="218"/>
      <c r="BJ582" s="222"/>
      <c r="BK582" s="199"/>
      <c r="BL582" s="218" t="s">
        <v>84</v>
      </c>
      <c r="BM582" s="218"/>
      <c r="BN582" s="218"/>
      <c r="BO582" s="218"/>
      <c r="BP582" s="218" t="s">
        <v>373</v>
      </c>
      <c r="BQ582" s="218"/>
      <c r="BR582" s="218"/>
      <c r="BS582" s="218"/>
      <c r="BT582" s="218"/>
      <c r="BU582" s="218"/>
      <c r="BV582" s="218"/>
      <c r="BW582" s="218"/>
      <c r="BX582" s="218"/>
      <c r="BY582" s="199"/>
      <c r="BZ582" s="228" t="s">
        <v>84</v>
      </c>
      <c r="CA582" s="228"/>
      <c r="CB582" s="229">
        <f t="shared" si="171"/>
        <v>0</v>
      </c>
      <c r="CC582" s="218"/>
      <c r="CD582" s="228"/>
      <c r="CE582" s="230"/>
      <c r="CF582" s="230"/>
      <c r="CG582" s="230"/>
      <c r="CH582" s="230"/>
      <c r="CI582" s="230"/>
      <c r="CJ582" s="230"/>
      <c r="CK582" s="230"/>
      <c r="CL582" s="230"/>
      <c r="CM582" s="230"/>
      <c r="CN582" s="218"/>
      <c r="CO582" s="199"/>
      <c r="CP582" s="230" t="s">
        <v>80</v>
      </c>
      <c r="CQ582" s="232">
        <v>14957978</v>
      </c>
      <c r="CR582" s="230">
        <f t="shared" si="170"/>
        <v>2.2436967</v>
      </c>
      <c r="CS582" s="230">
        <v>35.78</v>
      </c>
      <c r="CT582" s="230" t="s">
        <v>604</v>
      </c>
      <c r="CU582" s="230"/>
      <c r="CV582" s="230"/>
      <c r="CW582" s="230"/>
    </row>
    <row r="583" ht="45" spans="1:101">
      <c r="A583" s="191">
        <v>1674</v>
      </c>
      <c r="B583" s="192" t="s">
        <v>1953</v>
      </c>
      <c r="C583" s="193" t="s">
        <v>1954</v>
      </c>
      <c r="D583" s="191" t="s">
        <v>122</v>
      </c>
      <c r="E583" s="199"/>
      <c r="F583" s="199"/>
      <c r="G583" s="199"/>
      <c r="H583" s="200"/>
      <c r="I583" s="204"/>
      <c r="J583" s="202"/>
      <c r="K583" s="202"/>
      <c r="L583" s="164" t="str">
        <f>_xlfn.IFNA(VLOOKUP(B583,'[1]CDM Patients Data'!$C$1266:$N$5000,6,FALSE),"")</f>
        <v>Ovary</v>
      </c>
      <c r="M583" s="164" t="str">
        <f>_xlfn.IFNA(VLOOKUP(B583,'[1]CDM Patients Data'!$C$1266:$N$5000,7,FALSE),"")</f>
        <v>Ovary</v>
      </c>
      <c r="N583" s="164" t="str">
        <f>_xlfn.IFNA(VLOOKUP(B583,'[1]CDM Patients Data'!$C$1266:$N$5000,8,FALSE),"")</f>
        <v>High-grade serous carcinoma</v>
      </c>
      <c r="O583" s="164" t="str">
        <f>_xlfn.IFNA(VLOOKUP(B583,'[1]CDM Patients Data'!$C$1266:$K$3492,9,FALSE),"")</f>
        <v>Right and Left</v>
      </c>
      <c r="P583" s="164">
        <f>_xlfn.IFNA(VLOOKUP(B583,'[1]CDM Patients Data'!$C$1266:$O$3492,10,FALSE),"")</f>
        <v>0</v>
      </c>
      <c r="Q583" s="164">
        <f>_xlfn.IFNA(VLOOKUP(B583,'[1]CDM Patients Data'!$C$1266:$O$3492,11,FALSE),"")</f>
        <v>0</v>
      </c>
      <c r="R583" s="164">
        <f>_xlfn.IFNA(VLOOKUP(B583,'[1]CDM Patients Data'!$C$1266:$O$3492,12,FALSE),"")</f>
        <v>0</v>
      </c>
      <c r="S583" s="164">
        <f>_xlfn.IFNA(VLOOKUP(B583,'[1]CDM Patients Data'!$C$1266:$P$3492,13,FALSE),"")</f>
        <v>0</v>
      </c>
      <c r="T583" s="164">
        <f>_xlfn.IFNA(VLOOKUP(B583,'[1]CDM Patients Data'!$C$1266:$N$5000,5,FALSE),"")</f>
        <v>0</v>
      </c>
      <c r="U583" s="164" t="s">
        <v>73</v>
      </c>
      <c r="V583" s="164" t="s">
        <v>73</v>
      </c>
      <c r="W583" s="164" t="s">
        <v>197</v>
      </c>
      <c r="X583" s="164" t="s">
        <v>75</v>
      </c>
      <c r="Y583" s="164"/>
      <c r="Z583" s="164"/>
      <c r="AA583" s="164"/>
      <c r="AB583" s="164"/>
      <c r="AC583" s="210"/>
      <c r="AD583" s="211"/>
      <c r="AE583" s="211"/>
      <c r="AF583" s="199"/>
      <c r="AG583" s="199"/>
      <c r="AH583" s="233" t="s">
        <v>79</v>
      </c>
      <c r="AI583" s="199"/>
      <c r="AJ583" s="199"/>
      <c r="AK583" s="218" t="s">
        <v>80</v>
      </c>
      <c r="AL583" s="220">
        <v>74742932</v>
      </c>
      <c r="AM583" s="218">
        <v>22.4228796</v>
      </c>
      <c r="AN583" s="218">
        <v>111.4</v>
      </c>
      <c r="AO583" s="218" t="s">
        <v>103</v>
      </c>
      <c r="AP583" s="218"/>
      <c r="AQ583" s="218"/>
      <c r="AR583" s="218"/>
      <c r="AS583" s="218"/>
      <c r="AT583" s="218"/>
      <c r="AU583" s="218"/>
      <c r="AV583" s="218"/>
      <c r="AW583" s="218"/>
      <c r="AX583" s="218"/>
      <c r="AY583" s="218"/>
      <c r="AZ583" s="218"/>
      <c r="BA583" s="218"/>
      <c r="BB583" s="218"/>
      <c r="BC583" s="218"/>
      <c r="BD583" s="218">
        <v>1.93</v>
      </c>
      <c r="BE583" s="218">
        <v>8.27</v>
      </c>
      <c r="BF583" s="218" t="str">
        <f>IF(BD583&gt;15,"HIGH",IF(BD583="","NA",IF(BD583="CE-Awaited for standardization","UNDER_STANDARDIZATION",IF(BD583&lt;15,"LOW"))))</f>
        <v>LOW</v>
      </c>
      <c r="BG583" s="218" t="str">
        <f t="shared" si="172"/>
        <v>MSS</v>
      </c>
      <c r="BH583" s="218"/>
      <c r="BI583" s="218"/>
      <c r="BJ583" s="222" t="s">
        <v>79</v>
      </c>
      <c r="BK583" s="199"/>
      <c r="BL583" s="218" t="s">
        <v>80</v>
      </c>
      <c r="BM583" s="218">
        <v>19993419</v>
      </c>
      <c r="BN583" s="218">
        <v>5.9980257</v>
      </c>
      <c r="BO583" s="218">
        <v>71</v>
      </c>
      <c r="BP583" s="218" t="s">
        <v>95</v>
      </c>
      <c r="BQ583" s="218"/>
      <c r="BR583" s="218"/>
      <c r="BS583" s="218"/>
      <c r="BT583" s="218"/>
      <c r="BU583" s="218"/>
      <c r="BV583" s="218"/>
      <c r="BW583" s="218"/>
      <c r="BX583" s="218"/>
      <c r="BY583" s="199"/>
      <c r="BZ583" s="228" t="s">
        <v>84</v>
      </c>
      <c r="CA583" s="228"/>
      <c r="CB583" s="229">
        <f t="shared" si="171"/>
        <v>0</v>
      </c>
      <c r="CC583" s="218"/>
      <c r="CD583" s="228"/>
      <c r="CE583" s="230"/>
      <c r="CF583" s="230"/>
      <c r="CG583" s="230"/>
      <c r="CH583" s="230"/>
      <c r="CI583" s="230"/>
      <c r="CJ583" s="230"/>
      <c r="CK583" s="230"/>
      <c r="CL583" s="230"/>
      <c r="CM583" s="230"/>
      <c r="CN583" s="218"/>
      <c r="CO583" s="199"/>
      <c r="CP583" s="230" t="s">
        <v>80</v>
      </c>
      <c r="CQ583" s="232">
        <v>514842</v>
      </c>
      <c r="CR583" s="230">
        <f t="shared" si="170"/>
        <v>0.0772263</v>
      </c>
      <c r="CS583" s="230">
        <v>3.93</v>
      </c>
      <c r="CT583" s="230" t="s">
        <v>604</v>
      </c>
      <c r="CU583" s="230"/>
      <c r="CV583" s="230"/>
      <c r="CW583" s="230"/>
    </row>
    <row r="584" ht="51" hidden="1" spans="1:101">
      <c r="A584" s="191">
        <v>1675</v>
      </c>
      <c r="B584" s="192" t="s">
        <v>1955</v>
      </c>
      <c r="C584" s="193" t="s">
        <v>1811</v>
      </c>
      <c r="D584" s="191" t="s">
        <v>111</v>
      </c>
      <c r="E584" s="199"/>
      <c r="F584" s="199"/>
      <c r="G584" s="199"/>
      <c r="H584" s="200"/>
      <c r="I584" s="204"/>
      <c r="J584" s="202"/>
      <c r="K584" s="202"/>
      <c r="L584" s="164" t="str">
        <f>_xlfn.IFNA(VLOOKUP(B584,'[1]CDM Patients Data'!$C$1266:$N$5000,6,FALSE),"")</f>
        <v/>
      </c>
      <c r="M584" s="164" t="str">
        <f>_xlfn.IFNA(VLOOKUP(B584,'[1]CDM Patients Data'!$C$1266:$N$5000,7,FALSE),"")</f>
        <v/>
      </c>
      <c r="N584" s="164" t="str">
        <f>_xlfn.IFNA(VLOOKUP(B584,'[1]CDM Patients Data'!$C$1266:$N$5000,8,FALSE),"")</f>
        <v/>
      </c>
      <c r="O584" s="164" t="str">
        <f>_xlfn.IFNA(VLOOKUP(B584,'[1]CDM Patients Data'!$C$1266:$K$3492,9,FALSE),"")</f>
        <v/>
      </c>
      <c r="P584" s="164" t="str">
        <f>_xlfn.IFNA(VLOOKUP(B584,'[1]CDM Patients Data'!$C$1266:$O$3492,10,FALSE),"")</f>
        <v/>
      </c>
      <c r="Q584" s="164" t="str">
        <f>_xlfn.IFNA(VLOOKUP(B584,'[1]CDM Patients Data'!$C$1266:$O$3492,11,FALSE),"")</f>
        <v/>
      </c>
      <c r="R584" s="164" t="str">
        <f>_xlfn.IFNA(VLOOKUP(B584,'[1]CDM Patients Data'!$C$1266:$O$3492,12,FALSE),"")</f>
        <v/>
      </c>
      <c r="S584" s="164" t="str">
        <f>_xlfn.IFNA(VLOOKUP(B584,'[1]CDM Patients Data'!$C$1266:$P$3492,13,FALSE),"")</f>
        <v/>
      </c>
      <c r="T584" s="164" t="str">
        <f>_xlfn.IFNA(VLOOKUP(B584,'[1]CDM Patients Data'!$C$1266:$N$5000,5,FALSE),"")</f>
        <v/>
      </c>
      <c r="U584" s="164" t="s">
        <v>218</v>
      </c>
      <c r="V584" s="164" t="s">
        <v>219</v>
      </c>
      <c r="W584" s="164" t="s">
        <v>74</v>
      </c>
      <c r="X584" s="164" t="s">
        <v>139</v>
      </c>
      <c r="Y584" s="164"/>
      <c r="Z584" s="164"/>
      <c r="AA584" s="164"/>
      <c r="AB584" s="164"/>
      <c r="AC584" s="210"/>
      <c r="AD584" s="211"/>
      <c r="AE584" s="211"/>
      <c r="AF584" s="199"/>
      <c r="AG584" s="199"/>
      <c r="AH584" s="233" t="s">
        <v>589</v>
      </c>
      <c r="AI584" s="199"/>
      <c r="AJ584" s="199"/>
      <c r="AK584" s="218" t="s">
        <v>84</v>
      </c>
      <c r="AL584" s="220">
        <v>79854313</v>
      </c>
      <c r="AM584" s="218">
        <v>23.9562939</v>
      </c>
      <c r="AN584" s="218">
        <v>1311</v>
      </c>
      <c r="AO584" s="218" t="s">
        <v>76</v>
      </c>
      <c r="AP584" s="218"/>
      <c r="AQ584" s="218"/>
      <c r="AR584" s="218"/>
      <c r="AS584" s="218"/>
      <c r="AT584" s="218"/>
      <c r="AU584" s="218"/>
      <c r="AV584" s="218"/>
      <c r="AW584" s="218"/>
      <c r="AX584" s="218"/>
      <c r="AY584" s="218"/>
      <c r="AZ584" s="218"/>
      <c r="BA584" s="218"/>
      <c r="BB584" s="218"/>
      <c r="BC584" s="218"/>
      <c r="BD584" s="218"/>
      <c r="BE584" s="218">
        <v>9.23</v>
      </c>
      <c r="BF584" s="218"/>
      <c r="BG584" s="218" t="str">
        <f t="shared" si="172"/>
        <v>MSS</v>
      </c>
      <c r="BH584" s="218"/>
      <c r="BI584" s="218"/>
      <c r="BJ584" s="222"/>
      <c r="BK584" s="199"/>
      <c r="BL584" s="218" t="s">
        <v>84</v>
      </c>
      <c r="BM584" s="218"/>
      <c r="BN584" s="218"/>
      <c r="BO584" s="218"/>
      <c r="BP584" s="218" t="s">
        <v>373</v>
      </c>
      <c r="BQ584" s="218"/>
      <c r="BR584" s="218"/>
      <c r="BS584" s="218"/>
      <c r="BT584" s="218"/>
      <c r="BU584" s="218"/>
      <c r="BV584" s="218"/>
      <c r="BW584" s="218"/>
      <c r="BX584" s="218"/>
      <c r="BY584" s="199"/>
      <c r="BZ584" s="228" t="s">
        <v>84</v>
      </c>
      <c r="CA584" s="228"/>
      <c r="CB584" s="229">
        <f t="shared" si="171"/>
        <v>0</v>
      </c>
      <c r="CC584" s="218"/>
      <c r="CD584" s="228"/>
      <c r="CE584" s="230"/>
      <c r="CF584" s="230"/>
      <c r="CG584" s="230"/>
      <c r="CH584" s="230"/>
      <c r="CI584" s="230"/>
      <c r="CJ584" s="230"/>
      <c r="CK584" s="230"/>
      <c r="CL584" s="230"/>
      <c r="CM584" s="230"/>
      <c r="CN584" s="218"/>
      <c r="CO584" s="199"/>
      <c r="CP584" s="230" t="s">
        <v>84</v>
      </c>
      <c r="CQ584" s="232"/>
      <c r="CR584" s="230"/>
      <c r="CS584" s="230">
        <v>717.64</v>
      </c>
      <c r="CT584" s="230" t="s">
        <v>159</v>
      </c>
      <c r="CU584" s="230"/>
      <c r="CV584" s="230"/>
      <c r="CW584" s="230" t="s">
        <v>153</v>
      </c>
    </row>
    <row r="585" ht="45" hidden="1" spans="1:101">
      <c r="A585" s="191">
        <v>1676</v>
      </c>
      <c r="B585" s="192" t="s">
        <v>1956</v>
      </c>
      <c r="C585" s="193" t="s">
        <v>1289</v>
      </c>
      <c r="D585" s="191" t="s">
        <v>135</v>
      </c>
      <c r="E585" s="199"/>
      <c r="F585" s="199"/>
      <c r="G585" s="199"/>
      <c r="H585" s="200"/>
      <c r="I585" s="204"/>
      <c r="J585" s="202"/>
      <c r="K585" s="202"/>
      <c r="L585" s="164" t="str">
        <f>_xlfn.IFNA(VLOOKUP(B585,'[1]CDM Patients Data'!$C$1266:$N$5000,6,FALSE),"")</f>
        <v/>
      </c>
      <c r="M585" s="164" t="str">
        <f>_xlfn.IFNA(VLOOKUP(B585,'[1]CDM Patients Data'!$C$1266:$N$5000,7,FALSE),"")</f>
        <v/>
      </c>
      <c r="N585" s="164" t="str">
        <f>_xlfn.IFNA(VLOOKUP(B585,'[1]CDM Patients Data'!$C$1266:$N$5000,8,FALSE),"")</f>
        <v/>
      </c>
      <c r="O585" s="164" t="str">
        <f>_xlfn.IFNA(VLOOKUP(B585,'[1]CDM Patients Data'!$C$1266:$K$3492,9,FALSE),"")</f>
        <v/>
      </c>
      <c r="P585" s="164" t="str">
        <f>_xlfn.IFNA(VLOOKUP(B585,'[1]CDM Patients Data'!$C$1266:$O$3492,10,FALSE),"")</f>
        <v/>
      </c>
      <c r="Q585" s="164" t="str">
        <f>_xlfn.IFNA(VLOOKUP(B585,'[1]CDM Patients Data'!$C$1266:$O$3492,11,FALSE),"")</f>
        <v/>
      </c>
      <c r="R585" s="164" t="str">
        <f>_xlfn.IFNA(VLOOKUP(B585,'[1]CDM Patients Data'!$C$1266:$O$3492,12,FALSE),"")</f>
        <v/>
      </c>
      <c r="S585" s="164" t="str">
        <f>_xlfn.IFNA(VLOOKUP(B585,'[1]CDM Patients Data'!$C$1266:$P$3492,13,FALSE),"")</f>
        <v/>
      </c>
      <c r="T585" s="164" t="str">
        <f>_xlfn.IFNA(VLOOKUP(B585,'[1]CDM Patients Data'!$C$1266:$N$5000,5,FALSE),"")</f>
        <v/>
      </c>
      <c r="U585" s="164" t="s">
        <v>73</v>
      </c>
      <c r="V585" s="164" t="s">
        <v>73</v>
      </c>
      <c r="W585" s="164" t="s">
        <v>74</v>
      </c>
      <c r="X585" s="164" t="s">
        <v>1186</v>
      </c>
      <c r="Y585" s="164"/>
      <c r="Z585" s="164"/>
      <c r="AA585" s="164"/>
      <c r="AB585" s="164"/>
      <c r="AC585" s="210"/>
      <c r="AD585" s="211"/>
      <c r="AE585" s="211"/>
      <c r="AF585" s="199"/>
      <c r="AG585" s="199"/>
      <c r="AH585" s="233" t="s">
        <v>79</v>
      </c>
      <c r="AI585" s="199"/>
      <c r="AJ585" s="199"/>
      <c r="AK585" s="218" t="s">
        <v>84</v>
      </c>
      <c r="AL585" s="220">
        <v>54405129</v>
      </c>
      <c r="AM585" s="218">
        <v>16.3215387</v>
      </c>
      <c r="AN585" s="218">
        <v>168.7</v>
      </c>
      <c r="AO585" s="218" t="s">
        <v>76</v>
      </c>
      <c r="AP585" s="218"/>
      <c r="AQ585" s="218"/>
      <c r="AR585" s="218"/>
      <c r="AS585" s="218"/>
      <c r="AT585" s="218"/>
      <c r="AU585" s="218"/>
      <c r="AV585" s="218"/>
      <c r="AW585" s="218"/>
      <c r="AX585" s="218"/>
      <c r="AY585" s="218"/>
      <c r="AZ585" s="218"/>
      <c r="BA585" s="218"/>
      <c r="BB585" s="218"/>
      <c r="BC585" s="218"/>
      <c r="BD585" s="218"/>
      <c r="BE585" s="218"/>
      <c r="BF585" s="218"/>
      <c r="BG585" s="218"/>
      <c r="BH585" s="218"/>
      <c r="BI585" s="218"/>
      <c r="BJ585" s="222"/>
      <c r="BK585" s="199"/>
      <c r="BL585" s="218" t="s">
        <v>84</v>
      </c>
      <c r="BM585" s="218"/>
      <c r="BN585" s="218"/>
      <c r="BO585" s="218"/>
      <c r="BP585" s="218" t="s">
        <v>373</v>
      </c>
      <c r="BQ585" s="218"/>
      <c r="BR585" s="218"/>
      <c r="BS585" s="218"/>
      <c r="BT585" s="218"/>
      <c r="BU585" s="218"/>
      <c r="BV585" s="218"/>
      <c r="BW585" s="218"/>
      <c r="BX585" s="218"/>
      <c r="BY585" s="199"/>
      <c r="BZ585" s="228" t="s">
        <v>84</v>
      </c>
      <c r="CA585" s="228"/>
      <c r="CB585" s="229">
        <f t="shared" si="171"/>
        <v>0</v>
      </c>
      <c r="CC585" s="218"/>
      <c r="CD585" s="228"/>
      <c r="CE585" s="230"/>
      <c r="CF585" s="230"/>
      <c r="CG585" s="230"/>
      <c r="CH585" s="230"/>
      <c r="CI585" s="230"/>
      <c r="CJ585" s="230"/>
      <c r="CK585" s="230"/>
      <c r="CL585" s="230"/>
      <c r="CM585" s="230"/>
      <c r="CN585" s="218"/>
      <c r="CO585" s="199"/>
      <c r="CP585" s="230" t="s">
        <v>84</v>
      </c>
      <c r="CQ585" s="232"/>
      <c r="CR585" s="230"/>
      <c r="CS585" s="230"/>
      <c r="CT585" s="230" t="s">
        <v>159</v>
      </c>
      <c r="CU585" s="230"/>
      <c r="CV585" s="230"/>
      <c r="CW585" s="230" t="s">
        <v>252</v>
      </c>
    </row>
    <row r="586" ht="30" hidden="1" spans="1:101">
      <c r="A586" s="191">
        <v>1677</v>
      </c>
      <c r="B586" s="192" t="s">
        <v>1957</v>
      </c>
      <c r="C586" s="193" t="s">
        <v>1958</v>
      </c>
      <c r="D586" s="191" t="s">
        <v>88</v>
      </c>
      <c r="E586" s="199"/>
      <c r="F586" s="199"/>
      <c r="G586" s="199"/>
      <c r="H586" s="200"/>
      <c r="I586" s="204"/>
      <c r="J586" s="202"/>
      <c r="K586" s="202"/>
      <c r="L586" s="164" t="str">
        <f>_xlfn.IFNA(VLOOKUP(B586,'[1]CDM Patients Data'!$C$1266:$N$5000,6,FALSE),"")</f>
        <v>prostate</v>
      </c>
      <c r="M586" s="164" t="str">
        <f>_xlfn.IFNA(VLOOKUP(B586,'[1]CDM Patients Data'!$C$1266:$N$5000,7,FALSE),"")</f>
        <v>Prostate gland</v>
      </c>
      <c r="N586" s="164" t="str">
        <f>_xlfn.IFNA(VLOOKUP(B586,'[1]CDM Patients Data'!$C$1266:$N$5000,8,FALSE),"")</f>
        <v>Acinar cell carcinoma</v>
      </c>
      <c r="O586" s="164" t="str">
        <f>_xlfn.IFNA(VLOOKUP(B586,'[1]CDM Patients Data'!$C$1266:$K$3492,9,FALSE),"")</f>
        <v>Not a paired site</v>
      </c>
      <c r="P586" s="164">
        <f>_xlfn.IFNA(VLOOKUP(B586,'[1]CDM Patients Data'!$C$1266:$O$3492,10,FALSE),"")</f>
        <v>0</v>
      </c>
      <c r="Q586" s="164">
        <f>_xlfn.IFNA(VLOOKUP(B586,'[1]CDM Patients Data'!$C$1266:$O$3492,11,FALSE),"")</f>
        <v>0</v>
      </c>
      <c r="R586" s="164">
        <f>_xlfn.IFNA(VLOOKUP(B586,'[1]CDM Patients Data'!$C$1266:$O$3492,12,FALSE),"")</f>
        <v>0</v>
      </c>
      <c r="S586" s="164">
        <f>_xlfn.IFNA(VLOOKUP(B586,'[1]CDM Patients Data'!$C$1266:$P$3492,13,FALSE),"")</f>
        <v>0</v>
      </c>
      <c r="T586" s="164">
        <f>_xlfn.IFNA(VLOOKUP(B586,'[1]CDM Patients Data'!$C$1266:$N$5000,5,FALSE),"")</f>
        <v>0</v>
      </c>
      <c r="U586" s="164" t="s">
        <v>128</v>
      </c>
      <c r="V586" s="164" t="s">
        <v>129</v>
      </c>
      <c r="W586" s="164" t="s">
        <v>130</v>
      </c>
      <c r="X586" s="164" t="s">
        <v>418</v>
      </c>
      <c r="Y586" s="164"/>
      <c r="Z586" s="164"/>
      <c r="AA586" s="164"/>
      <c r="AB586" s="164"/>
      <c r="AC586" s="210"/>
      <c r="AD586" s="211"/>
      <c r="AE586" s="211"/>
      <c r="AF586" s="199"/>
      <c r="AG586" s="199"/>
      <c r="AH586" s="233" t="s">
        <v>589</v>
      </c>
      <c r="AI586" s="199"/>
      <c r="AJ586" s="199"/>
      <c r="AK586" s="218" t="s">
        <v>80</v>
      </c>
      <c r="AL586" s="220">
        <v>52229619</v>
      </c>
      <c r="AM586" s="218">
        <v>15.6688857</v>
      </c>
      <c r="AN586" s="218">
        <v>142.1</v>
      </c>
      <c r="AO586" s="218" t="s">
        <v>103</v>
      </c>
      <c r="AP586" s="218"/>
      <c r="AQ586" s="218"/>
      <c r="AR586" s="218"/>
      <c r="AS586" s="218"/>
      <c r="AT586" s="218"/>
      <c r="AU586" s="218"/>
      <c r="AV586" s="218"/>
      <c r="AW586" s="218"/>
      <c r="AX586" s="218"/>
      <c r="AY586" s="218"/>
      <c r="AZ586" s="218"/>
      <c r="BA586" s="218"/>
      <c r="BB586" s="218"/>
      <c r="BC586" s="218"/>
      <c r="BD586" s="218"/>
      <c r="BE586" s="218">
        <v>11.77</v>
      </c>
      <c r="BF586" s="218"/>
      <c r="BG586" s="218" t="str">
        <f>IF(BE586&gt;15,"MSI-H",IF(BE586="","NA",IF(BE586&lt;15,"MSS")))</f>
        <v>MSS</v>
      </c>
      <c r="BH586" s="218"/>
      <c r="BI586" s="218"/>
      <c r="BJ586" s="222"/>
      <c r="BK586" s="199"/>
      <c r="BL586" s="218" t="s">
        <v>84</v>
      </c>
      <c r="BM586" s="218"/>
      <c r="BN586" s="218"/>
      <c r="BO586" s="218"/>
      <c r="BP586" s="218" t="s">
        <v>373</v>
      </c>
      <c r="BQ586" s="218"/>
      <c r="BR586" s="218"/>
      <c r="BS586" s="218"/>
      <c r="BT586" s="218"/>
      <c r="BU586" s="218"/>
      <c r="BV586" s="218"/>
      <c r="BW586" s="218"/>
      <c r="BX586" s="218"/>
      <c r="BY586" s="199"/>
      <c r="BZ586" s="228" t="s">
        <v>84</v>
      </c>
      <c r="CA586" s="228"/>
      <c r="CB586" s="229">
        <f t="shared" si="171"/>
        <v>0</v>
      </c>
      <c r="CC586" s="218"/>
      <c r="CD586" s="228"/>
      <c r="CE586" s="230"/>
      <c r="CF586" s="230"/>
      <c r="CG586" s="230"/>
      <c r="CH586" s="230"/>
      <c r="CI586" s="230"/>
      <c r="CJ586" s="230"/>
      <c r="CK586" s="230"/>
      <c r="CL586" s="230"/>
      <c r="CM586" s="230"/>
      <c r="CN586" s="218"/>
      <c r="CO586" s="199"/>
      <c r="CP586" s="230" t="s">
        <v>84</v>
      </c>
      <c r="CQ586" s="232"/>
      <c r="CR586" s="230"/>
      <c r="CS586" s="230"/>
      <c r="CT586" s="230" t="s">
        <v>159</v>
      </c>
      <c r="CU586" s="230"/>
      <c r="CV586" s="230"/>
      <c r="CW586" s="230"/>
    </row>
    <row r="587" ht="45" hidden="1" spans="1:101">
      <c r="A587" s="191">
        <v>1678</v>
      </c>
      <c r="B587" s="192" t="s">
        <v>1959</v>
      </c>
      <c r="C587" s="193" t="s">
        <v>1706</v>
      </c>
      <c r="D587" s="191" t="s">
        <v>71</v>
      </c>
      <c r="E587" s="199"/>
      <c r="F587" s="199"/>
      <c r="G587" s="199"/>
      <c r="H587" s="200"/>
      <c r="I587" s="204"/>
      <c r="J587" s="202"/>
      <c r="K587" s="202"/>
      <c r="L587" s="164" t="str">
        <f>_xlfn.IFNA(VLOOKUP(B587,'[1]CDM Patients Data'!$C$1266:$N$5000,6,FALSE),"")</f>
        <v/>
      </c>
      <c r="M587" s="164" t="str">
        <f>_xlfn.IFNA(VLOOKUP(B587,'[1]CDM Patients Data'!$C$1266:$N$5000,7,FALSE),"")</f>
        <v/>
      </c>
      <c r="N587" s="164" t="str">
        <f>_xlfn.IFNA(VLOOKUP(B587,'[1]CDM Patients Data'!$C$1266:$N$5000,8,FALSE),"")</f>
        <v/>
      </c>
      <c r="O587" s="164" t="str">
        <f>_xlfn.IFNA(VLOOKUP(B587,'[1]CDM Patients Data'!$C$1266:$K$3492,9,FALSE),"")</f>
        <v/>
      </c>
      <c r="P587" s="164" t="str">
        <f>_xlfn.IFNA(VLOOKUP(B587,'[1]CDM Patients Data'!$C$1266:$O$3492,10,FALSE),"")</f>
        <v/>
      </c>
      <c r="Q587" s="164" t="str">
        <f>_xlfn.IFNA(VLOOKUP(B587,'[1]CDM Patients Data'!$C$1266:$O$3492,11,FALSE),"")</f>
        <v/>
      </c>
      <c r="R587" s="164" t="str">
        <f>_xlfn.IFNA(VLOOKUP(B587,'[1]CDM Patients Data'!$C$1266:$O$3492,12,FALSE),"")</f>
        <v/>
      </c>
      <c r="S587" s="164" t="str">
        <f>_xlfn.IFNA(VLOOKUP(B587,'[1]CDM Patients Data'!$C$1266:$P$3492,13,FALSE),"")</f>
        <v/>
      </c>
      <c r="T587" s="164" t="str">
        <f>_xlfn.IFNA(VLOOKUP(B587,'[1]CDM Patients Data'!$C$1266:$N$5000,5,FALSE),"")</f>
        <v/>
      </c>
      <c r="U587" s="164" t="s">
        <v>90</v>
      </c>
      <c r="V587" s="164" t="s">
        <v>207</v>
      </c>
      <c r="W587" s="164" t="s">
        <v>102</v>
      </c>
      <c r="X587" s="164" t="s">
        <v>93</v>
      </c>
      <c r="Y587" s="164"/>
      <c r="Z587" s="164"/>
      <c r="AA587" s="164"/>
      <c r="AB587" s="164"/>
      <c r="AC587" s="210"/>
      <c r="AD587" s="211"/>
      <c r="AE587" s="211"/>
      <c r="AF587" s="199"/>
      <c r="AG587" s="199"/>
      <c r="AH587" s="215"/>
      <c r="AI587" s="199"/>
      <c r="AJ587" s="199"/>
      <c r="AK587" s="218" t="s">
        <v>84</v>
      </c>
      <c r="AL587" s="220"/>
      <c r="AM587" s="218"/>
      <c r="AN587" s="218"/>
      <c r="AO587" s="218" t="s">
        <v>76</v>
      </c>
      <c r="AP587" s="218"/>
      <c r="AQ587" s="218"/>
      <c r="AR587" s="218"/>
      <c r="AS587" s="218"/>
      <c r="AT587" s="218"/>
      <c r="AU587" s="218"/>
      <c r="AV587" s="218"/>
      <c r="AW587" s="218"/>
      <c r="AX587" s="218"/>
      <c r="AY587" s="218"/>
      <c r="AZ587" s="218"/>
      <c r="BA587" s="218"/>
      <c r="BB587" s="218"/>
      <c r="BC587" s="218"/>
      <c r="BD587" s="218"/>
      <c r="BE587" s="218"/>
      <c r="BF587" s="218"/>
      <c r="BG587" s="218"/>
      <c r="BH587" s="218"/>
      <c r="BI587" s="218"/>
      <c r="BJ587" s="222"/>
      <c r="BK587" s="199"/>
      <c r="BL587" s="218" t="s">
        <v>84</v>
      </c>
      <c r="BM587" s="218"/>
      <c r="BN587" s="218"/>
      <c r="BO587" s="218"/>
      <c r="BP587" s="218" t="s">
        <v>373</v>
      </c>
      <c r="BQ587" s="218"/>
      <c r="BR587" s="218"/>
      <c r="BS587" s="218"/>
      <c r="BT587" s="218"/>
      <c r="BU587" s="218"/>
      <c r="BV587" s="218"/>
      <c r="BW587" s="218"/>
      <c r="BX587" s="218"/>
      <c r="BY587" s="199"/>
      <c r="BZ587" s="228" t="s">
        <v>84</v>
      </c>
      <c r="CA587" s="228"/>
      <c r="CB587" s="229">
        <f t="shared" si="171"/>
        <v>0</v>
      </c>
      <c r="CC587" s="218"/>
      <c r="CD587" s="228"/>
      <c r="CE587" s="230"/>
      <c r="CF587" s="230"/>
      <c r="CG587" s="230"/>
      <c r="CH587" s="230"/>
      <c r="CI587" s="230"/>
      <c r="CJ587" s="230"/>
      <c r="CK587" s="230"/>
      <c r="CL587" s="230"/>
      <c r="CM587" s="230"/>
      <c r="CN587" s="218"/>
      <c r="CO587" s="199"/>
      <c r="CP587" s="230" t="s">
        <v>84</v>
      </c>
      <c r="CQ587" s="232"/>
      <c r="CR587" s="230"/>
      <c r="CS587" s="230"/>
      <c r="CT587" s="230" t="s">
        <v>159</v>
      </c>
      <c r="CU587" s="230"/>
      <c r="CV587" s="230"/>
      <c r="CW587" s="230"/>
    </row>
    <row r="588" ht="30" spans="1:101">
      <c r="A588" s="191">
        <v>1679</v>
      </c>
      <c r="B588" s="192" t="s">
        <v>1960</v>
      </c>
      <c r="C588" s="193" t="s">
        <v>1961</v>
      </c>
      <c r="D588" s="191" t="s">
        <v>99</v>
      </c>
      <c r="E588" s="199"/>
      <c r="F588" s="199"/>
      <c r="G588" s="199"/>
      <c r="H588" s="200"/>
      <c r="I588" s="204"/>
      <c r="J588" s="202"/>
      <c r="K588" s="202"/>
      <c r="L588" s="164" t="str">
        <f>_xlfn.IFNA(VLOOKUP(B588,'[1]CDM Patients Data'!$C$1266:$N$5000,6,FALSE),"")</f>
        <v>Large intestine</v>
      </c>
      <c r="M588" s="164" t="str">
        <f>_xlfn.IFNA(VLOOKUP(B588,'[1]CDM Patients Data'!$C$1266:$N$5000,7,FALSE),"")</f>
        <v>Sigmoid colon</v>
      </c>
      <c r="N588" s="164" t="str">
        <f>_xlfn.IFNA(VLOOKUP(B588,'[1]CDM Patients Data'!$C$1266:$N$5000,8,FALSE),"")</f>
        <v>Adenocarcinoma, NOS</v>
      </c>
      <c r="O588" s="164" t="str">
        <f>_xlfn.IFNA(VLOOKUP(B588,'[1]CDM Patients Data'!$C$1266:$K$3492,9,FALSE),"")</f>
        <v>Not a paired site</v>
      </c>
      <c r="P588" s="164">
        <f>_xlfn.IFNA(VLOOKUP(B588,'[1]CDM Patients Data'!$C$1266:$O$3492,10,FALSE),"")</f>
        <v>0</v>
      </c>
      <c r="Q588" s="164">
        <f>_xlfn.IFNA(VLOOKUP(B588,'[1]CDM Patients Data'!$C$1266:$O$3492,11,FALSE),"")</f>
        <v>0</v>
      </c>
      <c r="R588" s="164">
        <f>_xlfn.IFNA(VLOOKUP(B588,'[1]CDM Patients Data'!$C$1266:$O$3492,12,FALSE),"")</f>
        <v>0</v>
      </c>
      <c r="S588" s="164">
        <f>_xlfn.IFNA(VLOOKUP(B588,'[1]CDM Patients Data'!$C$1266:$P$3492,13,FALSE),"")</f>
        <v>0</v>
      </c>
      <c r="T588" s="164">
        <f>_xlfn.IFNA(VLOOKUP(B588,'[1]CDM Patients Data'!$C$1266:$N$5000,5,FALSE),"")</f>
        <v>0</v>
      </c>
      <c r="U588" s="164" t="s">
        <v>293</v>
      </c>
      <c r="V588" s="164" t="s">
        <v>800</v>
      </c>
      <c r="W588" s="164" t="s">
        <v>130</v>
      </c>
      <c r="X588" s="164" t="s">
        <v>131</v>
      </c>
      <c r="Y588" s="164"/>
      <c r="Z588" s="164"/>
      <c r="AA588" s="164"/>
      <c r="AB588" s="164"/>
      <c r="AC588" s="210"/>
      <c r="AD588" s="211"/>
      <c r="AE588" s="211"/>
      <c r="AF588" s="199"/>
      <c r="AG588" s="199"/>
      <c r="AH588" s="215"/>
      <c r="AI588" s="199"/>
      <c r="AJ588" s="199"/>
      <c r="AK588" s="218" t="s">
        <v>84</v>
      </c>
      <c r="AL588" s="220"/>
      <c r="AM588" s="218"/>
      <c r="AN588" s="218"/>
      <c r="AO588" s="218" t="s">
        <v>76</v>
      </c>
      <c r="AP588" s="218"/>
      <c r="AQ588" s="218"/>
      <c r="AR588" s="218"/>
      <c r="AS588" s="218"/>
      <c r="AT588" s="218"/>
      <c r="AU588" s="218"/>
      <c r="AV588" s="218"/>
      <c r="AW588" s="218"/>
      <c r="AX588" s="218"/>
      <c r="AY588" s="218"/>
      <c r="AZ588" s="218"/>
      <c r="BA588" s="218"/>
      <c r="BB588" s="218"/>
      <c r="BC588" s="218"/>
      <c r="BD588" s="218"/>
      <c r="BE588" s="218"/>
      <c r="BF588" s="218"/>
      <c r="BG588" s="218"/>
      <c r="BH588" s="218"/>
      <c r="BI588" s="218"/>
      <c r="BJ588" s="222" t="s">
        <v>589</v>
      </c>
      <c r="BK588" s="199"/>
      <c r="BL588" s="218" t="s">
        <v>80</v>
      </c>
      <c r="BM588" s="218">
        <v>6244238</v>
      </c>
      <c r="BN588" s="218">
        <v>1.8732714</v>
      </c>
      <c r="BO588" s="218">
        <v>200.2</v>
      </c>
      <c r="BP588" s="218" t="s">
        <v>103</v>
      </c>
      <c r="BQ588" s="218"/>
      <c r="BR588" s="218"/>
      <c r="BS588" s="218"/>
      <c r="BT588" s="218"/>
      <c r="BU588" s="218"/>
      <c r="BV588" s="218"/>
      <c r="BW588" s="218"/>
      <c r="BX588" s="218"/>
      <c r="BY588" s="199"/>
      <c r="BZ588" s="228" t="s">
        <v>84</v>
      </c>
      <c r="CA588" s="228"/>
      <c r="CB588" s="229">
        <f t="shared" si="171"/>
        <v>0</v>
      </c>
      <c r="CC588" s="218"/>
      <c r="CD588" s="228"/>
      <c r="CE588" s="230"/>
      <c r="CF588" s="230"/>
      <c r="CG588" s="230"/>
      <c r="CH588" s="230"/>
      <c r="CI588" s="230"/>
      <c r="CJ588" s="230"/>
      <c r="CK588" s="230"/>
      <c r="CL588" s="230"/>
      <c r="CM588" s="230"/>
      <c r="CN588" s="218"/>
      <c r="CO588" s="199"/>
      <c r="CP588" s="230" t="s">
        <v>84</v>
      </c>
      <c r="CQ588" s="232" t="s">
        <v>1883</v>
      </c>
      <c r="CR588" s="230"/>
      <c r="CS588" s="230"/>
      <c r="CT588" s="230" t="s">
        <v>159</v>
      </c>
      <c r="CU588" s="230"/>
      <c r="CV588" s="230"/>
      <c r="CW588" s="230"/>
    </row>
    <row r="589" ht="60" spans="1:101">
      <c r="A589" s="191">
        <v>1680</v>
      </c>
      <c r="B589" s="192" t="s">
        <v>1962</v>
      </c>
      <c r="C589" s="193" t="s">
        <v>1963</v>
      </c>
      <c r="D589" s="191" t="s">
        <v>99</v>
      </c>
      <c r="E589" s="199"/>
      <c r="F589" s="199"/>
      <c r="G589" s="199"/>
      <c r="H589" s="200"/>
      <c r="I589" s="204"/>
      <c r="J589" s="202"/>
      <c r="K589" s="202"/>
      <c r="L589" s="164" t="str">
        <f>_xlfn.IFNA(VLOOKUP(B589,'[1]CDM Patients Data'!$C$1266:$N$5000,6,FALSE),"")</f>
        <v>Large intestine</v>
      </c>
      <c r="M589" s="164" t="str">
        <f>_xlfn.IFNA(VLOOKUP(B589,'[1]CDM Patients Data'!$C$1266:$N$5000,7,FALSE),"")</f>
        <v>Sigmoid colon</v>
      </c>
      <c r="N589" s="164" t="str">
        <f>_xlfn.IFNA(VLOOKUP(B589,'[1]CDM Patients Data'!$C$1266:$N$5000,8,FALSE),"")</f>
        <v>Adenocarcinoma in situ in adenomatous polyp</v>
      </c>
      <c r="O589" s="164" t="str">
        <f>_xlfn.IFNA(VLOOKUP(B589,'[1]CDM Patients Data'!$C$1266:$K$3492,9,FALSE),"")</f>
        <v>Not a paired site</v>
      </c>
      <c r="P589" s="164">
        <f>_xlfn.IFNA(VLOOKUP(B589,'[1]CDM Patients Data'!$C$1266:$O$3492,10,FALSE),"")</f>
        <v>0</v>
      </c>
      <c r="Q589" s="164">
        <f>_xlfn.IFNA(VLOOKUP(B589,'[1]CDM Patients Data'!$C$1266:$O$3492,11,FALSE),"")</f>
        <v>0</v>
      </c>
      <c r="R589" s="164">
        <f>_xlfn.IFNA(VLOOKUP(B589,'[1]CDM Patients Data'!$C$1266:$O$3492,12,FALSE),"")</f>
        <v>0</v>
      </c>
      <c r="S589" s="164">
        <f>_xlfn.IFNA(VLOOKUP(B589,'[1]CDM Patients Data'!$C$1266:$P$3492,13,FALSE),"")</f>
        <v>0</v>
      </c>
      <c r="T589" s="164">
        <f>_xlfn.IFNA(VLOOKUP(B589,'[1]CDM Patients Data'!$C$1266:$N$5000,5,FALSE),"")</f>
        <v>0</v>
      </c>
      <c r="U589" s="164" t="s">
        <v>293</v>
      </c>
      <c r="V589" s="164" t="s">
        <v>800</v>
      </c>
      <c r="W589" s="164" t="s">
        <v>130</v>
      </c>
      <c r="X589" s="164" t="s">
        <v>1964</v>
      </c>
      <c r="Y589" s="164"/>
      <c r="Z589" s="164"/>
      <c r="AA589" s="164"/>
      <c r="AB589" s="164"/>
      <c r="AC589" s="210"/>
      <c r="AD589" s="211"/>
      <c r="AE589" s="211"/>
      <c r="AF589" s="199"/>
      <c r="AG589" s="199"/>
      <c r="AH589" s="215"/>
      <c r="AI589" s="199"/>
      <c r="AJ589" s="199"/>
      <c r="AK589" s="218" t="s">
        <v>84</v>
      </c>
      <c r="AL589" s="220"/>
      <c r="AM589" s="218"/>
      <c r="AN589" s="218"/>
      <c r="AO589" s="218" t="s">
        <v>76</v>
      </c>
      <c r="AP589" s="218"/>
      <c r="AQ589" s="218"/>
      <c r="AR589" s="218"/>
      <c r="AS589" s="218"/>
      <c r="AT589" s="218"/>
      <c r="AU589" s="218"/>
      <c r="AV589" s="218"/>
      <c r="AW589" s="218"/>
      <c r="AX589" s="218"/>
      <c r="AY589" s="218"/>
      <c r="AZ589" s="218"/>
      <c r="BA589" s="218"/>
      <c r="BB589" s="218"/>
      <c r="BC589" s="218"/>
      <c r="BD589" s="218"/>
      <c r="BE589" s="218"/>
      <c r="BF589" s="218"/>
      <c r="BG589" s="218"/>
      <c r="BH589" s="218"/>
      <c r="BI589" s="218"/>
      <c r="BJ589" s="222" t="s">
        <v>589</v>
      </c>
      <c r="BK589" s="199"/>
      <c r="BL589" s="218" t="s">
        <v>80</v>
      </c>
      <c r="BM589" s="218">
        <v>6903279</v>
      </c>
      <c r="BN589" s="218">
        <v>2.0709837</v>
      </c>
      <c r="BO589" s="218">
        <v>211.1</v>
      </c>
      <c r="BP589" s="218" t="s">
        <v>103</v>
      </c>
      <c r="BQ589" s="218"/>
      <c r="BR589" s="218"/>
      <c r="BS589" s="218"/>
      <c r="BT589" s="218"/>
      <c r="BU589" s="218"/>
      <c r="BV589" s="218"/>
      <c r="BW589" s="218"/>
      <c r="BX589" s="218"/>
      <c r="BY589" s="199"/>
      <c r="BZ589" s="228" t="s">
        <v>84</v>
      </c>
      <c r="CA589" s="228"/>
      <c r="CB589" s="229">
        <f t="shared" si="171"/>
        <v>0</v>
      </c>
      <c r="CC589" s="218"/>
      <c r="CD589" s="228"/>
      <c r="CE589" s="230"/>
      <c r="CF589" s="230"/>
      <c r="CG589" s="230"/>
      <c r="CH589" s="230"/>
      <c r="CI589" s="230"/>
      <c r="CJ589" s="230"/>
      <c r="CK589" s="230"/>
      <c r="CL589" s="230"/>
      <c r="CM589" s="230"/>
      <c r="CN589" s="218"/>
      <c r="CO589" s="199"/>
      <c r="CP589" s="230" t="s">
        <v>84</v>
      </c>
      <c r="CQ589" s="232" t="s">
        <v>1883</v>
      </c>
      <c r="CR589" s="230"/>
      <c r="CS589" s="230"/>
      <c r="CT589" s="230" t="s">
        <v>159</v>
      </c>
      <c r="CU589" s="230"/>
      <c r="CV589" s="230"/>
      <c r="CW589" s="230"/>
    </row>
    <row r="590" ht="51" hidden="1" spans="1:101">
      <c r="A590" s="191">
        <v>1681</v>
      </c>
      <c r="B590" s="192" t="s">
        <v>1965</v>
      </c>
      <c r="C590" s="193" t="s">
        <v>1853</v>
      </c>
      <c r="D590" s="191" t="s">
        <v>71</v>
      </c>
      <c r="E590" s="199"/>
      <c r="F590" s="199"/>
      <c r="G590" s="199"/>
      <c r="H590" s="200"/>
      <c r="I590" s="204"/>
      <c r="J590" s="202"/>
      <c r="K590" s="202"/>
      <c r="L590" s="164" t="str">
        <f>_xlfn.IFNA(VLOOKUP(B590,'[1]CDM Patients Data'!$C$1266:$N$5000,6,FALSE),"")</f>
        <v>Unknown</v>
      </c>
      <c r="M590" s="164" t="str">
        <f>_xlfn.IFNA(VLOOKUP(B590,'[1]CDM Patients Data'!$C$1266:$N$5000,7,FALSE),"")</f>
        <v>Unknown</v>
      </c>
      <c r="N590" s="164" t="str">
        <f>_xlfn.IFNA(VLOOKUP(B590,'[1]CDM Patients Data'!$C$1266:$N$5000,8,FALSE),"")</f>
        <v>Unknown</v>
      </c>
      <c r="O590" s="164" t="str">
        <f>_xlfn.IFNA(VLOOKUP(B590,'[1]CDM Patients Data'!$C$1266:$K$3492,9,FALSE),"")</f>
        <v>Unknown</v>
      </c>
      <c r="P590" s="164">
        <f>_xlfn.IFNA(VLOOKUP(B590,'[1]CDM Patients Data'!$C$1266:$O$3492,10,FALSE),"")</f>
        <v>0</v>
      </c>
      <c r="Q590" s="164">
        <f>_xlfn.IFNA(VLOOKUP(B590,'[1]CDM Patients Data'!$C$1266:$O$3492,11,FALSE),"")</f>
        <v>0</v>
      </c>
      <c r="R590" s="164">
        <f>_xlfn.IFNA(VLOOKUP(B590,'[1]CDM Patients Data'!$C$1266:$O$3492,12,FALSE),"")</f>
        <v>0</v>
      </c>
      <c r="S590" s="164">
        <f>_xlfn.IFNA(VLOOKUP(B590,'[1]CDM Patients Data'!$C$1266:$P$3492,13,FALSE),"")</f>
        <v>0</v>
      </c>
      <c r="T590" s="164">
        <f>_xlfn.IFNA(VLOOKUP(B590,'[1]CDM Patients Data'!$C$1266:$N$5000,5,FALSE),"")</f>
        <v>0</v>
      </c>
      <c r="U590" s="164" t="s">
        <v>76</v>
      </c>
      <c r="V590" s="164"/>
      <c r="W590" s="164"/>
      <c r="X590" s="164"/>
      <c r="Y590" s="164"/>
      <c r="Z590" s="164"/>
      <c r="AA590" s="164"/>
      <c r="AB590" s="164"/>
      <c r="AC590" s="210" t="s">
        <v>1966</v>
      </c>
      <c r="AD590" s="211"/>
      <c r="AE590" s="211"/>
      <c r="AF590" s="199"/>
      <c r="AG590" s="199"/>
      <c r="AH590" s="215"/>
      <c r="AI590" s="199"/>
      <c r="AJ590" s="199"/>
      <c r="AK590" s="218" t="s">
        <v>84</v>
      </c>
      <c r="AL590" s="220"/>
      <c r="AM590" s="218"/>
      <c r="AN590" s="218"/>
      <c r="AO590" s="218" t="s">
        <v>76</v>
      </c>
      <c r="AP590" s="218"/>
      <c r="AQ590" s="218"/>
      <c r="AR590" s="218"/>
      <c r="AS590" s="218"/>
      <c r="AT590" s="218"/>
      <c r="AU590" s="218"/>
      <c r="AV590" s="218"/>
      <c r="AW590" s="218"/>
      <c r="AX590" s="218"/>
      <c r="AY590" s="218"/>
      <c r="AZ590" s="218"/>
      <c r="BA590" s="218"/>
      <c r="BB590" s="218"/>
      <c r="BC590" s="218"/>
      <c r="BD590" s="218"/>
      <c r="BE590" s="218"/>
      <c r="BF590" s="218"/>
      <c r="BG590" s="218"/>
      <c r="BH590" s="218"/>
      <c r="BI590" s="218"/>
      <c r="BJ590" s="222"/>
      <c r="BK590" s="199"/>
      <c r="BL590" s="218" t="s">
        <v>84</v>
      </c>
      <c r="BM590" s="218"/>
      <c r="BN590" s="218"/>
      <c r="BO590" s="218"/>
      <c r="BP590" s="218" t="s">
        <v>373</v>
      </c>
      <c r="BQ590" s="218"/>
      <c r="BR590" s="218"/>
      <c r="BS590" s="218"/>
      <c r="BT590" s="218"/>
      <c r="BU590" s="218"/>
      <c r="BV590" s="218"/>
      <c r="BW590" s="218"/>
      <c r="BX590" s="218"/>
      <c r="BY590" s="199"/>
      <c r="BZ590" s="228" t="s">
        <v>84</v>
      </c>
      <c r="CA590" s="228"/>
      <c r="CB590" s="229">
        <f t="shared" si="171"/>
        <v>0</v>
      </c>
      <c r="CC590" s="218"/>
      <c r="CD590" s="228"/>
      <c r="CE590" s="230"/>
      <c r="CF590" s="230"/>
      <c r="CG590" s="230"/>
      <c r="CH590" s="230"/>
      <c r="CI590" s="230"/>
      <c r="CJ590" s="230"/>
      <c r="CK590" s="230"/>
      <c r="CL590" s="230"/>
      <c r="CM590" s="230"/>
      <c r="CN590" s="218"/>
      <c r="CO590" s="199"/>
      <c r="CP590" s="230" t="s">
        <v>84</v>
      </c>
      <c r="CQ590" s="232"/>
      <c r="CR590" s="230"/>
      <c r="CS590" s="230"/>
      <c r="CT590" s="230" t="s">
        <v>159</v>
      </c>
      <c r="CU590" s="230"/>
      <c r="CV590" s="230"/>
      <c r="CW590" s="230"/>
    </row>
    <row r="591" ht="60" hidden="1" spans="1:101">
      <c r="A591" s="191">
        <v>1682</v>
      </c>
      <c r="B591" s="192" t="s">
        <v>1967</v>
      </c>
      <c r="C591" s="193" t="s">
        <v>1968</v>
      </c>
      <c r="D591" s="191" t="s">
        <v>71</v>
      </c>
      <c r="E591" s="199"/>
      <c r="F591" s="199"/>
      <c r="G591" s="199"/>
      <c r="H591" s="200"/>
      <c r="I591" s="204"/>
      <c r="J591" s="202"/>
      <c r="K591" s="202"/>
      <c r="L591" s="164" t="str">
        <f>_xlfn.IFNA(VLOOKUP(B591,'[1]CDM Patients Data'!$C$1266:$N$5000,6,FALSE),"")</f>
        <v>Esophagus</v>
      </c>
      <c r="M591" s="164" t="str">
        <f>_xlfn.IFNA(VLOOKUP(B591,'[1]CDM Patients Data'!$C$1266:$N$5000,7,FALSE),"")</f>
        <v>Esophagus NOS</v>
      </c>
      <c r="N591" s="164" t="str">
        <f>_xlfn.IFNA(VLOOKUP(B591,'[1]CDM Patients Data'!$C$1266:$N$5000,8,FALSE),"")</f>
        <v>Squamous cell carcinoma, NOS</v>
      </c>
      <c r="O591" s="164" t="str">
        <f>_xlfn.IFNA(VLOOKUP(B591,'[1]CDM Patients Data'!$C$1266:$K$3492,9,FALSE),"")</f>
        <v>unknown</v>
      </c>
      <c r="P591" s="164">
        <f>_xlfn.IFNA(VLOOKUP(B591,'[1]CDM Patients Data'!$C$1266:$O$3492,10,FALSE),"")</f>
        <v>0</v>
      </c>
      <c r="Q591" s="164">
        <f>_xlfn.IFNA(VLOOKUP(B591,'[1]CDM Patients Data'!$C$1266:$O$3492,11,FALSE),"")</f>
        <v>0</v>
      </c>
      <c r="R591" s="164">
        <f>_xlfn.IFNA(VLOOKUP(B591,'[1]CDM Patients Data'!$C$1266:$O$3492,12,FALSE),"")</f>
        <v>0</v>
      </c>
      <c r="S591" s="164">
        <f>_xlfn.IFNA(VLOOKUP(B591,'[1]CDM Patients Data'!$C$1266:$P$3492,13,FALSE),"")</f>
        <v>0</v>
      </c>
      <c r="T591" s="164">
        <f>_xlfn.IFNA(VLOOKUP(B591,'[1]CDM Patients Data'!$C$1266:$N$5000,5,FALSE),"")</f>
        <v>0</v>
      </c>
      <c r="U591" s="164" t="s">
        <v>166</v>
      </c>
      <c r="V591" s="164" t="s">
        <v>167</v>
      </c>
      <c r="W591" s="164" t="s">
        <v>74</v>
      </c>
      <c r="X591" s="164" t="s">
        <v>139</v>
      </c>
      <c r="Y591" s="164"/>
      <c r="Z591" s="164"/>
      <c r="AA591" s="164"/>
      <c r="AB591" s="164"/>
      <c r="AC591" s="210"/>
      <c r="AD591" s="211"/>
      <c r="AE591" s="211"/>
      <c r="AF591" s="199"/>
      <c r="AG591" s="199"/>
      <c r="AH591" s="233" t="s">
        <v>79</v>
      </c>
      <c r="AI591" s="199"/>
      <c r="AJ591" s="199"/>
      <c r="AK591" s="218" t="s">
        <v>84</v>
      </c>
      <c r="AL591" s="220">
        <v>34867429</v>
      </c>
      <c r="AM591" s="218">
        <v>10.4602287</v>
      </c>
      <c r="AN591" s="218">
        <v>127.7</v>
      </c>
      <c r="AO591" s="218" t="s">
        <v>76</v>
      </c>
      <c r="AP591" s="218"/>
      <c r="AQ591" s="218"/>
      <c r="AR591" s="218"/>
      <c r="AS591" s="218"/>
      <c r="AT591" s="218"/>
      <c r="AU591" s="218"/>
      <c r="AV591" s="218"/>
      <c r="AW591" s="218"/>
      <c r="AX591" s="218"/>
      <c r="AY591" s="218"/>
      <c r="AZ591" s="218"/>
      <c r="BA591" s="218"/>
      <c r="BB591" s="218"/>
      <c r="BC591" s="218"/>
      <c r="BD591" s="218">
        <v>7.15</v>
      </c>
      <c r="BE591" s="218">
        <v>9.37</v>
      </c>
      <c r="BF591" s="218" t="str">
        <f t="shared" ref="BF591:BF595" si="173">IF(BD591&gt;15,"HIGH",IF(BD591="","NA",IF(BD591="CE-Awaited for standardization","UNDER_STANDARDIZATION",IF(BD591&lt;15,"LOW"))))</f>
        <v>LOW</v>
      </c>
      <c r="BG591" s="218" t="str">
        <f t="shared" ref="BG591:BG595" si="174">IF(BE591&gt;15,"MSI-H",IF(BE591="","NA",IF(BE591&lt;15,"MSS")))</f>
        <v>MSS</v>
      </c>
      <c r="BH591" s="218"/>
      <c r="BI591" s="218"/>
      <c r="BJ591" s="222"/>
      <c r="BK591" s="199"/>
      <c r="BL591" s="218" t="s">
        <v>84</v>
      </c>
      <c r="BM591" s="218"/>
      <c r="BN591" s="218"/>
      <c r="BO591" s="218"/>
      <c r="BP591" s="218" t="s">
        <v>373</v>
      </c>
      <c r="BQ591" s="218"/>
      <c r="BR591" s="218"/>
      <c r="BS591" s="218"/>
      <c r="BT591" s="218"/>
      <c r="BU591" s="218"/>
      <c r="BV591" s="218"/>
      <c r="BW591" s="218"/>
      <c r="BX591" s="218"/>
      <c r="BY591" s="199"/>
      <c r="BZ591" s="228" t="s">
        <v>84</v>
      </c>
      <c r="CA591" s="228"/>
      <c r="CB591" s="229">
        <f t="shared" si="171"/>
        <v>0</v>
      </c>
      <c r="CC591" s="218"/>
      <c r="CD591" s="228"/>
      <c r="CE591" s="230"/>
      <c r="CF591" s="230"/>
      <c r="CG591" s="230"/>
      <c r="CH591" s="230"/>
      <c r="CI591" s="230"/>
      <c r="CJ591" s="230"/>
      <c r="CK591" s="230"/>
      <c r="CL591" s="230"/>
      <c r="CM591" s="230"/>
      <c r="CN591" s="218"/>
      <c r="CO591" s="199"/>
      <c r="CP591" s="230" t="s">
        <v>84</v>
      </c>
      <c r="CQ591" s="232"/>
      <c r="CR591" s="230"/>
      <c r="CS591" s="230"/>
      <c r="CT591" s="230" t="s">
        <v>159</v>
      </c>
      <c r="CU591" s="230"/>
      <c r="CV591" s="230"/>
      <c r="CW591" s="230"/>
    </row>
    <row r="592" ht="45" hidden="1" spans="1:101">
      <c r="A592" s="191">
        <v>1683</v>
      </c>
      <c r="B592" s="192" t="s">
        <v>1969</v>
      </c>
      <c r="C592" s="193" t="s">
        <v>1970</v>
      </c>
      <c r="D592" s="191" t="s">
        <v>122</v>
      </c>
      <c r="E592" s="199"/>
      <c r="F592" s="199"/>
      <c r="G592" s="199"/>
      <c r="H592" s="200"/>
      <c r="I592" s="204"/>
      <c r="J592" s="202"/>
      <c r="K592" s="202"/>
      <c r="L592" s="164" t="str">
        <f>_xlfn.IFNA(VLOOKUP(B592,'[1]CDM Patients Data'!$C$1266:$N$5000,6,FALSE),"")</f>
        <v>Stomach</v>
      </c>
      <c r="M592" s="164" t="str">
        <f>_xlfn.IFNA(VLOOKUP(B592,'[1]CDM Patients Data'!$C$1266:$N$5000,7,FALSE),"")</f>
        <v>Pylorus</v>
      </c>
      <c r="N592" s="164" t="str">
        <f>_xlfn.IFNA(VLOOKUP(B592,'[1]CDM Patients Data'!$C$1266:$N$5000,8,FALSE),"")</f>
        <v>Carcinoma, undifferentiated type, NOS</v>
      </c>
      <c r="O592" s="164" t="str">
        <f>_xlfn.IFNA(VLOOKUP(B592,'[1]CDM Patients Data'!$C$1266:$K$3492,9,FALSE),"")</f>
        <v>Not a paired site</v>
      </c>
      <c r="P592" s="164">
        <f>_xlfn.IFNA(VLOOKUP(B592,'[1]CDM Patients Data'!$C$1266:$O$3492,10,FALSE),"")</f>
        <v>0</v>
      </c>
      <c r="Q592" s="164">
        <f>_xlfn.IFNA(VLOOKUP(B592,'[1]CDM Patients Data'!$C$1266:$O$3492,11,FALSE),"")</f>
        <v>0</v>
      </c>
      <c r="R592" s="164">
        <f>_xlfn.IFNA(VLOOKUP(B592,'[1]CDM Patients Data'!$C$1266:$O$3492,12,FALSE),"")</f>
        <v>0</v>
      </c>
      <c r="S592" s="164">
        <f>_xlfn.IFNA(VLOOKUP(B592,'[1]CDM Patients Data'!$C$1266:$P$3492,13,FALSE),"")</f>
        <v>0</v>
      </c>
      <c r="T592" s="164">
        <f>_xlfn.IFNA(VLOOKUP(B592,'[1]CDM Patients Data'!$C$1266:$N$5000,5,FALSE),"")</f>
        <v>0</v>
      </c>
      <c r="U592" s="164" t="s">
        <v>627</v>
      </c>
      <c r="V592" s="164" t="s">
        <v>1971</v>
      </c>
      <c r="W592" s="164" t="s">
        <v>130</v>
      </c>
      <c r="X592" s="164" t="s">
        <v>1033</v>
      </c>
      <c r="Y592" s="164"/>
      <c r="Z592" s="164"/>
      <c r="AA592" s="164"/>
      <c r="AB592" s="164"/>
      <c r="AC592" s="210"/>
      <c r="AD592" s="211"/>
      <c r="AE592" s="211"/>
      <c r="AF592" s="199"/>
      <c r="AG592" s="199"/>
      <c r="AH592" s="233" t="s">
        <v>79</v>
      </c>
      <c r="AI592" s="199"/>
      <c r="AJ592" s="199"/>
      <c r="AK592" s="218" t="s">
        <v>80</v>
      </c>
      <c r="AL592" s="220">
        <v>41068580</v>
      </c>
      <c r="AM592" s="218">
        <v>12.320574</v>
      </c>
      <c r="AN592" s="218">
        <v>146.7</v>
      </c>
      <c r="AO592" s="218" t="s">
        <v>103</v>
      </c>
      <c r="AP592" s="218"/>
      <c r="AQ592" s="218"/>
      <c r="AR592" s="218"/>
      <c r="AS592" s="218"/>
      <c r="AT592" s="218"/>
      <c r="AU592" s="218"/>
      <c r="AV592" s="218"/>
      <c r="AW592" s="218"/>
      <c r="AX592" s="218"/>
      <c r="AY592" s="218"/>
      <c r="AZ592" s="218"/>
      <c r="BA592" s="218"/>
      <c r="BB592" s="218"/>
      <c r="BC592" s="218"/>
      <c r="BD592" s="218">
        <v>3.88</v>
      </c>
      <c r="BE592" s="218">
        <v>11.24</v>
      </c>
      <c r="BF592" s="218" t="str">
        <f t="shared" si="173"/>
        <v>LOW</v>
      </c>
      <c r="BG592" s="218" t="str">
        <f t="shared" si="174"/>
        <v>MSS</v>
      </c>
      <c r="BH592" s="218"/>
      <c r="BI592" s="218"/>
      <c r="BJ592" s="222"/>
      <c r="BK592" s="199"/>
      <c r="BL592" s="218" t="s">
        <v>84</v>
      </c>
      <c r="BM592" s="218"/>
      <c r="BN592" s="218"/>
      <c r="BO592" s="218"/>
      <c r="BP592" s="218" t="s">
        <v>373</v>
      </c>
      <c r="BQ592" s="218"/>
      <c r="BR592" s="218"/>
      <c r="BS592" s="218"/>
      <c r="BT592" s="218"/>
      <c r="BU592" s="218"/>
      <c r="BV592" s="218"/>
      <c r="BW592" s="218"/>
      <c r="BX592" s="218"/>
      <c r="BY592" s="199"/>
      <c r="BZ592" s="228" t="s">
        <v>84</v>
      </c>
      <c r="CA592" s="228"/>
      <c r="CB592" s="229">
        <f t="shared" si="171"/>
        <v>0</v>
      </c>
      <c r="CC592" s="218"/>
      <c r="CD592" s="228"/>
      <c r="CE592" s="230"/>
      <c r="CF592" s="230"/>
      <c r="CG592" s="230"/>
      <c r="CH592" s="230"/>
      <c r="CI592" s="230"/>
      <c r="CJ592" s="230"/>
      <c r="CK592" s="230"/>
      <c r="CL592" s="230"/>
      <c r="CM592" s="230"/>
      <c r="CN592" s="218"/>
      <c r="CO592" s="199"/>
      <c r="CP592" s="230" t="s">
        <v>80</v>
      </c>
      <c r="CQ592" s="232">
        <v>15893824</v>
      </c>
      <c r="CR592" s="230">
        <f>CQ592*150/10^9</f>
        <v>2.3840736</v>
      </c>
      <c r="CS592" s="230">
        <v>113.29</v>
      </c>
      <c r="CT592" s="230" t="s">
        <v>103</v>
      </c>
      <c r="CU592" s="230"/>
      <c r="CV592" s="230"/>
      <c r="CW592" s="230"/>
    </row>
    <row r="593" ht="63.75" hidden="1" spans="1:101">
      <c r="A593" s="191">
        <v>1684</v>
      </c>
      <c r="B593" s="192" t="s">
        <v>1972</v>
      </c>
      <c r="C593" s="193" t="s">
        <v>1973</v>
      </c>
      <c r="D593" s="191" t="s">
        <v>111</v>
      </c>
      <c r="E593" s="199"/>
      <c r="F593" s="199"/>
      <c r="G593" s="199"/>
      <c r="H593" s="200"/>
      <c r="I593" s="204"/>
      <c r="J593" s="202"/>
      <c r="K593" s="202"/>
      <c r="L593" s="164" t="str">
        <f>_xlfn.IFNA(VLOOKUP(B593,'[1]CDM Patients Data'!$C$1266:$N$5000,6,FALSE),"")</f>
        <v>Pancreas</v>
      </c>
      <c r="M593" s="164" t="str">
        <f>_xlfn.IFNA(VLOOKUP(B593,'[1]CDM Patients Data'!$C$1266:$N$5000,7,FALSE),"")</f>
        <v>Head of pancreas</v>
      </c>
      <c r="N593" s="164" t="str">
        <f>_xlfn.IFNA(VLOOKUP(B593,'[1]CDM Patients Data'!$C$1266:$N$5000,8,FALSE),"")</f>
        <v>Adenocarcinoma, NOS</v>
      </c>
      <c r="O593" s="164" t="str">
        <f>_xlfn.IFNA(VLOOKUP(B593,'[1]CDM Patients Data'!$C$1266:$K$3492,9,FALSE),"")</f>
        <v>Not a paired site</v>
      </c>
      <c r="P593" s="164">
        <f>_xlfn.IFNA(VLOOKUP(B593,'[1]CDM Patients Data'!$C$1266:$O$3492,10,FALSE),"")</f>
        <v>0</v>
      </c>
      <c r="Q593" s="164">
        <f>_xlfn.IFNA(VLOOKUP(B593,'[1]CDM Patients Data'!$C$1266:$O$3492,11,FALSE),"")</f>
        <v>0</v>
      </c>
      <c r="R593" s="164">
        <f>_xlfn.IFNA(VLOOKUP(B593,'[1]CDM Patients Data'!$C$1266:$O$3492,12,FALSE),"")</f>
        <v>0</v>
      </c>
      <c r="S593" s="164">
        <f>_xlfn.IFNA(VLOOKUP(B593,'[1]CDM Patients Data'!$C$1266:$P$3492,13,FALSE),"")</f>
        <v>0</v>
      </c>
      <c r="T593" s="164">
        <f>_xlfn.IFNA(VLOOKUP(B593,'[1]CDM Patients Data'!$C$1266:$N$5000,5,FALSE),"")</f>
        <v>0</v>
      </c>
      <c r="U593" s="164" t="s">
        <v>256</v>
      </c>
      <c r="V593" s="164" t="s">
        <v>317</v>
      </c>
      <c r="W593" s="164" t="s">
        <v>130</v>
      </c>
      <c r="X593" s="209"/>
      <c r="Y593" s="209"/>
      <c r="Z593" s="164"/>
      <c r="AA593" s="209"/>
      <c r="AB593" s="164"/>
      <c r="AC593" s="210" t="s">
        <v>1974</v>
      </c>
      <c r="AD593" s="211"/>
      <c r="AE593" s="211"/>
      <c r="AF593" s="199"/>
      <c r="AG593" s="199"/>
      <c r="AH593" s="215"/>
      <c r="AI593" s="199"/>
      <c r="AJ593" s="199"/>
      <c r="AK593" s="218" t="s">
        <v>84</v>
      </c>
      <c r="AL593" s="220"/>
      <c r="AM593" s="218"/>
      <c r="AN593" s="218"/>
      <c r="AO593" s="218" t="s">
        <v>76</v>
      </c>
      <c r="AP593" s="218"/>
      <c r="AQ593" s="218"/>
      <c r="AR593" s="218"/>
      <c r="AS593" s="218"/>
      <c r="AT593" s="218"/>
      <c r="AU593" s="218"/>
      <c r="AV593" s="218"/>
      <c r="AW593" s="218"/>
      <c r="AX593" s="218"/>
      <c r="AY593" s="218"/>
      <c r="AZ593" s="218"/>
      <c r="BA593" s="218"/>
      <c r="BB593" s="218"/>
      <c r="BC593" s="218"/>
      <c r="BD593" s="218"/>
      <c r="BE593" s="218"/>
      <c r="BF593" s="218"/>
      <c r="BG593" s="218"/>
      <c r="BH593" s="218"/>
      <c r="BI593" s="218"/>
      <c r="BJ593" s="222"/>
      <c r="BK593" s="199"/>
      <c r="BL593" s="218" t="s">
        <v>84</v>
      </c>
      <c r="BM593" s="218"/>
      <c r="BN593" s="218"/>
      <c r="BO593" s="218"/>
      <c r="BP593" s="218" t="s">
        <v>373</v>
      </c>
      <c r="BQ593" s="218"/>
      <c r="BR593" s="218"/>
      <c r="BS593" s="218"/>
      <c r="BT593" s="218"/>
      <c r="BU593" s="218"/>
      <c r="BV593" s="218"/>
      <c r="BW593" s="218"/>
      <c r="BX593" s="218"/>
      <c r="BY593" s="199"/>
      <c r="BZ593" s="228" t="s">
        <v>84</v>
      </c>
      <c r="CA593" s="228"/>
      <c r="CB593" s="229">
        <f t="shared" si="171"/>
        <v>0</v>
      </c>
      <c r="CC593" s="218"/>
      <c r="CD593" s="228"/>
      <c r="CE593" s="230"/>
      <c r="CF593" s="230"/>
      <c r="CG593" s="230"/>
      <c r="CH593" s="230"/>
      <c r="CI593" s="230"/>
      <c r="CJ593" s="230"/>
      <c r="CK593" s="230"/>
      <c r="CL593" s="230"/>
      <c r="CM593" s="230"/>
      <c r="CN593" s="218"/>
      <c r="CO593" s="199"/>
      <c r="CP593" s="230" t="s">
        <v>84</v>
      </c>
      <c r="CQ593" s="232"/>
      <c r="CR593" s="230"/>
      <c r="CS593" s="230"/>
      <c r="CT593" s="230" t="s">
        <v>159</v>
      </c>
      <c r="CU593" s="230"/>
      <c r="CV593" s="230"/>
      <c r="CW593" s="230" t="s">
        <v>1975</v>
      </c>
    </row>
    <row r="594" ht="30" hidden="1" spans="1:101">
      <c r="A594" s="191">
        <v>1685</v>
      </c>
      <c r="B594" s="192" t="s">
        <v>1976</v>
      </c>
      <c r="C594" s="193" t="s">
        <v>1977</v>
      </c>
      <c r="D594" s="191" t="s">
        <v>1732</v>
      </c>
      <c r="E594" s="199"/>
      <c r="F594" s="199"/>
      <c r="G594" s="199"/>
      <c r="H594" s="200"/>
      <c r="I594" s="204"/>
      <c r="J594" s="202"/>
      <c r="K594" s="202"/>
      <c r="L594" s="164" t="str">
        <f>_xlfn.IFNA(VLOOKUP(B594,'[1]CDM Patients Data'!$C$1266:$N$5000,6,FALSE),"")</f>
        <v>Lung</v>
      </c>
      <c r="M594" s="164" t="str">
        <f>_xlfn.IFNA(VLOOKUP(B594,'[1]CDM Patients Data'!$C$1266:$N$5000,7,FALSE),"")</f>
        <v>Lower lobe, lung</v>
      </c>
      <c r="N594" s="164" t="str">
        <f>_xlfn.IFNA(VLOOKUP(B594,'[1]CDM Patients Data'!$C$1266:$N$5000,8,FALSE),"")</f>
        <v>Non-small cell carcinoma</v>
      </c>
      <c r="O594" s="164" t="str">
        <f>_xlfn.IFNA(VLOOKUP(B594,'[1]CDM Patients Data'!$C$1266:$K$3492,9,FALSE),"")</f>
        <v>Right</v>
      </c>
      <c r="P594" s="164">
        <f>_xlfn.IFNA(VLOOKUP(B594,'[1]CDM Patients Data'!$C$1266:$O$3492,10,FALSE),"")</f>
        <v>0</v>
      </c>
      <c r="Q594" s="164">
        <f>_xlfn.IFNA(VLOOKUP(B594,'[1]CDM Patients Data'!$C$1266:$O$3492,11,FALSE),"")</f>
        <v>0</v>
      </c>
      <c r="R594" s="164">
        <f>_xlfn.IFNA(VLOOKUP(B594,'[1]CDM Patients Data'!$C$1266:$O$3492,12,FALSE),"")</f>
        <v>0</v>
      </c>
      <c r="S594" s="164">
        <f>_xlfn.IFNA(VLOOKUP(B594,'[1]CDM Patients Data'!$C$1266:$P$3492,13,FALSE),"")</f>
        <v>0</v>
      </c>
      <c r="T594" s="164">
        <f>_xlfn.IFNA(VLOOKUP(B594,'[1]CDM Patients Data'!$C$1266:$N$5000,5,FALSE),"")</f>
        <v>0</v>
      </c>
      <c r="U594" s="164" t="s">
        <v>224</v>
      </c>
      <c r="V594" s="164" t="s">
        <v>225</v>
      </c>
      <c r="W594" s="164" t="s">
        <v>102</v>
      </c>
      <c r="X594" s="164" t="s">
        <v>748</v>
      </c>
      <c r="Y594" s="164"/>
      <c r="Z594" s="164"/>
      <c r="AA594" s="164"/>
      <c r="AB594" s="164"/>
      <c r="AC594" s="210"/>
      <c r="AD594" s="211"/>
      <c r="AE594" s="211"/>
      <c r="AF594" s="199"/>
      <c r="AG594" s="199"/>
      <c r="AH594" s="233" t="s">
        <v>589</v>
      </c>
      <c r="AI594" s="199"/>
      <c r="AJ594" s="199"/>
      <c r="AK594" s="218" t="s">
        <v>80</v>
      </c>
      <c r="AL594" s="220">
        <v>15845763</v>
      </c>
      <c r="AM594" s="218">
        <v>4.7537289</v>
      </c>
      <c r="AN594" s="218">
        <v>440.6</v>
      </c>
      <c r="AO594" s="218" t="s">
        <v>103</v>
      </c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218"/>
      <c r="BD594" s="218"/>
      <c r="BE594" s="218">
        <v>11.14</v>
      </c>
      <c r="BF594" s="218"/>
      <c r="BG594" s="218" t="str">
        <f t="shared" si="174"/>
        <v>MSS</v>
      </c>
      <c r="BH594" s="218"/>
      <c r="BI594" s="218"/>
      <c r="BJ594" s="222"/>
      <c r="BK594" s="199"/>
      <c r="BL594" s="218" t="s">
        <v>84</v>
      </c>
      <c r="BM594" s="218"/>
      <c r="BN594" s="218"/>
      <c r="BO594" s="218"/>
      <c r="BP594" s="218" t="s">
        <v>373</v>
      </c>
      <c r="BQ594" s="218"/>
      <c r="BR594" s="218"/>
      <c r="BS594" s="218"/>
      <c r="BT594" s="218"/>
      <c r="BU594" s="218"/>
      <c r="BV594" s="218"/>
      <c r="BW594" s="218"/>
      <c r="BX594" s="218"/>
      <c r="BY594" s="199"/>
      <c r="BZ594" s="228" t="s">
        <v>84</v>
      </c>
      <c r="CA594" s="228"/>
      <c r="CB594" s="229">
        <f t="shared" si="171"/>
        <v>0</v>
      </c>
      <c r="CC594" s="218"/>
      <c r="CD594" s="228"/>
      <c r="CE594" s="230"/>
      <c r="CF594" s="230"/>
      <c r="CG594" s="230"/>
      <c r="CH594" s="230"/>
      <c r="CI594" s="230"/>
      <c r="CJ594" s="230"/>
      <c r="CK594" s="230"/>
      <c r="CL594" s="230"/>
      <c r="CM594" s="230"/>
      <c r="CN594" s="218"/>
      <c r="CO594" s="199"/>
      <c r="CP594" s="230" t="s">
        <v>84</v>
      </c>
      <c r="CQ594" s="232"/>
      <c r="CR594" s="230"/>
      <c r="CS594" s="230"/>
      <c r="CT594" s="230" t="s">
        <v>159</v>
      </c>
      <c r="CU594" s="230"/>
      <c r="CV594" s="230"/>
      <c r="CW594" s="230"/>
    </row>
    <row r="595" ht="30" hidden="1" spans="1:101">
      <c r="A595" s="191">
        <v>1686</v>
      </c>
      <c r="B595" s="192" t="s">
        <v>1978</v>
      </c>
      <c r="C595" s="193" t="s">
        <v>1979</v>
      </c>
      <c r="D595" s="191" t="s">
        <v>71</v>
      </c>
      <c r="E595" s="199"/>
      <c r="F595" s="199"/>
      <c r="G595" s="199"/>
      <c r="H595" s="200"/>
      <c r="I595" s="204"/>
      <c r="J595" s="202"/>
      <c r="K595" s="202"/>
      <c r="L595" s="164" t="str">
        <f>_xlfn.IFNA(VLOOKUP(B595,'[1]CDM Patients Data'!$C$1266:$N$5000,6,FALSE),"")</f>
        <v>Corpus Uteri</v>
      </c>
      <c r="M595" s="164" t="str">
        <f>_xlfn.IFNA(VLOOKUP(B595,'[1]CDM Patients Data'!$C$1266:$N$5000,7,FALSE),"")</f>
        <v>Endometrium</v>
      </c>
      <c r="N595" s="164" t="str">
        <f>_xlfn.IFNA(VLOOKUP(B595,'[1]CDM Patients Data'!$C$1266:$N$5000,8,FALSE),"")</f>
        <v>Endometrioid carcinoma</v>
      </c>
      <c r="O595" s="164" t="str">
        <f>_xlfn.IFNA(VLOOKUP(B595,'[1]CDM Patients Data'!$C$1266:$K$3492,9,FALSE),"")</f>
        <v>Not a paired site</v>
      </c>
      <c r="P595" s="164">
        <f>_xlfn.IFNA(VLOOKUP(B595,'[1]CDM Patients Data'!$C$1266:$O$3492,10,FALSE),"")</f>
        <v>0</v>
      </c>
      <c r="Q595" s="164">
        <f>_xlfn.IFNA(VLOOKUP(B595,'[1]CDM Patients Data'!$C$1266:$O$3492,11,FALSE),"")</f>
        <v>0</v>
      </c>
      <c r="R595" s="164">
        <f>_xlfn.IFNA(VLOOKUP(B595,'[1]CDM Patients Data'!$C$1266:$O$3492,12,FALSE),"")</f>
        <v>0</v>
      </c>
      <c r="S595" s="164">
        <f>_xlfn.IFNA(VLOOKUP(B595,'[1]CDM Patients Data'!$C$1266:$P$3492,13,FALSE),"")</f>
        <v>0</v>
      </c>
      <c r="T595" s="164">
        <f>_xlfn.IFNA(VLOOKUP(B595,'[1]CDM Patients Data'!$C$1266:$N$5000,5,FALSE),"")</f>
        <v>0</v>
      </c>
      <c r="U595" s="164" t="s">
        <v>176</v>
      </c>
      <c r="V595" s="164" t="s">
        <v>177</v>
      </c>
      <c r="W595" s="164" t="s">
        <v>130</v>
      </c>
      <c r="X595" s="164" t="s">
        <v>632</v>
      </c>
      <c r="Y595" s="164"/>
      <c r="Z595" s="164"/>
      <c r="AA595" s="164"/>
      <c r="AB595" s="164"/>
      <c r="AC595" s="210"/>
      <c r="AD595" s="211"/>
      <c r="AE595" s="211"/>
      <c r="AF595" s="199"/>
      <c r="AG595" s="199"/>
      <c r="AH595" s="233" t="s">
        <v>79</v>
      </c>
      <c r="AI595" s="199"/>
      <c r="AJ595" s="199"/>
      <c r="AK595" s="218" t="s">
        <v>80</v>
      </c>
      <c r="AL595" s="220">
        <v>45523859</v>
      </c>
      <c r="AM595" s="218">
        <v>13.6571577</v>
      </c>
      <c r="AN595" s="218">
        <v>20.4</v>
      </c>
      <c r="AO595" s="218" t="s">
        <v>718</v>
      </c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218"/>
      <c r="BD595" s="218">
        <v>2.73</v>
      </c>
      <c r="BE595" s="218">
        <v>20.21</v>
      </c>
      <c r="BF595" s="218" t="str">
        <f t="shared" si="173"/>
        <v>LOW</v>
      </c>
      <c r="BG595" s="218" t="str">
        <f t="shared" si="174"/>
        <v>MSI-H</v>
      </c>
      <c r="BH595" s="218"/>
      <c r="BI595" s="218"/>
      <c r="BJ595" s="222"/>
      <c r="BK595" s="199"/>
      <c r="BL595" s="218" t="s">
        <v>84</v>
      </c>
      <c r="BM595" s="218"/>
      <c r="BN595" s="218"/>
      <c r="BO595" s="218"/>
      <c r="BP595" s="218" t="s">
        <v>373</v>
      </c>
      <c r="BQ595" s="218"/>
      <c r="BR595" s="218"/>
      <c r="BS595" s="218"/>
      <c r="BT595" s="218"/>
      <c r="BU595" s="218"/>
      <c r="BV595" s="218"/>
      <c r="BW595" s="218"/>
      <c r="BX595" s="218"/>
      <c r="BY595" s="199"/>
      <c r="BZ595" s="228" t="s">
        <v>84</v>
      </c>
      <c r="CA595" s="228"/>
      <c r="CB595" s="229">
        <f t="shared" si="171"/>
        <v>0</v>
      </c>
      <c r="CC595" s="218"/>
      <c r="CD595" s="228"/>
      <c r="CE595" s="230"/>
      <c r="CF595" s="230"/>
      <c r="CG595" s="230"/>
      <c r="CH595" s="230"/>
      <c r="CI595" s="230"/>
      <c r="CJ595" s="230"/>
      <c r="CK595" s="230"/>
      <c r="CL595" s="230"/>
      <c r="CM595" s="230"/>
      <c r="CN595" s="218"/>
      <c r="CO595" s="199"/>
      <c r="CP595" s="230" t="s">
        <v>84</v>
      </c>
      <c r="CQ595" s="232"/>
      <c r="CR595" s="230"/>
      <c r="CS595" s="230"/>
      <c r="CT595" s="230" t="s">
        <v>159</v>
      </c>
      <c r="CU595" s="230"/>
      <c r="CV595" s="230"/>
      <c r="CW595" s="230"/>
    </row>
    <row r="596" ht="16.5" spans="1:101">
      <c r="A596" s="191">
        <v>1687</v>
      </c>
      <c r="B596" s="192" t="s">
        <v>1980</v>
      </c>
      <c r="C596" s="193" t="s">
        <v>1981</v>
      </c>
      <c r="D596" s="191" t="s">
        <v>88</v>
      </c>
      <c r="E596" s="199"/>
      <c r="F596" s="199"/>
      <c r="G596" s="199"/>
      <c r="H596" s="200"/>
      <c r="I596" s="204"/>
      <c r="J596" s="202"/>
      <c r="K596" s="202"/>
      <c r="L596" s="164" t="str">
        <f>_xlfn.IFNA(VLOOKUP(B596,'[1]CDM Patients Data'!$C$1266:$N$5000,6,FALSE),"")</f>
        <v>Non cancer</v>
      </c>
      <c r="M596" s="164" t="str">
        <f>_xlfn.IFNA(VLOOKUP(B596,'[1]CDM Patients Data'!$C$1266:$N$5000,7,FALSE),"")</f>
        <v>NA</v>
      </c>
      <c r="N596" s="164" t="str">
        <f>_xlfn.IFNA(VLOOKUP(B596,'[1]CDM Patients Data'!$C$1266:$N$5000,8,FALSE),"")</f>
        <v>NA</v>
      </c>
      <c r="O596" s="164" t="str">
        <f>_xlfn.IFNA(VLOOKUP(B596,'[1]CDM Patients Data'!$C$1266:$K$3492,9,FALSE),"")</f>
        <v>NA</v>
      </c>
      <c r="P596" s="164">
        <f>_xlfn.IFNA(VLOOKUP(B596,'[1]CDM Patients Data'!$C$1266:$O$3492,10,FALSE),"")</f>
        <v>0</v>
      </c>
      <c r="Q596" s="164">
        <f>_xlfn.IFNA(VLOOKUP(B596,'[1]CDM Patients Data'!$C$1266:$O$3492,11,FALSE),"")</f>
        <v>0</v>
      </c>
      <c r="R596" s="164">
        <f>_xlfn.IFNA(VLOOKUP(B596,'[1]CDM Patients Data'!$C$1266:$O$3492,12,FALSE),"")</f>
        <v>0</v>
      </c>
      <c r="S596" s="164">
        <f>_xlfn.IFNA(VLOOKUP(B596,'[1]CDM Patients Data'!$C$1266:$P$3492,13,FALSE),"")</f>
        <v>0</v>
      </c>
      <c r="T596" s="164">
        <f>_xlfn.IFNA(VLOOKUP(B596,'[1]CDM Patients Data'!$C$1266:$N$5000,5,FALSE),"")</f>
        <v>0</v>
      </c>
      <c r="U596" s="164" t="s">
        <v>143</v>
      </c>
      <c r="V596" s="164"/>
      <c r="W596" s="164"/>
      <c r="X596" s="164"/>
      <c r="Y596" s="164"/>
      <c r="Z596" s="164"/>
      <c r="AA596" s="164"/>
      <c r="AB596" s="164"/>
      <c r="AC596" s="210" t="s">
        <v>143</v>
      </c>
      <c r="AD596" s="211"/>
      <c r="AE596" s="211"/>
      <c r="AF596" s="199"/>
      <c r="AG596" s="199"/>
      <c r="AH596" s="215"/>
      <c r="AI596" s="199"/>
      <c r="AJ596" s="199"/>
      <c r="AK596" s="218" t="s">
        <v>84</v>
      </c>
      <c r="AL596" s="220"/>
      <c r="AM596" s="218"/>
      <c r="AN596" s="218"/>
      <c r="AO596" s="218" t="s">
        <v>76</v>
      </c>
      <c r="AP596" s="218"/>
      <c r="AQ596" s="218"/>
      <c r="AR596" s="218"/>
      <c r="AS596" s="218"/>
      <c r="AT596" s="218"/>
      <c r="AU596" s="218"/>
      <c r="AV596" s="218"/>
      <c r="AW596" s="218"/>
      <c r="AX596" s="218"/>
      <c r="AY596" s="218"/>
      <c r="AZ596" s="218"/>
      <c r="BA596" s="218"/>
      <c r="BB596" s="218"/>
      <c r="BC596" s="218"/>
      <c r="BD596" s="218"/>
      <c r="BE596" s="218"/>
      <c r="BF596" s="218"/>
      <c r="BG596" s="218"/>
      <c r="BH596" s="218"/>
      <c r="BI596" s="218"/>
      <c r="BJ596" s="222" t="s">
        <v>589</v>
      </c>
      <c r="BK596" s="199"/>
      <c r="BL596" s="218" t="s">
        <v>80</v>
      </c>
      <c r="BM596" s="218">
        <v>5969169</v>
      </c>
      <c r="BN596" s="218">
        <v>1.7907507</v>
      </c>
      <c r="BO596" s="218">
        <v>182.2</v>
      </c>
      <c r="BP596" s="218" t="s">
        <v>103</v>
      </c>
      <c r="BQ596" s="218"/>
      <c r="BR596" s="218"/>
      <c r="BS596" s="218"/>
      <c r="BT596" s="218"/>
      <c r="BU596" s="218"/>
      <c r="BV596" s="218"/>
      <c r="BW596" s="218"/>
      <c r="BX596" s="218"/>
      <c r="BY596" s="199"/>
      <c r="BZ596" s="228" t="s">
        <v>84</v>
      </c>
      <c r="CA596" s="228"/>
      <c r="CB596" s="229">
        <f t="shared" si="171"/>
        <v>0</v>
      </c>
      <c r="CC596" s="218"/>
      <c r="CD596" s="228"/>
      <c r="CE596" s="230"/>
      <c r="CF596" s="230"/>
      <c r="CG596" s="230"/>
      <c r="CH596" s="230"/>
      <c r="CI596" s="230"/>
      <c r="CJ596" s="230"/>
      <c r="CK596" s="230"/>
      <c r="CL596" s="230"/>
      <c r="CM596" s="230"/>
      <c r="CN596" s="218"/>
      <c r="CO596" s="199"/>
      <c r="CP596" s="230" t="s">
        <v>84</v>
      </c>
      <c r="CQ596" s="232" t="s">
        <v>1883</v>
      </c>
      <c r="CR596" s="230"/>
      <c r="CS596" s="230"/>
      <c r="CT596" s="230" t="s">
        <v>159</v>
      </c>
      <c r="CU596" s="230"/>
      <c r="CV596" s="230"/>
      <c r="CW596" s="230"/>
    </row>
    <row r="597" ht="30" spans="1:101">
      <c r="A597" s="191">
        <v>1688</v>
      </c>
      <c r="B597" s="192" t="s">
        <v>1982</v>
      </c>
      <c r="C597" s="193" t="s">
        <v>1983</v>
      </c>
      <c r="D597" s="191" t="s">
        <v>122</v>
      </c>
      <c r="E597" s="199"/>
      <c r="F597" s="199"/>
      <c r="G597" s="199"/>
      <c r="H597" s="200"/>
      <c r="I597" s="204"/>
      <c r="J597" s="202"/>
      <c r="K597" s="202"/>
      <c r="L597" s="164" t="str">
        <f>_xlfn.IFNA(VLOOKUP(B597,'[1]CDM Patients Data'!$C$1266:$N$5000,6,FALSE),"")</f>
        <v>Rectum</v>
      </c>
      <c r="M597" s="164" t="str">
        <f>_xlfn.IFNA(VLOOKUP(B597,'[1]CDM Patients Data'!$C$1266:$N$5000,7,FALSE),"")</f>
        <v>Rectum NOS</v>
      </c>
      <c r="N597" s="164" t="str">
        <f>_xlfn.IFNA(VLOOKUP(B597,'[1]CDM Patients Data'!$C$1266:$N$5000,8,FALSE),"")</f>
        <v>Adenocarcinoma, NOS</v>
      </c>
      <c r="O597" s="164" t="str">
        <f>_xlfn.IFNA(VLOOKUP(B597,'[1]CDM Patients Data'!$C$1266:$K$3492,9,FALSE),"")</f>
        <v>Not a paired site</v>
      </c>
      <c r="P597" s="164">
        <f>_xlfn.IFNA(VLOOKUP(B597,'[1]CDM Patients Data'!$C$1266:$O$3492,10,FALSE),"")</f>
        <v>0</v>
      </c>
      <c r="Q597" s="164">
        <f>_xlfn.IFNA(VLOOKUP(B597,'[1]CDM Patients Data'!$C$1266:$O$3492,11,FALSE),"")</f>
        <v>0</v>
      </c>
      <c r="R597" s="164">
        <f>_xlfn.IFNA(VLOOKUP(B597,'[1]CDM Patients Data'!$C$1266:$O$3492,12,FALSE),"")</f>
        <v>0</v>
      </c>
      <c r="S597" s="164">
        <f>_xlfn.IFNA(VLOOKUP(B597,'[1]CDM Patients Data'!$C$1266:$P$3492,13,FALSE),"")</f>
        <v>0</v>
      </c>
      <c r="T597" s="164">
        <f>_xlfn.IFNA(VLOOKUP(B597,'[1]CDM Patients Data'!$C$1266:$N$5000,5,FALSE),"")</f>
        <v>0</v>
      </c>
      <c r="U597" s="164" t="s">
        <v>287</v>
      </c>
      <c r="V597" s="164" t="s">
        <v>288</v>
      </c>
      <c r="W597" s="164" t="s">
        <v>130</v>
      </c>
      <c r="X597" s="164" t="s">
        <v>131</v>
      </c>
      <c r="Y597" s="164"/>
      <c r="Z597" s="164"/>
      <c r="AA597" s="164"/>
      <c r="AB597" s="164"/>
      <c r="AC597" s="210"/>
      <c r="AD597" s="211"/>
      <c r="AE597" s="211"/>
      <c r="AF597" s="199"/>
      <c r="AG597" s="199"/>
      <c r="AH597" s="233" t="s">
        <v>79</v>
      </c>
      <c r="AI597" s="199"/>
      <c r="AJ597" s="199"/>
      <c r="AK597" s="218" t="s">
        <v>80</v>
      </c>
      <c r="AL597" s="220">
        <v>84756570</v>
      </c>
      <c r="AM597" s="218">
        <v>25.426971</v>
      </c>
      <c r="AN597" s="218">
        <v>92</v>
      </c>
      <c r="AO597" s="218" t="s">
        <v>1638</v>
      </c>
      <c r="AP597" s="218"/>
      <c r="AQ597" s="218"/>
      <c r="AR597" s="218"/>
      <c r="AS597" s="218"/>
      <c r="AT597" s="218"/>
      <c r="AU597" s="218"/>
      <c r="AV597" s="218"/>
      <c r="AW597" s="218"/>
      <c r="AX597" s="218"/>
      <c r="AY597" s="218"/>
      <c r="AZ597" s="218"/>
      <c r="BA597" s="218"/>
      <c r="BB597" s="218"/>
      <c r="BC597" s="218"/>
      <c r="BD597" s="218">
        <v>2.41</v>
      </c>
      <c r="BE597" s="218">
        <v>9.78</v>
      </c>
      <c r="BF597" s="218" t="str">
        <f>IF(BD597&gt;15,"HIGH",IF(BD597="","NA",IF(BD597="CE-Awaited for standardization","UNDER_STANDARDIZATION",IF(BD597&lt;15,"LOW"))))</f>
        <v>LOW</v>
      </c>
      <c r="BG597" s="218" t="str">
        <f t="shared" ref="BG597:BG599" si="175">IF(BE597&gt;15,"MSI-H",IF(BE597="","NA",IF(BE597&lt;15,"MSS")))</f>
        <v>MSS</v>
      </c>
      <c r="BH597" s="218"/>
      <c r="BI597" s="218"/>
      <c r="BJ597" s="222" t="s">
        <v>79</v>
      </c>
      <c r="BK597" s="199"/>
      <c r="BL597" s="218" t="s">
        <v>80</v>
      </c>
      <c r="BM597" s="218">
        <v>28772353</v>
      </c>
      <c r="BN597" s="218">
        <v>8.6317059</v>
      </c>
      <c r="BO597" s="218">
        <v>96.7</v>
      </c>
      <c r="BP597" s="218" t="s">
        <v>95</v>
      </c>
      <c r="BQ597" s="218"/>
      <c r="BR597" s="218"/>
      <c r="BS597" s="218"/>
      <c r="BT597" s="218"/>
      <c r="BU597" s="218"/>
      <c r="BV597" s="218"/>
      <c r="BW597" s="218"/>
      <c r="BX597" s="218"/>
      <c r="BY597" s="199"/>
      <c r="BZ597" s="228" t="s">
        <v>84</v>
      </c>
      <c r="CA597" s="228"/>
      <c r="CB597" s="229">
        <f t="shared" si="171"/>
        <v>0</v>
      </c>
      <c r="CC597" s="218"/>
      <c r="CD597" s="228"/>
      <c r="CE597" s="230"/>
      <c r="CF597" s="230"/>
      <c r="CG597" s="230"/>
      <c r="CH597" s="230"/>
      <c r="CI597" s="230"/>
      <c r="CJ597" s="230"/>
      <c r="CK597" s="230"/>
      <c r="CL597" s="230"/>
      <c r="CM597" s="230"/>
      <c r="CN597" s="218"/>
      <c r="CO597" s="199"/>
      <c r="CP597" s="230" t="s">
        <v>80</v>
      </c>
      <c r="CQ597" s="232">
        <v>1221674</v>
      </c>
      <c r="CR597" s="230">
        <f t="shared" ref="CR597:CR602" si="176">CQ597*150/10^9</f>
        <v>0.1832511</v>
      </c>
      <c r="CS597" s="230">
        <v>4</v>
      </c>
      <c r="CT597" s="230" t="s">
        <v>604</v>
      </c>
      <c r="CU597" s="230"/>
      <c r="CV597" s="230"/>
      <c r="CW597" s="230"/>
    </row>
    <row r="598" ht="30" hidden="1" spans="1:101">
      <c r="A598" s="191">
        <v>1689</v>
      </c>
      <c r="B598" s="192" t="s">
        <v>1984</v>
      </c>
      <c r="C598" s="193" t="s">
        <v>1985</v>
      </c>
      <c r="D598" s="191" t="s">
        <v>111</v>
      </c>
      <c r="E598" s="199"/>
      <c r="F598" s="199"/>
      <c r="G598" s="199"/>
      <c r="H598" s="200"/>
      <c r="I598" s="204"/>
      <c r="J598" s="202"/>
      <c r="K598" s="202"/>
      <c r="L598" s="164" t="str">
        <f>_xlfn.IFNA(VLOOKUP(B598,'[1]CDM Patients Data'!$C$1266:$N$5000,6,FALSE),"")</f>
        <v>lung</v>
      </c>
      <c r="M598" s="164" t="str">
        <f>_xlfn.IFNA(VLOOKUP(B598,'[1]CDM Patients Data'!$C$1266:$N$5000,7,FALSE),"")</f>
        <v>Upper lobe, lung</v>
      </c>
      <c r="N598" s="164" t="str">
        <f>_xlfn.IFNA(VLOOKUP(B598,'[1]CDM Patients Data'!$C$1266:$N$5000,8,FALSE),"")</f>
        <v>Adenocarcinoma, NOS</v>
      </c>
      <c r="O598" s="164" t="str">
        <f>_xlfn.IFNA(VLOOKUP(B598,'[1]CDM Patients Data'!$C$1266:$K$3492,9,FALSE),"")</f>
        <v>left</v>
      </c>
      <c r="P598" s="164">
        <f>_xlfn.IFNA(VLOOKUP(B598,'[1]CDM Patients Data'!$C$1266:$O$3492,10,FALSE),"")</f>
        <v>0</v>
      </c>
      <c r="Q598" s="164">
        <f>_xlfn.IFNA(VLOOKUP(B598,'[1]CDM Patients Data'!$C$1266:$O$3492,11,FALSE),"")</f>
        <v>0</v>
      </c>
      <c r="R598" s="164">
        <f>_xlfn.IFNA(VLOOKUP(B598,'[1]CDM Patients Data'!$C$1266:$O$3492,12,FALSE),"")</f>
        <v>0</v>
      </c>
      <c r="S598" s="164">
        <f>_xlfn.IFNA(VLOOKUP(B598,'[1]CDM Patients Data'!$C$1266:$P$3492,13,FALSE),"")</f>
        <v>0</v>
      </c>
      <c r="T598" s="164">
        <f>_xlfn.IFNA(VLOOKUP(B598,'[1]CDM Patients Data'!$C$1266:$N$5000,5,FALSE),"")</f>
        <v>0</v>
      </c>
      <c r="U598" s="164" t="s">
        <v>224</v>
      </c>
      <c r="V598" s="164" t="s">
        <v>299</v>
      </c>
      <c r="W598" s="164" t="s">
        <v>92</v>
      </c>
      <c r="X598" s="164" t="s">
        <v>131</v>
      </c>
      <c r="Y598" s="164"/>
      <c r="Z598" s="164"/>
      <c r="AA598" s="164"/>
      <c r="AB598" s="164"/>
      <c r="AC598" s="210"/>
      <c r="AD598" s="211"/>
      <c r="AE598" s="211"/>
      <c r="AF598" s="199"/>
      <c r="AG598" s="199"/>
      <c r="AH598" s="233" t="s">
        <v>589</v>
      </c>
      <c r="AI598" s="199"/>
      <c r="AJ598" s="199"/>
      <c r="AK598" s="218" t="s">
        <v>84</v>
      </c>
      <c r="AL598" s="220">
        <v>11064468</v>
      </c>
      <c r="AM598" s="218">
        <v>3.3193404</v>
      </c>
      <c r="AN598" s="218">
        <v>305.4</v>
      </c>
      <c r="AO598" s="218" t="s">
        <v>76</v>
      </c>
      <c r="AP598" s="218"/>
      <c r="AQ598" s="218"/>
      <c r="AR598" s="218"/>
      <c r="AS598" s="218"/>
      <c r="AT598" s="218"/>
      <c r="AU598" s="218"/>
      <c r="AV598" s="218"/>
      <c r="AW598" s="218"/>
      <c r="AX598" s="218"/>
      <c r="AY598" s="218"/>
      <c r="AZ598" s="218"/>
      <c r="BA598" s="218"/>
      <c r="BB598" s="218"/>
      <c r="BC598" s="218"/>
      <c r="BD598" s="218"/>
      <c r="BE598" s="218">
        <v>13.77</v>
      </c>
      <c r="BF598" s="218"/>
      <c r="BG598" s="218" t="str">
        <f t="shared" si="175"/>
        <v>MSS</v>
      </c>
      <c r="BH598" s="218"/>
      <c r="BI598" s="218"/>
      <c r="BJ598" s="222"/>
      <c r="BK598" s="199"/>
      <c r="BL598" s="218" t="s">
        <v>84</v>
      </c>
      <c r="BM598" s="218"/>
      <c r="BN598" s="218"/>
      <c r="BO598" s="218"/>
      <c r="BP598" s="218" t="s">
        <v>373</v>
      </c>
      <c r="BQ598" s="218"/>
      <c r="BR598" s="218"/>
      <c r="BS598" s="218"/>
      <c r="BT598" s="218"/>
      <c r="BU598" s="218"/>
      <c r="BV598" s="218"/>
      <c r="BW598" s="218"/>
      <c r="BX598" s="218"/>
      <c r="BY598" s="199"/>
      <c r="BZ598" s="228" t="s">
        <v>84</v>
      </c>
      <c r="CA598" s="228"/>
      <c r="CB598" s="229">
        <f t="shared" si="171"/>
        <v>0</v>
      </c>
      <c r="CC598" s="218"/>
      <c r="CD598" s="228"/>
      <c r="CE598" s="230"/>
      <c r="CF598" s="230"/>
      <c r="CG598" s="230"/>
      <c r="CH598" s="230"/>
      <c r="CI598" s="230"/>
      <c r="CJ598" s="230"/>
      <c r="CK598" s="230"/>
      <c r="CL598" s="230"/>
      <c r="CM598" s="230"/>
      <c r="CN598" s="218"/>
      <c r="CO598" s="199"/>
      <c r="CP598" s="230" t="s">
        <v>80</v>
      </c>
      <c r="CQ598" s="232">
        <v>920930</v>
      </c>
      <c r="CR598" s="230">
        <f t="shared" si="176"/>
        <v>0.1381395</v>
      </c>
      <c r="CS598" s="230">
        <v>2.93</v>
      </c>
      <c r="CT598" s="230" t="s">
        <v>604</v>
      </c>
      <c r="CU598" s="230"/>
      <c r="CV598" s="230"/>
      <c r="CW598" s="230"/>
    </row>
    <row r="599" ht="90" hidden="1" spans="1:101">
      <c r="A599" s="191">
        <v>1690</v>
      </c>
      <c r="B599" s="192" t="s">
        <v>1986</v>
      </c>
      <c r="C599" s="193" t="s">
        <v>1987</v>
      </c>
      <c r="D599" s="191" t="s">
        <v>1732</v>
      </c>
      <c r="E599" s="199"/>
      <c r="F599" s="199"/>
      <c r="G599" s="199"/>
      <c r="H599" s="200"/>
      <c r="I599" s="204"/>
      <c r="J599" s="202"/>
      <c r="K599" s="202"/>
      <c r="L599" s="164" t="str">
        <f>_xlfn.IFNA(VLOOKUP(B599,'[1]CDM Patients Data'!$C$1266:$N$5000,6,FALSE),"")</f>
        <v>Unknown primary</v>
      </c>
      <c r="M599" s="164" t="str">
        <f>_xlfn.IFNA(VLOOKUP(B599,'[1]CDM Patients Data'!$C$1266:$N$5000,7,FALSE),"")</f>
        <v>Unknown primary site</v>
      </c>
      <c r="N599" s="164" t="str">
        <f>_xlfn.IFNA(VLOOKUP(B599,'[1]CDM Patients Data'!$C$1266:$N$5000,8,FALSE),"")</f>
        <v>Unknown site</v>
      </c>
      <c r="O599" s="164" t="str">
        <f>_xlfn.IFNA(VLOOKUP(B599,'[1]CDM Patients Data'!$C$1266:$K$3492,9,FALSE),"")</f>
        <v>Unknown</v>
      </c>
      <c r="P599" s="164">
        <f>_xlfn.IFNA(VLOOKUP(B599,'[1]CDM Patients Data'!$C$1266:$O$3492,10,FALSE),"")</f>
        <v>0</v>
      </c>
      <c r="Q599" s="164">
        <f>_xlfn.IFNA(VLOOKUP(B599,'[1]CDM Patients Data'!$C$1266:$O$3492,11,FALSE),"")</f>
        <v>0</v>
      </c>
      <c r="R599" s="164">
        <f>_xlfn.IFNA(VLOOKUP(B599,'[1]CDM Patients Data'!$C$1266:$O$3492,12,FALSE),"")</f>
        <v>0</v>
      </c>
      <c r="S599" s="164">
        <f>_xlfn.IFNA(VLOOKUP(B599,'[1]CDM Patients Data'!$C$1266:$P$3492,13,FALSE),"")</f>
        <v>0</v>
      </c>
      <c r="T599" s="164">
        <f>_xlfn.IFNA(VLOOKUP(B599,'[1]CDM Patients Data'!$C$1266:$N$5000,5,FALSE),"")</f>
        <v>0</v>
      </c>
      <c r="U599" s="164" t="s">
        <v>218</v>
      </c>
      <c r="V599" s="164" t="s">
        <v>219</v>
      </c>
      <c r="W599" s="164" t="s">
        <v>74</v>
      </c>
      <c r="X599" s="164" t="s">
        <v>76</v>
      </c>
      <c r="Y599" s="164"/>
      <c r="Z599" s="164"/>
      <c r="AA599" s="164"/>
      <c r="AB599" s="164"/>
      <c r="AC599" s="244" t="s">
        <v>1988</v>
      </c>
      <c r="AD599" s="211"/>
      <c r="AE599" s="211"/>
      <c r="AF599" s="199"/>
      <c r="AG599" s="199"/>
      <c r="AH599" s="233" t="s">
        <v>589</v>
      </c>
      <c r="AI599" s="199"/>
      <c r="AJ599" s="199"/>
      <c r="AK599" s="218" t="s">
        <v>80</v>
      </c>
      <c r="AL599" s="220">
        <v>15530330</v>
      </c>
      <c r="AM599" s="218">
        <v>4.659099</v>
      </c>
      <c r="AN599" s="218">
        <v>391.9</v>
      </c>
      <c r="AO599" s="218" t="s">
        <v>103</v>
      </c>
      <c r="AP599" s="218"/>
      <c r="AQ599" s="218"/>
      <c r="AR599" s="218"/>
      <c r="AS599" s="218"/>
      <c r="AT599" s="218"/>
      <c r="AU599" s="218"/>
      <c r="AV599" s="218"/>
      <c r="AW599" s="218"/>
      <c r="AX599" s="218"/>
      <c r="AY599" s="218"/>
      <c r="AZ599" s="218"/>
      <c r="BA599" s="218"/>
      <c r="BB599" s="218"/>
      <c r="BC599" s="218"/>
      <c r="BD599" s="218"/>
      <c r="BE599" s="218">
        <v>9.64</v>
      </c>
      <c r="BF599" s="218"/>
      <c r="BG599" s="218" t="str">
        <f t="shared" si="175"/>
        <v>MSS</v>
      </c>
      <c r="BH599" s="218"/>
      <c r="BI599" s="218"/>
      <c r="BJ599" s="222"/>
      <c r="BK599" s="199"/>
      <c r="BL599" s="218" t="s">
        <v>84</v>
      </c>
      <c r="BM599" s="218"/>
      <c r="BN599" s="218"/>
      <c r="BO599" s="218"/>
      <c r="BP599" s="218" t="s">
        <v>373</v>
      </c>
      <c r="BQ599" s="218"/>
      <c r="BR599" s="218"/>
      <c r="BS599" s="218"/>
      <c r="BT599" s="218"/>
      <c r="BU599" s="218"/>
      <c r="BV599" s="218"/>
      <c r="BW599" s="218"/>
      <c r="BX599" s="218"/>
      <c r="BY599" s="199"/>
      <c r="BZ599" s="228" t="s">
        <v>84</v>
      </c>
      <c r="CA599" s="228"/>
      <c r="CB599" s="229">
        <f t="shared" si="171"/>
        <v>0</v>
      </c>
      <c r="CC599" s="218"/>
      <c r="CD599" s="228"/>
      <c r="CE599" s="230"/>
      <c r="CF599" s="230"/>
      <c r="CG599" s="230"/>
      <c r="CH599" s="230"/>
      <c r="CI599" s="230"/>
      <c r="CJ599" s="230"/>
      <c r="CK599" s="230"/>
      <c r="CL599" s="230"/>
      <c r="CM599" s="230"/>
      <c r="CN599" s="218"/>
      <c r="CO599" s="199"/>
      <c r="CP599" s="230" t="s">
        <v>84</v>
      </c>
      <c r="CQ599" s="232"/>
      <c r="CR599" s="230"/>
      <c r="CS599" s="230"/>
      <c r="CT599" s="230" t="s">
        <v>159</v>
      </c>
      <c r="CU599" s="230"/>
      <c r="CV599" s="230"/>
      <c r="CW599" s="230"/>
    </row>
    <row r="600" ht="30" spans="1:101">
      <c r="A600" s="191">
        <v>1691</v>
      </c>
      <c r="B600" s="192" t="s">
        <v>1989</v>
      </c>
      <c r="C600" s="193" t="s">
        <v>1990</v>
      </c>
      <c r="D600" s="191" t="s">
        <v>88</v>
      </c>
      <c r="E600" s="199"/>
      <c r="F600" s="199"/>
      <c r="G600" s="199"/>
      <c r="H600" s="200"/>
      <c r="I600" s="204"/>
      <c r="J600" s="202"/>
      <c r="K600" s="202"/>
      <c r="L600" s="164" t="str">
        <f>_xlfn.IFNA(VLOOKUP(B600,'[1]CDM Patients Data'!$C$1266:$N$5000,6,FALSE),"")</f>
        <v>Ovary</v>
      </c>
      <c r="M600" s="164" t="str">
        <f>_xlfn.IFNA(VLOOKUP(B600,'[1]CDM Patients Data'!$C$1266:$N$5000,7,FALSE),"")</f>
        <v>Ovary</v>
      </c>
      <c r="N600" s="164" t="str">
        <f>_xlfn.IFNA(VLOOKUP(B600,'[1]CDM Patients Data'!$C$1266:$N$5000,8,FALSE),"")</f>
        <v>Carcinoma, NOS</v>
      </c>
      <c r="O600" s="164" t="str">
        <f>_xlfn.IFNA(VLOOKUP(B600,'[1]CDM Patients Data'!$C$1266:$K$3492,9,FALSE),"")</f>
        <v>Unknown</v>
      </c>
      <c r="P600" s="164">
        <f>_xlfn.IFNA(VLOOKUP(B600,'[1]CDM Patients Data'!$C$1266:$O$3492,10,FALSE),"")</f>
        <v>0</v>
      </c>
      <c r="Q600" s="164">
        <f>_xlfn.IFNA(VLOOKUP(B600,'[1]CDM Patients Data'!$C$1266:$O$3492,11,FALSE),"")</f>
        <v>0</v>
      </c>
      <c r="R600" s="164">
        <f>_xlfn.IFNA(VLOOKUP(B600,'[1]CDM Patients Data'!$C$1266:$O$3492,12,FALSE),"")</f>
        <v>0</v>
      </c>
      <c r="S600" s="164">
        <f>_xlfn.IFNA(VLOOKUP(B600,'[1]CDM Patients Data'!$C$1266:$P$3492,13,FALSE),"")</f>
        <v>0</v>
      </c>
      <c r="T600" s="164">
        <f>_xlfn.IFNA(VLOOKUP(B600,'[1]CDM Patients Data'!$C$1266:$N$5000,5,FALSE),"")</f>
        <v>0</v>
      </c>
      <c r="U600" s="164" t="s">
        <v>73</v>
      </c>
      <c r="V600" s="164"/>
      <c r="W600" s="164"/>
      <c r="X600" s="164"/>
      <c r="Y600" s="164"/>
      <c r="Z600" s="164"/>
      <c r="AA600" s="164"/>
      <c r="AB600" s="164"/>
      <c r="AC600" s="210"/>
      <c r="AD600" s="211"/>
      <c r="AE600" s="211"/>
      <c r="AF600" s="199"/>
      <c r="AG600" s="199"/>
      <c r="AH600" s="215"/>
      <c r="AI600" s="199"/>
      <c r="AJ600" s="199"/>
      <c r="AK600" s="218" t="s">
        <v>84</v>
      </c>
      <c r="AL600" s="220"/>
      <c r="AM600" s="218"/>
      <c r="AN600" s="218"/>
      <c r="AO600" s="218" t="s">
        <v>76</v>
      </c>
      <c r="AP600" s="218"/>
      <c r="AQ600" s="218"/>
      <c r="AR600" s="218"/>
      <c r="AS600" s="218"/>
      <c r="AT600" s="218"/>
      <c r="AU600" s="218"/>
      <c r="AV600" s="218"/>
      <c r="AW600" s="218"/>
      <c r="AX600" s="218"/>
      <c r="AY600" s="218"/>
      <c r="AZ600" s="218"/>
      <c r="BA600" s="218"/>
      <c r="BB600" s="218"/>
      <c r="BC600" s="218"/>
      <c r="BD600" s="218"/>
      <c r="BE600" s="218"/>
      <c r="BF600" s="218"/>
      <c r="BG600" s="218"/>
      <c r="BH600" s="218"/>
      <c r="BI600" s="218"/>
      <c r="BJ600" s="222" t="s">
        <v>589</v>
      </c>
      <c r="BK600" s="199"/>
      <c r="BL600" s="218" t="s">
        <v>80</v>
      </c>
      <c r="BM600" s="218">
        <v>6092880</v>
      </c>
      <c r="BN600" s="218">
        <v>1.827864</v>
      </c>
      <c r="BO600" s="218">
        <v>186.7</v>
      </c>
      <c r="BP600" s="218" t="s">
        <v>103</v>
      </c>
      <c r="BQ600" s="218"/>
      <c r="BR600" s="218"/>
      <c r="BS600" s="218"/>
      <c r="BT600" s="218"/>
      <c r="BU600" s="218"/>
      <c r="BV600" s="218"/>
      <c r="BW600" s="218"/>
      <c r="BX600" s="218"/>
      <c r="BY600" s="199"/>
      <c r="BZ600" s="228" t="s">
        <v>84</v>
      </c>
      <c r="CA600" s="228"/>
      <c r="CB600" s="229">
        <f t="shared" si="171"/>
        <v>0</v>
      </c>
      <c r="CC600" s="218"/>
      <c r="CD600" s="228"/>
      <c r="CE600" s="230"/>
      <c r="CF600" s="230"/>
      <c r="CG600" s="230"/>
      <c r="CH600" s="230"/>
      <c r="CI600" s="230"/>
      <c r="CJ600" s="230"/>
      <c r="CK600" s="230"/>
      <c r="CL600" s="230"/>
      <c r="CM600" s="230"/>
      <c r="CN600" s="218"/>
      <c r="CO600" s="199"/>
      <c r="CP600" s="230" t="s">
        <v>84</v>
      </c>
      <c r="CQ600" s="232" t="s">
        <v>1883</v>
      </c>
      <c r="CR600" s="230"/>
      <c r="CS600" s="230"/>
      <c r="CT600" s="230" t="s">
        <v>159</v>
      </c>
      <c r="CU600" s="230"/>
      <c r="CV600" s="230"/>
      <c r="CW600" s="230"/>
    </row>
    <row r="601" ht="16.5" spans="1:101">
      <c r="A601" s="191">
        <v>1692</v>
      </c>
      <c r="B601" s="192" t="s">
        <v>1991</v>
      </c>
      <c r="C601" s="193" t="s">
        <v>1992</v>
      </c>
      <c r="D601" s="191" t="s">
        <v>88</v>
      </c>
      <c r="E601" s="199"/>
      <c r="F601" s="199"/>
      <c r="G601" s="199"/>
      <c r="H601" s="200"/>
      <c r="I601" s="204"/>
      <c r="J601" s="202"/>
      <c r="K601" s="202"/>
      <c r="L601" s="164" t="str">
        <f>_xlfn.IFNA(VLOOKUP(B601,'[1]CDM Patients Data'!$C$1266:$N$5000,6,FALSE),"")</f>
        <v>Breast</v>
      </c>
      <c r="M601" s="164" t="str">
        <f>_xlfn.IFNA(VLOOKUP(B601,'[1]CDM Patients Data'!$C$1266:$N$5000,7,FALSE),"")</f>
        <v>Unknown</v>
      </c>
      <c r="N601" s="164" t="str">
        <f>_xlfn.IFNA(VLOOKUP(B601,'[1]CDM Patients Data'!$C$1266:$N$5000,8,FALSE),"")</f>
        <v>Unknown</v>
      </c>
      <c r="O601" s="164" t="str">
        <f>_xlfn.IFNA(VLOOKUP(B601,'[1]CDM Patients Data'!$C$1266:$K$3492,9,FALSE),"")</f>
        <v>Unknown</v>
      </c>
      <c r="P601" s="164">
        <f>_xlfn.IFNA(VLOOKUP(B601,'[1]CDM Patients Data'!$C$1266:$O$3492,10,FALSE),"")</f>
        <v>0</v>
      </c>
      <c r="Q601" s="164">
        <f>_xlfn.IFNA(VLOOKUP(B601,'[1]CDM Patients Data'!$C$1266:$O$3492,11,FALSE),"")</f>
        <v>0</v>
      </c>
      <c r="R601" s="164">
        <f>_xlfn.IFNA(VLOOKUP(B601,'[1]CDM Patients Data'!$C$1266:$O$3492,12,FALSE),"")</f>
        <v>0</v>
      </c>
      <c r="S601" s="164">
        <f>_xlfn.IFNA(VLOOKUP(B601,'[1]CDM Patients Data'!$C$1266:$P$3492,13,FALSE),"")</f>
        <v>0</v>
      </c>
      <c r="T601" s="164">
        <f>_xlfn.IFNA(VLOOKUP(B601,'[1]CDM Patients Data'!$C$1266:$N$5000,5,FALSE),"")</f>
        <v>0</v>
      </c>
      <c r="U601" s="164" t="s">
        <v>90</v>
      </c>
      <c r="V601" s="164"/>
      <c r="W601" s="164"/>
      <c r="X601" s="164"/>
      <c r="Y601" s="164"/>
      <c r="Z601" s="164"/>
      <c r="AA601" s="164"/>
      <c r="AB601" s="164"/>
      <c r="AC601" s="210"/>
      <c r="AD601" s="211"/>
      <c r="AE601" s="211"/>
      <c r="AF601" s="199"/>
      <c r="AG601" s="199"/>
      <c r="AH601" s="215"/>
      <c r="AI601" s="199"/>
      <c r="AJ601" s="199"/>
      <c r="AK601" s="218" t="s">
        <v>84</v>
      </c>
      <c r="AL601" s="220"/>
      <c r="AM601" s="218"/>
      <c r="AN601" s="218"/>
      <c r="AO601" s="218" t="s">
        <v>76</v>
      </c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218"/>
      <c r="BD601" s="218"/>
      <c r="BE601" s="218"/>
      <c r="BF601" s="218"/>
      <c r="BG601" s="218"/>
      <c r="BH601" s="218"/>
      <c r="BI601" s="218"/>
      <c r="BJ601" s="222" t="s">
        <v>589</v>
      </c>
      <c r="BK601" s="199"/>
      <c r="BL601" s="218" t="s">
        <v>80</v>
      </c>
      <c r="BM601" s="218">
        <v>6017834</v>
      </c>
      <c r="BN601" s="218">
        <v>1.8053502</v>
      </c>
      <c r="BO601" s="218">
        <v>187.3</v>
      </c>
      <c r="BP601" s="218" t="s">
        <v>103</v>
      </c>
      <c r="BQ601" s="218"/>
      <c r="BR601" s="218"/>
      <c r="BS601" s="218"/>
      <c r="BT601" s="218"/>
      <c r="BU601" s="218"/>
      <c r="BV601" s="218"/>
      <c r="BW601" s="218"/>
      <c r="BX601" s="218"/>
      <c r="BY601" s="199"/>
      <c r="BZ601" s="228" t="s">
        <v>84</v>
      </c>
      <c r="CA601" s="228"/>
      <c r="CB601" s="229">
        <f t="shared" si="171"/>
        <v>0</v>
      </c>
      <c r="CC601" s="218"/>
      <c r="CD601" s="228"/>
      <c r="CE601" s="230"/>
      <c r="CF601" s="230"/>
      <c r="CG601" s="230"/>
      <c r="CH601" s="230"/>
      <c r="CI601" s="230"/>
      <c r="CJ601" s="230"/>
      <c r="CK601" s="230"/>
      <c r="CL601" s="230"/>
      <c r="CM601" s="230"/>
      <c r="CN601" s="218"/>
      <c r="CO601" s="199"/>
      <c r="CP601" s="230" t="s">
        <v>84</v>
      </c>
      <c r="CQ601" s="232" t="s">
        <v>1883</v>
      </c>
      <c r="CR601" s="230"/>
      <c r="CS601" s="230"/>
      <c r="CT601" s="230" t="s">
        <v>159</v>
      </c>
      <c r="CU601" s="230"/>
      <c r="CV601" s="230"/>
      <c r="CW601" s="230"/>
    </row>
    <row r="602" ht="60" hidden="1" spans="1:101">
      <c r="A602" s="191">
        <v>1693</v>
      </c>
      <c r="B602" s="192" t="s">
        <v>1993</v>
      </c>
      <c r="C602" s="193" t="s">
        <v>1994</v>
      </c>
      <c r="D602" s="191" t="s">
        <v>135</v>
      </c>
      <c r="E602" s="199"/>
      <c r="F602" s="199"/>
      <c r="G602" s="199"/>
      <c r="H602" s="200"/>
      <c r="I602" s="204"/>
      <c r="J602" s="202"/>
      <c r="K602" s="202"/>
      <c r="L602" s="164" t="str">
        <f>_xlfn.IFNA(VLOOKUP(B602,'[1]CDM Patients Data'!$C$1266:$N$5000,6,FALSE),"")</f>
        <v>Connective, subcutaneous and other soft tissues</v>
      </c>
      <c r="M602" s="164" t="str">
        <f>_xlfn.IFNA(VLOOKUP(B602,'[1]CDM Patients Data'!$C$1266:$N$5000,7,FALSE),"")</f>
        <v>Connective tissue abdomen</v>
      </c>
      <c r="N602" s="164" t="str">
        <f>_xlfn.IFNA(VLOOKUP(B602,'[1]CDM Patients Data'!$C$1266:$N$5000,8,FALSE),"")</f>
        <v>Small cell sarcoma</v>
      </c>
      <c r="O602" s="164" t="str">
        <f>_xlfn.IFNA(VLOOKUP(B602,'[1]CDM Patients Data'!$C$1266:$K$3492,9,FALSE),"")</f>
        <v>Not a paired site</v>
      </c>
      <c r="P602" s="164">
        <f>_xlfn.IFNA(VLOOKUP(B602,'[1]CDM Patients Data'!$C$1266:$O$3492,10,FALSE),"")</f>
        <v>0</v>
      </c>
      <c r="Q602" s="164">
        <f>_xlfn.IFNA(VLOOKUP(B602,'[1]CDM Patients Data'!$C$1266:$O$3492,11,FALSE),"")</f>
        <v>0</v>
      </c>
      <c r="R602" s="164">
        <f>_xlfn.IFNA(VLOOKUP(B602,'[1]CDM Patients Data'!$C$1266:$O$3492,12,FALSE),"")</f>
        <v>0</v>
      </c>
      <c r="S602" s="164">
        <f>_xlfn.IFNA(VLOOKUP(B602,'[1]CDM Patients Data'!$C$1266:$P$3492,13,FALSE),"")</f>
        <v>0</v>
      </c>
      <c r="T602" s="164">
        <f>_xlfn.IFNA(VLOOKUP(B602,'[1]CDM Patients Data'!$C$1266:$N$5000,5,FALSE),"")</f>
        <v>0</v>
      </c>
      <c r="U602" s="164" t="s">
        <v>391</v>
      </c>
      <c r="V602" s="164" t="s">
        <v>392</v>
      </c>
      <c r="W602" s="164" t="s">
        <v>130</v>
      </c>
      <c r="X602" s="164" t="s">
        <v>1995</v>
      </c>
      <c r="Y602" s="164"/>
      <c r="Z602" s="164"/>
      <c r="AA602" s="164"/>
      <c r="AB602" s="164"/>
      <c r="AC602" s="210"/>
      <c r="AD602" s="211"/>
      <c r="AE602" s="211"/>
      <c r="AF602" s="199"/>
      <c r="AG602" s="199"/>
      <c r="AH602" s="233" t="s">
        <v>79</v>
      </c>
      <c r="AI602" s="199"/>
      <c r="AJ602" s="199"/>
      <c r="AK602" s="218" t="s">
        <v>84</v>
      </c>
      <c r="AL602" s="220">
        <v>55885579</v>
      </c>
      <c r="AM602" s="218">
        <v>16.7656737</v>
      </c>
      <c r="AN602" s="218">
        <v>202</v>
      </c>
      <c r="AO602" s="218" t="s">
        <v>81</v>
      </c>
      <c r="AP602" s="218"/>
      <c r="AQ602" s="218"/>
      <c r="AR602" s="218"/>
      <c r="AS602" s="218"/>
      <c r="AT602" s="218"/>
      <c r="AU602" s="218"/>
      <c r="AV602" s="218"/>
      <c r="AW602" s="218"/>
      <c r="AX602" s="218"/>
      <c r="AY602" s="218"/>
      <c r="AZ602" s="218"/>
      <c r="BA602" s="218"/>
      <c r="BB602" s="218"/>
      <c r="BC602" s="218"/>
      <c r="BD602" s="218">
        <v>4.11</v>
      </c>
      <c r="BE602" s="218">
        <v>10.63</v>
      </c>
      <c r="BF602" s="218" t="str">
        <f>IF(BD602&gt;15,"HIGH",IF(BD602="","NA",IF(BD602="CE-Awaited for standardization","UNDER_STANDARDIZATION",IF(BD602&lt;15,"LOW"))))</f>
        <v>LOW</v>
      </c>
      <c r="BG602" s="218" t="str">
        <f>IF(BE602&gt;15,"MSI-H",IF(BE602="","NA",IF(BE602&lt;15,"MSS")))</f>
        <v>MSS</v>
      </c>
      <c r="BH602" s="218"/>
      <c r="BI602" s="218"/>
      <c r="BJ602" s="222"/>
      <c r="BK602" s="199"/>
      <c r="BL602" s="218" t="s">
        <v>84</v>
      </c>
      <c r="BM602" s="218"/>
      <c r="BN602" s="218"/>
      <c r="BO602" s="218"/>
      <c r="BP602" s="218" t="s">
        <v>373</v>
      </c>
      <c r="BQ602" s="218"/>
      <c r="BR602" s="218"/>
      <c r="BS602" s="218"/>
      <c r="BT602" s="218"/>
      <c r="BU602" s="218"/>
      <c r="BV602" s="218"/>
      <c r="BW602" s="218"/>
      <c r="BX602" s="218"/>
      <c r="BY602" s="199"/>
      <c r="BZ602" s="228" t="s">
        <v>84</v>
      </c>
      <c r="CA602" s="228"/>
      <c r="CB602" s="229">
        <f t="shared" si="171"/>
        <v>0</v>
      </c>
      <c r="CC602" s="218"/>
      <c r="CD602" s="228"/>
      <c r="CE602" s="230"/>
      <c r="CF602" s="230"/>
      <c r="CG602" s="230"/>
      <c r="CH602" s="230"/>
      <c r="CI602" s="230"/>
      <c r="CJ602" s="230"/>
      <c r="CK602" s="230"/>
      <c r="CL602" s="230"/>
      <c r="CM602" s="230"/>
      <c r="CN602" s="218"/>
      <c r="CO602" s="199"/>
      <c r="CP602" s="230" t="s">
        <v>84</v>
      </c>
      <c r="CQ602" s="232"/>
      <c r="CR602" s="230">
        <f t="shared" si="176"/>
        <v>0</v>
      </c>
      <c r="CS602" s="230">
        <v>38.93</v>
      </c>
      <c r="CT602" s="230" t="s">
        <v>159</v>
      </c>
      <c r="CU602" s="230"/>
      <c r="CV602" s="230"/>
      <c r="CW602" s="230"/>
    </row>
    <row r="603" ht="30" hidden="1" spans="1:101">
      <c r="A603" s="191">
        <v>1694</v>
      </c>
      <c r="B603" s="192" t="s">
        <v>1996</v>
      </c>
      <c r="C603" s="193" t="s">
        <v>1997</v>
      </c>
      <c r="D603" s="191" t="s">
        <v>71</v>
      </c>
      <c r="E603" s="199"/>
      <c r="F603" s="199"/>
      <c r="G603" s="199"/>
      <c r="H603" s="200"/>
      <c r="I603" s="204"/>
      <c r="J603" s="202"/>
      <c r="K603" s="202"/>
      <c r="L603" s="164" t="str">
        <f>_xlfn.IFNA(VLOOKUP(B603,'[1]CDM Patients Data'!$C$1266:$N$5000,6,FALSE),"")</f>
        <v>Pancreas</v>
      </c>
      <c r="M603" s="164" t="str">
        <f>_xlfn.IFNA(VLOOKUP(B603,'[1]CDM Patients Data'!$C$1266:$N$5000,7,FALSE),"")</f>
        <v>Head of pancreas</v>
      </c>
      <c r="N603" s="164" t="str">
        <f>_xlfn.IFNA(VLOOKUP(B603,'[1]CDM Patients Data'!$C$1266:$N$5000,8,FALSE),"")</f>
        <v>Adenocarcinoma, NOS</v>
      </c>
      <c r="O603" s="164" t="str">
        <f>_xlfn.IFNA(VLOOKUP(B603,'[1]CDM Patients Data'!$C$1266:$K$3492,9,FALSE),"")</f>
        <v>Not a paired site</v>
      </c>
      <c r="P603" s="164">
        <f>_xlfn.IFNA(VLOOKUP(B603,'[1]CDM Patients Data'!$C$1266:$O$3492,10,FALSE),"")</f>
        <v>0</v>
      </c>
      <c r="Q603" s="164">
        <f>_xlfn.IFNA(VLOOKUP(B603,'[1]CDM Patients Data'!$C$1266:$O$3492,11,FALSE),"")</f>
        <v>0</v>
      </c>
      <c r="R603" s="164">
        <f>_xlfn.IFNA(VLOOKUP(B603,'[1]CDM Patients Data'!$C$1266:$O$3492,12,FALSE),"")</f>
        <v>0</v>
      </c>
      <c r="S603" s="164">
        <f>_xlfn.IFNA(VLOOKUP(B603,'[1]CDM Patients Data'!$C$1266:$P$3492,13,FALSE),"")</f>
        <v>0</v>
      </c>
      <c r="T603" s="164">
        <f>_xlfn.IFNA(VLOOKUP(B603,'[1]CDM Patients Data'!$C$1266:$N$5000,5,FALSE),"")</f>
        <v>0</v>
      </c>
      <c r="U603" s="164" t="s">
        <v>256</v>
      </c>
      <c r="V603" s="164" t="s">
        <v>317</v>
      </c>
      <c r="W603" s="164" t="s">
        <v>130</v>
      </c>
      <c r="X603" s="164" t="s">
        <v>131</v>
      </c>
      <c r="Y603" s="164"/>
      <c r="Z603" s="164"/>
      <c r="AA603" s="164"/>
      <c r="AB603" s="164"/>
      <c r="AC603" s="210"/>
      <c r="AD603" s="211"/>
      <c r="AE603" s="211"/>
      <c r="AF603" s="199"/>
      <c r="AG603" s="199"/>
      <c r="AH603" s="215"/>
      <c r="AI603" s="199"/>
      <c r="AJ603" s="199"/>
      <c r="AK603" s="218" t="s">
        <v>84</v>
      </c>
      <c r="AL603" s="220"/>
      <c r="AM603" s="218"/>
      <c r="AN603" s="218"/>
      <c r="AO603" s="218" t="s">
        <v>76</v>
      </c>
      <c r="AP603" s="218"/>
      <c r="AQ603" s="218"/>
      <c r="AR603" s="218"/>
      <c r="AS603" s="218"/>
      <c r="AT603" s="218"/>
      <c r="AU603" s="218"/>
      <c r="AV603" s="218"/>
      <c r="AW603" s="218"/>
      <c r="AX603" s="218"/>
      <c r="AY603" s="218"/>
      <c r="AZ603" s="218"/>
      <c r="BA603" s="218"/>
      <c r="BB603" s="218"/>
      <c r="BC603" s="218"/>
      <c r="BD603" s="218"/>
      <c r="BE603" s="218"/>
      <c r="BF603" s="218"/>
      <c r="BG603" s="218"/>
      <c r="BH603" s="218"/>
      <c r="BI603" s="218"/>
      <c r="BJ603" s="222"/>
      <c r="BK603" s="199"/>
      <c r="BL603" s="218" t="s">
        <v>84</v>
      </c>
      <c r="BM603" s="218"/>
      <c r="BN603" s="218"/>
      <c r="BO603" s="218"/>
      <c r="BP603" s="218" t="s">
        <v>373</v>
      </c>
      <c r="BQ603" s="218"/>
      <c r="BR603" s="218"/>
      <c r="BS603" s="218"/>
      <c r="BT603" s="218"/>
      <c r="BU603" s="218"/>
      <c r="BV603" s="218"/>
      <c r="BW603" s="218"/>
      <c r="BX603" s="218"/>
      <c r="BY603" s="199"/>
      <c r="BZ603" s="228" t="s">
        <v>84</v>
      </c>
      <c r="CA603" s="228"/>
      <c r="CB603" s="229">
        <f t="shared" si="171"/>
        <v>0</v>
      </c>
      <c r="CC603" s="218"/>
      <c r="CD603" s="228"/>
      <c r="CE603" s="230"/>
      <c r="CF603" s="230"/>
      <c r="CG603" s="230"/>
      <c r="CH603" s="230"/>
      <c r="CI603" s="230"/>
      <c r="CJ603" s="230"/>
      <c r="CK603" s="230"/>
      <c r="CL603" s="230"/>
      <c r="CM603" s="230"/>
      <c r="CN603" s="218"/>
      <c r="CO603" s="199"/>
      <c r="CP603" s="230" t="s">
        <v>84</v>
      </c>
      <c r="CQ603" s="232"/>
      <c r="CR603" s="230"/>
      <c r="CS603" s="230"/>
      <c r="CT603" s="230" t="s">
        <v>159</v>
      </c>
      <c r="CU603" s="230"/>
      <c r="CV603" s="230"/>
      <c r="CW603" s="230"/>
    </row>
    <row r="604" ht="30" spans="1:101">
      <c r="A604" s="191">
        <v>1695</v>
      </c>
      <c r="B604" s="192" t="s">
        <v>1998</v>
      </c>
      <c r="C604" s="193" t="s">
        <v>1999</v>
      </c>
      <c r="D604" s="191" t="s">
        <v>88</v>
      </c>
      <c r="E604" s="199"/>
      <c r="F604" s="199"/>
      <c r="G604" s="199"/>
      <c r="H604" s="200"/>
      <c r="I604" s="204"/>
      <c r="J604" s="202"/>
      <c r="K604" s="202"/>
      <c r="L604" s="164" t="str">
        <f>_xlfn.IFNA(VLOOKUP(B604,'[1]CDM Patients Data'!$C$1266:$N$5000,6,FALSE),"")</f>
        <v>Breast</v>
      </c>
      <c r="M604" s="164" t="str">
        <f>_xlfn.IFNA(VLOOKUP(B604,'[1]CDM Patients Data'!$C$1266:$N$5000,7,FALSE),"")</f>
        <v>Unknown</v>
      </c>
      <c r="N604" s="164" t="str">
        <f>_xlfn.IFNA(VLOOKUP(B604,'[1]CDM Patients Data'!$C$1266:$N$5000,8,FALSE),"")</f>
        <v>Carcinoma, NOS</v>
      </c>
      <c r="O604" s="164" t="str">
        <f>_xlfn.IFNA(VLOOKUP(B604,'[1]CDM Patients Data'!$C$1266:$K$3492,9,FALSE),"")</f>
        <v>Right</v>
      </c>
      <c r="P604" s="164">
        <f>_xlfn.IFNA(VLOOKUP(B604,'[1]CDM Patients Data'!$C$1266:$O$3492,10,FALSE),"")</f>
        <v>0</v>
      </c>
      <c r="Q604" s="164">
        <f>_xlfn.IFNA(VLOOKUP(B604,'[1]CDM Patients Data'!$C$1266:$O$3492,11,FALSE),"")</f>
        <v>0</v>
      </c>
      <c r="R604" s="164">
        <f>_xlfn.IFNA(VLOOKUP(B604,'[1]CDM Patients Data'!$C$1266:$O$3492,12,FALSE),"")</f>
        <v>0</v>
      </c>
      <c r="S604" s="164">
        <f>_xlfn.IFNA(VLOOKUP(B604,'[1]CDM Patients Data'!$C$1266:$P$3492,13,FALSE),"")</f>
        <v>0</v>
      </c>
      <c r="T604" s="164">
        <f>_xlfn.IFNA(VLOOKUP(B604,'[1]CDM Patients Data'!$C$1266:$N$5000,5,FALSE),"")</f>
        <v>0</v>
      </c>
      <c r="U604" s="164" t="s">
        <v>90</v>
      </c>
      <c r="V604" s="164"/>
      <c r="W604" s="164" t="s">
        <v>102</v>
      </c>
      <c r="X604" s="164" t="s">
        <v>108</v>
      </c>
      <c r="Y604" s="164"/>
      <c r="Z604" s="164"/>
      <c r="AA604" s="164"/>
      <c r="AB604" s="164"/>
      <c r="AC604" s="210"/>
      <c r="AD604" s="211"/>
      <c r="AE604" s="211"/>
      <c r="AF604" s="199"/>
      <c r="AG604" s="199"/>
      <c r="AH604" s="215"/>
      <c r="AI604" s="199"/>
      <c r="AJ604" s="199"/>
      <c r="AK604" s="218" t="s">
        <v>84</v>
      </c>
      <c r="AL604" s="220"/>
      <c r="AM604" s="218"/>
      <c r="AN604" s="218"/>
      <c r="AO604" s="218" t="s">
        <v>76</v>
      </c>
      <c r="AP604" s="218"/>
      <c r="AQ604" s="218"/>
      <c r="AR604" s="218"/>
      <c r="AS604" s="218"/>
      <c r="AT604" s="218"/>
      <c r="AU604" s="218"/>
      <c r="AV604" s="218"/>
      <c r="AW604" s="218"/>
      <c r="AX604" s="218"/>
      <c r="AY604" s="218"/>
      <c r="AZ604" s="218"/>
      <c r="BA604" s="218"/>
      <c r="BB604" s="218"/>
      <c r="BC604" s="218"/>
      <c r="BD604" s="218"/>
      <c r="BE604" s="218"/>
      <c r="BF604" s="218"/>
      <c r="BG604" s="218"/>
      <c r="BH604" s="218"/>
      <c r="BI604" s="218"/>
      <c r="BJ604" s="222" t="s">
        <v>589</v>
      </c>
      <c r="BK604" s="199"/>
      <c r="BL604" s="218" t="s">
        <v>80</v>
      </c>
      <c r="BM604" s="218">
        <v>12169091</v>
      </c>
      <c r="BN604" s="218">
        <v>3.6507273</v>
      </c>
      <c r="BO604" s="218">
        <v>339.7</v>
      </c>
      <c r="BP604" s="218" t="s">
        <v>103</v>
      </c>
      <c r="BQ604" s="218"/>
      <c r="BR604" s="218"/>
      <c r="BS604" s="218"/>
      <c r="BT604" s="218"/>
      <c r="BU604" s="218"/>
      <c r="BV604" s="218"/>
      <c r="BW604" s="218"/>
      <c r="BX604" s="218"/>
      <c r="BY604" s="199"/>
      <c r="BZ604" s="228" t="s">
        <v>84</v>
      </c>
      <c r="CA604" s="228"/>
      <c r="CB604" s="229">
        <f t="shared" si="171"/>
        <v>0</v>
      </c>
      <c r="CC604" s="218"/>
      <c r="CD604" s="228"/>
      <c r="CE604" s="230"/>
      <c r="CF604" s="230"/>
      <c r="CG604" s="230"/>
      <c r="CH604" s="230"/>
      <c r="CI604" s="230"/>
      <c r="CJ604" s="230"/>
      <c r="CK604" s="230"/>
      <c r="CL604" s="230"/>
      <c r="CM604" s="230"/>
      <c r="CN604" s="218"/>
      <c r="CO604" s="199"/>
      <c r="CP604" s="230" t="s">
        <v>84</v>
      </c>
      <c r="CQ604" s="232" t="s">
        <v>1883</v>
      </c>
      <c r="CR604" s="230"/>
      <c r="CS604" s="230"/>
      <c r="CT604" s="230" t="s">
        <v>159</v>
      </c>
      <c r="CU604" s="230"/>
      <c r="CV604" s="230"/>
      <c r="CW604" s="230"/>
    </row>
    <row r="605" ht="60" spans="1:101">
      <c r="A605" s="191">
        <v>1696</v>
      </c>
      <c r="B605" s="192" t="s">
        <v>2000</v>
      </c>
      <c r="C605" s="193" t="s">
        <v>2001</v>
      </c>
      <c r="D605" s="191" t="s">
        <v>99</v>
      </c>
      <c r="E605" s="199"/>
      <c r="F605" s="199"/>
      <c r="G605" s="199"/>
      <c r="H605" s="200"/>
      <c r="I605" s="204"/>
      <c r="J605" s="202"/>
      <c r="K605" s="202"/>
      <c r="L605" s="164" t="str">
        <f>_xlfn.IFNA(VLOOKUP(B605,'[1]CDM Patients Data'!$C$1266:$N$5000,6,FALSE),"")</f>
        <v>Breast</v>
      </c>
      <c r="M605" s="164" t="str">
        <f>_xlfn.IFNA(VLOOKUP(B605,'[1]CDM Patients Data'!$C$1266:$N$5000,7,FALSE),"")</f>
        <v>Upper outer quadrant of breast</v>
      </c>
      <c r="N605" s="164" t="str">
        <f>_xlfn.IFNA(VLOOKUP(B605,'[1]CDM Patients Data'!$C$1266:$N$5000,8,FALSE),"")</f>
        <v>Invasive carcinoma of no special type</v>
      </c>
      <c r="O605" s="164" t="str">
        <f>_xlfn.IFNA(VLOOKUP(B605,'[1]CDM Patients Data'!$C$1266:$K$3492,9,FALSE),"")</f>
        <v>Left</v>
      </c>
      <c r="P605" s="164">
        <f>_xlfn.IFNA(VLOOKUP(B605,'[1]CDM Patients Data'!$C$1266:$O$3492,10,FALSE),"")</f>
        <v>0</v>
      </c>
      <c r="Q605" s="164">
        <f>_xlfn.IFNA(VLOOKUP(B605,'[1]CDM Patients Data'!$C$1266:$O$3492,11,FALSE),"")</f>
        <v>0</v>
      </c>
      <c r="R605" s="164">
        <f>_xlfn.IFNA(VLOOKUP(B605,'[1]CDM Patients Data'!$C$1266:$O$3492,12,FALSE),"")</f>
        <v>0</v>
      </c>
      <c r="S605" s="164">
        <f>_xlfn.IFNA(VLOOKUP(B605,'[1]CDM Patients Data'!$C$1266:$P$3492,13,FALSE),"")</f>
        <v>0</v>
      </c>
      <c r="T605" s="164">
        <f>_xlfn.IFNA(VLOOKUP(B605,'[1]CDM Patients Data'!$C$1266:$N$5000,5,FALSE),"")</f>
        <v>0</v>
      </c>
      <c r="U605" s="164" t="s">
        <v>90</v>
      </c>
      <c r="V605" s="164" t="s">
        <v>207</v>
      </c>
      <c r="W605" s="164" t="s">
        <v>92</v>
      </c>
      <c r="X605" s="209" t="s">
        <v>93</v>
      </c>
      <c r="Y605" s="209"/>
      <c r="Z605" s="164"/>
      <c r="AA605" s="209"/>
      <c r="AB605" s="164"/>
      <c r="AC605" s="210"/>
      <c r="AD605" s="211"/>
      <c r="AE605" s="211"/>
      <c r="AF605" s="199"/>
      <c r="AG605" s="199"/>
      <c r="AH605" s="215"/>
      <c r="AI605" s="199"/>
      <c r="AJ605" s="199"/>
      <c r="AK605" s="218" t="s">
        <v>84</v>
      </c>
      <c r="AL605" s="220"/>
      <c r="AM605" s="218"/>
      <c r="AN605" s="218"/>
      <c r="AO605" s="218" t="s">
        <v>76</v>
      </c>
      <c r="AP605" s="218"/>
      <c r="AQ605" s="218"/>
      <c r="AR605" s="218"/>
      <c r="AS605" s="218"/>
      <c r="AT605" s="218"/>
      <c r="AU605" s="218"/>
      <c r="AV605" s="218"/>
      <c r="AW605" s="218"/>
      <c r="AX605" s="218"/>
      <c r="AY605" s="218"/>
      <c r="AZ605" s="218"/>
      <c r="BA605" s="218"/>
      <c r="BB605" s="218"/>
      <c r="BC605" s="218"/>
      <c r="BD605" s="218"/>
      <c r="BE605" s="218"/>
      <c r="BF605" s="218"/>
      <c r="BG605" s="218"/>
      <c r="BH605" s="218"/>
      <c r="BI605" s="218"/>
      <c r="BJ605" s="222" t="s">
        <v>589</v>
      </c>
      <c r="BK605" s="199"/>
      <c r="BL605" s="218" t="s">
        <v>80</v>
      </c>
      <c r="BM605" s="218">
        <v>6764164</v>
      </c>
      <c r="BN605" s="218">
        <v>2.0292492</v>
      </c>
      <c r="BO605" s="218">
        <v>210.4</v>
      </c>
      <c r="BP605" s="218" t="s">
        <v>103</v>
      </c>
      <c r="BQ605" s="218"/>
      <c r="BR605" s="218"/>
      <c r="BS605" s="218"/>
      <c r="BT605" s="218"/>
      <c r="BU605" s="218"/>
      <c r="BV605" s="218"/>
      <c r="BW605" s="218"/>
      <c r="BX605" s="218"/>
      <c r="BY605" s="199"/>
      <c r="BZ605" s="228" t="s">
        <v>84</v>
      </c>
      <c r="CA605" s="228"/>
      <c r="CB605" s="229">
        <f t="shared" si="171"/>
        <v>0</v>
      </c>
      <c r="CC605" s="218"/>
      <c r="CD605" s="228"/>
      <c r="CE605" s="230"/>
      <c r="CF605" s="230"/>
      <c r="CG605" s="230"/>
      <c r="CH605" s="230"/>
      <c r="CI605" s="230"/>
      <c r="CJ605" s="230"/>
      <c r="CK605" s="230"/>
      <c r="CL605" s="230"/>
      <c r="CM605" s="230"/>
      <c r="CN605" s="218"/>
      <c r="CO605" s="199"/>
      <c r="CP605" s="230" t="s">
        <v>84</v>
      </c>
      <c r="CQ605" s="232" t="s">
        <v>1883</v>
      </c>
      <c r="CR605" s="230"/>
      <c r="CS605" s="230"/>
      <c r="CT605" s="230" t="s">
        <v>159</v>
      </c>
      <c r="CU605" s="230"/>
      <c r="CV605" s="230"/>
      <c r="CW605" s="230"/>
    </row>
    <row r="606" ht="60" spans="1:101">
      <c r="A606" s="191">
        <v>1697</v>
      </c>
      <c r="B606" s="192" t="s">
        <v>2002</v>
      </c>
      <c r="C606" s="193" t="s">
        <v>2003</v>
      </c>
      <c r="D606" s="191" t="s">
        <v>88</v>
      </c>
      <c r="E606" s="199"/>
      <c r="F606" s="199"/>
      <c r="G606" s="199"/>
      <c r="H606" s="200"/>
      <c r="I606" s="204"/>
      <c r="J606" s="202"/>
      <c r="K606" s="202"/>
      <c r="L606" s="164" t="str">
        <f>_xlfn.IFNA(VLOOKUP(B606,'[1]CDM Patients Data'!$C$1266:$N$5000,6,FALSE),"")</f>
        <v>Breast</v>
      </c>
      <c r="M606" s="164" t="str">
        <f>_xlfn.IFNA(VLOOKUP(B606,'[1]CDM Patients Data'!$C$1266:$N$5000,7,FALSE),"")</f>
        <v>Breast NOS (excludes Skin of breast C44.5)</v>
      </c>
      <c r="N606" s="164" t="str">
        <f>_xlfn.IFNA(VLOOKUP(B606,'[1]CDM Patients Data'!$C$1266:$N$5000,8,FALSE),"")</f>
        <v>Lobular carcinoma, NOS</v>
      </c>
      <c r="O606" s="164" t="str">
        <f>_xlfn.IFNA(VLOOKUP(B606,'[1]CDM Patients Data'!$C$1266:$K$3492,9,FALSE),"")</f>
        <v>Right</v>
      </c>
      <c r="P606" s="164">
        <f>_xlfn.IFNA(VLOOKUP(B606,'[1]CDM Patients Data'!$C$1266:$O$3492,10,FALSE),"")</f>
        <v>0</v>
      </c>
      <c r="Q606" s="164">
        <f>_xlfn.IFNA(VLOOKUP(B606,'[1]CDM Patients Data'!$C$1266:$O$3492,11,FALSE),"")</f>
        <v>0</v>
      </c>
      <c r="R606" s="164">
        <f>_xlfn.IFNA(VLOOKUP(B606,'[1]CDM Patients Data'!$C$1266:$O$3492,12,FALSE),"")</f>
        <v>0</v>
      </c>
      <c r="S606" s="164">
        <f>_xlfn.IFNA(VLOOKUP(B606,'[1]CDM Patients Data'!$C$1266:$P$3492,13,FALSE),"")</f>
        <v>0</v>
      </c>
      <c r="T606" s="164">
        <f>_xlfn.IFNA(VLOOKUP(B606,'[1]CDM Patients Data'!$C$1266:$N$5000,5,FALSE),"")</f>
        <v>0</v>
      </c>
      <c r="U606" s="164" t="s">
        <v>90</v>
      </c>
      <c r="V606" s="164" t="s">
        <v>91</v>
      </c>
      <c r="W606" s="164" t="s">
        <v>102</v>
      </c>
      <c r="X606" s="164" t="s">
        <v>208</v>
      </c>
      <c r="Y606" s="164"/>
      <c r="Z606" s="164"/>
      <c r="AA606" s="164"/>
      <c r="AB606" s="164"/>
      <c r="AC606" s="210"/>
      <c r="AD606" s="211"/>
      <c r="AE606" s="211"/>
      <c r="AF606" s="199"/>
      <c r="AG606" s="199"/>
      <c r="AH606" s="215"/>
      <c r="AI606" s="199"/>
      <c r="AJ606" s="199"/>
      <c r="AK606" s="218" t="s">
        <v>84</v>
      </c>
      <c r="AL606" s="220"/>
      <c r="AM606" s="218"/>
      <c r="AN606" s="218"/>
      <c r="AO606" s="218" t="s">
        <v>76</v>
      </c>
      <c r="AP606" s="218"/>
      <c r="AQ606" s="218"/>
      <c r="AR606" s="218"/>
      <c r="AS606" s="218"/>
      <c r="AT606" s="218"/>
      <c r="AU606" s="218"/>
      <c r="AV606" s="218"/>
      <c r="AW606" s="218"/>
      <c r="AX606" s="218"/>
      <c r="AY606" s="218"/>
      <c r="AZ606" s="218"/>
      <c r="BA606" s="218"/>
      <c r="BB606" s="218"/>
      <c r="BC606" s="218"/>
      <c r="BD606" s="218"/>
      <c r="BE606" s="218"/>
      <c r="BF606" s="218"/>
      <c r="BG606" s="218"/>
      <c r="BH606" s="218"/>
      <c r="BI606" s="218"/>
      <c r="BJ606" s="222" t="s">
        <v>589</v>
      </c>
      <c r="BK606" s="199"/>
      <c r="BL606" s="218" t="s">
        <v>80</v>
      </c>
      <c r="BM606" s="218">
        <v>14446763</v>
      </c>
      <c r="BN606" s="218">
        <v>4.3340289</v>
      </c>
      <c r="BO606" s="218">
        <v>412.5</v>
      </c>
      <c r="BP606" s="218" t="s">
        <v>103</v>
      </c>
      <c r="BQ606" s="218"/>
      <c r="BR606" s="218"/>
      <c r="BS606" s="218"/>
      <c r="BT606" s="218"/>
      <c r="BU606" s="218"/>
      <c r="BV606" s="218"/>
      <c r="BW606" s="218"/>
      <c r="BX606" s="218"/>
      <c r="BY606" s="199"/>
      <c r="BZ606" s="228" t="s">
        <v>84</v>
      </c>
      <c r="CA606" s="228"/>
      <c r="CB606" s="229">
        <f t="shared" si="171"/>
        <v>0</v>
      </c>
      <c r="CC606" s="218"/>
      <c r="CD606" s="228"/>
      <c r="CE606" s="230"/>
      <c r="CF606" s="230"/>
      <c r="CG606" s="230"/>
      <c r="CH606" s="230"/>
      <c r="CI606" s="230"/>
      <c r="CJ606" s="230"/>
      <c r="CK606" s="230"/>
      <c r="CL606" s="230"/>
      <c r="CM606" s="230"/>
      <c r="CN606" s="218"/>
      <c r="CO606" s="199"/>
      <c r="CP606" s="230" t="s">
        <v>84</v>
      </c>
      <c r="CQ606" s="232" t="s">
        <v>1883</v>
      </c>
      <c r="CR606" s="230"/>
      <c r="CS606" s="230"/>
      <c r="CT606" s="230" t="s">
        <v>159</v>
      </c>
      <c r="CU606" s="230"/>
      <c r="CV606" s="230"/>
      <c r="CW606" s="230"/>
    </row>
    <row r="607" ht="60" hidden="1" spans="1:101">
      <c r="A607" s="191">
        <v>1698</v>
      </c>
      <c r="B607" s="192" t="s">
        <v>2004</v>
      </c>
      <c r="C607" s="193" t="s">
        <v>2005</v>
      </c>
      <c r="D607" s="191" t="s">
        <v>111</v>
      </c>
      <c r="E607" s="199"/>
      <c r="F607" s="199"/>
      <c r="G607" s="199"/>
      <c r="H607" s="200"/>
      <c r="I607" s="204"/>
      <c r="J607" s="202"/>
      <c r="K607" s="202"/>
      <c r="L607" s="164" t="str">
        <f>_xlfn.IFNA(VLOOKUP(B607,'[1]CDM Patients Data'!$C$1266:$N$5000,6,FALSE),"")</f>
        <v>Other and unspecified parts of mouth</v>
      </c>
      <c r="M607" s="164" t="str">
        <f>_xlfn.IFNA(VLOOKUP(B607,'[1]CDM Patients Data'!$C$1266:$N$5000,7,FALSE),"")</f>
        <v>Cheek mucosa</v>
      </c>
      <c r="N607" s="164" t="str">
        <f>_xlfn.IFNA(VLOOKUP(B607,'[1]CDM Patients Data'!$C$1266:$N$5000,8,FALSE),"")</f>
        <v>Squamous cell carcinoma, NOS</v>
      </c>
      <c r="O607" s="164" t="str">
        <f>_xlfn.IFNA(VLOOKUP(B607,'[1]CDM Patients Data'!$C$1266:$K$3492,9,FALSE),"")</f>
        <v>Right</v>
      </c>
      <c r="P607" s="164">
        <f>_xlfn.IFNA(VLOOKUP(B607,'[1]CDM Patients Data'!$C$1266:$O$3492,10,FALSE),"")</f>
        <v>0</v>
      </c>
      <c r="Q607" s="164">
        <f>_xlfn.IFNA(VLOOKUP(B607,'[1]CDM Patients Data'!$C$1266:$O$3492,11,FALSE),"")</f>
        <v>0</v>
      </c>
      <c r="R607" s="164">
        <f>_xlfn.IFNA(VLOOKUP(B607,'[1]CDM Patients Data'!$C$1266:$O$3492,12,FALSE),"")</f>
        <v>0</v>
      </c>
      <c r="S607" s="164">
        <f>_xlfn.IFNA(VLOOKUP(B607,'[1]CDM Patients Data'!$C$1266:$P$3492,13,FALSE),"")</f>
        <v>0</v>
      </c>
      <c r="T607" s="164">
        <f>_xlfn.IFNA(VLOOKUP(B607,'[1]CDM Patients Data'!$C$1266:$N$5000,5,FALSE),"")</f>
        <v>0</v>
      </c>
      <c r="U607" s="164" t="s">
        <v>794</v>
      </c>
      <c r="V607" s="164" t="s">
        <v>795</v>
      </c>
      <c r="W607" s="164" t="s">
        <v>102</v>
      </c>
      <c r="X607" s="209" t="s">
        <v>139</v>
      </c>
      <c r="Y607" s="209"/>
      <c r="Z607" s="164"/>
      <c r="AA607" s="209"/>
      <c r="AB607" s="164"/>
      <c r="AC607" s="210"/>
      <c r="AD607" s="211"/>
      <c r="AE607" s="211"/>
      <c r="AF607" s="199"/>
      <c r="AG607" s="199"/>
      <c r="AH607" s="233" t="s">
        <v>589</v>
      </c>
      <c r="AI607" s="199"/>
      <c r="AJ607" s="199"/>
      <c r="AK607" s="218" t="s">
        <v>84</v>
      </c>
      <c r="AL607" s="220">
        <v>34205618</v>
      </c>
      <c r="AM607" s="218">
        <v>10.2616854</v>
      </c>
      <c r="AN607" s="218">
        <v>367.3</v>
      </c>
      <c r="AO607" s="218" t="s">
        <v>76</v>
      </c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218"/>
      <c r="BD607" s="218"/>
      <c r="BE607" s="218">
        <v>14.18</v>
      </c>
      <c r="BF607" s="218"/>
      <c r="BG607" s="218" t="str">
        <f t="shared" ref="BG607:BG609" si="177">IF(BE607&gt;15,"MSI-H",IF(BE607="","NA",IF(BE607&lt;15,"MSS")))</f>
        <v>MSS</v>
      </c>
      <c r="BH607" s="218"/>
      <c r="BI607" s="218"/>
      <c r="BJ607" s="222"/>
      <c r="BK607" s="199"/>
      <c r="BL607" s="218" t="s">
        <v>84</v>
      </c>
      <c r="BM607" s="218"/>
      <c r="BN607" s="218"/>
      <c r="BO607" s="218"/>
      <c r="BP607" s="218" t="s">
        <v>373</v>
      </c>
      <c r="BQ607" s="218"/>
      <c r="BR607" s="218"/>
      <c r="BS607" s="218"/>
      <c r="BT607" s="218"/>
      <c r="BU607" s="218"/>
      <c r="BV607" s="218"/>
      <c r="BW607" s="218"/>
      <c r="BX607" s="218"/>
      <c r="BY607" s="199"/>
      <c r="BZ607" s="228" t="s">
        <v>84</v>
      </c>
      <c r="CA607" s="228"/>
      <c r="CB607" s="229">
        <f t="shared" si="171"/>
        <v>0</v>
      </c>
      <c r="CC607" s="218"/>
      <c r="CD607" s="228"/>
      <c r="CE607" s="230"/>
      <c r="CF607" s="230"/>
      <c r="CG607" s="230"/>
      <c r="CH607" s="230"/>
      <c r="CI607" s="230"/>
      <c r="CJ607" s="230"/>
      <c r="CK607" s="230"/>
      <c r="CL607" s="230"/>
      <c r="CM607" s="230"/>
      <c r="CN607" s="218"/>
      <c r="CO607" s="199"/>
      <c r="CP607" s="230" t="s">
        <v>80</v>
      </c>
      <c r="CQ607" s="232">
        <v>14581982</v>
      </c>
      <c r="CR607" s="230">
        <f>CQ607*150/10^9</f>
        <v>2.1872973</v>
      </c>
      <c r="CS607" s="230">
        <v>35.07</v>
      </c>
      <c r="CT607" s="230" t="s">
        <v>604</v>
      </c>
      <c r="CU607" s="230"/>
      <c r="CV607" s="230"/>
      <c r="CW607" s="230"/>
    </row>
    <row r="608" ht="45" spans="1:101">
      <c r="A608" s="191">
        <v>1699</v>
      </c>
      <c r="B608" s="192" t="s">
        <v>2006</v>
      </c>
      <c r="C608" s="193" t="s">
        <v>2007</v>
      </c>
      <c r="D608" s="191" t="s">
        <v>88</v>
      </c>
      <c r="E608" s="199"/>
      <c r="F608" s="199"/>
      <c r="G608" s="199"/>
      <c r="H608" s="200"/>
      <c r="I608" s="204"/>
      <c r="J608" s="202"/>
      <c r="K608" s="202"/>
      <c r="L608" s="164" t="str">
        <f>_xlfn.IFNA(VLOOKUP(B608,'[1]CDM Patients Data'!$C$1266:$N$5000,6,FALSE),"")</f>
        <v>Ovary</v>
      </c>
      <c r="M608" s="164" t="str">
        <f>_xlfn.IFNA(VLOOKUP(B608,'[1]CDM Patients Data'!$C$1266:$N$5000,7,FALSE),"")</f>
        <v>Ovary</v>
      </c>
      <c r="N608" s="164" t="str">
        <f>_xlfn.IFNA(VLOOKUP(B608,'[1]CDM Patients Data'!$C$1266:$N$5000,8,FALSE),"")</f>
        <v>High-grade serous carcinoma</v>
      </c>
      <c r="O608" s="164" t="str">
        <f>_xlfn.IFNA(VLOOKUP(B608,'[1]CDM Patients Data'!$C$1266:$K$3492,9,FALSE),"")</f>
        <v>Right and Left</v>
      </c>
      <c r="P608" s="164">
        <f>_xlfn.IFNA(VLOOKUP(B608,'[1]CDM Patients Data'!$C$1266:$O$3492,10,FALSE),"")</f>
        <v>0</v>
      </c>
      <c r="Q608" s="164">
        <f>_xlfn.IFNA(VLOOKUP(B608,'[1]CDM Patients Data'!$C$1266:$O$3492,11,FALSE),"")</f>
        <v>0</v>
      </c>
      <c r="R608" s="164">
        <f>_xlfn.IFNA(VLOOKUP(B608,'[1]CDM Patients Data'!$C$1266:$O$3492,12,FALSE),"")</f>
        <v>0</v>
      </c>
      <c r="S608" s="164">
        <f>_xlfn.IFNA(VLOOKUP(B608,'[1]CDM Patients Data'!$C$1266:$P$3492,13,FALSE),"")</f>
        <v>0</v>
      </c>
      <c r="T608" s="164">
        <f>_xlfn.IFNA(VLOOKUP(B608,'[1]CDM Patients Data'!$C$1266:$N$5000,5,FALSE),"")</f>
        <v>0</v>
      </c>
      <c r="U608" s="164" t="s">
        <v>73</v>
      </c>
      <c r="V608" s="164" t="s">
        <v>73</v>
      </c>
      <c r="W608" s="164" t="s">
        <v>197</v>
      </c>
      <c r="X608" s="164" t="s">
        <v>75</v>
      </c>
      <c r="Y608" s="164"/>
      <c r="Z608" s="164"/>
      <c r="AA608" s="164"/>
      <c r="AB608" s="164"/>
      <c r="AC608" s="210"/>
      <c r="AD608" s="211"/>
      <c r="AE608" s="211"/>
      <c r="AF608" s="199"/>
      <c r="AG608" s="199"/>
      <c r="AH608" s="233"/>
      <c r="AI608" s="199"/>
      <c r="AJ608" s="199"/>
      <c r="AK608" s="218" t="s">
        <v>84</v>
      </c>
      <c r="AL608" s="220"/>
      <c r="AM608" s="218"/>
      <c r="AN608" s="218"/>
      <c r="AO608" s="218" t="s">
        <v>81</v>
      </c>
      <c r="AP608" s="218"/>
      <c r="AQ608" s="218"/>
      <c r="AR608" s="218"/>
      <c r="AS608" s="218"/>
      <c r="AT608" s="218"/>
      <c r="AU608" s="218"/>
      <c r="AV608" s="218"/>
      <c r="AW608" s="218"/>
      <c r="AX608" s="218"/>
      <c r="AY608" s="218"/>
      <c r="AZ608" s="218"/>
      <c r="BA608" s="218"/>
      <c r="BB608" s="218"/>
      <c r="BC608" s="218"/>
      <c r="BD608" s="218"/>
      <c r="BE608" s="218">
        <v>9.6</v>
      </c>
      <c r="BF608" s="218"/>
      <c r="BG608" s="218" t="str">
        <f t="shared" si="177"/>
        <v>MSS</v>
      </c>
      <c r="BH608" s="218"/>
      <c r="BI608" s="218"/>
      <c r="BJ608" s="222" t="s">
        <v>589</v>
      </c>
      <c r="BK608" s="199"/>
      <c r="BL608" s="218" t="s">
        <v>80</v>
      </c>
      <c r="BM608" s="218">
        <v>11797995</v>
      </c>
      <c r="BN608" s="218">
        <v>3.5393985</v>
      </c>
      <c r="BO608" s="218">
        <v>386.9</v>
      </c>
      <c r="BP608" s="218" t="s">
        <v>103</v>
      </c>
      <c r="BQ608" s="218"/>
      <c r="BR608" s="218"/>
      <c r="BS608" s="218"/>
      <c r="BT608" s="218"/>
      <c r="BU608" s="218"/>
      <c r="BV608" s="218"/>
      <c r="BW608" s="218"/>
      <c r="BX608" s="218"/>
      <c r="BY608" s="199"/>
      <c r="BZ608" s="228" t="s">
        <v>84</v>
      </c>
      <c r="CA608" s="228"/>
      <c r="CB608" s="229">
        <f t="shared" si="171"/>
        <v>0</v>
      </c>
      <c r="CC608" s="218"/>
      <c r="CD608" s="228"/>
      <c r="CE608" s="230"/>
      <c r="CF608" s="230"/>
      <c r="CG608" s="230"/>
      <c r="CH608" s="230"/>
      <c r="CI608" s="230"/>
      <c r="CJ608" s="230"/>
      <c r="CK608" s="230"/>
      <c r="CL608" s="230"/>
      <c r="CM608" s="230"/>
      <c r="CN608" s="218"/>
      <c r="CO608" s="199"/>
      <c r="CP608" s="230" t="s">
        <v>84</v>
      </c>
      <c r="CQ608" s="232"/>
      <c r="CR608" s="230"/>
      <c r="CS608" s="230"/>
      <c r="CT608" s="230" t="s">
        <v>159</v>
      </c>
      <c r="CU608" s="230"/>
      <c r="CV608" s="230"/>
      <c r="CW608" s="230"/>
    </row>
    <row r="609" ht="45" spans="1:101">
      <c r="A609" s="191">
        <v>1700</v>
      </c>
      <c r="B609" s="192" t="s">
        <v>2008</v>
      </c>
      <c r="C609" s="193" t="s">
        <v>2007</v>
      </c>
      <c r="D609" s="191" t="s">
        <v>88</v>
      </c>
      <c r="E609" s="199"/>
      <c r="F609" s="199"/>
      <c r="G609" s="199"/>
      <c r="H609" s="200"/>
      <c r="I609" s="204"/>
      <c r="J609" s="202"/>
      <c r="K609" s="202"/>
      <c r="L609" s="164" t="str">
        <f>_xlfn.IFNA(VLOOKUP(B609,'[1]CDM Patients Data'!$C$1266:$N$5000,6,FALSE),"")</f>
        <v/>
      </c>
      <c r="M609" s="164" t="str">
        <f>_xlfn.IFNA(VLOOKUP(B609,'[1]CDM Patients Data'!$C$1266:$N$5000,7,FALSE),"")</f>
        <v/>
      </c>
      <c r="N609" s="164" t="str">
        <f>_xlfn.IFNA(VLOOKUP(B609,'[1]CDM Patients Data'!$C$1266:$N$5000,8,FALSE),"")</f>
        <v/>
      </c>
      <c r="O609" s="164" t="str">
        <f>_xlfn.IFNA(VLOOKUP(B609,'[1]CDM Patients Data'!$C$1266:$K$3492,9,FALSE),"")</f>
        <v/>
      </c>
      <c r="P609" s="164" t="str">
        <f>_xlfn.IFNA(VLOOKUP(B609,'[1]CDM Patients Data'!$C$1266:$O$3492,10,FALSE),"")</f>
        <v/>
      </c>
      <c r="Q609" s="164" t="str">
        <f>_xlfn.IFNA(VLOOKUP(B609,'[1]CDM Patients Data'!$C$1266:$O$3492,11,FALSE),"")</f>
        <v/>
      </c>
      <c r="R609" s="164" t="str">
        <f>_xlfn.IFNA(VLOOKUP(B609,'[1]CDM Patients Data'!$C$1266:$O$3492,12,FALSE),"")</f>
        <v/>
      </c>
      <c r="S609" s="164" t="str">
        <f>_xlfn.IFNA(VLOOKUP(B609,'[1]CDM Patients Data'!$C$1266:$P$3492,13,FALSE),"")</f>
        <v/>
      </c>
      <c r="T609" s="164" t="str">
        <f>_xlfn.IFNA(VLOOKUP(B609,'[1]CDM Patients Data'!$C$1266:$N$5000,5,FALSE),"")</f>
        <v/>
      </c>
      <c r="U609" s="164" t="s">
        <v>73</v>
      </c>
      <c r="V609" s="164" t="s">
        <v>73</v>
      </c>
      <c r="W609" s="164" t="s">
        <v>102</v>
      </c>
      <c r="X609" s="164" t="s">
        <v>75</v>
      </c>
      <c r="Y609" s="164"/>
      <c r="Z609" s="164"/>
      <c r="AA609" s="164"/>
      <c r="AB609" s="164"/>
      <c r="AC609" s="210"/>
      <c r="AD609" s="211"/>
      <c r="AE609" s="211"/>
      <c r="AF609" s="199"/>
      <c r="AG609" s="199"/>
      <c r="AH609" s="233" t="s">
        <v>589</v>
      </c>
      <c r="AI609" s="199"/>
      <c r="AJ609" s="199"/>
      <c r="AK609" s="218" t="s">
        <v>84</v>
      </c>
      <c r="AL609" s="220">
        <v>27804380</v>
      </c>
      <c r="AM609" s="218">
        <v>8.341314</v>
      </c>
      <c r="AN609" s="218">
        <v>765.4</v>
      </c>
      <c r="AO609" s="218" t="s">
        <v>81</v>
      </c>
      <c r="AP609" s="218"/>
      <c r="AQ609" s="218"/>
      <c r="AR609" s="218"/>
      <c r="AS609" s="218"/>
      <c r="AT609" s="218"/>
      <c r="AU609" s="218"/>
      <c r="AV609" s="218"/>
      <c r="AW609" s="218"/>
      <c r="AX609" s="218"/>
      <c r="AY609" s="218"/>
      <c r="AZ609" s="218"/>
      <c r="BA609" s="218"/>
      <c r="BB609" s="218"/>
      <c r="BC609" s="218"/>
      <c r="BD609" s="218"/>
      <c r="BE609" s="218">
        <v>9.6</v>
      </c>
      <c r="BF609" s="218"/>
      <c r="BG609" s="218" t="str">
        <f t="shared" si="177"/>
        <v>MSS</v>
      </c>
      <c r="BH609" s="218"/>
      <c r="BI609" s="218"/>
      <c r="BJ609" s="222" t="s">
        <v>589</v>
      </c>
      <c r="BK609" s="199"/>
      <c r="BL609" s="218" t="s">
        <v>80</v>
      </c>
      <c r="BM609" s="218">
        <v>11797995</v>
      </c>
      <c r="BN609" s="218">
        <v>3.5393985</v>
      </c>
      <c r="BO609" s="218">
        <v>386.9</v>
      </c>
      <c r="BP609" s="218" t="s">
        <v>103</v>
      </c>
      <c r="BQ609" s="218"/>
      <c r="BR609" s="218"/>
      <c r="BS609" s="218"/>
      <c r="BT609" s="218"/>
      <c r="BU609" s="218"/>
      <c r="BV609" s="218"/>
      <c r="BW609" s="218"/>
      <c r="BX609" s="218"/>
      <c r="BY609" s="199"/>
      <c r="BZ609" s="228" t="s">
        <v>84</v>
      </c>
      <c r="CA609" s="228"/>
      <c r="CB609" s="229">
        <f t="shared" si="171"/>
        <v>0</v>
      </c>
      <c r="CC609" s="218"/>
      <c r="CD609" s="228"/>
      <c r="CE609" s="230"/>
      <c r="CF609" s="230"/>
      <c r="CG609" s="230"/>
      <c r="CH609" s="230"/>
      <c r="CI609" s="230"/>
      <c r="CJ609" s="230"/>
      <c r="CK609" s="230"/>
      <c r="CL609" s="230"/>
      <c r="CM609" s="230"/>
      <c r="CN609" s="218"/>
      <c r="CO609" s="199"/>
      <c r="CP609" s="230" t="s">
        <v>84</v>
      </c>
      <c r="CQ609" s="232" t="s">
        <v>1883</v>
      </c>
      <c r="CR609" s="230"/>
      <c r="CS609" s="230"/>
      <c r="CT609" s="230" t="s">
        <v>159</v>
      </c>
      <c r="CU609" s="230"/>
      <c r="CV609" s="230"/>
      <c r="CW609" s="230"/>
    </row>
    <row r="610" ht="16.5" spans="1:101">
      <c r="A610" s="191">
        <v>1701</v>
      </c>
      <c r="B610" s="192" t="s">
        <v>2009</v>
      </c>
      <c r="C610" s="193" t="s">
        <v>2010</v>
      </c>
      <c r="D610" s="191" t="s">
        <v>99</v>
      </c>
      <c r="E610" s="199"/>
      <c r="F610" s="199"/>
      <c r="G610" s="199"/>
      <c r="H610" s="200"/>
      <c r="I610" s="204"/>
      <c r="J610" s="202"/>
      <c r="K610" s="202"/>
      <c r="L610" s="164" t="str">
        <f>_xlfn.IFNA(VLOOKUP(B610,'[1]CDM Patients Data'!$C$1266:$N$5000,6,FALSE),"")</f>
        <v>Non Cancer</v>
      </c>
      <c r="M610" s="164" t="str">
        <f>_xlfn.IFNA(VLOOKUP(B610,'[1]CDM Patients Data'!$C$1266:$N$5000,7,FALSE),"")</f>
        <v>NA</v>
      </c>
      <c r="N610" s="164" t="str">
        <f>_xlfn.IFNA(VLOOKUP(B610,'[1]CDM Patients Data'!$C$1266:$N$5000,8,FALSE),"")</f>
        <v>NA</v>
      </c>
      <c r="O610" s="164" t="str">
        <f>_xlfn.IFNA(VLOOKUP(B610,'[1]CDM Patients Data'!$C$1266:$K$3492,9,FALSE),"")</f>
        <v>NA</v>
      </c>
      <c r="P610" s="164">
        <f>_xlfn.IFNA(VLOOKUP(B610,'[1]CDM Patients Data'!$C$1266:$O$3492,10,FALSE),"")</f>
        <v>0</v>
      </c>
      <c r="Q610" s="164">
        <f>_xlfn.IFNA(VLOOKUP(B610,'[1]CDM Patients Data'!$C$1266:$O$3492,11,FALSE),"")</f>
        <v>0</v>
      </c>
      <c r="R610" s="164">
        <f>_xlfn.IFNA(VLOOKUP(B610,'[1]CDM Patients Data'!$C$1266:$O$3492,12,FALSE),"")</f>
        <v>0</v>
      </c>
      <c r="S610" s="164">
        <f>_xlfn.IFNA(VLOOKUP(B610,'[1]CDM Patients Data'!$C$1266:$P$3492,13,FALSE),"")</f>
        <v>0</v>
      </c>
      <c r="T610" s="164">
        <f>_xlfn.IFNA(VLOOKUP(B610,'[1]CDM Patients Data'!$C$1266:$N$5000,5,FALSE),"")</f>
        <v>0</v>
      </c>
      <c r="U610" s="164" t="s">
        <v>143</v>
      </c>
      <c r="V610" s="164"/>
      <c r="W610" s="164"/>
      <c r="X610" s="164"/>
      <c r="Y610" s="164"/>
      <c r="Z610" s="164"/>
      <c r="AA610" s="164"/>
      <c r="AB610" s="164"/>
      <c r="AC610" s="210"/>
      <c r="AD610" s="211"/>
      <c r="AE610" s="211"/>
      <c r="AF610" s="199"/>
      <c r="AG610" s="199"/>
      <c r="AH610" s="215"/>
      <c r="AI610" s="199"/>
      <c r="AJ610" s="199"/>
      <c r="AK610" s="218" t="s">
        <v>84</v>
      </c>
      <c r="AL610" s="220"/>
      <c r="AM610" s="218"/>
      <c r="AN610" s="218"/>
      <c r="AO610" s="218" t="s">
        <v>76</v>
      </c>
      <c r="AP610" s="218"/>
      <c r="AQ610" s="218"/>
      <c r="AR610" s="218"/>
      <c r="AS610" s="218"/>
      <c r="AT610" s="218"/>
      <c r="AU610" s="218"/>
      <c r="AV610" s="218"/>
      <c r="AW610" s="218"/>
      <c r="AX610" s="218"/>
      <c r="AY610" s="218"/>
      <c r="AZ610" s="218"/>
      <c r="BA610" s="218"/>
      <c r="BB610" s="218"/>
      <c r="BC610" s="218"/>
      <c r="BD610" s="218"/>
      <c r="BE610" s="218"/>
      <c r="BF610" s="218"/>
      <c r="BG610" s="218"/>
      <c r="BH610" s="218"/>
      <c r="BI610" s="218"/>
      <c r="BJ610" s="222" t="s">
        <v>589</v>
      </c>
      <c r="BK610" s="199"/>
      <c r="BL610" s="218" t="s">
        <v>80</v>
      </c>
      <c r="BM610" s="218">
        <v>10786201</v>
      </c>
      <c r="BN610" s="218">
        <v>3.2358603</v>
      </c>
      <c r="BO610" s="218">
        <v>355.9</v>
      </c>
      <c r="BP610" s="218" t="s">
        <v>103</v>
      </c>
      <c r="BQ610" s="218"/>
      <c r="BR610" s="218"/>
      <c r="BS610" s="218"/>
      <c r="BT610" s="218"/>
      <c r="BU610" s="218"/>
      <c r="BV610" s="218"/>
      <c r="BW610" s="218"/>
      <c r="BX610" s="218"/>
      <c r="BY610" s="199"/>
      <c r="BZ610" s="228" t="s">
        <v>84</v>
      </c>
      <c r="CA610" s="228"/>
      <c r="CB610" s="229">
        <f t="shared" si="171"/>
        <v>0</v>
      </c>
      <c r="CC610" s="218"/>
      <c r="CD610" s="228"/>
      <c r="CE610" s="230"/>
      <c r="CF610" s="230"/>
      <c r="CG610" s="230"/>
      <c r="CH610" s="230"/>
      <c r="CI610" s="230"/>
      <c r="CJ610" s="230"/>
      <c r="CK610" s="230"/>
      <c r="CL610" s="230"/>
      <c r="CM610" s="230"/>
      <c r="CN610" s="218"/>
      <c r="CO610" s="199"/>
      <c r="CP610" s="230" t="s">
        <v>84</v>
      </c>
      <c r="CQ610" s="232" t="s">
        <v>1883</v>
      </c>
      <c r="CR610" s="230"/>
      <c r="CS610" s="230"/>
      <c r="CT610" s="230" t="s">
        <v>159</v>
      </c>
      <c r="CU610" s="230"/>
      <c r="CV610" s="230"/>
      <c r="CW610" s="230"/>
    </row>
    <row r="611" ht="30" hidden="1" spans="1:101">
      <c r="A611" s="191">
        <v>1702</v>
      </c>
      <c r="B611" s="192" t="s">
        <v>2011</v>
      </c>
      <c r="C611" s="193" t="s">
        <v>2012</v>
      </c>
      <c r="D611" s="191" t="s">
        <v>1732</v>
      </c>
      <c r="E611" s="199"/>
      <c r="F611" s="199"/>
      <c r="G611" s="199"/>
      <c r="H611" s="200"/>
      <c r="I611" s="204"/>
      <c r="J611" s="202"/>
      <c r="K611" s="202"/>
      <c r="L611" s="164" t="str">
        <f>_xlfn.IFNA(VLOOKUP(B611,'[1]CDM Patients Data'!$C$1266:$N$5000,6,FALSE),"")</f>
        <v>Lung</v>
      </c>
      <c r="M611" s="164" t="str">
        <f>_xlfn.IFNA(VLOOKUP(B611,'[1]CDM Patients Data'!$C$1266:$N$5000,7,FALSE),"")</f>
        <v>Upper lobe</v>
      </c>
      <c r="N611" s="164" t="str">
        <f>_xlfn.IFNA(VLOOKUP(B611,'[1]CDM Patients Data'!$C$1266:$N$5000,8,FALSE),"")</f>
        <v>Non-small cell carcinoma</v>
      </c>
      <c r="O611" s="164" t="str">
        <f>_xlfn.IFNA(VLOOKUP(B611,'[1]CDM Patients Data'!$C$1266:$K$3492,9,FALSE),"")</f>
        <v>Right</v>
      </c>
      <c r="P611" s="164">
        <f>_xlfn.IFNA(VLOOKUP(B611,'[1]CDM Patients Data'!$C$1266:$O$3492,10,FALSE),"")</f>
        <v>0</v>
      </c>
      <c r="Q611" s="164">
        <f>_xlfn.IFNA(VLOOKUP(B611,'[1]CDM Patients Data'!$C$1266:$O$3492,11,FALSE),"")</f>
        <v>0</v>
      </c>
      <c r="R611" s="164">
        <f>_xlfn.IFNA(VLOOKUP(B611,'[1]CDM Patients Data'!$C$1266:$O$3492,12,FALSE),"")</f>
        <v>0</v>
      </c>
      <c r="S611" s="164">
        <f>_xlfn.IFNA(VLOOKUP(B611,'[1]CDM Patients Data'!$C$1266:$P$3492,13,FALSE),"")</f>
        <v>0</v>
      </c>
      <c r="T611" s="164">
        <f>_xlfn.IFNA(VLOOKUP(B611,'[1]CDM Patients Data'!$C$1266:$N$5000,5,FALSE),"")</f>
        <v>0</v>
      </c>
      <c r="U611" s="164" t="s">
        <v>224</v>
      </c>
      <c r="V611" s="164" t="s">
        <v>299</v>
      </c>
      <c r="W611" s="164" t="s">
        <v>102</v>
      </c>
      <c r="X611" s="164" t="s">
        <v>748</v>
      </c>
      <c r="Y611" s="164"/>
      <c r="Z611" s="164"/>
      <c r="AA611" s="164"/>
      <c r="AB611" s="164"/>
      <c r="AC611" s="210"/>
      <c r="AD611" s="211"/>
      <c r="AE611" s="211"/>
      <c r="AF611" s="199"/>
      <c r="AG611" s="199"/>
      <c r="AH611" s="233" t="s">
        <v>589</v>
      </c>
      <c r="AI611" s="199"/>
      <c r="AJ611" s="199"/>
      <c r="AK611" s="218" t="s">
        <v>84</v>
      </c>
      <c r="AL611" s="220">
        <v>28412358</v>
      </c>
      <c r="AM611" s="218">
        <v>8.5237074</v>
      </c>
      <c r="AN611" s="218">
        <v>596.7</v>
      </c>
      <c r="AO611" s="218" t="s">
        <v>81</v>
      </c>
      <c r="AP611" s="218"/>
      <c r="AQ611" s="218"/>
      <c r="AR611" s="218"/>
      <c r="AS611" s="218"/>
      <c r="AT611" s="218"/>
      <c r="AU611" s="218"/>
      <c r="AV611" s="218"/>
      <c r="AW611" s="218"/>
      <c r="AX611" s="218"/>
      <c r="AY611" s="218"/>
      <c r="AZ611" s="218"/>
      <c r="BA611" s="218"/>
      <c r="BB611" s="218"/>
      <c r="BC611" s="218"/>
      <c r="BD611" s="218"/>
      <c r="BE611" s="218">
        <v>11.38</v>
      </c>
      <c r="BF611" s="218"/>
      <c r="BG611" s="218" t="str">
        <f t="shared" ref="BG611:BG616" si="178">IF(BE611&gt;15,"MSI-H",IF(BE611="","NA",IF(BE611&lt;15,"MSS")))</f>
        <v>MSS</v>
      </c>
      <c r="BH611" s="218"/>
      <c r="BI611" s="218"/>
      <c r="BJ611" s="222"/>
      <c r="BK611" s="199"/>
      <c r="BL611" s="218" t="s">
        <v>84</v>
      </c>
      <c r="BM611" s="218"/>
      <c r="BN611" s="218"/>
      <c r="BO611" s="218"/>
      <c r="BP611" s="218" t="s">
        <v>373</v>
      </c>
      <c r="BQ611" s="218"/>
      <c r="BR611" s="218"/>
      <c r="BS611" s="218"/>
      <c r="BT611" s="218"/>
      <c r="BU611" s="218"/>
      <c r="BV611" s="218"/>
      <c r="BW611" s="218"/>
      <c r="BX611" s="218"/>
      <c r="BY611" s="199"/>
      <c r="BZ611" s="228" t="s">
        <v>84</v>
      </c>
      <c r="CA611" s="228"/>
      <c r="CB611" s="229">
        <f t="shared" si="171"/>
        <v>0</v>
      </c>
      <c r="CC611" s="218"/>
      <c r="CD611" s="228"/>
      <c r="CE611" s="230"/>
      <c r="CF611" s="230"/>
      <c r="CG611" s="230"/>
      <c r="CH611" s="230"/>
      <c r="CI611" s="230"/>
      <c r="CJ611" s="230"/>
      <c r="CK611" s="230"/>
      <c r="CL611" s="230"/>
      <c r="CM611" s="230"/>
      <c r="CN611" s="218"/>
      <c r="CO611" s="199"/>
      <c r="CP611" s="230" t="s">
        <v>84</v>
      </c>
      <c r="CQ611" s="232"/>
      <c r="CR611" s="230"/>
      <c r="CS611" s="230"/>
      <c r="CT611" s="230" t="s">
        <v>159</v>
      </c>
      <c r="CU611" s="230"/>
      <c r="CV611" s="230"/>
      <c r="CW611" s="230"/>
    </row>
    <row r="612" ht="45" hidden="1" spans="1:101">
      <c r="A612" s="191">
        <v>1703</v>
      </c>
      <c r="B612" s="192" t="s">
        <v>2013</v>
      </c>
      <c r="C612" s="193" t="s">
        <v>2014</v>
      </c>
      <c r="D612" s="191" t="s">
        <v>1121</v>
      </c>
      <c r="E612" s="199"/>
      <c r="F612" s="199"/>
      <c r="G612" s="199"/>
      <c r="H612" s="200"/>
      <c r="I612" s="204"/>
      <c r="J612" s="202"/>
      <c r="K612" s="202"/>
      <c r="L612" s="164" t="str">
        <f>_xlfn.IFNA(VLOOKUP(B612,'[1]CDM Patients Data'!$C$1266:$N$5000,6,FALSE),"")</f>
        <v>Ovary</v>
      </c>
      <c r="M612" s="164" t="str">
        <f>_xlfn.IFNA(VLOOKUP(B612,'[1]CDM Patients Data'!$C$1266:$N$5000,7,FALSE),"")</f>
        <v>Ovary</v>
      </c>
      <c r="N612" s="164" t="str">
        <f>_xlfn.IFNA(VLOOKUP(B612,'[1]CDM Patients Data'!$C$1266:$N$5000,8,FALSE),"")</f>
        <v>High-grade serous carcinoma</v>
      </c>
      <c r="O612" s="164" t="str">
        <f>_xlfn.IFNA(VLOOKUP(B612,'[1]CDM Patients Data'!$C$1266:$K$3492,9,FALSE),"")</f>
        <v>Bilateral</v>
      </c>
      <c r="P612" s="164">
        <f>_xlfn.IFNA(VLOOKUP(B612,'[1]CDM Patients Data'!$C$1266:$O$3492,10,FALSE),"")</f>
        <v>0</v>
      </c>
      <c r="Q612" s="164">
        <f>_xlfn.IFNA(VLOOKUP(B612,'[1]CDM Patients Data'!$C$1266:$O$3492,11,FALSE),"")</f>
        <v>0</v>
      </c>
      <c r="R612" s="164">
        <f>_xlfn.IFNA(VLOOKUP(B612,'[1]CDM Patients Data'!$C$1266:$O$3492,12,FALSE),"")</f>
        <v>0</v>
      </c>
      <c r="S612" s="164">
        <f>_xlfn.IFNA(VLOOKUP(B612,'[1]CDM Patients Data'!$C$1266:$P$3492,13,FALSE),"")</f>
        <v>0</v>
      </c>
      <c r="T612" s="164">
        <f>_xlfn.IFNA(VLOOKUP(B612,'[1]CDM Patients Data'!$C$1266:$N$5000,5,FALSE),"")</f>
        <v>0</v>
      </c>
      <c r="U612" s="164" t="s">
        <v>73</v>
      </c>
      <c r="V612" s="164" t="s">
        <v>73</v>
      </c>
      <c r="W612" s="164" t="s">
        <v>197</v>
      </c>
      <c r="X612" s="164" t="s">
        <v>75</v>
      </c>
      <c r="Y612" s="164"/>
      <c r="Z612" s="164"/>
      <c r="AA612" s="164"/>
      <c r="AB612" s="164"/>
      <c r="AC612" s="210"/>
      <c r="AD612" s="211"/>
      <c r="AE612" s="211"/>
      <c r="AF612" s="199"/>
      <c r="AG612" s="199"/>
      <c r="AH612" s="233" t="s">
        <v>79</v>
      </c>
      <c r="AI612" s="199"/>
      <c r="AJ612" s="199"/>
      <c r="AK612" s="218"/>
      <c r="AL612" s="220">
        <v>58025296</v>
      </c>
      <c r="AM612" s="218">
        <v>17.4075888</v>
      </c>
      <c r="AN612" s="218">
        <v>56.6</v>
      </c>
      <c r="AO612" s="218"/>
      <c r="AP612" s="218"/>
      <c r="AQ612" s="218"/>
      <c r="AR612" s="218"/>
      <c r="AS612" s="218"/>
      <c r="AT612" s="218"/>
      <c r="AU612" s="218"/>
      <c r="AV612" s="218"/>
      <c r="AW612" s="218"/>
      <c r="AX612" s="218"/>
      <c r="AY612" s="218"/>
      <c r="AZ612" s="218"/>
      <c r="BA612" s="218"/>
      <c r="BB612" s="218"/>
      <c r="BC612" s="218"/>
      <c r="BD612" s="218">
        <v>0.12</v>
      </c>
      <c r="BE612" s="218">
        <v>12.25</v>
      </c>
      <c r="BF612" s="218" t="str">
        <f>IF(BD612&gt;15,"HIGH",IF(BD612="","NA",IF(BD612="CE-Awaited for standardization","UNDER_STANDARDIZATION",IF(BD612&lt;15,"LOW"))))</f>
        <v>LOW</v>
      </c>
      <c r="BG612" s="218" t="str">
        <f t="shared" si="178"/>
        <v>MSS</v>
      </c>
      <c r="BH612" s="218"/>
      <c r="BI612" s="218"/>
      <c r="BJ612" s="222" t="s">
        <v>79</v>
      </c>
      <c r="BK612" s="199"/>
      <c r="BL612" s="218" t="s">
        <v>84</v>
      </c>
      <c r="BM612" s="218">
        <v>18292197</v>
      </c>
      <c r="BN612" s="218">
        <v>5.4876591</v>
      </c>
      <c r="BO612" s="218">
        <v>69.3</v>
      </c>
      <c r="BP612" s="218" t="s">
        <v>373</v>
      </c>
      <c r="BQ612" s="218"/>
      <c r="BR612" s="218"/>
      <c r="BS612" s="218"/>
      <c r="BT612" s="218"/>
      <c r="BU612" s="218"/>
      <c r="BV612" s="218"/>
      <c r="BW612" s="218"/>
      <c r="BX612" s="218"/>
      <c r="BY612" s="199"/>
      <c r="BZ612" s="228" t="s">
        <v>84</v>
      </c>
      <c r="CA612" s="228"/>
      <c r="CB612" s="229">
        <f t="shared" si="171"/>
        <v>0</v>
      </c>
      <c r="CC612" s="218"/>
      <c r="CD612" s="228"/>
      <c r="CE612" s="230"/>
      <c r="CF612" s="230"/>
      <c r="CG612" s="230"/>
      <c r="CH612" s="230"/>
      <c r="CI612" s="230"/>
      <c r="CJ612" s="230"/>
      <c r="CK612" s="230"/>
      <c r="CL612" s="230"/>
      <c r="CM612" s="230"/>
      <c r="CN612" s="218"/>
      <c r="CO612" s="199"/>
      <c r="CP612" s="230" t="s">
        <v>84</v>
      </c>
      <c r="CQ612" s="232"/>
      <c r="CR612" s="230">
        <f t="shared" ref="CR612:CR616" si="179">CQ612*150/10^9</f>
        <v>0</v>
      </c>
      <c r="CS612" s="230">
        <v>14.43</v>
      </c>
      <c r="CT612" s="230" t="s">
        <v>159</v>
      </c>
      <c r="CU612" s="230"/>
      <c r="CV612" s="230"/>
      <c r="CW612" s="230"/>
    </row>
    <row r="613" ht="45" spans="1:101">
      <c r="A613" s="191">
        <v>1704</v>
      </c>
      <c r="B613" s="192" t="s">
        <v>2015</v>
      </c>
      <c r="C613" s="193" t="s">
        <v>2016</v>
      </c>
      <c r="D613" s="191" t="s">
        <v>111</v>
      </c>
      <c r="E613" s="199"/>
      <c r="F613" s="199"/>
      <c r="G613" s="199"/>
      <c r="H613" s="200"/>
      <c r="I613" s="204"/>
      <c r="J613" s="202"/>
      <c r="K613" s="202"/>
      <c r="L613" s="164" t="str">
        <f>_xlfn.IFNA(VLOOKUP(B613,'[1]CDM Patients Data'!$C$1266:$N$5000,6,FALSE),"")</f>
        <v>Breast</v>
      </c>
      <c r="M613" s="164" t="str">
        <f>_xlfn.IFNA(VLOOKUP(B613,'[1]CDM Patients Data'!$C$1266:$N$5000,7,FALSE),"")</f>
        <v>Overlapping lesion of breast</v>
      </c>
      <c r="N613" s="164" t="str">
        <f>_xlfn.IFNA(VLOOKUP(B613,'[1]CDM Patients Data'!$C$1266:$N$5000,8,FALSE),"")</f>
        <v>Infiltrating ductal carcinoma</v>
      </c>
      <c r="O613" s="164" t="str">
        <f>_xlfn.IFNA(VLOOKUP(B613,'[1]CDM Patients Data'!$C$1266:$K$3492,9,FALSE),"")</f>
        <v>Left</v>
      </c>
      <c r="P613" s="164">
        <f>_xlfn.IFNA(VLOOKUP(B613,'[1]CDM Patients Data'!$C$1266:$O$3492,10,FALSE),"")</f>
        <v>0</v>
      </c>
      <c r="Q613" s="164">
        <f>_xlfn.IFNA(VLOOKUP(B613,'[1]CDM Patients Data'!$C$1266:$O$3492,11,FALSE),"")</f>
        <v>0</v>
      </c>
      <c r="R613" s="164">
        <f>_xlfn.IFNA(VLOOKUP(B613,'[1]CDM Patients Data'!$C$1266:$O$3492,12,FALSE),"")</f>
        <v>0</v>
      </c>
      <c r="S613" s="164">
        <f>_xlfn.IFNA(VLOOKUP(B613,'[1]CDM Patients Data'!$C$1266:$P$3492,13,FALSE),"")</f>
        <v>0</v>
      </c>
      <c r="T613" s="164">
        <f>_xlfn.IFNA(VLOOKUP(B613,'[1]CDM Patients Data'!$C$1266:$N$5000,5,FALSE),"")</f>
        <v>0</v>
      </c>
      <c r="U613" s="164" t="s">
        <v>90</v>
      </c>
      <c r="V613" s="164" t="s">
        <v>107</v>
      </c>
      <c r="W613" s="164" t="s">
        <v>92</v>
      </c>
      <c r="X613" s="164" t="s">
        <v>201</v>
      </c>
      <c r="Y613" s="164"/>
      <c r="Z613" s="164"/>
      <c r="AA613" s="164"/>
      <c r="AB613" s="164"/>
      <c r="AC613" s="210"/>
      <c r="AD613" s="211"/>
      <c r="AE613" s="211"/>
      <c r="AF613" s="199"/>
      <c r="AG613" s="199"/>
      <c r="AH613" s="233"/>
      <c r="AI613" s="199"/>
      <c r="AJ613" s="199"/>
      <c r="AK613" s="218" t="s">
        <v>84</v>
      </c>
      <c r="AL613" s="220"/>
      <c r="AM613" s="218"/>
      <c r="AN613" s="218"/>
      <c r="AO613" s="218" t="s">
        <v>76</v>
      </c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218"/>
      <c r="BD613" s="218"/>
      <c r="BE613" s="218">
        <v>12.98</v>
      </c>
      <c r="BF613" s="218"/>
      <c r="BG613" s="218" t="str">
        <f t="shared" si="178"/>
        <v>MSS</v>
      </c>
      <c r="BH613" s="218"/>
      <c r="BI613" s="218"/>
      <c r="BJ613" s="222" t="s">
        <v>589</v>
      </c>
      <c r="BK613" s="199"/>
      <c r="BL613" s="218" t="s">
        <v>80</v>
      </c>
      <c r="BM613" s="218">
        <v>12776657</v>
      </c>
      <c r="BN613" s="218">
        <v>3.8329971</v>
      </c>
      <c r="BO613" s="218">
        <v>406.5</v>
      </c>
      <c r="BP613" s="218" t="s">
        <v>103</v>
      </c>
      <c r="BQ613" s="218"/>
      <c r="BR613" s="218"/>
      <c r="BS613" s="218"/>
      <c r="BT613" s="218"/>
      <c r="BU613" s="218"/>
      <c r="BV613" s="218"/>
      <c r="BW613" s="218"/>
      <c r="BX613" s="218"/>
      <c r="BY613" s="199"/>
      <c r="BZ613" s="228" t="s">
        <v>84</v>
      </c>
      <c r="CA613" s="228"/>
      <c r="CB613" s="229">
        <f t="shared" si="171"/>
        <v>0</v>
      </c>
      <c r="CC613" s="218"/>
      <c r="CD613" s="228"/>
      <c r="CE613" s="230"/>
      <c r="CF613" s="230"/>
      <c r="CG613" s="230"/>
      <c r="CH613" s="230"/>
      <c r="CI613" s="230"/>
      <c r="CJ613" s="230"/>
      <c r="CK613" s="230"/>
      <c r="CL613" s="230"/>
      <c r="CM613" s="230"/>
      <c r="CN613" s="218"/>
      <c r="CO613" s="199"/>
      <c r="CP613" s="230" t="s">
        <v>80</v>
      </c>
      <c r="CQ613" s="232">
        <v>6713290</v>
      </c>
      <c r="CR613" s="230">
        <f t="shared" si="179"/>
        <v>1.0069935</v>
      </c>
      <c r="CS613" s="230">
        <v>41.57</v>
      </c>
      <c r="CT613" s="230" t="s">
        <v>95</v>
      </c>
      <c r="CU613" s="230"/>
      <c r="CV613" s="230"/>
      <c r="CW613" s="230"/>
    </row>
    <row r="614" ht="45" spans="1:101">
      <c r="A614" s="191">
        <v>1705</v>
      </c>
      <c r="B614" s="192" t="s">
        <v>2017</v>
      </c>
      <c r="C614" s="193" t="s">
        <v>2016</v>
      </c>
      <c r="D614" s="191" t="s">
        <v>99</v>
      </c>
      <c r="E614" s="199"/>
      <c r="F614" s="199"/>
      <c r="G614" s="199"/>
      <c r="H614" s="200"/>
      <c r="I614" s="204"/>
      <c r="J614" s="202"/>
      <c r="K614" s="202"/>
      <c r="L614" s="164" t="str">
        <f>_xlfn.IFNA(VLOOKUP(B614,'[1]CDM Patients Data'!$C$1266:$N$5000,6,FALSE),"")</f>
        <v/>
      </c>
      <c r="M614" s="164" t="str">
        <f>_xlfn.IFNA(VLOOKUP(B614,'[1]CDM Patients Data'!$C$1266:$N$5000,7,FALSE),"")</f>
        <v/>
      </c>
      <c r="N614" s="164" t="str">
        <f>_xlfn.IFNA(VLOOKUP(B614,'[1]CDM Patients Data'!$C$1266:$N$5000,8,FALSE),"")</f>
        <v/>
      </c>
      <c r="O614" s="164" t="str">
        <f>_xlfn.IFNA(VLOOKUP(B614,'[1]CDM Patients Data'!$C$1266:$K$3492,9,FALSE),"")</f>
        <v/>
      </c>
      <c r="P614" s="164" t="str">
        <f>_xlfn.IFNA(VLOOKUP(B614,'[1]CDM Patients Data'!$C$1266:$O$3492,10,FALSE),"")</f>
        <v/>
      </c>
      <c r="Q614" s="164" t="str">
        <f>_xlfn.IFNA(VLOOKUP(B614,'[1]CDM Patients Data'!$C$1266:$O$3492,11,FALSE),"")</f>
        <v/>
      </c>
      <c r="R614" s="164" t="str">
        <f>_xlfn.IFNA(VLOOKUP(B614,'[1]CDM Patients Data'!$C$1266:$O$3492,12,FALSE),"")</f>
        <v/>
      </c>
      <c r="S614" s="164" t="str">
        <f>_xlfn.IFNA(VLOOKUP(B614,'[1]CDM Patients Data'!$C$1266:$P$3492,13,FALSE),"")</f>
        <v/>
      </c>
      <c r="T614" s="164" t="str">
        <f>_xlfn.IFNA(VLOOKUP(B614,'[1]CDM Patients Data'!$C$1266:$N$5000,5,FALSE),"")</f>
        <v/>
      </c>
      <c r="U614" s="164" t="s">
        <v>90</v>
      </c>
      <c r="V614" s="164" t="s">
        <v>107</v>
      </c>
      <c r="W614" s="164" t="s">
        <v>92</v>
      </c>
      <c r="X614" s="164" t="s">
        <v>201</v>
      </c>
      <c r="Y614" s="164"/>
      <c r="Z614" s="164"/>
      <c r="AA614" s="164"/>
      <c r="AB614" s="164"/>
      <c r="AC614" s="210"/>
      <c r="AD614" s="211"/>
      <c r="AE614" s="211"/>
      <c r="AF614" s="199"/>
      <c r="AG614" s="199"/>
      <c r="AH614" s="233" t="s">
        <v>589</v>
      </c>
      <c r="AI614" s="199"/>
      <c r="AJ614" s="199"/>
      <c r="AK614" s="218" t="s">
        <v>84</v>
      </c>
      <c r="AL614" s="220">
        <v>67306614</v>
      </c>
      <c r="AM614" s="218">
        <v>20.1919842</v>
      </c>
      <c r="AN614" s="218">
        <v>492.6</v>
      </c>
      <c r="AO614" s="218" t="s">
        <v>76</v>
      </c>
      <c r="AP614" s="218"/>
      <c r="AQ614" s="218"/>
      <c r="AR614" s="218"/>
      <c r="AS614" s="218"/>
      <c r="AT614" s="218"/>
      <c r="AU614" s="218"/>
      <c r="AV614" s="218"/>
      <c r="AW614" s="218"/>
      <c r="AX614" s="218"/>
      <c r="AY614" s="218"/>
      <c r="AZ614" s="218"/>
      <c r="BA614" s="218"/>
      <c r="BB614" s="218"/>
      <c r="BC614" s="218"/>
      <c r="BD614" s="218"/>
      <c r="BE614" s="218">
        <v>12.98</v>
      </c>
      <c r="BF614" s="218"/>
      <c r="BG614" s="218" t="str">
        <f t="shared" si="178"/>
        <v>MSS</v>
      </c>
      <c r="BH614" s="218"/>
      <c r="BI614" s="218"/>
      <c r="BJ614" s="222" t="s">
        <v>589</v>
      </c>
      <c r="BK614" s="199"/>
      <c r="BL614" s="218" t="s">
        <v>80</v>
      </c>
      <c r="BM614" s="218">
        <v>12776657</v>
      </c>
      <c r="BN614" s="218">
        <v>3.8329971</v>
      </c>
      <c r="BO614" s="218">
        <v>406.5</v>
      </c>
      <c r="BP614" s="218" t="s">
        <v>103</v>
      </c>
      <c r="BQ614" s="218"/>
      <c r="BR614" s="218"/>
      <c r="BS614" s="218"/>
      <c r="BT614" s="218"/>
      <c r="BU614" s="218"/>
      <c r="BV614" s="218"/>
      <c r="BW614" s="218"/>
      <c r="BX614" s="218"/>
      <c r="BY614" s="199"/>
      <c r="BZ614" s="228" t="s">
        <v>84</v>
      </c>
      <c r="CA614" s="228"/>
      <c r="CB614" s="229">
        <f t="shared" si="171"/>
        <v>0</v>
      </c>
      <c r="CC614" s="218"/>
      <c r="CD614" s="228"/>
      <c r="CE614" s="230"/>
      <c r="CF614" s="230"/>
      <c r="CG614" s="230"/>
      <c r="CH614" s="230"/>
      <c r="CI614" s="230"/>
      <c r="CJ614" s="230"/>
      <c r="CK614" s="230"/>
      <c r="CL614" s="230"/>
      <c r="CM614" s="230"/>
      <c r="CN614" s="218"/>
      <c r="CO614" s="199"/>
      <c r="CP614" s="230" t="s">
        <v>80</v>
      </c>
      <c r="CQ614" s="232" t="s">
        <v>1883</v>
      </c>
      <c r="CR614" s="230"/>
      <c r="CS614" s="230">
        <v>41.57</v>
      </c>
      <c r="CT614" s="230" t="s">
        <v>95</v>
      </c>
      <c r="CU614" s="230"/>
      <c r="CV614" s="230"/>
      <c r="CW614" s="230"/>
    </row>
    <row r="615" ht="30" hidden="1" spans="1:101">
      <c r="A615" s="191">
        <v>1706</v>
      </c>
      <c r="B615" s="192" t="s">
        <v>2018</v>
      </c>
      <c r="C615" s="193" t="s">
        <v>2019</v>
      </c>
      <c r="D615" s="191" t="s">
        <v>71</v>
      </c>
      <c r="E615" s="199"/>
      <c r="F615" s="199"/>
      <c r="G615" s="199"/>
      <c r="H615" s="200"/>
      <c r="I615" s="204"/>
      <c r="J615" s="202"/>
      <c r="K615" s="202"/>
      <c r="L615" s="164" t="str">
        <f>_xlfn.IFNA(VLOOKUP(B615,'[1]CDM Patients Data'!$C$1266:$N$5000,6,FALSE),"")</f>
        <v>Rectosigmoid junction</v>
      </c>
      <c r="M615" s="164" t="str">
        <f>_xlfn.IFNA(VLOOKUP(B615,'[1]CDM Patients Data'!$C$1266:$N$5000,7,FALSE),"")</f>
        <v>Rectosigmoid junction</v>
      </c>
      <c r="N615" s="164" t="str">
        <f>_xlfn.IFNA(VLOOKUP(B615,'[1]CDM Patients Data'!$C$1266:$N$5000,8,FALSE),"")</f>
        <v>Adenocarcinoma NOS</v>
      </c>
      <c r="O615" s="164" t="str">
        <f>_xlfn.IFNA(VLOOKUP(B615,'[1]CDM Patients Data'!$C$1266:$K$3492,9,FALSE),"")</f>
        <v>Not a paired site</v>
      </c>
      <c r="P615" s="164">
        <f>_xlfn.IFNA(VLOOKUP(B615,'[1]CDM Patients Data'!$C$1266:$O$3492,10,FALSE),"")</f>
        <v>0</v>
      </c>
      <c r="Q615" s="164">
        <f>_xlfn.IFNA(VLOOKUP(B615,'[1]CDM Patients Data'!$C$1266:$O$3492,11,FALSE),"")</f>
        <v>0</v>
      </c>
      <c r="R615" s="164">
        <f>_xlfn.IFNA(VLOOKUP(B615,'[1]CDM Patients Data'!$C$1266:$O$3492,12,FALSE),"")</f>
        <v>0</v>
      </c>
      <c r="S615" s="164">
        <f>_xlfn.IFNA(VLOOKUP(B615,'[1]CDM Patients Data'!$C$1266:$P$3492,13,FALSE),"")</f>
        <v>0</v>
      </c>
      <c r="T615" s="164">
        <f>_xlfn.IFNA(VLOOKUP(B615,'[1]CDM Patients Data'!$C$1266:$N$5000,5,FALSE),"")</f>
        <v>0</v>
      </c>
      <c r="U615" s="164" t="s">
        <v>422</v>
      </c>
      <c r="V615" s="164" t="s">
        <v>422</v>
      </c>
      <c r="W615" s="164" t="s">
        <v>74</v>
      </c>
      <c r="X615" s="164" t="s">
        <v>131</v>
      </c>
      <c r="Y615" s="164"/>
      <c r="Z615" s="164"/>
      <c r="AA615" s="164"/>
      <c r="AB615" s="164"/>
      <c r="AC615" s="210"/>
      <c r="AD615" s="211"/>
      <c r="AE615" s="211"/>
      <c r="AF615" s="199"/>
      <c r="AG615" s="199"/>
      <c r="AH615" s="233" t="s">
        <v>79</v>
      </c>
      <c r="AI615" s="199"/>
      <c r="AJ615" s="199"/>
      <c r="AK615" s="218" t="s">
        <v>80</v>
      </c>
      <c r="AL615" s="220">
        <v>62195438</v>
      </c>
      <c r="AM615" s="218">
        <v>18.6586314</v>
      </c>
      <c r="AN615" s="218">
        <v>201.3</v>
      </c>
      <c r="AO615" s="218" t="s">
        <v>103</v>
      </c>
      <c r="AP615" s="218"/>
      <c r="AQ615" s="218"/>
      <c r="AR615" s="218"/>
      <c r="AS615" s="218"/>
      <c r="AT615" s="218"/>
      <c r="AU615" s="218"/>
      <c r="AV615" s="218"/>
      <c r="AW615" s="218"/>
      <c r="AX615" s="218"/>
      <c r="AY615" s="218"/>
      <c r="AZ615" s="218"/>
      <c r="BA615" s="218"/>
      <c r="BB615" s="218"/>
      <c r="BC615" s="218"/>
      <c r="BD615" s="218">
        <v>4.93</v>
      </c>
      <c r="BE615" s="218">
        <v>10.22</v>
      </c>
      <c r="BF615" s="218" t="str">
        <f>IF(BD615&gt;15,"HIGH",IF(BD615="","NA",IF(BD615="CE-Awaited for standardization","UNDER_STANDARDIZATION",IF(BD615&lt;15,"LOW"))))</f>
        <v>LOW</v>
      </c>
      <c r="BG615" s="218" t="str">
        <f t="shared" si="178"/>
        <v>MSS</v>
      </c>
      <c r="BH615" s="218"/>
      <c r="BI615" s="218"/>
      <c r="BJ615" s="222"/>
      <c r="BK615" s="199"/>
      <c r="BL615" s="218" t="s">
        <v>84</v>
      </c>
      <c r="BM615" s="218"/>
      <c r="BN615" s="218"/>
      <c r="BO615" s="218"/>
      <c r="BP615" s="218" t="s">
        <v>373</v>
      </c>
      <c r="BQ615" s="218"/>
      <c r="BR615" s="218"/>
      <c r="BS615" s="218"/>
      <c r="BT615" s="218"/>
      <c r="BU615" s="218"/>
      <c r="BV615" s="218"/>
      <c r="BW615" s="218"/>
      <c r="BX615" s="218"/>
      <c r="BY615" s="199"/>
      <c r="BZ615" s="228" t="s">
        <v>84</v>
      </c>
      <c r="CA615" s="228"/>
      <c r="CB615" s="229">
        <f t="shared" si="171"/>
        <v>0</v>
      </c>
      <c r="CC615" s="218"/>
      <c r="CD615" s="228"/>
      <c r="CE615" s="230"/>
      <c r="CF615" s="230"/>
      <c r="CG615" s="230"/>
      <c r="CH615" s="230"/>
      <c r="CI615" s="230"/>
      <c r="CJ615" s="230"/>
      <c r="CK615" s="230"/>
      <c r="CL615" s="230"/>
      <c r="CM615" s="230"/>
      <c r="CN615" s="218"/>
      <c r="CO615" s="199"/>
      <c r="CP615" s="230" t="s">
        <v>84</v>
      </c>
      <c r="CQ615" s="232"/>
      <c r="CR615" s="230"/>
      <c r="CS615" s="230"/>
      <c r="CT615" s="230" t="s">
        <v>159</v>
      </c>
      <c r="CU615" s="230"/>
      <c r="CV615" s="230"/>
      <c r="CW615" s="230"/>
    </row>
    <row r="616" ht="60" hidden="1" spans="1:101">
      <c r="A616" s="191">
        <v>1707</v>
      </c>
      <c r="B616" s="192" t="s">
        <v>2020</v>
      </c>
      <c r="C616" s="193" t="s">
        <v>2021</v>
      </c>
      <c r="D616" s="191" t="s">
        <v>111</v>
      </c>
      <c r="E616" s="199"/>
      <c r="F616" s="199"/>
      <c r="G616" s="199"/>
      <c r="H616" s="200"/>
      <c r="I616" s="204"/>
      <c r="J616" s="202"/>
      <c r="K616" s="202"/>
      <c r="L616" s="164" t="str">
        <f>_xlfn.IFNA(VLOOKUP(B616,'[1]CDM Patients Data'!$C$1266:$N$5000,6,FALSE),"")</f>
        <v>Lung</v>
      </c>
      <c r="M616" s="164" t="str">
        <f>_xlfn.IFNA(VLOOKUP(B616,'[1]CDM Patients Data'!$C$1266:$N$5000,7,FALSE),"")</f>
        <v>Upper lobe, lung</v>
      </c>
      <c r="N616" s="164" t="str">
        <f>_xlfn.IFNA(VLOOKUP(B616,'[1]CDM Patients Data'!$C$1266:$N$5000,8,FALSE),"")</f>
        <v>Sq. cell carcinoma, keratinizing, NOS</v>
      </c>
      <c r="O616" s="164" t="str">
        <f>_xlfn.IFNA(VLOOKUP(B616,'[1]CDM Patients Data'!$C$1266:$K$3492,9,FALSE),"")</f>
        <v>Left</v>
      </c>
      <c r="P616" s="164">
        <f>_xlfn.IFNA(VLOOKUP(B616,'[1]CDM Patients Data'!$C$1266:$O$3492,10,FALSE),"")</f>
        <v>0</v>
      </c>
      <c r="Q616" s="164">
        <f>_xlfn.IFNA(VLOOKUP(B616,'[1]CDM Patients Data'!$C$1266:$O$3492,11,FALSE),"")</f>
        <v>0</v>
      </c>
      <c r="R616" s="164">
        <f>_xlfn.IFNA(VLOOKUP(B616,'[1]CDM Patients Data'!$C$1266:$O$3492,12,FALSE),"")</f>
        <v>0</v>
      </c>
      <c r="S616" s="164">
        <f>_xlfn.IFNA(VLOOKUP(B616,'[1]CDM Patients Data'!$C$1266:$P$3492,13,FALSE),"")</f>
        <v>0</v>
      </c>
      <c r="T616" s="164">
        <f>_xlfn.IFNA(VLOOKUP(B616,'[1]CDM Patients Data'!$C$1266:$N$5000,5,FALSE),"")</f>
        <v>0</v>
      </c>
      <c r="U616" s="164" t="s">
        <v>224</v>
      </c>
      <c r="V616" s="164" t="s">
        <v>299</v>
      </c>
      <c r="W616" s="164" t="s">
        <v>92</v>
      </c>
      <c r="X616" s="164" t="s">
        <v>116</v>
      </c>
      <c r="Y616" s="164"/>
      <c r="Z616" s="164"/>
      <c r="AA616" s="164"/>
      <c r="AB616" s="164"/>
      <c r="AC616" s="210"/>
      <c r="AD616" s="211"/>
      <c r="AE616" s="211"/>
      <c r="AF616" s="199"/>
      <c r="AG616" s="199"/>
      <c r="AH616" s="233" t="s">
        <v>589</v>
      </c>
      <c r="AI616" s="199"/>
      <c r="AJ616" s="199"/>
      <c r="AK616" s="218" t="s">
        <v>84</v>
      </c>
      <c r="AL616" s="220">
        <v>81252925</v>
      </c>
      <c r="AM616" s="218">
        <v>24.3758775</v>
      </c>
      <c r="AN616" s="218">
        <v>433.8</v>
      </c>
      <c r="AO616" s="218" t="s">
        <v>81</v>
      </c>
      <c r="AP616" s="218"/>
      <c r="AQ616" s="218"/>
      <c r="AR616" s="218"/>
      <c r="AS616" s="218"/>
      <c r="AT616" s="218"/>
      <c r="AU616" s="218"/>
      <c r="AV616" s="218"/>
      <c r="AW616" s="218"/>
      <c r="AX616" s="218"/>
      <c r="AY616" s="218"/>
      <c r="AZ616" s="218"/>
      <c r="BA616" s="218"/>
      <c r="BB616" s="218"/>
      <c r="BC616" s="218"/>
      <c r="BD616" s="218"/>
      <c r="BE616" s="218">
        <v>11.5</v>
      </c>
      <c r="BF616" s="218"/>
      <c r="BG616" s="218" t="str">
        <f t="shared" si="178"/>
        <v>MSS</v>
      </c>
      <c r="BH616" s="218"/>
      <c r="BI616" s="218"/>
      <c r="BJ616" s="222"/>
      <c r="BK616" s="199"/>
      <c r="BL616" s="218" t="s">
        <v>84</v>
      </c>
      <c r="BM616" s="218"/>
      <c r="BN616" s="218"/>
      <c r="BO616" s="218"/>
      <c r="BP616" s="218" t="s">
        <v>373</v>
      </c>
      <c r="BQ616" s="218"/>
      <c r="BR616" s="218"/>
      <c r="BS616" s="218"/>
      <c r="BT616" s="218"/>
      <c r="BU616" s="218"/>
      <c r="BV616" s="218"/>
      <c r="BW616" s="218"/>
      <c r="BX616" s="218"/>
      <c r="BY616" s="199"/>
      <c r="BZ616" s="228" t="s">
        <v>84</v>
      </c>
      <c r="CA616" s="228"/>
      <c r="CB616" s="229">
        <f t="shared" si="171"/>
        <v>0</v>
      </c>
      <c r="CC616" s="218"/>
      <c r="CD616" s="228"/>
      <c r="CE616" s="230"/>
      <c r="CF616" s="230"/>
      <c r="CG616" s="230"/>
      <c r="CH616" s="230"/>
      <c r="CI616" s="230"/>
      <c r="CJ616" s="230"/>
      <c r="CK616" s="230"/>
      <c r="CL616" s="230"/>
      <c r="CM616" s="230"/>
      <c r="CN616" s="218"/>
      <c r="CO616" s="199"/>
      <c r="CP616" s="230" t="s">
        <v>80</v>
      </c>
      <c r="CQ616" s="232">
        <v>22292726</v>
      </c>
      <c r="CR616" s="230">
        <f t="shared" si="179"/>
        <v>3.3439089</v>
      </c>
      <c r="CS616" s="230">
        <v>52.34</v>
      </c>
      <c r="CT616" s="230" t="s">
        <v>95</v>
      </c>
      <c r="CU616" s="230"/>
      <c r="CV616" s="230"/>
      <c r="CW616" s="230"/>
    </row>
    <row r="617" ht="45" spans="1:101">
      <c r="A617" s="191">
        <v>1708</v>
      </c>
      <c r="B617" s="192" t="s">
        <v>2022</v>
      </c>
      <c r="C617" s="193" t="s">
        <v>2023</v>
      </c>
      <c r="D617" s="191" t="s">
        <v>88</v>
      </c>
      <c r="E617" s="199"/>
      <c r="F617" s="199"/>
      <c r="G617" s="199"/>
      <c r="H617" s="200"/>
      <c r="I617" s="204"/>
      <c r="J617" s="202"/>
      <c r="K617" s="202"/>
      <c r="L617" s="164" t="str">
        <f>_xlfn.IFNA(VLOOKUP(B617,'[1]CDM Patients Data'!$C$1266:$N$5000,6,FALSE),"")</f>
        <v>Ovary</v>
      </c>
      <c r="M617" s="164" t="str">
        <f>_xlfn.IFNA(VLOOKUP(B617,'[1]CDM Patients Data'!$C$1266:$N$5000,7,FALSE),"")</f>
        <v>Ovary</v>
      </c>
      <c r="N617" s="164" t="str">
        <f>_xlfn.IFNA(VLOOKUP(B617,'[1]CDM Patients Data'!$C$1266:$N$5000,8,FALSE),"")</f>
        <v>High-grade serous carcinoma</v>
      </c>
      <c r="O617" s="164" t="str">
        <f>_xlfn.IFNA(VLOOKUP(B617,'[1]CDM Patients Data'!$C$1266:$K$3492,9,FALSE),"")</f>
        <v>Right and Left</v>
      </c>
      <c r="P617" s="164">
        <f>_xlfn.IFNA(VLOOKUP(B617,'[1]CDM Patients Data'!$C$1266:$O$3492,10,FALSE),"")</f>
        <v>0</v>
      </c>
      <c r="Q617" s="164">
        <f>_xlfn.IFNA(VLOOKUP(B617,'[1]CDM Patients Data'!$C$1266:$O$3492,11,FALSE),"")</f>
        <v>0</v>
      </c>
      <c r="R617" s="164">
        <f>_xlfn.IFNA(VLOOKUP(B617,'[1]CDM Patients Data'!$C$1266:$O$3492,12,FALSE),"")</f>
        <v>0</v>
      </c>
      <c r="S617" s="164">
        <f>_xlfn.IFNA(VLOOKUP(B617,'[1]CDM Patients Data'!$C$1266:$P$3492,13,FALSE),"")</f>
        <v>0</v>
      </c>
      <c r="T617" s="164">
        <f>_xlfn.IFNA(VLOOKUP(B617,'[1]CDM Patients Data'!$C$1266:$N$5000,5,FALSE),"")</f>
        <v>0</v>
      </c>
      <c r="U617" s="209"/>
      <c r="V617" s="209"/>
      <c r="W617" s="209"/>
      <c r="X617" s="209"/>
      <c r="Y617" s="209"/>
      <c r="Z617" s="164"/>
      <c r="AA617" s="209"/>
      <c r="AB617" s="164"/>
      <c r="AC617" s="210"/>
      <c r="AD617" s="211"/>
      <c r="AE617" s="211"/>
      <c r="AF617" s="199"/>
      <c r="AG617" s="199"/>
      <c r="AH617" s="215"/>
      <c r="AI617" s="199"/>
      <c r="AJ617" s="199"/>
      <c r="AK617" s="218" t="s">
        <v>84</v>
      </c>
      <c r="AL617" s="220"/>
      <c r="AM617" s="218"/>
      <c r="AN617" s="218"/>
      <c r="AO617" s="218" t="s">
        <v>76</v>
      </c>
      <c r="AP617" s="218"/>
      <c r="AQ617" s="218"/>
      <c r="AR617" s="218"/>
      <c r="AS617" s="218"/>
      <c r="AT617" s="218"/>
      <c r="AU617" s="218"/>
      <c r="AV617" s="218"/>
      <c r="AW617" s="218"/>
      <c r="AX617" s="218"/>
      <c r="AY617" s="218"/>
      <c r="AZ617" s="218"/>
      <c r="BA617" s="218"/>
      <c r="BB617" s="218"/>
      <c r="BC617" s="218"/>
      <c r="BD617" s="218"/>
      <c r="BE617" s="218"/>
      <c r="BF617" s="218"/>
      <c r="BG617" s="218"/>
      <c r="BH617" s="218"/>
      <c r="BI617" s="218"/>
      <c r="BJ617" s="222" t="s">
        <v>589</v>
      </c>
      <c r="BK617" s="199"/>
      <c r="BL617" s="218" t="s">
        <v>80</v>
      </c>
      <c r="BM617" s="218">
        <v>10581341</v>
      </c>
      <c r="BN617" s="218">
        <v>3.1744023</v>
      </c>
      <c r="BO617" s="218">
        <v>351.1</v>
      </c>
      <c r="BP617" s="218" t="s">
        <v>103</v>
      </c>
      <c r="BQ617" s="218"/>
      <c r="BR617" s="218"/>
      <c r="BS617" s="218"/>
      <c r="BT617" s="218"/>
      <c r="BU617" s="218"/>
      <c r="BV617" s="218"/>
      <c r="BW617" s="218"/>
      <c r="BX617" s="218"/>
      <c r="BY617" s="199"/>
      <c r="BZ617" s="228" t="s">
        <v>84</v>
      </c>
      <c r="CA617" s="228"/>
      <c r="CB617" s="229">
        <f t="shared" si="171"/>
        <v>0</v>
      </c>
      <c r="CC617" s="218"/>
      <c r="CD617" s="228"/>
      <c r="CE617" s="230"/>
      <c r="CF617" s="230"/>
      <c r="CG617" s="230"/>
      <c r="CH617" s="230"/>
      <c r="CI617" s="230"/>
      <c r="CJ617" s="230"/>
      <c r="CK617" s="230"/>
      <c r="CL617" s="230"/>
      <c r="CM617" s="230"/>
      <c r="CN617" s="218"/>
      <c r="CO617" s="199"/>
      <c r="CP617" s="230" t="s">
        <v>84</v>
      </c>
      <c r="CQ617" s="232" t="s">
        <v>1883</v>
      </c>
      <c r="CR617" s="230"/>
      <c r="CS617" s="230"/>
      <c r="CT617" s="230" t="s">
        <v>159</v>
      </c>
      <c r="CU617" s="230"/>
      <c r="CV617" s="230"/>
      <c r="CW617" s="230"/>
    </row>
    <row r="618" ht="45" hidden="1" spans="1:101">
      <c r="A618" s="191">
        <v>1709</v>
      </c>
      <c r="B618" s="192" t="s">
        <v>2024</v>
      </c>
      <c r="C618" s="193" t="s">
        <v>2025</v>
      </c>
      <c r="D618" s="191" t="s">
        <v>88</v>
      </c>
      <c r="E618" s="199"/>
      <c r="F618" s="199"/>
      <c r="G618" s="199"/>
      <c r="H618" s="200"/>
      <c r="I618" s="204"/>
      <c r="J618" s="202"/>
      <c r="K618" s="202"/>
      <c r="L618" s="164" t="str">
        <f>_xlfn.IFNA(VLOOKUP(B618,'[1]CDM Patients Data'!$C$1266:$N$5000,6,FALSE),"")</f>
        <v>Ovary</v>
      </c>
      <c r="M618" s="164" t="str">
        <f>_xlfn.IFNA(VLOOKUP(B618,'[1]CDM Patients Data'!$C$1266:$N$5000,7,FALSE),"")</f>
        <v>Ovary</v>
      </c>
      <c r="N618" s="164" t="str">
        <f>_xlfn.IFNA(VLOOKUP(B618,'[1]CDM Patients Data'!$C$1266:$N$5000,8,FALSE),"")</f>
        <v>Clear cell adenocarcinoma, NOS</v>
      </c>
      <c r="O618" s="164" t="str">
        <f>_xlfn.IFNA(VLOOKUP(B618,'[1]CDM Patients Data'!$C$1266:$K$3492,9,FALSE),"")</f>
        <v>Left</v>
      </c>
      <c r="P618" s="164">
        <f>_xlfn.IFNA(VLOOKUP(B618,'[1]CDM Patients Data'!$C$1266:$O$3492,10,FALSE),"")</f>
        <v>0</v>
      </c>
      <c r="Q618" s="164">
        <f>_xlfn.IFNA(VLOOKUP(B618,'[1]CDM Patients Data'!$C$1266:$O$3492,11,FALSE),"")</f>
        <v>0</v>
      </c>
      <c r="R618" s="164">
        <f>_xlfn.IFNA(VLOOKUP(B618,'[1]CDM Patients Data'!$C$1266:$O$3492,12,FALSE),"")</f>
        <v>0</v>
      </c>
      <c r="S618" s="164">
        <f>_xlfn.IFNA(VLOOKUP(B618,'[1]CDM Patients Data'!$C$1266:$P$3492,13,FALSE),"")</f>
        <v>0</v>
      </c>
      <c r="T618" s="164">
        <f>_xlfn.IFNA(VLOOKUP(B618,'[1]CDM Patients Data'!$C$1266:$N$5000,5,FALSE),"")</f>
        <v>0</v>
      </c>
      <c r="U618" s="164" t="s">
        <v>73</v>
      </c>
      <c r="V618" s="164" t="s">
        <v>73</v>
      </c>
      <c r="W618" s="164" t="s">
        <v>92</v>
      </c>
      <c r="X618" s="164" t="s">
        <v>1186</v>
      </c>
      <c r="Y618" s="164"/>
      <c r="Z618" s="164"/>
      <c r="AA618" s="164"/>
      <c r="AB618" s="164"/>
      <c r="AC618" s="210"/>
      <c r="AD618" s="211"/>
      <c r="AE618" s="211"/>
      <c r="AF618" s="199"/>
      <c r="AG618" s="199"/>
      <c r="AH618" s="233" t="s">
        <v>589</v>
      </c>
      <c r="AI618" s="199"/>
      <c r="AJ618" s="199"/>
      <c r="AK618" s="218" t="s">
        <v>84</v>
      </c>
      <c r="AL618" s="220">
        <v>32659221</v>
      </c>
      <c r="AM618" s="218">
        <v>9.7977663</v>
      </c>
      <c r="AN618" s="218">
        <v>744.3</v>
      </c>
      <c r="AO618" s="218" t="s">
        <v>81</v>
      </c>
      <c r="AP618" s="218"/>
      <c r="AQ618" s="218"/>
      <c r="AR618" s="218"/>
      <c r="AS618" s="218"/>
      <c r="AT618" s="218"/>
      <c r="AU618" s="218"/>
      <c r="AV618" s="218"/>
      <c r="AW618" s="218"/>
      <c r="AX618" s="218"/>
      <c r="AY618" s="218"/>
      <c r="AZ618" s="218"/>
      <c r="BA618" s="218"/>
      <c r="BB618" s="218"/>
      <c r="BC618" s="218"/>
      <c r="BD618" s="218"/>
      <c r="BE618" s="218">
        <v>10.58</v>
      </c>
      <c r="BF618" s="218"/>
      <c r="BG618" s="218" t="str">
        <f t="shared" ref="BG618:BG624" si="180">IF(BE618&gt;15,"MSI-H",IF(BE618="","NA",IF(BE618&lt;15,"MSS")))</f>
        <v>MSS</v>
      </c>
      <c r="BH618" s="218"/>
      <c r="BI618" s="218"/>
      <c r="BJ618" s="222"/>
      <c r="BK618" s="199"/>
      <c r="BL618" s="218" t="s">
        <v>84</v>
      </c>
      <c r="BM618" s="218"/>
      <c r="BN618" s="218"/>
      <c r="BO618" s="218"/>
      <c r="BP618" s="218" t="s">
        <v>373</v>
      </c>
      <c r="BQ618" s="218"/>
      <c r="BR618" s="218"/>
      <c r="BS618" s="218"/>
      <c r="BT618" s="218"/>
      <c r="BU618" s="218"/>
      <c r="BV618" s="218"/>
      <c r="BW618" s="218"/>
      <c r="BX618" s="218"/>
      <c r="BY618" s="199"/>
      <c r="BZ618" s="228" t="s">
        <v>84</v>
      </c>
      <c r="CA618" s="228"/>
      <c r="CB618" s="229">
        <f t="shared" si="171"/>
        <v>0</v>
      </c>
      <c r="CC618" s="218"/>
      <c r="CD618" s="228"/>
      <c r="CE618" s="230"/>
      <c r="CF618" s="230"/>
      <c r="CG618" s="230"/>
      <c r="CH618" s="230"/>
      <c r="CI618" s="230"/>
      <c r="CJ618" s="230"/>
      <c r="CK618" s="230"/>
      <c r="CL618" s="230"/>
      <c r="CM618" s="230"/>
      <c r="CN618" s="218"/>
      <c r="CO618" s="199"/>
      <c r="CP618" s="230" t="s">
        <v>84</v>
      </c>
      <c r="CQ618" s="232"/>
      <c r="CR618" s="230"/>
      <c r="CS618" s="230"/>
      <c r="CT618" s="230" t="s">
        <v>159</v>
      </c>
      <c r="CU618" s="230"/>
      <c r="CV618" s="230"/>
      <c r="CW618" s="230"/>
    </row>
    <row r="619" ht="30" hidden="1" spans="1:101">
      <c r="A619" s="191">
        <v>1710</v>
      </c>
      <c r="B619" s="192" t="s">
        <v>2026</v>
      </c>
      <c r="C619" s="193" t="s">
        <v>2027</v>
      </c>
      <c r="D619" s="191" t="s">
        <v>1732</v>
      </c>
      <c r="E619" s="199"/>
      <c r="F619" s="199"/>
      <c r="G619" s="199"/>
      <c r="H619" s="200"/>
      <c r="I619" s="204"/>
      <c r="J619" s="202"/>
      <c r="K619" s="202"/>
      <c r="L619" s="164" t="str">
        <f>_xlfn.IFNA(VLOOKUP(B619,'[1]CDM Patients Data'!$C$1266:$N$5000,6,FALSE),"")</f>
        <v>Lung</v>
      </c>
      <c r="M619" s="164" t="str">
        <f>_xlfn.IFNA(VLOOKUP(B619,'[1]CDM Patients Data'!$C$1266:$N$5000,7,FALSE),"")</f>
        <v>Upper lobe, lung</v>
      </c>
      <c r="N619" s="164" t="str">
        <f>_xlfn.IFNA(VLOOKUP(B619,'[1]CDM Patients Data'!$C$1266:$N$5000,8,FALSE),"")</f>
        <v>Adenocarcinoma, NOS</v>
      </c>
      <c r="O619" s="164" t="str">
        <f>_xlfn.IFNA(VLOOKUP(B619,'[1]CDM Patients Data'!$C$1266:$K$3492,9,FALSE),"")</f>
        <v>Right</v>
      </c>
      <c r="P619" s="164">
        <f>_xlfn.IFNA(VLOOKUP(B619,'[1]CDM Patients Data'!$C$1266:$O$3492,10,FALSE),"")</f>
        <v>0</v>
      </c>
      <c r="Q619" s="164">
        <f>_xlfn.IFNA(VLOOKUP(B619,'[1]CDM Patients Data'!$C$1266:$O$3492,11,FALSE),"")</f>
        <v>0</v>
      </c>
      <c r="R619" s="164">
        <f>_xlfn.IFNA(VLOOKUP(B619,'[1]CDM Patients Data'!$C$1266:$O$3492,12,FALSE),"")</f>
        <v>0</v>
      </c>
      <c r="S619" s="164">
        <f>_xlfn.IFNA(VLOOKUP(B619,'[1]CDM Patients Data'!$C$1266:$P$3492,13,FALSE),"")</f>
        <v>0</v>
      </c>
      <c r="T619" s="164">
        <f>_xlfn.IFNA(VLOOKUP(B619,'[1]CDM Patients Data'!$C$1266:$N$5000,5,FALSE),"")</f>
        <v>0</v>
      </c>
      <c r="U619" s="164" t="s">
        <v>224</v>
      </c>
      <c r="V619" s="164" t="s">
        <v>299</v>
      </c>
      <c r="W619" s="164" t="s">
        <v>102</v>
      </c>
      <c r="X619" s="164" t="s">
        <v>131</v>
      </c>
      <c r="Y619" s="164"/>
      <c r="Z619" s="164"/>
      <c r="AA619" s="164"/>
      <c r="AB619" s="164"/>
      <c r="AC619" s="210"/>
      <c r="AD619" s="211"/>
      <c r="AE619" s="211"/>
      <c r="AF619" s="199"/>
      <c r="AG619" s="199"/>
      <c r="AH619" s="233" t="s">
        <v>589</v>
      </c>
      <c r="AI619" s="199"/>
      <c r="AJ619" s="199"/>
      <c r="AK619" s="218" t="s">
        <v>84</v>
      </c>
      <c r="AL619" s="220">
        <v>75876004</v>
      </c>
      <c r="AM619" s="218">
        <v>22.7628012</v>
      </c>
      <c r="AN619" s="218">
        <v>1078.2</v>
      </c>
      <c r="AO619" s="218" t="s">
        <v>81</v>
      </c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218"/>
      <c r="BD619" s="218"/>
      <c r="BE619" s="218">
        <v>9.87</v>
      </c>
      <c r="BF619" s="218"/>
      <c r="BG619" s="218" t="str">
        <f t="shared" si="180"/>
        <v>MSS</v>
      </c>
      <c r="BH619" s="218"/>
      <c r="BI619" s="218"/>
      <c r="BJ619" s="222"/>
      <c r="BK619" s="199"/>
      <c r="BL619" s="218" t="s">
        <v>84</v>
      </c>
      <c r="BM619" s="218"/>
      <c r="BN619" s="218"/>
      <c r="BO619" s="218"/>
      <c r="BP619" s="218" t="s">
        <v>373</v>
      </c>
      <c r="BQ619" s="218"/>
      <c r="BR619" s="218"/>
      <c r="BS619" s="218"/>
      <c r="BT619" s="218"/>
      <c r="BU619" s="218"/>
      <c r="BV619" s="218"/>
      <c r="BW619" s="218"/>
      <c r="BX619" s="218"/>
      <c r="BY619" s="199"/>
      <c r="BZ619" s="228" t="s">
        <v>84</v>
      </c>
      <c r="CA619" s="228"/>
      <c r="CB619" s="229">
        <f t="shared" si="171"/>
        <v>0</v>
      </c>
      <c r="CC619" s="218"/>
      <c r="CD619" s="228"/>
      <c r="CE619" s="230"/>
      <c r="CF619" s="230"/>
      <c r="CG619" s="230"/>
      <c r="CH619" s="230"/>
      <c r="CI619" s="230"/>
      <c r="CJ619" s="230"/>
      <c r="CK619" s="230"/>
      <c r="CL619" s="230"/>
      <c r="CM619" s="230"/>
      <c r="CN619" s="218"/>
      <c r="CO619" s="199"/>
      <c r="CP619" s="230" t="s">
        <v>80</v>
      </c>
      <c r="CQ619" s="232"/>
      <c r="CR619" s="230"/>
      <c r="CS619" s="230">
        <v>368.77</v>
      </c>
      <c r="CT619" s="230" t="s">
        <v>103</v>
      </c>
      <c r="CU619" s="230"/>
      <c r="CV619" s="230"/>
      <c r="CW619" s="230"/>
    </row>
    <row r="620" ht="30" hidden="1" spans="1:101">
      <c r="A620" s="191">
        <v>1711</v>
      </c>
      <c r="B620" s="192" t="s">
        <v>2028</v>
      </c>
      <c r="C620" s="193" t="s">
        <v>2029</v>
      </c>
      <c r="D620" s="191" t="s">
        <v>1732</v>
      </c>
      <c r="E620" s="199"/>
      <c r="F620" s="199"/>
      <c r="G620" s="199"/>
      <c r="H620" s="200"/>
      <c r="I620" s="204"/>
      <c r="J620" s="202"/>
      <c r="K620" s="202"/>
      <c r="L620" s="164" t="str">
        <f>_xlfn.IFNA(VLOOKUP(B620,'[1]CDM Patients Data'!$C$1266:$N$5000,6,FALSE),"")</f>
        <v>Rectum</v>
      </c>
      <c r="M620" s="164" t="str">
        <f>_xlfn.IFNA(VLOOKUP(B620,'[1]CDM Patients Data'!$C$1266:$N$5000,7,FALSE),"")</f>
        <v>Rectum, NOS</v>
      </c>
      <c r="N620" s="164" t="str">
        <f>_xlfn.IFNA(VLOOKUP(B620,'[1]CDM Patients Data'!$C$1266:$N$5000,8,FALSE),"")</f>
        <v>Adenocarcinoma, NOS</v>
      </c>
      <c r="O620" s="164" t="str">
        <f>_xlfn.IFNA(VLOOKUP(B620,'[1]CDM Patients Data'!$C$1266:$K$3492,9,FALSE),"")</f>
        <v>Not a paired site</v>
      </c>
      <c r="P620" s="164">
        <f>_xlfn.IFNA(VLOOKUP(B620,'[1]CDM Patients Data'!$C$1266:$O$3492,10,FALSE),"")</f>
        <v>0</v>
      </c>
      <c r="Q620" s="164">
        <f>_xlfn.IFNA(VLOOKUP(B620,'[1]CDM Patients Data'!$C$1266:$O$3492,11,FALSE),"")</f>
        <v>0</v>
      </c>
      <c r="R620" s="164">
        <f>_xlfn.IFNA(VLOOKUP(B620,'[1]CDM Patients Data'!$C$1266:$O$3492,12,FALSE),"")</f>
        <v>0</v>
      </c>
      <c r="S620" s="164">
        <f>_xlfn.IFNA(VLOOKUP(B620,'[1]CDM Patients Data'!$C$1266:$P$3492,13,FALSE),"")</f>
        <v>0</v>
      </c>
      <c r="T620" s="164">
        <f>_xlfn.IFNA(VLOOKUP(B620,'[1]CDM Patients Data'!$C$1266:$N$5000,5,FALSE),"")</f>
        <v>0</v>
      </c>
      <c r="U620" s="164" t="s">
        <v>287</v>
      </c>
      <c r="V620" s="164" t="s">
        <v>288</v>
      </c>
      <c r="W620" s="164" t="s">
        <v>130</v>
      </c>
      <c r="X620" s="164" t="s">
        <v>131</v>
      </c>
      <c r="Y620" s="164"/>
      <c r="Z620" s="164"/>
      <c r="AA620" s="164"/>
      <c r="AB620" s="164"/>
      <c r="AC620" s="210"/>
      <c r="AD620" s="211"/>
      <c r="AE620" s="211"/>
      <c r="AF620" s="199"/>
      <c r="AG620" s="199"/>
      <c r="AH620" s="233" t="s">
        <v>589</v>
      </c>
      <c r="AI620" s="199"/>
      <c r="AJ620" s="199"/>
      <c r="AK620" s="218" t="s">
        <v>84</v>
      </c>
      <c r="AL620" s="220">
        <v>55239661</v>
      </c>
      <c r="AM620" s="218">
        <v>16.5718983</v>
      </c>
      <c r="AN620" s="218">
        <v>926.7</v>
      </c>
      <c r="AO620" s="218" t="s">
        <v>81</v>
      </c>
      <c r="AP620" s="218"/>
      <c r="AQ620" s="218"/>
      <c r="AR620" s="218"/>
      <c r="AS620" s="218"/>
      <c r="AT620" s="218"/>
      <c r="AU620" s="218"/>
      <c r="AV620" s="218"/>
      <c r="AW620" s="218"/>
      <c r="AX620" s="218"/>
      <c r="AY620" s="218"/>
      <c r="AZ620" s="218"/>
      <c r="BA620" s="218"/>
      <c r="BB620" s="218"/>
      <c r="BC620" s="218"/>
      <c r="BD620" s="218"/>
      <c r="BE620" s="218">
        <v>10.04</v>
      </c>
      <c r="BF620" s="218"/>
      <c r="BG620" s="218" t="str">
        <f t="shared" si="180"/>
        <v>MSS</v>
      </c>
      <c r="BH620" s="218"/>
      <c r="BI620" s="218"/>
      <c r="BJ620" s="222"/>
      <c r="BK620" s="199"/>
      <c r="BL620" s="218" t="s">
        <v>84</v>
      </c>
      <c r="BM620" s="218"/>
      <c r="BN620" s="218"/>
      <c r="BO620" s="218"/>
      <c r="BP620" s="218" t="s">
        <v>373</v>
      </c>
      <c r="BQ620" s="218"/>
      <c r="BR620" s="218"/>
      <c r="BS620" s="218"/>
      <c r="BT620" s="218"/>
      <c r="BU620" s="218"/>
      <c r="BV620" s="218"/>
      <c r="BW620" s="218"/>
      <c r="BX620" s="218"/>
      <c r="BY620" s="199"/>
      <c r="BZ620" s="228" t="s">
        <v>84</v>
      </c>
      <c r="CA620" s="228"/>
      <c r="CB620" s="229">
        <f t="shared" si="171"/>
        <v>0</v>
      </c>
      <c r="CC620" s="218"/>
      <c r="CD620" s="228"/>
      <c r="CE620" s="230"/>
      <c r="CF620" s="230"/>
      <c r="CG620" s="230"/>
      <c r="CH620" s="230"/>
      <c r="CI620" s="230"/>
      <c r="CJ620" s="230"/>
      <c r="CK620" s="230"/>
      <c r="CL620" s="230"/>
      <c r="CM620" s="230"/>
      <c r="CN620" s="218"/>
      <c r="CO620" s="199"/>
      <c r="CP620" s="230" t="s">
        <v>84</v>
      </c>
      <c r="CQ620" s="232"/>
      <c r="CR620" s="230"/>
      <c r="CS620" s="230"/>
      <c r="CT620" s="230" t="s">
        <v>159</v>
      </c>
      <c r="CU620" s="230"/>
      <c r="CV620" s="230"/>
      <c r="CW620" s="230"/>
    </row>
    <row r="621" ht="60" hidden="1" spans="1:101">
      <c r="A621" s="191">
        <v>1712</v>
      </c>
      <c r="B621" s="192" t="s">
        <v>2030</v>
      </c>
      <c r="C621" s="193" t="s">
        <v>2031</v>
      </c>
      <c r="D621" s="191" t="s">
        <v>111</v>
      </c>
      <c r="E621" s="199"/>
      <c r="F621" s="199"/>
      <c r="G621" s="199"/>
      <c r="H621" s="200"/>
      <c r="I621" s="204"/>
      <c r="J621" s="202"/>
      <c r="K621" s="202"/>
      <c r="L621" s="164" t="str">
        <f>_xlfn.IFNA(VLOOKUP(B621,'[1]CDM Patients Data'!$C$1266:$N$5000,6,FALSE),"")</f>
        <v>Breast</v>
      </c>
      <c r="M621" s="164" t="str">
        <f>_xlfn.IFNA(VLOOKUP(B621,'[1]CDM Patients Data'!$C$1266:$N$5000,7,FALSE),"")</f>
        <v>Breast NOS (excludes Skin of breast C44.5)</v>
      </c>
      <c r="N621" s="164" t="str">
        <f>_xlfn.IFNA(VLOOKUP(B621,'[1]CDM Patients Data'!$C$1266:$N$5000,8,FALSE),"")</f>
        <v>Metaplastic carcinoma, NOS</v>
      </c>
      <c r="O621" s="164" t="str">
        <f>_xlfn.IFNA(VLOOKUP(B621,'[1]CDM Patients Data'!$C$1266:$K$3492,9,FALSE),"")</f>
        <v>Left</v>
      </c>
      <c r="P621" s="164">
        <f>_xlfn.IFNA(VLOOKUP(B621,'[1]CDM Patients Data'!$C$1266:$O$3492,10,FALSE),"")</f>
        <v>0</v>
      </c>
      <c r="Q621" s="164">
        <f>_xlfn.IFNA(VLOOKUP(B621,'[1]CDM Patients Data'!$C$1266:$O$3492,11,FALSE),"")</f>
        <v>0</v>
      </c>
      <c r="R621" s="164">
        <f>_xlfn.IFNA(VLOOKUP(B621,'[1]CDM Patients Data'!$C$1266:$O$3492,12,FALSE),"")</f>
        <v>0</v>
      </c>
      <c r="S621" s="164">
        <f>_xlfn.IFNA(VLOOKUP(B621,'[1]CDM Patients Data'!$C$1266:$P$3492,13,FALSE),"")</f>
        <v>0</v>
      </c>
      <c r="T621" s="164">
        <f>_xlfn.IFNA(VLOOKUP(B621,'[1]CDM Patients Data'!$C$1266:$N$5000,5,FALSE),"")</f>
        <v>0</v>
      </c>
      <c r="U621" s="164" t="s">
        <v>90</v>
      </c>
      <c r="V621" s="164" t="s">
        <v>91</v>
      </c>
      <c r="W621" s="164" t="s">
        <v>92</v>
      </c>
      <c r="X621" s="164" t="s">
        <v>1173</v>
      </c>
      <c r="Y621" s="164"/>
      <c r="Z621" s="164"/>
      <c r="AA621" s="164"/>
      <c r="AB621" s="164"/>
      <c r="AC621" s="210"/>
      <c r="AD621" s="211"/>
      <c r="AE621" s="211"/>
      <c r="AF621" s="199"/>
      <c r="AG621" s="199"/>
      <c r="AH621" s="233" t="s">
        <v>589</v>
      </c>
      <c r="AI621" s="199"/>
      <c r="AJ621" s="199"/>
      <c r="AK621" s="218" t="s">
        <v>84</v>
      </c>
      <c r="AL621" s="220">
        <v>72625291</v>
      </c>
      <c r="AM621" s="218">
        <v>21.7875873</v>
      </c>
      <c r="AN621" s="218">
        <v>347.2</v>
      </c>
      <c r="AO621" s="218" t="s">
        <v>76</v>
      </c>
      <c r="AP621" s="218"/>
      <c r="AQ621" s="218"/>
      <c r="AR621" s="218"/>
      <c r="AS621" s="218"/>
      <c r="AT621" s="218"/>
      <c r="AU621" s="218"/>
      <c r="AV621" s="218"/>
      <c r="AW621" s="218"/>
      <c r="AX621" s="218"/>
      <c r="AY621" s="218"/>
      <c r="AZ621" s="218"/>
      <c r="BA621" s="218"/>
      <c r="BB621" s="218"/>
      <c r="BC621" s="218"/>
      <c r="BD621" s="218"/>
      <c r="BE621" s="218">
        <v>14.71</v>
      </c>
      <c r="BF621" s="218"/>
      <c r="BG621" s="218" t="str">
        <f t="shared" si="180"/>
        <v>MSS</v>
      </c>
      <c r="BH621" s="218"/>
      <c r="BI621" s="218"/>
      <c r="BJ621" s="222"/>
      <c r="BK621" s="199"/>
      <c r="BL621" s="218" t="s">
        <v>84</v>
      </c>
      <c r="BM621" s="218"/>
      <c r="BN621" s="218"/>
      <c r="BO621" s="218"/>
      <c r="BP621" s="218" t="s">
        <v>373</v>
      </c>
      <c r="BQ621" s="218"/>
      <c r="BR621" s="218"/>
      <c r="BS621" s="218"/>
      <c r="BT621" s="218"/>
      <c r="BU621" s="218"/>
      <c r="BV621" s="218"/>
      <c r="BW621" s="218"/>
      <c r="BX621" s="218"/>
      <c r="BY621" s="199"/>
      <c r="BZ621" s="228" t="s">
        <v>84</v>
      </c>
      <c r="CA621" s="228"/>
      <c r="CB621" s="229">
        <f t="shared" si="171"/>
        <v>0</v>
      </c>
      <c r="CC621" s="218"/>
      <c r="CD621" s="228"/>
      <c r="CE621" s="230"/>
      <c r="CF621" s="230"/>
      <c r="CG621" s="230"/>
      <c r="CH621" s="230"/>
      <c r="CI621" s="230"/>
      <c r="CJ621" s="230"/>
      <c r="CK621" s="230"/>
      <c r="CL621" s="230"/>
      <c r="CM621" s="230"/>
      <c r="CN621" s="218"/>
      <c r="CO621" s="199"/>
      <c r="CP621" s="230" t="s">
        <v>80</v>
      </c>
      <c r="CQ621" s="232">
        <v>22705522</v>
      </c>
      <c r="CR621" s="230">
        <f t="shared" ref="CR621:CR623" si="181">CQ621*150/10^9</f>
        <v>3.4058283</v>
      </c>
      <c r="CS621" s="230">
        <v>39.04</v>
      </c>
      <c r="CT621" s="230" t="s">
        <v>604</v>
      </c>
      <c r="CU621" s="230"/>
      <c r="CV621" s="230"/>
      <c r="CW621" s="230"/>
    </row>
    <row r="622" ht="120" hidden="1" spans="1:101">
      <c r="A622" s="191">
        <v>1713</v>
      </c>
      <c r="B622" s="192" t="s">
        <v>2032</v>
      </c>
      <c r="C622" s="193" t="s">
        <v>2033</v>
      </c>
      <c r="D622" s="191" t="s">
        <v>122</v>
      </c>
      <c r="E622" s="199"/>
      <c r="F622" s="199"/>
      <c r="G622" s="199"/>
      <c r="H622" s="200"/>
      <c r="I622" s="204"/>
      <c r="J622" s="202"/>
      <c r="K622" s="202"/>
      <c r="L622" s="164" t="str">
        <f>_xlfn.IFNA(VLOOKUP(B622,'[1]CDM Patients Data'!$C$1266:$N$5000,6,FALSE),"")</f>
        <v>Breast Thyroid</v>
      </c>
      <c r="M622" s="164" t="str">
        <f>_xlfn.IFNA(VLOOKUP(B622,'[1]CDM Patients Data'!$C$1266:$N$5000,7,FALSE),"")</f>
        <v>Breast NOS
Thyroid gland</v>
      </c>
      <c r="N622" s="164" t="str">
        <f>_xlfn.IFNA(VLOOKUP(B622,'[1]CDM Patients Data'!$C$1266:$N$5000,8,FALSE),"")</f>
        <v>Breast -Invasive carcinoma of no special type Thyroid - Papillary carcinoma, NOS</v>
      </c>
      <c r="O622" s="164" t="str">
        <f>_xlfn.IFNA(VLOOKUP(B622,'[1]CDM Patients Data'!$C$1266:$K$3492,9,FALSE),"")</f>
        <v>Breast -Right Thyroid - Left</v>
      </c>
      <c r="P622" s="164">
        <f>_xlfn.IFNA(VLOOKUP(B622,'[1]CDM Patients Data'!$C$1266:$O$3492,10,FALSE),"")</f>
        <v>0</v>
      </c>
      <c r="Q622" s="164">
        <f>_xlfn.IFNA(VLOOKUP(B622,'[1]CDM Patients Data'!$C$1266:$O$3492,11,FALSE),"")</f>
        <v>0</v>
      </c>
      <c r="R622" s="164">
        <f>_xlfn.IFNA(VLOOKUP(B622,'[1]CDM Patients Data'!$C$1266:$O$3492,12,FALSE),"")</f>
        <v>0</v>
      </c>
      <c r="S622" s="164">
        <f>_xlfn.IFNA(VLOOKUP(B622,'[1]CDM Patients Data'!$C$1266:$P$3492,13,FALSE),"")</f>
        <v>0</v>
      </c>
      <c r="T622" s="164">
        <f>_xlfn.IFNA(VLOOKUP(B622,'[1]CDM Patients Data'!$C$1266:$N$5000,5,FALSE),"")</f>
        <v>0</v>
      </c>
      <c r="U622" s="164" t="s">
        <v>90</v>
      </c>
      <c r="V622" s="164" t="s">
        <v>91</v>
      </c>
      <c r="W622" s="164" t="s">
        <v>102</v>
      </c>
      <c r="X622" s="164" t="s">
        <v>93</v>
      </c>
      <c r="Y622" s="164"/>
      <c r="Z622" s="164"/>
      <c r="AA622" s="164"/>
      <c r="AB622" s="164"/>
      <c r="AC622" s="210"/>
      <c r="AD622" s="211"/>
      <c r="AE622" s="211"/>
      <c r="AF622" s="199"/>
      <c r="AG622" s="199"/>
      <c r="AH622" s="233" t="s">
        <v>79</v>
      </c>
      <c r="AI622" s="199"/>
      <c r="AJ622" s="199"/>
      <c r="AK622" s="218" t="s">
        <v>84</v>
      </c>
      <c r="AL622" s="220">
        <v>61720945</v>
      </c>
      <c r="AM622" s="218">
        <v>18.5162835</v>
      </c>
      <c r="AN622" s="218">
        <v>195.1</v>
      </c>
      <c r="AO622" s="218" t="s">
        <v>81</v>
      </c>
      <c r="AP622" s="218"/>
      <c r="AQ622" s="218"/>
      <c r="AR622" s="218"/>
      <c r="AS622" s="218"/>
      <c r="AT622" s="218"/>
      <c r="AU622" s="218"/>
      <c r="AV622" s="218"/>
      <c r="AW622" s="218"/>
      <c r="AX622" s="218"/>
      <c r="AY622" s="218"/>
      <c r="AZ622" s="218"/>
      <c r="BA622" s="218"/>
      <c r="BB622" s="218"/>
      <c r="BC622" s="218"/>
      <c r="BD622" s="218">
        <v>3.79</v>
      </c>
      <c r="BE622" s="218">
        <v>11.2</v>
      </c>
      <c r="BF622" s="218" t="str">
        <f t="shared" ref="BF622:BF627" si="182">IF(BD622&gt;15,"HIGH",IF(BD622="","NA",IF(BD622="CE-Awaited for standardization","UNDER_STANDARDIZATION",IF(BD622&lt;15,"LOW"))))</f>
        <v>LOW</v>
      </c>
      <c r="BG622" s="218" t="str">
        <f t="shared" si="180"/>
        <v>MSS</v>
      </c>
      <c r="BH622" s="218"/>
      <c r="BI622" s="218"/>
      <c r="BJ622" s="222"/>
      <c r="BK622" s="199"/>
      <c r="BL622" s="218" t="s">
        <v>84</v>
      </c>
      <c r="BM622" s="218"/>
      <c r="BN622" s="218"/>
      <c r="BO622" s="218"/>
      <c r="BP622" s="218" t="s">
        <v>373</v>
      </c>
      <c r="BQ622" s="218"/>
      <c r="BR622" s="218"/>
      <c r="BS622" s="218"/>
      <c r="BT622" s="218"/>
      <c r="BU622" s="218"/>
      <c r="BV622" s="218"/>
      <c r="BW622" s="218"/>
      <c r="BX622" s="218"/>
      <c r="BY622" s="199"/>
      <c r="BZ622" s="228" t="s">
        <v>84</v>
      </c>
      <c r="CA622" s="228"/>
      <c r="CB622" s="229">
        <f t="shared" si="171"/>
        <v>0</v>
      </c>
      <c r="CC622" s="218"/>
      <c r="CD622" s="228"/>
      <c r="CE622" s="230"/>
      <c r="CF622" s="230"/>
      <c r="CG622" s="230"/>
      <c r="CH622" s="230"/>
      <c r="CI622" s="230"/>
      <c r="CJ622" s="230"/>
      <c r="CK622" s="230"/>
      <c r="CL622" s="230"/>
      <c r="CM622" s="230"/>
      <c r="CN622" s="218"/>
      <c r="CO622" s="199"/>
      <c r="CP622" s="230" t="s">
        <v>80</v>
      </c>
      <c r="CQ622" s="232">
        <v>4391806</v>
      </c>
      <c r="CR622" s="230">
        <f t="shared" si="181"/>
        <v>0.6587709</v>
      </c>
      <c r="CS622" s="230">
        <v>1.09</v>
      </c>
      <c r="CT622" s="230" t="s">
        <v>604</v>
      </c>
      <c r="CU622" s="230"/>
      <c r="CV622" s="230"/>
      <c r="CW622" s="230"/>
    </row>
    <row r="623" ht="30" spans="1:101">
      <c r="A623" s="191">
        <v>1714</v>
      </c>
      <c r="B623" s="192" t="s">
        <v>2034</v>
      </c>
      <c r="C623" s="193" t="s">
        <v>2035</v>
      </c>
      <c r="D623" s="191" t="s">
        <v>111</v>
      </c>
      <c r="E623" s="199"/>
      <c r="F623" s="199"/>
      <c r="G623" s="199"/>
      <c r="H623" s="200"/>
      <c r="I623" s="204"/>
      <c r="J623" s="202"/>
      <c r="K623" s="202"/>
      <c r="L623" s="164" t="str">
        <f>_xlfn.IFNA(VLOOKUP(B623,'[1]CDM Patients Data'!$C$1266:$N$5000,6,FALSE),"")</f>
        <v>Ovary</v>
      </c>
      <c r="M623" s="164" t="str">
        <f>_xlfn.IFNA(VLOOKUP(B623,'[1]CDM Patients Data'!$C$1266:$N$5000,7,FALSE),"")</f>
        <v>Ovary</v>
      </c>
      <c r="N623" s="164" t="str">
        <f>_xlfn.IFNA(VLOOKUP(B623,'[1]CDM Patients Data'!$C$1266:$N$5000,8,FALSE),"")</f>
        <v>Carcinoma, NOS</v>
      </c>
      <c r="O623" s="164" t="str">
        <f>_xlfn.IFNA(VLOOKUP(B623,'[1]CDM Patients Data'!$C$1266:$K$3492,9,FALSE),"")</f>
        <v>Unknown</v>
      </c>
      <c r="P623" s="164">
        <f>_xlfn.IFNA(VLOOKUP(B623,'[1]CDM Patients Data'!$C$1266:$O$3492,10,FALSE),"")</f>
        <v>0</v>
      </c>
      <c r="Q623" s="164">
        <f>_xlfn.IFNA(VLOOKUP(B623,'[1]CDM Patients Data'!$C$1266:$O$3492,11,FALSE),"")</f>
        <v>0</v>
      </c>
      <c r="R623" s="164">
        <f>_xlfn.IFNA(VLOOKUP(B623,'[1]CDM Patients Data'!$C$1266:$O$3492,12,FALSE),"")</f>
        <v>0</v>
      </c>
      <c r="S623" s="164">
        <f>_xlfn.IFNA(VLOOKUP(B623,'[1]CDM Patients Data'!$C$1266:$P$3492,13,FALSE),"")</f>
        <v>0</v>
      </c>
      <c r="T623" s="164">
        <f>_xlfn.IFNA(VLOOKUP(B623,'[1]CDM Patients Data'!$C$1266:$N$5000,5,FALSE),"")</f>
        <v>0</v>
      </c>
      <c r="U623" s="164" t="s">
        <v>73</v>
      </c>
      <c r="V623" s="164" t="s">
        <v>73</v>
      </c>
      <c r="W623" s="164" t="s">
        <v>74</v>
      </c>
      <c r="X623" s="164" t="s">
        <v>108</v>
      </c>
      <c r="Y623" s="164"/>
      <c r="Z623" s="164"/>
      <c r="AA623" s="164"/>
      <c r="AB623" s="164"/>
      <c r="AC623" s="210"/>
      <c r="AD623" s="211"/>
      <c r="AE623" s="211"/>
      <c r="AF623" s="199"/>
      <c r="AG623" s="199"/>
      <c r="AH623" s="233"/>
      <c r="AI623" s="199"/>
      <c r="AJ623" s="199"/>
      <c r="AK623" s="218" t="s">
        <v>84</v>
      </c>
      <c r="AL623" s="220"/>
      <c r="AM623" s="218"/>
      <c r="AN623" s="218"/>
      <c r="AO623" s="218" t="s">
        <v>81</v>
      </c>
      <c r="AP623" s="218"/>
      <c r="AQ623" s="218"/>
      <c r="AR623" s="218"/>
      <c r="AS623" s="218"/>
      <c r="AT623" s="218"/>
      <c r="AU623" s="218"/>
      <c r="AV623" s="218"/>
      <c r="AW623" s="218"/>
      <c r="AX623" s="218"/>
      <c r="AY623" s="218"/>
      <c r="AZ623" s="218"/>
      <c r="BA623" s="218"/>
      <c r="BB623" s="218"/>
      <c r="BC623" s="218"/>
      <c r="BD623" s="218"/>
      <c r="BE623" s="218">
        <v>11.17</v>
      </c>
      <c r="BF623" s="218"/>
      <c r="BG623" s="218" t="str">
        <f t="shared" si="180"/>
        <v>MSS</v>
      </c>
      <c r="BH623" s="218"/>
      <c r="BI623" s="218"/>
      <c r="BJ623" s="222" t="s">
        <v>589</v>
      </c>
      <c r="BK623" s="199"/>
      <c r="BL623" s="218" t="s">
        <v>80</v>
      </c>
      <c r="BM623" s="218">
        <v>10890444</v>
      </c>
      <c r="BN623" s="218">
        <v>3.2671332</v>
      </c>
      <c r="BO623" s="218">
        <v>355.7</v>
      </c>
      <c r="BP623" s="218" t="s">
        <v>103</v>
      </c>
      <c r="BQ623" s="218"/>
      <c r="BR623" s="218"/>
      <c r="BS623" s="218"/>
      <c r="BT623" s="218"/>
      <c r="BU623" s="218"/>
      <c r="BV623" s="218"/>
      <c r="BW623" s="218"/>
      <c r="BX623" s="218"/>
      <c r="BY623" s="199"/>
      <c r="BZ623" s="228" t="s">
        <v>84</v>
      </c>
      <c r="CA623" s="228"/>
      <c r="CB623" s="229">
        <f t="shared" si="171"/>
        <v>0</v>
      </c>
      <c r="CC623" s="218"/>
      <c r="CD623" s="228"/>
      <c r="CE623" s="230"/>
      <c r="CF623" s="230"/>
      <c r="CG623" s="230"/>
      <c r="CH623" s="230"/>
      <c r="CI623" s="230"/>
      <c r="CJ623" s="230"/>
      <c r="CK623" s="230"/>
      <c r="CL623" s="230"/>
      <c r="CM623" s="230"/>
      <c r="CN623" s="218"/>
      <c r="CO623" s="199"/>
      <c r="CP623" s="230" t="s">
        <v>84</v>
      </c>
      <c r="CQ623" s="232"/>
      <c r="CR623" s="230">
        <f t="shared" si="181"/>
        <v>0</v>
      </c>
      <c r="CS623" s="230">
        <v>36.85</v>
      </c>
      <c r="CT623" s="230" t="s">
        <v>159</v>
      </c>
      <c r="CU623" s="230"/>
      <c r="CV623" s="230"/>
      <c r="CW623" s="230"/>
    </row>
    <row r="624" ht="16.5" spans="1:101">
      <c r="A624" s="191">
        <v>1715</v>
      </c>
      <c r="B624" s="192" t="s">
        <v>2036</v>
      </c>
      <c r="C624" s="193" t="s">
        <v>2035</v>
      </c>
      <c r="D624" s="191" t="s">
        <v>99</v>
      </c>
      <c r="E624" s="199"/>
      <c r="F624" s="199"/>
      <c r="G624" s="199"/>
      <c r="H624" s="200"/>
      <c r="I624" s="204"/>
      <c r="J624" s="202"/>
      <c r="K624" s="202"/>
      <c r="L624" s="164" t="str">
        <f>_xlfn.IFNA(VLOOKUP(B624,'[1]CDM Patients Data'!$C$1266:$N$5000,6,FALSE),"")</f>
        <v/>
      </c>
      <c r="M624" s="164" t="str">
        <f>_xlfn.IFNA(VLOOKUP(B624,'[1]CDM Patients Data'!$C$1266:$N$5000,7,FALSE),"")</f>
        <v/>
      </c>
      <c r="N624" s="164" t="str">
        <f>_xlfn.IFNA(VLOOKUP(B624,'[1]CDM Patients Data'!$C$1266:$N$5000,8,FALSE),"")</f>
        <v/>
      </c>
      <c r="O624" s="164" t="str">
        <f>_xlfn.IFNA(VLOOKUP(B624,'[1]CDM Patients Data'!$C$1266:$K$3492,9,FALSE),"")</f>
        <v/>
      </c>
      <c r="P624" s="164" t="str">
        <f>_xlfn.IFNA(VLOOKUP(B624,'[1]CDM Patients Data'!$C$1266:$O$3492,10,FALSE),"")</f>
        <v/>
      </c>
      <c r="Q624" s="164" t="str">
        <f>_xlfn.IFNA(VLOOKUP(B624,'[1]CDM Patients Data'!$C$1266:$O$3492,11,FALSE),"")</f>
        <v/>
      </c>
      <c r="R624" s="164" t="str">
        <f>_xlfn.IFNA(VLOOKUP(B624,'[1]CDM Patients Data'!$C$1266:$O$3492,12,FALSE),"")</f>
        <v/>
      </c>
      <c r="S624" s="164" t="str">
        <f>_xlfn.IFNA(VLOOKUP(B624,'[1]CDM Patients Data'!$C$1266:$P$3492,13,FALSE),"")</f>
        <v/>
      </c>
      <c r="T624" s="164" t="str">
        <f>_xlfn.IFNA(VLOOKUP(B624,'[1]CDM Patients Data'!$C$1266:$N$5000,5,FALSE),"")</f>
        <v/>
      </c>
      <c r="U624" s="164" t="s">
        <v>73</v>
      </c>
      <c r="V624" s="164" t="s">
        <v>73</v>
      </c>
      <c r="W624" s="164" t="s">
        <v>74</v>
      </c>
      <c r="X624" s="164" t="s">
        <v>108</v>
      </c>
      <c r="Y624" s="164"/>
      <c r="Z624" s="164"/>
      <c r="AA624" s="164"/>
      <c r="AB624" s="164"/>
      <c r="AC624" s="210"/>
      <c r="AD624" s="211"/>
      <c r="AE624" s="211"/>
      <c r="AF624" s="199"/>
      <c r="AG624" s="199"/>
      <c r="AH624" s="233"/>
      <c r="AI624" s="199"/>
      <c r="AJ624" s="199"/>
      <c r="AK624" s="218" t="s">
        <v>84</v>
      </c>
      <c r="AL624" s="220">
        <v>100809042</v>
      </c>
      <c r="AM624" s="218">
        <v>30.2427126</v>
      </c>
      <c r="AN624" s="218">
        <v>1555.8</v>
      </c>
      <c r="AO624" s="218" t="s">
        <v>81</v>
      </c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218"/>
      <c r="BD624" s="218"/>
      <c r="BE624" s="218">
        <v>11.17</v>
      </c>
      <c r="BF624" s="218"/>
      <c r="BG624" s="218" t="str">
        <f t="shared" si="180"/>
        <v>MSS</v>
      </c>
      <c r="BH624" s="218"/>
      <c r="BI624" s="218"/>
      <c r="BJ624" s="222" t="s">
        <v>589</v>
      </c>
      <c r="BK624" s="199"/>
      <c r="BL624" s="218" t="s">
        <v>80</v>
      </c>
      <c r="BM624" s="218">
        <v>10890444</v>
      </c>
      <c r="BN624" s="218">
        <v>3.2671332</v>
      </c>
      <c r="BO624" s="218">
        <v>355.7</v>
      </c>
      <c r="BP624" s="218" t="s">
        <v>103</v>
      </c>
      <c r="BQ624" s="218"/>
      <c r="BR624" s="218"/>
      <c r="BS624" s="218"/>
      <c r="BT624" s="218"/>
      <c r="BU624" s="218"/>
      <c r="BV624" s="218"/>
      <c r="BW624" s="218"/>
      <c r="BX624" s="218"/>
      <c r="BY624" s="199"/>
      <c r="BZ624" s="228" t="s">
        <v>84</v>
      </c>
      <c r="CA624" s="228"/>
      <c r="CB624" s="229">
        <f t="shared" si="171"/>
        <v>0</v>
      </c>
      <c r="CC624" s="218"/>
      <c r="CD624" s="228"/>
      <c r="CE624" s="230"/>
      <c r="CF624" s="230"/>
      <c r="CG624" s="230"/>
      <c r="CH624" s="230"/>
      <c r="CI624" s="230"/>
      <c r="CJ624" s="230"/>
      <c r="CK624" s="230"/>
      <c r="CL624" s="230"/>
      <c r="CM624" s="230"/>
      <c r="CN624" s="218"/>
      <c r="CO624" s="199"/>
      <c r="CP624" s="230" t="s">
        <v>84</v>
      </c>
      <c r="CQ624" s="232" t="s">
        <v>1883</v>
      </c>
      <c r="CR624" s="230"/>
      <c r="CS624" s="230">
        <v>36.85</v>
      </c>
      <c r="CT624" s="230" t="s">
        <v>159</v>
      </c>
      <c r="CU624" s="230"/>
      <c r="CV624" s="230"/>
      <c r="CW624" s="230"/>
    </row>
    <row r="625" ht="16.5" spans="1:101">
      <c r="A625" s="191">
        <v>1716</v>
      </c>
      <c r="B625" s="192" t="s">
        <v>2037</v>
      </c>
      <c r="C625" s="193" t="s">
        <v>2038</v>
      </c>
      <c r="D625" s="191" t="s">
        <v>88</v>
      </c>
      <c r="E625" s="199"/>
      <c r="F625" s="199"/>
      <c r="G625" s="199"/>
      <c r="H625" s="200"/>
      <c r="I625" s="204"/>
      <c r="J625" s="202"/>
      <c r="K625" s="202"/>
      <c r="L625" s="164" t="str">
        <f>_xlfn.IFNA(VLOOKUP(B625,'[1]CDM Patients Data'!$C$1266:$N$5000,6,FALSE),"")</f>
        <v>Breast</v>
      </c>
      <c r="M625" s="164" t="str">
        <f>_xlfn.IFNA(VLOOKUP(B625,'[1]CDM Patients Data'!$C$1266:$N$5000,7,FALSE),"")</f>
        <v>NA</v>
      </c>
      <c r="N625" s="164" t="str">
        <f>_xlfn.IFNA(VLOOKUP(B625,'[1]CDM Patients Data'!$C$1266:$N$5000,8,FALSE),"")</f>
        <v>NA</v>
      </c>
      <c r="O625" s="164" t="str">
        <f>_xlfn.IFNA(VLOOKUP(B625,'[1]CDM Patients Data'!$C$1266:$K$3492,9,FALSE),"")</f>
        <v>NA</v>
      </c>
      <c r="P625" s="164">
        <f>_xlfn.IFNA(VLOOKUP(B625,'[1]CDM Patients Data'!$C$1266:$O$3492,10,FALSE),"")</f>
        <v>0</v>
      </c>
      <c r="Q625" s="164">
        <f>_xlfn.IFNA(VLOOKUP(B625,'[1]CDM Patients Data'!$C$1266:$O$3492,11,FALSE),"")</f>
        <v>0</v>
      </c>
      <c r="R625" s="164">
        <f>_xlfn.IFNA(VLOOKUP(B625,'[1]CDM Patients Data'!$C$1266:$O$3492,12,FALSE),"")</f>
        <v>0</v>
      </c>
      <c r="S625" s="164">
        <f>_xlfn.IFNA(VLOOKUP(B625,'[1]CDM Patients Data'!$C$1266:$P$3492,13,FALSE),"")</f>
        <v>0</v>
      </c>
      <c r="T625" s="164">
        <f>_xlfn.IFNA(VLOOKUP(B625,'[1]CDM Patients Data'!$C$1266:$N$5000,5,FALSE),"")</f>
        <v>0</v>
      </c>
      <c r="U625" s="164" t="s">
        <v>90</v>
      </c>
      <c r="V625" s="164" t="s">
        <v>74</v>
      </c>
      <c r="W625" s="164" t="s">
        <v>74</v>
      </c>
      <c r="X625" s="164" t="s">
        <v>108</v>
      </c>
      <c r="Y625" s="164"/>
      <c r="Z625" s="164"/>
      <c r="AA625" s="164"/>
      <c r="AB625" s="164"/>
      <c r="AC625" s="210"/>
      <c r="AD625" s="211"/>
      <c r="AE625" s="211"/>
      <c r="AF625" s="199"/>
      <c r="AG625" s="199"/>
      <c r="AH625" s="215"/>
      <c r="AI625" s="199"/>
      <c r="AJ625" s="199"/>
      <c r="AK625" s="218" t="s">
        <v>84</v>
      </c>
      <c r="AL625" s="220"/>
      <c r="AM625" s="218"/>
      <c r="AN625" s="218"/>
      <c r="AO625" s="218" t="s">
        <v>76</v>
      </c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218"/>
      <c r="BD625" s="218"/>
      <c r="BE625" s="218"/>
      <c r="BF625" s="218"/>
      <c r="BG625" s="218"/>
      <c r="BH625" s="218"/>
      <c r="BI625" s="218"/>
      <c r="BJ625" s="222" t="s">
        <v>589</v>
      </c>
      <c r="BK625" s="199"/>
      <c r="BL625" s="218" t="s">
        <v>80</v>
      </c>
      <c r="BM625" s="218">
        <v>12088961</v>
      </c>
      <c r="BN625" s="218">
        <v>3.6266883</v>
      </c>
      <c r="BO625" s="218">
        <v>383.3</v>
      </c>
      <c r="BP625" s="218" t="s">
        <v>103</v>
      </c>
      <c r="BQ625" s="218"/>
      <c r="BR625" s="218"/>
      <c r="BS625" s="218"/>
      <c r="BT625" s="218"/>
      <c r="BU625" s="218"/>
      <c r="BV625" s="218"/>
      <c r="BW625" s="218"/>
      <c r="BX625" s="218"/>
      <c r="BY625" s="199"/>
      <c r="BZ625" s="228" t="s">
        <v>84</v>
      </c>
      <c r="CA625" s="228"/>
      <c r="CB625" s="229">
        <f t="shared" si="171"/>
        <v>0</v>
      </c>
      <c r="CC625" s="218"/>
      <c r="CD625" s="228"/>
      <c r="CE625" s="230"/>
      <c r="CF625" s="230"/>
      <c r="CG625" s="230"/>
      <c r="CH625" s="230"/>
      <c r="CI625" s="230"/>
      <c r="CJ625" s="230"/>
      <c r="CK625" s="230"/>
      <c r="CL625" s="230"/>
      <c r="CM625" s="230"/>
      <c r="CN625" s="218"/>
      <c r="CO625" s="199"/>
      <c r="CP625" s="230" t="s">
        <v>84</v>
      </c>
      <c r="CQ625" s="232" t="s">
        <v>1883</v>
      </c>
      <c r="CR625" s="230"/>
      <c r="CS625" s="230"/>
      <c r="CT625" s="230" t="s">
        <v>159</v>
      </c>
      <c r="CU625" s="230"/>
      <c r="CV625" s="230"/>
      <c r="CW625" s="230"/>
    </row>
    <row r="626" ht="30" hidden="1" spans="1:101">
      <c r="A626" s="191">
        <v>1717</v>
      </c>
      <c r="B626" s="192" t="s">
        <v>2039</v>
      </c>
      <c r="C626" s="193" t="s">
        <v>2040</v>
      </c>
      <c r="D626" s="191" t="s">
        <v>122</v>
      </c>
      <c r="E626" s="199"/>
      <c r="F626" s="199"/>
      <c r="G626" s="199"/>
      <c r="H626" s="200"/>
      <c r="I626" s="204"/>
      <c r="J626" s="202"/>
      <c r="K626" s="202"/>
      <c r="L626" s="164" t="str">
        <f>_xlfn.IFNA(VLOOKUP(B626,'[1]CDM Patients Data'!$C$1266:$N$5000,6,FALSE),"")</f>
        <v>Stomach</v>
      </c>
      <c r="M626" s="164" t="str">
        <f>_xlfn.IFNA(VLOOKUP(B626,'[1]CDM Patients Data'!$C$1266:$N$5000,7,FALSE),"")</f>
        <v>Stomach NOS</v>
      </c>
      <c r="N626" s="164" t="str">
        <f>_xlfn.IFNA(VLOOKUP(B626,'[1]CDM Patients Data'!$C$1266:$N$5000,8,FALSE),"")</f>
        <v>Adenocarcinoma, NOS</v>
      </c>
      <c r="O626" s="164" t="str">
        <f>_xlfn.IFNA(VLOOKUP(B626,'[1]CDM Patients Data'!$C$1266:$K$3492,9,FALSE),"")</f>
        <v>Not a paired site</v>
      </c>
      <c r="P626" s="164">
        <f>_xlfn.IFNA(VLOOKUP(B626,'[1]CDM Patients Data'!$C$1266:$O$3492,10,FALSE),"")</f>
        <v>0</v>
      </c>
      <c r="Q626" s="164">
        <f>_xlfn.IFNA(VLOOKUP(B626,'[1]CDM Patients Data'!$C$1266:$O$3492,11,FALSE),"")</f>
        <v>0</v>
      </c>
      <c r="R626" s="164">
        <f>_xlfn.IFNA(VLOOKUP(B626,'[1]CDM Patients Data'!$C$1266:$O$3492,12,FALSE),"")</f>
        <v>0</v>
      </c>
      <c r="S626" s="164">
        <f>_xlfn.IFNA(VLOOKUP(B626,'[1]CDM Patients Data'!$C$1266:$P$3492,13,FALSE),"")</f>
        <v>0</v>
      </c>
      <c r="T626" s="164">
        <f>_xlfn.IFNA(VLOOKUP(B626,'[1]CDM Patients Data'!$C$1266:$N$5000,5,FALSE),"")</f>
        <v>0</v>
      </c>
      <c r="U626" s="164" t="s">
        <v>627</v>
      </c>
      <c r="V626" s="164" t="s">
        <v>1000</v>
      </c>
      <c r="W626" s="164" t="s">
        <v>130</v>
      </c>
      <c r="X626" s="164" t="s">
        <v>131</v>
      </c>
      <c r="Y626" s="164"/>
      <c r="Z626" s="164"/>
      <c r="AA626" s="164"/>
      <c r="AB626" s="164"/>
      <c r="AC626" s="210"/>
      <c r="AD626" s="211"/>
      <c r="AE626" s="211"/>
      <c r="AF626" s="199"/>
      <c r="AG626" s="199"/>
      <c r="AH626" s="233" t="s">
        <v>79</v>
      </c>
      <c r="AI626" s="199"/>
      <c r="AJ626" s="199"/>
      <c r="AK626" s="218" t="s">
        <v>84</v>
      </c>
      <c r="AL626" s="220">
        <v>78633505</v>
      </c>
      <c r="AM626" s="218">
        <v>23.5900515</v>
      </c>
      <c r="AN626" s="218">
        <v>270.5</v>
      </c>
      <c r="AO626" s="218" t="s">
        <v>81</v>
      </c>
      <c r="AP626" s="218"/>
      <c r="AQ626" s="218"/>
      <c r="AR626" s="218"/>
      <c r="AS626" s="218"/>
      <c r="AT626" s="218"/>
      <c r="AU626" s="218"/>
      <c r="AV626" s="218"/>
      <c r="AW626" s="218"/>
      <c r="AX626" s="218"/>
      <c r="AY626" s="218"/>
      <c r="AZ626" s="218"/>
      <c r="BA626" s="218"/>
      <c r="BB626" s="218"/>
      <c r="BC626" s="218"/>
      <c r="BD626" s="218">
        <v>4.37</v>
      </c>
      <c r="BE626" s="218">
        <v>10.82</v>
      </c>
      <c r="BF626" s="218" t="str">
        <f t="shared" si="182"/>
        <v>LOW</v>
      </c>
      <c r="BG626" s="218" t="str">
        <f t="shared" ref="BG626:BG629" si="183">IF(BE626&gt;15,"MSI-H",IF(BE626="","NA",IF(BE626&lt;15,"MSS")))</f>
        <v>MSS</v>
      </c>
      <c r="BH626" s="218"/>
      <c r="BI626" s="218"/>
      <c r="BJ626" s="222"/>
      <c r="BK626" s="199"/>
      <c r="BL626" s="218" t="s">
        <v>84</v>
      </c>
      <c r="BM626" s="218"/>
      <c r="BN626" s="218"/>
      <c r="BO626" s="218"/>
      <c r="BP626" s="218" t="s">
        <v>373</v>
      </c>
      <c r="BQ626" s="218"/>
      <c r="BR626" s="218"/>
      <c r="BS626" s="218"/>
      <c r="BT626" s="218"/>
      <c r="BU626" s="218"/>
      <c r="BV626" s="218"/>
      <c r="BW626" s="218"/>
      <c r="BX626" s="218"/>
      <c r="BY626" s="199"/>
      <c r="BZ626" s="228" t="s">
        <v>84</v>
      </c>
      <c r="CA626" s="228"/>
      <c r="CB626" s="229">
        <f t="shared" si="171"/>
        <v>0</v>
      </c>
      <c r="CC626" s="218"/>
      <c r="CD626" s="228"/>
      <c r="CE626" s="230"/>
      <c r="CF626" s="230"/>
      <c r="CG626" s="230"/>
      <c r="CH626" s="230"/>
      <c r="CI626" s="230"/>
      <c r="CJ626" s="230"/>
      <c r="CK626" s="230"/>
      <c r="CL626" s="230"/>
      <c r="CM626" s="230"/>
      <c r="CN626" s="218"/>
      <c r="CO626" s="199"/>
      <c r="CP626" s="230" t="s">
        <v>80</v>
      </c>
      <c r="CQ626" s="232">
        <v>83752982</v>
      </c>
      <c r="CR626" s="230">
        <f t="shared" ref="CR626:CR629" si="184">CQ626*150/10^9</f>
        <v>12.5629473</v>
      </c>
      <c r="CS626" s="230">
        <v>98.8</v>
      </c>
      <c r="CT626" s="230" t="s">
        <v>95</v>
      </c>
      <c r="CU626" s="230"/>
      <c r="CV626" s="230"/>
      <c r="CW626" s="230"/>
    </row>
    <row r="627" ht="75" spans="1:101">
      <c r="A627" s="191">
        <v>1718</v>
      </c>
      <c r="B627" s="192" t="s">
        <v>2041</v>
      </c>
      <c r="C627" s="193" t="s">
        <v>2042</v>
      </c>
      <c r="D627" s="191" t="s">
        <v>122</v>
      </c>
      <c r="E627" s="199"/>
      <c r="F627" s="199"/>
      <c r="G627" s="199"/>
      <c r="H627" s="200"/>
      <c r="I627" s="204"/>
      <c r="J627" s="202"/>
      <c r="K627" s="202"/>
      <c r="L627" s="164" t="str">
        <f>_xlfn.IFNA(VLOOKUP(B627,'[1]CDM Patients Data'!$C$1266:$N$5000,6,FALSE),"")</f>
        <v>Anus and Anal canal</v>
      </c>
      <c r="M627" s="164" t="str">
        <f>_xlfn.IFNA(VLOOKUP(B627,'[1]CDM Patients Data'!$C$1266:$N$5000,7,FALSE),"")</f>
        <v>Overlapping lesion of rectum, anus and anal canal</v>
      </c>
      <c r="N627" s="164" t="str">
        <f>_xlfn.IFNA(VLOOKUP(B627,'[1]CDM Patients Data'!$C$1266:$N$5000,8,FALSE),"")</f>
        <v>Large cell neuroendocrine carcinoma</v>
      </c>
      <c r="O627" s="164" t="str">
        <f>_xlfn.IFNA(VLOOKUP(B627,'[1]CDM Patients Data'!$C$1266:$K$3492,9,FALSE),"")</f>
        <v>Not a paired site</v>
      </c>
      <c r="P627" s="164">
        <f>_xlfn.IFNA(VLOOKUP(B627,'[1]CDM Patients Data'!$C$1266:$O$3492,10,FALSE),"")</f>
        <v>0</v>
      </c>
      <c r="Q627" s="164">
        <f>_xlfn.IFNA(VLOOKUP(B627,'[1]CDM Patients Data'!$C$1266:$O$3492,11,FALSE),"")</f>
        <v>0</v>
      </c>
      <c r="R627" s="164">
        <f>_xlfn.IFNA(VLOOKUP(B627,'[1]CDM Patients Data'!$C$1266:$O$3492,12,FALSE),"")</f>
        <v>0</v>
      </c>
      <c r="S627" s="164">
        <f>_xlfn.IFNA(VLOOKUP(B627,'[1]CDM Patients Data'!$C$1266:$P$3492,13,FALSE),"")</f>
        <v>0</v>
      </c>
      <c r="T627" s="164">
        <f>_xlfn.IFNA(VLOOKUP(B627,'[1]CDM Patients Data'!$C$1266:$N$5000,5,FALSE),"")</f>
        <v>0</v>
      </c>
      <c r="U627" s="164" t="s">
        <v>832</v>
      </c>
      <c r="V627" s="164" t="s">
        <v>833</v>
      </c>
      <c r="W627" s="164" t="s">
        <v>74</v>
      </c>
      <c r="X627" s="164" t="s">
        <v>463</v>
      </c>
      <c r="Y627" s="164"/>
      <c r="Z627" s="164"/>
      <c r="AA627" s="164"/>
      <c r="AB627" s="164"/>
      <c r="AC627" s="210"/>
      <c r="AD627" s="211"/>
      <c r="AE627" s="211"/>
      <c r="AF627" s="199"/>
      <c r="AG627" s="199"/>
      <c r="AH627" s="233" t="s">
        <v>79</v>
      </c>
      <c r="AI627" s="199"/>
      <c r="AJ627" s="199"/>
      <c r="AK627" s="218" t="s">
        <v>84</v>
      </c>
      <c r="AL627" s="220">
        <v>64413816</v>
      </c>
      <c r="AM627" s="218">
        <v>19.3241448</v>
      </c>
      <c r="AN627" s="218">
        <v>215.6</v>
      </c>
      <c r="AO627" s="218" t="s">
        <v>81</v>
      </c>
      <c r="AP627" s="218"/>
      <c r="AQ627" s="218"/>
      <c r="AR627" s="218"/>
      <c r="AS627" s="218"/>
      <c r="AT627" s="218"/>
      <c r="AU627" s="218"/>
      <c r="AV627" s="218"/>
      <c r="AW627" s="218"/>
      <c r="AX627" s="218"/>
      <c r="AY627" s="218"/>
      <c r="AZ627" s="218"/>
      <c r="BA627" s="218"/>
      <c r="BB627" s="218"/>
      <c r="BC627" s="218"/>
      <c r="BD627" s="218">
        <v>4.15</v>
      </c>
      <c r="BE627" s="218">
        <v>9.46</v>
      </c>
      <c r="BF627" s="218" t="str">
        <f t="shared" si="182"/>
        <v>LOW</v>
      </c>
      <c r="BG627" s="218" t="str">
        <f t="shared" si="183"/>
        <v>MSS</v>
      </c>
      <c r="BH627" s="218"/>
      <c r="BI627" s="218"/>
      <c r="BJ627" s="222" t="s">
        <v>79</v>
      </c>
      <c r="BK627" s="199"/>
      <c r="BL627" s="218" t="s">
        <v>80</v>
      </c>
      <c r="BM627" s="218">
        <v>27206255</v>
      </c>
      <c r="BN627" s="218">
        <v>8.1618765</v>
      </c>
      <c r="BO627" s="218">
        <v>99.7</v>
      </c>
      <c r="BP627" s="218" t="s">
        <v>95</v>
      </c>
      <c r="BQ627" s="218"/>
      <c r="BR627" s="218"/>
      <c r="BS627" s="218"/>
      <c r="BT627" s="218"/>
      <c r="BU627" s="218"/>
      <c r="BV627" s="218"/>
      <c r="BW627" s="218"/>
      <c r="BX627" s="218"/>
      <c r="BY627" s="199"/>
      <c r="BZ627" s="228" t="s">
        <v>84</v>
      </c>
      <c r="CA627" s="228"/>
      <c r="CB627" s="229">
        <f t="shared" si="171"/>
        <v>0</v>
      </c>
      <c r="CC627" s="218"/>
      <c r="CD627" s="228"/>
      <c r="CE627" s="230"/>
      <c r="CF627" s="230"/>
      <c r="CG627" s="230"/>
      <c r="CH627" s="230"/>
      <c r="CI627" s="230"/>
      <c r="CJ627" s="230"/>
      <c r="CK627" s="230"/>
      <c r="CL627" s="230"/>
      <c r="CM627" s="230"/>
      <c r="CN627" s="218"/>
      <c r="CO627" s="199"/>
      <c r="CP627" s="230" t="s">
        <v>80</v>
      </c>
      <c r="CQ627" s="232">
        <v>82099866</v>
      </c>
      <c r="CR627" s="230">
        <f t="shared" si="184"/>
        <v>12.3149799</v>
      </c>
      <c r="CS627" s="230">
        <v>95.69</v>
      </c>
      <c r="CT627" s="230" t="s">
        <v>95</v>
      </c>
      <c r="CU627" s="230"/>
      <c r="CV627" s="230"/>
      <c r="CW627" s="230"/>
    </row>
    <row r="628" ht="105" hidden="1" spans="1:101">
      <c r="A628" s="191">
        <v>1719</v>
      </c>
      <c r="B628" s="192" t="s">
        <v>2043</v>
      </c>
      <c r="C628" s="193" t="s">
        <v>2044</v>
      </c>
      <c r="D628" s="191" t="s">
        <v>111</v>
      </c>
      <c r="E628" s="199"/>
      <c r="F628" s="199"/>
      <c r="G628" s="199"/>
      <c r="H628" s="200"/>
      <c r="I628" s="204"/>
      <c r="J628" s="202"/>
      <c r="K628" s="202"/>
      <c r="L628" s="164" t="str">
        <f>_xlfn.IFNA(VLOOKUP(B628,'[1]CDM Patients Data'!$C$1266:$N$5000,6,FALSE),"")</f>
        <v>Breast</v>
      </c>
      <c r="M628" s="164" t="str">
        <f>_xlfn.IFNA(VLOOKUP(B628,'[1]CDM Patients Data'!$C$1266:$N$5000,7,FALSE),"")</f>
        <v>Right-Upper inner quadrant Left-Upper inner quadrant and upper outer quadrant</v>
      </c>
      <c r="N628" s="164" t="str">
        <f>_xlfn.IFNA(VLOOKUP(B628,'[1]CDM Patients Data'!$C$1266:$N$5000,8,FALSE),"")</f>
        <v>Invasive carcinoma of no special type</v>
      </c>
      <c r="O628" s="164" t="str">
        <f>_xlfn.IFNA(VLOOKUP(B628,'[1]CDM Patients Data'!$C$1266:$K$3492,9,FALSE),"")</f>
        <v>Bilateral</v>
      </c>
      <c r="P628" s="164">
        <f>_xlfn.IFNA(VLOOKUP(B628,'[1]CDM Patients Data'!$C$1266:$O$3492,10,FALSE),"")</f>
        <v>0</v>
      </c>
      <c r="Q628" s="164">
        <f>_xlfn.IFNA(VLOOKUP(B628,'[1]CDM Patients Data'!$C$1266:$O$3492,11,FALSE),"")</f>
        <v>0</v>
      </c>
      <c r="R628" s="164">
        <f>_xlfn.IFNA(VLOOKUP(B628,'[1]CDM Patients Data'!$C$1266:$O$3492,12,FALSE),"")</f>
        <v>0</v>
      </c>
      <c r="S628" s="164">
        <f>_xlfn.IFNA(VLOOKUP(B628,'[1]CDM Patients Data'!$C$1266:$P$3492,13,FALSE),"")</f>
        <v>0</v>
      </c>
      <c r="T628" s="164">
        <f>_xlfn.IFNA(VLOOKUP(B628,'[1]CDM Patients Data'!$C$1266:$N$5000,5,FALSE),"")</f>
        <v>0</v>
      </c>
      <c r="U628" s="209" t="s">
        <v>90</v>
      </c>
      <c r="V628" s="209" t="s">
        <v>306</v>
      </c>
      <c r="W628" s="209"/>
      <c r="X628" s="209"/>
      <c r="Y628" s="209"/>
      <c r="Z628" s="164"/>
      <c r="AA628" s="209"/>
      <c r="AB628" s="164"/>
      <c r="AC628" s="210"/>
      <c r="AD628" s="211"/>
      <c r="AE628" s="211"/>
      <c r="AF628" s="199"/>
      <c r="AG628" s="199"/>
      <c r="AH628" s="233" t="s">
        <v>589</v>
      </c>
      <c r="AI628" s="199"/>
      <c r="AJ628" s="199"/>
      <c r="AK628" s="218" t="s">
        <v>84</v>
      </c>
      <c r="AL628" s="220">
        <v>76148043</v>
      </c>
      <c r="AM628" s="218">
        <v>22.8444129</v>
      </c>
      <c r="AN628" s="218">
        <v>878.9</v>
      </c>
      <c r="AO628" s="218" t="s">
        <v>81</v>
      </c>
      <c r="AP628" s="218"/>
      <c r="AQ628" s="218"/>
      <c r="AR628" s="218"/>
      <c r="AS628" s="218"/>
      <c r="AT628" s="218"/>
      <c r="AU628" s="218"/>
      <c r="AV628" s="218"/>
      <c r="AW628" s="218"/>
      <c r="AX628" s="218"/>
      <c r="AY628" s="218"/>
      <c r="AZ628" s="218"/>
      <c r="BA628" s="218"/>
      <c r="BB628" s="218"/>
      <c r="BC628" s="218"/>
      <c r="BD628" s="218"/>
      <c r="BE628" s="218"/>
      <c r="BF628" s="218"/>
      <c r="BG628" s="218"/>
      <c r="BH628" s="218"/>
      <c r="BI628" s="218"/>
      <c r="BJ628" s="222"/>
      <c r="BK628" s="199"/>
      <c r="BL628" s="218" t="s">
        <v>84</v>
      </c>
      <c r="BM628" s="218"/>
      <c r="BN628" s="218"/>
      <c r="BO628" s="218"/>
      <c r="BP628" s="218" t="s">
        <v>373</v>
      </c>
      <c r="BQ628" s="218"/>
      <c r="BR628" s="218"/>
      <c r="BS628" s="218"/>
      <c r="BT628" s="218"/>
      <c r="BU628" s="218"/>
      <c r="BV628" s="218"/>
      <c r="BW628" s="218"/>
      <c r="BX628" s="218"/>
      <c r="BY628" s="199"/>
      <c r="BZ628" s="228" t="s">
        <v>84</v>
      </c>
      <c r="CA628" s="228"/>
      <c r="CB628" s="229">
        <f t="shared" si="171"/>
        <v>0</v>
      </c>
      <c r="CC628" s="218"/>
      <c r="CD628" s="228"/>
      <c r="CE628" s="230"/>
      <c r="CF628" s="230"/>
      <c r="CG628" s="230"/>
      <c r="CH628" s="230"/>
      <c r="CI628" s="230"/>
      <c r="CJ628" s="230"/>
      <c r="CK628" s="230"/>
      <c r="CL628" s="230"/>
      <c r="CM628" s="230"/>
      <c r="CN628" s="218"/>
      <c r="CO628" s="199"/>
      <c r="CP628" s="230" t="s">
        <v>84</v>
      </c>
      <c r="CQ628" s="232"/>
      <c r="CR628" s="230">
        <f t="shared" si="184"/>
        <v>0</v>
      </c>
      <c r="CS628" s="230">
        <v>56.94</v>
      </c>
      <c r="CT628" s="230" t="s">
        <v>159</v>
      </c>
      <c r="CU628" s="230"/>
      <c r="CV628" s="230"/>
      <c r="CW628" s="230"/>
    </row>
    <row r="629" ht="30" hidden="1" spans="1:101">
      <c r="A629" s="191">
        <v>1720</v>
      </c>
      <c r="B629" s="192" t="s">
        <v>2045</v>
      </c>
      <c r="C629" s="193" t="s">
        <v>2046</v>
      </c>
      <c r="D629" s="191" t="s">
        <v>135</v>
      </c>
      <c r="E629" s="199"/>
      <c r="F629" s="199"/>
      <c r="G629" s="199"/>
      <c r="H629" s="200"/>
      <c r="I629" s="204"/>
      <c r="J629" s="202"/>
      <c r="K629" s="202"/>
      <c r="L629" s="164" t="str">
        <f>_xlfn.IFNA(VLOOKUP(B629,'[1]CDM Patients Data'!$C$1266:$N$5000,6,FALSE),"")</f>
        <v>Pancreas</v>
      </c>
      <c r="M629" s="164" t="str">
        <f>_xlfn.IFNA(VLOOKUP(B629,'[1]CDM Patients Data'!$C$1266:$N$5000,7,FALSE),"")</f>
        <v>Body pancreas</v>
      </c>
      <c r="N629" s="164" t="str">
        <f>_xlfn.IFNA(VLOOKUP(B629,'[1]CDM Patients Data'!$C$1266:$N$5000,8,FALSE),"")</f>
        <v>Adenocarcinoma, NOS</v>
      </c>
      <c r="O629" s="164" t="str">
        <f>_xlfn.IFNA(VLOOKUP(B629,'[1]CDM Patients Data'!$C$1266:$K$3492,9,FALSE),"")</f>
        <v>Not a paired site</v>
      </c>
      <c r="P629" s="164">
        <f>_xlfn.IFNA(VLOOKUP(B629,'[1]CDM Patients Data'!$C$1266:$O$3492,10,FALSE),"")</f>
        <v>0</v>
      </c>
      <c r="Q629" s="164">
        <f>_xlfn.IFNA(VLOOKUP(B629,'[1]CDM Patients Data'!$C$1266:$O$3492,11,FALSE),"")</f>
        <v>0</v>
      </c>
      <c r="R629" s="164">
        <f>_xlfn.IFNA(VLOOKUP(B629,'[1]CDM Patients Data'!$C$1266:$O$3492,12,FALSE),"")</f>
        <v>0</v>
      </c>
      <c r="S629" s="164">
        <f>_xlfn.IFNA(VLOOKUP(B629,'[1]CDM Patients Data'!$C$1266:$P$3492,13,FALSE),"")</f>
        <v>0</v>
      </c>
      <c r="T629" s="164">
        <f>_xlfn.IFNA(VLOOKUP(B629,'[1]CDM Patients Data'!$C$1266:$N$5000,5,FALSE),"")</f>
        <v>0</v>
      </c>
      <c r="U629" s="164" t="s">
        <v>256</v>
      </c>
      <c r="V629" s="164" t="s">
        <v>257</v>
      </c>
      <c r="W629" s="164" t="s">
        <v>130</v>
      </c>
      <c r="X629" s="164" t="s">
        <v>131</v>
      </c>
      <c r="Y629" s="164"/>
      <c r="Z629" s="164"/>
      <c r="AA629" s="164"/>
      <c r="AB629" s="164"/>
      <c r="AC629" s="210"/>
      <c r="AD629" s="211"/>
      <c r="AE629" s="211"/>
      <c r="AF629" s="199"/>
      <c r="AG629" s="199"/>
      <c r="AH629" s="233" t="s">
        <v>79</v>
      </c>
      <c r="AI629" s="199"/>
      <c r="AJ629" s="199"/>
      <c r="AK629" s="218" t="s">
        <v>84</v>
      </c>
      <c r="AL629" s="220">
        <v>64393053</v>
      </c>
      <c r="AM629" s="218">
        <v>19.3179159</v>
      </c>
      <c r="AN629" s="218">
        <v>150.4</v>
      </c>
      <c r="AO629" s="218" t="s">
        <v>81</v>
      </c>
      <c r="AP629" s="218"/>
      <c r="AQ629" s="218"/>
      <c r="AR629" s="218"/>
      <c r="AS629" s="218"/>
      <c r="AT629" s="218"/>
      <c r="AU629" s="218"/>
      <c r="AV629" s="218"/>
      <c r="AW629" s="218"/>
      <c r="AX629" s="218"/>
      <c r="AY629" s="218"/>
      <c r="AZ629" s="218"/>
      <c r="BA629" s="218"/>
      <c r="BB629" s="218"/>
      <c r="BC629" s="218"/>
      <c r="BD629" s="218">
        <v>4.32</v>
      </c>
      <c r="BE629" s="218">
        <v>9.6</v>
      </c>
      <c r="BF629" s="218" t="str">
        <f>IF(BD629&gt;15,"HIGH",IF(BD629="","NA",IF(BD629="CE-Awaited for standardization","UNDER_STANDARDIZATION",IF(BD629&lt;15,"LOW"))))</f>
        <v>LOW</v>
      </c>
      <c r="BG629" s="218" t="str">
        <f t="shared" si="183"/>
        <v>MSS</v>
      </c>
      <c r="BH629" s="218"/>
      <c r="BI629" s="218"/>
      <c r="BJ629" s="222"/>
      <c r="BK629" s="199"/>
      <c r="BL629" s="218" t="s">
        <v>84</v>
      </c>
      <c r="BM629" s="218"/>
      <c r="BN629" s="218"/>
      <c r="BO629" s="218"/>
      <c r="BP629" s="218" t="s">
        <v>373</v>
      </c>
      <c r="BQ629" s="218"/>
      <c r="BR629" s="218"/>
      <c r="BS629" s="218"/>
      <c r="BT629" s="218"/>
      <c r="BU629" s="218"/>
      <c r="BV629" s="218"/>
      <c r="BW629" s="218"/>
      <c r="BX629" s="218"/>
      <c r="BY629" s="199"/>
      <c r="BZ629" s="228" t="s">
        <v>84</v>
      </c>
      <c r="CA629" s="228"/>
      <c r="CB629" s="229">
        <f t="shared" si="171"/>
        <v>0</v>
      </c>
      <c r="CC629" s="218"/>
      <c r="CD629" s="228"/>
      <c r="CE629" s="230"/>
      <c r="CF629" s="230"/>
      <c r="CG629" s="230"/>
      <c r="CH629" s="230"/>
      <c r="CI629" s="230"/>
      <c r="CJ629" s="230"/>
      <c r="CK629" s="230"/>
      <c r="CL629" s="230"/>
      <c r="CM629" s="230"/>
      <c r="CN629" s="218"/>
      <c r="CO629" s="199"/>
      <c r="CP629" s="230" t="s">
        <v>84</v>
      </c>
      <c r="CQ629" s="232"/>
      <c r="CR629" s="230">
        <f t="shared" si="184"/>
        <v>0</v>
      </c>
      <c r="CS629" s="230">
        <v>31.97</v>
      </c>
      <c r="CT629" s="230" t="s">
        <v>159</v>
      </c>
      <c r="CU629" s="230"/>
      <c r="CV629" s="230"/>
      <c r="CW629" s="230"/>
    </row>
    <row r="630" ht="45" spans="1:101">
      <c r="A630" s="191">
        <v>1721</v>
      </c>
      <c r="B630" s="192" t="s">
        <v>2047</v>
      </c>
      <c r="C630" s="193" t="s">
        <v>2048</v>
      </c>
      <c r="D630" s="191" t="s">
        <v>88</v>
      </c>
      <c r="E630" s="199"/>
      <c r="F630" s="199"/>
      <c r="G630" s="199"/>
      <c r="H630" s="200"/>
      <c r="I630" s="204"/>
      <c r="J630" s="202"/>
      <c r="K630" s="202"/>
      <c r="L630" s="164" t="str">
        <f>_xlfn.IFNA(VLOOKUP(B630,'[1]CDM Patients Data'!$C$1266:$N$5000,6,FALSE),"")</f>
        <v>Ovary</v>
      </c>
      <c r="M630" s="164" t="str">
        <f>_xlfn.IFNA(VLOOKUP(B630,'[1]CDM Patients Data'!$C$1266:$N$5000,7,FALSE),"")</f>
        <v>Ovary</v>
      </c>
      <c r="N630" s="164" t="str">
        <f>_xlfn.IFNA(VLOOKUP(B630,'[1]CDM Patients Data'!$C$1266:$N$5000,8,FALSE),"")</f>
        <v>High-grade serous carcinoma</v>
      </c>
      <c r="O630" s="164" t="str">
        <f>_xlfn.IFNA(VLOOKUP(B630,'[1]CDM Patients Data'!$C$1266:$K$3492,9,FALSE),"")</f>
        <v>Unknown</v>
      </c>
      <c r="P630" s="164">
        <f>_xlfn.IFNA(VLOOKUP(B630,'[1]CDM Patients Data'!$C$1266:$O$3492,10,FALSE),"")</f>
        <v>0</v>
      </c>
      <c r="Q630" s="164">
        <f>_xlfn.IFNA(VLOOKUP(B630,'[1]CDM Patients Data'!$C$1266:$O$3492,11,FALSE),"")</f>
        <v>0</v>
      </c>
      <c r="R630" s="164">
        <f>_xlfn.IFNA(VLOOKUP(B630,'[1]CDM Patients Data'!$C$1266:$O$3492,12,FALSE),"")</f>
        <v>0</v>
      </c>
      <c r="S630" s="164">
        <f>_xlfn.IFNA(VLOOKUP(B630,'[1]CDM Patients Data'!$C$1266:$P$3492,13,FALSE),"")</f>
        <v>0</v>
      </c>
      <c r="T630" s="164">
        <f>_xlfn.IFNA(VLOOKUP(B630,'[1]CDM Patients Data'!$C$1266:$N$5000,5,FALSE),"")</f>
        <v>0</v>
      </c>
      <c r="U630" s="164" t="s">
        <v>73</v>
      </c>
      <c r="V630" s="164" t="s">
        <v>73</v>
      </c>
      <c r="W630" s="164" t="s">
        <v>74</v>
      </c>
      <c r="X630" s="164" t="s">
        <v>75</v>
      </c>
      <c r="Y630" s="164"/>
      <c r="Z630" s="164"/>
      <c r="AA630" s="164"/>
      <c r="AB630" s="164"/>
      <c r="AC630" s="210"/>
      <c r="AD630" s="211"/>
      <c r="AE630" s="211"/>
      <c r="AF630" s="199"/>
      <c r="AG630" s="199"/>
      <c r="AH630" s="215"/>
      <c r="AI630" s="199"/>
      <c r="AJ630" s="199"/>
      <c r="AK630" s="218" t="s">
        <v>84</v>
      </c>
      <c r="AL630" s="220"/>
      <c r="AM630" s="218"/>
      <c r="AN630" s="218"/>
      <c r="AO630" s="218" t="s">
        <v>76</v>
      </c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218"/>
      <c r="BD630" s="218"/>
      <c r="BE630" s="218"/>
      <c r="BF630" s="218"/>
      <c r="BG630" s="218"/>
      <c r="BH630" s="218"/>
      <c r="BI630" s="218"/>
      <c r="BJ630" s="222" t="s">
        <v>589</v>
      </c>
      <c r="BK630" s="199"/>
      <c r="BL630" s="218" t="s">
        <v>80</v>
      </c>
      <c r="BM630" s="218">
        <v>9591187</v>
      </c>
      <c r="BN630" s="218">
        <v>2.8773561</v>
      </c>
      <c r="BO630" s="218">
        <v>319.8</v>
      </c>
      <c r="BP630" s="218" t="s">
        <v>103</v>
      </c>
      <c r="BQ630" s="218"/>
      <c r="BR630" s="218"/>
      <c r="BS630" s="218"/>
      <c r="BT630" s="218"/>
      <c r="BU630" s="218"/>
      <c r="BV630" s="218"/>
      <c r="BW630" s="218"/>
      <c r="BX630" s="218"/>
      <c r="BY630" s="199"/>
      <c r="BZ630" s="228" t="s">
        <v>84</v>
      </c>
      <c r="CA630" s="228"/>
      <c r="CB630" s="229">
        <f t="shared" si="171"/>
        <v>0</v>
      </c>
      <c r="CC630" s="218"/>
      <c r="CD630" s="228"/>
      <c r="CE630" s="230"/>
      <c r="CF630" s="230"/>
      <c r="CG630" s="230"/>
      <c r="CH630" s="230"/>
      <c r="CI630" s="230"/>
      <c r="CJ630" s="230"/>
      <c r="CK630" s="230"/>
      <c r="CL630" s="230"/>
      <c r="CM630" s="230"/>
      <c r="CN630" s="218"/>
      <c r="CO630" s="199"/>
      <c r="CP630" s="230" t="s">
        <v>84</v>
      </c>
      <c r="CQ630" s="232" t="s">
        <v>1883</v>
      </c>
      <c r="CR630" s="230"/>
      <c r="CS630" s="230"/>
      <c r="CT630" s="230" t="s">
        <v>159</v>
      </c>
      <c r="CU630" s="230"/>
      <c r="CV630" s="230"/>
      <c r="CW630" s="230"/>
    </row>
    <row r="631" ht="45" hidden="1" spans="1:101">
      <c r="A631" s="191">
        <v>1722</v>
      </c>
      <c r="B631" s="192" t="s">
        <v>2049</v>
      </c>
      <c r="C631" s="193" t="s">
        <v>1595</v>
      </c>
      <c r="D631" s="191" t="s">
        <v>135</v>
      </c>
      <c r="E631" s="199"/>
      <c r="F631" s="199"/>
      <c r="G631" s="199"/>
      <c r="H631" s="200"/>
      <c r="I631" s="204"/>
      <c r="J631" s="202"/>
      <c r="K631" s="202"/>
      <c r="L631" s="164" t="str">
        <f>_xlfn.IFNA(VLOOKUP(B631,'[1]CDM Patients Data'!$C$1266:$N$5000,6,FALSE),"")</f>
        <v/>
      </c>
      <c r="M631" s="164" t="str">
        <f>_xlfn.IFNA(VLOOKUP(B631,'[1]CDM Patients Data'!$C$1266:$N$5000,7,FALSE),"")</f>
        <v/>
      </c>
      <c r="N631" s="164" t="str">
        <f>_xlfn.IFNA(VLOOKUP(B631,'[1]CDM Patients Data'!$C$1266:$N$5000,8,FALSE),"")</f>
        <v/>
      </c>
      <c r="O631" s="164" t="str">
        <f>_xlfn.IFNA(VLOOKUP(B631,'[1]CDM Patients Data'!$C$1266:$K$3492,9,FALSE),"")</f>
        <v/>
      </c>
      <c r="P631" s="164" t="str">
        <f>_xlfn.IFNA(VLOOKUP(B631,'[1]CDM Patients Data'!$C$1266:$O$3492,10,FALSE),"")</f>
        <v/>
      </c>
      <c r="Q631" s="164" t="str">
        <f>_xlfn.IFNA(VLOOKUP(B631,'[1]CDM Patients Data'!$C$1266:$O$3492,11,FALSE),"")</f>
        <v/>
      </c>
      <c r="R631" s="164" t="str">
        <f>_xlfn.IFNA(VLOOKUP(B631,'[1]CDM Patients Data'!$C$1266:$O$3492,12,FALSE),"")</f>
        <v/>
      </c>
      <c r="S631" s="164" t="str">
        <f>_xlfn.IFNA(VLOOKUP(B631,'[1]CDM Patients Data'!$C$1266:$P$3492,13,FALSE),"")</f>
        <v/>
      </c>
      <c r="T631" s="164" t="str">
        <f>_xlfn.IFNA(VLOOKUP(B631,'[1]CDM Patients Data'!$C$1266:$N$5000,5,FALSE),"")</f>
        <v/>
      </c>
      <c r="U631" s="164" t="s">
        <v>166</v>
      </c>
      <c r="V631" s="164" t="s">
        <v>1538</v>
      </c>
      <c r="W631" s="164" t="s">
        <v>74</v>
      </c>
      <c r="X631" s="164" t="s">
        <v>139</v>
      </c>
      <c r="Y631" s="164"/>
      <c r="Z631" s="164"/>
      <c r="AA631" s="164"/>
      <c r="AB631" s="164"/>
      <c r="AC631" s="210"/>
      <c r="AD631" s="211"/>
      <c r="AE631" s="211"/>
      <c r="AF631" s="199"/>
      <c r="AG631" s="199"/>
      <c r="AH631" s="233" t="s">
        <v>79</v>
      </c>
      <c r="AI631" s="199"/>
      <c r="AJ631" s="199"/>
      <c r="AK631" s="218" t="s">
        <v>84</v>
      </c>
      <c r="AL631" s="220">
        <v>83666090</v>
      </c>
      <c r="AM631" s="218">
        <v>25.099827</v>
      </c>
      <c r="AN631" s="218">
        <v>162.5</v>
      </c>
      <c r="AO631" s="218" t="s">
        <v>76</v>
      </c>
      <c r="AP631" s="218"/>
      <c r="AQ631" s="218"/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218"/>
      <c r="BD631" s="218"/>
      <c r="BE631" s="218"/>
      <c r="BF631" s="218"/>
      <c r="BG631" s="218"/>
      <c r="BH631" s="218"/>
      <c r="BI631" s="218"/>
      <c r="BJ631" s="222"/>
      <c r="BK631" s="199"/>
      <c r="BL631" s="218" t="s">
        <v>84</v>
      </c>
      <c r="BM631" s="218"/>
      <c r="BN631" s="218"/>
      <c r="BO631" s="218"/>
      <c r="BP631" s="218" t="s">
        <v>373</v>
      </c>
      <c r="BQ631" s="218"/>
      <c r="BR631" s="218"/>
      <c r="BS631" s="218"/>
      <c r="BT631" s="218"/>
      <c r="BU631" s="218"/>
      <c r="BV631" s="218"/>
      <c r="BW631" s="218"/>
      <c r="BX631" s="218"/>
      <c r="BY631" s="199"/>
      <c r="BZ631" s="228" t="s">
        <v>84</v>
      </c>
      <c r="CA631" s="228"/>
      <c r="CB631" s="229">
        <f t="shared" si="171"/>
        <v>0</v>
      </c>
      <c r="CC631" s="218"/>
      <c r="CD631" s="228"/>
      <c r="CE631" s="230"/>
      <c r="CF631" s="230"/>
      <c r="CG631" s="230"/>
      <c r="CH631" s="230"/>
      <c r="CI631" s="230"/>
      <c r="CJ631" s="230"/>
      <c r="CK631" s="230"/>
      <c r="CL631" s="230"/>
      <c r="CM631" s="230"/>
      <c r="CN631" s="218"/>
      <c r="CO631" s="199"/>
      <c r="CP631" s="230" t="s">
        <v>84</v>
      </c>
      <c r="CQ631" s="232"/>
      <c r="CR631" s="230">
        <f t="shared" ref="CR631:CR633" si="185">CQ631*150/10^9</f>
        <v>0</v>
      </c>
      <c r="CS631" s="230"/>
      <c r="CT631" s="230" t="s">
        <v>159</v>
      </c>
      <c r="CU631" s="230"/>
      <c r="CV631" s="230"/>
      <c r="CW631" s="230"/>
    </row>
    <row r="632" ht="45" hidden="1" spans="1:101">
      <c r="A632" s="191">
        <v>1723</v>
      </c>
      <c r="B632" s="192" t="s">
        <v>2050</v>
      </c>
      <c r="C632" s="193" t="s">
        <v>2051</v>
      </c>
      <c r="D632" s="191" t="s">
        <v>135</v>
      </c>
      <c r="E632" s="199"/>
      <c r="F632" s="199"/>
      <c r="G632" s="199"/>
      <c r="H632" s="200"/>
      <c r="I632" s="204"/>
      <c r="J632" s="202"/>
      <c r="K632" s="202"/>
      <c r="L632" s="164" t="str">
        <f>_xlfn.IFNA(VLOOKUP(B632,'[1]CDM Patients Data'!$C$1266:$N$5000,6,FALSE),"")</f>
        <v>Ovary</v>
      </c>
      <c r="M632" s="164" t="str">
        <f>_xlfn.IFNA(VLOOKUP(B632,'[1]CDM Patients Data'!$C$1266:$N$5000,7,FALSE),"")</f>
        <v>NA</v>
      </c>
      <c r="N632" s="164" t="str">
        <f>_xlfn.IFNA(VLOOKUP(B632,'[1]CDM Patients Data'!$C$1266:$N$5000,8,FALSE),"")</f>
        <v>NA</v>
      </c>
      <c r="O632" s="164" t="str">
        <f>_xlfn.IFNA(VLOOKUP(B632,'[1]CDM Patients Data'!$C$1266:$K$3492,9,FALSE),"")</f>
        <v>NA</v>
      </c>
      <c r="P632" s="164">
        <f>_xlfn.IFNA(VLOOKUP(B632,'[1]CDM Patients Data'!$C$1266:$O$3492,10,FALSE),"")</f>
        <v>0</v>
      </c>
      <c r="Q632" s="164">
        <f>_xlfn.IFNA(VLOOKUP(B632,'[1]CDM Patients Data'!$C$1266:$O$3492,11,FALSE),"")</f>
        <v>0</v>
      </c>
      <c r="R632" s="164">
        <f>_xlfn.IFNA(VLOOKUP(B632,'[1]CDM Patients Data'!$C$1266:$O$3492,12,FALSE),"")</f>
        <v>0</v>
      </c>
      <c r="S632" s="164">
        <f>_xlfn.IFNA(VLOOKUP(B632,'[1]CDM Patients Data'!$C$1266:$P$3492,13,FALSE),"")</f>
        <v>0</v>
      </c>
      <c r="T632" s="164">
        <f>_xlfn.IFNA(VLOOKUP(B632,'[1]CDM Patients Data'!$C$1266:$N$5000,5,FALSE),"")</f>
        <v>0</v>
      </c>
      <c r="U632" s="164" t="s">
        <v>176</v>
      </c>
      <c r="V632" s="164" t="s">
        <v>177</v>
      </c>
      <c r="W632" s="164" t="s">
        <v>130</v>
      </c>
      <c r="X632" s="164" t="s">
        <v>2052</v>
      </c>
      <c r="Y632" s="164"/>
      <c r="Z632" s="164"/>
      <c r="AA632" s="164"/>
      <c r="AB632" s="164"/>
      <c r="AC632" s="210"/>
      <c r="AD632" s="211"/>
      <c r="AE632" s="211"/>
      <c r="AF632" s="199"/>
      <c r="AG632" s="199"/>
      <c r="AH632" s="215"/>
      <c r="AI632" s="199"/>
      <c r="AJ632" s="199"/>
      <c r="AK632" s="218" t="s">
        <v>84</v>
      </c>
      <c r="AL632" s="220"/>
      <c r="AM632" s="218"/>
      <c r="AN632" s="218"/>
      <c r="AO632" s="218" t="s">
        <v>76</v>
      </c>
      <c r="AP632" s="218"/>
      <c r="AQ632" s="218"/>
      <c r="AR632" s="218"/>
      <c r="AS632" s="218"/>
      <c r="AT632" s="218"/>
      <c r="AU632" s="218"/>
      <c r="AV632" s="218"/>
      <c r="AW632" s="218"/>
      <c r="AX632" s="218"/>
      <c r="AY632" s="218"/>
      <c r="AZ632" s="218"/>
      <c r="BA632" s="218"/>
      <c r="BB632" s="218"/>
      <c r="BC632" s="218"/>
      <c r="BD632" s="218"/>
      <c r="BE632" s="218"/>
      <c r="BF632" s="218"/>
      <c r="BG632" s="218"/>
      <c r="BH632" s="218"/>
      <c r="BI632" s="218"/>
      <c r="BJ632" s="222"/>
      <c r="BK632" s="199"/>
      <c r="BL632" s="218" t="s">
        <v>84</v>
      </c>
      <c r="BM632" s="218"/>
      <c r="BN632" s="218"/>
      <c r="BO632" s="218"/>
      <c r="BP632" s="218" t="s">
        <v>373</v>
      </c>
      <c r="BQ632" s="218"/>
      <c r="BR632" s="218"/>
      <c r="BS632" s="218"/>
      <c r="BT632" s="218"/>
      <c r="BU632" s="218"/>
      <c r="BV632" s="218"/>
      <c r="BW632" s="218"/>
      <c r="BX632" s="218"/>
      <c r="BY632" s="199"/>
      <c r="BZ632" s="228" t="s">
        <v>84</v>
      </c>
      <c r="CA632" s="228"/>
      <c r="CB632" s="229">
        <f t="shared" si="171"/>
        <v>0</v>
      </c>
      <c r="CC632" s="218"/>
      <c r="CD632" s="228"/>
      <c r="CE632" s="230"/>
      <c r="CF632" s="230"/>
      <c r="CG632" s="230"/>
      <c r="CH632" s="230"/>
      <c r="CI632" s="230"/>
      <c r="CJ632" s="230"/>
      <c r="CK632" s="230"/>
      <c r="CL632" s="230"/>
      <c r="CM632" s="230"/>
      <c r="CN632" s="218"/>
      <c r="CO632" s="199"/>
      <c r="CP632" s="230" t="s">
        <v>84</v>
      </c>
      <c r="CQ632" s="232"/>
      <c r="CR632" s="230">
        <f t="shared" si="185"/>
        <v>0</v>
      </c>
      <c r="CS632" s="230"/>
      <c r="CT632" s="230" t="s">
        <v>159</v>
      </c>
      <c r="CU632" s="230"/>
      <c r="CV632" s="230"/>
      <c r="CW632" s="230"/>
    </row>
    <row r="633" ht="45" hidden="1" spans="1:101">
      <c r="A633" s="191">
        <v>1724</v>
      </c>
      <c r="B633" s="192" t="s">
        <v>2053</v>
      </c>
      <c r="C633" s="193" t="s">
        <v>2054</v>
      </c>
      <c r="D633" s="191" t="s">
        <v>135</v>
      </c>
      <c r="E633" s="199"/>
      <c r="F633" s="199"/>
      <c r="G633" s="199"/>
      <c r="H633" s="200"/>
      <c r="I633" s="204"/>
      <c r="J633" s="202"/>
      <c r="K633" s="202"/>
      <c r="L633" s="164" t="str">
        <f>_xlfn.IFNA(VLOOKUP(B633,'[1]CDM Patients Data'!$C$1266:$N$5000,6,FALSE),"")</f>
        <v>Liver and intrahepatic bile ducts</v>
      </c>
      <c r="M633" s="164" t="str">
        <f>_xlfn.IFNA(VLOOKUP(B633,'[1]CDM Patients Data'!$C$1266:$N$5000,7,FALSE),"")</f>
        <v>Liver</v>
      </c>
      <c r="N633" s="164" t="str">
        <f>_xlfn.IFNA(VLOOKUP(B633,'[1]CDM Patients Data'!$C$1266:$N$5000,8,FALSE),"")</f>
        <v>Cholangiocarcinoma</v>
      </c>
      <c r="O633" s="164" t="str">
        <f>_xlfn.IFNA(VLOOKUP(B633,'[1]CDM Patients Data'!$C$1266:$K$3492,9,FALSE),"")</f>
        <v>Unknown</v>
      </c>
      <c r="P633" s="164">
        <f>_xlfn.IFNA(VLOOKUP(B633,'[1]CDM Patients Data'!$C$1266:$O$3492,10,FALSE),"")</f>
        <v>0</v>
      </c>
      <c r="Q633" s="164">
        <f>_xlfn.IFNA(VLOOKUP(B633,'[1]CDM Patients Data'!$C$1266:$O$3492,11,FALSE),"")</f>
        <v>0</v>
      </c>
      <c r="R633" s="164">
        <f>_xlfn.IFNA(VLOOKUP(B633,'[1]CDM Patients Data'!$C$1266:$O$3492,12,FALSE),"")</f>
        <v>0</v>
      </c>
      <c r="S633" s="164">
        <f>_xlfn.IFNA(VLOOKUP(B633,'[1]CDM Patients Data'!$C$1266:$P$3492,13,FALSE),"")</f>
        <v>0</v>
      </c>
      <c r="T633" s="164">
        <f>_xlfn.IFNA(VLOOKUP(B633,'[1]CDM Patients Data'!$C$1266:$N$5000,5,FALSE),"")</f>
        <v>0</v>
      </c>
      <c r="U633" s="164" t="s">
        <v>148</v>
      </c>
      <c r="V633" s="164" t="s">
        <v>149</v>
      </c>
      <c r="W633" s="164" t="s">
        <v>130</v>
      </c>
      <c r="X633" s="164" t="s">
        <v>313</v>
      </c>
      <c r="Y633" s="164"/>
      <c r="Z633" s="164"/>
      <c r="AA633" s="164"/>
      <c r="AB633" s="164"/>
      <c r="AC633" s="210"/>
      <c r="AD633" s="211"/>
      <c r="AE633" s="211"/>
      <c r="AF633" s="199"/>
      <c r="AG633" s="199"/>
      <c r="AH633" s="233" t="s">
        <v>79</v>
      </c>
      <c r="AI633" s="199"/>
      <c r="AJ633" s="199"/>
      <c r="AK633" s="218" t="s">
        <v>84</v>
      </c>
      <c r="AL633" s="220">
        <v>66069154</v>
      </c>
      <c r="AM633" s="218">
        <v>19.8207462</v>
      </c>
      <c r="AN633" s="218">
        <v>178.4</v>
      </c>
      <c r="AO633" s="218" t="s">
        <v>81</v>
      </c>
      <c r="AP633" s="218"/>
      <c r="AQ633" s="218"/>
      <c r="AR633" s="218"/>
      <c r="AS633" s="218"/>
      <c r="AT633" s="218"/>
      <c r="AU633" s="218"/>
      <c r="AV633" s="218"/>
      <c r="AW633" s="218"/>
      <c r="AX633" s="218"/>
      <c r="AY633" s="218"/>
      <c r="AZ633" s="218"/>
      <c r="BA633" s="218"/>
      <c r="BB633" s="218"/>
      <c r="BC633" s="218"/>
      <c r="BD633" s="218">
        <v>5.14</v>
      </c>
      <c r="BE633" s="218">
        <v>10.2</v>
      </c>
      <c r="BF633" s="218" t="str">
        <f>IF(BD633&gt;15,"HIGH",IF(BD633="","NA",IF(BD633="CE-Awaited for standardization","UNDER_STANDARDIZATION",IF(BD633&lt;15,"LOW"))))</f>
        <v>LOW</v>
      </c>
      <c r="BG633" s="218" t="str">
        <f t="shared" ref="BG633:BG638" si="186">IF(BE633&gt;15,"MSI-H",IF(BE633="","NA",IF(BE633&lt;15,"MSS")))</f>
        <v>MSS</v>
      </c>
      <c r="BH633" s="218"/>
      <c r="BI633" s="218"/>
      <c r="BJ633" s="222"/>
      <c r="BK633" s="199"/>
      <c r="BL633" s="218" t="s">
        <v>84</v>
      </c>
      <c r="BM633" s="218"/>
      <c r="BN633" s="218"/>
      <c r="BO633" s="218"/>
      <c r="BP633" s="218" t="s">
        <v>373</v>
      </c>
      <c r="BQ633" s="218"/>
      <c r="BR633" s="218"/>
      <c r="BS633" s="218"/>
      <c r="BT633" s="218"/>
      <c r="BU633" s="218"/>
      <c r="BV633" s="218"/>
      <c r="BW633" s="218"/>
      <c r="BX633" s="218"/>
      <c r="BY633" s="199"/>
      <c r="BZ633" s="228" t="s">
        <v>84</v>
      </c>
      <c r="CA633" s="228"/>
      <c r="CB633" s="229">
        <f t="shared" si="171"/>
        <v>0</v>
      </c>
      <c r="CC633" s="218"/>
      <c r="CD633" s="228"/>
      <c r="CE633" s="230"/>
      <c r="CF633" s="230"/>
      <c r="CG633" s="230"/>
      <c r="CH633" s="230"/>
      <c r="CI633" s="230"/>
      <c r="CJ633" s="230"/>
      <c r="CK633" s="230"/>
      <c r="CL633" s="230"/>
      <c r="CM633" s="230"/>
      <c r="CN633" s="218"/>
      <c r="CO633" s="199"/>
      <c r="CP633" s="230" t="s">
        <v>84</v>
      </c>
      <c r="CQ633" s="232"/>
      <c r="CR633" s="230">
        <f t="shared" si="185"/>
        <v>0</v>
      </c>
      <c r="CS633" s="230"/>
      <c r="CT633" s="230" t="s">
        <v>159</v>
      </c>
      <c r="CU633" s="230"/>
      <c r="CV633" s="230"/>
      <c r="CW633" s="230"/>
    </row>
    <row r="634" ht="30" spans="1:101">
      <c r="A634" s="191">
        <v>1725</v>
      </c>
      <c r="B634" s="192" t="s">
        <v>2055</v>
      </c>
      <c r="C634" s="193" t="s">
        <v>2056</v>
      </c>
      <c r="D634" s="191" t="s">
        <v>88</v>
      </c>
      <c r="E634" s="199"/>
      <c r="F634" s="199"/>
      <c r="G634" s="199"/>
      <c r="H634" s="200"/>
      <c r="I634" s="204"/>
      <c r="J634" s="202"/>
      <c r="K634" s="202"/>
      <c r="L634" s="164" t="str">
        <f>_xlfn.IFNA(VLOOKUP(B634,'[1]CDM Patients Data'!$C$1266:$N$5000,6,FALSE),"")</f>
        <v>Pancreas</v>
      </c>
      <c r="M634" s="164" t="str">
        <f>_xlfn.IFNA(VLOOKUP(B634,'[1]CDM Patients Data'!$C$1266:$N$5000,7,FALSE),"")</f>
        <v>Tail pancreas</v>
      </c>
      <c r="N634" s="164" t="str">
        <f>_xlfn.IFNA(VLOOKUP(B634,'[1]CDM Patients Data'!$C$1266:$N$5000,8,FALSE),"")</f>
        <v>Adenocarcinoma, NOS</v>
      </c>
      <c r="O634" s="164" t="str">
        <f>_xlfn.IFNA(VLOOKUP(B634,'[1]CDM Patients Data'!$C$1266:$K$3492,9,FALSE),"")</f>
        <v>Not a paired site</v>
      </c>
      <c r="P634" s="164">
        <f>_xlfn.IFNA(VLOOKUP(B634,'[1]CDM Patients Data'!$C$1266:$O$3492,10,FALSE),"")</f>
        <v>0</v>
      </c>
      <c r="Q634" s="164">
        <f>_xlfn.IFNA(VLOOKUP(B634,'[1]CDM Patients Data'!$C$1266:$O$3492,11,FALSE),"")</f>
        <v>0</v>
      </c>
      <c r="R634" s="164">
        <f>_xlfn.IFNA(VLOOKUP(B634,'[1]CDM Patients Data'!$C$1266:$O$3492,12,FALSE),"")</f>
        <v>0</v>
      </c>
      <c r="S634" s="164">
        <f>_xlfn.IFNA(VLOOKUP(B634,'[1]CDM Patients Data'!$C$1266:$P$3492,13,FALSE),"")</f>
        <v>0</v>
      </c>
      <c r="T634" s="164">
        <f>_xlfn.IFNA(VLOOKUP(B634,'[1]CDM Patients Data'!$C$1266:$N$5000,5,FALSE),"")</f>
        <v>0</v>
      </c>
      <c r="U634" s="164" t="s">
        <v>256</v>
      </c>
      <c r="V634" s="164" t="s">
        <v>2057</v>
      </c>
      <c r="W634" s="164" t="s">
        <v>130</v>
      </c>
      <c r="X634" s="164" t="s">
        <v>131</v>
      </c>
      <c r="Y634" s="164"/>
      <c r="Z634" s="164"/>
      <c r="AA634" s="164"/>
      <c r="AB634" s="164"/>
      <c r="AC634" s="210"/>
      <c r="AD634" s="211"/>
      <c r="AE634" s="211"/>
      <c r="AF634" s="199"/>
      <c r="AG634" s="199"/>
      <c r="AH634" s="215"/>
      <c r="AI634" s="199"/>
      <c r="AJ634" s="199"/>
      <c r="AK634" s="218" t="s">
        <v>84</v>
      </c>
      <c r="AL634" s="220"/>
      <c r="AM634" s="218"/>
      <c r="AN634" s="218"/>
      <c r="AO634" s="218" t="s">
        <v>76</v>
      </c>
      <c r="AP634" s="218"/>
      <c r="AQ634" s="218"/>
      <c r="AR634" s="218"/>
      <c r="AS634" s="218"/>
      <c r="AT634" s="218"/>
      <c r="AU634" s="218"/>
      <c r="AV634" s="218"/>
      <c r="AW634" s="218"/>
      <c r="AX634" s="218"/>
      <c r="AY634" s="218"/>
      <c r="AZ634" s="218"/>
      <c r="BA634" s="218"/>
      <c r="BB634" s="218"/>
      <c r="BC634" s="218"/>
      <c r="BD634" s="218"/>
      <c r="BE634" s="218"/>
      <c r="BF634" s="218"/>
      <c r="BG634" s="218"/>
      <c r="BH634" s="218"/>
      <c r="BI634" s="218"/>
      <c r="BJ634" s="222" t="s">
        <v>589</v>
      </c>
      <c r="BK634" s="199"/>
      <c r="BL634" s="218" t="s">
        <v>80</v>
      </c>
      <c r="BM634" s="218">
        <v>12654469</v>
      </c>
      <c r="BN634" s="218">
        <v>3.7963407</v>
      </c>
      <c r="BO634" s="218">
        <v>401.1</v>
      </c>
      <c r="BP634" s="218" t="s">
        <v>103</v>
      </c>
      <c r="BQ634" s="218"/>
      <c r="BR634" s="218"/>
      <c r="BS634" s="218"/>
      <c r="BT634" s="218"/>
      <c r="BU634" s="218"/>
      <c r="BV634" s="218"/>
      <c r="BW634" s="218"/>
      <c r="BX634" s="218"/>
      <c r="BY634" s="199"/>
      <c r="BZ634" s="228" t="s">
        <v>84</v>
      </c>
      <c r="CA634" s="228"/>
      <c r="CB634" s="229">
        <f t="shared" si="171"/>
        <v>0</v>
      </c>
      <c r="CC634" s="218"/>
      <c r="CD634" s="228"/>
      <c r="CE634" s="230"/>
      <c r="CF634" s="230"/>
      <c r="CG634" s="230"/>
      <c r="CH634" s="230"/>
      <c r="CI634" s="230"/>
      <c r="CJ634" s="230"/>
      <c r="CK634" s="230"/>
      <c r="CL634" s="230"/>
      <c r="CM634" s="230"/>
      <c r="CN634" s="218"/>
      <c r="CO634" s="199"/>
      <c r="CP634" s="230" t="s">
        <v>84</v>
      </c>
      <c r="CQ634" s="232" t="s">
        <v>1883</v>
      </c>
      <c r="CR634" s="230"/>
      <c r="CS634" s="230"/>
      <c r="CT634" s="230" t="s">
        <v>159</v>
      </c>
      <c r="CU634" s="230"/>
      <c r="CV634" s="230"/>
      <c r="CW634" s="230"/>
    </row>
    <row r="635" ht="60" spans="1:101">
      <c r="A635" s="191">
        <v>1726</v>
      </c>
      <c r="B635" s="192" t="s">
        <v>2058</v>
      </c>
      <c r="C635" s="193" t="s">
        <v>2059</v>
      </c>
      <c r="D635" s="191" t="s">
        <v>88</v>
      </c>
      <c r="E635" s="199"/>
      <c r="F635" s="199"/>
      <c r="G635" s="199"/>
      <c r="H635" s="200"/>
      <c r="I635" s="204"/>
      <c r="J635" s="202"/>
      <c r="K635" s="202"/>
      <c r="L635" s="164" t="str">
        <f>_xlfn.IFNA(VLOOKUP(B635,'[1]CDM Patients Data'!$C$1266:$N$5000,6,FALSE),"")</f>
        <v>Breast</v>
      </c>
      <c r="M635" s="164" t="str">
        <f>_xlfn.IFNA(VLOOKUP(B635,'[1]CDM Patients Data'!$C$1266:$N$5000,7,FALSE),"")</f>
        <v>Breast NOS (excludes Skin of breast C44.5)</v>
      </c>
      <c r="N635" s="164" t="str">
        <f>_xlfn.IFNA(VLOOKUP(B635,'[1]CDM Patients Data'!$C$1266:$N$5000,8,FALSE),"")</f>
        <v>Infiltrating ductular carcinoma</v>
      </c>
      <c r="O635" s="164" t="str">
        <f>_xlfn.IFNA(VLOOKUP(B635,'[1]CDM Patients Data'!$C$1266:$K$3492,9,FALSE),"")</f>
        <v>Left</v>
      </c>
      <c r="P635" s="164">
        <f>_xlfn.IFNA(VLOOKUP(B635,'[1]CDM Patients Data'!$C$1266:$O$3492,10,FALSE),"")</f>
        <v>0</v>
      </c>
      <c r="Q635" s="164">
        <f>_xlfn.IFNA(VLOOKUP(B635,'[1]CDM Patients Data'!$C$1266:$O$3492,11,FALSE),"")</f>
        <v>0</v>
      </c>
      <c r="R635" s="164">
        <f>_xlfn.IFNA(VLOOKUP(B635,'[1]CDM Patients Data'!$C$1266:$O$3492,12,FALSE),"")</f>
        <v>0</v>
      </c>
      <c r="S635" s="164">
        <f>_xlfn.IFNA(VLOOKUP(B635,'[1]CDM Patients Data'!$C$1266:$P$3492,13,FALSE),"")</f>
        <v>0</v>
      </c>
      <c r="T635" s="164">
        <f>_xlfn.IFNA(VLOOKUP(B635,'[1]CDM Patients Data'!$C$1266:$N$5000,5,FALSE),"")</f>
        <v>0</v>
      </c>
      <c r="U635" s="164" t="s">
        <v>90</v>
      </c>
      <c r="V635" s="164" t="s">
        <v>91</v>
      </c>
      <c r="W635" s="164" t="s">
        <v>74</v>
      </c>
      <c r="X635" s="164" t="s">
        <v>201</v>
      </c>
      <c r="Y635" s="164"/>
      <c r="Z635" s="164"/>
      <c r="AA635" s="164"/>
      <c r="AB635" s="164"/>
      <c r="AC635" s="210"/>
      <c r="AD635" s="211"/>
      <c r="AE635" s="211"/>
      <c r="AF635" s="199"/>
      <c r="AG635" s="199"/>
      <c r="AH635" s="215"/>
      <c r="AI635" s="199"/>
      <c r="AJ635" s="199"/>
      <c r="AK635" s="218" t="s">
        <v>84</v>
      </c>
      <c r="AL635" s="220"/>
      <c r="AM635" s="218"/>
      <c r="AN635" s="218"/>
      <c r="AO635" s="218" t="s">
        <v>76</v>
      </c>
      <c r="AP635" s="218"/>
      <c r="AQ635" s="218"/>
      <c r="AR635" s="218"/>
      <c r="AS635" s="218"/>
      <c r="AT635" s="218"/>
      <c r="AU635" s="218"/>
      <c r="AV635" s="218"/>
      <c r="AW635" s="218"/>
      <c r="AX635" s="218"/>
      <c r="AY635" s="218"/>
      <c r="AZ635" s="218"/>
      <c r="BA635" s="218"/>
      <c r="BB635" s="218"/>
      <c r="BC635" s="218"/>
      <c r="BD635" s="218"/>
      <c r="BE635" s="218"/>
      <c r="BF635" s="218"/>
      <c r="BG635" s="218"/>
      <c r="BH635" s="218"/>
      <c r="BI635" s="218"/>
      <c r="BJ635" s="222" t="s">
        <v>589</v>
      </c>
      <c r="BK635" s="199"/>
      <c r="BL635" s="218" t="s">
        <v>80</v>
      </c>
      <c r="BM635" s="218">
        <v>8899246</v>
      </c>
      <c r="BN635" s="218">
        <v>2.6697738</v>
      </c>
      <c r="BO635" s="218">
        <v>298.2</v>
      </c>
      <c r="BP635" s="218" t="s">
        <v>103</v>
      </c>
      <c r="BQ635" s="218"/>
      <c r="BR635" s="218"/>
      <c r="BS635" s="218"/>
      <c r="BT635" s="218"/>
      <c r="BU635" s="218"/>
      <c r="BV635" s="218"/>
      <c r="BW635" s="218"/>
      <c r="BX635" s="218"/>
      <c r="BY635" s="199"/>
      <c r="BZ635" s="228" t="s">
        <v>84</v>
      </c>
      <c r="CA635" s="228"/>
      <c r="CB635" s="229">
        <f t="shared" si="171"/>
        <v>0</v>
      </c>
      <c r="CC635" s="218"/>
      <c r="CD635" s="228"/>
      <c r="CE635" s="230"/>
      <c r="CF635" s="230"/>
      <c r="CG635" s="230"/>
      <c r="CH635" s="230"/>
      <c r="CI635" s="230"/>
      <c r="CJ635" s="230"/>
      <c r="CK635" s="230"/>
      <c r="CL635" s="230"/>
      <c r="CM635" s="230"/>
      <c r="CN635" s="218"/>
      <c r="CO635" s="199"/>
      <c r="CP635" s="230" t="s">
        <v>84</v>
      </c>
      <c r="CQ635" s="232" t="s">
        <v>1883</v>
      </c>
      <c r="CR635" s="230"/>
      <c r="CS635" s="230"/>
      <c r="CT635" s="230" t="s">
        <v>159</v>
      </c>
      <c r="CU635" s="230"/>
      <c r="CV635" s="230"/>
      <c r="CW635" s="230"/>
    </row>
    <row r="636" ht="30" spans="1:101">
      <c r="A636" s="191">
        <v>1727</v>
      </c>
      <c r="B636" s="192" t="s">
        <v>2060</v>
      </c>
      <c r="C636" s="193" t="s">
        <v>1853</v>
      </c>
      <c r="D636" s="191" t="s">
        <v>99</v>
      </c>
      <c r="E636" s="199"/>
      <c r="F636" s="199"/>
      <c r="G636" s="199"/>
      <c r="H636" s="200"/>
      <c r="I636" s="204"/>
      <c r="J636" s="202"/>
      <c r="K636" s="202"/>
      <c r="L636" s="164" t="str">
        <f>_xlfn.IFNA(VLOOKUP(B636,'[1]CDM Patients Data'!$C$1266:$N$5000,6,FALSE),"")</f>
        <v>Pancreas</v>
      </c>
      <c r="M636" s="164" t="str">
        <f>_xlfn.IFNA(VLOOKUP(B636,'[1]CDM Patients Data'!$C$1266:$N$5000,7,FALSE),"")</f>
        <v>Islets of Langerhans</v>
      </c>
      <c r="N636" s="164" t="str">
        <f>_xlfn.IFNA(VLOOKUP(B636,'[1]CDM Patients Data'!$C$1266:$N$5000,8,FALSE),"")</f>
        <v>Neuroendocrine tumor</v>
      </c>
      <c r="O636" s="164" t="str">
        <f>_xlfn.IFNA(VLOOKUP(B636,'[1]CDM Patients Data'!$C$1266:$K$3492,9,FALSE),"")</f>
        <v>Not a paired site</v>
      </c>
      <c r="P636" s="164">
        <f>_xlfn.IFNA(VLOOKUP(B636,'[1]CDM Patients Data'!$C$1266:$O$3492,10,FALSE),"")</f>
        <v>0</v>
      </c>
      <c r="Q636" s="164">
        <f>_xlfn.IFNA(VLOOKUP(B636,'[1]CDM Patients Data'!$C$1266:$O$3492,11,FALSE),"")</f>
        <v>0</v>
      </c>
      <c r="R636" s="164">
        <f>_xlfn.IFNA(VLOOKUP(B636,'[1]CDM Patients Data'!$C$1266:$O$3492,12,FALSE),"")</f>
        <v>0</v>
      </c>
      <c r="S636" s="164">
        <f>_xlfn.IFNA(VLOOKUP(B636,'[1]CDM Patients Data'!$C$1266:$P$3492,13,FALSE),"")</f>
        <v>0</v>
      </c>
      <c r="T636" s="164">
        <f>_xlfn.IFNA(VLOOKUP(B636,'[1]CDM Patients Data'!$C$1266:$N$5000,5,FALSE),"")</f>
        <v>0</v>
      </c>
      <c r="U636" s="209"/>
      <c r="V636" s="209"/>
      <c r="W636" s="209"/>
      <c r="X636" s="209"/>
      <c r="Y636" s="209"/>
      <c r="Z636" s="164"/>
      <c r="AA636" s="209"/>
      <c r="AB636" s="164"/>
      <c r="AC636" s="210"/>
      <c r="AD636" s="211"/>
      <c r="AE636" s="211"/>
      <c r="AF636" s="199"/>
      <c r="AG636" s="199"/>
      <c r="AH636" s="215"/>
      <c r="AI636" s="199"/>
      <c r="AJ636" s="199"/>
      <c r="AK636" s="218" t="s">
        <v>84</v>
      </c>
      <c r="AL636" s="220"/>
      <c r="AM636" s="218"/>
      <c r="AN636" s="218"/>
      <c r="AO636" s="218" t="s">
        <v>76</v>
      </c>
      <c r="AP636" s="218"/>
      <c r="AQ636" s="218"/>
      <c r="AR636" s="218"/>
      <c r="AS636" s="218"/>
      <c r="AT636" s="218"/>
      <c r="AU636" s="218"/>
      <c r="AV636" s="218"/>
      <c r="AW636" s="218"/>
      <c r="AX636" s="218"/>
      <c r="AY636" s="218"/>
      <c r="AZ636" s="218"/>
      <c r="BA636" s="218"/>
      <c r="BB636" s="218"/>
      <c r="BC636" s="218"/>
      <c r="BD636" s="218"/>
      <c r="BE636" s="218"/>
      <c r="BF636" s="218"/>
      <c r="BG636" s="218"/>
      <c r="BH636" s="218"/>
      <c r="BI636" s="218"/>
      <c r="BJ636" s="222" t="s">
        <v>589</v>
      </c>
      <c r="BK636" s="199"/>
      <c r="BL636" s="218" t="s">
        <v>80</v>
      </c>
      <c r="BM636" s="218">
        <v>8967305</v>
      </c>
      <c r="BN636" s="218">
        <v>2.6901915</v>
      </c>
      <c r="BO636" s="218">
        <v>295</v>
      </c>
      <c r="BP636" s="218" t="s">
        <v>103</v>
      </c>
      <c r="BQ636" s="218"/>
      <c r="BR636" s="218"/>
      <c r="BS636" s="218"/>
      <c r="BT636" s="218"/>
      <c r="BU636" s="218"/>
      <c r="BV636" s="218"/>
      <c r="BW636" s="218"/>
      <c r="BX636" s="218"/>
      <c r="BY636" s="199"/>
      <c r="BZ636" s="228" t="s">
        <v>84</v>
      </c>
      <c r="CA636" s="228"/>
      <c r="CB636" s="229">
        <f t="shared" si="171"/>
        <v>0</v>
      </c>
      <c r="CC636" s="218"/>
      <c r="CD636" s="228"/>
      <c r="CE636" s="230"/>
      <c r="CF636" s="230"/>
      <c r="CG636" s="230"/>
      <c r="CH636" s="230"/>
      <c r="CI636" s="230"/>
      <c r="CJ636" s="230"/>
      <c r="CK636" s="230"/>
      <c r="CL636" s="230"/>
      <c r="CM636" s="230"/>
      <c r="CN636" s="218"/>
      <c r="CO636" s="199"/>
      <c r="CP636" s="230" t="s">
        <v>84</v>
      </c>
      <c r="CQ636" s="232" t="s">
        <v>1883</v>
      </c>
      <c r="CR636" s="230"/>
      <c r="CS636" s="230"/>
      <c r="CT636" s="230" t="s">
        <v>159</v>
      </c>
      <c r="CU636" s="230"/>
      <c r="CV636" s="230"/>
      <c r="CW636" s="230"/>
    </row>
    <row r="637" ht="30" spans="1:101">
      <c r="A637" s="238">
        <v>1728</v>
      </c>
      <c r="B637" s="192" t="s">
        <v>2061</v>
      </c>
      <c r="C637" s="193" t="s">
        <v>586</v>
      </c>
      <c r="D637" s="191" t="s">
        <v>111</v>
      </c>
      <c r="E637" s="199"/>
      <c r="F637" s="199"/>
      <c r="G637" s="199"/>
      <c r="H637" s="200"/>
      <c r="I637" s="239"/>
      <c r="J637" s="240"/>
      <c r="K637" s="240"/>
      <c r="L637" s="164" t="str">
        <f>_xlfn.IFNA(VLOOKUP(B637,'[1]CDM Patients Data'!$C$1266:$N$5000,6,FALSE),"")</f>
        <v/>
      </c>
      <c r="M637" s="164" t="str">
        <f>_xlfn.IFNA(VLOOKUP(B637,'[1]CDM Patients Data'!$C$1266:$N$5000,7,FALSE),"")</f>
        <v/>
      </c>
      <c r="N637" s="164" t="str">
        <f>_xlfn.IFNA(VLOOKUP(B637,'[1]CDM Patients Data'!$C$1266:$N$5000,8,FALSE),"")</f>
        <v/>
      </c>
      <c r="O637" s="164" t="str">
        <f>_xlfn.IFNA(VLOOKUP(B637,'[1]CDM Patients Data'!$C$1266:$K$3492,9,FALSE),"")</f>
        <v/>
      </c>
      <c r="P637" s="164" t="str">
        <f>_xlfn.IFNA(VLOOKUP(B637,'[1]CDM Patients Data'!$C$1266:$O$3492,10,FALSE),"")</f>
        <v/>
      </c>
      <c r="Q637" s="164" t="str">
        <f>_xlfn.IFNA(VLOOKUP(B637,'[1]CDM Patients Data'!$C$1266:$O$3492,11,FALSE),"")</f>
        <v/>
      </c>
      <c r="R637" s="164" t="str">
        <f>_xlfn.IFNA(VLOOKUP(B637,'[1]CDM Patients Data'!$C$1266:$O$3492,12,FALSE),"")</f>
        <v/>
      </c>
      <c r="S637" s="164" t="str">
        <f>_xlfn.IFNA(VLOOKUP(B637,'[1]CDM Patients Data'!$C$1266:$P$3492,13,FALSE),"")</f>
        <v/>
      </c>
      <c r="T637" s="164" t="str">
        <f>_xlfn.IFNA(VLOOKUP(B637,'[1]CDM Patients Data'!$C$1266:$N$5000,5,FALSE),"")</f>
        <v/>
      </c>
      <c r="U637" s="209"/>
      <c r="V637" s="209"/>
      <c r="W637" s="209"/>
      <c r="X637" s="209"/>
      <c r="Y637" s="209"/>
      <c r="Z637" s="164"/>
      <c r="AA637" s="209"/>
      <c r="AB637" s="164"/>
      <c r="AC637" s="212"/>
      <c r="AD637" s="242"/>
      <c r="AE637" s="242"/>
      <c r="AF637" s="240"/>
      <c r="AG637" s="240"/>
      <c r="AH637" s="215"/>
      <c r="AI637" s="240"/>
      <c r="AJ637" s="240"/>
      <c r="AK637" s="240" t="s">
        <v>84</v>
      </c>
      <c r="AL637" s="245"/>
      <c r="AM637" s="240">
        <v>19.429902</v>
      </c>
      <c r="AN637" s="240">
        <v>47.3</v>
      </c>
      <c r="AO637" s="240" t="s">
        <v>76</v>
      </c>
      <c r="AP637" s="240"/>
      <c r="AQ637" s="240"/>
      <c r="AR637" s="240"/>
      <c r="AS637" s="240"/>
      <c r="AT637" s="240"/>
      <c r="AU637" s="240"/>
      <c r="AV637" s="240"/>
      <c r="AW637" s="240"/>
      <c r="AX637" s="240"/>
      <c r="AY637" s="240"/>
      <c r="AZ637" s="240"/>
      <c r="BA637" s="240"/>
      <c r="BB637" s="240"/>
      <c r="BC637" s="240"/>
      <c r="BD637" s="240"/>
      <c r="BE637" s="240">
        <v>9.85</v>
      </c>
      <c r="BF637" s="240"/>
      <c r="BG637" s="240" t="str">
        <f t="shared" si="186"/>
        <v>MSS</v>
      </c>
      <c r="BH637" s="240"/>
      <c r="BI637" s="240"/>
      <c r="BJ637" s="240" t="s">
        <v>589</v>
      </c>
      <c r="BK637" s="240"/>
      <c r="BL637" s="240" t="s">
        <v>80</v>
      </c>
      <c r="BM637" s="240">
        <v>11698515</v>
      </c>
      <c r="BN637" s="240">
        <v>3.5095545</v>
      </c>
      <c r="BO637" s="240">
        <v>383</v>
      </c>
      <c r="BP637" s="240" t="s">
        <v>103</v>
      </c>
      <c r="BQ637" s="240"/>
      <c r="BR637" s="240"/>
      <c r="BS637" s="240"/>
      <c r="BT637" s="240"/>
      <c r="BU637" s="240"/>
      <c r="BV637" s="240"/>
      <c r="BW637" s="240"/>
      <c r="BX637" s="240"/>
      <c r="BY637" s="240"/>
      <c r="BZ637" s="246" t="s">
        <v>84</v>
      </c>
      <c r="CA637" s="246"/>
      <c r="CB637" s="247">
        <f t="shared" si="171"/>
        <v>0</v>
      </c>
      <c r="CC637" s="240"/>
      <c r="CD637" s="246"/>
      <c r="CE637" s="240"/>
      <c r="CF637" s="240"/>
      <c r="CG637" s="240"/>
      <c r="CH637" s="240"/>
      <c r="CI637" s="240"/>
      <c r="CJ637" s="240"/>
      <c r="CK637" s="240"/>
      <c r="CL637" s="240"/>
      <c r="CM637" s="240"/>
      <c r="CN637" s="240"/>
      <c r="CO637" s="240"/>
      <c r="CP637" s="240" t="s">
        <v>84</v>
      </c>
      <c r="CQ637" s="248">
        <v>22033006</v>
      </c>
      <c r="CR637" s="230">
        <f>CQ637*150/10^9</f>
        <v>3.3049509</v>
      </c>
      <c r="CS637" s="240"/>
      <c r="CT637" s="230" t="s">
        <v>159</v>
      </c>
      <c r="CU637" s="240"/>
      <c r="CV637" s="240"/>
      <c r="CW637" s="240"/>
    </row>
    <row r="638" ht="25.5" spans="1:101">
      <c r="A638" s="238">
        <v>1729</v>
      </c>
      <c r="B638" s="192" t="s">
        <v>2062</v>
      </c>
      <c r="C638" s="193" t="s">
        <v>586</v>
      </c>
      <c r="D638" s="191" t="s">
        <v>88</v>
      </c>
      <c r="E638" s="199"/>
      <c r="F638" s="199"/>
      <c r="G638" s="199"/>
      <c r="H638" s="200"/>
      <c r="I638" s="239"/>
      <c r="J638" s="240"/>
      <c r="K638" s="240"/>
      <c r="L638" s="164" t="str">
        <f>_xlfn.IFNA(VLOOKUP(B638,'[1]CDM Patients Data'!$C$1266:$N$5000,6,FALSE),"")</f>
        <v/>
      </c>
      <c r="M638" s="164" t="str">
        <f>_xlfn.IFNA(VLOOKUP(B638,'[1]CDM Patients Data'!$C$1266:$N$5000,7,FALSE),"")</f>
        <v/>
      </c>
      <c r="N638" s="164" t="str">
        <f>_xlfn.IFNA(VLOOKUP(B638,'[1]CDM Patients Data'!$C$1266:$N$5000,8,FALSE),"")</f>
        <v/>
      </c>
      <c r="O638" s="164" t="str">
        <f>_xlfn.IFNA(VLOOKUP(B638,'[1]CDM Patients Data'!$C$1266:$K$3492,9,FALSE),"")</f>
        <v/>
      </c>
      <c r="P638" s="164" t="str">
        <f>_xlfn.IFNA(VLOOKUP(B638,'[1]CDM Patients Data'!$C$1266:$O$3492,10,FALSE),"")</f>
        <v/>
      </c>
      <c r="Q638" s="164" t="str">
        <f>_xlfn.IFNA(VLOOKUP(B638,'[1]CDM Patients Data'!$C$1266:$O$3492,11,FALSE),"")</f>
        <v/>
      </c>
      <c r="R638" s="164" t="str">
        <f>_xlfn.IFNA(VLOOKUP(B638,'[1]CDM Patients Data'!$C$1266:$O$3492,12,FALSE),"")</f>
        <v/>
      </c>
      <c r="S638" s="164" t="str">
        <f>_xlfn.IFNA(VLOOKUP(B638,'[1]CDM Patients Data'!$C$1266:$P$3492,13,FALSE),"")</f>
        <v/>
      </c>
      <c r="T638" s="164" t="str">
        <f>_xlfn.IFNA(VLOOKUP(B638,'[1]CDM Patients Data'!$C$1266:$N$5000,5,FALSE),"")</f>
        <v/>
      </c>
      <c r="U638" s="209"/>
      <c r="V638" s="209"/>
      <c r="W638" s="209"/>
      <c r="X638" s="209"/>
      <c r="Y638" s="209"/>
      <c r="Z638" s="164"/>
      <c r="AA638" s="209"/>
      <c r="AB638" s="164"/>
      <c r="AC638" s="212"/>
      <c r="AD638" s="242"/>
      <c r="AE638" s="242"/>
      <c r="AF638" s="240"/>
      <c r="AG638" s="240"/>
      <c r="AH638" s="215"/>
      <c r="AI638" s="240"/>
      <c r="AJ638" s="240"/>
      <c r="AK638" s="240" t="s">
        <v>80</v>
      </c>
      <c r="AL638" s="245">
        <v>64766340</v>
      </c>
      <c r="AM638" s="240">
        <v>19.429902</v>
      </c>
      <c r="AN638" s="240">
        <v>47.3</v>
      </c>
      <c r="AO638" s="240" t="s">
        <v>94</v>
      </c>
      <c r="AP638" s="240"/>
      <c r="AQ638" s="240"/>
      <c r="AR638" s="240"/>
      <c r="AS638" s="240"/>
      <c r="AT638" s="240"/>
      <c r="AU638" s="240"/>
      <c r="AV638" s="240"/>
      <c r="AW638" s="240"/>
      <c r="AX638" s="240"/>
      <c r="AY638" s="240"/>
      <c r="AZ638" s="240"/>
      <c r="BA638" s="240"/>
      <c r="BB638" s="240"/>
      <c r="BC638" s="240"/>
      <c r="BD638" s="240"/>
      <c r="BE638" s="240">
        <v>9.85</v>
      </c>
      <c r="BF638" s="240"/>
      <c r="BG638" s="240" t="str">
        <f t="shared" si="186"/>
        <v>MSS</v>
      </c>
      <c r="BH638" s="240"/>
      <c r="BI638" s="240"/>
      <c r="BJ638" s="240" t="s">
        <v>589</v>
      </c>
      <c r="BK638" s="240"/>
      <c r="BL638" s="240" t="s">
        <v>80</v>
      </c>
      <c r="BM638" s="240">
        <v>11698515</v>
      </c>
      <c r="BN638" s="240">
        <v>3.5095545</v>
      </c>
      <c r="BO638" s="240">
        <v>383</v>
      </c>
      <c r="BP638" s="240" t="s">
        <v>103</v>
      </c>
      <c r="BQ638" s="240"/>
      <c r="BR638" s="240"/>
      <c r="BS638" s="240"/>
      <c r="BT638" s="240"/>
      <c r="BU638" s="240"/>
      <c r="BV638" s="240"/>
      <c r="BW638" s="240"/>
      <c r="BX638" s="240"/>
      <c r="BY638" s="240"/>
      <c r="BZ638" s="246" t="s">
        <v>84</v>
      </c>
      <c r="CA638" s="246"/>
      <c r="CB638" s="247">
        <f t="shared" si="171"/>
        <v>0</v>
      </c>
      <c r="CC638" s="240"/>
      <c r="CD638" s="246"/>
      <c r="CE638" s="240"/>
      <c r="CF638" s="240"/>
      <c r="CG638" s="240"/>
      <c r="CH638" s="240"/>
      <c r="CI638" s="240"/>
      <c r="CJ638" s="240"/>
      <c r="CK638" s="240"/>
      <c r="CL638" s="240"/>
      <c r="CM638" s="240"/>
      <c r="CN638" s="240"/>
      <c r="CO638" s="240"/>
      <c r="CP638" s="240" t="s">
        <v>84</v>
      </c>
      <c r="CQ638" s="248">
        <v>22033006</v>
      </c>
      <c r="CR638" s="230">
        <f>CQ638*150/10^9</f>
        <v>3.3049509</v>
      </c>
      <c r="CS638" s="240"/>
      <c r="CT638" s="230" t="s">
        <v>159</v>
      </c>
      <c r="CU638" s="240"/>
      <c r="CV638" s="240"/>
      <c r="CW638" s="240"/>
    </row>
    <row r="639" ht="45" spans="1:101">
      <c r="A639" s="191">
        <v>1730</v>
      </c>
      <c r="B639" s="192" t="s">
        <v>2063</v>
      </c>
      <c r="C639" s="193" t="s">
        <v>2064</v>
      </c>
      <c r="D639" s="191" t="s">
        <v>88</v>
      </c>
      <c r="E639" s="199"/>
      <c r="F639" s="199"/>
      <c r="G639" s="199"/>
      <c r="H639" s="200"/>
      <c r="I639" s="204"/>
      <c r="J639" s="202"/>
      <c r="K639" s="202"/>
      <c r="L639" s="164" t="str">
        <f>_xlfn.IFNA(VLOOKUP(B639,'[1]CDM Patients Data'!$C$1266:$N$5000,6,FALSE),"")</f>
        <v>Ovary</v>
      </c>
      <c r="M639" s="164" t="str">
        <f>_xlfn.IFNA(VLOOKUP(B639,'[1]CDM Patients Data'!$C$1266:$N$5000,7,FALSE),"")</f>
        <v>Ovary</v>
      </c>
      <c r="N639" s="164" t="str">
        <f>_xlfn.IFNA(VLOOKUP(B639,'[1]CDM Patients Data'!$C$1266:$N$5000,8,FALSE),"")</f>
        <v>Serous cystadenocarcinoma</v>
      </c>
      <c r="O639" s="164" t="str">
        <f>_xlfn.IFNA(VLOOKUP(B639,'[1]CDM Patients Data'!$C$1266:$K$3492,9,FALSE),"")</f>
        <v>Right and Left</v>
      </c>
      <c r="P639" s="164">
        <f>_xlfn.IFNA(VLOOKUP(B639,'[1]CDM Patients Data'!$C$1266:$O$3492,10,FALSE),"")</f>
        <v>0</v>
      </c>
      <c r="Q639" s="164">
        <f>_xlfn.IFNA(VLOOKUP(B639,'[1]CDM Patients Data'!$C$1266:$O$3492,11,FALSE),"")</f>
        <v>0</v>
      </c>
      <c r="R639" s="164">
        <f>_xlfn.IFNA(VLOOKUP(B639,'[1]CDM Patients Data'!$C$1266:$O$3492,12,FALSE),"")</f>
        <v>0</v>
      </c>
      <c r="S639" s="164">
        <f>_xlfn.IFNA(VLOOKUP(B639,'[1]CDM Patients Data'!$C$1266:$P$3492,13,FALSE),"")</f>
        <v>0</v>
      </c>
      <c r="T639" s="164">
        <f>_xlfn.IFNA(VLOOKUP(B639,'[1]CDM Patients Data'!$C$1266:$N$5000,5,FALSE),"")</f>
        <v>0</v>
      </c>
      <c r="U639" s="164" t="s">
        <v>73</v>
      </c>
      <c r="V639" s="164" t="s">
        <v>73</v>
      </c>
      <c r="W639" s="164" t="s">
        <v>197</v>
      </c>
      <c r="X639" s="164" t="s">
        <v>241</v>
      </c>
      <c r="Y639" s="164"/>
      <c r="Z639" s="164"/>
      <c r="AA639" s="164"/>
      <c r="AB639" s="164"/>
      <c r="AC639" s="210"/>
      <c r="AD639" s="211"/>
      <c r="AE639" s="211"/>
      <c r="AF639" s="199"/>
      <c r="AG639" s="199"/>
      <c r="AH639" s="215"/>
      <c r="AI639" s="199"/>
      <c r="AJ639" s="199"/>
      <c r="AK639" s="218" t="s">
        <v>84</v>
      </c>
      <c r="AL639" s="220"/>
      <c r="AM639" s="218"/>
      <c r="AN639" s="218"/>
      <c r="AO639" s="218" t="s">
        <v>76</v>
      </c>
      <c r="AP639" s="218"/>
      <c r="AQ639" s="218"/>
      <c r="AR639" s="218"/>
      <c r="AS639" s="218"/>
      <c r="AT639" s="218"/>
      <c r="AU639" s="218"/>
      <c r="AV639" s="218"/>
      <c r="AW639" s="218"/>
      <c r="AX639" s="218"/>
      <c r="AY639" s="218"/>
      <c r="AZ639" s="218"/>
      <c r="BA639" s="218"/>
      <c r="BB639" s="218"/>
      <c r="BC639" s="218"/>
      <c r="BD639" s="218"/>
      <c r="BE639" s="218"/>
      <c r="BF639" s="218"/>
      <c r="BG639" s="218"/>
      <c r="BH639" s="218"/>
      <c r="BI639" s="218"/>
      <c r="BJ639" s="222" t="s">
        <v>589</v>
      </c>
      <c r="BK639" s="199"/>
      <c r="BL639" s="218" t="s">
        <v>80</v>
      </c>
      <c r="BM639" s="218">
        <v>10740301</v>
      </c>
      <c r="BN639" s="218">
        <v>3.2220903</v>
      </c>
      <c r="BO639" s="218">
        <v>355.2</v>
      </c>
      <c r="BP639" s="218" t="s">
        <v>103</v>
      </c>
      <c r="BQ639" s="218"/>
      <c r="BR639" s="218"/>
      <c r="BS639" s="218"/>
      <c r="BT639" s="218"/>
      <c r="BU639" s="218"/>
      <c r="BV639" s="218"/>
      <c r="BW639" s="218"/>
      <c r="BX639" s="218"/>
      <c r="BY639" s="199"/>
      <c r="BZ639" s="228" t="s">
        <v>84</v>
      </c>
      <c r="CA639" s="228"/>
      <c r="CB639" s="229">
        <f t="shared" si="171"/>
        <v>0</v>
      </c>
      <c r="CC639" s="218"/>
      <c r="CD639" s="228"/>
      <c r="CE639" s="230"/>
      <c r="CF639" s="230"/>
      <c r="CG639" s="230"/>
      <c r="CH639" s="230"/>
      <c r="CI639" s="230"/>
      <c r="CJ639" s="230"/>
      <c r="CK639" s="230"/>
      <c r="CL639" s="230"/>
      <c r="CM639" s="230"/>
      <c r="CN639" s="218"/>
      <c r="CO639" s="199"/>
      <c r="CP639" s="230" t="s">
        <v>84</v>
      </c>
      <c r="CQ639" s="232" t="s">
        <v>1883</v>
      </c>
      <c r="CR639" s="230"/>
      <c r="CS639" s="230"/>
      <c r="CT639" s="230" t="s">
        <v>159</v>
      </c>
      <c r="CU639" s="230"/>
      <c r="CV639" s="230"/>
      <c r="CW639" s="230"/>
    </row>
    <row r="640" ht="30" hidden="1" spans="1:101">
      <c r="A640" s="191">
        <v>1731</v>
      </c>
      <c r="B640" s="192" t="s">
        <v>2065</v>
      </c>
      <c r="C640" s="193" t="s">
        <v>2066</v>
      </c>
      <c r="D640" s="191" t="s">
        <v>1732</v>
      </c>
      <c r="E640" s="199"/>
      <c r="F640" s="199"/>
      <c r="G640" s="199"/>
      <c r="H640" s="200"/>
      <c r="I640" s="204"/>
      <c r="J640" s="202"/>
      <c r="K640" s="202"/>
      <c r="L640" s="164" t="str">
        <f>_xlfn.IFNA(VLOOKUP(B640,'[1]CDM Patients Data'!$C$1266:$N$5000,6,FALSE),"")</f>
        <v>Rectum</v>
      </c>
      <c r="M640" s="164" t="str">
        <f>_xlfn.IFNA(VLOOKUP(B640,'[1]CDM Patients Data'!$C$1266:$N$5000,7,FALSE),"")</f>
        <v>Rectum, NOS</v>
      </c>
      <c r="N640" s="164" t="str">
        <f>_xlfn.IFNA(VLOOKUP(B640,'[1]CDM Patients Data'!$C$1266:$N$5000,8,FALSE),"")</f>
        <v>Adenocarcinoma, NOS</v>
      </c>
      <c r="O640" s="164" t="str">
        <f>_xlfn.IFNA(VLOOKUP(B640,'[1]CDM Patients Data'!$C$1266:$K$3492,9,FALSE),"")</f>
        <v>Not a paired site</v>
      </c>
      <c r="P640" s="164">
        <f>_xlfn.IFNA(VLOOKUP(B640,'[1]CDM Patients Data'!$C$1266:$O$3492,10,FALSE),"")</f>
        <v>0</v>
      </c>
      <c r="Q640" s="164">
        <f>_xlfn.IFNA(VLOOKUP(B640,'[1]CDM Patients Data'!$C$1266:$O$3492,11,FALSE),"")</f>
        <v>0</v>
      </c>
      <c r="R640" s="164">
        <f>_xlfn.IFNA(VLOOKUP(B640,'[1]CDM Patients Data'!$C$1266:$O$3492,12,FALSE),"")</f>
        <v>0</v>
      </c>
      <c r="S640" s="164">
        <f>_xlfn.IFNA(VLOOKUP(B640,'[1]CDM Patients Data'!$C$1266:$P$3492,13,FALSE),"")</f>
        <v>0</v>
      </c>
      <c r="T640" s="164">
        <f>_xlfn.IFNA(VLOOKUP(B640,'[1]CDM Patients Data'!$C$1266:$N$5000,5,FALSE),"")</f>
        <v>0</v>
      </c>
      <c r="U640" s="164" t="s">
        <v>287</v>
      </c>
      <c r="V640" s="164" t="s">
        <v>288</v>
      </c>
      <c r="W640" s="164" t="s">
        <v>130</v>
      </c>
      <c r="X640" s="164" t="s">
        <v>131</v>
      </c>
      <c r="Y640" s="164"/>
      <c r="Z640" s="164"/>
      <c r="AA640" s="164"/>
      <c r="AB640" s="164"/>
      <c r="AC640" s="210"/>
      <c r="AD640" s="211"/>
      <c r="AE640" s="211"/>
      <c r="AF640" s="199"/>
      <c r="AG640" s="199"/>
      <c r="AH640" s="233" t="s">
        <v>589</v>
      </c>
      <c r="AI640" s="199"/>
      <c r="AJ640" s="199"/>
      <c r="AK640" s="218" t="s">
        <v>84</v>
      </c>
      <c r="AL640" s="220">
        <v>24647963</v>
      </c>
      <c r="AM640" s="218">
        <v>7.3943889</v>
      </c>
      <c r="AN640" s="218">
        <v>724.5</v>
      </c>
      <c r="AO640" s="218" t="s">
        <v>81</v>
      </c>
      <c r="AP640" s="218"/>
      <c r="AQ640" s="218"/>
      <c r="AR640" s="218"/>
      <c r="AS640" s="218"/>
      <c r="AT640" s="218"/>
      <c r="AU640" s="218"/>
      <c r="AV640" s="218"/>
      <c r="AW640" s="218"/>
      <c r="AX640" s="218"/>
      <c r="AY640" s="218"/>
      <c r="AZ640" s="218"/>
      <c r="BA640" s="218"/>
      <c r="BB640" s="218"/>
      <c r="BC640" s="218"/>
      <c r="BD640" s="218"/>
      <c r="BE640" s="218">
        <v>9.63</v>
      </c>
      <c r="BF640" s="218"/>
      <c r="BG640" s="218" t="str">
        <f>IF(BE640&gt;15,"MSI-H",IF(BE640="","NA",IF(BE640&lt;15,"MSS")))</f>
        <v>MSS</v>
      </c>
      <c r="BH640" s="218"/>
      <c r="BI640" s="218"/>
      <c r="BJ640" s="222"/>
      <c r="BK640" s="199"/>
      <c r="BL640" s="218" t="s">
        <v>84</v>
      </c>
      <c r="BM640" s="218"/>
      <c r="BN640" s="218"/>
      <c r="BO640" s="218"/>
      <c r="BP640" s="218" t="s">
        <v>373</v>
      </c>
      <c r="BQ640" s="218"/>
      <c r="BR640" s="218"/>
      <c r="BS640" s="218"/>
      <c r="BT640" s="218"/>
      <c r="BU640" s="218"/>
      <c r="BV640" s="218"/>
      <c r="BW640" s="218"/>
      <c r="BX640" s="218"/>
      <c r="BY640" s="199"/>
      <c r="BZ640" s="228" t="s">
        <v>84</v>
      </c>
      <c r="CA640" s="228"/>
      <c r="CB640" s="229">
        <f t="shared" si="171"/>
        <v>0</v>
      </c>
      <c r="CC640" s="218"/>
      <c r="CD640" s="228"/>
      <c r="CE640" s="230"/>
      <c r="CF640" s="230"/>
      <c r="CG640" s="230"/>
      <c r="CH640" s="230"/>
      <c r="CI640" s="230"/>
      <c r="CJ640" s="230"/>
      <c r="CK640" s="230"/>
      <c r="CL640" s="230"/>
      <c r="CM640" s="230"/>
      <c r="CN640" s="218"/>
      <c r="CO640" s="199"/>
      <c r="CP640" s="230" t="s">
        <v>84</v>
      </c>
      <c r="CQ640" s="232"/>
      <c r="CR640" s="230"/>
      <c r="CS640" s="230"/>
      <c r="CT640" s="230" t="s">
        <v>159</v>
      </c>
      <c r="CU640" s="230"/>
      <c r="CV640" s="230"/>
      <c r="CW640" s="230"/>
    </row>
    <row r="641" ht="45" spans="1:101">
      <c r="A641" s="191">
        <v>1732</v>
      </c>
      <c r="B641" s="192" t="s">
        <v>2067</v>
      </c>
      <c r="C641" s="193" t="s">
        <v>2068</v>
      </c>
      <c r="D641" s="191" t="s">
        <v>88</v>
      </c>
      <c r="E641" s="199"/>
      <c r="F641" s="199"/>
      <c r="G641" s="199"/>
      <c r="H641" s="200"/>
      <c r="I641" s="204"/>
      <c r="J641" s="202"/>
      <c r="K641" s="202"/>
      <c r="L641" s="164" t="str">
        <f>_xlfn.IFNA(VLOOKUP(B641,'[1]CDM Patients Data'!$C$1266:$N$5000,6,FALSE),"")</f>
        <v>Ovary</v>
      </c>
      <c r="M641" s="164" t="str">
        <f>_xlfn.IFNA(VLOOKUP(B641,'[1]CDM Patients Data'!$C$1266:$N$5000,7,FALSE),"")</f>
        <v>Ovary</v>
      </c>
      <c r="N641" s="164" t="str">
        <f>_xlfn.IFNA(VLOOKUP(B641,'[1]CDM Patients Data'!$C$1266:$N$5000,8,FALSE),"")</f>
        <v>High-grade serous carcinoma</v>
      </c>
      <c r="O641" s="164" t="str">
        <f>_xlfn.IFNA(VLOOKUP(B641,'[1]CDM Patients Data'!$C$1266:$K$3492,9,FALSE),"")</f>
        <v>Unkown</v>
      </c>
      <c r="P641" s="164">
        <f>_xlfn.IFNA(VLOOKUP(B641,'[1]CDM Patients Data'!$C$1266:$O$3492,10,FALSE),"")</f>
        <v>0</v>
      </c>
      <c r="Q641" s="164">
        <f>_xlfn.IFNA(VLOOKUP(B641,'[1]CDM Patients Data'!$C$1266:$O$3492,11,FALSE),"")</f>
        <v>0</v>
      </c>
      <c r="R641" s="164">
        <f>_xlfn.IFNA(VLOOKUP(B641,'[1]CDM Patients Data'!$C$1266:$O$3492,12,FALSE),"")</f>
        <v>0</v>
      </c>
      <c r="S641" s="164">
        <f>_xlfn.IFNA(VLOOKUP(B641,'[1]CDM Patients Data'!$C$1266:$P$3492,13,FALSE),"")</f>
        <v>0</v>
      </c>
      <c r="T641" s="164">
        <f>_xlfn.IFNA(VLOOKUP(B641,'[1]CDM Patients Data'!$C$1266:$N$5000,5,FALSE),"")</f>
        <v>0</v>
      </c>
      <c r="U641" s="164" t="s">
        <v>73</v>
      </c>
      <c r="V641" s="164" t="s">
        <v>73</v>
      </c>
      <c r="W641" s="164" t="s">
        <v>74</v>
      </c>
      <c r="X641" s="164" t="s">
        <v>75</v>
      </c>
      <c r="Y641" s="164"/>
      <c r="Z641" s="164"/>
      <c r="AA641" s="164"/>
      <c r="AB641" s="164"/>
      <c r="AC641" s="210"/>
      <c r="AD641" s="211"/>
      <c r="AE641" s="211"/>
      <c r="AF641" s="199"/>
      <c r="AG641" s="199"/>
      <c r="AH641" s="215"/>
      <c r="AI641" s="199"/>
      <c r="AJ641" s="199"/>
      <c r="AK641" s="218" t="s">
        <v>84</v>
      </c>
      <c r="AL641" s="220"/>
      <c r="AM641" s="218"/>
      <c r="AN641" s="218"/>
      <c r="AO641" s="218" t="s">
        <v>76</v>
      </c>
      <c r="AP641" s="218"/>
      <c r="AQ641" s="218"/>
      <c r="AR641" s="218"/>
      <c r="AS641" s="218"/>
      <c r="AT641" s="218"/>
      <c r="AU641" s="218"/>
      <c r="AV641" s="218"/>
      <c r="AW641" s="218"/>
      <c r="AX641" s="218"/>
      <c r="AY641" s="218"/>
      <c r="AZ641" s="218"/>
      <c r="BA641" s="218"/>
      <c r="BB641" s="218"/>
      <c r="BC641" s="218"/>
      <c r="BD641" s="218"/>
      <c r="BE641" s="218"/>
      <c r="BF641" s="218"/>
      <c r="BG641" s="218"/>
      <c r="BH641" s="218"/>
      <c r="BI641" s="218"/>
      <c r="BJ641" s="222" t="s">
        <v>589</v>
      </c>
      <c r="BK641" s="199"/>
      <c r="BL641" s="218" t="s">
        <v>80</v>
      </c>
      <c r="BM641" s="218">
        <v>8584079</v>
      </c>
      <c r="BN641" s="218">
        <v>2.5752237</v>
      </c>
      <c r="BO641" s="218">
        <v>294.3</v>
      </c>
      <c r="BP641" s="218" t="s">
        <v>103</v>
      </c>
      <c r="BQ641" s="218"/>
      <c r="BR641" s="218"/>
      <c r="BS641" s="218"/>
      <c r="BT641" s="218"/>
      <c r="BU641" s="218"/>
      <c r="BV641" s="218"/>
      <c r="BW641" s="218"/>
      <c r="BX641" s="218"/>
      <c r="BY641" s="199"/>
      <c r="BZ641" s="228" t="s">
        <v>84</v>
      </c>
      <c r="CA641" s="228"/>
      <c r="CB641" s="229">
        <f t="shared" si="171"/>
        <v>0</v>
      </c>
      <c r="CC641" s="218"/>
      <c r="CD641" s="228"/>
      <c r="CE641" s="230"/>
      <c r="CF641" s="230"/>
      <c r="CG641" s="230"/>
      <c r="CH641" s="230"/>
      <c r="CI641" s="230"/>
      <c r="CJ641" s="230"/>
      <c r="CK641" s="230"/>
      <c r="CL641" s="230"/>
      <c r="CM641" s="230"/>
      <c r="CN641" s="218"/>
      <c r="CO641" s="199"/>
      <c r="CP641" s="230" t="s">
        <v>84</v>
      </c>
      <c r="CQ641" s="232" t="s">
        <v>1883</v>
      </c>
      <c r="CR641" s="230"/>
      <c r="CS641" s="230"/>
      <c r="CT641" s="230" t="s">
        <v>159</v>
      </c>
      <c r="CU641" s="230"/>
      <c r="CV641" s="230"/>
      <c r="CW641" s="230"/>
    </row>
    <row r="642" ht="60" spans="1:101">
      <c r="A642" s="191">
        <v>1733</v>
      </c>
      <c r="B642" s="192" t="s">
        <v>2069</v>
      </c>
      <c r="C642" s="193" t="s">
        <v>2070</v>
      </c>
      <c r="D642" s="191" t="s">
        <v>99</v>
      </c>
      <c r="E642" s="199"/>
      <c r="F642" s="199"/>
      <c r="G642" s="199"/>
      <c r="H642" s="200"/>
      <c r="I642" s="204"/>
      <c r="J642" s="202"/>
      <c r="K642" s="202"/>
      <c r="L642" s="164" t="str">
        <f>_xlfn.IFNA(VLOOKUP(B642,'[1]CDM Patients Data'!$C$1266:$N$5000,6,FALSE),"")</f>
        <v>Breast</v>
      </c>
      <c r="M642" s="164" t="str">
        <f>_xlfn.IFNA(VLOOKUP(B642,'[1]CDM Patients Data'!$C$1266:$N$5000,7,FALSE),"")</f>
        <v>Breast NOS (excludes Skin of breast C44.5)</v>
      </c>
      <c r="N642" s="164" t="str">
        <f>_xlfn.IFNA(VLOOKUP(B642,'[1]CDM Patients Data'!$C$1266:$N$5000,8,FALSE),"")</f>
        <v>Invasive carcinoma of no special type</v>
      </c>
      <c r="O642" s="164" t="str">
        <f>_xlfn.IFNA(VLOOKUP(B642,'[1]CDM Patients Data'!$C$1266:$K$3492,9,FALSE),"")</f>
        <v>Left</v>
      </c>
      <c r="P642" s="164">
        <f>_xlfn.IFNA(VLOOKUP(B642,'[1]CDM Patients Data'!$C$1266:$O$3492,10,FALSE),"")</f>
        <v>0</v>
      </c>
      <c r="Q642" s="164">
        <f>_xlfn.IFNA(VLOOKUP(B642,'[1]CDM Patients Data'!$C$1266:$O$3492,11,FALSE),"")</f>
        <v>0</v>
      </c>
      <c r="R642" s="164">
        <f>_xlfn.IFNA(VLOOKUP(B642,'[1]CDM Patients Data'!$C$1266:$O$3492,12,FALSE),"")</f>
        <v>0</v>
      </c>
      <c r="S642" s="164">
        <f>_xlfn.IFNA(VLOOKUP(B642,'[1]CDM Patients Data'!$C$1266:$P$3492,13,FALSE),"")</f>
        <v>0</v>
      </c>
      <c r="T642" s="164">
        <f>_xlfn.IFNA(VLOOKUP(B642,'[1]CDM Patients Data'!$C$1266:$N$5000,5,FALSE),"")</f>
        <v>0</v>
      </c>
      <c r="U642" s="164" t="s">
        <v>90</v>
      </c>
      <c r="V642" s="164" t="s">
        <v>91</v>
      </c>
      <c r="W642" s="164" t="s">
        <v>92</v>
      </c>
      <c r="X642" s="164" t="s">
        <v>93</v>
      </c>
      <c r="Y642" s="164"/>
      <c r="Z642" s="164"/>
      <c r="AA642" s="164"/>
      <c r="AB642" s="164"/>
      <c r="AC642" s="210"/>
      <c r="AD642" s="211"/>
      <c r="AE642" s="211"/>
      <c r="AF642" s="199"/>
      <c r="AG642" s="199"/>
      <c r="AH642" s="215"/>
      <c r="AI642" s="199"/>
      <c r="AJ642" s="199"/>
      <c r="AK642" s="218" t="s">
        <v>84</v>
      </c>
      <c r="AL642" s="220"/>
      <c r="AM642" s="218"/>
      <c r="AN642" s="218"/>
      <c r="AO642" s="218" t="s">
        <v>76</v>
      </c>
      <c r="AP642" s="218"/>
      <c r="AQ642" s="218"/>
      <c r="AR642" s="218"/>
      <c r="AS642" s="218"/>
      <c r="AT642" s="218"/>
      <c r="AU642" s="218"/>
      <c r="AV642" s="218"/>
      <c r="AW642" s="218"/>
      <c r="AX642" s="218"/>
      <c r="AY642" s="218"/>
      <c r="AZ642" s="218"/>
      <c r="BA642" s="218"/>
      <c r="BB642" s="218"/>
      <c r="BC642" s="218"/>
      <c r="BD642" s="218"/>
      <c r="BE642" s="218"/>
      <c r="BF642" s="218"/>
      <c r="BG642" s="218"/>
      <c r="BH642" s="218"/>
      <c r="BI642" s="218"/>
      <c r="BJ642" s="222" t="s">
        <v>589</v>
      </c>
      <c r="BK642" s="199"/>
      <c r="BL642" s="218" t="s">
        <v>80</v>
      </c>
      <c r="BM642" s="218">
        <v>8838125</v>
      </c>
      <c r="BN642" s="218">
        <v>2.6514375</v>
      </c>
      <c r="BO642" s="218">
        <v>303.4</v>
      </c>
      <c r="BP642" s="218" t="s">
        <v>103</v>
      </c>
      <c r="BQ642" s="218"/>
      <c r="BR642" s="218"/>
      <c r="BS642" s="218"/>
      <c r="BT642" s="218"/>
      <c r="BU642" s="218"/>
      <c r="BV642" s="218"/>
      <c r="BW642" s="218"/>
      <c r="BX642" s="218"/>
      <c r="BY642" s="199"/>
      <c r="BZ642" s="228" t="s">
        <v>84</v>
      </c>
      <c r="CA642" s="228"/>
      <c r="CB642" s="229">
        <f t="shared" si="171"/>
        <v>0</v>
      </c>
      <c r="CC642" s="218"/>
      <c r="CD642" s="228"/>
      <c r="CE642" s="230"/>
      <c r="CF642" s="230"/>
      <c r="CG642" s="230"/>
      <c r="CH642" s="230"/>
      <c r="CI642" s="230"/>
      <c r="CJ642" s="230"/>
      <c r="CK642" s="230"/>
      <c r="CL642" s="230"/>
      <c r="CM642" s="230"/>
      <c r="CN642" s="218"/>
      <c r="CO642" s="199"/>
      <c r="CP642" s="230" t="s">
        <v>84</v>
      </c>
      <c r="CQ642" s="232" t="s">
        <v>1883</v>
      </c>
      <c r="CR642" s="230"/>
      <c r="CS642" s="230"/>
      <c r="CT642" s="230" t="s">
        <v>159</v>
      </c>
      <c r="CU642" s="230"/>
      <c r="CV642" s="230"/>
      <c r="CW642" s="230"/>
    </row>
    <row r="643" ht="30" hidden="1" spans="1:101">
      <c r="A643" s="191">
        <v>1734</v>
      </c>
      <c r="B643" s="192" t="s">
        <v>2071</v>
      </c>
      <c r="C643" s="193" t="s">
        <v>2072</v>
      </c>
      <c r="D643" s="191" t="s">
        <v>111</v>
      </c>
      <c r="E643" s="199"/>
      <c r="F643" s="199"/>
      <c r="G643" s="199"/>
      <c r="H643" s="200"/>
      <c r="I643" s="204"/>
      <c r="J643" s="202"/>
      <c r="K643" s="202"/>
      <c r="L643" s="164" t="str">
        <f>_xlfn.IFNA(VLOOKUP(B643,'[1]CDM Patients Data'!$C$1266:$N$5000,6,FALSE),"")</f>
        <v>Lung</v>
      </c>
      <c r="M643" s="164" t="str">
        <f>_xlfn.IFNA(VLOOKUP(B643,'[1]CDM Patients Data'!$C$1266:$N$5000,7,FALSE),"")</f>
        <v>Lung NOS</v>
      </c>
      <c r="N643" s="164" t="str">
        <f>_xlfn.IFNA(VLOOKUP(B643,'[1]CDM Patients Data'!$C$1266:$N$5000,8,FALSE),"")</f>
        <v>Adenocarcinoma, NOS</v>
      </c>
      <c r="O643" s="164" t="str">
        <f>_xlfn.IFNA(VLOOKUP(B643,'[1]CDM Patients Data'!$C$1266:$K$3492,9,FALSE),"")</f>
        <v>Unknown</v>
      </c>
      <c r="P643" s="164">
        <f>_xlfn.IFNA(VLOOKUP(B643,'[1]CDM Patients Data'!$C$1266:$O$3492,10,FALSE),"")</f>
        <v>0</v>
      </c>
      <c r="Q643" s="164">
        <f>_xlfn.IFNA(VLOOKUP(B643,'[1]CDM Patients Data'!$C$1266:$O$3492,11,FALSE),"")</f>
        <v>0</v>
      </c>
      <c r="R643" s="164">
        <f>_xlfn.IFNA(VLOOKUP(B643,'[1]CDM Patients Data'!$C$1266:$O$3492,12,FALSE),"")</f>
        <v>0</v>
      </c>
      <c r="S643" s="164">
        <f>_xlfn.IFNA(VLOOKUP(B643,'[1]CDM Patients Data'!$C$1266:$P$3492,13,FALSE),"")</f>
        <v>0</v>
      </c>
      <c r="T643" s="164">
        <f>_xlfn.IFNA(VLOOKUP(B643,'[1]CDM Patients Data'!$C$1266:$N$5000,5,FALSE),"")</f>
        <v>0</v>
      </c>
      <c r="U643" s="164" t="s">
        <v>224</v>
      </c>
      <c r="V643" s="164" t="s">
        <v>338</v>
      </c>
      <c r="W643" s="164" t="s">
        <v>74</v>
      </c>
      <c r="X643" s="164" t="s">
        <v>131</v>
      </c>
      <c r="Y643" s="164"/>
      <c r="Z643" s="164"/>
      <c r="AA643" s="164"/>
      <c r="AB643" s="164"/>
      <c r="AC643" s="210"/>
      <c r="AD643" s="211"/>
      <c r="AE643" s="211"/>
      <c r="AF643" s="199"/>
      <c r="AG643" s="199"/>
      <c r="AH643" s="233" t="s">
        <v>589</v>
      </c>
      <c r="AI643" s="199"/>
      <c r="AJ643" s="199"/>
      <c r="AK643" s="218" t="s">
        <v>84</v>
      </c>
      <c r="AL643" s="220">
        <v>21821176</v>
      </c>
      <c r="AM643" s="218">
        <v>6.5463528</v>
      </c>
      <c r="AN643" s="218">
        <v>634.3</v>
      </c>
      <c r="AO643" s="218" t="s">
        <v>76</v>
      </c>
      <c r="AP643" s="218"/>
      <c r="AQ643" s="218"/>
      <c r="AR643" s="218"/>
      <c r="AS643" s="218"/>
      <c r="AT643" s="218"/>
      <c r="AU643" s="218"/>
      <c r="AV643" s="218"/>
      <c r="AW643" s="218"/>
      <c r="AX643" s="218"/>
      <c r="AY643" s="218"/>
      <c r="AZ643" s="218"/>
      <c r="BA643" s="218"/>
      <c r="BB643" s="218"/>
      <c r="BC643" s="218"/>
      <c r="BD643" s="218"/>
      <c r="BE643" s="218">
        <v>7.25</v>
      </c>
      <c r="BF643" s="218"/>
      <c r="BG643" s="218" t="str">
        <f t="shared" ref="BG643:BG650" si="187">IF(BE643&gt;15,"MSI-H",IF(BE643="","NA",IF(BE643&lt;15,"MSS")))</f>
        <v>MSS</v>
      </c>
      <c r="BH643" s="218"/>
      <c r="BI643" s="218"/>
      <c r="BJ643" s="222"/>
      <c r="BK643" s="199"/>
      <c r="BL643" s="218" t="s">
        <v>84</v>
      </c>
      <c r="BM643" s="218"/>
      <c r="BN643" s="218"/>
      <c r="BO643" s="218"/>
      <c r="BP643" s="218" t="s">
        <v>373</v>
      </c>
      <c r="BQ643" s="218"/>
      <c r="BR643" s="218"/>
      <c r="BS643" s="218"/>
      <c r="BT643" s="218"/>
      <c r="BU643" s="218"/>
      <c r="BV643" s="218"/>
      <c r="BW643" s="218"/>
      <c r="BX643" s="218"/>
      <c r="BY643" s="199"/>
      <c r="BZ643" s="228" t="s">
        <v>84</v>
      </c>
      <c r="CA643" s="228"/>
      <c r="CB643" s="229">
        <f t="shared" ref="CB643:CB706" si="188">CA643*2*150/10^9</f>
        <v>0</v>
      </c>
      <c r="CC643" s="218"/>
      <c r="CD643" s="228"/>
      <c r="CE643" s="230"/>
      <c r="CF643" s="230"/>
      <c r="CG643" s="230"/>
      <c r="CH643" s="230"/>
      <c r="CI643" s="230"/>
      <c r="CJ643" s="230"/>
      <c r="CK643" s="230"/>
      <c r="CL643" s="230"/>
      <c r="CM643" s="230"/>
      <c r="CN643" s="218"/>
      <c r="CO643" s="199"/>
      <c r="CP643" s="230" t="s">
        <v>84</v>
      </c>
      <c r="CQ643" s="232"/>
      <c r="CR643" s="230">
        <f t="shared" ref="CR643:CR649" si="189">CQ643*150/10^9</f>
        <v>0</v>
      </c>
      <c r="CS643" s="230">
        <v>335.67</v>
      </c>
      <c r="CT643" s="230" t="s">
        <v>159</v>
      </c>
      <c r="CU643" s="230"/>
      <c r="CV643" s="230"/>
      <c r="CW643" s="230"/>
    </row>
    <row r="644" ht="30" hidden="1" spans="1:101">
      <c r="A644" s="191">
        <v>1735</v>
      </c>
      <c r="B644" s="192" t="s">
        <v>2073</v>
      </c>
      <c r="C644" s="193" t="s">
        <v>2074</v>
      </c>
      <c r="D644" s="191" t="s">
        <v>111</v>
      </c>
      <c r="E644" s="199"/>
      <c r="F644" s="199"/>
      <c r="G644" s="199"/>
      <c r="H644" s="200"/>
      <c r="I644" s="204"/>
      <c r="J644" s="202"/>
      <c r="K644" s="202"/>
      <c r="L644" s="164" t="str">
        <f>_xlfn.IFNA(VLOOKUP(B644,'[1]CDM Patients Data'!$C$1266:$N$5000,6,FALSE),"")</f>
        <v>Pancreas</v>
      </c>
      <c r="M644" s="164" t="str">
        <f>_xlfn.IFNA(VLOOKUP(B644,'[1]CDM Patients Data'!$C$1266:$N$5000,7,FALSE),"")</f>
        <v>Pancreas NOS</v>
      </c>
      <c r="N644" s="164" t="str">
        <f>_xlfn.IFNA(VLOOKUP(B644,'[1]CDM Patients Data'!$C$1266:$N$5000,8,FALSE),"")</f>
        <v>Adenocarcinoma, NOS</v>
      </c>
      <c r="O644" s="164" t="str">
        <f>_xlfn.IFNA(VLOOKUP(B644,'[1]CDM Patients Data'!$C$1266:$K$3492,9,FALSE),"")</f>
        <v>Not a paired site</v>
      </c>
      <c r="P644" s="164">
        <f>_xlfn.IFNA(VLOOKUP(B644,'[1]CDM Patients Data'!$C$1266:$O$3492,10,FALSE),"")</f>
        <v>0</v>
      </c>
      <c r="Q644" s="164">
        <f>_xlfn.IFNA(VLOOKUP(B644,'[1]CDM Patients Data'!$C$1266:$O$3492,11,FALSE),"")</f>
        <v>0</v>
      </c>
      <c r="R644" s="164">
        <f>_xlfn.IFNA(VLOOKUP(B644,'[1]CDM Patients Data'!$C$1266:$O$3492,12,FALSE),"")</f>
        <v>0</v>
      </c>
      <c r="S644" s="164">
        <f>_xlfn.IFNA(VLOOKUP(B644,'[1]CDM Patients Data'!$C$1266:$P$3492,13,FALSE),"")</f>
        <v>0</v>
      </c>
      <c r="T644" s="164">
        <f>_xlfn.IFNA(VLOOKUP(B644,'[1]CDM Patients Data'!$C$1266:$N$5000,5,FALSE),"")</f>
        <v>0</v>
      </c>
      <c r="U644" s="164" t="s">
        <v>256</v>
      </c>
      <c r="V644" s="164" t="s">
        <v>647</v>
      </c>
      <c r="W644" s="164" t="s">
        <v>130</v>
      </c>
      <c r="X644" s="164" t="s">
        <v>131</v>
      </c>
      <c r="Y644" s="164"/>
      <c r="Z644" s="164"/>
      <c r="AA644" s="164"/>
      <c r="AB644" s="164"/>
      <c r="AC644" s="210"/>
      <c r="AD644" s="211"/>
      <c r="AE644" s="211"/>
      <c r="AF644" s="199"/>
      <c r="AG644" s="199"/>
      <c r="AH644" s="215"/>
      <c r="AI644" s="199"/>
      <c r="AJ644" s="199"/>
      <c r="AK644" s="218" t="s">
        <v>84</v>
      </c>
      <c r="AL644" s="220"/>
      <c r="AM644" s="218"/>
      <c r="AN644" s="218"/>
      <c r="AO644" s="218" t="s">
        <v>76</v>
      </c>
      <c r="AP644" s="218"/>
      <c r="AQ644" s="218"/>
      <c r="AR644" s="218"/>
      <c r="AS644" s="218"/>
      <c r="AT644" s="218"/>
      <c r="AU644" s="218"/>
      <c r="AV644" s="218"/>
      <c r="AW644" s="218"/>
      <c r="AX644" s="218"/>
      <c r="AY644" s="218"/>
      <c r="AZ644" s="218"/>
      <c r="BA644" s="218"/>
      <c r="BB644" s="218"/>
      <c r="BC644" s="218"/>
      <c r="BD644" s="218"/>
      <c r="BE644" s="218"/>
      <c r="BF644" s="218"/>
      <c r="BG644" s="218"/>
      <c r="BH644" s="218"/>
      <c r="BI644" s="218"/>
      <c r="BJ644" s="222"/>
      <c r="BK644" s="199"/>
      <c r="BL644" s="218" t="s">
        <v>84</v>
      </c>
      <c r="BM644" s="218"/>
      <c r="BN644" s="218"/>
      <c r="BO644" s="218"/>
      <c r="BP644" s="218" t="s">
        <v>373</v>
      </c>
      <c r="BQ644" s="218"/>
      <c r="BR644" s="218"/>
      <c r="BS644" s="218"/>
      <c r="BT644" s="218"/>
      <c r="BU644" s="218"/>
      <c r="BV644" s="218"/>
      <c r="BW644" s="218"/>
      <c r="BX644" s="218"/>
      <c r="BY644" s="199"/>
      <c r="BZ644" s="228" t="s">
        <v>84</v>
      </c>
      <c r="CA644" s="228"/>
      <c r="CB644" s="229">
        <f t="shared" si="188"/>
        <v>0</v>
      </c>
      <c r="CC644" s="218"/>
      <c r="CD644" s="228"/>
      <c r="CE644" s="230"/>
      <c r="CF644" s="230"/>
      <c r="CG644" s="230"/>
      <c r="CH644" s="230"/>
      <c r="CI644" s="230"/>
      <c r="CJ644" s="230"/>
      <c r="CK644" s="230"/>
      <c r="CL644" s="230"/>
      <c r="CM644" s="230"/>
      <c r="CN644" s="218"/>
      <c r="CO644" s="199"/>
      <c r="CP644" s="230" t="s">
        <v>84</v>
      </c>
      <c r="CQ644" s="232"/>
      <c r="CR644" s="230">
        <f t="shared" si="189"/>
        <v>0</v>
      </c>
      <c r="CS644" s="230"/>
      <c r="CT644" s="230" t="s">
        <v>159</v>
      </c>
      <c r="CU644" s="230"/>
      <c r="CV644" s="230"/>
      <c r="CW644" s="230"/>
    </row>
    <row r="645" ht="30" hidden="1" spans="1:101">
      <c r="A645" s="191">
        <v>1736</v>
      </c>
      <c r="B645" s="192" t="s">
        <v>2075</v>
      </c>
      <c r="C645" s="193" t="s">
        <v>2076</v>
      </c>
      <c r="D645" s="191" t="s">
        <v>99</v>
      </c>
      <c r="E645" s="199"/>
      <c r="F645" s="199"/>
      <c r="G645" s="199"/>
      <c r="H645" s="200"/>
      <c r="I645" s="204"/>
      <c r="J645" s="202"/>
      <c r="K645" s="202"/>
      <c r="L645" s="164" t="str">
        <f>_xlfn.IFNA(VLOOKUP(B645,'[1]CDM Patients Data'!$C$1266:$N$5000,6,FALSE),"")</f>
        <v>Large Intestine</v>
      </c>
      <c r="M645" s="164" t="str">
        <f>_xlfn.IFNA(VLOOKUP(B645,'[1]CDM Patients Data'!$C$1266:$N$5000,7,FALSE),"")</f>
        <v>Sigmoid colon</v>
      </c>
      <c r="N645" s="164" t="str">
        <f>_xlfn.IFNA(VLOOKUP(B645,'[1]CDM Patients Data'!$C$1266:$N$5000,8,FALSE),"")</f>
        <v>Carcinoma, NOS</v>
      </c>
      <c r="O645" s="164" t="str">
        <f>_xlfn.IFNA(VLOOKUP(B645,'[1]CDM Patients Data'!$C$1266:$K$3492,9,FALSE),"")</f>
        <v>Not a paired site</v>
      </c>
      <c r="P645" s="164">
        <f>_xlfn.IFNA(VLOOKUP(B645,'[1]CDM Patients Data'!$C$1266:$O$3492,10,FALSE),"")</f>
        <v>0</v>
      </c>
      <c r="Q645" s="164">
        <f>_xlfn.IFNA(VLOOKUP(B645,'[1]CDM Patients Data'!$C$1266:$O$3492,11,FALSE),"")</f>
        <v>0</v>
      </c>
      <c r="R645" s="164">
        <f>_xlfn.IFNA(VLOOKUP(B645,'[1]CDM Patients Data'!$C$1266:$O$3492,12,FALSE),"")</f>
        <v>0</v>
      </c>
      <c r="S645" s="164">
        <f>_xlfn.IFNA(VLOOKUP(B645,'[1]CDM Patients Data'!$C$1266:$P$3492,13,FALSE),"")</f>
        <v>0</v>
      </c>
      <c r="T645" s="164">
        <f>_xlfn.IFNA(VLOOKUP(B645,'[1]CDM Patients Data'!$C$1266:$N$5000,5,FALSE),"")</f>
        <v>0</v>
      </c>
      <c r="U645" s="164" t="s">
        <v>293</v>
      </c>
      <c r="V645" s="164" t="s">
        <v>800</v>
      </c>
      <c r="W645" s="164" t="s">
        <v>130</v>
      </c>
      <c r="X645" s="164" t="s">
        <v>74</v>
      </c>
      <c r="Y645" s="164"/>
      <c r="Z645" s="164"/>
      <c r="AA645" s="164"/>
      <c r="AB645" s="164"/>
      <c r="AC645" s="210"/>
      <c r="AD645" s="211"/>
      <c r="AE645" s="211"/>
      <c r="AF645" s="199"/>
      <c r="AG645" s="199"/>
      <c r="AH645" s="215"/>
      <c r="AI645" s="199"/>
      <c r="AJ645" s="199"/>
      <c r="AK645" s="218" t="s">
        <v>84</v>
      </c>
      <c r="AL645" s="220"/>
      <c r="AM645" s="218"/>
      <c r="AN645" s="218"/>
      <c r="AO645" s="218" t="s">
        <v>76</v>
      </c>
      <c r="AP645" s="218"/>
      <c r="AQ645" s="218"/>
      <c r="AR645" s="218"/>
      <c r="AS645" s="218"/>
      <c r="AT645" s="218"/>
      <c r="AU645" s="218"/>
      <c r="AV645" s="218"/>
      <c r="AW645" s="218"/>
      <c r="AX645" s="218"/>
      <c r="AY645" s="218"/>
      <c r="AZ645" s="218"/>
      <c r="BA645" s="218"/>
      <c r="BB645" s="218"/>
      <c r="BC645" s="218"/>
      <c r="BD645" s="218"/>
      <c r="BE645" s="218"/>
      <c r="BF645" s="218"/>
      <c r="BG645" s="218"/>
      <c r="BH645" s="218"/>
      <c r="BI645" s="218"/>
      <c r="BJ645" s="222" t="s">
        <v>589</v>
      </c>
      <c r="BK645" s="199"/>
      <c r="BL645" s="218" t="s">
        <v>84</v>
      </c>
      <c r="BM645" s="218">
        <v>6504611</v>
      </c>
      <c r="BN645" s="218">
        <v>1.9513833</v>
      </c>
      <c r="BO645" s="218">
        <v>212.3</v>
      </c>
      <c r="BP645" s="218" t="s">
        <v>373</v>
      </c>
      <c r="BQ645" s="218"/>
      <c r="BR645" s="218"/>
      <c r="BS645" s="218"/>
      <c r="BT645" s="218"/>
      <c r="BU645" s="218"/>
      <c r="BV645" s="218"/>
      <c r="BW645" s="218"/>
      <c r="BX645" s="218"/>
      <c r="BY645" s="199"/>
      <c r="BZ645" s="228" t="s">
        <v>84</v>
      </c>
      <c r="CA645" s="228"/>
      <c r="CB645" s="229">
        <f t="shared" si="188"/>
        <v>0</v>
      </c>
      <c r="CC645" s="218"/>
      <c r="CD645" s="228"/>
      <c r="CE645" s="230"/>
      <c r="CF645" s="230"/>
      <c r="CG645" s="230"/>
      <c r="CH645" s="230"/>
      <c r="CI645" s="230"/>
      <c r="CJ645" s="230"/>
      <c r="CK645" s="230"/>
      <c r="CL645" s="230"/>
      <c r="CM645" s="230"/>
      <c r="CN645" s="218"/>
      <c r="CO645" s="199"/>
      <c r="CP645" s="230" t="s">
        <v>84</v>
      </c>
      <c r="CQ645" s="232" t="s">
        <v>1883</v>
      </c>
      <c r="CR645" s="230"/>
      <c r="CS645" s="230"/>
      <c r="CT645" s="230" t="s">
        <v>159</v>
      </c>
      <c r="CU645" s="230"/>
      <c r="CV645" s="230"/>
      <c r="CW645" s="230"/>
    </row>
    <row r="646" ht="30" hidden="1" spans="1:101">
      <c r="A646" s="191">
        <v>1737</v>
      </c>
      <c r="B646" s="192" t="s">
        <v>2077</v>
      </c>
      <c r="C646" s="193" t="s">
        <v>1695</v>
      </c>
      <c r="D646" s="191" t="s">
        <v>111</v>
      </c>
      <c r="E646" s="199"/>
      <c r="F646" s="199"/>
      <c r="G646" s="199"/>
      <c r="H646" s="200"/>
      <c r="I646" s="204"/>
      <c r="J646" s="202"/>
      <c r="K646" s="202"/>
      <c r="L646" s="164" t="str">
        <f>_xlfn.IFNA(VLOOKUP(B646,'[1]CDM Patients Data'!$C$1266:$N$5000,6,FALSE),"")</f>
        <v/>
      </c>
      <c r="M646" s="164" t="str">
        <f>_xlfn.IFNA(VLOOKUP(B646,'[1]CDM Patients Data'!$C$1266:$N$5000,7,FALSE),"")</f>
        <v/>
      </c>
      <c r="N646" s="164" t="str">
        <f>_xlfn.IFNA(VLOOKUP(B646,'[1]CDM Patients Data'!$C$1266:$N$5000,8,FALSE),"")</f>
        <v/>
      </c>
      <c r="O646" s="164" t="str">
        <f>_xlfn.IFNA(VLOOKUP(B646,'[1]CDM Patients Data'!$C$1266:$K$3492,9,FALSE),"")</f>
        <v/>
      </c>
      <c r="P646" s="164" t="str">
        <f>_xlfn.IFNA(VLOOKUP(B646,'[1]CDM Patients Data'!$C$1266:$O$3492,10,FALSE),"")</f>
        <v/>
      </c>
      <c r="Q646" s="164" t="str">
        <f>_xlfn.IFNA(VLOOKUP(B646,'[1]CDM Patients Data'!$C$1266:$O$3492,11,FALSE),"")</f>
        <v/>
      </c>
      <c r="R646" s="164" t="str">
        <f>_xlfn.IFNA(VLOOKUP(B646,'[1]CDM Patients Data'!$C$1266:$O$3492,12,FALSE),"")</f>
        <v/>
      </c>
      <c r="S646" s="164" t="str">
        <f>_xlfn.IFNA(VLOOKUP(B646,'[1]CDM Patients Data'!$C$1266:$P$3492,13,FALSE),"")</f>
        <v/>
      </c>
      <c r="T646" s="164" t="str">
        <f>_xlfn.IFNA(VLOOKUP(B646,'[1]CDM Patients Data'!$C$1266:$N$5000,5,FALSE),"")</f>
        <v/>
      </c>
      <c r="U646" s="164" t="s">
        <v>224</v>
      </c>
      <c r="V646" s="164" t="s">
        <v>299</v>
      </c>
      <c r="W646" s="164" t="s">
        <v>102</v>
      </c>
      <c r="X646" s="164" t="s">
        <v>131</v>
      </c>
      <c r="Y646" s="164"/>
      <c r="Z646" s="164"/>
      <c r="AA646" s="164"/>
      <c r="AB646" s="164"/>
      <c r="AC646" s="210"/>
      <c r="AD646" s="211"/>
      <c r="AE646" s="211"/>
      <c r="AF646" s="199"/>
      <c r="AG646" s="199"/>
      <c r="AH646" s="233" t="s">
        <v>589</v>
      </c>
      <c r="AI646" s="199"/>
      <c r="AJ646" s="199"/>
      <c r="AK646" s="218" t="s">
        <v>80</v>
      </c>
      <c r="AL646" s="220">
        <v>54456476</v>
      </c>
      <c r="AM646" s="218">
        <v>16.3369428</v>
      </c>
      <c r="AN646" s="218">
        <v>21.6</v>
      </c>
      <c r="AO646" s="218" t="s">
        <v>718</v>
      </c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18"/>
      <c r="BB646" s="218"/>
      <c r="BC646" s="218"/>
      <c r="BD646" s="218"/>
      <c r="BE646" s="218">
        <v>10.86</v>
      </c>
      <c r="BF646" s="218"/>
      <c r="BG646" s="218" t="str">
        <f t="shared" si="187"/>
        <v>MSS</v>
      </c>
      <c r="BH646" s="218"/>
      <c r="BI646" s="218"/>
      <c r="BJ646" s="222"/>
      <c r="BK646" s="199"/>
      <c r="BL646" s="218" t="s">
        <v>84</v>
      </c>
      <c r="BM646" s="218"/>
      <c r="BN646" s="218"/>
      <c r="BO646" s="218"/>
      <c r="BP646" s="218" t="s">
        <v>373</v>
      </c>
      <c r="BQ646" s="218"/>
      <c r="BR646" s="218"/>
      <c r="BS646" s="218"/>
      <c r="BT646" s="218"/>
      <c r="BU646" s="218"/>
      <c r="BV646" s="218"/>
      <c r="BW646" s="218"/>
      <c r="BX646" s="218"/>
      <c r="BY646" s="199"/>
      <c r="BZ646" s="228" t="s">
        <v>84</v>
      </c>
      <c r="CA646" s="228"/>
      <c r="CB646" s="229">
        <f t="shared" si="188"/>
        <v>0</v>
      </c>
      <c r="CC646" s="218"/>
      <c r="CD646" s="228"/>
      <c r="CE646" s="230"/>
      <c r="CF646" s="230"/>
      <c r="CG646" s="230"/>
      <c r="CH646" s="230"/>
      <c r="CI646" s="230"/>
      <c r="CJ646" s="230"/>
      <c r="CK646" s="230"/>
      <c r="CL646" s="230"/>
      <c r="CM646" s="230"/>
      <c r="CN646" s="218"/>
      <c r="CO646" s="199"/>
      <c r="CP646" s="230" t="s">
        <v>80</v>
      </c>
      <c r="CQ646" s="232">
        <v>44666362</v>
      </c>
      <c r="CR646" s="230">
        <f t="shared" si="189"/>
        <v>6.6999543</v>
      </c>
      <c r="CS646" s="230">
        <v>25.23</v>
      </c>
      <c r="CT646" s="230" t="s">
        <v>604</v>
      </c>
      <c r="CU646" s="230"/>
      <c r="CV646" s="230"/>
      <c r="CW646" s="230"/>
    </row>
    <row r="647" ht="30" hidden="1" spans="1:101">
      <c r="A647" s="191">
        <v>1738</v>
      </c>
      <c r="B647" s="192" t="s">
        <v>2078</v>
      </c>
      <c r="C647" s="193" t="s">
        <v>2079</v>
      </c>
      <c r="D647" s="191" t="s">
        <v>111</v>
      </c>
      <c r="E647" s="199"/>
      <c r="F647" s="199"/>
      <c r="G647" s="199"/>
      <c r="H647" s="200"/>
      <c r="I647" s="204"/>
      <c r="J647" s="202"/>
      <c r="K647" s="202"/>
      <c r="L647" s="164" t="str">
        <f>_xlfn.IFNA(VLOOKUP(B647,'[1]CDM Patients Data'!$C$1266:$N$5000,6,FALSE),"")</f>
        <v>Lung</v>
      </c>
      <c r="M647" s="164" t="str">
        <f>_xlfn.IFNA(VLOOKUP(B647,'[1]CDM Patients Data'!$C$1266:$N$5000,7,FALSE),"")</f>
        <v>Overlapping lesion of lung</v>
      </c>
      <c r="N647" s="164" t="str">
        <f>_xlfn.IFNA(VLOOKUP(B647,'[1]CDM Patients Data'!$C$1266:$N$5000,8,FALSE),"")</f>
        <v>Adenocarcinoma, NOS</v>
      </c>
      <c r="O647" s="164" t="str">
        <f>_xlfn.IFNA(VLOOKUP(B647,'[1]CDM Patients Data'!$C$1266:$K$3492,9,FALSE),"")</f>
        <v>Left</v>
      </c>
      <c r="P647" s="164">
        <f>_xlfn.IFNA(VLOOKUP(B647,'[1]CDM Patients Data'!$C$1266:$O$3492,10,FALSE),"")</f>
        <v>0</v>
      </c>
      <c r="Q647" s="164">
        <f>_xlfn.IFNA(VLOOKUP(B647,'[1]CDM Patients Data'!$C$1266:$O$3492,11,FALSE),"")</f>
        <v>0</v>
      </c>
      <c r="R647" s="164">
        <f>_xlfn.IFNA(VLOOKUP(B647,'[1]CDM Patients Data'!$C$1266:$O$3492,12,FALSE),"")</f>
        <v>0</v>
      </c>
      <c r="S647" s="164">
        <f>_xlfn.IFNA(VLOOKUP(B647,'[1]CDM Patients Data'!$C$1266:$P$3492,13,FALSE),"")</f>
        <v>0</v>
      </c>
      <c r="T647" s="164">
        <f>_xlfn.IFNA(VLOOKUP(B647,'[1]CDM Patients Data'!$C$1266:$N$5000,5,FALSE),"")</f>
        <v>0</v>
      </c>
      <c r="U647" s="164" t="s">
        <v>224</v>
      </c>
      <c r="V647" s="164" t="s">
        <v>1125</v>
      </c>
      <c r="W647" s="164" t="s">
        <v>92</v>
      </c>
      <c r="X647" s="164" t="s">
        <v>131</v>
      </c>
      <c r="Y647" s="164"/>
      <c r="Z647" s="164"/>
      <c r="AA647" s="164"/>
      <c r="AB647" s="164"/>
      <c r="AC647" s="210"/>
      <c r="AD647" s="211"/>
      <c r="AE647" s="211"/>
      <c r="AF647" s="199"/>
      <c r="AG647" s="199"/>
      <c r="AH647" s="233" t="s">
        <v>589</v>
      </c>
      <c r="AI647" s="199"/>
      <c r="AJ647" s="199"/>
      <c r="AK647" s="218" t="s">
        <v>84</v>
      </c>
      <c r="AL647" s="220">
        <v>30850367</v>
      </c>
      <c r="AM647" s="218">
        <v>9.2551101</v>
      </c>
      <c r="AN647" s="218">
        <v>184.8</v>
      </c>
      <c r="AO647" s="218" t="s">
        <v>76</v>
      </c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18"/>
      <c r="BB647" s="218"/>
      <c r="BC647" s="218"/>
      <c r="BD647" s="218"/>
      <c r="BE647" s="218">
        <v>9.79</v>
      </c>
      <c r="BF647" s="218"/>
      <c r="BG647" s="218" t="str">
        <f t="shared" si="187"/>
        <v>MSS</v>
      </c>
      <c r="BH647" s="218"/>
      <c r="BI647" s="218"/>
      <c r="BJ647" s="222"/>
      <c r="BK647" s="199"/>
      <c r="BL647" s="218" t="s">
        <v>84</v>
      </c>
      <c r="BM647" s="218"/>
      <c r="BN647" s="218"/>
      <c r="BO647" s="218"/>
      <c r="BP647" s="218" t="s">
        <v>373</v>
      </c>
      <c r="BQ647" s="218"/>
      <c r="BR647" s="218"/>
      <c r="BS647" s="218"/>
      <c r="BT647" s="218"/>
      <c r="BU647" s="218"/>
      <c r="BV647" s="218"/>
      <c r="BW647" s="218"/>
      <c r="BX647" s="218"/>
      <c r="BY647" s="199"/>
      <c r="BZ647" s="228" t="s">
        <v>84</v>
      </c>
      <c r="CA647" s="228"/>
      <c r="CB647" s="229">
        <f t="shared" si="188"/>
        <v>0</v>
      </c>
      <c r="CC647" s="218"/>
      <c r="CD647" s="228"/>
      <c r="CE647" s="230"/>
      <c r="CF647" s="230"/>
      <c r="CG647" s="230"/>
      <c r="CH647" s="230"/>
      <c r="CI647" s="230"/>
      <c r="CJ647" s="230"/>
      <c r="CK647" s="230"/>
      <c r="CL647" s="230"/>
      <c r="CM647" s="230"/>
      <c r="CN647" s="218"/>
      <c r="CO647" s="199"/>
      <c r="CP647" s="230" t="s">
        <v>84</v>
      </c>
      <c r="CQ647" s="232"/>
      <c r="CR647" s="230">
        <f t="shared" si="189"/>
        <v>0</v>
      </c>
      <c r="CS647" s="230">
        <v>472.71</v>
      </c>
      <c r="CT647" s="230" t="s">
        <v>159</v>
      </c>
      <c r="CU647" s="230"/>
      <c r="CV647" s="230"/>
      <c r="CW647" s="230"/>
    </row>
    <row r="648" ht="30" hidden="1" spans="1:101">
      <c r="A648" s="191">
        <v>1739</v>
      </c>
      <c r="B648" s="192" t="s">
        <v>2080</v>
      </c>
      <c r="C648" s="193" t="s">
        <v>2081</v>
      </c>
      <c r="D648" s="191" t="s">
        <v>111</v>
      </c>
      <c r="E648" s="199"/>
      <c r="F648" s="199"/>
      <c r="G648" s="199"/>
      <c r="H648" s="200"/>
      <c r="I648" s="204"/>
      <c r="J648" s="202"/>
      <c r="K648" s="202"/>
      <c r="L648" s="164" t="str">
        <f>_xlfn.IFNA(VLOOKUP(B648,'[1]CDM Patients Data'!$C$1266:$N$5000,6,FALSE),"")</f>
        <v>Gallbladder</v>
      </c>
      <c r="M648" s="164" t="str">
        <f>_xlfn.IFNA(VLOOKUP(B648,'[1]CDM Patients Data'!$C$1266:$N$5000,7,FALSE),"")</f>
        <v>Gallbladder</v>
      </c>
      <c r="N648" s="164" t="str">
        <f>_xlfn.IFNA(VLOOKUP(B648,'[1]CDM Patients Data'!$C$1266:$N$5000,8,FALSE),"")</f>
        <v>Adenocarcinoma, NOS</v>
      </c>
      <c r="O648" s="164" t="str">
        <f>_xlfn.IFNA(VLOOKUP(B648,'[1]CDM Patients Data'!$C$1266:$K$3492,9,FALSE),"")</f>
        <v>Not a paired site</v>
      </c>
      <c r="P648" s="164">
        <f>_xlfn.IFNA(VLOOKUP(B648,'[1]CDM Patients Data'!$C$1266:$O$3492,10,FALSE),"")</f>
        <v>0</v>
      </c>
      <c r="Q648" s="164">
        <f>_xlfn.IFNA(VLOOKUP(B648,'[1]CDM Patients Data'!$C$1266:$O$3492,11,FALSE),"")</f>
        <v>0</v>
      </c>
      <c r="R648" s="164">
        <f>_xlfn.IFNA(VLOOKUP(B648,'[1]CDM Patients Data'!$C$1266:$O$3492,12,FALSE),"")</f>
        <v>0</v>
      </c>
      <c r="S648" s="164">
        <f>_xlfn.IFNA(VLOOKUP(B648,'[1]CDM Patients Data'!$C$1266:$P$3492,13,FALSE),"")</f>
        <v>0</v>
      </c>
      <c r="T648" s="164">
        <f>_xlfn.IFNA(VLOOKUP(B648,'[1]CDM Patients Data'!$C$1266:$N$5000,5,FALSE),"")</f>
        <v>0</v>
      </c>
      <c r="U648" s="164" t="s">
        <v>151</v>
      </c>
      <c r="V648" s="164" t="s">
        <v>151</v>
      </c>
      <c r="W648" s="164" t="s">
        <v>130</v>
      </c>
      <c r="X648" s="164" t="s">
        <v>131</v>
      </c>
      <c r="Y648" s="164"/>
      <c r="Z648" s="164"/>
      <c r="AA648" s="164"/>
      <c r="AB648" s="164"/>
      <c r="AC648" s="210"/>
      <c r="AD648" s="211"/>
      <c r="AE648" s="211"/>
      <c r="AF648" s="199"/>
      <c r="AG648" s="199"/>
      <c r="AH648" s="215"/>
      <c r="AI648" s="199"/>
      <c r="AJ648" s="199"/>
      <c r="AK648" s="218" t="s">
        <v>84</v>
      </c>
      <c r="AL648" s="220"/>
      <c r="AM648" s="218"/>
      <c r="AN648" s="218"/>
      <c r="AO648" s="218" t="s">
        <v>76</v>
      </c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18"/>
      <c r="BB648" s="218"/>
      <c r="BC648" s="218"/>
      <c r="BD648" s="218"/>
      <c r="BE648" s="218">
        <v>12.83</v>
      </c>
      <c r="BF648" s="218"/>
      <c r="BG648" s="218" t="str">
        <f t="shared" si="187"/>
        <v>MSS</v>
      </c>
      <c r="BH648" s="218"/>
      <c r="BI648" s="218"/>
      <c r="BJ648" s="222"/>
      <c r="BK648" s="199"/>
      <c r="BL648" s="218" t="s">
        <v>84</v>
      </c>
      <c r="BM648" s="218"/>
      <c r="BN648" s="218"/>
      <c r="BO648" s="218"/>
      <c r="BP648" s="218" t="s">
        <v>373</v>
      </c>
      <c r="BQ648" s="218"/>
      <c r="BR648" s="218"/>
      <c r="BS648" s="218"/>
      <c r="BT648" s="218"/>
      <c r="BU648" s="218"/>
      <c r="BV648" s="218"/>
      <c r="BW648" s="218"/>
      <c r="BX648" s="218"/>
      <c r="BY648" s="199"/>
      <c r="BZ648" s="228" t="s">
        <v>84</v>
      </c>
      <c r="CA648" s="228"/>
      <c r="CB648" s="229">
        <f t="shared" si="188"/>
        <v>0</v>
      </c>
      <c r="CC648" s="218"/>
      <c r="CD648" s="228"/>
      <c r="CE648" s="230"/>
      <c r="CF648" s="230"/>
      <c r="CG648" s="230"/>
      <c r="CH648" s="230"/>
      <c r="CI648" s="230"/>
      <c r="CJ648" s="230"/>
      <c r="CK648" s="230"/>
      <c r="CL648" s="230"/>
      <c r="CM648" s="230"/>
      <c r="CN648" s="218"/>
      <c r="CO648" s="199"/>
      <c r="CP648" s="230" t="s">
        <v>84</v>
      </c>
      <c r="CQ648" s="232"/>
      <c r="CR648" s="230">
        <f t="shared" si="189"/>
        <v>0</v>
      </c>
      <c r="CS648" s="230"/>
      <c r="CT648" s="230" t="s">
        <v>159</v>
      </c>
      <c r="CU648" s="230"/>
      <c r="CV648" s="230"/>
      <c r="CW648" s="230"/>
    </row>
    <row r="649" ht="30" hidden="1" spans="1:101">
      <c r="A649" s="191">
        <v>1740</v>
      </c>
      <c r="B649" s="192" t="s">
        <v>2082</v>
      </c>
      <c r="C649" s="193" t="s">
        <v>1865</v>
      </c>
      <c r="D649" s="191" t="s">
        <v>111</v>
      </c>
      <c r="E649" s="199"/>
      <c r="F649" s="199"/>
      <c r="G649" s="199"/>
      <c r="H649" s="200"/>
      <c r="I649" s="204"/>
      <c r="J649" s="202"/>
      <c r="K649" s="202"/>
      <c r="L649" s="164" t="str">
        <f>_xlfn.IFNA(VLOOKUP(B649,'[1]CDM Patients Data'!$C$1266:$N$5000,6,FALSE),"")</f>
        <v/>
      </c>
      <c r="M649" s="164" t="str">
        <f>_xlfn.IFNA(VLOOKUP(B649,'[1]CDM Patients Data'!$C$1266:$N$5000,7,FALSE),"")</f>
        <v/>
      </c>
      <c r="N649" s="164" t="str">
        <f>_xlfn.IFNA(VLOOKUP(B649,'[1]CDM Patients Data'!$C$1266:$N$5000,8,FALSE),"")</f>
        <v/>
      </c>
      <c r="O649" s="164" t="str">
        <f>_xlfn.IFNA(VLOOKUP(B649,'[1]CDM Patients Data'!$C$1266:$K$3492,9,FALSE),"")</f>
        <v/>
      </c>
      <c r="P649" s="164" t="str">
        <f>_xlfn.IFNA(VLOOKUP(B649,'[1]CDM Patients Data'!$C$1266:$O$3492,10,FALSE),"")</f>
        <v/>
      </c>
      <c r="Q649" s="164" t="str">
        <f>_xlfn.IFNA(VLOOKUP(B649,'[1]CDM Patients Data'!$C$1266:$O$3492,11,FALSE),"")</f>
        <v/>
      </c>
      <c r="R649" s="164" t="str">
        <f>_xlfn.IFNA(VLOOKUP(B649,'[1]CDM Patients Data'!$C$1266:$O$3492,12,FALSE),"")</f>
        <v/>
      </c>
      <c r="S649" s="164" t="str">
        <f>_xlfn.IFNA(VLOOKUP(B649,'[1]CDM Patients Data'!$C$1266:$P$3492,13,FALSE),"")</f>
        <v/>
      </c>
      <c r="T649" s="164" t="str">
        <f>_xlfn.IFNA(VLOOKUP(B649,'[1]CDM Patients Data'!$C$1266:$N$5000,5,FALSE),"")</f>
        <v/>
      </c>
      <c r="U649" s="164" t="s">
        <v>224</v>
      </c>
      <c r="V649" s="164" t="s">
        <v>338</v>
      </c>
      <c r="W649" s="164" t="s">
        <v>74</v>
      </c>
      <c r="X649" s="164" t="s">
        <v>1854</v>
      </c>
      <c r="Y649" s="164"/>
      <c r="Z649" s="164"/>
      <c r="AA649" s="164"/>
      <c r="AB649" s="164"/>
      <c r="AC649" s="210"/>
      <c r="AD649" s="211"/>
      <c r="AE649" s="211"/>
      <c r="AF649" s="199"/>
      <c r="AG649" s="199"/>
      <c r="AH649" s="233" t="s">
        <v>589</v>
      </c>
      <c r="AI649" s="199"/>
      <c r="AJ649" s="199"/>
      <c r="AK649" s="218" t="s">
        <v>84</v>
      </c>
      <c r="AL649" s="220">
        <v>53726534</v>
      </c>
      <c r="AM649" s="218">
        <v>16.1179602</v>
      </c>
      <c r="AN649" s="218">
        <v>76.1</v>
      </c>
      <c r="AO649" s="218" t="s">
        <v>76</v>
      </c>
      <c r="AP649" s="218"/>
      <c r="AQ649" s="218"/>
      <c r="AR649" s="218"/>
      <c r="AS649" s="218"/>
      <c r="AT649" s="218"/>
      <c r="AU649" s="218"/>
      <c r="AV649" s="218"/>
      <c r="AW649" s="218"/>
      <c r="AX649" s="218"/>
      <c r="AY649" s="218"/>
      <c r="AZ649" s="218"/>
      <c r="BA649" s="218"/>
      <c r="BB649" s="218"/>
      <c r="BC649" s="218"/>
      <c r="BD649" s="218"/>
      <c r="BE649" s="218">
        <v>13.85</v>
      </c>
      <c r="BF649" s="218"/>
      <c r="BG649" s="218" t="str">
        <f t="shared" si="187"/>
        <v>MSS</v>
      </c>
      <c r="BH649" s="218"/>
      <c r="BI649" s="218"/>
      <c r="BJ649" s="222"/>
      <c r="BK649" s="199"/>
      <c r="BL649" s="218" t="s">
        <v>84</v>
      </c>
      <c r="BM649" s="218"/>
      <c r="BN649" s="218"/>
      <c r="BO649" s="218"/>
      <c r="BP649" s="218" t="s">
        <v>373</v>
      </c>
      <c r="BQ649" s="218"/>
      <c r="BR649" s="218"/>
      <c r="BS649" s="218"/>
      <c r="BT649" s="218"/>
      <c r="BU649" s="218"/>
      <c r="BV649" s="218"/>
      <c r="BW649" s="218"/>
      <c r="BX649" s="218"/>
      <c r="BY649" s="199"/>
      <c r="BZ649" s="228" t="s">
        <v>84</v>
      </c>
      <c r="CA649" s="228"/>
      <c r="CB649" s="229">
        <f t="shared" si="188"/>
        <v>0</v>
      </c>
      <c r="CC649" s="218"/>
      <c r="CD649" s="228"/>
      <c r="CE649" s="230"/>
      <c r="CF649" s="230"/>
      <c r="CG649" s="230"/>
      <c r="CH649" s="230"/>
      <c r="CI649" s="230"/>
      <c r="CJ649" s="230"/>
      <c r="CK649" s="230"/>
      <c r="CL649" s="230"/>
      <c r="CM649" s="230"/>
      <c r="CN649" s="218"/>
      <c r="CO649" s="199"/>
      <c r="CP649" s="230" t="s">
        <v>84</v>
      </c>
      <c r="CQ649" s="232"/>
      <c r="CR649" s="230">
        <f t="shared" si="189"/>
        <v>0</v>
      </c>
      <c r="CS649" s="230">
        <v>116.99</v>
      </c>
      <c r="CT649" s="230" t="s">
        <v>159</v>
      </c>
      <c r="CU649" s="230"/>
      <c r="CV649" s="230"/>
      <c r="CW649" s="230"/>
    </row>
    <row r="650" ht="45" hidden="1" spans="1:101">
      <c r="A650" s="191">
        <v>1741</v>
      </c>
      <c r="B650" s="192" t="s">
        <v>2083</v>
      </c>
      <c r="C650" s="193" t="s">
        <v>2084</v>
      </c>
      <c r="D650" s="191" t="s">
        <v>71</v>
      </c>
      <c r="E650" s="199"/>
      <c r="F650" s="199"/>
      <c r="G650" s="199"/>
      <c r="H650" s="200"/>
      <c r="I650" s="204"/>
      <c r="J650" s="202"/>
      <c r="K650" s="202"/>
      <c r="L650" s="164" t="str">
        <f>_xlfn.IFNA(VLOOKUP(B650,'[1]CDM Patients Data'!$C$1266:$N$5000,6,FALSE),"")</f>
        <v>Unknown</v>
      </c>
      <c r="M650" s="164" t="str">
        <f>_xlfn.IFNA(VLOOKUP(B650,'[1]CDM Patients Data'!$C$1266:$N$5000,7,FALSE),"")</f>
        <v>Unknown</v>
      </c>
      <c r="N650" s="164" t="str">
        <f>_xlfn.IFNA(VLOOKUP(B650,'[1]CDM Patients Data'!$C$1266:$N$5000,8,FALSE),"")</f>
        <v>Unknown</v>
      </c>
      <c r="O650" s="164" t="str">
        <f>_xlfn.IFNA(VLOOKUP(B650,'[1]CDM Patients Data'!$C$1266:$K$3492,9,FALSE),"")</f>
        <v>Unknown</v>
      </c>
      <c r="P650" s="164">
        <f>_xlfn.IFNA(VLOOKUP(B650,'[1]CDM Patients Data'!$C$1266:$O$3492,10,FALSE),"")</f>
        <v>0</v>
      </c>
      <c r="Q650" s="164">
        <f>_xlfn.IFNA(VLOOKUP(B650,'[1]CDM Patients Data'!$C$1266:$O$3492,11,FALSE),"")</f>
        <v>0</v>
      </c>
      <c r="R650" s="164">
        <f>_xlfn.IFNA(VLOOKUP(B650,'[1]CDM Patients Data'!$C$1266:$O$3492,12,FALSE),"")</f>
        <v>0</v>
      </c>
      <c r="S650" s="164">
        <f>_xlfn.IFNA(VLOOKUP(B650,'[1]CDM Patients Data'!$C$1266:$P$3492,13,FALSE),"")</f>
        <v>0</v>
      </c>
      <c r="T650" s="164">
        <f>_xlfn.IFNA(VLOOKUP(B650,'[1]CDM Patients Data'!$C$1266:$N$5000,5,FALSE),"")</f>
        <v>0</v>
      </c>
      <c r="U650" s="164" t="s">
        <v>497</v>
      </c>
      <c r="V650" s="164" t="s">
        <v>498</v>
      </c>
      <c r="W650" s="164"/>
      <c r="X650" s="164" t="s">
        <v>2085</v>
      </c>
      <c r="Y650" s="164"/>
      <c r="Z650" s="164"/>
      <c r="AA650" s="164"/>
      <c r="AB650" s="164"/>
      <c r="AC650" s="210"/>
      <c r="AD650" s="211"/>
      <c r="AE650" s="211"/>
      <c r="AF650" s="199"/>
      <c r="AG650" s="199"/>
      <c r="AH650" s="233" t="s">
        <v>79</v>
      </c>
      <c r="AI650" s="199"/>
      <c r="AJ650" s="199"/>
      <c r="AK650" s="218" t="s">
        <v>84</v>
      </c>
      <c r="AL650" s="220">
        <v>39769114</v>
      </c>
      <c r="AM650" s="218">
        <v>11.9307342</v>
      </c>
      <c r="AN650" s="218">
        <v>131.5</v>
      </c>
      <c r="AO650" s="218" t="s">
        <v>76</v>
      </c>
      <c r="AP650" s="218"/>
      <c r="AQ650" s="218"/>
      <c r="AR650" s="218"/>
      <c r="AS650" s="218"/>
      <c r="AT650" s="218"/>
      <c r="AU650" s="218"/>
      <c r="AV650" s="218"/>
      <c r="AW650" s="218"/>
      <c r="AX650" s="218"/>
      <c r="AY650" s="218"/>
      <c r="AZ650" s="218"/>
      <c r="BA650" s="218"/>
      <c r="BB650" s="218"/>
      <c r="BC650" s="218"/>
      <c r="BD650" s="218">
        <v>4.44</v>
      </c>
      <c r="BE650" s="218">
        <v>9.94</v>
      </c>
      <c r="BF650" s="218" t="str">
        <f>IF(BD650&gt;15,"HIGH",IF(BD650="","NA",IF(BD650="CE-Awaited for standardization","UNDER_STANDARDIZATION",IF(BD650&lt;15,"LOW"))))</f>
        <v>LOW</v>
      </c>
      <c r="BG650" s="218" t="str">
        <f t="shared" si="187"/>
        <v>MSS</v>
      </c>
      <c r="BH650" s="218"/>
      <c r="BI650" s="218"/>
      <c r="BJ650" s="222"/>
      <c r="BK650" s="199"/>
      <c r="BL650" s="218" t="s">
        <v>84</v>
      </c>
      <c r="BM650" s="218"/>
      <c r="BN650" s="218"/>
      <c r="BO650" s="218"/>
      <c r="BP650" s="218" t="s">
        <v>373</v>
      </c>
      <c r="BQ650" s="218"/>
      <c r="BR650" s="218"/>
      <c r="BS650" s="218"/>
      <c r="BT650" s="218"/>
      <c r="BU650" s="218"/>
      <c r="BV650" s="218"/>
      <c r="BW650" s="218"/>
      <c r="BX650" s="218"/>
      <c r="BY650" s="199"/>
      <c r="BZ650" s="228" t="s">
        <v>84</v>
      </c>
      <c r="CA650" s="228"/>
      <c r="CB650" s="229">
        <f t="shared" si="188"/>
        <v>0</v>
      </c>
      <c r="CC650" s="218"/>
      <c r="CD650" s="228"/>
      <c r="CE650" s="230"/>
      <c r="CF650" s="230"/>
      <c r="CG650" s="230"/>
      <c r="CH650" s="230"/>
      <c r="CI650" s="230"/>
      <c r="CJ650" s="230"/>
      <c r="CK650" s="230"/>
      <c r="CL650" s="230"/>
      <c r="CM650" s="230"/>
      <c r="CN650" s="218"/>
      <c r="CO650" s="199"/>
      <c r="CP650" s="230" t="s">
        <v>84</v>
      </c>
      <c r="CQ650" s="232"/>
      <c r="CR650" s="230"/>
      <c r="CS650" s="230"/>
      <c r="CT650" s="230" t="s">
        <v>159</v>
      </c>
      <c r="CU650" s="230"/>
      <c r="CV650" s="230"/>
      <c r="CW650" s="230"/>
    </row>
    <row r="651" ht="30" hidden="1" spans="1:101">
      <c r="A651" s="191">
        <v>1742</v>
      </c>
      <c r="B651" s="192" t="s">
        <v>2086</v>
      </c>
      <c r="C651" s="193" t="s">
        <v>2087</v>
      </c>
      <c r="D651" s="191" t="s">
        <v>71</v>
      </c>
      <c r="E651" s="199"/>
      <c r="F651" s="199"/>
      <c r="G651" s="199"/>
      <c r="H651" s="200"/>
      <c r="I651" s="204"/>
      <c r="J651" s="202"/>
      <c r="K651" s="202"/>
      <c r="L651" s="164" t="str">
        <f>_xlfn.IFNA(VLOOKUP(B651,'[1]CDM Patients Data'!$C$1266:$N$5000,6,FALSE),"")</f>
        <v>Lung</v>
      </c>
      <c r="M651" s="164" t="str">
        <f>_xlfn.IFNA(VLOOKUP(B651,'[1]CDM Patients Data'!$C$1266:$N$5000,7,FALSE),"")</f>
        <v>Lung NOS</v>
      </c>
      <c r="N651" s="164" t="str">
        <f>_xlfn.IFNA(VLOOKUP(B651,'[1]CDM Patients Data'!$C$1266:$N$5000,8,FALSE),"")</f>
        <v>Adenocarcinoma, NOS</v>
      </c>
      <c r="O651" s="164" t="str">
        <f>_xlfn.IFNA(VLOOKUP(B651,'[1]CDM Patients Data'!$C$1266:$K$3492,9,FALSE),"")</f>
        <v>Unknown</v>
      </c>
      <c r="P651" s="164">
        <f>_xlfn.IFNA(VLOOKUP(B651,'[1]CDM Patients Data'!$C$1266:$O$3492,10,FALSE),"")</f>
        <v>0</v>
      </c>
      <c r="Q651" s="164">
        <f>_xlfn.IFNA(VLOOKUP(B651,'[1]CDM Patients Data'!$C$1266:$O$3492,11,FALSE),"")</f>
        <v>0</v>
      </c>
      <c r="R651" s="164">
        <f>_xlfn.IFNA(VLOOKUP(B651,'[1]CDM Patients Data'!$C$1266:$O$3492,12,FALSE),"")</f>
        <v>0</v>
      </c>
      <c r="S651" s="164">
        <f>_xlfn.IFNA(VLOOKUP(B651,'[1]CDM Patients Data'!$C$1266:$P$3492,13,FALSE),"")</f>
        <v>0</v>
      </c>
      <c r="T651" s="164">
        <f>_xlfn.IFNA(VLOOKUP(B651,'[1]CDM Patients Data'!$C$1266:$N$5000,5,FALSE),"")</f>
        <v>0</v>
      </c>
      <c r="U651" s="164" t="s">
        <v>224</v>
      </c>
      <c r="V651" s="164" t="s">
        <v>338</v>
      </c>
      <c r="W651" s="164" t="s">
        <v>74</v>
      </c>
      <c r="X651" s="164" t="s">
        <v>131</v>
      </c>
      <c r="Y651" s="164"/>
      <c r="Z651" s="164"/>
      <c r="AA651" s="164"/>
      <c r="AB651" s="164"/>
      <c r="AC651" s="210"/>
      <c r="AD651" s="211"/>
      <c r="AE651" s="211"/>
      <c r="AF651" s="199"/>
      <c r="AG651" s="199"/>
      <c r="AH651" s="215"/>
      <c r="AI651" s="199"/>
      <c r="AJ651" s="199"/>
      <c r="AK651" s="218" t="s">
        <v>84</v>
      </c>
      <c r="AL651" s="220"/>
      <c r="AM651" s="218"/>
      <c r="AN651" s="218"/>
      <c r="AO651" s="218" t="s">
        <v>76</v>
      </c>
      <c r="AP651" s="218"/>
      <c r="AQ651" s="218"/>
      <c r="AR651" s="218"/>
      <c r="AS651" s="218"/>
      <c r="AT651" s="218"/>
      <c r="AU651" s="218"/>
      <c r="AV651" s="218"/>
      <c r="AW651" s="218"/>
      <c r="AX651" s="218"/>
      <c r="AY651" s="218"/>
      <c r="AZ651" s="218"/>
      <c r="BA651" s="218"/>
      <c r="BB651" s="218"/>
      <c r="BC651" s="218"/>
      <c r="BD651" s="218"/>
      <c r="BE651" s="218"/>
      <c r="BF651" s="218"/>
      <c r="BG651" s="218"/>
      <c r="BH651" s="218"/>
      <c r="BI651" s="218"/>
      <c r="BJ651" s="222"/>
      <c r="BK651" s="199"/>
      <c r="BL651" s="218" t="s">
        <v>84</v>
      </c>
      <c r="BM651" s="218"/>
      <c r="BN651" s="218"/>
      <c r="BO651" s="218"/>
      <c r="BP651" s="218" t="s">
        <v>373</v>
      </c>
      <c r="BQ651" s="218"/>
      <c r="BR651" s="218"/>
      <c r="BS651" s="218"/>
      <c r="BT651" s="218"/>
      <c r="BU651" s="218"/>
      <c r="BV651" s="218"/>
      <c r="BW651" s="218"/>
      <c r="BX651" s="218"/>
      <c r="BY651" s="199"/>
      <c r="BZ651" s="228" t="s">
        <v>84</v>
      </c>
      <c r="CA651" s="228"/>
      <c r="CB651" s="229">
        <f t="shared" si="188"/>
        <v>0</v>
      </c>
      <c r="CC651" s="218"/>
      <c r="CD651" s="228"/>
      <c r="CE651" s="230"/>
      <c r="CF651" s="230"/>
      <c r="CG651" s="230"/>
      <c r="CH651" s="230"/>
      <c r="CI651" s="230"/>
      <c r="CJ651" s="230"/>
      <c r="CK651" s="230"/>
      <c r="CL651" s="230"/>
      <c r="CM651" s="230"/>
      <c r="CN651" s="218"/>
      <c r="CO651" s="199"/>
      <c r="CP651" s="230" t="s">
        <v>84</v>
      </c>
      <c r="CQ651" s="232"/>
      <c r="CR651" s="230"/>
      <c r="CS651" s="230"/>
      <c r="CT651" s="230" t="s">
        <v>159</v>
      </c>
      <c r="CU651" s="230"/>
      <c r="CV651" s="230"/>
      <c r="CW651" s="230"/>
    </row>
    <row r="652" ht="30" hidden="1" spans="1:101">
      <c r="A652" s="191">
        <v>1743</v>
      </c>
      <c r="B652" s="192" t="s">
        <v>2088</v>
      </c>
      <c r="C652" s="193" t="s">
        <v>2089</v>
      </c>
      <c r="D652" s="191" t="s">
        <v>71</v>
      </c>
      <c r="E652" s="199"/>
      <c r="F652" s="199"/>
      <c r="G652" s="199"/>
      <c r="H652" s="200"/>
      <c r="I652" s="204"/>
      <c r="J652" s="202"/>
      <c r="K652" s="202"/>
      <c r="L652" s="164" t="str">
        <f>_xlfn.IFNA(VLOOKUP(B652,'[1]CDM Patients Data'!$C$1266:$N$5000,6,FALSE),"")</f>
        <v>Unknown primary</v>
      </c>
      <c r="M652" s="164" t="str">
        <f>_xlfn.IFNA(VLOOKUP(B652,'[1]CDM Patients Data'!$C$1266:$N$5000,7,FALSE),"")</f>
        <v>Unknown primary site</v>
      </c>
      <c r="N652" s="164" t="str">
        <f>_xlfn.IFNA(VLOOKUP(B652,'[1]CDM Patients Data'!$C$1266:$N$5000,8,FALSE),"")</f>
        <v>Adenocarcinoma, NOS</v>
      </c>
      <c r="O652" s="164" t="str">
        <f>_xlfn.IFNA(VLOOKUP(B652,'[1]CDM Patients Data'!$C$1266:$K$3492,9,FALSE),"")</f>
        <v>Unknown</v>
      </c>
      <c r="P652" s="164">
        <f>_xlfn.IFNA(VLOOKUP(B652,'[1]CDM Patients Data'!$C$1266:$O$3492,10,FALSE),"")</f>
        <v>0</v>
      </c>
      <c r="Q652" s="164">
        <f>_xlfn.IFNA(VLOOKUP(B652,'[1]CDM Patients Data'!$C$1266:$O$3492,11,FALSE),"")</f>
        <v>0</v>
      </c>
      <c r="R652" s="164">
        <f>_xlfn.IFNA(VLOOKUP(B652,'[1]CDM Patients Data'!$C$1266:$O$3492,12,FALSE),"")</f>
        <v>0</v>
      </c>
      <c r="S652" s="164">
        <f>_xlfn.IFNA(VLOOKUP(B652,'[1]CDM Patients Data'!$C$1266:$P$3492,13,FALSE),"")</f>
        <v>0</v>
      </c>
      <c r="T652" s="164">
        <f>_xlfn.IFNA(VLOOKUP(B652,'[1]CDM Patients Data'!$C$1266:$N$5000,5,FALSE),"")</f>
        <v>0</v>
      </c>
      <c r="U652" s="164" t="s">
        <v>218</v>
      </c>
      <c r="V652" s="164" t="s">
        <v>219</v>
      </c>
      <c r="W652" s="164" t="s">
        <v>74</v>
      </c>
      <c r="X652" s="164" t="s">
        <v>131</v>
      </c>
      <c r="Y652" s="164"/>
      <c r="Z652" s="164"/>
      <c r="AA652" s="164"/>
      <c r="AB652" s="164"/>
      <c r="AC652" s="210"/>
      <c r="AD652" s="211"/>
      <c r="AE652" s="211"/>
      <c r="AF652" s="199"/>
      <c r="AG652" s="199"/>
      <c r="AH652" s="215"/>
      <c r="AI652" s="199"/>
      <c r="AJ652" s="199"/>
      <c r="AK652" s="218" t="s">
        <v>84</v>
      </c>
      <c r="AL652" s="220"/>
      <c r="AM652" s="218"/>
      <c r="AN652" s="218"/>
      <c r="AO652" s="218" t="s">
        <v>76</v>
      </c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218"/>
      <c r="BD652" s="218"/>
      <c r="BE652" s="218"/>
      <c r="BF652" s="218"/>
      <c r="BG652" s="218"/>
      <c r="BH652" s="218"/>
      <c r="BI652" s="218"/>
      <c r="BJ652" s="222"/>
      <c r="BK652" s="199"/>
      <c r="BL652" s="218" t="s">
        <v>84</v>
      </c>
      <c r="BM652" s="218"/>
      <c r="BN652" s="218"/>
      <c r="BO652" s="218"/>
      <c r="BP652" s="218" t="s">
        <v>373</v>
      </c>
      <c r="BQ652" s="218"/>
      <c r="BR652" s="218"/>
      <c r="BS652" s="218"/>
      <c r="BT652" s="218"/>
      <c r="BU652" s="218"/>
      <c r="BV652" s="218"/>
      <c r="BW652" s="218"/>
      <c r="BX652" s="218"/>
      <c r="BY652" s="199"/>
      <c r="BZ652" s="228" t="s">
        <v>84</v>
      </c>
      <c r="CA652" s="228"/>
      <c r="CB652" s="229">
        <f t="shared" si="188"/>
        <v>0</v>
      </c>
      <c r="CC652" s="218"/>
      <c r="CD652" s="228"/>
      <c r="CE652" s="230"/>
      <c r="CF652" s="230"/>
      <c r="CG652" s="230"/>
      <c r="CH652" s="230"/>
      <c r="CI652" s="230"/>
      <c r="CJ652" s="230"/>
      <c r="CK652" s="230"/>
      <c r="CL652" s="230"/>
      <c r="CM652" s="230"/>
      <c r="CN652" s="218"/>
      <c r="CO652" s="199"/>
      <c r="CP652" s="230" t="s">
        <v>84</v>
      </c>
      <c r="CQ652" s="232"/>
      <c r="CR652" s="230"/>
      <c r="CS652" s="230"/>
      <c r="CT652" s="230" t="s">
        <v>159</v>
      </c>
      <c r="CU652" s="230"/>
      <c r="CV652" s="230"/>
      <c r="CW652" s="230"/>
    </row>
    <row r="653" ht="60" hidden="1" spans="1:101">
      <c r="A653" s="191">
        <v>1744</v>
      </c>
      <c r="B653" s="192" t="s">
        <v>2090</v>
      </c>
      <c r="C653" s="193" t="s">
        <v>2091</v>
      </c>
      <c r="D653" s="191" t="s">
        <v>71</v>
      </c>
      <c r="E653" s="199"/>
      <c r="F653" s="199"/>
      <c r="G653" s="199"/>
      <c r="H653" s="200"/>
      <c r="I653" s="204"/>
      <c r="J653" s="202"/>
      <c r="K653" s="202"/>
      <c r="L653" s="164" t="str">
        <f>_xlfn.IFNA(VLOOKUP(B653,'[1]CDM Patients Data'!$C$1266:$N$5000,6,FALSE),"")</f>
        <v>Breast</v>
      </c>
      <c r="M653" s="164" t="str">
        <f>_xlfn.IFNA(VLOOKUP(B653,'[1]CDM Patients Data'!$C$1266:$N$5000,7,FALSE),"")</f>
        <v>Breast NOS (excludes Skin of breast C44.5)</v>
      </c>
      <c r="N653" s="164" t="str">
        <f>_xlfn.IFNA(VLOOKUP(B653,'[1]CDM Patients Data'!$C$1266:$N$5000,8,FALSE),"")</f>
        <v>Invasive carcinoma of no special type</v>
      </c>
      <c r="O653" s="164" t="str">
        <f>_xlfn.IFNA(VLOOKUP(B653,'[1]CDM Patients Data'!$C$1266:$K$3492,9,FALSE),"")</f>
        <v>Left</v>
      </c>
      <c r="P653" s="164">
        <f>_xlfn.IFNA(VLOOKUP(B653,'[1]CDM Patients Data'!$C$1266:$O$3492,10,FALSE),"")</f>
        <v>0</v>
      </c>
      <c r="Q653" s="164">
        <f>_xlfn.IFNA(VLOOKUP(B653,'[1]CDM Patients Data'!$C$1266:$O$3492,11,FALSE),"")</f>
        <v>0</v>
      </c>
      <c r="R653" s="164">
        <f>_xlfn.IFNA(VLOOKUP(B653,'[1]CDM Patients Data'!$C$1266:$O$3492,12,FALSE),"")</f>
        <v>0</v>
      </c>
      <c r="S653" s="164">
        <f>_xlfn.IFNA(VLOOKUP(B653,'[1]CDM Patients Data'!$C$1266:$P$3492,13,FALSE),"")</f>
        <v>0</v>
      </c>
      <c r="T653" s="164">
        <f>_xlfn.IFNA(VLOOKUP(B653,'[1]CDM Patients Data'!$C$1266:$N$5000,5,FALSE),"")</f>
        <v>0</v>
      </c>
      <c r="U653" s="164" t="s">
        <v>90</v>
      </c>
      <c r="V653" s="164" t="s">
        <v>91</v>
      </c>
      <c r="W653" s="164" t="s">
        <v>92</v>
      </c>
      <c r="X653" s="164" t="s">
        <v>93</v>
      </c>
      <c r="Y653" s="164"/>
      <c r="Z653" s="164"/>
      <c r="AA653" s="164"/>
      <c r="AB653" s="164"/>
      <c r="AC653" s="210"/>
      <c r="AD653" s="211"/>
      <c r="AE653" s="211"/>
      <c r="AF653" s="199"/>
      <c r="AG653" s="199"/>
      <c r="AH653" s="215"/>
      <c r="AI653" s="199"/>
      <c r="AJ653" s="199"/>
      <c r="AK653" s="218" t="s">
        <v>84</v>
      </c>
      <c r="AL653" s="220"/>
      <c r="AM653" s="218"/>
      <c r="AN653" s="218"/>
      <c r="AO653" s="218" t="s">
        <v>76</v>
      </c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218"/>
      <c r="BD653" s="218"/>
      <c r="BE653" s="218"/>
      <c r="BF653" s="218"/>
      <c r="BG653" s="218"/>
      <c r="BH653" s="218"/>
      <c r="BI653" s="218"/>
      <c r="BJ653" s="222"/>
      <c r="BK653" s="199"/>
      <c r="BL653" s="218" t="s">
        <v>84</v>
      </c>
      <c r="BM653" s="218"/>
      <c r="BN653" s="218"/>
      <c r="BO653" s="218"/>
      <c r="BP653" s="218" t="s">
        <v>373</v>
      </c>
      <c r="BQ653" s="218"/>
      <c r="BR653" s="218"/>
      <c r="BS653" s="218"/>
      <c r="BT653" s="218"/>
      <c r="BU653" s="218"/>
      <c r="BV653" s="218"/>
      <c r="BW653" s="218"/>
      <c r="BX653" s="218"/>
      <c r="BY653" s="199"/>
      <c r="BZ653" s="228" t="s">
        <v>84</v>
      </c>
      <c r="CA653" s="228"/>
      <c r="CB653" s="229">
        <f t="shared" si="188"/>
        <v>0</v>
      </c>
      <c r="CC653" s="218"/>
      <c r="CD653" s="228"/>
      <c r="CE653" s="230"/>
      <c r="CF653" s="230"/>
      <c r="CG653" s="230"/>
      <c r="CH653" s="230"/>
      <c r="CI653" s="230"/>
      <c r="CJ653" s="230"/>
      <c r="CK653" s="230"/>
      <c r="CL653" s="230"/>
      <c r="CM653" s="230"/>
      <c r="CN653" s="218"/>
      <c r="CO653" s="199"/>
      <c r="CP653" s="230" t="s">
        <v>84</v>
      </c>
      <c r="CQ653" s="232"/>
      <c r="CR653" s="230"/>
      <c r="CS653" s="230"/>
      <c r="CT653" s="230" t="s">
        <v>159</v>
      </c>
      <c r="CU653" s="230"/>
      <c r="CV653" s="230"/>
      <c r="CW653" s="230"/>
    </row>
    <row r="654" ht="60" hidden="1" spans="1:101">
      <c r="A654" s="191">
        <v>1745</v>
      </c>
      <c r="B654" s="192" t="s">
        <v>2092</v>
      </c>
      <c r="C654" s="193" t="s">
        <v>2093</v>
      </c>
      <c r="D654" s="191" t="s">
        <v>71</v>
      </c>
      <c r="E654" s="199"/>
      <c r="F654" s="199"/>
      <c r="G654" s="199"/>
      <c r="H654" s="200"/>
      <c r="I654" s="204"/>
      <c r="J654" s="202"/>
      <c r="K654" s="202"/>
      <c r="L654" s="164" t="str">
        <f>_xlfn.IFNA(VLOOKUP(B654,'[1]CDM Patients Data'!$C$1266:$N$5000,6,FALSE),"")</f>
        <v>Breast</v>
      </c>
      <c r="M654" s="164" t="str">
        <f>_xlfn.IFNA(VLOOKUP(B654,'[1]CDM Patients Data'!$C$1266:$N$5000,7,FALSE),"")</f>
        <v>Breast NOS (excludes Skin of breast C44.5)</v>
      </c>
      <c r="N654" s="164" t="str">
        <f>_xlfn.IFNA(VLOOKUP(B654,'[1]CDM Patients Data'!$C$1266:$N$5000,8,FALSE),"")</f>
        <v>Carcinoma, NOS</v>
      </c>
      <c r="O654" s="164" t="str">
        <f>_xlfn.IFNA(VLOOKUP(B654,'[1]CDM Patients Data'!$C$1266:$K$3492,9,FALSE),"")</f>
        <v>Right</v>
      </c>
      <c r="P654" s="164">
        <f>_xlfn.IFNA(VLOOKUP(B654,'[1]CDM Patients Data'!$C$1266:$O$3492,10,FALSE),"")</f>
        <v>0</v>
      </c>
      <c r="Q654" s="164">
        <f>_xlfn.IFNA(VLOOKUP(B654,'[1]CDM Patients Data'!$C$1266:$O$3492,11,FALSE),"")</f>
        <v>0</v>
      </c>
      <c r="R654" s="164">
        <f>_xlfn.IFNA(VLOOKUP(B654,'[1]CDM Patients Data'!$C$1266:$O$3492,12,FALSE),"")</f>
        <v>0</v>
      </c>
      <c r="S654" s="164">
        <f>_xlfn.IFNA(VLOOKUP(B654,'[1]CDM Patients Data'!$C$1266:$P$3492,13,FALSE),"")</f>
        <v>0</v>
      </c>
      <c r="T654" s="164">
        <f>_xlfn.IFNA(VLOOKUP(B654,'[1]CDM Patients Data'!$C$1266:$N$5000,5,FALSE),"")</f>
        <v>0</v>
      </c>
      <c r="U654" s="164" t="s">
        <v>265</v>
      </c>
      <c r="V654" s="164" t="s">
        <v>2094</v>
      </c>
      <c r="W654" s="164" t="s">
        <v>130</v>
      </c>
      <c r="X654" s="164" t="s">
        <v>2095</v>
      </c>
      <c r="Y654" s="164"/>
      <c r="Z654" s="164"/>
      <c r="AA654" s="164"/>
      <c r="AB654" s="164"/>
      <c r="AC654" s="210"/>
      <c r="AD654" s="211"/>
      <c r="AE654" s="211"/>
      <c r="AF654" s="199"/>
      <c r="AG654" s="199"/>
      <c r="AH654" s="215"/>
      <c r="AI654" s="199"/>
      <c r="AJ654" s="199"/>
      <c r="AK654" s="218" t="s">
        <v>84</v>
      </c>
      <c r="AL654" s="220"/>
      <c r="AM654" s="218"/>
      <c r="AN654" s="218"/>
      <c r="AO654" s="218" t="s">
        <v>76</v>
      </c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218"/>
      <c r="BD654" s="218"/>
      <c r="BE654" s="218"/>
      <c r="BF654" s="218"/>
      <c r="BG654" s="218"/>
      <c r="BH654" s="218"/>
      <c r="BI654" s="218"/>
      <c r="BJ654" s="222"/>
      <c r="BK654" s="199"/>
      <c r="BL654" s="218" t="s">
        <v>84</v>
      </c>
      <c r="BM654" s="218"/>
      <c r="BN654" s="218"/>
      <c r="BO654" s="218"/>
      <c r="BP654" s="218" t="s">
        <v>373</v>
      </c>
      <c r="BQ654" s="218"/>
      <c r="BR654" s="218"/>
      <c r="BS654" s="218"/>
      <c r="BT654" s="218"/>
      <c r="BU654" s="218"/>
      <c r="BV654" s="218"/>
      <c r="BW654" s="218"/>
      <c r="BX654" s="218"/>
      <c r="BY654" s="199"/>
      <c r="BZ654" s="228" t="s">
        <v>84</v>
      </c>
      <c r="CA654" s="228"/>
      <c r="CB654" s="229">
        <f t="shared" si="188"/>
        <v>0</v>
      </c>
      <c r="CC654" s="218"/>
      <c r="CD654" s="228"/>
      <c r="CE654" s="230"/>
      <c r="CF654" s="230"/>
      <c r="CG654" s="230"/>
      <c r="CH654" s="230"/>
      <c r="CI654" s="230"/>
      <c r="CJ654" s="230"/>
      <c r="CK654" s="230"/>
      <c r="CL654" s="230"/>
      <c r="CM654" s="230"/>
      <c r="CN654" s="218"/>
      <c r="CO654" s="199"/>
      <c r="CP654" s="230" t="s">
        <v>84</v>
      </c>
      <c r="CQ654" s="232"/>
      <c r="CR654" s="230"/>
      <c r="CS654" s="230"/>
      <c r="CT654" s="230" t="s">
        <v>159</v>
      </c>
      <c r="CU654" s="230"/>
      <c r="CV654" s="230"/>
      <c r="CW654" s="230"/>
    </row>
    <row r="655" ht="60" hidden="1" spans="1:101">
      <c r="A655" s="191">
        <v>1746</v>
      </c>
      <c r="B655" s="192" t="s">
        <v>2096</v>
      </c>
      <c r="C655" s="193" t="s">
        <v>2097</v>
      </c>
      <c r="D655" s="191" t="s">
        <v>71</v>
      </c>
      <c r="E655" s="199"/>
      <c r="F655" s="199"/>
      <c r="G655" s="199"/>
      <c r="H655" s="200"/>
      <c r="I655" s="204"/>
      <c r="J655" s="202"/>
      <c r="K655" s="202"/>
      <c r="L655" s="164" t="str">
        <f>_xlfn.IFNA(VLOOKUP(B655,'[1]CDM Patients Data'!$C$1266:$N$5000,6,FALSE),"")</f>
        <v>Breast</v>
      </c>
      <c r="M655" s="164" t="str">
        <f>_xlfn.IFNA(VLOOKUP(B655,'[1]CDM Patients Data'!$C$1266:$N$5000,7,FALSE),"")</f>
        <v>Breast NOS (excludes Skin of breast C44.5)</v>
      </c>
      <c r="N655" s="164" t="str">
        <f>_xlfn.IFNA(VLOOKUP(B655,'[1]CDM Patients Data'!$C$1266:$N$5000,8,FALSE),"")</f>
        <v>Adenocarcinoma, NOS</v>
      </c>
      <c r="O655" s="164" t="str">
        <f>_xlfn.IFNA(VLOOKUP(B655,'[1]CDM Patients Data'!$C$1266:$K$3492,9,FALSE),"")</f>
        <v>Left</v>
      </c>
      <c r="P655" s="164">
        <f>_xlfn.IFNA(VLOOKUP(B655,'[1]CDM Patients Data'!$C$1266:$O$3492,10,FALSE),"")</f>
        <v>0</v>
      </c>
      <c r="Q655" s="164">
        <f>_xlfn.IFNA(VLOOKUP(B655,'[1]CDM Patients Data'!$C$1266:$O$3492,11,FALSE),"")</f>
        <v>0</v>
      </c>
      <c r="R655" s="164">
        <f>_xlfn.IFNA(VLOOKUP(B655,'[1]CDM Patients Data'!$C$1266:$O$3492,12,FALSE),"")</f>
        <v>0</v>
      </c>
      <c r="S655" s="164">
        <f>_xlfn.IFNA(VLOOKUP(B655,'[1]CDM Patients Data'!$C$1266:$P$3492,13,FALSE),"")</f>
        <v>0</v>
      </c>
      <c r="T655" s="164">
        <f>_xlfn.IFNA(VLOOKUP(B655,'[1]CDM Patients Data'!$C$1266:$N$5000,5,FALSE),"")</f>
        <v>0</v>
      </c>
      <c r="U655" s="164" t="s">
        <v>90</v>
      </c>
      <c r="V655" s="164" t="s">
        <v>91</v>
      </c>
      <c r="W655" s="164" t="s">
        <v>92</v>
      </c>
      <c r="X655" s="164" t="s">
        <v>131</v>
      </c>
      <c r="Y655" s="164"/>
      <c r="Z655" s="164"/>
      <c r="AA655" s="164"/>
      <c r="AB655" s="164"/>
      <c r="AC655" s="210"/>
      <c r="AD655" s="211"/>
      <c r="AE655" s="211"/>
      <c r="AF655" s="199"/>
      <c r="AG655" s="199"/>
      <c r="AH655" s="233" t="s">
        <v>79</v>
      </c>
      <c r="AI655" s="199"/>
      <c r="AJ655" s="199"/>
      <c r="AK655" s="218" t="s">
        <v>84</v>
      </c>
      <c r="AL655" s="220">
        <v>32968492</v>
      </c>
      <c r="AM655" s="218">
        <v>9.8905476</v>
      </c>
      <c r="AN655" s="218">
        <v>124.6</v>
      </c>
      <c r="AO655" s="218" t="s">
        <v>76</v>
      </c>
      <c r="AP655" s="218"/>
      <c r="AQ655" s="218"/>
      <c r="AR655" s="218"/>
      <c r="AS655" s="218"/>
      <c r="AT655" s="218"/>
      <c r="AU655" s="218"/>
      <c r="AV655" s="218"/>
      <c r="AW655" s="218"/>
      <c r="AX655" s="218"/>
      <c r="AY655" s="218"/>
      <c r="AZ655" s="218"/>
      <c r="BA655" s="218"/>
      <c r="BB655" s="218"/>
      <c r="BC655" s="218"/>
      <c r="BD655" s="218">
        <v>4.23</v>
      </c>
      <c r="BE655" s="218">
        <v>10.05</v>
      </c>
      <c r="BF655" s="218" t="str">
        <f>IF(BD655&gt;15,"HIGH",IF(BD655="","NA",IF(BD655="CE-Awaited for standardization","UNDER_STANDARDIZATION",IF(BD655&lt;15,"LOW"))))</f>
        <v>LOW</v>
      </c>
      <c r="BG655" s="218" t="str">
        <f t="shared" ref="BG655:BG659" si="190">IF(BE655&gt;15,"MSI-H",IF(BE655="","NA",IF(BE655&lt;15,"MSS")))</f>
        <v>MSS</v>
      </c>
      <c r="BH655" s="218"/>
      <c r="BI655" s="218"/>
      <c r="BJ655" s="222"/>
      <c r="BK655" s="199"/>
      <c r="BL655" s="218" t="s">
        <v>84</v>
      </c>
      <c r="BM655" s="218"/>
      <c r="BN655" s="218"/>
      <c r="BO655" s="218"/>
      <c r="BP655" s="218" t="s">
        <v>373</v>
      </c>
      <c r="BQ655" s="218"/>
      <c r="BR655" s="218"/>
      <c r="BS655" s="218"/>
      <c r="BT655" s="218"/>
      <c r="BU655" s="218"/>
      <c r="BV655" s="218"/>
      <c r="BW655" s="218"/>
      <c r="BX655" s="218"/>
      <c r="BY655" s="199"/>
      <c r="BZ655" s="228" t="s">
        <v>84</v>
      </c>
      <c r="CA655" s="228"/>
      <c r="CB655" s="229">
        <f t="shared" si="188"/>
        <v>0</v>
      </c>
      <c r="CC655" s="218"/>
      <c r="CD655" s="228"/>
      <c r="CE655" s="230"/>
      <c r="CF655" s="230"/>
      <c r="CG655" s="230"/>
      <c r="CH655" s="230"/>
      <c r="CI655" s="230"/>
      <c r="CJ655" s="230"/>
      <c r="CK655" s="230"/>
      <c r="CL655" s="230"/>
      <c r="CM655" s="230"/>
      <c r="CN655" s="218"/>
      <c r="CO655" s="199"/>
      <c r="CP655" s="230" t="s">
        <v>84</v>
      </c>
      <c r="CQ655" s="232"/>
      <c r="CR655" s="230"/>
      <c r="CS655" s="230"/>
      <c r="CT655" s="230" t="s">
        <v>159</v>
      </c>
      <c r="CU655" s="230"/>
      <c r="CV655" s="230"/>
      <c r="CW655" s="230"/>
    </row>
    <row r="656" ht="45" hidden="1" spans="1:101">
      <c r="A656" s="191">
        <v>1747</v>
      </c>
      <c r="B656" s="192" t="s">
        <v>2098</v>
      </c>
      <c r="C656" s="193" t="s">
        <v>2099</v>
      </c>
      <c r="D656" s="191" t="s">
        <v>88</v>
      </c>
      <c r="E656" s="199"/>
      <c r="F656" s="199"/>
      <c r="G656" s="199"/>
      <c r="H656" s="200"/>
      <c r="I656" s="204"/>
      <c r="J656" s="202"/>
      <c r="K656" s="202"/>
      <c r="L656" s="164" t="str">
        <f>_xlfn.IFNA(VLOOKUP(B656,'[1]CDM Patients Data'!$C$1266:$N$5000,6,FALSE),"")</f>
        <v>Ovary</v>
      </c>
      <c r="M656" s="164" t="str">
        <f>_xlfn.IFNA(VLOOKUP(B656,'[1]CDM Patients Data'!$C$1266:$N$5000,7,FALSE),"")</f>
        <v>Ovary</v>
      </c>
      <c r="N656" s="164" t="str">
        <f>_xlfn.IFNA(VLOOKUP(B656,'[1]CDM Patients Data'!$C$1266:$N$5000,8,FALSE),"")</f>
        <v>High-grade serous carcinoma</v>
      </c>
      <c r="O656" s="164" t="str">
        <f>_xlfn.IFNA(VLOOKUP(B656,'[1]CDM Patients Data'!$C$1266:$K$3492,9,FALSE),"")</f>
        <v>Right and Left</v>
      </c>
      <c r="P656" s="164">
        <f>_xlfn.IFNA(VLOOKUP(B656,'[1]CDM Patients Data'!$C$1266:$O$3492,10,FALSE),"")</f>
        <v>0</v>
      </c>
      <c r="Q656" s="164">
        <f>_xlfn.IFNA(VLOOKUP(B656,'[1]CDM Patients Data'!$C$1266:$O$3492,11,FALSE),"")</f>
        <v>0</v>
      </c>
      <c r="R656" s="164">
        <f>_xlfn.IFNA(VLOOKUP(B656,'[1]CDM Patients Data'!$C$1266:$O$3492,12,FALSE),"")</f>
        <v>0</v>
      </c>
      <c r="S656" s="164">
        <f>_xlfn.IFNA(VLOOKUP(B656,'[1]CDM Patients Data'!$C$1266:$P$3492,13,FALSE),"")</f>
        <v>0</v>
      </c>
      <c r="T656" s="164">
        <f>_xlfn.IFNA(VLOOKUP(B656,'[1]CDM Patients Data'!$C$1266:$N$5000,5,FALSE),"")</f>
        <v>0</v>
      </c>
      <c r="U656" s="164" t="s">
        <v>73</v>
      </c>
      <c r="V656" s="164" t="s">
        <v>73</v>
      </c>
      <c r="W656" s="164" t="s">
        <v>197</v>
      </c>
      <c r="X656" s="164" t="s">
        <v>75</v>
      </c>
      <c r="Y656" s="164"/>
      <c r="Z656" s="164"/>
      <c r="AA656" s="164"/>
      <c r="AB656" s="164"/>
      <c r="AC656" s="210"/>
      <c r="AD656" s="211"/>
      <c r="AE656" s="211"/>
      <c r="AF656" s="199"/>
      <c r="AG656" s="199"/>
      <c r="AH656" s="233" t="s">
        <v>589</v>
      </c>
      <c r="AI656" s="199"/>
      <c r="AJ656" s="199"/>
      <c r="AK656" s="218" t="s">
        <v>84</v>
      </c>
      <c r="AL656" s="220">
        <v>38731361</v>
      </c>
      <c r="AM656" s="218">
        <v>11.6194083</v>
      </c>
      <c r="AN656" s="218">
        <v>517.7</v>
      </c>
      <c r="AO656" s="218" t="s">
        <v>76</v>
      </c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218"/>
      <c r="BD656" s="218"/>
      <c r="BE656" s="218">
        <v>12.63</v>
      </c>
      <c r="BF656" s="218"/>
      <c r="BG656" s="218" t="str">
        <f t="shared" si="190"/>
        <v>MSS</v>
      </c>
      <c r="BH656" s="218"/>
      <c r="BI656" s="218"/>
      <c r="BJ656" s="222" t="s">
        <v>589</v>
      </c>
      <c r="BK656" s="199"/>
      <c r="BL656" s="218" t="s">
        <v>84</v>
      </c>
      <c r="BM656" s="218">
        <v>4317510</v>
      </c>
      <c r="BN656" s="218">
        <v>1.295253</v>
      </c>
      <c r="BO656" s="218">
        <v>141.4</v>
      </c>
      <c r="BP656" s="218" t="s">
        <v>373</v>
      </c>
      <c r="BQ656" s="218"/>
      <c r="BR656" s="218"/>
      <c r="BS656" s="218"/>
      <c r="BT656" s="218"/>
      <c r="BU656" s="218"/>
      <c r="BV656" s="218"/>
      <c r="BW656" s="218"/>
      <c r="BX656" s="218"/>
      <c r="BY656" s="199"/>
      <c r="BZ656" s="228" t="s">
        <v>84</v>
      </c>
      <c r="CA656" s="228"/>
      <c r="CB656" s="229">
        <f t="shared" si="188"/>
        <v>0</v>
      </c>
      <c r="CC656" s="218"/>
      <c r="CD656" s="228"/>
      <c r="CE656" s="230"/>
      <c r="CF656" s="230"/>
      <c r="CG656" s="230"/>
      <c r="CH656" s="230"/>
      <c r="CI656" s="230"/>
      <c r="CJ656" s="230"/>
      <c r="CK656" s="230"/>
      <c r="CL656" s="230"/>
      <c r="CM656" s="230"/>
      <c r="CN656" s="218"/>
      <c r="CO656" s="199"/>
      <c r="CP656" s="230" t="s">
        <v>84</v>
      </c>
      <c r="CQ656" s="232"/>
      <c r="CR656" s="230"/>
      <c r="CS656" s="230"/>
      <c r="CT656" s="230" t="s">
        <v>159</v>
      </c>
      <c r="CU656" s="230"/>
      <c r="CV656" s="230"/>
      <c r="CW656" s="230"/>
    </row>
    <row r="657" ht="30" hidden="1" spans="1:101">
      <c r="A657" s="191">
        <v>1748</v>
      </c>
      <c r="B657" s="192" t="s">
        <v>2100</v>
      </c>
      <c r="C657" s="193" t="s">
        <v>1968</v>
      </c>
      <c r="D657" s="191" t="s">
        <v>71</v>
      </c>
      <c r="E657" s="199"/>
      <c r="F657" s="199"/>
      <c r="G657" s="199"/>
      <c r="H657" s="200"/>
      <c r="I657" s="204"/>
      <c r="J657" s="202"/>
      <c r="K657" s="202"/>
      <c r="L657" s="164" t="str">
        <f>_xlfn.IFNA(VLOOKUP(B657,'[1]CDM Patients Data'!$C$1266:$N$5000,6,FALSE),"")</f>
        <v/>
      </c>
      <c r="M657" s="164" t="str">
        <f>_xlfn.IFNA(VLOOKUP(B657,'[1]CDM Patients Data'!$C$1266:$N$5000,7,FALSE),"")</f>
        <v/>
      </c>
      <c r="N657" s="164" t="str">
        <f>_xlfn.IFNA(VLOOKUP(B657,'[1]CDM Patients Data'!$C$1266:$N$5000,8,FALSE),"")</f>
        <v/>
      </c>
      <c r="O657" s="164" t="str">
        <f>_xlfn.IFNA(VLOOKUP(B657,'[1]CDM Patients Data'!$C$1266:$K$3492,9,FALSE),"")</f>
        <v/>
      </c>
      <c r="P657" s="164" t="str">
        <f>_xlfn.IFNA(VLOOKUP(B657,'[1]CDM Patients Data'!$C$1266:$O$3492,10,FALSE),"")</f>
        <v/>
      </c>
      <c r="Q657" s="164" t="str">
        <f>_xlfn.IFNA(VLOOKUP(B657,'[1]CDM Patients Data'!$C$1266:$O$3492,11,FALSE),"")</f>
        <v/>
      </c>
      <c r="R657" s="164" t="str">
        <f>_xlfn.IFNA(VLOOKUP(B657,'[1]CDM Patients Data'!$C$1266:$O$3492,12,FALSE),"")</f>
        <v/>
      </c>
      <c r="S657" s="164" t="str">
        <f>_xlfn.IFNA(VLOOKUP(B657,'[1]CDM Patients Data'!$C$1266:$P$3492,13,FALSE),"")</f>
        <v/>
      </c>
      <c r="T657" s="164" t="str">
        <f>_xlfn.IFNA(VLOOKUP(B657,'[1]CDM Patients Data'!$C$1266:$N$5000,5,FALSE),"")</f>
        <v/>
      </c>
      <c r="U657" s="164" t="s">
        <v>166</v>
      </c>
      <c r="V657" s="164" t="s">
        <v>167</v>
      </c>
      <c r="W657" s="164" t="s">
        <v>74</v>
      </c>
      <c r="X657" s="164" t="s">
        <v>139</v>
      </c>
      <c r="Y657" s="164"/>
      <c r="Z657" s="164"/>
      <c r="AA657" s="164"/>
      <c r="AB657" s="164"/>
      <c r="AC657" s="210"/>
      <c r="AD657" s="211"/>
      <c r="AE657" s="211"/>
      <c r="AF657" s="199"/>
      <c r="AG657" s="199"/>
      <c r="AH657" s="233" t="s">
        <v>79</v>
      </c>
      <c r="AI657" s="199"/>
      <c r="AJ657" s="199"/>
      <c r="AK657" s="218" t="s">
        <v>84</v>
      </c>
      <c r="AL657" s="220">
        <v>34867429</v>
      </c>
      <c r="AM657" s="218">
        <v>10.4602287</v>
      </c>
      <c r="AN657" s="218">
        <v>127.7</v>
      </c>
      <c r="AO657" s="218" t="s">
        <v>76</v>
      </c>
      <c r="AP657" s="218"/>
      <c r="AQ657" s="218"/>
      <c r="AR657" s="218"/>
      <c r="AS657" s="218"/>
      <c r="AT657" s="218"/>
      <c r="AU657" s="218"/>
      <c r="AV657" s="218"/>
      <c r="AW657" s="218"/>
      <c r="AX657" s="218"/>
      <c r="AY657" s="218"/>
      <c r="AZ657" s="218"/>
      <c r="BA657" s="218"/>
      <c r="BB657" s="218"/>
      <c r="BC657" s="218"/>
      <c r="BD657" s="218">
        <v>7.15</v>
      </c>
      <c r="BE657" s="218">
        <v>9.37</v>
      </c>
      <c r="BF657" s="218" t="str">
        <f>IF(BD657&gt;15,"HIGH",IF(BD657="","NA",IF(BD657="CE-Awaited for standardization","UNDER_STANDARDIZATION",IF(BD657&lt;15,"LOW"))))</f>
        <v>LOW</v>
      </c>
      <c r="BG657" s="218" t="str">
        <f t="shared" si="190"/>
        <v>MSS</v>
      </c>
      <c r="BH657" s="218"/>
      <c r="BI657" s="218"/>
      <c r="BJ657" s="222"/>
      <c r="BK657" s="199"/>
      <c r="BL657" s="218" t="s">
        <v>84</v>
      </c>
      <c r="BM657" s="218"/>
      <c r="BN657" s="218"/>
      <c r="BO657" s="218"/>
      <c r="BP657" s="218" t="s">
        <v>373</v>
      </c>
      <c r="BQ657" s="218"/>
      <c r="BR657" s="218"/>
      <c r="BS657" s="218"/>
      <c r="BT657" s="218"/>
      <c r="BU657" s="218"/>
      <c r="BV657" s="218"/>
      <c r="BW657" s="218"/>
      <c r="BX657" s="218"/>
      <c r="BY657" s="199"/>
      <c r="BZ657" s="228" t="s">
        <v>84</v>
      </c>
      <c r="CA657" s="228"/>
      <c r="CB657" s="229">
        <f t="shared" si="188"/>
        <v>0</v>
      </c>
      <c r="CC657" s="218"/>
      <c r="CD657" s="228"/>
      <c r="CE657" s="230"/>
      <c r="CF657" s="230"/>
      <c r="CG657" s="230"/>
      <c r="CH657" s="230"/>
      <c r="CI657" s="230"/>
      <c r="CJ657" s="230"/>
      <c r="CK657" s="230"/>
      <c r="CL657" s="230"/>
      <c r="CM657" s="230"/>
      <c r="CN657" s="218"/>
      <c r="CO657" s="199"/>
      <c r="CP657" s="230" t="s">
        <v>84</v>
      </c>
      <c r="CQ657" s="232"/>
      <c r="CR657" s="230"/>
      <c r="CS657" s="230"/>
      <c r="CT657" s="230" t="s">
        <v>159</v>
      </c>
      <c r="CU657" s="230"/>
      <c r="CV657" s="230"/>
      <c r="CW657" s="230"/>
    </row>
    <row r="658" ht="30" hidden="1" spans="1:101">
      <c r="A658" s="191">
        <v>1749</v>
      </c>
      <c r="B658" s="192" t="s">
        <v>2101</v>
      </c>
      <c r="C658" s="193" t="s">
        <v>2102</v>
      </c>
      <c r="D658" s="191" t="s">
        <v>111</v>
      </c>
      <c r="E658" s="199"/>
      <c r="F658" s="199"/>
      <c r="G658" s="199"/>
      <c r="H658" s="200"/>
      <c r="I658" s="204"/>
      <c r="J658" s="202"/>
      <c r="K658" s="202"/>
      <c r="L658" s="164" t="str">
        <f>_xlfn.IFNA(VLOOKUP(B658,'[1]CDM Patients Data'!$C$1266:$N$5000,6,FALSE),"")</f>
        <v>Lung</v>
      </c>
      <c r="M658" s="164" t="str">
        <f>_xlfn.IFNA(VLOOKUP(B658,'[1]CDM Patients Data'!$C$1266:$N$5000,7,FALSE),"")</f>
        <v>Lung NOS</v>
      </c>
      <c r="N658" s="164" t="str">
        <f>_xlfn.IFNA(VLOOKUP(B658,'[1]CDM Patients Data'!$C$1266:$N$5000,8,FALSE),"")</f>
        <v>Adenocarcinoma, NOS</v>
      </c>
      <c r="O658" s="164" t="str">
        <f>_xlfn.IFNA(VLOOKUP(B658,'[1]CDM Patients Data'!$C$1266:$K$3492,9,FALSE),"")</f>
        <v>Unknown</v>
      </c>
      <c r="P658" s="164">
        <f>_xlfn.IFNA(VLOOKUP(B658,'[1]CDM Patients Data'!$C$1266:$O$3492,10,FALSE),"")</f>
        <v>0</v>
      </c>
      <c r="Q658" s="164">
        <f>_xlfn.IFNA(VLOOKUP(B658,'[1]CDM Patients Data'!$C$1266:$O$3492,11,FALSE),"")</f>
        <v>0</v>
      </c>
      <c r="R658" s="164">
        <f>_xlfn.IFNA(VLOOKUP(B658,'[1]CDM Patients Data'!$C$1266:$O$3492,12,FALSE),"")</f>
        <v>0</v>
      </c>
      <c r="S658" s="164">
        <f>_xlfn.IFNA(VLOOKUP(B658,'[1]CDM Patients Data'!$C$1266:$P$3492,13,FALSE),"")</f>
        <v>0</v>
      </c>
      <c r="T658" s="164">
        <f>_xlfn.IFNA(VLOOKUP(B658,'[1]CDM Patients Data'!$C$1266:$N$5000,5,FALSE),"")</f>
        <v>0</v>
      </c>
      <c r="U658" s="164" t="s">
        <v>224</v>
      </c>
      <c r="V658" s="164"/>
      <c r="W658" s="164"/>
      <c r="X658" s="164" t="s">
        <v>131</v>
      </c>
      <c r="Y658" s="164"/>
      <c r="Z658" s="164"/>
      <c r="AA658" s="164"/>
      <c r="AB658" s="164"/>
      <c r="AC658" s="210"/>
      <c r="AD658" s="211"/>
      <c r="AE658" s="211"/>
      <c r="AF658" s="199"/>
      <c r="AG658" s="199"/>
      <c r="AH658" s="233" t="s">
        <v>589</v>
      </c>
      <c r="AI658" s="199"/>
      <c r="AJ658" s="199"/>
      <c r="AK658" s="218" t="s">
        <v>84</v>
      </c>
      <c r="AL658" s="220">
        <v>31646903</v>
      </c>
      <c r="AM658" s="218">
        <v>9.4940709</v>
      </c>
      <c r="AN658" s="218">
        <v>818.1</v>
      </c>
      <c r="AO658" s="218" t="s">
        <v>76</v>
      </c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218"/>
      <c r="BD658" s="218"/>
      <c r="BE658" s="218">
        <v>10.02</v>
      </c>
      <c r="BF658" s="218"/>
      <c r="BG658" s="218" t="str">
        <f t="shared" si="190"/>
        <v>MSS</v>
      </c>
      <c r="BH658" s="218"/>
      <c r="BI658" s="218"/>
      <c r="BJ658" s="222"/>
      <c r="BK658" s="199"/>
      <c r="BL658" s="218" t="s">
        <v>84</v>
      </c>
      <c r="BM658" s="218"/>
      <c r="BN658" s="218"/>
      <c r="BO658" s="218"/>
      <c r="BP658" s="218" t="s">
        <v>373</v>
      </c>
      <c r="BQ658" s="218"/>
      <c r="BR658" s="218"/>
      <c r="BS658" s="218"/>
      <c r="BT658" s="218"/>
      <c r="BU658" s="218"/>
      <c r="BV658" s="218"/>
      <c r="BW658" s="218"/>
      <c r="BX658" s="218"/>
      <c r="BY658" s="199"/>
      <c r="BZ658" s="228" t="s">
        <v>84</v>
      </c>
      <c r="CA658" s="228"/>
      <c r="CB658" s="229">
        <f t="shared" si="188"/>
        <v>0</v>
      </c>
      <c r="CC658" s="218"/>
      <c r="CD658" s="228"/>
      <c r="CE658" s="230"/>
      <c r="CF658" s="230"/>
      <c r="CG658" s="230"/>
      <c r="CH658" s="230"/>
      <c r="CI658" s="230"/>
      <c r="CJ658" s="230"/>
      <c r="CK658" s="230"/>
      <c r="CL658" s="230"/>
      <c r="CM658" s="230"/>
      <c r="CN658" s="218"/>
      <c r="CO658" s="199"/>
      <c r="CP658" s="230" t="s">
        <v>84</v>
      </c>
      <c r="CQ658" s="232"/>
      <c r="CR658" s="230">
        <f>CQ658*150/10^9</f>
        <v>0</v>
      </c>
      <c r="CS658" s="230">
        <v>27.73</v>
      </c>
      <c r="CT658" s="230" t="s">
        <v>159</v>
      </c>
      <c r="CU658" s="230"/>
      <c r="CV658" s="230"/>
      <c r="CW658" s="230"/>
    </row>
    <row r="659" ht="30" hidden="1" spans="1:101">
      <c r="A659" s="191">
        <v>1750</v>
      </c>
      <c r="B659" s="192" t="s">
        <v>2103</v>
      </c>
      <c r="C659" s="193" t="s">
        <v>2104</v>
      </c>
      <c r="D659" s="191" t="s">
        <v>1732</v>
      </c>
      <c r="E659" s="199"/>
      <c r="F659" s="199"/>
      <c r="G659" s="199"/>
      <c r="H659" s="200"/>
      <c r="I659" s="204"/>
      <c r="J659" s="202"/>
      <c r="K659" s="202"/>
      <c r="L659" s="164" t="str">
        <f>_xlfn.IFNA(VLOOKUP(B659,'[1]CDM Patients Data'!$C$1266:$N$5000,6,FALSE),"")</f>
        <v>Lung</v>
      </c>
      <c r="M659" s="164" t="str">
        <f>_xlfn.IFNA(VLOOKUP(B659,'[1]CDM Patients Data'!$C$1266:$N$5000,7,FALSE),"")</f>
        <v>Overlapping lesion of lung</v>
      </c>
      <c r="N659" s="164" t="str">
        <f>_xlfn.IFNA(VLOOKUP(B659,'[1]CDM Patients Data'!$C$1266:$N$5000,8,FALSE),"")</f>
        <v>Adenocarcinoma, NOS</v>
      </c>
      <c r="O659" s="164" t="str">
        <f>_xlfn.IFNA(VLOOKUP(B659,'[1]CDM Patients Data'!$C$1266:$K$3492,9,FALSE),"")</f>
        <v>Right</v>
      </c>
      <c r="P659" s="164">
        <f>_xlfn.IFNA(VLOOKUP(B659,'[1]CDM Patients Data'!$C$1266:$O$3492,10,FALSE),"")</f>
        <v>0</v>
      </c>
      <c r="Q659" s="164">
        <f>_xlfn.IFNA(VLOOKUP(B659,'[1]CDM Patients Data'!$C$1266:$O$3492,11,FALSE),"")</f>
        <v>0</v>
      </c>
      <c r="R659" s="164">
        <f>_xlfn.IFNA(VLOOKUP(B659,'[1]CDM Patients Data'!$C$1266:$O$3492,12,FALSE),"")</f>
        <v>0</v>
      </c>
      <c r="S659" s="164">
        <f>_xlfn.IFNA(VLOOKUP(B659,'[1]CDM Patients Data'!$C$1266:$P$3492,13,FALSE),"")</f>
        <v>0</v>
      </c>
      <c r="T659" s="164">
        <f>_xlfn.IFNA(VLOOKUP(B659,'[1]CDM Patients Data'!$C$1266:$N$5000,5,FALSE),"")</f>
        <v>0</v>
      </c>
      <c r="U659" s="164" t="s">
        <v>224</v>
      </c>
      <c r="V659" s="164" t="s">
        <v>1125</v>
      </c>
      <c r="W659" s="164" t="s">
        <v>102</v>
      </c>
      <c r="X659" s="164" t="s">
        <v>131</v>
      </c>
      <c r="Y659" s="164"/>
      <c r="Z659" s="164"/>
      <c r="AA659" s="164"/>
      <c r="AB659" s="164"/>
      <c r="AC659" s="210"/>
      <c r="AD659" s="211"/>
      <c r="AE659" s="211"/>
      <c r="AF659" s="199"/>
      <c r="AG659" s="199"/>
      <c r="AH659" s="233" t="s">
        <v>589</v>
      </c>
      <c r="AI659" s="199"/>
      <c r="AJ659" s="199"/>
      <c r="AK659" s="218" t="s">
        <v>84</v>
      </c>
      <c r="AL659" s="220">
        <v>15277664</v>
      </c>
      <c r="AM659" s="218">
        <v>4.5832992</v>
      </c>
      <c r="AN659" s="218">
        <v>438.8</v>
      </c>
      <c r="AO659" s="218" t="s">
        <v>76</v>
      </c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218"/>
      <c r="BD659" s="218"/>
      <c r="BE659" s="218">
        <v>11.14</v>
      </c>
      <c r="BF659" s="218"/>
      <c r="BG659" s="218" t="str">
        <f t="shared" si="190"/>
        <v>MSS</v>
      </c>
      <c r="BH659" s="218"/>
      <c r="BI659" s="218"/>
      <c r="BJ659" s="222"/>
      <c r="BK659" s="199"/>
      <c r="BL659" s="218" t="s">
        <v>84</v>
      </c>
      <c r="BM659" s="218"/>
      <c r="BN659" s="218"/>
      <c r="BO659" s="218"/>
      <c r="BP659" s="218" t="s">
        <v>373</v>
      </c>
      <c r="BQ659" s="218"/>
      <c r="BR659" s="218"/>
      <c r="BS659" s="218"/>
      <c r="BT659" s="218"/>
      <c r="BU659" s="218"/>
      <c r="BV659" s="218"/>
      <c r="BW659" s="218"/>
      <c r="BX659" s="218"/>
      <c r="BY659" s="199"/>
      <c r="BZ659" s="228" t="s">
        <v>84</v>
      </c>
      <c r="CA659" s="228"/>
      <c r="CB659" s="229">
        <f t="shared" si="188"/>
        <v>0</v>
      </c>
      <c r="CC659" s="218"/>
      <c r="CD659" s="228"/>
      <c r="CE659" s="230"/>
      <c r="CF659" s="230"/>
      <c r="CG659" s="230"/>
      <c r="CH659" s="230"/>
      <c r="CI659" s="230"/>
      <c r="CJ659" s="230"/>
      <c r="CK659" s="230"/>
      <c r="CL659" s="230"/>
      <c r="CM659" s="230"/>
      <c r="CN659" s="218"/>
      <c r="CO659" s="199"/>
      <c r="CP659" s="230" t="s">
        <v>84</v>
      </c>
      <c r="CQ659" s="232"/>
      <c r="CR659" s="230"/>
      <c r="CS659" s="230"/>
      <c r="CT659" s="230" t="s">
        <v>159</v>
      </c>
      <c r="CU659" s="230"/>
      <c r="CV659" s="230"/>
      <c r="CW659" s="230"/>
    </row>
    <row r="660" ht="25.5" hidden="1" spans="1:101">
      <c r="A660" s="191">
        <v>1751</v>
      </c>
      <c r="B660" s="192" t="s">
        <v>2105</v>
      </c>
      <c r="C660" s="193" t="s">
        <v>2106</v>
      </c>
      <c r="D660" s="191" t="s">
        <v>99</v>
      </c>
      <c r="E660" s="199"/>
      <c r="F660" s="199"/>
      <c r="G660" s="199"/>
      <c r="H660" s="200"/>
      <c r="I660" s="204"/>
      <c r="J660" s="202"/>
      <c r="K660" s="202"/>
      <c r="L660" s="164" t="str">
        <f>_xlfn.IFNA(VLOOKUP(B660,'[1]CDM Patients Data'!$C$1266:$N$5000,6,FALSE),"")</f>
        <v>Breast</v>
      </c>
      <c r="M660" s="164" t="str">
        <f>_xlfn.IFNA(VLOOKUP(B660,'[1]CDM Patients Data'!$C$1266:$N$5000,7,FALSE),"")</f>
        <v>Unknown</v>
      </c>
      <c r="N660" s="164" t="str">
        <f>_xlfn.IFNA(VLOOKUP(B660,'[1]CDM Patients Data'!$C$1266:$N$5000,8,FALSE),"")</f>
        <v>Unknown</v>
      </c>
      <c r="O660" s="164" t="str">
        <f>_xlfn.IFNA(VLOOKUP(B660,'[1]CDM Patients Data'!$C$1266:$K$3492,9,FALSE),"")</f>
        <v>Unknown</v>
      </c>
      <c r="P660" s="164">
        <f>_xlfn.IFNA(VLOOKUP(B660,'[1]CDM Patients Data'!$C$1266:$O$3492,10,FALSE),"")</f>
        <v>0</v>
      </c>
      <c r="Q660" s="164">
        <f>_xlfn.IFNA(VLOOKUP(B660,'[1]CDM Patients Data'!$C$1266:$O$3492,11,FALSE),"")</f>
        <v>0</v>
      </c>
      <c r="R660" s="164">
        <f>_xlfn.IFNA(VLOOKUP(B660,'[1]CDM Patients Data'!$C$1266:$O$3492,12,FALSE),"")</f>
        <v>0</v>
      </c>
      <c r="S660" s="164">
        <f>_xlfn.IFNA(VLOOKUP(B660,'[1]CDM Patients Data'!$C$1266:$P$3492,13,FALSE),"")</f>
        <v>0</v>
      </c>
      <c r="T660" s="164">
        <f>_xlfn.IFNA(VLOOKUP(B660,'[1]CDM Patients Data'!$C$1266:$N$5000,5,FALSE),"")</f>
        <v>0</v>
      </c>
      <c r="U660" s="164" t="s">
        <v>90</v>
      </c>
      <c r="V660" s="164"/>
      <c r="W660" s="164"/>
      <c r="X660" s="164"/>
      <c r="Y660" s="164"/>
      <c r="Z660" s="164"/>
      <c r="AA660" s="164"/>
      <c r="AB660" s="164"/>
      <c r="AC660" s="210"/>
      <c r="AD660" s="211"/>
      <c r="AE660" s="211"/>
      <c r="AF660" s="199"/>
      <c r="AG660" s="199"/>
      <c r="AH660" s="215"/>
      <c r="AI660" s="199"/>
      <c r="AJ660" s="199"/>
      <c r="AK660" s="218" t="s">
        <v>84</v>
      </c>
      <c r="AL660" s="220"/>
      <c r="AM660" s="218"/>
      <c r="AN660" s="218"/>
      <c r="AO660" s="218" t="s">
        <v>76</v>
      </c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218"/>
      <c r="BD660" s="218"/>
      <c r="BE660" s="218"/>
      <c r="BF660" s="218"/>
      <c r="BG660" s="218"/>
      <c r="BH660" s="218"/>
      <c r="BI660" s="218"/>
      <c r="BJ660" s="222"/>
      <c r="BK660" s="199"/>
      <c r="BL660" s="218" t="s">
        <v>84</v>
      </c>
      <c r="BM660" s="218"/>
      <c r="BN660" s="218"/>
      <c r="BO660" s="218"/>
      <c r="BP660" s="218" t="s">
        <v>373</v>
      </c>
      <c r="BQ660" s="218"/>
      <c r="BR660" s="218"/>
      <c r="BS660" s="218"/>
      <c r="BT660" s="218"/>
      <c r="BU660" s="218"/>
      <c r="BV660" s="218"/>
      <c r="BW660" s="218"/>
      <c r="BX660" s="218"/>
      <c r="BY660" s="199"/>
      <c r="BZ660" s="228" t="s">
        <v>84</v>
      </c>
      <c r="CA660" s="228"/>
      <c r="CB660" s="229">
        <f t="shared" si="188"/>
        <v>0</v>
      </c>
      <c r="CC660" s="218"/>
      <c r="CD660" s="228"/>
      <c r="CE660" s="230"/>
      <c r="CF660" s="230"/>
      <c r="CG660" s="230"/>
      <c r="CH660" s="230"/>
      <c r="CI660" s="230"/>
      <c r="CJ660" s="230"/>
      <c r="CK660" s="230"/>
      <c r="CL660" s="230"/>
      <c r="CM660" s="230"/>
      <c r="CN660" s="218"/>
      <c r="CO660" s="199"/>
      <c r="CP660" s="230" t="s">
        <v>84</v>
      </c>
      <c r="CQ660" s="232" t="s">
        <v>1883</v>
      </c>
      <c r="CR660" s="230"/>
      <c r="CS660" s="230"/>
      <c r="CT660" s="230" t="s">
        <v>159</v>
      </c>
      <c r="CU660" s="230"/>
      <c r="CV660" s="230"/>
      <c r="CW660" s="230"/>
    </row>
    <row r="661" ht="45" hidden="1" spans="1:101">
      <c r="A661" s="191">
        <v>1752</v>
      </c>
      <c r="B661" s="192" t="s">
        <v>2107</v>
      </c>
      <c r="C661" s="193" t="s">
        <v>2108</v>
      </c>
      <c r="D661" s="191" t="s">
        <v>99</v>
      </c>
      <c r="E661" s="199"/>
      <c r="F661" s="199"/>
      <c r="G661" s="199"/>
      <c r="H661" s="200"/>
      <c r="I661" s="204"/>
      <c r="J661" s="202"/>
      <c r="K661" s="202"/>
      <c r="L661" s="164" t="str">
        <f>_xlfn.IFNA(VLOOKUP(B661,'[1]CDM Patients Data'!$C$1266:$N$5000,6,FALSE),"")</f>
        <v>Large Intestine</v>
      </c>
      <c r="M661" s="164" t="str">
        <f>_xlfn.IFNA(VLOOKUP(B661,'[1]CDM Patients Data'!$C$1266:$N$5000,7,FALSE),"")</f>
        <v>Sigmoid colon</v>
      </c>
      <c r="N661" s="164" t="str">
        <f>_xlfn.IFNA(VLOOKUP(B661,'[1]CDM Patients Data'!$C$1266:$N$5000,8,FALSE),"")</f>
        <v>Mucinous adenocarcinoma</v>
      </c>
      <c r="O661" s="164" t="str">
        <f>_xlfn.IFNA(VLOOKUP(B661,'[1]CDM Patients Data'!$C$1266:$K$3492,9,FALSE),"")</f>
        <v>Not a paired site</v>
      </c>
      <c r="P661" s="164">
        <f>_xlfn.IFNA(VLOOKUP(B661,'[1]CDM Patients Data'!$C$1266:$O$3492,10,FALSE),"")</f>
        <v>0</v>
      </c>
      <c r="Q661" s="164">
        <f>_xlfn.IFNA(VLOOKUP(B661,'[1]CDM Patients Data'!$C$1266:$O$3492,11,FALSE),"")</f>
        <v>0</v>
      </c>
      <c r="R661" s="164">
        <f>_xlfn.IFNA(VLOOKUP(B661,'[1]CDM Patients Data'!$C$1266:$O$3492,12,FALSE),"")</f>
        <v>0</v>
      </c>
      <c r="S661" s="164">
        <f>_xlfn.IFNA(VLOOKUP(B661,'[1]CDM Patients Data'!$C$1266:$P$3492,13,FALSE),"")</f>
        <v>0</v>
      </c>
      <c r="T661" s="164">
        <f>_xlfn.IFNA(VLOOKUP(B661,'[1]CDM Patients Data'!$C$1266:$N$5000,5,FALSE),"")</f>
        <v>0</v>
      </c>
      <c r="U661" s="164" t="s">
        <v>293</v>
      </c>
      <c r="V661" s="164" t="s">
        <v>800</v>
      </c>
      <c r="W661" s="164" t="s">
        <v>130</v>
      </c>
      <c r="X661" s="164" t="s">
        <v>406</v>
      </c>
      <c r="Y661" s="164"/>
      <c r="Z661" s="164"/>
      <c r="AA661" s="164"/>
      <c r="AB661" s="164"/>
      <c r="AC661" s="210"/>
      <c r="AD661" s="211"/>
      <c r="AE661" s="211"/>
      <c r="AF661" s="199"/>
      <c r="AG661" s="199"/>
      <c r="AH661" s="215"/>
      <c r="AI661" s="199"/>
      <c r="AJ661" s="199"/>
      <c r="AK661" s="218" t="s">
        <v>84</v>
      </c>
      <c r="AL661" s="220"/>
      <c r="AM661" s="218"/>
      <c r="AN661" s="218"/>
      <c r="AO661" s="218" t="s">
        <v>76</v>
      </c>
      <c r="AP661" s="218"/>
      <c r="AQ661" s="218"/>
      <c r="AR661" s="218"/>
      <c r="AS661" s="218"/>
      <c r="AT661" s="218"/>
      <c r="AU661" s="218"/>
      <c r="AV661" s="218"/>
      <c r="AW661" s="218"/>
      <c r="AX661" s="218"/>
      <c r="AY661" s="218"/>
      <c r="AZ661" s="218"/>
      <c r="BA661" s="218"/>
      <c r="BB661" s="218"/>
      <c r="BC661" s="218"/>
      <c r="BD661" s="218"/>
      <c r="BE661" s="218"/>
      <c r="BF661" s="218"/>
      <c r="BG661" s="218"/>
      <c r="BH661" s="218"/>
      <c r="BI661" s="218"/>
      <c r="BJ661" s="222" t="s">
        <v>589</v>
      </c>
      <c r="BK661" s="199"/>
      <c r="BL661" s="218" t="s">
        <v>84</v>
      </c>
      <c r="BM661" s="218">
        <v>7794799</v>
      </c>
      <c r="BN661" s="218">
        <v>2.3384397</v>
      </c>
      <c r="BO661" s="218">
        <v>258.9</v>
      </c>
      <c r="BP661" s="218" t="s">
        <v>373</v>
      </c>
      <c r="BQ661" s="218"/>
      <c r="BR661" s="218"/>
      <c r="BS661" s="218"/>
      <c r="BT661" s="218"/>
      <c r="BU661" s="218"/>
      <c r="BV661" s="218"/>
      <c r="BW661" s="218"/>
      <c r="BX661" s="218"/>
      <c r="BY661" s="199"/>
      <c r="BZ661" s="228" t="s">
        <v>84</v>
      </c>
      <c r="CA661" s="228"/>
      <c r="CB661" s="229">
        <f t="shared" si="188"/>
        <v>0</v>
      </c>
      <c r="CC661" s="218"/>
      <c r="CD661" s="228"/>
      <c r="CE661" s="230"/>
      <c r="CF661" s="230"/>
      <c r="CG661" s="230"/>
      <c r="CH661" s="230"/>
      <c r="CI661" s="230"/>
      <c r="CJ661" s="230"/>
      <c r="CK661" s="230"/>
      <c r="CL661" s="230"/>
      <c r="CM661" s="230"/>
      <c r="CN661" s="218"/>
      <c r="CO661" s="199"/>
      <c r="CP661" s="230" t="s">
        <v>84</v>
      </c>
      <c r="CQ661" s="232" t="s">
        <v>1883</v>
      </c>
      <c r="CR661" s="230"/>
      <c r="CS661" s="230"/>
      <c r="CT661" s="230" t="s">
        <v>159</v>
      </c>
      <c r="CU661" s="230"/>
      <c r="CV661" s="230"/>
      <c r="CW661" s="230"/>
    </row>
    <row r="662" ht="30" hidden="1" spans="1:101">
      <c r="A662" s="191">
        <v>1753</v>
      </c>
      <c r="B662" s="192" t="s">
        <v>2109</v>
      </c>
      <c r="C662" s="193" t="s">
        <v>2110</v>
      </c>
      <c r="D662" s="191" t="s">
        <v>1732</v>
      </c>
      <c r="E662" s="199"/>
      <c r="F662" s="199"/>
      <c r="G662" s="199"/>
      <c r="H662" s="200"/>
      <c r="I662" s="204"/>
      <c r="J662" s="202"/>
      <c r="K662" s="202"/>
      <c r="L662" s="164" t="str">
        <f>_xlfn.IFNA(VLOOKUP(B662,'[1]CDM Patients Data'!$C$1266:$N$5000,6,FALSE),"")</f>
        <v>Lung</v>
      </c>
      <c r="M662" s="164" t="str">
        <f>_xlfn.IFNA(VLOOKUP(B662,'[1]CDM Patients Data'!$C$1266:$N$5000,7,FALSE),"")</f>
        <v>Lung NOS</v>
      </c>
      <c r="N662" s="164" t="str">
        <f>_xlfn.IFNA(VLOOKUP(B662,'[1]CDM Patients Data'!$C$1266:$N$5000,8,FALSE),"")</f>
        <v>Adenocarcinoma, NOS</v>
      </c>
      <c r="O662" s="164" t="str">
        <f>_xlfn.IFNA(VLOOKUP(B662,'[1]CDM Patients Data'!$C$1266:$K$3492,9,FALSE),"")</f>
        <v>Unknown</v>
      </c>
      <c r="P662" s="164">
        <f>_xlfn.IFNA(VLOOKUP(B662,'[1]CDM Patients Data'!$C$1266:$O$3492,10,FALSE),"")</f>
        <v>0</v>
      </c>
      <c r="Q662" s="164">
        <f>_xlfn.IFNA(VLOOKUP(B662,'[1]CDM Patients Data'!$C$1266:$O$3492,11,FALSE),"")</f>
        <v>0</v>
      </c>
      <c r="R662" s="164">
        <f>_xlfn.IFNA(VLOOKUP(B662,'[1]CDM Patients Data'!$C$1266:$O$3492,12,FALSE),"")</f>
        <v>0</v>
      </c>
      <c r="S662" s="164">
        <f>_xlfn.IFNA(VLOOKUP(B662,'[1]CDM Patients Data'!$C$1266:$P$3492,13,FALSE),"")</f>
        <v>0</v>
      </c>
      <c r="T662" s="164">
        <f>_xlfn.IFNA(VLOOKUP(B662,'[1]CDM Patients Data'!$C$1266:$N$5000,5,FALSE),"")</f>
        <v>0</v>
      </c>
      <c r="U662" s="164" t="s">
        <v>224</v>
      </c>
      <c r="V662" s="164" t="s">
        <v>338</v>
      </c>
      <c r="W662" s="164" t="s">
        <v>74</v>
      </c>
      <c r="X662" s="164" t="s">
        <v>131</v>
      </c>
      <c r="Y662" s="164"/>
      <c r="Z662" s="164"/>
      <c r="AA662" s="164"/>
      <c r="AB662" s="164"/>
      <c r="AC662" s="210"/>
      <c r="AD662" s="211"/>
      <c r="AE662" s="211"/>
      <c r="AF662" s="199"/>
      <c r="AG662" s="199"/>
      <c r="AH662" s="233" t="s">
        <v>589</v>
      </c>
      <c r="AI662" s="199"/>
      <c r="AJ662" s="199"/>
      <c r="AK662" s="218" t="s">
        <v>84</v>
      </c>
      <c r="AL662" s="220">
        <v>14074222</v>
      </c>
      <c r="AM662" s="218">
        <v>4.2222666</v>
      </c>
      <c r="AN662" s="218">
        <v>432.3</v>
      </c>
      <c r="AO662" s="218" t="s">
        <v>76</v>
      </c>
      <c r="AP662" s="218"/>
      <c r="AQ662" s="218"/>
      <c r="AR662" s="218"/>
      <c r="AS662" s="218"/>
      <c r="AT662" s="218"/>
      <c r="AU662" s="218"/>
      <c r="AV662" s="218"/>
      <c r="AW662" s="218"/>
      <c r="AX662" s="218"/>
      <c r="AY662" s="218"/>
      <c r="AZ662" s="218"/>
      <c r="BA662" s="218"/>
      <c r="BB662" s="218"/>
      <c r="BC662" s="218"/>
      <c r="BD662" s="218"/>
      <c r="BE662" s="218">
        <v>9.4</v>
      </c>
      <c r="BF662" s="218"/>
      <c r="BG662" s="218" t="str">
        <f>IF(BE662&gt;15,"MSI-H",IF(BE662="","NA",IF(BE662&lt;15,"MSS")))</f>
        <v>MSS</v>
      </c>
      <c r="BH662" s="218"/>
      <c r="BI662" s="218"/>
      <c r="BJ662" s="222"/>
      <c r="BK662" s="199"/>
      <c r="BL662" s="218" t="s">
        <v>84</v>
      </c>
      <c r="BM662" s="218"/>
      <c r="BN662" s="218"/>
      <c r="BO662" s="218"/>
      <c r="BP662" s="218" t="s">
        <v>373</v>
      </c>
      <c r="BQ662" s="218"/>
      <c r="BR662" s="218"/>
      <c r="BS662" s="218"/>
      <c r="BT662" s="218"/>
      <c r="BU662" s="218"/>
      <c r="BV662" s="218"/>
      <c r="BW662" s="218"/>
      <c r="BX662" s="218"/>
      <c r="BY662" s="199"/>
      <c r="BZ662" s="228" t="s">
        <v>84</v>
      </c>
      <c r="CA662" s="228"/>
      <c r="CB662" s="229">
        <f t="shared" si="188"/>
        <v>0</v>
      </c>
      <c r="CC662" s="218"/>
      <c r="CD662" s="228"/>
      <c r="CE662" s="230"/>
      <c r="CF662" s="230"/>
      <c r="CG662" s="230"/>
      <c r="CH662" s="230"/>
      <c r="CI662" s="230"/>
      <c r="CJ662" s="230"/>
      <c r="CK662" s="230"/>
      <c r="CL662" s="230"/>
      <c r="CM662" s="230"/>
      <c r="CN662" s="218"/>
      <c r="CO662" s="199"/>
      <c r="CP662" s="230" t="s">
        <v>84</v>
      </c>
      <c r="CQ662" s="232"/>
      <c r="CR662" s="230"/>
      <c r="CS662" s="230"/>
      <c r="CT662" s="230" t="s">
        <v>159</v>
      </c>
      <c r="CU662" s="230"/>
      <c r="CV662" s="230"/>
      <c r="CW662" s="230"/>
    </row>
    <row r="663" ht="45" hidden="1" spans="1:101">
      <c r="A663" s="191">
        <v>1754</v>
      </c>
      <c r="B663" s="192" t="s">
        <v>2111</v>
      </c>
      <c r="C663" s="193" t="s">
        <v>2112</v>
      </c>
      <c r="D663" s="191" t="s">
        <v>88</v>
      </c>
      <c r="E663" s="199"/>
      <c r="F663" s="199"/>
      <c r="G663" s="199"/>
      <c r="H663" s="200"/>
      <c r="I663" s="204"/>
      <c r="J663" s="202"/>
      <c r="K663" s="202"/>
      <c r="L663" s="164" t="str">
        <f>_xlfn.IFNA(VLOOKUP(B663,'[1]CDM Patients Data'!$C$1266:$N$5000,6,FALSE),"")</f>
        <v>Ovary</v>
      </c>
      <c r="M663" s="164" t="str">
        <f>_xlfn.IFNA(VLOOKUP(B663,'[1]CDM Patients Data'!$C$1266:$N$5000,7,FALSE),"")</f>
        <v>Ovary</v>
      </c>
      <c r="N663" s="164" t="str">
        <f>_xlfn.IFNA(VLOOKUP(B663,'[1]CDM Patients Data'!$C$1266:$N$5000,8,FALSE),"")</f>
        <v>Clear cell adenocarcinoma, NOS</v>
      </c>
      <c r="O663" s="164" t="str">
        <f>_xlfn.IFNA(VLOOKUP(B663,'[1]CDM Patients Data'!$C$1266:$K$3492,9,FALSE),"")</f>
        <v>Unknown</v>
      </c>
      <c r="P663" s="164">
        <f>_xlfn.IFNA(VLOOKUP(B663,'[1]CDM Patients Data'!$C$1266:$O$3492,10,FALSE),"")</f>
        <v>0</v>
      </c>
      <c r="Q663" s="164">
        <f>_xlfn.IFNA(VLOOKUP(B663,'[1]CDM Patients Data'!$C$1266:$O$3492,11,FALSE),"")</f>
        <v>0</v>
      </c>
      <c r="R663" s="164">
        <f>_xlfn.IFNA(VLOOKUP(B663,'[1]CDM Patients Data'!$C$1266:$O$3492,12,FALSE),"")</f>
        <v>0</v>
      </c>
      <c r="S663" s="164">
        <f>_xlfn.IFNA(VLOOKUP(B663,'[1]CDM Patients Data'!$C$1266:$P$3492,13,FALSE),"")</f>
        <v>0</v>
      </c>
      <c r="T663" s="164">
        <f>_xlfn.IFNA(VLOOKUP(B663,'[1]CDM Patients Data'!$C$1266:$N$5000,5,FALSE),"")</f>
        <v>0</v>
      </c>
      <c r="U663" s="164" t="s">
        <v>73</v>
      </c>
      <c r="V663" s="164" t="s">
        <v>73</v>
      </c>
      <c r="W663" s="164" t="s">
        <v>74</v>
      </c>
      <c r="X663" s="164" t="s">
        <v>1186</v>
      </c>
      <c r="Y663" s="164"/>
      <c r="Z663" s="164"/>
      <c r="AA663" s="164"/>
      <c r="AB663" s="164"/>
      <c r="AC663" s="210"/>
      <c r="AD663" s="211"/>
      <c r="AE663" s="211"/>
      <c r="AF663" s="199"/>
      <c r="AG663" s="199"/>
      <c r="AH663" s="215"/>
      <c r="AI663" s="199"/>
      <c r="AJ663" s="199"/>
      <c r="AK663" s="218" t="s">
        <v>84</v>
      </c>
      <c r="AL663" s="220"/>
      <c r="AM663" s="218"/>
      <c r="AN663" s="218"/>
      <c r="AO663" s="218" t="s">
        <v>76</v>
      </c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218"/>
      <c r="BD663" s="218"/>
      <c r="BE663" s="218"/>
      <c r="BF663" s="218"/>
      <c r="BG663" s="218"/>
      <c r="BH663" s="218"/>
      <c r="BI663" s="218"/>
      <c r="BJ663" s="222" t="s">
        <v>589</v>
      </c>
      <c r="BK663" s="199"/>
      <c r="BL663" s="218" t="s">
        <v>84</v>
      </c>
      <c r="BM663" s="218">
        <v>8212148</v>
      </c>
      <c r="BN663" s="218">
        <v>2.4636444</v>
      </c>
      <c r="BO663" s="218">
        <v>269.7</v>
      </c>
      <c r="BP663" s="218" t="s">
        <v>373</v>
      </c>
      <c r="BQ663" s="218"/>
      <c r="BR663" s="218"/>
      <c r="BS663" s="218"/>
      <c r="BT663" s="218"/>
      <c r="BU663" s="218"/>
      <c r="BV663" s="218"/>
      <c r="BW663" s="218"/>
      <c r="BX663" s="218"/>
      <c r="BY663" s="199"/>
      <c r="BZ663" s="228" t="s">
        <v>84</v>
      </c>
      <c r="CA663" s="228"/>
      <c r="CB663" s="229">
        <f t="shared" si="188"/>
        <v>0</v>
      </c>
      <c r="CC663" s="218"/>
      <c r="CD663" s="228"/>
      <c r="CE663" s="230"/>
      <c r="CF663" s="230"/>
      <c r="CG663" s="230"/>
      <c r="CH663" s="230"/>
      <c r="CI663" s="230"/>
      <c r="CJ663" s="230"/>
      <c r="CK663" s="230"/>
      <c r="CL663" s="230"/>
      <c r="CM663" s="230"/>
      <c r="CN663" s="218"/>
      <c r="CO663" s="199"/>
      <c r="CP663" s="230" t="s">
        <v>84</v>
      </c>
      <c r="CQ663" s="232" t="s">
        <v>1883</v>
      </c>
      <c r="CR663" s="230"/>
      <c r="CS663" s="230"/>
      <c r="CT663" s="230" t="s">
        <v>159</v>
      </c>
      <c r="CU663" s="230"/>
      <c r="CV663" s="230"/>
      <c r="CW663" s="230"/>
    </row>
    <row r="664" ht="60" hidden="1" spans="1:101">
      <c r="A664" s="191">
        <v>1755</v>
      </c>
      <c r="B664" s="192" t="s">
        <v>2113</v>
      </c>
      <c r="C664" s="193" t="s">
        <v>2114</v>
      </c>
      <c r="D664" s="191" t="s">
        <v>111</v>
      </c>
      <c r="E664" s="199"/>
      <c r="F664" s="199"/>
      <c r="G664" s="199"/>
      <c r="H664" s="200"/>
      <c r="I664" s="204"/>
      <c r="J664" s="202"/>
      <c r="K664" s="202"/>
      <c r="L664" s="164" t="str">
        <f>_xlfn.IFNA(VLOOKUP(B664,'[1]CDM Patients Data'!$C$1266:$N$5000,6,FALSE),"")</f>
        <v>Esophagus</v>
      </c>
      <c r="M664" s="164" t="str">
        <f>_xlfn.IFNA(VLOOKUP(B664,'[1]CDM Patients Data'!$C$1266:$N$5000,7,FALSE),"")</f>
        <v>Thoracic esophagus</v>
      </c>
      <c r="N664" s="164" t="str">
        <f>_xlfn.IFNA(VLOOKUP(B664,'[1]CDM Patients Data'!$C$1266:$N$5000,8,FALSE),"")</f>
        <v>Squamous cell carcinoma, NOS</v>
      </c>
      <c r="O664" s="164" t="str">
        <f>_xlfn.IFNA(VLOOKUP(B664,'[1]CDM Patients Data'!$C$1266:$K$3492,9,FALSE),"")</f>
        <v>Not a paired site</v>
      </c>
      <c r="P664" s="164">
        <f>_xlfn.IFNA(VLOOKUP(B664,'[1]CDM Patients Data'!$C$1266:$O$3492,10,FALSE),"")</f>
        <v>0</v>
      </c>
      <c r="Q664" s="164">
        <f>_xlfn.IFNA(VLOOKUP(B664,'[1]CDM Patients Data'!$C$1266:$O$3492,11,FALSE),"")</f>
        <v>0</v>
      </c>
      <c r="R664" s="164">
        <f>_xlfn.IFNA(VLOOKUP(B664,'[1]CDM Patients Data'!$C$1266:$O$3492,12,FALSE),"")</f>
        <v>0</v>
      </c>
      <c r="S664" s="164">
        <f>_xlfn.IFNA(VLOOKUP(B664,'[1]CDM Patients Data'!$C$1266:$P$3492,13,FALSE),"")</f>
        <v>0</v>
      </c>
      <c r="T664" s="164">
        <f>_xlfn.IFNA(VLOOKUP(B664,'[1]CDM Patients Data'!$C$1266:$N$5000,5,FALSE),"")</f>
        <v>0</v>
      </c>
      <c r="U664" s="164" t="s">
        <v>166</v>
      </c>
      <c r="V664" s="164" t="s">
        <v>584</v>
      </c>
      <c r="W664" s="164" t="s">
        <v>130</v>
      </c>
      <c r="X664" s="164" t="s">
        <v>139</v>
      </c>
      <c r="Y664" s="164"/>
      <c r="Z664" s="164"/>
      <c r="AA664" s="164"/>
      <c r="AB664" s="164"/>
      <c r="AC664" s="210"/>
      <c r="AD664" s="211"/>
      <c r="AE664" s="211"/>
      <c r="AF664" s="199"/>
      <c r="AG664" s="199"/>
      <c r="AH664" s="233" t="s">
        <v>589</v>
      </c>
      <c r="AI664" s="199"/>
      <c r="AJ664" s="199"/>
      <c r="AK664" s="218" t="s">
        <v>84</v>
      </c>
      <c r="AL664" s="220">
        <v>29181086</v>
      </c>
      <c r="AM664" s="218">
        <v>8.7543258</v>
      </c>
      <c r="AN664" s="218">
        <v>735.1</v>
      </c>
      <c r="AO664" s="218" t="s">
        <v>76</v>
      </c>
      <c r="AP664" s="218"/>
      <c r="AQ664" s="218"/>
      <c r="AR664" s="218"/>
      <c r="AS664" s="218"/>
      <c r="AT664" s="218"/>
      <c r="AU664" s="218"/>
      <c r="AV664" s="218"/>
      <c r="AW664" s="218"/>
      <c r="AX664" s="218"/>
      <c r="AY664" s="218"/>
      <c r="AZ664" s="218"/>
      <c r="BA664" s="218"/>
      <c r="BB664" s="218"/>
      <c r="BC664" s="218"/>
      <c r="BD664" s="218"/>
      <c r="BE664" s="218">
        <v>8.27</v>
      </c>
      <c r="BF664" s="218"/>
      <c r="BG664" s="218" t="str">
        <f t="shared" ref="BG664:BG673" si="191">IF(BE664&gt;15,"MSI-H",IF(BE664="","NA",IF(BE664&lt;15,"MSS")))</f>
        <v>MSS</v>
      </c>
      <c r="BH664" s="218"/>
      <c r="BI664" s="218"/>
      <c r="BJ664" s="222"/>
      <c r="BK664" s="199"/>
      <c r="BL664" s="218" t="s">
        <v>84</v>
      </c>
      <c r="BM664" s="218"/>
      <c r="BN664" s="218"/>
      <c r="BO664" s="218"/>
      <c r="BP664" s="218" t="s">
        <v>373</v>
      </c>
      <c r="BQ664" s="218"/>
      <c r="BR664" s="218"/>
      <c r="BS664" s="218"/>
      <c r="BT664" s="218"/>
      <c r="BU664" s="218"/>
      <c r="BV664" s="218"/>
      <c r="BW664" s="218"/>
      <c r="BX664" s="218"/>
      <c r="BY664" s="199"/>
      <c r="BZ664" s="228" t="s">
        <v>84</v>
      </c>
      <c r="CA664" s="228"/>
      <c r="CB664" s="229">
        <f t="shared" si="188"/>
        <v>0</v>
      </c>
      <c r="CC664" s="218"/>
      <c r="CD664" s="228"/>
      <c r="CE664" s="230"/>
      <c r="CF664" s="230"/>
      <c r="CG664" s="230"/>
      <c r="CH664" s="230"/>
      <c r="CI664" s="230"/>
      <c r="CJ664" s="230"/>
      <c r="CK664" s="230"/>
      <c r="CL664" s="230"/>
      <c r="CM664" s="230"/>
      <c r="CN664" s="218"/>
      <c r="CO664" s="199"/>
      <c r="CP664" s="230" t="s">
        <v>84</v>
      </c>
      <c r="CQ664" s="232"/>
      <c r="CR664" s="230">
        <f>CQ664*150/10^9</f>
        <v>0</v>
      </c>
      <c r="CS664" s="230">
        <v>567.56</v>
      </c>
      <c r="CT664" s="230" t="s">
        <v>159</v>
      </c>
      <c r="CU664" s="230"/>
      <c r="CV664" s="230"/>
      <c r="CW664" s="230"/>
    </row>
    <row r="665" ht="60" hidden="1" spans="1:101">
      <c r="A665" s="191">
        <v>1756</v>
      </c>
      <c r="B665" s="192" t="s">
        <v>2115</v>
      </c>
      <c r="C665" s="193" t="s">
        <v>2116</v>
      </c>
      <c r="D665" s="191" t="s">
        <v>99</v>
      </c>
      <c r="E665" s="199"/>
      <c r="F665" s="199"/>
      <c r="G665" s="199"/>
      <c r="H665" s="200"/>
      <c r="I665" s="204"/>
      <c r="J665" s="202"/>
      <c r="K665" s="202"/>
      <c r="L665" s="164" t="str">
        <f>_xlfn.IFNA(VLOOKUP(B665,'[1]CDM Patients Data'!$C$1266:$N$5000,6,FALSE),"")</f>
        <v>Hematopoietic and Reticuloendothelial System</v>
      </c>
      <c r="M665" s="164" t="str">
        <f>_xlfn.IFNA(VLOOKUP(B665,'[1]CDM Patients Data'!$C$1266:$N$5000,7,FALSE),"")</f>
        <v>Hematopoietic system, NOS</v>
      </c>
      <c r="N665" s="164" t="str">
        <f>_xlfn.IFNA(VLOOKUP(B665,'[1]CDM Patients Data'!$C$1266:$N$5000,8,FALSE),"")</f>
        <v>Malignant lymphoma, NOS</v>
      </c>
      <c r="O665" s="164" t="str">
        <f>_xlfn.IFNA(VLOOKUP(B665,'[1]CDM Patients Data'!$C$1266:$K$3492,9,FALSE),"")</f>
        <v>Not a paired site</v>
      </c>
      <c r="P665" s="164">
        <f>_xlfn.IFNA(VLOOKUP(B665,'[1]CDM Patients Data'!$C$1266:$O$3492,10,FALSE),"")</f>
        <v>0</v>
      </c>
      <c r="Q665" s="164">
        <f>_xlfn.IFNA(VLOOKUP(B665,'[1]CDM Patients Data'!$C$1266:$O$3492,11,FALSE),"")</f>
        <v>0</v>
      </c>
      <c r="R665" s="164">
        <f>_xlfn.IFNA(VLOOKUP(B665,'[1]CDM Patients Data'!$C$1266:$O$3492,12,FALSE),"")</f>
        <v>0</v>
      </c>
      <c r="S665" s="164">
        <f>_xlfn.IFNA(VLOOKUP(B665,'[1]CDM Patients Data'!$C$1266:$P$3492,13,FALSE),"")</f>
        <v>0</v>
      </c>
      <c r="T665" s="164">
        <f>_xlfn.IFNA(VLOOKUP(B665,'[1]CDM Patients Data'!$C$1266:$N$5000,5,FALSE),"")</f>
        <v>0</v>
      </c>
      <c r="U665" s="164" t="s">
        <v>2117</v>
      </c>
      <c r="V665" s="164" t="s">
        <v>2118</v>
      </c>
      <c r="W665" s="164" t="s">
        <v>130</v>
      </c>
      <c r="X665" s="164" t="s">
        <v>2119</v>
      </c>
      <c r="Y665" s="164"/>
      <c r="Z665" s="164"/>
      <c r="AA665" s="164"/>
      <c r="AB665" s="164"/>
      <c r="AC665" s="210"/>
      <c r="AD665" s="211"/>
      <c r="AE665" s="211"/>
      <c r="AF665" s="199"/>
      <c r="AG665" s="199"/>
      <c r="AH665" s="215"/>
      <c r="AI665" s="199"/>
      <c r="AJ665" s="199"/>
      <c r="AK665" s="218" t="s">
        <v>84</v>
      </c>
      <c r="AL665" s="220"/>
      <c r="AM665" s="218"/>
      <c r="AN665" s="218"/>
      <c r="AO665" s="218" t="s">
        <v>76</v>
      </c>
      <c r="AP665" s="218"/>
      <c r="AQ665" s="218"/>
      <c r="AR665" s="218"/>
      <c r="AS665" s="218"/>
      <c r="AT665" s="218"/>
      <c r="AU665" s="218"/>
      <c r="AV665" s="218"/>
      <c r="AW665" s="218"/>
      <c r="AX665" s="218"/>
      <c r="AY665" s="218"/>
      <c r="AZ665" s="218"/>
      <c r="BA665" s="218"/>
      <c r="BB665" s="218"/>
      <c r="BC665" s="218"/>
      <c r="BD665" s="218"/>
      <c r="BE665" s="218"/>
      <c r="BF665" s="218"/>
      <c r="BG665" s="218"/>
      <c r="BH665" s="218"/>
      <c r="BI665" s="218"/>
      <c r="BJ665" s="222" t="s">
        <v>589</v>
      </c>
      <c r="BK665" s="199"/>
      <c r="BL665" s="218" t="s">
        <v>84</v>
      </c>
      <c r="BM665" s="218">
        <v>8714897</v>
      </c>
      <c r="BN665" s="218">
        <v>2.6144691</v>
      </c>
      <c r="BO665" s="218">
        <v>282.7</v>
      </c>
      <c r="BP665" s="218" t="s">
        <v>373</v>
      </c>
      <c r="BQ665" s="218"/>
      <c r="BR665" s="218"/>
      <c r="BS665" s="218"/>
      <c r="BT665" s="218"/>
      <c r="BU665" s="218"/>
      <c r="BV665" s="218"/>
      <c r="BW665" s="218"/>
      <c r="BX665" s="218"/>
      <c r="BY665" s="199"/>
      <c r="BZ665" s="228" t="s">
        <v>84</v>
      </c>
      <c r="CA665" s="228"/>
      <c r="CB665" s="229">
        <f t="shared" si="188"/>
        <v>0</v>
      </c>
      <c r="CC665" s="218"/>
      <c r="CD665" s="228"/>
      <c r="CE665" s="230"/>
      <c r="CF665" s="230"/>
      <c r="CG665" s="230"/>
      <c r="CH665" s="230"/>
      <c r="CI665" s="230"/>
      <c r="CJ665" s="230"/>
      <c r="CK665" s="230"/>
      <c r="CL665" s="230"/>
      <c r="CM665" s="230"/>
      <c r="CN665" s="218"/>
      <c r="CO665" s="199"/>
      <c r="CP665" s="230" t="s">
        <v>84</v>
      </c>
      <c r="CQ665" s="232" t="s">
        <v>1883</v>
      </c>
      <c r="CR665" s="230"/>
      <c r="CS665" s="230"/>
      <c r="CT665" s="230" t="s">
        <v>159</v>
      </c>
      <c r="CU665" s="230"/>
      <c r="CV665" s="230"/>
      <c r="CW665" s="230"/>
    </row>
    <row r="666" ht="30" hidden="1" spans="1:101">
      <c r="A666" s="191">
        <v>1757</v>
      </c>
      <c r="B666" s="192" t="s">
        <v>2120</v>
      </c>
      <c r="C666" s="193" t="s">
        <v>2121</v>
      </c>
      <c r="D666" s="191" t="s">
        <v>99</v>
      </c>
      <c r="E666" s="199"/>
      <c r="F666" s="199"/>
      <c r="G666" s="199"/>
      <c r="H666" s="200"/>
      <c r="I666" s="204"/>
      <c r="J666" s="202"/>
      <c r="K666" s="202"/>
      <c r="L666" s="164" t="str">
        <f>_xlfn.IFNA(VLOOKUP(B666,'[1]CDM Patients Data'!$C$1266:$N$5000,6,FALSE),"")</f>
        <v>Large intestine</v>
      </c>
      <c r="M666" s="164" t="str">
        <f>_xlfn.IFNA(VLOOKUP(B666,'[1]CDM Patients Data'!$C$1266:$N$5000,7,FALSE),"")</f>
        <v>Transverse colon</v>
      </c>
      <c r="N666" s="164" t="str">
        <f>_xlfn.IFNA(VLOOKUP(B666,'[1]CDM Patients Data'!$C$1266:$N$5000,8,FALSE),"")</f>
        <v>Adenocarcinoma, NOS</v>
      </c>
      <c r="O666" s="164" t="str">
        <f>_xlfn.IFNA(VLOOKUP(B666,'[1]CDM Patients Data'!$C$1266:$K$3492,9,FALSE),"")</f>
        <v>Not a paired site</v>
      </c>
      <c r="P666" s="164">
        <f>_xlfn.IFNA(VLOOKUP(B666,'[1]CDM Patients Data'!$C$1266:$O$3492,10,FALSE),"")</f>
        <v>0</v>
      </c>
      <c r="Q666" s="164">
        <f>_xlfn.IFNA(VLOOKUP(B666,'[1]CDM Patients Data'!$C$1266:$O$3492,11,FALSE),"")</f>
        <v>0</v>
      </c>
      <c r="R666" s="164">
        <f>_xlfn.IFNA(VLOOKUP(B666,'[1]CDM Patients Data'!$C$1266:$O$3492,12,FALSE),"")</f>
        <v>0</v>
      </c>
      <c r="S666" s="164">
        <f>_xlfn.IFNA(VLOOKUP(B666,'[1]CDM Patients Data'!$C$1266:$P$3492,13,FALSE),"")</f>
        <v>0</v>
      </c>
      <c r="T666" s="164">
        <f>_xlfn.IFNA(VLOOKUP(B666,'[1]CDM Patients Data'!$C$1266:$N$5000,5,FALSE),"")</f>
        <v>0</v>
      </c>
      <c r="U666" s="164" t="s">
        <v>293</v>
      </c>
      <c r="V666" s="164" t="s">
        <v>662</v>
      </c>
      <c r="W666" s="164" t="s">
        <v>130</v>
      </c>
      <c r="X666" s="164" t="s">
        <v>131</v>
      </c>
      <c r="Y666" s="164"/>
      <c r="Z666" s="164"/>
      <c r="AA666" s="164"/>
      <c r="AB666" s="164"/>
      <c r="AC666" s="210"/>
      <c r="AD666" s="211"/>
      <c r="AE666" s="211"/>
      <c r="AF666" s="199"/>
      <c r="AG666" s="199"/>
      <c r="AH666" s="215"/>
      <c r="AI666" s="199"/>
      <c r="AJ666" s="199"/>
      <c r="AK666" s="218" t="s">
        <v>84</v>
      </c>
      <c r="AL666" s="220"/>
      <c r="AM666" s="218"/>
      <c r="AN666" s="218"/>
      <c r="AO666" s="218" t="s">
        <v>76</v>
      </c>
      <c r="AP666" s="218"/>
      <c r="AQ666" s="218"/>
      <c r="AR666" s="218"/>
      <c r="AS666" s="218"/>
      <c r="AT666" s="218"/>
      <c r="AU666" s="218"/>
      <c r="AV666" s="218"/>
      <c r="AW666" s="218"/>
      <c r="AX666" s="218"/>
      <c r="AY666" s="218"/>
      <c r="AZ666" s="218"/>
      <c r="BA666" s="218"/>
      <c r="BB666" s="218"/>
      <c r="BC666" s="218"/>
      <c r="BD666" s="218"/>
      <c r="BE666" s="218"/>
      <c r="BF666" s="218"/>
      <c r="BG666" s="218"/>
      <c r="BH666" s="218"/>
      <c r="BI666" s="218"/>
      <c r="BJ666" s="222" t="s">
        <v>589</v>
      </c>
      <c r="BK666" s="199"/>
      <c r="BL666" s="218" t="s">
        <v>84</v>
      </c>
      <c r="BM666" s="218">
        <v>8326041</v>
      </c>
      <c r="BN666" s="218">
        <v>2.4978123</v>
      </c>
      <c r="BO666" s="218">
        <v>271.4</v>
      </c>
      <c r="BP666" s="218" t="s">
        <v>373</v>
      </c>
      <c r="BQ666" s="218"/>
      <c r="BR666" s="218"/>
      <c r="BS666" s="218"/>
      <c r="BT666" s="218"/>
      <c r="BU666" s="218"/>
      <c r="BV666" s="218"/>
      <c r="BW666" s="218"/>
      <c r="BX666" s="218"/>
      <c r="BY666" s="199"/>
      <c r="BZ666" s="228" t="s">
        <v>84</v>
      </c>
      <c r="CA666" s="228"/>
      <c r="CB666" s="229">
        <f t="shared" si="188"/>
        <v>0</v>
      </c>
      <c r="CC666" s="218"/>
      <c r="CD666" s="228"/>
      <c r="CE666" s="230"/>
      <c r="CF666" s="230"/>
      <c r="CG666" s="230"/>
      <c r="CH666" s="230"/>
      <c r="CI666" s="230"/>
      <c r="CJ666" s="230"/>
      <c r="CK666" s="230"/>
      <c r="CL666" s="230"/>
      <c r="CM666" s="230"/>
      <c r="CN666" s="218"/>
      <c r="CO666" s="199"/>
      <c r="CP666" s="230" t="s">
        <v>84</v>
      </c>
      <c r="CQ666" s="232" t="s">
        <v>1883</v>
      </c>
      <c r="CR666" s="230"/>
      <c r="CS666" s="230"/>
      <c r="CT666" s="230" t="s">
        <v>159</v>
      </c>
      <c r="CU666" s="230"/>
      <c r="CV666" s="230"/>
      <c r="CW666" s="230"/>
    </row>
    <row r="667" ht="45" hidden="1" spans="1:101">
      <c r="A667" s="191">
        <v>1758</v>
      </c>
      <c r="B667" s="192" t="s">
        <v>2122</v>
      </c>
      <c r="C667" s="193" t="s">
        <v>2123</v>
      </c>
      <c r="D667" s="191" t="s">
        <v>99</v>
      </c>
      <c r="E667" s="199"/>
      <c r="F667" s="199"/>
      <c r="G667" s="199"/>
      <c r="H667" s="200"/>
      <c r="I667" s="204"/>
      <c r="J667" s="202"/>
      <c r="K667" s="202"/>
      <c r="L667" s="164" t="str">
        <f>_xlfn.IFNA(VLOOKUP(B667,'[1]CDM Patients Data'!$C$1266:$N$5000,6,FALSE),"")</f>
        <v>Breast</v>
      </c>
      <c r="M667" s="164" t="str">
        <f>_xlfn.IFNA(VLOOKUP(B667,'[1]CDM Patients Data'!$C$1266:$N$5000,7,FALSE),"")</f>
        <v>Upper inner quadrant of breast</v>
      </c>
      <c r="N667" s="164" t="str">
        <f>_xlfn.IFNA(VLOOKUP(B667,'[1]CDM Patients Data'!$C$1266:$N$5000,8,FALSE),"")</f>
        <v>Carcinoma, NOS</v>
      </c>
      <c r="O667" s="164" t="str">
        <f>_xlfn.IFNA(VLOOKUP(B667,'[1]CDM Patients Data'!$C$1266:$K$3492,9,FALSE),"")</f>
        <v>Right</v>
      </c>
      <c r="P667" s="164">
        <f>_xlfn.IFNA(VLOOKUP(B667,'[1]CDM Patients Data'!$C$1266:$O$3492,10,FALSE),"")</f>
        <v>0</v>
      </c>
      <c r="Q667" s="164">
        <f>_xlfn.IFNA(VLOOKUP(B667,'[1]CDM Patients Data'!$C$1266:$O$3492,11,FALSE),"")</f>
        <v>0</v>
      </c>
      <c r="R667" s="164">
        <f>_xlfn.IFNA(VLOOKUP(B667,'[1]CDM Patients Data'!$C$1266:$O$3492,12,FALSE),"")</f>
        <v>0</v>
      </c>
      <c r="S667" s="164">
        <f>_xlfn.IFNA(VLOOKUP(B667,'[1]CDM Patients Data'!$C$1266:$P$3492,13,FALSE),"")</f>
        <v>0</v>
      </c>
      <c r="T667" s="164">
        <f>_xlfn.IFNA(VLOOKUP(B667,'[1]CDM Patients Data'!$C$1266:$N$5000,5,FALSE),"")</f>
        <v>0</v>
      </c>
      <c r="U667" s="164" t="s">
        <v>90</v>
      </c>
      <c r="V667" s="164" t="s">
        <v>107</v>
      </c>
      <c r="W667" s="164" t="s">
        <v>102</v>
      </c>
      <c r="X667" s="164" t="s">
        <v>201</v>
      </c>
      <c r="Y667" s="164"/>
      <c r="Z667" s="164"/>
      <c r="AA667" s="164"/>
      <c r="AB667" s="164"/>
      <c r="AC667" s="210"/>
      <c r="AD667" s="211"/>
      <c r="AE667" s="211"/>
      <c r="AF667" s="199"/>
      <c r="AG667" s="199"/>
      <c r="AH667" s="215"/>
      <c r="AI667" s="199"/>
      <c r="AJ667" s="199"/>
      <c r="AK667" s="218" t="s">
        <v>84</v>
      </c>
      <c r="AL667" s="220"/>
      <c r="AM667" s="218"/>
      <c r="AN667" s="218"/>
      <c r="AO667" s="218" t="s">
        <v>76</v>
      </c>
      <c r="AP667" s="218"/>
      <c r="AQ667" s="218"/>
      <c r="AR667" s="218"/>
      <c r="AS667" s="218"/>
      <c r="AT667" s="218"/>
      <c r="AU667" s="218"/>
      <c r="AV667" s="218"/>
      <c r="AW667" s="218"/>
      <c r="AX667" s="218"/>
      <c r="AY667" s="218"/>
      <c r="AZ667" s="218"/>
      <c r="BA667" s="218"/>
      <c r="BB667" s="218"/>
      <c r="BC667" s="218"/>
      <c r="BD667" s="218"/>
      <c r="BE667" s="218"/>
      <c r="BF667" s="218"/>
      <c r="BG667" s="218"/>
      <c r="BH667" s="218"/>
      <c r="BI667" s="218"/>
      <c r="BJ667" s="222" t="s">
        <v>589</v>
      </c>
      <c r="BK667" s="199"/>
      <c r="BL667" s="218" t="s">
        <v>84</v>
      </c>
      <c r="BM667" s="218">
        <v>6526634</v>
      </c>
      <c r="BN667" s="218">
        <v>1.9579902</v>
      </c>
      <c r="BO667" s="218">
        <v>217.2</v>
      </c>
      <c r="BP667" s="218" t="s">
        <v>373</v>
      </c>
      <c r="BQ667" s="218"/>
      <c r="BR667" s="218"/>
      <c r="BS667" s="218"/>
      <c r="BT667" s="218"/>
      <c r="BU667" s="218"/>
      <c r="BV667" s="218"/>
      <c r="BW667" s="218"/>
      <c r="BX667" s="218"/>
      <c r="BY667" s="199"/>
      <c r="BZ667" s="228" t="s">
        <v>84</v>
      </c>
      <c r="CA667" s="228"/>
      <c r="CB667" s="229">
        <f t="shared" si="188"/>
        <v>0</v>
      </c>
      <c r="CC667" s="218"/>
      <c r="CD667" s="228"/>
      <c r="CE667" s="230"/>
      <c r="CF667" s="230"/>
      <c r="CG667" s="230"/>
      <c r="CH667" s="230"/>
      <c r="CI667" s="230"/>
      <c r="CJ667" s="230"/>
      <c r="CK667" s="230"/>
      <c r="CL667" s="230"/>
      <c r="CM667" s="230"/>
      <c r="CN667" s="218"/>
      <c r="CO667" s="199"/>
      <c r="CP667" s="230" t="s">
        <v>84</v>
      </c>
      <c r="CQ667" s="232" t="s">
        <v>1883</v>
      </c>
      <c r="CR667" s="230"/>
      <c r="CS667" s="230"/>
      <c r="CT667" s="230" t="s">
        <v>159</v>
      </c>
      <c r="CU667" s="230"/>
      <c r="CV667" s="230"/>
      <c r="CW667" s="230"/>
    </row>
    <row r="668" ht="30" hidden="1" spans="1:101">
      <c r="A668" s="191">
        <v>1759</v>
      </c>
      <c r="B668" s="192" t="s">
        <v>2124</v>
      </c>
      <c r="C668" s="193" t="s">
        <v>2125</v>
      </c>
      <c r="D668" s="191" t="s">
        <v>1732</v>
      </c>
      <c r="E668" s="199"/>
      <c r="F668" s="199"/>
      <c r="G668" s="199"/>
      <c r="H668" s="200"/>
      <c r="I668" s="204"/>
      <c r="J668" s="202"/>
      <c r="K668" s="202"/>
      <c r="L668" s="164" t="str">
        <f>_xlfn.IFNA(VLOOKUP(B668,'[1]CDM Patients Data'!$C$1266:$N$5000,6,FALSE),"")</f>
        <v>Unknown primary</v>
      </c>
      <c r="M668" s="164" t="str">
        <f>_xlfn.IFNA(VLOOKUP(B668,'[1]CDM Patients Data'!$C$1266:$N$5000,7,FALSE),"")</f>
        <v>Unknown primary site</v>
      </c>
      <c r="N668" s="164" t="str">
        <f>_xlfn.IFNA(VLOOKUP(B668,'[1]CDM Patients Data'!$C$1266:$N$5000,8,FALSE),"")</f>
        <v>Adenocarcinoma, NOS</v>
      </c>
      <c r="O668" s="164" t="str">
        <f>_xlfn.IFNA(VLOOKUP(B668,'[1]CDM Patients Data'!$C$1266:$K$3492,9,FALSE),"")</f>
        <v>Unknown</v>
      </c>
      <c r="P668" s="164">
        <f>_xlfn.IFNA(VLOOKUP(B668,'[1]CDM Patients Data'!$C$1266:$O$3492,10,FALSE),"")</f>
        <v>0</v>
      </c>
      <c r="Q668" s="164">
        <f>_xlfn.IFNA(VLOOKUP(B668,'[1]CDM Patients Data'!$C$1266:$O$3492,11,FALSE),"")</f>
        <v>0</v>
      </c>
      <c r="R668" s="164">
        <f>_xlfn.IFNA(VLOOKUP(B668,'[1]CDM Patients Data'!$C$1266:$O$3492,12,FALSE),"")</f>
        <v>0</v>
      </c>
      <c r="S668" s="164">
        <f>_xlfn.IFNA(VLOOKUP(B668,'[1]CDM Patients Data'!$C$1266:$P$3492,13,FALSE),"")</f>
        <v>0</v>
      </c>
      <c r="T668" s="164">
        <f>_xlfn.IFNA(VLOOKUP(B668,'[1]CDM Patients Data'!$C$1266:$N$5000,5,FALSE),"")</f>
        <v>0</v>
      </c>
      <c r="U668" s="164" t="s">
        <v>218</v>
      </c>
      <c r="V668" s="164" t="s">
        <v>219</v>
      </c>
      <c r="W668" s="164"/>
      <c r="X668" s="164" t="s">
        <v>131</v>
      </c>
      <c r="Y668" s="164"/>
      <c r="Z668" s="164"/>
      <c r="AA668" s="164"/>
      <c r="AB668" s="164"/>
      <c r="AC668" s="210"/>
      <c r="AD668" s="211"/>
      <c r="AE668" s="211"/>
      <c r="AF668" s="199"/>
      <c r="AG668" s="199"/>
      <c r="AH668" s="233" t="s">
        <v>589</v>
      </c>
      <c r="AI668" s="199"/>
      <c r="AJ668" s="199"/>
      <c r="AK668" s="218" t="s">
        <v>84</v>
      </c>
      <c r="AL668" s="220">
        <v>13876899</v>
      </c>
      <c r="AM668" s="218">
        <v>4.1630697</v>
      </c>
      <c r="AN668" s="218">
        <v>429.8</v>
      </c>
      <c r="AO668" s="218" t="s">
        <v>76</v>
      </c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218"/>
      <c r="BD668" s="218"/>
      <c r="BE668" s="218">
        <v>10.77</v>
      </c>
      <c r="BF668" s="218"/>
      <c r="BG668" s="218" t="str">
        <f t="shared" si="191"/>
        <v>MSS</v>
      </c>
      <c r="BH668" s="218"/>
      <c r="BI668" s="218"/>
      <c r="BJ668" s="222"/>
      <c r="BK668" s="199"/>
      <c r="BL668" s="218" t="s">
        <v>84</v>
      </c>
      <c r="BM668" s="218"/>
      <c r="BN668" s="218"/>
      <c r="BO668" s="218"/>
      <c r="BP668" s="218" t="s">
        <v>373</v>
      </c>
      <c r="BQ668" s="218"/>
      <c r="BR668" s="218"/>
      <c r="BS668" s="218"/>
      <c r="BT668" s="218"/>
      <c r="BU668" s="218"/>
      <c r="BV668" s="218"/>
      <c r="BW668" s="218"/>
      <c r="BX668" s="218"/>
      <c r="BY668" s="199"/>
      <c r="BZ668" s="228" t="s">
        <v>84</v>
      </c>
      <c r="CA668" s="228"/>
      <c r="CB668" s="229">
        <f t="shared" si="188"/>
        <v>0</v>
      </c>
      <c r="CC668" s="218"/>
      <c r="CD668" s="228"/>
      <c r="CE668" s="230"/>
      <c r="CF668" s="230"/>
      <c r="CG668" s="230"/>
      <c r="CH668" s="230"/>
      <c r="CI668" s="230"/>
      <c r="CJ668" s="230"/>
      <c r="CK668" s="230"/>
      <c r="CL668" s="230"/>
      <c r="CM668" s="230"/>
      <c r="CN668" s="218"/>
      <c r="CO668" s="199"/>
      <c r="CP668" s="230" t="s">
        <v>84</v>
      </c>
      <c r="CQ668" s="232"/>
      <c r="CR668" s="230"/>
      <c r="CS668" s="230"/>
      <c r="CT668" s="230" t="s">
        <v>159</v>
      </c>
      <c r="CU668" s="230"/>
      <c r="CV668" s="230"/>
      <c r="CW668" s="230"/>
    </row>
    <row r="669" ht="45" hidden="1" spans="1:101">
      <c r="A669" s="191">
        <v>1760</v>
      </c>
      <c r="B669" s="192" t="s">
        <v>2126</v>
      </c>
      <c r="C669" s="193" t="s">
        <v>2127</v>
      </c>
      <c r="D669" s="191" t="s">
        <v>135</v>
      </c>
      <c r="E669" s="199"/>
      <c r="F669" s="199"/>
      <c r="G669" s="199"/>
      <c r="H669" s="200"/>
      <c r="I669" s="204"/>
      <c r="J669" s="202"/>
      <c r="K669" s="202"/>
      <c r="L669" s="164" t="str">
        <f>_xlfn.IFNA(VLOOKUP(B669,'[1]CDM Patients Data'!$C$1266:$N$5000,6,FALSE),"")</f>
        <v>Retroperitoneum and Peritoneum</v>
      </c>
      <c r="M669" s="164" t="str">
        <f>_xlfn.IFNA(VLOOKUP(B669,'[1]CDM Patients Data'!$C$1266:$N$5000,7,FALSE),"")</f>
        <v>Retroperitoneum</v>
      </c>
      <c r="N669" s="164" t="str">
        <f>_xlfn.IFNA(VLOOKUP(B669,'[1]CDM Patients Data'!$C$1266:$N$5000,8,FALSE),"")</f>
        <v>Myxoid liposarcoma</v>
      </c>
      <c r="O669" s="164" t="str">
        <f>_xlfn.IFNA(VLOOKUP(B669,'[1]CDM Patients Data'!$C$1266:$K$3492,9,FALSE),"")</f>
        <v>Not a paired site</v>
      </c>
      <c r="P669" s="164">
        <f>_xlfn.IFNA(VLOOKUP(B669,'[1]CDM Patients Data'!$C$1266:$O$3492,10,FALSE),"")</f>
        <v>0</v>
      </c>
      <c r="Q669" s="164">
        <f>_xlfn.IFNA(VLOOKUP(B669,'[1]CDM Patients Data'!$C$1266:$O$3492,11,FALSE),"")</f>
        <v>0</v>
      </c>
      <c r="R669" s="164">
        <f>_xlfn.IFNA(VLOOKUP(B669,'[1]CDM Patients Data'!$C$1266:$O$3492,12,FALSE),"")</f>
        <v>0</v>
      </c>
      <c r="S669" s="164">
        <f>_xlfn.IFNA(VLOOKUP(B669,'[1]CDM Patients Data'!$C$1266:$P$3492,13,FALSE),"")</f>
        <v>0</v>
      </c>
      <c r="T669" s="164">
        <f>_xlfn.IFNA(VLOOKUP(B669,'[1]CDM Patients Data'!$C$1266:$N$5000,5,FALSE),"")</f>
        <v>0</v>
      </c>
      <c r="U669" s="164" t="s">
        <v>497</v>
      </c>
      <c r="V669" s="164" t="s">
        <v>498</v>
      </c>
      <c r="W669" s="164" t="s">
        <v>130</v>
      </c>
      <c r="X669" s="164" t="s">
        <v>2128</v>
      </c>
      <c r="Y669" s="164"/>
      <c r="Z669" s="164"/>
      <c r="AA669" s="164"/>
      <c r="AB669" s="164"/>
      <c r="AC669" s="210"/>
      <c r="AD669" s="211"/>
      <c r="AE669" s="211"/>
      <c r="AF669" s="199"/>
      <c r="AG669" s="199"/>
      <c r="AH669" s="233" t="s">
        <v>79</v>
      </c>
      <c r="AI669" s="199"/>
      <c r="AJ669" s="199"/>
      <c r="AK669" s="218" t="s">
        <v>84</v>
      </c>
      <c r="AL669" s="220">
        <v>35246205</v>
      </c>
      <c r="AM669" s="218">
        <v>10.5738615</v>
      </c>
      <c r="AN669" s="218">
        <v>127.6</v>
      </c>
      <c r="AO669" s="218" t="s">
        <v>76</v>
      </c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218"/>
      <c r="BD669" s="218">
        <v>4.32</v>
      </c>
      <c r="BE669" s="218">
        <v>9.49</v>
      </c>
      <c r="BF669" s="218" t="str">
        <f>IF(BD669&gt;15,"HIGH",IF(BD669="","NA",IF(BD669="CE-Awaited for standardization","UNDER_STANDARDIZATION",IF(BD669&lt;15,"LOW"))))</f>
        <v>LOW</v>
      </c>
      <c r="BG669" s="218" t="str">
        <f t="shared" si="191"/>
        <v>MSS</v>
      </c>
      <c r="BH669" s="218"/>
      <c r="BI669" s="218"/>
      <c r="BJ669" s="222"/>
      <c r="BK669" s="199"/>
      <c r="BL669" s="218" t="s">
        <v>84</v>
      </c>
      <c r="BM669" s="218"/>
      <c r="BN669" s="218"/>
      <c r="BO669" s="218"/>
      <c r="BP669" s="218" t="s">
        <v>373</v>
      </c>
      <c r="BQ669" s="218"/>
      <c r="BR669" s="218"/>
      <c r="BS669" s="218"/>
      <c r="BT669" s="218"/>
      <c r="BU669" s="218"/>
      <c r="BV669" s="218"/>
      <c r="BW669" s="218"/>
      <c r="BX669" s="218"/>
      <c r="BY669" s="199"/>
      <c r="BZ669" s="228" t="s">
        <v>84</v>
      </c>
      <c r="CA669" s="228"/>
      <c r="CB669" s="229">
        <f t="shared" si="188"/>
        <v>0</v>
      </c>
      <c r="CC669" s="218"/>
      <c r="CD669" s="228"/>
      <c r="CE669" s="230"/>
      <c r="CF669" s="230"/>
      <c r="CG669" s="230"/>
      <c r="CH669" s="230"/>
      <c r="CI669" s="230"/>
      <c r="CJ669" s="230"/>
      <c r="CK669" s="230"/>
      <c r="CL669" s="230"/>
      <c r="CM669" s="230"/>
      <c r="CN669" s="218"/>
      <c r="CO669" s="199"/>
      <c r="CP669" s="230" t="s">
        <v>84</v>
      </c>
      <c r="CQ669" s="232"/>
      <c r="CR669" s="230">
        <f t="shared" ref="CR669:CR673" si="192">CQ669*150/10^9</f>
        <v>0</v>
      </c>
      <c r="CS669" s="230">
        <v>118.74</v>
      </c>
      <c r="CT669" s="230" t="s">
        <v>159</v>
      </c>
      <c r="CU669" s="230"/>
      <c r="CV669" s="230"/>
      <c r="CW669" s="230"/>
    </row>
    <row r="670" ht="60" hidden="1" spans="1:101">
      <c r="A670" s="191">
        <v>1761</v>
      </c>
      <c r="B670" s="192" t="s">
        <v>2129</v>
      </c>
      <c r="C670" s="193" t="s">
        <v>2130</v>
      </c>
      <c r="D670" s="191" t="s">
        <v>1732</v>
      </c>
      <c r="E670" s="251"/>
      <c r="F670" s="251"/>
      <c r="G670" s="251"/>
      <c r="H670" s="251"/>
      <c r="I670" s="254"/>
      <c r="J670" s="202"/>
      <c r="K670" s="202"/>
      <c r="L670" s="164" t="str">
        <f>_xlfn.IFNA(VLOOKUP(B670,'[1]CDM Patients Data'!$C$1266:$N$5000,6,FALSE),"")</f>
        <v>Other ill defined sites</v>
      </c>
      <c r="M670" s="164" t="str">
        <f>_xlfn.IFNA(VLOOKUP(B670,'[1]CDM Patients Data'!$C$1266:$N$5000,7,FALSE),"")</f>
        <v>Thorax NOS</v>
      </c>
      <c r="N670" s="164" t="str">
        <f>_xlfn.IFNA(VLOOKUP(B670,'[1]CDM Patients Data'!$C$1266:$N$5000,8,FALSE),"")</f>
        <v>Squamous cell carcinoma, NOS</v>
      </c>
      <c r="O670" s="164" t="str">
        <f>_xlfn.IFNA(VLOOKUP(B670,'[1]CDM Patients Data'!$C$1266:$K$3492,9,FALSE),"")</f>
        <v>Right</v>
      </c>
      <c r="P670" s="164">
        <f>_xlfn.IFNA(VLOOKUP(B670,'[1]CDM Patients Data'!$C$1266:$O$3492,10,FALSE),"")</f>
        <v>0</v>
      </c>
      <c r="Q670" s="164">
        <f>_xlfn.IFNA(VLOOKUP(B670,'[1]CDM Patients Data'!$C$1266:$O$3492,11,FALSE),"")</f>
        <v>0</v>
      </c>
      <c r="R670" s="164">
        <f>_xlfn.IFNA(VLOOKUP(B670,'[1]CDM Patients Data'!$C$1266:$O$3492,12,FALSE),"")</f>
        <v>0</v>
      </c>
      <c r="S670" s="164">
        <f>_xlfn.IFNA(VLOOKUP(B670,'[1]CDM Patients Data'!$C$1266:$P$3492,13,FALSE),"")</f>
        <v>0</v>
      </c>
      <c r="T670" s="164">
        <f>_xlfn.IFNA(VLOOKUP(B670,'[1]CDM Patients Data'!$C$1266:$N$5000,5,FALSE),"")</f>
        <v>0</v>
      </c>
      <c r="U670" s="164" t="s">
        <v>114</v>
      </c>
      <c r="V670" s="164" t="s">
        <v>2131</v>
      </c>
      <c r="W670" s="164" t="s">
        <v>102</v>
      </c>
      <c r="X670" s="164" t="s">
        <v>139</v>
      </c>
      <c r="Y670" s="164"/>
      <c r="Z670" s="164"/>
      <c r="AA670" s="164"/>
      <c r="AB670" s="164"/>
      <c r="AC670" s="210"/>
      <c r="AD670" s="211"/>
      <c r="AE670" s="211"/>
      <c r="AF670" s="199"/>
      <c r="AG670" s="199"/>
      <c r="AH670" s="233" t="s">
        <v>589</v>
      </c>
      <c r="AI670" s="199"/>
      <c r="AJ670" s="199"/>
      <c r="AK670" s="218" t="s">
        <v>84</v>
      </c>
      <c r="AL670" s="220">
        <v>23983887</v>
      </c>
      <c r="AM670" s="218">
        <v>7.1951661</v>
      </c>
      <c r="AN670" s="218">
        <v>586</v>
      </c>
      <c r="AO670" s="218" t="s">
        <v>76</v>
      </c>
      <c r="AP670" s="218"/>
      <c r="AQ670" s="218"/>
      <c r="AR670" s="218"/>
      <c r="AS670" s="218"/>
      <c r="AT670" s="218"/>
      <c r="AU670" s="218"/>
      <c r="AV670" s="218"/>
      <c r="AW670" s="218"/>
      <c r="AX670" s="218"/>
      <c r="AY670" s="218"/>
      <c r="AZ670" s="218"/>
      <c r="BA670" s="218"/>
      <c r="BB670" s="218"/>
      <c r="BC670" s="218"/>
      <c r="BD670" s="218"/>
      <c r="BE670" s="218">
        <v>9.12</v>
      </c>
      <c r="BF670" s="218"/>
      <c r="BG670" s="218" t="str">
        <f t="shared" si="191"/>
        <v>MSS</v>
      </c>
      <c r="BH670" s="218"/>
      <c r="BI670" s="218"/>
      <c r="BJ670" s="222"/>
      <c r="BK670" s="199"/>
      <c r="BL670" s="218" t="s">
        <v>84</v>
      </c>
      <c r="BM670" s="218"/>
      <c r="BN670" s="218"/>
      <c r="BO670" s="218"/>
      <c r="BP670" s="218" t="s">
        <v>373</v>
      </c>
      <c r="BQ670" s="218"/>
      <c r="BR670" s="218"/>
      <c r="BS670" s="218"/>
      <c r="BT670" s="218"/>
      <c r="BU670" s="218"/>
      <c r="BV670" s="218"/>
      <c r="BW670" s="218"/>
      <c r="BX670" s="218"/>
      <c r="BY670" s="199"/>
      <c r="BZ670" s="228" t="s">
        <v>84</v>
      </c>
      <c r="CA670" s="228"/>
      <c r="CB670" s="229">
        <f t="shared" si="188"/>
        <v>0</v>
      </c>
      <c r="CC670" s="218"/>
      <c r="CD670" s="228"/>
      <c r="CE670" s="230"/>
      <c r="CF670" s="230"/>
      <c r="CG670" s="230"/>
      <c r="CH670" s="230"/>
      <c r="CI670" s="230"/>
      <c r="CJ670" s="230"/>
      <c r="CK670" s="230"/>
      <c r="CL670" s="230"/>
      <c r="CM670" s="230"/>
      <c r="CN670" s="218"/>
      <c r="CO670" s="199"/>
      <c r="CP670" s="230" t="s">
        <v>84</v>
      </c>
      <c r="CQ670" s="232"/>
      <c r="CR670" s="230"/>
      <c r="CS670" s="230"/>
      <c r="CT670" s="230" t="s">
        <v>159</v>
      </c>
      <c r="CU670" s="230"/>
      <c r="CV670" s="230"/>
      <c r="CW670" s="230"/>
    </row>
    <row r="671" ht="45" hidden="1" spans="1:101">
      <c r="A671" s="191">
        <v>1762</v>
      </c>
      <c r="B671" s="192" t="s">
        <v>2132</v>
      </c>
      <c r="C671" s="193" t="s">
        <v>2133</v>
      </c>
      <c r="D671" s="191" t="s">
        <v>135</v>
      </c>
      <c r="E671" s="251"/>
      <c r="F671" s="251"/>
      <c r="G671" s="251"/>
      <c r="H671" s="251"/>
      <c r="I671" s="254"/>
      <c r="J671" s="202"/>
      <c r="K671" s="202"/>
      <c r="L671" s="164" t="str">
        <f>_xlfn.IFNA(VLOOKUP(B671,'[1]CDM Patients Data'!$C$1266:$N$5000,6,FALSE),"")</f>
        <v>Pancreas</v>
      </c>
      <c r="M671" s="164" t="str">
        <f>_xlfn.IFNA(VLOOKUP(B671,'[1]CDM Patients Data'!$C$1266:$N$5000,7,FALSE),"")</f>
        <v>Overlapping lesion of pancreas</v>
      </c>
      <c r="N671" s="164" t="str">
        <f>_xlfn.IFNA(VLOOKUP(B671,'[1]CDM Patients Data'!$C$1266:$N$5000,8,FALSE),"")</f>
        <v>Adenocarcinoma, NOS</v>
      </c>
      <c r="O671" s="164" t="str">
        <f>_xlfn.IFNA(VLOOKUP(B671,'[1]CDM Patients Data'!$C$1266:$K$3492,9,FALSE),"")</f>
        <v>Not a paired site</v>
      </c>
      <c r="P671" s="164">
        <f>_xlfn.IFNA(VLOOKUP(B671,'[1]CDM Patients Data'!$C$1266:$O$3492,10,FALSE),"")</f>
        <v>0</v>
      </c>
      <c r="Q671" s="164">
        <f>_xlfn.IFNA(VLOOKUP(B671,'[1]CDM Patients Data'!$C$1266:$O$3492,11,FALSE),"")</f>
        <v>0</v>
      </c>
      <c r="R671" s="164">
        <f>_xlfn.IFNA(VLOOKUP(B671,'[1]CDM Patients Data'!$C$1266:$O$3492,12,FALSE),"")</f>
        <v>0</v>
      </c>
      <c r="S671" s="164">
        <f>_xlfn.IFNA(VLOOKUP(B671,'[1]CDM Patients Data'!$C$1266:$P$3492,13,FALSE),"")</f>
        <v>0</v>
      </c>
      <c r="T671" s="164">
        <f>_xlfn.IFNA(VLOOKUP(B671,'[1]CDM Patients Data'!$C$1266:$N$5000,5,FALSE),"")</f>
        <v>0</v>
      </c>
      <c r="U671" s="164" t="s">
        <v>256</v>
      </c>
      <c r="V671" s="164" t="s">
        <v>752</v>
      </c>
      <c r="W671" s="164"/>
      <c r="X671" s="164" t="s">
        <v>131</v>
      </c>
      <c r="Y671" s="164"/>
      <c r="Z671" s="164"/>
      <c r="AA671" s="164"/>
      <c r="AB671" s="164"/>
      <c r="AC671" s="210"/>
      <c r="AD671" s="211"/>
      <c r="AE671" s="211"/>
      <c r="AF671" s="199"/>
      <c r="AG671" s="199"/>
      <c r="AH671" s="233" t="s">
        <v>79</v>
      </c>
      <c r="AI671" s="199"/>
      <c r="AJ671" s="199"/>
      <c r="AK671" s="218" t="s">
        <v>84</v>
      </c>
      <c r="AL671" s="220">
        <v>39419448</v>
      </c>
      <c r="AM671" s="218">
        <v>11.8258344</v>
      </c>
      <c r="AN671" s="218">
        <v>134.8</v>
      </c>
      <c r="AO671" s="218" t="s">
        <v>76</v>
      </c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218"/>
      <c r="BD671" s="218">
        <v>6.33</v>
      </c>
      <c r="BE671" s="218">
        <v>10.51</v>
      </c>
      <c r="BF671" s="218" t="str">
        <f>IF(BD671&gt;15,"HIGH",IF(BD671="","NA",IF(BD671="CE-Awaited for standardization","UNDER_STANDARDIZATION",IF(BD671&lt;15,"LOW"))))</f>
        <v>LOW</v>
      </c>
      <c r="BG671" s="218" t="str">
        <f t="shared" si="191"/>
        <v>MSS</v>
      </c>
      <c r="BH671" s="218"/>
      <c r="BI671" s="218"/>
      <c r="BJ671" s="222"/>
      <c r="BK671" s="199"/>
      <c r="BL671" s="218" t="s">
        <v>84</v>
      </c>
      <c r="BM671" s="218"/>
      <c r="BN671" s="218"/>
      <c r="BO671" s="218"/>
      <c r="BP671" s="218" t="s">
        <v>373</v>
      </c>
      <c r="BQ671" s="218"/>
      <c r="BR671" s="218"/>
      <c r="BS671" s="218"/>
      <c r="BT671" s="218"/>
      <c r="BU671" s="218"/>
      <c r="BV671" s="218"/>
      <c r="BW671" s="218"/>
      <c r="BX671" s="218"/>
      <c r="BY671" s="199"/>
      <c r="BZ671" s="228" t="s">
        <v>84</v>
      </c>
      <c r="CA671" s="228"/>
      <c r="CB671" s="229">
        <f t="shared" si="188"/>
        <v>0</v>
      </c>
      <c r="CC671" s="218"/>
      <c r="CD671" s="228"/>
      <c r="CE671" s="230"/>
      <c r="CF671" s="230"/>
      <c r="CG671" s="230"/>
      <c r="CH671" s="230"/>
      <c r="CI671" s="230"/>
      <c r="CJ671" s="230"/>
      <c r="CK671" s="230"/>
      <c r="CL671" s="230"/>
      <c r="CM671" s="230"/>
      <c r="CN671" s="218"/>
      <c r="CO671" s="199"/>
      <c r="CP671" s="230" t="s">
        <v>84</v>
      </c>
      <c r="CQ671" s="232"/>
      <c r="CR671" s="230">
        <f t="shared" si="192"/>
        <v>0</v>
      </c>
      <c r="CS671" s="230">
        <v>396.7</v>
      </c>
      <c r="CT671" s="230" t="s">
        <v>159</v>
      </c>
      <c r="CU671" s="230"/>
      <c r="CV671" s="230"/>
      <c r="CW671" s="230"/>
    </row>
    <row r="672" ht="30" hidden="1" spans="1:101">
      <c r="A672" s="191">
        <v>1763</v>
      </c>
      <c r="B672" s="192" t="s">
        <v>2134</v>
      </c>
      <c r="C672" s="193" t="s">
        <v>2135</v>
      </c>
      <c r="D672" s="191" t="s">
        <v>111</v>
      </c>
      <c r="E672" s="251"/>
      <c r="F672" s="251"/>
      <c r="G672" s="251"/>
      <c r="H672" s="251"/>
      <c r="I672" s="254"/>
      <c r="J672" s="202"/>
      <c r="K672" s="202"/>
      <c r="L672" s="164" t="str">
        <f>_xlfn.IFNA(VLOOKUP(B672,'[1]CDM Patients Data'!$C$1266:$N$5000,6,FALSE),"")</f>
        <v>Urinary Bladder</v>
      </c>
      <c r="M672" s="164" t="str">
        <f>_xlfn.IFNA(VLOOKUP(B672,'[1]CDM Patients Data'!$C$1266:$N$5000,7,FALSE),"")</f>
        <v>Urachus</v>
      </c>
      <c r="N672" s="164" t="str">
        <f>_xlfn.IFNA(VLOOKUP(B672,'[1]CDM Patients Data'!$C$1266:$N$5000,8,FALSE),"")</f>
        <v>Signet ring cell carcinoma</v>
      </c>
      <c r="O672" s="164" t="str">
        <f>_xlfn.IFNA(VLOOKUP(B672,'[1]CDM Patients Data'!$C$1266:$K$3492,9,FALSE),"")</f>
        <v>Not a paired site</v>
      </c>
      <c r="P672" s="164">
        <f>_xlfn.IFNA(VLOOKUP(B672,'[1]CDM Patients Data'!$C$1266:$O$3492,10,FALSE),"")</f>
        <v>0</v>
      </c>
      <c r="Q672" s="164">
        <f>_xlfn.IFNA(VLOOKUP(B672,'[1]CDM Patients Data'!$C$1266:$O$3492,11,FALSE),"")</f>
        <v>0</v>
      </c>
      <c r="R672" s="164">
        <f>_xlfn.IFNA(VLOOKUP(B672,'[1]CDM Patients Data'!$C$1266:$O$3492,12,FALSE),"")</f>
        <v>0</v>
      </c>
      <c r="S672" s="164">
        <f>_xlfn.IFNA(VLOOKUP(B672,'[1]CDM Patients Data'!$C$1266:$P$3492,13,FALSE),"")</f>
        <v>0</v>
      </c>
      <c r="T672" s="164">
        <f>_xlfn.IFNA(VLOOKUP(B672,'[1]CDM Patients Data'!$C$1266:$N$5000,5,FALSE),"")</f>
        <v>0</v>
      </c>
      <c r="U672" s="164" t="s">
        <v>700</v>
      </c>
      <c r="V672" s="164" t="s">
        <v>2136</v>
      </c>
      <c r="W672" s="164" t="s">
        <v>130</v>
      </c>
      <c r="X672" s="164" t="s">
        <v>303</v>
      </c>
      <c r="Y672" s="164"/>
      <c r="Z672" s="164"/>
      <c r="AA672" s="164"/>
      <c r="AB672" s="164"/>
      <c r="AC672" s="210"/>
      <c r="AD672" s="211"/>
      <c r="AE672" s="211"/>
      <c r="AF672" s="199"/>
      <c r="AG672" s="199"/>
      <c r="AH672" s="233" t="s">
        <v>589</v>
      </c>
      <c r="AI672" s="199"/>
      <c r="AJ672" s="199"/>
      <c r="AK672" s="218" t="s">
        <v>84</v>
      </c>
      <c r="AL672" s="220">
        <v>14867981</v>
      </c>
      <c r="AM672" s="218">
        <v>4.4603943</v>
      </c>
      <c r="AN672" s="218">
        <v>440.7</v>
      </c>
      <c r="AO672" s="218" t="s">
        <v>76</v>
      </c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218"/>
      <c r="BD672" s="218"/>
      <c r="BE672" s="218">
        <v>11.34</v>
      </c>
      <c r="BF672" s="218"/>
      <c r="BG672" s="218" t="str">
        <f t="shared" si="191"/>
        <v>MSS</v>
      </c>
      <c r="BH672" s="218"/>
      <c r="BI672" s="218"/>
      <c r="BJ672" s="222"/>
      <c r="BK672" s="199"/>
      <c r="BL672" s="218" t="s">
        <v>84</v>
      </c>
      <c r="BM672" s="218"/>
      <c r="BN672" s="218"/>
      <c r="BO672" s="218"/>
      <c r="BP672" s="218" t="s">
        <v>373</v>
      </c>
      <c r="BQ672" s="218"/>
      <c r="BR672" s="218"/>
      <c r="BS672" s="218"/>
      <c r="BT672" s="218"/>
      <c r="BU672" s="218"/>
      <c r="BV672" s="218"/>
      <c r="BW672" s="218"/>
      <c r="BX672" s="218"/>
      <c r="BY672" s="199"/>
      <c r="BZ672" s="228" t="s">
        <v>84</v>
      </c>
      <c r="CA672" s="228"/>
      <c r="CB672" s="229">
        <f t="shared" si="188"/>
        <v>0</v>
      </c>
      <c r="CC672" s="218"/>
      <c r="CD672" s="228"/>
      <c r="CE672" s="230"/>
      <c r="CF672" s="230"/>
      <c r="CG672" s="230"/>
      <c r="CH672" s="230"/>
      <c r="CI672" s="230"/>
      <c r="CJ672" s="230"/>
      <c r="CK672" s="230"/>
      <c r="CL672" s="230"/>
      <c r="CM672" s="230"/>
      <c r="CN672" s="218"/>
      <c r="CO672" s="199"/>
      <c r="CP672" s="230" t="s">
        <v>84</v>
      </c>
      <c r="CQ672" s="232"/>
      <c r="CR672" s="230">
        <f t="shared" si="192"/>
        <v>0</v>
      </c>
      <c r="CS672" s="230">
        <v>48.71</v>
      </c>
      <c r="CT672" s="230" t="s">
        <v>159</v>
      </c>
      <c r="CU672" s="230"/>
      <c r="CV672" s="230"/>
      <c r="CW672" s="230"/>
    </row>
    <row r="673" ht="30" hidden="1" spans="1:101">
      <c r="A673" s="191">
        <v>1764</v>
      </c>
      <c r="B673" s="192" t="s">
        <v>2137</v>
      </c>
      <c r="C673" s="193" t="s">
        <v>2138</v>
      </c>
      <c r="D673" s="191" t="s">
        <v>135</v>
      </c>
      <c r="E673" s="251"/>
      <c r="F673" s="251"/>
      <c r="G673" s="251"/>
      <c r="H673" s="251"/>
      <c r="I673" s="254"/>
      <c r="J673" s="202"/>
      <c r="K673" s="202"/>
      <c r="L673" s="164" t="str">
        <f>_xlfn.IFNA(VLOOKUP(B673,'[1]CDM Patients Data'!$C$1266:$N$5000,6,FALSE),"")</f>
        <v>Corpus Uteri</v>
      </c>
      <c r="M673" s="164" t="str">
        <f>_xlfn.IFNA(VLOOKUP(B673,'[1]CDM Patients Data'!$C$1266:$N$5000,7,FALSE),"")</f>
        <v>Endometrium</v>
      </c>
      <c r="N673" s="164" t="str">
        <f>_xlfn.IFNA(VLOOKUP(B673,'[1]CDM Patients Data'!$C$1266:$N$5000,8,FALSE),"")</f>
        <v>Endometrioid carcinoma</v>
      </c>
      <c r="O673" s="164" t="str">
        <f>_xlfn.IFNA(VLOOKUP(B673,'[1]CDM Patients Data'!$C$1266:$K$3492,9,FALSE),"")</f>
        <v>Not a paired site</v>
      </c>
      <c r="P673" s="164">
        <f>_xlfn.IFNA(VLOOKUP(B673,'[1]CDM Patients Data'!$C$1266:$O$3492,10,FALSE),"")</f>
        <v>0</v>
      </c>
      <c r="Q673" s="164">
        <f>_xlfn.IFNA(VLOOKUP(B673,'[1]CDM Patients Data'!$C$1266:$O$3492,11,FALSE),"")</f>
        <v>0</v>
      </c>
      <c r="R673" s="164">
        <f>_xlfn.IFNA(VLOOKUP(B673,'[1]CDM Patients Data'!$C$1266:$O$3492,12,FALSE),"")</f>
        <v>0</v>
      </c>
      <c r="S673" s="164">
        <f>_xlfn.IFNA(VLOOKUP(B673,'[1]CDM Patients Data'!$C$1266:$P$3492,13,FALSE),"")</f>
        <v>0</v>
      </c>
      <c r="T673" s="164">
        <f>_xlfn.IFNA(VLOOKUP(B673,'[1]CDM Patients Data'!$C$1266:$N$5000,5,FALSE),"")</f>
        <v>0</v>
      </c>
      <c r="U673" s="164" t="s">
        <v>176</v>
      </c>
      <c r="V673" s="164" t="s">
        <v>177</v>
      </c>
      <c r="W673" s="164" t="s">
        <v>130</v>
      </c>
      <c r="X673" s="164" t="s">
        <v>632</v>
      </c>
      <c r="Y673" s="164"/>
      <c r="Z673" s="164"/>
      <c r="AA673" s="164"/>
      <c r="AB673" s="164"/>
      <c r="AC673" s="210"/>
      <c r="AD673" s="211"/>
      <c r="AE673" s="211"/>
      <c r="AF673" s="199"/>
      <c r="AG673" s="199"/>
      <c r="AH673" s="215"/>
      <c r="AI673" s="199"/>
      <c r="AJ673" s="199"/>
      <c r="AK673" s="218" t="s">
        <v>84</v>
      </c>
      <c r="AL673" s="220"/>
      <c r="AM673" s="218"/>
      <c r="AN673" s="218"/>
      <c r="AO673" s="218" t="s">
        <v>76</v>
      </c>
      <c r="AP673" s="218"/>
      <c r="AQ673" s="218"/>
      <c r="AR673" s="218"/>
      <c r="AS673" s="218"/>
      <c r="AT673" s="218"/>
      <c r="AU673" s="218"/>
      <c r="AV673" s="218"/>
      <c r="AW673" s="218"/>
      <c r="AX673" s="218"/>
      <c r="AY673" s="218"/>
      <c r="AZ673" s="218"/>
      <c r="BA673" s="218"/>
      <c r="BB673" s="218"/>
      <c r="BC673" s="218"/>
      <c r="BD673" s="218"/>
      <c r="BE673" s="218">
        <v>7.88</v>
      </c>
      <c r="BF673" s="218"/>
      <c r="BG673" s="218" t="str">
        <f t="shared" si="191"/>
        <v>MSS</v>
      </c>
      <c r="BH673" s="218"/>
      <c r="BI673" s="218"/>
      <c r="BJ673" s="222"/>
      <c r="BK673" s="199"/>
      <c r="BL673" s="218" t="s">
        <v>84</v>
      </c>
      <c r="BM673" s="218"/>
      <c r="BN673" s="218"/>
      <c r="BO673" s="218"/>
      <c r="BP673" s="218" t="s">
        <v>373</v>
      </c>
      <c r="BQ673" s="218"/>
      <c r="BR673" s="218"/>
      <c r="BS673" s="218"/>
      <c r="BT673" s="218"/>
      <c r="BU673" s="218"/>
      <c r="BV673" s="218"/>
      <c r="BW673" s="218"/>
      <c r="BX673" s="218"/>
      <c r="BY673" s="199"/>
      <c r="BZ673" s="228" t="s">
        <v>84</v>
      </c>
      <c r="CA673" s="228"/>
      <c r="CB673" s="229">
        <f t="shared" si="188"/>
        <v>0</v>
      </c>
      <c r="CC673" s="218"/>
      <c r="CD673" s="228"/>
      <c r="CE673" s="230"/>
      <c r="CF673" s="230"/>
      <c r="CG673" s="230"/>
      <c r="CH673" s="230"/>
      <c r="CI673" s="230"/>
      <c r="CJ673" s="230"/>
      <c r="CK673" s="230"/>
      <c r="CL673" s="230"/>
      <c r="CM673" s="230"/>
      <c r="CN673" s="218"/>
      <c r="CO673" s="199"/>
      <c r="CP673" s="230" t="s">
        <v>84</v>
      </c>
      <c r="CQ673" s="232"/>
      <c r="CR673" s="230">
        <f t="shared" si="192"/>
        <v>0</v>
      </c>
      <c r="CS673" s="230"/>
      <c r="CT673" s="230" t="s">
        <v>159</v>
      </c>
      <c r="CU673" s="230"/>
      <c r="CV673" s="230"/>
      <c r="CW673" s="230"/>
    </row>
    <row r="674" ht="45" hidden="1" spans="1:101">
      <c r="A674" s="191">
        <v>1765</v>
      </c>
      <c r="B674" s="192" t="s">
        <v>2139</v>
      </c>
      <c r="C674" s="193" t="s">
        <v>2140</v>
      </c>
      <c r="D674" s="191" t="s">
        <v>99</v>
      </c>
      <c r="E674" s="251"/>
      <c r="F674" s="251"/>
      <c r="G674" s="251"/>
      <c r="H674" s="251"/>
      <c r="I674" s="254"/>
      <c r="J674" s="202"/>
      <c r="K674" s="202"/>
      <c r="L674" s="164" t="str">
        <f>_xlfn.IFNA(VLOOKUP(B674,'[1]CDM Patients Data'!$C$1266:$N$5000,6,FALSE),"")</f>
        <v>Breast</v>
      </c>
      <c r="M674" s="164" t="str">
        <f>_xlfn.IFNA(VLOOKUP(B674,'[1]CDM Patients Data'!$C$1266:$N$5000,7,FALSE),"")</f>
        <v>Lower outer quadrant of breast</v>
      </c>
      <c r="N674" s="164" t="str">
        <f>_xlfn.IFNA(VLOOKUP(B674,'[1]CDM Patients Data'!$C$1266:$N$5000,8,FALSE),"")</f>
        <v>Infiltrating ductular carcinoma</v>
      </c>
      <c r="O674" s="164" t="str">
        <f>_xlfn.IFNA(VLOOKUP(B674,'[1]CDM Patients Data'!$C$1266:$K$3492,9,FALSE),"")</f>
        <v>Right</v>
      </c>
      <c r="P674" s="164">
        <f>_xlfn.IFNA(VLOOKUP(B674,'[1]CDM Patients Data'!$C$1266:$O$3492,10,FALSE),"")</f>
        <v>0</v>
      </c>
      <c r="Q674" s="164">
        <f>_xlfn.IFNA(VLOOKUP(B674,'[1]CDM Patients Data'!$C$1266:$O$3492,11,FALSE),"")</f>
        <v>0</v>
      </c>
      <c r="R674" s="164">
        <f>_xlfn.IFNA(VLOOKUP(B674,'[1]CDM Patients Data'!$C$1266:$O$3492,12,FALSE),"")</f>
        <v>0</v>
      </c>
      <c r="S674" s="164">
        <f>_xlfn.IFNA(VLOOKUP(B674,'[1]CDM Patients Data'!$C$1266:$P$3492,13,FALSE),"")</f>
        <v>0</v>
      </c>
      <c r="T674" s="164">
        <f>_xlfn.IFNA(VLOOKUP(B674,'[1]CDM Patients Data'!$C$1266:$N$5000,5,FALSE),"")</f>
        <v>0</v>
      </c>
      <c r="U674" s="164" t="s">
        <v>90</v>
      </c>
      <c r="V674" s="164" t="s">
        <v>101</v>
      </c>
      <c r="W674" s="164" t="s">
        <v>102</v>
      </c>
      <c r="X674" s="164" t="s">
        <v>201</v>
      </c>
      <c r="Y674" s="164"/>
      <c r="Z674" s="164"/>
      <c r="AA674" s="164"/>
      <c r="AB674" s="164"/>
      <c r="AC674" s="210"/>
      <c r="AD674" s="211"/>
      <c r="AE674" s="211"/>
      <c r="AF674" s="199"/>
      <c r="AG674" s="199"/>
      <c r="AH674" s="215"/>
      <c r="AI674" s="199"/>
      <c r="AJ674" s="199"/>
      <c r="AK674" s="218" t="s">
        <v>84</v>
      </c>
      <c r="AL674" s="220"/>
      <c r="AM674" s="218"/>
      <c r="AN674" s="218"/>
      <c r="AO674" s="218" t="s">
        <v>76</v>
      </c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218"/>
      <c r="BD674" s="218"/>
      <c r="BE674" s="218"/>
      <c r="BF674" s="218"/>
      <c r="BG674" s="218"/>
      <c r="BH674" s="218"/>
      <c r="BI674" s="218"/>
      <c r="BJ674" s="222" t="s">
        <v>589</v>
      </c>
      <c r="BK674" s="199"/>
      <c r="BL674" s="218" t="s">
        <v>84</v>
      </c>
      <c r="BM674" s="218">
        <v>4833200</v>
      </c>
      <c r="BN674" s="218">
        <v>1.44996</v>
      </c>
      <c r="BO674" s="218">
        <v>159.2</v>
      </c>
      <c r="BP674" s="218" t="s">
        <v>373</v>
      </c>
      <c r="BQ674" s="218"/>
      <c r="BR674" s="218"/>
      <c r="BS674" s="218"/>
      <c r="BT674" s="218"/>
      <c r="BU674" s="218"/>
      <c r="BV674" s="218"/>
      <c r="BW674" s="218"/>
      <c r="BX674" s="218"/>
      <c r="BY674" s="199"/>
      <c r="BZ674" s="228" t="s">
        <v>84</v>
      </c>
      <c r="CA674" s="228"/>
      <c r="CB674" s="229">
        <f t="shared" si="188"/>
        <v>0</v>
      </c>
      <c r="CC674" s="218"/>
      <c r="CD674" s="228"/>
      <c r="CE674" s="230"/>
      <c r="CF674" s="230"/>
      <c r="CG674" s="230"/>
      <c r="CH674" s="230"/>
      <c r="CI674" s="230"/>
      <c r="CJ674" s="230"/>
      <c r="CK674" s="230"/>
      <c r="CL674" s="230"/>
      <c r="CM674" s="230"/>
      <c r="CN674" s="218"/>
      <c r="CO674" s="199"/>
      <c r="CP674" s="230" t="s">
        <v>84</v>
      </c>
      <c r="CQ674" s="232" t="s">
        <v>1883</v>
      </c>
      <c r="CR674" s="230"/>
      <c r="CS674" s="230"/>
      <c r="CT674" s="230" t="s">
        <v>159</v>
      </c>
      <c r="CU674" s="230"/>
      <c r="CV674" s="230"/>
      <c r="CW674" s="230"/>
    </row>
    <row r="675" ht="30" hidden="1" spans="1:101">
      <c r="A675" s="191">
        <v>1766</v>
      </c>
      <c r="B675" s="192" t="s">
        <v>2141</v>
      </c>
      <c r="C675" s="193" t="s">
        <v>1910</v>
      </c>
      <c r="D675" s="191" t="s">
        <v>880</v>
      </c>
      <c r="E675" s="251"/>
      <c r="F675" s="251"/>
      <c r="G675" s="251"/>
      <c r="H675" s="251"/>
      <c r="I675" s="254"/>
      <c r="J675" s="202"/>
      <c r="K675" s="202"/>
      <c r="L675" s="164" t="str">
        <f>_xlfn.IFNA(VLOOKUP(B675,'[1]CDM Patients Data'!$C$1266:$N$5000,6,FALSE),"")</f>
        <v/>
      </c>
      <c r="M675" s="164" t="str">
        <f>_xlfn.IFNA(VLOOKUP(B675,'[1]CDM Patients Data'!$C$1266:$N$5000,7,FALSE),"")</f>
        <v/>
      </c>
      <c r="N675" s="164" t="str">
        <f>_xlfn.IFNA(VLOOKUP(B675,'[1]CDM Patients Data'!$C$1266:$N$5000,8,FALSE),"")</f>
        <v/>
      </c>
      <c r="O675" s="164" t="str">
        <f>_xlfn.IFNA(VLOOKUP(B675,'[1]CDM Patients Data'!$C$1266:$K$3492,9,FALSE),"")</f>
        <v/>
      </c>
      <c r="P675" s="164" t="str">
        <f>_xlfn.IFNA(VLOOKUP(B675,'[1]CDM Patients Data'!$C$1266:$O$3492,10,FALSE),"")</f>
        <v/>
      </c>
      <c r="Q675" s="164" t="str">
        <f>_xlfn.IFNA(VLOOKUP(B675,'[1]CDM Patients Data'!$C$1266:$O$3492,11,FALSE),"")</f>
        <v/>
      </c>
      <c r="R675" s="164" t="str">
        <f>_xlfn.IFNA(VLOOKUP(B675,'[1]CDM Patients Data'!$C$1266:$O$3492,12,FALSE),"")</f>
        <v/>
      </c>
      <c r="S675" s="164" t="str">
        <f>_xlfn.IFNA(VLOOKUP(B675,'[1]CDM Patients Data'!$C$1266:$P$3492,13,FALSE),"")</f>
        <v/>
      </c>
      <c r="T675" s="164" t="str">
        <f>_xlfn.IFNA(VLOOKUP(B675,'[1]CDM Patients Data'!$C$1266:$N$5000,5,FALSE),"")</f>
        <v/>
      </c>
      <c r="U675" s="164" t="s">
        <v>218</v>
      </c>
      <c r="V675" s="164"/>
      <c r="W675" s="164"/>
      <c r="X675" s="164"/>
      <c r="Y675" s="164"/>
      <c r="Z675" s="164"/>
      <c r="AA675" s="164"/>
      <c r="AB675" s="164"/>
      <c r="AC675" s="210"/>
      <c r="AD675" s="211"/>
      <c r="AE675" s="211"/>
      <c r="AF675" s="199"/>
      <c r="AG675" s="199"/>
      <c r="AH675" s="215"/>
      <c r="AI675" s="199"/>
      <c r="AJ675" s="199"/>
      <c r="AK675" s="218" t="s">
        <v>84</v>
      </c>
      <c r="AL675" s="220"/>
      <c r="AM675" s="218"/>
      <c r="AN675" s="218"/>
      <c r="AO675" s="218" t="s">
        <v>76</v>
      </c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218"/>
      <c r="BD675" s="218"/>
      <c r="BE675" s="218">
        <v>10.03</v>
      </c>
      <c r="BF675" s="218"/>
      <c r="BG675" s="218" t="str">
        <f t="shared" ref="BG675:BG677" si="193">IF(BE675&gt;15,"MSI-H",IF(BE675="","NA",IF(BE675&lt;15,"MSS")))</f>
        <v>MSS</v>
      </c>
      <c r="BH675" s="218"/>
      <c r="BI675" s="218"/>
      <c r="BJ675" s="222"/>
      <c r="BK675" s="199"/>
      <c r="BL675" s="218" t="s">
        <v>84</v>
      </c>
      <c r="BM675" s="218"/>
      <c r="BN675" s="218"/>
      <c r="BO675" s="218"/>
      <c r="BP675" s="218" t="s">
        <v>373</v>
      </c>
      <c r="BQ675" s="218"/>
      <c r="BR675" s="218"/>
      <c r="BS675" s="218"/>
      <c r="BT675" s="218"/>
      <c r="BU675" s="218"/>
      <c r="BV675" s="218"/>
      <c r="BW675" s="218"/>
      <c r="BX675" s="218"/>
      <c r="BY675" s="199"/>
      <c r="BZ675" s="228" t="s">
        <v>84</v>
      </c>
      <c r="CA675" s="228"/>
      <c r="CB675" s="229">
        <f t="shared" si="188"/>
        <v>0</v>
      </c>
      <c r="CC675" s="218"/>
      <c r="CD675" s="228"/>
      <c r="CE675" s="230"/>
      <c r="CF675" s="230"/>
      <c r="CG675" s="230"/>
      <c r="CH675" s="230"/>
      <c r="CI675" s="230"/>
      <c r="CJ675" s="230"/>
      <c r="CK675" s="230"/>
      <c r="CL675" s="230"/>
      <c r="CM675" s="230"/>
      <c r="CN675" s="218"/>
      <c r="CO675" s="199"/>
      <c r="CP675" s="230" t="s">
        <v>84</v>
      </c>
      <c r="CQ675" s="232"/>
      <c r="CR675" s="230">
        <f t="shared" ref="CR675:CR681" si="194">CQ675*150/10^9</f>
        <v>0</v>
      </c>
      <c r="CS675" s="230"/>
      <c r="CT675" s="230" t="s">
        <v>159</v>
      </c>
      <c r="CU675" s="230"/>
      <c r="CV675" s="230"/>
      <c r="CW675" s="230"/>
    </row>
    <row r="676" ht="30" hidden="1" spans="1:101">
      <c r="A676" s="191">
        <v>1767</v>
      </c>
      <c r="B676" s="192" t="s">
        <v>2142</v>
      </c>
      <c r="C676" s="193" t="s">
        <v>2143</v>
      </c>
      <c r="D676" s="191" t="s">
        <v>1732</v>
      </c>
      <c r="E676" s="251"/>
      <c r="F676" s="251"/>
      <c r="G676" s="251"/>
      <c r="H676" s="251"/>
      <c r="I676" s="254"/>
      <c r="J676" s="202"/>
      <c r="K676" s="202"/>
      <c r="L676" s="164" t="str">
        <f>_xlfn.IFNA(VLOOKUP(B676,'[1]CDM Patients Data'!$C$1266:$N$5000,6,FALSE),"")</f>
        <v>Skin</v>
      </c>
      <c r="M676" s="164" t="str">
        <f>_xlfn.IFNA(VLOOKUP(B676,'[1]CDM Patients Data'!$C$1266:$N$5000,7,FALSE),"")</f>
        <v>Skin scalp, neck</v>
      </c>
      <c r="N676" s="164" t="str">
        <f>_xlfn.IFNA(VLOOKUP(B676,'[1]CDM Patients Data'!$C$1266:$N$5000,8,FALSE),"")</f>
        <v>Hemangiosarcoma</v>
      </c>
      <c r="O676" s="164" t="str">
        <f>_xlfn.IFNA(VLOOKUP(B676,'[1]CDM Patients Data'!$C$1266:$K$3492,9,FALSE),"")</f>
        <v>Unknown</v>
      </c>
      <c r="P676" s="164">
        <f>_xlfn.IFNA(VLOOKUP(B676,'[1]CDM Patients Data'!$C$1266:$O$3492,10,FALSE),"")</f>
        <v>0</v>
      </c>
      <c r="Q676" s="164">
        <f>_xlfn.IFNA(VLOOKUP(B676,'[1]CDM Patients Data'!$C$1266:$O$3492,11,FALSE),"")</f>
        <v>0</v>
      </c>
      <c r="R676" s="164">
        <f>_xlfn.IFNA(VLOOKUP(B676,'[1]CDM Patients Data'!$C$1266:$O$3492,12,FALSE),"")</f>
        <v>0</v>
      </c>
      <c r="S676" s="164">
        <f>_xlfn.IFNA(VLOOKUP(B676,'[1]CDM Patients Data'!$C$1266:$P$3492,13,FALSE),"")</f>
        <v>0</v>
      </c>
      <c r="T676" s="164">
        <f>_xlfn.IFNA(VLOOKUP(B676,'[1]CDM Patients Data'!$C$1266:$N$5000,5,FALSE),"")</f>
        <v>0</v>
      </c>
      <c r="U676" s="164" t="s">
        <v>483</v>
      </c>
      <c r="V676" s="164" t="s">
        <v>681</v>
      </c>
      <c r="W676" s="164"/>
      <c r="X676" s="164" t="s">
        <v>2144</v>
      </c>
      <c r="Y676" s="164"/>
      <c r="Z676" s="164"/>
      <c r="AA676" s="164"/>
      <c r="AB676" s="164"/>
      <c r="AC676" s="210"/>
      <c r="AD676" s="211"/>
      <c r="AE676" s="211"/>
      <c r="AF676" s="199"/>
      <c r="AG676" s="199"/>
      <c r="AH676" s="215"/>
      <c r="AI676" s="199"/>
      <c r="AJ676" s="199"/>
      <c r="AK676" s="218" t="s">
        <v>84</v>
      </c>
      <c r="AL676" s="220"/>
      <c r="AM676" s="218"/>
      <c r="AN676" s="218"/>
      <c r="AO676" s="218" t="s">
        <v>76</v>
      </c>
      <c r="AP676" s="218"/>
      <c r="AQ676" s="218"/>
      <c r="AR676" s="218"/>
      <c r="AS676" s="218"/>
      <c r="AT676" s="218"/>
      <c r="AU676" s="218"/>
      <c r="AV676" s="218"/>
      <c r="AW676" s="218"/>
      <c r="AX676" s="218"/>
      <c r="AY676" s="218"/>
      <c r="AZ676" s="218"/>
      <c r="BA676" s="218"/>
      <c r="BB676" s="218"/>
      <c r="BC676" s="218"/>
      <c r="BD676" s="218"/>
      <c r="BE676" s="218">
        <v>12.3</v>
      </c>
      <c r="BF676" s="218"/>
      <c r="BG676" s="218" t="str">
        <f t="shared" si="193"/>
        <v>MSS</v>
      </c>
      <c r="BH676" s="218"/>
      <c r="BI676" s="218"/>
      <c r="BJ676" s="222"/>
      <c r="BK676" s="199"/>
      <c r="BL676" s="218" t="s">
        <v>84</v>
      </c>
      <c r="BM676" s="218"/>
      <c r="BN676" s="218"/>
      <c r="BO676" s="218"/>
      <c r="BP676" s="218" t="s">
        <v>373</v>
      </c>
      <c r="BQ676" s="218"/>
      <c r="BR676" s="218"/>
      <c r="BS676" s="218"/>
      <c r="BT676" s="218"/>
      <c r="BU676" s="218"/>
      <c r="BV676" s="218"/>
      <c r="BW676" s="218"/>
      <c r="BX676" s="218"/>
      <c r="BY676" s="199"/>
      <c r="BZ676" s="228" t="s">
        <v>84</v>
      </c>
      <c r="CA676" s="228"/>
      <c r="CB676" s="229">
        <f t="shared" si="188"/>
        <v>0</v>
      </c>
      <c r="CC676" s="218"/>
      <c r="CD676" s="228"/>
      <c r="CE676" s="230"/>
      <c r="CF676" s="230"/>
      <c r="CG676" s="230"/>
      <c r="CH676" s="230"/>
      <c r="CI676" s="230"/>
      <c r="CJ676" s="230"/>
      <c r="CK676" s="230"/>
      <c r="CL676" s="230"/>
      <c r="CM676" s="230"/>
      <c r="CN676" s="218"/>
      <c r="CO676" s="199"/>
      <c r="CP676" s="230" t="s">
        <v>84</v>
      </c>
      <c r="CQ676" s="232"/>
      <c r="CR676" s="230"/>
      <c r="CS676" s="230"/>
      <c r="CT676" s="230" t="s">
        <v>159</v>
      </c>
      <c r="CU676" s="230"/>
      <c r="CV676" s="230"/>
      <c r="CW676" s="230"/>
    </row>
    <row r="677" ht="30" hidden="1" spans="1:101">
      <c r="A677" s="191">
        <v>1768</v>
      </c>
      <c r="B677" s="192" t="s">
        <v>2145</v>
      </c>
      <c r="C677" s="193" t="s">
        <v>2146</v>
      </c>
      <c r="D677" s="191" t="s">
        <v>1732</v>
      </c>
      <c r="E677" s="251"/>
      <c r="F677" s="251"/>
      <c r="G677" s="251"/>
      <c r="H677" s="251"/>
      <c r="I677" s="254"/>
      <c r="J677" s="202"/>
      <c r="K677" s="202"/>
      <c r="L677" s="164" t="str">
        <f>_xlfn.IFNA(VLOOKUP(B677,'[1]CDM Patients Data'!$C$1266:$N$5000,6,FALSE),"")</f>
        <v>Rectum</v>
      </c>
      <c r="M677" s="164" t="str">
        <f>_xlfn.IFNA(VLOOKUP(B677,'[1]CDM Patients Data'!$C$1266:$N$5000,7,FALSE),"")</f>
        <v>Rectum, NOS</v>
      </c>
      <c r="N677" s="164" t="str">
        <f>_xlfn.IFNA(VLOOKUP(B677,'[1]CDM Patients Data'!$C$1266:$N$5000,8,FALSE),"")</f>
        <v>Adenocarcinoma, NOS</v>
      </c>
      <c r="O677" s="164" t="str">
        <f>_xlfn.IFNA(VLOOKUP(B677,'[1]CDM Patients Data'!$C$1266:$K$3492,9,FALSE),"")</f>
        <v>Not a paired site</v>
      </c>
      <c r="P677" s="164">
        <f>_xlfn.IFNA(VLOOKUP(B677,'[1]CDM Patients Data'!$C$1266:$O$3492,10,FALSE),"")</f>
        <v>0</v>
      </c>
      <c r="Q677" s="164">
        <f>_xlfn.IFNA(VLOOKUP(B677,'[1]CDM Patients Data'!$C$1266:$O$3492,11,FALSE),"")</f>
        <v>0</v>
      </c>
      <c r="R677" s="164">
        <f>_xlfn.IFNA(VLOOKUP(B677,'[1]CDM Patients Data'!$C$1266:$O$3492,12,FALSE),"")</f>
        <v>0</v>
      </c>
      <c r="S677" s="164">
        <f>_xlfn.IFNA(VLOOKUP(B677,'[1]CDM Patients Data'!$C$1266:$P$3492,13,FALSE),"")</f>
        <v>0</v>
      </c>
      <c r="T677" s="164">
        <f>_xlfn.IFNA(VLOOKUP(B677,'[1]CDM Patients Data'!$C$1266:$N$5000,5,FALSE),"")</f>
        <v>0</v>
      </c>
      <c r="U677" s="164" t="s">
        <v>287</v>
      </c>
      <c r="V677" s="164" t="s">
        <v>288</v>
      </c>
      <c r="W677" s="164" t="s">
        <v>130</v>
      </c>
      <c r="X677" s="164" t="s">
        <v>131</v>
      </c>
      <c r="Y677" s="164"/>
      <c r="Z677" s="164"/>
      <c r="AA677" s="164"/>
      <c r="AB677" s="164"/>
      <c r="AC677" s="210"/>
      <c r="AD677" s="211"/>
      <c r="AE677" s="211"/>
      <c r="AF677" s="199"/>
      <c r="AG677" s="199"/>
      <c r="AH677" s="233" t="s">
        <v>589</v>
      </c>
      <c r="AI677" s="199"/>
      <c r="AJ677" s="199"/>
      <c r="AK677" s="218" t="s">
        <v>84</v>
      </c>
      <c r="AL677" s="220">
        <v>20267244</v>
      </c>
      <c r="AM677" s="218">
        <v>6.0801732</v>
      </c>
      <c r="AN677" s="218">
        <v>561.4</v>
      </c>
      <c r="AO677" s="218" t="s">
        <v>76</v>
      </c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218"/>
      <c r="BD677" s="218"/>
      <c r="BE677" s="218">
        <v>13.29</v>
      </c>
      <c r="BF677" s="218"/>
      <c r="BG677" s="218" t="str">
        <f t="shared" si="193"/>
        <v>MSS</v>
      </c>
      <c r="BH677" s="218"/>
      <c r="BI677" s="218"/>
      <c r="BJ677" s="222"/>
      <c r="BK677" s="199"/>
      <c r="BL677" s="218" t="s">
        <v>84</v>
      </c>
      <c r="BM677" s="218"/>
      <c r="BN677" s="218"/>
      <c r="BO677" s="218"/>
      <c r="BP677" s="218" t="s">
        <v>373</v>
      </c>
      <c r="BQ677" s="218"/>
      <c r="BR677" s="218"/>
      <c r="BS677" s="218"/>
      <c r="BT677" s="218"/>
      <c r="BU677" s="218"/>
      <c r="BV677" s="218"/>
      <c r="BW677" s="218"/>
      <c r="BX677" s="218"/>
      <c r="BY677" s="199"/>
      <c r="BZ677" s="228" t="s">
        <v>84</v>
      </c>
      <c r="CA677" s="228"/>
      <c r="CB677" s="229">
        <f t="shared" si="188"/>
        <v>0</v>
      </c>
      <c r="CC677" s="218"/>
      <c r="CD677" s="228"/>
      <c r="CE677" s="230"/>
      <c r="CF677" s="230"/>
      <c r="CG677" s="230"/>
      <c r="CH677" s="230"/>
      <c r="CI677" s="230"/>
      <c r="CJ677" s="230"/>
      <c r="CK677" s="230"/>
      <c r="CL677" s="230"/>
      <c r="CM677" s="230"/>
      <c r="CN677" s="218"/>
      <c r="CO677" s="199"/>
      <c r="CP677" s="230" t="s">
        <v>84</v>
      </c>
      <c r="CQ677" s="232"/>
      <c r="CR677" s="230"/>
      <c r="CS677" s="230"/>
      <c r="CT677" s="230" t="s">
        <v>159</v>
      </c>
      <c r="CU677" s="230"/>
      <c r="CV677" s="230"/>
      <c r="CW677" s="230"/>
    </row>
    <row r="678" ht="60" hidden="1" spans="1:101">
      <c r="A678" s="191">
        <v>1769</v>
      </c>
      <c r="B678" s="192" t="s">
        <v>2147</v>
      </c>
      <c r="C678" s="193" t="s">
        <v>2148</v>
      </c>
      <c r="D678" s="191" t="s">
        <v>88</v>
      </c>
      <c r="E678" s="251"/>
      <c r="F678" s="251"/>
      <c r="G678" s="251"/>
      <c r="H678" s="251"/>
      <c r="I678" s="254"/>
      <c r="J678" s="202"/>
      <c r="K678" s="202"/>
      <c r="L678" s="164" t="str">
        <f>_xlfn.IFNA(VLOOKUP(B678,'[1]CDM Patients Data'!$C$1266:$N$5000,6,FALSE),"")</f>
        <v>Breast</v>
      </c>
      <c r="M678" s="164" t="str">
        <f>_xlfn.IFNA(VLOOKUP(B678,'[1]CDM Patients Data'!$C$1266:$N$5000,7,FALSE),"")</f>
        <v>Overlapping lesion of breast</v>
      </c>
      <c r="N678" s="164" t="str">
        <f>_xlfn.IFNA(VLOOKUP(B678,'[1]CDM Patients Data'!$C$1266:$N$5000,8,FALSE),"")</f>
        <v>Invasive carcinoma of no special type</v>
      </c>
      <c r="O678" s="164" t="str">
        <f>_xlfn.IFNA(VLOOKUP(B678,'[1]CDM Patients Data'!$C$1266:$K$3492,9,FALSE),"")</f>
        <v>Left</v>
      </c>
      <c r="P678" s="164">
        <f>_xlfn.IFNA(VLOOKUP(B678,'[1]CDM Patients Data'!$C$1266:$O$3492,10,FALSE),"")</f>
        <v>0</v>
      </c>
      <c r="Q678" s="164">
        <f>_xlfn.IFNA(VLOOKUP(B678,'[1]CDM Patients Data'!$C$1266:$O$3492,11,FALSE),"")</f>
        <v>0</v>
      </c>
      <c r="R678" s="164">
        <f>_xlfn.IFNA(VLOOKUP(B678,'[1]CDM Patients Data'!$C$1266:$O$3492,12,FALSE),"")</f>
        <v>0</v>
      </c>
      <c r="S678" s="164">
        <f>_xlfn.IFNA(VLOOKUP(B678,'[1]CDM Patients Data'!$C$1266:$P$3492,13,FALSE),"")</f>
        <v>0</v>
      </c>
      <c r="T678" s="164">
        <f>_xlfn.IFNA(VLOOKUP(B678,'[1]CDM Patients Data'!$C$1266:$N$5000,5,FALSE),"")</f>
        <v>0</v>
      </c>
      <c r="U678" s="164" t="s">
        <v>90</v>
      </c>
      <c r="V678" s="164" t="s">
        <v>107</v>
      </c>
      <c r="W678" s="164" t="s">
        <v>92</v>
      </c>
      <c r="X678" s="164" t="s">
        <v>201</v>
      </c>
      <c r="Y678" s="164"/>
      <c r="Z678" s="164"/>
      <c r="AA678" s="164"/>
      <c r="AB678" s="164"/>
      <c r="AC678" s="210"/>
      <c r="AD678" s="211"/>
      <c r="AE678" s="211"/>
      <c r="AF678" s="199"/>
      <c r="AG678" s="199"/>
      <c r="AH678" s="215"/>
      <c r="AI678" s="199"/>
      <c r="AJ678" s="199"/>
      <c r="AK678" s="218" t="s">
        <v>84</v>
      </c>
      <c r="AL678" s="220"/>
      <c r="AM678" s="218"/>
      <c r="AN678" s="218"/>
      <c r="AO678" s="218" t="s">
        <v>76</v>
      </c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218"/>
      <c r="BD678" s="218"/>
      <c r="BE678" s="218"/>
      <c r="BF678" s="218"/>
      <c r="BG678" s="218"/>
      <c r="BH678" s="218"/>
      <c r="BI678" s="218"/>
      <c r="BJ678" s="222" t="s">
        <v>589</v>
      </c>
      <c r="BK678" s="199"/>
      <c r="BL678" s="218" t="s">
        <v>84</v>
      </c>
      <c r="BM678" s="218">
        <v>7493444</v>
      </c>
      <c r="BN678" s="218">
        <v>2.2480332</v>
      </c>
      <c r="BO678" s="218">
        <v>243.5</v>
      </c>
      <c r="BP678" s="218" t="s">
        <v>373</v>
      </c>
      <c r="BQ678" s="218"/>
      <c r="BR678" s="218"/>
      <c r="BS678" s="218"/>
      <c r="BT678" s="218"/>
      <c r="BU678" s="218"/>
      <c r="BV678" s="218"/>
      <c r="BW678" s="218"/>
      <c r="BX678" s="218"/>
      <c r="BY678" s="199"/>
      <c r="BZ678" s="228" t="s">
        <v>84</v>
      </c>
      <c r="CA678" s="228"/>
      <c r="CB678" s="229">
        <f t="shared" si="188"/>
        <v>0</v>
      </c>
      <c r="CC678" s="218"/>
      <c r="CD678" s="228"/>
      <c r="CE678" s="230"/>
      <c r="CF678" s="230"/>
      <c r="CG678" s="230"/>
      <c r="CH678" s="230"/>
      <c r="CI678" s="230"/>
      <c r="CJ678" s="230"/>
      <c r="CK678" s="230"/>
      <c r="CL678" s="230"/>
      <c r="CM678" s="230"/>
      <c r="CN678" s="218"/>
      <c r="CO678" s="199"/>
      <c r="CP678" s="230" t="s">
        <v>84</v>
      </c>
      <c r="CQ678" s="232" t="s">
        <v>1883</v>
      </c>
      <c r="CR678" s="230"/>
      <c r="CS678" s="230"/>
      <c r="CT678" s="230" t="s">
        <v>159</v>
      </c>
      <c r="CU678" s="230"/>
      <c r="CV678" s="230"/>
      <c r="CW678" s="230"/>
    </row>
    <row r="679" ht="30" hidden="1" spans="1:101">
      <c r="A679" s="191">
        <v>1770</v>
      </c>
      <c r="B679" s="192" t="s">
        <v>2149</v>
      </c>
      <c r="C679" s="193" t="s">
        <v>1124</v>
      </c>
      <c r="D679" s="191" t="s">
        <v>111</v>
      </c>
      <c r="E679" s="251"/>
      <c r="F679" s="251"/>
      <c r="G679" s="251"/>
      <c r="H679" s="251"/>
      <c r="I679" s="254"/>
      <c r="J679" s="202"/>
      <c r="K679" s="202"/>
      <c r="L679" s="164" t="str">
        <f>_xlfn.IFNA(VLOOKUP(B679,'[1]CDM Patients Data'!$C$1266:$N$5000,6,FALSE),"")</f>
        <v/>
      </c>
      <c r="M679" s="164" t="str">
        <f>_xlfn.IFNA(VLOOKUP(B679,'[1]CDM Patients Data'!$C$1266:$N$5000,7,FALSE),"")</f>
        <v/>
      </c>
      <c r="N679" s="164" t="str">
        <f>_xlfn.IFNA(VLOOKUP(B679,'[1]CDM Patients Data'!$C$1266:$N$5000,8,FALSE),"")</f>
        <v/>
      </c>
      <c r="O679" s="164" t="str">
        <f>_xlfn.IFNA(VLOOKUP(B679,'[1]CDM Patients Data'!$C$1266:$K$3492,9,FALSE),"")</f>
        <v/>
      </c>
      <c r="P679" s="164" t="str">
        <f>_xlfn.IFNA(VLOOKUP(B679,'[1]CDM Patients Data'!$C$1266:$O$3492,10,FALSE),"")</f>
        <v/>
      </c>
      <c r="Q679" s="164" t="str">
        <f>_xlfn.IFNA(VLOOKUP(B679,'[1]CDM Patients Data'!$C$1266:$O$3492,11,FALSE),"")</f>
        <v/>
      </c>
      <c r="R679" s="164" t="str">
        <f>_xlfn.IFNA(VLOOKUP(B679,'[1]CDM Patients Data'!$C$1266:$O$3492,12,FALSE),"")</f>
        <v/>
      </c>
      <c r="S679" s="164" t="str">
        <f>_xlfn.IFNA(VLOOKUP(B679,'[1]CDM Patients Data'!$C$1266:$P$3492,13,FALSE),"")</f>
        <v/>
      </c>
      <c r="T679" s="164" t="str">
        <f>_xlfn.IFNA(VLOOKUP(B679,'[1]CDM Patients Data'!$C$1266:$N$5000,5,FALSE),"")</f>
        <v/>
      </c>
      <c r="U679" s="164" t="s">
        <v>224</v>
      </c>
      <c r="V679" s="164" t="s">
        <v>1125</v>
      </c>
      <c r="W679" s="164" t="s">
        <v>197</v>
      </c>
      <c r="X679" s="164" t="s">
        <v>131</v>
      </c>
      <c r="Y679" s="164"/>
      <c r="Z679" s="164"/>
      <c r="AA679" s="164"/>
      <c r="AB679" s="164"/>
      <c r="AC679" s="210"/>
      <c r="AD679" s="211"/>
      <c r="AE679" s="211"/>
      <c r="AF679" s="199"/>
      <c r="AG679" s="199"/>
      <c r="AH679" s="233" t="s">
        <v>589</v>
      </c>
      <c r="AI679" s="199"/>
      <c r="AJ679" s="199"/>
      <c r="AK679" s="218" t="s">
        <v>84</v>
      </c>
      <c r="AL679" s="220">
        <v>14821624</v>
      </c>
      <c r="AM679" s="218">
        <v>4.4464872</v>
      </c>
      <c r="AN679" s="218">
        <v>437.7</v>
      </c>
      <c r="AO679" s="218" t="s">
        <v>76</v>
      </c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218"/>
      <c r="BD679" s="218"/>
      <c r="BE679" s="218">
        <v>10.73</v>
      </c>
      <c r="BF679" s="218"/>
      <c r="BG679" s="218" t="str">
        <f t="shared" ref="BG679:BG684" si="195">IF(BE679&gt;15,"MSI-H",IF(BE679="","NA",IF(BE679&lt;15,"MSS")))</f>
        <v>MSS</v>
      </c>
      <c r="BH679" s="218"/>
      <c r="BI679" s="218"/>
      <c r="BJ679" s="222"/>
      <c r="BK679" s="199"/>
      <c r="BL679" s="218" t="s">
        <v>84</v>
      </c>
      <c r="BM679" s="218"/>
      <c r="BN679" s="218"/>
      <c r="BO679" s="218"/>
      <c r="BP679" s="218" t="s">
        <v>373</v>
      </c>
      <c r="BQ679" s="218"/>
      <c r="BR679" s="218"/>
      <c r="BS679" s="218"/>
      <c r="BT679" s="218"/>
      <c r="BU679" s="218"/>
      <c r="BV679" s="218"/>
      <c r="BW679" s="218"/>
      <c r="BX679" s="218"/>
      <c r="BY679" s="199"/>
      <c r="BZ679" s="228" t="s">
        <v>84</v>
      </c>
      <c r="CA679" s="228"/>
      <c r="CB679" s="229">
        <f t="shared" si="188"/>
        <v>0</v>
      </c>
      <c r="CC679" s="218"/>
      <c r="CD679" s="228"/>
      <c r="CE679" s="230"/>
      <c r="CF679" s="230"/>
      <c r="CG679" s="230"/>
      <c r="CH679" s="230"/>
      <c r="CI679" s="230"/>
      <c r="CJ679" s="230"/>
      <c r="CK679" s="230"/>
      <c r="CL679" s="230"/>
      <c r="CM679" s="230"/>
      <c r="CN679" s="218"/>
      <c r="CO679" s="199"/>
      <c r="CP679" s="230" t="s">
        <v>84</v>
      </c>
      <c r="CQ679" s="232">
        <v>12870766</v>
      </c>
      <c r="CR679" s="230">
        <f t="shared" si="194"/>
        <v>1.9306149</v>
      </c>
      <c r="CS679" s="230">
        <v>419.3</v>
      </c>
      <c r="CT679" s="230" t="s">
        <v>159</v>
      </c>
      <c r="CU679" s="230"/>
      <c r="CV679" s="230"/>
      <c r="CW679" s="230"/>
    </row>
    <row r="680" ht="30" hidden="1" spans="1:101">
      <c r="A680" s="191">
        <v>1771</v>
      </c>
      <c r="B680" s="192" t="s">
        <v>2150</v>
      </c>
      <c r="C680" s="193" t="s">
        <v>2151</v>
      </c>
      <c r="D680" s="191" t="s">
        <v>111</v>
      </c>
      <c r="E680" s="251"/>
      <c r="F680" s="251"/>
      <c r="G680" s="251"/>
      <c r="H680" s="251"/>
      <c r="I680" s="254"/>
      <c r="J680" s="202"/>
      <c r="K680" s="202"/>
      <c r="L680" s="164" t="str">
        <f>_xlfn.IFNA(VLOOKUP(B680,'[1]CDM Patients Data'!$C$1266:$N$5000,6,FALSE),"")</f>
        <v>Lung</v>
      </c>
      <c r="M680" s="164" t="str">
        <f>_xlfn.IFNA(VLOOKUP(B680,'[1]CDM Patients Data'!$C$1266:$N$5000,7,FALSE),"")</f>
        <v>Lung NOS</v>
      </c>
      <c r="N680" s="164" t="str">
        <f>_xlfn.IFNA(VLOOKUP(B680,'[1]CDM Patients Data'!$C$1266:$N$5000,8,FALSE),"")</f>
        <v>Adenocarcinoma, NOS</v>
      </c>
      <c r="O680" s="164" t="str">
        <f>_xlfn.IFNA(VLOOKUP(B680,'[1]CDM Patients Data'!$C$1266:$K$3492,9,FALSE),"")</f>
        <v>Left</v>
      </c>
      <c r="P680" s="164">
        <f>_xlfn.IFNA(VLOOKUP(B680,'[1]CDM Patients Data'!$C$1266:$O$3492,10,FALSE),"")</f>
        <v>0</v>
      </c>
      <c r="Q680" s="164">
        <f>_xlfn.IFNA(VLOOKUP(B680,'[1]CDM Patients Data'!$C$1266:$O$3492,11,FALSE),"")</f>
        <v>0</v>
      </c>
      <c r="R680" s="164">
        <f>_xlfn.IFNA(VLOOKUP(B680,'[1]CDM Patients Data'!$C$1266:$O$3492,12,FALSE),"")</f>
        <v>0</v>
      </c>
      <c r="S680" s="164">
        <f>_xlfn.IFNA(VLOOKUP(B680,'[1]CDM Patients Data'!$C$1266:$P$3492,13,FALSE),"")</f>
        <v>0</v>
      </c>
      <c r="T680" s="164">
        <f>_xlfn.IFNA(VLOOKUP(B680,'[1]CDM Patients Data'!$C$1266:$N$5000,5,FALSE),"")</f>
        <v>0</v>
      </c>
      <c r="U680" s="164" t="s">
        <v>224</v>
      </c>
      <c r="V680" s="164" t="s">
        <v>74</v>
      </c>
      <c r="W680" s="164" t="s">
        <v>92</v>
      </c>
      <c r="X680" s="164" t="s">
        <v>131</v>
      </c>
      <c r="Y680" s="164"/>
      <c r="Z680" s="164"/>
      <c r="AA680" s="164"/>
      <c r="AB680" s="164"/>
      <c r="AC680" s="210"/>
      <c r="AD680" s="211"/>
      <c r="AE680" s="211"/>
      <c r="AF680" s="199"/>
      <c r="AG680" s="199"/>
      <c r="AH680" s="215"/>
      <c r="AI680" s="199"/>
      <c r="AJ680" s="199"/>
      <c r="AK680" s="218" t="s">
        <v>84</v>
      </c>
      <c r="AL680" s="220"/>
      <c r="AM680" s="218"/>
      <c r="AN680" s="218"/>
      <c r="AO680" s="218" t="s">
        <v>76</v>
      </c>
      <c r="AP680" s="218"/>
      <c r="AQ680" s="218"/>
      <c r="AR680" s="218"/>
      <c r="AS680" s="218"/>
      <c r="AT680" s="218"/>
      <c r="AU680" s="218"/>
      <c r="AV680" s="218"/>
      <c r="AW680" s="218"/>
      <c r="AX680" s="218"/>
      <c r="AY680" s="218"/>
      <c r="AZ680" s="218"/>
      <c r="BA680" s="218"/>
      <c r="BB680" s="218"/>
      <c r="BC680" s="218"/>
      <c r="BD680" s="218"/>
      <c r="BE680" s="218"/>
      <c r="BF680" s="218"/>
      <c r="BG680" s="218"/>
      <c r="BH680" s="218"/>
      <c r="BI680" s="218"/>
      <c r="BJ680" s="222"/>
      <c r="BK680" s="199"/>
      <c r="BL680" s="218" t="s">
        <v>84</v>
      </c>
      <c r="BM680" s="218"/>
      <c r="BN680" s="218"/>
      <c r="BO680" s="218"/>
      <c r="BP680" s="218" t="s">
        <v>373</v>
      </c>
      <c r="BQ680" s="218"/>
      <c r="BR680" s="218"/>
      <c r="BS680" s="218"/>
      <c r="BT680" s="218"/>
      <c r="BU680" s="218"/>
      <c r="BV680" s="218"/>
      <c r="BW680" s="218"/>
      <c r="BX680" s="218"/>
      <c r="BY680" s="199"/>
      <c r="BZ680" s="228" t="s">
        <v>84</v>
      </c>
      <c r="CA680" s="228"/>
      <c r="CB680" s="229">
        <f t="shared" si="188"/>
        <v>0</v>
      </c>
      <c r="CC680" s="218"/>
      <c r="CD680" s="228"/>
      <c r="CE680" s="230"/>
      <c r="CF680" s="230"/>
      <c r="CG680" s="230"/>
      <c r="CH680" s="230"/>
      <c r="CI680" s="230"/>
      <c r="CJ680" s="230"/>
      <c r="CK680" s="230"/>
      <c r="CL680" s="230"/>
      <c r="CM680" s="230"/>
      <c r="CN680" s="218"/>
      <c r="CO680" s="199"/>
      <c r="CP680" s="230" t="s">
        <v>84</v>
      </c>
      <c r="CQ680" s="232"/>
      <c r="CR680" s="230">
        <f t="shared" si="194"/>
        <v>0</v>
      </c>
      <c r="CS680" s="230"/>
      <c r="CT680" s="230" t="s">
        <v>159</v>
      </c>
      <c r="CU680" s="230"/>
      <c r="CV680" s="230"/>
      <c r="CW680" s="230"/>
    </row>
    <row r="681" ht="30" hidden="1" spans="1:101">
      <c r="A681" s="191">
        <v>1772</v>
      </c>
      <c r="B681" s="192" t="s">
        <v>2152</v>
      </c>
      <c r="C681" s="193" t="s">
        <v>2153</v>
      </c>
      <c r="D681" s="191" t="s">
        <v>880</v>
      </c>
      <c r="E681" s="251"/>
      <c r="F681" s="251"/>
      <c r="G681" s="251"/>
      <c r="H681" s="251"/>
      <c r="I681" s="254"/>
      <c r="J681" s="202"/>
      <c r="K681" s="202"/>
      <c r="L681" s="164" t="str">
        <f>_xlfn.IFNA(VLOOKUP(B681,'[1]CDM Patients Data'!$C$1266:$N$5000,6,FALSE),"")</f>
        <v>CRPC</v>
      </c>
      <c r="M681" s="164" t="str">
        <f>_xlfn.IFNA(VLOOKUP(B681,'[1]CDM Patients Data'!$C$1266:$N$5000,7,FALSE),"")</f>
        <v>Unknown</v>
      </c>
      <c r="N681" s="164" t="str">
        <f>_xlfn.IFNA(VLOOKUP(B681,'[1]CDM Patients Data'!$C$1266:$N$5000,8,FALSE),"")</f>
        <v>Unknown</v>
      </c>
      <c r="O681" s="164" t="str">
        <f>_xlfn.IFNA(VLOOKUP(B681,'[1]CDM Patients Data'!$C$1266:$K$3492,9,FALSE),"")</f>
        <v>Unknown</v>
      </c>
      <c r="P681" s="164">
        <f>_xlfn.IFNA(VLOOKUP(B681,'[1]CDM Patients Data'!$C$1266:$O$3492,10,FALSE),"")</f>
        <v>0</v>
      </c>
      <c r="Q681" s="164">
        <f>_xlfn.IFNA(VLOOKUP(B681,'[1]CDM Patients Data'!$C$1266:$O$3492,11,FALSE),"")</f>
        <v>0</v>
      </c>
      <c r="R681" s="164">
        <f>_xlfn.IFNA(VLOOKUP(B681,'[1]CDM Patients Data'!$C$1266:$O$3492,12,FALSE),"")</f>
        <v>0</v>
      </c>
      <c r="S681" s="164">
        <f>_xlfn.IFNA(VLOOKUP(B681,'[1]CDM Patients Data'!$C$1266:$P$3492,13,FALSE),"")</f>
        <v>0</v>
      </c>
      <c r="T681" s="164">
        <f>_xlfn.IFNA(VLOOKUP(B681,'[1]CDM Patients Data'!$C$1266:$N$5000,5,FALSE),"")</f>
        <v>0</v>
      </c>
      <c r="U681" s="164"/>
      <c r="V681" s="164"/>
      <c r="W681" s="164"/>
      <c r="X681" s="164"/>
      <c r="Y681" s="164"/>
      <c r="Z681" s="164"/>
      <c r="AA681" s="164"/>
      <c r="AB681" s="164"/>
      <c r="AC681" s="210"/>
      <c r="AD681" s="211"/>
      <c r="AE681" s="211"/>
      <c r="AF681" s="199"/>
      <c r="AG681" s="199"/>
      <c r="AH681" s="215"/>
      <c r="AI681" s="199"/>
      <c r="AJ681" s="199"/>
      <c r="AK681" s="218" t="s">
        <v>84</v>
      </c>
      <c r="AL681" s="220"/>
      <c r="AM681" s="218"/>
      <c r="AN681" s="218"/>
      <c r="AO681" s="218" t="s">
        <v>76</v>
      </c>
      <c r="AP681" s="218"/>
      <c r="AQ681" s="218"/>
      <c r="AR681" s="218"/>
      <c r="AS681" s="218"/>
      <c r="AT681" s="218"/>
      <c r="AU681" s="218"/>
      <c r="AV681" s="218"/>
      <c r="AW681" s="218"/>
      <c r="AX681" s="218"/>
      <c r="AY681" s="218"/>
      <c r="AZ681" s="218"/>
      <c r="BA681" s="218"/>
      <c r="BB681" s="218"/>
      <c r="BC681" s="218"/>
      <c r="BD681" s="218"/>
      <c r="BE681" s="218"/>
      <c r="BF681" s="218"/>
      <c r="BG681" s="218"/>
      <c r="BH681" s="218"/>
      <c r="BI681" s="218"/>
      <c r="BJ681" s="222"/>
      <c r="BK681" s="199"/>
      <c r="BL681" s="218" t="s">
        <v>84</v>
      </c>
      <c r="BM681" s="218"/>
      <c r="BN681" s="218"/>
      <c r="BO681" s="218"/>
      <c r="BP681" s="218" t="s">
        <v>373</v>
      </c>
      <c r="BQ681" s="218"/>
      <c r="BR681" s="218"/>
      <c r="BS681" s="218"/>
      <c r="BT681" s="218"/>
      <c r="BU681" s="218"/>
      <c r="BV681" s="218"/>
      <c r="BW681" s="218"/>
      <c r="BX681" s="218"/>
      <c r="BY681" s="199"/>
      <c r="BZ681" s="228" t="s">
        <v>84</v>
      </c>
      <c r="CA681" s="228"/>
      <c r="CB681" s="229">
        <f t="shared" si="188"/>
        <v>0</v>
      </c>
      <c r="CC681" s="218"/>
      <c r="CD681" s="228"/>
      <c r="CE681" s="230"/>
      <c r="CF681" s="230"/>
      <c r="CG681" s="230"/>
      <c r="CH681" s="230"/>
      <c r="CI681" s="230"/>
      <c r="CJ681" s="230"/>
      <c r="CK681" s="230"/>
      <c r="CL681" s="230"/>
      <c r="CM681" s="230"/>
      <c r="CN681" s="218"/>
      <c r="CO681" s="199"/>
      <c r="CP681" s="230" t="s">
        <v>84</v>
      </c>
      <c r="CQ681" s="232"/>
      <c r="CR681" s="230">
        <f t="shared" si="194"/>
        <v>0</v>
      </c>
      <c r="CS681" s="230"/>
      <c r="CT681" s="230" t="s">
        <v>159</v>
      </c>
      <c r="CU681" s="230"/>
      <c r="CV681" s="230"/>
      <c r="CW681" s="230"/>
    </row>
    <row r="682" ht="25.5" hidden="1" spans="1:101">
      <c r="A682" s="191">
        <v>1773</v>
      </c>
      <c r="B682" s="192" t="s">
        <v>2154</v>
      </c>
      <c r="C682" s="193" t="s">
        <v>2155</v>
      </c>
      <c r="D682" s="191" t="s">
        <v>2156</v>
      </c>
      <c r="E682" s="251"/>
      <c r="F682" s="251"/>
      <c r="G682" s="251"/>
      <c r="H682" s="251"/>
      <c r="I682" s="254"/>
      <c r="J682" s="202"/>
      <c r="K682" s="202"/>
      <c r="L682" s="164" t="str">
        <f>_xlfn.IFNA(VLOOKUP(B682,'[1]CDM Patients Data'!$C$1266:$N$5000,6,FALSE),"")</f>
        <v>Non cancer</v>
      </c>
      <c r="M682" s="164" t="str">
        <f>_xlfn.IFNA(VLOOKUP(B682,'[1]CDM Patients Data'!$C$1266:$N$5000,7,FALSE),"")</f>
        <v>NA</v>
      </c>
      <c r="N682" s="164" t="str">
        <f>_xlfn.IFNA(VLOOKUP(B682,'[1]CDM Patients Data'!$C$1266:$N$5000,8,FALSE),"")</f>
        <v>NA</v>
      </c>
      <c r="O682" s="164" t="str">
        <f>_xlfn.IFNA(VLOOKUP(B682,'[1]CDM Patients Data'!$C$1266:$K$3492,9,FALSE),"")</f>
        <v>NA</v>
      </c>
      <c r="P682" s="164">
        <f>_xlfn.IFNA(VLOOKUP(B682,'[1]CDM Patients Data'!$C$1266:$O$3492,10,FALSE),"")</f>
        <v>0</v>
      </c>
      <c r="Q682" s="164">
        <f>_xlfn.IFNA(VLOOKUP(B682,'[1]CDM Patients Data'!$C$1266:$O$3492,11,FALSE),"")</f>
        <v>0</v>
      </c>
      <c r="R682" s="164">
        <f>_xlfn.IFNA(VLOOKUP(B682,'[1]CDM Patients Data'!$C$1266:$O$3492,12,FALSE),"")</f>
        <v>0</v>
      </c>
      <c r="S682" s="164">
        <f>_xlfn.IFNA(VLOOKUP(B682,'[1]CDM Patients Data'!$C$1266:$P$3492,13,FALSE),"")</f>
        <v>0</v>
      </c>
      <c r="T682" s="164">
        <f>_xlfn.IFNA(VLOOKUP(B682,'[1]CDM Patients Data'!$C$1266:$N$5000,5,FALSE),"")</f>
        <v>0</v>
      </c>
      <c r="U682" s="164"/>
      <c r="V682" s="164"/>
      <c r="W682" s="164"/>
      <c r="X682" s="164"/>
      <c r="Y682" s="164"/>
      <c r="Z682" s="164"/>
      <c r="AA682" s="164"/>
      <c r="AB682" s="164"/>
      <c r="AC682" s="210"/>
      <c r="AD682" s="211"/>
      <c r="AE682" s="211"/>
      <c r="AF682" s="199"/>
      <c r="AG682" s="199"/>
      <c r="AH682" s="215"/>
      <c r="AI682" s="199"/>
      <c r="AJ682" s="199"/>
      <c r="AK682" s="218" t="s">
        <v>84</v>
      </c>
      <c r="AL682" s="220"/>
      <c r="AM682" s="218"/>
      <c r="AN682" s="218"/>
      <c r="AO682" s="218" t="s">
        <v>76</v>
      </c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218"/>
      <c r="BD682" s="218"/>
      <c r="BE682" s="218"/>
      <c r="BF682" s="218"/>
      <c r="BG682" s="218"/>
      <c r="BH682" s="218"/>
      <c r="BI682" s="218"/>
      <c r="BJ682" s="222" t="s">
        <v>589</v>
      </c>
      <c r="BK682" s="199"/>
      <c r="BL682" s="218" t="s">
        <v>84</v>
      </c>
      <c r="BM682" s="218">
        <v>5617597</v>
      </c>
      <c r="BN682" s="218">
        <v>1.6852791</v>
      </c>
      <c r="BO682" s="218">
        <v>182.6</v>
      </c>
      <c r="BP682" s="218" t="s">
        <v>373</v>
      </c>
      <c r="BQ682" s="218"/>
      <c r="BR682" s="218"/>
      <c r="BS682" s="218"/>
      <c r="BT682" s="218"/>
      <c r="BU682" s="218"/>
      <c r="BV682" s="218"/>
      <c r="BW682" s="218"/>
      <c r="BX682" s="218"/>
      <c r="BY682" s="199"/>
      <c r="BZ682" s="228" t="s">
        <v>84</v>
      </c>
      <c r="CA682" s="228"/>
      <c r="CB682" s="229">
        <f t="shared" si="188"/>
        <v>0</v>
      </c>
      <c r="CC682" s="218"/>
      <c r="CD682" s="228"/>
      <c r="CE682" s="230"/>
      <c r="CF682" s="230"/>
      <c r="CG682" s="230"/>
      <c r="CH682" s="230"/>
      <c r="CI682" s="230"/>
      <c r="CJ682" s="230"/>
      <c r="CK682" s="230"/>
      <c r="CL682" s="230"/>
      <c r="CM682" s="230"/>
      <c r="CN682" s="218"/>
      <c r="CO682" s="199"/>
      <c r="CP682" s="230" t="s">
        <v>84</v>
      </c>
      <c r="CQ682" s="232" t="s">
        <v>1883</v>
      </c>
      <c r="CR682" s="230"/>
      <c r="CS682" s="230"/>
      <c r="CT682" s="230" t="s">
        <v>159</v>
      </c>
      <c r="CU682" s="230"/>
      <c r="CV682" s="230"/>
      <c r="CW682" s="230"/>
    </row>
    <row r="683" ht="30" hidden="1" spans="1:101">
      <c r="A683" s="191">
        <v>1774</v>
      </c>
      <c r="B683" s="192" t="s">
        <v>2157</v>
      </c>
      <c r="C683" s="193" t="s">
        <v>2158</v>
      </c>
      <c r="D683" s="191" t="s">
        <v>71</v>
      </c>
      <c r="E683" s="251"/>
      <c r="F683" s="251"/>
      <c r="G683" s="251"/>
      <c r="H683" s="251"/>
      <c r="I683" s="254"/>
      <c r="J683" s="202"/>
      <c r="K683" s="202"/>
      <c r="L683" s="164" t="str">
        <f>_xlfn.IFNA(VLOOKUP(B683,'[1]CDM Patients Data'!$C$1266:$N$5000,6,FALSE),"")</f>
        <v>Gum</v>
      </c>
      <c r="M683" s="164" t="str">
        <f>_xlfn.IFNA(VLOOKUP(B683,'[1]CDM Patients Data'!$C$1266:$N$5000,7,FALSE),"")</f>
        <v>Lower gum</v>
      </c>
      <c r="N683" s="164" t="str">
        <f>_xlfn.IFNA(VLOOKUP(B683,'[1]CDM Patients Data'!$C$1266:$N$5000,8,FALSE),"")</f>
        <v>Carcinoma, NOS</v>
      </c>
      <c r="O683" s="164" t="str">
        <f>_xlfn.IFNA(VLOOKUP(B683,'[1]CDM Patients Data'!$C$1266:$K$3492,9,FALSE),"")</f>
        <v>Right</v>
      </c>
      <c r="P683" s="164">
        <f>_xlfn.IFNA(VLOOKUP(B683,'[1]CDM Patients Data'!$C$1266:$O$3492,10,FALSE),"")</f>
        <v>0</v>
      </c>
      <c r="Q683" s="164">
        <f>_xlfn.IFNA(VLOOKUP(B683,'[1]CDM Patients Data'!$C$1266:$O$3492,11,FALSE),"")</f>
        <v>0</v>
      </c>
      <c r="R683" s="164">
        <f>_xlfn.IFNA(VLOOKUP(B683,'[1]CDM Patients Data'!$C$1266:$O$3492,12,FALSE),"")</f>
        <v>0</v>
      </c>
      <c r="S683" s="164">
        <f>_xlfn.IFNA(VLOOKUP(B683,'[1]CDM Patients Data'!$C$1266:$P$3492,13,FALSE),"")</f>
        <v>0</v>
      </c>
      <c r="T683" s="164">
        <f>_xlfn.IFNA(VLOOKUP(B683,'[1]CDM Patients Data'!$C$1266:$N$5000,5,FALSE),"")</f>
        <v>0</v>
      </c>
      <c r="U683" s="164" t="s">
        <v>854</v>
      </c>
      <c r="V683" s="164" t="s">
        <v>855</v>
      </c>
      <c r="W683" s="164" t="s">
        <v>102</v>
      </c>
      <c r="X683" s="164" t="s">
        <v>108</v>
      </c>
      <c r="Y683" s="164"/>
      <c r="Z683" s="164"/>
      <c r="AA683" s="164"/>
      <c r="AB683" s="164"/>
      <c r="AC683" s="210"/>
      <c r="AD683" s="211"/>
      <c r="AE683" s="211"/>
      <c r="AF683" s="199"/>
      <c r="AG683" s="199"/>
      <c r="AH683" s="233" t="s">
        <v>79</v>
      </c>
      <c r="AI683" s="199"/>
      <c r="AJ683" s="199"/>
      <c r="AK683" s="218" t="s">
        <v>84</v>
      </c>
      <c r="AL683" s="220">
        <v>60539313</v>
      </c>
      <c r="AM683" s="218">
        <v>18.1617939</v>
      </c>
      <c r="AN683" s="218">
        <v>164.7</v>
      </c>
      <c r="AO683" s="218" t="s">
        <v>76</v>
      </c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218"/>
      <c r="BD683" s="218">
        <v>3.99</v>
      </c>
      <c r="BE683" s="218">
        <v>11.03</v>
      </c>
      <c r="BF683" s="218" t="str">
        <f t="shared" ref="BF683:BF690" si="196">IF(BD683&gt;15,"HIGH",IF(BD683="","NA",IF(BD683="CE-Awaited for standardization","UNDER_STANDARDIZATION",IF(BD683&lt;15,"LOW"))))</f>
        <v>LOW</v>
      </c>
      <c r="BG683" s="218" t="str">
        <f t="shared" si="195"/>
        <v>MSS</v>
      </c>
      <c r="BH683" s="218"/>
      <c r="BI683" s="218"/>
      <c r="BJ683" s="222"/>
      <c r="BK683" s="199"/>
      <c r="BL683" s="218" t="s">
        <v>84</v>
      </c>
      <c r="BM683" s="218"/>
      <c r="BN683" s="218"/>
      <c r="BO683" s="218"/>
      <c r="BP683" s="218" t="s">
        <v>373</v>
      </c>
      <c r="BQ683" s="218"/>
      <c r="BR683" s="218"/>
      <c r="BS683" s="218"/>
      <c r="BT683" s="218"/>
      <c r="BU683" s="218"/>
      <c r="BV683" s="218"/>
      <c r="BW683" s="218"/>
      <c r="BX683" s="218"/>
      <c r="BY683" s="199"/>
      <c r="BZ683" s="228" t="s">
        <v>84</v>
      </c>
      <c r="CA683" s="228"/>
      <c r="CB683" s="229">
        <f t="shared" si="188"/>
        <v>0</v>
      </c>
      <c r="CC683" s="218"/>
      <c r="CD683" s="228"/>
      <c r="CE683" s="230"/>
      <c r="CF683" s="230"/>
      <c r="CG683" s="230"/>
      <c r="CH683" s="230"/>
      <c r="CI683" s="230"/>
      <c r="CJ683" s="230"/>
      <c r="CK683" s="230"/>
      <c r="CL683" s="230"/>
      <c r="CM683" s="230"/>
      <c r="CN683" s="218"/>
      <c r="CO683" s="199"/>
      <c r="CP683" s="230" t="s">
        <v>84</v>
      </c>
      <c r="CQ683" s="232"/>
      <c r="CR683" s="230"/>
      <c r="CS683" s="230"/>
      <c r="CT683" s="230" t="s">
        <v>159</v>
      </c>
      <c r="CU683" s="230"/>
      <c r="CV683" s="230"/>
      <c r="CW683" s="230"/>
    </row>
    <row r="684" ht="60" hidden="1" spans="1:101">
      <c r="A684" s="191">
        <v>1775</v>
      </c>
      <c r="B684" s="192" t="s">
        <v>2159</v>
      </c>
      <c r="C684" s="193" t="s">
        <v>2160</v>
      </c>
      <c r="D684" s="249" t="s">
        <v>88</v>
      </c>
      <c r="E684" s="251"/>
      <c r="F684" s="251"/>
      <c r="G684" s="251"/>
      <c r="H684" s="251"/>
      <c r="I684" s="254"/>
      <c r="J684" s="202"/>
      <c r="K684" s="202"/>
      <c r="L684" s="164" t="str">
        <f>_xlfn.IFNA(VLOOKUP(B684,'[1]CDM Patients Data'!$C$1266:$N$5000,6,FALSE),"")</f>
        <v>Ovary, Fallopian tube and other regions</v>
      </c>
      <c r="M684" s="164" t="str">
        <f>_xlfn.IFNA(VLOOKUP(B684,'[1]CDM Patients Data'!$C$1266:$N$5000,7,FALSE),"")</f>
        <v>Ovary, Fallopian tube</v>
      </c>
      <c r="N684" s="164" t="str">
        <f>_xlfn.IFNA(VLOOKUP(B684,'[1]CDM Patients Data'!$C$1266:$N$5000,8,FALSE),"")</f>
        <v>High grade serous carcionoma</v>
      </c>
      <c r="O684" s="164" t="str">
        <f>_xlfn.IFNA(VLOOKUP(B684,'[1]CDM Patients Data'!$C$1266:$K$3492,9,FALSE),"")</f>
        <v>Right and Left</v>
      </c>
      <c r="P684" s="164">
        <f>_xlfn.IFNA(VLOOKUP(B684,'[1]CDM Patients Data'!$C$1266:$O$3492,10,FALSE),"")</f>
        <v>0</v>
      </c>
      <c r="Q684" s="164">
        <f>_xlfn.IFNA(VLOOKUP(B684,'[1]CDM Patients Data'!$C$1266:$O$3492,11,FALSE),"")</f>
        <v>0</v>
      </c>
      <c r="R684" s="164">
        <f>_xlfn.IFNA(VLOOKUP(B684,'[1]CDM Patients Data'!$C$1266:$O$3492,12,FALSE),"")</f>
        <v>0</v>
      </c>
      <c r="S684" s="164">
        <f>_xlfn.IFNA(VLOOKUP(B684,'[1]CDM Patients Data'!$C$1266:$P$3492,13,FALSE),"")</f>
        <v>0</v>
      </c>
      <c r="T684" s="164">
        <f>_xlfn.IFNA(VLOOKUP(B684,'[1]CDM Patients Data'!$C$1266:$N$5000,5,FALSE),"")</f>
        <v>0</v>
      </c>
      <c r="U684" s="164"/>
      <c r="V684" s="164"/>
      <c r="W684" s="164"/>
      <c r="X684" s="164"/>
      <c r="Y684" s="164"/>
      <c r="Z684" s="164"/>
      <c r="AA684" s="164"/>
      <c r="AB684" s="164"/>
      <c r="AC684" s="210"/>
      <c r="AD684" s="211"/>
      <c r="AE684" s="211"/>
      <c r="AF684" s="199"/>
      <c r="AG684" s="199"/>
      <c r="AH684" s="233" t="s">
        <v>589</v>
      </c>
      <c r="AI684" s="199"/>
      <c r="AJ684" s="199"/>
      <c r="AK684" s="218" t="s">
        <v>84</v>
      </c>
      <c r="AL684" s="220">
        <v>28053043</v>
      </c>
      <c r="AM684" s="218">
        <v>8.4159129</v>
      </c>
      <c r="AN684" s="218">
        <v>718.9</v>
      </c>
      <c r="AO684" s="218" t="s">
        <v>76</v>
      </c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218"/>
      <c r="BD684" s="218"/>
      <c r="BE684" s="218">
        <v>12.09</v>
      </c>
      <c r="BF684" s="218"/>
      <c r="BG684" s="218" t="str">
        <f t="shared" si="195"/>
        <v>MSS</v>
      </c>
      <c r="BH684" s="218"/>
      <c r="BI684" s="218"/>
      <c r="BJ684" s="222" t="s">
        <v>589</v>
      </c>
      <c r="BK684" s="199"/>
      <c r="BL684" s="218" t="s">
        <v>84</v>
      </c>
      <c r="BM684" s="218">
        <v>7369854</v>
      </c>
      <c r="BN684" s="218">
        <v>2.2109562</v>
      </c>
      <c r="BO684" s="218">
        <v>238.6</v>
      </c>
      <c r="BP684" s="218" t="s">
        <v>373</v>
      </c>
      <c r="BQ684" s="218"/>
      <c r="BR684" s="218"/>
      <c r="BS684" s="218"/>
      <c r="BT684" s="218"/>
      <c r="BU684" s="218"/>
      <c r="BV684" s="218"/>
      <c r="BW684" s="218"/>
      <c r="BX684" s="218"/>
      <c r="BY684" s="199"/>
      <c r="BZ684" s="228" t="s">
        <v>84</v>
      </c>
      <c r="CA684" s="228"/>
      <c r="CB684" s="229">
        <f t="shared" si="188"/>
        <v>0</v>
      </c>
      <c r="CC684" s="218"/>
      <c r="CD684" s="228"/>
      <c r="CE684" s="230"/>
      <c r="CF684" s="230"/>
      <c r="CG684" s="230"/>
      <c r="CH684" s="230"/>
      <c r="CI684" s="230"/>
      <c r="CJ684" s="230"/>
      <c r="CK684" s="230"/>
      <c r="CL684" s="230"/>
      <c r="CM684" s="230"/>
      <c r="CN684" s="218"/>
      <c r="CO684" s="199"/>
      <c r="CP684" s="230" t="s">
        <v>84</v>
      </c>
      <c r="CQ684" s="232"/>
      <c r="CR684" s="230"/>
      <c r="CS684" s="230"/>
      <c r="CT684" s="230" t="s">
        <v>159</v>
      </c>
      <c r="CU684" s="230"/>
      <c r="CV684" s="230"/>
      <c r="CW684" s="230"/>
    </row>
    <row r="685" ht="30" hidden="1" spans="1:101">
      <c r="A685" s="191">
        <v>1776</v>
      </c>
      <c r="B685" s="192" t="s">
        <v>2161</v>
      </c>
      <c r="C685" s="193" t="s">
        <v>2162</v>
      </c>
      <c r="D685" s="191" t="s">
        <v>111</v>
      </c>
      <c r="E685" s="251"/>
      <c r="F685" s="251"/>
      <c r="G685" s="251"/>
      <c r="H685" s="251"/>
      <c r="I685" s="254"/>
      <c r="J685" s="202"/>
      <c r="K685" s="202"/>
      <c r="L685" s="164" t="str">
        <f>_xlfn.IFNA(VLOOKUP(B685,'[1]CDM Patients Data'!$C$1266:$N$5000,6,FALSE),"")</f>
        <v>Lung</v>
      </c>
      <c r="M685" s="164" t="str">
        <f>_xlfn.IFNA(VLOOKUP(B685,'[1]CDM Patients Data'!$C$1266:$N$5000,7,FALSE),"")</f>
        <v>Lung NOS</v>
      </c>
      <c r="N685" s="164" t="str">
        <f>_xlfn.IFNA(VLOOKUP(B685,'[1]CDM Patients Data'!$C$1266:$N$5000,8,FALSE),"")</f>
        <v>Adenocarcinoma, NOS</v>
      </c>
      <c r="O685" s="164" t="str">
        <f>_xlfn.IFNA(VLOOKUP(B685,'[1]CDM Patients Data'!$C$1266:$K$3492,9,FALSE),"")</f>
        <v>Unknown</v>
      </c>
      <c r="P685" s="164">
        <f>_xlfn.IFNA(VLOOKUP(B685,'[1]CDM Patients Data'!$C$1266:$O$3492,10,FALSE),"")</f>
        <v>0</v>
      </c>
      <c r="Q685" s="164">
        <f>_xlfn.IFNA(VLOOKUP(B685,'[1]CDM Patients Data'!$C$1266:$O$3492,11,FALSE),"")</f>
        <v>0</v>
      </c>
      <c r="R685" s="164">
        <f>_xlfn.IFNA(VLOOKUP(B685,'[1]CDM Patients Data'!$C$1266:$O$3492,12,FALSE),"")</f>
        <v>0</v>
      </c>
      <c r="S685" s="164">
        <f>_xlfn.IFNA(VLOOKUP(B685,'[1]CDM Patients Data'!$C$1266:$P$3492,13,FALSE),"")</f>
        <v>0</v>
      </c>
      <c r="T685" s="164">
        <f>_xlfn.IFNA(VLOOKUP(B685,'[1]CDM Patients Data'!$C$1266:$N$5000,5,FALSE),"")</f>
        <v>0</v>
      </c>
      <c r="U685" s="164" t="s">
        <v>224</v>
      </c>
      <c r="V685" s="164" t="s">
        <v>74</v>
      </c>
      <c r="W685" s="164" t="s">
        <v>74</v>
      </c>
      <c r="X685" s="164" t="s">
        <v>131</v>
      </c>
      <c r="Y685" s="164"/>
      <c r="Z685" s="164"/>
      <c r="AA685" s="164"/>
      <c r="AB685" s="164"/>
      <c r="AC685" s="210"/>
      <c r="AD685" s="211"/>
      <c r="AE685" s="211"/>
      <c r="AF685" s="199"/>
      <c r="AG685" s="199"/>
      <c r="AH685" s="215"/>
      <c r="AI685" s="199"/>
      <c r="AJ685" s="199"/>
      <c r="AK685" s="218" t="s">
        <v>84</v>
      </c>
      <c r="AL685" s="220"/>
      <c r="AM685" s="218"/>
      <c r="AN685" s="218"/>
      <c r="AO685" s="218" t="s">
        <v>76</v>
      </c>
      <c r="AP685" s="218"/>
      <c r="AQ685" s="218"/>
      <c r="AR685" s="218"/>
      <c r="AS685" s="218"/>
      <c r="AT685" s="218"/>
      <c r="AU685" s="218"/>
      <c r="AV685" s="218"/>
      <c r="AW685" s="218"/>
      <c r="AX685" s="218"/>
      <c r="AY685" s="218"/>
      <c r="AZ685" s="218"/>
      <c r="BA685" s="218"/>
      <c r="BB685" s="218"/>
      <c r="BC685" s="218"/>
      <c r="BD685" s="218"/>
      <c r="BE685" s="218"/>
      <c r="BF685" s="218"/>
      <c r="BG685" s="218"/>
      <c r="BH685" s="218"/>
      <c r="BI685" s="218"/>
      <c r="BJ685" s="222"/>
      <c r="BK685" s="199"/>
      <c r="BL685" s="218" t="s">
        <v>84</v>
      </c>
      <c r="BM685" s="218"/>
      <c r="BN685" s="218"/>
      <c r="BO685" s="218"/>
      <c r="BP685" s="218" t="s">
        <v>373</v>
      </c>
      <c r="BQ685" s="218"/>
      <c r="BR685" s="218"/>
      <c r="BS685" s="218"/>
      <c r="BT685" s="218"/>
      <c r="BU685" s="218"/>
      <c r="BV685" s="218"/>
      <c r="BW685" s="218"/>
      <c r="BX685" s="218"/>
      <c r="BY685" s="199"/>
      <c r="BZ685" s="228" t="s">
        <v>84</v>
      </c>
      <c r="CA685" s="228"/>
      <c r="CB685" s="229">
        <f t="shared" si="188"/>
        <v>0</v>
      </c>
      <c r="CC685" s="218"/>
      <c r="CD685" s="228"/>
      <c r="CE685" s="230"/>
      <c r="CF685" s="230"/>
      <c r="CG685" s="230"/>
      <c r="CH685" s="230"/>
      <c r="CI685" s="230"/>
      <c r="CJ685" s="230"/>
      <c r="CK685" s="230"/>
      <c r="CL685" s="230"/>
      <c r="CM685" s="230"/>
      <c r="CN685" s="218"/>
      <c r="CO685" s="199"/>
      <c r="CP685" s="230" t="s">
        <v>84</v>
      </c>
      <c r="CQ685" s="232"/>
      <c r="CR685" s="230">
        <f t="shared" ref="CR685:CR687" si="197">CQ685*150/10^9</f>
        <v>0</v>
      </c>
      <c r="CS685" s="230"/>
      <c r="CT685" s="230" t="s">
        <v>159</v>
      </c>
      <c r="CU685" s="230"/>
      <c r="CV685" s="230"/>
      <c r="CW685" s="230"/>
    </row>
    <row r="686" ht="30" hidden="1" spans="1:101">
      <c r="A686" s="191">
        <v>1777</v>
      </c>
      <c r="B686" s="192" t="s">
        <v>2163</v>
      </c>
      <c r="C686" s="193" t="s">
        <v>2164</v>
      </c>
      <c r="D686" s="191" t="s">
        <v>880</v>
      </c>
      <c r="E686" s="251"/>
      <c r="F686" s="251"/>
      <c r="G686" s="251"/>
      <c r="H686" s="251"/>
      <c r="I686" s="254"/>
      <c r="J686" s="202"/>
      <c r="K686" s="202"/>
      <c r="L686" s="164" t="str">
        <f>_xlfn.IFNA(VLOOKUP(B686,'[1]CDM Patients Data'!$C$1266:$N$5000,6,FALSE),"")</f>
        <v>Lung</v>
      </c>
      <c r="M686" s="164" t="str">
        <f>_xlfn.IFNA(VLOOKUP(B686,'[1]CDM Patients Data'!$C$1266:$N$5000,7,FALSE),"")</f>
        <v>Lower lobe, lung</v>
      </c>
      <c r="N686" s="164" t="str">
        <f>_xlfn.IFNA(VLOOKUP(B686,'[1]CDM Patients Data'!$C$1266:$N$5000,8,FALSE),"")</f>
        <v>Adenocarcinoma, NOS</v>
      </c>
      <c r="O686" s="164" t="str">
        <f>_xlfn.IFNA(VLOOKUP(B686,'[1]CDM Patients Data'!$C$1266:$K$3492,9,FALSE),"")</f>
        <v>Right</v>
      </c>
      <c r="P686" s="164">
        <f>_xlfn.IFNA(VLOOKUP(B686,'[1]CDM Patients Data'!$C$1266:$O$3492,10,FALSE),"")</f>
        <v>0</v>
      </c>
      <c r="Q686" s="164">
        <f>_xlfn.IFNA(VLOOKUP(B686,'[1]CDM Patients Data'!$C$1266:$O$3492,11,FALSE),"")</f>
        <v>0</v>
      </c>
      <c r="R686" s="164">
        <f>_xlfn.IFNA(VLOOKUP(B686,'[1]CDM Patients Data'!$C$1266:$O$3492,12,FALSE),"")</f>
        <v>0</v>
      </c>
      <c r="S686" s="164">
        <f>_xlfn.IFNA(VLOOKUP(B686,'[1]CDM Patients Data'!$C$1266:$P$3492,13,FALSE),"")</f>
        <v>0</v>
      </c>
      <c r="T686" s="164">
        <f>_xlfn.IFNA(VLOOKUP(B686,'[1]CDM Patients Data'!$C$1266:$N$5000,5,FALSE),"")</f>
        <v>0</v>
      </c>
      <c r="U686" s="164" t="s">
        <v>224</v>
      </c>
      <c r="V686" s="164" t="s">
        <v>225</v>
      </c>
      <c r="W686" s="164" t="s">
        <v>102</v>
      </c>
      <c r="X686" s="164" t="s">
        <v>131</v>
      </c>
      <c r="Y686" s="164"/>
      <c r="Z686" s="164"/>
      <c r="AA686" s="164"/>
      <c r="AB686" s="164"/>
      <c r="AC686" s="210"/>
      <c r="AD686" s="211"/>
      <c r="AE686" s="211"/>
      <c r="AF686" s="199"/>
      <c r="AG686" s="199"/>
      <c r="AH686" s="215"/>
      <c r="AI686" s="199"/>
      <c r="AJ686" s="199"/>
      <c r="AK686" s="218" t="s">
        <v>84</v>
      </c>
      <c r="AL686" s="220"/>
      <c r="AM686" s="218"/>
      <c r="AN686" s="218"/>
      <c r="AO686" s="218" t="s">
        <v>76</v>
      </c>
      <c r="AP686" s="218"/>
      <c r="AQ686" s="218"/>
      <c r="AR686" s="218"/>
      <c r="AS686" s="218"/>
      <c r="AT686" s="218"/>
      <c r="AU686" s="218"/>
      <c r="AV686" s="218"/>
      <c r="AW686" s="218"/>
      <c r="AX686" s="218"/>
      <c r="AY686" s="218"/>
      <c r="AZ686" s="218"/>
      <c r="BA686" s="218"/>
      <c r="BB686" s="218"/>
      <c r="BC686" s="218"/>
      <c r="BD686" s="218"/>
      <c r="BE686" s="218"/>
      <c r="BF686" s="218"/>
      <c r="BG686" s="218"/>
      <c r="BH686" s="218"/>
      <c r="BI686" s="218"/>
      <c r="BJ686" s="222"/>
      <c r="BK686" s="199"/>
      <c r="BL686" s="218" t="s">
        <v>84</v>
      </c>
      <c r="BM686" s="218"/>
      <c r="BN686" s="218"/>
      <c r="BO686" s="218"/>
      <c r="BP686" s="218" t="s">
        <v>373</v>
      </c>
      <c r="BQ686" s="218"/>
      <c r="BR686" s="218"/>
      <c r="BS686" s="218"/>
      <c r="BT686" s="218"/>
      <c r="BU686" s="218"/>
      <c r="BV686" s="218"/>
      <c r="BW686" s="218"/>
      <c r="BX686" s="218"/>
      <c r="BY686" s="199"/>
      <c r="BZ686" s="228" t="s">
        <v>84</v>
      </c>
      <c r="CA686" s="228"/>
      <c r="CB686" s="229">
        <f t="shared" si="188"/>
        <v>0</v>
      </c>
      <c r="CC686" s="218"/>
      <c r="CD686" s="228"/>
      <c r="CE686" s="230"/>
      <c r="CF686" s="230"/>
      <c r="CG686" s="230"/>
      <c r="CH686" s="230"/>
      <c r="CI686" s="230"/>
      <c r="CJ686" s="230"/>
      <c r="CK686" s="230"/>
      <c r="CL686" s="230"/>
      <c r="CM686" s="230"/>
      <c r="CN686" s="218"/>
      <c r="CO686" s="199"/>
      <c r="CP686" s="230" t="s">
        <v>84</v>
      </c>
      <c r="CQ686" s="232"/>
      <c r="CR686" s="230">
        <f t="shared" si="197"/>
        <v>0</v>
      </c>
      <c r="CS686" s="230"/>
      <c r="CT686" s="230" t="s">
        <v>159</v>
      </c>
      <c r="CU686" s="230"/>
      <c r="CV686" s="230"/>
      <c r="CW686" s="230"/>
    </row>
    <row r="687" ht="30" hidden="1" spans="1:101">
      <c r="A687" s="191">
        <v>1778</v>
      </c>
      <c r="B687" s="192" t="s">
        <v>2165</v>
      </c>
      <c r="C687" s="193" t="s">
        <v>2166</v>
      </c>
      <c r="D687" s="191" t="s">
        <v>122</v>
      </c>
      <c r="E687" s="251"/>
      <c r="F687" s="251"/>
      <c r="G687" s="251"/>
      <c r="H687" s="251"/>
      <c r="I687" s="254"/>
      <c r="J687" s="202"/>
      <c r="K687" s="202"/>
      <c r="L687" s="164" t="str">
        <f>_xlfn.IFNA(VLOOKUP(B687,'[1]CDM Patients Data'!$C$1266:$N$5000,6,FALSE),"")</f>
        <v>Brain</v>
      </c>
      <c r="M687" s="164" t="str">
        <f>_xlfn.IFNA(VLOOKUP(B687,'[1]CDM Patients Data'!$C$1266:$N$5000,7,FALSE),"")</f>
        <v>Overlapping lesion of brain</v>
      </c>
      <c r="N687" s="164" t="str">
        <f>_xlfn.IFNA(VLOOKUP(B687,'[1]CDM Patients Data'!$C$1266:$N$5000,8,FALSE),"")</f>
        <v>Glioblastoma, NOS</v>
      </c>
      <c r="O687" s="164" t="str">
        <f>_xlfn.IFNA(VLOOKUP(B687,'[1]CDM Patients Data'!$C$1266:$K$3492,9,FALSE),"")</f>
        <v>Right</v>
      </c>
      <c r="P687" s="164">
        <f>_xlfn.IFNA(VLOOKUP(B687,'[1]CDM Patients Data'!$C$1266:$O$3492,10,FALSE),"")</f>
        <v>0</v>
      </c>
      <c r="Q687" s="164">
        <f>_xlfn.IFNA(VLOOKUP(B687,'[1]CDM Patients Data'!$C$1266:$O$3492,11,FALSE),"")</f>
        <v>0</v>
      </c>
      <c r="R687" s="164">
        <f>_xlfn.IFNA(VLOOKUP(B687,'[1]CDM Patients Data'!$C$1266:$O$3492,12,FALSE),"")</f>
        <v>0</v>
      </c>
      <c r="S687" s="164">
        <f>_xlfn.IFNA(VLOOKUP(B687,'[1]CDM Patients Data'!$C$1266:$P$3492,13,FALSE),"")</f>
        <v>0</v>
      </c>
      <c r="T687" s="164">
        <f>_xlfn.IFNA(VLOOKUP(B687,'[1]CDM Patients Data'!$C$1266:$N$5000,5,FALSE),"")</f>
        <v>0</v>
      </c>
      <c r="U687" s="164" t="s">
        <v>438</v>
      </c>
      <c r="V687" s="164" t="s">
        <v>2167</v>
      </c>
      <c r="W687" s="164" t="s">
        <v>102</v>
      </c>
      <c r="X687" s="164" t="s">
        <v>440</v>
      </c>
      <c r="Y687" s="164"/>
      <c r="Z687" s="164"/>
      <c r="AA687" s="164"/>
      <c r="AB687" s="164"/>
      <c r="AC687" s="210"/>
      <c r="AD687" s="211"/>
      <c r="AE687" s="211"/>
      <c r="AF687" s="199"/>
      <c r="AG687" s="199"/>
      <c r="AH687" s="233" t="s">
        <v>79</v>
      </c>
      <c r="AI687" s="199"/>
      <c r="AJ687" s="199"/>
      <c r="AK687" s="218" t="s">
        <v>84</v>
      </c>
      <c r="AL687" s="220">
        <v>38025311</v>
      </c>
      <c r="AM687" s="218">
        <v>11.4075933</v>
      </c>
      <c r="AN687" s="218">
        <v>130.9</v>
      </c>
      <c r="AO687" s="218" t="s">
        <v>76</v>
      </c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218"/>
      <c r="BD687" s="218">
        <v>3.14</v>
      </c>
      <c r="BE687" s="218">
        <v>9.85</v>
      </c>
      <c r="BF687" s="218" t="str">
        <f t="shared" si="196"/>
        <v>LOW</v>
      </c>
      <c r="BG687" s="218" t="str">
        <f t="shared" ref="BG687:BG690" si="198">IF(BE687&gt;15,"MSI-H",IF(BE687="","NA",IF(BE687&lt;15,"MSS")))</f>
        <v>MSS</v>
      </c>
      <c r="BH687" s="218"/>
      <c r="BI687" s="218"/>
      <c r="BJ687" s="222"/>
      <c r="BK687" s="199"/>
      <c r="BL687" s="218" t="s">
        <v>84</v>
      </c>
      <c r="BM687" s="218"/>
      <c r="BN687" s="218"/>
      <c r="BO687" s="218"/>
      <c r="BP687" s="218" t="s">
        <v>373</v>
      </c>
      <c r="BQ687" s="218"/>
      <c r="BR687" s="218"/>
      <c r="BS687" s="218"/>
      <c r="BT687" s="218"/>
      <c r="BU687" s="218"/>
      <c r="BV687" s="218"/>
      <c r="BW687" s="218"/>
      <c r="BX687" s="218"/>
      <c r="BY687" s="199"/>
      <c r="BZ687" s="228" t="s">
        <v>84</v>
      </c>
      <c r="CA687" s="228"/>
      <c r="CB687" s="229">
        <f t="shared" si="188"/>
        <v>0</v>
      </c>
      <c r="CC687" s="218"/>
      <c r="CD687" s="228"/>
      <c r="CE687" s="230"/>
      <c r="CF687" s="230"/>
      <c r="CG687" s="230"/>
      <c r="CH687" s="230"/>
      <c r="CI687" s="230"/>
      <c r="CJ687" s="230"/>
      <c r="CK687" s="230"/>
      <c r="CL687" s="230"/>
      <c r="CM687" s="230"/>
      <c r="CN687" s="218"/>
      <c r="CO687" s="199"/>
      <c r="CP687" s="230" t="s">
        <v>84</v>
      </c>
      <c r="CQ687" s="232"/>
      <c r="CR687" s="230">
        <f t="shared" si="197"/>
        <v>0</v>
      </c>
      <c r="CS687" s="230">
        <v>26.95</v>
      </c>
      <c r="CT687" s="230" t="s">
        <v>159</v>
      </c>
      <c r="CU687" s="230"/>
      <c r="CV687" s="230"/>
      <c r="CW687" s="230"/>
    </row>
    <row r="688" ht="45" hidden="1" spans="1:101">
      <c r="A688" s="250">
        <v>1779</v>
      </c>
      <c r="B688" s="192" t="s">
        <v>2168</v>
      </c>
      <c r="C688" s="193" t="s">
        <v>2169</v>
      </c>
      <c r="D688" s="191" t="s">
        <v>71</v>
      </c>
      <c r="E688" s="251"/>
      <c r="F688" s="252" t="s">
        <v>2170</v>
      </c>
      <c r="G688" s="251" t="s">
        <v>84</v>
      </c>
      <c r="H688" s="251"/>
      <c r="I688" s="254"/>
      <c r="J688" s="202"/>
      <c r="K688" s="202"/>
      <c r="L688" s="164" t="str">
        <f>_xlfn.IFNA(VLOOKUP(B688,'[1]CDM Patients Data'!$C$1266:$N$5000,6,FALSE),"")</f>
        <v>Thyroid</v>
      </c>
      <c r="M688" s="164" t="str">
        <f>_xlfn.IFNA(VLOOKUP(B688,'[1]CDM Patients Data'!$C$1266:$N$5000,7,FALSE),"")</f>
        <v>Thyroid gland</v>
      </c>
      <c r="N688" s="164" t="str">
        <f>_xlfn.IFNA(VLOOKUP(B688,'[1]CDM Patients Data'!$C$1266:$N$5000,8,FALSE),"")</f>
        <v>Papillary carcinoma, NOS</v>
      </c>
      <c r="O688" s="164" t="str">
        <f>_xlfn.IFNA(VLOOKUP(B688,'[1]CDM Patients Data'!$C$1266:$K$3492,9,FALSE),"")</f>
        <v>Unknown</v>
      </c>
      <c r="P688" s="164">
        <f>_xlfn.IFNA(VLOOKUP(B688,'[1]CDM Patients Data'!$C$1266:$O$3492,10,FALSE),"")</f>
        <v>0</v>
      </c>
      <c r="Q688" s="164">
        <f>_xlfn.IFNA(VLOOKUP(B688,'[1]CDM Patients Data'!$C$1266:$O$3492,11,FALSE),"")</f>
        <v>0</v>
      </c>
      <c r="R688" s="164">
        <f>_xlfn.IFNA(VLOOKUP(B688,'[1]CDM Patients Data'!$C$1266:$O$3492,12,FALSE),"")</f>
        <v>0</v>
      </c>
      <c r="S688" s="164">
        <f>_xlfn.IFNA(VLOOKUP(B688,'[1]CDM Patients Data'!$C$1266:$P$3492,13,FALSE),"")</f>
        <v>0</v>
      </c>
      <c r="T688" s="164">
        <f>_xlfn.IFNA(VLOOKUP(B688,'[1]CDM Patients Data'!$C$1266:$N$5000,5,FALSE),"")</f>
        <v>0</v>
      </c>
      <c r="U688" s="164" t="s">
        <v>896</v>
      </c>
      <c r="V688" s="164" t="s">
        <v>897</v>
      </c>
      <c r="W688" s="164" t="s">
        <v>74</v>
      </c>
      <c r="X688" s="164" t="s">
        <v>869</v>
      </c>
      <c r="Y688" s="164"/>
      <c r="Z688" s="164"/>
      <c r="AA688" s="164"/>
      <c r="AB688" s="164"/>
      <c r="AC688" s="210"/>
      <c r="AD688" s="211"/>
      <c r="AE688" s="211"/>
      <c r="AF688" s="199"/>
      <c r="AG688" s="199"/>
      <c r="AH688" s="233" t="s">
        <v>79</v>
      </c>
      <c r="AI688" s="199" t="s">
        <v>84</v>
      </c>
      <c r="AJ688" s="199"/>
      <c r="AK688" s="218" t="s">
        <v>84</v>
      </c>
      <c r="AL688" s="220">
        <v>53449318</v>
      </c>
      <c r="AM688" s="218">
        <v>16.0347954</v>
      </c>
      <c r="AN688" s="218">
        <v>80.1</v>
      </c>
      <c r="AO688" s="218" t="s">
        <v>76</v>
      </c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218"/>
      <c r="BD688" s="218">
        <v>1.52</v>
      </c>
      <c r="BE688" s="218">
        <v>12.19</v>
      </c>
      <c r="BF688" s="218" t="str">
        <f t="shared" si="196"/>
        <v>LOW</v>
      </c>
      <c r="BG688" s="218" t="str">
        <f t="shared" si="198"/>
        <v>MSS</v>
      </c>
      <c r="BH688" s="218"/>
      <c r="BI688" s="218"/>
      <c r="BJ688" s="222"/>
      <c r="BK688" s="199"/>
      <c r="BL688" s="218" t="s">
        <v>84</v>
      </c>
      <c r="BM688" s="218"/>
      <c r="BN688" s="218"/>
      <c r="BO688" s="218"/>
      <c r="BP688" s="218" t="s">
        <v>373</v>
      </c>
      <c r="BQ688" s="218"/>
      <c r="BR688" s="218"/>
      <c r="BS688" s="218"/>
      <c r="BT688" s="218"/>
      <c r="BU688" s="218"/>
      <c r="BV688" s="218"/>
      <c r="BW688" s="218"/>
      <c r="BX688" s="218"/>
      <c r="BY688" s="199"/>
      <c r="BZ688" s="228" t="s">
        <v>84</v>
      </c>
      <c r="CA688" s="228"/>
      <c r="CB688" s="229">
        <f t="shared" si="188"/>
        <v>0</v>
      </c>
      <c r="CC688" s="218"/>
      <c r="CD688" s="228"/>
      <c r="CE688" s="230"/>
      <c r="CF688" s="230"/>
      <c r="CG688" s="230"/>
      <c r="CH688" s="230"/>
      <c r="CI688" s="230"/>
      <c r="CJ688" s="230"/>
      <c r="CK688" s="230"/>
      <c r="CL688" s="230"/>
      <c r="CM688" s="230"/>
      <c r="CN688" s="218"/>
      <c r="CO688" s="199"/>
      <c r="CP688" s="230" t="s">
        <v>84</v>
      </c>
      <c r="CQ688" s="232"/>
      <c r="CR688" s="230"/>
      <c r="CS688" s="230"/>
      <c r="CT688" s="230" t="s">
        <v>159</v>
      </c>
      <c r="CU688" s="230"/>
      <c r="CV688" s="230"/>
      <c r="CW688" s="230"/>
    </row>
    <row r="689" ht="45" hidden="1" spans="1:101">
      <c r="A689" s="191">
        <v>1780</v>
      </c>
      <c r="B689" s="192" t="s">
        <v>2171</v>
      </c>
      <c r="C689" s="193" t="s">
        <v>427</v>
      </c>
      <c r="D689" s="191" t="s">
        <v>71</v>
      </c>
      <c r="E689" s="251"/>
      <c r="F689" s="252" t="s">
        <v>2170</v>
      </c>
      <c r="G689" s="251" t="s">
        <v>84</v>
      </c>
      <c r="H689" s="251"/>
      <c r="I689" s="254"/>
      <c r="J689" s="202"/>
      <c r="K689" s="202"/>
      <c r="L689" s="164" t="str">
        <f>_xlfn.IFNA(VLOOKUP(B689,'[1]CDM Patients Data'!$C$1266:$N$5000,6,FALSE),"")</f>
        <v>Breast</v>
      </c>
      <c r="M689" s="164" t="str">
        <f>_xlfn.IFNA(VLOOKUP(B689,'[1]CDM Patients Data'!$C$1266:$N$5000,7,FALSE),"")</f>
        <v>Central portion of breast</v>
      </c>
      <c r="N689" s="164">
        <f>_xlfn.IFNA(VLOOKUP(B689,'[1]CDM Patients Data'!$C$1266:$N$5000,8,FALSE),"")</f>
        <v>0</v>
      </c>
      <c r="O689" s="164" t="str">
        <f>_xlfn.IFNA(VLOOKUP(B689,'[1]CDM Patients Data'!$C$1266:$K$3492,9,FALSE),"")</f>
        <v>Left</v>
      </c>
      <c r="P689" s="164">
        <f>_xlfn.IFNA(VLOOKUP(B689,'[1]CDM Patients Data'!$C$1266:$O$3492,10,FALSE),"")</f>
        <v>0</v>
      </c>
      <c r="Q689" s="164">
        <f>_xlfn.IFNA(VLOOKUP(B689,'[1]CDM Patients Data'!$C$1266:$O$3492,11,FALSE),"")</f>
        <v>0</v>
      </c>
      <c r="R689" s="164">
        <f>_xlfn.IFNA(VLOOKUP(B689,'[1]CDM Patients Data'!$C$1266:$O$3492,12,FALSE),"")</f>
        <v>0</v>
      </c>
      <c r="S689" s="164">
        <f>_xlfn.IFNA(VLOOKUP(B689,'[1]CDM Patients Data'!$C$1266:$P$3492,13,FALSE),"")</f>
        <v>0</v>
      </c>
      <c r="T689" s="164" t="str">
        <f>_xlfn.IFNA(VLOOKUP(B689,'[1]CDM Patients Data'!$C$1266:$N$5000,5,FALSE),"")</f>
        <v>Manohar</v>
      </c>
      <c r="U689" s="164" t="s">
        <v>90</v>
      </c>
      <c r="V689" s="164" t="s">
        <v>757</v>
      </c>
      <c r="W689" s="164" t="s">
        <v>92</v>
      </c>
      <c r="X689" s="164" t="s">
        <v>201</v>
      </c>
      <c r="Y689" s="164"/>
      <c r="Z689" s="164"/>
      <c r="AA689" s="164"/>
      <c r="AB689" s="164"/>
      <c r="AC689" s="210"/>
      <c r="AD689" s="211"/>
      <c r="AE689" s="211"/>
      <c r="AF689" s="199"/>
      <c r="AG689" s="199"/>
      <c r="AH689" s="233" t="s">
        <v>79</v>
      </c>
      <c r="AI689" s="199"/>
      <c r="AJ689" s="199"/>
      <c r="AK689" s="218" t="s">
        <v>84</v>
      </c>
      <c r="AL689" s="220">
        <v>39419448</v>
      </c>
      <c r="AM689" s="218">
        <v>11.8258344</v>
      </c>
      <c r="AN689" s="218">
        <v>164.9</v>
      </c>
      <c r="AO689" s="218" t="s">
        <v>76</v>
      </c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218"/>
      <c r="BD689" s="218">
        <v>5.51</v>
      </c>
      <c r="BE689" s="218">
        <v>11.39</v>
      </c>
      <c r="BF689" s="218" t="str">
        <f t="shared" si="196"/>
        <v>LOW</v>
      </c>
      <c r="BG689" s="218" t="str">
        <f t="shared" si="198"/>
        <v>MSS</v>
      </c>
      <c r="BH689" s="218"/>
      <c r="BI689" s="218"/>
      <c r="BJ689" s="222"/>
      <c r="BK689" s="199"/>
      <c r="BL689" s="218" t="s">
        <v>84</v>
      </c>
      <c r="BM689" s="218"/>
      <c r="BN689" s="218"/>
      <c r="BO689" s="218"/>
      <c r="BP689" s="218" t="s">
        <v>373</v>
      </c>
      <c r="BQ689" s="218"/>
      <c r="BR689" s="218"/>
      <c r="BS689" s="218"/>
      <c r="BT689" s="218"/>
      <c r="BU689" s="218"/>
      <c r="BV689" s="218"/>
      <c r="BW689" s="218"/>
      <c r="BX689" s="218"/>
      <c r="BY689" s="199"/>
      <c r="BZ689" s="228" t="s">
        <v>84</v>
      </c>
      <c r="CA689" s="228"/>
      <c r="CB689" s="229">
        <f t="shared" si="188"/>
        <v>0</v>
      </c>
      <c r="CC689" s="218"/>
      <c r="CD689" s="228"/>
      <c r="CE689" s="230"/>
      <c r="CF689" s="230"/>
      <c r="CG689" s="230"/>
      <c r="CH689" s="230"/>
      <c r="CI689" s="230"/>
      <c r="CJ689" s="230"/>
      <c r="CK689" s="230"/>
      <c r="CL689" s="230"/>
      <c r="CM689" s="230"/>
      <c r="CN689" s="218"/>
      <c r="CO689" s="199"/>
      <c r="CP689" s="230" t="s">
        <v>84</v>
      </c>
      <c r="CQ689" s="232"/>
      <c r="CR689" s="230"/>
      <c r="CS689" s="230"/>
      <c r="CT689" s="230" t="s">
        <v>159</v>
      </c>
      <c r="CU689" s="230"/>
      <c r="CV689" s="230"/>
      <c r="CW689" s="230"/>
    </row>
    <row r="690" ht="30" hidden="1" spans="1:101">
      <c r="A690" s="191">
        <v>1781</v>
      </c>
      <c r="B690" s="192" t="s">
        <v>2172</v>
      </c>
      <c r="C690" s="193" t="s">
        <v>2173</v>
      </c>
      <c r="D690" s="191" t="s">
        <v>71</v>
      </c>
      <c r="E690" s="251"/>
      <c r="F690" s="252" t="s">
        <v>2170</v>
      </c>
      <c r="G690" s="251" t="s">
        <v>84</v>
      </c>
      <c r="H690" s="251"/>
      <c r="I690" s="254"/>
      <c r="J690" s="202"/>
      <c r="K690" s="202"/>
      <c r="L690" s="164" t="str">
        <f>_xlfn.IFNA(VLOOKUP(B690,'[1]CDM Patients Data'!$C$1266:$N$5000,6,FALSE),"")</f>
        <v>Large Intestine</v>
      </c>
      <c r="M690" s="164" t="str">
        <f>_xlfn.IFNA(VLOOKUP(B690,'[1]CDM Patients Data'!$C$1266:$N$5000,7,FALSE),"")</f>
        <v>Ascending colon</v>
      </c>
      <c r="N690" s="164" t="str">
        <f>_xlfn.IFNA(VLOOKUP(B690,'[1]CDM Patients Data'!$C$1266:$N$5000,8,FALSE),"")</f>
        <v>Carcinoma, NOS</v>
      </c>
      <c r="O690" s="164" t="str">
        <f>_xlfn.IFNA(VLOOKUP(B690,'[1]CDM Patients Data'!$C$1266:$K$3492,9,FALSE),"")</f>
        <v>Not a paired site</v>
      </c>
      <c r="P690" s="164">
        <f>_xlfn.IFNA(VLOOKUP(B690,'[1]CDM Patients Data'!$C$1266:$O$3492,10,FALSE),"")</f>
        <v>0</v>
      </c>
      <c r="Q690" s="164">
        <f>_xlfn.IFNA(VLOOKUP(B690,'[1]CDM Patients Data'!$C$1266:$O$3492,11,FALSE),"")</f>
        <v>0</v>
      </c>
      <c r="R690" s="164">
        <f>_xlfn.IFNA(VLOOKUP(B690,'[1]CDM Patients Data'!$C$1266:$O$3492,12,FALSE),"")</f>
        <v>0</v>
      </c>
      <c r="S690" s="164">
        <f>_xlfn.IFNA(VLOOKUP(B690,'[1]CDM Patients Data'!$C$1266:$P$3492,13,FALSE),"")</f>
        <v>0</v>
      </c>
      <c r="T690" s="164">
        <f>_xlfn.IFNA(VLOOKUP(B690,'[1]CDM Patients Data'!$C$1266:$N$5000,5,FALSE),"")</f>
        <v>0</v>
      </c>
      <c r="U690" s="164" t="s">
        <v>293</v>
      </c>
      <c r="V690" s="164" t="s">
        <v>1514</v>
      </c>
      <c r="W690" s="164" t="s">
        <v>130</v>
      </c>
      <c r="X690" s="164" t="s">
        <v>108</v>
      </c>
      <c r="Y690" s="164"/>
      <c r="Z690" s="164"/>
      <c r="AA690" s="164"/>
      <c r="AB690" s="164"/>
      <c r="AC690" s="210"/>
      <c r="AD690" s="211"/>
      <c r="AE690" s="211"/>
      <c r="AF690" s="199"/>
      <c r="AG690" s="199"/>
      <c r="AH690" s="233" t="s">
        <v>79</v>
      </c>
      <c r="AI690" s="199"/>
      <c r="AJ690" s="199"/>
      <c r="AK690" s="218" t="s">
        <v>84</v>
      </c>
      <c r="AL690" s="220">
        <v>43704358</v>
      </c>
      <c r="AM690" s="218">
        <v>13.1113074</v>
      </c>
      <c r="AN690" s="218">
        <v>133.7</v>
      </c>
      <c r="AO690" s="218" t="s">
        <v>76</v>
      </c>
      <c r="AP690" s="218"/>
      <c r="AQ690" s="218"/>
      <c r="AR690" s="218"/>
      <c r="AS690" s="218"/>
      <c r="AT690" s="218"/>
      <c r="AU690" s="218"/>
      <c r="AV690" s="218"/>
      <c r="AW690" s="218"/>
      <c r="AX690" s="218"/>
      <c r="AY690" s="218"/>
      <c r="AZ690" s="218"/>
      <c r="BA690" s="218"/>
      <c r="BB690" s="218"/>
      <c r="BC690" s="218"/>
      <c r="BD690" s="218">
        <v>13.94</v>
      </c>
      <c r="BE690" s="218">
        <v>18.74</v>
      </c>
      <c r="BF690" s="218" t="str">
        <f t="shared" si="196"/>
        <v>LOW</v>
      </c>
      <c r="BG690" s="218" t="str">
        <f t="shared" si="198"/>
        <v>MSI-H</v>
      </c>
      <c r="BH690" s="218"/>
      <c r="BI690" s="218"/>
      <c r="BJ690" s="222"/>
      <c r="BK690" s="199"/>
      <c r="BL690" s="218" t="s">
        <v>84</v>
      </c>
      <c r="BM690" s="218"/>
      <c r="BN690" s="218"/>
      <c r="BO690" s="218"/>
      <c r="BP690" s="218" t="s">
        <v>373</v>
      </c>
      <c r="BQ690" s="218"/>
      <c r="BR690" s="218"/>
      <c r="BS690" s="218"/>
      <c r="BT690" s="218"/>
      <c r="BU690" s="218"/>
      <c r="BV690" s="218"/>
      <c r="BW690" s="218"/>
      <c r="BX690" s="218"/>
      <c r="BY690" s="199"/>
      <c r="BZ690" s="228" t="s">
        <v>84</v>
      </c>
      <c r="CA690" s="228"/>
      <c r="CB690" s="229">
        <f t="shared" si="188"/>
        <v>0</v>
      </c>
      <c r="CC690" s="218"/>
      <c r="CD690" s="228"/>
      <c r="CE690" s="230"/>
      <c r="CF690" s="230"/>
      <c r="CG690" s="230"/>
      <c r="CH690" s="230"/>
      <c r="CI690" s="230"/>
      <c r="CJ690" s="230"/>
      <c r="CK690" s="230"/>
      <c r="CL690" s="230"/>
      <c r="CM690" s="230"/>
      <c r="CN690" s="218"/>
      <c r="CO690" s="199"/>
      <c r="CP690" s="230" t="s">
        <v>84</v>
      </c>
      <c r="CQ690" s="232"/>
      <c r="CR690" s="230"/>
      <c r="CS690" s="230"/>
      <c r="CT690" s="230" t="s">
        <v>159</v>
      </c>
      <c r="CU690" s="230"/>
      <c r="CV690" s="230"/>
      <c r="CW690" s="230"/>
    </row>
    <row r="691" ht="60" hidden="1" spans="1:101">
      <c r="A691" s="191">
        <v>1782</v>
      </c>
      <c r="B691" s="192" t="s">
        <v>2174</v>
      </c>
      <c r="C691" s="193" t="s">
        <v>2175</v>
      </c>
      <c r="D691" s="191" t="s">
        <v>88</v>
      </c>
      <c r="E691" s="251"/>
      <c r="F691" s="252" t="s">
        <v>2176</v>
      </c>
      <c r="G691" s="251" t="s">
        <v>84</v>
      </c>
      <c r="H691" s="251"/>
      <c r="I691" s="254"/>
      <c r="J691" s="202"/>
      <c r="K691" s="202"/>
      <c r="L691" s="164" t="str">
        <f>_xlfn.IFNA(VLOOKUP(B691,'[1]CDM Patients Data'!$C$1266:$N$5000,6,FALSE),"")</f>
        <v>Breast</v>
      </c>
      <c r="M691" s="164" t="str">
        <f>_xlfn.IFNA(VLOOKUP(B691,'[1]CDM Patients Data'!$C$1266:$N$5000,7,FALSE),"")</f>
        <v>Breast NOS (excludes Skin of breast C44.5)</v>
      </c>
      <c r="N691" s="164" t="str">
        <f>_xlfn.IFNA(VLOOKUP(B691,'[1]CDM Patients Data'!$C$1266:$N$5000,8,FALSE),"")</f>
        <v>Carcinoma, NOS</v>
      </c>
      <c r="O691" s="164" t="str">
        <f>_xlfn.IFNA(VLOOKUP(B691,'[1]CDM Patients Data'!$C$1266:$K$3492,9,FALSE),"")</f>
        <v>Unknown</v>
      </c>
      <c r="P691" s="164">
        <f>_xlfn.IFNA(VLOOKUP(B691,'[1]CDM Patients Data'!$C$1266:$O$3492,10,FALSE),"")</f>
        <v>0</v>
      </c>
      <c r="Q691" s="164">
        <f>_xlfn.IFNA(VLOOKUP(B691,'[1]CDM Patients Data'!$C$1266:$O$3492,11,FALSE),"")</f>
        <v>0</v>
      </c>
      <c r="R691" s="164">
        <f>_xlfn.IFNA(VLOOKUP(B691,'[1]CDM Patients Data'!$C$1266:$O$3492,12,FALSE),"")</f>
        <v>0</v>
      </c>
      <c r="S691" s="164">
        <f>_xlfn.IFNA(VLOOKUP(B691,'[1]CDM Patients Data'!$C$1266:$P$3492,13,FALSE),"")</f>
        <v>0</v>
      </c>
      <c r="T691" s="164">
        <f>_xlfn.IFNA(VLOOKUP(B691,'[1]CDM Patients Data'!$C$1266:$N$5000,5,FALSE),"")</f>
        <v>0</v>
      </c>
      <c r="U691" s="164" t="s">
        <v>90</v>
      </c>
      <c r="V691" s="164" t="s">
        <v>91</v>
      </c>
      <c r="W691" s="164" t="s">
        <v>74</v>
      </c>
      <c r="X691" s="164"/>
      <c r="Y691" s="164"/>
      <c r="Z691" s="164"/>
      <c r="AA691" s="164"/>
      <c r="AB691" s="164"/>
      <c r="AC691" s="210"/>
      <c r="AD691" s="211"/>
      <c r="AE691" s="211"/>
      <c r="AF691" s="199"/>
      <c r="AG691" s="199"/>
      <c r="AH691" s="215"/>
      <c r="AI691" s="199"/>
      <c r="AJ691" s="199"/>
      <c r="AK691" s="218" t="s">
        <v>84</v>
      </c>
      <c r="AL691" s="220"/>
      <c r="AM691" s="218"/>
      <c r="AN691" s="218"/>
      <c r="AO691" s="218" t="s">
        <v>76</v>
      </c>
      <c r="AP691" s="218"/>
      <c r="AQ691" s="218"/>
      <c r="AR691" s="218"/>
      <c r="AS691" s="218"/>
      <c r="AT691" s="218"/>
      <c r="AU691" s="218"/>
      <c r="AV691" s="218"/>
      <c r="AW691" s="218"/>
      <c r="AX691" s="218"/>
      <c r="AY691" s="218"/>
      <c r="AZ691" s="218"/>
      <c r="BA691" s="218"/>
      <c r="BB691" s="218"/>
      <c r="BC691" s="218"/>
      <c r="BD691" s="218"/>
      <c r="BE691" s="218"/>
      <c r="BF691" s="218"/>
      <c r="BG691" s="218"/>
      <c r="BH691" s="218"/>
      <c r="BI691" s="218"/>
      <c r="BJ691" s="222" t="s">
        <v>589</v>
      </c>
      <c r="BK691" s="199"/>
      <c r="BL691" s="218" t="s">
        <v>84</v>
      </c>
      <c r="BM691" s="218">
        <v>7171596</v>
      </c>
      <c r="BN691" s="218">
        <v>2.1514788</v>
      </c>
      <c r="BO691" s="218">
        <v>226.5</v>
      </c>
      <c r="BP691" s="218" t="s">
        <v>373</v>
      </c>
      <c r="BQ691" s="218"/>
      <c r="BR691" s="218"/>
      <c r="BS691" s="218"/>
      <c r="BT691" s="218"/>
      <c r="BU691" s="218"/>
      <c r="BV691" s="218"/>
      <c r="BW691" s="218"/>
      <c r="BX691" s="218"/>
      <c r="BY691" s="199"/>
      <c r="BZ691" s="228" t="s">
        <v>84</v>
      </c>
      <c r="CA691" s="228"/>
      <c r="CB691" s="229">
        <f t="shared" si="188"/>
        <v>0</v>
      </c>
      <c r="CC691" s="218"/>
      <c r="CD691" s="228"/>
      <c r="CE691" s="230"/>
      <c r="CF691" s="230"/>
      <c r="CG691" s="230"/>
      <c r="CH691" s="230"/>
      <c r="CI691" s="230"/>
      <c r="CJ691" s="230"/>
      <c r="CK691" s="230"/>
      <c r="CL691" s="230"/>
      <c r="CM691" s="230"/>
      <c r="CN691" s="218"/>
      <c r="CO691" s="199"/>
      <c r="CP691" s="230" t="s">
        <v>84</v>
      </c>
      <c r="CQ691" s="232" t="s">
        <v>1883</v>
      </c>
      <c r="CR691" s="230"/>
      <c r="CS691" s="230"/>
      <c r="CT691" s="230" t="s">
        <v>159</v>
      </c>
      <c r="CU691" s="230"/>
      <c r="CV691" s="230"/>
      <c r="CW691" s="230"/>
    </row>
    <row r="692" ht="30" hidden="1" spans="1:101">
      <c r="A692" s="191">
        <v>1783</v>
      </c>
      <c r="B692" s="192" t="s">
        <v>2177</v>
      </c>
      <c r="C692" s="193" t="s">
        <v>2178</v>
      </c>
      <c r="D692" s="191" t="s">
        <v>88</v>
      </c>
      <c r="E692" s="251"/>
      <c r="F692" s="252" t="s">
        <v>2176</v>
      </c>
      <c r="G692" s="251" t="s">
        <v>84</v>
      </c>
      <c r="H692" s="251"/>
      <c r="I692" s="254"/>
      <c r="J692" s="202"/>
      <c r="K692" s="202"/>
      <c r="L692" s="164" t="str">
        <f>_xlfn.IFNA(VLOOKUP(B692,'[1]CDM Patients Data'!$C$1266:$N$5000,6,FALSE),"")</f>
        <v>Ovary</v>
      </c>
      <c r="M692" s="164" t="str">
        <f>_xlfn.IFNA(VLOOKUP(B692,'[1]CDM Patients Data'!$C$1266:$N$5000,7,FALSE),"")</f>
        <v>Ovary</v>
      </c>
      <c r="N692" s="164" t="str">
        <f>_xlfn.IFNA(VLOOKUP(B692,'[1]CDM Patients Data'!$C$1266:$N$5000,8,FALSE),"")</f>
        <v>Carcinoma, NOS</v>
      </c>
      <c r="O692" s="164" t="str">
        <f>_xlfn.IFNA(VLOOKUP(B692,'[1]CDM Patients Data'!$C$1266:$K$3492,9,FALSE),"")</f>
        <v>Unknown</v>
      </c>
      <c r="P692" s="164">
        <f>_xlfn.IFNA(VLOOKUP(B692,'[1]CDM Patients Data'!$C$1266:$O$3492,10,FALSE),"")</f>
        <v>0</v>
      </c>
      <c r="Q692" s="164">
        <f>_xlfn.IFNA(VLOOKUP(B692,'[1]CDM Patients Data'!$C$1266:$O$3492,11,FALSE),"")</f>
        <v>0</v>
      </c>
      <c r="R692" s="164">
        <f>_xlfn.IFNA(VLOOKUP(B692,'[1]CDM Patients Data'!$C$1266:$O$3492,12,FALSE),"")</f>
        <v>0</v>
      </c>
      <c r="S692" s="164">
        <f>_xlfn.IFNA(VLOOKUP(B692,'[1]CDM Patients Data'!$C$1266:$P$3492,13,FALSE),"")</f>
        <v>0</v>
      </c>
      <c r="T692" s="164">
        <f>_xlfn.IFNA(VLOOKUP(B692,'[1]CDM Patients Data'!$C$1266:$N$5000,5,FALSE),"")</f>
        <v>0</v>
      </c>
      <c r="U692" s="164" t="s">
        <v>73</v>
      </c>
      <c r="V692" s="164" t="s">
        <v>73</v>
      </c>
      <c r="W692" s="164" t="s">
        <v>74</v>
      </c>
      <c r="X692" s="164" t="s">
        <v>74</v>
      </c>
      <c r="Y692" s="164"/>
      <c r="Z692" s="164"/>
      <c r="AA692" s="164"/>
      <c r="AB692" s="164"/>
      <c r="AC692" s="210"/>
      <c r="AD692" s="211"/>
      <c r="AE692" s="211"/>
      <c r="AF692" s="199"/>
      <c r="AG692" s="199"/>
      <c r="AH692" s="215"/>
      <c r="AI692" s="199"/>
      <c r="AJ692" s="199"/>
      <c r="AK692" s="218" t="s">
        <v>84</v>
      </c>
      <c r="AL692" s="220"/>
      <c r="AM692" s="218"/>
      <c r="AN692" s="218"/>
      <c r="AO692" s="218" t="s">
        <v>76</v>
      </c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218"/>
      <c r="BD692" s="218"/>
      <c r="BE692" s="218"/>
      <c r="BF692" s="218"/>
      <c r="BG692" s="218"/>
      <c r="BH692" s="218"/>
      <c r="BI692" s="218"/>
      <c r="BJ692" s="222" t="s">
        <v>589</v>
      </c>
      <c r="BK692" s="199"/>
      <c r="BL692" s="218" t="s">
        <v>84</v>
      </c>
      <c r="BM692" s="218">
        <v>6683988</v>
      </c>
      <c r="BN692" s="218">
        <v>2.0051964</v>
      </c>
      <c r="BO692" s="218">
        <v>214.6</v>
      </c>
      <c r="BP692" s="218" t="s">
        <v>373</v>
      </c>
      <c r="BQ692" s="218"/>
      <c r="BR692" s="218"/>
      <c r="BS692" s="218"/>
      <c r="BT692" s="218"/>
      <c r="BU692" s="218"/>
      <c r="BV692" s="218"/>
      <c r="BW692" s="218"/>
      <c r="BX692" s="218"/>
      <c r="BY692" s="199"/>
      <c r="BZ692" s="228" t="s">
        <v>84</v>
      </c>
      <c r="CA692" s="228"/>
      <c r="CB692" s="229">
        <f t="shared" si="188"/>
        <v>0</v>
      </c>
      <c r="CC692" s="218"/>
      <c r="CD692" s="228"/>
      <c r="CE692" s="230"/>
      <c r="CF692" s="230"/>
      <c r="CG692" s="230"/>
      <c r="CH692" s="230"/>
      <c r="CI692" s="230"/>
      <c r="CJ692" s="230"/>
      <c r="CK692" s="230"/>
      <c r="CL692" s="230"/>
      <c r="CM692" s="230"/>
      <c r="CN692" s="218"/>
      <c r="CO692" s="199"/>
      <c r="CP692" s="230" t="s">
        <v>84</v>
      </c>
      <c r="CQ692" s="232" t="s">
        <v>1883</v>
      </c>
      <c r="CR692" s="230"/>
      <c r="CS692" s="230"/>
      <c r="CT692" s="230" t="s">
        <v>159</v>
      </c>
      <c r="CU692" s="230"/>
      <c r="CV692" s="230"/>
      <c r="CW692" s="230"/>
    </row>
    <row r="693" ht="60" hidden="1" spans="1:101">
      <c r="A693" s="191">
        <v>1784</v>
      </c>
      <c r="B693" s="192" t="s">
        <v>2179</v>
      </c>
      <c r="C693" s="193" t="s">
        <v>2180</v>
      </c>
      <c r="D693" s="191" t="s">
        <v>88</v>
      </c>
      <c r="E693" s="251"/>
      <c r="F693" s="252" t="s">
        <v>2176</v>
      </c>
      <c r="G693" s="251" t="s">
        <v>84</v>
      </c>
      <c r="H693" s="251"/>
      <c r="I693" s="254"/>
      <c r="J693" s="202"/>
      <c r="K693" s="202"/>
      <c r="L693" s="164" t="str">
        <f>_xlfn.IFNA(VLOOKUP(B693,'[1]CDM Patients Data'!$C$1266:$N$5000,6,FALSE),"")</f>
        <v>Breast</v>
      </c>
      <c r="M693" s="164" t="str">
        <f>_xlfn.IFNA(VLOOKUP(B693,'[1]CDM Patients Data'!$C$1266:$N$5000,7,FALSE),"")</f>
        <v>Breast NOS (excludes Skin of breast C44.5)</v>
      </c>
      <c r="N693" s="164" t="str">
        <f>_xlfn.IFNA(VLOOKUP(B693,'[1]CDM Patients Data'!$C$1266:$N$5000,8,FALSE),"")</f>
        <v>Carcinoma, NOS</v>
      </c>
      <c r="O693" s="164" t="str">
        <f>_xlfn.IFNA(VLOOKUP(B693,'[1]CDM Patients Data'!$C$1266:$K$3492,9,FALSE),"")</f>
        <v>Unknown</v>
      </c>
      <c r="P693" s="164">
        <f>_xlfn.IFNA(VLOOKUP(B693,'[1]CDM Patients Data'!$C$1266:$O$3492,10,FALSE),"")</f>
        <v>0</v>
      </c>
      <c r="Q693" s="164">
        <f>_xlfn.IFNA(VLOOKUP(B693,'[1]CDM Patients Data'!$C$1266:$O$3492,11,FALSE),"")</f>
        <v>0</v>
      </c>
      <c r="R693" s="164">
        <f>_xlfn.IFNA(VLOOKUP(B693,'[1]CDM Patients Data'!$C$1266:$O$3492,12,FALSE),"")</f>
        <v>0</v>
      </c>
      <c r="S693" s="164">
        <f>_xlfn.IFNA(VLOOKUP(B693,'[1]CDM Patients Data'!$C$1266:$P$3492,13,FALSE),"")</f>
        <v>0</v>
      </c>
      <c r="T693" s="164">
        <f>_xlfn.IFNA(VLOOKUP(B693,'[1]CDM Patients Data'!$C$1266:$N$5000,5,FALSE),"")</f>
        <v>0</v>
      </c>
      <c r="U693" s="164"/>
      <c r="V693" s="164"/>
      <c r="W693" s="164"/>
      <c r="X693" s="164"/>
      <c r="Y693" s="164"/>
      <c r="Z693" s="164"/>
      <c r="AA693" s="164"/>
      <c r="AB693" s="164"/>
      <c r="AC693" s="210"/>
      <c r="AD693" s="211"/>
      <c r="AE693" s="211"/>
      <c r="AF693" s="199"/>
      <c r="AG693" s="199"/>
      <c r="AH693" s="215"/>
      <c r="AI693" s="199"/>
      <c r="AJ693" s="199"/>
      <c r="AK693" s="218" t="s">
        <v>84</v>
      </c>
      <c r="AL693" s="220"/>
      <c r="AM693" s="218"/>
      <c r="AN693" s="218"/>
      <c r="AO693" s="218" t="s">
        <v>76</v>
      </c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218"/>
      <c r="BD693" s="218"/>
      <c r="BE693" s="218"/>
      <c r="BF693" s="218"/>
      <c r="BG693" s="218"/>
      <c r="BH693" s="218"/>
      <c r="BI693" s="218"/>
      <c r="BJ693" s="222" t="s">
        <v>589</v>
      </c>
      <c r="BK693" s="199"/>
      <c r="BL693" s="218" t="s">
        <v>84</v>
      </c>
      <c r="BM693" s="218">
        <v>7431365</v>
      </c>
      <c r="BN693" s="218">
        <v>2.2294095</v>
      </c>
      <c r="BO693" s="218">
        <v>240.5</v>
      </c>
      <c r="BP693" s="218" t="s">
        <v>373</v>
      </c>
      <c r="BQ693" s="218"/>
      <c r="BR693" s="218"/>
      <c r="BS693" s="218"/>
      <c r="BT693" s="218"/>
      <c r="BU693" s="218"/>
      <c r="BV693" s="218"/>
      <c r="BW693" s="218"/>
      <c r="BX693" s="218"/>
      <c r="BY693" s="199"/>
      <c r="BZ693" s="228" t="s">
        <v>84</v>
      </c>
      <c r="CA693" s="228"/>
      <c r="CB693" s="229">
        <f t="shared" si="188"/>
        <v>0</v>
      </c>
      <c r="CC693" s="218"/>
      <c r="CD693" s="228"/>
      <c r="CE693" s="230"/>
      <c r="CF693" s="230"/>
      <c r="CG693" s="230"/>
      <c r="CH693" s="230"/>
      <c r="CI693" s="230"/>
      <c r="CJ693" s="230"/>
      <c r="CK693" s="230"/>
      <c r="CL693" s="230"/>
      <c r="CM693" s="230"/>
      <c r="CN693" s="218"/>
      <c r="CO693" s="199"/>
      <c r="CP693" s="230" t="s">
        <v>84</v>
      </c>
      <c r="CQ693" s="232" t="s">
        <v>1883</v>
      </c>
      <c r="CR693" s="230"/>
      <c r="CS693" s="230"/>
      <c r="CT693" s="230" t="s">
        <v>159</v>
      </c>
      <c r="CU693" s="230"/>
      <c r="CV693" s="230"/>
      <c r="CW693" s="230"/>
    </row>
    <row r="694" ht="45" hidden="1" spans="1:101">
      <c r="A694" s="191">
        <v>1785</v>
      </c>
      <c r="B694" s="192" t="s">
        <v>2181</v>
      </c>
      <c r="C694" s="193" t="s">
        <v>2182</v>
      </c>
      <c r="D694" s="191" t="s">
        <v>88</v>
      </c>
      <c r="E694" s="251"/>
      <c r="F694" s="252" t="s">
        <v>2183</v>
      </c>
      <c r="G694" s="251" t="s">
        <v>84</v>
      </c>
      <c r="H694" s="251"/>
      <c r="I694" s="254"/>
      <c r="J694" s="202"/>
      <c r="K694" s="202"/>
      <c r="L694" s="164" t="str">
        <f>_xlfn.IFNA(VLOOKUP(B694,'[1]CDM Patients Data'!$C$1266:$N$5000,6,FALSE),"")</f>
        <v>Ovary</v>
      </c>
      <c r="M694" s="164" t="str">
        <f>_xlfn.IFNA(VLOOKUP(B694,'[1]CDM Patients Data'!$C$1266:$N$5000,7,FALSE),"")</f>
        <v>Ovary</v>
      </c>
      <c r="N694" s="164" t="str">
        <f>_xlfn.IFNA(VLOOKUP(B694,'[1]CDM Patients Data'!$C$1266:$N$5000,8,FALSE),"")</f>
        <v>High-grade serous carcinoma</v>
      </c>
      <c r="O694" s="164" t="str">
        <f>_xlfn.IFNA(VLOOKUP(B694,'[1]CDM Patients Data'!$C$1266:$K$3492,9,FALSE),"")</f>
        <v>Left</v>
      </c>
      <c r="P694" s="164">
        <f>_xlfn.IFNA(VLOOKUP(B694,'[1]CDM Patients Data'!$C$1266:$O$3492,10,FALSE),"")</f>
        <v>0</v>
      </c>
      <c r="Q694" s="164">
        <f>_xlfn.IFNA(VLOOKUP(B694,'[1]CDM Patients Data'!$C$1266:$O$3492,11,FALSE),"")</f>
        <v>0</v>
      </c>
      <c r="R694" s="164">
        <f>_xlfn.IFNA(VLOOKUP(B694,'[1]CDM Patients Data'!$C$1266:$O$3492,12,FALSE),"")</f>
        <v>0</v>
      </c>
      <c r="S694" s="164">
        <f>_xlfn.IFNA(VLOOKUP(B694,'[1]CDM Patients Data'!$C$1266:$P$3492,13,FALSE),"")</f>
        <v>0</v>
      </c>
      <c r="T694" s="164">
        <f>_xlfn.IFNA(VLOOKUP(B694,'[1]CDM Patients Data'!$C$1266:$N$5000,5,FALSE),"")</f>
        <v>0</v>
      </c>
      <c r="U694" s="164" t="s">
        <v>73</v>
      </c>
      <c r="V694" s="164" t="s">
        <v>73</v>
      </c>
      <c r="W694" s="164" t="s">
        <v>92</v>
      </c>
      <c r="X694" s="164" t="s">
        <v>75</v>
      </c>
      <c r="Y694" s="164"/>
      <c r="Z694" s="164"/>
      <c r="AA694" s="164"/>
      <c r="AB694" s="164"/>
      <c r="AC694" s="210"/>
      <c r="AD694" s="211"/>
      <c r="AE694" s="211"/>
      <c r="AF694" s="199"/>
      <c r="AG694" s="199"/>
      <c r="AH694" s="215"/>
      <c r="AI694" s="199"/>
      <c r="AJ694" s="199"/>
      <c r="AK694" s="218" t="s">
        <v>84</v>
      </c>
      <c r="AL694" s="220"/>
      <c r="AM694" s="218"/>
      <c r="AN694" s="218"/>
      <c r="AO694" s="218" t="s">
        <v>76</v>
      </c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218"/>
      <c r="BD694" s="218"/>
      <c r="BE694" s="218"/>
      <c r="BF694" s="218"/>
      <c r="BG694" s="218"/>
      <c r="BH694" s="218"/>
      <c r="BI694" s="218"/>
      <c r="BJ694" s="222" t="s">
        <v>589</v>
      </c>
      <c r="BK694" s="199"/>
      <c r="BL694" s="218" t="s">
        <v>84</v>
      </c>
      <c r="BM694" s="218">
        <v>6876650</v>
      </c>
      <c r="BN694" s="218">
        <v>2.062995</v>
      </c>
      <c r="BO694" s="218">
        <v>226.1</v>
      </c>
      <c r="BP694" s="218" t="s">
        <v>373</v>
      </c>
      <c r="BQ694" s="218"/>
      <c r="BR694" s="218"/>
      <c r="BS694" s="218"/>
      <c r="BT694" s="218"/>
      <c r="BU694" s="218"/>
      <c r="BV694" s="218"/>
      <c r="BW694" s="218"/>
      <c r="BX694" s="218"/>
      <c r="BY694" s="199"/>
      <c r="BZ694" s="228" t="s">
        <v>84</v>
      </c>
      <c r="CA694" s="228"/>
      <c r="CB694" s="229">
        <f t="shared" si="188"/>
        <v>0</v>
      </c>
      <c r="CC694" s="218"/>
      <c r="CD694" s="228"/>
      <c r="CE694" s="230"/>
      <c r="CF694" s="230"/>
      <c r="CG694" s="230"/>
      <c r="CH694" s="230"/>
      <c r="CI694" s="230"/>
      <c r="CJ694" s="230"/>
      <c r="CK694" s="230"/>
      <c r="CL694" s="230"/>
      <c r="CM694" s="230"/>
      <c r="CN694" s="218"/>
      <c r="CO694" s="199"/>
      <c r="CP694" s="230" t="s">
        <v>84</v>
      </c>
      <c r="CQ694" s="232" t="s">
        <v>1883</v>
      </c>
      <c r="CR694" s="230"/>
      <c r="CS694" s="230"/>
      <c r="CT694" s="230" t="s">
        <v>159</v>
      </c>
      <c r="CU694" s="230"/>
      <c r="CV694" s="230"/>
      <c r="CW694" s="230"/>
    </row>
    <row r="695" ht="60" hidden="1" spans="1:101">
      <c r="A695" s="191">
        <v>1786</v>
      </c>
      <c r="B695" s="192" t="s">
        <v>2184</v>
      </c>
      <c r="C695" s="193" t="s">
        <v>2185</v>
      </c>
      <c r="D695" s="191" t="s">
        <v>88</v>
      </c>
      <c r="E695" s="251"/>
      <c r="F695" s="253" t="s">
        <v>2186</v>
      </c>
      <c r="G695" s="251" t="s">
        <v>84</v>
      </c>
      <c r="H695" s="251"/>
      <c r="I695" s="254"/>
      <c r="J695" s="202"/>
      <c r="K695" s="202"/>
      <c r="L695" s="164" t="str">
        <f>_xlfn.IFNA(VLOOKUP(B695,'[1]CDM Patients Data'!$C$1266:$N$5000,6,FALSE),"")</f>
        <v>Breast</v>
      </c>
      <c r="M695" s="164" t="str">
        <f>_xlfn.IFNA(VLOOKUP(B695,'[1]CDM Patients Data'!$C$1266:$N$5000,7,FALSE),"")</f>
        <v>Breast NOS (excludes Skin of breast C44.5)</v>
      </c>
      <c r="N695" s="164" t="str">
        <f>_xlfn.IFNA(VLOOKUP(B695,'[1]CDM Patients Data'!$C$1266:$N$5000,8,FALSE),"")</f>
        <v>Carcinoma, NOS</v>
      </c>
      <c r="O695" s="164" t="str">
        <f>_xlfn.IFNA(VLOOKUP(B695,'[1]CDM Patients Data'!$C$1266:$K$3492,9,FALSE),"")</f>
        <v>Unknown</v>
      </c>
      <c r="P695" s="164">
        <f>_xlfn.IFNA(VLOOKUP(B695,'[1]CDM Patients Data'!$C$1266:$O$3492,10,FALSE),"")</f>
        <v>0</v>
      </c>
      <c r="Q695" s="164">
        <f>_xlfn.IFNA(VLOOKUP(B695,'[1]CDM Patients Data'!$C$1266:$O$3492,11,FALSE),"")</f>
        <v>0</v>
      </c>
      <c r="R695" s="164">
        <f>_xlfn.IFNA(VLOOKUP(B695,'[1]CDM Patients Data'!$C$1266:$O$3492,12,FALSE),"")</f>
        <v>0</v>
      </c>
      <c r="S695" s="164">
        <f>_xlfn.IFNA(VLOOKUP(B695,'[1]CDM Patients Data'!$C$1266:$P$3492,13,FALSE),"")</f>
        <v>0</v>
      </c>
      <c r="T695" s="164">
        <f>_xlfn.IFNA(VLOOKUP(B695,'[1]CDM Patients Data'!$C$1266:$N$5000,5,FALSE),"")</f>
        <v>0</v>
      </c>
      <c r="U695" s="164"/>
      <c r="V695" s="164"/>
      <c r="W695" s="164"/>
      <c r="X695" s="164"/>
      <c r="Y695" s="164"/>
      <c r="Z695" s="164"/>
      <c r="AA695" s="164"/>
      <c r="AB695" s="164"/>
      <c r="AC695" s="210"/>
      <c r="AD695" s="211"/>
      <c r="AE695" s="211"/>
      <c r="AF695" s="199"/>
      <c r="AG695" s="199"/>
      <c r="AH695" s="215"/>
      <c r="AI695" s="199"/>
      <c r="AJ695" s="199"/>
      <c r="AK695" s="218" t="s">
        <v>84</v>
      </c>
      <c r="AL695" s="220"/>
      <c r="AM695" s="218"/>
      <c r="AN695" s="218"/>
      <c r="AO695" s="218" t="s">
        <v>76</v>
      </c>
      <c r="AP695" s="218"/>
      <c r="AQ695" s="218"/>
      <c r="AR695" s="218"/>
      <c r="AS695" s="218"/>
      <c r="AT695" s="218"/>
      <c r="AU695" s="218"/>
      <c r="AV695" s="218"/>
      <c r="AW695" s="218"/>
      <c r="AX695" s="218"/>
      <c r="AY695" s="218"/>
      <c r="AZ695" s="218"/>
      <c r="BA695" s="218"/>
      <c r="BB695" s="218"/>
      <c r="BC695" s="218"/>
      <c r="BD695" s="218"/>
      <c r="BE695" s="218"/>
      <c r="BF695" s="218"/>
      <c r="BG695" s="218"/>
      <c r="BH695" s="218"/>
      <c r="BI695" s="218"/>
      <c r="BJ695" s="222" t="s">
        <v>589</v>
      </c>
      <c r="BK695" s="199"/>
      <c r="BL695" s="218" t="s">
        <v>84</v>
      </c>
      <c r="BM695" s="218">
        <v>7159772</v>
      </c>
      <c r="BN695" s="218">
        <v>2.1479316</v>
      </c>
      <c r="BO695" s="218">
        <v>234.6</v>
      </c>
      <c r="BP695" s="218" t="s">
        <v>373</v>
      </c>
      <c r="BQ695" s="218"/>
      <c r="BR695" s="218"/>
      <c r="BS695" s="218"/>
      <c r="BT695" s="218"/>
      <c r="BU695" s="218"/>
      <c r="BV695" s="218"/>
      <c r="BW695" s="218"/>
      <c r="BX695" s="218"/>
      <c r="BY695" s="199"/>
      <c r="BZ695" s="228" t="s">
        <v>84</v>
      </c>
      <c r="CA695" s="228"/>
      <c r="CB695" s="229">
        <f t="shared" si="188"/>
        <v>0</v>
      </c>
      <c r="CC695" s="218"/>
      <c r="CD695" s="228"/>
      <c r="CE695" s="230"/>
      <c r="CF695" s="230"/>
      <c r="CG695" s="230"/>
      <c r="CH695" s="230"/>
      <c r="CI695" s="230"/>
      <c r="CJ695" s="230"/>
      <c r="CK695" s="230"/>
      <c r="CL695" s="230"/>
      <c r="CM695" s="230"/>
      <c r="CN695" s="218"/>
      <c r="CO695" s="199"/>
      <c r="CP695" s="230" t="s">
        <v>84</v>
      </c>
      <c r="CQ695" s="232" t="s">
        <v>1883</v>
      </c>
      <c r="CR695" s="230"/>
      <c r="CS695" s="230"/>
      <c r="CT695" s="230" t="s">
        <v>159</v>
      </c>
      <c r="CU695" s="230"/>
      <c r="CV695" s="230"/>
      <c r="CW695" s="230"/>
    </row>
    <row r="696" ht="60" hidden="1" spans="1:101">
      <c r="A696" s="191">
        <v>1787</v>
      </c>
      <c r="B696" s="192" t="s">
        <v>2187</v>
      </c>
      <c r="C696" s="193" t="s">
        <v>2188</v>
      </c>
      <c r="D696" s="191" t="s">
        <v>71</v>
      </c>
      <c r="E696" s="251"/>
      <c r="F696" s="252" t="s">
        <v>2170</v>
      </c>
      <c r="G696" s="251" t="s">
        <v>84</v>
      </c>
      <c r="H696" s="251"/>
      <c r="I696" s="254"/>
      <c r="J696" s="202"/>
      <c r="K696" s="202"/>
      <c r="L696" s="164" t="str">
        <f>_xlfn.IFNA(VLOOKUP(B696,'[1]CDM Patients Data'!$C$1266:$N$5000,6,FALSE),"")</f>
        <v>Breast</v>
      </c>
      <c r="M696" s="164" t="str">
        <f>_xlfn.IFNA(VLOOKUP(B696,'[1]CDM Patients Data'!$C$1266:$N$5000,7,FALSE),"")</f>
        <v>Upper inner quadrant of breast</v>
      </c>
      <c r="N696" s="164" t="str">
        <f>_xlfn.IFNA(VLOOKUP(B696,'[1]CDM Patients Data'!$C$1266:$N$5000,8,FALSE),"")</f>
        <v>Invasive carcinoma of no special type</v>
      </c>
      <c r="O696" s="164" t="str">
        <f>_xlfn.IFNA(VLOOKUP(B696,'[1]CDM Patients Data'!$C$1266:$K$3492,9,FALSE),"")</f>
        <v>Left</v>
      </c>
      <c r="P696" s="164">
        <f>_xlfn.IFNA(VLOOKUP(B696,'[1]CDM Patients Data'!$C$1266:$O$3492,10,FALSE),"")</f>
        <v>0</v>
      </c>
      <c r="Q696" s="164">
        <f>_xlfn.IFNA(VLOOKUP(B696,'[1]CDM Patients Data'!$C$1266:$O$3492,11,FALSE),"")</f>
        <v>0</v>
      </c>
      <c r="R696" s="164">
        <f>_xlfn.IFNA(VLOOKUP(B696,'[1]CDM Patients Data'!$C$1266:$O$3492,12,FALSE),"")</f>
        <v>0</v>
      </c>
      <c r="S696" s="164">
        <f>_xlfn.IFNA(VLOOKUP(B696,'[1]CDM Patients Data'!$C$1266:$P$3492,13,FALSE),"")</f>
        <v>0</v>
      </c>
      <c r="T696" s="164">
        <f>_xlfn.IFNA(VLOOKUP(B696,'[1]CDM Patients Data'!$C$1266:$N$5000,5,FALSE),"")</f>
        <v>0</v>
      </c>
      <c r="U696" s="164" t="s">
        <v>90</v>
      </c>
      <c r="V696" s="164" t="s">
        <v>306</v>
      </c>
      <c r="W696" s="164" t="s">
        <v>92</v>
      </c>
      <c r="X696" s="164" t="s">
        <v>93</v>
      </c>
      <c r="Y696" s="164"/>
      <c r="Z696" s="164"/>
      <c r="AA696" s="164"/>
      <c r="AB696" s="164"/>
      <c r="AC696" s="210"/>
      <c r="AD696" s="211"/>
      <c r="AE696" s="211"/>
      <c r="AF696" s="199"/>
      <c r="AG696" s="199"/>
      <c r="AH696" s="233" t="s">
        <v>79</v>
      </c>
      <c r="AI696" s="199"/>
      <c r="AJ696" s="199"/>
      <c r="AK696" s="218" t="s">
        <v>84</v>
      </c>
      <c r="AL696" s="220">
        <v>40000702</v>
      </c>
      <c r="AM696" s="218">
        <v>12.0002106</v>
      </c>
      <c r="AN696" s="218">
        <v>132.4</v>
      </c>
      <c r="AO696" s="218" t="s">
        <v>76</v>
      </c>
      <c r="AP696" s="218"/>
      <c r="AQ696" s="218"/>
      <c r="AR696" s="218"/>
      <c r="AS696" s="218"/>
      <c r="AT696" s="218"/>
      <c r="AU696" s="218"/>
      <c r="AV696" s="218"/>
      <c r="AW696" s="218"/>
      <c r="AX696" s="218"/>
      <c r="AY696" s="218"/>
      <c r="AZ696" s="218"/>
      <c r="BA696" s="218"/>
      <c r="BB696" s="218"/>
      <c r="BC696" s="218"/>
      <c r="BD696" s="218">
        <v>7.54</v>
      </c>
      <c r="BE696" s="218">
        <v>8.35</v>
      </c>
      <c r="BF696" s="218" t="str">
        <f t="shared" ref="BF696:BF698" si="199">IF(BD696&gt;15,"HIGH",IF(BD696="","NA",IF(BD696="CE-Awaited for standardization","UNDER_STANDARDIZATION",IF(BD696&lt;15,"LOW"))))</f>
        <v>LOW</v>
      </c>
      <c r="BG696" s="218" t="str">
        <f t="shared" ref="BG696:BG703" si="200">IF(BE696&gt;15,"MSI-H",IF(BE696="","NA",IF(BE696&lt;15,"MSS")))</f>
        <v>MSS</v>
      </c>
      <c r="BH696" s="218"/>
      <c r="BI696" s="218"/>
      <c r="BJ696" s="222"/>
      <c r="BK696" s="199"/>
      <c r="BL696" s="218" t="s">
        <v>84</v>
      </c>
      <c r="BM696" s="218"/>
      <c r="BN696" s="218"/>
      <c r="BO696" s="218"/>
      <c r="BP696" s="218" t="s">
        <v>373</v>
      </c>
      <c r="BQ696" s="218"/>
      <c r="BR696" s="218"/>
      <c r="BS696" s="218"/>
      <c r="BT696" s="218"/>
      <c r="BU696" s="218"/>
      <c r="BV696" s="218"/>
      <c r="BW696" s="218"/>
      <c r="BX696" s="218"/>
      <c r="BY696" s="199"/>
      <c r="BZ696" s="228" t="s">
        <v>84</v>
      </c>
      <c r="CA696" s="228"/>
      <c r="CB696" s="229">
        <f t="shared" si="188"/>
        <v>0</v>
      </c>
      <c r="CC696" s="218"/>
      <c r="CD696" s="228"/>
      <c r="CE696" s="230"/>
      <c r="CF696" s="230"/>
      <c r="CG696" s="230"/>
      <c r="CH696" s="230"/>
      <c r="CI696" s="230"/>
      <c r="CJ696" s="230"/>
      <c r="CK696" s="230"/>
      <c r="CL696" s="230"/>
      <c r="CM696" s="230"/>
      <c r="CN696" s="218"/>
      <c r="CO696" s="199"/>
      <c r="CP696" s="230" t="s">
        <v>84</v>
      </c>
      <c r="CQ696" s="232"/>
      <c r="CR696" s="230"/>
      <c r="CS696" s="230"/>
      <c r="CT696" s="230" t="s">
        <v>159</v>
      </c>
      <c r="CU696" s="230"/>
      <c r="CV696" s="230"/>
      <c r="CW696" s="230"/>
    </row>
    <row r="697" ht="60" hidden="1" spans="1:101">
      <c r="A697" s="191">
        <v>1788</v>
      </c>
      <c r="B697" s="192" t="s">
        <v>2189</v>
      </c>
      <c r="C697" s="193" t="s">
        <v>2190</v>
      </c>
      <c r="D697" s="191" t="s">
        <v>71</v>
      </c>
      <c r="E697" s="251"/>
      <c r="F697" s="252" t="s">
        <v>2170</v>
      </c>
      <c r="G697" s="251" t="s">
        <v>84</v>
      </c>
      <c r="H697" s="251"/>
      <c r="I697" s="254"/>
      <c r="J697" s="202"/>
      <c r="K697" s="202"/>
      <c r="L697" s="164" t="str">
        <f>_xlfn.IFNA(VLOOKUP(B697,'[1]CDM Patients Data'!$C$1266:$N$5000,6,FALSE),"")</f>
        <v>Other and unspecified parts of mouth</v>
      </c>
      <c r="M697" s="164" t="str">
        <f>_xlfn.IFNA(VLOOKUP(B697,'[1]CDM Patients Data'!$C$1266:$N$5000,7,FALSE),"")</f>
        <v>Cheek mucosa</v>
      </c>
      <c r="N697" s="164" t="str">
        <f>_xlfn.IFNA(VLOOKUP(B697,'[1]CDM Patients Data'!$C$1266:$N$5000,8,FALSE),"")</f>
        <v>Squamous cell carcinoma, NOS</v>
      </c>
      <c r="O697" s="164" t="str">
        <f>_xlfn.IFNA(VLOOKUP(B697,'[1]CDM Patients Data'!$C$1266:$K$3492,9,FALSE),"")</f>
        <v>Right</v>
      </c>
      <c r="P697" s="164">
        <f>_xlfn.IFNA(VLOOKUP(B697,'[1]CDM Patients Data'!$C$1266:$O$3492,10,FALSE),"")</f>
        <v>0</v>
      </c>
      <c r="Q697" s="164">
        <f>_xlfn.IFNA(VLOOKUP(B697,'[1]CDM Patients Data'!$C$1266:$O$3492,11,FALSE),"")</f>
        <v>0</v>
      </c>
      <c r="R697" s="164">
        <f>_xlfn.IFNA(VLOOKUP(B697,'[1]CDM Patients Data'!$C$1266:$O$3492,12,FALSE),"")</f>
        <v>0</v>
      </c>
      <c r="S697" s="164">
        <f>_xlfn.IFNA(VLOOKUP(B697,'[1]CDM Patients Data'!$C$1266:$P$3492,13,FALSE),"")</f>
        <v>0</v>
      </c>
      <c r="T697" s="164">
        <f>_xlfn.IFNA(VLOOKUP(B697,'[1]CDM Patients Data'!$C$1266:$N$5000,5,FALSE),"")</f>
        <v>0</v>
      </c>
      <c r="U697" s="164" t="s">
        <v>794</v>
      </c>
      <c r="V697" s="164" t="s">
        <v>795</v>
      </c>
      <c r="W697" s="164" t="s">
        <v>102</v>
      </c>
      <c r="X697" s="164" t="s">
        <v>139</v>
      </c>
      <c r="Y697" s="164"/>
      <c r="Z697" s="164"/>
      <c r="AA697" s="164"/>
      <c r="AB697" s="164"/>
      <c r="AC697" s="210"/>
      <c r="AD697" s="211"/>
      <c r="AE697" s="211"/>
      <c r="AF697" s="199"/>
      <c r="AG697" s="199"/>
      <c r="AH697" s="233" t="s">
        <v>79</v>
      </c>
      <c r="AI697" s="199"/>
      <c r="AJ697" s="199"/>
      <c r="AK697" s="218" t="s">
        <v>84</v>
      </c>
      <c r="AL697" s="220">
        <v>55926780</v>
      </c>
      <c r="AM697" s="218">
        <v>16.778034</v>
      </c>
      <c r="AN697" s="218">
        <v>95.1</v>
      </c>
      <c r="AO697" s="218" t="s">
        <v>76</v>
      </c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218"/>
      <c r="BD697" s="218">
        <v>2.7</v>
      </c>
      <c r="BE697" s="218">
        <v>12.13</v>
      </c>
      <c r="BF697" s="218" t="str">
        <f t="shared" si="199"/>
        <v>LOW</v>
      </c>
      <c r="BG697" s="218" t="str">
        <f t="shared" si="200"/>
        <v>MSS</v>
      </c>
      <c r="BH697" s="218"/>
      <c r="BI697" s="218"/>
      <c r="BJ697" s="222"/>
      <c r="BK697" s="199"/>
      <c r="BL697" s="218" t="s">
        <v>84</v>
      </c>
      <c r="BM697" s="218"/>
      <c r="BN697" s="218"/>
      <c r="BO697" s="218"/>
      <c r="BP697" s="218" t="s">
        <v>373</v>
      </c>
      <c r="BQ697" s="218"/>
      <c r="BR697" s="218"/>
      <c r="BS697" s="218"/>
      <c r="BT697" s="218"/>
      <c r="BU697" s="218"/>
      <c r="BV697" s="218"/>
      <c r="BW697" s="218"/>
      <c r="BX697" s="218"/>
      <c r="BY697" s="199"/>
      <c r="BZ697" s="228" t="s">
        <v>84</v>
      </c>
      <c r="CA697" s="228"/>
      <c r="CB697" s="229">
        <f t="shared" si="188"/>
        <v>0</v>
      </c>
      <c r="CC697" s="218"/>
      <c r="CD697" s="228"/>
      <c r="CE697" s="230"/>
      <c r="CF697" s="230"/>
      <c r="CG697" s="230"/>
      <c r="CH697" s="230"/>
      <c r="CI697" s="230"/>
      <c r="CJ697" s="230"/>
      <c r="CK697" s="230"/>
      <c r="CL697" s="230"/>
      <c r="CM697" s="230"/>
      <c r="CN697" s="218"/>
      <c r="CO697" s="199"/>
      <c r="CP697" s="230" t="s">
        <v>84</v>
      </c>
      <c r="CQ697" s="232"/>
      <c r="CR697" s="230"/>
      <c r="CS697" s="230"/>
      <c r="CT697" s="230" t="s">
        <v>159</v>
      </c>
      <c r="CU697" s="230"/>
      <c r="CV697" s="230"/>
      <c r="CW697" s="230"/>
    </row>
    <row r="698" ht="30" hidden="1" spans="1:101">
      <c r="A698" s="191">
        <v>1789</v>
      </c>
      <c r="B698" s="192" t="s">
        <v>2191</v>
      </c>
      <c r="C698" s="193" t="s">
        <v>2192</v>
      </c>
      <c r="D698" s="191" t="s">
        <v>71</v>
      </c>
      <c r="E698" s="251"/>
      <c r="F698" s="252" t="s">
        <v>2170</v>
      </c>
      <c r="G698" s="251" t="s">
        <v>84</v>
      </c>
      <c r="H698" s="251"/>
      <c r="I698" s="254"/>
      <c r="J698" s="202"/>
      <c r="K698" s="202"/>
      <c r="L698" s="164" t="str">
        <f>_xlfn.IFNA(VLOOKUP(B698,'[1]CDM Patients Data'!$C$1266:$N$5000,6,FALSE),"")</f>
        <v>Esophagus</v>
      </c>
      <c r="M698" s="164" t="str">
        <f>_xlfn.IFNA(VLOOKUP(B698,'[1]CDM Patients Data'!$C$1266:$N$5000,7,FALSE),"")</f>
        <v>Esophagus lower third</v>
      </c>
      <c r="N698" s="164" t="str">
        <f>_xlfn.IFNA(VLOOKUP(B698,'[1]CDM Patients Data'!$C$1266:$N$5000,8,FALSE),"")</f>
        <v>Adenocarcinoma, NOS</v>
      </c>
      <c r="O698" s="164" t="str">
        <f>_xlfn.IFNA(VLOOKUP(B698,'[1]CDM Patients Data'!$C$1266:$K$3492,9,FALSE),"")</f>
        <v>Not a paired site</v>
      </c>
      <c r="P698" s="164">
        <f>_xlfn.IFNA(VLOOKUP(B698,'[1]CDM Patients Data'!$C$1266:$O$3492,10,FALSE),"")</f>
        <v>0</v>
      </c>
      <c r="Q698" s="164">
        <f>_xlfn.IFNA(VLOOKUP(B698,'[1]CDM Patients Data'!$C$1266:$O$3492,11,FALSE),"")</f>
        <v>0</v>
      </c>
      <c r="R698" s="164">
        <f>_xlfn.IFNA(VLOOKUP(B698,'[1]CDM Patients Data'!$C$1266:$O$3492,12,FALSE),"")</f>
        <v>0</v>
      </c>
      <c r="S698" s="164">
        <f>_xlfn.IFNA(VLOOKUP(B698,'[1]CDM Patients Data'!$C$1266:$P$3492,13,FALSE),"")</f>
        <v>0</v>
      </c>
      <c r="T698" s="164">
        <f>_xlfn.IFNA(VLOOKUP(B698,'[1]CDM Patients Data'!$C$1266:$N$5000,5,FALSE),"")</f>
        <v>0</v>
      </c>
      <c r="U698" s="164" t="s">
        <v>166</v>
      </c>
      <c r="V698" s="164" t="s">
        <v>672</v>
      </c>
      <c r="W698" s="164"/>
      <c r="X698" s="164" t="s">
        <v>131</v>
      </c>
      <c r="Y698" s="164"/>
      <c r="Z698" s="164"/>
      <c r="AA698" s="164"/>
      <c r="AB698" s="164"/>
      <c r="AC698" s="210"/>
      <c r="AD698" s="211"/>
      <c r="AE698" s="211"/>
      <c r="AF698" s="199"/>
      <c r="AG698" s="199"/>
      <c r="AH698" s="233" t="s">
        <v>79</v>
      </c>
      <c r="AI698" s="199"/>
      <c r="AJ698" s="199"/>
      <c r="AK698" s="218" t="s">
        <v>84</v>
      </c>
      <c r="AL698" s="220">
        <v>41289560</v>
      </c>
      <c r="AM698" s="218">
        <v>12.386868</v>
      </c>
      <c r="AN698" s="218">
        <v>134.6</v>
      </c>
      <c r="AO698" s="218" t="s">
        <v>76</v>
      </c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218"/>
      <c r="BD698" s="218">
        <v>4.98</v>
      </c>
      <c r="BE698" s="218">
        <v>9.33</v>
      </c>
      <c r="BF698" s="218" t="str">
        <f t="shared" si="199"/>
        <v>LOW</v>
      </c>
      <c r="BG698" s="218" t="str">
        <f t="shared" si="200"/>
        <v>MSS</v>
      </c>
      <c r="BH698" s="218"/>
      <c r="BI698" s="218"/>
      <c r="BJ698" s="222"/>
      <c r="BK698" s="199"/>
      <c r="BL698" s="218" t="s">
        <v>84</v>
      </c>
      <c r="BM698" s="218"/>
      <c r="BN698" s="218"/>
      <c r="BO698" s="218"/>
      <c r="BP698" s="218" t="s">
        <v>373</v>
      </c>
      <c r="BQ698" s="218"/>
      <c r="BR698" s="218"/>
      <c r="BS698" s="218"/>
      <c r="BT698" s="218"/>
      <c r="BU698" s="218"/>
      <c r="BV698" s="218"/>
      <c r="BW698" s="218"/>
      <c r="BX698" s="218"/>
      <c r="BY698" s="199"/>
      <c r="BZ698" s="228" t="s">
        <v>84</v>
      </c>
      <c r="CA698" s="228"/>
      <c r="CB698" s="229">
        <f t="shared" si="188"/>
        <v>0</v>
      </c>
      <c r="CC698" s="218"/>
      <c r="CD698" s="228"/>
      <c r="CE698" s="230"/>
      <c r="CF698" s="230"/>
      <c r="CG698" s="230"/>
      <c r="CH698" s="230"/>
      <c r="CI698" s="230"/>
      <c r="CJ698" s="230"/>
      <c r="CK698" s="230"/>
      <c r="CL698" s="230"/>
      <c r="CM698" s="230"/>
      <c r="CN698" s="218"/>
      <c r="CO698" s="199"/>
      <c r="CP698" s="230" t="s">
        <v>84</v>
      </c>
      <c r="CQ698" s="232"/>
      <c r="CR698" s="230"/>
      <c r="CS698" s="230"/>
      <c r="CT698" s="230" t="s">
        <v>159</v>
      </c>
      <c r="CU698" s="230"/>
      <c r="CV698" s="230"/>
      <c r="CW698" s="230"/>
    </row>
    <row r="699" ht="30" hidden="1" spans="1:101">
      <c r="A699" s="191">
        <v>1790</v>
      </c>
      <c r="B699" s="192" t="s">
        <v>2193</v>
      </c>
      <c r="C699" s="193" t="s">
        <v>2194</v>
      </c>
      <c r="D699" s="191" t="s">
        <v>1732</v>
      </c>
      <c r="E699" s="251"/>
      <c r="F699" s="252" t="s">
        <v>2183</v>
      </c>
      <c r="G699" s="251" t="s">
        <v>84</v>
      </c>
      <c r="H699" s="251"/>
      <c r="I699" s="254"/>
      <c r="J699" s="202"/>
      <c r="K699" s="202"/>
      <c r="L699" s="164" t="str">
        <f>_xlfn.IFNA(VLOOKUP(B699,'[1]CDM Patients Data'!$C$1266:$N$5000,6,FALSE),"")</f>
        <v>Lung</v>
      </c>
      <c r="M699" s="164" t="str">
        <f>_xlfn.IFNA(VLOOKUP(B699,'[1]CDM Patients Data'!$C$1266:$N$5000,7,FALSE),"")</f>
        <v>Lung NOS</v>
      </c>
      <c r="N699" s="164" t="str">
        <f>_xlfn.IFNA(VLOOKUP(B699,'[1]CDM Patients Data'!$C$1266:$N$5000,8,FALSE),"")</f>
        <v>Adenocarcinoma, NOS</v>
      </c>
      <c r="O699" s="164" t="str">
        <f>_xlfn.IFNA(VLOOKUP(B699,'[1]CDM Patients Data'!$C$1266:$K$3492,9,FALSE),"")</f>
        <v>Unknown</v>
      </c>
      <c r="P699" s="164">
        <f>_xlfn.IFNA(VLOOKUP(B699,'[1]CDM Patients Data'!$C$1266:$O$3492,10,FALSE),"")</f>
        <v>0</v>
      </c>
      <c r="Q699" s="164">
        <f>_xlfn.IFNA(VLOOKUP(B699,'[1]CDM Patients Data'!$C$1266:$O$3492,11,FALSE),"")</f>
        <v>0</v>
      </c>
      <c r="R699" s="164">
        <f>_xlfn.IFNA(VLOOKUP(B699,'[1]CDM Patients Data'!$C$1266:$O$3492,12,FALSE),"")</f>
        <v>0</v>
      </c>
      <c r="S699" s="164">
        <f>_xlfn.IFNA(VLOOKUP(B699,'[1]CDM Patients Data'!$C$1266:$P$3492,13,FALSE),"")</f>
        <v>0</v>
      </c>
      <c r="T699" s="164">
        <f>_xlfn.IFNA(VLOOKUP(B699,'[1]CDM Patients Data'!$C$1266:$N$5000,5,FALSE),"")</f>
        <v>0</v>
      </c>
      <c r="U699" s="164" t="s">
        <v>224</v>
      </c>
      <c r="V699" s="164" t="s">
        <v>338</v>
      </c>
      <c r="W699" s="164" t="s">
        <v>74</v>
      </c>
      <c r="X699" s="164" t="s">
        <v>131</v>
      </c>
      <c r="Y699" s="164"/>
      <c r="Z699" s="164"/>
      <c r="AA699" s="164"/>
      <c r="AB699" s="164"/>
      <c r="AC699" s="210"/>
      <c r="AD699" s="211"/>
      <c r="AE699" s="211"/>
      <c r="AF699" s="199"/>
      <c r="AG699" s="199"/>
      <c r="AH699" s="233" t="s">
        <v>589</v>
      </c>
      <c r="AI699" s="199"/>
      <c r="AJ699" s="199"/>
      <c r="AK699" s="218" t="s">
        <v>84</v>
      </c>
      <c r="AL699" s="220">
        <v>20324547</v>
      </c>
      <c r="AM699" s="218">
        <v>6.0973641</v>
      </c>
      <c r="AN699" s="218">
        <v>538.1</v>
      </c>
      <c r="AO699" s="218" t="s">
        <v>76</v>
      </c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218"/>
      <c r="BD699" s="218"/>
      <c r="BE699" s="218">
        <v>11.93</v>
      </c>
      <c r="BF699" s="218"/>
      <c r="BG699" s="218" t="str">
        <f t="shared" si="200"/>
        <v>MSS</v>
      </c>
      <c r="BH699" s="218"/>
      <c r="BI699" s="218"/>
      <c r="BJ699" s="222"/>
      <c r="BK699" s="199"/>
      <c r="BL699" s="218" t="s">
        <v>84</v>
      </c>
      <c r="BM699" s="218"/>
      <c r="BN699" s="218"/>
      <c r="BO699" s="218"/>
      <c r="BP699" s="218" t="s">
        <v>373</v>
      </c>
      <c r="BQ699" s="218"/>
      <c r="BR699" s="218"/>
      <c r="BS699" s="218"/>
      <c r="BT699" s="218"/>
      <c r="BU699" s="218"/>
      <c r="BV699" s="218"/>
      <c r="BW699" s="218"/>
      <c r="BX699" s="218"/>
      <c r="BY699" s="199"/>
      <c r="BZ699" s="228" t="s">
        <v>84</v>
      </c>
      <c r="CA699" s="228"/>
      <c r="CB699" s="229">
        <f t="shared" si="188"/>
        <v>0</v>
      </c>
      <c r="CC699" s="218"/>
      <c r="CD699" s="228"/>
      <c r="CE699" s="230"/>
      <c r="CF699" s="230"/>
      <c r="CG699" s="230"/>
      <c r="CH699" s="230"/>
      <c r="CI699" s="230"/>
      <c r="CJ699" s="230"/>
      <c r="CK699" s="230"/>
      <c r="CL699" s="230"/>
      <c r="CM699" s="230"/>
      <c r="CN699" s="218"/>
      <c r="CO699" s="199"/>
      <c r="CP699" s="230" t="s">
        <v>84</v>
      </c>
      <c r="CQ699" s="232"/>
      <c r="CR699" s="230"/>
      <c r="CS699" s="230"/>
      <c r="CT699" s="230" t="s">
        <v>159</v>
      </c>
      <c r="CU699" s="230"/>
      <c r="CV699" s="230"/>
      <c r="CW699" s="230"/>
    </row>
    <row r="700" ht="30" hidden="1" spans="1:101">
      <c r="A700" s="191">
        <v>1791</v>
      </c>
      <c r="B700" s="192" t="s">
        <v>2195</v>
      </c>
      <c r="C700" s="193" t="s">
        <v>2196</v>
      </c>
      <c r="D700" s="191" t="s">
        <v>111</v>
      </c>
      <c r="E700" s="251"/>
      <c r="F700" s="252" t="s">
        <v>2197</v>
      </c>
      <c r="G700" s="251" t="s">
        <v>84</v>
      </c>
      <c r="H700" s="251"/>
      <c r="I700" s="254"/>
      <c r="J700" s="202"/>
      <c r="K700" s="202"/>
      <c r="L700" s="164" t="str">
        <f>_xlfn.IFNA(VLOOKUP(B700,'[1]CDM Patients Data'!$C$1266:$N$5000,6,FALSE),"")</f>
        <v>Lung</v>
      </c>
      <c r="M700" s="164" t="str">
        <f>_xlfn.IFNA(VLOOKUP(B700,'[1]CDM Patients Data'!$C$1266:$N$5000,7,FALSE),"")</f>
        <v>Overlapping lesion of lung</v>
      </c>
      <c r="N700" s="164" t="str">
        <f>_xlfn.IFNA(VLOOKUP(B700,'[1]CDM Patients Data'!$C$1266:$N$5000,8,FALSE),"")</f>
        <v>Adenocarcinoma, NOS</v>
      </c>
      <c r="O700" s="164" t="str">
        <f>_xlfn.IFNA(VLOOKUP(B700,'[1]CDM Patients Data'!$C$1266:$K$3492,9,FALSE),"")</f>
        <v>Right</v>
      </c>
      <c r="P700" s="164">
        <f>_xlfn.IFNA(VLOOKUP(B700,'[1]CDM Patients Data'!$C$1266:$O$3492,10,FALSE),"")</f>
        <v>0</v>
      </c>
      <c r="Q700" s="164">
        <f>_xlfn.IFNA(VLOOKUP(B700,'[1]CDM Patients Data'!$C$1266:$O$3492,11,FALSE),"")</f>
        <v>0</v>
      </c>
      <c r="R700" s="164">
        <f>_xlfn.IFNA(VLOOKUP(B700,'[1]CDM Patients Data'!$C$1266:$O$3492,12,FALSE),"")</f>
        <v>0</v>
      </c>
      <c r="S700" s="164">
        <f>_xlfn.IFNA(VLOOKUP(B700,'[1]CDM Patients Data'!$C$1266:$P$3492,13,FALSE),"")</f>
        <v>0</v>
      </c>
      <c r="T700" s="164">
        <f>_xlfn.IFNA(VLOOKUP(B700,'[1]CDM Patients Data'!$C$1266:$N$5000,5,FALSE),"")</f>
        <v>0</v>
      </c>
      <c r="U700" s="164" t="s">
        <v>224</v>
      </c>
      <c r="V700" s="164" t="s">
        <v>1125</v>
      </c>
      <c r="W700" s="164" t="s">
        <v>102</v>
      </c>
      <c r="X700" s="164" t="s">
        <v>131</v>
      </c>
      <c r="Y700" s="164"/>
      <c r="Z700" s="164"/>
      <c r="AA700" s="164"/>
      <c r="AB700" s="164"/>
      <c r="AC700" s="210"/>
      <c r="AD700" s="211"/>
      <c r="AE700" s="211"/>
      <c r="AF700" s="199"/>
      <c r="AG700" s="199"/>
      <c r="AH700" s="233" t="s">
        <v>589</v>
      </c>
      <c r="AI700" s="199"/>
      <c r="AJ700" s="199"/>
      <c r="AK700" s="218" t="s">
        <v>84</v>
      </c>
      <c r="AL700" s="220">
        <v>16786109</v>
      </c>
      <c r="AM700" s="218">
        <v>5.0358327</v>
      </c>
      <c r="AN700" s="218">
        <v>401.6</v>
      </c>
      <c r="AO700" s="218" t="s">
        <v>76</v>
      </c>
      <c r="AP700" s="218"/>
      <c r="AQ700" s="218"/>
      <c r="AR700" s="218"/>
      <c r="AS700" s="218"/>
      <c r="AT700" s="218"/>
      <c r="AU700" s="218"/>
      <c r="AV700" s="218"/>
      <c r="AW700" s="218"/>
      <c r="AX700" s="218"/>
      <c r="AY700" s="218"/>
      <c r="AZ700" s="218"/>
      <c r="BA700" s="218"/>
      <c r="BB700" s="218"/>
      <c r="BC700" s="218"/>
      <c r="BD700" s="218"/>
      <c r="BE700" s="218">
        <v>10.97</v>
      </c>
      <c r="BF700" s="218"/>
      <c r="BG700" s="218" t="str">
        <f t="shared" si="200"/>
        <v>MSS</v>
      </c>
      <c r="BH700" s="218"/>
      <c r="BI700" s="218"/>
      <c r="BJ700" s="222"/>
      <c r="BK700" s="199"/>
      <c r="BL700" s="218" t="s">
        <v>84</v>
      </c>
      <c r="BM700" s="218"/>
      <c r="BN700" s="218"/>
      <c r="BO700" s="218"/>
      <c r="BP700" s="218" t="s">
        <v>373</v>
      </c>
      <c r="BQ700" s="218"/>
      <c r="BR700" s="218"/>
      <c r="BS700" s="218"/>
      <c r="BT700" s="218"/>
      <c r="BU700" s="218"/>
      <c r="BV700" s="218"/>
      <c r="BW700" s="218"/>
      <c r="BX700" s="218"/>
      <c r="BY700" s="199"/>
      <c r="BZ700" s="228" t="s">
        <v>84</v>
      </c>
      <c r="CA700" s="228"/>
      <c r="CB700" s="229">
        <f t="shared" si="188"/>
        <v>0</v>
      </c>
      <c r="CC700" s="218"/>
      <c r="CD700" s="228"/>
      <c r="CE700" s="230"/>
      <c r="CF700" s="230"/>
      <c r="CG700" s="230"/>
      <c r="CH700" s="230"/>
      <c r="CI700" s="230"/>
      <c r="CJ700" s="230"/>
      <c r="CK700" s="230"/>
      <c r="CL700" s="230"/>
      <c r="CM700" s="230"/>
      <c r="CN700" s="218"/>
      <c r="CO700" s="199"/>
      <c r="CP700" s="230" t="s">
        <v>84</v>
      </c>
      <c r="CQ700" s="232"/>
      <c r="CR700" s="230">
        <f t="shared" ref="CR700:CR703" si="201">CQ700*150/10^9</f>
        <v>0</v>
      </c>
      <c r="CS700" s="230">
        <v>225.03</v>
      </c>
      <c r="CT700" s="230" t="s">
        <v>159</v>
      </c>
      <c r="CU700" s="230"/>
      <c r="CV700" s="230"/>
      <c r="CW700" s="230"/>
    </row>
    <row r="701" ht="45" hidden="1" spans="1:101">
      <c r="A701" s="191">
        <v>1792</v>
      </c>
      <c r="B701" s="192" t="s">
        <v>2198</v>
      </c>
      <c r="C701" s="193" t="s">
        <v>2199</v>
      </c>
      <c r="D701" s="191" t="s">
        <v>111</v>
      </c>
      <c r="E701" s="251"/>
      <c r="F701" s="252" t="s">
        <v>2200</v>
      </c>
      <c r="G701" s="251" t="s">
        <v>84</v>
      </c>
      <c r="H701" s="251"/>
      <c r="I701" s="254"/>
      <c r="J701" s="202"/>
      <c r="K701" s="202"/>
      <c r="L701" s="164" t="str">
        <f>_xlfn.IFNA(VLOOKUP(B701,'[1]CDM Patients Data'!$C$1266:$N$5000,6,FALSE),"")</f>
        <v>Pancreas</v>
      </c>
      <c r="M701" s="164" t="str">
        <f>_xlfn.IFNA(VLOOKUP(B701,'[1]CDM Patients Data'!$C$1266:$N$5000,7,FALSE),"")</f>
        <v>Overlapping lesion of pancreas</v>
      </c>
      <c r="N701" s="164" t="str">
        <f>_xlfn.IFNA(VLOOKUP(B701,'[1]CDM Patients Data'!$C$1266:$N$5000,8,FALSE),"")</f>
        <v>Adenocarcinoma, NOS</v>
      </c>
      <c r="O701" s="164" t="str">
        <f>_xlfn.IFNA(VLOOKUP(B701,'[1]CDM Patients Data'!$C$1266:$K$3492,9,FALSE),"")</f>
        <v>Not a paired site</v>
      </c>
      <c r="P701" s="164">
        <f>_xlfn.IFNA(VLOOKUP(B701,'[1]CDM Patients Data'!$C$1266:$O$3492,10,FALSE),"")</f>
        <v>0</v>
      </c>
      <c r="Q701" s="164">
        <f>_xlfn.IFNA(VLOOKUP(B701,'[1]CDM Patients Data'!$C$1266:$O$3492,11,FALSE),"")</f>
        <v>0</v>
      </c>
      <c r="R701" s="164">
        <f>_xlfn.IFNA(VLOOKUP(B701,'[1]CDM Patients Data'!$C$1266:$O$3492,12,FALSE),"")</f>
        <v>0</v>
      </c>
      <c r="S701" s="164">
        <f>_xlfn.IFNA(VLOOKUP(B701,'[1]CDM Patients Data'!$C$1266:$P$3492,13,FALSE),"")</f>
        <v>0</v>
      </c>
      <c r="T701" s="164">
        <f>_xlfn.IFNA(VLOOKUP(B701,'[1]CDM Patients Data'!$C$1266:$N$5000,5,FALSE),"")</f>
        <v>0</v>
      </c>
      <c r="U701" s="164" t="s">
        <v>256</v>
      </c>
      <c r="V701" s="164" t="s">
        <v>752</v>
      </c>
      <c r="W701" s="164" t="s">
        <v>130</v>
      </c>
      <c r="X701" s="164" t="s">
        <v>131</v>
      </c>
      <c r="Y701" s="164"/>
      <c r="Z701" s="164"/>
      <c r="AA701" s="164"/>
      <c r="AB701" s="164"/>
      <c r="AC701" s="210"/>
      <c r="AD701" s="211"/>
      <c r="AE701" s="211"/>
      <c r="AF701" s="199"/>
      <c r="AG701" s="199"/>
      <c r="AH701" s="233" t="s">
        <v>589</v>
      </c>
      <c r="AI701" s="199"/>
      <c r="AJ701" s="199"/>
      <c r="AK701" s="218" t="s">
        <v>84</v>
      </c>
      <c r="AL701" s="220">
        <v>18292197</v>
      </c>
      <c r="AM701" s="218">
        <v>5.4876591</v>
      </c>
      <c r="AN701" s="218">
        <v>520.3</v>
      </c>
      <c r="AO701" s="218" t="s">
        <v>76</v>
      </c>
      <c r="AP701" s="218"/>
      <c r="AQ701" s="218"/>
      <c r="AR701" s="218"/>
      <c r="AS701" s="218"/>
      <c r="AT701" s="218"/>
      <c r="AU701" s="218"/>
      <c r="AV701" s="218"/>
      <c r="AW701" s="218"/>
      <c r="AX701" s="218"/>
      <c r="AY701" s="218"/>
      <c r="AZ701" s="218"/>
      <c r="BA701" s="218"/>
      <c r="BB701" s="218"/>
      <c r="BC701" s="218"/>
      <c r="BD701" s="218"/>
      <c r="BE701" s="218">
        <v>11.62</v>
      </c>
      <c r="BF701" s="218"/>
      <c r="BG701" s="218" t="str">
        <f t="shared" si="200"/>
        <v>MSS</v>
      </c>
      <c r="BH701" s="218"/>
      <c r="BI701" s="218"/>
      <c r="BJ701" s="222"/>
      <c r="BK701" s="199"/>
      <c r="BL701" s="218" t="s">
        <v>84</v>
      </c>
      <c r="BM701" s="218"/>
      <c r="BN701" s="218"/>
      <c r="BO701" s="218"/>
      <c r="BP701" s="218" t="s">
        <v>373</v>
      </c>
      <c r="BQ701" s="218"/>
      <c r="BR701" s="218"/>
      <c r="BS701" s="218"/>
      <c r="BT701" s="218"/>
      <c r="BU701" s="218"/>
      <c r="BV701" s="218"/>
      <c r="BW701" s="218"/>
      <c r="BX701" s="218"/>
      <c r="BY701" s="199"/>
      <c r="BZ701" s="228" t="s">
        <v>84</v>
      </c>
      <c r="CA701" s="228"/>
      <c r="CB701" s="229">
        <f t="shared" si="188"/>
        <v>0</v>
      </c>
      <c r="CC701" s="218"/>
      <c r="CD701" s="228"/>
      <c r="CE701" s="230"/>
      <c r="CF701" s="230"/>
      <c r="CG701" s="230"/>
      <c r="CH701" s="230"/>
      <c r="CI701" s="230"/>
      <c r="CJ701" s="230"/>
      <c r="CK701" s="230"/>
      <c r="CL701" s="230"/>
      <c r="CM701" s="230"/>
      <c r="CN701" s="218"/>
      <c r="CO701" s="199"/>
      <c r="CP701" s="230" t="s">
        <v>84</v>
      </c>
      <c r="CQ701" s="232"/>
      <c r="CR701" s="230">
        <f t="shared" si="201"/>
        <v>0</v>
      </c>
      <c r="CS701" s="230">
        <v>328.18</v>
      </c>
      <c r="CT701" s="230" t="s">
        <v>159</v>
      </c>
      <c r="CU701" s="230"/>
      <c r="CV701" s="230"/>
      <c r="CW701" s="230"/>
    </row>
    <row r="702" ht="60" hidden="1" spans="1:101">
      <c r="A702" s="191">
        <v>1793</v>
      </c>
      <c r="B702" s="192" t="s">
        <v>2201</v>
      </c>
      <c r="C702" s="193" t="s">
        <v>2202</v>
      </c>
      <c r="D702" s="191" t="s">
        <v>111</v>
      </c>
      <c r="E702" s="251"/>
      <c r="F702" s="252" t="s">
        <v>2197</v>
      </c>
      <c r="G702" s="251" t="s">
        <v>84</v>
      </c>
      <c r="H702" s="251"/>
      <c r="I702" s="254"/>
      <c r="J702" s="202"/>
      <c r="K702" s="202"/>
      <c r="L702" s="164" t="str">
        <f>_xlfn.IFNA(VLOOKUP(B702,'[1]CDM Patients Data'!$C$1266:$N$5000,6,FALSE),"")</f>
        <v>Esophagus</v>
      </c>
      <c r="M702" s="164" t="str">
        <f>_xlfn.IFNA(VLOOKUP(B702,'[1]CDM Patients Data'!$C$1266:$N$5000,7,FALSE),"")</f>
        <v>Thoracic esophagus</v>
      </c>
      <c r="N702" s="164" t="str">
        <f>_xlfn.IFNA(VLOOKUP(B702,'[1]CDM Patients Data'!$C$1266:$N$5000,8,FALSE),"")</f>
        <v>Squamous cell carcinoma, NOS</v>
      </c>
      <c r="O702" s="164" t="str">
        <f>_xlfn.IFNA(VLOOKUP(B702,'[1]CDM Patients Data'!$C$1266:$K$3492,9,FALSE),"")</f>
        <v>Not a paired site</v>
      </c>
      <c r="P702" s="164">
        <f>_xlfn.IFNA(VLOOKUP(B702,'[1]CDM Patients Data'!$C$1266:$O$3492,10,FALSE),"")</f>
        <v>0</v>
      </c>
      <c r="Q702" s="164">
        <f>_xlfn.IFNA(VLOOKUP(B702,'[1]CDM Patients Data'!$C$1266:$O$3492,11,FALSE),"")</f>
        <v>0</v>
      </c>
      <c r="R702" s="164">
        <f>_xlfn.IFNA(VLOOKUP(B702,'[1]CDM Patients Data'!$C$1266:$O$3492,12,FALSE),"")</f>
        <v>0</v>
      </c>
      <c r="S702" s="164">
        <f>_xlfn.IFNA(VLOOKUP(B702,'[1]CDM Patients Data'!$C$1266:$P$3492,13,FALSE),"")</f>
        <v>0</v>
      </c>
      <c r="T702" s="164">
        <f>_xlfn.IFNA(VLOOKUP(B702,'[1]CDM Patients Data'!$C$1266:$N$5000,5,FALSE),"")</f>
        <v>0</v>
      </c>
      <c r="U702" s="164" t="s">
        <v>166</v>
      </c>
      <c r="V702" s="164" t="s">
        <v>584</v>
      </c>
      <c r="W702" s="164" t="s">
        <v>130</v>
      </c>
      <c r="X702" s="164" t="s">
        <v>139</v>
      </c>
      <c r="Y702" s="164"/>
      <c r="Z702" s="164"/>
      <c r="AA702" s="164"/>
      <c r="AB702" s="164"/>
      <c r="AC702" s="210"/>
      <c r="AD702" s="211"/>
      <c r="AE702" s="211"/>
      <c r="AF702" s="199"/>
      <c r="AG702" s="199"/>
      <c r="AH702" s="233" t="s">
        <v>589</v>
      </c>
      <c r="AI702" s="199"/>
      <c r="AJ702" s="199"/>
      <c r="AK702" s="218" t="s">
        <v>84</v>
      </c>
      <c r="AL702" s="220">
        <v>18293825</v>
      </c>
      <c r="AM702" s="218">
        <v>5.4881475</v>
      </c>
      <c r="AN702" s="218">
        <v>400.4</v>
      </c>
      <c r="AO702" s="218" t="s">
        <v>76</v>
      </c>
      <c r="AP702" s="218"/>
      <c r="AQ702" s="218"/>
      <c r="AR702" s="218"/>
      <c r="AS702" s="218"/>
      <c r="AT702" s="218"/>
      <c r="AU702" s="218"/>
      <c r="AV702" s="218"/>
      <c r="AW702" s="218"/>
      <c r="AX702" s="218"/>
      <c r="AY702" s="218"/>
      <c r="AZ702" s="218"/>
      <c r="BA702" s="218"/>
      <c r="BB702" s="218"/>
      <c r="BC702" s="218"/>
      <c r="BD702" s="218"/>
      <c r="BE702" s="218">
        <v>8.42</v>
      </c>
      <c r="BF702" s="218"/>
      <c r="BG702" s="218" t="str">
        <f t="shared" si="200"/>
        <v>MSS</v>
      </c>
      <c r="BH702" s="218"/>
      <c r="BI702" s="218"/>
      <c r="BJ702" s="222"/>
      <c r="BK702" s="199"/>
      <c r="BL702" s="218" t="s">
        <v>84</v>
      </c>
      <c r="BM702" s="218"/>
      <c r="BN702" s="218"/>
      <c r="BO702" s="218"/>
      <c r="BP702" s="218" t="s">
        <v>373</v>
      </c>
      <c r="BQ702" s="218"/>
      <c r="BR702" s="218"/>
      <c r="BS702" s="218"/>
      <c r="BT702" s="218"/>
      <c r="BU702" s="218"/>
      <c r="BV702" s="218"/>
      <c r="BW702" s="218"/>
      <c r="BX702" s="218"/>
      <c r="BY702" s="199"/>
      <c r="BZ702" s="228" t="s">
        <v>84</v>
      </c>
      <c r="CA702" s="228"/>
      <c r="CB702" s="229">
        <f t="shared" si="188"/>
        <v>0</v>
      </c>
      <c r="CC702" s="218"/>
      <c r="CD702" s="228"/>
      <c r="CE702" s="230"/>
      <c r="CF702" s="230"/>
      <c r="CG702" s="230"/>
      <c r="CH702" s="230"/>
      <c r="CI702" s="230"/>
      <c r="CJ702" s="230"/>
      <c r="CK702" s="230"/>
      <c r="CL702" s="230"/>
      <c r="CM702" s="230"/>
      <c r="CN702" s="218"/>
      <c r="CO702" s="199"/>
      <c r="CP702" s="230" t="s">
        <v>84</v>
      </c>
      <c r="CQ702" s="232"/>
      <c r="CR702" s="230">
        <f t="shared" si="201"/>
        <v>0</v>
      </c>
      <c r="CS702" s="230">
        <v>1116</v>
      </c>
      <c r="CT702" s="230" t="s">
        <v>159</v>
      </c>
      <c r="CU702" s="230"/>
      <c r="CV702" s="230"/>
      <c r="CW702" s="230"/>
    </row>
    <row r="703" ht="30" hidden="1" spans="1:101">
      <c r="A703" s="191">
        <v>1794</v>
      </c>
      <c r="B703" s="192" t="s">
        <v>2203</v>
      </c>
      <c r="C703" s="193" t="s">
        <v>2204</v>
      </c>
      <c r="D703" s="191" t="s">
        <v>111</v>
      </c>
      <c r="E703" s="251"/>
      <c r="F703" s="252" t="s">
        <v>2197</v>
      </c>
      <c r="G703" s="251" t="s">
        <v>84</v>
      </c>
      <c r="H703" s="251"/>
      <c r="I703" s="254"/>
      <c r="J703" s="202"/>
      <c r="K703" s="202"/>
      <c r="L703" s="164" t="str">
        <f>_xlfn.IFNA(VLOOKUP(B703,'[1]CDM Patients Data'!$C$1266:$N$5000,6,FALSE),"")</f>
        <v>Lung</v>
      </c>
      <c r="M703" s="164" t="str">
        <f>_xlfn.IFNA(VLOOKUP(B703,'[1]CDM Patients Data'!$C$1266:$N$5000,7,FALSE),"")</f>
        <v>Lung NOS</v>
      </c>
      <c r="N703" s="164" t="str">
        <f>_xlfn.IFNA(VLOOKUP(B703,'[1]CDM Patients Data'!$C$1266:$N$5000,8,FALSE),"")</f>
        <v>Adenocarcinoma, NOS</v>
      </c>
      <c r="O703" s="164" t="str">
        <f>_xlfn.IFNA(VLOOKUP(B703,'[1]CDM Patients Data'!$C$1266:$K$3492,9,FALSE),"")</f>
        <v>Unknown</v>
      </c>
      <c r="P703" s="164">
        <f>_xlfn.IFNA(VLOOKUP(B703,'[1]CDM Patients Data'!$C$1266:$O$3492,10,FALSE),"")</f>
        <v>0</v>
      </c>
      <c r="Q703" s="164">
        <f>_xlfn.IFNA(VLOOKUP(B703,'[1]CDM Patients Data'!$C$1266:$O$3492,11,FALSE),"")</f>
        <v>0</v>
      </c>
      <c r="R703" s="164">
        <f>_xlfn.IFNA(VLOOKUP(B703,'[1]CDM Patients Data'!$C$1266:$O$3492,12,FALSE),"")</f>
        <v>0</v>
      </c>
      <c r="S703" s="164">
        <f>_xlfn.IFNA(VLOOKUP(B703,'[1]CDM Patients Data'!$C$1266:$P$3492,13,FALSE),"")</f>
        <v>0</v>
      </c>
      <c r="T703" s="164">
        <f>_xlfn.IFNA(VLOOKUP(B703,'[1]CDM Patients Data'!$C$1266:$N$5000,5,FALSE),"")</f>
        <v>0</v>
      </c>
      <c r="U703" s="164" t="s">
        <v>224</v>
      </c>
      <c r="V703" s="164" t="s">
        <v>338</v>
      </c>
      <c r="W703" s="164" t="s">
        <v>74</v>
      </c>
      <c r="X703" s="164" t="s">
        <v>131</v>
      </c>
      <c r="Y703" s="164"/>
      <c r="Z703" s="164"/>
      <c r="AA703" s="164"/>
      <c r="AB703" s="164"/>
      <c r="AC703" s="210"/>
      <c r="AD703" s="211"/>
      <c r="AE703" s="211"/>
      <c r="AF703" s="199"/>
      <c r="AG703" s="199"/>
      <c r="AH703" s="233" t="s">
        <v>589</v>
      </c>
      <c r="AI703" s="199"/>
      <c r="AJ703" s="199"/>
      <c r="AK703" s="218" t="s">
        <v>84</v>
      </c>
      <c r="AL703" s="220">
        <v>20596024</v>
      </c>
      <c r="AM703" s="218">
        <v>6.1788072</v>
      </c>
      <c r="AN703" s="218">
        <v>532.1</v>
      </c>
      <c r="AO703" s="218" t="s">
        <v>76</v>
      </c>
      <c r="AP703" s="218"/>
      <c r="AQ703" s="218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218"/>
      <c r="BC703" s="218"/>
      <c r="BD703" s="218"/>
      <c r="BE703" s="218">
        <v>9.59</v>
      </c>
      <c r="BF703" s="218"/>
      <c r="BG703" s="218" t="str">
        <f t="shared" si="200"/>
        <v>MSS</v>
      </c>
      <c r="BH703" s="218"/>
      <c r="BI703" s="218"/>
      <c r="BJ703" s="222"/>
      <c r="BK703" s="199"/>
      <c r="BL703" s="218" t="s">
        <v>84</v>
      </c>
      <c r="BM703" s="218"/>
      <c r="BN703" s="218"/>
      <c r="BO703" s="218"/>
      <c r="BP703" s="218" t="s">
        <v>373</v>
      </c>
      <c r="BQ703" s="218"/>
      <c r="BR703" s="218"/>
      <c r="BS703" s="218"/>
      <c r="BT703" s="218"/>
      <c r="BU703" s="218"/>
      <c r="BV703" s="218"/>
      <c r="BW703" s="218"/>
      <c r="BX703" s="218"/>
      <c r="BY703" s="199"/>
      <c r="BZ703" s="228" t="s">
        <v>84</v>
      </c>
      <c r="CA703" s="228"/>
      <c r="CB703" s="229">
        <f t="shared" si="188"/>
        <v>0</v>
      </c>
      <c r="CC703" s="218"/>
      <c r="CD703" s="228"/>
      <c r="CE703" s="230"/>
      <c r="CF703" s="230"/>
      <c r="CG703" s="230"/>
      <c r="CH703" s="230"/>
      <c r="CI703" s="230"/>
      <c r="CJ703" s="230"/>
      <c r="CK703" s="230"/>
      <c r="CL703" s="230"/>
      <c r="CM703" s="230"/>
      <c r="CN703" s="218"/>
      <c r="CO703" s="199"/>
      <c r="CP703" s="230" t="s">
        <v>84</v>
      </c>
      <c r="CQ703" s="232"/>
      <c r="CR703" s="230">
        <f t="shared" si="201"/>
        <v>0</v>
      </c>
      <c r="CS703" s="230">
        <v>46.22</v>
      </c>
      <c r="CT703" s="230" t="s">
        <v>159</v>
      </c>
      <c r="CU703" s="230"/>
      <c r="CV703" s="230"/>
      <c r="CW703" s="230"/>
    </row>
    <row r="704" ht="30" hidden="1" spans="1:101">
      <c r="A704" s="191">
        <v>1795</v>
      </c>
      <c r="B704" s="192" t="s">
        <v>2205</v>
      </c>
      <c r="C704" s="193" t="s">
        <v>2206</v>
      </c>
      <c r="D704" s="191" t="s">
        <v>88</v>
      </c>
      <c r="E704" s="251"/>
      <c r="F704" s="252" t="s">
        <v>2176</v>
      </c>
      <c r="G704" s="251" t="s">
        <v>84</v>
      </c>
      <c r="H704" s="251"/>
      <c r="I704" s="254"/>
      <c r="J704" s="202"/>
      <c r="K704" s="202"/>
      <c r="L704" s="164" t="str">
        <f>_xlfn.IFNA(VLOOKUP(B704,'[1]CDM Patients Data'!$C$1266:$N$5000,6,FALSE),"")</f>
        <v/>
      </c>
      <c r="M704" s="164" t="str">
        <f>_xlfn.IFNA(VLOOKUP(B704,'[1]CDM Patients Data'!$C$1266:$N$5000,7,FALSE),"")</f>
        <v/>
      </c>
      <c r="N704" s="164" t="str">
        <f>_xlfn.IFNA(VLOOKUP(B704,'[1]CDM Patients Data'!$C$1266:$N$5000,8,FALSE),"")</f>
        <v/>
      </c>
      <c r="O704" s="164" t="str">
        <f>_xlfn.IFNA(VLOOKUP(B704,'[1]CDM Patients Data'!$C$1266:$K$3492,9,FALSE),"")</f>
        <v/>
      </c>
      <c r="P704" s="164" t="str">
        <f>_xlfn.IFNA(VLOOKUP(B704,'[1]CDM Patients Data'!$C$1266:$O$3492,10,FALSE),"")</f>
        <v/>
      </c>
      <c r="Q704" s="164" t="str">
        <f>_xlfn.IFNA(VLOOKUP(B704,'[1]CDM Patients Data'!$C$1266:$O$3492,11,FALSE),"")</f>
        <v/>
      </c>
      <c r="R704" s="164" t="str">
        <f>_xlfn.IFNA(VLOOKUP(B704,'[1]CDM Patients Data'!$C$1266:$O$3492,12,FALSE),"")</f>
        <v/>
      </c>
      <c r="S704" s="164" t="str">
        <f>_xlfn.IFNA(VLOOKUP(B704,'[1]CDM Patients Data'!$C$1266:$P$3492,13,FALSE),"")</f>
        <v/>
      </c>
      <c r="T704" s="164" t="str">
        <f>_xlfn.IFNA(VLOOKUP(B704,'[1]CDM Patients Data'!$C$1266:$N$5000,5,FALSE),"")</f>
        <v/>
      </c>
      <c r="U704" s="164" t="s">
        <v>128</v>
      </c>
      <c r="V704" s="164" t="s">
        <v>129</v>
      </c>
      <c r="W704" s="164" t="s">
        <v>130</v>
      </c>
      <c r="X704" s="164" t="s">
        <v>418</v>
      </c>
      <c r="Y704" s="164"/>
      <c r="Z704" s="164"/>
      <c r="AA704" s="164"/>
      <c r="AB704" s="164"/>
      <c r="AC704" s="210"/>
      <c r="AD704" s="211"/>
      <c r="AE704" s="211"/>
      <c r="AF704" s="199"/>
      <c r="AG704" s="199"/>
      <c r="AH704" s="215"/>
      <c r="AI704" s="199"/>
      <c r="AJ704" s="199"/>
      <c r="AK704" s="218" t="s">
        <v>84</v>
      </c>
      <c r="AL704" s="220"/>
      <c r="AM704" s="218"/>
      <c r="AN704" s="218"/>
      <c r="AO704" s="218" t="s">
        <v>76</v>
      </c>
      <c r="AP704" s="218"/>
      <c r="AQ704" s="218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218"/>
      <c r="BC704" s="218"/>
      <c r="BD704" s="218"/>
      <c r="BE704" s="218"/>
      <c r="BF704" s="218"/>
      <c r="BG704" s="218"/>
      <c r="BH704" s="218"/>
      <c r="BI704" s="218"/>
      <c r="BJ704" s="222" t="s">
        <v>589</v>
      </c>
      <c r="BK704" s="199"/>
      <c r="BL704" s="218" t="s">
        <v>84</v>
      </c>
      <c r="BM704" s="218">
        <v>7304088</v>
      </c>
      <c r="BN704" s="218">
        <v>2.1912264</v>
      </c>
      <c r="BO704" s="218">
        <v>230.2</v>
      </c>
      <c r="BP704" s="218" t="s">
        <v>373</v>
      </c>
      <c r="BQ704" s="218"/>
      <c r="BR704" s="218"/>
      <c r="BS704" s="218"/>
      <c r="BT704" s="218"/>
      <c r="BU704" s="218"/>
      <c r="BV704" s="218"/>
      <c r="BW704" s="218"/>
      <c r="BX704" s="218"/>
      <c r="BY704" s="199"/>
      <c r="BZ704" s="228" t="s">
        <v>84</v>
      </c>
      <c r="CA704" s="228"/>
      <c r="CB704" s="229">
        <f t="shared" si="188"/>
        <v>0</v>
      </c>
      <c r="CC704" s="218"/>
      <c r="CD704" s="228"/>
      <c r="CE704" s="230"/>
      <c r="CF704" s="230"/>
      <c r="CG704" s="230"/>
      <c r="CH704" s="230"/>
      <c r="CI704" s="230"/>
      <c r="CJ704" s="230"/>
      <c r="CK704" s="230"/>
      <c r="CL704" s="230"/>
      <c r="CM704" s="230"/>
      <c r="CN704" s="218"/>
      <c r="CO704" s="199"/>
      <c r="CP704" s="230" t="s">
        <v>84</v>
      </c>
      <c r="CQ704" s="232"/>
      <c r="CR704" s="230"/>
      <c r="CS704" s="230"/>
      <c r="CT704" s="230" t="s">
        <v>159</v>
      </c>
      <c r="CU704" s="230"/>
      <c r="CV704" s="230"/>
      <c r="CW704" s="230"/>
    </row>
    <row r="705" ht="75" hidden="1" spans="1:101">
      <c r="A705" s="191">
        <v>1796</v>
      </c>
      <c r="B705" s="192" t="s">
        <v>2207</v>
      </c>
      <c r="C705" s="193" t="s">
        <v>2208</v>
      </c>
      <c r="D705" s="191" t="s">
        <v>99</v>
      </c>
      <c r="E705" s="251"/>
      <c r="F705" s="252" t="s">
        <v>2209</v>
      </c>
      <c r="G705" s="251" t="s">
        <v>84</v>
      </c>
      <c r="H705" s="251"/>
      <c r="I705" s="254"/>
      <c r="J705" s="202"/>
      <c r="K705" s="202"/>
      <c r="L705" s="164" t="str">
        <f>_xlfn.IFNA(VLOOKUP(B705,'[1]CDM Patients Data'!$C$1266:$N$5000,6,FALSE),"")</f>
        <v>Ovary</v>
      </c>
      <c r="M705" s="164" t="str">
        <f>_xlfn.IFNA(VLOOKUP(B705,'[1]CDM Patients Data'!$C$1266:$N$5000,7,FALSE),"")</f>
        <v>Ovary</v>
      </c>
      <c r="N705" s="164" t="str">
        <f>_xlfn.IFNA(VLOOKUP(B705,'[1]CDM Patients Data'!$C$1266:$N$5000,8,FALSE),"")</f>
        <v>Papillary cystadenocarcinoma, NOS / Benign Luteal Cyst?</v>
      </c>
      <c r="O705" s="164" t="str">
        <f>_xlfn.IFNA(VLOOKUP(B705,'[1]CDM Patients Data'!$C$1266:$K$3492,9,FALSE),"")</f>
        <v>Left</v>
      </c>
      <c r="P705" s="164">
        <f>_xlfn.IFNA(VLOOKUP(B705,'[1]CDM Patients Data'!$C$1266:$O$3492,10,FALSE),"")</f>
        <v>0</v>
      </c>
      <c r="Q705" s="164">
        <f>_xlfn.IFNA(VLOOKUP(B705,'[1]CDM Patients Data'!$C$1266:$O$3492,11,FALSE),"")</f>
        <v>0</v>
      </c>
      <c r="R705" s="164">
        <f>_xlfn.IFNA(VLOOKUP(B705,'[1]CDM Patients Data'!$C$1266:$O$3492,12,FALSE),"")</f>
        <v>0</v>
      </c>
      <c r="S705" s="164">
        <f>_xlfn.IFNA(VLOOKUP(B705,'[1]CDM Patients Data'!$C$1266:$P$3492,13,FALSE),"")</f>
        <v>0</v>
      </c>
      <c r="T705" s="164">
        <f>_xlfn.IFNA(VLOOKUP(B705,'[1]CDM Patients Data'!$C$1266:$N$5000,5,FALSE),"")</f>
        <v>0</v>
      </c>
      <c r="U705" s="164"/>
      <c r="V705" s="164"/>
      <c r="W705" s="164"/>
      <c r="X705" s="164"/>
      <c r="Y705" s="164"/>
      <c r="Z705" s="164"/>
      <c r="AA705" s="164"/>
      <c r="AB705" s="164"/>
      <c r="AC705" s="210"/>
      <c r="AD705" s="211"/>
      <c r="AE705" s="211"/>
      <c r="AF705" s="199"/>
      <c r="AG705" s="199"/>
      <c r="AH705" s="215"/>
      <c r="AI705" s="199"/>
      <c r="AJ705" s="199"/>
      <c r="AK705" s="218" t="s">
        <v>84</v>
      </c>
      <c r="AL705" s="220"/>
      <c r="AM705" s="218"/>
      <c r="AN705" s="218"/>
      <c r="AO705" s="218" t="s">
        <v>76</v>
      </c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218"/>
      <c r="BD705" s="218"/>
      <c r="BE705" s="218"/>
      <c r="BF705" s="218"/>
      <c r="BG705" s="218"/>
      <c r="BH705" s="218"/>
      <c r="BI705" s="218"/>
      <c r="BJ705" s="222" t="s">
        <v>589</v>
      </c>
      <c r="BK705" s="199"/>
      <c r="BL705" s="218" t="s">
        <v>84</v>
      </c>
      <c r="BM705" s="218">
        <v>7122685</v>
      </c>
      <c r="BN705" s="218">
        <v>2.1368055</v>
      </c>
      <c r="BO705" s="218">
        <v>227.6</v>
      </c>
      <c r="BP705" s="218" t="s">
        <v>373</v>
      </c>
      <c r="BQ705" s="218"/>
      <c r="BR705" s="218"/>
      <c r="BS705" s="218"/>
      <c r="BT705" s="218"/>
      <c r="BU705" s="218"/>
      <c r="BV705" s="218"/>
      <c r="BW705" s="218"/>
      <c r="BX705" s="218"/>
      <c r="BY705" s="199"/>
      <c r="BZ705" s="228" t="s">
        <v>84</v>
      </c>
      <c r="CA705" s="228"/>
      <c r="CB705" s="229">
        <f t="shared" si="188"/>
        <v>0</v>
      </c>
      <c r="CC705" s="218"/>
      <c r="CD705" s="228"/>
      <c r="CE705" s="230"/>
      <c r="CF705" s="230"/>
      <c r="CG705" s="230"/>
      <c r="CH705" s="230"/>
      <c r="CI705" s="230"/>
      <c r="CJ705" s="230"/>
      <c r="CK705" s="230"/>
      <c r="CL705" s="230"/>
      <c r="CM705" s="230"/>
      <c r="CN705" s="218"/>
      <c r="CO705" s="199"/>
      <c r="CP705" s="230" t="s">
        <v>84</v>
      </c>
      <c r="CQ705" s="232" t="s">
        <v>1883</v>
      </c>
      <c r="CR705" s="230"/>
      <c r="CS705" s="230"/>
      <c r="CT705" s="230" t="s">
        <v>159</v>
      </c>
      <c r="CU705" s="230"/>
      <c r="CV705" s="230"/>
      <c r="CW705" s="230"/>
    </row>
    <row r="706" ht="30" hidden="1" spans="1:101">
      <c r="A706" s="191">
        <v>1797</v>
      </c>
      <c r="B706" s="192" t="s">
        <v>2210</v>
      </c>
      <c r="C706" s="193" t="s">
        <v>2211</v>
      </c>
      <c r="D706" s="191" t="s">
        <v>88</v>
      </c>
      <c r="E706" s="251"/>
      <c r="F706" s="252" t="s">
        <v>2212</v>
      </c>
      <c r="G706" s="251" t="s">
        <v>84</v>
      </c>
      <c r="H706" s="251"/>
      <c r="I706" s="254"/>
      <c r="J706" s="202"/>
      <c r="K706" s="202"/>
      <c r="L706" s="164" t="str">
        <f>_xlfn.IFNA(VLOOKUP(B706,'[1]CDM Patients Data'!$C$1266:$N$5000,6,FALSE),"")</f>
        <v>Ovary</v>
      </c>
      <c r="M706" s="164" t="str">
        <f>_xlfn.IFNA(VLOOKUP(B706,'[1]CDM Patients Data'!$C$1266:$N$5000,7,FALSE),"")</f>
        <v>Ovary</v>
      </c>
      <c r="N706" s="164" t="str">
        <f>_xlfn.IFNA(VLOOKUP(B706,'[1]CDM Patients Data'!$C$1266:$N$5000,8,FALSE),"")</f>
        <v>Carcinoma, NOS</v>
      </c>
      <c r="O706" s="164" t="str">
        <f>_xlfn.IFNA(VLOOKUP(B706,'[1]CDM Patients Data'!$C$1266:$K$3492,9,FALSE),"")</f>
        <v>Unknown</v>
      </c>
      <c r="P706" s="164">
        <f>_xlfn.IFNA(VLOOKUP(B706,'[1]CDM Patients Data'!$C$1266:$O$3492,10,FALSE),"")</f>
        <v>0</v>
      </c>
      <c r="Q706" s="164">
        <f>_xlfn.IFNA(VLOOKUP(B706,'[1]CDM Patients Data'!$C$1266:$O$3492,11,FALSE),"")</f>
        <v>0</v>
      </c>
      <c r="R706" s="164">
        <f>_xlfn.IFNA(VLOOKUP(B706,'[1]CDM Patients Data'!$C$1266:$O$3492,12,FALSE),"")</f>
        <v>0</v>
      </c>
      <c r="S706" s="164">
        <f>_xlfn.IFNA(VLOOKUP(B706,'[1]CDM Patients Data'!$C$1266:$P$3492,13,FALSE),"")</f>
        <v>0</v>
      </c>
      <c r="T706" s="164">
        <f>_xlfn.IFNA(VLOOKUP(B706,'[1]CDM Patients Data'!$C$1266:$N$5000,5,FALSE),"")</f>
        <v>0</v>
      </c>
      <c r="U706" s="164"/>
      <c r="V706" s="164"/>
      <c r="W706" s="164"/>
      <c r="X706" s="164"/>
      <c r="Y706" s="164"/>
      <c r="Z706" s="164"/>
      <c r="AA706" s="164"/>
      <c r="AB706" s="164"/>
      <c r="AC706" s="210"/>
      <c r="AD706" s="211"/>
      <c r="AE706" s="211"/>
      <c r="AF706" s="199"/>
      <c r="AG706" s="199"/>
      <c r="AH706" s="215"/>
      <c r="AI706" s="199"/>
      <c r="AJ706" s="199"/>
      <c r="AK706" s="218" t="s">
        <v>84</v>
      </c>
      <c r="AL706" s="220"/>
      <c r="AM706" s="218"/>
      <c r="AN706" s="218"/>
      <c r="AO706" s="218" t="s">
        <v>76</v>
      </c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218"/>
      <c r="BD706" s="218"/>
      <c r="BE706" s="218"/>
      <c r="BF706" s="218"/>
      <c r="BG706" s="218"/>
      <c r="BH706" s="218"/>
      <c r="BI706" s="218"/>
      <c r="BJ706" s="222" t="s">
        <v>589</v>
      </c>
      <c r="BK706" s="199"/>
      <c r="BL706" s="218" t="s">
        <v>84</v>
      </c>
      <c r="BM706" s="218">
        <v>5159264</v>
      </c>
      <c r="BN706" s="218">
        <v>1.5477792</v>
      </c>
      <c r="BO706" s="218">
        <v>158.7</v>
      </c>
      <c r="BP706" s="218" t="s">
        <v>373</v>
      </c>
      <c r="BQ706" s="218"/>
      <c r="BR706" s="218"/>
      <c r="BS706" s="218"/>
      <c r="BT706" s="218"/>
      <c r="BU706" s="218"/>
      <c r="BV706" s="218"/>
      <c r="BW706" s="218"/>
      <c r="BX706" s="218"/>
      <c r="BY706" s="199"/>
      <c r="BZ706" s="228" t="s">
        <v>84</v>
      </c>
      <c r="CA706" s="228"/>
      <c r="CB706" s="229">
        <f t="shared" si="188"/>
        <v>0</v>
      </c>
      <c r="CC706" s="218"/>
      <c r="CD706" s="228"/>
      <c r="CE706" s="230"/>
      <c r="CF706" s="230"/>
      <c r="CG706" s="230"/>
      <c r="CH706" s="230"/>
      <c r="CI706" s="230"/>
      <c r="CJ706" s="230"/>
      <c r="CK706" s="230"/>
      <c r="CL706" s="230"/>
      <c r="CM706" s="230"/>
      <c r="CN706" s="218"/>
      <c r="CO706" s="199"/>
      <c r="CP706" s="230" t="s">
        <v>84</v>
      </c>
      <c r="CQ706" s="232" t="s">
        <v>1883</v>
      </c>
      <c r="CR706" s="230"/>
      <c r="CS706" s="230"/>
      <c r="CT706" s="230" t="s">
        <v>159</v>
      </c>
      <c r="CU706" s="230"/>
      <c r="CV706" s="230"/>
      <c r="CW706" s="230"/>
    </row>
    <row r="707" ht="30" hidden="1" spans="1:101">
      <c r="A707" s="191">
        <v>1798</v>
      </c>
      <c r="B707" s="192" t="s">
        <v>2213</v>
      </c>
      <c r="C707" s="193" t="s">
        <v>2214</v>
      </c>
      <c r="D707" s="191" t="s">
        <v>88</v>
      </c>
      <c r="E707" s="251"/>
      <c r="F707" s="252" t="s">
        <v>2215</v>
      </c>
      <c r="G707" s="251" t="s">
        <v>84</v>
      </c>
      <c r="H707" s="251"/>
      <c r="I707" s="254"/>
      <c r="J707" s="202"/>
      <c r="K707" s="202"/>
      <c r="L707" s="164" t="str">
        <f>_xlfn.IFNA(VLOOKUP(B707,'[1]CDM Patients Data'!$C$1266:$N$5000,6,FALSE),"")</f>
        <v>Prostate</v>
      </c>
      <c r="M707" s="164" t="str">
        <f>_xlfn.IFNA(VLOOKUP(B707,'[1]CDM Patients Data'!$C$1266:$N$5000,7,FALSE),"")</f>
        <v>Prostate gland</v>
      </c>
      <c r="N707" s="164" t="str">
        <f>_xlfn.IFNA(VLOOKUP(B707,'[1]CDM Patients Data'!$C$1266:$N$5000,8,FALSE),"")</f>
        <v>Carcinoma, NOS</v>
      </c>
      <c r="O707" s="164" t="str">
        <f>_xlfn.IFNA(VLOOKUP(B707,'[1]CDM Patients Data'!$C$1266:$K$3492,9,FALSE),"")</f>
        <v>Not a paired site</v>
      </c>
      <c r="P707" s="164">
        <f>_xlfn.IFNA(VLOOKUP(B707,'[1]CDM Patients Data'!$C$1266:$O$3492,10,FALSE),"")</f>
        <v>0</v>
      </c>
      <c r="Q707" s="164">
        <f>_xlfn.IFNA(VLOOKUP(B707,'[1]CDM Patients Data'!$C$1266:$O$3492,11,FALSE),"")</f>
        <v>0</v>
      </c>
      <c r="R707" s="164">
        <f>_xlfn.IFNA(VLOOKUP(B707,'[1]CDM Patients Data'!$C$1266:$O$3492,12,FALSE),"")</f>
        <v>0</v>
      </c>
      <c r="S707" s="164">
        <f>_xlfn.IFNA(VLOOKUP(B707,'[1]CDM Patients Data'!$C$1266:$P$3492,13,FALSE),"")</f>
        <v>0</v>
      </c>
      <c r="T707" s="164">
        <f>_xlfn.IFNA(VLOOKUP(B707,'[1]CDM Patients Data'!$C$1266:$N$5000,5,FALSE),"")</f>
        <v>0</v>
      </c>
      <c r="U707" s="164" t="s">
        <v>128</v>
      </c>
      <c r="V707" s="164" t="s">
        <v>129</v>
      </c>
      <c r="W707" s="164" t="s">
        <v>130</v>
      </c>
      <c r="X707" s="164" t="s">
        <v>108</v>
      </c>
      <c r="Y707" s="164"/>
      <c r="Z707" s="164"/>
      <c r="AA707" s="164"/>
      <c r="AB707" s="164"/>
      <c r="AC707" s="210"/>
      <c r="AD707" s="211"/>
      <c r="AE707" s="211"/>
      <c r="AF707" s="199"/>
      <c r="AG707" s="199"/>
      <c r="AH707" s="215"/>
      <c r="AI707" s="199"/>
      <c r="AJ707" s="199"/>
      <c r="AK707" s="218" t="s">
        <v>84</v>
      </c>
      <c r="AL707" s="220"/>
      <c r="AM707" s="218"/>
      <c r="AN707" s="218"/>
      <c r="AO707" s="218" t="s">
        <v>76</v>
      </c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218"/>
      <c r="BJ707" s="222" t="s">
        <v>589</v>
      </c>
      <c r="BK707" s="199"/>
      <c r="BL707" s="218" t="s">
        <v>84</v>
      </c>
      <c r="BM707" s="218">
        <v>6338993</v>
      </c>
      <c r="BN707" s="218">
        <v>1.9016979</v>
      </c>
      <c r="BO707" s="218">
        <v>200.5</v>
      </c>
      <c r="BP707" s="218" t="s">
        <v>373</v>
      </c>
      <c r="BQ707" s="218"/>
      <c r="BR707" s="218"/>
      <c r="BS707" s="218"/>
      <c r="BT707" s="218"/>
      <c r="BU707" s="218"/>
      <c r="BV707" s="218"/>
      <c r="BW707" s="218"/>
      <c r="BX707" s="218"/>
      <c r="BY707" s="199"/>
      <c r="BZ707" s="228" t="s">
        <v>84</v>
      </c>
      <c r="CA707" s="228"/>
      <c r="CB707" s="229">
        <f>CA707*2*150/10^9</f>
        <v>0</v>
      </c>
      <c r="CC707" s="218"/>
      <c r="CD707" s="228"/>
      <c r="CE707" s="230"/>
      <c r="CF707" s="230"/>
      <c r="CG707" s="230"/>
      <c r="CH707" s="230"/>
      <c r="CI707" s="230"/>
      <c r="CJ707" s="230"/>
      <c r="CK707" s="230"/>
      <c r="CL707" s="230"/>
      <c r="CM707" s="230"/>
      <c r="CN707" s="218"/>
      <c r="CO707" s="199"/>
      <c r="CP707" s="230" t="s">
        <v>84</v>
      </c>
      <c r="CQ707" s="232" t="s">
        <v>1883</v>
      </c>
      <c r="CR707" s="230"/>
      <c r="CS707" s="230"/>
      <c r="CT707" s="230" t="s">
        <v>159</v>
      </c>
      <c r="CU707" s="230"/>
      <c r="CV707" s="230"/>
      <c r="CW707" s="230"/>
    </row>
    <row r="708" ht="60" hidden="1" spans="1:101">
      <c r="A708" s="191">
        <v>1799</v>
      </c>
      <c r="B708" s="252" t="s">
        <v>2216</v>
      </c>
      <c r="C708" s="252" t="s">
        <v>2217</v>
      </c>
      <c r="D708" s="255" t="s">
        <v>111</v>
      </c>
      <c r="E708" s="261"/>
      <c r="F708" s="261" t="s">
        <v>2197</v>
      </c>
      <c r="G708" s="251" t="s">
        <v>84</v>
      </c>
      <c r="H708" s="262"/>
      <c r="I708" s="254"/>
      <c r="J708" s="202"/>
      <c r="K708" s="202"/>
      <c r="L708" s="164" t="str">
        <f>_xlfn.IFNA(VLOOKUP(B708,'[1]CDM Patients Data'!$C$1266:$N$5000,6,FALSE),"")</f>
        <v>Lung</v>
      </c>
      <c r="M708" s="164" t="str">
        <f>_xlfn.IFNA(VLOOKUP(B708,'[1]CDM Patients Data'!$C$1266:$N$5000,7,FALSE),"")</f>
        <v>Upper lobe, lung</v>
      </c>
      <c r="N708" s="164" t="str">
        <f>_xlfn.IFNA(VLOOKUP(B708,'[1]CDM Patients Data'!$C$1266:$N$5000,8,FALSE),"")</f>
        <v>Squamous cell carcinoma, NOS</v>
      </c>
      <c r="O708" s="164" t="str">
        <f>_xlfn.IFNA(VLOOKUP(B708,'[1]CDM Patients Data'!$C$1266:$K$3492,9,FALSE),"")</f>
        <v>Left</v>
      </c>
      <c r="P708" s="164">
        <f>_xlfn.IFNA(VLOOKUP(B708,'[1]CDM Patients Data'!$C$1266:$O$3492,10,FALSE),"")</f>
        <v>0</v>
      </c>
      <c r="Q708" s="164">
        <f>_xlfn.IFNA(VLOOKUP(B708,'[1]CDM Patients Data'!$C$1266:$O$3492,11,FALSE),"")</f>
        <v>0</v>
      </c>
      <c r="R708" s="164">
        <f>_xlfn.IFNA(VLOOKUP(B708,'[1]CDM Patients Data'!$C$1266:$O$3492,12,FALSE),"")</f>
        <v>0</v>
      </c>
      <c r="S708" s="164">
        <f>_xlfn.IFNA(VLOOKUP(B708,'[1]CDM Patients Data'!$C$1266:$P$3492,13,FALSE),"")</f>
        <v>0</v>
      </c>
      <c r="T708" s="164">
        <f>_xlfn.IFNA(VLOOKUP(B708,'[1]CDM Patients Data'!$C$1266:$N$5000,5,FALSE),"")</f>
        <v>0</v>
      </c>
      <c r="U708" s="164" t="s">
        <v>224</v>
      </c>
      <c r="V708" s="164" t="s">
        <v>299</v>
      </c>
      <c r="W708" s="164" t="s">
        <v>92</v>
      </c>
      <c r="X708" s="164" t="s">
        <v>139</v>
      </c>
      <c r="Y708" s="164"/>
      <c r="Z708" s="164"/>
      <c r="AA708" s="164"/>
      <c r="AB708" s="164"/>
      <c r="AC708" s="210"/>
      <c r="AD708" s="211"/>
      <c r="AE708" s="211"/>
      <c r="AF708" s="199"/>
      <c r="AG708" s="199"/>
      <c r="AH708" s="215"/>
      <c r="AI708" s="199"/>
      <c r="AJ708" s="199"/>
      <c r="AK708" s="218"/>
      <c r="AL708" s="220"/>
      <c r="AM708" s="218"/>
      <c r="AN708" s="218"/>
      <c r="AO708" s="218" t="s">
        <v>76</v>
      </c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218"/>
      <c r="BJ708" s="222"/>
      <c r="BK708" s="199"/>
      <c r="BL708" s="218" t="s">
        <v>84</v>
      </c>
      <c r="BM708" s="218"/>
      <c r="BN708" s="218"/>
      <c r="BO708" s="218"/>
      <c r="BP708" s="218"/>
      <c r="BQ708" s="218"/>
      <c r="BR708" s="218"/>
      <c r="BS708" s="218"/>
      <c r="BT708" s="218"/>
      <c r="BU708" s="218"/>
      <c r="BV708" s="218"/>
      <c r="BW708" s="218" t="s">
        <v>2218</v>
      </c>
      <c r="BX708" s="218"/>
      <c r="BY708" s="199"/>
      <c r="BZ708" s="228"/>
      <c r="CA708" s="228"/>
      <c r="CB708" s="229"/>
      <c r="CC708" s="218"/>
      <c r="CD708" s="228"/>
      <c r="CE708" s="230"/>
      <c r="CF708" s="230"/>
      <c r="CG708" s="230"/>
      <c r="CH708" s="230"/>
      <c r="CI708" s="230"/>
      <c r="CJ708" s="230"/>
      <c r="CK708" s="230"/>
      <c r="CL708" s="230"/>
      <c r="CM708" s="230"/>
      <c r="CN708" s="218"/>
      <c r="CO708" s="199"/>
      <c r="CP708" s="230"/>
      <c r="CQ708" s="232"/>
      <c r="CR708" s="230"/>
      <c r="CS708" s="230">
        <v>82.43</v>
      </c>
      <c r="CT708" s="230" t="s">
        <v>95</v>
      </c>
      <c r="CU708" s="230"/>
      <c r="CV708" s="230"/>
      <c r="CW708" s="230"/>
    </row>
    <row r="709" ht="75" hidden="1" spans="1:101">
      <c r="A709" s="191">
        <v>1800</v>
      </c>
      <c r="B709" s="252" t="s">
        <v>2219</v>
      </c>
      <c r="C709" s="252" t="s">
        <v>2005</v>
      </c>
      <c r="D709" s="255" t="s">
        <v>111</v>
      </c>
      <c r="E709" s="261"/>
      <c r="F709" s="263" t="s">
        <v>2220</v>
      </c>
      <c r="G709" s="251" t="s">
        <v>84</v>
      </c>
      <c r="H709" s="262"/>
      <c r="I709" s="251"/>
      <c r="J709" s="202"/>
      <c r="K709" s="202"/>
      <c r="L709" s="164" t="s">
        <v>224</v>
      </c>
      <c r="M709" s="164" t="str">
        <f>_xlfn.IFNA(VLOOKUP(B709,'[1]CDM Patients Data'!$C$1266:$N$5000,7,FALSE),"")</f>
        <v/>
      </c>
      <c r="N709" s="164" t="s">
        <v>2221</v>
      </c>
      <c r="O709" s="164" t="str">
        <f>_xlfn.IFNA(VLOOKUP(B709,'[1]CDM Patients Data'!$C$1266:$K$3492,9,FALSE),"")</f>
        <v/>
      </c>
      <c r="P709" s="164" t="str">
        <f>_xlfn.IFNA(VLOOKUP(B709,'[1]CDM Patients Data'!$C$1266:$O$3492,10,FALSE),"")</f>
        <v/>
      </c>
      <c r="Q709" s="164" t="str">
        <f>_xlfn.IFNA(VLOOKUP(B709,'[1]CDM Patients Data'!$C$1266:$O$3492,11,FALSE),"")</f>
        <v/>
      </c>
      <c r="R709" s="164" t="str">
        <f>_xlfn.IFNA(VLOOKUP(B709,'[1]CDM Patients Data'!$C$1266:$O$3492,12,FALSE),"")</f>
        <v/>
      </c>
      <c r="S709" s="164" t="str">
        <f>_xlfn.IFNA(VLOOKUP(B709,'[1]CDM Patients Data'!$C$1266:$P$3492,13,FALSE),"")</f>
        <v/>
      </c>
      <c r="T709" s="164" t="str">
        <f>_xlfn.IFNA(VLOOKUP(B709,'[1]CDM Patients Data'!$C$1266:$N$5000,5,FALSE),"")</f>
        <v/>
      </c>
      <c r="U709" s="164" t="s">
        <v>794</v>
      </c>
      <c r="V709" s="164" t="s">
        <v>795</v>
      </c>
      <c r="W709" s="210" t="s">
        <v>102</v>
      </c>
      <c r="X709" s="164" t="s">
        <v>139</v>
      </c>
      <c r="Y709" s="164"/>
      <c r="Z709" s="164"/>
      <c r="AA709" s="164"/>
      <c r="AB709" s="164"/>
      <c r="AC709" s="210"/>
      <c r="AD709" s="199"/>
      <c r="AE709" s="199"/>
      <c r="AF709" s="199"/>
      <c r="AG709" s="199"/>
      <c r="AH709" s="233" t="s">
        <v>589</v>
      </c>
      <c r="AI709" s="199"/>
      <c r="AJ709" s="199"/>
      <c r="AK709" s="218" t="s">
        <v>80</v>
      </c>
      <c r="AL709" s="218">
        <v>34205618</v>
      </c>
      <c r="AM709" s="218">
        <v>10.2616854</v>
      </c>
      <c r="AN709" s="218">
        <v>367.3</v>
      </c>
      <c r="AO709" s="218" t="s">
        <v>81</v>
      </c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>
        <v>14.18</v>
      </c>
      <c r="BF709" s="218"/>
      <c r="BG709" s="218"/>
      <c r="BH709" s="218"/>
      <c r="BI709" s="218"/>
      <c r="BJ709" s="222"/>
      <c r="BK709" s="199"/>
      <c r="BL709" s="218"/>
      <c r="BM709" s="218"/>
      <c r="BN709" s="218"/>
      <c r="BO709" s="218"/>
      <c r="BP709" s="218"/>
      <c r="BQ709" s="218"/>
      <c r="BR709" s="218"/>
      <c r="BS709" s="218"/>
      <c r="BT709" s="218"/>
      <c r="BU709" s="218"/>
      <c r="BV709" s="218"/>
      <c r="BW709" s="218"/>
      <c r="BX709" s="218"/>
      <c r="BY709" s="199"/>
      <c r="BZ709" s="230"/>
      <c r="CA709" s="230"/>
      <c r="CB709" s="230"/>
      <c r="CC709" s="230"/>
      <c r="CD709" s="230"/>
      <c r="CE709" s="230"/>
      <c r="CF709" s="230"/>
      <c r="CG709" s="230"/>
      <c r="CH709" s="230"/>
      <c r="CI709" s="230"/>
      <c r="CJ709" s="230"/>
      <c r="CK709" s="230"/>
      <c r="CL709" s="230"/>
      <c r="CM709" s="230"/>
      <c r="CN709" s="218"/>
      <c r="CO709" s="199"/>
      <c r="CP709" s="230"/>
      <c r="CQ709" s="230"/>
      <c r="CR709" s="230"/>
      <c r="CS709" s="230">
        <v>35.07</v>
      </c>
      <c r="CT709" s="230" t="s">
        <v>95</v>
      </c>
      <c r="CU709" s="230"/>
      <c r="CV709" s="230"/>
      <c r="CW709" s="230"/>
    </row>
    <row r="710" ht="45" hidden="1" spans="1:101">
      <c r="A710" s="191">
        <v>1801</v>
      </c>
      <c r="B710" s="252" t="s">
        <v>2222</v>
      </c>
      <c r="C710" s="252" t="s">
        <v>2223</v>
      </c>
      <c r="D710" s="252" t="s">
        <v>88</v>
      </c>
      <c r="E710" s="261"/>
      <c r="F710" s="261" t="s">
        <v>2224</v>
      </c>
      <c r="G710" s="251" t="s">
        <v>80</v>
      </c>
      <c r="H710" s="262"/>
      <c r="I710" s="251"/>
      <c r="J710" s="202"/>
      <c r="K710" s="202"/>
      <c r="L710" s="164" t="str">
        <f>_xlfn.IFNA(VLOOKUP(B710,'[1]CDM Patients Data'!$C$1266:$N$5000,6,FALSE),"")</f>
        <v>Ovary</v>
      </c>
      <c r="M710" s="164" t="str">
        <f>_xlfn.IFNA(VLOOKUP(B710,'[1]CDM Patients Data'!$C$1266:$N$5000,7,FALSE),"")</f>
        <v>Ovary</v>
      </c>
      <c r="N710" s="164" t="str">
        <f>_xlfn.IFNA(VLOOKUP(B710,'[1]CDM Patients Data'!$C$1266:$N$5000,8,FALSE),"")</f>
        <v>High-grade serous carcinoma</v>
      </c>
      <c r="O710" s="164" t="str">
        <f>_xlfn.IFNA(VLOOKUP(B710,'[1]CDM Patients Data'!$C$1266:$K$3492,9,FALSE),"")</f>
        <v>Right</v>
      </c>
      <c r="P710" s="164">
        <f>_xlfn.IFNA(VLOOKUP(B710,'[1]CDM Patients Data'!$C$1266:$O$3492,10,FALSE),"")</f>
        <v>0</v>
      </c>
      <c r="Q710" s="164">
        <f>_xlfn.IFNA(VLOOKUP(B710,'[1]CDM Patients Data'!$C$1266:$O$3492,11,FALSE),"")</f>
        <v>0</v>
      </c>
      <c r="R710" s="164">
        <f>_xlfn.IFNA(VLOOKUP(B710,'[1]CDM Patients Data'!$C$1266:$O$3492,12,FALSE),"")</f>
        <v>0</v>
      </c>
      <c r="S710" s="164">
        <f>_xlfn.IFNA(VLOOKUP(B710,'[1]CDM Patients Data'!$C$1266:$P$3492,13,FALSE),"")</f>
        <v>0</v>
      </c>
      <c r="T710" s="164">
        <f>_xlfn.IFNA(VLOOKUP(B710,'[1]CDM Patients Data'!$C$1266:$N$5000,5,FALSE),"")</f>
        <v>0</v>
      </c>
      <c r="U710" s="164" t="s">
        <v>73</v>
      </c>
      <c r="V710" s="164" t="s">
        <v>73</v>
      </c>
      <c r="W710" s="210" t="s">
        <v>102</v>
      </c>
      <c r="X710" s="164" t="s">
        <v>75</v>
      </c>
      <c r="Y710" s="164"/>
      <c r="Z710" s="164"/>
      <c r="AA710" s="164"/>
      <c r="AB710" s="164"/>
      <c r="AC710" s="210"/>
      <c r="AD710" s="199"/>
      <c r="AE710" s="199"/>
      <c r="AF710" s="199"/>
      <c r="AG710" s="199"/>
      <c r="AH710" s="233" t="s">
        <v>589</v>
      </c>
      <c r="AI710" s="199"/>
      <c r="AJ710" s="199"/>
      <c r="AK710" s="218" t="s">
        <v>80</v>
      </c>
      <c r="AL710" s="218">
        <v>45225202</v>
      </c>
      <c r="AM710" s="218">
        <v>13.5675606</v>
      </c>
      <c r="AN710" s="218">
        <v>905.2</v>
      </c>
      <c r="AO710" s="218" t="s">
        <v>81</v>
      </c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>
        <v>8.65</v>
      </c>
      <c r="BF710" s="218"/>
      <c r="BG710" s="218"/>
      <c r="BH710" s="218"/>
      <c r="BI710" s="218"/>
      <c r="BJ710" s="222" t="s">
        <v>589</v>
      </c>
      <c r="BK710" s="199"/>
      <c r="BL710" s="218"/>
      <c r="BM710" s="218">
        <v>7123636</v>
      </c>
      <c r="BN710" s="218">
        <v>2.1370908</v>
      </c>
      <c r="BO710" s="218">
        <v>226.9</v>
      </c>
      <c r="BP710" s="218" t="s">
        <v>103</v>
      </c>
      <c r="BQ710" s="218"/>
      <c r="BR710" s="218"/>
      <c r="BS710" s="218"/>
      <c r="BT710" s="218"/>
      <c r="BU710" s="218"/>
      <c r="BV710" s="218"/>
      <c r="BW710" s="218"/>
      <c r="BX710" s="218"/>
      <c r="BY710" s="199"/>
      <c r="BZ710" s="230"/>
      <c r="CA710" s="230"/>
      <c r="CB710" s="230"/>
      <c r="CC710" s="230"/>
      <c r="CD710" s="230"/>
      <c r="CE710" s="230"/>
      <c r="CF710" s="230"/>
      <c r="CG710" s="230"/>
      <c r="CH710" s="230"/>
      <c r="CI710" s="230"/>
      <c r="CJ710" s="230"/>
      <c r="CK710" s="230"/>
      <c r="CL710" s="230"/>
      <c r="CM710" s="230"/>
      <c r="CN710" s="218"/>
      <c r="CO710" s="199"/>
      <c r="CP710" s="230"/>
      <c r="CQ710" s="230"/>
      <c r="CR710" s="230"/>
      <c r="CS710" s="230"/>
      <c r="CT710" s="230"/>
      <c r="CU710" s="230"/>
      <c r="CV710" s="230"/>
      <c r="CW710" s="230"/>
    </row>
    <row r="711" ht="30" hidden="1" spans="1:101">
      <c r="A711" s="191">
        <v>1803</v>
      </c>
      <c r="B711" s="252" t="s">
        <v>2225</v>
      </c>
      <c r="C711" s="252" t="s">
        <v>2226</v>
      </c>
      <c r="D711" s="252" t="s">
        <v>1732</v>
      </c>
      <c r="E711" s="261"/>
      <c r="F711" s="252"/>
      <c r="G711" s="251" t="s">
        <v>84</v>
      </c>
      <c r="H711" s="261"/>
      <c r="I711" s="251"/>
      <c r="J711" s="202"/>
      <c r="K711" s="202"/>
      <c r="L711" s="164" t="str">
        <f>_xlfn.IFNA(VLOOKUP(B711,'[1]CDM Patients Data'!$C$1266:$N$5000,6,FALSE),"")</f>
        <v>Rectosigmoid junction</v>
      </c>
      <c r="M711" s="164" t="str">
        <f>_xlfn.IFNA(VLOOKUP(B711,'[1]CDM Patients Data'!$C$1266:$N$5000,7,FALSE),"")</f>
        <v>Rectosigmoid junction</v>
      </c>
      <c r="N711" s="164" t="str">
        <f>_xlfn.IFNA(VLOOKUP(B711,'[1]CDM Patients Data'!$C$1266:$N$5000,8,FALSE),"")</f>
        <v>Adenocarcinoma, NOS</v>
      </c>
      <c r="O711" s="164" t="str">
        <f>_xlfn.IFNA(VLOOKUP(B711,'[1]CDM Patients Data'!$C$1266:$K$3492,9,FALSE),"")</f>
        <v>Not a paired site</v>
      </c>
      <c r="P711" s="164">
        <f>_xlfn.IFNA(VLOOKUP(B711,'[1]CDM Patients Data'!$C$1266:$O$3492,10,FALSE),"")</f>
        <v>0</v>
      </c>
      <c r="Q711" s="164">
        <f>_xlfn.IFNA(VLOOKUP(B711,'[1]CDM Patients Data'!$C$1266:$O$3492,11,FALSE),"")</f>
        <v>0</v>
      </c>
      <c r="R711" s="164">
        <f>_xlfn.IFNA(VLOOKUP(B711,'[1]CDM Patients Data'!$C$1266:$O$3492,12,FALSE),"")</f>
        <v>0</v>
      </c>
      <c r="S711" s="164">
        <f>_xlfn.IFNA(VLOOKUP(B711,'[1]CDM Patients Data'!$C$1266:$P$3492,13,FALSE),"")</f>
        <v>0</v>
      </c>
      <c r="T711" s="164">
        <f>_xlfn.IFNA(VLOOKUP(B711,'[1]CDM Patients Data'!$C$1266:$N$5000,5,FALSE),"")</f>
        <v>0</v>
      </c>
      <c r="U711" s="164" t="s">
        <v>422</v>
      </c>
      <c r="V711" s="164" t="s">
        <v>422</v>
      </c>
      <c r="W711" s="210" t="s">
        <v>130</v>
      </c>
      <c r="X711" s="164" t="s">
        <v>131</v>
      </c>
      <c r="Y711" s="164"/>
      <c r="Z711" s="164"/>
      <c r="AA711" s="164"/>
      <c r="AB711" s="164"/>
      <c r="AC711" s="210"/>
      <c r="AD711" s="199"/>
      <c r="AE711" s="199"/>
      <c r="AF711" s="199"/>
      <c r="AG711" s="199"/>
      <c r="AH711" s="233" t="s">
        <v>589</v>
      </c>
      <c r="AI711" s="199"/>
      <c r="AJ711" s="199"/>
      <c r="AK711" s="218" t="s">
        <v>80</v>
      </c>
      <c r="AL711" s="218">
        <v>64459565</v>
      </c>
      <c r="AM711" s="218">
        <v>19.3378695</v>
      </c>
      <c r="AN711" s="218">
        <v>733</v>
      </c>
      <c r="AO711" s="218" t="s">
        <v>81</v>
      </c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>
        <v>10.29</v>
      </c>
      <c r="BF711" s="218"/>
      <c r="BG711" s="218"/>
      <c r="BH711" s="218"/>
      <c r="BI711" s="218"/>
      <c r="BJ711" s="222"/>
      <c r="BK711" s="199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218"/>
      <c r="BV711" s="218"/>
      <c r="BW711" s="218"/>
      <c r="BX711" s="218"/>
      <c r="BY711" s="199"/>
      <c r="BZ711" s="230"/>
      <c r="CA711" s="230"/>
      <c r="CB711" s="230"/>
      <c r="CC711" s="230"/>
      <c r="CD711" s="230"/>
      <c r="CE711" s="230"/>
      <c r="CF711" s="230"/>
      <c r="CG711" s="230"/>
      <c r="CH711" s="230"/>
      <c r="CI711" s="230"/>
      <c r="CJ711" s="230"/>
      <c r="CK711" s="230"/>
      <c r="CL711" s="230"/>
      <c r="CM711" s="230"/>
      <c r="CN711" s="218"/>
      <c r="CO711" s="199"/>
      <c r="CP711" s="230"/>
      <c r="CQ711" s="230"/>
      <c r="CR711" s="230"/>
      <c r="CS711" s="230"/>
      <c r="CT711" s="230"/>
      <c r="CU711" s="230"/>
      <c r="CV711" s="230"/>
      <c r="CW711" s="230"/>
    </row>
    <row r="712" ht="38.25" hidden="1" spans="1:101">
      <c r="A712" s="191">
        <v>1804</v>
      </c>
      <c r="B712" s="252" t="s">
        <v>2227</v>
      </c>
      <c r="C712" s="252" t="s">
        <v>2228</v>
      </c>
      <c r="D712" s="252" t="s">
        <v>71</v>
      </c>
      <c r="E712" s="261"/>
      <c r="F712" s="261" t="s">
        <v>2215</v>
      </c>
      <c r="G712" s="251" t="s">
        <v>84</v>
      </c>
      <c r="H712" s="262"/>
      <c r="I712" s="251"/>
      <c r="J712" s="202"/>
      <c r="K712" s="202"/>
      <c r="L712" s="164" t="str">
        <f>_xlfn.IFNA(VLOOKUP(B712,'[1]CDM Patients Data'!$C$1266:$N$5000,6,FALSE),"")</f>
        <v>Pancreas</v>
      </c>
      <c r="M712" s="164" t="str">
        <f>_xlfn.IFNA(VLOOKUP(B712,'[1]CDM Patients Data'!$C$1266:$N$5000,7,FALSE),"")</f>
        <v>Head of pancreas</v>
      </c>
      <c r="N712" s="164" t="str">
        <f>_xlfn.IFNA(VLOOKUP(B712,'[1]CDM Patients Data'!$C$1266:$N$5000,8,FALSE),"")</f>
        <v>Sarcoma, NOS</v>
      </c>
      <c r="O712" s="164" t="str">
        <f>_xlfn.IFNA(VLOOKUP(B712,'[1]CDM Patients Data'!$C$1266:$K$3492,9,FALSE),"")</f>
        <v>Not a paired site</v>
      </c>
      <c r="P712" s="164">
        <f>_xlfn.IFNA(VLOOKUP(B712,'[1]CDM Patients Data'!$C$1266:$O$3492,10,FALSE),"")</f>
        <v>0</v>
      </c>
      <c r="Q712" s="164">
        <f>_xlfn.IFNA(VLOOKUP(B712,'[1]CDM Patients Data'!$C$1266:$O$3492,11,FALSE),"")</f>
        <v>0</v>
      </c>
      <c r="R712" s="164">
        <f>_xlfn.IFNA(VLOOKUP(B712,'[1]CDM Patients Data'!$C$1266:$O$3492,12,FALSE),"")</f>
        <v>0</v>
      </c>
      <c r="S712" s="164">
        <f>_xlfn.IFNA(VLOOKUP(B712,'[1]CDM Patients Data'!$C$1266:$P$3492,13,FALSE),"")</f>
        <v>0</v>
      </c>
      <c r="T712" s="164">
        <f>_xlfn.IFNA(VLOOKUP(B712,'[1]CDM Patients Data'!$C$1266:$N$5000,5,FALSE),"")</f>
        <v>0</v>
      </c>
      <c r="U712" s="164" t="s">
        <v>76</v>
      </c>
      <c r="V712" s="164" t="s">
        <v>76</v>
      </c>
      <c r="W712" s="210" t="s">
        <v>76</v>
      </c>
      <c r="X712" s="164" t="s">
        <v>76</v>
      </c>
      <c r="Y712" s="164"/>
      <c r="Z712" s="164"/>
      <c r="AA712" s="164"/>
      <c r="AB712" s="164"/>
      <c r="AC712" s="210" t="s">
        <v>2229</v>
      </c>
      <c r="AD712" s="199"/>
      <c r="AE712" s="199"/>
      <c r="AF712" s="199"/>
      <c r="AG712" s="199"/>
      <c r="AH712" s="233" t="s">
        <v>79</v>
      </c>
      <c r="AI712" s="199"/>
      <c r="AJ712" s="199"/>
      <c r="AK712" s="218" t="s">
        <v>80</v>
      </c>
      <c r="AL712" s="218">
        <v>42372637</v>
      </c>
      <c r="AM712" s="218">
        <v>12.7117911</v>
      </c>
      <c r="AN712" s="218">
        <v>145.2</v>
      </c>
      <c r="AO712" s="218" t="s">
        <v>81</v>
      </c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>
        <v>3.82</v>
      </c>
      <c r="BE712" s="218">
        <v>10.56</v>
      </c>
      <c r="BF712" s="218"/>
      <c r="BG712" s="218"/>
      <c r="BH712" s="218"/>
      <c r="BI712" s="218"/>
      <c r="BJ712" s="222"/>
      <c r="BK712" s="199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218"/>
      <c r="BV712" s="218"/>
      <c r="BW712" s="218"/>
      <c r="BX712" s="218"/>
      <c r="BY712" s="199"/>
      <c r="BZ712" s="230"/>
      <c r="CA712" s="230"/>
      <c r="CB712" s="230"/>
      <c r="CC712" s="230"/>
      <c r="CD712" s="230"/>
      <c r="CE712" s="230"/>
      <c r="CF712" s="230"/>
      <c r="CG712" s="230"/>
      <c r="CH712" s="230"/>
      <c r="CI712" s="230"/>
      <c r="CJ712" s="230"/>
      <c r="CK712" s="230"/>
      <c r="CL712" s="230"/>
      <c r="CM712" s="230"/>
      <c r="CN712" s="218"/>
      <c r="CO712" s="199"/>
      <c r="CP712" s="230"/>
      <c r="CQ712" s="230"/>
      <c r="CR712" s="230"/>
      <c r="CS712" s="230"/>
      <c r="CT712" s="230"/>
      <c r="CU712" s="230"/>
      <c r="CV712" s="230"/>
      <c r="CW712" s="230"/>
    </row>
    <row r="713" ht="30" hidden="1" spans="1:101">
      <c r="A713" s="191">
        <v>1805</v>
      </c>
      <c r="B713" s="252" t="s">
        <v>2230</v>
      </c>
      <c r="C713" s="252" t="s">
        <v>2231</v>
      </c>
      <c r="D713" s="252" t="s">
        <v>88</v>
      </c>
      <c r="E713" s="261"/>
      <c r="F713" s="261" t="s">
        <v>2176</v>
      </c>
      <c r="G713" s="251" t="s">
        <v>84</v>
      </c>
      <c r="H713" s="262"/>
      <c r="I713" s="251"/>
      <c r="J713" s="202"/>
      <c r="K713" s="202"/>
      <c r="L713" s="164" t="str">
        <f>_xlfn.IFNA(VLOOKUP(B713,'[1]CDM Patients Data'!$C$1266:$N$5000,6,FALSE),"")</f>
        <v>Pancreas</v>
      </c>
      <c r="M713" s="164" t="str">
        <f>_xlfn.IFNA(VLOOKUP(B713,'[1]CDM Patients Data'!$C$1266:$N$5000,7,FALSE),"")</f>
        <v>Pancreas NOS</v>
      </c>
      <c r="N713" s="164" t="str">
        <f>_xlfn.IFNA(VLOOKUP(B713,'[1]CDM Patients Data'!$C$1266:$N$5000,8,FALSE),"")</f>
        <v>Carcinoma, NOS</v>
      </c>
      <c r="O713" s="164" t="str">
        <f>_xlfn.IFNA(VLOOKUP(B713,'[1]CDM Patients Data'!$C$1266:$K$3492,9,FALSE),"")</f>
        <v>Not a paired site</v>
      </c>
      <c r="P713" s="164">
        <f>_xlfn.IFNA(VLOOKUP(B713,'[1]CDM Patients Data'!$C$1266:$O$3492,10,FALSE),"")</f>
        <v>0</v>
      </c>
      <c r="Q713" s="164">
        <f>_xlfn.IFNA(VLOOKUP(B713,'[1]CDM Patients Data'!$C$1266:$O$3492,11,FALSE),"")</f>
        <v>0</v>
      </c>
      <c r="R713" s="164">
        <f>_xlfn.IFNA(VLOOKUP(B713,'[1]CDM Patients Data'!$C$1266:$O$3492,12,FALSE),"")</f>
        <v>0</v>
      </c>
      <c r="S713" s="164">
        <f>_xlfn.IFNA(VLOOKUP(B713,'[1]CDM Patients Data'!$C$1266:$P$3492,13,FALSE),"")</f>
        <v>0</v>
      </c>
      <c r="T713" s="164">
        <f>_xlfn.IFNA(VLOOKUP(B713,'[1]CDM Patients Data'!$C$1266:$N$5000,5,FALSE),"")</f>
        <v>0</v>
      </c>
      <c r="U713" s="164" t="s">
        <v>256</v>
      </c>
      <c r="V713" s="164" t="s">
        <v>74</v>
      </c>
      <c r="W713" s="210" t="s">
        <v>74</v>
      </c>
      <c r="X713" s="164" t="s">
        <v>74</v>
      </c>
      <c r="Y713" s="164"/>
      <c r="Z713" s="164"/>
      <c r="AA713" s="164"/>
      <c r="AB713" s="164"/>
      <c r="AC713" s="210"/>
      <c r="AD713" s="199"/>
      <c r="AE713" s="199"/>
      <c r="AF713" s="199"/>
      <c r="AG713" s="199"/>
      <c r="AH713" s="215"/>
      <c r="AI713" s="199"/>
      <c r="AJ713" s="199"/>
      <c r="AK713" s="218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218"/>
      <c r="BJ713" s="222" t="s">
        <v>589</v>
      </c>
      <c r="BK713" s="199"/>
      <c r="BL713" s="218"/>
      <c r="BM713" s="218">
        <v>7003074</v>
      </c>
      <c r="BN713" s="218">
        <v>2.1009222</v>
      </c>
      <c r="BO713" s="218">
        <v>219.2</v>
      </c>
      <c r="BP713" s="218" t="s">
        <v>103</v>
      </c>
      <c r="BQ713" s="218"/>
      <c r="BR713" s="218"/>
      <c r="BS713" s="218"/>
      <c r="BT713" s="218"/>
      <c r="BU713" s="218"/>
      <c r="BV713" s="218"/>
      <c r="BW713" s="218"/>
      <c r="BX713" s="218"/>
      <c r="BY713" s="199"/>
      <c r="BZ713" s="230"/>
      <c r="CA713" s="230"/>
      <c r="CB713" s="230"/>
      <c r="CC713" s="230"/>
      <c r="CD713" s="230"/>
      <c r="CE713" s="230"/>
      <c r="CF713" s="230"/>
      <c r="CG713" s="230"/>
      <c r="CH713" s="230"/>
      <c r="CI713" s="230"/>
      <c r="CJ713" s="230"/>
      <c r="CK713" s="230"/>
      <c r="CL713" s="230"/>
      <c r="CM713" s="230"/>
      <c r="CN713" s="218"/>
      <c r="CO713" s="199"/>
      <c r="CP713" s="230"/>
      <c r="CQ713" s="230"/>
      <c r="CR713" s="230"/>
      <c r="CS713" s="230"/>
      <c r="CT713" s="230"/>
      <c r="CU713" s="230"/>
      <c r="CV713" s="230"/>
      <c r="CW713" s="230"/>
    </row>
    <row r="714" ht="30" hidden="1" spans="1:101">
      <c r="A714" s="191">
        <v>1806</v>
      </c>
      <c r="B714" s="252" t="s">
        <v>2232</v>
      </c>
      <c r="C714" s="252" t="s">
        <v>2233</v>
      </c>
      <c r="D714" s="256" t="s">
        <v>122</v>
      </c>
      <c r="E714" s="261"/>
      <c r="F714" s="261" t="s">
        <v>2234</v>
      </c>
      <c r="G714" s="251" t="s">
        <v>80</v>
      </c>
      <c r="H714" s="262"/>
      <c r="I714" s="251"/>
      <c r="J714" s="202"/>
      <c r="K714" s="202"/>
      <c r="L714" s="164" t="str">
        <f>_xlfn.IFNA(VLOOKUP(B714,'[1]CDM Patients Data'!$C$1266:$N$5000,6,FALSE),"")</f>
        <v>Rectum</v>
      </c>
      <c r="M714" s="164" t="str">
        <f>_xlfn.IFNA(VLOOKUP(B714,'[1]CDM Patients Data'!$C$1266:$N$5000,7,FALSE),"")</f>
        <v>Rectum, NOS</v>
      </c>
      <c r="N714" s="164" t="str">
        <f>_xlfn.IFNA(VLOOKUP(B714,'[1]CDM Patients Data'!$C$1266:$N$5000,8,FALSE),"")</f>
        <v>Adenocarcinoma, NOS</v>
      </c>
      <c r="O714" s="164" t="str">
        <f>_xlfn.IFNA(VLOOKUP(B714,'[1]CDM Patients Data'!$C$1266:$K$3492,9,FALSE),"")</f>
        <v>Not a paired site</v>
      </c>
      <c r="P714" s="164">
        <f>_xlfn.IFNA(VLOOKUP(B714,'[1]CDM Patients Data'!$C$1266:$O$3492,10,FALSE),"")</f>
        <v>0</v>
      </c>
      <c r="Q714" s="164">
        <f>_xlfn.IFNA(VLOOKUP(B714,'[1]CDM Patients Data'!$C$1266:$O$3492,11,FALSE),"")</f>
        <v>0</v>
      </c>
      <c r="R714" s="164">
        <f>_xlfn.IFNA(VLOOKUP(B714,'[1]CDM Patients Data'!$C$1266:$O$3492,12,FALSE),"")</f>
        <v>0</v>
      </c>
      <c r="S714" s="164">
        <f>_xlfn.IFNA(VLOOKUP(B714,'[1]CDM Patients Data'!$C$1266:$P$3492,13,FALSE),"")</f>
        <v>0</v>
      </c>
      <c r="T714" s="164">
        <f>_xlfn.IFNA(VLOOKUP(B714,'[1]CDM Patients Data'!$C$1266:$N$5000,5,FALSE),"")</f>
        <v>0</v>
      </c>
      <c r="U714" s="164" t="s">
        <v>287</v>
      </c>
      <c r="V714" s="164" t="s">
        <v>288</v>
      </c>
      <c r="W714" s="210" t="s">
        <v>130</v>
      </c>
      <c r="X714" s="164" t="s">
        <v>131</v>
      </c>
      <c r="Y714" s="164"/>
      <c r="Z714" s="164"/>
      <c r="AA714" s="164"/>
      <c r="AB714" s="164"/>
      <c r="AC714" s="210"/>
      <c r="AD714" s="199"/>
      <c r="AE714" s="199"/>
      <c r="AF714" s="199"/>
      <c r="AG714" s="199"/>
      <c r="AH714" s="233" t="s">
        <v>79</v>
      </c>
      <c r="AI714" s="199"/>
      <c r="AJ714" s="199"/>
      <c r="AK714" s="218" t="s">
        <v>80</v>
      </c>
      <c r="AL714" s="218">
        <v>42389573</v>
      </c>
      <c r="AM714" s="218">
        <v>12.7168719</v>
      </c>
      <c r="AN714" s="218">
        <v>141.1</v>
      </c>
      <c r="AO714" s="218" t="s">
        <v>81</v>
      </c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>
        <v>4.88</v>
      </c>
      <c r="BE714" s="218">
        <v>9.02</v>
      </c>
      <c r="BF714" s="218"/>
      <c r="BG714" s="218"/>
      <c r="BH714" s="218"/>
      <c r="BI714" s="218"/>
      <c r="BJ714" s="222" t="s">
        <v>79</v>
      </c>
      <c r="BK714" s="199"/>
      <c r="BL714" s="218"/>
      <c r="BM714" s="218">
        <v>20596024</v>
      </c>
      <c r="BN714" s="218">
        <v>6.1788072</v>
      </c>
      <c r="BO714" s="218">
        <v>73.6</v>
      </c>
      <c r="BP714" s="218" t="s">
        <v>95</v>
      </c>
      <c r="BQ714" s="218"/>
      <c r="BR714" s="218"/>
      <c r="BS714" s="218"/>
      <c r="BT714" s="218"/>
      <c r="BU714" s="218"/>
      <c r="BV714" s="218"/>
      <c r="BW714" s="218"/>
      <c r="BX714" s="218"/>
      <c r="BY714" s="199"/>
      <c r="BZ714" s="230"/>
      <c r="CA714" s="230"/>
      <c r="CB714" s="230"/>
      <c r="CC714" s="230"/>
      <c r="CD714" s="230"/>
      <c r="CE714" s="230"/>
      <c r="CF714" s="230"/>
      <c r="CG714" s="230"/>
      <c r="CH714" s="230"/>
      <c r="CI714" s="230"/>
      <c r="CJ714" s="230"/>
      <c r="CK714" s="230"/>
      <c r="CL714" s="230"/>
      <c r="CM714" s="230"/>
      <c r="CN714" s="218"/>
      <c r="CO714" s="199"/>
      <c r="CP714" s="230"/>
      <c r="CQ714" s="230"/>
      <c r="CR714" s="230"/>
      <c r="CS714" s="230">
        <v>75.42</v>
      </c>
      <c r="CT714" s="230" t="s">
        <v>95</v>
      </c>
      <c r="CU714" s="230"/>
      <c r="CV714" s="230"/>
      <c r="CW714" s="230"/>
    </row>
    <row r="715" ht="30" hidden="1" spans="1:101">
      <c r="A715" s="191">
        <v>1808</v>
      </c>
      <c r="B715" s="252" t="s">
        <v>2235</v>
      </c>
      <c r="C715" s="252" t="s">
        <v>2236</v>
      </c>
      <c r="D715" s="255" t="s">
        <v>111</v>
      </c>
      <c r="E715" s="261"/>
      <c r="F715" s="261" t="s">
        <v>2237</v>
      </c>
      <c r="G715" s="251" t="s">
        <v>84</v>
      </c>
      <c r="H715" s="262"/>
      <c r="I715" s="251"/>
      <c r="J715" s="202"/>
      <c r="K715" s="202"/>
      <c r="L715" s="164" t="str">
        <f>_xlfn.IFNA(VLOOKUP(B715,'[1]CDM Patients Data'!$C$1266:$N$5000,6,FALSE),"")</f>
        <v>Pancreas</v>
      </c>
      <c r="M715" s="164" t="str">
        <f>_xlfn.IFNA(VLOOKUP(B715,'[1]CDM Patients Data'!$C$1266:$N$5000,7,FALSE),"")</f>
        <v>Pancreas NOS</v>
      </c>
      <c r="N715" s="164" t="str">
        <f>_xlfn.IFNA(VLOOKUP(B715,'[1]CDM Patients Data'!$C$1266:$N$5000,8,FALSE),"")</f>
        <v>Adenocarcinoma, NOS</v>
      </c>
      <c r="O715" s="164" t="str">
        <f>_xlfn.IFNA(VLOOKUP(B715,'[1]CDM Patients Data'!$C$1266:$K$3492,9,FALSE),"")</f>
        <v>Unknown</v>
      </c>
      <c r="P715" s="164">
        <f>_xlfn.IFNA(VLOOKUP(B715,'[1]CDM Patients Data'!$C$1266:$O$3492,10,FALSE),"")</f>
        <v>0</v>
      </c>
      <c r="Q715" s="164">
        <f>_xlfn.IFNA(VLOOKUP(B715,'[1]CDM Patients Data'!$C$1266:$O$3492,11,FALSE),"")</f>
        <v>0</v>
      </c>
      <c r="R715" s="164">
        <f>_xlfn.IFNA(VLOOKUP(B715,'[1]CDM Patients Data'!$C$1266:$O$3492,12,FALSE),"")</f>
        <v>0</v>
      </c>
      <c r="S715" s="164">
        <f>_xlfn.IFNA(VLOOKUP(B715,'[1]CDM Patients Data'!$C$1266:$P$3492,13,FALSE),"")</f>
        <v>0</v>
      </c>
      <c r="T715" s="164">
        <f>_xlfn.IFNA(VLOOKUP(B715,'[1]CDM Patients Data'!$C$1266:$N$5000,5,FALSE),"")</f>
        <v>0</v>
      </c>
      <c r="U715" s="164" t="s">
        <v>256</v>
      </c>
      <c r="V715" s="164" t="s">
        <v>74</v>
      </c>
      <c r="W715" s="210" t="s">
        <v>74</v>
      </c>
      <c r="X715" s="164" t="s">
        <v>131</v>
      </c>
      <c r="Y715" s="164"/>
      <c r="Z715" s="164"/>
      <c r="AA715" s="164"/>
      <c r="AB715" s="164"/>
      <c r="AC715" s="210"/>
      <c r="AD715" s="199"/>
      <c r="AE715" s="199"/>
      <c r="AF715" s="199"/>
      <c r="AG715" s="199"/>
      <c r="AH715" s="233" t="s">
        <v>589</v>
      </c>
      <c r="AI715" s="199"/>
      <c r="AJ715" s="199"/>
      <c r="AK715" s="218" t="s">
        <v>80</v>
      </c>
      <c r="AL715" s="218">
        <v>20422828</v>
      </c>
      <c r="AM715" s="218">
        <v>6.1268484</v>
      </c>
      <c r="AN715" s="218">
        <v>622.4</v>
      </c>
      <c r="AO715" s="218" t="s">
        <v>81</v>
      </c>
      <c r="AP715" s="218"/>
      <c r="AQ715" s="218"/>
      <c r="AR715" s="218"/>
      <c r="AS715" s="218"/>
      <c r="AT715" s="218"/>
      <c r="AU715" s="218"/>
      <c r="AV715" s="218"/>
      <c r="AW715" s="218"/>
      <c r="AX715" s="218"/>
      <c r="AY715" s="218"/>
      <c r="AZ715" s="218"/>
      <c r="BA715" s="218"/>
      <c r="BB715" s="218"/>
      <c r="BC715" s="218"/>
      <c r="BD715" s="218"/>
      <c r="BE715" s="218">
        <v>9.61</v>
      </c>
      <c r="BF715" s="218"/>
      <c r="BG715" s="218"/>
      <c r="BH715" s="218"/>
      <c r="BI715" s="218"/>
      <c r="BJ715" s="222"/>
      <c r="BK715" s="199"/>
      <c r="BL715" s="218"/>
      <c r="BM715" s="218"/>
      <c r="BN715" s="218"/>
      <c r="BO715" s="218"/>
      <c r="BP715" s="218"/>
      <c r="BQ715" s="218"/>
      <c r="BR715" s="218"/>
      <c r="BS715" s="218"/>
      <c r="BT715" s="218"/>
      <c r="BU715" s="218"/>
      <c r="BV715" s="218"/>
      <c r="BW715" s="218"/>
      <c r="BX715" s="218"/>
      <c r="BY715" s="199"/>
      <c r="BZ715" s="230"/>
      <c r="CA715" s="230"/>
      <c r="CB715" s="230"/>
      <c r="CC715" s="230"/>
      <c r="CD715" s="230"/>
      <c r="CE715" s="230"/>
      <c r="CF715" s="230"/>
      <c r="CG715" s="230"/>
      <c r="CH715" s="230"/>
      <c r="CI715" s="230"/>
      <c r="CJ715" s="230"/>
      <c r="CK715" s="230"/>
      <c r="CL715" s="230"/>
      <c r="CM715" s="230"/>
      <c r="CN715" s="218"/>
      <c r="CO715" s="199"/>
      <c r="CP715" s="230"/>
      <c r="CQ715" s="230"/>
      <c r="CR715" s="230"/>
      <c r="CS715" s="230">
        <v>183.49</v>
      </c>
      <c r="CT715" s="230" t="s">
        <v>103</v>
      </c>
      <c r="CU715" s="230"/>
      <c r="CV715" s="230"/>
      <c r="CW715" s="230"/>
    </row>
    <row r="716" ht="30" hidden="1" spans="1:101">
      <c r="A716" s="191">
        <v>1809</v>
      </c>
      <c r="B716" s="252" t="s">
        <v>2238</v>
      </c>
      <c r="C716" s="252" t="s">
        <v>2239</v>
      </c>
      <c r="D716" s="255" t="s">
        <v>111</v>
      </c>
      <c r="E716" s="261"/>
      <c r="F716" s="261" t="s">
        <v>2240</v>
      </c>
      <c r="G716" s="251" t="s">
        <v>84</v>
      </c>
      <c r="H716" s="262"/>
      <c r="I716" s="251"/>
      <c r="J716" s="202"/>
      <c r="K716" s="202"/>
      <c r="L716" s="164" t="str">
        <f>_xlfn.IFNA(VLOOKUP(B716,'[1]CDM Patients Data'!$C$1266:$N$5000,6,FALSE),"")</f>
        <v>Large Intestine</v>
      </c>
      <c r="M716" s="164" t="str">
        <f>_xlfn.IFNA(VLOOKUP(B716,'[1]CDM Patients Data'!$C$1266:$N$5000,7,FALSE),"")</f>
        <v>Colon NOS</v>
      </c>
      <c r="N716" s="164" t="str">
        <f>_xlfn.IFNA(VLOOKUP(B716,'[1]CDM Patients Data'!$C$1266:$N$5000,8,FALSE),"")</f>
        <v>Adenocarcinoma, NOS</v>
      </c>
      <c r="O716" s="164" t="str">
        <f>_xlfn.IFNA(VLOOKUP(B716,'[1]CDM Patients Data'!$C$1266:$K$3492,9,FALSE),"")</f>
        <v>Not a paired site</v>
      </c>
      <c r="P716" s="164">
        <f>_xlfn.IFNA(VLOOKUP(B716,'[1]CDM Patients Data'!$C$1266:$O$3492,10,FALSE),"")</f>
        <v>0</v>
      </c>
      <c r="Q716" s="164">
        <f>_xlfn.IFNA(VLOOKUP(B716,'[1]CDM Patients Data'!$C$1266:$O$3492,11,FALSE),"")</f>
        <v>0</v>
      </c>
      <c r="R716" s="164">
        <f>_xlfn.IFNA(VLOOKUP(B716,'[1]CDM Patients Data'!$C$1266:$O$3492,12,FALSE),"")</f>
        <v>0</v>
      </c>
      <c r="S716" s="164">
        <f>_xlfn.IFNA(VLOOKUP(B716,'[1]CDM Patients Data'!$C$1266:$P$3492,13,FALSE),"")</f>
        <v>0</v>
      </c>
      <c r="T716" s="164">
        <f>_xlfn.IFNA(VLOOKUP(B716,'[1]CDM Patients Data'!$C$1266:$N$5000,5,FALSE),"")</f>
        <v>0</v>
      </c>
      <c r="U716" s="164" t="s">
        <v>293</v>
      </c>
      <c r="V716" s="164" t="s">
        <v>642</v>
      </c>
      <c r="W716" s="210" t="s">
        <v>130</v>
      </c>
      <c r="X716" s="164" t="s">
        <v>131</v>
      </c>
      <c r="Y716" s="164"/>
      <c r="Z716" s="164"/>
      <c r="AA716" s="164"/>
      <c r="AB716" s="164"/>
      <c r="AC716" s="210"/>
      <c r="AD716" s="199"/>
      <c r="AE716" s="199"/>
      <c r="AF716" s="199"/>
      <c r="AG716" s="199"/>
      <c r="AH716" s="233" t="s">
        <v>589</v>
      </c>
      <c r="AI716" s="199"/>
      <c r="AJ716" s="199"/>
      <c r="AK716" s="218" t="s">
        <v>80</v>
      </c>
      <c r="AL716" s="218">
        <v>12073380</v>
      </c>
      <c r="AM716" s="218">
        <v>3.622014</v>
      </c>
      <c r="AN716" s="218">
        <v>395.9</v>
      </c>
      <c r="AO716" s="218" t="s">
        <v>81</v>
      </c>
      <c r="AP716" s="218"/>
      <c r="AQ716" s="218"/>
      <c r="AR716" s="218"/>
      <c r="AS716" s="218"/>
      <c r="AT716" s="218"/>
      <c r="AU716" s="218"/>
      <c r="AV716" s="218"/>
      <c r="AW716" s="218"/>
      <c r="AX716" s="218"/>
      <c r="AY716" s="218"/>
      <c r="AZ716" s="218"/>
      <c r="BA716" s="218"/>
      <c r="BB716" s="218"/>
      <c r="BC716" s="218"/>
      <c r="BD716" s="218"/>
      <c r="BE716" s="218">
        <v>8.07</v>
      </c>
      <c r="BF716" s="218"/>
      <c r="BG716" s="218"/>
      <c r="BH716" s="218"/>
      <c r="BI716" s="218"/>
      <c r="BJ716" s="222"/>
      <c r="BK716" s="199"/>
      <c r="BL716" s="218"/>
      <c r="BM716" s="218"/>
      <c r="BN716" s="218"/>
      <c r="BO716" s="218"/>
      <c r="BP716" s="218"/>
      <c r="BQ716" s="218"/>
      <c r="BR716" s="218"/>
      <c r="BS716" s="218"/>
      <c r="BT716" s="218"/>
      <c r="BU716" s="218"/>
      <c r="BV716" s="218"/>
      <c r="BW716" s="218"/>
      <c r="BX716" s="218"/>
      <c r="BY716" s="199"/>
      <c r="BZ716" s="230"/>
      <c r="CA716" s="230"/>
      <c r="CB716" s="230"/>
      <c r="CC716" s="230"/>
      <c r="CD716" s="230"/>
      <c r="CE716" s="230"/>
      <c r="CF716" s="230"/>
      <c r="CG716" s="230"/>
      <c r="CH716" s="230"/>
      <c r="CI716" s="230"/>
      <c r="CJ716" s="230"/>
      <c r="CK716" s="230"/>
      <c r="CL716" s="230"/>
      <c r="CM716" s="230"/>
      <c r="CN716" s="218"/>
      <c r="CO716" s="199"/>
      <c r="CP716" s="230"/>
      <c r="CQ716" s="230"/>
      <c r="CR716" s="230"/>
      <c r="CS716" s="230">
        <v>146.84</v>
      </c>
      <c r="CT716" s="230" t="s">
        <v>103</v>
      </c>
      <c r="CU716" s="230"/>
      <c r="CV716" s="230"/>
      <c r="CW716" s="230"/>
    </row>
    <row r="717" ht="60" hidden="1" spans="1:101">
      <c r="A717" s="191">
        <v>1810</v>
      </c>
      <c r="B717" s="252" t="s">
        <v>2241</v>
      </c>
      <c r="C717" s="257" t="s">
        <v>2242</v>
      </c>
      <c r="D717" s="255" t="s">
        <v>111</v>
      </c>
      <c r="E717" s="264"/>
      <c r="F717" s="261" t="s">
        <v>2240</v>
      </c>
      <c r="G717" s="251" t="s">
        <v>84</v>
      </c>
      <c r="H717" s="262"/>
      <c r="I717" s="251"/>
      <c r="J717" s="202"/>
      <c r="K717" s="202"/>
      <c r="L717" s="164" t="str">
        <f>_xlfn.IFNA(VLOOKUP(B717,'[1]CDM Patients Data'!$C$1266:$N$5000,6,FALSE),"")</f>
        <v>Large Intestine</v>
      </c>
      <c r="M717" s="164" t="str">
        <f>_xlfn.IFNA(VLOOKUP(B717,'[1]CDM Patients Data'!$C$1266:$N$5000,7,FALSE),"")</f>
        <v>Overlapping lesion of colon</v>
      </c>
      <c r="N717" s="164" t="str">
        <f>_xlfn.IFNA(VLOOKUP(B717,'[1]CDM Patients Data'!$C$1266:$N$5000,8,FALSE),"")</f>
        <v>Mucin-producing adenocarcinoma</v>
      </c>
      <c r="O717" s="164" t="str">
        <f>_xlfn.IFNA(VLOOKUP(B717,'[1]CDM Patients Data'!$C$1266:$K$3492,9,FALSE),"")</f>
        <v>Not a paired site</v>
      </c>
      <c r="P717" s="164">
        <f>_xlfn.IFNA(VLOOKUP(B717,'[1]CDM Patients Data'!$C$1266:$O$3492,10,FALSE),"")</f>
        <v>0</v>
      </c>
      <c r="Q717" s="164">
        <f>_xlfn.IFNA(VLOOKUP(B717,'[1]CDM Patients Data'!$C$1266:$O$3492,11,FALSE),"")</f>
        <v>0</v>
      </c>
      <c r="R717" s="164">
        <f>_xlfn.IFNA(VLOOKUP(B717,'[1]CDM Patients Data'!$C$1266:$O$3492,12,FALSE),"")</f>
        <v>0</v>
      </c>
      <c r="S717" s="164">
        <f>_xlfn.IFNA(VLOOKUP(B717,'[1]CDM Patients Data'!$C$1266:$P$3492,13,FALSE),"")</f>
        <v>0</v>
      </c>
      <c r="T717" s="164">
        <f>_xlfn.IFNA(VLOOKUP(B717,'[1]CDM Patients Data'!$C$1266:$N$5000,5,FALSE),"")</f>
        <v>0</v>
      </c>
      <c r="U717" s="164" t="s">
        <v>293</v>
      </c>
      <c r="V717" s="164" t="s">
        <v>764</v>
      </c>
      <c r="W717" s="210" t="s">
        <v>130</v>
      </c>
      <c r="X717" s="164" t="s">
        <v>2243</v>
      </c>
      <c r="Y717" s="164"/>
      <c r="Z717" s="164"/>
      <c r="AA717" s="164"/>
      <c r="AB717" s="164"/>
      <c r="AC717" s="210"/>
      <c r="AD717" s="199"/>
      <c r="AE717" s="199"/>
      <c r="AF717" s="199"/>
      <c r="AG717" s="199"/>
      <c r="AH717" s="233" t="s">
        <v>589</v>
      </c>
      <c r="AI717" s="199"/>
      <c r="AJ717" s="199"/>
      <c r="AK717" s="218" t="s">
        <v>80</v>
      </c>
      <c r="AL717" s="218">
        <v>18496178</v>
      </c>
      <c r="AM717" s="218">
        <v>5.5488534</v>
      </c>
      <c r="AN717" s="218">
        <v>538.9</v>
      </c>
      <c r="AO717" s="218" t="s">
        <v>81</v>
      </c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218"/>
      <c r="BD717" s="218"/>
      <c r="BE717" s="218">
        <v>7.54</v>
      </c>
      <c r="BF717" s="218"/>
      <c r="BG717" s="218"/>
      <c r="BH717" s="218"/>
      <c r="BI717" s="218"/>
      <c r="BJ717" s="222"/>
      <c r="BK717" s="199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218"/>
      <c r="BV717" s="218"/>
      <c r="BW717" s="218"/>
      <c r="BX717" s="218"/>
      <c r="BY717" s="199"/>
      <c r="BZ717" s="230"/>
      <c r="CA717" s="230"/>
      <c r="CB717" s="230"/>
      <c r="CC717" s="230"/>
      <c r="CD717" s="230"/>
      <c r="CE717" s="230"/>
      <c r="CF717" s="230"/>
      <c r="CG717" s="230"/>
      <c r="CH717" s="230"/>
      <c r="CI717" s="230"/>
      <c r="CJ717" s="230"/>
      <c r="CK717" s="230"/>
      <c r="CL717" s="230"/>
      <c r="CM717" s="230"/>
      <c r="CN717" s="218"/>
      <c r="CO717" s="199"/>
      <c r="CP717" s="230"/>
      <c r="CQ717" s="230"/>
      <c r="CR717" s="230"/>
      <c r="CS717" s="230">
        <v>92.28</v>
      </c>
      <c r="CT717" s="230" t="s">
        <v>95</v>
      </c>
      <c r="CU717" s="230"/>
      <c r="CV717" s="230"/>
      <c r="CW717" s="230"/>
    </row>
    <row r="718" ht="45" hidden="1" spans="1:101">
      <c r="A718" s="191">
        <v>1811</v>
      </c>
      <c r="B718" s="258" t="s">
        <v>2244</v>
      </c>
      <c r="C718" s="258" t="s">
        <v>2245</v>
      </c>
      <c r="D718" s="252" t="s">
        <v>135</v>
      </c>
      <c r="E718" s="265"/>
      <c r="F718" s="261" t="s">
        <v>2246</v>
      </c>
      <c r="G718" s="251" t="s">
        <v>84</v>
      </c>
      <c r="H718" s="262"/>
      <c r="I718" s="251"/>
      <c r="J718" s="202"/>
      <c r="K718" s="202"/>
      <c r="L718" s="164" t="str">
        <f>_xlfn.IFNA(VLOOKUP(B718,'[1]CDM Patients Data'!$C$1266:$N$5000,6,FALSE),"")</f>
        <v>Liver and intrahepatic bile ducts</v>
      </c>
      <c r="M718" s="164" t="str">
        <f>_xlfn.IFNA(VLOOKUP(B718,'[1]CDM Patients Data'!$C$1266:$N$5000,7,FALSE),"")</f>
        <v>Liver</v>
      </c>
      <c r="N718" s="164" t="str">
        <f>_xlfn.IFNA(VLOOKUP(B718,'[1]CDM Patients Data'!$C$1266:$N$5000,8,FALSE),"")</f>
        <v>Adenocarcinoma, NOS</v>
      </c>
      <c r="O718" s="164" t="str">
        <f>_xlfn.IFNA(VLOOKUP(B718,'[1]CDM Patients Data'!$C$1266:$K$3492,9,FALSE),"")</f>
        <v>Not a paired site</v>
      </c>
      <c r="P718" s="164">
        <f>_xlfn.IFNA(VLOOKUP(B718,'[1]CDM Patients Data'!$C$1266:$O$3492,10,FALSE),"")</f>
        <v>0</v>
      </c>
      <c r="Q718" s="164">
        <f>_xlfn.IFNA(VLOOKUP(B718,'[1]CDM Patients Data'!$C$1266:$O$3492,11,FALSE),"")</f>
        <v>0</v>
      </c>
      <c r="R718" s="164">
        <f>_xlfn.IFNA(VLOOKUP(B718,'[1]CDM Patients Data'!$C$1266:$O$3492,12,FALSE),"")</f>
        <v>0</v>
      </c>
      <c r="S718" s="164">
        <f>_xlfn.IFNA(VLOOKUP(B718,'[1]CDM Patients Data'!$C$1266:$P$3492,13,FALSE),"")</f>
        <v>0</v>
      </c>
      <c r="T718" s="164">
        <f>_xlfn.IFNA(VLOOKUP(B718,'[1]CDM Patients Data'!$C$1266:$N$5000,5,FALSE),"")</f>
        <v>0</v>
      </c>
      <c r="U718" s="164"/>
      <c r="V718" s="209"/>
      <c r="W718" s="212"/>
      <c r="X718" s="209"/>
      <c r="Y718" s="209"/>
      <c r="Z718" s="164"/>
      <c r="AA718" s="209"/>
      <c r="AB718" s="164"/>
      <c r="AC718" s="212" t="s">
        <v>2247</v>
      </c>
      <c r="AD718" s="199"/>
      <c r="AE718" s="199"/>
      <c r="AF718" s="199"/>
      <c r="AG718" s="199"/>
      <c r="AH718" s="233" t="s">
        <v>79</v>
      </c>
      <c r="AI718" s="199"/>
      <c r="AJ718" s="199"/>
      <c r="AK718" s="218" t="s">
        <v>80</v>
      </c>
      <c r="AL718" s="218">
        <v>46145122</v>
      </c>
      <c r="AM718" s="218">
        <v>13.8435366</v>
      </c>
      <c r="AN718" s="218">
        <v>134.7</v>
      </c>
      <c r="AO718" s="218" t="s">
        <v>81</v>
      </c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218"/>
      <c r="BD718" s="218">
        <v>4.66</v>
      </c>
      <c r="BE718" s="218">
        <v>10.85</v>
      </c>
      <c r="BF718" s="218"/>
      <c r="BG718" s="218"/>
      <c r="BH718" s="218"/>
      <c r="BI718" s="218"/>
      <c r="BJ718" s="222"/>
      <c r="BK718" s="199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218"/>
      <c r="BV718" s="218"/>
      <c r="BW718" s="218"/>
      <c r="BX718" s="218"/>
      <c r="BY718" s="199"/>
      <c r="BZ718" s="230"/>
      <c r="CA718" s="230"/>
      <c r="CB718" s="230"/>
      <c r="CC718" s="230"/>
      <c r="CD718" s="230"/>
      <c r="CE718" s="230"/>
      <c r="CF718" s="230"/>
      <c r="CG718" s="230"/>
      <c r="CH718" s="230"/>
      <c r="CI718" s="230"/>
      <c r="CJ718" s="230"/>
      <c r="CK718" s="230"/>
      <c r="CL718" s="230"/>
      <c r="CM718" s="230"/>
      <c r="CN718" s="218"/>
      <c r="CO718" s="199"/>
      <c r="CP718" s="230"/>
      <c r="CQ718" s="230"/>
      <c r="CR718" s="230"/>
      <c r="CS718" s="230">
        <v>140.54</v>
      </c>
      <c r="CT718" s="230" t="s">
        <v>103</v>
      </c>
      <c r="CU718" s="230"/>
      <c r="CV718" s="230"/>
      <c r="CW718" s="230"/>
    </row>
    <row r="719" ht="60" hidden="1" spans="1:101">
      <c r="A719" s="191">
        <v>1812</v>
      </c>
      <c r="B719" s="259" t="s">
        <v>2248</v>
      </c>
      <c r="C719" s="259" t="s">
        <v>1880</v>
      </c>
      <c r="D719" s="252" t="s">
        <v>135</v>
      </c>
      <c r="E719" s="266"/>
      <c r="F719" s="261" t="s">
        <v>2234</v>
      </c>
      <c r="G719" s="251" t="s">
        <v>84</v>
      </c>
      <c r="H719" s="262"/>
      <c r="I719" s="251"/>
      <c r="J719" s="202"/>
      <c r="K719" s="202"/>
      <c r="L719" s="164" t="s">
        <v>177</v>
      </c>
      <c r="M719" s="164" t="s">
        <v>177</v>
      </c>
      <c r="N719" s="164" t="s">
        <v>2249</v>
      </c>
      <c r="O719" s="164" t="str">
        <f>_xlfn.IFNA(VLOOKUP(B719,'[1]CDM Patients Data'!$C$1266:$K$3492,9,FALSE),"")</f>
        <v/>
      </c>
      <c r="P719" s="164" t="str">
        <f>_xlfn.IFNA(VLOOKUP(B719,'[1]CDM Patients Data'!$C$1266:$O$3492,10,FALSE),"")</f>
        <v/>
      </c>
      <c r="Q719" s="164" t="str">
        <f>_xlfn.IFNA(VLOOKUP(B719,'[1]CDM Patients Data'!$C$1266:$O$3492,11,FALSE),"")</f>
        <v/>
      </c>
      <c r="R719" s="164" t="str">
        <f>_xlfn.IFNA(VLOOKUP(B719,'[1]CDM Patients Data'!$C$1266:$O$3492,12,FALSE),"")</f>
        <v/>
      </c>
      <c r="S719" s="164" t="str">
        <f>_xlfn.IFNA(VLOOKUP(B719,'[1]CDM Patients Data'!$C$1266:$P$3492,13,FALSE),"")</f>
        <v/>
      </c>
      <c r="T719" s="164" t="str">
        <f>_xlfn.IFNA(VLOOKUP(B719,'[1]CDM Patients Data'!$C$1266:$N$5000,5,FALSE),"")</f>
        <v/>
      </c>
      <c r="U719" s="164" t="s">
        <v>176</v>
      </c>
      <c r="V719" s="164" t="s">
        <v>177</v>
      </c>
      <c r="W719" s="210" t="s">
        <v>74</v>
      </c>
      <c r="X719" s="164" t="s">
        <v>75</v>
      </c>
      <c r="Y719" s="164"/>
      <c r="Z719" s="164"/>
      <c r="AA719" s="164"/>
      <c r="AB719" s="164"/>
      <c r="AC719" s="210"/>
      <c r="AD719" s="199"/>
      <c r="AE719" s="199"/>
      <c r="AF719" s="199"/>
      <c r="AG719" s="199"/>
      <c r="AH719" s="215"/>
      <c r="AI719" s="199"/>
      <c r="AJ719" s="199"/>
      <c r="AK719" s="218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218"/>
      <c r="BD719" s="218"/>
      <c r="BE719" s="218">
        <v>13.42</v>
      </c>
      <c r="BF719" s="218"/>
      <c r="BG719" s="218"/>
      <c r="BH719" s="218"/>
      <c r="BI719" s="218"/>
      <c r="BJ719" s="222"/>
      <c r="BK719" s="199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218"/>
      <c r="BV719" s="218"/>
      <c r="BW719" s="218"/>
      <c r="BX719" s="218"/>
      <c r="BY719" s="199"/>
      <c r="BZ719" s="230"/>
      <c r="CA719" s="230"/>
      <c r="CB719" s="230"/>
      <c r="CC719" s="230"/>
      <c r="CD719" s="230"/>
      <c r="CE719" s="230"/>
      <c r="CF719" s="230"/>
      <c r="CG719" s="230"/>
      <c r="CH719" s="230"/>
      <c r="CI719" s="230"/>
      <c r="CJ719" s="230"/>
      <c r="CK719" s="230"/>
      <c r="CL719" s="230"/>
      <c r="CM719" s="230"/>
      <c r="CN719" s="218"/>
      <c r="CO719" s="199"/>
      <c r="CP719" s="230"/>
      <c r="CQ719" s="230"/>
      <c r="CR719" s="230"/>
      <c r="CS719" s="230"/>
      <c r="CT719" s="230"/>
      <c r="CU719" s="230"/>
      <c r="CV719" s="230"/>
      <c r="CW719" s="230"/>
    </row>
    <row r="720" ht="45" hidden="1" spans="1:101">
      <c r="A720" s="191">
        <v>1813</v>
      </c>
      <c r="B720" s="252" t="s">
        <v>2250</v>
      </c>
      <c r="C720" s="252" t="s">
        <v>2251</v>
      </c>
      <c r="D720" s="255" t="s">
        <v>111</v>
      </c>
      <c r="E720" s="261"/>
      <c r="F720" s="261" t="s">
        <v>2252</v>
      </c>
      <c r="G720" s="251" t="s">
        <v>2253</v>
      </c>
      <c r="H720" s="262"/>
      <c r="I720" s="251"/>
      <c r="J720" s="202"/>
      <c r="K720" s="202"/>
      <c r="L720" s="164" t="str">
        <f>_xlfn.IFNA(VLOOKUP(B720,'[1]CDM Patients Data'!$C$1266:$N$5000,6,FALSE),"")</f>
        <v>Ovary</v>
      </c>
      <c r="M720" s="164" t="str">
        <f>_xlfn.IFNA(VLOOKUP(B720,'[1]CDM Patients Data'!$C$1266:$N$5000,7,FALSE),"")</f>
        <v>Ovary</v>
      </c>
      <c r="N720" s="164" t="str">
        <f>_xlfn.IFNA(VLOOKUP(B720,'[1]CDM Patients Data'!$C$1266:$N$5000,8,FALSE),"")</f>
        <v>High grade serous carcinoma</v>
      </c>
      <c r="O720" s="164" t="str">
        <f>_xlfn.IFNA(VLOOKUP(B720,'[1]CDM Patients Data'!$C$1266:$K$3492,9,FALSE),"")</f>
        <v>Right</v>
      </c>
      <c r="P720" s="164">
        <f>_xlfn.IFNA(VLOOKUP(B720,'[1]CDM Patients Data'!$C$1266:$O$3492,10,FALSE),"")</f>
        <v>0</v>
      </c>
      <c r="Q720" s="164">
        <f>_xlfn.IFNA(VLOOKUP(B720,'[1]CDM Patients Data'!$C$1266:$O$3492,11,FALSE),"")</f>
        <v>0</v>
      </c>
      <c r="R720" s="164">
        <f>_xlfn.IFNA(VLOOKUP(B720,'[1]CDM Patients Data'!$C$1266:$O$3492,12,FALSE),"")</f>
        <v>0</v>
      </c>
      <c r="S720" s="164">
        <f>_xlfn.IFNA(VLOOKUP(B720,'[1]CDM Patients Data'!$C$1266:$P$3492,13,FALSE),"")</f>
        <v>0</v>
      </c>
      <c r="T720" s="164">
        <f>_xlfn.IFNA(VLOOKUP(B720,'[1]CDM Patients Data'!$C$1266:$N$5000,5,FALSE),"")</f>
        <v>0</v>
      </c>
      <c r="U720" s="164" t="s">
        <v>73</v>
      </c>
      <c r="V720" s="164" t="s">
        <v>73</v>
      </c>
      <c r="W720" s="210" t="s">
        <v>102</v>
      </c>
      <c r="X720" s="164" t="s">
        <v>75</v>
      </c>
      <c r="Y720" s="164"/>
      <c r="Z720" s="164"/>
      <c r="AA720" s="164"/>
      <c r="AB720" s="164"/>
      <c r="AC720" s="210"/>
      <c r="AD720" s="199"/>
      <c r="AE720" s="199"/>
      <c r="AF720" s="199"/>
      <c r="AG720" s="199"/>
      <c r="AH720" s="233" t="s">
        <v>589</v>
      </c>
      <c r="AI720" s="199"/>
      <c r="AJ720" s="199"/>
      <c r="AK720" s="218" t="s">
        <v>80</v>
      </c>
      <c r="AL720" s="218">
        <v>23186032</v>
      </c>
      <c r="AM720" s="218">
        <v>6.9558096</v>
      </c>
      <c r="AN720" s="218">
        <v>727</v>
      </c>
      <c r="AO720" s="218" t="s">
        <v>81</v>
      </c>
      <c r="AP720" s="218"/>
      <c r="AQ720" s="218"/>
      <c r="AR720" s="218"/>
      <c r="AS720" s="218"/>
      <c r="AT720" s="218"/>
      <c r="AU720" s="218"/>
      <c r="AV720" s="218"/>
      <c r="AW720" s="218"/>
      <c r="AX720" s="218"/>
      <c r="AY720" s="218"/>
      <c r="AZ720" s="218"/>
      <c r="BA720" s="218"/>
      <c r="BB720" s="218"/>
      <c r="BC720" s="218"/>
      <c r="BD720" s="218"/>
      <c r="BE720" s="218">
        <v>10.26</v>
      </c>
      <c r="BF720" s="218"/>
      <c r="BG720" s="218"/>
      <c r="BH720" s="218"/>
      <c r="BI720" s="218"/>
      <c r="BJ720" s="222" t="s">
        <v>589</v>
      </c>
      <c r="BK720" s="199"/>
      <c r="BL720" s="218"/>
      <c r="BM720" s="218">
        <v>6977768</v>
      </c>
      <c r="BN720" s="218">
        <v>2.0933304</v>
      </c>
      <c r="BO720" s="218">
        <v>221.7</v>
      </c>
      <c r="BP720" s="218" t="s">
        <v>103</v>
      </c>
      <c r="BQ720" s="218"/>
      <c r="BR720" s="218"/>
      <c r="BS720" s="218"/>
      <c r="BT720" s="218"/>
      <c r="BU720" s="218"/>
      <c r="BV720" s="218"/>
      <c r="BW720" s="218"/>
      <c r="BX720" s="218"/>
      <c r="BY720" s="199"/>
      <c r="BZ720" s="230"/>
      <c r="CA720" s="230"/>
      <c r="CB720" s="230"/>
      <c r="CC720" s="230"/>
      <c r="CD720" s="230"/>
      <c r="CE720" s="230"/>
      <c r="CF720" s="230"/>
      <c r="CG720" s="230"/>
      <c r="CH720" s="230"/>
      <c r="CI720" s="230"/>
      <c r="CJ720" s="230"/>
      <c r="CK720" s="230"/>
      <c r="CL720" s="230"/>
      <c r="CM720" s="230"/>
      <c r="CN720" s="218"/>
      <c r="CO720" s="199"/>
      <c r="CP720" s="230"/>
      <c r="CQ720" s="230"/>
      <c r="CR720" s="230"/>
      <c r="CS720" s="230">
        <v>16.46</v>
      </c>
      <c r="CT720" s="230" t="s">
        <v>604</v>
      </c>
      <c r="CU720" s="230"/>
      <c r="CV720" s="230"/>
      <c r="CW720" s="230"/>
    </row>
    <row r="721" ht="63.75" hidden="1" spans="1:101">
      <c r="A721" s="191">
        <v>1816</v>
      </c>
      <c r="B721" s="252" t="s">
        <v>2254</v>
      </c>
      <c r="C721" s="252" t="s">
        <v>2255</v>
      </c>
      <c r="D721" s="252" t="s">
        <v>88</v>
      </c>
      <c r="E721" s="261"/>
      <c r="F721" s="263" t="s">
        <v>2220</v>
      </c>
      <c r="G721" s="251" t="s">
        <v>84</v>
      </c>
      <c r="H721" s="262"/>
      <c r="I721" s="251"/>
      <c r="J721" s="202"/>
      <c r="K721" s="202"/>
      <c r="L721" s="164" t="str">
        <f>_xlfn.IFNA(VLOOKUP(B721,'[1]CDM Patients Data'!$C$1266:$N$5000,6,FALSE),"")</f>
        <v>Rectum</v>
      </c>
      <c r="M721" s="164" t="str">
        <f>_xlfn.IFNA(VLOOKUP(B721,'[1]CDM Patients Data'!$C$1266:$N$5000,7,FALSE),"")</f>
        <v>Rectum, NOS</v>
      </c>
      <c r="N721" s="164" t="str">
        <f>_xlfn.IFNA(VLOOKUP(B721,'[1]CDM Patients Data'!$C$1266:$N$5000,8,FALSE),"")</f>
        <v>Carcinoma, NOS</v>
      </c>
      <c r="O721" s="164" t="str">
        <f>_xlfn.IFNA(VLOOKUP(B721,'[1]CDM Patients Data'!$C$1266:$K$3492,9,FALSE),"")</f>
        <v>Not a paired site</v>
      </c>
      <c r="P721" s="164">
        <f>_xlfn.IFNA(VLOOKUP(B721,'[1]CDM Patients Data'!$C$1266:$O$3492,10,FALSE),"")</f>
        <v>0</v>
      </c>
      <c r="Q721" s="164">
        <f>_xlfn.IFNA(VLOOKUP(B721,'[1]CDM Patients Data'!$C$1266:$O$3492,11,FALSE),"")</f>
        <v>0</v>
      </c>
      <c r="R721" s="164">
        <f>_xlfn.IFNA(VLOOKUP(B721,'[1]CDM Patients Data'!$C$1266:$O$3492,12,FALSE),"")</f>
        <v>0</v>
      </c>
      <c r="S721" s="164">
        <f>_xlfn.IFNA(VLOOKUP(B721,'[1]CDM Patients Data'!$C$1266:$P$3492,13,FALSE),"")</f>
        <v>0</v>
      </c>
      <c r="T721" s="164">
        <f>_xlfn.IFNA(VLOOKUP(B721,'[1]CDM Patients Data'!$C$1266:$N$5000,5,FALSE),"")</f>
        <v>0</v>
      </c>
      <c r="U721" s="164" t="s">
        <v>73</v>
      </c>
      <c r="V721" s="164"/>
      <c r="W721" s="210"/>
      <c r="X721" s="164"/>
      <c r="Y721" s="164"/>
      <c r="Z721" s="164"/>
      <c r="AA721" s="164"/>
      <c r="AB721" s="164"/>
      <c r="AC721" s="210" t="s">
        <v>2256</v>
      </c>
      <c r="AD721" s="199"/>
      <c r="AE721" s="199"/>
      <c r="AF721" s="199"/>
      <c r="AG721" s="199"/>
      <c r="AH721" s="215"/>
      <c r="AI721" s="199"/>
      <c r="AJ721" s="199"/>
      <c r="AK721" s="218"/>
      <c r="AL721" s="218"/>
      <c r="AM721" s="218"/>
      <c r="AN721" s="218"/>
      <c r="AO721" s="218"/>
      <c r="AP721" s="218"/>
      <c r="AQ721" s="218"/>
      <c r="AR721" s="218"/>
      <c r="AS721" s="218"/>
      <c r="AT721" s="218"/>
      <c r="AU721" s="218"/>
      <c r="AV721" s="218"/>
      <c r="AW721" s="218"/>
      <c r="AX721" s="218"/>
      <c r="AY721" s="218"/>
      <c r="AZ721" s="218"/>
      <c r="BA721" s="218"/>
      <c r="BB721" s="218"/>
      <c r="BC721" s="218"/>
      <c r="BD721" s="218"/>
      <c r="BE721" s="218"/>
      <c r="BF721" s="218"/>
      <c r="BG721" s="218"/>
      <c r="BH721" s="218"/>
      <c r="BI721" s="218"/>
      <c r="BJ721" s="222" t="s">
        <v>589</v>
      </c>
      <c r="BK721" s="199"/>
      <c r="BL721" s="218"/>
      <c r="BM721" s="218">
        <v>5928225</v>
      </c>
      <c r="BN721" s="218">
        <v>1.7784675</v>
      </c>
      <c r="BO721" s="218">
        <v>194.7</v>
      </c>
      <c r="BP721" s="218" t="s">
        <v>103</v>
      </c>
      <c r="BQ721" s="218"/>
      <c r="BR721" s="218"/>
      <c r="BS721" s="218"/>
      <c r="BT721" s="218"/>
      <c r="BU721" s="218"/>
      <c r="BV721" s="218"/>
      <c r="BW721" s="218"/>
      <c r="BX721" s="218"/>
      <c r="BY721" s="199"/>
      <c r="BZ721" s="230"/>
      <c r="CA721" s="230"/>
      <c r="CB721" s="230"/>
      <c r="CC721" s="230"/>
      <c r="CD721" s="230"/>
      <c r="CE721" s="230"/>
      <c r="CF721" s="230"/>
      <c r="CG721" s="230"/>
      <c r="CH721" s="230"/>
      <c r="CI721" s="230"/>
      <c r="CJ721" s="230"/>
      <c r="CK721" s="230"/>
      <c r="CL721" s="230"/>
      <c r="CM721" s="230"/>
      <c r="CN721" s="218"/>
      <c r="CO721" s="199"/>
      <c r="CP721" s="230"/>
      <c r="CQ721" s="230"/>
      <c r="CR721" s="230"/>
      <c r="CS721" s="230"/>
      <c r="CT721" s="230"/>
      <c r="CU721" s="230"/>
      <c r="CV721" s="230"/>
      <c r="CW721" s="230"/>
    </row>
    <row r="722" ht="60" hidden="1" spans="1:101">
      <c r="A722" s="191">
        <v>1817</v>
      </c>
      <c r="B722" s="252" t="s">
        <v>2257</v>
      </c>
      <c r="C722" s="252" t="s">
        <v>2258</v>
      </c>
      <c r="D722" s="252" t="s">
        <v>71</v>
      </c>
      <c r="E722" s="261"/>
      <c r="F722" s="261" t="s">
        <v>2170</v>
      </c>
      <c r="G722" s="251" t="s">
        <v>84</v>
      </c>
      <c r="H722" s="262"/>
      <c r="I722" s="251"/>
      <c r="J722" s="202"/>
      <c r="K722" s="202"/>
      <c r="L722" s="164" t="str">
        <f>_xlfn.IFNA(VLOOKUP(B722,'[1]CDM Patients Data'!$C$1266:$N$5000,6,FALSE),"")</f>
        <v>Other and unspecified parts of mouth</v>
      </c>
      <c r="M722" s="164" t="str">
        <f>_xlfn.IFNA(VLOOKUP(B722,'[1]CDM Patients Data'!$C$1266:$N$5000,7,FALSE),"")</f>
        <v>Cheek mucosa</v>
      </c>
      <c r="N722" s="164" t="str">
        <f>_xlfn.IFNA(VLOOKUP(B722,'[1]CDM Patients Data'!$C$1266:$N$5000,8,FALSE),"")</f>
        <v>Squamous cell carcinoma, NOS</v>
      </c>
      <c r="O722" s="164" t="str">
        <f>_xlfn.IFNA(VLOOKUP(B722,'[1]CDM Patients Data'!$C$1266:$K$3492,9,FALSE),"")</f>
        <v>Right</v>
      </c>
      <c r="P722" s="164">
        <f>_xlfn.IFNA(VLOOKUP(B722,'[1]CDM Patients Data'!$C$1266:$O$3492,10,FALSE),"")</f>
        <v>0</v>
      </c>
      <c r="Q722" s="164">
        <f>_xlfn.IFNA(VLOOKUP(B722,'[1]CDM Patients Data'!$C$1266:$O$3492,11,FALSE),"")</f>
        <v>0</v>
      </c>
      <c r="R722" s="164">
        <f>_xlfn.IFNA(VLOOKUP(B722,'[1]CDM Patients Data'!$C$1266:$O$3492,12,FALSE),"")</f>
        <v>0</v>
      </c>
      <c r="S722" s="164">
        <f>_xlfn.IFNA(VLOOKUP(B722,'[1]CDM Patients Data'!$C$1266:$P$3492,13,FALSE),"")</f>
        <v>0</v>
      </c>
      <c r="T722" s="164">
        <f>_xlfn.IFNA(VLOOKUP(B722,'[1]CDM Patients Data'!$C$1266:$N$5000,5,FALSE),"")</f>
        <v>0</v>
      </c>
      <c r="U722" s="164" t="s">
        <v>794</v>
      </c>
      <c r="V722" s="164" t="s">
        <v>795</v>
      </c>
      <c r="W722" s="210" t="s">
        <v>102</v>
      </c>
      <c r="X722" s="164" t="s">
        <v>139</v>
      </c>
      <c r="Y722" s="164"/>
      <c r="Z722" s="164"/>
      <c r="AA722" s="164"/>
      <c r="AB722" s="164"/>
      <c r="AC722" s="210"/>
      <c r="AD722" s="199"/>
      <c r="AE722" s="199"/>
      <c r="AF722" s="199"/>
      <c r="AG722" s="199"/>
      <c r="AH722" s="233" t="s">
        <v>79</v>
      </c>
      <c r="AI722" s="199"/>
      <c r="AJ722" s="199"/>
      <c r="AK722" s="218" t="s">
        <v>80</v>
      </c>
      <c r="AL722" s="218">
        <v>62839393</v>
      </c>
      <c r="AM722" s="218">
        <v>18.8518179</v>
      </c>
      <c r="AN722" s="218">
        <v>116.3</v>
      </c>
      <c r="AO722" s="218" t="s">
        <v>81</v>
      </c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218"/>
      <c r="BD722" s="218">
        <v>2.8</v>
      </c>
      <c r="BE722" s="218">
        <v>11.79</v>
      </c>
      <c r="BF722" s="218"/>
      <c r="BG722" s="218"/>
      <c r="BH722" s="218"/>
      <c r="BI722" s="218"/>
      <c r="BJ722" s="222"/>
      <c r="BK722" s="199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218"/>
      <c r="BV722" s="218"/>
      <c r="BW722" s="218"/>
      <c r="BX722" s="218"/>
      <c r="BY722" s="199"/>
      <c r="BZ722" s="230"/>
      <c r="CA722" s="230"/>
      <c r="CB722" s="230"/>
      <c r="CC722" s="230"/>
      <c r="CD722" s="230"/>
      <c r="CE722" s="230"/>
      <c r="CF722" s="230"/>
      <c r="CG722" s="230"/>
      <c r="CH722" s="230"/>
      <c r="CI722" s="230"/>
      <c r="CJ722" s="230"/>
      <c r="CK722" s="230"/>
      <c r="CL722" s="230"/>
      <c r="CM722" s="230"/>
      <c r="CN722" s="218"/>
      <c r="CO722" s="199"/>
      <c r="CP722" s="230"/>
      <c r="CQ722" s="230"/>
      <c r="CR722" s="230"/>
      <c r="CS722" s="230"/>
      <c r="CT722" s="230"/>
      <c r="CU722" s="230"/>
      <c r="CV722" s="230"/>
      <c r="CW722" s="230"/>
    </row>
    <row r="723" ht="45" hidden="1" spans="1:101">
      <c r="A723" s="191">
        <v>1818</v>
      </c>
      <c r="B723" s="252" t="s">
        <v>2259</v>
      </c>
      <c r="C723" s="252" t="s">
        <v>2260</v>
      </c>
      <c r="D723" s="252" t="s">
        <v>71</v>
      </c>
      <c r="E723" s="261"/>
      <c r="F723" s="261" t="s">
        <v>2170</v>
      </c>
      <c r="G723" s="251" t="s">
        <v>84</v>
      </c>
      <c r="H723" s="262"/>
      <c r="I723" s="251"/>
      <c r="J723" s="202"/>
      <c r="K723" s="202"/>
      <c r="L723" s="164" t="str">
        <f>_xlfn.IFNA(VLOOKUP(B723,'[1]CDM Patients Data'!$C$1266:$N$5000,6,FALSE),"")</f>
        <v>Other and unspecified biliary tract</v>
      </c>
      <c r="M723" s="164" t="str">
        <f>_xlfn.IFNA(VLOOKUP(B723,'[1]CDM Patients Data'!$C$1266:$N$5000,7,FALSE),"")</f>
        <v>Biliary tract, NOS</v>
      </c>
      <c r="N723" s="164" t="str">
        <f>_xlfn.IFNA(VLOOKUP(B723,'[1]CDM Patients Data'!$C$1266:$N$5000,8,FALSE),"")</f>
        <v>Adenocarcinoma, NOS</v>
      </c>
      <c r="O723" s="164" t="str">
        <f>_xlfn.IFNA(VLOOKUP(B723,'[1]CDM Patients Data'!$C$1266:$K$3492,9,FALSE),"")</f>
        <v>Unknown</v>
      </c>
      <c r="P723" s="164">
        <f>_xlfn.IFNA(VLOOKUP(B723,'[1]CDM Patients Data'!$C$1266:$O$3492,10,FALSE),"")</f>
        <v>0</v>
      </c>
      <c r="Q723" s="164">
        <f>_xlfn.IFNA(VLOOKUP(B723,'[1]CDM Patients Data'!$C$1266:$O$3492,11,FALSE),"")</f>
        <v>0</v>
      </c>
      <c r="R723" s="164">
        <f>_xlfn.IFNA(VLOOKUP(B723,'[1]CDM Patients Data'!$C$1266:$O$3492,12,FALSE),"")</f>
        <v>0</v>
      </c>
      <c r="S723" s="164">
        <f>_xlfn.IFNA(VLOOKUP(B723,'[1]CDM Patients Data'!$C$1266:$P$3492,13,FALSE),"")</f>
        <v>0</v>
      </c>
      <c r="T723" s="164">
        <f>_xlfn.IFNA(VLOOKUP(B723,'[1]CDM Patients Data'!$C$1266:$N$5000,5,FALSE),"")</f>
        <v>0</v>
      </c>
      <c r="U723" s="164" t="s">
        <v>737</v>
      </c>
      <c r="V723" s="164" t="s">
        <v>2261</v>
      </c>
      <c r="W723" s="210" t="s">
        <v>74</v>
      </c>
      <c r="X723" s="164" t="s">
        <v>131</v>
      </c>
      <c r="Y723" s="164"/>
      <c r="Z723" s="164"/>
      <c r="AA723" s="164"/>
      <c r="AB723" s="164"/>
      <c r="AC723" s="210"/>
      <c r="AD723" s="199"/>
      <c r="AE723" s="199"/>
      <c r="AF723" s="199"/>
      <c r="AG723" s="199"/>
      <c r="AH723" s="215"/>
      <c r="AI723" s="199"/>
      <c r="AJ723" s="199"/>
      <c r="AK723" s="218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218"/>
      <c r="BD723" s="218"/>
      <c r="BE723" s="218"/>
      <c r="BF723" s="218"/>
      <c r="BG723" s="218"/>
      <c r="BH723" s="218"/>
      <c r="BI723" s="218"/>
      <c r="BJ723" s="222"/>
      <c r="BK723" s="199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218"/>
      <c r="BV723" s="218"/>
      <c r="BW723" s="218"/>
      <c r="BX723" s="218"/>
      <c r="BY723" s="199"/>
      <c r="BZ723" s="230"/>
      <c r="CA723" s="230"/>
      <c r="CB723" s="230"/>
      <c r="CC723" s="230"/>
      <c r="CD723" s="230"/>
      <c r="CE723" s="230"/>
      <c r="CF723" s="230"/>
      <c r="CG723" s="230"/>
      <c r="CH723" s="230"/>
      <c r="CI723" s="230"/>
      <c r="CJ723" s="230"/>
      <c r="CK723" s="230"/>
      <c r="CL723" s="230"/>
      <c r="CM723" s="230"/>
      <c r="CN723" s="218"/>
      <c r="CO723" s="199"/>
      <c r="CP723" s="230"/>
      <c r="CQ723" s="230"/>
      <c r="CR723" s="230"/>
      <c r="CS723" s="230"/>
      <c r="CT723" s="230"/>
      <c r="CU723" s="230"/>
      <c r="CV723" s="230"/>
      <c r="CW723" s="230"/>
    </row>
    <row r="724" ht="38.25" hidden="1" spans="1:101">
      <c r="A724" s="191">
        <v>1819</v>
      </c>
      <c r="B724" s="252" t="s">
        <v>2262</v>
      </c>
      <c r="C724" s="252" t="s">
        <v>2263</v>
      </c>
      <c r="D724" s="252" t="s">
        <v>1732</v>
      </c>
      <c r="E724" s="261"/>
      <c r="F724" s="261" t="s">
        <v>2264</v>
      </c>
      <c r="G724" s="251" t="s">
        <v>84</v>
      </c>
      <c r="H724" s="262"/>
      <c r="I724" s="251"/>
      <c r="J724" s="202"/>
      <c r="K724" s="202"/>
      <c r="L724" s="164" t="str">
        <f>_xlfn.IFNA(VLOOKUP(B724,'[1]CDM Patients Data'!$C$1266:$N$5000,6,FALSE),"")</f>
        <v>Lung</v>
      </c>
      <c r="M724" s="164" t="str">
        <f>_xlfn.IFNA(VLOOKUP(B724,'[1]CDM Patients Data'!$C$1266:$N$5000,7,FALSE),"")</f>
        <v>Lower lobe, lung</v>
      </c>
      <c r="N724" s="164" t="str">
        <f>_xlfn.IFNA(VLOOKUP(B724,'[1]CDM Patients Data'!$C$1266:$N$5000,8,FALSE),"")</f>
        <v>Adenocarcinoma, NOS</v>
      </c>
      <c r="O724" s="164" t="str">
        <f>_xlfn.IFNA(VLOOKUP(B724,'[1]CDM Patients Data'!$C$1266:$K$3492,9,FALSE),"")</f>
        <v>Right</v>
      </c>
      <c r="P724" s="164">
        <f>_xlfn.IFNA(VLOOKUP(B724,'[1]CDM Patients Data'!$C$1266:$O$3492,10,FALSE),"")</f>
        <v>0</v>
      </c>
      <c r="Q724" s="164">
        <f>_xlfn.IFNA(VLOOKUP(B724,'[1]CDM Patients Data'!$C$1266:$O$3492,11,FALSE),"")</f>
        <v>0</v>
      </c>
      <c r="R724" s="164">
        <f>_xlfn.IFNA(VLOOKUP(B724,'[1]CDM Patients Data'!$C$1266:$O$3492,12,FALSE),"")</f>
        <v>0</v>
      </c>
      <c r="S724" s="164">
        <f>_xlfn.IFNA(VLOOKUP(B724,'[1]CDM Patients Data'!$C$1266:$P$3492,13,FALSE),"")</f>
        <v>0</v>
      </c>
      <c r="T724" s="164">
        <f>_xlfn.IFNA(VLOOKUP(B724,'[1]CDM Patients Data'!$C$1266:$N$5000,5,FALSE),"")</f>
        <v>0</v>
      </c>
      <c r="U724" s="164"/>
      <c r="V724" s="164"/>
      <c r="W724" s="210"/>
      <c r="X724" s="164"/>
      <c r="Y724" s="164"/>
      <c r="Z724" s="164"/>
      <c r="AA724" s="164"/>
      <c r="AB724" s="164"/>
      <c r="AC724" s="210" t="s">
        <v>2265</v>
      </c>
      <c r="AD724" s="199"/>
      <c r="AE724" s="199"/>
      <c r="AF724" s="199"/>
      <c r="AG724" s="199"/>
      <c r="AH724" s="233" t="s">
        <v>589</v>
      </c>
      <c r="AI724" s="199"/>
      <c r="AJ724" s="199"/>
      <c r="AK724" s="218" t="s">
        <v>80</v>
      </c>
      <c r="AL724" s="218">
        <v>35096417</v>
      </c>
      <c r="AM724" s="218">
        <v>10.5289251</v>
      </c>
      <c r="AN724" s="218">
        <v>729.1</v>
      </c>
      <c r="AO724" s="218" t="s">
        <v>81</v>
      </c>
      <c r="AP724" s="218"/>
      <c r="AQ724" s="218"/>
      <c r="AR724" s="218"/>
      <c r="AS724" s="218"/>
      <c r="AT724" s="218"/>
      <c r="AU724" s="218"/>
      <c r="AV724" s="218"/>
      <c r="AW724" s="218"/>
      <c r="AX724" s="218"/>
      <c r="AY724" s="218"/>
      <c r="AZ724" s="218"/>
      <c r="BA724" s="218"/>
      <c r="BB724" s="218"/>
      <c r="BC724" s="218"/>
      <c r="BD724" s="218"/>
      <c r="BE724" s="218">
        <v>9.77</v>
      </c>
      <c r="BF724" s="218"/>
      <c r="BG724" s="218"/>
      <c r="BH724" s="218"/>
      <c r="BI724" s="218"/>
      <c r="BJ724" s="222"/>
      <c r="BK724" s="199"/>
      <c r="BL724" s="218"/>
      <c r="BM724" s="218"/>
      <c r="BN724" s="218"/>
      <c r="BO724" s="218"/>
      <c r="BP724" s="218"/>
      <c r="BQ724" s="218"/>
      <c r="BR724" s="218"/>
      <c r="BS724" s="218"/>
      <c r="BT724" s="218"/>
      <c r="BU724" s="218"/>
      <c r="BV724" s="218"/>
      <c r="BW724" s="218"/>
      <c r="BX724" s="218"/>
      <c r="BY724" s="199"/>
      <c r="BZ724" s="230"/>
      <c r="CA724" s="230"/>
      <c r="CB724" s="230"/>
      <c r="CC724" s="230"/>
      <c r="CD724" s="230"/>
      <c r="CE724" s="230"/>
      <c r="CF724" s="230"/>
      <c r="CG724" s="230"/>
      <c r="CH724" s="230"/>
      <c r="CI724" s="230"/>
      <c r="CJ724" s="230"/>
      <c r="CK724" s="230"/>
      <c r="CL724" s="230"/>
      <c r="CM724" s="230"/>
      <c r="CN724" s="218"/>
      <c r="CO724" s="199"/>
      <c r="CP724" s="230"/>
      <c r="CQ724" s="230"/>
      <c r="CR724" s="230"/>
      <c r="CS724" s="230"/>
      <c r="CT724" s="230"/>
      <c r="CU724" s="230"/>
      <c r="CV724" s="230"/>
      <c r="CW724" s="230"/>
    </row>
    <row r="725" ht="38.25" hidden="1" spans="1:101">
      <c r="A725" s="191">
        <v>1820</v>
      </c>
      <c r="B725" s="252" t="s">
        <v>2266</v>
      </c>
      <c r="C725" s="252" t="s">
        <v>2267</v>
      </c>
      <c r="D725" s="252" t="s">
        <v>99</v>
      </c>
      <c r="E725" s="261"/>
      <c r="F725" s="261" t="s">
        <v>2215</v>
      </c>
      <c r="G725" s="251" t="s">
        <v>84</v>
      </c>
      <c r="H725" s="262"/>
      <c r="I725" s="251"/>
      <c r="J725" s="202"/>
      <c r="K725" s="202"/>
      <c r="L725" s="164" t="str">
        <f>_xlfn.IFNA(VLOOKUP(B725,'[1]CDM Patients Data'!$C$1266:$N$5000,6,FALSE),"")</f>
        <v>Unknown</v>
      </c>
      <c r="M725" s="164" t="str">
        <f>_xlfn.IFNA(VLOOKUP(B725,'[1]CDM Patients Data'!$C$1266:$N$5000,7,FALSE),"")</f>
        <v>Unknown</v>
      </c>
      <c r="N725" s="164" t="str">
        <f>_xlfn.IFNA(VLOOKUP(B725,'[1]CDM Patients Data'!$C$1266:$N$5000,8,FALSE),"")</f>
        <v>Unknown</v>
      </c>
      <c r="O725" s="164" t="str">
        <f>_xlfn.IFNA(VLOOKUP(B725,'[1]CDM Patients Data'!$C$1266:$K$3492,9,FALSE),"")</f>
        <v>Unknown</v>
      </c>
      <c r="P725" s="164">
        <f>_xlfn.IFNA(VLOOKUP(B725,'[1]CDM Patients Data'!$C$1266:$O$3492,10,FALSE),"")</f>
        <v>0</v>
      </c>
      <c r="Q725" s="164">
        <f>_xlfn.IFNA(VLOOKUP(B725,'[1]CDM Patients Data'!$C$1266:$O$3492,11,FALSE),"")</f>
        <v>0</v>
      </c>
      <c r="R725" s="164">
        <f>_xlfn.IFNA(VLOOKUP(B725,'[1]CDM Patients Data'!$C$1266:$O$3492,12,FALSE),"")</f>
        <v>0</v>
      </c>
      <c r="S725" s="164">
        <f>_xlfn.IFNA(VLOOKUP(B725,'[1]CDM Patients Data'!$C$1266:$P$3492,13,FALSE),"")</f>
        <v>0</v>
      </c>
      <c r="T725" s="164">
        <f>_xlfn.IFNA(VLOOKUP(B725,'[1]CDM Patients Data'!$C$1266:$N$5000,5,FALSE),"")</f>
        <v>0</v>
      </c>
      <c r="U725" s="164" t="s">
        <v>143</v>
      </c>
      <c r="V725" s="164"/>
      <c r="W725" s="210"/>
      <c r="X725" s="164"/>
      <c r="Y725" s="164"/>
      <c r="Z725" s="164"/>
      <c r="AA725" s="164"/>
      <c r="AB725" s="164"/>
      <c r="AC725" s="210" t="s">
        <v>2268</v>
      </c>
      <c r="AD725" s="199"/>
      <c r="AE725" s="199"/>
      <c r="AF725" s="199"/>
      <c r="AG725" s="199"/>
      <c r="AH725" s="215"/>
      <c r="AI725" s="199"/>
      <c r="AJ725" s="199"/>
      <c r="AK725" s="218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218"/>
      <c r="BD725" s="218"/>
      <c r="BE725" s="218"/>
      <c r="BF725" s="218"/>
      <c r="BG725" s="218"/>
      <c r="BH725" s="218"/>
      <c r="BI725" s="218"/>
      <c r="BJ725" s="222" t="s">
        <v>589</v>
      </c>
      <c r="BK725" s="199"/>
      <c r="BL725" s="218"/>
      <c r="BM725" s="218">
        <v>7016592</v>
      </c>
      <c r="BN725" s="218">
        <v>2.1049776</v>
      </c>
      <c r="BO725" s="218">
        <v>220</v>
      </c>
      <c r="BP725" s="218" t="s">
        <v>103</v>
      </c>
      <c r="BQ725" s="218"/>
      <c r="BR725" s="218"/>
      <c r="BS725" s="218"/>
      <c r="BT725" s="218"/>
      <c r="BU725" s="218"/>
      <c r="BV725" s="218"/>
      <c r="BW725" s="218"/>
      <c r="BX725" s="218"/>
      <c r="BY725" s="199"/>
      <c r="BZ725" s="230"/>
      <c r="CA725" s="230"/>
      <c r="CB725" s="230"/>
      <c r="CC725" s="230"/>
      <c r="CD725" s="230"/>
      <c r="CE725" s="230"/>
      <c r="CF725" s="230"/>
      <c r="CG725" s="230"/>
      <c r="CH725" s="230"/>
      <c r="CI725" s="230"/>
      <c r="CJ725" s="230"/>
      <c r="CK725" s="230"/>
      <c r="CL725" s="230"/>
      <c r="CM725" s="230"/>
      <c r="CN725" s="218"/>
      <c r="CO725" s="199"/>
      <c r="CP725" s="230"/>
      <c r="CQ725" s="230"/>
      <c r="CR725" s="230"/>
      <c r="CS725" s="230"/>
      <c r="CT725" s="230"/>
      <c r="CU725" s="230"/>
      <c r="CV725" s="230"/>
      <c r="CW725" s="230"/>
    </row>
    <row r="726" ht="30" hidden="1" spans="1:101">
      <c r="A726" s="191">
        <v>1821</v>
      </c>
      <c r="B726" s="252" t="s">
        <v>2269</v>
      </c>
      <c r="C726" s="252" t="s">
        <v>2270</v>
      </c>
      <c r="D726" s="252" t="s">
        <v>111</v>
      </c>
      <c r="E726" s="262"/>
      <c r="F726" s="261" t="s">
        <v>2271</v>
      </c>
      <c r="G726" s="251" t="s">
        <v>84</v>
      </c>
      <c r="H726" s="262"/>
      <c r="I726" s="251"/>
      <c r="J726" s="202"/>
      <c r="K726" s="202"/>
      <c r="L726" s="164" t="str">
        <f>_xlfn.IFNA(VLOOKUP(B726,'[1]CDM Patients Data'!$C$1266:$N$5000,6,FALSE),"")</f>
        <v>Rectum</v>
      </c>
      <c r="M726" s="164" t="str">
        <f>_xlfn.IFNA(VLOOKUP(B726,'[1]CDM Patients Data'!$C$1266:$N$5000,7,FALSE),"")</f>
        <v>Rectum, NOS</v>
      </c>
      <c r="N726" s="164" t="str">
        <f>_xlfn.IFNA(VLOOKUP(B726,'[1]CDM Patients Data'!$C$1266:$N$5000,8,FALSE),"")</f>
        <v>Adenocarcinoma, NOS</v>
      </c>
      <c r="O726" s="164" t="str">
        <f>_xlfn.IFNA(VLOOKUP(B726,'[1]CDM Patients Data'!$C$1266:$K$3492,9,FALSE),"")</f>
        <v>Not a paired site</v>
      </c>
      <c r="P726" s="164">
        <f>_xlfn.IFNA(VLOOKUP(B726,'[1]CDM Patients Data'!$C$1266:$O$3492,10,FALSE),"")</f>
        <v>0</v>
      </c>
      <c r="Q726" s="164">
        <f>_xlfn.IFNA(VLOOKUP(B726,'[1]CDM Patients Data'!$C$1266:$O$3492,11,FALSE),"")</f>
        <v>0</v>
      </c>
      <c r="R726" s="164">
        <f>_xlfn.IFNA(VLOOKUP(B726,'[1]CDM Patients Data'!$C$1266:$O$3492,12,FALSE),"")</f>
        <v>0</v>
      </c>
      <c r="S726" s="164">
        <f>_xlfn.IFNA(VLOOKUP(B726,'[1]CDM Patients Data'!$C$1266:$P$3492,13,FALSE),"")</f>
        <v>0</v>
      </c>
      <c r="T726" s="164">
        <f>_xlfn.IFNA(VLOOKUP(B726,'[1]CDM Patients Data'!$C$1266:$N$5000,5,FALSE),"")</f>
        <v>0</v>
      </c>
      <c r="U726" s="164" t="s">
        <v>287</v>
      </c>
      <c r="V726" s="164" t="s">
        <v>288</v>
      </c>
      <c r="W726" s="210" t="s">
        <v>130</v>
      </c>
      <c r="X726" s="164" t="s">
        <v>131</v>
      </c>
      <c r="Y726" s="164"/>
      <c r="Z726" s="164"/>
      <c r="AA726" s="164"/>
      <c r="AB726" s="164"/>
      <c r="AC726" s="210"/>
      <c r="AD726" s="199"/>
      <c r="AE726" s="199"/>
      <c r="AF726" s="199"/>
      <c r="AG726" s="199"/>
      <c r="AH726" s="233" t="s">
        <v>589</v>
      </c>
      <c r="AI726" s="199"/>
      <c r="AJ726" s="199"/>
      <c r="AK726" s="218" t="s">
        <v>80</v>
      </c>
      <c r="AL726" s="218">
        <v>54111371</v>
      </c>
      <c r="AM726" s="218">
        <v>16.2334113</v>
      </c>
      <c r="AN726" s="218">
        <v>871.3</v>
      </c>
      <c r="AO726" s="218" t="s">
        <v>81</v>
      </c>
      <c r="AP726" s="218"/>
      <c r="AQ726" s="218"/>
      <c r="AR726" s="218"/>
      <c r="AS726" s="218"/>
      <c r="AT726" s="218"/>
      <c r="AU726" s="218"/>
      <c r="AV726" s="218"/>
      <c r="AW726" s="218"/>
      <c r="AX726" s="218"/>
      <c r="AY726" s="218"/>
      <c r="AZ726" s="218"/>
      <c r="BA726" s="218"/>
      <c r="BB726" s="218"/>
      <c r="BC726" s="218"/>
      <c r="BD726" s="218"/>
      <c r="BE726" s="218">
        <v>8.48</v>
      </c>
      <c r="BF726" s="218"/>
      <c r="BG726" s="218"/>
      <c r="BH726" s="218"/>
      <c r="BI726" s="218"/>
      <c r="BJ726" s="222"/>
      <c r="BK726" s="199"/>
      <c r="BL726" s="218"/>
      <c r="BM726" s="218"/>
      <c r="BN726" s="218"/>
      <c r="BO726" s="218"/>
      <c r="BP726" s="218"/>
      <c r="BQ726" s="218"/>
      <c r="BR726" s="218"/>
      <c r="BS726" s="218"/>
      <c r="BT726" s="218"/>
      <c r="BU726" s="218"/>
      <c r="BV726" s="218"/>
      <c r="BW726" s="218"/>
      <c r="BX726" s="218"/>
      <c r="BY726" s="199"/>
      <c r="BZ726" s="230"/>
      <c r="CA726" s="230"/>
      <c r="CB726" s="230"/>
      <c r="CC726" s="230"/>
      <c r="CD726" s="230"/>
      <c r="CE726" s="230"/>
      <c r="CF726" s="230"/>
      <c r="CG726" s="230"/>
      <c r="CH726" s="230"/>
      <c r="CI726" s="230"/>
      <c r="CJ726" s="230"/>
      <c r="CK726" s="230"/>
      <c r="CL726" s="230"/>
      <c r="CM726" s="230"/>
      <c r="CN726" s="218"/>
      <c r="CO726" s="199"/>
      <c r="CP726" s="230"/>
      <c r="CQ726" s="230"/>
      <c r="CR726" s="230"/>
      <c r="CS726" s="230">
        <v>80.09</v>
      </c>
      <c r="CT726" s="230" t="s">
        <v>95</v>
      </c>
      <c r="CU726" s="230"/>
      <c r="CV726" s="230"/>
      <c r="CW726" s="230"/>
    </row>
    <row r="727" ht="45" hidden="1" spans="1:101">
      <c r="A727" s="191">
        <v>1822</v>
      </c>
      <c r="B727" s="252" t="s">
        <v>2272</v>
      </c>
      <c r="C727" s="252" t="s">
        <v>2273</v>
      </c>
      <c r="D727" s="252" t="s">
        <v>88</v>
      </c>
      <c r="E727" s="261"/>
      <c r="F727" s="261" t="s">
        <v>2176</v>
      </c>
      <c r="G727" s="251" t="s">
        <v>84</v>
      </c>
      <c r="H727" s="262"/>
      <c r="I727" s="251"/>
      <c r="J727" s="202"/>
      <c r="K727" s="202"/>
      <c r="L727" s="164" t="str">
        <f>_xlfn.IFNA(VLOOKUP(B727,'[1]CDM Patients Data'!$C$1266:$N$5000,6,FALSE),"")</f>
        <v>Ovary</v>
      </c>
      <c r="M727" s="164" t="str">
        <f>_xlfn.IFNA(VLOOKUP(B727,'[1]CDM Patients Data'!$C$1266:$N$5000,7,FALSE),"")</f>
        <v>Ovary</v>
      </c>
      <c r="N727" s="164" t="str">
        <f>_xlfn.IFNA(VLOOKUP(B727,'[1]CDM Patients Data'!$C$1266:$N$5000,8,FALSE),"")</f>
        <v>High-grade serous carcinoma</v>
      </c>
      <c r="O727" s="164" t="str">
        <f>_xlfn.IFNA(VLOOKUP(B727,'[1]CDM Patients Data'!$C$1266:$K$3492,9,FALSE),"")</f>
        <v>Left</v>
      </c>
      <c r="P727" s="164">
        <f>_xlfn.IFNA(VLOOKUP(B727,'[1]CDM Patients Data'!$C$1266:$O$3492,10,FALSE),"")</f>
        <v>0</v>
      </c>
      <c r="Q727" s="164">
        <f>_xlfn.IFNA(VLOOKUP(B727,'[1]CDM Patients Data'!$C$1266:$O$3492,11,FALSE),"")</f>
        <v>0</v>
      </c>
      <c r="R727" s="164">
        <f>_xlfn.IFNA(VLOOKUP(B727,'[1]CDM Patients Data'!$C$1266:$O$3492,12,FALSE),"")</f>
        <v>0</v>
      </c>
      <c r="S727" s="164">
        <f>_xlfn.IFNA(VLOOKUP(B727,'[1]CDM Patients Data'!$C$1266:$P$3492,13,FALSE),"")</f>
        <v>0</v>
      </c>
      <c r="T727" s="164">
        <f>_xlfn.IFNA(VLOOKUP(B727,'[1]CDM Patients Data'!$C$1266:$N$5000,5,FALSE),"")</f>
        <v>0</v>
      </c>
      <c r="U727" s="164" t="s">
        <v>73</v>
      </c>
      <c r="V727" s="164" t="s">
        <v>73</v>
      </c>
      <c r="W727" s="210" t="s">
        <v>92</v>
      </c>
      <c r="X727" s="164" t="s">
        <v>75</v>
      </c>
      <c r="Y727" s="164"/>
      <c r="Z727" s="164"/>
      <c r="AA727" s="164"/>
      <c r="AB727" s="164"/>
      <c r="AC727" s="210"/>
      <c r="AD727" s="199"/>
      <c r="AE727" s="199"/>
      <c r="AF727" s="199"/>
      <c r="AG727" s="199"/>
      <c r="AH727" s="233" t="s">
        <v>589</v>
      </c>
      <c r="AI727" s="199"/>
      <c r="AJ727" s="199"/>
      <c r="AK727" s="218" t="s">
        <v>80</v>
      </c>
      <c r="AL727" s="218">
        <v>33802473</v>
      </c>
      <c r="AM727" s="218">
        <v>10.1407419</v>
      </c>
      <c r="AN727" s="218">
        <v>863.2</v>
      </c>
      <c r="AO727" s="218" t="s">
        <v>81</v>
      </c>
      <c r="AP727" s="218"/>
      <c r="AQ727" s="218"/>
      <c r="AR727" s="218"/>
      <c r="AS727" s="218"/>
      <c r="AT727" s="218"/>
      <c r="AU727" s="218"/>
      <c r="AV727" s="218"/>
      <c r="AW727" s="218"/>
      <c r="AX727" s="218"/>
      <c r="AY727" s="218"/>
      <c r="AZ727" s="218"/>
      <c r="BA727" s="218"/>
      <c r="BB727" s="218"/>
      <c r="BC727" s="218"/>
      <c r="BD727" s="218"/>
      <c r="BE727" s="218">
        <v>8.29</v>
      </c>
      <c r="BF727" s="218"/>
      <c r="BG727" s="218"/>
      <c r="BH727" s="218"/>
      <c r="BI727" s="218"/>
      <c r="BJ727" s="222"/>
      <c r="BK727" s="199"/>
      <c r="BL727" s="218"/>
      <c r="BM727" s="218"/>
      <c r="BN727" s="218"/>
      <c r="BO727" s="218"/>
      <c r="BP727" s="218"/>
      <c r="BQ727" s="218"/>
      <c r="BR727" s="218"/>
      <c r="BS727" s="218"/>
      <c r="BT727" s="218"/>
      <c r="BU727" s="218"/>
      <c r="BV727" s="218"/>
      <c r="BW727" s="218"/>
      <c r="BX727" s="218"/>
      <c r="BY727" s="199"/>
      <c r="BZ727" s="230"/>
      <c r="CA727" s="230"/>
      <c r="CB727" s="230"/>
      <c r="CC727" s="230"/>
      <c r="CD727" s="230"/>
      <c r="CE727" s="230"/>
      <c r="CF727" s="230"/>
      <c r="CG727" s="230"/>
      <c r="CH727" s="230"/>
      <c r="CI727" s="230"/>
      <c r="CJ727" s="230"/>
      <c r="CK727" s="230"/>
      <c r="CL727" s="230"/>
      <c r="CM727" s="230"/>
      <c r="CN727" s="218"/>
      <c r="CO727" s="199"/>
      <c r="CP727" s="230"/>
      <c r="CQ727" s="230"/>
      <c r="CR727" s="230"/>
      <c r="CS727" s="230"/>
      <c r="CT727" s="230"/>
      <c r="CU727" s="230"/>
      <c r="CV727" s="230"/>
      <c r="CW727" s="230"/>
    </row>
    <row r="728" ht="38.25" hidden="1" spans="1:101">
      <c r="A728" s="191">
        <v>1823</v>
      </c>
      <c r="B728" s="252" t="s">
        <v>2274</v>
      </c>
      <c r="C728" s="252" t="s">
        <v>2275</v>
      </c>
      <c r="D728" s="252" t="s">
        <v>1732</v>
      </c>
      <c r="E728" s="261"/>
      <c r="F728" s="261" t="s">
        <v>2220</v>
      </c>
      <c r="G728" s="251" t="s">
        <v>84</v>
      </c>
      <c r="H728" s="262"/>
      <c r="I728" s="251"/>
      <c r="J728" s="202"/>
      <c r="K728" s="202"/>
      <c r="L728" s="164" t="str">
        <f>_xlfn.IFNA(VLOOKUP(B728,'[1]CDM Patients Data'!$C$1266:$N$5000,6,FALSE),"")</f>
        <v>Lung</v>
      </c>
      <c r="M728" s="164" t="str">
        <f>_xlfn.IFNA(VLOOKUP(B728,'[1]CDM Patients Data'!$C$1266:$N$5000,7,FALSE),"")</f>
        <v>Lung NOS</v>
      </c>
      <c r="N728" s="164" t="str">
        <f>_xlfn.IFNA(VLOOKUP(B728,'[1]CDM Patients Data'!$C$1266:$N$5000,8,FALSE),"")</f>
        <v>Adenocarcinoma, NOS</v>
      </c>
      <c r="O728" s="164" t="str">
        <f>_xlfn.IFNA(VLOOKUP(B728,'[1]CDM Patients Data'!$C$1266:$K$3492,9,FALSE),"")</f>
        <v>Unknown</v>
      </c>
      <c r="P728" s="164">
        <f>_xlfn.IFNA(VLOOKUP(B728,'[1]CDM Patients Data'!$C$1266:$O$3492,10,FALSE),"")</f>
        <v>0</v>
      </c>
      <c r="Q728" s="164">
        <f>_xlfn.IFNA(VLOOKUP(B728,'[1]CDM Patients Data'!$C$1266:$O$3492,11,FALSE),"")</f>
        <v>0</v>
      </c>
      <c r="R728" s="164">
        <f>_xlfn.IFNA(VLOOKUP(B728,'[1]CDM Patients Data'!$C$1266:$O$3492,12,FALSE),"")</f>
        <v>0</v>
      </c>
      <c r="S728" s="164">
        <f>_xlfn.IFNA(VLOOKUP(B728,'[1]CDM Patients Data'!$C$1266:$P$3492,13,FALSE),"")</f>
        <v>0</v>
      </c>
      <c r="T728" s="164">
        <f>_xlfn.IFNA(VLOOKUP(B728,'[1]CDM Patients Data'!$C$1266:$N$5000,5,FALSE),"")</f>
        <v>0</v>
      </c>
      <c r="U728" s="164"/>
      <c r="V728" s="164"/>
      <c r="W728" s="210"/>
      <c r="X728" s="164"/>
      <c r="Y728" s="164"/>
      <c r="Z728" s="164"/>
      <c r="AA728" s="164"/>
      <c r="AB728" s="164"/>
      <c r="AC728" s="210" t="s">
        <v>2276</v>
      </c>
      <c r="AD728" s="199"/>
      <c r="AE728" s="199"/>
      <c r="AF728" s="199"/>
      <c r="AG728" s="199"/>
      <c r="AH728" s="233" t="s">
        <v>589</v>
      </c>
      <c r="AI728" s="199"/>
      <c r="AJ728" s="199"/>
      <c r="AK728" s="218" t="s">
        <v>80</v>
      </c>
      <c r="AL728" s="218">
        <v>44584568</v>
      </c>
      <c r="AM728" s="218">
        <v>13.3753704</v>
      </c>
      <c r="AN728" s="218">
        <v>946.9</v>
      </c>
      <c r="AO728" s="218" t="s">
        <v>81</v>
      </c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218"/>
      <c r="BD728" s="218"/>
      <c r="BE728" s="218">
        <v>7.54</v>
      </c>
      <c r="BF728" s="218"/>
      <c r="BG728" s="218"/>
      <c r="BH728" s="218"/>
      <c r="BI728" s="218"/>
      <c r="BJ728" s="222"/>
      <c r="BK728" s="199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218"/>
      <c r="BV728" s="218"/>
      <c r="BW728" s="218"/>
      <c r="BX728" s="218"/>
      <c r="BY728" s="199"/>
      <c r="BZ728" s="230"/>
      <c r="CA728" s="230"/>
      <c r="CB728" s="230"/>
      <c r="CC728" s="230"/>
      <c r="CD728" s="230"/>
      <c r="CE728" s="230"/>
      <c r="CF728" s="230"/>
      <c r="CG728" s="230"/>
      <c r="CH728" s="230"/>
      <c r="CI728" s="230"/>
      <c r="CJ728" s="230"/>
      <c r="CK728" s="230"/>
      <c r="CL728" s="230"/>
      <c r="CM728" s="230"/>
      <c r="CN728" s="218"/>
      <c r="CO728" s="199"/>
      <c r="CP728" s="230"/>
      <c r="CQ728" s="230"/>
      <c r="CR728" s="230"/>
      <c r="CS728" s="230"/>
      <c r="CT728" s="230"/>
      <c r="CU728" s="230"/>
      <c r="CV728" s="230"/>
      <c r="CW728" s="230"/>
    </row>
    <row r="729" ht="30" hidden="1" spans="1:101">
      <c r="A729" s="191">
        <v>1824</v>
      </c>
      <c r="B729" s="252" t="s">
        <v>2277</v>
      </c>
      <c r="C729" s="252" t="s">
        <v>2278</v>
      </c>
      <c r="D729" s="252" t="s">
        <v>1732</v>
      </c>
      <c r="E729" s="262"/>
      <c r="F729" s="261" t="s">
        <v>2279</v>
      </c>
      <c r="G729" s="251" t="s">
        <v>84</v>
      </c>
      <c r="H729" s="262"/>
      <c r="I729" s="251"/>
      <c r="J729" s="202"/>
      <c r="K729" s="202"/>
      <c r="L729" s="164" t="str">
        <f>_xlfn.IFNA(VLOOKUP(B729,'[1]CDM Patients Data'!$C$1266:$N$5000,6,FALSE),"")</f>
        <v>Lung</v>
      </c>
      <c r="M729" s="164" t="str">
        <f>_xlfn.IFNA(VLOOKUP(B729,'[1]CDM Patients Data'!$C$1266:$N$5000,7,FALSE),"")</f>
        <v>Lower lobe, lung</v>
      </c>
      <c r="N729" s="164" t="str">
        <f>_xlfn.IFNA(VLOOKUP(B729,'[1]CDM Patients Data'!$C$1266:$N$5000,8,FALSE),"")</f>
        <v>Acinar cell carcinoma</v>
      </c>
      <c r="O729" s="164" t="str">
        <f>_xlfn.IFNA(VLOOKUP(B729,'[1]CDM Patients Data'!$C$1266:$K$3492,9,FALSE),"")</f>
        <v>Right</v>
      </c>
      <c r="P729" s="164">
        <f>_xlfn.IFNA(VLOOKUP(B729,'[1]CDM Patients Data'!$C$1266:$O$3492,10,FALSE),"")</f>
        <v>0</v>
      </c>
      <c r="Q729" s="164">
        <f>_xlfn.IFNA(VLOOKUP(B729,'[1]CDM Patients Data'!$C$1266:$O$3492,11,FALSE),"")</f>
        <v>0</v>
      </c>
      <c r="R729" s="164">
        <f>_xlfn.IFNA(VLOOKUP(B729,'[1]CDM Patients Data'!$C$1266:$O$3492,12,FALSE),"")</f>
        <v>0</v>
      </c>
      <c r="S729" s="164">
        <f>_xlfn.IFNA(VLOOKUP(B729,'[1]CDM Patients Data'!$C$1266:$P$3492,13,FALSE),"")</f>
        <v>0</v>
      </c>
      <c r="T729" s="164">
        <f>_xlfn.IFNA(VLOOKUP(B729,'[1]CDM Patients Data'!$C$1266:$N$5000,5,FALSE),"")</f>
        <v>0</v>
      </c>
      <c r="U729" s="164" t="s">
        <v>224</v>
      </c>
      <c r="V729" s="164" t="s">
        <v>225</v>
      </c>
      <c r="W729" s="210" t="s">
        <v>102</v>
      </c>
      <c r="X729" s="164" t="s">
        <v>2280</v>
      </c>
      <c r="Y729" s="164"/>
      <c r="Z729" s="164"/>
      <c r="AA729" s="164"/>
      <c r="AB729" s="164"/>
      <c r="AC729" s="210"/>
      <c r="AD729" s="199"/>
      <c r="AE729" s="199"/>
      <c r="AF729" s="199"/>
      <c r="AG729" s="199"/>
      <c r="AH729" s="233" t="s">
        <v>589</v>
      </c>
      <c r="AI729" s="199"/>
      <c r="AJ729" s="199"/>
      <c r="AK729" s="218" t="s">
        <v>80</v>
      </c>
      <c r="AL729" s="218">
        <v>32115195</v>
      </c>
      <c r="AM729" s="218">
        <v>9.6345585</v>
      </c>
      <c r="AN729" s="218">
        <v>837.6</v>
      </c>
      <c r="AO729" s="218" t="s">
        <v>81</v>
      </c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218"/>
      <c r="BD729" s="218"/>
      <c r="BE729" s="218">
        <v>8.05</v>
      </c>
      <c r="BF729" s="218"/>
      <c r="BG729" s="218"/>
      <c r="BH729" s="218"/>
      <c r="BI729" s="218"/>
      <c r="BJ729" s="222"/>
      <c r="BK729" s="199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218"/>
      <c r="BV729" s="218"/>
      <c r="BW729" s="218"/>
      <c r="BX729" s="218"/>
      <c r="BY729" s="199"/>
      <c r="BZ729" s="230"/>
      <c r="CA729" s="230"/>
      <c r="CB729" s="230"/>
      <c r="CC729" s="230"/>
      <c r="CD729" s="230"/>
      <c r="CE729" s="230"/>
      <c r="CF729" s="230"/>
      <c r="CG729" s="230"/>
      <c r="CH729" s="230"/>
      <c r="CI729" s="230"/>
      <c r="CJ729" s="230"/>
      <c r="CK729" s="230"/>
      <c r="CL729" s="230"/>
      <c r="CM729" s="230"/>
      <c r="CN729" s="218"/>
      <c r="CO729" s="199"/>
      <c r="CP729" s="230"/>
      <c r="CQ729" s="230"/>
      <c r="CR729" s="230"/>
      <c r="CS729" s="230"/>
      <c r="CT729" s="230"/>
      <c r="CU729" s="230"/>
      <c r="CV729" s="230"/>
      <c r="CW729" s="230"/>
    </row>
    <row r="730" ht="30" hidden="1" spans="1:101">
      <c r="A730" s="191">
        <v>1825</v>
      </c>
      <c r="B730" s="252" t="s">
        <v>2281</v>
      </c>
      <c r="C730" s="252" t="s">
        <v>2282</v>
      </c>
      <c r="D730" s="252" t="s">
        <v>135</v>
      </c>
      <c r="E730" s="261"/>
      <c r="F730" s="261" t="s">
        <v>2197</v>
      </c>
      <c r="G730" s="251" t="s">
        <v>84</v>
      </c>
      <c r="H730" s="262"/>
      <c r="I730" s="251"/>
      <c r="J730" s="202"/>
      <c r="K730" s="202"/>
      <c r="L730" s="164" t="str">
        <f>_xlfn.IFNA(VLOOKUP(B730,'[1]CDM Patients Data'!$C$1266:$N$5000,6,FALSE),"")</f>
        <v>Lung</v>
      </c>
      <c r="M730" s="164" t="str">
        <f>_xlfn.IFNA(VLOOKUP(B730,'[1]CDM Patients Data'!$C$1266:$N$5000,7,FALSE),"")</f>
        <v>Lung NOS</v>
      </c>
      <c r="N730" s="164" t="str">
        <f>_xlfn.IFNA(VLOOKUP(B730,'[1]CDM Patients Data'!$C$1266:$N$5000,8,FALSE),"")</f>
        <v>Adenocarcinoma, NOS</v>
      </c>
      <c r="O730" s="164" t="str">
        <f>_xlfn.IFNA(VLOOKUP(B730,'[1]CDM Patients Data'!$C$1266:$K$3492,9,FALSE),"")</f>
        <v>Left</v>
      </c>
      <c r="P730" s="164">
        <f>_xlfn.IFNA(VLOOKUP(B730,'[1]CDM Patients Data'!$C$1266:$O$3492,10,FALSE),"")</f>
        <v>0</v>
      </c>
      <c r="Q730" s="164">
        <f>_xlfn.IFNA(VLOOKUP(B730,'[1]CDM Patients Data'!$C$1266:$O$3492,11,FALSE),"")</f>
        <v>0</v>
      </c>
      <c r="R730" s="164">
        <f>_xlfn.IFNA(VLOOKUP(B730,'[1]CDM Patients Data'!$C$1266:$O$3492,12,FALSE),"")</f>
        <v>0</v>
      </c>
      <c r="S730" s="164">
        <f>_xlfn.IFNA(VLOOKUP(B730,'[1]CDM Patients Data'!$C$1266:$P$3492,13,FALSE),"")</f>
        <v>0</v>
      </c>
      <c r="T730" s="164">
        <f>_xlfn.IFNA(VLOOKUP(B730,'[1]CDM Patients Data'!$C$1266:$N$5000,5,FALSE),"")</f>
        <v>0</v>
      </c>
      <c r="U730" s="164" t="s">
        <v>224</v>
      </c>
      <c r="V730" s="164" t="s">
        <v>338</v>
      </c>
      <c r="W730" s="210" t="s">
        <v>92</v>
      </c>
      <c r="X730" s="164" t="s">
        <v>131</v>
      </c>
      <c r="Y730" s="164"/>
      <c r="Z730" s="164"/>
      <c r="AA730" s="164"/>
      <c r="AB730" s="164"/>
      <c r="AC730" s="210"/>
      <c r="AD730" s="199"/>
      <c r="AE730" s="199"/>
      <c r="AF730" s="199"/>
      <c r="AG730" s="199"/>
      <c r="AH730" s="233" t="s">
        <v>79</v>
      </c>
      <c r="AI730" s="199"/>
      <c r="AJ730" s="199"/>
      <c r="AK730" s="218" t="s">
        <v>80</v>
      </c>
      <c r="AL730" s="218">
        <v>42278799</v>
      </c>
      <c r="AM730" s="218">
        <v>12.6836397</v>
      </c>
      <c r="AN730" s="218">
        <v>130.6</v>
      </c>
      <c r="AO730" s="218" t="s">
        <v>81</v>
      </c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218"/>
      <c r="BD730" s="218">
        <v>4.76</v>
      </c>
      <c r="BE730" s="218">
        <v>10.46</v>
      </c>
      <c r="BF730" s="218"/>
      <c r="BG730" s="218"/>
      <c r="BH730" s="218"/>
      <c r="BI730" s="218"/>
      <c r="BJ730" s="222"/>
      <c r="BK730" s="199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218"/>
      <c r="BV730" s="218"/>
      <c r="BW730" s="218"/>
      <c r="BX730" s="218"/>
      <c r="BY730" s="199"/>
      <c r="BZ730" s="230"/>
      <c r="CA730" s="230"/>
      <c r="CB730" s="230"/>
      <c r="CC730" s="230"/>
      <c r="CD730" s="230"/>
      <c r="CE730" s="230"/>
      <c r="CF730" s="230"/>
      <c r="CG730" s="230"/>
      <c r="CH730" s="230"/>
      <c r="CI730" s="230"/>
      <c r="CJ730" s="230"/>
      <c r="CK730" s="230"/>
      <c r="CL730" s="230"/>
      <c r="CM730" s="230"/>
      <c r="CN730" s="218"/>
      <c r="CO730" s="199"/>
      <c r="CP730" s="230"/>
      <c r="CQ730" s="230"/>
      <c r="CR730" s="230"/>
      <c r="CS730" s="230">
        <v>122.02</v>
      </c>
      <c r="CT730" s="230" t="s">
        <v>103</v>
      </c>
      <c r="CU730" s="230"/>
      <c r="CV730" s="230"/>
      <c r="CW730" s="230"/>
    </row>
    <row r="731" ht="45" hidden="1" spans="1:101">
      <c r="A731" s="191">
        <v>1826</v>
      </c>
      <c r="B731" s="252" t="s">
        <v>2283</v>
      </c>
      <c r="C731" s="259" t="s">
        <v>2284</v>
      </c>
      <c r="D731" s="252" t="s">
        <v>111</v>
      </c>
      <c r="E731" s="266"/>
      <c r="F731" s="261" t="s">
        <v>2197</v>
      </c>
      <c r="G731" s="251" t="s">
        <v>84</v>
      </c>
      <c r="H731" s="262"/>
      <c r="I731" s="251"/>
      <c r="J731" s="202"/>
      <c r="K731" s="202"/>
      <c r="L731" s="164" t="str">
        <f>_xlfn.IFNA(VLOOKUP(B731,'[1]CDM Patients Data'!$C$1266:$N$5000,6,FALSE),"")</f>
        <v>Lung</v>
      </c>
      <c r="M731" s="164" t="str">
        <f>_xlfn.IFNA(VLOOKUP(B731,'[1]CDM Patients Data'!$C$1266:$N$5000,7,FALSE),"")</f>
        <v>Upper lobe, lung</v>
      </c>
      <c r="N731" s="164" t="str">
        <f>_xlfn.IFNA(VLOOKUP(B731,'[1]CDM Patients Data'!$C$1266:$N$5000,8,FALSE),"")</f>
        <v>Hepatoid adenocarcinoma</v>
      </c>
      <c r="O731" s="164" t="str">
        <f>_xlfn.IFNA(VLOOKUP(B731,'[1]CDM Patients Data'!$C$1266:$K$3492,9,FALSE),"")</f>
        <v>Left</v>
      </c>
      <c r="P731" s="164">
        <f>_xlfn.IFNA(VLOOKUP(B731,'[1]CDM Patients Data'!$C$1266:$O$3492,10,FALSE),"")</f>
        <v>0</v>
      </c>
      <c r="Q731" s="164">
        <f>_xlfn.IFNA(VLOOKUP(B731,'[1]CDM Patients Data'!$C$1266:$O$3492,11,FALSE),"")</f>
        <v>0</v>
      </c>
      <c r="R731" s="164">
        <f>_xlfn.IFNA(VLOOKUP(B731,'[1]CDM Patients Data'!$C$1266:$O$3492,12,FALSE),"")</f>
        <v>0</v>
      </c>
      <c r="S731" s="164">
        <f>_xlfn.IFNA(VLOOKUP(B731,'[1]CDM Patients Data'!$C$1266:$P$3492,13,FALSE),"")</f>
        <v>0</v>
      </c>
      <c r="T731" s="164">
        <f>_xlfn.IFNA(VLOOKUP(B731,'[1]CDM Patients Data'!$C$1266:$N$5000,5,FALSE),"")</f>
        <v>0</v>
      </c>
      <c r="U731" s="164" t="s">
        <v>224</v>
      </c>
      <c r="V731" s="164" t="s">
        <v>225</v>
      </c>
      <c r="W731" s="210" t="s">
        <v>92</v>
      </c>
      <c r="X731" s="164" t="s">
        <v>2285</v>
      </c>
      <c r="Y731" s="164"/>
      <c r="Z731" s="164"/>
      <c r="AA731" s="164"/>
      <c r="AB731" s="164"/>
      <c r="AC731" s="210"/>
      <c r="AD731" s="199"/>
      <c r="AE731" s="199"/>
      <c r="AF731" s="199"/>
      <c r="AG731" s="199"/>
      <c r="AH731" s="233" t="s">
        <v>589</v>
      </c>
      <c r="AI731" s="199"/>
      <c r="AJ731" s="199"/>
      <c r="AK731" s="218" t="s">
        <v>80</v>
      </c>
      <c r="AL731" s="218">
        <v>25992424</v>
      </c>
      <c r="AM731" s="218">
        <v>7.7977272</v>
      </c>
      <c r="AN731" s="218">
        <v>723.7</v>
      </c>
      <c r="AO731" s="218" t="s">
        <v>81</v>
      </c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218"/>
      <c r="BD731" s="218"/>
      <c r="BE731" s="218">
        <v>6.52</v>
      </c>
      <c r="BF731" s="218"/>
      <c r="BG731" s="218"/>
      <c r="BH731" s="218"/>
      <c r="BI731" s="218"/>
      <c r="BJ731" s="222"/>
      <c r="BK731" s="199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218"/>
      <c r="BV731" s="218"/>
      <c r="BW731" s="218"/>
      <c r="BX731" s="218"/>
      <c r="BY731" s="199"/>
      <c r="BZ731" s="230"/>
      <c r="CA731" s="230"/>
      <c r="CB731" s="230"/>
      <c r="CC731" s="230"/>
      <c r="CD731" s="230"/>
      <c r="CE731" s="230"/>
      <c r="CF731" s="230"/>
      <c r="CG731" s="230"/>
      <c r="CH731" s="230"/>
      <c r="CI731" s="230"/>
      <c r="CJ731" s="230"/>
      <c r="CK731" s="230"/>
      <c r="CL731" s="230"/>
      <c r="CM731" s="230"/>
      <c r="CN731" s="218"/>
      <c r="CO731" s="199"/>
      <c r="CP731" s="230"/>
      <c r="CQ731" s="230"/>
      <c r="CR731" s="230"/>
      <c r="CS731" s="230">
        <v>1037.74</v>
      </c>
      <c r="CT731" s="230" t="s">
        <v>103</v>
      </c>
      <c r="CU731" s="230"/>
      <c r="CV731" s="230"/>
      <c r="CW731" s="230"/>
    </row>
    <row r="732" ht="30" hidden="1" spans="1:101">
      <c r="A732" s="191">
        <v>1827</v>
      </c>
      <c r="B732" s="252" t="s">
        <v>2286</v>
      </c>
      <c r="C732" s="252" t="s">
        <v>2287</v>
      </c>
      <c r="D732" s="252" t="s">
        <v>88</v>
      </c>
      <c r="E732" s="261"/>
      <c r="F732" s="261" t="s">
        <v>2288</v>
      </c>
      <c r="G732" s="251" t="s">
        <v>84</v>
      </c>
      <c r="H732" s="262"/>
      <c r="I732" s="251"/>
      <c r="J732" s="202"/>
      <c r="K732" s="202"/>
      <c r="L732" s="164" t="str">
        <f>_xlfn.IFNA(VLOOKUP(B732,'[1]CDM Patients Data'!$C$1266:$N$5000,6,FALSE),"")</f>
        <v>Unknown primary</v>
      </c>
      <c r="M732" s="164" t="str">
        <f>_xlfn.IFNA(VLOOKUP(B732,'[1]CDM Patients Data'!$C$1266:$N$5000,7,FALSE),"")</f>
        <v>Unknown primary site</v>
      </c>
      <c r="N732" s="164" t="str">
        <f>_xlfn.IFNA(VLOOKUP(B732,'[1]CDM Patients Data'!$C$1266:$N$5000,8,FALSE),"")</f>
        <v>Neoplasm, malignant</v>
      </c>
      <c r="O732" s="164" t="str">
        <f>_xlfn.IFNA(VLOOKUP(B732,'[1]CDM Patients Data'!$C$1266:$K$3492,9,FALSE),"")</f>
        <v>Unknown</v>
      </c>
      <c r="P732" s="164">
        <f>_xlfn.IFNA(VLOOKUP(B732,'[1]CDM Patients Data'!$C$1266:$O$3492,10,FALSE),"")</f>
        <v>0</v>
      </c>
      <c r="Q732" s="164">
        <f>_xlfn.IFNA(VLOOKUP(B732,'[1]CDM Patients Data'!$C$1266:$O$3492,11,FALSE),"")</f>
        <v>0</v>
      </c>
      <c r="R732" s="164">
        <f>_xlfn.IFNA(VLOOKUP(B732,'[1]CDM Patients Data'!$C$1266:$O$3492,12,FALSE),"")</f>
        <v>0</v>
      </c>
      <c r="S732" s="164">
        <f>_xlfn.IFNA(VLOOKUP(B732,'[1]CDM Patients Data'!$C$1266:$P$3492,13,FALSE),"")</f>
        <v>0</v>
      </c>
      <c r="T732" s="164">
        <f>_xlfn.IFNA(VLOOKUP(B732,'[1]CDM Patients Data'!$C$1266:$N$5000,5,FALSE),"")</f>
        <v>0</v>
      </c>
      <c r="U732" s="164" t="s">
        <v>218</v>
      </c>
      <c r="V732" s="164" t="s">
        <v>219</v>
      </c>
      <c r="W732" s="210" t="s">
        <v>74</v>
      </c>
      <c r="X732" s="164" t="s">
        <v>1388</v>
      </c>
      <c r="Y732" s="164"/>
      <c r="Z732" s="164"/>
      <c r="AA732" s="164"/>
      <c r="AB732" s="164"/>
      <c r="AC732" s="210"/>
      <c r="AD732" s="199"/>
      <c r="AE732" s="199"/>
      <c r="AF732" s="199"/>
      <c r="AG732" s="199"/>
      <c r="AH732" s="215"/>
      <c r="AI732" s="199"/>
      <c r="AJ732" s="199"/>
      <c r="AK732" s="218"/>
      <c r="AL732" s="218"/>
      <c r="AM732" s="218"/>
      <c r="AN732" s="218"/>
      <c r="AO732" s="218"/>
      <c r="AP732" s="218"/>
      <c r="AQ732" s="218"/>
      <c r="AR732" s="218"/>
      <c r="AS732" s="218"/>
      <c r="AT732" s="218"/>
      <c r="AU732" s="218"/>
      <c r="AV732" s="218"/>
      <c r="AW732" s="218"/>
      <c r="AX732" s="218"/>
      <c r="AY732" s="218"/>
      <c r="AZ732" s="218"/>
      <c r="BA732" s="218"/>
      <c r="BB732" s="218"/>
      <c r="BC732" s="218"/>
      <c r="BD732" s="218"/>
      <c r="BE732" s="218"/>
      <c r="BF732" s="218"/>
      <c r="BG732" s="218"/>
      <c r="BH732" s="218"/>
      <c r="BI732" s="218"/>
      <c r="BJ732" s="222" t="s">
        <v>589</v>
      </c>
      <c r="BK732" s="199"/>
      <c r="BL732" s="218"/>
      <c r="BM732" s="218">
        <v>7169234</v>
      </c>
      <c r="BN732" s="218">
        <v>2.1507702</v>
      </c>
      <c r="BO732" s="218">
        <v>225.8</v>
      </c>
      <c r="BP732" s="218" t="s">
        <v>103</v>
      </c>
      <c r="BQ732" s="218"/>
      <c r="BR732" s="218"/>
      <c r="BS732" s="218"/>
      <c r="BT732" s="218"/>
      <c r="BU732" s="218"/>
      <c r="BV732" s="218"/>
      <c r="BW732" s="218"/>
      <c r="BX732" s="218"/>
      <c r="BY732" s="199"/>
      <c r="BZ732" s="230"/>
      <c r="CA732" s="230"/>
      <c r="CB732" s="230"/>
      <c r="CC732" s="230"/>
      <c r="CD732" s="230"/>
      <c r="CE732" s="230"/>
      <c r="CF732" s="230"/>
      <c r="CG732" s="230"/>
      <c r="CH732" s="230"/>
      <c r="CI732" s="230"/>
      <c r="CJ732" s="230"/>
      <c r="CK732" s="230"/>
      <c r="CL732" s="230"/>
      <c r="CM732" s="230"/>
      <c r="CN732" s="218"/>
      <c r="CO732" s="199"/>
      <c r="CP732" s="230"/>
      <c r="CQ732" s="230"/>
      <c r="CR732" s="230"/>
      <c r="CS732" s="230"/>
      <c r="CT732" s="230"/>
      <c r="CU732" s="230"/>
      <c r="CV732" s="230"/>
      <c r="CW732" s="230"/>
    </row>
    <row r="733" ht="30" hidden="1" spans="1:101">
      <c r="A733" s="191">
        <v>1828</v>
      </c>
      <c r="B733" s="252" t="s">
        <v>2289</v>
      </c>
      <c r="C733" s="252" t="s">
        <v>2290</v>
      </c>
      <c r="D733" s="252" t="s">
        <v>88</v>
      </c>
      <c r="E733" s="261"/>
      <c r="F733" s="261" t="s">
        <v>2220</v>
      </c>
      <c r="G733" s="251" t="s">
        <v>2253</v>
      </c>
      <c r="H733" s="262"/>
      <c r="I733" s="251"/>
      <c r="J733" s="202"/>
      <c r="K733" s="202"/>
      <c r="L733" s="164" t="str">
        <f>_xlfn.IFNA(VLOOKUP(B733,'[1]CDM Patients Data'!$C$1266:$N$5000,6,FALSE),"")</f>
        <v>Ovary</v>
      </c>
      <c r="M733" s="164" t="str">
        <f>_xlfn.IFNA(VLOOKUP(B733,'[1]CDM Patients Data'!$C$1266:$N$5000,7,FALSE),"")</f>
        <v>Ovary</v>
      </c>
      <c r="N733" s="164" t="str">
        <f>_xlfn.IFNA(VLOOKUP(B733,'[1]CDM Patients Data'!$C$1266:$N$5000,8,FALSE),"")</f>
        <v>Carcinoma, NOS</v>
      </c>
      <c r="O733" s="164" t="str">
        <f>_xlfn.IFNA(VLOOKUP(B733,'[1]CDM Patients Data'!$C$1266:$K$3492,9,FALSE),"")</f>
        <v>Unknown</v>
      </c>
      <c r="P733" s="164">
        <f>_xlfn.IFNA(VLOOKUP(B733,'[1]CDM Patients Data'!$C$1266:$O$3492,10,FALSE),"")</f>
        <v>0</v>
      </c>
      <c r="Q733" s="164">
        <f>_xlfn.IFNA(VLOOKUP(B733,'[1]CDM Patients Data'!$C$1266:$O$3492,11,FALSE),"")</f>
        <v>0</v>
      </c>
      <c r="R733" s="164">
        <f>_xlfn.IFNA(VLOOKUP(B733,'[1]CDM Patients Data'!$C$1266:$O$3492,12,FALSE),"")</f>
        <v>0</v>
      </c>
      <c r="S733" s="164">
        <f>_xlfn.IFNA(VLOOKUP(B733,'[1]CDM Patients Data'!$C$1266:$P$3492,13,FALSE),"")</f>
        <v>0</v>
      </c>
      <c r="T733" s="164">
        <f>_xlfn.IFNA(VLOOKUP(B733,'[1]CDM Patients Data'!$C$1266:$N$5000,5,FALSE),"")</f>
        <v>0</v>
      </c>
      <c r="U733" s="164" t="s">
        <v>73</v>
      </c>
      <c r="V733" s="164" t="s">
        <v>73</v>
      </c>
      <c r="W733" s="210" t="s">
        <v>74</v>
      </c>
      <c r="X733" s="164" t="s">
        <v>108</v>
      </c>
      <c r="Y733" s="164"/>
      <c r="Z733" s="164"/>
      <c r="AA733" s="164"/>
      <c r="AB733" s="164"/>
      <c r="AC733" s="210"/>
      <c r="AD733" s="199"/>
      <c r="AE733" s="199"/>
      <c r="AF733" s="199"/>
      <c r="AG733" s="199"/>
      <c r="AH733" s="233" t="s">
        <v>589</v>
      </c>
      <c r="AI733" s="199"/>
      <c r="AJ733" s="199"/>
      <c r="AK733" s="218" t="s">
        <v>80</v>
      </c>
      <c r="AL733" s="218">
        <v>63522529</v>
      </c>
      <c r="AM733" s="218">
        <v>19.0567587</v>
      </c>
      <c r="AN733" s="218">
        <v>1312.4</v>
      </c>
      <c r="AO733" s="218" t="s">
        <v>81</v>
      </c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218"/>
      <c r="BD733" s="218"/>
      <c r="BE733" s="218">
        <v>10.37</v>
      </c>
      <c r="BF733" s="218"/>
      <c r="BG733" s="218"/>
      <c r="BH733" s="218"/>
      <c r="BI733" s="218"/>
      <c r="BJ733" s="222" t="s">
        <v>589</v>
      </c>
      <c r="BK733" s="199"/>
      <c r="BL733" s="218"/>
      <c r="BM733" s="218">
        <v>5485901</v>
      </c>
      <c r="BN733" s="218">
        <v>1.6457703</v>
      </c>
      <c r="BO733" s="218">
        <v>178.1</v>
      </c>
      <c r="BP733" s="218" t="s">
        <v>103</v>
      </c>
      <c r="BQ733" s="218"/>
      <c r="BR733" s="218"/>
      <c r="BS733" s="218"/>
      <c r="BT733" s="218"/>
      <c r="BU733" s="218"/>
      <c r="BV733" s="218"/>
      <c r="BW733" s="218"/>
      <c r="BX733" s="218"/>
      <c r="BY733" s="199"/>
      <c r="BZ733" s="230"/>
      <c r="CA733" s="230"/>
      <c r="CB733" s="230"/>
      <c r="CC733" s="230"/>
      <c r="CD733" s="230"/>
      <c r="CE733" s="230"/>
      <c r="CF733" s="230"/>
      <c r="CG733" s="230"/>
      <c r="CH733" s="230"/>
      <c r="CI733" s="230"/>
      <c r="CJ733" s="230"/>
      <c r="CK733" s="230"/>
      <c r="CL733" s="230"/>
      <c r="CM733" s="230"/>
      <c r="CN733" s="218"/>
      <c r="CO733" s="199"/>
      <c r="CP733" s="230"/>
      <c r="CQ733" s="230"/>
      <c r="CR733" s="230"/>
      <c r="CS733" s="230"/>
      <c r="CT733" s="230"/>
      <c r="CU733" s="230"/>
      <c r="CV733" s="230"/>
      <c r="CW733" s="230"/>
    </row>
    <row r="734" ht="60" hidden="1" spans="1:101">
      <c r="A734" s="191">
        <v>1830</v>
      </c>
      <c r="B734" s="252" t="s">
        <v>2291</v>
      </c>
      <c r="C734" s="252" t="s">
        <v>2292</v>
      </c>
      <c r="D734" s="252" t="s">
        <v>111</v>
      </c>
      <c r="E734" s="262"/>
      <c r="F734" s="261" t="s">
        <v>2197</v>
      </c>
      <c r="G734" s="251" t="s">
        <v>84</v>
      </c>
      <c r="H734" s="262"/>
      <c r="I734" s="251"/>
      <c r="J734" s="202"/>
      <c r="K734" s="202"/>
      <c r="L734" s="164" t="str">
        <f>_xlfn.IFNA(VLOOKUP(B734,'[1]CDM Patients Data'!$C$1266:$N$5000,6,FALSE),"")</f>
        <v>Lung</v>
      </c>
      <c r="M734" s="164" t="str">
        <f>_xlfn.IFNA(VLOOKUP(B734,'[1]CDM Patients Data'!$C$1266:$N$5000,7,FALSE),"")</f>
        <v>Lower lobe, lung</v>
      </c>
      <c r="N734" s="164" t="str">
        <f>_xlfn.IFNA(VLOOKUP(B734,'[1]CDM Patients Data'!$C$1266:$N$5000,8,FALSE),"")</f>
        <v>Squamous cell carcinoma, NOS</v>
      </c>
      <c r="O734" s="164" t="str">
        <f>_xlfn.IFNA(VLOOKUP(B734,'[1]CDM Patients Data'!$C$1266:$K$3492,9,FALSE),"")</f>
        <v>Left</v>
      </c>
      <c r="P734" s="164">
        <f>_xlfn.IFNA(VLOOKUP(B734,'[1]CDM Patients Data'!$C$1266:$O$3492,10,FALSE),"")</f>
        <v>0</v>
      </c>
      <c r="Q734" s="164">
        <f>_xlfn.IFNA(VLOOKUP(B734,'[1]CDM Patients Data'!$C$1266:$O$3492,11,FALSE),"")</f>
        <v>0</v>
      </c>
      <c r="R734" s="164">
        <f>_xlfn.IFNA(VLOOKUP(B734,'[1]CDM Patients Data'!$C$1266:$O$3492,12,FALSE),"")</f>
        <v>0</v>
      </c>
      <c r="S734" s="164">
        <f>_xlfn.IFNA(VLOOKUP(B734,'[1]CDM Patients Data'!$C$1266:$P$3492,13,FALSE),"")</f>
        <v>0</v>
      </c>
      <c r="T734" s="164">
        <f>_xlfn.IFNA(VLOOKUP(B734,'[1]CDM Patients Data'!$C$1266:$N$5000,5,FALSE),"")</f>
        <v>0</v>
      </c>
      <c r="U734" s="164"/>
      <c r="V734" s="164"/>
      <c r="W734" s="210"/>
      <c r="X734" s="164"/>
      <c r="Y734" s="164"/>
      <c r="Z734" s="164"/>
      <c r="AA734" s="164"/>
      <c r="AB734" s="164"/>
      <c r="AC734" s="210" t="s">
        <v>2293</v>
      </c>
      <c r="AD734" s="199"/>
      <c r="AE734" s="199"/>
      <c r="AF734" s="199"/>
      <c r="AG734" s="199"/>
      <c r="AH734" s="233" t="s">
        <v>589</v>
      </c>
      <c r="AI734" s="199"/>
      <c r="AJ734" s="199"/>
      <c r="AK734" s="218" t="s">
        <v>80</v>
      </c>
      <c r="AL734" s="218">
        <v>24689328</v>
      </c>
      <c r="AM734" s="218">
        <v>7.4067984</v>
      </c>
      <c r="AN734" s="218">
        <v>654.3</v>
      </c>
      <c r="AO734" s="218" t="s">
        <v>81</v>
      </c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218"/>
      <c r="BD734" s="218"/>
      <c r="BE734" s="218">
        <v>7.96</v>
      </c>
      <c r="BF734" s="218"/>
      <c r="BG734" s="218"/>
      <c r="BH734" s="218"/>
      <c r="BI734" s="218"/>
      <c r="BJ734" s="222"/>
      <c r="BK734" s="199"/>
      <c r="BL734" s="218"/>
      <c r="BM734" s="218"/>
      <c r="BN734" s="218"/>
      <c r="BO734" s="218"/>
      <c r="BP734" s="218"/>
      <c r="BQ734" s="218"/>
      <c r="BR734" s="218"/>
      <c r="BS734" s="218"/>
      <c r="BT734" s="218"/>
      <c r="BU734" s="218"/>
      <c r="BV734" s="218"/>
      <c r="BW734" s="218"/>
      <c r="BX734" s="218"/>
      <c r="BY734" s="199"/>
      <c r="BZ734" s="230"/>
      <c r="CA734" s="230"/>
      <c r="CB734" s="230"/>
      <c r="CC734" s="230"/>
      <c r="CD734" s="230"/>
      <c r="CE734" s="230"/>
      <c r="CF734" s="230"/>
      <c r="CG734" s="230"/>
      <c r="CH734" s="230"/>
      <c r="CI734" s="230"/>
      <c r="CJ734" s="230"/>
      <c r="CK734" s="230"/>
      <c r="CL734" s="230"/>
      <c r="CM734" s="230"/>
      <c r="CN734" s="218"/>
      <c r="CO734" s="199"/>
      <c r="CP734" s="230"/>
      <c r="CQ734" s="230"/>
      <c r="CR734" s="230"/>
      <c r="CS734" s="230">
        <v>710.71</v>
      </c>
      <c r="CT734" s="230" t="s">
        <v>103</v>
      </c>
      <c r="CU734" s="230"/>
      <c r="CV734" s="230"/>
      <c r="CW734" s="230"/>
    </row>
    <row r="735" ht="63.75" hidden="1" spans="1:101">
      <c r="A735" s="191">
        <v>1831</v>
      </c>
      <c r="B735" s="252" t="s">
        <v>2294</v>
      </c>
      <c r="C735" s="252" t="s">
        <v>2295</v>
      </c>
      <c r="D735" s="252" t="s">
        <v>88</v>
      </c>
      <c r="E735" s="261"/>
      <c r="F735" s="261" t="s">
        <v>2237</v>
      </c>
      <c r="G735" s="251" t="s">
        <v>84</v>
      </c>
      <c r="H735" s="262"/>
      <c r="I735" s="251"/>
      <c r="J735" s="202"/>
      <c r="K735" s="202"/>
      <c r="L735" s="164" t="str">
        <f>_xlfn.IFNA(VLOOKUP(B735,'[1]CDM Patients Data'!$C$1266:$N$5000,6,FALSE),"")</f>
        <v>Ovary</v>
      </c>
      <c r="M735" s="164" t="str">
        <f>_xlfn.IFNA(VLOOKUP(B735,'[1]CDM Patients Data'!$C$1266:$N$5000,7,FALSE),"")</f>
        <v>Ovary</v>
      </c>
      <c r="N735" s="164" t="str">
        <f>_xlfn.IFNA(VLOOKUP(B735,'[1]CDM Patients Data'!$C$1266:$N$5000,8,FALSE),"")</f>
        <v>Carcinoma, NOS</v>
      </c>
      <c r="O735" s="164" t="str">
        <f>_xlfn.IFNA(VLOOKUP(B735,'[1]CDM Patients Data'!$C$1266:$K$3492,9,FALSE),"")</f>
        <v>Unknown</v>
      </c>
      <c r="P735" s="164">
        <f>_xlfn.IFNA(VLOOKUP(B735,'[1]CDM Patients Data'!$C$1266:$O$3492,10,FALSE),"")</f>
        <v>0</v>
      </c>
      <c r="Q735" s="164">
        <f>_xlfn.IFNA(VLOOKUP(B735,'[1]CDM Patients Data'!$C$1266:$O$3492,11,FALSE),"")</f>
        <v>0</v>
      </c>
      <c r="R735" s="164">
        <f>_xlfn.IFNA(VLOOKUP(B735,'[1]CDM Patients Data'!$C$1266:$O$3492,12,FALSE),"")</f>
        <v>0</v>
      </c>
      <c r="S735" s="164">
        <f>_xlfn.IFNA(VLOOKUP(B735,'[1]CDM Patients Data'!$C$1266:$P$3492,13,FALSE),"")</f>
        <v>0</v>
      </c>
      <c r="T735" s="164">
        <f>_xlfn.IFNA(VLOOKUP(B735,'[1]CDM Patients Data'!$C$1266:$N$5000,5,FALSE),"")</f>
        <v>0</v>
      </c>
      <c r="U735" s="164" t="s">
        <v>73</v>
      </c>
      <c r="V735" s="164"/>
      <c r="W735" s="210"/>
      <c r="X735" s="164"/>
      <c r="Y735" s="164"/>
      <c r="Z735" s="164"/>
      <c r="AA735" s="164"/>
      <c r="AB735" s="164"/>
      <c r="AC735" s="210" t="s">
        <v>2296</v>
      </c>
      <c r="AD735" s="199"/>
      <c r="AE735" s="199"/>
      <c r="AF735" s="199"/>
      <c r="AG735" s="199"/>
      <c r="AH735" s="215"/>
      <c r="AI735" s="199"/>
      <c r="AJ735" s="199"/>
      <c r="AK735" s="218"/>
      <c r="AL735" s="218"/>
      <c r="AM735" s="218"/>
      <c r="AN735" s="218"/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218"/>
      <c r="BD735" s="218"/>
      <c r="BE735" s="218"/>
      <c r="BF735" s="218"/>
      <c r="BG735" s="218"/>
      <c r="BH735" s="218"/>
      <c r="BI735" s="218"/>
      <c r="BJ735" s="222" t="s">
        <v>589</v>
      </c>
      <c r="BK735" s="199"/>
      <c r="BL735" s="218"/>
      <c r="BM735" s="218">
        <v>6529499</v>
      </c>
      <c r="BN735" s="218">
        <v>1.9588497</v>
      </c>
      <c r="BO735" s="218">
        <v>200.2</v>
      </c>
      <c r="BP735" s="218" t="s">
        <v>103</v>
      </c>
      <c r="BQ735" s="218"/>
      <c r="BR735" s="218"/>
      <c r="BS735" s="218"/>
      <c r="BT735" s="218"/>
      <c r="BU735" s="218"/>
      <c r="BV735" s="218"/>
      <c r="BW735" s="218"/>
      <c r="BX735" s="218"/>
      <c r="BY735" s="199"/>
      <c r="BZ735" s="230"/>
      <c r="CA735" s="230"/>
      <c r="CB735" s="230"/>
      <c r="CC735" s="230"/>
      <c r="CD735" s="230"/>
      <c r="CE735" s="230"/>
      <c r="CF735" s="230"/>
      <c r="CG735" s="230"/>
      <c r="CH735" s="230"/>
      <c r="CI735" s="230"/>
      <c r="CJ735" s="230"/>
      <c r="CK735" s="230"/>
      <c r="CL735" s="230"/>
      <c r="CM735" s="230"/>
      <c r="CN735" s="218"/>
      <c r="CO735" s="199"/>
      <c r="CP735" s="230"/>
      <c r="CQ735" s="230"/>
      <c r="CR735" s="230"/>
      <c r="CS735" s="230"/>
      <c r="CT735" s="230"/>
      <c r="CU735" s="230"/>
      <c r="CV735" s="230"/>
      <c r="CW735" s="230"/>
    </row>
    <row r="736" ht="30" hidden="1" spans="1:101">
      <c r="A736" s="191">
        <v>1832</v>
      </c>
      <c r="B736" s="252" t="s">
        <v>2297</v>
      </c>
      <c r="C736" s="252" t="s">
        <v>2298</v>
      </c>
      <c r="D736" s="258" t="s">
        <v>1732</v>
      </c>
      <c r="E736" s="262"/>
      <c r="F736" s="261" t="s">
        <v>2220</v>
      </c>
      <c r="G736" s="251" t="s">
        <v>84</v>
      </c>
      <c r="H736" s="262"/>
      <c r="I736" s="251"/>
      <c r="J736" s="202"/>
      <c r="K736" s="202"/>
      <c r="L736" s="164" t="str">
        <f>_xlfn.IFNA(VLOOKUP(B736,'[1]CDM Patients Data'!$C$1266:$N$5000,6,FALSE),"")</f>
        <v>Lung</v>
      </c>
      <c r="M736" s="164" t="str">
        <f>_xlfn.IFNA(VLOOKUP(B736,'[1]CDM Patients Data'!$C$1266:$N$5000,7,FALSE),"")</f>
        <v>Upper lobe, lung</v>
      </c>
      <c r="N736" s="164" t="str">
        <f>_xlfn.IFNA(VLOOKUP(B736,'[1]CDM Patients Data'!$C$1266:$N$5000,8,FALSE),"")</f>
        <v>Adenocarcinoma, NOS</v>
      </c>
      <c r="O736" s="164" t="str">
        <f>_xlfn.IFNA(VLOOKUP(B736,'[1]CDM Patients Data'!$C$1266:$K$3492,9,FALSE),"")</f>
        <v>Left</v>
      </c>
      <c r="P736" s="164">
        <f>_xlfn.IFNA(VLOOKUP(B736,'[1]CDM Patients Data'!$C$1266:$O$3492,10,FALSE),"")</f>
        <v>0</v>
      </c>
      <c r="Q736" s="164">
        <f>_xlfn.IFNA(VLOOKUP(B736,'[1]CDM Patients Data'!$C$1266:$O$3492,11,FALSE),"")</f>
        <v>0</v>
      </c>
      <c r="R736" s="164">
        <f>_xlfn.IFNA(VLOOKUP(B736,'[1]CDM Patients Data'!$C$1266:$O$3492,12,FALSE),"")</f>
        <v>0</v>
      </c>
      <c r="S736" s="164">
        <f>_xlfn.IFNA(VLOOKUP(B736,'[1]CDM Patients Data'!$C$1266:$P$3492,13,FALSE),"")</f>
        <v>0</v>
      </c>
      <c r="T736" s="164">
        <f>_xlfn.IFNA(VLOOKUP(B736,'[1]CDM Patients Data'!$C$1266:$N$5000,5,FALSE),"")</f>
        <v>0</v>
      </c>
      <c r="U736" s="164" t="s">
        <v>224</v>
      </c>
      <c r="V736" s="164" t="s">
        <v>299</v>
      </c>
      <c r="W736" s="210" t="s">
        <v>92</v>
      </c>
      <c r="X736" s="164" t="s">
        <v>131</v>
      </c>
      <c r="Y736" s="164"/>
      <c r="Z736" s="164"/>
      <c r="AA736" s="164"/>
      <c r="AB736" s="164"/>
      <c r="AC736" s="210"/>
      <c r="AD736" s="199"/>
      <c r="AE736" s="199"/>
      <c r="AF736" s="199"/>
      <c r="AG736" s="199"/>
      <c r="AH736" s="233" t="s">
        <v>589</v>
      </c>
      <c r="AI736" s="199"/>
      <c r="AJ736" s="199"/>
      <c r="AK736" s="218" t="s">
        <v>80</v>
      </c>
      <c r="AL736" s="218">
        <v>29997141</v>
      </c>
      <c r="AM736" s="218">
        <v>8.9991423</v>
      </c>
      <c r="AN736" s="218">
        <v>775</v>
      </c>
      <c r="AO736" s="218" t="s">
        <v>81</v>
      </c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218"/>
      <c r="BD736" s="218"/>
      <c r="BE736" s="218">
        <v>8.86</v>
      </c>
      <c r="BF736" s="218"/>
      <c r="BG736" s="218"/>
      <c r="BH736" s="218"/>
      <c r="BI736" s="218"/>
      <c r="BJ736" s="222"/>
      <c r="BK736" s="199"/>
      <c r="BL736" s="218"/>
      <c r="BM736" s="218"/>
      <c r="BN736" s="218"/>
      <c r="BO736" s="218"/>
      <c r="BP736" s="218"/>
      <c r="BQ736" s="218"/>
      <c r="BR736" s="218"/>
      <c r="BS736" s="218"/>
      <c r="BT736" s="218"/>
      <c r="BU736" s="218"/>
      <c r="BV736" s="218"/>
      <c r="BW736" s="218"/>
      <c r="BX736" s="218"/>
      <c r="BY736" s="199"/>
      <c r="BZ736" s="230"/>
      <c r="CA736" s="230"/>
      <c r="CB736" s="230"/>
      <c r="CC736" s="230"/>
      <c r="CD736" s="230"/>
      <c r="CE736" s="230"/>
      <c r="CF736" s="230"/>
      <c r="CG736" s="230"/>
      <c r="CH736" s="230"/>
      <c r="CI736" s="230"/>
      <c r="CJ736" s="230"/>
      <c r="CK736" s="230"/>
      <c r="CL736" s="230"/>
      <c r="CM736" s="230"/>
      <c r="CN736" s="218"/>
      <c r="CO736" s="199"/>
      <c r="CP736" s="230"/>
      <c r="CQ736" s="230"/>
      <c r="CR736" s="230"/>
      <c r="CS736" s="230"/>
      <c r="CT736" s="230"/>
      <c r="CU736" s="230"/>
      <c r="CV736" s="230"/>
      <c r="CW736" s="230"/>
    </row>
    <row r="737" ht="60" hidden="1" spans="1:101">
      <c r="A737" s="191">
        <v>1833</v>
      </c>
      <c r="B737" s="252" t="s">
        <v>2299</v>
      </c>
      <c r="C737" s="258" t="s">
        <v>2138</v>
      </c>
      <c r="D737" s="258" t="s">
        <v>880</v>
      </c>
      <c r="E737" s="265"/>
      <c r="F737" s="261" t="s">
        <v>2300</v>
      </c>
      <c r="G737" s="251" t="s">
        <v>84</v>
      </c>
      <c r="H737" s="262"/>
      <c r="I737" s="251"/>
      <c r="J737" s="202"/>
      <c r="K737" s="202"/>
      <c r="L737" s="164" t="s">
        <v>177</v>
      </c>
      <c r="M737" s="164" t="s">
        <v>177</v>
      </c>
      <c r="N737" s="164" t="s">
        <v>2301</v>
      </c>
      <c r="O737" s="164" t="str">
        <f>_xlfn.IFNA(VLOOKUP(B737,'[1]CDM Patients Data'!$C$1266:$K$3492,9,FALSE),"")</f>
        <v/>
      </c>
      <c r="P737" s="164" t="str">
        <f>_xlfn.IFNA(VLOOKUP(B737,'[1]CDM Patients Data'!$C$1266:$O$3492,10,FALSE),"")</f>
        <v/>
      </c>
      <c r="Q737" s="164" t="str">
        <f>_xlfn.IFNA(VLOOKUP(B737,'[1]CDM Patients Data'!$C$1266:$O$3492,11,FALSE),"")</f>
        <v/>
      </c>
      <c r="R737" s="164" t="str">
        <f>_xlfn.IFNA(VLOOKUP(B737,'[1]CDM Patients Data'!$C$1266:$O$3492,12,FALSE),"")</f>
        <v/>
      </c>
      <c r="S737" s="164" t="str">
        <f>_xlfn.IFNA(VLOOKUP(B737,'[1]CDM Patients Data'!$C$1266:$P$3492,13,FALSE),"")</f>
        <v/>
      </c>
      <c r="T737" s="164" t="str">
        <f>_xlfn.IFNA(VLOOKUP(B737,'[1]CDM Patients Data'!$C$1266:$N$5000,5,FALSE),"")</f>
        <v/>
      </c>
      <c r="U737" s="164" t="s">
        <v>176</v>
      </c>
      <c r="V737" s="164" t="s">
        <v>177</v>
      </c>
      <c r="W737" s="210" t="s">
        <v>130</v>
      </c>
      <c r="X737" s="164" t="s">
        <v>632</v>
      </c>
      <c r="Y737" s="164"/>
      <c r="Z737" s="164"/>
      <c r="AA737" s="164"/>
      <c r="AB737" s="164"/>
      <c r="AC737" s="210"/>
      <c r="AD737" s="199"/>
      <c r="AE737" s="199"/>
      <c r="AF737" s="199"/>
      <c r="AG737" s="199"/>
      <c r="AH737" s="215"/>
      <c r="AI737" s="199"/>
      <c r="AJ737" s="199"/>
      <c r="AK737" s="218"/>
      <c r="AL737" s="218"/>
      <c r="AM737" s="218"/>
      <c r="AN737" s="218"/>
      <c r="AO737" s="218"/>
      <c r="AP737" s="218"/>
      <c r="AQ737" s="218"/>
      <c r="AR737" s="218"/>
      <c r="AS737" s="218"/>
      <c r="AT737" s="218"/>
      <c r="AU737" s="218"/>
      <c r="AV737" s="218"/>
      <c r="AW737" s="218"/>
      <c r="AX737" s="218"/>
      <c r="AY737" s="218"/>
      <c r="AZ737" s="218"/>
      <c r="BA737" s="218"/>
      <c r="BB737" s="218"/>
      <c r="BC737" s="218"/>
      <c r="BD737" s="218"/>
      <c r="BE737" s="218"/>
      <c r="BF737" s="218"/>
      <c r="BG737" s="218"/>
      <c r="BH737" s="218"/>
      <c r="BI737" s="218"/>
      <c r="BJ737" s="222"/>
      <c r="BK737" s="199"/>
      <c r="BL737" s="218"/>
      <c r="BM737" s="218"/>
      <c r="BN737" s="218"/>
      <c r="BO737" s="218"/>
      <c r="BP737" s="218"/>
      <c r="BQ737" s="218"/>
      <c r="BR737" s="218"/>
      <c r="BS737" s="218"/>
      <c r="BT737" s="218"/>
      <c r="BU737" s="218"/>
      <c r="BV737" s="218"/>
      <c r="BW737" s="218"/>
      <c r="BX737" s="218"/>
      <c r="BY737" s="199"/>
      <c r="BZ737" s="230"/>
      <c r="CA737" s="230"/>
      <c r="CB737" s="230"/>
      <c r="CC737" s="230"/>
      <c r="CD737" s="230"/>
      <c r="CE737" s="230"/>
      <c r="CF737" s="230"/>
      <c r="CG737" s="230"/>
      <c r="CH737" s="230"/>
      <c r="CI737" s="230"/>
      <c r="CJ737" s="230"/>
      <c r="CK737" s="230"/>
      <c r="CL737" s="230"/>
      <c r="CM737" s="230"/>
      <c r="CN737" s="218"/>
      <c r="CO737" s="199"/>
      <c r="CP737" s="230"/>
      <c r="CQ737" s="230"/>
      <c r="CR737" s="230"/>
      <c r="CS737" s="230"/>
      <c r="CT737" s="230"/>
      <c r="CU737" s="230"/>
      <c r="CV737" s="230"/>
      <c r="CW737" s="230"/>
    </row>
    <row r="738" ht="30" hidden="1" spans="1:101">
      <c r="A738" s="191">
        <v>1834</v>
      </c>
      <c r="B738" s="252" t="s">
        <v>2302</v>
      </c>
      <c r="C738" s="252" t="s">
        <v>2303</v>
      </c>
      <c r="D738" s="252" t="s">
        <v>1732</v>
      </c>
      <c r="E738" s="261"/>
      <c r="F738" s="261" t="s">
        <v>2304</v>
      </c>
      <c r="G738" s="251" t="s">
        <v>84</v>
      </c>
      <c r="H738" s="262"/>
      <c r="I738" s="251"/>
      <c r="J738" s="202"/>
      <c r="K738" s="202"/>
      <c r="L738" s="164" t="str">
        <f>_xlfn.IFNA(VLOOKUP(B738,'[1]CDM Patients Data'!$C$1266:$N$5000,6,FALSE),"")</f>
        <v>Heart</v>
      </c>
      <c r="M738" s="164" t="str">
        <f>_xlfn.IFNA(VLOOKUP(B738,'[1]CDM Patients Data'!$C$1266:$N$5000,7,FALSE),"")</f>
        <v>Pleura NOS</v>
      </c>
      <c r="N738" s="164" t="str">
        <f>_xlfn.IFNA(VLOOKUP(B738,'[1]CDM Patients Data'!$C$1266:$N$5000,8,FALSE),"")</f>
        <v>Mesothelioma, malignant</v>
      </c>
      <c r="O738" s="164" t="str">
        <f>_xlfn.IFNA(VLOOKUP(B738,'[1]CDM Patients Data'!$C$1266:$K$3492,9,FALSE),"")</f>
        <v>Unknown</v>
      </c>
      <c r="P738" s="164">
        <f>_xlfn.IFNA(VLOOKUP(B738,'[1]CDM Patients Data'!$C$1266:$O$3492,10,FALSE),"")</f>
        <v>0</v>
      </c>
      <c r="Q738" s="164">
        <f>_xlfn.IFNA(VLOOKUP(B738,'[1]CDM Patients Data'!$C$1266:$O$3492,11,FALSE),"")</f>
        <v>0</v>
      </c>
      <c r="R738" s="164">
        <f>_xlfn.IFNA(VLOOKUP(B738,'[1]CDM Patients Data'!$C$1266:$O$3492,12,FALSE),"")</f>
        <v>0</v>
      </c>
      <c r="S738" s="164">
        <f>_xlfn.IFNA(VLOOKUP(B738,'[1]CDM Patients Data'!$C$1266:$P$3492,13,FALSE),"")</f>
        <v>0</v>
      </c>
      <c r="T738" s="164">
        <f>_xlfn.IFNA(VLOOKUP(B738,'[1]CDM Patients Data'!$C$1266:$N$5000,5,FALSE),"")</f>
        <v>0</v>
      </c>
      <c r="U738" s="164" t="s">
        <v>128</v>
      </c>
      <c r="V738" s="164" t="s">
        <v>129</v>
      </c>
      <c r="W738" s="210" t="s">
        <v>130</v>
      </c>
      <c r="X738" s="164" t="s">
        <v>2305</v>
      </c>
      <c r="Y738" s="164"/>
      <c r="Z738" s="164"/>
      <c r="AA738" s="164"/>
      <c r="AB738" s="164"/>
      <c r="AC738" s="210"/>
      <c r="AD738" s="199"/>
      <c r="AE738" s="199"/>
      <c r="AF738" s="199"/>
      <c r="AG738" s="199"/>
      <c r="AH738" s="215"/>
      <c r="AI738" s="199"/>
      <c r="AJ738" s="199"/>
      <c r="AK738" s="218"/>
      <c r="AL738" s="218"/>
      <c r="AM738" s="218"/>
      <c r="AN738" s="218"/>
      <c r="AO738" s="218"/>
      <c r="AP738" s="218"/>
      <c r="AQ738" s="218"/>
      <c r="AR738" s="218"/>
      <c r="AS738" s="218"/>
      <c r="AT738" s="218"/>
      <c r="AU738" s="218"/>
      <c r="AV738" s="218"/>
      <c r="AW738" s="218"/>
      <c r="AX738" s="218"/>
      <c r="AY738" s="218"/>
      <c r="AZ738" s="218"/>
      <c r="BA738" s="218"/>
      <c r="BB738" s="218"/>
      <c r="BC738" s="218"/>
      <c r="BD738" s="218"/>
      <c r="BE738" s="218"/>
      <c r="BF738" s="218"/>
      <c r="BG738" s="218"/>
      <c r="BH738" s="218"/>
      <c r="BI738" s="218"/>
      <c r="BJ738" s="222"/>
      <c r="BK738" s="199"/>
      <c r="BL738" s="218"/>
      <c r="BM738" s="218"/>
      <c r="BN738" s="218"/>
      <c r="BO738" s="218"/>
      <c r="BP738" s="218"/>
      <c r="BQ738" s="218"/>
      <c r="BR738" s="218"/>
      <c r="BS738" s="218"/>
      <c r="BT738" s="218"/>
      <c r="BU738" s="218"/>
      <c r="BV738" s="218"/>
      <c r="BW738" s="218"/>
      <c r="BX738" s="218"/>
      <c r="BY738" s="199"/>
      <c r="BZ738" s="230"/>
      <c r="CA738" s="230"/>
      <c r="CB738" s="230"/>
      <c r="CC738" s="230"/>
      <c r="CD738" s="230"/>
      <c r="CE738" s="230"/>
      <c r="CF738" s="230"/>
      <c r="CG738" s="230"/>
      <c r="CH738" s="230"/>
      <c r="CI738" s="230"/>
      <c r="CJ738" s="230"/>
      <c r="CK738" s="230"/>
      <c r="CL738" s="230"/>
      <c r="CM738" s="230"/>
      <c r="CN738" s="218"/>
      <c r="CO738" s="199"/>
      <c r="CP738" s="230"/>
      <c r="CQ738" s="230"/>
      <c r="CR738" s="230"/>
      <c r="CS738" s="230"/>
      <c r="CT738" s="230"/>
      <c r="CU738" s="230"/>
      <c r="CV738" s="230"/>
      <c r="CW738" s="230"/>
    </row>
    <row r="739" ht="30" hidden="1" spans="1:101">
      <c r="A739" s="191">
        <v>1835</v>
      </c>
      <c r="B739" s="252" t="s">
        <v>2306</v>
      </c>
      <c r="C739" s="252" t="s">
        <v>2214</v>
      </c>
      <c r="D739" s="252" t="s">
        <v>71</v>
      </c>
      <c r="E739" s="261"/>
      <c r="F739" s="261" t="s">
        <v>2170</v>
      </c>
      <c r="G739" s="251" t="s">
        <v>84</v>
      </c>
      <c r="H739" s="262"/>
      <c r="I739" s="251"/>
      <c r="J739" s="202"/>
      <c r="K739" s="202"/>
      <c r="L739" s="164" t="str">
        <f>_xlfn.IFNA(VLOOKUP(B739,'[1]CDM Patients Data'!$C$1266:$N$5000,6,FALSE),"")</f>
        <v>Prostate</v>
      </c>
      <c r="M739" s="164" t="str">
        <f>_xlfn.IFNA(VLOOKUP(B739,'[1]CDM Patients Data'!$C$1266:$N$5000,7,FALSE),"")</f>
        <v>Prostate gland</v>
      </c>
      <c r="N739" s="164" t="str">
        <f>_xlfn.IFNA(VLOOKUP(B739,'[1]CDM Patients Data'!$C$1266:$N$5000,8,FALSE),"")</f>
        <v>Carcinoma, NOS</v>
      </c>
      <c r="O739" s="164" t="str">
        <f>_xlfn.IFNA(VLOOKUP(B739,'[1]CDM Patients Data'!$C$1266:$K$3492,9,FALSE),"")</f>
        <v>Not a paired site</v>
      </c>
      <c r="P739" s="164">
        <f>_xlfn.IFNA(VLOOKUP(B739,'[1]CDM Patients Data'!$C$1266:$O$3492,10,FALSE),"")</f>
        <v>0</v>
      </c>
      <c r="Q739" s="164">
        <f>_xlfn.IFNA(VLOOKUP(B739,'[1]CDM Patients Data'!$C$1266:$O$3492,11,FALSE),"")</f>
        <v>0</v>
      </c>
      <c r="R739" s="164">
        <f>_xlfn.IFNA(VLOOKUP(B739,'[1]CDM Patients Data'!$C$1266:$O$3492,12,FALSE),"")</f>
        <v>0</v>
      </c>
      <c r="S739" s="164">
        <f>_xlfn.IFNA(VLOOKUP(B739,'[1]CDM Patients Data'!$C$1266:$P$3492,13,FALSE),"")</f>
        <v>0</v>
      </c>
      <c r="T739" s="164">
        <f>_xlfn.IFNA(VLOOKUP(B739,'[1]CDM Patients Data'!$C$1266:$N$5000,5,FALSE),"")</f>
        <v>0</v>
      </c>
      <c r="U739" s="164"/>
      <c r="V739" s="164"/>
      <c r="W739" s="210"/>
      <c r="X739" s="164"/>
      <c r="Y739" s="164"/>
      <c r="Z739" s="164"/>
      <c r="AA739" s="164"/>
      <c r="AB739" s="164"/>
      <c r="AC739" s="210" t="s">
        <v>2307</v>
      </c>
      <c r="AD739" s="199"/>
      <c r="AE739" s="199"/>
      <c r="AF739" s="199"/>
      <c r="AG739" s="199"/>
      <c r="AH739" s="233" t="s">
        <v>79</v>
      </c>
      <c r="AI739" s="199"/>
      <c r="AJ739" s="199"/>
      <c r="AK739" s="218" t="s">
        <v>80</v>
      </c>
      <c r="AL739" s="218">
        <v>59215192</v>
      </c>
      <c r="AM739" s="218">
        <v>17.7645576</v>
      </c>
      <c r="AN739" s="218">
        <v>152.8</v>
      </c>
      <c r="AO739" s="218" t="s">
        <v>81</v>
      </c>
      <c r="AP739" s="218"/>
      <c r="AQ739" s="218"/>
      <c r="AR739" s="218"/>
      <c r="AS739" s="218"/>
      <c r="AT739" s="218"/>
      <c r="AU739" s="218"/>
      <c r="AV739" s="218"/>
      <c r="AW739" s="218"/>
      <c r="AX739" s="218"/>
      <c r="AY739" s="218"/>
      <c r="AZ739" s="218"/>
      <c r="BA739" s="218"/>
      <c r="BB739" s="218"/>
      <c r="BC739" s="218"/>
      <c r="BD739" s="218">
        <v>4.42</v>
      </c>
      <c r="BE739" s="218">
        <v>9.81</v>
      </c>
      <c r="BF739" s="218"/>
      <c r="BG739" s="218"/>
      <c r="BH739" s="218"/>
      <c r="BI739" s="218"/>
      <c r="BJ739" s="222"/>
      <c r="BK739" s="199"/>
      <c r="BL739" s="218"/>
      <c r="BM739" s="218"/>
      <c r="BN739" s="218"/>
      <c r="BO739" s="218"/>
      <c r="BP739" s="218"/>
      <c r="BQ739" s="218"/>
      <c r="BR739" s="218"/>
      <c r="BS739" s="218"/>
      <c r="BT739" s="218"/>
      <c r="BU739" s="218"/>
      <c r="BV739" s="218"/>
      <c r="BW739" s="218"/>
      <c r="BX739" s="218"/>
      <c r="BY739" s="199"/>
      <c r="BZ739" s="230"/>
      <c r="CA739" s="230"/>
      <c r="CB739" s="230"/>
      <c r="CC739" s="230"/>
      <c r="CD739" s="230"/>
      <c r="CE739" s="230"/>
      <c r="CF739" s="230"/>
      <c r="CG739" s="230"/>
      <c r="CH739" s="230"/>
      <c r="CI739" s="230"/>
      <c r="CJ739" s="230"/>
      <c r="CK739" s="230"/>
      <c r="CL739" s="230"/>
      <c r="CM739" s="230"/>
      <c r="CN739" s="218"/>
      <c r="CO739" s="199"/>
      <c r="CP739" s="230"/>
      <c r="CQ739" s="230"/>
      <c r="CR739" s="230"/>
      <c r="CS739" s="230"/>
      <c r="CT739" s="230"/>
      <c r="CU739" s="230"/>
      <c r="CV739" s="230"/>
      <c r="CW739" s="230"/>
    </row>
    <row r="740" ht="75" hidden="1" spans="1:101">
      <c r="A740" s="191">
        <v>1836</v>
      </c>
      <c r="B740" s="252" t="s">
        <v>2308</v>
      </c>
      <c r="C740" s="252" t="s">
        <v>2309</v>
      </c>
      <c r="D740" s="252" t="s">
        <v>1732</v>
      </c>
      <c r="E740" s="261"/>
      <c r="F740" s="261" t="s">
        <v>2215</v>
      </c>
      <c r="G740" s="251" t="s">
        <v>84</v>
      </c>
      <c r="H740" s="262"/>
      <c r="I740" s="251"/>
      <c r="J740" s="202"/>
      <c r="K740" s="202"/>
      <c r="L740" s="164" t="str">
        <f>_xlfn.IFNA(VLOOKUP(B740,'[1]CDM Patients Data'!$C$1266:$N$5000,6,FALSE),"")</f>
        <v>Anus and Anal canal</v>
      </c>
      <c r="M740" s="164" t="str">
        <f>_xlfn.IFNA(VLOOKUP(B740,'[1]CDM Patients Data'!$C$1266:$N$5000,7,FALSE),"")</f>
        <v>Overlapping lesion of rectum, anus and anal canal</v>
      </c>
      <c r="N740" s="164" t="str">
        <f>_xlfn.IFNA(VLOOKUP(B740,'[1]CDM Patients Data'!$C$1266:$N$5000,8,FALSE),"")</f>
        <v>Carcinoma, NOS</v>
      </c>
      <c r="O740" s="164" t="str">
        <f>_xlfn.IFNA(VLOOKUP(B740,'[1]CDM Patients Data'!$C$1266:$K$3492,9,FALSE),"")</f>
        <v>Not a paired site</v>
      </c>
      <c r="P740" s="164">
        <f>_xlfn.IFNA(VLOOKUP(B740,'[1]CDM Patients Data'!$C$1266:$O$3492,10,FALSE),"")</f>
        <v>0</v>
      </c>
      <c r="Q740" s="164">
        <f>_xlfn.IFNA(VLOOKUP(B740,'[1]CDM Patients Data'!$C$1266:$O$3492,11,FALSE),"")</f>
        <v>0</v>
      </c>
      <c r="R740" s="164">
        <f>_xlfn.IFNA(VLOOKUP(B740,'[1]CDM Patients Data'!$C$1266:$O$3492,12,FALSE),"")</f>
        <v>0</v>
      </c>
      <c r="S740" s="164">
        <f>_xlfn.IFNA(VLOOKUP(B740,'[1]CDM Patients Data'!$C$1266:$P$3492,13,FALSE),"")</f>
        <v>0</v>
      </c>
      <c r="T740" s="164">
        <f>_xlfn.IFNA(VLOOKUP(B740,'[1]CDM Patients Data'!$C$1266:$N$5000,5,FALSE),"")</f>
        <v>0</v>
      </c>
      <c r="U740" s="164" t="s">
        <v>832</v>
      </c>
      <c r="V740" s="164" t="s">
        <v>833</v>
      </c>
      <c r="W740" s="210" t="s">
        <v>130</v>
      </c>
      <c r="X740" s="164" t="s">
        <v>108</v>
      </c>
      <c r="Y740" s="164"/>
      <c r="Z740" s="164"/>
      <c r="AA740" s="164"/>
      <c r="AB740" s="164"/>
      <c r="AC740" s="210"/>
      <c r="AD740" s="199"/>
      <c r="AE740" s="199"/>
      <c r="AF740" s="199"/>
      <c r="AG740" s="199"/>
      <c r="AH740" s="233" t="s">
        <v>589</v>
      </c>
      <c r="AI740" s="199"/>
      <c r="AJ740" s="199"/>
      <c r="AK740" s="218" t="s">
        <v>80</v>
      </c>
      <c r="AL740" s="218">
        <v>51966954</v>
      </c>
      <c r="AM740" s="218">
        <v>15.5900862</v>
      </c>
      <c r="AN740" s="218">
        <v>657.3</v>
      </c>
      <c r="AO740" s="218" t="s">
        <v>81</v>
      </c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218"/>
      <c r="BD740" s="218"/>
      <c r="BE740" s="218">
        <v>9.04</v>
      </c>
      <c r="BF740" s="218"/>
      <c r="BG740" s="218"/>
      <c r="BH740" s="218"/>
      <c r="BI740" s="218"/>
      <c r="BJ740" s="222"/>
      <c r="BK740" s="199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218"/>
      <c r="BV740" s="218"/>
      <c r="BW740" s="218"/>
      <c r="BX740" s="218"/>
      <c r="BY740" s="199"/>
      <c r="BZ740" s="230"/>
      <c r="CA740" s="230"/>
      <c r="CB740" s="230"/>
      <c r="CC740" s="230"/>
      <c r="CD740" s="230"/>
      <c r="CE740" s="230"/>
      <c r="CF740" s="230"/>
      <c r="CG740" s="230"/>
      <c r="CH740" s="230"/>
      <c r="CI740" s="230"/>
      <c r="CJ740" s="230"/>
      <c r="CK740" s="230"/>
      <c r="CL740" s="230"/>
      <c r="CM740" s="230"/>
      <c r="CN740" s="218"/>
      <c r="CO740" s="199"/>
      <c r="CP740" s="230"/>
      <c r="CQ740" s="230"/>
      <c r="CR740" s="230"/>
      <c r="CS740" s="230"/>
      <c r="CT740" s="230"/>
      <c r="CU740" s="230"/>
      <c r="CV740" s="230"/>
      <c r="CW740" s="230"/>
    </row>
    <row r="741" ht="60" hidden="1" spans="1:101">
      <c r="A741" s="191">
        <v>1837</v>
      </c>
      <c r="B741" s="252" t="s">
        <v>2310</v>
      </c>
      <c r="C741" s="252" t="s">
        <v>2311</v>
      </c>
      <c r="D741" s="252" t="s">
        <v>88</v>
      </c>
      <c r="E741" s="261"/>
      <c r="F741" s="261" t="s">
        <v>2312</v>
      </c>
      <c r="G741" s="251" t="s">
        <v>84</v>
      </c>
      <c r="H741" s="262"/>
      <c r="I741" s="251"/>
      <c r="J741" s="202"/>
      <c r="K741" s="202"/>
      <c r="L741" s="164" t="str">
        <f>_xlfn.IFNA(VLOOKUP(B741,'[1]CDM Patients Data'!$C$1266:$N$5000,6,FALSE),"")</f>
        <v>Breast</v>
      </c>
      <c r="M741" s="164" t="str">
        <f>_xlfn.IFNA(VLOOKUP(B741,'[1]CDM Patients Data'!$C$1266:$N$5000,7,FALSE),"")</f>
        <v>Breast NOS (excludes Skin of breast C44.5)</v>
      </c>
      <c r="N741" s="164" t="str">
        <f>_xlfn.IFNA(VLOOKUP(B741,'[1]CDM Patients Data'!$C$1266:$N$5000,8,FALSE),"")</f>
        <v>Carcinoma, NOS</v>
      </c>
      <c r="O741" s="164" t="str">
        <f>_xlfn.IFNA(VLOOKUP(B741,'[1]CDM Patients Data'!$C$1266:$K$3492,9,FALSE),"")</f>
        <v>Unknown</v>
      </c>
      <c r="P741" s="164">
        <f>_xlfn.IFNA(VLOOKUP(B741,'[1]CDM Patients Data'!$C$1266:$O$3492,10,FALSE),"")</f>
        <v>0</v>
      </c>
      <c r="Q741" s="164">
        <f>_xlfn.IFNA(VLOOKUP(B741,'[1]CDM Patients Data'!$C$1266:$O$3492,11,FALSE),"")</f>
        <v>0</v>
      </c>
      <c r="R741" s="164">
        <f>_xlfn.IFNA(VLOOKUP(B741,'[1]CDM Patients Data'!$C$1266:$O$3492,12,FALSE),"")</f>
        <v>0</v>
      </c>
      <c r="S741" s="164">
        <f>_xlfn.IFNA(VLOOKUP(B741,'[1]CDM Patients Data'!$C$1266:$P$3492,13,FALSE),"")</f>
        <v>0</v>
      </c>
      <c r="T741" s="164">
        <f>_xlfn.IFNA(VLOOKUP(B741,'[1]CDM Patients Data'!$C$1266:$N$5000,5,FALSE),"")</f>
        <v>0</v>
      </c>
      <c r="U741" s="164" t="s">
        <v>90</v>
      </c>
      <c r="V741" s="164" t="s">
        <v>91</v>
      </c>
      <c r="W741" s="210" t="s">
        <v>74</v>
      </c>
      <c r="X741" s="164" t="s">
        <v>108</v>
      </c>
      <c r="Y741" s="164"/>
      <c r="Z741" s="164"/>
      <c r="AA741" s="164"/>
      <c r="AB741" s="164"/>
      <c r="AC741" s="210"/>
      <c r="AD741" s="199"/>
      <c r="AE741" s="199"/>
      <c r="AF741" s="199"/>
      <c r="AG741" s="199"/>
      <c r="AH741" s="215"/>
      <c r="AI741" s="199"/>
      <c r="AJ741" s="199"/>
      <c r="AK741" s="218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218"/>
      <c r="BD741" s="218"/>
      <c r="BE741" s="218"/>
      <c r="BF741" s="218"/>
      <c r="BG741" s="218"/>
      <c r="BH741" s="218"/>
      <c r="BI741" s="218"/>
      <c r="BJ741" s="222" t="s">
        <v>589</v>
      </c>
      <c r="BK741" s="199"/>
      <c r="BL741" s="218"/>
      <c r="BM741" s="218">
        <v>7546867</v>
      </c>
      <c r="BN741" s="218">
        <v>2.2640601</v>
      </c>
      <c r="BO741" s="218">
        <v>231.1</v>
      </c>
      <c r="BP741" s="218" t="s">
        <v>103</v>
      </c>
      <c r="BQ741" s="218"/>
      <c r="BR741" s="218"/>
      <c r="BS741" s="218"/>
      <c r="BT741" s="218"/>
      <c r="BU741" s="218"/>
      <c r="BV741" s="218"/>
      <c r="BW741" s="218"/>
      <c r="BX741" s="218"/>
      <c r="BY741" s="199"/>
      <c r="BZ741" s="230"/>
      <c r="CA741" s="230"/>
      <c r="CB741" s="230"/>
      <c r="CC741" s="230"/>
      <c r="CD741" s="230"/>
      <c r="CE741" s="230"/>
      <c r="CF741" s="230"/>
      <c r="CG741" s="230"/>
      <c r="CH741" s="230"/>
      <c r="CI741" s="230"/>
      <c r="CJ741" s="230"/>
      <c r="CK741" s="230"/>
      <c r="CL741" s="230"/>
      <c r="CM741" s="230"/>
      <c r="CN741" s="218"/>
      <c r="CO741" s="199"/>
      <c r="CP741" s="230"/>
      <c r="CQ741" s="230"/>
      <c r="CR741" s="230"/>
      <c r="CS741" s="230"/>
      <c r="CT741" s="230"/>
      <c r="CU741" s="230"/>
      <c r="CV741" s="230"/>
      <c r="CW741" s="230"/>
    </row>
    <row r="742" ht="60" hidden="1" spans="1:101">
      <c r="A742" s="191">
        <v>1838</v>
      </c>
      <c r="B742" s="252" t="s">
        <v>2313</v>
      </c>
      <c r="C742" s="252" t="s">
        <v>2130</v>
      </c>
      <c r="D742" s="252" t="s">
        <v>1732</v>
      </c>
      <c r="E742" s="261"/>
      <c r="F742" s="261" t="s">
        <v>2314</v>
      </c>
      <c r="G742" s="251" t="s">
        <v>84</v>
      </c>
      <c r="H742" s="262"/>
      <c r="I742" s="251"/>
      <c r="J742" s="202"/>
      <c r="K742" s="202"/>
      <c r="L742" s="164" t="s">
        <v>2315</v>
      </c>
      <c r="M742" s="164" t="str">
        <f>_xlfn.IFNA(VLOOKUP(B742,'[1]CDM Patients Data'!$C$1266:$N$5000,7,FALSE),"")</f>
        <v/>
      </c>
      <c r="N742" s="164" t="s">
        <v>2316</v>
      </c>
      <c r="O742" s="164" t="str">
        <f>_xlfn.IFNA(VLOOKUP(B742,'[1]CDM Patients Data'!$C$1266:$K$3492,9,FALSE),"")</f>
        <v/>
      </c>
      <c r="P742" s="164" t="str">
        <f>_xlfn.IFNA(VLOOKUP(B742,'[1]CDM Patients Data'!$C$1266:$O$3492,10,FALSE),"")</f>
        <v/>
      </c>
      <c r="Q742" s="164" t="str">
        <f>_xlfn.IFNA(VLOOKUP(B742,'[1]CDM Patients Data'!$C$1266:$O$3492,11,FALSE),"")</f>
        <v/>
      </c>
      <c r="R742" s="164" t="str">
        <f>_xlfn.IFNA(VLOOKUP(B742,'[1]CDM Patients Data'!$C$1266:$O$3492,12,FALSE),"")</f>
        <v/>
      </c>
      <c r="S742" s="164" t="str">
        <f>_xlfn.IFNA(VLOOKUP(B742,'[1]CDM Patients Data'!$C$1266:$P$3492,13,FALSE),"")</f>
        <v/>
      </c>
      <c r="T742" s="164" t="str">
        <f>_xlfn.IFNA(VLOOKUP(B742,'[1]CDM Patients Data'!$C$1266:$N$5000,5,FALSE),"")</f>
        <v/>
      </c>
      <c r="U742" s="164" t="s">
        <v>114</v>
      </c>
      <c r="V742" s="164" t="s">
        <v>2131</v>
      </c>
      <c r="W742" s="210" t="s">
        <v>102</v>
      </c>
      <c r="X742" s="164" t="s">
        <v>139</v>
      </c>
      <c r="Y742" s="164"/>
      <c r="Z742" s="164"/>
      <c r="AA742" s="164"/>
      <c r="AB742" s="164"/>
      <c r="AC742" s="210"/>
      <c r="AD742" s="199"/>
      <c r="AE742" s="199"/>
      <c r="AF742" s="199"/>
      <c r="AG742" s="199"/>
      <c r="AH742" s="233" t="s">
        <v>589</v>
      </c>
      <c r="AI742" s="199"/>
      <c r="AJ742" s="199"/>
      <c r="AK742" s="218" t="s">
        <v>80</v>
      </c>
      <c r="AL742" s="218">
        <v>23983887</v>
      </c>
      <c r="AM742" s="218">
        <v>7.1951661</v>
      </c>
      <c r="AN742" s="218">
        <v>586</v>
      </c>
      <c r="AO742" s="218" t="s">
        <v>81</v>
      </c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218"/>
      <c r="BD742" s="218"/>
      <c r="BE742" s="218">
        <v>9.12</v>
      </c>
      <c r="BF742" s="218"/>
      <c r="BG742" s="218"/>
      <c r="BH742" s="218"/>
      <c r="BI742" s="218"/>
      <c r="BJ742" s="222"/>
      <c r="BK742" s="199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218"/>
      <c r="BV742" s="218"/>
      <c r="BW742" s="218"/>
      <c r="BX742" s="218"/>
      <c r="BY742" s="199"/>
      <c r="BZ742" s="230"/>
      <c r="CA742" s="230"/>
      <c r="CB742" s="230"/>
      <c r="CC742" s="230"/>
      <c r="CD742" s="230"/>
      <c r="CE742" s="230"/>
      <c r="CF742" s="230"/>
      <c r="CG742" s="230"/>
      <c r="CH742" s="230"/>
      <c r="CI742" s="230"/>
      <c r="CJ742" s="230"/>
      <c r="CK742" s="230"/>
      <c r="CL742" s="230"/>
      <c r="CM742" s="230"/>
      <c r="CN742" s="218"/>
      <c r="CO742" s="199"/>
      <c r="CP742" s="230"/>
      <c r="CQ742" s="230"/>
      <c r="CR742" s="230"/>
      <c r="CS742" s="230"/>
      <c r="CT742" s="230"/>
      <c r="CU742" s="230"/>
      <c r="CV742" s="230"/>
      <c r="CW742" s="230"/>
    </row>
    <row r="743" ht="60" hidden="1" spans="1:101">
      <c r="A743" s="191">
        <v>1839</v>
      </c>
      <c r="B743" s="252" t="s">
        <v>2317</v>
      </c>
      <c r="C743" s="252" t="s">
        <v>2318</v>
      </c>
      <c r="D743" s="252" t="s">
        <v>880</v>
      </c>
      <c r="E743" s="261"/>
      <c r="F743" s="261" t="s">
        <v>2319</v>
      </c>
      <c r="G743" s="251" t="s">
        <v>84</v>
      </c>
      <c r="H743" s="262"/>
      <c r="I743" s="251"/>
      <c r="J743" s="202"/>
      <c r="K743" s="202"/>
      <c r="L743" s="164" t="str">
        <f>_xlfn.IFNA(VLOOKUP(B743,'[1]CDM Patients Data'!$C$1266:$N$5000,6,FALSE),"")</f>
        <v>Accessory sinuses</v>
      </c>
      <c r="M743" s="164" t="str">
        <f>_xlfn.IFNA(VLOOKUP(B743,'[1]CDM Patients Data'!$C$1266:$N$5000,7,FALSE),"")</f>
        <v>Ethmoid sinus</v>
      </c>
      <c r="N743" s="164" t="str">
        <f>_xlfn.IFNA(VLOOKUP(B743,'[1]CDM Patients Data'!$C$1266:$N$5000,8,FALSE),"")</f>
        <v>Sq. cell carcinoma, keratinizing, NOS</v>
      </c>
      <c r="O743" s="164" t="str">
        <f>_xlfn.IFNA(VLOOKUP(B743,'[1]CDM Patients Data'!$C$1266:$K$3492,9,FALSE),"")</f>
        <v>Unknown</v>
      </c>
      <c r="P743" s="164">
        <f>_xlfn.IFNA(VLOOKUP(B743,'[1]CDM Patients Data'!$C$1266:$O$3492,10,FALSE),"")</f>
        <v>0</v>
      </c>
      <c r="Q743" s="164">
        <f>_xlfn.IFNA(VLOOKUP(B743,'[1]CDM Patients Data'!$C$1266:$O$3492,11,FALSE),"")</f>
        <v>0</v>
      </c>
      <c r="R743" s="164">
        <f>_xlfn.IFNA(VLOOKUP(B743,'[1]CDM Patients Data'!$C$1266:$O$3492,12,FALSE),"")</f>
        <v>0</v>
      </c>
      <c r="S743" s="164">
        <f>_xlfn.IFNA(VLOOKUP(B743,'[1]CDM Patients Data'!$C$1266:$P$3492,13,FALSE),"")</f>
        <v>0</v>
      </c>
      <c r="T743" s="164">
        <f>_xlfn.IFNA(VLOOKUP(B743,'[1]CDM Patients Data'!$C$1266:$N$5000,5,FALSE),"")</f>
        <v>0</v>
      </c>
      <c r="U743" s="164" t="s">
        <v>920</v>
      </c>
      <c r="V743" s="164" t="s">
        <v>2320</v>
      </c>
      <c r="W743" s="210" t="s">
        <v>74</v>
      </c>
      <c r="X743" s="164" t="s">
        <v>139</v>
      </c>
      <c r="Y743" s="164"/>
      <c r="Z743" s="164"/>
      <c r="AA743" s="164"/>
      <c r="AB743" s="164"/>
      <c r="AC743" s="210"/>
      <c r="AD743" s="199"/>
      <c r="AE743" s="199"/>
      <c r="AF743" s="199"/>
      <c r="AG743" s="199"/>
      <c r="AH743" s="215"/>
      <c r="AI743" s="199"/>
      <c r="AJ743" s="199"/>
      <c r="AK743" s="218"/>
      <c r="AL743" s="218"/>
      <c r="AM743" s="218"/>
      <c r="AN743" s="218"/>
      <c r="AO743" s="218"/>
      <c r="AP743" s="218"/>
      <c r="AQ743" s="218"/>
      <c r="AR743" s="218"/>
      <c r="AS743" s="218"/>
      <c r="AT743" s="218"/>
      <c r="AU743" s="218"/>
      <c r="AV743" s="218"/>
      <c r="AW743" s="218"/>
      <c r="AX743" s="218"/>
      <c r="AY743" s="218"/>
      <c r="AZ743" s="218"/>
      <c r="BA743" s="218"/>
      <c r="BB743" s="218"/>
      <c r="BC743" s="218"/>
      <c r="BD743" s="218"/>
      <c r="BE743" s="218"/>
      <c r="BF743" s="218"/>
      <c r="BG743" s="218"/>
      <c r="BH743" s="218"/>
      <c r="BI743" s="218"/>
      <c r="BJ743" s="222"/>
      <c r="BK743" s="199"/>
      <c r="BL743" s="218"/>
      <c r="BM743" s="218"/>
      <c r="BN743" s="218"/>
      <c r="BO743" s="218"/>
      <c r="BP743" s="218"/>
      <c r="BQ743" s="218"/>
      <c r="BR743" s="218"/>
      <c r="BS743" s="218"/>
      <c r="BT743" s="218"/>
      <c r="BU743" s="218"/>
      <c r="BV743" s="218"/>
      <c r="BW743" s="218"/>
      <c r="BX743" s="218"/>
      <c r="BY743" s="199"/>
      <c r="BZ743" s="230"/>
      <c r="CA743" s="230"/>
      <c r="CB743" s="230"/>
      <c r="CC743" s="230"/>
      <c r="CD743" s="230"/>
      <c r="CE743" s="230"/>
      <c r="CF743" s="230"/>
      <c r="CG743" s="230"/>
      <c r="CH743" s="230"/>
      <c r="CI743" s="230"/>
      <c r="CJ743" s="230"/>
      <c r="CK743" s="230"/>
      <c r="CL743" s="230"/>
      <c r="CM743" s="230"/>
      <c r="CN743" s="218"/>
      <c r="CO743" s="199"/>
      <c r="CP743" s="230"/>
      <c r="CQ743" s="230"/>
      <c r="CR743" s="230"/>
      <c r="CS743" s="230"/>
      <c r="CT743" s="230"/>
      <c r="CU743" s="230"/>
      <c r="CV743" s="230"/>
      <c r="CW743" s="230"/>
    </row>
    <row r="744" ht="30" hidden="1" spans="1:101">
      <c r="A744" s="191">
        <v>1840</v>
      </c>
      <c r="B744" s="252" t="s">
        <v>2321</v>
      </c>
      <c r="C744" s="252" t="s">
        <v>2322</v>
      </c>
      <c r="D744" s="252" t="s">
        <v>111</v>
      </c>
      <c r="E744" s="261"/>
      <c r="F744" s="261" t="s">
        <v>2197</v>
      </c>
      <c r="G744" s="251" t="s">
        <v>84</v>
      </c>
      <c r="H744" s="262"/>
      <c r="I744" s="251"/>
      <c r="J744" s="202"/>
      <c r="K744" s="202"/>
      <c r="L744" s="164" t="str">
        <f>_xlfn.IFNA(VLOOKUP(B744,'[1]CDM Patients Data'!$C$1266:$N$5000,6,FALSE),"")</f>
        <v>Lung</v>
      </c>
      <c r="M744" s="164" t="str">
        <f>_xlfn.IFNA(VLOOKUP(B744,'[1]CDM Patients Data'!$C$1266:$N$5000,7,FALSE),"")</f>
        <v>Upper lobe, lung</v>
      </c>
      <c r="N744" s="164" t="str">
        <f>_xlfn.IFNA(VLOOKUP(B744,'[1]CDM Patients Data'!$C$1266:$N$5000,8,FALSE),"")</f>
        <v>Adenocarcinoma, NOS</v>
      </c>
      <c r="O744" s="164" t="str">
        <f>_xlfn.IFNA(VLOOKUP(B744,'[1]CDM Patients Data'!$C$1266:$K$3492,9,FALSE),"")</f>
        <v>Left</v>
      </c>
      <c r="P744" s="164">
        <f>_xlfn.IFNA(VLOOKUP(B744,'[1]CDM Patients Data'!$C$1266:$O$3492,10,FALSE),"")</f>
        <v>0</v>
      </c>
      <c r="Q744" s="164">
        <f>_xlfn.IFNA(VLOOKUP(B744,'[1]CDM Patients Data'!$C$1266:$O$3492,11,FALSE),"")</f>
        <v>0</v>
      </c>
      <c r="R744" s="164">
        <f>_xlfn.IFNA(VLOOKUP(B744,'[1]CDM Patients Data'!$C$1266:$O$3492,12,FALSE),"")</f>
        <v>0</v>
      </c>
      <c r="S744" s="164">
        <f>_xlfn.IFNA(VLOOKUP(B744,'[1]CDM Patients Data'!$C$1266:$P$3492,13,FALSE),"")</f>
        <v>0</v>
      </c>
      <c r="T744" s="164">
        <f>_xlfn.IFNA(VLOOKUP(B744,'[1]CDM Patients Data'!$C$1266:$N$5000,5,FALSE),"")</f>
        <v>0</v>
      </c>
      <c r="U744" s="164"/>
      <c r="V744" s="164"/>
      <c r="W744" s="210"/>
      <c r="X744" s="164"/>
      <c r="Y744" s="164"/>
      <c r="Z744" s="164"/>
      <c r="AA744" s="164"/>
      <c r="AB744" s="164"/>
      <c r="AC744" s="210" t="s">
        <v>2323</v>
      </c>
      <c r="AD744" s="199"/>
      <c r="AE744" s="199"/>
      <c r="AF744" s="199"/>
      <c r="AG744" s="199"/>
      <c r="AH744" s="215"/>
      <c r="AI744" s="199"/>
      <c r="AJ744" s="199"/>
      <c r="AK744" s="218"/>
      <c r="AL744" s="218"/>
      <c r="AM744" s="218"/>
      <c r="AN744" s="218"/>
      <c r="AO744" s="218"/>
      <c r="AP744" s="218"/>
      <c r="AQ744" s="218"/>
      <c r="AR744" s="218"/>
      <c r="AS744" s="218"/>
      <c r="AT744" s="218"/>
      <c r="AU744" s="218"/>
      <c r="AV744" s="218"/>
      <c r="AW744" s="218"/>
      <c r="AX744" s="218"/>
      <c r="AY744" s="218"/>
      <c r="AZ744" s="218"/>
      <c r="BA744" s="218"/>
      <c r="BB744" s="218"/>
      <c r="BC744" s="218"/>
      <c r="BD744" s="218"/>
      <c r="BE744" s="218"/>
      <c r="BF744" s="218"/>
      <c r="BG744" s="218"/>
      <c r="BH744" s="218"/>
      <c r="BI744" s="218"/>
      <c r="BJ744" s="222"/>
      <c r="BK744" s="199"/>
      <c r="BL744" s="218"/>
      <c r="BM744" s="218"/>
      <c r="BN744" s="218"/>
      <c r="BO744" s="218"/>
      <c r="BP744" s="218"/>
      <c r="BQ744" s="218"/>
      <c r="BR744" s="218"/>
      <c r="BS744" s="218"/>
      <c r="BT744" s="218"/>
      <c r="BU744" s="218"/>
      <c r="BV744" s="218"/>
      <c r="BW744" s="218"/>
      <c r="BX744" s="218"/>
      <c r="BY744" s="199"/>
      <c r="BZ744" s="230"/>
      <c r="CA744" s="230"/>
      <c r="CB744" s="230"/>
      <c r="CC744" s="230"/>
      <c r="CD744" s="230"/>
      <c r="CE744" s="230"/>
      <c r="CF744" s="230"/>
      <c r="CG744" s="230"/>
      <c r="CH744" s="230"/>
      <c r="CI744" s="230"/>
      <c r="CJ744" s="230"/>
      <c r="CK744" s="230"/>
      <c r="CL744" s="230"/>
      <c r="CM744" s="230"/>
      <c r="CN744" s="218"/>
      <c r="CO744" s="199"/>
      <c r="CP744" s="230"/>
      <c r="CQ744" s="230"/>
      <c r="CR744" s="230"/>
      <c r="CS744" s="230">
        <v>93.69</v>
      </c>
      <c r="CT744" s="230" t="s">
        <v>95</v>
      </c>
      <c r="CU744" s="230"/>
      <c r="CV744" s="230"/>
      <c r="CW744" s="230"/>
    </row>
    <row r="745" ht="30" hidden="1" spans="1:101">
      <c r="A745" s="191">
        <v>1841</v>
      </c>
      <c r="B745" s="252" t="s">
        <v>2324</v>
      </c>
      <c r="C745" s="252" t="s">
        <v>2325</v>
      </c>
      <c r="D745" s="252" t="s">
        <v>111</v>
      </c>
      <c r="E745" s="261"/>
      <c r="F745" s="261" t="s">
        <v>2197</v>
      </c>
      <c r="G745" s="251" t="s">
        <v>84</v>
      </c>
      <c r="H745" s="262"/>
      <c r="I745" s="251"/>
      <c r="J745" s="202"/>
      <c r="K745" s="202"/>
      <c r="L745" s="164" t="str">
        <f>_xlfn.IFNA(VLOOKUP(B745,'[1]CDM Patients Data'!$C$1266:$N$5000,6,FALSE),"")</f>
        <v>Lung</v>
      </c>
      <c r="M745" s="164" t="str">
        <f>_xlfn.IFNA(VLOOKUP(B745,'[1]CDM Patients Data'!$C$1266:$N$5000,7,FALSE),"")</f>
        <v>Lung NOS</v>
      </c>
      <c r="N745" s="164" t="str">
        <f>_xlfn.IFNA(VLOOKUP(B745,'[1]CDM Patients Data'!$C$1266:$N$5000,8,FALSE),"")</f>
        <v>Carcinoma, NOS</v>
      </c>
      <c r="O745" s="164" t="str">
        <f>_xlfn.IFNA(VLOOKUP(B745,'[1]CDM Patients Data'!$C$1266:$K$3492,9,FALSE),"")</f>
        <v>Unknown</v>
      </c>
      <c r="P745" s="164">
        <f>_xlfn.IFNA(VLOOKUP(B745,'[1]CDM Patients Data'!$C$1266:$O$3492,10,FALSE),"")</f>
        <v>0</v>
      </c>
      <c r="Q745" s="164">
        <f>_xlfn.IFNA(VLOOKUP(B745,'[1]CDM Patients Data'!$C$1266:$O$3492,11,FALSE),"")</f>
        <v>0</v>
      </c>
      <c r="R745" s="164">
        <f>_xlfn.IFNA(VLOOKUP(B745,'[1]CDM Patients Data'!$C$1266:$O$3492,12,FALSE),"")</f>
        <v>0</v>
      </c>
      <c r="S745" s="164">
        <f>_xlfn.IFNA(VLOOKUP(B745,'[1]CDM Patients Data'!$C$1266:$P$3492,13,FALSE),"")</f>
        <v>0</v>
      </c>
      <c r="T745" s="164">
        <f>_xlfn.IFNA(VLOOKUP(B745,'[1]CDM Patients Data'!$C$1266:$N$5000,5,FALSE),"")</f>
        <v>0</v>
      </c>
      <c r="U745" s="164"/>
      <c r="V745" s="164"/>
      <c r="W745" s="210"/>
      <c r="X745" s="164"/>
      <c r="Y745" s="164"/>
      <c r="Z745" s="164"/>
      <c r="AA745" s="164"/>
      <c r="AB745" s="164"/>
      <c r="AC745" s="210" t="s">
        <v>2323</v>
      </c>
      <c r="AD745" s="199"/>
      <c r="AE745" s="199"/>
      <c r="AF745" s="199"/>
      <c r="AG745" s="199"/>
      <c r="AH745" s="215"/>
      <c r="AI745" s="199"/>
      <c r="AJ745" s="199"/>
      <c r="AK745" s="218"/>
      <c r="AL745" s="218"/>
      <c r="AM745" s="218"/>
      <c r="AN745" s="218"/>
      <c r="AO745" s="218"/>
      <c r="AP745" s="218"/>
      <c r="AQ745" s="218"/>
      <c r="AR745" s="218"/>
      <c r="AS745" s="218"/>
      <c r="AT745" s="218"/>
      <c r="AU745" s="218"/>
      <c r="AV745" s="218"/>
      <c r="AW745" s="218"/>
      <c r="AX745" s="218"/>
      <c r="AY745" s="218"/>
      <c r="AZ745" s="218"/>
      <c r="BA745" s="218"/>
      <c r="BB745" s="218"/>
      <c r="BC745" s="218"/>
      <c r="BD745" s="218"/>
      <c r="BE745" s="218"/>
      <c r="BF745" s="218"/>
      <c r="BG745" s="218"/>
      <c r="BH745" s="218"/>
      <c r="BI745" s="218"/>
      <c r="BJ745" s="222"/>
      <c r="BK745" s="199"/>
      <c r="BL745" s="218"/>
      <c r="BM745" s="218"/>
      <c r="BN745" s="218"/>
      <c r="BO745" s="218"/>
      <c r="BP745" s="218"/>
      <c r="BQ745" s="218"/>
      <c r="BR745" s="218"/>
      <c r="BS745" s="218"/>
      <c r="BT745" s="218"/>
      <c r="BU745" s="218"/>
      <c r="BV745" s="218"/>
      <c r="BW745" s="218"/>
      <c r="BX745" s="218"/>
      <c r="BY745" s="199"/>
      <c r="BZ745" s="230"/>
      <c r="CA745" s="230"/>
      <c r="CB745" s="230"/>
      <c r="CC745" s="230"/>
      <c r="CD745" s="230"/>
      <c r="CE745" s="230"/>
      <c r="CF745" s="230"/>
      <c r="CG745" s="230"/>
      <c r="CH745" s="230"/>
      <c r="CI745" s="230"/>
      <c r="CJ745" s="230"/>
      <c r="CK745" s="230"/>
      <c r="CL745" s="230"/>
      <c r="CM745" s="230"/>
      <c r="CN745" s="218"/>
      <c r="CO745" s="199"/>
      <c r="CP745" s="230"/>
      <c r="CQ745" s="230"/>
      <c r="CR745" s="230"/>
      <c r="CS745" s="230"/>
      <c r="CT745" s="230"/>
      <c r="CU745" s="230"/>
      <c r="CV745" s="230"/>
      <c r="CW745" s="230"/>
    </row>
    <row r="746" ht="45" hidden="1" spans="1:101">
      <c r="A746" s="191">
        <v>1842</v>
      </c>
      <c r="B746" s="252" t="s">
        <v>2326</v>
      </c>
      <c r="C746" s="252" t="s">
        <v>2327</v>
      </c>
      <c r="D746" s="252" t="s">
        <v>122</v>
      </c>
      <c r="E746" s="261"/>
      <c r="F746" s="261" t="s">
        <v>2237</v>
      </c>
      <c r="G746" s="251" t="s">
        <v>2253</v>
      </c>
      <c r="H746" s="262"/>
      <c r="I746" s="251"/>
      <c r="J746" s="202"/>
      <c r="K746" s="202"/>
      <c r="L746" s="164" t="str">
        <f>_xlfn.IFNA(VLOOKUP(B746,'[1]CDM Patients Data'!$C$1266:$N$5000,6,FALSE),"")</f>
        <v>Retroperitoneum and Peritoneum</v>
      </c>
      <c r="M746" s="164" t="str">
        <f>_xlfn.IFNA(VLOOKUP(B746,'[1]CDM Patients Data'!$C$1266:$N$5000,7,FALSE),"")</f>
        <v>Retroperitoneum</v>
      </c>
      <c r="N746" s="164" t="str">
        <f>_xlfn.IFNA(VLOOKUP(B746,'[1]CDM Patients Data'!$C$1266:$N$5000,8,FALSE),"")</f>
        <v>Dedifferentiated liposarcoma</v>
      </c>
      <c r="O746" s="164" t="str">
        <f>_xlfn.IFNA(VLOOKUP(B746,'[1]CDM Patients Data'!$C$1266:$K$3492,9,FALSE),"")</f>
        <v>Not a paired site</v>
      </c>
      <c r="P746" s="164">
        <f>_xlfn.IFNA(VLOOKUP(B746,'[1]CDM Patients Data'!$C$1266:$O$3492,10,FALSE),"")</f>
        <v>0</v>
      </c>
      <c r="Q746" s="164">
        <f>_xlfn.IFNA(VLOOKUP(B746,'[1]CDM Patients Data'!$C$1266:$O$3492,11,FALSE),"")</f>
        <v>0</v>
      </c>
      <c r="R746" s="164">
        <f>_xlfn.IFNA(VLOOKUP(B746,'[1]CDM Patients Data'!$C$1266:$O$3492,12,FALSE),"")</f>
        <v>0</v>
      </c>
      <c r="S746" s="164">
        <f>_xlfn.IFNA(VLOOKUP(B746,'[1]CDM Patients Data'!$C$1266:$P$3492,13,FALSE),"")</f>
        <v>0</v>
      </c>
      <c r="T746" s="164">
        <f>_xlfn.IFNA(VLOOKUP(B746,'[1]CDM Patients Data'!$C$1266:$N$5000,5,FALSE),"")</f>
        <v>0</v>
      </c>
      <c r="U746" s="164"/>
      <c r="V746" s="164"/>
      <c r="W746" s="210"/>
      <c r="X746" s="164"/>
      <c r="Y746" s="164"/>
      <c r="Z746" s="164"/>
      <c r="AA746" s="164"/>
      <c r="AB746" s="164"/>
      <c r="AC746" s="210" t="s">
        <v>2323</v>
      </c>
      <c r="AD746" s="199"/>
      <c r="AE746" s="199"/>
      <c r="AF746" s="199"/>
      <c r="AG746" s="199"/>
      <c r="AH746" s="233" t="s">
        <v>79</v>
      </c>
      <c r="AI746" s="199"/>
      <c r="AJ746" s="199"/>
      <c r="AK746" s="218" t="s">
        <v>80</v>
      </c>
      <c r="AL746" s="218">
        <v>60471099</v>
      </c>
      <c r="AM746" s="218">
        <v>18.1413297</v>
      </c>
      <c r="AN746" s="218">
        <v>137.6</v>
      </c>
      <c r="AO746" s="218" t="s">
        <v>81</v>
      </c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218"/>
      <c r="BD746" s="218">
        <v>3.53</v>
      </c>
      <c r="BE746" s="218">
        <v>11.15</v>
      </c>
      <c r="BF746" s="218"/>
      <c r="BG746" s="218"/>
      <c r="BH746" s="218"/>
      <c r="BI746" s="218"/>
      <c r="BJ746" s="222" t="s">
        <v>79</v>
      </c>
      <c r="BK746" s="199"/>
      <c r="BL746" s="218"/>
      <c r="BM746" s="218">
        <v>18293825</v>
      </c>
      <c r="BN746" s="218">
        <v>5.4881475</v>
      </c>
      <c r="BO746" s="218">
        <v>66.6</v>
      </c>
      <c r="BP746" s="218" t="s">
        <v>95</v>
      </c>
      <c r="BQ746" s="218"/>
      <c r="BR746" s="218"/>
      <c r="BS746" s="218"/>
      <c r="BT746" s="218"/>
      <c r="BU746" s="218"/>
      <c r="BV746" s="218"/>
      <c r="BW746" s="218"/>
      <c r="BX746" s="218"/>
      <c r="BY746" s="199"/>
      <c r="BZ746" s="230"/>
      <c r="CA746" s="230"/>
      <c r="CB746" s="230"/>
      <c r="CC746" s="230"/>
      <c r="CD746" s="230"/>
      <c r="CE746" s="230"/>
      <c r="CF746" s="230"/>
      <c r="CG746" s="230"/>
      <c r="CH746" s="230"/>
      <c r="CI746" s="230"/>
      <c r="CJ746" s="230"/>
      <c r="CK746" s="230"/>
      <c r="CL746" s="230"/>
      <c r="CM746" s="230"/>
      <c r="CN746" s="218"/>
      <c r="CO746" s="199"/>
      <c r="CP746" s="230"/>
      <c r="CQ746" s="230"/>
      <c r="CR746" s="230"/>
      <c r="CS746" s="230">
        <v>3.01</v>
      </c>
      <c r="CT746" s="230" t="s">
        <v>604</v>
      </c>
      <c r="CU746" s="230"/>
      <c r="CV746" s="230"/>
      <c r="CW746" s="230"/>
    </row>
    <row r="747" ht="60" hidden="1" spans="1:101">
      <c r="A747" s="191">
        <v>1844</v>
      </c>
      <c r="B747" s="259" t="s">
        <v>2062</v>
      </c>
      <c r="C747" s="252" t="s">
        <v>586</v>
      </c>
      <c r="D747" s="252" t="s">
        <v>880</v>
      </c>
      <c r="E747" s="261"/>
      <c r="F747" s="261" t="s">
        <v>2300</v>
      </c>
      <c r="G747" s="251" t="s">
        <v>84</v>
      </c>
      <c r="H747" s="262"/>
      <c r="I747" s="251"/>
      <c r="J747" s="202"/>
      <c r="K747" s="202"/>
      <c r="L747" s="164" t="str">
        <f>_xlfn.IFNA(VLOOKUP(B747,'[1]CDM Patients Data'!$C$1266:$N$5000,6,FALSE),"")</f>
        <v/>
      </c>
      <c r="M747" s="164" t="str">
        <f>_xlfn.IFNA(VLOOKUP(B747,'[1]CDM Patients Data'!$C$1266:$N$5000,7,FALSE),"")</f>
        <v/>
      </c>
      <c r="N747" s="164" t="s">
        <v>2328</v>
      </c>
      <c r="O747" s="164" t="str">
        <f>_xlfn.IFNA(VLOOKUP(B747,'[1]CDM Patients Data'!$C$1266:$K$3492,9,FALSE),"")</f>
        <v/>
      </c>
      <c r="P747" s="164" t="str">
        <f>_xlfn.IFNA(VLOOKUP(B747,'[1]CDM Patients Data'!$C$1266:$O$3492,10,FALSE),"")</f>
        <v/>
      </c>
      <c r="Q747" s="164" t="str">
        <f>_xlfn.IFNA(VLOOKUP(B747,'[1]CDM Patients Data'!$C$1266:$O$3492,11,FALSE),"")</f>
        <v/>
      </c>
      <c r="R747" s="164" t="str">
        <f>_xlfn.IFNA(VLOOKUP(B747,'[1]CDM Patients Data'!$C$1266:$O$3492,12,FALSE),"")</f>
        <v/>
      </c>
      <c r="S747" s="164" t="str">
        <f>_xlfn.IFNA(VLOOKUP(B747,'[1]CDM Patients Data'!$C$1266:$P$3492,13,FALSE),"")</f>
        <v/>
      </c>
      <c r="T747" s="164" t="str">
        <f>_xlfn.IFNA(VLOOKUP(B747,'[1]CDM Patients Data'!$C$1266:$N$5000,5,FALSE),"")</f>
        <v/>
      </c>
      <c r="U747" s="164"/>
      <c r="V747" s="164"/>
      <c r="W747" s="210"/>
      <c r="X747" s="164"/>
      <c r="Y747" s="164"/>
      <c r="Z747" s="164"/>
      <c r="AA747" s="164"/>
      <c r="AB747" s="164"/>
      <c r="AC747" s="210" t="s">
        <v>2329</v>
      </c>
      <c r="AD747" s="199"/>
      <c r="AE747" s="199"/>
      <c r="AF747" s="199"/>
      <c r="AG747" s="199"/>
      <c r="AH747" s="215"/>
      <c r="AI747" s="199"/>
      <c r="AJ747" s="199"/>
      <c r="AK747" s="218"/>
      <c r="AL747" s="218"/>
      <c r="AM747" s="218">
        <v>19.429902</v>
      </c>
      <c r="AN747" s="218">
        <v>47.3</v>
      </c>
      <c r="AO747" s="218" t="s">
        <v>94</v>
      </c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218"/>
      <c r="BD747" s="218"/>
      <c r="BE747" s="218"/>
      <c r="BF747" s="218"/>
      <c r="BG747" s="218"/>
      <c r="BH747" s="218"/>
      <c r="BI747" s="218"/>
      <c r="BJ747" s="222" t="s">
        <v>589</v>
      </c>
      <c r="BK747" s="199"/>
      <c r="BL747" s="218"/>
      <c r="BM747" s="218">
        <v>11698515</v>
      </c>
      <c r="BN747" s="218">
        <v>3.5095545</v>
      </c>
      <c r="BO747" s="218">
        <v>383</v>
      </c>
      <c r="BP747" s="218" t="s">
        <v>103</v>
      </c>
      <c r="BQ747" s="218"/>
      <c r="BR747" s="218"/>
      <c r="BS747" s="218"/>
      <c r="BT747" s="218"/>
      <c r="BU747" s="218"/>
      <c r="BV747" s="218"/>
      <c r="BW747" s="218"/>
      <c r="BX747" s="218"/>
      <c r="BY747" s="199"/>
      <c r="BZ747" s="230"/>
      <c r="CA747" s="230"/>
      <c r="CB747" s="230"/>
      <c r="CC747" s="230"/>
      <c r="CD747" s="230"/>
      <c r="CE747" s="230"/>
      <c r="CF747" s="230"/>
      <c r="CG747" s="230"/>
      <c r="CH747" s="230"/>
      <c r="CI747" s="230"/>
      <c r="CJ747" s="230"/>
      <c r="CK747" s="230"/>
      <c r="CL747" s="230"/>
      <c r="CM747" s="230"/>
      <c r="CN747" s="218"/>
      <c r="CO747" s="199"/>
      <c r="CP747" s="230"/>
      <c r="CQ747" s="230"/>
      <c r="CR747" s="230"/>
      <c r="CS747" s="230"/>
      <c r="CT747" s="230"/>
      <c r="CU747" s="230"/>
      <c r="CV747" s="230"/>
      <c r="CW747" s="230"/>
    </row>
    <row r="748" ht="60" hidden="1" spans="1:101">
      <c r="A748" s="191">
        <v>1845</v>
      </c>
      <c r="B748" s="252" t="s">
        <v>2330</v>
      </c>
      <c r="C748" s="252" t="s">
        <v>2331</v>
      </c>
      <c r="D748" s="252" t="s">
        <v>88</v>
      </c>
      <c r="E748" s="261"/>
      <c r="F748" s="267" t="s">
        <v>2332</v>
      </c>
      <c r="G748" s="251" t="s">
        <v>84</v>
      </c>
      <c r="H748" s="262"/>
      <c r="I748" s="251"/>
      <c r="J748" s="202"/>
      <c r="K748" s="202"/>
      <c r="L748" s="164" t="str">
        <f>_xlfn.IFNA(VLOOKUP(B748,'[1]CDM Patients Data'!$C$1266:$N$5000,6,FALSE),"")</f>
        <v>Breast</v>
      </c>
      <c r="M748" s="164" t="str">
        <f>_xlfn.IFNA(VLOOKUP(B748,'[1]CDM Patients Data'!$C$1266:$N$5000,7,FALSE),"")</f>
        <v>Breast NOS (excludes Skin of breast C44.5)</v>
      </c>
      <c r="N748" s="164" t="str">
        <f>_xlfn.IFNA(VLOOKUP(B748,'[1]CDM Patients Data'!$C$1266:$N$5000,8,FALSE),"")</f>
        <v>Carcinoma, NOS</v>
      </c>
      <c r="O748" s="164" t="str">
        <f>_xlfn.IFNA(VLOOKUP(B748,'[1]CDM Patients Data'!$C$1266:$K$3492,9,FALSE),"")</f>
        <v>Right</v>
      </c>
      <c r="P748" s="164">
        <f>_xlfn.IFNA(VLOOKUP(B748,'[1]CDM Patients Data'!$C$1266:$O$3492,10,FALSE),"")</f>
        <v>0</v>
      </c>
      <c r="Q748" s="164">
        <f>_xlfn.IFNA(VLOOKUP(B748,'[1]CDM Patients Data'!$C$1266:$O$3492,11,FALSE),"")</f>
        <v>0</v>
      </c>
      <c r="R748" s="164">
        <f>_xlfn.IFNA(VLOOKUP(B748,'[1]CDM Patients Data'!$C$1266:$O$3492,12,FALSE),"")</f>
        <v>0</v>
      </c>
      <c r="S748" s="164">
        <f>_xlfn.IFNA(VLOOKUP(B748,'[1]CDM Patients Data'!$C$1266:$P$3492,13,FALSE),"")</f>
        <v>0</v>
      </c>
      <c r="T748" s="164">
        <f>_xlfn.IFNA(VLOOKUP(B748,'[1]CDM Patients Data'!$C$1266:$N$5000,5,FALSE),"")</f>
        <v>0</v>
      </c>
      <c r="U748" s="164" t="s">
        <v>90</v>
      </c>
      <c r="V748" s="164" t="s">
        <v>91</v>
      </c>
      <c r="W748" s="210" t="s">
        <v>102</v>
      </c>
      <c r="X748" s="164" t="s">
        <v>108</v>
      </c>
      <c r="Y748" s="164"/>
      <c r="Z748" s="164"/>
      <c r="AA748" s="164"/>
      <c r="AB748" s="164"/>
      <c r="AC748" s="210"/>
      <c r="AD748" s="199"/>
      <c r="AE748" s="199"/>
      <c r="AF748" s="199"/>
      <c r="AG748" s="199"/>
      <c r="AH748" s="215"/>
      <c r="AI748" s="199"/>
      <c r="AJ748" s="199"/>
      <c r="AK748" s="218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218"/>
      <c r="BD748" s="218"/>
      <c r="BE748" s="218"/>
      <c r="BF748" s="218"/>
      <c r="BG748" s="218"/>
      <c r="BH748" s="218"/>
      <c r="BI748" s="218"/>
      <c r="BJ748" s="222" t="s">
        <v>589</v>
      </c>
      <c r="BK748" s="199"/>
      <c r="BL748" s="218"/>
      <c r="BM748" s="218">
        <v>7193888</v>
      </c>
      <c r="BN748" s="218">
        <v>2.1581664</v>
      </c>
      <c r="BO748" s="218">
        <v>217.7</v>
      </c>
      <c r="BP748" s="218" t="s">
        <v>103</v>
      </c>
      <c r="BQ748" s="218"/>
      <c r="BR748" s="218"/>
      <c r="BS748" s="218"/>
      <c r="BT748" s="218"/>
      <c r="BU748" s="218"/>
      <c r="BV748" s="218"/>
      <c r="BW748" s="218"/>
      <c r="BX748" s="218"/>
      <c r="BY748" s="199"/>
      <c r="BZ748" s="230"/>
      <c r="CA748" s="230"/>
      <c r="CB748" s="230"/>
      <c r="CC748" s="230"/>
      <c r="CD748" s="230"/>
      <c r="CE748" s="230"/>
      <c r="CF748" s="230"/>
      <c r="CG748" s="230"/>
      <c r="CH748" s="230"/>
      <c r="CI748" s="230"/>
      <c r="CJ748" s="230"/>
      <c r="CK748" s="230"/>
      <c r="CL748" s="230"/>
      <c r="CM748" s="230"/>
      <c r="CN748" s="218"/>
      <c r="CO748" s="199"/>
      <c r="CP748" s="230"/>
      <c r="CQ748" s="230"/>
      <c r="CR748" s="230"/>
      <c r="CS748" s="230"/>
      <c r="CT748" s="230"/>
      <c r="CU748" s="230"/>
      <c r="CV748" s="230"/>
      <c r="CW748" s="230"/>
    </row>
    <row r="749" ht="60" hidden="1" spans="1:101">
      <c r="A749" s="191">
        <v>1846</v>
      </c>
      <c r="B749" s="252" t="s">
        <v>2333</v>
      </c>
      <c r="C749" s="252" t="s">
        <v>2334</v>
      </c>
      <c r="D749" s="252" t="s">
        <v>1732</v>
      </c>
      <c r="E749" s="261"/>
      <c r="F749" s="261" t="s">
        <v>2335</v>
      </c>
      <c r="G749" s="251" t="s">
        <v>84</v>
      </c>
      <c r="H749" s="262"/>
      <c r="I749" s="251"/>
      <c r="J749" s="202"/>
      <c r="K749" s="202"/>
      <c r="L749" s="164" t="str">
        <f>_xlfn.IFNA(VLOOKUP(B749,'[1]CDM Patients Data'!$C$1266:$N$5000,6,FALSE),"")</f>
        <v>Breast</v>
      </c>
      <c r="M749" s="164" t="str">
        <f>_xlfn.IFNA(VLOOKUP(B749,'[1]CDM Patients Data'!$C$1266:$N$5000,7,FALSE),"")</f>
        <v>Central portion of breast</v>
      </c>
      <c r="N749" s="164" t="str">
        <f>_xlfn.IFNA(VLOOKUP(B749,'[1]CDM Patients Data'!$C$1266:$N$5000,8,FALSE),"")</f>
        <v>Duct carcinoma in situ, solid type</v>
      </c>
      <c r="O749" s="164" t="str">
        <f>_xlfn.IFNA(VLOOKUP(B749,'[1]CDM Patients Data'!$C$1266:$K$3492,9,FALSE),"")</f>
        <v>Left</v>
      </c>
      <c r="P749" s="164">
        <f>_xlfn.IFNA(VLOOKUP(B749,'[1]CDM Patients Data'!$C$1266:$O$3492,10,FALSE),"")</f>
        <v>0</v>
      </c>
      <c r="Q749" s="164">
        <f>_xlfn.IFNA(VLOOKUP(B749,'[1]CDM Patients Data'!$C$1266:$O$3492,11,FALSE),"")</f>
        <v>0</v>
      </c>
      <c r="R749" s="164">
        <f>_xlfn.IFNA(VLOOKUP(B749,'[1]CDM Patients Data'!$C$1266:$O$3492,12,FALSE),"")</f>
        <v>0</v>
      </c>
      <c r="S749" s="164">
        <f>_xlfn.IFNA(VLOOKUP(B749,'[1]CDM Patients Data'!$C$1266:$P$3492,13,FALSE),"")</f>
        <v>0</v>
      </c>
      <c r="T749" s="164">
        <f>_xlfn.IFNA(VLOOKUP(B749,'[1]CDM Patients Data'!$C$1266:$N$5000,5,FALSE),"")</f>
        <v>0</v>
      </c>
      <c r="U749" s="164"/>
      <c r="V749" s="164"/>
      <c r="W749" s="210"/>
      <c r="X749" s="164"/>
      <c r="Y749" s="164"/>
      <c r="Z749" s="164"/>
      <c r="AA749" s="164"/>
      <c r="AB749" s="164"/>
      <c r="AC749" s="210" t="s">
        <v>2323</v>
      </c>
      <c r="AD749" s="199"/>
      <c r="AE749" s="199"/>
      <c r="AF749" s="199"/>
      <c r="AG749" s="199"/>
      <c r="AH749" s="233" t="s">
        <v>589</v>
      </c>
      <c r="AI749" s="199"/>
      <c r="AJ749" s="199"/>
      <c r="AK749" s="218" t="s">
        <v>80</v>
      </c>
      <c r="AL749" s="218">
        <v>15615031</v>
      </c>
      <c r="AM749" s="218">
        <v>4.6845093</v>
      </c>
      <c r="AN749" s="218">
        <v>494.3</v>
      </c>
      <c r="AO749" s="218" t="s">
        <v>81</v>
      </c>
      <c r="AP749" s="218"/>
      <c r="AQ749" s="218"/>
      <c r="AR749" s="218"/>
      <c r="AS749" s="218"/>
      <c r="AT749" s="218"/>
      <c r="AU749" s="218"/>
      <c r="AV749" s="218"/>
      <c r="AW749" s="218"/>
      <c r="AX749" s="218"/>
      <c r="AY749" s="218"/>
      <c r="AZ749" s="218"/>
      <c r="BA749" s="218"/>
      <c r="BB749" s="218"/>
      <c r="BC749" s="218"/>
      <c r="BD749" s="218"/>
      <c r="BE749" s="218">
        <v>8.27</v>
      </c>
      <c r="BF749" s="218"/>
      <c r="BG749" s="218"/>
      <c r="BH749" s="218"/>
      <c r="BI749" s="218"/>
      <c r="BJ749" s="222"/>
      <c r="BK749" s="199"/>
      <c r="BL749" s="218"/>
      <c r="BM749" s="218"/>
      <c r="BN749" s="218"/>
      <c r="BO749" s="218"/>
      <c r="BP749" s="218"/>
      <c r="BQ749" s="218"/>
      <c r="BR749" s="218"/>
      <c r="BS749" s="218"/>
      <c r="BT749" s="218"/>
      <c r="BU749" s="218"/>
      <c r="BV749" s="218"/>
      <c r="BW749" s="218"/>
      <c r="BX749" s="218"/>
      <c r="BY749" s="199"/>
      <c r="BZ749" s="230"/>
      <c r="CA749" s="230"/>
      <c r="CB749" s="230"/>
      <c r="CC749" s="230"/>
      <c r="CD749" s="230"/>
      <c r="CE749" s="230"/>
      <c r="CF749" s="230"/>
      <c r="CG749" s="230"/>
      <c r="CH749" s="230"/>
      <c r="CI749" s="230"/>
      <c r="CJ749" s="230"/>
      <c r="CK749" s="230"/>
      <c r="CL749" s="230"/>
      <c r="CM749" s="230"/>
      <c r="CN749" s="218"/>
      <c r="CO749" s="199"/>
      <c r="CP749" s="230"/>
      <c r="CQ749" s="230"/>
      <c r="CR749" s="230"/>
      <c r="CS749" s="230"/>
      <c r="CT749" s="230"/>
      <c r="CU749" s="230"/>
      <c r="CV749" s="230"/>
      <c r="CW749" s="230"/>
    </row>
    <row r="750" ht="60" hidden="1" spans="1:101">
      <c r="A750" s="191">
        <v>1847</v>
      </c>
      <c r="B750" s="259" t="s">
        <v>2336</v>
      </c>
      <c r="C750" s="252" t="s">
        <v>1437</v>
      </c>
      <c r="D750" s="252" t="s">
        <v>111</v>
      </c>
      <c r="E750" s="261"/>
      <c r="F750" s="261" t="s">
        <v>2312</v>
      </c>
      <c r="G750" s="251" t="s">
        <v>84</v>
      </c>
      <c r="H750" s="262"/>
      <c r="I750" s="251"/>
      <c r="J750" s="202"/>
      <c r="K750" s="202"/>
      <c r="L750" s="164" t="str">
        <f>_xlfn.IFNA(VLOOKUP(B750,'[1]CDM Patients Data'!$C$1266:$N$5000,6,FALSE),"")</f>
        <v/>
      </c>
      <c r="M750" s="164" t="str">
        <f>_xlfn.IFNA(VLOOKUP(B750,'[1]CDM Patients Data'!$C$1266:$N$5000,7,FALSE),"")</f>
        <v/>
      </c>
      <c r="N750" s="164" t="s">
        <v>2337</v>
      </c>
      <c r="O750" s="164" t="str">
        <f>_xlfn.IFNA(VLOOKUP(B750,'[1]CDM Patients Data'!$C$1266:$K$3492,9,FALSE),"")</f>
        <v/>
      </c>
      <c r="P750" s="164" t="str">
        <f>_xlfn.IFNA(VLOOKUP(B750,'[1]CDM Patients Data'!$C$1266:$O$3492,10,FALSE),"")</f>
        <v/>
      </c>
      <c r="Q750" s="164" t="str">
        <f>_xlfn.IFNA(VLOOKUP(B750,'[1]CDM Patients Data'!$C$1266:$O$3492,11,FALSE),"")</f>
        <v/>
      </c>
      <c r="R750" s="164" t="str">
        <f>_xlfn.IFNA(VLOOKUP(B750,'[1]CDM Patients Data'!$C$1266:$O$3492,12,FALSE),"")</f>
        <v/>
      </c>
      <c r="S750" s="164" t="str">
        <f>_xlfn.IFNA(VLOOKUP(B750,'[1]CDM Patients Data'!$C$1266:$P$3492,13,FALSE),"")</f>
        <v/>
      </c>
      <c r="T750" s="164" t="str">
        <f>_xlfn.IFNA(VLOOKUP(B750,'[1]CDM Patients Data'!$C$1266:$N$5000,5,FALSE),"")</f>
        <v/>
      </c>
      <c r="U750" s="164" t="s">
        <v>90</v>
      </c>
      <c r="V750" s="164" t="s">
        <v>306</v>
      </c>
      <c r="W750" s="210" t="s">
        <v>102</v>
      </c>
      <c r="X750" s="164" t="s">
        <v>201</v>
      </c>
      <c r="Y750" s="164"/>
      <c r="Z750" s="164"/>
      <c r="AA750" s="164"/>
      <c r="AB750" s="164"/>
      <c r="AC750" s="210"/>
      <c r="AD750" s="199"/>
      <c r="AE750" s="199"/>
      <c r="AF750" s="199"/>
      <c r="AG750" s="199"/>
      <c r="AH750" s="215"/>
      <c r="AI750" s="199"/>
      <c r="AJ750" s="199"/>
      <c r="AK750" s="218"/>
      <c r="AL750" s="218"/>
      <c r="AM750" s="218"/>
      <c r="AN750" s="218"/>
      <c r="AO750" s="218"/>
      <c r="AP750" s="218"/>
      <c r="AQ750" s="218"/>
      <c r="AR750" s="218"/>
      <c r="AS750" s="218"/>
      <c r="AT750" s="218"/>
      <c r="AU750" s="218"/>
      <c r="AV750" s="218"/>
      <c r="AW750" s="218"/>
      <c r="AX750" s="218"/>
      <c r="AY750" s="218"/>
      <c r="AZ750" s="218"/>
      <c r="BA750" s="218"/>
      <c r="BB750" s="218"/>
      <c r="BC750" s="218"/>
      <c r="BD750" s="218"/>
      <c r="BE750" s="218"/>
      <c r="BF750" s="218"/>
      <c r="BG750" s="218"/>
      <c r="BH750" s="218"/>
      <c r="BI750" s="218"/>
      <c r="BJ750" s="222" t="s">
        <v>589</v>
      </c>
      <c r="BK750" s="199"/>
      <c r="BL750" s="218"/>
      <c r="BM750" s="218">
        <v>13254656</v>
      </c>
      <c r="BN750" s="218">
        <v>3.9763968</v>
      </c>
      <c r="BO750" s="218">
        <v>434.1</v>
      </c>
      <c r="BP750" s="218" t="s">
        <v>103</v>
      </c>
      <c r="BQ750" s="218"/>
      <c r="BR750" s="218"/>
      <c r="BS750" s="218"/>
      <c r="BT750" s="218"/>
      <c r="BU750" s="218"/>
      <c r="BV750" s="218"/>
      <c r="BW750" s="218"/>
      <c r="BX750" s="218"/>
      <c r="BY750" s="199"/>
      <c r="BZ750" s="230"/>
      <c r="CA750" s="230"/>
      <c r="CB750" s="230"/>
      <c r="CC750" s="230"/>
      <c r="CD750" s="230"/>
      <c r="CE750" s="230"/>
      <c r="CF750" s="230"/>
      <c r="CG750" s="230"/>
      <c r="CH750" s="230"/>
      <c r="CI750" s="230"/>
      <c r="CJ750" s="230"/>
      <c r="CK750" s="230"/>
      <c r="CL750" s="230"/>
      <c r="CM750" s="230"/>
      <c r="CN750" s="218"/>
      <c r="CO750" s="199"/>
      <c r="CP750" s="230"/>
      <c r="CQ750" s="230"/>
      <c r="CR750" s="230"/>
      <c r="CS750" s="230"/>
      <c r="CT750" s="230"/>
      <c r="CU750" s="230"/>
      <c r="CV750" s="230"/>
      <c r="CW750" s="230"/>
    </row>
    <row r="751" ht="45" hidden="1" spans="1:101">
      <c r="A751" s="191">
        <v>1848</v>
      </c>
      <c r="B751" s="252" t="s">
        <v>2338</v>
      </c>
      <c r="C751" s="252" t="s">
        <v>2339</v>
      </c>
      <c r="D751" s="252" t="s">
        <v>88</v>
      </c>
      <c r="E751" s="261"/>
      <c r="F751" s="261" t="s">
        <v>2183</v>
      </c>
      <c r="G751" s="251" t="s">
        <v>84</v>
      </c>
      <c r="H751" s="262"/>
      <c r="I751" s="251"/>
      <c r="J751" s="202"/>
      <c r="K751" s="202"/>
      <c r="L751" s="164" t="str">
        <f>_xlfn.IFNA(VLOOKUP(B751,'[1]CDM Patients Data'!$C$1266:$N$5000,6,FALSE),"")</f>
        <v>Ovary</v>
      </c>
      <c r="M751" s="164" t="str">
        <f>_xlfn.IFNA(VLOOKUP(B751,'[1]CDM Patients Data'!$C$1266:$N$5000,7,FALSE),"")</f>
        <v>Ovary</v>
      </c>
      <c r="N751" s="164" t="str">
        <f>_xlfn.IFNA(VLOOKUP(B751,'[1]CDM Patients Data'!$C$1266:$N$5000,8,FALSE),"")</f>
        <v>High-grade serous carcinoma</v>
      </c>
      <c r="O751" s="164" t="str">
        <f>_xlfn.IFNA(VLOOKUP(B751,'[1]CDM Patients Data'!$C$1266:$K$3492,9,FALSE),"")</f>
        <v>Unknown</v>
      </c>
      <c r="P751" s="164">
        <f>_xlfn.IFNA(VLOOKUP(B751,'[1]CDM Patients Data'!$C$1266:$O$3492,10,FALSE),"")</f>
        <v>0</v>
      </c>
      <c r="Q751" s="164">
        <f>_xlfn.IFNA(VLOOKUP(B751,'[1]CDM Patients Data'!$C$1266:$O$3492,11,FALSE),"")</f>
        <v>0</v>
      </c>
      <c r="R751" s="164">
        <f>_xlfn.IFNA(VLOOKUP(B751,'[1]CDM Patients Data'!$C$1266:$O$3492,12,FALSE),"")</f>
        <v>0</v>
      </c>
      <c r="S751" s="164">
        <f>_xlfn.IFNA(VLOOKUP(B751,'[1]CDM Patients Data'!$C$1266:$P$3492,13,FALSE),"")</f>
        <v>0</v>
      </c>
      <c r="T751" s="164">
        <f>_xlfn.IFNA(VLOOKUP(B751,'[1]CDM Patients Data'!$C$1266:$N$5000,5,FALSE),"")</f>
        <v>0</v>
      </c>
      <c r="U751" s="164"/>
      <c r="V751" s="164"/>
      <c r="W751" s="210"/>
      <c r="X751" s="164"/>
      <c r="Y751" s="164"/>
      <c r="Z751" s="164"/>
      <c r="AA751" s="164"/>
      <c r="AB751" s="164"/>
      <c r="AC751" s="210" t="s">
        <v>2323</v>
      </c>
      <c r="AD751" s="199"/>
      <c r="AE751" s="199"/>
      <c r="AF751" s="199"/>
      <c r="AG751" s="199"/>
      <c r="AH751" s="215"/>
      <c r="AI751" s="199"/>
      <c r="AJ751" s="199"/>
      <c r="AK751" s="218"/>
      <c r="AL751" s="218"/>
      <c r="AM751" s="218"/>
      <c r="AN751" s="218"/>
      <c r="AO751" s="218"/>
      <c r="AP751" s="218"/>
      <c r="AQ751" s="218"/>
      <c r="AR751" s="218"/>
      <c r="AS751" s="218"/>
      <c r="AT751" s="218"/>
      <c r="AU751" s="218"/>
      <c r="AV751" s="218"/>
      <c r="AW751" s="218"/>
      <c r="AX751" s="218"/>
      <c r="AY751" s="218"/>
      <c r="AZ751" s="218"/>
      <c r="BA751" s="218"/>
      <c r="BB751" s="218"/>
      <c r="BC751" s="218"/>
      <c r="BD751" s="218"/>
      <c r="BE751" s="218"/>
      <c r="BF751" s="218"/>
      <c r="BG751" s="218"/>
      <c r="BH751" s="218"/>
      <c r="BI751" s="218"/>
      <c r="BJ751" s="222" t="s">
        <v>589</v>
      </c>
      <c r="BK751" s="199"/>
      <c r="BL751" s="218"/>
      <c r="BM751" s="218">
        <v>9609803</v>
      </c>
      <c r="BN751" s="218">
        <v>2.8829409</v>
      </c>
      <c r="BO751" s="218">
        <v>297.6</v>
      </c>
      <c r="BP751" s="218" t="s">
        <v>103</v>
      </c>
      <c r="BQ751" s="218"/>
      <c r="BR751" s="218"/>
      <c r="BS751" s="218"/>
      <c r="BT751" s="218"/>
      <c r="BU751" s="218"/>
      <c r="BV751" s="218"/>
      <c r="BW751" s="218"/>
      <c r="BX751" s="218"/>
      <c r="BY751" s="199"/>
      <c r="BZ751" s="230"/>
      <c r="CA751" s="230"/>
      <c r="CB751" s="230"/>
      <c r="CC751" s="230"/>
      <c r="CD751" s="230"/>
      <c r="CE751" s="230"/>
      <c r="CF751" s="230"/>
      <c r="CG751" s="230"/>
      <c r="CH751" s="230"/>
      <c r="CI751" s="230"/>
      <c r="CJ751" s="230"/>
      <c r="CK751" s="230"/>
      <c r="CL751" s="230"/>
      <c r="CM751" s="230"/>
      <c r="CN751" s="218"/>
      <c r="CO751" s="199"/>
      <c r="CP751" s="230"/>
      <c r="CQ751" s="230"/>
      <c r="CR751" s="230"/>
      <c r="CS751" s="230"/>
      <c r="CT751" s="230"/>
      <c r="CU751" s="230"/>
      <c r="CV751" s="230"/>
      <c r="CW751" s="230"/>
    </row>
    <row r="752" ht="30" hidden="1" spans="1:101">
      <c r="A752" s="191">
        <v>1849</v>
      </c>
      <c r="B752" s="252" t="s">
        <v>2340</v>
      </c>
      <c r="C752" s="252" t="s">
        <v>2341</v>
      </c>
      <c r="D752" s="252" t="s">
        <v>1732</v>
      </c>
      <c r="E752" s="261"/>
      <c r="F752" s="261" t="s">
        <v>2183</v>
      </c>
      <c r="G752" s="251" t="s">
        <v>84</v>
      </c>
      <c r="H752" s="262"/>
      <c r="I752" s="251"/>
      <c r="J752" s="202"/>
      <c r="K752" s="202"/>
      <c r="L752" s="164" t="str">
        <f>_xlfn.IFNA(VLOOKUP(B752,'[1]CDM Patients Data'!$C$1266:$N$5000,6,FALSE),"")</f>
        <v>Lung</v>
      </c>
      <c r="M752" s="164" t="str">
        <f>_xlfn.IFNA(VLOOKUP(B752,'[1]CDM Patients Data'!$C$1266:$N$5000,7,FALSE),"")</f>
        <v>Lung NOS</v>
      </c>
      <c r="N752" s="164" t="str">
        <f>_xlfn.IFNA(VLOOKUP(B752,'[1]CDM Patients Data'!$C$1266:$N$5000,8,FALSE),"")</f>
        <v>Adenocarcinoma, NOS</v>
      </c>
      <c r="O752" s="164" t="str">
        <f>_xlfn.IFNA(VLOOKUP(B752,'[1]CDM Patients Data'!$C$1266:$K$3492,9,FALSE),"")</f>
        <v>Unknown</v>
      </c>
      <c r="P752" s="164">
        <f>_xlfn.IFNA(VLOOKUP(B752,'[1]CDM Patients Data'!$C$1266:$O$3492,10,FALSE),"")</f>
        <v>0</v>
      </c>
      <c r="Q752" s="164">
        <f>_xlfn.IFNA(VLOOKUP(B752,'[1]CDM Patients Data'!$C$1266:$O$3492,11,FALSE),"")</f>
        <v>0</v>
      </c>
      <c r="R752" s="164">
        <f>_xlfn.IFNA(VLOOKUP(B752,'[1]CDM Patients Data'!$C$1266:$O$3492,12,FALSE),"")</f>
        <v>0</v>
      </c>
      <c r="S752" s="164">
        <f>_xlfn.IFNA(VLOOKUP(B752,'[1]CDM Patients Data'!$C$1266:$P$3492,13,FALSE),"")</f>
        <v>0</v>
      </c>
      <c r="T752" s="164">
        <f>_xlfn.IFNA(VLOOKUP(B752,'[1]CDM Patients Data'!$C$1266:$N$5000,5,FALSE),"")</f>
        <v>0</v>
      </c>
      <c r="U752" s="164" t="s">
        <v>224</v>
      </c>
      <c r="V752" s="164" t="s">
        <v>338</v>
      </c>
      <c r="W752" s="210" t="s">
        <v>74</v>
      </c>
      <c r="X752" s="164" t="s">
        <v>131</v>
      </c>
      <c r="Y752" s="164"/>
      <c r="Z752" s="164"/>
      <c r="AA752" s="164"/>
      <c r="AB752" s="164"/>
      <c r="AC752" s="210"/>
      <c r="AD752" s="199"/>
      <c r="AE752" s="199"/>
      <c r="AF752" s="199"/>
      <c r="AG752" s="199"/>
      <c r="AH752" s="233" t="s">
        <v>589</v>
      </c>
      <c r="AI752" s="199"/>
      <c r="AJ752" s="199"/>
      <c r="AK752" s="218" t="s">
        <v>80</v>
      </c>
      <c r="AL752" s="218">
        <v>12629667</v>
      </c>
      <c r="AM752" s="218">
        <v>3.7889001</v>
      </c>
      <c r="AN752" s="218">
        <v>413.7</v>
      </c>
      <c r="AO752" s="218" t="s">
        <v>81</v>
      </c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218"/>
      <c r="BD752" s="218"/>
      <c r="BE752" s="218">
        <v>7.9</v>
      </c>
      <c r="BF752" s="218"/>
      <c r="BG752" s="218"/>
      <c r="BH752" s="218"/>
      <c r="BI752" s="218"/>
      <c r="BJ752" s="222"/>
      <c r="BK752" s="199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218"/>
      <c r="BV752" s="218"/>
      <c r="BW752" s="218"/>
      <c r="BX752" s="218"/>
      <c r="BY752" s="199"/>
      <c r="BZ752" s="230"/>
      <c r="CA752" s="230"/>
      <c r="CB752" s="230"/>
      <c r="CC752" s="230"/>
      <c r="CD752" s="230"/>
      <c r="CE752" s="230"/>
      <c r="CF752" s="230"/>
      <c r="CG752" s="230"/>
      <c r="CH752" s="230"/>
      <c r="CI752" s="230"/>
      <c r="CJ752" s="230"/>
      <c r="CK752" s="230"/>
      <c r="CL752" s="230"/>
      <c r="CM752" s="230"/>
      <c r="CN752" s="218"/>
      <c r="CO752" s="199"/>
      <c r="CP752" s="230"/>
      <c r="CQ752" s="230"/>
      <c r="CR752" s="230"/>
      <c r="CS752" s="230"/>
      <c r="CT752" s="230"/>
      <c r="CU752" s="230"/>
      <c r="CV752" s="230"/>
      <c r="CW752" s="230"/>
    </row>
    <row r="753" ht="30" hidden="1" spans="1:101">
      <c r="A753" s="191">
        <v>1850</v>
      </c>
      <c r="B753" s="252" t="s">
        <v>2342</v>
      </c>
      <c r="C753" s="252" t="s">
        <v>2343</v>
      </c>
      <c r="D753" s="252" t="s">
        <v>1121</v>
      </c>
      <c r="E753" s="261"/>
      <c r="F753" s="261" t="s">
        <v>2288</v>
      </c>
      <c r="G753" s="251" t="s">
        <v>2253</v>
      </c>
      <c r="H753" s="262"/>
      <c r="I753" s="251"/>
      <c r="J753" s="202"/>
      <c r="K753" s="202"/>
      <c r="L753" s="164" t="str">
        <f>_xlfn.IFNA(VLOOKUP(B753,'[1]CDM Patients Data'!$C$1266:$N$5000,6,FALSE),"")</f>
        <v>Pancreas</v>
      </c>
      <c r="M753" s="164" t="str">
        <f>_xlfn.IFNA(VLOOKUP(B753,'[1]CDM Patients Data'!$C$1266:$N$5000,7,FALSE),"")</f>
        <v>Head of pancreas</v>
      </c>
      <c r="N753" s="164" t="str">
        <f>_xlfn.IFNA(VLOOKUP(B753,'[1]CDM Patients Data'!$C$1266:$N$5000,8,FALSE),"")</f>
        <v>Adenocarcinoma, NOS</v>
      </c>
      <c r="O753" s="164" t="str">
        <f>_xlfn.IFNA(VLOOKUP(B753,'[1]CDM Patients Data'!$C$1266:$K$3492,9,FALSE),"")</f>
        <v>Not a paired site</v>
      </c>
      <c r="P753" s="164">
        <f>_xlfn.IFNA(VLOOKUP(B753,'[1]CDM Patients Data'!$C$1266:$O$3492,10,FALSE),"")</f>
        <v>0</v>
      </c>
      <c r="Q753" s="164">
        <f>_xlfn.IFNA(VLOOKUP(B753,'[1]CDM Patients Data'!$C$1266:$O$3492,11,FALSE),"")</f>
        <v>0</v>
      </c>
      <c r="R753" s="164">
        <f>_xlfn.IFNA(VLOOKUP(B753,'[1]CDM Patients Data'!$C$1266:$O$3492,12,FALSE),"")</f>
        <v>0</v>
      </c>
      <c r="S753" s="164">
        <f>_xlfn.IFNA(VLOOKUP(B753,'[1]CDM Patients Data'!$C$1266:$P$3492,13,FALSE),"")</f>
        <v>0</v>
      </c>
      <c r="T753" s="164">
        <f>_xlfn.IFNA(VLOOKUP(B753,'[1]CDM Patients Data'!$C$1266:$N$5000,5,FALSE),"")</f>
        <v>0</v>
      </c>
      <c r="U753" s="164"/>
      <c r="V753" s="164"/>
      <c r="W753" s="210"/>
      <c r="X753" s="164"/>
      <c r="Y753" s="164"/>
      <c r="Z753" s="164"/>
      <c r="AA753" s="164"/>
      <c r="AB753" s="164"/>
      <c r="AC753" s="210" t="s">
        <v>2323</v>
      </c>
      <c r="AD753" s="199"/>
      <c r="AE753" s="199"/>
      <c r="AF753" s="199"/>
      <c r="AG753" s="199"/>
      <c r="AH753" s="233" t="s">
        <v>79</v>
      </c>
      <c r="AI753" s="199"/>
      <c r="AJ753" s="199"/>
      <c r="AK753" s="218" t="s">
        <v>80</v>
      </c>
      <c r="AL753" s="218">
        <v>68359189</v>
      </c>
      <c r="AM753" s="218">
        <v>20.5077567</v>
      </c>
      <c r="AN753" s="218">
        <v>150.7</v>
      </c>
      <c r="AO753" s="218" t="s">
        <v>81</v>
      </c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218"/>
      <c r="BD753" s="218">
        <v>4</v>
      </c>
      <c r="BE753" s="218">
        <v>11.33</v>
      </c>
      <c r="BF753" s="218"/>
      <c r="BG753" s="218"/>
      <c r="BH753" s="218"/>
      <c r="BI753" s="218"/>
      <c r="BJ753" s="222" t="s">
        <v>79</v>
      </c>
      <c r="BK753" s="199"/>
      <c r="BL753" s="218"/>
      <c r="BM753" s="218">
        <v>18882229</v>
      </c>
      <c r="BN753" s="218">
        <v>5.6646687</v>
      </c>
      <c r="BO753" s="218">
        <v>69.9</v>
      </c>
      <c r="BP753" s="218" t="s">
        <v>95</v>
      </c>
      <c r="BQ753" s="218"/>
      <c r="BR753" s="218"/>
      <c r="BS753" s="218"/>
      <c r="BT753" s="218"/>
      <c r="BU753" s="218"/>
      <c r="BV753" s="218"/>
      <c r="BW753" s="218"/>
      <c r="BX753" s="218"/>
      <c r="BY753" s="199"/>
      <c r="BZ753" s="230"/>
      <c r="CA753" s="230"/>
      <c r="CB753" s="230"/>
      <c r="CC753" s="230"/>
      <c r="CD753" s="230"/>
      <c r="CE753" s="230"/>
      <c r="CF753" s="230"/>
      <c r="CG753" s="230"/>
      <c r="CH753" s="230"/>
      <c r="CI753" s="230"/>
      <c r="CJ753" s="230"/>
      <c r="CK753" s="230"/>
      <c r="CL753" s="230"/>
      <c r="CM753" s="230"/>
      <c r="CN753" s="218"/>
      <c r="CO753" s="199"/>
      <c r="CP753" s="230"/>
      <c r="CQ753" s="230"/>
      <c r="CR753" s="230"/>
      <c r="CS753" s="230">
        <v>3.11</v>
      </c>
      <c r="CT753" s="230" t="s">
        <v>604</v>
      </c>
      <c r="CU753" s="230"/>
      <c r="CV753" s="230"/>
      <c r="CW753" s="230"/>
    </row>
    <row r="754" ht="90" hidden="1" spans="1:101">
      <c r="A754" s="191">
        <v>1852</v>
      </c>
      <c r="B754" s="252" t="s">
        <v>2344</v>
      </c>
      <c r="C754" s="252" t="s">
        <v>2162</v>
      </c>
      <c r="D754" s="252" t="s">
        <v>880</v>
      </c>
      <c r="E754" s="261"/>
      <c r="F754" s="261" t="s">
        <v>2345</v>
      </c>
      <c r="G754" s="251" t="s">
        <v>84</v>
      </c>
      <c r="H754" s="262"/>
      <c r="I754" s="251"/>
      <c r="J754" s="202"/>
      <c r="K754" s="202"/>
      <c r="L754" s="164"/>
      <c r="M754" s="164" t="str">
        <f>_xlfn.IFNA(VLOOKUP(B754,'[1]CDM Patients Data'!$C$1266:$N$5000,7,FALSE),"")</f>
        <v/>
      </c>
      <c r="N754" s="164" t="s">
        <v>2346</v>
      </c>
      <c r="O754" s="164" t="str">
        <f>_xlfn.IFNA(VLOOKUP(B754,'[1]CDM Patients Data'!$C$1266:$K$3492,9,FALSE),"")</f>
        <v/>
      </c>
      <c r="P754" s="164" t="str">
        <f>_xlfn.IFNA(VLOOKUP(B754,'[1]CDM Patients Data'!$C$1266:$O$3492,10,FALSE),"")</f>
        <v/>
      </c>
      <c r="Q754" s="164" t="str">
        <f>_xlfn.IFNA(VLOOKUP(B754,'[1]CDM Patients Data'!$C$1266:$O$3492,11,FALSE),"")</f>
        <v/>
      </c>
      <c r="R754" s="164" t="str">
        <f>_xlfn.IFNA(VLOOKUP(B754,'[1]CDM Patients Data'!$C$1266:$O$3492,12,FALSE),"")</f>
        <v/>
      </c>
      <c r="S754" s="164" t="str">
        <f>_xlfn.IFNA(VLOOKUP(B754,'[1]CDM Patients Data'!$C$1266:$P$3492,13,FALSE),"")</f>
        <v/>
      </c>
      <c r="T754" s="164" t="str">
        <f>_xlfn.IFNA(VLOOKUP(B754,'[1]CDM Patients Data'!$C$1266:$N$5000,5,FALSE),"")</f>
        <v/>
      </c>
      <c r="U754" s="164" t="s">
        <v>224</v>
      </c>
      <c r="V754" s="164" t="s">
        <v>74</v>
      </c>
      <c r="W754" s="210" t="s">
        <v>74</v>
      </c>
      <c r="X754" s="164" t="s">
        <v>131</v>
      </c>
      <c r="Y754" s="164"/>
      <c r="Z754" s="164"/>
      <c r="AA754" s="164"/>
      <c r="AB754" s="164"/>
      <c r="AC754" s="210" t="s">
        <v>131</v>
      </c>
      <c r="AD754" s="199"/>
      <c r="AE754" s="199"/>
      <c r="AF754" s="199"/>
      <c r="AG754" s="199"/>
      <c r="AH754" s="215"/>
      <c r="AI754" s="199"/>
      <c r="AJ754" s="199"/>
      <c r="AK754" s="218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218"/>
      <c r="BD754" s="218"/>
      <c r="BE754" s="218"/>
      <c r="BF754" s="218"/>
      <c r="BG754" s="218"/>
      <c r="BH754" s="218"/>
      <c r="BI754" s="218"/>
      <c r="BJ754" s="222"/>
      <c r="BK754" s="199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218"/>
      <c r="BV754" s="218"/>
      <c r="BW754" s="218"/>
      <c r="BX754" s="218"/>
      <c r="BY754" s="199"/>
      <c r="BZ754" s="230"/>
      <c r="CA754" s="230"/>
      <c r="CB754" s="230"/>
      <c r="CC754" s="230"/>
      <c r="CD754" s="230"/>
      <c r="CE754" s="230"/>
      <c r="CF754" s="230"/>
      <c r="CG754" s="230"/>
      <c r="CH754" s="230"/>
      <c r="CI754" s="230"/>
      <c r="CJ754" s="230"/>
      <c r="CK754" s="230"/>
      <c r="CL754" s="230"/>
      <c r="CM754" s="230"/>
      <c r="CN754" s="218"/>
      <c r="CO754" s="199"/>
      <c r="CP754" s="230"/>
      <c r="CQ754" s="230"/>
      <c r="CR754" s="230"/>
      <c r="CS754" s="230"/>
      <c r="CT754" s="230"/>
      <c r="CU754" s="230"/>
      <c r="CV754" s="230"/>
      <c r="CW754" s="230"/>
    </row>
    <row r="755" ht="38.25" hidden="1" spans="1:101">
      <c r="A755" s="191">
        <v>1853</v>
      </c>
      <c r="B755" s="252" t="s">
        <v>2347</v>
      </c>
      <c r="C755" s="252" t="s">
        <v>2348</v>
      </c>
      <c r="D755" s="252" t="s">
        <v>99</v>
      </c>
      <c r="E755" s="261"/>
      <c r="F755" s="261" t="s">
        <v>2215</v>
      </c>
      <c r="G755" s="251" t="s">
        <v>84</v>
      </c>
      <c r="H755" s="262"/>
      <c r="I755" s="251"/>
      <c r="J755" s="202"/>
      <c r="K755" s="202"/>
      <c r="L755" s="164" t="str">
        <f>_xlfn.IFNA(VLOOKUP(B755,'[1]CDM Patients Data'!$C$1266:$N$5000,6,FALSE),"")</f>
        <v>Non-Cancer</v>
      </c>
      <c r="M755" s="164" t="str">
        <f>_xlfn.IFNA(VLOOKUP(B755,'[1]CDM Patients Data'!$C$1266:$N$5000,7,FALSE),"")</f>
        <v>Non-Cancer</v>
      </c>
      <c r="N755" s="164" t="str">
        <f>_xlfn.IFNA(VLOOKUP(B755,'[1]CDM Patients Data'!$C$1266:$N$5000,8,FALSE),"")</f>
        <v>Non-Cancer</v>
      </c>
      <c r="O755" s="164" t="str">
        <f>_xlfn.IFNA(VLOOKUP(B755,'[1]CDM Patients Data'!$C$1266:$K$3492,9,FALSE),"")</f>
        <v>Non-Cancer</v>
      </c>
      <c r="P755" s="164">
        <f>_xlfn.IFNA(VLOOKUP(B755,'[1]CDM Patients Data'!$C$1266:$O$3492,10,FALSE),"")</f>
        <v>0</v>
      </c>
      <c r="Q755" s="164">
        <f>_xlfn.IFNA(VLOOKUP(B755,'[1]CDM Patients Data'!$C$1266:$O$3492,11,FALSE),"")</f>
        <v>0</v>
      </c>
      <c r="R755" s="164">
        <f>_xlfn.IFNA(VLOOKUP(B755,'[1]CDM Patients Data'!$C$1266:$O$3492,12,FALSE),"")</f>
        <v>0</v>
      </c>
      <c r="S755" s="164">
        <f>_xlfn.IFNA(VLOOKUP(B755,'[1]CDM Patients Data'!$C$1266:$P$3492,13,FALSE),"")</f>
        <v>0</v>
      </c>
      <c r="T755" s="164">
        <f>_xlfn.IFNA(VLOOKUP(B755,'[1]CDM Patients Data'!$C$1266:$N$5000,5,FALSE),"")</f>
        <v>0</v>
      </c>
      <c r="U755" s="164"/>
      <c r="V755" s="164"/>
      <c r="W755" s="210"/>
      <c r="X755" s="164"/>
      <c r="Y755" s="164"/>
      <c r="Z755" s="164"/>
      <c r="AA755" s="164"/>
      <c r="AB755" s="164"/>
      <c r="AC755" s="210" t="s">
        <v>2293</v>
      </c>
      <c r="AD755" s="199"/>
      <c r="AE755" s="199"/>
      <c r="AF755" s="199"/>
      <c r="AG755" s="199"/>
      <c r="AH755" s="215"/>
      <c r="AI755" s="199"/>
      <c r="AJ755" s="199"/>
      <c r="AK755" s="218"/>
      <c r="AL755" s="218"/>
      <c r="AM755" s="218"/>
      <c r="AN755" s="218"/>
      <c r="AO755" s="218"/>
      <c r="AP755" s="218"/>
      <c r="AQ755" s="218"/>
      <c r="AR755" s="218"/>
      <c r="AS755" s="218"/>
      <c r="AT755" s="218"/>
      <c r="AU755" s="218"/>
      <c r="AV755" s="218"/>
      <c r="AW755" s="218"/>
      <c r="AX755" s="218"/>
      <c r="AY755" s="218"/>
      <c r="AZ755" s="218"/>
      <c r="BA755" s="218"/>
      <c r="BB755" s="218"/>
      <c r="BC755" s="218"/>
      <c r="BD755" s="218"/>
      <c r="BE755" s="218"/>
      <c r="BF755" s="218"/>
      <c r="BG755" s="218"/>
      <c r="BH755" s="218"/>
      <c r="BI755" s="218"/>
      <c r="BJ755" s="222" t="s">
        <v>589</v>
      </c>
      <c r="BK755" s="199"/>
      <c r="BL755" s="218"/>
      <c r="BM755" s="218">
        <v>7679838</v>
      </c>
      <c r="BN755" s="218">
        <v>2.3039514</v>
      </c>
      <c r="BO755" s="218">
        <v>231.4</v>
      </c>
      <c r="BP755" s="218" t="s">
        <v>103</v>
      </c>
      <c r="BQ755" s="218"/>
      <c r="BR755" s="218"/>
      <c r="BS755" s="218"/>
      <c r="BT755" s="218"/>
      <c r="BU755" s="218"/>
      <c r="BV755" s="218"/>
      <c r="BW755" s="218"/>
      <c r="BX755" s="218"/>
      <c r="BY755" s="199"/>
      <c r="BZ755" s="230"/>
      <c r="CA755" s="230"/>
      <c r="CB755" s="230"/>
      <c r="CC755" s="230"/>
      <c r="CD755" s="230"/>
      <c r="CE755" s="230"/>
      <c r="CF755" s="230"/>
      <c r="CG755" s="230"/>
      <c r="CH755" s="230"/>
      <c r="CI755" s="230"/>
      <c r="CJ755" s="230"/>
      <c r="CK755" s="230"/>
      <c r="CL755" s="230"/>
      <c r="CM755" s="230"/>
      <c r="CN755" s="218"/>
      <c r="CO755" s="199"/>
      <c r="CP755" s="230"/>
      <c r="CQ755" s="230"/>
      <c r="CR755" s="230"/>
      <c r="CS755" s="230"/>
      <c r="CT755" s="230"/>
      <c r="CU755" s="230"/>
      <c r="CV755" s="230"/>
      <c r="CW755" s="230"/>
    </row>
    <row r="756" ht="60" hidden="1" spans="1:101">
      <c r="A756" s="191">
        <v>1854</v>
      </c>
      <c r="B756" s="252" t="s">
        <v>2349</v>
      </c>
      <c r="C756" s="252" t="s">
        <v>2350</v>
      </c>
      <c r="D756" s="252" t="s">
        <v>71</v>
      </c>
      <c r="E756" s="261"/>
      <c r="F756" s="261" t="s">
        <v>2215</v>
      </c>
      <c r="G756" s="251" t="s">
        <v>84</v>
      </c>
      <c r="H756" s="262"/>
      <c r="I756" s="251"/>
      <c r="J756" s="202"/>
      <c r="K756" s="202"/>
      <c r="L756" s="164" t="str">
        <f>_xlfn.IFNA(VLOOKUP(B756,'[1]CDM Patients Data'!$C$1266:$N$5000,6,FALSE),"")</f>
        <v>Lung</v>
      </c>
      <c r="M756" s="164" t="str">
        <f>_xlfn.IFNA(VLOOKUP(B756,'[1]CDM Patients Data'!$C$1266:$N$5000,7,FALSE),"")</f>
        <v>Lung NOS</v>
      </c>
      <c r="N756" s="164" t="str">
        <f>_xlfn.IFNA(VLOOKUP(B756,'[1]CDM Patients Data'!$C$1266:$N$5000,8,FALSE),"")</f>
        <v>Squamous cell carcinoma, NOS</v>
      </c>
      <c r="O756" s="164" t="str">
        <f>_xlfn.IFNA(VLOOKUP(B756,'[1]CDM Patients Data'!$C$1266:$K$3492,9,FALSE),"")</f>
        <v>Unknown</v>
      </c>
      <c r="P756" s="164">
        <f>_xlfn.IFNA(VLOOKUP(B756,'[1]CDM Patients Data'!$C$1266:$O$3492,10,FALSE),"")</f>
        <v>0</v>
      </c>
      <c r="Q756" s="164">
        <f>_xlfn.IFNA(VLOOKUP(B756,'[1]CDM Patients Data'!$C$1266:$O$3492,11,FALSE),"")</f>
        <v>0</v>
      </c>
      <c r="R756" s="164">
        <f>_xlfn.IFNA(VLOOKUP(B756,'[1]CDM Patients Data'!$C$1266:$O$3492,12,FALSE),"")</f>
        <v>0</v>
      </c>
      <c r="S756" s="164">
        <f>_xlfn.IFNA(VLOOKUP(B756,'[1]CDM Patients Data'!$C$1266:$P$3492,13,FALSE),"")</f>
        <v>0</v>
      </c>
      <c r="T756" s="164">
        <f>_xlfn.IFNA(VLOOKUP(B756,'[1]CDM Patients Data'!$C$1266:$N$5000,5,FALSE),"")</f>
        <v>0</v>
      </c>
      <c r="U756" s="164"/>
      <c r="V756" s="164"/>
      <c r="W756" s="210"/>
      <c r="X756" s="164"/>
      <c r="Y756" s="164"/>
      <c r="Z756" s="164"/>
      <c r="AA756" s="164"/>
      <c r="AB756" s="164"/>
      <c r="AC756" s="210" t="s">
        <v>2323</v>
      </c>
      <c r="AD756" s="199"/>
      <c r="AE756" s="199"/>
      <c r="AF756" s="199"/>
      <c r="AG756" s="199"/>
      <c r="AH756" s="233" t="s">
        <v>79</v>
      </c>
      <c r="AI756" s="199"/>
      <c r="AJ756" s="199"/>
      <c r="AK756" s="218" t="s">
        <v>80</v>
      </c>
      <c r="AL756" s="218">
        <v>38635501</v>
      </c>
      <c r="AM756" s="218">
        <v>11.5906503</v>
      </c>
      <c r="AN756" s="218">
        <v>133.7</v>
      </c>
      <c r="AO756" s="218" t="s">
        <v>81</v>
      </c>
      <c r="AP756" s="218"/>
      <c r="AQ756" s="218"/>
      <c r="AR756" s="218"/>
      <c r="AS756" s="218"/>
      <c r="AT756" s="218"/>
      <c r="AU756" s="218"/>
      <c r="AV756" s="218"/>
      <c r="AW756" s="218"/>
      <c r="AX756" s="218"/>
      <c r="AY756" s="218"/>
      <c r="AZ756" s="218"/>
      <c r="BA756" s="218"/>
      <c r="BB756" s="218"/>
      <c r="BC756" s="218"/>
      <c r="BD756" s="218">
        <v>5.24</v>
      </c>
      <c r="BE756" s="218">
        <v>10.78</v>
      </c>
      <c r="BF756" s="218"/>
      <c r="BG756" s="218"/>
      <c r="BH756" s="218"/>
      <c r="BI756" s="218"/>
      <c r="BJ756" s="222"/>
      <c r="BK756" s="199"/>
      <c r="BL756" s="218"/>
      <c r="BM756" s="218"/>
      <c r="BN756" s="218"/>
      <c r="BO756" s="218"/>
      <c r="BP756" s="218"/>
      <c r="BQ756" s="218"/>
      <c r="BR756" s="218"/>
      <c r="BS756" s="218"/>
      <c r="BT756" s="218"/>
      <c r="BU756" s="218"/>
      <c r="BV756" s="218"/>
      <c r="BW756" s="218"/>
      <c r="BX756" s="218"/>
      <c r="BY756" s="199"/>
      <c r="BZ756" s="230"/>
      <c r="CA756" s="230"/>
      <c r="CB756" s="230"/>
      <c r="CC756" s="230"/>
      <c r="CD756" s="230"/>
      <c r="CE756" s="230"/>
      <c r="CF756" s="230"/>
      <c r="CG756" s="230"/>
      <c r="CH756" s="230"/>
      <c r="CI756" s="230"/>
      <c r="CJ756" s="230"/>
      <c r="CK756" s="230"/>
      <c r="CL756" s="230"/>
      <c r="CM756" s="230"/>
      <c r="CN756" s="218"/>
      <c r="CO756" s="199"/>
      <c r="CP756" s="230"/>
      <c r="CQ756" s="230"/>
      <c r="CR756" s="230"/>
      <c r="CS756" s="230"/>
      <c r="CT756" s="230"/>
      <c r="CU756" s="230"/>
      <c r="CV756" s="230"/>
      <c r="CW756" s="230"/>
    </row>
    <row r="757" ht="45" hidden="1" spans="1:101">
      <c r="A757" s="191">
        <v>1855</v>
      </c>
      <c r="B757" s="252" t="s">
        <v>2351</v>
      </c>
      <c r="C757" s="252" t="s">
        <v>2352</v>
      </c>
      <c r="D757" s="252" t="s">
        <v>71</v>
      </c>
      <c r="E757" s="261"/>
      <c r="F757" s="261" t="s">
        <v>2170</v>
      </c>
      <c r="G757" s="251" t="s">
        <v>84</v>
      </c>
      <c r="H757" s="262"/>
      <c r="I757" s="251"/>
      <c r="J757" s="202"/>
      <c r="K757" s="202"/>
      <c r="L757" s="164" t="str">
        <f>_xlfn.IFNA(VLOOKUP(B757,'[1]CDM Patients Data'!$C$1266:$N$5000,6,FALSE),"")</f>
        <v>Other and unspecified biliary tract</v>
      </c>
      <c r="M757" s="164" t="str">
        <f>_xlfn.IFNA(VLOOKUP(B757,'[1]CDM Patients Data'!$C$1266:$N$5000,7,FALSE),"")</f>
        <v>Ampulla of Vater</v>
      </c>
      <c r="N757" s="164" t="str">
        <f>_xlfn.IFNA(VLOOKUP(B757,'[1]CDM Patients Data'!$C$1266:$N$5000,8,FALSE),"")</f>
        <v>Adenocarcinoma, NOS</v>
      </c>
      <c r="O757" s="164" t="str">
        <f>_xlfn.IFNA(VLOOKUP(B757,'[1]CDM Patients Data'!$C$1266:$K$3492,9,FALSE),"")</f>
        <v>Not a paired site</v>
      </c>
      <c r="P757" s="164">
        <f>_xlfn.IFNA(VLOOKUP(B757,'[1]CDM Patients Data'!$C$1266:$O$3492,10,FALSE),"")</f>
        <v>0</v>
      </c>
      <c r="Q757" s="164">
        <f>_xlfn.IFNA(VLOOKUP(B757,'[1]CDM Patients Data'!$C$1266:$O$3492,11,FALSE),"")</f>
        <v>0</v>
      </c>
      <c r="R757" s="164">
        <f>_xlfn.IFNA(VLOOKUP(B757,'[1]CDM Patients Data'!$C$1266:$O$3492,12,FALSE),"")</f>
        <v>0</v>
      </c>
      <c r="S757" s="164">
        <f>_xlfn.IFNA(VLOOKUP(B757,'[1]CDM Patients Data'!$C$1266:$P$3492,13,FALSE),"")</f>
        <v>0</v>
      </c>
      <c r="T757" s="164">
        <f>_xlfn.IFNA(VLOOKUP(B757,'[1]CDM Patients Data'!$C$1266:$N$5000,5,FALSE),"")</f>
        <v>0</v>
      </c>
      <c r="U757" s="164"/>
      <c r="V757" s="164"/>
      <c r="W757" s="210"/>
      <c r="X757" s="164"/>
      <c r="Y757" s="164"/>
      <c r="Z757" s="164"/>
      <c r="AA757" s="164"/>
      <c r="AB757" s="164"/>
      <c r="AC757" s="210" t="s">
        <v>2323</v>
      </c>
      <c r="AD757" s="199"/>
      <c r="AE757" s="199"/>
      <c r="AF757" s="199"/>
      <c r="AG757" s="199"/>
      <c r="AH757" s="215"/>
      <c r="AI757" s="199"/>
      <c r="AJ757" s="199"/>
      <c r="AK757" s="218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218"/>
      <c r="BD757" s="218"/>
      <c r="BE757" s="218"/>
      <c r="BF757" s="218"/>
      <c r="BG757" s="218"/>
      <c r="BH757" s="218"/>
      <c r="BI757" s="218"/>
      <c r="BJ757" s="222"/>
      <c r="BK757" s="199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218"/>
      <c r="BV757" s="218"/>
      <c r="BW757" s="218"/>
      <c r="BX757" s="218"/>
      <c r="BY757" s="199"/>
      <c r="BZ757" s="230"/>
      <c r="CA757" s="230"/>
      <c r="CB757" s="230"/>
      <c r="CC757" s="230"/>
      <c r="CD757" s="230"/>
      <c r="CE757" s="230"/>
      <c r="CF757" s="230"/>
      <c r="CG757" s="230"/>
      <c r="CH757" s="230"/>
      <c r="CI757" s="230"/>
      <c r="CJ757" s="230"/>
      <c r="CK757" s="230"/>
      <c r="CL757" s="230"/>
      <c r="CM757" s="230"/>
      <c r="CN757" s="218"/>
      <c r="CO757" s="199"/>
      <c r="CP757" s="230"/>
      <c r="CQ757" s="230"/>
      <c r="CR757" s="230"/>
      <c r="CS757" s="230"/>
      <c r="CT757" s="230"/>
      <c r="CU757" s="230"/>
      <c r="CV757" s="230"/>
      <c r="CW757" s="230"/>
    </row>
    <row r="758" ht="60" hidden="1" spans="1:101">
      <c r="A758" s="191">
        <v>1856</v>
      </c>
      <c r="B758" s="252" t="s">
        <v>2353</v>
      </c>
      <c r="C758" s="252" t="s">
        <v>2354</v>
      </c>
      <c r="D758" s="252" t="s">
        <v>71</v>
      </c>
      <c r="E758" s="261"/>
      <c r="F758" s="261" t="s">
        <v>2170</v>
      </c>
      <c r="G758" s="251" t="s">
        <v>84</v>
      </c>
      <c r="H758" s="262"/>
      <c r="I758" s="251"/>
      <c r="J758" s="202"/>
      <c r="K758" s="202"/>
      <c r="L758" s="164" t="str">
        <f>_xlfn.IFNA(VLOOKUP(B758,'[1]CDM Patients Data'!$C$1266:$N$5000,6,FALSE),"")</f>
        <v>Breast</v>
      </c>
      <c r="M758" s="164" t="str">
        <f>_xlfn.IFNA(VLOOKUP(B758,'[1]CDM Patients Data'!$C$1266:$N$5000,7,FALSE),"")</f>
        <v>Breast NOS (excludes Skin of breast C44.5)</v>
      </c>
      <c r="N758" s="164" t="str">
        <f>_xlfn.IFNA(VLOOKUP(B758,'[1]CDM Patients Data'!$C$1266:$N$5000,8,FALSE),"")</f>
        <v>Invasive carcinoma of no special type</v>
      </c>
      <c r="O758" s="164" t="str">
        <f>_xlfn.IFNA(VLOOKUP(B758,'[1]CDM Patients Data'!$C$1266:$K$3492,9,FALSE),"")</f>
        <v>Left</v>
      </c>
      <c r="P758" s="164">
        <f>_xlfn.IFNA(VLOOKUP(B758,'[1]CDM Patients Data'!$C$1266:$O$3492,10,FALSE),"")</f>
        <v>0</v>
      </c>
      <c r="Q758" s="164">
        <f>_xlfn.IFNA(VLOOKUP(B758,'[1]CDM Patients Data'!$C$1266:$O$3492,11,FALSE),"")</f>
        <v>0</v>
      </c>
      <c r="R758" s="164">
        <f>_xlfn.IFNA(VLOOKUP(B758,'[1]CDM Patients Data'!$C$1266:$O$3492,12,FALSE),"")</f>
        <v>0</v>
      </c>
      <c r="S758" s="164">
        <f>_xlfn.IFNA(VLOOKUP(B758,'[1]CDM Patients Data'!$C$1266:$P$3492,13,FALSE),"")</f>
        <v>0</v>
      </c>
      <c r="T758" s="164">
        <f>_xlfn.IFNA(VLOOKUP(B758,'[1]CDM Patients Data'!$C$1266:$N$5000,5,FALSE),"")</f>
        <v>0</v>
      </c>
      <c r="U758" s="164" t="s">
        <v>90</v>
      </c>
      <c r="V758" s="164" t="s">
        <v>91</v>
      </c>
      <c r="W758" s="210" t="s">
        <v>92</v>
      </c>
      <c r="X758" s="164" t="s">
        <v>93</v>
      </c>
      <c r="Y758" s="164"/>
      <c r="Z758" s="164"/>
      <c r="AA758" s="164"/>
      <c r="AB758" s="164"/>
      <c r="AC758" s="210"/>
      <c r="AD758" s="199"/>
      <c r="AE758" s="199"/>
      <c r="AF758" s="199"/>
      <c r="AG758" s="199"/>
      <c r="AH758" s="233" t="s">
        <v>79</v>
      </c>
      <c r="AI758" s="199"/>
      <c r="AJ758" s="199"/>
      <c r="AK758" s="218" t="s">
        <v>80</v>
      </c>
      <c r="AL758" s="218">
        <v>38378599</v>
      </c>
      <c r="AM758" s="218">
        <v>11.5135797</v>
      </c>
      <c r="AN758" s="218">
        <v>129.8</v>
      </c>
      <c r="AO758" s="218" t="s">
        <v>81</v>
      </c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218"/>
      <c r="BD758" s="218">
        <v>4.47</v>
      </c>
      <c r="BE758" s="218">
        <v>9.9</v>
      </c>
      <c r="BF758" s="218"/>
      <c r="BG758" s="218"/>
      <c r="BH758" s="218"/>
      <c r="BI758" s="218"/>
      <c r="BJ758" s="222"/>
      <c r="BK758" s="199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218"/>
      <c r="BV758" s="218"/>
      <c r="BW758" s="218"/>
      <c r="BX758" s="218"/>
      <c r="BY758" s="199"/>
      <c r="BZ758" s="230"/>
      <c r="CA758" s="230"/>
      <c r="CB758" s="230"/>
      <c r="CC758" s="230"/>
      <c r="CD758" s="230"/>
      <c r="CE758" s="230"/>
      <c r="CF758" s="230"/>
      <c r="CG758" s="230"/>
      <c r="CH758" s="230"/>
      <c r="CI758" s="230"/>
      <c r="CJ758" s="230"/>
      <c r="CK758" s="230"/>
      <c r="CL758" s="230"/>
      <c r="CM758" s="230"/>
      <c r="CN758" s="218"/>
      <c r="CO758" s="199"/>
      <c r="CP758" s="230"/>
      <c r="CQ758" s="230"/>
      <c r="CR758" s="230"/>
      <c r="CS758" s="230"/>
      <c r="CT758" s="230"/>
      <c r="CU758" s="230"/>
      <c r="CV758" s="230"/>
      <c r="CW758" s="230"/>
    </row>
    <row r="759" ht="60" hidden="1" spans="1:101">
      <c r="A759" s="191">
        <v>1857</v>
      </c>
      <c r="B759" s="252" t="s">
        <v>2355</v>
      </c>
      <c r="C759" s="252" t="s">
        <v>2356</v>
      </c>
      <c r="D759" s="252" t="s">
        <v>1732</v>
      </c>
      <c r="E759" s="261"/>
      <c r="F759" s="261" t="s">
        <v>2357</v>
      </c>
      <c r="G759" s="251" t="s">
        <v>84</v>
      </c>
      <c r="H759" s="262"/>
      <c r="I759" s="251"/>
      <c r="J759" s="202"/>
      <c r="K759" s="202"/>
      <c r="L759" s="164" t="str">
        <f>_xlfn.IFNA(VLOOKUP(B759,'[1]CDM Patients Data'!$C$1266:$N$5000,6,FALSE),"")</f>
        <v>Other unspecified male genital organs</v>
      </c>
      <c r="M759" s="164" t="str">
        <f>_xlfn.IFNA(VLOOKUP(B759,'[1]CDM Patients Data'!$C$1266:$N$5000,7,FALSE),"")</f>
        <v>Male genital organs, NOS</v>
      </c>
      <c r="N759" s="164" t="str">
        <f>_xlfn.IFNA(VLOOKUP(B759,'[1]CDM Patients Data'!$C$1266:$N$5000,8,FALSE),"")</f>
        <v>Leiomyosarcoma, NOS</v>
      </c>
      <c r="O759" s="164" t="str">
        <f>_xlfn.IFNA(VLOOKUP(B759,'[1]CDM Patients Data'!$C$1266:$K$3492,9,FALSE),"")</f>
        <v>Unknown</v>
      </c>
      <c r="P759" s="164">
        <f>_xlfn.IFNA(VLOOKUP(B759,'[1]CDM Patients Data'!$C$1266:$O$3492,10,FALSE),"")</f>
        <v>0</v>
      </c>
      <c r="Q759" s="164">
        <f>_xlfn.IFNA(VLOOKUP(B759,'[1]CDM Patients Data'!$C$1266:$O$3492,11,FALSE),"")</f>
        <v>0</v>
      </c>
      <c r="R759" s="164">
        <f>_xlfn.IFNA(VLOOKUP(B759,'[1]CDM Patients Data'!$C$1266:$O$3492,12,FALSE),"")</f>
        <v>0</v>
      </c>
      <c r="S759" s="164">
        <f>_xlfn.IFNA(VLOOKUP(B759,'[1]CDM Patients Data'!$C$1266:$P$3492,13,FALSE),"")</f>
        <v>0</v>
      </c>
      <c r="T759" s="164">
        <f>_xlfn.IFNA(VLOOKUP(B759,'[1]CDM Patients Data'!$C$1266:$N$5000,5,FALSE),"")</f>
        <v>0</v>
      </c>
      <c r="U759" s="164"/>
      <c r="V759" s="164"/>
      <c r="W759" s="210"/>
      <c r="X759" s="164"/>
      <c r="Y759" s="164"/>
      <c r="Z759" s="164"/>
      <c r="AA759" s="164"/>
      <c r="AB759" s="164"/>
      <c r="AC759" s="210" t="s">
        <v>2323</v>
      </c>
      <c r="AD759" s="199"/>
      <c r="AE759" s="199"/>
      <c r="AF759" s="199"/>
      <c r="AG759" s="199"/>
      <c r="AH759" s="233" t="s">
        <v>589</v>
      </c>
      <c r="AI759" s="199"/>
      <c r="AJ759" s="199"/>
      <c r="AK759" s="218" t="s">
        <v>80</v>
      </c>
      <c r="AL759" s="218">
        <v>18211499</v>
      </c>
      <c r="AM759" s="218">
        <v>5.4634497</v>
      </c>
      <c r="AN759" s="218">
        <v>492.5</v>
      </c>
      <c r="AO759" s="218" t="s">
        <v>81</v>
      </c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218"/>
      <c r="BD759" s="218"/>
      <c r="BE759" s="218">
        <v>11.01</v>
      </c>
      <c r="BF759" s="218"/>
      <c r="BG759" s="218"/>
      <c r="BH759" s="218"/>
      <c r="BI759" s="218"/>
      <c r="BJ759" s="222"/>
      <c r="BK759" s="199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218"/>
      <c r="BV759" s="218"/>
      <c r="BW759" s="218"/>
      <c r="BX759" s="218"/>
      <c r="BY759" s="199"/>
      <c r="BZ759" s="230"/>
      <c r="CA759" s="230"/>
      <c r="CB759" s="230"/>
      <c r="CC759" s="230"/>
      <c r="CD759" s="230"/>
      <c r="CE759" s="230"/>
      <c r="CF759" s="230"/>
      <c r="CG759" s="230"/>
      <c r="CH759" s="230"/>
      <c r="CI759" s="230"/>
      <c r="CJ759" s="230"/>
      <c r="CK759" s="230"/>
      <c r="CL759" s="230"/>
      <c r="CM759" s="230"/>
      <c r="CN759" s="218"/>
      <c r="CO759" s="199"/>
      <c r="CP759" s="230"/>
      <c r="CQ759" s="230"/>
      <c r="CR759" s="230"/>
      <c r="CS759" s="230"/>
      <c r="CT759" s="230"/>
      <c r="CU759" s="230"/>
      <c r="CV759" s="230"/>
      <c r="CW759" s="230"/>
    </row>
    <row r="760" ht="25.5" hidden="1" spans="1:101">
      <c r="A760" s="191">
        <v>1858</v>
      </c>
      <c r="B760" s="252" t="s">
        <v>2358</v>
      </c>
      <c r="C760" s="252" t="s">
        <v>2359</v>
      </c>
      <c r="D760" s="252" t="s">
        <v>2156</v>
      </c>
      <c r="E760" s="261"/>
      <c r="F760" s="261" t="s">
        <v>2360</v>
      </c>
      <c r="G760" s="251" t="s">
        <v>84</v>
      </c>
      <c r="H760" s="262"/>
      <c r="I760" s="251"/>
      <c r="J760" s="202"/>
      <c r="K760" s="202"/>
      <c r="L760" s="164" t="str">
        <f>_xlfn.IFNA(VLOOKUP(B760,'[1]CDM Patients Data'!$C$1266:$N$5000,6,FALSE),"")</f>
        <v>Non-Cancer</v>
      </c>
      <c r="M760" s="164" t="str">
        <f>_xlfn.IFNA(VLOOKUP(B760,'[1]CDM Patients Data'!$C$1266:$N$5000,7,FALSE),"")</f>
        <v>Non-Cancer</v>
      </c>
      <c r="N760" s="164" t="str">
        <f>_xlfn.IFNA(VLOOKUP(B760,'[1]CDM Patients Data'!$C$1266:$N$5000,8,FALSE),"")</f>
        <v>Non-Cancer</v>
      </c>
      <c r="O760" s="164" t="str">
        <f>_xlfn.IFNA(VLOOKUP(B760,'[1]CDM Patients Data'!$C$1266:$K$3492,9,FALSE),"")</f>
        <v>Non-Cancer</v>
      </c>
      <c r="P760" s="164">
        <f>_xlfn.IFNA(VLOOKUP(B760,'[1]CDM Patients Data'!$C$1266:$O$3492,10,FALSE),"")</f>
        <v>0</v>
      </c>
      <c r="Q760" s="164">
        <f>_xlfn.IFNA(VLOOKUP(B760,'[1]CDM Patients Data'!$C$1266:$O$3492,11,FALSE),"")</f>
        <v>0</v>
      </c>
      <c r="R760" s="164">
        <f>_xlfn.IFNA(VLOOKUP(B760,'[1]CDM Patients Data'!$C$1266:$O$3492,12,FALSE),"")</f>
        <v>0</v>
      </c>
      <c r="S760" s="164">
        <f>_xlfn.IFNA(VLOOKUP(B760,'[1]CDM Patients Data'!$C$1266:$P$3492,13,FALSE),"")</f>
        <v>0</v>
      </c>
      <c r="T760" s="164">
        <f>_xlfn.IFNA(VLOOKUP(B760,'[1]CDM Patients Data'!$C$1266:$N$5000,5,FALSE),"")</f>
        <v>0</v>
      </c>
      <c r="U760" s="164"/>
      <c r="V760" s="164"/>
      <c r="W760" s="210"/>
      <c r="X760" s="164"/>
      <c r="Y760" s="164"/>
      <c r="Z760" s="164"/>
      <c r="AA760" s="164"/>
      <c r="AB760" s="164"/>
      <c r="AC760" s="210" t="s">
        <v>2323</v>
      </c>
      <c r="AD760" s="199"/>
      <c r="AE760" s="199"/>
      <c r="AF760" s="199"/>
      <c r="AG760" s="199"/>
      <c r="AH760" s="215"/>
      <c r="AI760" s="199"/>
      <c r="AJ760" s="199"/>
      <c r="AK760" s="218"/>
      <c r="AL760" s="218"/>
      <c r="AM760" s="218"/>
      <c r="AN760" s="218"/>
      <c r="AO760" s="218"/>
      <c r="AP760" s="218"/>
      <c r="AQ760" s="218"/>
      <c r="AR760" s="218"/>
      <c r="AS760" s="218"/>
      <c r="AT760" s="218"/>
      <c r="AU760" s="218"/>
      <c r="AV760" s="218"/>
      <c r="AW760" s="218"/>
      <c r="AX760" s="218"/>
      <c r="AY760" s="218"/>
      <c r="AZ760" s="218"/>
      <c r="BA760" s="218"/>
      <c r="BB760" s="218"/>
      <c r="BC760" s="218"/>
      <c r="BD760" s="218"/>
      <c r="BE760" s="218"/>
      <c r="BF760" s="218"/>
      <c r="BG760" s="218"/>
      <c r="BH760" s="218"/>
      <c r="BI760" s="218"/>
      <c r="BJ760" s="222" t="s">
        <v>589</v>
      </c>
      <c r="BK760" s="199"/>
      <c r="BL760" s="218"/>
      <c r="BM760" s="218">
        <v>5784013</v>
      </c>
      <c r="BN760" s="218">
        <v>1.7352039</v>
      </c>
      <c r="BO760" s="218">
        <v>176</v>
      </c>
      <c r="BP760" s="218" t="s">
        <v>103</v>
      </c>
      <c r="BQ760" s="218"/>
      <c r="BR760" s="218"/>
      <c r="BS760" s="218"/>
      <c r="BT760" s="218"/>
      <c r="BU760" s="218"/>
      <c r="BV760" s="218"/>
      <c r="BW760" s="218"/>
      <c r="BX760" s="218"/>
      <c r="BY760" s="199"/>
      <c r="BZ760" s="230"/>
      <c r="CA760" s="230"/>
      <c r="CB760" s="230"/>
      <c r="CC760" s="230"/>
      <c r="CD760" s="230"/>
      <c r="CE760" s="230"/>
      <c r="CF760" s="230"/>
      <c r="CG760" s="230"/>
      <c r="CH760" s="230"/>
      <c r="CI760" s="230"/>
      <c r="CJ760" s="230"/>
      <c r="CK760" s="230"/>
      <c r="CL760" s="230"/>
      <c r="CM760" s="230"/>
      <c r="CN760" s="218"/>
      <c r="CO760" s="199"/>
      <c r="CP760" s="230"/>
      <c r="CQ760" s="230"/>
      <c r="CR760" s="230"/>
      <c r="CS760" s="230"/>
      <c r="CT760" s="230"/>
      <c r="CU760" s="230"/>
      <c r="CV760" s="230"/>
      <c r="CW760" s="230"/>
    </row>
    <row r="761" ht="105" hidden="1" spans="1:101">
      <c r="A761" s="191">
        <v>1859</v>
      </c>
      <c r="B761" s="252" t="s">
        <v>2361</v>
      </c>
      <c r="C761" s="252" t="s">
        <v>1811</v>
      </c>
      <c r="D761" s="255" t="s">
        <v>111</v>
      </c>
      <c r="E761" s="261"/>
      <c r="F761" s="261" t="s">
        <v>2362</v>
      </c>
      <c r="G761" s="251" t="s">
        <v>84</v>
      </c>
      <c r="H761" s="262"/>
      <c r="I761" s="251"/>
      <c r="J761" s="202"/>
      <c r="K761" s="202"/>
      <c r="L761" s="164"/>
      <c r="M761" s="164" t="str">
        <f>_xlfn.IFNA(VLOOKUP(B761,'[1]CDM Patients Data'!$C$1266:$N$5000,7,FALSE),"")</f>
        <v/>
      </c>
      <c r="N761" s="164" t="s">
        <v>2363</v>
      </c>
      <c r="O761" s="164" t="str">
        <f>_xlfn.IFNA(VLOOKUP(B761,'[1]CDM Patients Data'!$C$1266:$K$3492,9,FALSE),"")</f>
        <v/>
      </c>
      <c r="P761" s="164" t="str">
        <f>_xlfn.IFNA(VLOOKUP(B761,'[1]CDM Patients Data'!$C$1266:$O$3492,10,FALSE),"")</f>
        <v/>
      </c>
      <c r="Q761" s="164" t="str">
        <f>_xlfn.IFNA(VLOOKUP(B761,'[1]CDM Patients Data'!$C$1266:$O$3492,11,FALSE),"")</f>
        <v/>
      </c>
      <c r="R761" s="164" t="str">
        <f>_xlfn.IFNA(VLOOKUP(B761,'[1]CDM Patients Data'!$C$1266:$O$3492,12,FALSE),"")</f>
        <v/>
      </c>
      <c r="S761" s="164" t="str">
        <f>_xlfn.IFNA(VLOOKUP(B761,'[1]CDM Patients Data'!$C$1266:$P$3492,13,FALSE),"")</f>
        <v/>
      </c>
      <c r="T761" s="164" t="str">
        <f>_xlfn.IFNA(VLOOKUP(B761,'[1]CDM Patients Data'!$C$1266:$N$5000,5,FALSE),"")</f>
        <v/>
      </c>
      <c r="U761" s="164" t="s">
        <v>218</v>
      </c>
      <c r="V761" s="164" t="s">
        <v>219</v>
      </c>
      <c r="W761" s="210" t="s">
        <v>74</v>
      </c>
      <c r="X761" s="164" t="s">
        <v>139</v>
      </c>
      <c r="Y761" s="164"/>
      <c r="Z761" s="164"/>
      <c r="AA761" s="164"/>
      <c r="AB761" s="164"/>
      <c r="AC761" s="210"/>
      <c r="AD761" s="199"/>
      <c r="AE761" s="199"/>
      <c r="AF761" s="199"/>
      <c r="AG761" s="199"/>
      <c r="AH761" s="233" t="s">
        <v>589</v>
      </c>
      <c r="AI761" s="199"/>
      <c r="AJ761" s="199"/>
      <c r="AK761" s="218" t="s">
        <v>80</v>
      </c>
      <c r="AL761" s="218">
        <v>79854313</v>
      </c>
      <c r="AM761" s="218">
        <v>23.9562939</v>
      </c>
      <c r="AN761" s="218">
        <v>1311</v>
      </c>
      <c r="AO761" s="218" t="s">
        <v>81</v>
      </c>
      <c r="AP761" s="218"/>
      <c r="AQ761" s="218"/>
      <c r="AR761" s="218"/>
      <c r="AS761" s="218"/>
      <c r="AT761" s="218"/>
      <c r="AU761" s="218"/>
      <c r="AV761" s="218"/>
      <c r="AW761" s="218"/>
      <c r="AX761" s="218"/>
      <c r="AY761" s="218"/>
      <c r="AZ761" s="218"/>
      <c r="BA761" s="218"/>
      <c r="BB761" s="218"/>
      <c r="BC761" s="218"/>
      <c r="BD761" s="218"/>
      <c r="BE761" s="218">
        <v>9.23</v>
      </c>
      <c r="BF761" s="218"/>
      <c r="BG761" s="218"/>
      <c r="BH761" s="218"/>
      <c r="BI761" s="218"/>
      <c r="BJ761" s="222"/>
      <c r="BK761" s="199"/>
      <c r="BL761" s="218"/>
      <c r="BM761" s="218"/>
      <c r="BN761" s="218"/>
      <c r="BO761" s="218"/>
      <c r="BP761" s="218"/>
      <c r="BQ761" s="218"/>
      <c r="BR761" s="218"/>
      <c r="BS761" s="218"/>
      <c r="BT761" s="218"/>
      <c r="BU761" s="218"/>
      <c r="BV761" s="218"/>
      <c r="BW761" s="218"/>
      <c r="BX761" s="218"/>
      <c r="BY761" s="199"/>
      <c r="BZ761" s="230"/>
      <c r="CA761" s="230"/>
      <c r="CB761" s="230"/>
      <c r="CC761" s="230"/>
      <c r="CD761" s="230"/>
      <c r="CE761" s="230"/>
      <c r="CF761" s="230"/>
      <c r="CG761" s="230"/>
      <c r="CH761" s="230"/>
      <c r="CI761" s="230"/>
      <c r="CJ761" s="230"/>
      <c r="CK761" s="230"/>
      <c r="CL761" s="230"/>
      <c r="CM761" s="230"/>
      <c r="CN761" s="218"/>
      <c r="CO761" s="199"/>
      <c r="CP761" s="230"/>
      <c r="CQ761" s="230"/>
      <c r="CR761" s="230"/>
      <c r="CS761" s="230">
        <v>717.64</v>
      </c>
      <c r="CT761" s="230" t="s">
        <v>103</v>
      </c>
      <c r="CU761" s="230"/>
      <c r="CV761" s="230"/>
      <c r="CW761" s="230"/>
    </row>
    <row r="762" ht="30" hidden="1" spans="1:101">
      <c r="A762" s="191">
        <v>1860</v>
      </c>
      <c r="B762" s="252" t="s">
        <v>2364</v>
      </c>
      <c r="C762" s="252" t="s">
        <v>2365</v>
      </c>
      <c r="D762" s="252" t="s">
        <v>1732</v>
      </c>
      <c r="E762" s="261"/>
      <c r="F762" s="261" t="s">
        <v>2366</v>
      </c>
      <c r="G762" s="251" t="s">
        <v>84</v>
      </c>
      <c r="H762" s="262"/>
      <c r="I762" s="251"/>
      <c r="J762" s="202"/>
      <c r="K762" s="202"/>
      <c r="L762" s="164" t="str">
        <f>_xlfn.IFNA(VLOOKUP(B762,'[1]CDM Patients Data'!$C$1266:$N$5000,6,FALSE),"")</f>
        <v>Lung</v>
      </c>
      <c r="M762" s="164" t="str">
        <f>_xlfn.IFNA(VLOOKUP(B762,'[1]CDM Patients Data'!$C$1266:$N$5000,7,FALSE),"")</f>
        <v>Lung NOS</v>
      </c>
      <c r="N762" s="164" t="str">
        <f>_xlfn.IFNA(VLOOKUP(B762,'[1]CDM Patients Data'!$C$1266:$N$5000,8,FALSE),"")</f>
        <v>Adenocarcinoma, NOS</v>
      </c>
      <c r="O762" s="164" t="str">
        <f>_xlfn.IFNA(VLOOKUP(B762,'[1]CDM Patients Data'!$C$1266:$K$3492,9,FALSE),"")</f>
        <v>Unknown</v>
      </c>
      <c r="P762" s="164">
        <f>_xlfn.IFNA(VLOOKUP(B762,'[1]CDM Patients Data'!$C$1266:$O$3492,10,FALSE),"")</f>
        <v>0</v>
      </c>
      <c r="Q762" s="164">
        <f>_xlfn.IFNA(VLOOKUP(B762,'[1]CDM Patients Data'!$C$1266:$O$3492,11,FALSE),"")</f>
        <v>0</v>
      </c>
      <c r="R762" s="164">
        <f>_xlfn.IFNA(VLOOKUP(B762,'[1]CDM Patients Data'!$C$1266:$O$3492,12,FALSE),"")</f>
        <v>0</v>
      </c>
      <c r="S762" s="164">
        <f>_xlfn.IFNA(VLOOKUP(B762,'[1]CDM Patients Data'!$C$1266:$P$3492,13,FALSE),"")</f>
        <v>0</v>
      </c>
      <c r="T762" s="164">
        <f>_xlfn.IFNA(VLOOKUP(B762,'[1]CDM Patients Data'!$C$1266:$N$5000,5,FALSE),"")</f>
        <v>0</v>
      </c>
      <c r="U762" s="164" t="s">
        <v>224</v>
      </c>
      <c r="V762" s="164" t="s">
        <v>338</v>
      </c>
      <c r="W762" s="210" t="s">
        <v>74</v>
      </c>
      <c r="X762" s="164" t="s">
        <v>131</v>
      </c>
      <c r="Y762" s="164"/>
      <c r="Z762" s="164"/>
      <c r="AA762" s="164"/>
      <c r="AB762" s="164"/>
      <c r="AC762" s="210"/>
      <c r="AD762" s="199"/>
      <c r="AE762" s="199"/>
      <c r="AF762" s="199"/>
      <c r="AG762" s="199"/>
      <c r="AH762" s="233" t="s">
        <v>589</v>
      </c>
      <c r="AI762" s="199"/>
      <c r="AJ762" s="199"/>
      <c r="AK762" s="218" t="s">
        <v>80</v>
      </c>
      <c r="AL762" s="218">
        <v>17378337</v>
      </c>
      <c r="AM762" s="218">
        <v>5.2135011</v>
      </c>
      <c r="AN762" s="218">
        <v>52.6</v>
      </c>
      <c r="AO762" s="218" t="s">
        <v>94</v>
      </c>
      <c r="AP762" s="218"/>
      <c r="AQ762" s="218"/>
      <c r="AR762" s="218"/>
      <c r="AS762" s="218"/>
      <c r="AT762" s="218"/>
      <c r="AU762" s="218"/>
      <c r="AV762" s="218"/>
      <c r="AW762" s="218"/>
      <c r="AX762" s="218"/>
      <c r="AY762" s="218"/>
      <c r="AZ762" s="218"/>
      <c r="BA762" s="218"/>
      <c r="BB762" s="218"/>
      <c r="BC762" s="218"/>
      <c r="BD762" s="218"/>
      <c r="BE762" s="218"/>
      <c r="BF762" s="218"/>
      <c r="BG762" s="218"/>
      <c r="BH762" s="218"/>
      <c r="BI762" s="218"/>
      <c r="BJ762" s="222"/>
      <c r="BK762" s="199"/>
      <c r="BL762" s="218"/>
      <c r="BM762" s="218"/>
      <c r="BN762" s="218"/>
      <c r="BO762" s="218"/>
      <c r="BP762" s="218"/>
      <c r="BQ762" s="218"/>
      <c r="BR762" s="218"/>
      <c r="BS762" s="218"/>
      <c r="BT762" s="218"/>
      <c r="BU762" s="218"/>
      <c r="BV762" s="218"/>
      <c r="BW762" s="218"/>
      <c r="BX762" s="218"/>
      <c r="BY762" s="199"/>
      <c r="BZ762" s="230"/>
      <c r="CA762" s="230"/>
      <c r="CB762" s="230"/>
      <c r="CC762" s="230"/>
      <c r="CD762" s="230"/>
      <c r="CE762" s="230"/>
      <c r="CF762" s="230"/>
      <c r="CG762" s="230"/>
      <c r="CH762" s="230"/>
      <c r="CI762" s="230"/>
      <c r="CJ762" s="230"/>
      <c r="CK762" s="230"/>
      <c r="CL762" s="230"/>
      <c r="CM762" s="230"/>
      <c r="CN762" s="218"/>
      <c r="CO762" s="199"/>
      <c r="CP762" s="230"/>
      <c r="CQ762" s="230"/>
      <c r="CR762" s="230"/>
      <c r="CS762" s="230"/>
      <c r="CT762" s="230"/>
      <c r="CU762" s="230"/>
      <c r="CV762" s="230"/>
      <c r="CW762" s="230"/>
    </row>
    <row r="763" ht="30" hidden="1" spans="1:101">
      <c r="A763" s="191">
        <v>1861</v>
      </c>
      <c r="B763" s="252" t="s">
        <v>2367</v>
      </c>
      <c r="C763" s="252" t="s">
        <v>2368</v>
      </c>
      <c r="D763" s="252" t="s">
        <v>1732</v>
      </c>
      <c r="E763" s="261"/>
      <c r="F763" s="261" t="s">
        <v>2366</v>
      </c>
      <c r="G763" s="251" t="s">
        <v>84</v>
      </c>
      <c r="H763" s="262"/>
      <c r="I763" s="251"/>
      <c r="J763" s="202"/>
      <c r="K763" s="202"/>
      <c r="L763" s="164" t="str">
        <f>_xlfn.IFNA(VLOOKUP(B763,'[1]CDM Patients Data'!$C$1266:$N$5000,6,FALSE),"")</f>
        <v>Stomach</v>
      </c>
      <c r="M763" s="164" t="str">
        <f>_xlfn.IFNA(VLOOKUP(B763,'[1]CDM Patients Data'!$C$1266:$N$5000,7,FALSE),"")</f>
        <v>Stomach NOS</v>
      </c>
      <c r="N763" s="164" t="str">
        <f>_xlfn.IFNA(VLOOKUP(B763,'[1]CDM Patients Data'!$C$1266:$N$5000,8,FALSE),"")</f>
        <v>Adenocarcinoma, NOS</v>
      </c>
      <c r="O763" s="164" t="str">
        <f>_xlfn.IFNA(VLOOKUP(B763,'[1]CDM Patients Data'!$C$1266:$K$3492,9,FALSE),"")</f>
        <v>Not a paired site</v>
      </c>
      <c r="P763" s="164">
        <f>_xlfn.IFNA(VLOOKUP(B763,'[1]CDM Patients Data'!$C$1266:$O$3492,10,FALSE),"")</f>
        <v>0</v>
      </c>
      <c r="Q763" s="164">
        <f>_xlfn.IFNA(VLOOKUP(B763,'[1]CDM Patients Data'!$C$1266:$O$3492,11,FALSE),"")</f>
        <v>0</v>
      </c>
      <c r="R763" s="164">
        <f>_xlfn.IFNA(VLOOKUP(B763,'[1]CDM Patients Data'!$C$1266:$O$3492,12,FALSE),"")</f>
        <v>0</v>
      </c>
      <c r="S763" s="164">
        <f>_xlfn.IFNA(VLOOKUP(B763,'[1]CDM Patients Data'!$C$1266:$P$3492,13,FALSE),"")</f>
        <v>0</v>
      </c>
      <c r="T763" s="164">
        <f>_xlfn.IFNA(VLOOKUP(B763,'[1]CDM Patients Data'!$C$1266:$N$5000,5,FALSE),"")</f>
        <v>0</v>
      </c>
      <c r="U763" s="164"/>
      <c r="V763" s="164"/>
      <c r="W763" s="210"/>
      <c r="X763" s="164"/>
      <c r="Y763" s="164"/>
      <c r="Z763" s="164"/>
      <c r="AA763" s="164"/>
      <c r="AB763" s="164"/>
      <c r="AC763" s="210" t="s">
        <v>2323</v>
      </c>
      <c r="AD763" s="199"/>
      <c r="AE763" s="199"/>
      <c r="AF763" s="199"/>
      <c r="AG763" s="199"/>
      <c r="AH763" s="215"/>
      <c r="AI763" s="199"/>
      <c r="AJ763" s="199"/>
      <c r="AK763" s="218"/>
      <c r="AL763" s="218"/>
      <c r="AM763" s="218"/>
      <c r="AN763" s="218"/>
      <c r="AO763" s="218"/>
      <c r="AP763" s="218"/>
      <c r="AQ763" s="218"/>
      <c r="AR763" s="218"/>
      <c r="AS763" s="218"/>
      <c r="AT763" s="218"/>
      <c r="AU763" s="218"/>
      <c r="AV763" s="218"/>
      <c r="AW763" s="218"/>
      <c r="AX763" s="218"/>
      <c r="AY763" s="218"/>
      <c r="AZ763" s="218"/>
      <c r="BA763" s="218"/>
      <c r="BB763" s="218"/>
      <c r="BC763" s="218"/>
      <c r="BD763" s="218"/>
      <c r="BE763" s="218"/>
      <c r="BF763" s="218"/>
      <c r="BG763" s="218"/>
      <c r="BH763" s="218"/>
      <c r="BI763" s="218"/>
      <c r="BJ763" s="222"/>
      <c r="BK763" s="199"/>
      <c r="BL763" s="218"/>
      <c r="BM763" s="218"/>
      <c r="BN763" s="218"/>
      <c r="BO763" s="218"/>
      <c r="BP763" s="218"/>
      <c r="BQ763" s="218"/>
      <c r="BR763" s="218"/>
      <c r="BS763" s="218"/>
      <c r="BT763" s="218"/>
      <c r="BU763" s="218"/>
      <c r="BV763" s="218"/>
      <c r="BW763" s="218"/>
      <c r="BX763" s="218"/>
      <c r="BY763" s="199"/>
      <c r="BZ763" s="230"/>
      <c r="CA763" s="230"/>
      <c r="CB763" s="230"/>
      <c r="CC763" s="230"/>
      <c r="CD763" s="230"/>
      <c r="CE763" s="230"/>
      <c r="CF763" s="230"/>
      <c r="CG763" s="230"/>
      <c r="CH763" s="230"/>
      <c r="CI763" s="230"/>
      <c r="CJ763" s="230"/>
      <c r="CK763" s="230"/>
      <c r="CL763" s="230"/>
      <c r="CM763" s="230"/>
      <c r="CN763" s="218"/>
      <c r="CO763" s="199"/>
      <c r="CP763" s="230"/>
      <c r="CQ763" s="230"/>
      <c r="CR763" s="230"/>
      <c r="CS763" s="230"/>
      <c r="CT763" s="230"/>
      <c r="CU763" s="230"/>
      <c r="CV763" s="230"/>
      <c r="CW763" s="230"/>
    </row>
    <row r="764" ht="30" hidden="1" spans="1:101">
      <c r="A764" s="191">
        <v>1862</v>
      </c>
      <c r="B764" s="252" t="s">
        <v>2369</v>
      </c>
      <c r="C764" s="252" t="s">
        <v>2370</v>
      </c>
      <c r="D764" s="252" t="s">
        <v>88</v>
      </c>
      <c r="E764" s="261"/>
      <c r="F764" s="261" t="s">
        <v>2371</v>
      </c>
      <c r="G764" s="251" t="s">
        <v>84</v>
      </c>
      <c r="H764" s="262"/>
      <c r="I764" s="251"/>
      <c r="J764" s="202"/>
      <c r="K764" s="202"/>
      <c r="L764" s="164" t="str">
        <f>_xlfn.IFNA(VLOOKUP(B764,'[1]CDM Patients Data'!$C$1266:$N$5000,6,FALSE),"")</f>
        <v>Ovary</v>
      </c>
      <c r="M764" s="164" t="str">
        <f>_xlfn.IFNA(VLOOKUP(B764,'[1]CDM Patients Data'!$C$1266:$N$5000,7,FALSE),"")</f>
        <v>Ovary</v>
      </c>
      <c r="N764" s="164" t="str">
        <f>_xlfn.IFNA(VLOOKUP(B764,'[1]CDM Patients Data'!$C$1266:$N$5000,8,FALSE),"")</f>
        <v>Carcinoma, NOS</v>
      </c>
      <c r="O764" s="164" t="str">
        <f>_xlfn.IFNA(VLOOKUP(B764,'[1]CDM Patients Data'!$C$1266:$K$3492,9,FALSE),"")</f>
        <v>Unknown</v>
      </c>
      <c r="P764" s="164">
        <f>_xlfn.IFNA(VLOOKUP(B764,'[1]CDM Patients Data'!$C$1266:$O$3492,10,FALSE),"")</f>
        <v>0</v>
      </c>
      <c r="Q764" s="164">
        <f>_xlfn.IFNA(VLOOKUP(B764,'[1]CDM Patients Data'!$C$1266:$O$3492,11,FALSE),"")</f>
        <v>0</v>
      </c>
      <c r="R764" s="164">
        <f>_xlfn.IFNA(VLOOKUP(B764,'[1]CDM Patients Data'!$C$1266:$O$3492,12,FALSE),"")</f>
        <v>0</v>
      </c>
      <c r="S764" s="164">
        <f>_xlfn.IFNA(VLOOKUP(B764,'[1]CDM Patients Data'!$C$1266:$P$3492,13,FALSE),"")</f>
        <v>0</v>
      </c>
      <c r="T764" s="164">
        <f>_xlfn.IFNA(VLOOKUP(B764,'[1]CDM Patients Data'!$C$1266:$N$5000,5,FALSE),"")</f>
        <v>0</v>
      </c>
      <c r="U764" s="164"/>
      <c r="V764" s="164"/>
      <c r="W764" s="210"/>
      <c r="X764" s="164"/>
      <c r="Y764" s="164"/>
      <c r="Z764" s="164"/>
      <c r="AA764" s="164"/>
      <c r="AB764" s="164"/>
      <c r="AC764" s="210" t="s">
        <v>2323</v>
      </c>
      <c r="AD764" s="199"/>
      <c r="AE764" s="199"/>
      <c r="AF764" s="199"/>
      <c r="AG764" s="199"/>
      <c r="AH764" s="215"/>
      <c r="AI764" s="199"/>
      <c r="AJ764" s="199"/>
      <c r="AK764" s="218"/>
      <c r="AL764" s="218"/>
      <c r="AM764" s="218"/>
      <c r="AN764" s="218"/>
      <c r="AO764" s="218"/>
      <c r="AP764" s="218"/>
      <c r="AQ764" s="218"/>
      <c r="AR764" s="218"/>
      <c r="AS764" s="218"/>
      <c r="AT764" s="218"/>
      <c r="AU764" s="218"/>
      <c r="AV764" s="218"/>
      <c r="AW764" s="218"/>
      <c r="AX764" s="218"/>
      <c r="AY764" s="218"/>
      <c r="AZ764" s="218"/>
      <c r="BA764" s="218"/>
      <c r="BB764" s="218"/>
      <c r="BC764" s="218"/>
      <c r="BD764" s="218"/>
      <c r="BE764" s="218"/>
      <c r="BF764" s="218"/>
      <c r="BG764" s="218"/>
      <c r="BH764" s="218"/>
      <c r="BI764" s="218"/>
      <c r="BJ764" s="222" t="s">
        <v>589</v>
      </c>
      <c r="BK764" s="199"/>
      <c r="BL764" s="218"/>
      <c r="BM764" s="218">
        <v>4762876</v>
      </c>
      <c r="BN764" s="218">
        <v>1.4288628</v>
      </c>
      <c r="BO764" s="218">
        <v>147.6</v>
      </c>
      <c r="BP764" s="218" t="s">
        <v>103</v>
      </c>
      <c r="BQ764" s="218"/>
      <c r="BR764" s="218"/>
      <c r="BS764" s="218"/>
      <c r="BT764" s="218"/>
      <c r="BU764" s="218"/>
      <c r="BV764" s="218"/>
      <c r="BW764" s="218"/>
      <c r="BX764" s="218"/>
      <c r="BY764" s="199"/>
      <c r="BZ764" s="230"/>
      <c r="CA764" s="230"/>
      <c r="CB764" s="230"/>
      <c r="CC764" s="230"/>
      <c r="CD764" s="230"/>
      <c r="CE764" s="230"/>
      <c r="CF764" s="230"/>
      <c r="CG764" s="230"/>
      <c r="CH764" s="230"/>
      <c r="CI764" s="230"/>
      <c r="CJ764" s="230"/>
      <c r="CK764" s="230"/>
      <c r="CL764" s="230"/>
      <c r="CM764" s="230"/>
      <c r="CN764" s="218"/>
      <c r="CO764" s="199"/>
      <c r="CP764" s="230"/>
      <c r="CQ764" s="230"/>
      <c r="CR764" s="230"/>
      <c r="CS764" s="230"/>
      <c r="CT764" s="230"/>
      <c r="CU764" s="230"/>
      <c r="CV764" s="230"/>
      <c r="CW764" s="230"/>
    </row>
    <row r="765" ht="38.25" hidden="1" spans="1:101">
      <c r="A765" s="191">
        <v>1863</v>
      </c>
      <c r="B765" s="252" t="s">
        <v>2372</v>
      </c>
      <c r="C765" s="252" t="s">
        <v>2373</v>
      </c>
      <c r="D765" s="252" t="s">
        <v>122</v>
      </c>
      <c r="E765" s="261"/>
      <c r="F765" s="261" t="s">
        <v>2374</v>
      </c>
      <c r="G765" s="251" t="s">
        <v>2253</v>
      </c>
      <c r="H765" s="262"/>
      <c r="I765" s="251"/>
      <c r="J765" s="202"/>
      <c r="K765" s="202"/>
      <c r="L765" s="164" t="str">
        <f>_xlfn.IFNA(VLOOKUP(B765,'[1]CDM Patients Data'!$C$1266:$N$5000,6,FALSE),"")</f>
        <v>Corpus Uteri</v>
      </c>
      <c r="M765" s="164" t="str">
        <f>_xlfn.IFNA(VLOOKUP(B765,'[1]CDM Patients Data'!$C$1266:$N$5000,7,FALSE),"")</f>
        <v>Corpus uteri</v>
      </c>
      <c r="N765" s="164" t="str">
        <f>_xlfn.IFNA(VLOOKUP(B765,'[1]CDM Patients Data'!$C$1266:$N$5000,8,FALSE),"")</f>
        <v>Mullerian mixed tumor</v>
      </c>
      <c r="O765" s="164" t="str">
        <f>_xlfn.IFNA(VLOOKUP(B765,'[1]CDM Patients Data'!$C$1266:$K$3492,9,FALSE),"")</f>
        <v>Not a paired site</v>
      </c>
      <c r="P765" s="164">
        <f>_xlfn.IFNA(VLOOKUP(B765,'[1]CDM Patients Data'!$C$1266:$O$3492,10,FALSE),"")</f>
        <v>0</v>
      </c>
      <c r="Q765" s="164">
        <f>_xlfn.IFNA(VLOOKUP(B765,'[1]CDM Patients Data'!$C$1266:$O$3492,11,FALSE),"")</f>
        <v>0</v>
      </c>
      <c r="R765" s="164">
        <f>_xlfn.IFNA(VLOOKUP(B765,'[1]CDM Patients Data'!$C$1266:$O$3492,12,FALSE),"")</f>
        <v>0</v>
      </c>
      <c r="S765" s="164">
        <f>_xlfn.IFNA(VLOOKUP(B765,'[1]CDM Patients Data'!$C$1266:$P$3492,13,FALSE),"")</f>
        <v>0</v>
      </c>
      <c r="T765" s="164">
        <f>_xlfn.IFNA(VLOOKUP(B765,'[1]CDM Patients Data'!$C$1266:$N$5000,5,FALSE),"")</f>
        <v>0</v>
      </c>
      <c r="U765" s="164"/>
      <c r="V765" s="164"/>
      <c r="W765" s="210"/>
      <c r="X765" s="164"/>
      <c r="Y765" s="164"/>
      <c r="Z765" s="164"/>
      <c r="AA765" s="164"/>
      <c r="AB765" s="164"/>
      <c r="AC765" s="210" t="s">
        <v>2293</v>
      </c>
      <c r="AD765" s="199"/>
      <c r="AE765" s="199"/>
      <c r="AF765" s="199"/>
      <c r="AG765" s="199"/>
      <c r="AH765" s="233" t="s">
        <v>79</v>
      </c>
      <c r="AI765" s="199"/>
      <c r="AJ765" s="199"/>
      <c r="AK765" s="218" t="s">
        <v>80</v>
      </c>
      <c r="AL765" s="218">
        <v>37968880</v>
      </c>
      <c r="AM765" s="218">
        <v>11.390664</v>
      </c>
      <c r="AN765" s="218">
        <v>138.6</v>
      </c>
      <c r="AO765" s="218" t="s">
        <v>81</v>
      </c>
      <c r="AP765" s="218"/>
      <c r="AQ765" s="218"/>
      <c r="AR765" s="218"/>
      <c r="AS765" s="218"/>
      <c r="AT765" s="218"/>
      <c r="AU765" s="218"/>
      <c r="AV765" s="218"/>
      <c r="AW765" s="218"/>
      <c r="AX765" s="218"/>
      <c r="AY765" s="218"/>
      <c r="AZ765" s="218"/>
      <c r="BA765" s="218"/>
      <c r="BB765" s="218"/>
      <c r="BC765" s="218"/>
      <c r="BD765" s="218">
        <v>4.009661836</v>
      </c>
      <c r="BE765" s="218">
        <v>10.71</v>
      </c>
      <c r="BF765" s="218"/>
      <c r="BG765" s="218"/>
      <c r="BH765" s="218"/>
      <c r="BI765" s="218"/>
      <c r="BJ765" s="222" t="s">
        <v>79</v>
      </c>
      <c r="BK765" s="199"/>
      <c r="BL765" s="218"/>
      <c r="BM765" s="218">
        <v>16786109</v>
      </c>
      <c r="BN765" s="218">
        <v>5.0358327</v>
      </c>
      <c r="BO765" s="218">
        <v>63.2</v>
      </c>
      <c r="BP765" s="218" t="s">
        <v>95</v>
      </c>
      <c r="BQ765" s="218"/>
      <c r="BR765" s="218"/>
      <c r="BS765" s="218"/>
      <c r="BT765" s="218"/>
      <c r="BU765" s="218"/>
      <c r="BV765" s="218"/>
      <c r="BW765" s="218"/>
      <c r="BX765" s="218"/>
      <c r="BY765" s="199"/>
      <c r="BZ765" s="230"/>
      <c r="CA765" s="230"/>
      <c r="CB765" s="230"/>
      <c r="CC765" s="230"/>
      <c r="CD765" s="230"/>
      <c r="CE765" s="230"/>
      <c r="CF765" s="230"/>
      <c r="CG765" s="230"/>
      <c r="CH765" s="230"/>
      <c r="CI765" s="230"/>
      <c r="CJ765" s="230"/>
      <c r="CK765" s="230"/>
      <c r="CL765" s="230"/>
      <c r="CM765" s="230"/>
      <c r="CN765" s="218"/>
      <c r="CO765" s="199"/>
      <c r="CP765" s="230"/>
      <c r="CQ765" s="230"/>
      <c r="CR765" s="230"/>
      <c r="CS765" s="230">
        <v>86.51</v>
      </c>
      <c r="CT765" s="230" t="s">
        <v>95</v>
      </c>
      <c r="CU765" s="230"/>
      <c r="CV765" s="230"/>
      <c r="CW765" s="230"/>
    </row>
    <row r="766" ht="45" hidden="1" spans="1:101">
      <c r="A766" s="191">
        <v>1865</v>
      </c>
      <c r="B766" s="252" t="s">
        <v>2375</v>
      </c>
      <c r="C766" s="252" t="s">
        <v>1787</v>
      </c>
      <c r="D766" s="252" t="s">
        <v>71</v>
      </c>
      <c r="E766" s="261"/>
      <c r="F766" s="261" t="s">
        <v>2170</v>
      </c>
      <c r="G766" s="251" t="s">
        <v>84</v>
      </c>
      <c r="H766" s="262"/>
      <c r="I766" s="251"/>
      <c r="J766" s="202"/>
      <c r="K766" s="202"/>
      <c r="L766" s="164" t="str">
        <f>_xlfn.IFNA(VLOOKUP(B766,'[1]CDM Patients Data'!$C$1266:$N$5000,6,FALSE),"")</f>
        <v/>
      </c>
      <c r="M766" s="164" t="str">
        <f>_xlfn.IFNA(VLOOKUP(B766,'[1]CDM Patients Data'!$C$1266:$N$5000,7,FALSE),"")</f>
        <v/>
      </c>
      <c r="N766" s="164" t="s">
        <v>2376</v>
      </c>
      <c r="O766" s="164" t="str">
        <f>_xlfn.IFNA(VLOOKUP(B766,'[1]CDM Patients Data'!$C$1266:$K$3492,9,FALSE),"")</f>
        <v/>
      </c>
      <c r="P766" s="164" t="str">
        <f>_xlfn.IFNA(VLOOKUP(B766,'[1]CDM Patients Data'!$C$1266:$O$3492,10,FALSE),"")</f>
        <v/>
      </c>
      <c r="Q766" s="164" t="str">
        <f>_xlfn.IFNA(VLOOKUP(B766,'[1]CDM Patients Data'!$C$1266:$O$3492,11,FALSE),"")</f>
        <v/>
      </c>
      <c r="R766" s="164" t="str">
        <f>_xlfn.IFNA(VLOOKUP(B766,'[1]CDM Patients Data'!$C$1266:$O$3492,12,FALSE),"")</f>
        <v/>
      </c>
      <c r="S766" s="164" t="str">
        <f>_xlfn.IFNA(VLOOKUP(B766,'[1]CDM Patients Data'!$C$1266:$P$3492,13,FALSE),"")</f>
        <v/>
      </c>
      <c r="T766" s="164" t="str">
        <f>_xlfn.IFNA(VLOOKUP(B766,'[1]CDM Patients Data'!$C$1266:$N$5000,5,FALSE),"")</f>
        <v/>
      </c>
      <c r="U766" s="164"/>
      <c r="V766" s="164"/>
      <c r="W766" s="210"/>
      <c r="X766" s="164"/>
      <c r="Y766" s="164"/>
      <c r="Z766" s="164"/>
      <c r="AA766" s="164"/>
      <c r="AB766" s="164"/>
      <c r="AC766" s="210" t="s">
        <v>2377</v>
      </c>
      <c r="AD766" s="199"/>
      <c r="AE766" s="199"/>
      <c r="AF766" s="199"/>
      <c r="AG766" s="199"/>
      <c r="AH766" s="233" t="s">
        <v>79</v>
      </c>
      <c r="AI766" s="199"/>
      <c r="AJ766" s="199"/>
      <c r="AK766" s="218" t="s">
        <v>80</v>
      </c>
      <c r="AL766" s="218">
        <v>55453765</v>
      </c>
      <c r="AM766" s="218">
        <v>16.6361295</v>
      </c>
      <c r="AN766" s="218">
        <v>31.4</v>
      </c>
      <c r="AO766" s="218" t="s">
        <v>718</v>
      </c>
      <c r="AP766" s="218"/>
      <c r="AQ766" s="218"/>
      <c r="AR766" s="218"/>
      <c r="AS766" s="218"/>
      <c r="AT766" s="218"/>
      <c r="AU766" s="218"/>
      <c r="AV766" s="218"/>
      <c r="AW766" s="218"/>
      <c r="AX766" s="218"/>
      <c r="AY766" s="218"/>
      <c r="AZ766" s="218"/>
      <c r="BA766" s="218"/>
      <c r="BB766" s="218"/>
      <c r="BC766" s="218"/>
      <c r="BD766" s="218">
        <v>0.12</v>
      </c>
      <c r="BE766" s="218">
        <v>16.17</v>
      </c>
      <c r="BF766" s="218"/>
      <c r="BG766" s="218"/>
      <c r="BH766" s="218"/>
      <c r="BI766" s="218"/>
      <c r="BJ766" s="222"/>
      <c r="BK766" s="199"/>
      <c r="BL766" s="218"/>
      <c r="BM766" s="218"/>
      <c r="BN766" s="218"/>
      <c r="BO766" s="218"/>
      <c r="BP766" s="218"/>
      <c r="BQ766" s="218"/>
      <c r="BR766" s="218"/>
      <c r="BS766" s="218"/>
      <c r="BT766" s="218"/>
      <c r="BU766" s="218"/>
      <c r="BV766" s="218"/>
      <c r="BW766" s="218"/>
      <c r="BX766" s="218"/>
      <c r="BY766" s="199"/>
      <c r="BZ766" s="230"/>
      <c r="CA766" s="230"/>
      <c r="CB766" s="230"/>
      <c r="CC766" s="230"/>
      <c r="CD766" s="230"/>
      <c r="CE766" s="230"/>
      <c r="CF766" s="230"/>
      <c r="CG766" s="230"/>
      <c r="CH766" s="230"/>
      <c r="CI766" s="230"/>
      <c r="CJ766" s="230"/>
      <c r="CK766" s="230"/>
      <c r="CL766" s="230"/>
      <c r="CM766" s="230"/>
      <c r="CN766" s="218"/>
      <c r="CO766" s="199"/>
      <c r="CP766" s="230"/>
      <c r="CQ766" s="230"/>
      <c r="CR766" s="230"/>
      <c r="CS766" s="230"/>
      <c r="CT766" s="230"/>
      <c r="CU766" s="230"/>
      <c r="CV766" s="230"/>
      <c r="CW766" s="230"/>
    </row>
    <row r="767" ht="30" hidden="1" spans="1:101">
      <c r="A767" s="191">
        <v>1866</v>
      </c>
      <c r="B767" s="252" t="s">
        <v>2378</v>
      </c>
      <c r="C767" s="252" t="s">
        <v>2379</v>
      </c>
      <c r="D767" s="252" t="s">
        <v>122</v>
      </c>
      <c r="E767" s="261"/>
      <c r="F767" s="261" t="s">
        <v>2237</v>
      </c>
      <c r="G767" s="251" t="s">
        <v>2253</v>
      </c>
      <c r="H767" s="262"/>
      <c r="I767" s="251"/>
      <c r="J767" s="202"/>
      <c r="K767" s="202"/>
      <c r="L767" s="164" t="str">
        <f>_xlfn.IFNA(VLOOKUP(B767,'[1]CDM Patients Data'!$C$1266:$N$5000,6,FALSE),"")</f>
        <v>Unknown primary</v>
      </c>
      <c r="M767" s="164" t="str">
        <f>_xlfn.IFNA(VLOOKUP(B767,'[1]CDM Patients Data'!$C$1266:$N$5000,7,FALSE),"")</f>
        <v>Unknown primary site</v>
      </c>
      <c r="N767" s="164" t="str">
        <f>_xlfn.IFNA(VLOOKUP(B767,'[1]CDM Patients Data'!$C$1266:$N$5000,8,FALSE),"")</f>
        <v>Carcinoma, NOS</v>
      </c>
      <c r="O767" s="164" t="str">
        <f>_xlfn.IFNA(VLOOKUP(B767,'[1]CDM Patients Data'!$C$1266:$K$3492,9,FALSE),"")</f>
        <v>Unknown</v>
      </c>
      <c r="P767" s="164">
        <f>_xlfn.IFNA(VLOOKUP(B767,'[1]CDM Patients Data'!$C$1266:$O$3492,10,FALSE),"")</f>
        <v>0</v>
      </c>
      <c r="Q767" s="164">
        <f>_xlfn.IFNA(VLOOKUP(B767,'[1]CDM Patients Data'!$C$1266:$O$3492,11,FALSE),"")</f>
        <v>0</v>
      </c>
      <c r="R767" s="164">
        <f>_xlfn.IFNA(VLOOKUP(B767,'[1]CDM Patients Data'!$C$1266:$O$3492,12,FALSE),"")</f>
        <v>0</v>
      </c>
      <c r="S767" s="164">
        <f>_xlfn.IFNA(VLOOKUP(B767,'[1]CDM Patients Data'!$C$1266:$P$3492,13,FALSE),"")</f>
        <v>0</v>
      </c>
      <c r="T767" s="164">
        <f>_xlfn.IFNA(VLOOKUP(B767,'[1]CDM Patients Data'!$C$1266:$N$5000,5,FALSE),"")</f>
        <v>0</v>
      </c>
      <c r="U767" s="164"/>
      <c r="V767" s="164"/>
      <c r="W767" s="210"/>
      <c r="X767" s="164"/>
      <c r="Y767" s="164"/>
      <c r="Z767" s="164"/>
      <c r="AA767" s="164"/>
      <c r="AB767" s="164"/>
      <c r="AC767" s="210" t="s">
        <v>2323</v>
      </c>
      <c r="AD767" s="199"/>
      <c r="AE767" s="199"/>
      <c r="AF767" s="199"/>
      <c r="AG767" s="199"/>
      <c r="AH767" s="215"/>
      <c r="AI767" s="199"/>
      <c r="AJ767" s="199"/>
      <c r="AK767" s="218"/>
      <c r="AL767" s="218"/>
      <c r="AM767" s="218"/>
      <c r="AN767" s="218"/>
      <c r="AO767" s="218"/>
      <c r="AP767" s="218"/>
      <c r="AQ767" s="218"/>
      <c r="AR767" s="218"/>
      <c r="AS767" s="218"/>
      <c r="AT767" s="218"/>
      <c r="AU767" s="218"/>
      <c r="AV767" s="218"/>
      <c r="AW767" s="218"/>
      <c r="AX767" s="218"/>
      <c r="AY767" s="218"/>
      <c r="AZ767" s="218"/>
      <c r="BA767" s="218"/>
      <c r="BB767" s="218"/>
      <c r="BC767" s="218"/>
      <c r="BD767" s="218"/>
      <c r="BE767" s="218"/>
      <c r="BF767" s="218"/>
      <c r="BG767" s="218"/>
      <c r="BH767" s="218"/>
      <c r="BI767" s="218"/>
      <c r="BJ767" s="222" t="s">
        <v>79</v>
      </c>
      <c r="BK767" s="199"/>
      <c r="BL767" s="218"/>
      <c r="BM767" s="218">
        <v>20324547</v>
      </c>
      <c r="BN767" s="218">
        <v>6.0973641</v>
      </c>
      <c r="BO767" s="218">
        <v>75</v>
      </c>
      <c r="BP767" s="218" t="s">
        <v>95</v>
      </c>
      <c r="BQ767" s="218"/>
      <c r="BR767" s="218"/>
      <c r="BS767" s="218"/>
      <c r="BT767" s="218"/>
      <c r="BU767" s="218"/>
      <c r="BV767" s="218"/>
      <c r="BW767" s="218"/>
      <c r="BX767" s="218"/>
      <c r="BY767" s="199"/>
      <c r="BZ767" s="230"/>
      <c r="CA767" s="230"/>
      <c r="CB767" s="230"/>
      <c r="CC767" s="230"/>
      <c r="CD767" s="230"/>
      <c r="CE767" s="230"/>
      <c r="CF767" s="230"/>
      <c r="CG767" s="230"/>
      <c r="CH767" s="230"/>
      <c r="CI767" s="230"/>
      <c r="CJ767" s="230"/>
      <c r="CK767" s="230"/>
      <c r="CL767" s="230"/>
      <c r="CM767" s="230"/>
      <c r="CN767" s="218"/>
      <c r="CO767" s="199"/>
      <c r="CP767" s="230"/>
      <c r="CQ767" s="230"/>
      <c r="CR767" s="230"/>
      <c r="CS767" s="230">
        <v>13.76</v>
      </c>
      <c r="CT767" s="230" t="s">
        <v>604</v>
      </c>
      <c r="CU767" s="230"/>
      <c r="CV767" s="230"/>
      <c r="CW767" s="230"/>
    </row>
    <row r="768" ht="60" hidden="1" spans="1:101">
      <c r="A768" s="191">
        <v>1868</v>
      </c>
      <c r="B768" s="252" t="s">
        <v>2380</v>
      </c>
      <c r="C768" s="260" t="s">
        <v>2381</v>
      </c>
      <c r="D768" s="252" t="s">
        <v>122</v>
      </c>
      <c r="E768" s="261"/>
      <c r="F768" s="261" t="s">
        <v>2382</v>
      </c>
      <c r="G768" s="251" t="s">
        <v>2253</v>
      </c>
      <c r="H768" s="261"/>
      <c r="I768" s="251"/>
      <c r="J768" s="202"/>
      <c r="K768" s="202"/>
      <c r="L768" s="164" t="str">
        <f>_xlfn.IFNA(VLOOKUP(B768,'[1]CDM Patients Data'!$C$1266:$N$5000,6,FALSE),"")</f>
        <v>Base of Tongue</v>
      </c>
      <c r="M768" s="164" t="str">
        <f>_xlfn.IFNA(VLOOKUP(B768,'[1]CDM Patients Data'!$C$1266:$N$5000,7,FALSE),"")</f>
        <v>Base of tongue, NOS</v>
      </c>
      <c r="N768" s="164" t="str">
        <f>_xlfn.IFNA(VLOOKUP(B768,'[1]CDM Patients Data'!$C$1266:$N$5000,8,FALSE),"")</f>
        <v>Squamous cell carcinoma, NOS</v>
      </c>
      <c r="O768" s="164" t="str">
        <f>_xlfn.IFNA(VLOOKUP(B768,'[1]CDM Patients Data'!$C$1266:$K$3492,9,FALSE),"")</f>
        <v>Left</v>
      </c>
      <c r="P768" s="164">
        <f>_xlfn.IFNA(VLOOKUP(B768,'[1]CDM Patients Data'!$C$1266:$O$3492,10,FALSE),"")</f>
        <v>0</v>
      </c>
      <c r="Q768" s="164">
        <f>_xlfn.IFNA(VLOOKUP(B768,'[1]CDM Patients Data'!$C$1266:$O$3492,11,FALSE),"")</f>
        <v>0</v>
      </c>
      <c r="R768" s="164">
        <f>_xlfn.IFNA(VLOOKUP(B768,'[1]CDM Patients Data'!$C$1266:$O$3492,12,FALSE),"")</f>
        <v>0</v>
      </c>
      <c r="S768" s="164">
        <f>_xlfn.IFNA(VLOOKUP(B768,'[1]CDM Patients Data'!$C$1266:$P$3492,13,FALSE),"")</f>
        <v>0</v>
      </c>
      <c r="T768" s="164">
        <f>_xlfn.IFNA(VLOOKUP(B768,'[1]CDM Patients Data'!$C$1266:$N$5000,5,FALSE),"")</f>
        <v>0</v>
      </c>
      <c r="U768" s="164"/>
      <c r="V768" s="164"/>
      <c r="W768" s="210"/>
      <c r="X768" s="164"/>
      <c r="Y768" s="164"/>
      <c r="Z768" s="164"/>
      <c r="AA768" s="164"/>
      <c r="AB768" s="164"/>
      <c r="AC768" s="210" t="s">
        <v>2323</v>
      </c>
      <c r="AD768" s="199"/>
      <c r="AE768" s="199"/>
      <c r="AF768" s="199"/>
      <c r="AG768" s="199"/>
      <c r="AH768" s="233" t="s">
        <v>79</v>
      </c>
      <c r="AI768" s="199"/>
      <c r="AJ768" s="199"/>
      <c r="AK768" s="218" t="s">
        <v>80</v>
      </c>
      <c r="AL768" s="218">
        <v>41073699</v>
      </c>
      <c r="AM768" s="218">
        <v>12.3221097</v>
      </c>
      <c r="AN768" s="218">
        <v>148</v>
      </c>
      <c r="AO768" s="218" t="s">
        <v>81</v>
      </c>
      <c r="AP768" s="218"/>
      <c r="AQ768" s="218"/>
      <c r="AR768" s="218"/>
      <c r="AS768" s="218"/>
      <c r="AT768" s="218"/>
      <c r="AU768" s="218"/>
      <c r="AV768" s="218"/>
      <c r="AW768" s="218"/>
      <c r="AX768" s="218"/>
      <c r="AY768" s="218"/>
      <c r="AZ768" s="218"/>
      <c r="BA768" s="218"/>
      <c r="BB768" s="218"/>
      <c r="BC768" s="218"/>
      <c r="BD768" s="218"/>
      <c r="BE768" s="218"/>
      <c r="BF768" s="218"/>
      <c r="BG768" s="218"/>
      <c r="BH768" s="218"/>
      <c r="BI768" s="218"/>
      <c r="BJ768" s="222" t="s">
        <v>79</v>
      </c>
      <c r="BK768" s="199"/>
      <c r="BL768" s="218"/>
      <c r="BM768" s="218">
        <v>20163749</v>
      </c>
      <c r="BN768" s="218">
        <v>5.761155</v>
      </c>
      <c r="BO768" s="218">
        <v>74.4</v>
      </c>
      <c r="BP768" s="218" t="s">
        <v>95</v>
      </c>
      <c r="BQ768" s="218"/>
      <c r="BR768" s="218"/>
      <c r="BS768" s="218"/>
      <c r="BT768" s="218"/>
      <c r="BU768" s="218"/>
      <c r="BV768" s="218"/>
      <c r="BW768" s="218"/>
      <c r="BX768" s="218"/>
      <c r="BY768" s="199"/>
      <c r="BZ768" s="230"/>
      <c r="CA768" s="230"/>
      <c r="CB768" s="230"/>
      <c r="CC768" s="230"/>
      <c r="CD768" s="230"/>
      <c r="CE768" s="230"/>
      <c r="CF768" s="230"/>
      <c r="CG768" s="230"/>
      <c r="CH768" s="230"/>
      <c r="CI768" s="230"/>
      <c r="CJ768" s="230"/>
      <c r="CK768" s="230"/>
      <c r="CL768" s="230"/>
      <c r="CM768" s="230"/>
      <c r="CN768" s="218"/>
      <c r="CO768" s="199"/>
      <c r="CP768" s="230"/>
      <c r="CQ768" s="230"/>
      <c r="CR768" s="230"/>
      <c r="CS768" s="230">
        <v>1.05</v>
      </c>
      <c r="CT768" s="230" t="s">
        <v>604</v>
      </c>
      <c r="CU768" s="230"/>
      <c r="CV768" s="230"/>
      <c r="CW768" s="230"/>
    </row>
    <row r="769" ht="60" hidden="1" spans="1:101">
      <c r="A769" s="191">
        <v>1871</v>
      </c>
      <c r="B769" s="268" t="s">
        <v>2383</v>
      </c>
      <c r="C769" s="252" t="s">
        <v>2384</v>
      </c>
      <c r="D769" s="252" t="s">
        <v>71</v>
      </c>
      <c r="E769" s="261"/>
      <c r="F769" s="261" t="s">
        <v>2385</v>
      </c>
      <c r="G769" s="251" t="s">
        <v>84</v>
      </c>
      <c r="H769" s="262"/>
      <c r="I769" s="251"/>
      <c r="J769" s="202"/>
      <c r="K769" s="202"/>
      <c r="L769" s="164" t="str">
        <f>_xlfn.IFNA(VLOOKUP(B769,'[1]CDM Patients Data'!$C$1266:$N$5000,6,FALSE),"")</f>
        <v>Other and unspecified parts of mouth</v>
      </c>
      <c r="M769" s="164" t="str">
        <f>_xlfn.IFNA(VLOOKUP(B769,'[1]CDM Patients Data'!$C$1266:$N$5000,7,FALSE),"")</f>
        <v>Cheek mucosa</v>
      </c>
      <c r="N769" s="164" t="str">
        <f>_xlfn.IFNA(VLOOKUP(B769,'[1]CDM Patients Data'!$C$1266:$N$5000,8,FALSE),"")</f>
        <v>Squamous cell carcinoma, NOS</v>
      </c>
      <c r="O769" s="164" t="str">
        <f>_xlfn.IFNA(VLOOKUP(B769,'[1]CDM Patients Data'!$C$1266:$K$3492,9,FALSE),"")</f>
        <v>Right</v>
      </c>
      <c r="P769" s="164">
        <f>_xlfn.IFNA(VLOOKUP(B769,'[1]CDM Patients Data'!$C$1266:$O$3492,10,FALSE),"")</f>
        <v>0</v>
      </c>
      <c r="Q769" s="164">
        <f>_xlfn.IFNA(VLOOKUP(B769,'[1]CDM Patients Data'!$C$1266:$O$3492,11,FALSE),"")</f>
        <v>0</v>
      </c>
      <c r="R769" s="164">
        <f>_xlfn.IFNA(VLOOKUP(B769,'[1]CDM Patients Data'!$C$1266:$O$3492,12,FALSE),"")</f>
        <v>0</v>
      </c>
      <c r="S769" s="164">
        <f>_xlfn.IFNA(VLOOKUP(B769,'[1]CDM Patients Data'!$C$1266:$P$3492,13,FALSE),"")</f>
        <v>0</v>
      </c>
      <c r="T769" s="164">
        <f>_xlfn.IFNA(VLOOKUP(B769,'[1]CDM Patients Data'!$C$1266:$N$5000,5,FALSE),"")</f>
        <v>0</v>
      </c>
      <c r="U769" s="164" t="s">
        <v>794</v>
      </c>
      <c r="V769" s="164" t="s">
        <v>795</v>
      </c>
      <c r="W769" s="210" t="s">
        <v>102</v>
      </c>
      <c r="X769" s="164" t="s">
        <v>139</v>
      </c>
      <c r="Y769" s="164"/>
      <c r="Z769" s="164"/>
      <c r="AA769" s="164"/>
      <c r="AB769" s="164"/>
      <c r="AC769" s="210"/>
      <c r="AD769" s="199"/>
      <c r="AE769" s="199"/>
      <c r="AF769" s="199"/>
      <c r="AG769" s="199"/>
      <c r="AH769" s="233" t="s">
        <v>79</v>
      </c>
      <c r="AI769" s="199"/>
      <c r="AJ769" s="199"/>
      <c r="AK769" s="218" t="s">
        <v>80</v>
      </c>
      <c r="AL769" s="218">
        <v>52680342</v>
      </c>
      <c r="AM769" s="218">
        <v>15.8041026</v>
      </c>
      <c r="AN769" s="218">
        <v>111.6</v>
      </c>
      <c r="AO769" s="218" t="s">
        <v>81</v>
      </c>
      <c r="AP769" s="218"/>
      <c r="AQ769" s="218"/>
      <c r="AR769" s="218"/>
      <c r="AS769" s="218"/>
      <c r="AT769" s="218"/>
      <c r="AU769" s="218"/>
      <c r="AV769" s="218"/>
      <c r="AW769" s="218"/>
      <c r="AX769" s="218"/>
      <c r="AY769" s="218"/>
      <c r="AZ769" s="218"/>
      <c r="BA769" s="218"/>
      <c r="BB769" s="218"/>
      <c r="BC769" s="218"/>
      <c r="BD769" s="218">
        <v>2.39</v>
      </c>
      <c r="BE769" s="218">
        <v>10.92</v>
      </c>
      <c r="BF769" s="218"/>
      <c r="BG769" s="218"/>
      <c r="BH769" s="218"/>
      <c r="BI769" s="218"/>
      <c r="BJ769" s="222"/>
      <c r="BK769" s="199"/>
      <c r="BL769" s="218"/>
      <c r="BM769" s="218"/>
      <c r="BN769" s="218"/>
      <c r="BO769" s="218"/>
      <c r="BP769" s="218"/>
      <c r="BQ769" s="218"/>
      <c r="BR769" s="218"/>
      <c r="BS769" s="218"/>
      <c r="BT769" s="218"/>
      <c r="BU769" s="218"/>
      <c r="BV769" s="218"/>
      <c r="BW769" s="218"/>
      <c r="BX769" s="218"/>
      <c r="BY769" s="199"/>
      <c r="BZ769" s="230"/>
      <c r="CA769" s="230"/>
      <c r="CB769" s="230"/>
      <c r="CC769" s="230"/>
      <c r="CD769" s="230"/>
      <c r="CE769" s="230"/>
      <c r="CF769" s="230"/>
      <c r="CG769" s="230"/>
      <c r="CH769" s="230"/>
      <c r="CI769" s="230"/>
      <c r="CJ769" s="230"/>
      <c r="CK769" s="230"/>
      <c r="CL769" s="230"/>
      <c r="CM769" s="230"/>
      <c r="CN769" s="218"/>
      <c r="CO769" s="199"/>
      <c r="CP769" s="230"/>
      <c r="CQ769" s="230"/>
      <c r="CR769" s="230"/>
      <c r="CS769" s="230"/>
      <c r="CT769" s="230"/>
      <c r="CU769" s="230"/>
      <c r="CV769" s="230"/>
      <c r="CW769" s="230"/>
    </row>
    <row r="770" ht="135" hidden="1" spans="1:101">
      <c r="A770" s="191">
        <v>1872</v>
      </c>
      <c r="B770" s="252" t="s">
        <v>2386</v>
      </c>
      <c r="C770" s="252" t="s">
        <v>2387</v>
      </c>
      <c r="D770" s="252" t="s">
        <v>122</v>
      </c>
      <c r="E770" s="261"/>
      <c r="F770" s="261" t="s">
        <v>2382</v>
      </c>
      <c r="G770" s="251" t="s">
        <v>2253</v>
      </c>
      <c r="H770" s="262"/>
      <c r="I770" s="251"/>
      <c r="J770" s="202"/>
      <c r="K770" s="202"/>
      <c r="L770" s="164" t="str">
        <f>_xlfn.IFNA(VLOOKUP(B770,'[1]CDM Patients Data'!$C$1266:$N$5000,6,FALSE),"")</f>
        <v>Breast, Thyroid</v>
      </c>
      <c r="M770" s="164" t="str">
        <f>_xlfn.IFNA(VLOOKUP(B770,'[1]CDM Patients Data'!$C$1266:$N$5000,7,FALSE),"")</f>
        <v>Upper Inner Quadrant of Breast, Thyroid Gland</v>
      </c>
      <c r="N770" s="164" t="str">
        <f>_xlfn.IFNA(VLOOKUP(B770,'[1]CDM Patients Data'!$C$1266:$N$5000,8,FALSE),"")</f>
        <v>Thyroid - Papillary carcinoma, follicular variant, Breast - Infiltrating ductular carcinoma</v>
      </c>
      <c r="O770" s="164" t="str">
        <f>_xlfn.IFNA(VLOOKUP(B770,'[1]CDM Patients Data'!$C$1266:$K$3492,9,FALSE),"")</f>
        <v>Right</v>
      </c>
      <c r="P770" s="164">
        <f>_xlfn.IFNA(VLOOKUP(B770,'[1]CDM Patients Data'!$C$1266:$O$3492,10,FALSE),"")</f>
        <v>0</v>
      </c>
      <c r="Q770" s="164">
        <f>_xlfn.IFNA(VLOOKUP(B770,'[1]CDM Patients Data'!$C$1266:$O$3492,11,FALSE),"")</f>
        <v>0</v>
      </c>
      <c r="R770" s="164">
        <f>_xlfn.IFNA(VLOOKUP(B770,'[1]CDM Patients Data'!$C$1266:$O$3492,12,FALSE),"")</f>
        <v>0</v>
      </c>
      <c r="S770" s="164">
        <f>_xlfn.IFNA(VLOOKUP(B770,'[1]CDM Patients Data'!$C$1266:$P$3492,13,FALSE),"")</f>
        <v>0</v>
      </c>
      <c r="T770" s="164">
        <f>_xlfn.IFNA(VLOOKUP(B770,'[1]CDM Patients Data'!$C$1266:$N$5000,5,FALSE),"")</f>
        <v>0</v>
      </c>
      <c r="U770" s="164"/>
      <c r="V770" s="164"/>
      <c r="W770" s="210"/>
      <c r="X770" s="164"/>
      <c r="Y770" s="164"/>
      <c r="Z770" s="164"/>
      <c r="AA770" s="164"/>
      <c r="AB770" s="164"/>
      <c r="AC770" s="210" t="s">
        <v>2323</v>
      </c>
      <c r="AD770" s="199"/>
      <c r="AE770" s="199"/>
      <c r="AF770" s="199"/>
      <c r="AG770" s="199"/>
      <c r="AH770" s="233" t="s">
        <v>79</v>
      </c>
      <c r="AI770" s="199"/>
      <c r="AJ770" s="199"/>
      <c r="AK770" s="218" t="s">
        <v>80</v>
      </c>
      <c r="AL770" s="218">
        <v>44563408</v>
      </c>
      <c r="AM770" s="218">
        <v>13.3690224</v>
      </c>
      <c r="AN770" s="218">
        <v>156.3</v>
      </c>
      <c r="AO770" s="218" t="s">
        <v>81</v>
      </c>
      <c r="AP770" s="218"/>
      <c r="AQ770" s="218"/>
      <c r="AR770" s="218"/>
      <c r="AS770" s="218"/>
      <c r="AT770" s="218"/>
      <c r="AU770" s="218"/>
      <c r="AV770" s="218"/>
      <c r="AW770" s="218"/>
      <c r="AX770" s="218"/>
      <c r="AY770" s="218"/>
      <c r="AZ770" s="218"/>
      <c r="BA770" s="218"/>
      <c r="BB770" s="218"/>
      <c r="BC770" s="218"/>
      <c r="BD770" s="218">
        <v>3.212560386</v>
      </c>
      <c r="BE770" s="218">
        <v>10.98</v>
      </c>
      <c r="BF770" s="218"/>
      <c r="BG770" s="218"/>
      <c r="BH770" s="218"/>
      <c r="BI770" s="218"/>
      <c r="BJ770" s="222" t="s">
        <v>79</v>
      </c>
      <c r="BK770" s="199"/>
      <c r="BL770" s="218"/>
      <c r="BM770" s="218">
        <v>17749393</v>
      </c>
      <c r="BN770" s="218">
        <v>1.5478092</v>
      </c>
      <c r="BO770" s="218">
        <v>66.5</v>
      </c>
      <c r="BP770" s="218" t="s">
        <v>95</v>
      </c>
      <c r="BQ770" s="218"/>
      <c r="BR770" s="218"/>
      <c r="BS770" s="218"/>
      <c r="BT770" s="218"/>
      <c r="BU770" s="218"/>
      <c r="BV770" s="218"/>
      <c r="BW770" s="218"/>
      <c r="BX770" s="218"/>
      <c r="BY770" s="199"/>
      <c r="BZ770" s="230"/>
      <c r="CA770" s="230"/>
      <c r="CB770" s="230"/>
      <c r="CC770" s="230"/>
      <c r="CD770" s="230"/>
      <c r="CE770" s="230"/>
      <c r="CF770" s="230"/>
      <c r="CG770" s="230"/>
      <c r="CH770" s="230"/>
      <c r="CI770" s="230"/>
      <c r="CJ770" s="230"/>
      <c r="CK770" s="230"/>
      <c r="CL770" s="230"/>
      <c r="CM770" s="230"/>
      <c r="CN770" s="218"/>
      <c r="CO770" s="199"/>
      <c r="CP770" s="230"/>
      <c r="CQ770" s="230"/>
      <c r="CR770" s="230"/>
      <c r="CS770" s="230">
        <v>0.45</v>
      </c>
      <c r="CT770" s="230" t="s">
        <v>604</v>
      </c>
      <c r="CU770" s="230"/>
      <c r="CV770" s="230"/>
      <c r="CW770" s="230"/>
    </row>
    <row r="771" ht="60" hidden="1" spans="1:101">
      <c r="A771" s="191">
        <v>1874</v>
      </c>
      <c r="B771" s="252" t="s">
        <v>2388</v>
      </c>
      <c r="C771" s="252" t="s">
        <v>2389</v>
      </c>
      <c r="D771" s="252" t="s">
        <v>111</v>
      </c>
      <c r="E771" s="261"/>
      <c r="F771" s="261" t="s">
        <v>2390</v>
      </c>
      <c r="G771" s="251" t="s">
        <v>84</v>
      </c>
      <c r="H771" s="262"/>
      <c r="I771" s="251"/>
      <c r="J771" s="202"/>
      <c r="K771" s="202"/>
      <c r="L771" s="164" t="str">
        <f>_xlfn.IFNA(VLOOKUP(B771,'[1]CDM Patients Data'!$C$1266:$N$5000,6,FALSE),"")</f>
        <v>Nasal cavity and middle ear</v>
      </c>
      <c r="M771" s="164" t="str">
        <f>_xlfn.IFNA(VLOOKUP(B771,'[1]CDM Patients Data'!$C$1266:$N$5000,7,FALSE),"")</f>
        <v>Middle ear</v>
      </c>
      <c r="N771" s="164" t="str">
        <f>_xlfn.IFNA(VLOOKUP(B771,'[1]CDM Patients Data'!$C$1266:$N$5000,8,FALSE),"")</f>
        <v>Squamous cell carcinoma, NOS</v>
      </c>
      <c r="O771" s="164" t="str">
        <f>_xlfn.IFNA(VLOOKUP(B771,'[1]CDM Patients Data'!$C$1266:$K$3492,9,FALSE),"")</f>
        <v>Right</v>
      </c>
      <c r="P771" s="164">
        <f>_xlfn.IFNA(VLOOKUP(B771,'[1]CDM Patients Data'!$C$1266:$O$3492,10,FALSE),"")</f>
        <v>0</v>
      </c>
      <c r="Q771" s="164">
        <f>_xlfn.IFNA(VLOOKUP(B771,'[1]CDM Patients Data'!$C$1266:$O$3492,11,FALSE),"")</f>
        <v>0</v>
      </c>
      <c r="R771" s="164">
        <f>_xlfn.IFNA(VLOOKUP(B771,'[1]CDM Patients Data'!$C$1266:$O$3492,12,FALSE),"")</f>
        <v>0</v>
      </c>
      <c r="S771" s="164">
        <f>_xlfn.IFNA(VLOOKUP(B771,'[1]CDM Patients Data'!$C$1266:$P$3492,13,FALSE),"")</f>
        <v>0</v>
      </c>
      <c r="T771" s="164">
        <f>_xlfn.IFNA(VLOOKUP(B771,'[1]CDM Patients Data'!$C$1266:$N$5000,5,FALSE),"")</f>
        <v>0</v>
      </c>
      <c r="U771" s="164"/>
      <c r="V771" s="164"/>
      <c r="W771" s="210"/>
      <c r="X771" s="164"/>
      <c r="Y771" s="164"/>
      <c r="Z771" s="164"/>
      <c r="AA771" s="164"/>
      <c r="AB771" s="164"/>
      <c r="AC771" s="210" t="s">
        <v>2323</v>
      </c>
      <c r="AD771" s="199"/>
      <c r="AE771" s="199"/>
      <c r="AF771" s="199"/>
      <c r="AG771" s="199"/>
      <c r="AH771" s="233" t="s">
        <v>589</v>
      </c>
      <c r="AI771" s="199"/>
      <c r="AJ771" s="199"/>
      <c r="AK771" s="218" t="s">
        <v>80</v>
      </c>
      <c r="AL771" s="218">
        <v>10272916</v>
      </c>
      <c r="AM771" s="218">
        <v>3.0818748</v>
      </c>
      <c r="AN771" s="218">
        <v>309.8</v>
      </c>
      <c r="AO771" s="218" t="s">
        <v>81</v>
      </c>
      <c r="AP771" s="218"/>
      <c r="AQ771" s="218"/>
      <c r="AR771" s="218"/>
      <c r="AS771" s="218"/>
      <c r="AT771" s="218"/>
      <c r="AU771" s="218"/>
      <c r="AV771" s="218"/>
      <c r="AW771" s="218"/>
      <c r="AX771" s="218"/>
      <c r="AY771" s="218"/>
      <c r="AZ771" s="218"/>
      <c r="BA771" s="218"/>
      <c r="BB771" s="218"/>
      <c r="BC771" s="218"/>
      <c r="BD771" s="218"/>
      <c r="BE771" s="218">
        <v>12.44</v>
      </c>
      <c r="BF771" s="218"/>
      <c r="BG771" s="218"/>
      <c r="BH771" s="218"/>
      <c r="BI771" s="218"/>
      <c r="BJ771" s="222"/>
      <c r="BK771" s="199"/>
      <c r="BL771" s="218"/>
      <c r="BM771" s="218"/>
      <c r="BN771" s="218"/>
      <c r="BO771" s="218"/>
      <c r="BP771" s="218"/>
      <c r="BQ771" s="218"/>
      <c r="BR771" s="218"/>
      <c r="BS771" s="218"/>
      <c r="BT771" s="218"/>
      <c r="BU771" s="218"/>
      <c r="BV771" s="218"/>
      <c r="BW771" s="218"/>
      <c r="BX771" s="218"/>
      <c r="BY771" s="199"/>
      <c r="BZ771" s="230"/>
      <c r="CA771" s="230"/>
      <c r="CB771" s="230"/>
      <c r="CC771" s="230"/>
      <c r="CD771" s="230"/>
      <c r="CE771" s="230"/>
      <c r="CF771" s="230"/>
      <c r="CG771" s="230"/>
      <c r="CH771" s="230"/>
      <c r="CI771" s="230"/>
      <c r="CJ771" s="230"/>
      <c r="CK771" s="230"/>
      <c r="CL771" s="230"/>
      <c r="CM771" s="230"/>
      <c r="CN771" s="218"/>
      <c r="CO771" s="199"/>
      <c r="CP771" s="230"/>
      <c r="CQ771" s="230"/>
      <c r="CR771" s="230"/>
      <c r="CS771" s="230">
        <v>15.08</v>
      </c>
      <c r="CT771" s="230" t="s">
        <v>604</v>
      </c>
      <c r="CU771" s="230"/>
      <c r="CV771" s="230"/>
      <c r="CW771" s="230"/>
    </row>
    <row r="772" ht="45" hidden="1" spans="1:101">
      <c r="A772" s="191">
        <v>1875</v>
      </c>
      <c r="B772" s="259" t="s">
        <v>2391</v>
      </c>
      <c r="C772" s="252" t="s">
        <v>2392</v>
      </c>
      <c r="D772" s="252" t="s">
        <v>71</v>
      </c>
      <c r="E772" s="261"/>
      <c r="F772" s="261" t="s">
        <v>2385</v>
      </c>
      <c r="G772" s="251" t="s">
        <v>84</v>
      </c>
      <c r="H772" s="262"/>
      <c r="I772" s="251"/>
      <c r="J772" s="202"/>
      <c r="K772" s="202"/>
      <c r="L772" s="164" t="str">
        <f>_xlfn.IFNA(VLOOKUP(B772,'[1]CDM Patients Data'!$C$1266:$N$5000,6,FALSE),"")</f>
        <v>Labia,Vulva</v>
      </c>
      <c r="M772" s="164" t="str">
        <f>_xlfn.IFNA(VLOOKUP(B772,'[1]CDM Patients Data'!$C$1266:$N$5000,7,FALSE),"")</f>
        <v>Vulva, NOS</v>
      </c>
      <c r="N772" s="164" t="str">
        <f>_xlfn.IFNA(VLOOKUP(B772,'[1]CDM Patients Data'!$C$1266:$N$5000,8,FALSE),"")</f>
        <v>Malignant melanoma, NOS</v>
      </c>
      <c r="O772" s="164" t="str">
        <f>_xlfn.IFNA(VLOOKUP(B772,'[1]CDM Patients Data'!$C$1266:$K$3492,9,FALSE),"")</f>
        <v>Not a paired site</v>
      </c>
      <c r="P772" s="164">
        <f>_xlfn.IFNA(VLOOKUP(B772,'[1]CDM Patients Data'!$C$1266:$O$3492,10,FALSE),"")</f>
        <v>0</v>
      </c>
      <c r="Q772" s="164">
        <f>_xlfn.IFNA(VLOOKUP(B772,'[1]CDM Patients Data'!$C$1266:$O$3492,11,FALSE),"")</f>
        <v>0</v>
      </c>
      <c r="R772" s="164">
        <f>_xlfn.IFNA(VLOOKUP(B772,'[1]CDM Patients Data'!$C$1266:$O$3492,12,FALSE),"")</f>
        <v>0</v>
      </c>
      <c r="S772" s="164">
        <f>_xlfn.IFNA(VLOOKUP(B772,'[1]CDM Patients Data'!$C$1266:$P$3492,13,FALSE),"")</f>
        <v>0</v>
      </c>
      <c r="T772" s="164">
        <f>_xlfn.IFNA(VLOOKUP(B772,'[1]CDM Patients Data'!$C$1266:$N$5000,5,FALSE),"")</f>
        <v>0</v>
      </c>
      <c r="U772" s="164"/>
      <c r="V772" s="164"/>
      <c r="W772" s="210"/>
      <c r="X772" s="164"/>
      <c r="Y772" s="164"/>
      <c r="Z772" s="164"/>
      <c r="AA772" s="164"/>
      <c r="AB772" s="164"/>
      <c r="AC772" s="210" t="s">
        <v>2323</v>
      </c>
      <c r="AD772" s="199"/>
      <c r="AE772" s="199"/>
      <c r="AF772" s="199"/>
      <c r="AG772" s="199"/>
      <c r="AH772" s="233" t="s">
        <v>79</v>
      </c>
      <c r="AI772" s="199"/>
      <c r="AJ772" s="199"/>
      <c r="AK772" s="218" t="s">
        <v>80</v>
      </c>
      <c r="AL772" s="218">
        <v>47381396</v>
      </c>
      <c r="AM772" s="218">
        <v>14.2144188</v>
      </c>
      <c r="AN772" s="218">
        <v>90.5</v>
      </c>
      <c r="AO772" s="218" t="s">
        <v>94</v>
      </c>
      <c r="AP772" s="218"/>
      <c r="AQ772" s="218"/>
      <c r="AR772" s="218"/>
      <c r="AS772" s="218"/>
      <c r="AT772" s="218"/>
      <c r="AU772" s="218"/>
      <c r="AV772" s="218"/>
      <c r="AW772" s="218"/>
      <c r="AX772" s="218"/>
      <c r="AY772" s="218"/>
      <c r="AZ772" s="218"/>
      <c r="BA772" s="218"/>
      <c r="BB772" s="218"/>
      <c r="BC772" s="218"/>
      <c r="BD772" s="218">
        <v>1.54</v>
      </c>
      <c r="BE772" s="218">
        <v>8.47</v>
      </c>
      <c r="BF772" s="218"/>
      <c r="BG772" s="218"/>
      <c r="BH772" s="218"/>
      <c r="BI772" s="218"/>
      <c r="BJ772" s="222"/>
      <c r="BK772" s="199"/>
      <c r="BL772" s="218"/>
      <c r="BM772" s="218"/>
      <c r="BN772" s="218"/>
      <c r="BO772" s="218"/>
      <c r="BP772" s="218"/>
      <c r="BQ772" s="218"/>
      <c r="BR772" s="218"/>
      <c r="BS772" s="218"/>
      <c r="BT772" s="218"/>
      <c r="BU772" s="218"/>
      <c r="BV772" s="218"/>
      <c r="BW772" s="218"/>
      <c r="BX772" s="218"/>
      <c r="BY772" s="199"/>
      <c r="BZ772" s="230"/>
      <c r="CA772" s="230"/>
      <c r="CB772" s="230"/>
      <c r="CC772" s="230"/>
      <c r="CD772" s="230"/>
      <c r="CE772" s="230"/>
      <c r="CF772" s="230"/>
      <c r="CG772" s="230"/>
      <c r="CH772" s="230"/>
      <c r="CI772" s="230"/>
      <c r="CJ772" s="230"/>
      <c r="CK772" s="230"/>
      <c r="CL772" s="230"/>
      <c r="CM772" s="230"/>
      <c r="CN772" s="218"/>
      <c r="CO772" s="199"/>
      <c r="CP772" s="230"/>
      <c r="CQ772" s="230"/>
      <c r="CR772" s="230"/>
      <c r="CS772" s="230"/>
      <c r="CT772" s="230"/>
      <c r="CU772" s="230"/>
      <c r="CV772" s="230"/>
      <c r="CW772" s="230"/>
    </row>
    <row r="773" ht="60" hidden="1" spans="1:101">
      <c r="A773" s="191">
        <v>1876</v>
      </c>
      <c r="B773" s="259" t="s">
        <v>2393</v>
      </c>
      <c r="C773" s="259" t="s">
        <v>1880</v>
      </c>
      <c r="D773" s="252" t="s">
        <v>880</v>
      </c>
      <c r="E773" s="266"/>
      <c r="F773" s="261" t="s">
        <v>2234</v>
      </c>
      <c r="G773" s="251" t="s">
        <v>84</v>
      </c>
      <c r="H773" s="262"/>
      <c r="I773" s="251"/>
      <c r="J773" s="202"/>
      <c r="K773" s="202"/>
      <c r="L773" s="164" t="str">
        <f>_xlfn.IFNA(VLOOKUP(B773,'[1]CDM Patients Data'!$C$1266:$N$5000,6,FALSE),"")</f>
        <v/>
      </c>
      <c r="M773" s="164" t="str">
        <f>_xlfn.IFNA(VLOOKUP(B773,'[1]CDM Patients Data'!$C$1266:$N$5000,7,FALSE),"")</f>
        <v/>
      </c>
      <c r="N773" s="164" t="s">
        <v>2249</v>
      </c>
      <c r="O773" s="164" t="str">
        <f>_xlfn.IFNA(VLOOKUP(B773,'[1]CDM Patients Data'!$C$1266:$K$3492,9,FALSE),"")</f>
        <v/>
      </c>
      <c r="P773" s="164" t="str">
        <f>_xlfn.IFNA(VLOOKUP(B773,'[1]CDM Patients Data'!$C$1266:$O$3492,10,FALSE),"")</f>
        <v/>
      </c>
      <c r="Q773" s="164" t="str">
        <f>_xlfn.IFNA(VLOOKUP(B773,'[1]CDM Patients Data'!$C$1266:$O$3492,11,FALSE),"")</f>
        <v/>
      </c>
      <c r="R773" s="164" t="str">
        <f>_xlfn.IFNA(VLOOKUP(B773,'[1]CDM Patients Data'!$C$1266:$O$3492,12,FALSE),"")</f>
        <v/>
      </c>
      <c r="S773" s="164" t="str">
        <f>_xlfn.IFNA(VLOOKUP(B773,'[1]CDM Patients Data'!$C$1266:$P$3492,13,FALSE),"")</f>
        <v/>
      </c>
      <c r="T773" s="164" t="str">
        <f>_xlfn.IFNA(VLOOKUP(B773,'[1]CDM Patients Data'!$C$1266:$N$5000,5,FALSE),"")</f>
        <v/>
      </c>
      <c r="U773" s="164" t="s">
        <v>176</v>
      </c>
      <c r="V773" s="164" t="s">
        <v>177</v>
      </c>
      <c r="W773" s="244" t="s">
        <v>74</v>
      </c>
      <c r="X773" s="164" t="s">
        <v>75</v>
      </c>
      <c r="Y773" s="164"/>
      <c r="Z773" s="164"/>
      <c r="AA773" s="164"/>
      <c r="AB773" s="164"/>
      <c r="AC773" s="210"/>
      <c r="AD773" s="199"/>
      <c r="AE773" s="199"/>
      <c r="AF773" s="199"/>
      <c r="AG773" s="199"/>
      <c r="AH773" s="215"/>
      <c r="AI773" s="199"/>
      <c r="AJ773" s="199"/>
      <c r="AK773" s="218"/>
      <c r="AL773" s="218"/>
      <c r="AM773" s="218"/>
      <c r="AN773" s="218"/>
      <c r="AO773" s="218"/>
      <c r="AP773" s="218"/>
      <c r="AQ773" s="218"/>
      <c r="AR773" s="218"/>
      <c r="AS773" s="218"/>
      <c r="AT773" s="218"/>
      <c r="AU773" s="218"/>
      <c r="AV773" s="218"/>
      <c r="AW773" s="218"/>
      <c r="AX773" s="218"/>
      <c r="AY773" s="218"/>
      <c r="AZ773" s="218"/>
      <c r="BA773" s="218"/>
      <c r="BB773" s="218"/>
      <c r="BC773" s="218"/>
      <c r="BD773" s="218"/>
      <c r="BE773" s="218"/>
      <c r="BF773" s="218"/>
      <c r="BG773" s="218"/>
      <c r="BH773" s="218"/>
      <c r="BI773" s="218"/>
      <c r="BJ773" s="222"/>
      <c r="BK773" s="199"/>
      <c r="BL773" s="218"/>
      <c r="BM773" s="218"/>
      <c r="BN773" s="218"/>
      <c r="BO773" s="218"/>
      <c r="BP773" s="218"/>
      <c r="BQ773" s="218"/>
      <c r="BR773" s="218"/>
      <c r="BS773" s="218"/>
      <c r="BT773" s="218"/>
      <c r="BU773" s="218"/>
      <c r="BV773" s="218"/>
      <c r="BW773" s="218"/>
      <c r="BX773" s="218"/>
      <c r="BY773" s="199"/>
      <c r="BZ773" s="230"/>
      <c r="CA773" s="230"/>
      <c r="CB773" s="230"/>
      <c r="CC773" s="230"/>
      <c r="CD773" s="230"/>
      <c r="CE773" s="230"/>
      <c r="CF773" s="230"/>
      <c r="CG773" s="230"/>
      <c r="CH773" s="230"/>
      <c r="CI773" s="230"/>
      <c r="CJ773" s="230"/>
      <c r="CK773" s="230"/>
      <c r="CL773" s="230"/>
      <c r="CM773" s="230"/>
      <c r="CN773" s="218"/>
      <c r="CO773" s="199"/>
      <c r="CP773" s="230"/>
      <c r="CQ773" s="230"/>
      <c r="CR773" s="230"/>
      <c r="CS773" s="230"/>
      <c r="CT773" s="230"/>
      <c r="CU773" s="230"/>
      <c r="CV773" s="230"/>
      <c r="CW773" s="230"/>
    </row>
    <row r="774" ht="30" hidden="1" spans="1:101">
      <c r="A774" s="191">
        <v>1877</v>
      </c>
      <c r="B774" s="252" t="s">
        <v>2394</v>
      </c>
      <c r="C774" s="252" t="s">
        <v>2395</v>
      </c>
      <c r="D774" s="252" t="s">
        <v>1121</v>
      </c>
      <c r="E774" s="261"/>
      <c r="F774" s="261" t="s">
        <v>2237</v>
      </c>
      <c r="G774" s="251" t="s">
        <v>2253</v>
      </c>
      <c r="H774" s="262"/>
      <c r="I774" s="251"/>
      <c r="J774" s="202"/>
      <c r="K774" s="202"/>
      <c r="L774" s="164" t="str">
        <f>_xlfn.IFNA(VLOOKUP(B774,'[1]CDM Patients Data'!$C$1266:$N$5000,6,FALSE),"")</f>
        <v>Prostate</v>
      </c>
      <c r="M774" s="164" t="str">
        <f>_xlfn.IFNA(VLOOKUP(B774,'[1]CDM Patients Data'!$C$1266:$N$5000,7,FALSE),"")</f>
        <v>Prostate gland</v>
      </c>
      <c r="N774" s="164" t="str">
        <f>_xlfn.IFNA(VLOOKUP(B774,'[1]CDM Patients Data'!$C$1266:$N$5000,8,FALSE),"")</f>
        <v>Adenocarcinoma, NOS</v>
      </c>
      <c r="O774" s="164" t="str">
        <f>_xlfn.IFNA(VLOOKUP(B774,'[1]CDM Patients Data'!$C$1266:$K$3492,9,FALSE),"")</f>
        <v>Unknown</v>
      </c>
      <c r="P774" s="164">
        <f>_xlfn.IFNA(VLOOKUP(B774,'[1]CDM Patients Data'!$C$1266:$O$3492,10,FALSE),"")</f>
        <v>0</v>
      </c>
      <c r="Q774" s="164">
        <f>_xlfn.IFNA(VLOOKUP(B774,'[1]CDM Patients Data'!$C$1266:$O$3492,11,FALSE),"")</f>
        <v>0</v>
      </c>
      <c r="R774" s="164">
        <f>_xlfn.IFNA(VLOOKUP(B774,'[1]CDM Patients Data'!$C$1266:$O$3492,12,FALSE),"")</f>
        <v>0</v>
      </c>
      <c r="S774" s="164">
        <f>_xlfn.IFNA(VLOOKUP(B774,'[1]CDM Patients Data'!$C$1266:$P$3492,13,FALSE),"")</f>
        <v>0</v>
      </c>
      <c r="T774" s="164">
        <f>_xlfn.IFNA(VLOOKUP(B774,'[1]CDM Patients Data'!$C$1266:$N$5000,5,FALSE),"")</f>
        <v>0</v>
      </c>
      <c r="U774" s="164" t="s">
        <v>128</v>
      </c>
      <c r="V774" s="164" t="s">
        <v>129</v>
      </c>
      <c r="W774" s="244" t="s">
        <v>74</v>
      </c>
      <c r="X774" s="164" t="s">
        <v>131</v>
      </c>
      <c r="Y774" s="164"/>
      <c r="Z774" s="164"/>
      <c r="AA774" s="164"/>
      <c r="AB774" s="164"/>
      <c r="AC774" s="210"/>
      <c r="AD774" s="199"/>
      <c r="AE774" s="199"/>
      <c r="AF774" s="199"/>
      <c r="AG774" s="199"/>
      <c r="AH774" s="233" t="s">
        <v>79</v>
      </c>
      <c r="AI774" s="199"/>
      <c r="AJ774" s="199"/>
      <c r="AK774" s="218" t="s">
        <v>80</v>
      </c>
      <c r="AL774" s="218">
        <v>62720689</v>
      </c>
      <c r="AM774" s="218">
        <v>18.8162067</v>
      </c>
      <c r="AN774" s="218">
        <v>138.7</v>
      </c>
      <c r="AO774" s="218" t="s">
        <v>81</v>
      </c>
      <c r="AP774" s="218"/>
      <c r="AQ774" s="218"/>
      <c r="AR774" s="218"/>
      <c r="AS774" s="218"/>
      <c r="AT774" s="218"/>
      <c r="AU774" s="218"/>
      <c r="AV774" s="218"/>
      <c r="AW774" s="218"/>
      <c r="AX774" s="218"/>
      <c r="AY774" s="218"/>
      <c r="AZ774" s="218"/>
      <c r="BA774" s="218"/>
      <c r="BB774" s="218"/>
      <c r="BC774" s="218"/>
      <c r="BD774" s="218">
        <v>4.05</v>
      </c>
      <c r="BE774" s="218">
        <v>9.38</v>
      </c>
      <c r="BF774" s="218"/>
      <c r="BG774" s="218"/>
      <c r="BH774" s="218"/>
      <c r="BI774" s="218"/>
      <c r="BJ774" s="222" t="s">
        <v>79</v>
      </c>
      <c r="BK774" s="199"/>
      <c r="BL774" s="218"/>
      <c r="BM774" s="218">
        <v>16164925</v>
      </c>
      <c r="BN774" s="218">
        <v>4.8494775</v>
      </c>
      <c r="BO774" s="218">
        <v>62.7</v>
      </c>
      <c r="BP774" s="218" t="s">
        <v>95</v>
      </c>
      <c r="BQ774" s="218"/>
      <c r="BR774" s="218"/>
      <c r="BS774" s="218"/>
      <c r="BT774" s="218"/>
      <c r="BU774" s="218"/>
      <c r="BV774" s="218"/>
      <c r="BW774" s="218"/>
      <c r="BX774" s="218"/>
      <c r="BY774" s="199"/>
      <c r="BZ774" s="230"/>
      <c r="CA774" s="230"/>
      <c r="CB774" s="230"/>
      <c r="CC774" s="230"/>
      <c r="CD774" s="230"/>
      <c r="CE774" s="230"/>
      <c r="CF774" s="230"/>
      <c r="CG774" s="230"/>
      <c r="CH774" s="230"/>
      <c r="CI774" s="230"/>
      <c r="CJ774" s="230"/>
      <c r="CK774" s="230"/>
      <c r="CL774" s="230"/>
      <c r="CM774" s="230"/>
      <c r="CN774" s="218"/>
      <c r="CO774" s="199"/>
      <c r="CP774" s="230"/>
      <c r="CQ774" s="230"/>
      <c r="CR774" s="230"/>
      <c r="CS774" s="230">
        <v>3.51</v>
      </c>
      <c r="CT774" s="230" t="s">
        <v>95</v>
      </c>
      <c r="CU774" s="230"/>
      <c r="CV774" s="230"/>
      <c r="CW774" s="230"/>
    </row>
    <row r="775" ht="120" hidden="1" spans="1:101">
      <c r="A775" s="191">
        <v>1879</v>
      </c>
      <c r="B775" s="252" t="s">
        <v>2396</v>
      </c>
      <c r="C775" s="252" t="s">
        <v>2397</v>
      </c>
      <c r="D775" s="252" t="s">
        <v>1732</v>
      </c>
      <c r="E775" s="261"/>
      <c r="F775" s="261" t="s">
        <v>2183</v>
      </c>
      <c r="G775" s="251" t="s">
        <v>84</v>
      </c>
      <c r="H775" s="262"/>
      <c r="I775" s="251"/>
      <c r="J775" s="202"/>
      <c r="K775" s="202"/>
      <c r="L775" s="164" t="str">
        <f>_xlfn.IFNA(VLOOKUP(B775,'[1]CDM Patients Data'!$C$1266:$N$5000,6,FALSE),"")</f>
        <v>Lung, Breast</v>
      </c>
      <c r="M775" s="164" t="str">
        <f>_xlfn.IFNA(VLOOKUP(B775,'[1]CDM Patients Data'!$C$1266:$N$5000,7,FALSE),"")</f>
        <v>Lung NOS, Breast Nos (Excludes Skin Of
Breast C44.5)</v>
      </c>
      <c r="N775" s="164" t="str">
        <f>_xlfn.IFNA(VLOOKUP(B775,'[1]CDM Patients Data'!$C$1266:$N$5000,8,FALSE),"")</f>
        <v>Lung -Adenocarcinoma, NOS, Breast - Invasive Carcinoma Of No Special
Type</v>
      </c>
      <c r="O775" s="164" t="str">
        <f>_xlfn.IFNA(VLOOKUP(B775,'[1]CDM Patients Data'!$C$1266:$K$3492,9,FALSE),"")</f>
        <v>Unknown</v>
      </c>
      <c r="P775" s="164">
        <f>_xlfn.IFNA(VLOOKUP(B775,'[1]CDM Patients Data'!$C$1266:$O$3492,10,FALSE),"")</f>
        <v>0</v>
      </c>
      <c r="Q775" s="164">
        <f>_xlfn.IFNA(VLOOKUP(B775,'[1]CDM Patients Data'!$C$1266:$O$3492,11,FALSE),"")</f>
        <v>0</v>
      </c>
      <c r="R775" s="164">
        <f>_xlfn.IFNA(VLOOKUP(B775,'[1]CDM Patients Data'!$C$1266:$O$3492,12,FALSE),"")</f>
        <v>0</v>
      </c>
      <c r="S775" s="164">
        <f>_xlfn.IFNA(VLOOKUP(B775,'[1]CDM Patients Data'!$C$1266:$P$3492,13,FALSE),"")</f>
        <v>0</v>
      </c>
      <c r="T775" s="164">
        <f>_xlfn.IFNA(VLOOKUP(B775,'[1]CDM Patients Data'!$C$1266:$N$5000,5,FALSE),"")</f>
        <v>0</v>
      </c>
      <c r="U775" s="164" t="s">
        <v>90</v>
      </c>
      <c r="V775" s="164" t="s">
        <v>91</v>
      </c>
      <c r="W775" s="244" t="s">
        <v>74</v>
      </c>
      <c r="X775" s="164" t="s">
        <v>131</v>
      </c>
      <c r="Y775" s="164"/>
      <c r="Z775" s="164"/>
      <c r="AA775" s="164"/>
      <c r="AB775" s="164"/>
      <c r="AC775" s="210"/>
      <c r="AD775" s="199"/>
      <c r="AE775" s="199"/>
      <c r="AF775" s="199"/>
      <c r="AG775" s="199"/>
      <c r="AH775" s="233" t="s">
        <v>589</v>
      </c>
      <c r="AI775" s="199"/>
      <c r="AJ775" s="199"/>
      <c r="AK775" s="218" t="s">
        <v>80</v>
      </c>
      <c r="AL775" s="218">
        <v>17606729</v>
      </c>
      <c r="AM775" s="218">
        <v>5.2820187</v>
      </c>
      <c r="AN775" s="218">
        <v>442</v>
      </c>
      <c r="AO775" s="218" t="s">
        <v>81</v>
      </c>
      <c r="AP775" s="218"/>
      <c r="AQ775" s="218"/>
      <c r="AR775" s="218"/>
      <c r="AS775" s="218"/>
      <c r="AT775" s="218"/>
      <c r="AU775" s="218"/>
      <c r="AV775" s="218"/>
      <c r="AW775" s="218"/>
      <c r="AX775" s="218"/>
      <c r="AY775" s="218"/>
      <c r="AZ775" s="218"/>
      <c r="BA775" s="218"/>
      <c r="BB775" s="218"/>
      <c r="BC775" s="218"/>
      <c r="BD775" s="218"/>
      <c r="BE775" s="218">
        <v>12.57</v>
      </c>
      <c r="BF775" s="218"/>
      <c r="BG775" s="218"/>
      <c r="BH775" s="218"/>
      <c r="BI775" s="218"/>
      <c r="BJ775" s="222"/>
      <c r="BK775" s="199"/>
      <c r="BL775" s="218"/>
      <c r="BM775" s="218"/>
      <c r="BN775" s="218"/>
      <c r="BO775" s="218"/>
      <c r="BP775" s="218"/>
      <c r="BQ775" s="218"/>
      <c r="BR775" s="218"/>
      <c r="BS775" s="218"/>
      <c r="BT775" s="218"/>
      <c r="BU775" s="218"/>
      <c r="BV775" s="218"/>
      <c r="BW775" s="218"/>
      <c r="BX775" s="218"/>
      <c r="BY775" s="199"/>
      <c r="BZ775" s="230"/>
      <c r="CA775" s="230"/>
      <c r="CB775" s="230"/>
      <c r="CC775" s="230"/>
      <c r="CD775" s="230"/>
      <c r="CE775" s="230"/>
      <c r="CF775" s="230"/>
      <c r="CG775" s="230"/>
      <c r="CH775" s="230"/>
      <c r="CI775" s="230"/>
      <c r="CJ775" s="230"/>
      <c r="CK775" s="230"/>
      <c r="CL775" s="230"/>
      <c r="CM775" s="230"/>
      <c r="CN775" s="218"/>
      <c r="CO775" s="199"/>
      <c r="CP775" s="230"/>
      <c r="CQ775" s="230"/>
      <c r="CR775" s="230"/>
      <c r="CS775" s="230"/>
      <c r="CT775" s="230"/>
      <c r="CU775" s="230"/>
      <c r="CV775" s="230"/>
      <c r="CW775" s="230"/>
    </row>
    <row r="776" ht="30" hidden="1" spans="1:101">
      <c r="A776" s="191">
        <v>1880</v>
      </c>
      <c r="B776" s="252" t="s">
        <v>2398</v>
      </c>
      <c r="C776" s="252" t="s">
        <v>2399</v>
      </c>
      <c r="D776" s="252" t="s">
        <v>111</v>
      </c>
      <c r="E776" s="261"/>
      <c r="F776" s="261" t="s">
        <v>2200</v>
      </c>
      <c r="G776" s="251" t="s">
        <v>84</v>
      </c>
      <c r="H776" s="262"/>
      <c r="I776" s="251"/>
      <c r="J776" s="202"/>
      <c r="K776" s="202"/>
      <c r="L776" s="164" t="str">
        <f>_xlfn.IFNA(VLOOKUP(B776,'[1]CDM Patients Data'!$C$1266:$N$5000,6,FALSE),"")</f>
        <v>Lung</v>
      </c>
      <c r="M776" s="164" t="str">
        <f>_xlfn.IFNA(VLOOKUP(B776,'[1]CDM Patients Data'!$C$1266:$N$5000,7,FALSE),"")</f>
        <v>Lower lobe, lung</v>
      </c>
      <c r="N776" s="164" t="str">
        <f>_xlfn.IFNA(VLOOKUP(B776,'[1]CDM Patients Data'!$C$1266:$N$5000,8,FALSE),"")</f>
        <v>Adenocarcinoma, NOS</v>
      </c>
      <c r="O776" s="164" t="str">
        <f>_xlfn.IFNA(VLOOKUP(B776,'[1]CDM Patients Data'!$C$1266:$K$3492,9,FALSE),"")</f>
        <v>Right</v>
      </c>
      <c r="P776" s="164">
        <f>_xlfn.IFNA(VLOOKUP(B776,'[1]CDM Patients Data'!$C$1266:$O$3492,10,FALSE),"")</f>
        <v>0</v>
      </c>
      <c r="Q776" s="164">
        <f>_xlfn.IFNA(VLOOKUP(B776,'[1]CDM Patients Data'!$C$1266:$O$3492,11,FALSE),"")</f>
        <v>0</v>
      </c>
      <c r="R776" s="164">
        <f>_xlfn.IFNA(VLOOKUP(B776,'[1]CDM Patients Data'!$C$1266:$O$3492,12,FALSE),"")</f>
        <v>0</v>
      </c>
      <c r="S776" s="164">
        <f>_xlfn.IFNA(VLOOKUP(B776,'[1]CDM Patients Data'!$C$1266:$P$3492,13,FALSE),"")</f>
        <v>0</v>
      </c>
      <c r="T776" s="164">
        <f>_xlfn.IFNA(VLOOKUP(B776,'[1]CDM Patients Data'!$C$1266:$N$5000,5,FALSE),"")</f>
        <v>0</v>
      </c>
      <c r="U776" s="164"/>
      <c r="V776" s="164"/>
      <c r="W776" s="210"/>
      <c r="X776" s="164"/>
      <c r="Y776" s="164"/>
      <c r="Z776" s="164"/>
      <c r="AA776" s="164"/>
      <c r="AB776" s="164"/>
      <c r="AC776" s="244" t="s">
        <v>2323</v>
      </c>
      <c r="AD776" s="199"/>
      <c r="AE776" s="199"/>
      <c r="AF776" s="199"/>
      <c r="AG776" s="199"/>
      <c r="AH776" s="233" t="s">
        <v>589</v>
      </c>
      <c r="AI776" s="199"/>
      <c r="AJ776" s="199"/>
      <c r="AK776" s="218" t="s">
        <v>80</v>
      </c>
      <c r="AL776" s="218">
        <v>11774296</v>
      </c>
      <c r="AM776" s="218">
        <v>3.5322888</v>
      </c>
      <c r="AN776" s="218">
        <v>307.9</v>
      </c>
      <c r="AO776" s="218" t="s">
        <v>81</v>
      </c>
      <c r="AP776" s="218"/>
      <c r="AQ776" s="218"/>
      <c r="AR776" s="218"/>
      <c r="AS776" s="218"/>
      <c r="AT776" s="218"/>
      <c r="AU776" s="218"/>
      <c r="AV776" s="218"/>
      <c r="AW776" s="218"/>
      <c r="AX776" s="218"/>
      <c r="AY776" s="218"/>
      <c r="AZ776" s="218"/>
      <c r="BA776" s="218"/>
      <c r="BB776" s="218"/>
      <c r="BC776" s="218"/>
      <c r="BD776" s="218"/>
      <c r="BE776" s="218">
        <v>13.34</v>
      </c>
      <c r="BF776" s="218"/>
      <c r="BG776" s="218"/>
      <c r="BH776" s="218"/>
      <c r="BI776" s="218"/>
      <c r="BJ776" s="222"/>
      <c r="BK776" s="199"/>
      <c r="BL776" s="218"/>
      <c r="BM776" s="218"/>
      <c r="BN776" s="218"/>
      <c r="BO776" s="218"/>
      <c r="BP776" s="218"/>
      <c r="BQ776" s="218"/>
      <c r="BR776" s="218"/>
      <c r="BS776" s="218"/>
      <c r="BT776" s="218"/>
      <c r="BU776" s="218"/>
      <c r="BV776" s="218"/>
      <c r="BW776" s="218"/>
      <c r="BX776" s="218"/>
      <c r="BY776" s="199"/>
      <c r="BZ776" s="230"/>
      <c r="CA776" s="230"/>
      <c r="CB776" s="230"/>
      <c r="CC776" s="230"/>
      <c r="CD776" s="230"/>
      <c r="CE776" s="230"/>
      <c r="CF776" s="230"/>
      <c r="CG776" s="230"/>
      <c r="CH776" s="230"/>
      <c r="CI776" s="230"/>
      <c r="CJ776" s="230"/>
      <c r="CK776" s="230"/>
      <c r="CL776" s="230"/>
      <c r="CM776" s="230"/>
      <c r="CN776" s="218"/>
      <c r="CO776" s="199"/>
      <c r="CP776" s="230"/>
      <c r="CQ776" s="230"/>
      <c r="CR776" s="230"/>
      <c r="CS776" s="230">
        <v>75</v>
      </c>
      <c r="CT776" s="230" t="s">
        <v>95</v>
      </c>
      <c r="CU776" s="230"/>
      <c r="CV776" s="230"/>
      <c r="CW776" s="230"/>
    </row>
    <row r="777" ht="30" hidden="1" spans="1:101">
      <c r="A777" s="191">
        <v>1881</v>
      </c>
      <c r="B777" s="252" t="s">
        <v>2400</v>
      </c>
      <c r="C777" s="252" t="s">
        <v>2401</v>
      </c>
      <c r="D777" s="252" t="s">
        <v>111</v>
      </c>
      <c r="E777" s="261"/>
      <c r="F777" s="261" t="s">
        <v>2197</v>
      </c>
      <c r="G777" s="251" t="s">
        <v>84</v>
      </c>
      <c r="H777" s="262"/>
      <c r="I777" s="251"/>
      <c r="J777" s="202"/>
      <c r="K777" s="202"/>
      <c r="L777" s="164" t="str">
        <f>_xlfn.IFNA(VLOOKUP(B777,'[1]CDM Patients Data'!$C$1266:$N$5000,6,FALSE),"")</f>
        <v>Lung</v>
      </c>
      <c r="M777" s="164" t="str">
        <f>_xlfn.IFNA(VLOOKUP(B777,'[1]CDM Patients Data'!$C$1266:$N$5000,7,FALSE),"")</f>
        <v>Upper lobe, lung</v>
      </c>
      <c r="N777" s="164" t="str">
        <f>_xlfn.IFNA(VLOOKUP(B777,'[1]CDM Patients Data'!$C$1266:$N$5000,8,FALSE),"")</f>
        <v>Adenocarcinoma, NOS</v>
      </c>
      <c r="O777" s="164" t="str">
        <f>_xlfn.IFNA(VLOOKUP(B777,'[1]CDM Patients Data'!$C$1266:$K$3492,9,FALSE),"")</f>
        <v>Left</v>
      </c>
      <c r="P777" s="164">
        <f>_xlfn.IFNA(VLOOKUP(B777,'[1]CDM Patients Data'!$C$1266:$O$3492,10,FALSE),"")</f>
        <v>0</v>
      </c>
      <c r="Q777" s="164">
        <f>_xlfn.IFNA(VLOOKUP(B777,'[1]CDM Patients Data'!$C$1266:$O$3492,11,FALSE),"")</f>
        <v>0</v>
      </c>
      <c r="R777" s="164">
        <f>_xlfn.IFNA(VLOOKUP(B777,'[1]CDM Patients Data'!$C$1266:$O$3492,12,FALSE),"")</f>
        <v>0</v>
      </c>
      <c r="S777" s="164">
        <f>_xlfn.IFNA(VLOOKUP(B777,'[1]CDM Patients Data'!$C$1266:$P$3492,13,FALSE),"")</f>
        <v>0</v>
      </c>
      <c r="T777" s="164">
        <f>_xlfn.IFNA(VLOOKUP(B777,'[1]CDM Patients Data'!$C$1266:$N$5000,5,FALSE),"")</f>
        <v>0</v>
      </c>
      <c r="U777" s="164"/>
      <c r="V777" s="164"/>
      <c r="W777" s="210"/>
      <c r="X777" s="164"/>
      <c r="Y777" s="164"/>
      <c r="Z777" s="164"/>
      <c r="AA777" s="164"/>
      <c r="AB777" s="164"/>
      <c r="AC777" s="244" t="s">
        <v>2323</v>
      </c>
      <c r="AD777" s="199"/>
      <c r="AE777" s="199"/>
      <c r="AF777" s="199"/>
      <c r="AG777" s="199"/>
      <c r="AH777" s="233" t="s">
        <v>589</v>
      </c>
      <c r="AI777" s="199"/>
      <c r="AJ777" s="199"/>
      <c r="AK777" s="218" t="s">
        <v>80</v>
      </c>
      <c r="AL777" s="218">
        <v>46984700</v>
      </c>
      <c r="AM777" s="218">
        <v>14.09541</v>
      </c>
      <c r="AN777" s="218">
        <v>755.2</v>
      </c>
      <c r="AO777" s="218" t="s">
        <v>81</v>
      </c>
      <c r="AP777" s="218"/>
      <c r="AQ777" s="218"/>
      <c r="AR777" s="218"/>
      <c r="AS777" s="218"/>
      <c r="AT777" s="218"/>
      <c r="AU777" s="218"/>
      <c r="AV777" s="218"/>
      <c r="AW777" s="218"/>
      <c r="AX777" s="218"/>
      <c r="AY777" s="218"/>
      <c r="AZ777" s="218"/>
      <c r="BA777" s="218"/>
      <c r="BB777" s="218"/>
      <c r="BC777" s="218"/>
      <c r="BD777" s="218"/>
      <c r="BE777" s="218">
        <v>9</v>
      </c>
      <c r="BF777" s="218"/>
      <c r="BG777" s="218"/>
      <c r="BH777" s="218"/>
      <c r="BI777" s="218"/>
      <c r="BJ777" s="222"/>
      <c r="BK777" s="199"/>
      <c r="BL777" s="218"/>
      <c r="BM777" s="218"/>
      <c r="BN777" s="218"/>
      <c r="BO777" s="218"/>
      <c r="BP777" s="218"/>
      <c r="BQ777" s="218"/>
      <c r="BR777" s="218"/>
      <c r="BS777" s="218"/>
      <c r="BT777" s="218"/>
      <c r="BU777" s="218"/>
      <c r="BV777" s="218"/>
      <c r="BW777" s="218"/>
      <c r="BX777" s="218"/>
      <c r="BY777" s="199"/>
      <c r="BZ777" s="230"/>
      <c r="CA777" s="230"/>
      <c r="CB777" s="230"/>
      <c r="CC777" s="230"/>
      <c r="CD777" s="230"/>
      <c r="CE777" s="230"/>
      <c r="CF777" s="230"/>
      <c r="CG777" s="230"/>
      <c r="CH777" s="230"/>
      <c r="CI777" s="230"/>
      <c r="CJ777" s="230"/>
      <c r="CK777" s="230"/>
      <c r="CL777" s="230"/>
      <c r="CM777" s="230"/>
      <c r="CN777" s="218"/>
      <c r="CO777" s="199"/>
      <c r="CP777" s="230"/>
      <c r="CQ777" s="230"/>
      <c r="CR777" s="230"/>
      <c r="CS777" s="230">
        <v>35.24</v>
      </c>
      <c r="CT777" s="230" t="s">
        <v>95</v>
      </c>
      <c r="CU777" s="230"/>
      <c r="CV777" s="230"/>
      <c r="CW777" s="230"/>
    </row>
    <row r="778" ht="30" hidden="1" spans="1:101">
      <c r="A778" s="191">
        <v>1882</v>
      </c>
      <c r="B778" s="252" t="s">
        <v>2402</v>
      </c>
      <c r="C778" s="252" t="s">
        <v>2403</v>
      </c>
      <c r="D778" s="252" t="s">
        <v>1732</v>
      </c>
      <c r="E778" s="261"/>
      <c r="F778" s="261" t="s">
        <v>2390</v>
      </c>
      <c r="G778" s="251" t="s">
        <v>84</v>
      </c>
      <c r="H778" s="262"/>
      <c r="I778" s="251"/>
      <c r="J778" s="202"/>
      <c r="K778" s="202"/>
      <c r="L778" s="164" t="str">
        <f>_xlfn.IFNA(VLOOKUP(B778,'[1]CDM Patients Data'!$C$1266:$N$5000,6,FALSE),"")</f>
        <v>Lung</v>
      </c>
      <c r="M778" s="164" t="str">
        <f>_xlfn.IFNA(VLOOKUP(B778,'[1]CDM Patients Data'!$C$1266:$N$5000,7,FALSE),"")</f>
        <v>Lung NOS</v>
      </c>
      <c r="N778" s="164" t="str">
        <f>_xlfn.IFNA(VLOOKUP(B778,'[1]CDM Patients Data'!$C$1266:$N$5000,8,FALSE),"")</f>
        <v>Non-small cell carcinoma</v>
      </c>
      <c r="O778" s="164" t="str">
        <f>_xlfn.IFNA(VLOOKUP(B778,'[1]CDM Patients Data'!$C$1266:$K$3492,9,FALSE),"")</f>
        <v>Unknown</v>
      </c>
      <c r="P778" s="164">
        <f>_xlfn.IFNA(VLOOKUP(B778,'[1]CDM Patients Data'!$C$1266:$O$3492,10,FALSE),"")</f>
        <v>0</v>
      </c>
      <c r="Q778" s="164">
        <f>_xlfn.IFNA(VLOOKUP(B778,'[1]CDM Patients Data'!$C$1266:$O$3492,11,FALSE),"")</f>
        <v>0</v>
      </c>
      <c r="R778" s="164">
        <f>_xlfn.IFNA(VLOOKUP(B778,'[1]CDM Patients Data'!$C$1266:$O$3492,12,FALSE),"")</f>
        <v>0</v>
      </c>
      <c r="S778" s="164">
        <f>_xlfn.IFNA(VLOOKUP(B778,'[1]CDM Patients Data'!$C$1266:$P$3492,13,FALSE),"")</f>
        <v>0</v>
      </c>
      <c r="T778" s="164">
        <f>_xlfn.IFNA(VLOOKUP(B778,'[1]CDM Patients Data'!$C$1266:$N$5000,5,FALSE),"")</f>
        <v>0</v>
      </c>
      <c r="U778" s="164"/>
      <c r="V778" s="164"/>
      <c r="W778" s="210"/>
      <c r="X778" s="164"/>
      <c r="Y778" s="164"/>
      <c r="Z778" s="164"/>
      <c r="AA778" s="164"/>
      <c r="AB778" s="164"/>
      <c r="AC778" s="244" t="s">
        <v>2323</v>
      </c>
      <c r="AD778" s="199"/>
      <c r="AE778" s="199"/>
      <c r="AF778" s="199"/>
      <c r="AG778" s="199"/>
      <c r="AH778" s="233" t="s">
        <v>589</v>
      </c>
      <c r="AI778" s="199"/>
      <c r="AJ778" s="199"/>
      <c r="AK778" s="218" t="s">
        <v>80</v>
      </c>
      <c r="AL778" s="218">
        <v>44360606</v>
      </c>
      <c r="AM778" s="218">
        <v>13.3081818</v>
      </c>
      <c r="AN778" s="218">
        <v>555.3</v>
      </c>
      <c r="AO778" s="218" t="s">
        <v>81</v>
      </c>
      <c r="AP778" s="218"/>
      <c r="AQ778" s="218"/>
      <c r="AR778" s="218"/>
      <c r="AS778" s="218"/>
      <c r="AT778" s="218"/>
      <c r="AU778" s="218"/>
      <c r="AV778" s="218"/>
      <c r="AW778" s="218"/>
      <c r="AX778" s="218"/>
      <c r="AY778" s="218"/>
      <c r="AZ778" s="218"/>
      <c r="BA778" s="218"/>
      <c r="BB778" s="218"/>
      <c r="BC778" s="218"/>
      <c r="BD778" s="218"/>
      <c r="BE778" s="218">
        <v>12.99</v>
      </c>
      <c r="BF778" s="218"/>
      <c r="BG778" s="218"/>
      <c r="BH778" s="218"/>
      <c r="BI778" s="218"/>
      <c r="BJ778" s="222"/>
      <c r="BK778" s="199"/>
      <c r="BL778" s="218"/>
      <c r="BM778" s="218"/>
      <c r="BN778" s="218"/>
      <c r="BO778" s="218"/>
      <c r="BP778" s="218"/>
      <c r="BQ778" s="218"/>
      <c r="BR778" s="218"/>
      <c r="BS778" s="218"/>
      <c r="BT778" s="218"/>
      <c r="BU778" s="218"/>
      <c r="BV778" s="218"/>
      <c r="BW778" s="218"/>
      <c r="BX778" s="218"/>
      <c r="BY778" s="199"/>
      <c r="BZ778" s="230"/>
      <c r="CA778" s="230"/>
      <c r="CB778" s="230"/>
      <c r="CC778" s="230"/>
      <c r="CD778" s="230"/>
      <c r="CE778" s="230"/>
      <c r="CF778" s="230"/>
      <c r="CG778" s="230"/>
      <c r="CH778" s="230"/>
      <c r="CI778" s="230"/>
      <c r="CJ778" s="230"/>
      <c r="CK778" s="230"/>
      <c r="CL778" s="230"/>
      <c r="CM778" s="230"/>
      <c r="CN778" s="218"/>
      <c r="CO778" s="199"/>
      <c r="CP778" s="230"/>
      <c r="CQ778" s="230"/>
      <c r="CR778" s="230"/>
      <c r="CS778" s="230"/>
      <c r="CT778" s="230"/>
      <c r="CU778" s="230"/>
      <c r="CV778" s="230"/>
      <c r="CW778" s="230"/>
    </row>
    <row r="779" ht="30" hidden="1" spans="1:101">
      <c r="A779" s="191">
        <v>1883</v>
      </c>
      <c r="B779" s="252" t="s">
        <v>2404</v>
      </c>
      <c r="C779" s="252" t="s">
        <v>2405</v>
      </c>
      <c r="D779" s="252" t="s">
        <v>99</v>
      </c>
      <c r="E779" s="261"/>
      <c r="F779" s="261" t="s">
        <v>2390</v>
      </c>
      <c r="G779" s="251" t="s">
        <v>84</v>
      </c>
      <c r="H779" s="262"/>
      <c r="I779" s="251"/>
      <c r="J779" s="202"/>
      <c r="K779" s="202"/>
      <c r="L779" s="164" t="str">
        <f>_xlfn.IFNA(VLOOKUP(B779,'[1]CDM Patients Data'!$C$1266:$N$5000,6,FALSE),"")</f>
        <v>Rectum</v>
      </c>
      <c r="M779" s="164" t="str">
        <f>_xlfn.IFNA(VLOOKUP(B779,'[1]CDM Patients Data'!$C$1266:$N$5000,7,FALSE),"")</f>
        <v>Rectum, NOS</v>
      </c>
      <c r="N779" s="164" t="str">
        <f>_xlfn.IFNA(VLOOKUP(B779,'[1]CDM Patients Data'!$C$1266:$N$5000,8,FALSE),"")</f>
        <v>Adenocarcinoma, NOS</v>
      </c>
      <c r="O779" s="164" t="str">
        <f>_xlfn.IFNA(VLOOKUP(B779,'[1]CDM Patients Data'!$C$1266:$K$3492,9,FALSE),"")</f>
        <v>Not a paired site</v>
      </c>
      <c r="P779" s="164">
        <f>_xlfn.IFNA(VLOOKUP(B779,'[1]CDM Patients Data'!$C$1266:$O$3492,10,FALSE),"")</f>
        <v>0</v>
      </c>
      <c r="Q779" s="164">
        <f>_xlfn.IFNA(VLOOKUP(B779,'[1]CDM Patients Data'!$C$1266:$O$3492,11,FALSE),"")</f>
        <v>0</v>
      </c>
      <c r="R779" s="164">
        <f>_xlfn.IFNA(VLOOKUP(B779,'[1]CDM Patients Data'!$C$1266:$O$3492,12,FALSE),"")</f>
        <v>0</v>
      </c>
      <c r="S779" s="164">
        <f>_xlfn.IFNA(VLOOKUP(B779,'[1]CDM Patients Data'!$C$1266:$P$3492,13,FALSE),"")</f>
        <v>0</v>
      </c>
      <c r="T779" s="164">
        <f>_xlfn.IFNA(VLOOKUP(B779,'[1]CDM Patients Data'!$C$1266:$N$5000,5,FALSE),"")</f>
        <v>0</v>
      </c>
      <c r="U779" s="164" t="s">
        <v>287</v>
      </c>
      <c r="V779" s="164" t="s">
        <v>288</v>
      </c>
      <c r="W779" s="244" t="s">
        <v>130</v>
      </c>
      <c r="X779" s="164" t="s">
        <v>131</v>
      </c>
      <c r="Y779" s="164"/>
      <c r="Z779" s="164"/>
      <c r="AA779" s="164"/>
      <c r="AB779" s="164"/>
      <c r="AC779" s="210"/>
      <c r="AD779" s="199"/>
      <c r="AE779" s="199"/>
      <c r="AF779" s="199"/>
      <c r="AG779" s="199"/>
      <c r="AH779" s="215"/>
      <c r="AI779" s="199"/>
      <c r="AJ779" s="199"/>
      <c r="AK779" s="218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18"/>
      <c r="AX779" s="218"/>
      <c r="AY779" s="218"/>
      <c r="AZ779" s="218"/>
      <c r="BA779" s="218"/>
      <c r="BB779" s="218"/>
      <c r="BC779" s="218"/>
      <c r="BD779" s="218">
        <v>0.68</v>
      </c>
      <c r="BE779" s="218">
        <v>9.76</v>
      </c>
      <c r="BF779" s="218"/>
      <c r="BG779" s="218"/>
      <c r="BH779" s="218"/>
      <c r="BI779" s="218"/>
      <c r="BJ779" s="222" t="s">
        <v>589</v>
      </c>
      <c r="BK779" s="199"/>
      <c r="BL779" s="218"/>
      <c r="BM779" s="218">
        <v>5039449</v>
      </c>
      <c r="BN779" s="218">
        <v>1.5118347</v>
      </c>
      <c r="BO779" s="218">
        <v>154.3</v>
      </c>
      <c r="BP779" s="218" t="s">
        <v>103</v>
      </c>
      <c r="BQ779" s="218"/>
      <c r="BR779" s="218"/>
      <c r="BS779" s="218"/>
      <c r="BT779" s="218"/>
      <c r="BU779" s="218"/>
      <c r="BV779" s="218"/>
      <c r="BW779" s="218"/>
      <c r="BX779" s="218"/>
      <c r="BY779" s="199"/>
      <c r="BZ779" s="230"/>
      <c r="CA779" s="230"/>
      <c r="CB779" s="230"/>
      <c r="CC779" s="230"/>
      <c r="CD779" s="230"/>
      <c r="CE779" s="230"/>
      <c r="CF779" s="230"/>
      <c r="CG779" s="230"/>
      <c r="CH779" s="230"/>
      <c r="CI779" s="230"/>
      <c r="CJ779" s="230"/>
      <c r="CK779" s="230"/>
      <c r="CL779" s="230"/>
      <c r="CM779" s="230"/>
      <c r="CN779" s="218"/>
      <c r="CO779" s="199"/>
      <c r="CP779" s="230"/>
      <c r="CQ779" s="230"/>
      <c r="CR779" s="230"/>
      <c r="CS779" s="230"/>
      <c r="CT779" s="230"/>
      <c r="CU779" s="230"/>
      <c r="CV779" s="230"/>
      <c r="CW779" s="230"/>
    </row>
    <row r="780" ht="60" hidden="1" spans="1:101">
      <c r="A780" s="191">
        <v>1884</v>
      </c>
      <c r="B780" s="259" t="s">
        <v>2406</v>
      </c>
      <c r="C780" s="269" t="s">
        <v>2407</v>
      </c>
      <c r="D780" s="252" t="s">
        <v>111</v>
      </c>
      <c r="E780" s="273"/>
      <c r="F780" s="261" t="s">
        <v>2197</v>
      </c>
      <c r="G780" s="251" t="s">
        <v>84</v>
      </c>
      <c r="H780" s="262"/>
      <c r="I780" s="251"/>
      <c r="J780" s="202"/>
      <c r="K780" s="202"/>
      <c r="L780" s="164" t="str">
        <f>_xlfn.IFNA(VLOOKUP(B780,'[1]CDM Patients Data'!$C$1266:$N$5000,6,FALSE),"")</f>
        <v>Esophagus</v>
      </c>
      <c r="M780" s="164" t="str">
        <f>_xlfn.IFNA(VLOOKUP(B780,'[1]CDM Patients Data'!$C$1266:$N$5000,7,FALSE),"")</f>
        <v>Esophagus NOS</v>
      </c>
      <c r="N780" s="164" t="str">
        <f>_xlfn.IFNA(VLOOKUP(B780,'[1]CDM Patients Data'!$C$1266:$N$5000,8,FALSE),"")</f>
        <v>Squamous cell carcinoma, NOS</v>
      </c>
      <c r="O780" s="164" t="str">
        <f>_xlfn.IFNA(VLOOKUP(B780,'[1]CDM Patients Data'!$C$1266:$K$3492,9,FALSE),"")</f>
        <v>Not a paired site</v>
      </c>
      <c r="P780" s="164">
        <f>_xlfn.IFNA(VLOOKUP(B780,'[1]CDM Patients Data'!$C$1266:$O$3492,10,FALSE),"")</f>
        <v>0</v>
      </c>
      <c r="Q780" s="164">
        <f>_xlfn.IFNA(VLOOKUP(B780,'[1]CDM Patients Data'!$C$1266:$O$3492,11,FALSE),"")</f>
        <v>0</v>
      </c>
      <c r="R780" s="164">
        <f>_xlfn.IFNA(VLOOKUP(B780,'[1]CDM Patients Data'!$C$1266:$O$3492,12,FALSE),"")</f>
        <v>0</v>
      </c>
      <c r="S780" s="164">
        <f>_xlfn.IFNA(VLOOKUP(B780,'[1]CDM Patients Data'!$C$1266:$P$3492,13,FALSE),"")</f>
        <v>0</v>
      </c>
      <c r="T780" s="164">
        <f>_xlfn.IFNA(VLOOKUP(B780,'[1]CDM Patients Data'!$C$1266:$N$5000,5,FALSE),"")</f>
        <v>0</v>
      </c>
      <c r="U780" s="164"/>
      <c r="V780" s="164"/>
      <c r="W780" s="210"/>
      <c r="X780" s="164"/>
      <c r="Y780" s="164"/>
      <c r="Z780" s="164"/>
      <c r="AA780" s="164"/>
      <c r="AB780" s="164"/>
      <c r="AC780" s="244" t="s">
        <v>2323</v>
      </c>
      <c r="AD780" s="199"/>
      <c r="AE780" s="199"/>
      <c r="AF780" s="199"/>
      <c r="AG780" s="199"/>
      <c r="AH780" s="233" t="s">
        <v>589</v>
      </c>
      <c r="AI780" s="199"/>
      <c r="AJ780" s="199"/>
      <c r="AK780" s="218" t="s">
        <v>80</v>
      </c>
      <c r="AL780" s="218">
        <v>11779805</v>
      </c>
      <c r="AM780" s="218">
        <v>3.5339415</v>
      </c>
      <c r="AN780" s="218">
        <v>338.3</v>
      </c>
      <c r="AO780" s="218" t="s">
        <v>81</v>
      </c>
      <c r="AP780" s="218"/>
      <c r="AQ780" s="218"/>
      <c r="AR780" s="218"/>
      <c r="AS780" s="218"/>
      <c r="AT780" s="218"/>
      <c r="AU780" s="218"/>
      <c r="AV780" s="218"/>
      <c r="AW780" s="218"/>
      <c r="AX780" s="218"/>
      <c r="AY780" s="218"/>
      <c r="AZ780" s="218"/>
      <c r="BA780" s="218"/>
      <c r="BB780" s="218"/>
      <c r="BC780" s="218"/>
      <c r="BD780" s="218"/>
      <c r="BE780" s="218">
        <v>12.98</v>
      </c>
      <c r="BF780" s="218"/>
      <c r="BG780" s="218"/>
      <c r="BH780" s="218"/>
      <c r="BI780" s="218"/>
      <c r="BJ780" s="222"/>
      <c r="BK780" s="199"/>
      <c r="BL780" s="218"/>
      <c r="BM780" s="218"/>
      <c r="BN780" s="218"/>
      <c r="BO780" s="218"/>
      <c r="BP780" s="218"/>
      <c r="BQ780" s="218"/>
      <c r="BR780" s="218"/>
      <c r="BS780" s="218"/>
      <c r="BT780" s="218"/>
      <c r="BU780" s="218"/>
      <c r="BV780" s="218"/>
      <c r="BW780" s="218"/>
      <c r="BX780" s="218"/>
      <c r="BY780" s="199"/>
      <c r="BZ780" s="230"/>
      <c r="CA780" s="230"/>
      <c r="CB780" s="230"/>
      <c r="CC780" s="230"/>
      <c r="CD780" s="230"/>
      <c r="CE780" s="230"/>
      <c r="CF780" s="230"/>
      <c r="CG780" s="230"/>
      <c r="CH780" s="230"/>
      <c r="CI780" s="230"/>
      <c r="CJ780" s="230"/>
      <c r="CK780" s="230"/>
      <c r="CL780" s="230"/>
      <c r="CM780" s="230"/>
      <c r="CN780" s="218"/>
      <c r="CO780" s="199"/>
      <c r="CP780" s="230"/>
      <c r="CQ780" s="230"/>
      <c r="CR780" s="230"/>
      <c r="CS780" s="230">
        <v>13.85</v>
      </c>
      <c r="CT780" s="230" t="s">
        <v>604</v>
      </c>
      <c r="CU780" s="230"/>
      <c r="CV780" s="230"/>
      <c r="CW780" s="230"/>
    </row>
    <row r="781" ht="30" hidden="1" spans="1:101">
      <c r="A781" s="191">
        <v>1885</v>
      </c>
      <c r="B781" s="252" t="s">
        <v>2408</v>
      </c>
      <c r="C781" s="252" t="s">
        <v>2409</v>
      </c>
      <c r="D781" s="252" t="s">
        <v>88</v>
      </c>
      <c r="E781" s="261"/>
      <c r="F781" s="261" t="s">
        <v>2176</v>
      </c>
      <c r="G781" s="251" t="s">
        <v>84</v>
      </c>
      <c r="H781" s="262"/>
      <c r="I781" s="251"/>
      <c r="J781" s="202"/>
      <c r="K781" s="202"/>
      <c r="L781" s="164" t="str">
        <f>_xlfn.IFNA(VLOOKUP(B781,'[1]CDM Patients Data'!$C$1266:$N$5000,6,FALSE),"")</f>
        <v>Ovary</v>
      </c>
      <c r="M781" s="164" t="str">
        <f>_xlfn.IFNA(VLOOKUP(B781,'[1]CDM Patients Data'!$C$1266:$N$5000,7,FALSE),"")</f>
        <v>Ovary</v>
      </c>
      <c r="N781" s="164" t="str">
        <f>_xlfn.IFNA(VLOOKUP(B781,'[1]CDM Patients Data'!$C$1266:$N$5000,8,FALSE),"")</f>
        <v>Carcinoma, NOS</v>
      </c>
      <c r="O781" s="164" t="str">
        <f>_xlfn.IFNA(VLOOKUP(B781,'[1]CDM Patients Data'!$C$1266:$K$3492,9,FALSE),"")</f>
        <v>Unknown</v>
      </c>
      <c r="P781" s="164">
        <f>_xlfn.IFNA(VLOOKUP(B781,'[1]CDM Patients Data'!$C$1266:$O$3492,10,FALSE),"")</f>
        <v>0</v>
      </c>
      <c r="Q781" s="164">
        <f>_xlfn.IFNA(VLOOKUP(B781,'[1]CDM Patients Data'!$C$1266:$O$3492,11,FALSE),"")</f>
        <v>0</v>
      </c>
      <c r="R781" s="164">
        <f>_xlfn.IFNA(VLOOKUP(B781,'[1]CDM Patients Data'!$C$1266:$O$3492,12,FALSE),"")</f>
        <v>0</v>
      </c>
      <c r="S781" s="164">
        <f>_xlfn.IFNA(VLOOKUP(B781,'[1]CDM Patients Data'!$C$1266:$P$3492,13,FALSE),"")</f>
        <v>0</v>
      </c>
      <c r="T781" s="164">
        <f>_xlfn.IFNA(VLOOKUP(B781,'[1]CDM Patients Data'!$C$1266:$N$5000,5,FALSE),"")</f>
        <v>0</v>
      </c>
      <c r="U781" s="164" t="s">
        <v>73</v>
      </c>
      <c r="V781" s="164" t="s">
        <v>73</v>
      </c>
      <c r="W781" s="244" t="s">
        <v>74</v>
      </c>
      <c r="X781" s="164" t="s">
        <v>108</v>
      </c>
      <c r="Y781" s="164"/>
      <c r="Z781" s="164"/>
      <c r="AA781" s="164"/>
      <c r="AB781" s="164"/>
      <c r="AC781" s="210"/>
      <c r="AD781" s="199"/>
      <c r="AE781" s="199"/>
      <c r="AF781" s="199"/>
      <c r="AG781" s="199"/>
      <c r="AH781" s="215"/>
      <c r="AI781" s="199"/>
      <c r="AJ781" s="199"/>
      <c r="AK781" s="218"/>
      <c r="AL781" s="218"/>
      <c r="AM781" s="218"/>
      <c r="AN781" s="218"/>
      <c r="AO781" s="218"/>
      <c r="AP781" s="218"/>
      <c r="AQ781" s="218"/>
      <c r="AR781" s="218"/>
      <c r="AS781" s="218"/>
      <c r="AT781" s="218"/>
      <c r="AU781" s="218"/>
      <c r="AV781" s="218"/>
      <c r="AW781" s="218"/>
      <c r="AX781" s="218"/>
      <c r="AY781" s="218"/>
      <c r="AZ781" s="218"/>
      <c r="BA781" s="218"/>
      <c r="BB781" s="218"/>
      <c r="BC781" s="218"/>
      <c r="BD781" s="218"/>
      <c r="BE781" s="218"/>
      <c r="BF781" s="218"/>
      <c r="BG781" s="218"/>
      <c r="BH781" s="218"/>
      <c r="BI781" s="218"/>
      <c r="BJ781" s="222" t="s">
        <v>589</v>
      </c>
      <c r="BK781" s="199"/>
      <c r="BL781" s="218"/>
      <c r="BM781" s="218">
        <v>6631713</v>
      </c>
      <c r="BN781" s="218">
        <v>1.9895139</v>
      </c>
      <c r="BO781" s="218">
        <v>202</v>
      </c>
      <c r="BP781" s="218" t="s">
        <v>103</v>
      </c>
      <c r="BQ781" s="218"/>
      <c r="BR781" s="218"/>
      <c r="BS781" s="218"/>
      <c r="BT781" s="218"/>
      <c r="BU781" s="218"/>
      <c r="BV781" s="218"/>
      <c r="BW781" s="218"/>
      <c r="BX781" s="218"/>
      <c r="BY781" s="199"/>
      <c r="BZ781" s="230"/>
      <c r="CA781" s="230"/>
      <c r="CB781" s="230"/>
      <c r="CC781" s="230"/>
      <c r="CD781" s="230"/>
      <c r="CE781" s="230"/>
      <c r="CF781" s="230"/>
      <c r="CG781" s="230"/>
      <c r="CH781" s="230"/>
      <c r="CI781" s="230"/>
      <c r="CJ781" s="230"/>
      <c r="CK781" s="230"/>
      <c r="CL781" s="230"/>
      <c r="CM781" s="230"/>
      <c r="CN781" s="218"/>
      <c r="CO781" s="199"/>
      <c r="CP781" s="230"/>
      <c r="CQ781" s="230"/>
      <c r="CR781" s="230"/>
      <c r="CS781" s="230"/>
      <c r="CT781" s="230"/>
      <c r="CU781" s="230"/>
      <c r="CV781" s="230"/>
      <c r="CW781" s="230"/>
    </row>
    <row r="782" ht="60" hidden="1" spans="1:101">
      <c r="A782" s="191">
        <v>1886</v>
      </c>
      <c r="B782" s="252" t="s">
        <v>2410</v>
      </c>
      <c r="C782" s="252" t="s">
        <v>2411</v>
      </c>
      <c r="D782" s="252" t="s">
        <v>99</v>
      </c>
      <c r="E782" s="261"/>
      <c r="F782" s="261" t="s">
        <v>2220</v>
      </c>
      <c r="G782" s="251" t="s">
        <v>84</v>
      </c>
      <c r="H782" s="262"/>
      <c r="I782" s="251"/>
      <c r="J782" s="202"/>
      <c r="K782" s="202"/>
      <c r="L782" s="164" t="str">
        <f>_xlfn.IFNA(VLOOKUP(B782,'[1]CDM Patients Data'!$C$1266:$N$5000,6,FALSE),"")</f>
        <v>Breast</v>
      </c>
      <c r="M782" s="164" t="str">
        <f>_xlfn.IFNA(VLOOKUP(B782,'[1]CDM Patients Data'!$C$1266:$N$5000,7,FALSE),"")</f>
        <v>Breast NOS (excludes Skin of breast C44.5)</v>
      </c>
      <c r="N782" s="164" t="str">
        <f>_xlfn.IFNA(VLOOKUP(B782,'[1]CDM Patients Data'!$C$1266:$N$5000,8,FALSE),"")</f>
        <v>Carcinoma, NOS</v>
      </c>
      <c r="O782" s="164" t="str">
        <f>_xlfn.IFNA(VLOOKUP(B782,'[1]CDM Patients Data'!$C$1266:$K$3492,9,FALSE),"")</f>
        <v>Right</v>
      </c>
      <c r="P782" s="164">
        <f>_xlfn.IFNA(VLOOKUP(B782,'[1]CDM Patients Data'!$C$1266:$O$3492,10,FALSE),"")</f>
        <v>0</v>
      </c>
      <c r="Q782" s="164">
        <f>_xlfn.IFNA(VLOOKUP(B782,'[1]CDM Patients Data'!$C$1266:$O$3492,11,FALSE),"")</f>
        <v>0</v>
      </c>
      <c r="R782" s="164">
        <f>_xlfn.IFNA(VLOOKUP(B782,'[1]CDM Patients Data'!$C$1266:$O$3492,12,FALSE),"")</f>
        <v>0</v>
      </c>
      <c r="S782" s="164">
        <f>_xlfn.IFNA(VLOOKUP(B782,'[1]CDM Patients Data'!$C$1266:$P$3492,13,FALSE),"")</f>
        <v>0</v>
      </c>
      <c r="T782" s="164">
        <f>_xlfn.IFNA(VLOOKUP(B782,'[1]CDM Patients Data'!$C$1266:$N$5000,5,FALSE),"")</f>
        <v>0</v>
      </c>
      <c r="U782" s="164" t="s">
        <v>90</v>
      </c>
      <c r="V782" s="164" t="s">
        <v>91</v>
      </c>
      <c r="W782" s="244" t="s">
        <v>102</v>
      </c>
      <c r="X782" s="164" t="s">
        <v>108</v>
      </c>
      <c r="Y782" s="164"/>
      <c r="Z782" s="164"/>
      <c r="AA782" s="164"/>
      <c r="AB782" s="164"/>
      <c r="AC782" s="210"/>
      <c r="AD782" s="199"/>
      <c r="AE782" s="199"/>
      <c r="AF782" s="199"/>
      <c r="AG782" s="199"/>
      <c r="AH782" s="215"/>
      <c r="AI782" s="199"/>
      <c r="AJ782" s="199"/>
      <c r="AK782" s="218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218"/>
      <c r="BD782" s="218"/>
      <c r="BE782" s="218"/>
      <c r="BF782" s="218"/>
      <c r="BG782" s="218"/>
      <c r="BH782" s="218"/>
      <c r="BI782" s="218"/>
      <c r="BJ782" s="222" t="s">
        <v>589</v>
      </c>
      <c r="BK782" s="199"/>
      <c r="BL782" s="218"/>
      <c r="BM782" s="218">
        <v>5772249</v>
      </c>
      <c r="BN782" s="218">
        <v>1.6771893</v>
      </c>
      <c r="BO782" s="218">
        <v>187.9</v>
      </c>
      <c r="BP782" s="218" t="s">
        <v>103</v>
      </c>
      <c r="BQ782" s="218"/>
      <c r="BR782" s="218"/>
      <c r="BS782" s="218"/>
      <c r="BT782" s="218"/>
      <c r="BU782" s="218"/>
      <c r="BV782" s="218"/>
      <c r="BW782" s="218"/>
      <c r="BX782" s="218"/>
      <c r="BY782" s="199"/>
      <c r="BZ782" s="230"/>
      <c r="CA782" s="230"/>
      <c r="CB782" s="230"/>
      <c r="CC782" s="230"/>
      <c r="CD782" s="230"/>
      <c r="CE782" s="230"/>
      <c r="CF782" s="230"/>
      <c r="CG782" s="230"/>
      <c r="CH782" s="230"/>
      <c r="CI782" s="230"/>
      <c r="CJ782" s="230"/>
      <c r="CK782" s="230"/>
      <c r="CL782" s="230"/>
      <c r="CM782" s="230"/>
      <c r="CN782" s="218"/>
      <c r="CO782" s="199"/>
      <c r="CP782" s="230"/>
      <c r="CQ782" s="230"/>
      <c r="CR782" s="230"/>
      <c r="CS782" s="230"/>
      <c r="CT782" s="230"/>
      <c r="CU782" s="230"/>
      <c r="CV782" s="230"/>
      <c r="CW782" s="230"/>
    </row>
    <row r="783" ht="75" hidden="1" spans="1:101">
      <c r="A783" s="191">
        <v>1887</v>
      </c>
      <c r="B783" s="259" t="s">
        <v>2412</v>
      </c>
      <c r="C783" s="269" t="s">
        <v>1867</v>
      </c>
      <c r="D783" s="252" t="s">
        <v>880</v>
      </c>
      <c r="E783" s="273"/>
      <c r="F783" s="261" t="s">
        <v>2413</v>
      </c>
      <c r="G783" s="251" t="s">
        <v>84</v>
      </c>
      <c r="H783" s="262"/>
      <c r="I783" s="251"/>
      <c r="J783" s="202"/>
      <c r="K783" s="202"/>
      <c r="L783" s="164" t="str">
        <f>_xlfn.IFNA(VLOOKUP(B783,'[1]CDM Patients Data'!$C$1266:$N$5000,6,FALSE),"")</f>
        <v/>
      </c>
      <c r="M783" s="164" t="str">
        <f>_xlfn.IFNA(VLOOKUP(B783,'[1]CDM Patients Data'!$C$1266:$N$5000,7,FALSE),"")</f>
        <v/>
      </c>
      <c r="N783" s="164" t="s">
        <v>2414</v>
      </c>
      <c r="O783" s="164" t="str">
        <f>_xlfn.IFNA(VLOOKUP(B783,'[1]CDM Patients Data'!$C$1266:$K$3492,9,FALSE),"")</f>
        <v/>
      </c>
      <c r="P783" s="164" t="str">
        <f>_xlfn.IFNA(VLOOKUP(B783,'[1]CDM Patients Data'!$C$1266:$O$3492,10,FALSE),"")</f>
        <v/>
      </c>
      <c r="Q783" s="164" t="str">
        <f>_xlfn.IFNA(VLOOKUP(B783,'[1]CDM Patients Data'!$C$1266:$O$3492,11,FALSE),"")</f>
        <v/>
      </c>
      <c r="R783" s="164" t="str">
        <f>_xlfn.IFNA(VLOOKUP(B783,'[1]CDM Patients Data'!$C$1266:$O$3492,12,FALSE),"")</f>
        <v/>
      </c>
      <c r="S783" s="164" t="str">
        <f>_xlfn.IFNA(VLOOKUP(B783,'[1]CDM Patients Data'!$C$1266:$P$3492,13,FALSE),"")</f>
        <v/>
      </c>
      <c r="T783" s="164" t="str">
        <f>_xlfn.IFNA(VLOOKUP(B783,'[1]CDM Patients Data'!$C$1266:$N$5000,5,FALSE),"")</f>
        <v/>
      </c>
      <c r="U783" s="164" t="s">
        <v>218</v>
      </c>
      <c r="V783" s="164" t="s">
        <v>219</v>
      </c>
      <c r="W783" s="244" t="s">
        <v>74</v>
      </c>
      <c r="X783" s="164" t="s">
        <v>131</v>
      </c>
      <c r="Y783" s="164"/>
      <c r="Z783" s="164"/>
      <c r="AA783" s="164"/>
      <c r="AB783" s="164"/>
      <c r="AC783" s="210"/>
      <c r="AD783" s="199"/>
      <c r="AE783" s="199"/>
      <c r="AF783" s="199"/>
      <c r="AG783" s="199"/>
      <c r="AH783" s="215"/>
      <c r="AI783" s="199"/>
      <c r="AJ783" s="199"/>
      <c r="AK783" s="218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218"/>
      <c r="BD783" s="218"/>
      <c r="BE783" s="218"/>
      <c r="BF783" s="218"/>
      <c r="BG783" s="218"/>
      <c r="BH783" s="218"/>
      <c r="BI783" s="218"/>
      <c r="BJ783" s="222"/>
      <c r="BK783" s="199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218"/>
      <c r="BV783" s="218"/>
      <c r="BW783" s="218"/>
      <c r="BX783" s="218"/>
      <c r="BY783" s="199"/>
      <c r="BZ783" s="230"/>
      <c r="CA783" s="230"/>
      <c r="CB783" s="230"/>
      <c r="CC783" s="230"/>
      <c r="CD783" s="230"/>
      <c r="CE783" s="230"/>
      <c r="CF783" s="230"/>
      <c r="CG783" s="230"/>
      <c r="CH783" s="230"/>
      <c r="CI783" s="230"/>
      <c r="CJ783" s="230"/>
      <c r="CK783" s="230"/>
      <c r="CL783" s="230"/>
      <c r="CM783" s="230"/>
      <c r="CN783" s="218"/>
      <c r="CO783" s="199"/>
      <c r="CP783" s="230"/>
      <c r="CQ783" s="230"/>
      <c r="CR783" s="230"/>
      <c r="CS783" s="230"/>
      <c r="CT783" s="230"/>
      <c r="CU783" s="230"/>
      <c r="CV783" s="230"/>
      <c r="CW783" s="230"/>
    </row>
    <row r="784" ht="30" hidden="1" spans="1:101">
      <c r="A784" s="191">
        <v>1888</v>
      </c>
      <c r="B784" s="252" t="s">
        <v>2415</v>
      </c>
      <c r="C784" s="252" t="s">
        <v>2416</v>
      </c>
      <c r="D784" s="252" t="s">
        <v>880</v>
      </c>
      <c r="E784" s="261"/>
      <c r="F784" s="261" t="s">
        <v>2417</v>
      </c>
      <c r="G784" s="251" t="s">
        <v>84</v>
      </c>
      <c r="H784" s="262"/>
      <c r="I784" s="251"/>
      <c r="J784" s="202"/>
      <c r="K784" s="202"/>
      <c r="L784" s="164" t="str">
        <f>_xlfn.IFNA(VLOOKUP(B784,'[1]CDM Patients Data'!$C$1266:$N$5000,6,FALSE),"")</f>
        <v>Large Intestine</v>
      </c>
      <c r="M784" s="164" t="str">
        <f>_xlfn.IFNA(VLOOKUP(B784,'[1]CDM Patients Data'!$C$1266:$N$5000,7,FALSE),"")</f>
        <v>Sigmoid colon</v>
      </c>
      <c r="N784" s="164" t="str">
        <f>_xlfn.IFNA(VLOOKUP(B784,'[1]CDM Patients Data'!$C$1266:$N$5000,8,FALSE),"")</f>
        <v>Adenocarcinoma, NOS</v>
      </c>
      <c r="O784" s="164" t="str">
        <f>_xlfn.IFNA(VLOOKUP(B784,'[1]CDM Patients Data'!$C$1266:$K$3492,9,FALSE),"")</f>
        <v>Not a paired site</v>
      </c>
      <c r="P784" s="164">
        <f>_xlfn.IFNA(VLOOKUP(B784,'[1]CDM Patients Data'!$C$1266:$O$3492,10,FALSE),"")</f>
        <v>0</v>
      </c>
      <c r="Q784" s="164">
        <f>_xlfn.IFNA(VLOOKUP(B784,'[1]CDM Patients Data'!$C$1266:$O$3492,11,FALSE),"")</f>
        <v>0</v>
      </c>
      <c r="R784" s="164">
        <f>_xlfn.IFNA(VLOOKUP(B784,'[1]CDM Patients Data'!$C$1266:$O$3492,12,FALSE),"")</f>
        <v>0</v>
      </c>
      <c r="S784" s="164">
        <f>_xlfn.IFNA(VLOOKUP(B784,'[1]CDM Patients Data'!$C$1266:$P$3492,13,FALSE),"")</f>
        <v>0</v>
      </c>
      <c r="T784" s="164">
        <f>_xlfn.IFNA(VLOOKUP(B784,'[1]CDM Patients Data'!$C$1266:$N$5000,5,FALSE),"")</f>
        <v>0</v>
      </c>
      <c r="U784" s="164"/>
      <c r="V784" s="164"/>
      <c r="W784" s="210"/>
      <c r="X784" s="164"/>
      <c r="Y784" s="164"/>
      <c r="Z784" s="164"/>
      <c r="AA784" s="164"/>
      <c r="AB784" s="164"/>
      <c r="AC784" s="244" t="s">
        <v>2323</v>
      </c>
      <c r="AD784" s="199"/>
      <c r="AE784" s="199"/>
      <c r="AF784" s="199"/>
      <c r="AG784" s="199"/>
      <c r="AH784" s="215"/>
      <c r="AI784" s="199"/>
      <c r="AJ784" s="199"/>
      <c r="AK784" s="218"/>
      <c r="AL784" s="218"/>
      <c r="AM784" s="218"/>
      <c r="AN784" s="218"/>
      <c r="AO784" s="218"/>
      <c r="AP784" s="218"/>
      <c r="AQ784" s="218"/>
      <c r="AR784" s="218"/>
      <c r="AS784" s="218"/>
      <c r="AT784" s="218"/>
      <c r="AU784" s="218"/>
      <c r="AV784" s="218"/>
      <c r="AW784" s="218"/>
      <c r="AX784" s="218"/>
      <c r="AY784" s="218"/>
      <c r="AZ784" s="218"/>
      <c r="BA784" s="218"/>
      <c r="BB784" s="218"/>
      <c r="BC784" s="218"/>
      <c r="BD784" s="218"/>
      <c r="BE784" s="218"/>
      <c r="BF784" s="218"/>
      <c r="BG784" s="218"/>
      <c r="BH784" s="218"/>
      <c r="BI784" s="218"/>
      <c r="BJ784" s="222"/>
      <c r="BK784" s="199"/>
      <c r="BL784" s="218"/>
      <c r="BM784" s="218"/>
      <c r="BN784" s="218"/>
      <c r="BO784" s="218"/>
      <c r="BP784" s="218"/>
      <c r="BQ784" s="218"/>
      <c r="BR784" s="218"/>
      <c r="BS784" s="218"/>
      <c r="BT784" s="218"/>
      <c r="BU784" s="218"/>
      <c r="BV784" s="218"/>
      <c r="BW784" s="218"/>
      <c r="BX784" s="218"/>
      <c r="BY784" s="199"/>
      <c r="BZ784" s="230"/>
      <c r="CA784" s="230"/>
      <c r="CB784" s="230"/>
      <c r="CC784" s="230"/>
      <c r="CD784" s="230"/>
      <c r="CE784" s="230"/>
      <c r="CF784" s="230"/>
      <c r="CG784" s="230"/>
      <c r="CH784" s="230"/>
      <c r="CI784" s="230"/>
      <c r="CJ784" s="230"/>
      <c r="CK784" s="230"/>
      <c r="CL784" s="230"/>
      <c r="CM784" s="230"/>
      <c r="CN784" s="218"/>
      <c r="CO784" s="199"/>
      <c r="CP784" s="230"/>
      <c r="CQ784" s="230"/>
      <c r="CR784" s="230"/>
      <c r="CS784" s="230"/>
      <c r="CT784" s="230"/>
      <c r="CU784" s="230"/>
      <c r="CV784" s="230"/>
      <c r="CW784" s="230"/>
    </row>
    <row r="785" ht="30" hidden="1" spans="1:101">
      <c r="A785" s="191">
        <v>1889</v>
      </c>
      <c r="B785" s="252" t="s">
        <v>2418</v>
      </c>
      <c r="C785" s="252" t="s">
        <v>2419</v>
      </c>
      <c r="D785" s="252" t="s">
        <v>122</v>
      </c>
      <c r="E785" s="261"/>
      <c r="F785" s="261" t="s">
        <v>2366</v>
      </c>
      <c r="G785" s="251" t="s">
        <v>2253</v>
      </c>
      <c r="H785" s="262"/>
      <c r="I785" s="251"/>
      <c r="J785" s="202"/>
      <c r="K785" s="202"/>
      <c r="L785" s="164" t="str">
        <f>_xlfn.IFNA(VLOOKUP(B785,'[1]CDM Patients Data'!$C$1266:$N$5000,6,FALSE),"")</f>
        <v>Pancreas</v>
      </c>
      <c r="M785" s="164" t="str">
        <f>_xlfn.IFNA(VLOOKUP(B785,'[1]CDM Patients Data'!$C$1266:$N$5000,7,FALSE),"")</f>
        <v>Pancreas NOS</v>
      </c>
      <c r="N785" s="164" t="str">
        <f>_xlfn.IFNA(VLOOKUP(B785,'[1]CDM Patients Data'!$C$1266:$N$5000,8,FALSE),"")</f>
        <v>Adenocarcinoma, NOS</v>
      </c>
      <c r="O785" s="164" t="str">
        <f>_xlfn.IFNA(VLOOKUP(B785,'[1]CDM Patients Data'!$C$1266:$K$3492,9,FALSE),"")</f>
        <v>Not a paired site</v>
      </c>
      <c r="P785" s="164">
        <f>_xlfn.IFNA(VLOOKUP(B785,'[1]CDM Patients Data'!$C$1266:$O$3492,10,FALSE),"")</f>
        <v>0</v>
      </c>
      <c r="Q785" s="164">
        <f>_xlfn.IFNA(VLOOKUP(B785,'[1]CDM Patients Data'!$C$1266:$O$3492,11,FALSE),"")</f>
        <v>0</v>
      </c>
      <c r="R785" s="164">
        <f>_xlfn.IFNA(VLOOKUP(B785,'[1]CDM Patients Data'!$C$1266:$O$3492,12,FALSE),"")</f>
        <v>0</v>
      </c>
      <c r="S785" s="164">
        <f>_xlfn.IFNA(VLOOKUP(B785,'[1]CDM Patients Data'!$C$1266:$P$3492,13,FALSE),"")</f>
        <v>0</v>
      </c>
      <c r="T785" s="164">
        <f>_xlfn.IFNA(VLOOKUP(B785,'[1]CDM Patients Data'!$C$1266:$N$5000,5,FALSE),"")</f>
        <v>0</v>
      </c>
      <c r="U785" s="164" t="s">
        <v>256</v>
      </c>
      <c r="V785" s="164" t="s">
        <v>647</v>
      </c>
      <c r="W785" s="244" t="s">
        <v>130</v>
      </c>
      <c r="X785" s="164" t="s">
        <v>131</v>
      </c>
      <c r="Y785" s="164"/>
      <c r="Z785" s="164"/>
      <c r="AA785" s="164"/>
      <c r="AB785" s="164"/>
      <c r="AC785" s="210"/>
      <c r="AD785" s="199"/>
      <c r="AE785" s="199"/>
      <c r="AF785" s="199"/>
      <c r="AG785" s="199"/>
      <c r="AH785" s="233" t="s">
        <v>79</v>
      </c>
      <c r="AI785" s="199"/>
      <c r="AJ785" s="199"/>
      <c r="AK785" s="218" t="s">
        <v>80</v>
      </c>
      <c r="AL785" s="218">
        <v>73752273</v>
      </c>
      <c r="AM785" s="218">
        <v>22.1256819</v>
      </c>
      <c r="AN785" s="218">
        <v>134.5</v>
      </c>
      <c r="AO785" s="218" t="s">
        <v>81</v>
      </c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218"/>
      <c r="BD785" s="218">
        <v>3.502415459</v>
      </c>
      <c r="BE785" s="218">
        <v>10.97</v>
      </c>
      <c r="BF785" s="218"/>
      <c r="BG785" s="218"/>
      <c r="BH785" s="218"/>
      <c r="BI785" s="218"/>
      <c r="BJ785" s="222" t="s">
        <v>79</v>
      </c>
      <c r="BK785" s="199"/>
      <c r="BL785" s="218"/>
      <c r="BM785" s="218">
        <v>19203850</v>
      </c>
      <c r="BN785" s="218">
        <v>5.3248179</v>
      </c>
      <c r="BO785" s="218">
        <v>69.8</v>
      </c>
      <c r="BP785" s="218" t="s">
        <v>95</v>
      </c>
      <c r="BQ785" s="218"/>
      <c r="BR785" s="218"/>
      <c r="BS785" s="218"/>
      <c r="BT785" s="218"/>
      <c r="BU785" s="218"/>
      <c r="BV785" s="218"/>
      <c r="BW785" s="218"/>
      <c r="BX785" s="218"/>
      <c r="BY785" s="199"/>
      <c r="BZ785" s="230"/>
      <c r="CA785" s="230"/>
      <c r="CB785" s="230"/>
      <c r="CC785" s="230"/>
      <c r="CD785" s="230"/>
      <c r="CE785" s="230"/>
      <c r="CF785" s="230"/>
      <c r="CG785" s="230"/>
      <c r="CH785" s="230"/>
      <c r="CI785" s="230"/>
      <c r="CJ785" s="230"/>
      <c r="CK785" s="230"/>
      <c r="CL785" s="230"/>
      <c r="CM785" s="230"/>
      <c r="CN785" s="218"/>
      <c r="CO785" s="199"/>
      <c r="CP785" s="230"/>
      <c r="CQ785" s="230"/>
      <c r="CR785" s="230"/>
      <c r="CS785" s="230">
        <v>3.11</v>
      </c>
      <c r="CT785" s="230" t="s">
        <v>604</v>
      </c>
      <c r="CU785" s="230"/>
      <c r="CV785" s="230"/>
      <c r="CW785" s="230"/>
    </row>
    <row r="786" ht="30" hidden="1" spans="1:101">
      <c r="A786" s="191">
        <v>1891</v>
      </c>
      <c r="B786" s="252" t="s">
        <v>2420</v>
      </c>
      <c r="C786" s="252" t="s">
        <v>2421</v>
      </c>
      <c r="D786" s="252" t="s">
        <v>1732</v>
      </c>
      <c r="E786" s="261"/>
      <c r="F786" s="261" t="s">
        <v>2422</v>
      </c>
      <c r="G786" s="251" t="s">
        <v>84</v>
      </c>
      <c r="H786" s="262"/>
      <c r="I786" s="251"/>
      <c r="J786" s="202"/>
      <c r="K786" s="202"/>
      <c r="L786" s="164" t="str">
        <f>_xlfn.IFNA(VLOOKUP(B786,'[1]CDM Patients Data'!$C$1266:$N$5000,6,FALSE),"")</f>
        <v>Lung</v>
      </c>
      <c r="M786" s="164" t="str">
        <f>_xlfn.IFNA(VLOOKUP(B786,'[1]CDM Patients Data'!$C$1266:$N$5000,7,FALSE),"")</f>
        <v>Upper lobe, lung</v>
      </c>
      <c r="N786" s="164" t="str">
        <f>_xlfn.IFNA(VLOOKUP(B786,'[1]CDM Patients Data'!$C$1266:$N$5000,8,FALSE),"")</f>
        <v>Adenocarcinoma, NOS</v>
      </c>
      <c r="O786" s="164" t="str">
        <f>_xlfn.IFNA(VLOOKUP(B786,'[1]CDM Patients Data'!$C$1266:$K$3492,9,FALSE),"")</f>
        <v>Right</v>
      </c>
      <c r="P786" s="164">
        <f>_xlfn.IFNA(VLOOKUP(B786,'[1]CDM Patients Data'!$C$1266:$O$3492,10,FALSE),"")</f>
        <v>0</v>
      </c>
      <c r="Q786" s="164">
        <f>_xlfn.IFNA(VLOOKUP(B786,'[1]CDM Patients Data'!$C$1266:$O$3492,11,FALSE),"")</f>
        <v>0</v>
      </c>
      <c r="R786" s="164">
        <f>_xlfn.IFNA(VLOOKUP(B786,'[1]CDM Patients Data'!$C$1266:$O$3492,12,FALSE),"")</f>
        <v>0</v>
      </c>
      <c r="S786" s="164">
        <f>_xlfn.IFNA(VLOOKUP(B786,'[1]CDM Patients Data'!$C$1266:$P$3492,13,FALSE),"")</f>
        <v>0</v>
      </c>
      <c r="T786" s="164">
        <f>_xlfn.IFNA(VLOOKUP(B786,'[1]CDM Patients Data'!$C$1266:$N$5000,5,FALSE),"")</f>
        <v>0</v>
      </c>
      <c r="U786" s="164"/>
      <c r="V786" s="164"/>
      <c r="W786" s="210"/>
      <c r="X786" s="164"/>
      <c r="Y786" s="164"/>
      <c r="Z786" s="164"/>
      <c r="AA786" s="164"/>
      <c r="AB786" s="164"/>
      <c r="AC786" s="244" t="s">
        <v>2323</v>
      </c>
      <c r="AD786" s="199"/>
      <c r="AE786" s="199"/>
      <c r="AF786" s="199"/>
      <c r="AG786" s="199"/>
      <c r="AH786" s="233" t="s">
        <v>589</v>
      </c>
      <c r="AI786" s="199"/>
      <c r="AJ786" s="199"/>
      <c r="AK786" s="218" t="s">
        <v>80</v>
      </c>
      <c r="AL786" s="218">
        <v>9948607</v>
      </c>
      <c r="AM786" s="218">
        <v>2.9845821</v>
      </c>
      <c r="AN786" s="218">
        <v>293.6</v>
      </c>
      <c r="AO786" s="218" t="s">
        <v>81</v>
      </c>
      <c r="AP786" s="218"/>
      <c r="AQ786" s="218"/>
      <c r="AR786" s="218"/>
      <c r="AS786" s="218"/>
      <c r="AT786" s="218"/>
      <c r="AU786" s="218"/>
      <c r="AV786" s="218"/>
      <c r="AW786" s="218"/>
      <c r="AX786" s="218"/>
      <c r="AY786" s="218"/>
      <c r="AZ786" s="218"/>
      <c r="BA786" s="218"/>
      <c r="BB786" s="218"/>
      <c r="BC786" s="218"/>
      <c r="BD786" s="218"/>
      <c r="BE786" s="218">
        <v>12.01</v>
      </c>
      <c r="BF786" s="218"/>
      <c r="BG786" s="218"/>
      <c r="BH786" s="218"/>
      <c r="BI786" s="218"/>
      <c r="BJ786" s="222"/>
      <c r="BK786" s="199"/>
      <c r="BL786" s="218"/>
      <c r="BM786" s="218"/>
      <c r="BN786" s="218"/>
      <c r="BO786" s="218"/>
      <c r="BP786" s="218"/>
      <c r="BQ786" s="218"/>
      <c r="BR786" s="218"/>
      <c r="BS786" s="218"/>
      <c r="BT786" s="218"/>
      <c r="BU786" s="218"/>
      <c r="BV786" s="218"/>
      <c r="BW786" s="218"/>
      <c r="BX786" s="218"/>
      <c r="BY786" s="199"/>
      <c r="BZ786" s="230"/>
      <c r="CA786" s="230"/>
      <c r="CB786" s="230"/>
      <c r="CC786" s="230"/>
      <c r="CD786" s="230"/>
      <c r="CE786" s="230"/>
      <c r="CF786" s="230"/>
      <c r="CG786" s="230"/>
      <c r="CH786" s="230"/>
      <c r="CI786" s="230"/>
      <c r="CJ786" s="230"/>
      <c r="CK786" s="230"/>
      <c r="CL786" s="230"/>
      <c r="CM786" s="230"/>
      <c r="CN786" s="218"/>
      <c r="CO786" s="199"/>
      <c r="CP786" s="230"/>
      <c r="CQ786" s="230"/>
      <c r="CR786" s="230"/>
      <c r="CS786" s="230"/>
      <c r="CT786" s="230"/>
      <c r="CU786" s="230"/>
      <c r="CV786" s="230"/>
      <c r="CW786" s="230"/>
    </row>
    <row r="787" ht="60" hidden="1" spans="1:101">
      <c r="A787" s="191">
        <v>1892</v>
      </c>
      <c r="B787" s="252" t="s">
        <v>2423</v>
      </c>
      <c r="C787" s="252" t="s">
        <v>2424</v>
      </c>
      <c r="D787" s="252" t="s">
        <v>1732</v>
      </c>
      <c r="E787" s="273"/>
      <c r="F787" s="261" t="s">
        <v>2314</v>
      </c>
      <c r="G787" s="251" t="s">
        <v>84</v>
      </c>
      <c r="H787" s="262"/>
      <c r="I787" s="251"/>
      <c r="J787" s="202"/>
      <c r="K787" s="202"/>
      <c r="L787" s="164" t="str">
        <f>_xlfn.IFNA(VLOOKUP(B787,'[1]CDM Patients Data'!$C$1266:$N$5000,6,FALSE),"")</f>
        <v>Other and unspecified parts of mouth</v>
      </c>
      <c r="M787" s="164" t="str">
        <f>_xlfn.IFNA(VLOOKUP(B787,'[1]CDM Patients Data'!$C$1266:$N$5000,7,FALSE),"")</f>
        <v>Retromolar area</v>
      </c>
      <c r="N787" s="164" t="str">
        <f>_xlfn.IFNA(VLOOKUP(B787,'[1]CDM Patients Data'!$C$1266:$N$5000,8,FALSE),"")</f>
        <v>Sq. cell carcinoma, keratinizing, NOS</v>
      </c>
      <c r="O787" s="164" t="str">
        <f>_xlfn.IFNA(VLOOKUP(B787,'[1]CDM Patients Data'!$C$1266:$K$3492,9,FALSE),"")</f>
        <v>Left</v>
      </c>
      <c r="P787" s="164">
        <f>_xlfn.IFNA(VLOOKUP(B787,'[1]CDM Patients Data'!$C$1266:$O$3492,10,FALSE),"")</f>
        <v>0</v>
      </c>
      <c r="Q787" s="164">
        <f>_xlfn.IFNA(VLOOKUP(B787,'[1]CDM Patients Data'!$C$1266:$O$3492,11,FALSE),"")</f>
        <v>0</v>
      </c>
      <c r="R787" s="164">
        <f>_xlfn.IFNA(VLOOKUP(B787,'[1]CDM Patients Data'!$C$1266:$O$3492,12,FALSE),"")</f>
        <v>0</v>
      </c>
      <c r="S787" s="164">
        <f>_xlfn.IFNA(VLOOKUP(B787,'[1]CDM Patients Data'!$C$1266:$P$3492,13,FALSE),"")</f>
        <v>0</v>
      </c>
      <c r="T787" s="164">
        <f>_xlfn.IFNA(VLOOKUP(B787,'[1]CDM Patients Data'!$C$1266:$N$5000,5,FALSE),"")</f>
        <v>0</v>
      </c>
      <c r="U787" s="164"/>
      <c r="V787" s="164"/>
      <c r="W787" s="210"/>
      <c r="X787" s="164"/>
      <c r="Y787" s="164"/>
      <c r="Z787" s="164"/>
      <c r="AA787" s="164"/>
      <c r="AB787" s="164"/>
      <c r="AC787" s="244" t="s">
        <v>2323</v>
      </c>
      <c r="AD787" s="199"/>
      <c r="AE787" s="199"/>
      <c r="AF787" s="199"/>
      <c r="AG787" s="199"/>
      <c r="AH787" s="233" t="s">
        <v>589</v>
      </c>
      <c r="AI787" s="199"/>
      <c r="AJ787" s="199"/>
      <c r="AK787" s="218" t="s">
        <v>80</v>
      </c>
      <c r="AL787" s="218">
        <v>12618296</v>
      </c>
      <c r="AM787" s="218">
        <v>3.7854888</v>
      </c>
      <c r="AN787" s="218">
        <v>341.2</v>
      </c>
      <c r="AO787" s="218" t="s">
        <v>81</v>
      </c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218"/>
      <c r="BD787" s="218"/>
      <c r="BE787" s="218">
        <v>12.57</v>
      </c>
      <c r="BF787" s="218"/>
      <c r="BG787" s="218"/>
      <c r="BH787" s="218"/>
      <c r="BI787" s="218"/>
      <c r="BJ787" s="222"/>
      <c r="BK787" s="199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218"/>
      <c r="BV787" s="218"/>
      <c r="BW787" s="218"/>
      <c r="BX787" s="218"/>
      <c r="BY787" s="199"/>
      <c r="BZ787" s="230"/>
      <c r="CA787" s="230"/>
      <c r="CB787" s="230"/>
      <c r="CC787" s="230"/>
      <c r="CD787" s="230"/>
      <c r="CE787" s="230"/>
      <c r="CF787" s="230"/>
      <c r="CG787" s="230"/>
      <c r="CH787" s="230"/>
      <c r="CI787" s="230"/>
      <c r="CJ787" s="230"/>
      <c r="CK787" s="230"/>
      <c r="CL787" s="230"/>
      <c r="CM787" s="230"/>
      <c r="CN787" s="218"/>
      <c r="CO787" s="199"/>
      <c r="CP787" s="230"/>
      <c r="CQ787" s="230"/>
      <c r="CR787" s="230"/>
      <c r="CS787" s="230"/>
      <c r="CT787" s="230"/>
      <c r="CU787" s="230"/>
      <c r="CV787" s="230"/>
      <c r="CW787" s="230"/>
    </row>
    <row r="788" ht="45" hidden="1" spans="1:101">
      <c r="A788" s="191">
        <v>1893</v>
      </c>
      <c r="B788" s="252" t="s">
        <v>2425</v>
      </c>
      <c r="C788" s="252" t="s">
        <v>2426</v>
      </c>
      <c r="D788" s="252" t="s">
        <v>1732</v>
      </c>
      <c r="E788" s="261"/>
      <c r="F788" s="261" t="s">
        <v>2183</v>
      </c>
      <c r="G788" s="251" t="s">
        <v>84</v>
      </c>
      <c r="H788" s="262"/>
      <c r="I788" s="251"/>
      <c r="J788" s="202"/>
      <c r="K788" s="202"/>
      <c r="L788" s="164" t="str">
        <f>_xlfn.IFNA(VLOOKUP(B788,'[1]CDM Patients Data'!$C$1266:$N$5000,6,FALSE),"")</f>
        <v>Breast</v>
      </c>
      <c r="M788" s="164" t="str">
        <f>_xlfn.IFNA(VLOOKUP(B788,'[1]CDM Patients Data'!$C$1266:$N$5000,7,FALSE),"")</f>
        <v>Upper inner quadrant of breast</v>
      </c>
      <c r="N788" s="164" t="str">
        <f>_xlfn.IFNA(VLOOKUP(B788,'[1]CDM Patients Data'!$C$1266:$N$5000,8,FALSE),"")</f>
        <v>Metaplastic carcinoma, NOS</v>
      </c>
      <c r="O788" s="164" t="str">
        <f>_xlfn.IFNA(VLOOKUP(B788,'[1]CDM Patients Data'!$C$1266:$K$3492,9,FALSE),"")</f>
        <v>Left</v>
      </c>
      <c r="P788" s="164">
        <f>_xlfn.IFNA(VLOOKUP(B788,'[1]CDM Patients Data'!$C$1266:$O$3492,10,FALSE),"")</f>
        <v>0</v>
      </c>
      <c r="Q788" s="164">
        <f>_xlfn.IFNA(VLOOKUP(B788,'[1]CDM Patients Data'!$C$1266:$O$3492,11,FALSE),"")</f>
        <v>0</v>
      </c>
      <c r="R788" s="164">
        <f>_xlfn.IFNA(VLOOKUP(B788,'[1]CDM Patients Data'!$C$1266:$O$3492,12,FALSE),"")</f>
        <v>0</v>
      </c>
      <c r="S788" s="164">
        <f>_xlfn.IFNA(VLOOKUP(B788,'[1]CDM Patients Data'!$C$1266:$P$3492,13,FALSE),"")</f>
        <v>0</v>
      </c>
      <c r="T788" s="164">
        <f>_xlfn.IFNA(VLOOKUP(B788,'[1]CDM Patients Data'!$C$1266:$N$5000,5,FALSE),"")</f>
        <v>0</v>
      </c>
      <c r="U788" s="164"/>
      <c r="V788" s="164"/>
      <c r="W788" s="210"/>
      <c r="X788" s="164"/>
      <c r="Y788" s="164"/>
      <c r="Z788" s="164"/>
      <c r="AA788" s="164"/>
      <c r="AB788" s="164"/>
      <c r="AC788" s="244" t="s">
        <v>2323</v>
      </c>
      <c r="AD788" s="199"/>
      <c r="AE788" s="199"/>
      <c r="AF788" s="199"/>
      <c r="AG788" s="199"/>
      <c r="AH788" s="233" t="s">
        <v>589</v>
      </c>
      <c r="AI788" s="199"/>
      <c r="AJ788" s="199"/>
      <c r="AK788" s="218" t="s">
        <v>80</v>
      </c>
      <c r="AL788" s="218">
        <v>20215311</v>
      </c>
      <c r="AM788" s="218">
        <v>6.0645933</v>
      </c>
      <c r="AN788" s="218">
        <v>398.3</v>
      </c>
      <c r="AO788" s="218" t="s">
        <v>81</v>
      </c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218"/>
      <c r="BD788" s="218"/>
      <c r="BE788" s="218">
        <v>10.1</v>
      </c>
      <c r="BF788" s="218"/>
      <c r="BG788" s="218"/>
      <c r="BH788" s="218"/>
      <c r="BI788" s="218"/>
      <c r="BJ788" s="222"/>
      <c r="BK788" s="199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218"/>
      <c r="BV788" s="218"/>
      <c r="BW788" s="218"/>
      <c r="BX788" s="218"/>
      <c r="BY788" s="199"/>
      <c r="BZ788" s="230"/>
      <c r="CA788" s="230"/>
      <c r="CB788" s="230"/>
      <c r="CC788" s="230"/>
      <c r="CD788" s="230"/>
      <c r="CE788" s="230"/>
      <c r="CF788" s="230"/>
      <c r="CG788" s="230"/>
      <c r="CH788" s="230"/>
      <c r="CI788" s="230"/>
      <c r="CJ788" s="230"/>
      <c r="CK788" s="230"/>
      <c r="CL788" s="230"/>
      <c r="CM788" s="230"/>
      <c r="CN788" s="218"/>
      <c r="CO788" s="199"/>
      <c r="CP788" s="230"/>
      <c r="CQ788" s="230"/>
      <c r="CR788" s="230"/>
      <c r="CS788" s="230"/>
      <c r="CT788" s="230"/>
      <c r="CU788" s="230"/>
      <c r="CV788" s="230"/>
      <c r="CW788" s="230"/>
    </row>
    <row r="789" ht="60" hidden="1" spans="1:101">
      <c r="A789" s="191">
        <v>1894</v>
      </c>
      <c r="B789" s="252" t="s">
        <v>2427</v>
      </c>
      <c r="C789" s="252" t="s">
        <v>2428</v>
      </c>
      <c r="D789" s="252" t="s">
        <v>1732</v>
      </c>
      <c r="E789" s="261"/>
      <c r="F789" s="261" t="s">
        <v>2183</v>
      </c>
      <c r="G789" s="251" t="s">
        <v>84</v>
      </c>
      <c r="H789" s="262"/>
      <c r="I789" s="251"/>
      <c r="J789" s="202"/>
      <c r="K789" s="202"/>
      <c r="L789" s="164" t="str">
        <f>_xlfn.IFNA(VLOOKUP(B789,'[1]CDM Patients Data'!$C$1266:$N$5000,6,FALSE),"")</f>
        <v>Lung</v>
      </c>
      <c r="M789" s="164" t="str">
        <f>_xlfn.IFNA(VLOOKUP(B789,'[1]CDM Patients Data'!$C$1266:$N$5000,7,FALSE),"")</f>
        <v>Lung NOS</v>
      </c>
      <c r="N789" s="164" t="str">
        <f>_xlfn.IFNA(VLOOKUP(B789,'[1]CDM Patients Data'!$C$1266:$N$5000,8,FALSE),"")</f>
        <v>Squamous cell carcinoma, NOS</v>
      </c>
      <c r="O789" s="164" t="str">
        <f>_xlfn.IFNA(VLOOKUP(B789,'[1]CDM Patients Data'!$C$1266:$K$3492,9,FALSE),"")</f>
        <v>Unknown</v>
      </c>
      <c r="P789" s="164">
        <f>_xlfn.IFNA(VLOOKUP(B789,'[1]CDM Patients Data'!$C$1266:$O$3492,10,FALSE),"")</f>
        <v>0</v>
      </c>
      <c r="Q789" s="164">
        <f>_xlfn.IFNA(VLOOKUP(B789,'[1]CDM Patients Data'!$C$1266:$O$3492,11,FALSE),"")</f>
        <v>0</v>
      </c>
      <c r="R789" s="164">
        <f>_xlfn.IFNA(VLOOKUP(B789,'[1]CDM Patients Data'!$C$1266:$O$3492,12,FALSE),"")</f>
        <v>0</v>
      </c>
      <c r="S789" s="164">
        <f>_xlfn.IFNA(VLOOKUP(B789,'[1]CDM Patients Data'!$C$1266:$P$3492,13,FALSE),"")</f>
        <v>0</v>
      </c>
      <c r="T789" s="164">
        <f>_xlfn.IFNA(VLOOKUP(B789,'[1]CDM Patients Data'!$C$1266:$N$5000,5,FALSE),"")</f>
        <v>0</v>
      </c>
      <c r="U789" s="164"/>
      <c r="V789" s="164"/>
      <c r="W789" s="210"/>
      <c r="X789" s="164"/>
      <c r="Y789" s="164"/>
      <c r="Z789" s="164"/>
      <c r="AA789" s="164"/>
      <c r="AB789" s="164"/>
      <c r="AC789" s="244" t="s">
        <v>2323</v>
      </c>
      <c r="AD789" s="199"/>
      <c r="AE789" s="199"/>
      <c r="AF789" s="199"/>
      <c r="AG789" s="199"/>
      <c r="AH789" s="233" t="s">
        <v>589</v>
      </c>
      <c r="AI789" s="199"/>
      <c r="AJ789" s="199"/>
      <c r="AK789" s="218" t="s">
        <v>80</v>
      </c>
      <c r="AL789" s="218">
        <v>15842036</v>
      </c>
      <c r="AM789" s="218">
        <v>4.7526108</v>
      </c>
      <c r="AN789" s="218">
        <v>413.6</v>
      </c>
      <c r="AO789" s="218" t="s">
        <v>81</v>
      </c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218"/>
      <c r="BD789" s="218"/>
      <c r="BE789" s="218">
        <v>10.94</v>
      </c>
      <c r="BF789" s="218"/>
      <c r="BG789" s="218"/>
      <c r="BH789" s="218"/>
      <c r="BI789" s="218"/>
      <c r="BJ789" s="222"/>
      <c r="BK789" s="199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218"/>
      <c r="BV789" s="218"/>
      <c r="BW789" s="218"/>
      <c r="BX789" s="218"/>
      <c r="BY789" s="199"/>
      <c r="BZ789" s="230"/>
      <c r="CA789" s="230"/>
      <c r="CB789" s="230"/>
      <c r="CC789" s="230"/>
      <c r="CD789" s="230"/>
      <c r="CE789" s="230"/>
      <c r="CF789" s="230"/>
      <c r="CG789" s="230"/>
      <c r="CH789" s="230"/>
      <c r="CI789" s="230"/>
      <c r="CJ789" s="230"/>
      <c r="CK789" s="230"/>
      <c r="CL789" s="230"/>
      <c r="CM789" s="230"/>
      <c r="CN789" s="218"/>
      <c r="CO789" s="199"/>
      <c r="CP789" s="230"/>
      <c r="CQ789" s="230"/>
      <c r="CR789" s="230"/>
      <c r="CS789" s="230"/>
      <c r="CT789" s="230"/>
      <c r="CU789" s="230"/>
      <c r="CV789" s="230"/>
      <c r="CW789" s="230"/>
    </row>
    <row r="790" ht="90" hidden="1" spans="1:101">
      <c r="A790" s="191">
        <v>1895</v>
      </c>
      <c r="B790" s="252" t="s">
        <v>2429</v>
      </c>
      <c r="C790" s="252" t="s">
        <v>2430</v>
      </c>
      <c r="D790" s="252" t="s">
        <v>135</v>
      </c>
      <c r="E790" s="261"/>
      <c r="F790" s="261" t="s">
        <v>2237</v>
      </c>
      <c r="G790" s="251" t="s">
        <v>2253</v>
      </c>
      <c r="H790" s="262"/>
      <c r="I790" s="251"/>
      <c r="J790" s="202"/>
      <c r="K790" s="202"/>
      <c r="L790" s="164" t="str">
        <f>_xlfn.IFNA(VLOOKUP(B790,'[1]CDM Patients Data'!$C$1266:$N$5000,6,FALSE),"")</f>
        <v>Bones, joints and articular cartilage of other/ unspecified sites</v>
      </c>
      <c r="M790" s="164" t="str">
        <f>_xlfn.IFNA(VLOOKUP(B790,'[1]CDM Patients Data'!$C$1266:$N$5000,7,FALSE),"")</f>
        <v>Pelvic bone</v>
      </c>
      <c r="N790" s="164" t="str">
        <f>_xlfn.IFNA(VLOOKUP(B790,'[1]CDM Patients Data'!$C$1266:$N$5000,8,FALSE),"")</f>
        <v>Epithelioid sarcoma</v>
      </c>
      <c r="O790" s="164" t="str">
        <f>_xlfn.IFNA(VLOOKUP(B790,'[1]CDM Patients Data'!$C$1266:$K$3492,9,FALSE),"")</f>
        <v>Not a paired site</v>
      </c>
      <c r="P790" s="164">
        <f>_xlfn.IFNA(VLOOKUP(B790,'[1]CDM Patients Data'!$C$1266:$O$3492,10,FALSE),"")</f>
        <v>0</v>
      </c>
      <c r="Q790" s="164">
        <f>_xlfn.IFNA(VLOOKUP(B790,'[1]CDM Patients Data'!$C$1266:$O$3492,11,FALSE),"")</f>
        <v>0</v>
      </c>
      <c r="R790" s="164">
        <f>_xlfn.IFNA(VLOOKUP(B790,'[1]CDM Patients Data'!$C$1266:$O$3492,12,FALSE),"")</f>
        <v>0</v>
      </c>
      <c r="S790" s="164">
        <f>_xlfn.IFNA(VLOOKUP(B790,'[1]CDM Patients Data'!$C$1266:$P$3492,13,FALSE),"")</f>
        <v>0</v>
      </c>
      <c r="T790" s="164">
        <f>_xlfn.IFNA(VLOOKUP(B790,'[1]CDM Patients Data'!$C$1266:$N$5000,5,FALSE),"")</f>
        <v>0</v>
      </c>
      <c r="U790" s="164"/>
      <c r="V790" s="164"/>
      <c r="W790" s="210"/>
      <c r="X790" s="164"/>
      <c r="Y790" s="164"/>
      <c r="Z790" s="164"/>
      <c r="AA790" s="164"/>
      <c r="AB790" s="164"/>
      <c r="AC790" s="244" t="s">
        <v>2323</v>
      </c>
      <c r="AD790" s="199"/>
      <c r="AE790" s="199"/>
      <c r="AF790" s="199"/>
      <c r="AG790" s="199"/>
      <c r="AH790" s="233" t="s">
        <v>79</v>
      </c>
      <c r="AI790" s="199"/>
      <c r="AJ790" s="199"/>
      <c r="AK790" s="218" t="s">
        <v>80</v>
      </c>
      <c r="AL790" s="218">
        <v>60378743</v>
      </c>
      <c r="AM790" s="218">
        <v>18.1136229</v>
      </c>
      <c r="AN790" s="218">
        <v>96.5</v>
      </c>
      <c r="AO790" s="218" t="s">
        <v>81</v>
      </c>
      <c r="AP790" s="218"/>
      <c r="AQ790" s="218"/>
      <c r="AR790" s="218"/>
      <c r="AS790" s="218"/>
      <c r="AT790" s="218"/>
      <c r="AU790" s="218"/>
      <c r="AV790" s="218"/>
      <c r="AW790" s="218"/>
      <c r="AX790" s="218"/>
      <c r="AY790" s="218"/>
      <c r="AZ790" s="218"/>
      <c r="BA790" s="218"/>
      <c r="BB790" s="218"/>
      <c r="BC790" s="218"/>
      <c r="BD790" s="218">
        <v>2.84</v>
      </c>
      <c r="BE790" s="218">
        <v>8.46</v>
      </c>
      <c r="BF790" s="218"/>
      <c r="BG790" s="218"/>
      <c r="BH790" s="218"/>
      <c r="BI790" s="218"/>
      <c r="BJ790" s="222"/>
      <c r="BK790" s="199"/>
      <c r="BL790" s="218"/>
      <c r="BM790" s="218"/>
      <c r="BN790" s="218"/>
      <c r="BO790" s="218"/>
      <c r="BP790" s="218"/>
      <c r="BQ790" s="218"/>
      <c r="BR790" s="218"/>
      <c r="BS790" s="218"/>
      <c r="BT790" s="218"/>
      <c r="BU790" s="218"/>
      <c r="BV790" s="218"/>
      <c r="BW790" s="218"/>
      <c r="BX790" s="218"/>
      <c r="BY790" s="199"/>
      <c r="BZ790" s="230"/>
      <c r="CA790" s="230"/>
      <c r="CB790" s="230"/>
      <c r="CC790" s="230"/>
      <c r="CD790" s="230"/>
      <c r="CE790" s="230"/>
      <c r="CF790" s="230"/>
      <c r="CG790" s="230"/>
      <c r="CH790" s="230"/>
      <c r="CI790" s="230"/>
      <c r="CJ790" s="230"/>
      <c r="CK790" s="230"/>
      <c r="CL790" s="230"/>
      <c r="CM790" s="230"/>
      <c r="CN790" s="218"/>
      <c r="CO790" s="199"/>
      <c r="CP790" s="230"/>
      <c r="CQ790" s="230"/>
      <c r="CR790" s="230"/>
      <c r="CS790" s="230">
        <v>15.48</v>
      </c>
      <c r="CT790" s="230" t="s">
        <v>604</v>
      </c>
      <c r="CU790" s="230"/>
      <c r="CV790" s="230"/>
      <c r="CW790" s="230"/>
    </row>
    <row r="791" ht="30" hidden="1" spans="1:101">
      <c r="A791" s="191">
        <v>1897</v>
      </c>
      <c r="B791" s="252" t="s">
        <v>2431</v>
      </c>
      <c r="C791" s="252" t="s">
        <v>2432</v>
      </c>
      <c r="D791" s="252" t="s">
        <v>206</v>
      </c>
      <c r="E791" s="261"/>
      <c r="F791" s="251"/>
      <c r="G791" s="251" t="s">
        <v>84</v>
      </c>
      <c r="H791" s="261"/>
      <c r="I791" s="251"/>
      <c r="J791" s="202"/>
      <c r="K791" s="202"/>
      <c r="L791" s="164" t="str">
        <f>_xlfn.IFNA(VLOOKUP(B791,'[1]CDM Patients Data'!$C$1266:$N$5000,6,FALSE),"")</f>
        <v>Large Intestine</v>
      </c>
      <c r="M791" s="164" t="str">
        <f>_xlfn.IFNA(VLOOKUP(B791,'[1]CDM Patients Data'!$C$1266:$N$5000,7,FALSE),"")</f>
        <v>Transverse colon</v>
      </c>
      <c r="N791" s="164" t="str">
        <f>_xlfn.IFNA(VLOOKUP(B791,'[1]CDM Patients Data'!$C$1266:$N$5000,8,FALSE),"")</f>
        <v>Adenocarcinoma, NOS</v>
      </c>
      <c r="O791" s="164" t="str">
        <f>_xlfn.IFNA(VLOOKUP(B791,'[1]CDM Patients Data'!$C$1266:$K$3492,9,FALSE),"")</f>
        <v>Not a paired site</v>
      </c>
      <c r="P791" s="164">
        <f>_xlfn.IFNA(VLOOKUP(B791,'[1]CDM Patients Data'!$C$1266:$O$3492,10,FALSE),"")</f>
        <v>0</v>
      </c>
      <c r="Q791" s="164">
        <f>_xlfn.IFNA(VLOOKUP(B791,'[1]CDM Patients Data'!$C$1266:$O$3492,11,FALSE),"")</f>
        <v>0</v>
      </c>
      <c r="R791" s="164">
        <f>_xlfn.IFNA(VLOOKUP(B791,'[1]CDM Patients Data'!$C$1266:$O$3492,12,FALSE),"")</f>
        <v>0</v>
      </c>
      <c r="S791" s="164">
        <f>_xlfn.IFNA(VLOOKUP(B791,'[1]CDM Patients Data'!$C$1266:$P$3492,13,FALSE),"")</f>
        <v>0</v>
      </c>
      <c r="T791" s="164">
        <f>_xlfn.IFNA(VLOOKUP(B791,'[1]CDM Patients Data'!$C$1266:$N$5000,5,FALSE),"")</f>
        <v>0</v>
      </c>
      <c r="U791" s="164"/>
      <c r="V791" s="164"/>
      <c r="W791" s="210"/>
      <c r="X791" s="164"/>
      <c r="Y791" s="164"/>
      <c r="Z791" s="164"/>
      <c r="AA791" s="164"/>
      <c r="AB791" s="164"/>
      <c r="AC791" s="244" t="s">
        <v>2323</v>
      </c>
      <c r="AD791" s="199"/>
      <c r="AE791" s="199"/>
      <c r="AF791" s="199"/>
      <c r="AG791" s="199"/>
      <c r="AH791" s="233" t="s">
        <v>589</v>
      </c>
      <c r="AI791" s="199"/>
      <c r="AJ791" s="199"/>
      <c r="AK791" s="218" t="s">
        <v>80</v>
      </c>
      <c r="AL791" s="218">
        <v>60107663</v>
      </c>
      <c r="AM791" s="218">
        <v>18.0322989</v>
      </c>
      <c r="AN791" s="218">
        <v>306.8</v>
      </c>
      <c r="AO791" s="218" t="s">
        <v>81</v>
      </c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218"/>
      <c r="BD791" s="218"/>
      <c r="BE791" s="218">
        <v>12.25</v>
      </c>
      <c r="BF791" s="218"/>
      <c r="BG791" s="218"/>
      <c r="BH791" s="218"/>
      <c r="BI791" s="218"/>
      <c r="BJ791" s="222"/>
      <c r="BK791" s="199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218"/>
      <c r="BV791" s="218"/>
      <c r="BW791" s="218"/>
      <c r="BX791" s="218"/>
      <c r="BY791" s="199"/>
      <c r="BZ791" s="230"/>
      <c r="CA791" s="230"/>
      <c r="CB791" s="230"/>
      <c r="CC791" s="230"/>
      <c r="CD791" s="230"/>
      <c r="CE791" s="230"/>
      <c r="CF791" s="230"/>
      <c r="CG791" s="230"/>
      <c r="CH791" s="230"/>
      <c r="CI791" s="230"/>
      <c r="CJ791" s="230"/>
      <c r="CK791" s="230"/>
      <c r="CL791" s="230"/>
      <c r="CM791" s="230"/>
      <c r="CN791" s="218"/>
      <c r="CO791" s="199"/>
      <c r="CP791" s="230"/>
      <c r="CQ791" s="230"/>
      <c r="CR791" s="230"/>
      <c r="CS791" s="230"/>
      <c r="CT791" s="230"/>
      <c r="CU791" s="230"/>
      <c r="CV791" s="230"/>
      <c r="CW791" s="230"/>
    </row>
    <row r="792" ht="45" hidden="1" spans="1:101">
      <c r="A792" s="191">
        <v>1898</v>
      </c>
      <c r="B792" s="252" t="s">
        <v>2433</v>
      </c>
      <c r="C792" s="252" t="s">
        <v>2434</v>
      </c>
      <c r="D792" s="252" t="s">
        <v>88</v>
      </c>
      <c r="E792" s="261"/>
      <c r="F792" s="261" t="s">
        <v>2183</v>
      </c>
      <c r="G792" s="251" t="s">
        <v>84</v>
      </c>
      <c r="H792" s="262"/>
      <c r="I792" s="251"/>
      <c r="J792" s="202"/>
      <c r="K792" s="202"/>
      <c r="L792" s="164" t="str">
        <f>_xlfn.IFNA(VLOOKUP(B792,'[1]CDM Patients Data'!$C$1266:$N$5000,6,FALSE),"")</f>
        <v>Ovary</v>
      </c>
      <c r="M792" s="164" t="str">
        <f>_xlfn.IFNA(VLOOKUP(B792,'[1]CDM Patients Data'!$C$1266:$N$5000,7,FALSE),"")</f>
        <v>Ovary</v>
      </c>
      <c r="N792" s="164" t="str">
        <f>_xlfn.IFNA(VLOOKUP(B792,'[1]CDM Patients Data'!$C$1266:$N$5000,8,FALSE),"")</f>
        <v>High-grade serous carcinoma</v>
      </c>
      <c r="O792" s="164" t="str">
        <f>_xlfn.IFNA(VLOOKUP(B792,'[1]CDM Patients Data'!$C$1266:$K$3492,9,FALSE),"")</f>
        <v>Right</v>
      </c>
      <c r="P792" s="164">
        <f>_xlfn.IFNA(VLOOKUP(B792,'[1]CDM Patients Data'!$C$1266:$O$3492,10,FALSE),"")</f>
        <v>0</v>
      </c>
      <c r="Q792" s="164">
        <f>_xlfn.IFNA(VLOOKUP(B792,'[1]CDM Patients Data'!$C$1266:$O$3492,11,FALSE),"")</f>
        <v>0</v>
      </c>
      <c r="R792" s="164">
        <f>_xlfn.IFNA(VLOOKUP(B792,'[1]CDM Patients Data'!$C$1266:$O$3492,12,FALSE),"")</f>
        <v>0</v>
      </c>
      <c r="S792" s="164">
        <f>_xlfn.IFNA(VLOOKUP(B792,'[1]CDM Patients Data'!$C$1266:$P$3492,13,FALSE),"")</f>
        <v>0</v>
      </c>
      <c r="T792" s="164">
        <f>_xlfn.IFNA(VLOOKUP(B792,'[1]CDM Patients Data'!$C$1266:$N$5000,5,FALSE),"")</f>
        <v>0</v>
      </c>
      <c r="U792" s="164"/>
      <c r="V792" s="164"/>
      <c r="W792" s="210"/>
      <c r="X792" s="164"/>
      <c r="Y792" s="164"/>
      <c r="Z792" s="164"/>
      <c r="AA792" s="164"/>
      <c r="AB792" s="164"/>
      <c r="AC792" s="244" t="s">
        <v>2323</v>
      </c>
      <c r="AD792" s="199"/>
      <c r="AE792" s="199"/>
      <c r="AF792" s="199"/>
      <c r="AG792" s="199"/>
      <c r="AH792" s="215"/>
      <c r="AI792" s="199"/>
      <c r="AJ792" s="199"/>
      <c r="AK792" s="218"/>
      <c r="AL792" s="218"/>
      <c r="AM792" s="218"/>
      <c r="AN792" s="218"/>
      <c r="AO792" s="218"/>
      <c r="AP792" s="218"/>
      <c r="AQ792" s="218"/>
      <c r="AR792" s="218"/>
      <c r="AS792" s="218"/>
      <c r="AT792" s="218"/>
      <c r="AU792" s="218"/>
      <c r="AV792" s="218"/>
      <c r="AW792" s="218"/>
      <c r="AX792" s="218"/>
      <c r="AY792" s="218"/>
      <c r="AZ792" s="218"/>
      <c r="BA792" s="218"/>
      <c r="BB792" s="218"/>
      <c r="BC792" s="218"/>
      <c r="BD792" s="218"/>
      <c r="BE792" s="218"/>
      <c r="BF792" s="218"/>
      <c r="BG792" s="218"/>
      <c r="BH792" s="218"/>
      <c r="BI792" s="218"/>
      <c r="BJ792" s="222" t="s">
        <v>589</v>
      </c>
      <c r="BK792" s="199"/>
      <c r="BL792" s="218"/>
      <c r="BM792" s="218">
        <v>4635775</v>
      </c>
      <c r="BN792" s="218">
        <v>1.9834503</v>
      </c>
      <c r="BO792" s="218">
        <v>157.4</v>
      </c>
      <c r="BP792" s="218" t="s">
        <v>103</v>
      </c>
      <c r="BQ792" s="218"/>
      <c r="BR792" s="218"/>
      <c r="BS792" s="218"/>
      <c r="BT792" s="218"/>
      <c r="BU792" s="218"/>
      <c r="BV792" s="218"/>
      <c r="BW792" s="218"/>
      <c r="BX792" s="218"/>
      <c r="BY792" s="199"/>
      <c r="BZ792" s="230"/>
      <c r="CA792" s="230"/>
      <c r="CB792" s="230"/>
      <c r="CC792" s="230"/>
      <c r="CD792" s="230"/>
      <c r="CE792" s="230"/>
      <c r="CF792" s="230"/>
      <c r="CG792" s="230"/>
      <c r="CH792" s="230"/>
      <c r="CI792" s="230"/>
      <c r="CJ792" s="230"/>
      <c r="CK792" s="230"/>
      <c r="CL792" s="230"/>
      <c r="CM792" s="230"/>
      <c r="CN792" s="218"/>
      <c r="CO792" s="199"/>
      <c r="CP792" s="230"/>
      <c r="CQ792" s="230"/>
      <c r="CR792" s="230"/>
      <c r="CS792" s="230"/>
      <c r="CT792" s="230"/>
      <c r="CU792" s="230"/>
      <c r="CV792" s="230"/>
      <c r="CW792" s="230"/>
    </row>
    <row r="793" ht="45" hidden="1" spans="1:101">
      <c r="A793" s="191">
        <v>1899</v>
      </c>
      <c r="B793" s="252" t="s">
        <v>2435</v>
      </c>
      <c r="C793" s="252" t="s">
        <v>2436</v>
      </c>
      <c r="D793" s="252" t="s">
        <v>88</v>
      </c>
      <c r="E793" s="261"/>
      <c r="F793" s="261" t="s">
        <v>2183</v>
      </c>
      <c r="G793" s="251" t="s">
        <v>84</v>
      </c>
      <c r="H793" s="262"/>
      <c r="I793" s="251"/>
      <c r="J793" s="202"/>
      <c r="K793" s="202"/>
      <c r="L793" s="164" t="str">
        <f>_xlfn.IFNA(VLOOKUP(B793,'[1]CDM Patients Data'!$C$1266:$N$5000,6,FALSE),"")</f>
        <v>Ovary</v>
      </c>
      <c r="M793" s="164" t="str">
        <f>_xlfn.IFNA(VLOOKUP(B793,'[1]CDM Patients Data'!$C$1266:$N$5000,7,FALSE),"")</f>
        <v>Ovary</v>
      </c>
      <c r="N793" s="164" t="str">
        <f>_xlfn.IFNA(VLOOKUP(B793,'[1]CDM Patients Data'!$C$1266:$N$5000,8,FALSE),"")</f>
        <v>High-grade serous carcinoma</v>
      </c>
      <c r="O793" s="164" t="str">
        <f>_xlfn.IFNA(VLOOKUP(B793,'[1]CDM Patients Data'!$C$1266:$K$3492,9,FALSE),"")</f>
        <v>Right</v>
      </c>
      <c r="P793" s="164">
        <f>_xlfn.IFNA(VLOOKUP(B793,'[1]CDM Patients Data'!$C$1266:$O$3492,10,FALSE),"")</f>
        <v>0</v>
      </c>
      <c r="Q793" s="164">
        <f>_xlfn.IFNA(VLOOKUP(B793,'[1]CDM Patients Data'!$C$1266:$O$3492,11,FALSE),"")</f>
        <v>0</v>
      </c>
      <c r="R793" s="164">
        <f>_xlfn.IFNA(VLOOKUP(B793,'[1]CDM Patients Data'!$C$1266:$O$3492,12,FALSE),"")</f>
        <v>0</v>
      </c>
      <c r="S793" s="164">
        <f>_xlfn.IFNA(VLOOKUP(B793,'[1]CDM Patients Data'!$C$1266:$P$3492,13,FALSE),"")</f>
        <v>0</v>
      </c>
      <c r="T793" s="164">
        <f>_xlfn.IFNA(VLOOKUP(B793,'[1]CDM Patients Data'!$C$1266:$N$5000,5,FALSE),"")</f>
        <v>0</v>
      </c>
      <c r="U793" s="164"/>
      <c r="V793" s="164"/>
      <c r="W793" s="210"/>
      <c r="X793" s="164"/>
      <c r="Y793" s="164"/>
      <c r="Z793" s="164"/>
      <c r="AA793" s="164"/>
      <c r="AB793" s="164"/>
      <c r="AC793" s="244" t="s">
        <v>2323</v>
      </c>
      <c r="AD793" s="199"/>
      <c r="AE793" s="199"/>
      <c r="AF793" s="199"/>
      <c r="AG793" s="199"/>
      <c r="AH793" s="215"/>
      <c r="AI793" s="199"/>
      <c r="AJ793" s="199"/>
      <c r="AK793" s="218"/>
      <c r="AL793" s="218"/>
      <c r="AM793" s="218"/>
      <c r="AN793" s="218"/>
      <c r="AO793" s="218"/>
      <c r="AP793" s="218"/>
      <c r="AQ793" s="218"/>
      <c r="AR793" s="218"/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218"/>
      <c r="BD793" s="218"/>
      <c r="BE793" s="218"/>
      <c r="BF793" s="218"/>
      <c r="BG793" s="218"/>
      <c r="BH793" s="218"/>
      <c r="BI793" s="218"/>
      <c r="BJ793" s="222" t="s">
        <v>589</v>
      </c>
      <c r="BK793" s="199"/>
      <c r="BL793" s="218"/>
      <c r="BM793" s="218">
        <v>6033120</v>
      </c>
      <c r="BN793" s="218">
        <v>1.4298369</v>
      </c>
      <c r="BO793" s="218">
        <v>199.4</v>
      </c>
      <c r="BP793" s="218" t="s">
        <v>103</v>
      </c>
      <c r="BQ793" s="218"/>
      <c r="BR793" s="218"/>
      <c r="BS793" s="218"/>
      <c r="BT793" s="218"/>
      <c r="BU793" s="218"/>
      <c r="BV793" s="218"/>
      <c r="BW793" s="218"/>
      <c r="BX793" s="218"/>
      <c r="BY793" s="199"/>
      <c r="BZ793" s="230"/>
      <c r="CA793" s="230"/>
      <c r="CB793" s="230"/>
      <c r="CC793" s="230"/>
      <c r="CD793" s="230"/>
      <c r="CE793" s="230"/>
      <c r="CF793" s="230"/>
      <c r="CG793" s="230"/>
      <c r="CH793" s="230"/>
      <c r="CI793" s="230"/>
      <c r="CJ793" s="230"/>
      <c r="CK793" s="230"/>
      <c r="CL793" s="230"/>
      <c r="CM793" s="230"/>
      <c r="CN793" s="218"/>
      <c r="CO793" s="199"/>
      <c r="CP793" s="230"/>
      <c r="CQ793" s="230"/>
      <c r="CR793" s="230"/>
      <c r="CS793" s="230"/>
      <c r="CT793" s="230"/>
      <c r="CU793" s="230"/>
      <c r="CV793" s="230"/>
      <c r="CW793" s="230"/>
    </row>
    <row r="794" ht="30" hidden="1" spans="1:101">
      <c r="A794" s="191">
        <v>1900</v>
      </c>
      <c r="B794" s="252" t="s">
        <v>2437</v>
      </c>
      <c r="C794" s="252" t="s">
        <v>2438</v>
      </c>
      <c r="D794" s="252" t="s">
        <v>2156</v>
      </c>
      <c r="E794" s="261"/>
      <c r="F794" s="267" t="s">
        <v>2439</v>
      </c>
      <c r="G794" s="251" t="s">
        <v>84</v>
      </c>
      <c r="H794" s="262"/>
      <c r="I794" s="251"/>
      <c r="J794" s="202"/>
      <c r="K794" s="202"/>
      <c r="L794" s="164" t="str">
        <f>_xlfn.IFNA(VLOOKUP(B794,'[1]CDM Patients Data'!$C$1266:$N$5000,6,FALSE),"")</f>
        <v>Non-Cancer</v>
      </c>
      <c r="M794" s="164" t="str">
        <f>_xlfn.IFNA(VLOOKUP(B794,'[1]CDM Patients Data'!$C$1266:$N$5000,7,FALSE),"")</f>
        <v>Non-Cancer</v>
      </c>
      <c r="N794" s="164" t="str">
        <f>_xlfn.IFNA(VLOOKUP(B794,'[1]CDM Patients Data'!$C$1266:$N$5000,8,FALSE),"")</f>
        <v>Non-Cancer</v>
      </c>
      <c r="O794" s="164" t="str">
        <f>_xlfn.IFNA(VLOOKUP(B794,'[1]CDM Patients Data'!$C$1266:$K$3492,9,FALSE),"")</f>
        <v>Non-Cancer</v>
      </c>
      <c r="P794" s="164">
        <f>_xlfn.IFNA(VLOOKUP(B794,'[1]CDM Patients Data'!$C$1266:$O$3492,10,FALSE),"")</f>
        <v>0</v>
      </c>
      <c r="Q794" s="164">
        <f>_xlfn.IFNA(VLOOKUP(B794,'[1]CDM Patients Data'!$C$1266:$O$3492,11,FALSE),"")</f>
        <v>0</v>
      </c>
      <c r="R794" s="164">
        <f>_xlfn.IFNA(VLOOKUP(B794,'[1]CDM Patients Data'!$C$1266:$O$3492,12,FALSE),"")</f>
        <v>0</v>
      </c>
      <c r="S794" s="164">
        <f>_xlfn.IFNA(VLOOKUP(B794,'[1]CDM Patients Data'!$C$1266:$P$3492,13,FALSE),"")</f>
        <v>0</v>
      </c>
      <c r="T794" s="164">
        <f>_xlfn.IFNA(VLOOKUP(B794,'[1]CDM Patients Data'!$C$1266:$N$5000,5,FALSE),"")</f>
        <v>0</v>
      </c>
      <c r="U794" s="164"/>
      <c r="V794" s="164"/>
      <c r="W794" s="210"/>
      <c r="X794" s="164"/>
      <c r="Y794" s="164"/>
      <c r="Z794" s="164"/>
      <c r="AA794" s="164"/>
      <c r="AB794" s="164"/>
      <c r="AC794" s="244" t="s">
        <v>2323</v>
      </c>
      <c r="AD794" s="199"/>
      <c r="AE794" s="199"/>
      <c r="AF794" s="199"/>
      <c r="AG794" s="199"/>
      <c r="AH794" s="215"/>
      <c r="AI794" s="199"/>
      <c r="AJ794" s="199"/>
      <c r="AK794" s="218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218"/>
      <c r="BD794" s="218"/>
      <c r="BE794" s="218"/>
      <c r="BF794" s="218"/>
      <c r="BG794" s="218"/>
      <c r="BH794" s="218"/>
      <c r="BI794" s="218"/>
      <c r="BJ794" s="222" t="s">
        <v>589</v>
      </c>
      <c r="BK794" s="199"/>
      <c r="BL794" s="218"/>
      <c r="BM794" s="218">
        <v>5330589</v>
      </c>
      <c r="BN794" s="218">
        <v>1.4008557</v>
      </c>
      <c r="BO794" s="218">
        <v>175.7</v>
      </c>
      <c r="BP794" s="218" t="s">
        <v>103</v>
      </c>
      <c r="BQ794" s="218"/>
      <c r="BR794" s="218"/>
      <c r="BS794" s="218"/>
      <c r="BT794" s="218"/>
      <c r="BU794" s="218"/>
      <c r="BV794" s="218"/>
      <c r="BW794" s="218"/>
      <c r="BX794" s="218"/>
      <c r="BY794" s="199"/>
      <c r="BZ794" s="230"/>
      <c r="CA794" s="230"/>
      <c r="CB794" s="230"/>
      <c r="CC794" s="230"/>
      <c r="CD794" s="230"/>
      <c r="CE794" s="230"/>
      <c r="CF794" s="230"/>
      <c r="CG794" s="230"/>
      <c r="CH794" s="230"/>
      <c r="CI794" s="230"/>
      <c r="CJ794" s="230"/>
      <c r="CK794" s="230"/>
      <c r="CL794" s="230"/>
      <c r="CM794" s="230"/>
      <c r="CN794" s="218"/>
      <c r="CO794" s="199"/>
      <c r="CP794" s="230"/>
      <c r="CQ794" s="230"/>
      <c r="CR794" s="230"/>
      <c r="CS794" s="230"/>
      <c r="CT794" s="230"/>
      <c r="CU794" s="230"/>
      <c r="CV794" s="230"/>
      <c r="CW794" s="230"/>
    </row>
    <row r="795" ht="30" hidden="1" spans="1:101">
      <c r="A795" s="191">
        <v>1901</v>
      </c>
      <c r="B795" s="252" t="s">
        <v>2440</v>
      </c>
      <c r="C795" s="252" t="s">
        <v>2441</v>
      </c>
      <c r="D795" s="252" t="s">
        <v>2156</v>
      </c>
      <c r="E795" s="261"/>
      <c r="F795" s="267" t="s">
        <v>2439</v>
      </c>
      <c r="G795" s="251" t="s">
        <v>84</v>
      </c>
      <c r="H795" s="262"/>
      <c r="I795" s="251"/>
      <c r="J795" s="202"/>
      <c r="K795" s="202"/>
      <c r="L795" s="164" t="str">
        <f>_xlfn.IFNA(VLOOKUP(B795,'[1]CDM Patients Data'!$C$1266:$N$5000,6,FALSE),"")</f>
        <v>Non-Cancer</v>
      </c>
      <c r="M795" s="164" t="str">
        <f>_xlfn.IFNA(VLOOKUP(B795,'[1]CDM Patients Data'!$C$1266:$N$5000,7,FALSE),"")</f>
        <v>Non-Cancer</v>
      </c>
      <c r="N795" s="164" t="str">
        <f>_xlfn.IFNA(VLOOKUP(B795,'[1]CDM Patients Data'!$C$1266:$N$5000,8,FALSE),"")</f>
        <v>Non-Cancer</v>
      </c>
      <c r="O795" s="164" t="str">
        <f>_xlfn.IFNA(VLOOKUP(B795,'[1]CDM Patients Data'!$C$1266:$K$3492,9,FALSE),"")</f>
        <v>Non-Cancer</v>
      </c>
      <c r="P795" s="164">
        <f>_xlfn.IFNA(VLOOKUP(B795,'[1]CDM Patients Data'!$C$1266:$O$3492,10,FALSE),"")</f>
        <v>0</v>
      </c>
      <c r="Q795" s="164">
        <f>_xlfn.IFNA(VLOOKUP(B795,'[1]CDM Patients Data'!$C$1266:$O$3492,11,FALSE),"")</f>
        <v>0</v>
      </c>
      <c r="R795" s="164">
        <f>_xlfn.IFNA(VLOOKUP(B795,'[1]CDM Patients Data'!$C$1266:$O$3492,12,FALSE),"")</f>
        <v>0</v>
      </c>
      <c r="S795" s="164">
        <f>_xlfn.IFNA(VLOOKUP(B795,'[1]CDM Patients Data'!$C$1266:$P$3492,13,FALSE),"")</f>
        <v>0</v>
      </c>
      <c r="T795" s="164">
        <f>_xlfn.IFNA(VLOOKUP(B795,'[1]CDM Patients Data'!$C$1266:$N$5000,5,FALSE),"")</f>
        <v>0</v>
      </c>
      <c r="U795" s="164"/>
      <c r="V795" s="164"/>
      <c r="W795" s="210"/>
      <c r="X795" s="164"/>
      <c r="Y795" s="164"/>
      <c r="Z795" s="164"/>
      <c r="AA795" s="164"/>
      <c r="AB795" s="164"/>
      <c r="AC795" s="244" t="s">
        <v>2323</v>
      </c>
      <c r="AD795" s="199"/>
      <c r="AE795" s="199"/>
      <c r="AF795" s="199"/>
      <c r="AG795" s="199"/>
      <c r="AH795" s="215"/>
      <c r="AI795" s="199"/>
      <c r="AJ795" s="199"/>
      <c r="AK795" s="218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218"/>
      <c r="BD795" s="218"/>
      <c r="BE795" s="218"/>
      <c r="BF795" s="218"/>
      <c r="BG795" s="218"/>
      <c r="BH795" s="218"/>
      <c r="BI795" s="218"/>
      <c r="BJ795" s="222" t="s">
        <v>589</v>
      </c>
      <c r="BK795" s="199"/>
      <c r="BL795" s="218"/>
      <c r="BM795" s="218">
        <v>6777411</v>
      </c>
      <c r="BN795" s="218">
        <v>1.7262732</v>
      </c>
      <c r="BO795" s="218">
        <v>219.6</v>
      </c>
      <c r="BP795" s="218" t="s">
        <v>103</v>
      </c>
      <c r="BQ795" s="218"/>
      <c r="BR795" s="218"/>
      <c r="BS795" s="218"/>
      <c r="BT795" s="218"/>
      <c r="BU795" s="218"/>
      <c r="BV795" s="218"/>
      <c r="BW795" s="218"/>
      <c r="BX795" s="218"/>
      <c r="BY795" s="199"/>
      <c r="BZ795" s="230"/>
      <c r="CA795" s="230"/>
      <c r="CB795" s="230"/>
      <c r="CC795" s="230"/>
      <c r="CD795" s="230"/>
      <c r="CE795" s="230"/>
      <c r="CF795" s="230"/>
      <c r="CG795" s="230"/>
      <c r="CH795" s="230"/>
      <c r="CI795" s="230"/>
      <c r="CJ795" s="230"/>
      <c r="CK795" s="230"/>
      <c r="CL795" s="230"/>
      <c r="CM795" s="230"/>
      <c r="CN795" s="218"/>
      <c r="CO795" s="199"/>
      <c r="CP795" s="230"/>
      <c r="CQ795" s="230"/>
      <c r="CR795" s="230"/>
      <c r="CS795" s="230"/>
      <c r="CT795" s="230"/>
      <c r="CU795" s="230"/>
      <c r="CV795" s="230"/>
      <c r="CW795" s="230"/>
    </row>
    <row r="796" ht="30" hidden="1" spans="1:101">
      <c r="A796" s="191">
        <v>1902</v>
      </c>
      <c r="B796" s="252" t="s">
        <v>2442</v>
      </c>
      <c r="C796" s="252" t="s">
        <v>2443</v>
      </c>
      <c r="D796" s="252" t="s">
        <v>2156</v>
      </c>
      <c r="E796" s="261"/>
      <c r="F796" s="267" t="s">
        <v>2439</v>
      </c>
      <c r="G796" s="251" t="s">
        <v>84</v>
      </c>
      <c r="H796" s="262"/>
      <c r="I796" s="251"/>
      <c r="J796" s="202"/>
      <c r="K796" s="202"/>
      <c r="L796" s="164" t="str">
        <f>_xlfn.IFNA(VLOOKUP(B796,'[1]CDM Patients Data'!$C$1266:$N$5000,6,FALSE),"")</f>
        <v>Non-Cancer</v>
      </c>
      <c r="M796" s="164" t="str">
        <f>_xlfn.IFNA(VLOOKUP(B796,'[1]CDM Patients Data'!$C$1266:$N$5000,7,FALSE),"")</f>
        <v>Non-Cancer</v>
      </c>
      <c r="N796" s="164" t="str">
        <f>_xlfn.IFNA(VLOOKUP(B796,'[1]CDM Patients Data'!$C$1266:$N$5000,8,FALSE),"")</f>
        <v>Non-Cancer</v>
      </c>
      <c r="O796" s="164" t="str">
        <f>_xlfn.IFNA(VLOOKUP(B796,'[1]CDM Patients Data'!$C$1266:$K$3492,9,FALSE),"")</f>
        <v>Non-Cancer</v>
      </c>
      <c r="P796" s="164">
        <f>_xlfn.IFNA(VLOOKUP(B796,'[1]CDM Patients Data'!$C$1266:$O$3492,10,FALSE),"")</f>
        <v>0</v>
      </c>
      <c r="Q796" s="164">
        <f>_xlfn.IFNA(VLOOKUP(B796,'[1]CDM Patients Data'!$C$1266:$O$3492,11,FALSE),"")</f>
        <v>0</v>
      </c>
      <c r="R796" s="164">
        <f>_xlfn.IFNA(VLOOKUP(B796,'[1]CDM Patients Data'!$C$1266:$O$3492,12,FALSE),"")</f>
        <v>0</v>
      </c>
      <c r="S796" s="164">
        <f>_xlfn.IFNA(VLOOKUP(B796,'[1]CDM Patients Data'!$C$1266:$P$3492,13,FALSE),"")</f>
        <v>0</v>
      </c>
      <c r="T796" s="164">
        <f>_xlfn.IFNA(VLOOKUP(B796,'[1]CDM Patients Data'!$C$1266:$N$5000,5,FALSE),"")</f>
        <v>0</v>
      </c>
      <c r="U796" s="164"/>
      <c r="V796" s="164"/>
      <c r="W796" s="210"/>
      <c r="X796" s="164"/>
      <c r="Y796" s="164"/>
      <c r="Z796" s="164"/>
      <c r="AA796" s="164"/>
      <c r="AB796" s="164"/>
      <c r="AC796" s="244" t="s">
        <v>2323</v>
      </c>
      <c r="AD796" s="199"/>
      <c r="AE796" s="199"/>
      <c r="AF796" s="199"/>
      <c r="AG796" s="199"/>
      <c r="AH796" s="215"/>
      <c r="AI796" s="199"/>
      <c r="AJ796" s="199"/>
      <c r="AK796" s="218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218"/>
      <c r="BD796" s="218"/>
      <c r="BE796" s="218"/>
      <c r="BF796" s="218"/>
      <c r="BG796" s="218"/>
      <c r="BH796" s="218"/>
      <c r="BI796" s="218"/>
      <c r="BJ796" s="222" t="s">
        <v>589</v>
      </c>
      <c r="BK796" s="199"/>
      <c r="BL796" s="218"/>
      <c r="BM796" s="218">
        <v>4766123</v>
      </c>
      <c r="BN796" s="218">
        <v>1.6745295</v>
      </c>
      <c r="BO796" s="218">
        <v>155.7</v>
      </c>
      <c r="BP796" s="218" t="s">
        <v>103</v>
      </c>
      <c r="BQ796" s="218"/>
      <c r="BR796" s="218"/>
      <c r="BS796" s="218"/>
      <c r="BT796" s="218"/>
      <c r="BU796" s="218"/>
      <c r="BV796" s="218"/>
      <c r="BW796" s="218"/>
      <c r="BX796" s="218"/>
      <c r="BY796" s="199"/>
      <c r="BZ796" s="230"/>
      <c r="CA796" s="230"/>
      <c r="CB796" s="230"/>
      <c r="CC796" s="230"/>
      <c r="CD796" s="230"/>
      <c r="CE796" s="230"/>
      <c r="CF796" s="230"/>
      <c r="CG796" s="230"/>
      <c r="CH796" s="230"/>
      <c r="CI796" s="230"/>
      <c r="CJ796" s="230"/>
      <c r="CK796" s="230"/>
      <c r="CL796" s="230"/>
      <c r="CM796" s="230"/>
      <c r="CN796" s="218"/>
      <c r="CO796" s="199"/>
      <c r="CP796" s="230"/>
      <c r="CQ796" s="230"/>
      <c r="CR796" s="230"/>
      <c r="CS796" s="230"/>
      <c r="CT796" s="230"/>
      <c r="CU796" s="230"/>
      <c r="CV796" s="230"/>
      <c r="CW796" s="230"/>
    </row>
    <row r="797" ht="30" hidden="1" spans="1:101">
      <c r="A797" s="191">
        <v>1903</v>
      </c>
      <c r="B797" s="252" t="s">
        <v>2444</v>
      </c>
      <c r="C797" s="252" t="s">
        <v>2445</v>
      </c>
      <c r="D797" s="252" t="s">
        <v>99</v>
      </c>
      <c r="E797" s="261"/>
      <c r="F797" s="273" t="s">
        <v>2446</v>
      </c>
      <c r="G797" s="251" t="s">
        <v>84</v>
      </c>
      <c r="H797" s="262"/>
      <c r="I797" s="251"/>
      <c r="J797" s="202"/>
      <c r="K797" s="202"/>
      <c r="L797" s="164" t="str">
        <f>_xlfn.IFNA(VLOOKUP(B797,'[1]CDM Patients Data'!$C$1266:$N$5000,6,FALSE),"")</f>
        <v>Non-Cancer</v>
      </c>
      <c r="M797" s="164" t="str">
        <f>_xlfn.IFNA(VLOOKUP(B797,'[1]CDM Patients Data'!$C$1266:$N$5000,7,FALSE),"")</f>
        <v>Non-Cancer</v>
      </c>
      <c r="N797" s="164" t="str">
        <f>_xlfn.IFNA(VLOOKUP(B797,'[1]CDM Patients Data'!$C$1266:$N$5000,8,FALSE),"")</f>
        <v>Non-Cancer</v>
      </c>
      <c r="O797" s="164" t="str">
        <f>_xlfn.IFNA(VLOOKUP(B797,'[1]CDM Patients Data'!$C$1266:$K$3492,9,FALSE),"")</f>
        <v>Non-Cancer</v>
      </c>
      <c r="P797" s="164">
        <f>_xlfn.IFNA(VLOOKUP(B797,'[1]CDM Patients Data'!$C$1266:$O$3492,10,FALSE),"")</f>
        <v>0</v>
      </c>
      <c r="Q797" s="164">
        <f>_xlfn.IFNA(VLOOKUP(B797,'[1]CDM Patients Data'!$C$1266:$O$3492,11,FALSE),"")</f>
        <v>0</v>
      </c>
      <c r="R797" s="164">
        <f>_xlfn.IFNA(VLOOKUP(B797,'[1]CDM Patients Data'!$C$1266:$O$3492,12,FALSE),"")</f>
        <v>0</v>
      </c>
      <c r="S797" s="164">
        <f>_xlfn.IFNA(VLOOKUP(B797,'[1]CDM Patients Data'!$C$1266:$P$3492,13,FALSE),"")</f>
        <v>0</v>
      </c>
      <c r="T797" s="164">
        <f>_xlfn.IFNA(VLOOKUP(B797,'[1]CDM Patients Data'!$C$1266:$N$5000,5,FALSE),"")</f>
        <v>0</v>
      </c>
      <c r="U797" s="164"/>
      <c r="V797" s="164"/>
      <c r="W797" s="210"/>
      <c r="X797" s="164"/>
      <c r="Y797" s="164"/>
      <c r="Z797" s="164"/>
      <c r="AA797" s="164"/>
      <c r="AB797" s="164"/>
      <c r="AC797" s="244" t="s">
        <v>2323</v>
      </c>
      <c r="AD797" s="199"/>
      <c r="AE797" s="199"/>
      <c r="AF797" s="199"/>
      <c r="AG797" s="199"/>
      <c r="AH797" s="215"/>
      <c r="AI797" s="199"/>
      <c r="AJ797" s="199"/>
      <c r="AK797" s="218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218"/>
      <c r="BD797" s="218"/>
      <c r="BE797" s="218"/>
      <c r="BF797" s="218"/>
      <c r="BG797" s="218"/>
      <c r="BH797" s="218"/>
      <c r="BI797" s="218"/>
      <c r="BJ797" s="222" t="s">
        <v>589</v>
      </c>
      <c r="BK797" s="199"/>
      <c r="BL797" s="218"/>
      <c r="BM797" s="218">
        <v>8099195</v>
      </c>
      <c r="BN797" s="218">
        <v>1.6914528</v>
      </c>
      <c r="BO797" s="218">
        <v>257.4</v>
      </c>
      <c r="BP797" s="218" t="s">
        <v>103</v>
      </c>
      <c r="BQ797" s="218"/>
      <c r="BR797" s="218"/>
      <c r="BS797" s="218"/>
      <c r="BT797" s="218"/>
      <c r="BU797" s="218"/>
      <c r="BV797" s="218"/>
      <c r="BW797" s="218"/>
      <c r="BX797" s="218"/>
      <c r="BY797" s="199"/>
      <c r="BZ797" s="230"/>
      <c r="CA797" s="230"/>
      <c r="CB797" s="230"/>
      <c r="CC797" s="230"/>
      <c r="CD797" s="230"/>
      <c r="CE797" s="230"/>
      <c r="CF797" s="230"/>
      <c r="CG797" s="230"/>
      <c r="CH797" s="230"/>
      <c r="CI797" s="230"/>
      <c r="CJ797" s="230"/>
      <c r="CK797" s="230"/>
      <c r="CL797" s="230"/>
      <c r="CM797" s="230"/>
      <c r="CN797" s="218"/>
      <c r="CO797" s="199"/>
      <c r="CP797" s="230"/>
      <c r="CQ797" s="230"/>
      <c r="CR797" s="230"/>
      <c r="CS797" s="230"/>
      <c r="CT797" s="230"/>
      <c r="CU797" s="230"/>
      <c r="CV797" s="230"/>
      <c r="CW797" s="230"/>
    </row>
    <row r="798" ht="60" hidden="1" spans="1:101">
      <c r="A798" s="191">
        <v>1904</v>
      </c>
      <c r="B798" s="252" t="s">
        <v>2447</v>
      </c>
      <c r="C798" s="252" t="s">
        <v>2448</v>
      </c>
      <c r="D798" s="252" t="s">
        <v>99</v>
      </c>
      <c r="E798" s="261"/>
      <c r="F798" s="261" t="s">
        <v>2449</v>
      </c>
      <c r="G798" s="251" t="s">
        <v>84</v>
      </c>
      <c r="H798" s="262"/>
      <c r="I798" s="251"/>
      <c r="J798" s="202"/>
      <c r="K798" s="202"/>
      <c r="L798" s="164" t="str">
        <f>_xlfn.IFNA(VLOOKUP(B798,'[1]CDM Patients Data'!$C$1266:$N$5000,6,FALSE),"")</f>
        <v>Breast</v>
      </c>
      <c r="M798" s="164" t="str">
        <f>_xlfn.IFNA(VLOOKUP(B798,'[1]CDM Patients Data'!$C$1266:$N$5000,7,FALSE),"")</f>
        <v>Breast NOS (excludes Skin of breast C44.5)</v>
      </c>
      <c r="N798" s="164" t="str">
        <f>_xlfn.IFNA(VLOOKUP(B798,'[1]CDM Patients Data'!$C$1266:$N$5000,8,FALSE),"")</f>
        <v>Carcinoma, NOS</v>
      </c>
      <c r="O798" s="164" t="str">
        <f>_xlfn.IFNA(VLOOKUP(B798,'[1]CDM Patients Data'!$C$1266:$K$3492,9,FALSE),"")</f>
        <v>Right</v>
      </c>
      <c r="P798" s="164">
        <f>_xlfn.IFNA(VLOOKUP(B798,'[1]CDM Patients Data'!$C$1266:$O$3492,10,FALSE),"")</f>
        <v>0</v>
      </c>
      <c r="Q798" s="164">
        <f>_xlfn.IFNA(VLOOKUP(B798,'[1]CDM Patients Data'!$C$1266:$O$3492,11,FALSE),"")</f>
        <v>0</v>
      </c>
      <c r="R798" s="164">
        <f>_xlfn.IFNA(VLOOKUP(B798,'[1]CDM Patients Data'!$C$1266:$O$3492,12,FALSE),"")</f>
        <v>0</v>
      </c>
      <c r="S798" s="164">
        <f>_xlfn.IFNA(VLOOKUP(B798,'[1]CDM Patients Data'!$C$1266:$P$3492,13,FALSE),"")</f>
        <v>0</v>
      </c>
      <c r="T798" s="164">
        <f>_xlfn.IFNA(VLOOKUP(B798,'[1]CDM Patients Data'!$C$1266:$N$5000,5,FALSE),"")</f>
        <v>0</v>
      </c>
      <c r="U798" s="164"/>
      <c r="V798" s="164"/>
      <c r="W798" s="210"/>
      <c r="X798" s="164"/>
      <c r="Y798" s="164"/>
      <c r="Z798" s="164"/>
      <c r="AA798" s="164"/>
      <c r="AB798" s="164"/>
      <c r="AC798" s="244" t="s">
        <v>2323</v>
      </c>
      <c r="AD798" s="199"/>
      <c r="AE798" s="199"/>
      <c r="AF798" s="199"/>
      <c r="AG798" s="199"/>
      <c r="AH798" s="215"/>
      <c r="AI798" s="199"/>
      <c r="AJ798" s="199"/>
      <c r="AK798" s="218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218"/>
      <c r="BD798" s="218"/>
      <c r="BE798" s="218"/>
      <c r="BF798" s="218"/>
      <c r="BG798" s="218"/>
      <c r="BH798" s="218"/>
      <c r="BI798" s="218"/>
      <c r="BJ798" s="222" t="s">
        <v>589</v>
      </c>
      <c r="BK798" s="199"/>
      <c r="BL798" s="218"/>
      <c r="BM798" s="218">
        <v>5669283</v>
      </c>
      <c r="BN798" s="218">
        <v>1.5312666</v>
      </c>
      <c r="BO798" s="218">
        <v>189.9</v>
      </c>
      <c r="BP798" s="218" t="s">
        <v>103</v>
      </c>
      <c r="BQ798" s="218"/>
      <c r="BR798" s="218"/>
      <c r="BS798" s="218"/>
      <c r="BT798" s="218"/>
      <c r="BU798" s="218"/>
      <c r="BV798" s="218"/>
      <c r="BW798" s="218"/>
      <c r="BX798" s="218"/>
      <c r="BY798" s="199"/>
      <c r="BZ798" s="230"/>
      <c r="CA798" s="230"/>
      <c r="CB798" s="230"/>
      <c r="CC798" s="230"/>
      <c r="CD798" s="230"/>
      <c r="CE798" s="230"/>
      <c r="CF798" s="230"/>
      <c r="CG798" s="230"/>
      <c r="CH798" s="230"/>
      <c r="CI798" s="230"/>
      <c r="CJ798" s="230"/>
      <c r="CK798" s="230"/>
      <c r="CL798" s="230"/>
      <c r="CM798" s="230"/>
      <c r="CN798" s="218"/>
      <c r="CO798" s="199"/>
      <c r="CP798" s="230"/>
      <c r="CQ798" s="230"/>
      <c r="CR798" s="230"/>
      <c r="CS798" s="230"/>
      <c r="CT798" s="230"/>
      <c r="CU798" s="230"/>
      <c r="CV798" s="230"/>
      <c r="CW798" s="230"/>
    </row>
    <row r="799" ht="30" hidden="1" spans="1:101">
      <c r="A799" s="191">
        <v>1905</v>
      </c>
      <c r="B799" s="252" t="s">
        <v>2450</v>
      </c>
      <c r="C799" s="252" t="s">
        <v>2451</v>
      </c>
      <c r="D799" s="252" t="s">
        <v>135</v>
      </c>
      <c r="E799" s="261"/>
      <c r="F799" s="261" t="s">
        <v>2246</v>
      </c>
      <c r="G799" s="251" t="s">
        <v>84</v>
      </c>
      <c r="H799" s="262"/>
      <c r="I799" s="251"/>
      <c r="J799" s="202"/>
      <c r="K799" s="202"/>
      <c r="L799" s="164" t="str">
        <f>_xlfn.IFNA(VLOOKUP(B799,'[1]CDM Patients Data'!$C$1266:$N$5000,6,FALSE),"")</f>
        <v>Lung</v>
      </c>
      <c r="M799" s="164" t="str">
        <f>_xlfn.IFNA(VLOOKUP(B799,'[1]CDM Patients Data'!$C$1266:$N$5000,7,FALSE),"")</f>
        <v>Main bronchus</v>
      </c>
      <c r="N799" s="164" t="str">
        <f>_xlfn.IFNA(VLOOKUP(B799,'[1]CDM Patients Data'!$C$1266:$N$5000,8,FALSE),"")</f>
        <v>Adenoid cystic carcinoma</v>
      </c>
      <c r="O799" s="164" t="str">
        <f>_xlfn.IFNA(VLOOKUP(B799,'[1]CDM Patients Data'!$C$1266:$K$3492,9,FALSE),"")</f>
        <v>Left</v>
      </c>
      <c r="P799" s="164">
        <f>_xlfn.IFNA(VLOOKUP(B799,'[1]CDM Patients Data'!$C$1266:$O$3492,10,FALSE),"")</f>
        <v>0</v>
      </c>
      <c r="Q799" s="164">
        <f>_xlfn.IFNA(VLOOKUP(B799,'[1]CDM Patients Data'!$C$1266:$O$3492,11,FALSE),"")</f>
        <v>0</v>
      </c>
      <c r="R799" s="164">
        <f>_xlfn.IFNA(VLOOKUP(B799,'[1]CDM Patients Data'!$C$1266:$O$3492,12,FALSE),"")</f>
        <v>0</v>
      </c>
      <c r="S799" s="164">
        <f>_xlfn.IFNA(VLOOKUP(B799,'[1]CDM Patients Data'!$C$1266:$P$3492,13,FALSE),"")</f>
        <v>0</v>
      </c>
      <c r="T799" s="164">
        <f>_xlfn.IFNA(VLOOKUP(B799,'[1]CDM Patients Data'!$C$1266:$N$5000,5,FALSE),"")</f>
        <v>0</v>
      </c>
      <c r="U799" s="164" t="s">
        <v>224</v>
      </c>
      <c r="V799" s="164" t="s">
        <v>747</v>
      </c>
      <c r="W799" s="210" t="s">
        <v>92</v>
      </c>
      <c r="X799" s="164" t="s">
        <v>922</v>
      </c>
      <c r="Y799" s="164"/>
      <c r="Z799" s="164"/>
      <c r="AA799" s="164"/>
      <c r="AB799" s="164"/>
      <c r="AC799" s="210"/>
      <c r="AD799" s="199"/>
      <c r="AE799" s="199"/>
      <c r="AF799" s="199"/>
      <c r="AG799" s="199"/>
      <c r="AH799" s="233" t="s">
        <v>79</v>
      </c>
      <c r="AI799" s="199"/>
      <c r="AJ799" s="199"/>
      <c r="AK799" s="218" t="s">
        <v>80</v>
      </c>
      <c r="AL799" s="218">
        <v>54781004</v>
      </c>
      <c r="AM799" s="218">
        <v>16.4343012</v>
      </c>
      <c r="AN799" s="218">
        <v>152.9</v>
      </c>
      <c r="AO799" s="218" t="s">
        <v>81</v>
      </c>
      <c r="AP799" s="218"/>
      <c r="AQ799" s="218"/>
      <c r="AR799" s="218"/>
      <c r="AS799" s="218"/>
      <c r="AT799" s="218"/>
      <c r="AU799" s="218"/>
      <c r="AV799" s="218"/>
      <c r="AW799" s="218"/>
      <c r="AX799" s="218"/>
      <c r="AY799" s="218"/>
      <c r="AZ799" s="218"/>
      <c r="BA799" s="218"/>
      <c r="BB799" s="218"/>
      <c r="BC799" s="218"/>
      <c r="BD799" s="218">
        <v>3.45410628</v>
      </c>
      <c r="BE799" s="218">
        <v>10.94</v>
      </c>
      <c r="BF799" s="218"/>
      <c r="BG799" s="218"/>
      <c r="BH799" s="218"/>
      <c r="BI799" s="218"/>
      <c r="BJ799" s="222"/>
      <c r="BK799" s="199"/>
      <c r="BL799" s="218"/>
      <c r="BM799" s="218"/>
      <c r="BN799" s="218"/>
      <c r="BO799" s="218"/>
      <c r="BP799" s="218"/>
      <c r="BQ799" s="218"/>
      <c r="BR799" s="218"/>
      <c r="BS799" s="218"/>
      <c r="BT799" s="218"/>
      <c r="BU799" s="218"/>
      <c r="BV799" s="218"/>
      <c r="BW799" s="218"/>
      <c r="BX799" s="218"/>
      <c r="BY799" s="199"/>
      <c r="BZ799" s="230"/>
      <c r="CA799" s="230"/>
      <c r="CB799" s="230"/>
      <c r="CC799" s="230"/>
      <c r="CD799" s="230"/>
      <c r="CE799" s="230"/>
      <c r="CF799" s="230"/>
      <c r="CG799" s="230"/>
      <c r="CH799" s="230"/>
      <c r="CI799" s="230"/>
      <c r="CJ799" s="230"/>
      <c r="CK799" s="230"/>
      <c r="CL799" s="230"/>
      <c r="CM799" s="230"/>
      <c r="CN799" s="218"/>
      <c r="CO799" s="199"/>
      <c r="CP799" s="230"/>
      <c r="CQ799" s="230"/>
      <c r="CR799" s="230"/>
      <c r="CS799" s="230">
        <v>80.39</v>
      </c>
      <c r="CT799" s="230" t="s">
        <v>95</v>
      </c>
      <c r="CU799" s="230"/>
      <c r="CV799" s="230"/>
      <c r="CW799" s="230"/>
    </row>
    <row r="800" ht="30" hidden="1" spans="1:101">
      <c r="A800" s="191">
        <v>1906</v>
      </c>
      <c r="B800" s="252" t="s">
        <v>2452</v>
      </c>
      <c r="C800" s="252" t="s">
        <v>2453</v>
      </c>
      <c r="D800" s="252" t="s">
        <v>111</v>
      </c>
      <c r="E800" s="261"/>
      <c r="F800" s="261" t="s">
        <v>2304</v>
      </c>
      <c r="G800" s="251" t="s">
        <v>84</v>
      </c>
      <c r="H800" s="262"/>
      <c r="I800" s="251"/>
      <c r="J800" s="202"/>
      <c r="K800" s="202"/>
      <c r="L800" s="164" t="str">
        <f>_xlfn.IFNA(VLOOKUP(B800,'[1]CDM Patients Data'!$C$1266:$N$5000,6,FALSE),"")</f>
        <v>Pancreas</v>
      </c>
      <c r="M800" s="164" t="str">
        <f>_xlfn.IFNA(VLOOKUP(B800,'[1]CDM Patients Data'!$C$1266:$N$5000,7,FALSE),"")</f>
        <v>Head of pancreas</v>
      </c>
      <c r="N800" s="164" t="str">
        <f>_xlfn.IFNA(VLOOKUP(B800,'[1]CDM Patients Data'!$C$1266:$N$5000,8,FALSE),"")</f>
        <v>Carcinoma, NOS</v>
      </c>
      <c r="O800" s="164" t="str">
        <f>_xlfn.IFNA(VLOOKUP(B800,'[1]CDM Patients Data'!$C$1266:$K$3492,9,FALSE),"")</f>
        <v>Not a paired site</v>
      </c>
      <c r="P800" s="164">
        <f>_xlfn.IFNA(VLOOKUP(B800,'[1]CDM Patients Data'!$C$1266:$O$3492,10,FALSE),"")</f>
        <v>0</v>
      </c>
      <c r="Q800" s="164">
        <f>_xlfn.IFNA(VLOOKUP(B800,'[1]CDM Patients Data'!$C$1266:$O$3492,11,FALSE),"")</f>
        <v>0</v>
      </c>
      <c r="R800" s="164">
        <f>_xlfn.IFNA(VLOOKUP(B800,'[1]CDM Patients Data'!$C$1266:$O$3492,12,FALSE),"")</f>
        <v>0</v>
      </c>
      <c r="S800" s="164">
        <f>_xlfn.IFNA(VLOOKUP(B800,'[1]CDM Patients Data'!$C$1266:$P$3492,13,FALSE),"")</f>
        <v>0</v>
      </c>
      <c r="T800" s="164">
        <f>_xlfn.IFNA(VLOOKUP(B800,'[1]CDM Patients Data'!$C$1266:$N$5000,5,FALSE),"")</f>
        <v>0</v>
      </c>
      <c r="U800" s="164"/>
      <c r="V800" s="164"/>
      <c r="W800" s="210"/>
      <c r="X800" s="164"/>
      <c r="Y800" s="164"/>
      <c r="Z800" s="164"/>
      <c r="AA800" s="164"/>
      <c r="AB800" s="164"/>
      <c r="AC800" s="244" t="s">
        <v>2323</v>
      </c>
      <c r="AD800" s="199"/>
      <c r="AE800" s="199"/>
      <c r="AF800" s="199"/>
      <c r="AG800" s="199"/>
      <c r="AH800" s="233" t="s">
        <v>589</v>
      </c>
      <c r="AI800" s="199"/>
      <c r="AJ800" s="199"/>
      <c r="AK800" s="218" t="s">
        <v>80</v>
      </c>
      <c r="AL800" s="218">
        <v>17233078</v>
      </c>
      <c r="AM800" s="218">
        <v>5.1699234</v>
      </c>
      <c r="AN800" s="218">
        <v>396.5</v>
      </c>
      <c r="AO800" s="218" t="s">
        <v>81</v>
      </c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218"/>
      <c r="BD800" s="218"/>
      <c r="BE800" s="218">
        <v>12.52</v>
      </c>
      <c r="BF800" s="218"/>
      <c r="BG800" s="218"/>
      <c r="BH800" s="218"/>
      <c r="BI800" s="218"/>
      <c r="BJ800" s="222"/>
      <c r="BK800" s="199"/>
      <c r="BL800" s="218"/>
      <c r="BM800" s="218"/>
      <c r="BN800" s="218"/>
      <c r="BO800" s="218"/>
      <c r="BP800" s="218"/>
      <c r="BQ800" s="218"/>
      <c r="BR800" s="218"/>
      <c r="BS800" s="218"/>
      <c r="BT800" s="218"/>
      <c r="BU800" s="218"/>
      <c r="BV800" s="218"/>
      <c r="BW800" s="218"/>
      <c r="BX800" s="218"/>
      <c r="BY800" s="199"/>
      <c r="BZ800" s="230"/>
      <c r="CA800" s="230"/>
      <c r="CB800" s="230"/>
      <c r="CC800" s="230"/>
      <c r="CD800" s="230"/>
      <c r="CE800" s="230"/>
      <c r="CF800" s="230"/>
      <c r="CG800" s="230"/>
      <c r="CH800" s="230"/>
      <c r="CI800" s="230"/>
      <c r="CJ800" s="230"/>
      <c r="CK800" s="230"/>
      <c r="CL800" s="230"/>
      <c r="CM800" s="230"/>
      <c r="CN800" s="218"/>
      <c r="CO800" s="199"/>
      <c r="CP800" s="230"/>
      <c r="CQ800" s="230"/>
      <c r="CR800" s="230"/>
      <c r="CS800" s="230">
        <v>61.5</v>
      </c>
      <c r="CT800" s="230" t="s">
        <v>95</v>
      </c>
      <c r="CU800" s="230"/>
      <c r="CV800" s="230"/>
      <c r="CW800" s="230"/>
    </row>
    <row r="801" ht="60" hidden="1" spans="1:101">
      <c r="A801" s="191">
        <v>1907</v>
      </c>
      <c r="B801" s="252" t="s">
        <v>2454</v>
      </c>
      <c r="C801" s="258" t="s">
        <v>2455</v>
      </c>
      <c r="D801" s="252" t="s">
        <v>99</v>
      </c>
      <c r="E801" s="265"/>
      <c r="F801" s="261" t="s">
        <v>2456</v>
      </c>
      <c r="G801" s="251" t="s">
        <v>84</v>
      </c>
      <c r="H801" s="262"/>
      <c r="I801" s="251"/>
      <c r="J801" s="202"/>
      <c r="K801" s="202"/>
      <c r="L801" s="164" t="str">
        <f>_xlfn.IFNA(VLOOKUP(B801,'[1]CDM Patients Data'!$C$1266:$N$5000,6,FALSE),"")</f>
        <v>Breast</v>
      </c>
      <c r="M801" s="164" t="str">
        <f>_xlfn.IFNA(VLOOKUP(B801,'[1]CDM Patients Data'!$C$1266:$N$5000,7,FALSE),"")</f>
        <v>Breast NOS (excludes Skin of breast C44.5)</v>
      </c>
      <c r="N801" s="164" t="str">
        <f>_xlfn.IFNA(VLOOKUP(B801,'[1]CDM Patients Data'!$C$1266:$N$5000,8,FALSE),"")</f>
        <v>Carcinoma, NOS</v>
      </c>
      <c r="O801" s="164" t="str">
        <f>_xlfn.IFNA(VLOOKUP(B801,'[1]CDM Patients Data'!$C$1266:$K$3492,9,FALSE),"")</f>
        <v>Left</v>
      </c>
      <c r="P801" s="164">
        <f>_xlfn.IFNA(VLOOKUP(B801,'[1]CDM Patients Data'!$C$1266:$O$3492,10,FALSE),"")</f>
        <v>0</v>
      </c>
      <c r="Q801" s="164">
        <f>_xlfn.IFNA(VLOOKUP(B801,'[1]CDM Patients Data'!$C$1266:$O$3492,11,FALSE),"")</f>
        <v>0</v>
      </c>
      <c r="R801" s="164">
        <f>_xlfn.IFNA(VLOOKUP(B801,'[1]CDM Patients Data'!$C$1266:$O$3492,12,FALSE),"")</f>
        <v>0</v>
      </c>
      <c r="S801" s="164">
        <f>_xlfn.IFNA(VLOOKUP(B801,'[1]CDM Patients Data'!$C$1266:$P$3492,13,FALSE),"")</f>
        <v>0</v>
      </c>
      <c r="T801" s="164">
        <f>_xlfn.IFNA(VLOOKUP(B801,'[1]CDM Patients Data'!$C$1266:$N$5000,5,FALSE),"")</f>
        <v>0</v>
      </c>
      <c r="U801" s="164"/>
      <c r="V801" s="164"/>
      <c r="W801" s="210"/>
      <c r="X801" s="164"/>
      <c r="Y801" s="164"/>
      <c r="Z801" s="164"/>
      <c r="AA801" s="164"/>
      <c r="AB801" s="164"/>
      <c r="AC801" s="244" t="s">
        <v>2323</v>
      </c>
      <c r="AD801" s="199"/>
      <c r="AE801" s="199"/>
      <c r="AF801" s="199"/>
      <c r="AG801" s="199"/>
      <c r="AH801" s="215"/>
      <c r="AI801" s="199"/>
      <c r="AJ801" s="199"/>
      <c r="AK801" s="218"/>
      <c r="AL801" s="218"/>
      <c r="AM801" s="218"/>
      <c r="AN801" s="218"/>
      <c r="AO801" s="218"/>
      <c r="AP801" s="218"/>
      <c r="AQ801" s="218"/>
      <c r="AR801" s="218"/>
      <c r="AS801" s="218"/>
      <c r="AT801" s="218"/>
      <c r="AU801" s="218"/>
      <c r="AV801" s="218"/>
      <c r="AW801" s="218"/>
      <c r="AX801" s="218"/>
      <c r="AY801" s="218"/>
      <c r="AZ801" s="218"/>
      <c r="BA801" s="218"/>
      <c r="BB801" s="218"/>
      <c r="BC801" s="218"/>
      <c r="BD801" s="218"/>
      <c r="BE801" s="218"/>
      <c r="BF801" s="218"/>
      <c r="BG801" s="218"/>
      <c r="BH801" s="218"/>
      <c r="BI801" s="218"/>
      <c r="BJ801" s="222" t="s">
        <v>589</v>
      </c>
      <c r="BK801" s="199"/>
      <c r="BL801" s="218"/>
      <c r="BM801" s="218">
        <v>6904952</v>
      </c>
      <c r="BN801" s="218">
        <v>2.0714856</v>
      </c>
      <c r="BO801" s="218">
        <v>199.6</v>
      </c>
      <c r="BP801" s="218" t="s">
        <v>103</v>
      </c>
      <c r="BQ801" s="218"/>
      <c r="BR801" s="218"/>
      <c r="BS801" s="218"/>
      <c r="BT801" s="218"/>
      <c r="BU801" s="218"/>
      <c r="BV801" s="218"/>
      <c r="BW801" s="218"/>
      <c r="BX801" s="218"/>
      <c r="BY801" s="199"/>
      <c r="BZ801" s="230"/>
      <c r="CA801" s="230"/>
      <c r="CB801" s="230"/>
      <c r="CC801" s="230"/>
      <c r="CD801" s="230"/>
      <c r="CE801" s="230"/>
      <c r="CF801" s="230"/>
      <c r="CG801" s="230"/>
      <c r="CH801" s="230"/>
      <c r="CI801" s="230"/>
      <c r="CJ801" s="230"/>
      <c r="CK801" s="230"/>
      <c r="CL801" s="230"/>
      <c r="CM801" s="230"/>
      <c r="CN801" s="218"/>
      <c r="CO801" s="199"/>
      <c r="CP801" s="230"/>
      <c r="CQ801" s="230"/>
      <c r="CR801" s="230"/>
      <c r="CS801" s="230"/>
      <c r="CT801" s="230"/>
      <c r="CU801" s="230"/>
      <c r="CV801" s="230"/>
      <c r="CW801" s="230"/>
    </row>
    <row r="802" ht="30" hidden="1" spans="1:101">
      <c r="A802" s="191">
        <v>1908</v>
      </c>
      <c r="B802" s="258" t="s">
        <v>2457</v>
      </c>
      <c r="C802" s="257" t="s">
        <v>2458</v>
      </c>
      <c r="D802" s="252" t="s">
        <v>99</v>
      </c>
      <c r="E802" s="264"/>
      <c r="F802" s="261" t="s">
        <v>2459</v>
      </c>
      <c r="G802" s="251" t="s">
        <v>84</v>
      </c>
      <c r="H802" s="262"/>
      <c r="I802" s="251"/>
      <c r="J802" s="202"/>
      <c r="K802" s="202"/>
      <c r="L802" s="164" t="str">
        <f>_xlfn.IFNA(VLOOKUP(B802,'[1]CDM Patients Data'!$C$1266:$N$5000,6,FALSE),"")</f>
        <v>Non-Cancer</v>
      </c>
      <c r="M802" s="164" t="str">
        <f>_xlfn.IFNA(VLOOKUP(B802,'[1]CDM Patients Data'!$C$1266:$N$5000,7,FALSE),"")</f>
        <v>Non-Cancer</v>
      </c>
      <c r="N802" s="164" t="str">
        <f>_xlfn.IFNA(VLOOKUP(B802,'[1]CDM Patients Data'!$C$1266:$N$5000,8,FALSE),"")</f>
        <v>Non-Cancer</v>
      </c>
      <c r="O802" s="164" t="str">
        <f>_xlfn.IFNA(VLOOKUP(B802,'[1]CDM Patients Data'!$C$1266:$K$3492,9,FALSE),"")</f>
        <v>Non-Cancer</v>
      </c>
      <c r="P802" s="164">
        <f>_xlfn.IFNA(VLOOKUP(B802,'[1]CDM Patients Data'!$C$1266:$O$3492,10,FALSE),"")</f>
        <v>0</v>
      </c>
      <c r="Q802" s="164">
        <f>_xlfn.IFNA(VLOOKUP(B802,'[1]CDM Patients Data'!$C$1266:$O$3492,11,FALSE),"")</f>
        <v>0</v>
      </c>
      <c r="R802" s="164">
        <f>_xlfn.IFNA(VLOOKUP(B802,'[1]CDM Patients Data'!$C$1266:$O$3492,12,FALSE),"")</f>
        <v>0</v>
      </c>
      <c r="S802" s="164">
        <f>_xlfn.IFNA(VLOOKUP(B802,'[1]CDM Patients Data'!$C$1266:$P$3492,13,FALSE),"")</f>
        <v>0</v>
      </c>
      <c r="T802" s="164">
        <f>_xlfn.IFNA(VLOOKUP(B802,'[1]CDM Patients Data'!$C$1266:$N$5000,5,FALSE),"")</f>
        <v>0</v>
      </c>
      <c r="U802" s="164"/>
      <c r="V802" s="164"/>
      <c r="W802" s="210"/>
      <c r="X802" s="164"/>
      <c r="Y802" s="164"/>
      <c r="Z802" s="164"/>
      <c r="AA802" s="164"/>
      <c r="AB802" s="164"/>
      <c r="AC802" s="244" t="s">
        <v>2323</v>
      </c>
      <c r="AD802" s="199"/>
      <c r="AE802" s="199"/>
      <c r="AF802" s="199"/>
      <c r="AG802" s="199"/>
      <c r="AH802" s="215"/>
      <c r="AI802" s="199"/>
      <c r="AJ802" s="199"/>
      <c r="AK802" s="218"/>
      <c r="AL802" s="218"/>
      <c r="AM802" s="218"/>
      <c r="AN802" s="218"/>
      <c r="AO802" s="218"/>
      <c r="AP802" s="218"/>
      <c r="AQ802" s="218"/>
      <c r="AR802" s="218"/>
      <c r="AS802" s="218"/>
      <c r="AT802" s="218"/>
      <c r="AU802" s="218"/>
      <c r="AV802" s="218"/>
      <c r="AW802" s="218"/>
      <c r="AX802" s="218"/>
      <c r="AY802" s="218"/>
      <c r="AZ802" s="218"/>
      <c r="BA802" s="218"/>
      <c r="BB802" s="218"/>
      <c r="BC802" s="218"/>
      <c r="BD802" s="218"/>
      <c r="BE802" s="218"/>
      <c r="BF802" s="218"/>
      <c r="BG802" s="218"/>
      <c r="BH802" s="218"/>
      <c r="BI802" s="218"/>
      <c r="BJ802" s="222" t="s">
        <v>589</v>
      </c>
      <c r="BK802" s="199"/>
      <c r="BL802" s="218"/>
      <c r="BM802" s="218">
        <v>5754244</v>
      </c>
      <c r="BN802" s="218">
        <v>1.809936</v>
      </c>
      <c r="BO802" s="218">
        <v>169.7</v>
      </c>
      <c r="BP802" s="218" t="s">
        <v>103</v>
      </c>
      <c r="BQ802" s="218"/>
      <c r="BR802" s="218"/>
      <c r="BS802" s="218"/>
      <c r="BT802" s="218"/>
      <c r="BU802" s="218"/>
      <c r="BV802" s="218"/>
      <c r="BW802" s="218"/>
      <c r="BX802" s="218"/>
      <c r="BY802" s="199"/>
      <c r="BZ802" s="230"/>
      <c r="CA802" s="230"/>
      <c r="CB802" s="230"/>
      <c r="CC802" s="230"/>
      <c r="CD802" s="230"/>
      <c r="CE802" s="230"/>
      <c r="CF802" s="230"/>
      <c r="CG802" s="230"/>
      <c r="CH802" s="230"/>
      <c r="CI802" s="230"/>
      <c r="CJ802" s="230"/>
      <c r="CK802" s="230"/>
      <c r="CL802" s="230"/>
      <c r="CM802" s="230"/>
      <c r="CN802" s="218"/>
      <c r="CO802" s="199"/>
      <c r="CP802" s="230"/>
      <c r="CQ802" s="230"/>
      <c r="CR802" s="230"/>
      <c r="CS802" s="230"/>
      <c r="CT802" s="230"/>
      <c r="CU802" s="230"/>
      <c r="CV802" s="230"/>
      <c r="CW802" s="230"/>
    </row>
    <row r="803" ht="30" hidden="1" spans="1:101">
      <c r="A803" s="191">
        <v>1909</v>
      </c>
      <c r="B803" s="252" t="s">
        <v>2460</v>
      </c>
      <c r="C803" s="252" t="s">
        <v>2461</v>
      </c>
      <c r="D803" s="252" t="s">
        <v>99</v>
      </c>
      <c r="E803" s="261"/>
      <c r="F803" s="261" t="s">
        <v>2220</v>
      </c>
      <c r="G803" s="251" t="s">
        <v>84</v>
      </c>
      <c r="H803" s="262"/>
      <c r="I803" s="251"/>
      <c r="J803" s="202"/>
      <c r="K803" s="202"/>
      <c r="L803" s="164" t="str">
        <f>_xlfn.IFNA(VLOOKUP(B803,'[1]CDM Patients Data'!$C$1266:$N$5000,6,FALSE),"")</f>
        <v>Large Intestine</v>
      </c>
      <c r="M803" s="164" t="str">
        <f>_xlfn.IFNA(VLOOKUP(B803,'[1]CDM Patients Data'!$C$1266:$N$5000,7,FALSE),"")</f>
        <v>Colon NOS</v>
      </c>
      <c r="N803" s="164" t="str">
        <f>_xlfn.IFNA(VLOOKUP(B803,'[1]CDM Patients Data'!$C$1266:$N$5000,8,FALSE),"")</f>
        <v>Carcinoma, NOS</v>
      </c>
      <c r="O803" s="164" t="str">
        <f>_xlfn.IFNA(VLOOKUP(B803,'[1]CDM Patients Data'!$C$1266:$K$3492,9,FALSE),"")</f>
        <v>Not a paired site</v>
      </c>
      <c r="P803" s="164">
        <f>_xlfn.IFNA(VLOOKUP(B803,'[1]CDM Patients Data'!$C$1266:$O$3492,10,FALSE),"")</f>
        <v>0</v>
      </c>
      <c r="Q803" s="164">
        <f>_xlfn.IFNA(VLOOKUP(B803,'[1]CDM Patients Data'!$C$1266:$O$3492,11,FALSE),"")</f>
        <v>0</v>
      </c>
      <c r="R803" s="164">
        <f>_xlfn.IFNA(VLOOKUP(B803,'[1]CDM Patients Data'!$C$1266:$O$3492,12,FALSE),"")</f>
        <v>0</v>
      </c>
      <c r="S803" s="164">
        <f>_xlfn.IFNA(VLOOKUP(B803,'[1]CDM Patients Data'!$C$1266:$P$3492,13,FALSE),"")</f>
        <v>0</v>
      </c>
      <c r="T803" s="164">
        <f>_xlfn.IFNA(VLOOKUP(B803,'[1]CDM Patients Data'!$C$1266:$N$5000,5,FALSE),"")</f>
        <v>0</v>
      </c>
      <c r="U803" s="164"/>
      <c r="V803" s="164"/>
      <c r="W803" s="210"/>
      <c r="X803" s="164"/>
      <c r="Y803" s="164"/>
      <c r="Z803" s="164"/>
      <c r="AA803" s="164"/>
      <c r="AB803" s="164"/>
      <c r="AC803" s="244" t="s">
        <v>2323</v>
      </c>
      <c r="AD803" s="199"/>
      <c r="AE803" s="199"/>
      <c r="AF803" s="199"/>
      <c r="AG803" s="199"/>
      <c r="AH803" s="215"/>
      <c r="AI803" s="199"/>
      <c r="AJ803" s="199"/>
      <c r="AK803" s="218"/>
      <c r="AL803" s="218"/>
      <c r="AM803" s="218"/>
      <c r="AN803" s="218"/>
      <c r="AO803" s="218"/>
      <c r="AP803" s="218"/>
      <c r="AQ803" s="218"/>
      <c r="AR803" s="218"/>
      <c r="AS803" s="218"/>
      <c r="AT803" s="218"/>
      <c r="AU803" s="218"/>
      <c r="AV803" s="218"/>
      <c r="AW803" s="218"/>
      <c r="AX803" s="218"/>
      <c r="AY803" s="218"/>
      <c r="AZ803" s="218"/>
      <c r="BA803" s="218"/>
      <c r="BB803" s="218"/>
      <c r="BC803" s="218"/>
      <c r="BD803" s="218"/>
      <c r="BE803" s="218"/>
      <c r="BF803" s="218"/>
      <c r="BG803" s="218"/>
      <c r="BH803" s="218"/>
      <c r="BI803" s="218"/>
      <c r="BJ803" s="222" t="s">
        <v>589</v>
      </c>
      <c r="BK803" s="199"/>
      <c r="BL803" s="218"/>
      <c r="BM803" s="218">
        <v>4798412</v>
      </c>
      <c r="BN803" s="218">
        <v>1.6859979</v>
      </c>
      <c r="BO803" s="218">
        <v>145.7</v>
      </c>
      <c r="BP803" s="218" t="s">
        <v>103</v>
      </c>
      <c r="BQ803" s="218"/>
      <c r="BR803" s="218"/>
      <c r="BS803" s="218"/>
      <c r="BT803" s="218"/>
      <c r="BU803" s="218"/>
      <c r="BV803" s="218"/>
      <c r="BW803" s="218"/>
      <c r="BX803" s="218"/>
      <c r="BY803" s="199"/>
      <c r="BZ803" s="230"/>
      <c r="CA803" s="230"/>
      <c r="CB803" s="230"/>
      <c r="CC803" s="230"/>
      <c r="CD803" s="230"/>
      <c r="CE803" s="230"/>
      <c r="CF803" s="230"/>
      <c r="CG803" s="230"/>
      <c r="CH803" s="230"/>
      <c r="CI803" s="230"/>
      <c r="CJ803" s="230"/>
      <c r="CK803" s="230"/>
      <c r="CL803" s="230"/>
      <c r="CM803" s="230"/>
      <c r="CN803" s="218"/>
      <c r="CO803" s="199"/>
      <c r="CP803" s="230"/>
      <c r="CQ803" s="230"/>
      <c r="CR803" s="230"/>
      <c r="CS803" s="230"/>
      <c r="CT803" s="230"/>
      <c r="CU803" s="230"/>
      <c r="CV803" s="230"/>
      <c r="CW803" s="230"/>
    </row>
    <row r="804" ht="30" hidden="1" spans="1:101">
      <c r="A804" s="191">
        <v>1910</v>
      </c>
      <c r="B804" s="259" t="s">
        <v>2462</v>
      </c>
      <c r="C804" s="269" t="s">
        <v>2463</v>
      </c>
      <c r="D804" s="252" t="s">
        <v>1732</v>
      </c>
      <c r="E804" s="273"/>
      <c r="F804" s="273" t="s">
        <v>2464</v>
      </c>
      <c r="G804" s="251" t="s">
        <v>84</v>
      </c>
      <c r="H804" s="262"/>
      <c r="I804" s="251"/>
      <c r="J804" s="202"/>
      <c r="K804" s="202"/>
      <c r="L804" s="164" t="str">
        <f>_xlfn.IFNA(VLOOKUP(B804,'[1]CDM Patients Data'!$C$1266:$N$5000,6,FALSE),"")</f>
        <v>Prostate</v>
      </c>
      <c r="M804" s="164" t="str">
        <f>_xlfn.IFNA(VLOOKUP(B804,'[1]CDM Patients Data'!$C$1266:$N$5000,7,FALSE),"")</f>
        <v>Prostate gland</v>
      </c>
      <c r="N804" s="164" t="str">
        <f>_xlfn.IFNA(VLOOKUP(B804,'[1]CDM Patients Data'!$C$1266:$N$5000,8,FALSE),"")</f>
        <v>Adenocarcinoma, NOS</v>
      </c>
      <c r="O804" s="164" t="str">
        <f>_xlfn.IFNA(VLOOKUP(B804,'[1]CDM Patients Data'!$C$1266:$K$3492,9,FALSE),"")</f>
        <v>Not a paired site</v>
      </c>
      <c r="P804" s="164">
        <f>_xlfn.IFNA(VLOOKUP(B804,'[1]CDM Patients Data'!$C$1266:$O$3492,10,FALSE),"")</f>
        <v>0</v>
      </c>
      <c r="Q804" s="164">
        <f>_xlfn.IFNA(VLOOKUP(B804,'[1]CDM Patients Data'!$C$1266:$O$3492,11,FALSE),"")</f>
        <v>0</v>
      </c>
      <c r="R804" s="164">
        <f>_xlfn.IFNA(VLOOKUP(B804,'[1]CDM Patients Data'!$C$1266:$O$3492,12,FALSE),"")</f>
        <v>0</v>
      </c>
      <c r="S804" s="164">
        <f>_xlfn.IFNA(VLOOKUP(B804,'[1]CDM Patients Data'!$C$1266:$P$3492,13,FALSE),"")</f>
        <v>0</v>
      </c>
      <c r="T804" s="164">
        <f>_xlfn.IFNA(VLOOKUP(B804,'[1]CDM Patients Data'!$C$1266:$N$5000,5,FALSE),"")</f>
        <v>0</v>
      </c>
      <c r="U804" s="164"/>
      <c r="V804" s="164"/>
      <c r="W804" s="210"/>
      <c r="X804" s="164"/>
      <c r="Y804" s="164"/>
      <c r="Z804" s="164"/>
      <c r="AA804" s="164"/>
      <c r="AB804" s="164"/>
      <c r="AC804" s="210"/>
      <c r="AD804" s="199"/>
      <c r="AE804" s="199"/>
      <c r="AF804" s="199"/>
      <c r="AG804" s="199"/>
      <c r="AH804" s="233" t="s">
        <v>589</v>
      </c>
      <c r="AI804" s="199"/>
      <c r="AJ804" s="199"/>
      <c r="AK804" s="218" t="s">
        <v>80</v>
      </c>
      <c r="AL804" s="218">
        <v>30171864</v>
      </c>
      <c r="AM804" s="218">
        <v>9.0515592</v>
      </c>
      <c r="AN804" s="218">
        <v>86.2</v>
      </c>
      <c r="AO804" s="218" t="s">
        <v>94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218"/>
      <c r="BD804" s="218"/>
      <c r="BE804" s="218">
        <v>19.14</v>
      </c>
      <c r="BF804" s="218"/>
      <c r="BG804" s="218"/>
      <c r="BH804" s="218"/>
      <c r="BI804" s="218"/>
      <c r="BJ804" s="222"/>
      <c r="BK804" s="199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218"/>
      <c r="BV804" s="218"/>
      <c r="BW804" s="218"/>
      <c r="BX804" s="218"/>
      <c r="BY804" s="199"/>
      <c r="BZ804" s="230"/>
      <c r="CA804" s="230"/>
      <c r="CB804" s="230"/>
      <c r="CC804" s="230"/>
      <c r="CD804" s="230"/>
      <c r="CE804" s="230"/>
      <c r="CF804" s="230"/>
      <c r="CG804" s="230"/>
      <c r="CH804" s="230"/>
      <c r="CI804" s="230"/>
      <c r="CJ804" s="230"/>
      <c r="CK804" s="230"/>
      <c r="CL804" s="230"/>
      <c r="CM804" s="230"/>
      <c r="CN804" s="218"/>
      <c r="CO804" s="199"/>
      <c r="CP804" s="230"/>
      <c r="CQ804" s="230"/>
      <c r="CR804" s="230"/>
      <c r="CS804" s="230"/>
      <c r="CT804" s="230"/>
      <c r="CU804" s="230"/>
      <c r="CV804" s="230"/>
      <c r="CW804" s="230"/>
    </row>
    <row r="805" ht="30" hidden="1" spans="1:101">
      <c r="A805" s="191">
        <v>1911</v>
      </c>
      <c r="B805" s="259" t="s">
        <v>2465</v>
      </c>
      <c r="C805" s="252" t="s">
        <v>2466</v>
      </c>
      <c r="D805" s="252" t="s">
        <v>1732</v>
      </c>
      <c r="E805" s="261"/>
      <c r="F805" s="261" t="s">
        <v>2467</v>
      </c>
      <c r="G805" s="251" t="s">
        <v>84</v>
      </c>
      <c r="H805" s="262"/>
      <c r="I805" s="251"/>
      <c r="J805" s="202"/>
      <c r="K805" s="202"/>
      <c r="L805" s="164" t="str">
        <f>_xlfn.IFNA(VLOOKUP(B805,'[1]CDM Patients Data'!$C$1266:$N$5000,6,FALSE),"")</f>
        <v>Rectum</v>
      </c>
      <c r="M805" s="164" t="str">
        <f>_xlfn.IFNA(VLOOKUP(B805,'[1]CDM Patients Data'!$C$1266:$N$5000,7,FALSE),"")</f>
        <v>Rectum, NOS</v>
      </c>
      <c r="N805" s="164" t="str">
        <f>_xlfn.IFNA(VLOOKUP(B805,'[1]CDM Patients Data'!$C$1266:$N$5000,8,FALSE),"")</f>
        <v>Adenocarcinoma, NOS</v>
      </c>
      <c r="O805" s="164" t="str">
        <f>_xlfn.IFNA(VLOOKUP(B805,'[1]CDM Patients Data'!$C$1266:$K$3492,9,FALSE),"")</f>
        <v>Not a paired site</v>
      </c>
      <c r="P805" s="164">
        <f>_xlfn.IFNA(VLOOKUP(B805,'[1]CDM Patients Data'!$C$1266:$O$3492,10,FALSE),"")</f>
        <v>0</v>
      </c>
      <c r="Q805" s="164">
        <f>_xlfn.IFNA(VLOOKUP(B805,'[1]CDM Patients Data'!$C$1266:$O$3492,11,FALSE),"")</f>
        <v>0</v>
      </c>
      <c r="R805" s="164">
        <f>_xlfn.IFNA(VLOOKUP(B805,'[1]CDM Patients Data'!$C$1266:$O$3492,12,FALSE),"")</f>
        <v>0</v>
      </c>
      <c r="S805" s="164">
        <f>_xlfn.IFNA(VLOOKUP(B805,'[1]CDM Patients Data'!$C$1266:$P$3492,13,FALSE),"")</f>
        <v>0</v>
      </c>
      <c r="T805" s="164">
        <f>_xlfn.IFNA(VLOOKUP(B805,'[1]CDM Patients Data'!$C$1266:$N$5000,5,FALSE),"")</f>
        <v>0</v>
      </c>
      <c r="U805" s="164"/>
      <c r="V805" s="164"/>
      <c r="W805" s="210"/>
      <c r="X805" s="164"/>
      <c r="Y805" s="164"/>
      <c r="Z805" s="164"/>
      <c r="AA805" s="164"/>
      <c r="AB805" s="164"/>
      <c r="AC805" s="210"/>
      <c r="AD805" s="199"/>
      <c r="AE805" s="199"/>
      <c r="AF805" s="199"/>
      <c r="AG805" s="199"/>
      <c r="AH805" s="233" t="s">
        <v>589</v>
      </c>
      <c r="AI805" s="199"/>
      <c r="AJ805" s="199"/>
      <c r="AK805" s="218" t="s">
        <v>80</v>
      </c>
      <c r="AL805" s="218">
        <v>20838565</v>
      </c>
      <c r="AM805" s="218">
        <v>6.2515695</v>
      </c>
      <c r="AN805" s="218">
        <v>124</v>
      </c>
      <c r="AO805" s="218" t="s">
        <v>81</v>
      </c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218"/>
      <c r="BD805" s="218"/>
      <c r="BE805" s="218">
        <v>18.7</v>
      </c>
      <c r="BF805" s="218"/>
      <c r="BG805" s="218"/>
      <c r="BH805" s="218"/>
      <c r="BI805" s="218"/>
      <c r="BJ805" s="222"/>
      <c r="BK805" s="199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218"/>
      <c r="BV805" s="218"/>
      <c r="BW805" s="218"/>
      <c r="BX805" s="218"/>
      <c r="BY805" s="199"/>
      <c r="BZ805" s="230"/>
      <c r="CA805" s="230"/>
      <c r="CB805" s="230"/>
      <c r="CC805" s="230"/>
      <c r="CD805" s="230"/>
      <c r="CE805" s="230"/>
      <c r="CF805" s="230"/>
      <c r="CG805" s="230"/>
      <c r="CH805" s="230"/>
      <c r="CI805" s="230"/>
      <c r="CJ805" s="230"/>
      <c r="CK805" s="230"/>
      <c r="CL805" s="230"/>
      <c r="CM805" s="230"/>
      <c r="CN805" s="218"/>
      <c r="CO805" s="199"/>
      <c r="CP805" s="230"/>
      <c r="CQ805" s="230"/>
      <c r="CR805" s="230"/>
      <c r="CS805" s="230"/>
      <c r="CT805" s="230"/>
      <c r="CU805" s="230"/>
      <c r="CV805" s="230"/>
      <c r="CW805" s="230"/>
    </row>
    <row r="806" ht="30" hidden="1" spans="1:101">
      <c r="A806" s="191">
        <v>1912</v>
      </c>
      <c r="B806" s="259" t="s">
        <v>2468</v>
      </c>
      <c r="C806" s="252" t="s">
        <v>2469</v>
      </c>
      <c r="D806" s="252" t="s">
        <v>71</v>
      </c>
      <c r="E806" s="261"/>
      <c r="F806" s="261" t="s">
        <v>2470</v>
      </c>
      <c r="G806" s="251" t="s">
        <v>84</v>
      </c>
      <c r="H806" s="262"/>
      <c r="I806" s="251"/>
      <c r="J806" s="202"/>
      <c r="K806" s="202"/>
      <c r="L806" s="164" t="str">
        <f>_xlfn.IFNA(VLOOKUP(B806,'[1]CDM Patients Data'!$C$1266:$N$5000,6,FALSE),"")</f>
        <v>Large Intestine</v>
      </c>
      <c r="M806" s="164" t="str">
        <f>_xlfn.IFNA(VLOOKUP(B806,'[1]CDM Patients Data'!$C$1266:$N$5000,7,FALSE),"")</f>
        <v>Colon NOS</v>
      </c>
      <c r="N806" s="164" t="str">
        <f>_xlfn.IFNA(VLOOKUP(B806,'[1]CDM Patients Data'!$C$1266:$N$5000,8,FALSE),"")</f>
        <v>Signet ring cell carcinoma</v>
      </c>
      <c r="O806" s="164" t="str">
        <f>_xlfn.IFNA(VLOOKUP(B806,'[1]CDM Patients Data'!$C$1266:$K$3492,9,FALSE),"")</f>
        <v>Not a paired site</v>
      </c>
      <c r="P806" s="164">
        <f>_xlfn.IFNA(VLOOKUP(B806,'[1]CDM Patients Data'!$C$1266:$O$3492,10,FALSE),"")</f>
        <v>0</v>
      </c>
      <c r="Q806" s="164">
        <f>_xlfn.IFNA(VLOOKUP(B806,'[1]CDM Patients Data'!$C$1266:$O$3492,11,FALSE),"")</f>
        <v>0</v>
      </c>
      <c r="R806" s="164">
        <f>_xlfn.IFNA(VLOOKUP(B806,'[1]CDM Patients Data'!$C$1266:$O$3492,12,FALSE),"")</f>
        <v>0</v>
      </c>
      <c r="S806" s="164">
        <f>_xlfn.IFNA(VLOOKUP(B806,'[1]CDM Patients Data'!$C$1266:$P$3492,13,FALSE),"")</f>
        <v>0</v>
      </c>
      <c r="T806" s="164">
        <f>_xlfn.IFNA(VLOOKUP(B806,'[1]CDM Patients Data'!$C$1266:$N$5000,5,FALSE),"")</f>
        <v>0</v>
      </c>
      <c r="U806" s="164"/>
      <c r="V806" s="164"/>
      <c r="W806" s="210"/>
      <c r="X806" s="164"/>
      <c r="Y806" s="164"/>
      <c r="Z806" s="164"/>
      <c r="AA806" s="164"/>
      <c r="AB806" s="164"/>
      <c r="AC806" s="210"/>
      <c r="AD806" s="199"/>
      <c r="AE806" s="199"/>
      <c r="AF806" s="199"/>
      <c r="AG806" s="199"/>
      <c r="AH806" s="233" t="s">
        <v>79</v>
      </c>
      <c r="AI806" s="199"/>
      <c r="AJ806" s="199"/>
      <c r="AK806" s="218" t="s">
        <v>80</v>
      </c>
      <c r="AL806" s="218">
        <v>33054779</v>
      </c>
      <c r="AM806" s="218">
        <v>9.9164337</v>
      </c>
      <c r="AN806" s="218">
        <v>100.5</v>
      </c>
      <c r="AO806" s="218" t="s">
        <v>81</v>
      </c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218"/>
      <c r="BD806" s="218">
        <v>2.58</v>
      </c>
      <c r="BE806" s="218">
        <v>11.58</v>
      </c>
      <c r="BF806" s="218"/>
      <c r="BG806" s="218"/>
      <c r="BH806" s="218"/>
      <c r="BI806" s="218"/>
      <c r="BJ806" s="222"/>
      <c r="BK806" s="199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218"/>
      <c r="BV806" s="218"/>
      <c r="BW806" s="218"/>
      <c r="BX806" s="218"/>
      <c r="BY806" s="199"/>
      <c r="BZ806" s="230"/>
      <c r="CA806" s="230"/>
      <c r="CB806" s="230"/>
      <c r="CC806" s="230"/>
      <c r="CD806" s="230"/>
      <c r="CE806" s="230"/>
      <c r="CF806" s="230"/>
      <c r="CG806" s="230"/>
      <c r="CH806" s="230"/>
      <c r="CI806" s="230"/>
      <c r="CJ806" s="230"/>
      <c r="CK806" s="230"/>
      <c r="CL806" s="230"/>
      <c r="CM806" s="230"/>
      <c r="CN806" s="218"/>
      <c r="CO806" s="199"/>
      <c r="CP806" s="230"/>
      <c r="CQ806" s="230"/>
      <c r="CR806" s="230"/>
      <c r="CS806" s="230"/>
      <c r="CT806" s="230"/>
      <c r="CU806" s="230"/>
      <c r="CV806" s="230"/>
      <c r="CW806" s="230"/>
    </row>
    <row r="807" ht="45" hidden="1" spans="1:101">
      <c r="A807" s="191">
        <v>1913</v>
      </c>
      <c r="B807" s="259" t="s">
        <v>2471</v>
      </c>
      <c r="C807" s="252" t="s">
        <v>2472</v>
      </c>
      <c r="D807" s="252" t="s">
        <v>99</v>
      </c>
      <c r="E807" s="261"/>
      <c r="F807" s="261" t="s">
        <v>2215</v>
      </c>
      <c r="G807" s="251" t="s">
        <v>84</v>
      </c>
      <c r="H807" s="262"/>
      <c r="I807" s="251"/>
      <c r="J807" s="202"/>
      <c r="K807" s="202"/>
      <c r="L807" s="164" t="str">
        <f>_xlfn.IFNA(VLOOKUP(B807,'[1]CDM Patients Data'!$C$1266:$N$5000,6,FALSE),"")</f>
        <v>Breast</v>
      </c>
      <c r="M807" s="164" t="str">
        <f>_xlfn.IFNA(VLOOKUP(B807,'[1]CDM Patients Data'!$C$1266:$N$5000,7,FALSE),"")</f>
        <v>Overlapping lesion of breast</v>
      </c>
      <c r="N807" s="164" t="str">
        <f>_xlfn.IFNA(VLOOKUP(B807,'[1]CDM Patients Data'!$C$1266:$N$5000,8,FALSE),"")</f>
        <v>Carcinoma, NOS</v>
      </c>
      <c r="O807" s="164" t="str">
        <f>_xlfn.IFNA(VLOOKUP(B807,'[1]CDM Patients Data'!$C$1266:$K$3492,9,FALSE),"")</f>
        <v>Left</v>
      </c>
      <c r="P807" s="164">
        <f>_xlfn.IFNA(VLOOKUP(B807,'[1]CDM Patients Data'!$C$1266:$O$3492,10,FALSE),"")</f>
        <v>0</v>
      </c>
      <c r="Q807" s="164">
        <f>_xlfn.IFNA(VLOOKUP(B807,'[1]CDM Patients Data'!$C$1266:$O$3492,11,FALSE),"")</f>
        <v>0</v>
      </c>
      <c r="R807" s="164">
        <f>_xlfn.IFNA(VLOOKUP(B807,'[1]CDM Patients Data'!$C$1266:$O$3492,12,FALSE),"")</f>
        <v>0</v>
      </c>
      <c r="S807" s="164">
        <f>_xlfn.IFNA(VLOOKUP(B807,'[1]CDM Patients Data'!$C$1266:$P$3492,13,FALSE),"")</f>
        <v>0</v>
      </c>
      <c r="T807" s="164">
        <f>_xlfn.IFNA(VLOOKUP(B807,'[1]CDM Patients Data'!$C$1266:$N$5000,5,FALSE),"")</f>
        <v>0</v>
      </c>
      <c r="U807" s="164"/>
      <c r="V807" s="164"/>
      <c r="W807" s="210"/>
      <c r="X807" s="164"/>
      <c r="Y807" s="164"/>
      <c r="Z807" s="164"/>
      <c r="AA807" s="164"/>
      <c r="AB807" s="164"/>
      <c r="AC807" s="210"/>
      <c r="AD807" s="199"/>
      <c r="AE807" s="199"/>
      <c r="AF807" s="199"/>
      <c r="AG807" s="199"/>
      <c r="AH807" s="215"/>
      <c r="AI807" s="199"/>
      <c r="AJ807" s="199"/>
      <c r="AK807" s="218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218"/>
      <c r="BD807" s="218"/>
      <c r="BE807" s="218"/>
      <c r="BF807" s="218"/>
      <c r="BG807" s="218"/>
      <c r="BH807" s="218"/>
      <c r="BI807" s="218"/>
      <c r="BJ807" s="222" t="s">
        <v>589</v>
      </c>
      <c r="BK807" s="199"/>
      <c r="BL807" s="218"/>
      <c r="BM807" s="218">
        <v>5104222</v>
      </c>
      <c r="BN807" s="218">
        <v>1.4395236</v>
      </c>
      <c r="BO807" s="218">
        <v>147.3</v>
      </c>
      <c r="BP807" s="218" t="s">
        <v>103</v>
      </c>
      <c r="BQ807" s="218"/>
      <c r="BR807" s="218"/>
      <c r="BS807" s="218"/>
      <c r="BT807" s="218"/>
      <c r="BU807" s="218"/>
      <c r="BV807" s="218"/>
      <c r="BW807" s="218"/>
      <c r="BX807" s="218"/>
      <c r="BY807" s="199"/>
      <c r="BZ807" s="230"/>
      <c r="CA807" s="230"/>
      <c r="CB807" s="230"/>
      <c r="CC807" s="230"/>
      <c r="CD807" s="230"/>
      <c r="CE807" s="230"/>
      <c r="CF807" s="230"/>
      <c r="CG807" s="230"/>
      <c r="CH807" s="230"/>
      <c r="CI807" s="230"/>
      <c r="CJ807" s="230"/>
      <c r="CK807" s="230"/>
      <c r="CL807" s="230"/>
      <c r="CM807" s="230"/>
      <c r="CN807" s="218"/>
      <c r="CO807" s="199"/>
      <c r="CP807" s="230"/>
      <c r="CQ807" s="230"/>
      <c r="CR807" s="230"/>
      <c r="CS807" s="230"/>
      <c r="CT807" s="230"/>
      <c r="CU807" s="230"/>
      <c r="CV807" s="230"/>
      <c r="CW807" s="230"/>
    </row>
    <row r="808" ht="30" hidden="1" spans="1:101">
      <c r="A808" s="191">
        <v>1914</v>
      </c>
      <c r="B808" s="252" t="s">
        <v>2473</v>
      </c>
      <c r="C808" s="252" t="s">
        <v>2474</v>
      </c>
      <c r="D808" s="252" t="s">
        <v>99</v>
      </c>
      <c r="E808" s="261"/>
      <c r="F808" s="261" t="s">
        <v>2475</v>
      </c>
      <c r="G808" s="251" t="s">
        <v>84</v>
      </c>
      <c r="H808" s="262"/>
      <c r="I808" s="251"/>
      <c r="J808" s="202"/>
      <c r="K808" s="202"/>
      <c r="L808" s="164" t="str">
        <f>_xlfn.IFNA(VLOOKUP(B808,'[1]CDM Patients Data'!$C$1266:$N$5000,6,FALSE),"")</f>
        <v>Ovary</v>
      </c>
      <c r="M808" s="164" t="str">
        <f>_xlfn.IFNA(VLOOKUP(B808,'[1]CDM Patients Data'!$C$1266:$N$5000,7,FALSE),"")</f>
        <v>Ovary</v>
      </c>
      <c r="N808" s="164" t="str">
        <f>_xlfn.IFNA(VLOOKUP(B808,'[1]CDM Patients Data'!$C$1266:$N$5000,8,FALSE),"")</f>
        <v>Carcinoma, NOS</v>
      </c>
      <c r="O808" s="164" t="str">
        <f>_xlfn.IFNA(VLOOKUP(B808,'[1]CDM Patients Data'!$C$1266:$K$3492,9,FALSE),"")</f>
        <v>Unknown</v>
      </c>
      <c r="P808" s="164">
        <f>_xlfn.IFNA(VLOOKUP(B808,'[1]CDM Patients Data'!$C$1266:$O$3492,10,FALSE),"")</f>
        <v>0</v>
      </c>
      <c r="Q808" s="164">
        <f>_xlfn.IFNA(VLOOKUP(B808,'[1]CDM Patients Data'!$C$1266:$O$3492,11,FALSE),"")</f>
        <v>0</v>
      </c>
      <c r="R808" s="164">
        <f>_xlfn.IFNA(VLOOKUP(B808,'[1]CDM Patients Data'!$C$1266:$O$3492,12,FALSE),"")</f>
        <v>0</v>
      </c>
      <c r="S808" s="164">
        <f>_xlfn.IFNA(VLOOKUP(B808,'[1]CDM Patients Data'!$C$1266:$P$3492,13,FALSE),"")</f>
        <v>0</v>
      </c>
      <c r="T808" s="164">
        <f>_xlfn.IFNA(VLOOKUP(B808,'[1]CDM Patients Data'!$C$1266:$N$5000,5,FALSE),"")</f>
        <v>0</v>
      </c>
      <c r="U808" s="164"/>
      <c r="V808" s="164"/>
      <c r="W808" s="210"/>
      <c r="X808" s="164"/>
      <c r="Y808" s="164"/>
      <c r="Z808" s="164"/>
      <c r="AA808" s="164"/>
      <c r="AB808" s="164"/>
      <c r="AC808" s="210"/>
      <c r="AD808" s="199"/>
      <c r="AE808" s="199"/>
      <c r="AF808" s="199"/>
      <c r="AG808" s="199"/>
      <c r="AH808" s="215"/>
      <c r="AI808" s="199"/>
      <c r="AJ808" s="199"/>
      <c r="AK808" s="218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218"/>
      <c r="BD808" s="218"/>
      <c r="BE808" s="218"/>
      <c r="BF808" s="218"/>
      <c r="BG808" s="218"/>
      <c r="BH808" s="218"/>
      <c r="BI808" s="218"/>
      <c r="BJ808" s="222" t="s">
        <v>589</v>
      </c>
      <c r="BK808" s="199"/>
      <c r="BL808" s="218"/>
      <c r="BM808" s="218">
        <v>5773135</v>
      </c>
      <c r="BN808" s="218">
        <v>2.0332233</v>
      </c>
      <c r="BO808" s="218">
        <v>168.3</v>
      </c>
      <c r="BP808" s="218" t="s">
        <v>103</v>
      </c>
      <c r="BQ808" s="218"/>
      <c r="BR808" s="218"/>
      <c r="BS808" s="218"/>
      <c r="BT808" s="218"/>
      <c r="BU808" s="218"/>
      <c r="BV808" s="218"/>
      <c r="BW808" s="218"/>
      <c r="BX808" s="218"/>
      <c r="BY808" s="199"/>
      <c r="BZ808" s="230"/>
      <c r="CA808" s="230"/>
      <c r="CB808" s="230"/>
      <c r="CC808" s="230"/>
      <c r="CD808" s="230"/>
      <c r="CE808" s="230"/>
      <c r="CF808" s="230"/>
      <c r="CG808" s="230"/>
      <c r="CH808" s="230"/>
      <c r="CI808" s="230"/>
      <c r="CJ808" s="230"/>
      <c r="CK808" s="230"/>
      <c r="CL808" s="230"/>
      <c r="CM808" s="230"/>
      <c r="CN808" s="218"/>
      <c r="CO808" s="199"/>
      <c r="CP808" s="230"/>
      <c r="CQ808" s="230"/>
      <c r="CR808" s="230"/>
      <c r="CS808" s="230"/>
      <c r="CT808" s="230"/>
      <c r="CU808" s="230"/>
      <c r="CV808" s="230"/>
      <c r="CW808" s="230"/>
    </row>
    <row r="809" ht="60" hidden="1" spans="1:101">
      <c r="A809" s="191">
        <v>1915</v>
      </c>
      <c r="B809" s="258" t="s">
        <v>2476</v>
      </c>
      <c r="C809" s="252" t="s">
        <v>2477</v>
      </c>
      <c r="D809" s="258" t="s">
        <v>99</v>
      </c>
      <c r="E809" s="261"/>
      <c r="F809" s="261" t="s">
        <v>2478</v>
      </c>
      <c r="G809" s="251" t="s">
        <v>84</v>
      </c>
      <c r="H809" s="262"/>
      <c r="I809" s="251"/>
      <c r="J809" s="202"/>
      <c r="K809" s="202"/>
      <c r="L809" s="164" t="str">
        <f>_xlfn.IFNA(VLOOKUP(B809,'[1]CDM Patients Data'!$C$1266:$N$5000,6,FALSE),"")</f>
        <v>Breast</v>
      </c>
      <c r="M809" s="164" t="str">
        <f>_xlfn.IFNA(VLOOKUP(B809,'[1]CDM Patients Data'!$C$1266:$N$5000,7,FALSE),"")</f>
        <v>Lower inner quadrant of breast</v>
      </c>
      <c r="N809" s="164" t="str">
        <f>_xlfn.IFNA(VLOOKUP(B809,'[1]CDM Patients Data'!$C$1266:$N$5000,8,FALSE),"")</f>
        <v>Invasive carcinoma of no special type</v>
      </c>
      <c r="O809" s="164" t="str">
        <f>_xlfn.IFNA(VLOOKUP(B809,'[1]CDM Patients Data'!$C$1266:$K$3492,9,FALSE),"")</f>
        <v>Left</v>
      </c>
      <c r="P809" s="164">
        <f>_xlfn.IFNA(VLOOKUP(B809,'[1]CDM Patients Data'!$C$1266:$O$3492,10,FALSE),"")</f>
        <v>0</v>
      </c>
      <c r="Q809" s="164">
        <f>_xlfn.IFNA(VLOOKUP(B809,'[1]CDM Patients Data'!$C$1266:$O$3492,11,FALSE),"")</f>
        <v>0</v>
      </c>
      <c r="R809" s="164">
        <f>_xlfn.IFNA(VLOOKUP(B809,'[1]CDM Patients Data'!$C$1266:$O$3492,12,FALSE),"")</f>
        <v>0</v>
      </c>
      <c r="S809" s="164">
        <f>_xlfn.IFNA(VLOOKUP(B809,'[1]CDM Patients Data'!$C$1266:$P$3492,13,FALSE),"")</f>
        <v>0</v>
      </c>
      <c r="T809" s="164">
        <f>_xlfn.IFNA(VLOOKUP(B809,'[1]CDM Patients Data'!$C$1266:$N$5000,5,FALSE),"")</f>
        <v>0</v>
      </c>
      <c r="U809" s="164"/>
      <c r="V809" s="164"/>
      <c r="W809" s="210"/>
      <c r="X809" s="164"/>
      <c r="Y809" s="164"/>
      <c r="Z809" s="164"/>
      <c r="AA809" s="164"/>
      <c r="AB809" s="164"/>
      <c r="AC809" s="210"/>
      <c r="AD809" s="199"/>
      <c r="AE809" s="199"/>
      <c r="AF809" s="199"/>
      <c r="AG809" s="199"/>
      <c r="AH809" s="215"/>
      <c r="AI809" s="199"/>
      <c r="AJ809" s="199"/>
      <c r="AK809" s="218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218"/>
      <c r="BD809" s="218"/>
      <c r="BE809" s="218"/>
      <c r="BF809" s="218"/>
      <c r="BG809" s="218"/>
      <c r="BH809" s="218"/>
      <c r="BI809" s="218"/>
      <c r="BJ809" s="222" t="s">
        <v>589</v>
      </c>
      <c r="BK809" s="199"/>
      <c r="BL809" s="218"/>
      <c r="BM809" s="218">
        <v>6611501</v>
      </c>
      <c r="BN809" s="218">
        <v>2.0714856</v>
      </c>
      <c r="BO809" s="218">
        <v>197.9</v>
      </c>
      <c r="BP809" s="218" t="s">
        <v>103</v>
      </c>
      <c r="BQ809" s="218"/>
      <c r="BR809" s="218"/>
      <c r="BS809" s="218"/>
      <c r="BT809" s="218"/>
      <c r="BU809" s="218"/>
      <c r="BV809" s="218"/>
      <c r="BW809" s="218"/>
      <c r="BX809" s="218"/>
      <c r="BY809" s="199"/>
      <c r="BZ809" s="230"/>
      <c r="CA809" s="230"/>
      <c r="CB809" s="230"/>
      <c r="CC809" s="230"/>
      <c r="CD809" s="230"/>
      <c r="CE809" s="230"/>
      <c r="CF809" s="230"/>
      <c r="CG809" s="230"/>
      <c r="CH809" s="230"/>
      <c r="CI809" s="230"/>
      <c r="CJ809" s="230"/>
      <c r="CK809" s="230"/>
      <c r="CL809" s="230"/>
      <c r="CM809" s="230"/>
      <c r="CN809" s="218"/>
      <c r="CO809" s="199"/>
      <c r="CP809" s="230"/>
      <c r="CQ809" s="230"/>
      <c r="CR809" s="230"/>
      <c r="CS809" s="230"/>
      <c r="CT809" s="230"/>
      <c r="CU809" s="230"/>
      <c r="CV809" s="230"/>
      <c r="CW809" s="230"/>
    </row>
    <row r="810" ht="45" hidden="1" spans="1:101">
      <c r="A810" s="191">
        <v>1916</v>
      </c>
      <c r="B810" s="258" t="s">
        <v>2479</v>
      </c>
      <c r="C810" s="270" t="s">
        <v>2480</v>
      </c>
      <c r="D810" s="271" t="s">
        <v>111</v>
      </c>
      <c r="E810" s="265"/>
      <c r="F810" s="261" t="s">
        <v>2197</v>
      </c>
      <c r="G810" s="251" t="s">
        <v>84</v>
      </c>
      <c r="H810" s="262"/>
      <c r="I810" s="251"/>
      <c r="J810" s="202"/>
      <c r="K810" s="202"/>
      <c r="L810" s="164" t="str">
        <f>_xlfn.IFNA(VLOOKUP(B810,'[1]CDM Patients Data'!$C$1266:$N$5000,6,FALSE),"")</f>
        <v/>
      </c>
      <c r="M810" s="164" t="str">
        <f>_xlfn.IFNA(VLOOKUP(B810,'[1]CDM Patients Data'!$C$1266:$N$5000,7,FALSE),"")</f>
        <v/>
      </c>
      <c r="N810" s="164" t="s">
        <v>2481</v>
      </c>
      <c r="O810" s="164" t="str">
        <f>_xlfn.IFNA(VLOOKUP(B810,'[1]CDM Patients Data'!$C$1266:$K$3492,9,FALSE),"")</f>
        <v/>
      </c>
      <c r="P810" s="164" t="str">
        <f>_xlfn.IFNA(VLOOKUP(B810,'[1]CDM Patients Data'!$C$1266:$O$3492,10,FALSE),"")</f>
        <v/>
      </c>
      <c r="Q810" s="164" t="str">
        <f>_xlfn.IFNA(VLOOKUP(B810,'[1]CDM Patients Data'!$C$1266:$O$3492,11,FALSE),"")</f>
        <v/>
      </c>
      <c r="R810" s="164" t="str">
        <f>_xlfn.IFNA(VLOOKUP(B810,'[1]CDM Patients Data'!$C$1266:$O$3492,12,FALSE),"")</f>
        <v/>
      </c>
      <c r="S810" s="164" t="str">
        <f>_xlfn.IFNA(VLOOKUP(B810,'[1]CDM Patients Data'!$C$1266:$P$3492,13,FALSE),"")</f>
        <v/>
      </c>
      <c r="T810" s="164" t="str">
        <f>_xlfn.IFNA(VLOOKUP(B810,'[1]CDM Patients Data'!$C$1266:$N$5000,5,FALSE),"")</f>
        <v/>
      </c>
      <c r="U810" s="164"/>
      <c r="V810" s="164"/>
      <c r="W810" s="210"/>
      <c r="X810" s="164"/>
      <c r="Y810" s="164"/>
      <c r="Z810" s="164"/>
      <c r="AA810" s="164"/>
      <c r="AB810" s="164"/>
      <c r="AC810" s="210"/>
      <c r="AD810" s="199"/>
      <c r="AE810" s="199"/>
      <c r="AF810" s="199"/>
      <c r="AG810" s="199"/>
      <c r="AH810" s="233" t="s">
        <v>589</v>
      </c>
      <c r="AI810" s="199"/>
      <c r="AJ810" s="199"/>
      <c r="AK810" s="218" t="s">
        <v>80</v>
      </c>
      <c r="AL810" s="218">
        <v>30850367</v>
      </c>
      <c r="AM810" s="218">
        <v>9.2551101</v>
      </c>
      <c r="AN810" s="218">
        <v>184.8</v>
      </c>
      <c r="AO810" s="218" t="s">
        <v>81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218"/>
      <c r="BD810" s="218"/>
      <c r="BE810" s="218">
        <v>9.79</v>
      </c>
      <c r="BF810" s="218"/>
      <c r="BG810" s="218"/>
      <c r="BH810" s="218"/>
      <c r="BI810" s="218"/>
      <c r="BJ810" s="222"/>
      <c r="BK810" s="199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218"/>
      <c r="BV810" s="218"/>
      <c r="BW810" s="218"/>
      <c r="BX810" s="218"/>
      <c r="BY810" s="199"/>
      <c r="BZ810" s="230"/>
      <c r="CA810" s="230"/>
      <c r="CB810" s="230"/>
      <c r="CC810" s="230"/>
      <c r="CD810" s="230"/>
      <c r="CE810" s="230"/>
      <c r="CF810" s="230"/>
      <c r="CG810" s="230"/>
      <c r="CH810" s="230"/>
      <c r="CI810" s="230"/>
      <c r="CJ810" s="230"/>
      <c r="CK810" s="230"/>
      <c r="CL810" s="230"/>
      <c r="CM810" s="230"/>
      <c r="CN810" s="218"/>
      <c r="CO810" s="199"/>
      <c r="CP810" s="230"/>
      <c r="CQ810" s="230"/>
      <c r="CR810" s="230"/>
      <c r="CS810" s="230">
        <v>472.71</v>
      </c>
      <c r="CT810" s="230" t="s">
        <v>103</v>
      </c>
      <c r="CU810" s="230"/>
      <c r="CV810" s="230"/>
      <c r="CW810" s="230"/>
    </row>
    <row r="811" ht="30" hidden="1" spans="1:101">
      <c r="A811" s="191">
        <v>1917</v>
      </c>
      <c r="B811" s="252" t="s">
        <v>2482</v>
      </c>
      <c r="C811" s="260" t="s">
        <v>2483</v>
      </c>
      <c r="D811" s="252" t="s">
        <v>99</v>
      </c>
      <c r="E811" s="261"/>
      <c r="F811" s="261" t="s">
        <v>2176</v>
      </c>
      <c r="G811" s="251" t="s">
        <v>84</v>
      </c>
      <c r="H811" s="262"/>
      <c r="I811" s="251"/>
      <c r="J811" s="202"/>
      <c r="K811" s="202"/>
      <c r="L811" s="164" t="str">
        <f>_xlfn.IFNA(VLOOKUP(B811,'[1]CDM Patients Data'!$C$1266:$N$5000,6,FALSE),"")</f>
        <v>Prostate</v>
      </c>
      <c r="M811" s="164" t="str">
        <f>_xlfn.IFNA(VLOOKUP(B811,'[1]CDM Patients Data'!$C$1266:$N$5000,7,FALSE),"")</f>
        <v>Prostate gland</v>
      </c>
      <c r="N811" s="164" t="str">
        <f>_xlfn.IFNA(VLOOKUP(B811,'[1]CDM Patients Data'!$C$1266:$N$5000,8,FALSE),"")</f>
        <v>Adenocarcinoma, NOS</v>
      </c>
      <c r="O811" s="164" t="str">
        <f>_xlfn.IFNA(VLOOKUP(B811,'[1]CDM Patients Data'!$C$1266:$K$3492,9,FALSE),"")</f>
        <v>Not a paired site</v>
      </c>
      <c r="P811" s="164">
        <f>_xlfn.IFNA(VLOOKUP(B811,'[1]CDM Patients Data'!$C$1266:$O$3492,10,FALSE),"")</f>
        <v>0</v>
      </c>
      <c r="Q811" s="164">
        <f>_xlfn.IFNA(VLOOKUP(B811,'[1]CDM Patients Data'!$C$1266:$O$3492,11,FALSE),"")</f>
        <v>0</v>
      </c>
      <c r="R811" s="164">
        <f>_xlfn.IFNA(VLOOKUP(B811,'[1]CDM Patients Data'!$C$1266:$O$3492,12,FALSE),"")</f>
        <v>0</v>
      </c>
      <c r="S811" s="164">
        <f>_xlfn.IFNA(VLOOKUP(B811,'[1]CDM Patients Data'!$C$1266:$P$3492,13,FALSE),"")</f>
        <v>0</v>
      </c>
      <c r="T811" s="164">
        <f>_xlfn.IFNA(VLOOKUP(B811,'[1]CDM Patients Data'!$C$1266:$N$5000,5,FALSE),"")</f>
        <v>0</v>
      </c>
      <c r="U811" s="164"/>
      <c r="V811" s="164"/>
      <c r="W811" s="210"/>
      <c r="X811" s="164"/>
      <c r="Y811" s="164"/>
      <c r="Z811" s="164"/>
      <c r="AA811" s="164"/>
      <c r="AB811" s="164"/>
      <c r="AC811" s="210"/>
      <c r="AD811" s="199"/>
      <c r="AE811" s="199"/>
      <c r="AF811" s="199"/>
      <c r="AG811" s="199"/>
      <c r="AH811" s="215"/>
      <c r="AI811" s="199"/>
      <c r="AJ811" s="199"/>
      <c r="AK811" s="218"/>
      <c r="AL811" s="218"/>
      <c r="AM811" s="218"/>
      <c r="AN811" s="218"/>
      <c r="AO811" s="218"/>
      <c r="AP811" s="218"/>
      <c r="AQ811" s="218"/>
      <c r="AR811" s="218"/>
      <c r="AS811" s="218"/>
      <c r="AT811" s="218"/>
      <c r="AU811" s="218"/>
      <c r="AV811" s="218"/>
      <c r="AW811" s="218"/>
      <c r="AX811" s="218"/>
      <c r="AY811" s="218"/>
      <c r="AZ811" s="218"/>
      <c r="BA811" s="218"/>
      <c r="BB811" s="218"/>
      <c r="BC811" s="218"/>
      <c r="BD811" s="218"/>
      <c r="BE811" s="218"/>
      <c r="BF811" s="218"/>
      <c r="BG811" s="218"/>
      <c r="BH811" s="218"/>
      <c r="BI811" s="218"/>
      <c r="BJ811" s="222" t="s">
        <v>589</v>
      </c>
      <c r="BK811" s="199"/>
      <c r="BL811" s="218"/>
      <c r="BM811" s="218">
        <v>5159364</v>
      </c>
      <c r="BN811" s="218">
        <v>1.7319405</v>
      </c>
      <c r="BO811" s="218">
        <v>151.1</v>
      </c>
      <c r="BP811" s="218" t="s">
        <v>103</v>
      </c>
      <c r="BQ811" s="218"/>
      <c r="BR811" s="218"/>
      <c r="BS811" s="218"/>
      <c r="BT811" s="218"/>
      <c r="BU811" s="218"/>
      <c r="BV811" s="218"/>
      <c r="BW811" s="218"/>
      <c r="BX811" s="218"/>
      <c r="BY811" s="199"/>
      <c r="BZ811" s="230"/>
      <c r="CA811" s="230"/>
      <c r="CB811" s="230"/>
      <c r="CC811" s="230"/>
      <c r="CD811" s="230"/>
      <c r="CE811" s="230"/>
      <c r="CF811" s="230"/>
      <c r="CG811" s="230"/>
      <c r="CH811" s="230"/>
      <c r="CI811" s="230"/>
      <c r="CJ811" s="230"/>
      <c r="CK811" s="230"/>
      <c r="CL811" s="230"/>
      <c r="CM811" s="230"/>
      <c r="CN811" s="218"/>
      <c r="CO811" s="199"/>
      <c r="CP811" s="230"/>
      <c r="CQ811" s="230"/>
      <c r="CR811" s="230"/>
      <c r="CS811" s="230"/>
      <c r="CT811" s="230"/>
      <c r="CU811" s="230"/>
      <c r="CV811" s="230"/>
      <c r="CW811" s="230"/>
    </row>
    <row r="812" ht="30" hidden="1" spans="1:101">
      <c r="A812" s="191">
        <v>1918</v>
      </c>
      <c r="B812" s="252" t="s">
        <v>2484</v>
      </c>
      <c r="C812" s="252" t="s">
        <v>2485</v>
      </c>
      <c r="D812" s="258" t="s">
        <v>88</v>
      </c>
      <c r="E812" s="261"/>
      <c r="F812" s="261" t="s">
        <v>2176</v>
      </c>
      <c r="G812" s="251" t="s">
        <v>84</v>
      </c>
      <c r="H812" s="262"/>
      <c r="I812" s="251"/>
      <c r="J812" s="202"/>
      <c r="K812" s="202"/>
      <c r="L812" s="164" t="str">
        <f>_xlfn.IFNA(VLOOKUP(B812,'[1]CDM Patients Data'!$C$1266:$N$5000,6,FALSE),"")</f>
        <v>Pancreas</v>
      </c>
      <c r="M812" s="164" t="str">
        <f>_xlfn.IFNA(VLOOKUP(B812,'[1]CDM Patients Data'!$C$1266:$N$5000,7,FALSE),"")</f>
        <v>Head of pancreas</v>
      </c>
      <c r="N812" s="164" t="str">
        <f>_xlfn.IFNA(VLOOKUP(B812,'[1]CDM Patients Data'!$C$1266:$N$5000,8,FALSE),"")</f>
        <v>Carcinoma, NOS</v>
      </c>
      <c r="O812" s="164" t="str">
        <f>_xlfn.IFNA(VLOOKUP(B812,'[1]CDM Patients Data'!$C$1266:$K$3492,9,FALSE),"")</f>
        <v>Not a paired site</v>
      </c>
      <c r="P812" s="164">
        <f>_xlfn.IFNA(VLOOKUP(B812,'[1]CDM Patients Data'!$C$1266:$O$3492,10,FALSE),"")</f>
        <v>0</v>
      </c>
      <c r="Q812" s="164">
        <f>_xlfn.IFNA(VLOOKUP(B812,'[1]CDM Patients Data'!$C$1266:$O$3492,11,FALSE),"")</f>
        <v>0</v>
      </c>
      <c r="R812" s="164">
        <f>_xlfn.IFNA(VLOOKUP(B812,'[1]CDM Patients Data'!$C$1266:$O$3492,12,FALSE),"")</f>
        <v>0</v>
      </c>
      <c r="S812" s="164">
        <f>_xlfn.IFNA(VLOOKUP(B812,'[1]CDM Patients Data'!$C$1266:$P$3492,13,FALSE),"")</f>
        <v>0</v>
      </c>
      <c r="T812" s="164">
        <f>_xlfn.IFNA(VLOOKUP(B812,'[1]CDM Patients Data'!$C$1266:$N$5000,5,FALSE),"")</f>
        <v>0</v>
      </c>
      <c r="U812" s="164"/>
      <c r="V812" s="164"/>
      <c r="W812" s="210"/>
      <c r="X812" s="164"/>
      <c r="Y812" s="164"/>
      <c r="Z812" s="164"/>
      <c r="AA812" s="164"/>
      <c r="AB812" s="164"/>
      <c r="AC812" s="210"/>
      <c r="AD812" s="199"/>
      <c r="AE812" s="199"/>
      <c r="AF812" s="199"/>
      <c r="AG812" s="199"/>
      <c r="AH812" s="215"/>
      <c r="AI812" s="199"/>
      <c r="AJ812" s="199"/>
      <c r="AK812" s="218"/>
      <c r="AL812" s="218"/>
      <c r="AM812" s="218"/>
      <c r="AN812" s="218"/>
      <c r="AO812" s="218"/>
      <c r="AP812" s="218"/>
      <c r="AQ812" s="218"/>
      <c r="AR812" s="218"/>
      <c r="AS812" s="218"/>
      <c r="AT812" s="218"/>
      <c r="AU812" s="218"/>
      <c r="AV812" s="218"/>
      <c r="AW812" s="218"/>
      <c r="AX812" s="218"/>
      <c r="AY812" s="218"/>
      <c r="AZ812" s="218"/>
      <c r="BA812" s="218"/>
      <c r="BB812" s="218"/>
      <c r="BC812" s="218"/>
      <c r="BD812" s="218"/>
      <c r="BE812" s="218"/>
      <c r="BF812" s="218"/>
      <c r="BG812" s="218"/>
      <c r="BH812" s="218"/>
      <c r="BI812" s="218"/>
      <c r="BJ812" s="222" t="s">
        <v>589</v>
      </c>
      <c r="BK812" s="199"/>
      <c r="BL812" s="218"/>
      <c r="BM812" s="218">
        <v>5638176</v>
      </c>
      <c r="BN812" s="218">
        <v>1.7316747</v>
      </c>
      <c r="BO812" s="218">
        <v>159</v>
      </c>
      <c r="BP812" s="218" t="s">
        <v>103</v>
      </c>
      <c r="BQ812" s="218"/>
      <c r="BR812" s="218"/>
      <c r="BS812" s="218"/>
      <c r="BT812" s="218"/>
      <c r="BU812" s="218"/>
      <c r="BV812" s="218"/>
      <c r="BW812" s="218"/>
      <c r="BX812" s="218"/>
      <c r="BY812" s="199"/>
      <c r="BZ812" s="230"/>
      <c r="CA812" s="230"/>
      <c r="CB812" s="230"/>
      <c r="CC812" s="230"/>
      <c r="CD812" s="230"/>
      <c r="CE812" s="230"/>
      <c r="CF812" s="230"/>
      <c r="CG812" s="230"/>
      <c r="CH812" s="230"/>
      <c r="CI812" s="230"/>
      <c r="CJ812" s="230"/>
      <c r="CK812" s="230"/>
      <c r="CL812" s="230"/>
      <c r="CM812" s="230"/>
      <c r="CN812" s="218"/>
      <c r="CO812" s="199"/>
      <c r="CP812" s="230"/>
      <c r="CQ812" s="230"/>
      <c r="CR812" s="230"/>
      <c r="CS812" s="230"/>
      <c r="CT812" s="230"/>
      <c r="CU812" s="230"/>
      <c r="CV812" s="230"/>
      <c r="CW812" s="230"/>
    </row>
    <row r="813" ht="75" hidden="1" spans="1:101">
      <c r="A813" s="191">
        <v>1919</v>
      </c>
      <c r="B813" s="252" t="s">
        <v>2486</v>
      </c>
      <c r="C813" s="258" t="s">
        <v>2081</v>
      </c>
      <c r="D813" s="271" t="s">
        <v>880</v>
      </c>
      <c r="E813" s="265"/>
      <c r="F813" s="261" t="s">
        <v>2487</v>
      </c>
      <c r="G813" s="251" t="s">
        <v>84</v>
      </c>
      <c r="H813" s="262"/>
      <c r="I813" s="251"/>
      <c r="J813" s="202"/>
      <c r="K813" s="202"/>
      <c r="L813" s="164" t="str">
        <f>_xlfn.IFNA(VLOOKUP(B813,'[1]CDM Patients Data'!$C$1266:$N$5000,6,FALSE),"")</f>
        <v/>
      </c>
      <c r="M813" s="164" t="str">
        <f>_xlfn.IFNA(VLOOKUP(B813,'[1]CDM Patients Data'!$C$1266:$N$5000,7,FALSE),"")</f>
        <v/>
      </c>
      <c r="N813" s="164" t="s">
        <v>2488</v>
      </c>
      <c r="O813" s="164" t="str">
        <f>_xlfn.IFNA(VLOOKUP(B813,'[1]CDM Patients Data'!$C$1266:$K$3492,9,FALSE),"")</f>
        <v/>
      </c>
      <c r="P813" s="164" t="str">
        <f>_xlfn.IFNA(VLOOKUP(B813,'[1]CDM Patients Data'!$C$1266:$O$3492,10,FALSE),"")</f>
        <v/>
      </c>
      <c r="Q813" s="164" t="str">
        <f>_xlfn.IFNA(VLOOKUP(B813,'[1]CDM Patients Data'!$C$1266:$O$3492,11,FALSE),"")</f>
        <v/>
      </c>
      <c r="R813" s="164" t="str">
        <f>_xlfn.IFNA(VLOOKUP(B813,'[1]CDM Patients Data'!$C$1266:$O$3492,12,FALSE),"")</f>
        <v/>
      </c>
      <c r="S813" s="164" t="str">
        <f>_xlfn.IFNA(VLOOKUP(B813,'[1]CDM Patients Data'!$C$1266:$P$3492,13,FALSE),"")</f>
        <v/>
      </c>
      <c r="T813" s="164" t="str">
        <f>_xlfn.IFNA(VLOOKUP(B813,'[1]CDM Patients Data'!$C$1266:$N$5000,5,FALSE),"")</f>
        <v/>
      </c>
      <c r="U813" s="164"/>
      <c r="V813" s="164"/>
      <c r="W813" s="210"/>
      <c r="X813" s="164"/>
      <c r="Y813" s="164"/>
      <c r="Z813" s="164"/>
      <c r="AA813" s="164"/>
      <c r="AB813" s="164"/>
      <c r="AC813" s="210"/>
      <c r="AD813" s="199"/>
      <c r="AE813" s="199"/>
      <c r="AF813" s="199"/>
      <c r="AG813" s="199"/>
      <c r="AH813" s="215"/>
      <c r="AI813" s="199"/>
      <c r="AJ813" s="199"/>
      <c r="AK813" s="218"/>
      <c r="AL813" s="218"/>
      <c r="AM813" s="218"/>
      <c r="AN813" s="218"/>
      <c r="AO813" s="218"/>
      <c r="AP813" s="218"/>
      <c r="AQ813" s="218"/>
      <c r="AR813" s="218"/>
      <c r="AS813" s="218"/>
      <c r="AT813" s="218"/>
      <c r="AU813" s="218"/>
      <c r="AV813" s="218"/>
      <c r="AW813" s="218"/>
      <c r="AX813" s="218"/>
      <c r="AY813" s="218"/>
      <c r="AZ813" s="218"/>
      <c r="BA813" s="218"/>
      <c r="BB813" s="218"/>
      <c r="BC813" s="218"/>
      <c r="BD813" s="218"/>
      <c r="BE813" s="218"/>
      <c r="BF813" s="218"/>
      <c r="BG813" s="218"/>
      <c r="BH813" s="218"/>
      <c r="BI813" s="218"/>
      <c r="BJ813" s="222"/>
      <c r="BK813" s="199"/>
      <c r="BL813" s="218"/>
      <c r="BM813" s="218"/>
      <c r="BN813" s="218"/>
      <c r="BO813" s="218"/>
      <c r="BP813" s="218"/>
      <c r="BQ813" s="218"/>
      <c r="BR813" s="218"/>
      <c r="BS813" s="218"/>
      <c r="BT813" s="218"/>
      <c r="BU813" s="218"/>
      <c r="BV813" s="218"/>
      <c r="BW813" s="218"/>
      <c r="BX813" s="218"/>
      <c r="BY813" s="199"/>
      <c r="BZ813" s="230"/>
      <c r="CA813" s="230"/>
      <c r="CB813" s="230"/>
      <c r="CC813" s="230"/>
      <c r="CD813" s="230"/>
      <c r="CE813" s="230"/>
      <c r="CF813" s="230"/>
      <c r="CG813" s="230"/>
      <c r="CH813" s="230"/>
      <c r="CI813" s="230"/>
      <c r="CJ813" s="230"/>
      <c r="CK813" s="230"/>
      <c r="CL813" s="230"/>
      <c r="CM813" s="230"/>
      <c r="CN813" s="218"/>
      <c r="CO813" s="199"/>
      <c r="CP813" s="230"/>
      <c r="CQ813" s="230"/>
      <c r="CR813" s="230"/>
      <c r="CS813" s="230"/>
      <c r="CT813" s="230"/>
      <c r="CU813" s="230"/>
      <c r="CV813" s="230"/>
      <c r="CW813" s="230"/>
    </row>
    <row r="814" ht="60" hidden="1" spans="1:101">
      <c r="A814" s="191">
        <v>1920</v>
      </c>
      <c r="B814" s="252" t="s">
        <v>2489</v>
      </c>
      <c r="C814" s="252" t="s">
        <v>2490</v>
      </c>
      <c r="D814" s="252" t="s">
        <v>88</v>
      </c>
      <c r="E814" s="261"/>
      <c r="F814" s="261" t="s">
        <v>2183</v>
      </c>
      <c r="G814" s="251" t="s">
        <v>84</v>
      </c>
      <c r="H814" s="262"/>
      <c r="I814" s="251"/>
      <c r="J814" s="202"/>
      <c r="K814" s="202"/>
      <c r="L814" s="164" t="str">
        <f>_xlfn.IFNA(VLOOKUP(B814,'[1]CDM Patients Data'!$C$1266:$N$5000,6,FALSE),"")</f>
        <v>Breast</v>
      </c>
      <c r="M814" s="164" t="str">
        <f>_xlfn.IFNA(VLOOKUP(B814,'[1]CDM Patients Data'!$C$1266:$N$5000,7,FALSE),"")</f>
        <v>Upper inner quadrant of breast</v>
      </c>
      <c r="N814" s="164" t="str">
        <f>_xlfn.IFNA(VLOOKUP(B814,'[1]CDM Patients Data'!$C$1266:$N$5000,8,FALSE),"")</f>
        <v>Invasive carcinoma of no special type</v>
      </c>
      <c r="O814" s="164" t="str">
        <f>_xlfn.IFNA(VLOOKUP(B814,'[1]CDM Patients Data'!$C$1266:$K$3492,9,FALSE),"")</f>
        <v>Right</v>
      </c>
      <c r="P814" s="164">
        <f>_xlfn.IFNA(VLOOKUP(B814,'[1]CDM Patients Data'!$C$1266:$O$3492,10,FALSE),"")</f>
        <v>0</v>
      </c>
      <c r="Q814" s="164">
        <f>_xlfn.IFNA(VLOOKUP(B814,'[1]CDM Patients Data'!$C$1266:$O$3492,11,FALSE),"")</f>
        <v>0</v>
      </c>
      <c r="R814" s="164">
        <f>_xlfn.IFNA(VLOOKUP(B814,'[1]CDM Patients Data'!$C$1266:$O$3492,12,FALSE),"")</f>
        <v>0</v>
      </c>
      <c r="S814" s="164">
        <f>_xlfn.IFNA(VLOOKUP(B814,'[1]CDM Patients Data'!$C$1266:$P$3492,13,FALSE),"")</f>
        <v>0</v>
      </c>
      <c r="T814" s="164">
        <f>_xlfn.IFNA(VLOOKUP(B814,'[1]CDM Patients Data'!$C$1266:$N$5000,5,FALSE),"")</f>
        <v>0</v>
      </c>
      <c r="U814" s="164"/>
      <c r="V814" s="164"/>
      <c r="W814" s="210"/>
      <c r="X814" s="164"/>
      <c r="Y814" s="164"/>
      <c r="Z814" s="164"/>
      <c r="AA814" s="164"/>
      <c r="AB814" s="164"/>
      <c r="AC814" s="210"/>
      <c r="AD814" s="199"/>
      <c r="AE814" s="199"/>
      <c r="AF814" s="199"/>
      <c r="AG814" s="199"/>
      <c r="AH814" s="215"/>
      <c r="AI814" s="199"/>
      <c r="AJ814" s="199"/>
      <c r="AK814" s="218"/>
      <c r="AL814" s="218"/>
      <c r="AM814" s="218"/>
      <c r="AN814" s="218"/>
      <c r="AO814" s="218"/>
      <c r="AP814" s="218"/>
      <c r="AQ814" s="218"/>
      <c r="AR814" s="218"/>
      <c r="AS814" s="218"/>
      <c r="AT814" s="218"/>
      <c r="AU814" s="218"/>
      <c r="AV814" s="218"/>
      <c r="AW814" s="218"/>
      <c r="AX814" s="218"/>
      <c r="AY814" s="218"/>
      <c r="AZ814" s="218"/>
      <c r="BA814" s="218"/>
      <c r="BB814" s="218"/>
      <c r="BC814" s="218"/>
      <c r="BD814" s="218"/>
      <c r="BE814" s="218"/>
      <c r="BF814" s="218"/>
      <c r="BG814" s="218"/>
      <c r="BH814" s="218"/>
      <c r="BI814" s="218"/>
      <c r="BJ814" s="222" t="s">
        <v>589</v>
      </c>
      <c r="BK814" s="199"/>
      <c r="BL814" s="218"/>
      <c r="BM814" s="218">
        <v>6182593</v>
      </c>
      <c r="BN814" s="218">
        <v>1.8547779</v>
      </c>
      <c r="BO814" s="218">
        <v>203.4</v>
      </c>
      <c r="BP814" s="218" t="s">
        <v>103</v>
      </c>
      <c r="BQ814" s="218"/>
      <c r="BR814" s="218"/>
      <c r="BS814" s="218"/>
      <c r="BT814" s="218"/>
      <c r="BU814" s="218"/>
      <c r="BV814" s="218"/>
      <c r="BW814" s="218"/>
      <c r="BX814" s="218"/>
      <c r="BY814" s="199"/>
      <c r="BZ814" s="230"/>
      <c r="CA814" s="230"/>
      <c r="CB814" s="230"/>
      <c r="CC814" s="230"/>
      <c r="CD814" s="230"/>
      <c r="CE814" s="230"/>
      <c r="CF814" s="230"/>
      <c r="CG814" s="230"/>
      <c r="CH814" s="230"/>
      <c r="CI814" s="230"/>
      <c r="CJ814" s="230"/>
      <c r="CK814" s="230"/>
      <c r="CL814" s="230"/>
      <c r="CM814" s="230"/>
      <c r="CN814" s="218"/>
      <c r="CO814" s="199"/>
      <c r="CP814" s="230"/>
      <c r="CQ814" s="230"/>
      <c r="CR814" s="230"/>
      <c r="CS814" s="230"/>
      <c r="CT814" s="230"/>
      <c r="CU814" s="230"/>
      <c r="CV814" s="230"/>
      <c r="CW814" s="230"/>
    </row>
    <row r="815" ht="30" hidden="1" spans="1:101">
      <c r="A815" s="191">
        <v>1921</v>
      </c>
      <c r="B815" s="252" t="s">
        <v>2491</v>
      </c>
      <c r="C815" s="252" t="s">
        <v>2492</v>
      </c>
      <c r="D815" s="252" t="s">
        <v>1732</v>
      </c>
      <c r="E815" s="261"/>
      <c r="F815" s="261" t="s">
        <v>2183</v>
      </c>
      <c r="G815" s="251" t="s">
        <v>84</v>
      </c>
      <c r="H815" s="262"/>
      <c r="I815" s="251"/>
      <c r="J815" s="202"/>
      <c r="K815" s="202"/>
      <c r="L815" s="164" t="str">
        <f>_xlfn.IFNA(VLOOKUP(B815,'[1]CDM Patients Data'!$C$1266:$N$5000,6,FALSE),"")</f>
        <v>Stomach</v>
      </c>
      <c r="M815" s="164" t="str">
        <f>_xlfn.IFNA(VLOOKUP(B815,'[1]CDM Patients Data'!$C$1266:$N$5000,7,FALSE),"")</f>
        <v>Stomach NOS</v>
      </c>
      <c r="N815" s="164" t="str">
        <f>_xlfn.IFNA(VLOOKUP(B815,'[1]CDM Patients Data'!$C$1266:$N$5000,8,FALSE),"")</f>
        <v>Signet ring cell carcinoma</v>
      </c>
      <c r="O815" s="164" t="str">
        <f>_xlfn.IFNA(VLOOKUP(B815,'[1]CDM Patients Data'!$C$1266:$K$3492,9,FALSE),"")</f>
        <v>Not a paired site</v>
      </c>
      <c r="P815" s="164">
        <f>_xlfn.IFNA(VLOOKUP(B815,'[1]CDM Patients Data'!$C$1266:$O$3492,10,FALSE),"")</f>
        <v>0</v>
      </c>
      <c r="Q815" s="164">
        <f>_xlfn.IFNA(VLOOKUP(B815,'[1]CDM Patients Data'!$C$1266:$O$3492,11,FALSE),"")</f>
        <v>0</v>
      </c>
      <c r="R815" s="164">
        <f>_xlfn.IFNA(VLOOKUP(B815,'[1]CDM Patients Data'!$C$1266:$O$3492,12,FALSE),"")</f>
        <v>0</v>
      </c>
      <c r="S815" s="164">
        <f>_xlfn.IFNA(VLOOKUP(B815,'[1]CDM Patients Data'!$C$1266:$P$3492,13,FALSE),"")</f>
        <v>0</v>
      </c>
      <c r="T815" s="164">
        <f>_xlfn.IFNA(VLOOKUP(B815,'[1]CDM Patients Data'!$C$1266:$N$5000,5,FALSE),"")</f>
        <v>0</v>
      </c>
      <c r="U815" s="164"/>
      <c r="V815" s="164"/>
      <c r="W815" s="210"/>
      <c r="X815" s="164"/>
      <c r="Y815" s="164"/>
      <c r="Z815" s="164"/>
      <c r="AA815" s="164"/>
      <c r="AB815" s="164"/>
      <c r="AC815" s="210"/>
      <c r="AD815" s="199"/>
      <c r="AE815" s="199"/>
      <c r="AF815" s="199"/>
      <c r="AG815" s="199"/>
      <c r="AH815" s="215"/>
      <c r="AI815" s="199"/>
      <c r="AJ815" s="199"/>
      <c r="AK815" s="218"/>
      <c r="AL815" s="218"/>
      <c r="AM815" s="218"/>
      <c r="AN815" s="218"/>
      <c r="AO815" s="218"/>
      <c r="AP815" s="218"/>
      <c r="AQ815" s="218"/>
      <c r="AR815" s="218"/>
      <c r="AS815" s="218"/>
      <c r="AT815" s="218"/>
      <c r="AU815" s="218"/>
      <c r="AV815" s="218"/>
      <c r="AW815" s="218"/>
      <c r="AX815" s="218"/>
      <c r="AY815" s="218"/>
      <c r="AZ815" s="218"/>
      <c r="BA815" s="218"/>
      <c r="BB815" s="218"/>
      <c r="BC815" s="218"/>
      <c r="BD815" s="218"/>
      <c r="BE815" s="218"/>
      <c r="BF815" s="218"/>
      <c r="BG815" s="218"/>
      <c r="BH815" s="218"/>
      <c r="BI815" s="218"/>
      <c r="BJ815" s="222"/>
      <c r="BK815" s="199"/>
      <c r="BL815" s="218"/>
      <c r="BM815" s="218"/>
      <c r="BN815" s="218"/>
      <c r="BO815" s="218"/>
      <c r="BP815" s="218"/>
      <c r="BQ815" s="218"/>
      <c r="BR815" s="218"/>
      <c r="BS815" s="218"/>
      <c r="BT815" s="218"/>
      <c r="BU815" s="218"/>
      <c r="BV815" s="218"/>
      <c r="BW815" s="218"/>
      <c r="BX815" s="218"/>
      <c r="BY815" s="199"/>
      <c r="BZ815" s="230"/>
      <c r="CA815" s="230"/>
      <c r="CB815" s="230"/>
      <c r="CC815" s="230"/>
      <c r="CD815" s="230"/>
      <c r="CE815" s="230"/>
      <c r="CF815" s="230"/>
      <c r="CG815" s="230"/>
      <c r="CH815" s="230"/>
      <c r="CI815" s="230"/>
      <c r="CJ815" s="230"/>
      <c r="CK815" s="230"/>
      <c r="CL815" s="230"/>
      <c r="CM815" s="230"/>
      <c r="CN815" s="218"/>
      <c r="CO815" s="199"/>
      <c r="CP815" s="230"/>
      <c r="CQ815" s="230"/>
      <c r="CR815" s="230"/>
      <c r="CS815" s="230"/>
      <c r="CT815" s="230"/>
      <c r="CU815" s="230"/>
      <c r="CV815" s="230"/>
      <c r="CW815" s="230"/>
    </row>
    <row r="816" ht="45" hidden="1" spans="1:101">
      <c r="A816" s="191">
        <v>1922</v>
      </c>
      <c r="B816" s="252" t="s">
        <v>2493</v>
      </c>
      <c r="C816" s="252" t="s">
        <v>2494</v>
      </c>
      <c r="D816" s="252" t="s">
        <v>71</v>
      </c>
      <c r="E816" s="261"/>
      <c r="F816" s="261" t="s">
        <v>2470</v>
      </c>
      <c r="G816" s="251" t="s">
        <v>84</v>
      </c>
      <c r="H816" s="262"/>
      <c r="I816" s="251"/>
      <c r="J816" s="202"/>
      <c r="K816" s="202"/>
      <c r="L816" s="164" t="str">
        <f>_xlfn.IFNA(VLOOKUP(B816,'[1]CDM Patients Data'!$C$1266:$N$5000,6,FALSE),"")</f>
        <v>Liver and intrahepatic bile ducts</v>
      </c>
      <c r="M816" s="164" t="str">
        <f>_xlfn.IFNA(VLOOKUP(B816,'[1]CDM Patients Data'!$C$1266:$N$5000,7,FALSE),"")</f>
        <v>Intrahepatic bile duct</v>
      </c>
      <c r="N816" s="164" t="str">
        <f>_xlfn.IFNA(VLOOKUP(B816,'[1]CDM Patients Data'!$C$1266:$N$5000,8,FALSE),"")</f>
        <v>Cholangiocarcinoma</v>
      </c>
      <c r="O816" s="164" t="str">
        <f>_xlfn.IFNA(VLOOKUP(B816,'[1]CDM Patients Data'!$C$1266:$K$3492,9,FALSE),"")</f>
        <v>Not a paired site</v>
      </c>
      <c r="P816" s="164">
        <f>_xlfn.IFNA(VLOOKUP(B816,'[1]CDM Patients Data'!$C$1266:$O$3492,10,FALSE),"")</f>
        <v>0</v>
      </c>
      <c r="Q816" s="164">
        <f>_xlfn.IFNA(VLOOKUP(B816,'[1]CDM Patients Data'!$C$1266:$O$3492,11,FALSE),"")</f>
        <v>0</v>
      </c>
      <c r="R816" s="164">
        <f>_xlfn.IFNA(VLOOKUP(B816,'[1]CDM Patients Data'!$C$1266:$O$3492,12,FALSE),"")</f>
        <v>0</v>
      </c>
      <c r="S816" s="164">
        <f>_xlfn.IFNA(VLOOKUP(B816,'[1]CDM Patients Data'!$C$1266:$P$3492,13,FALSE),"")</f>
        <v>0</v>
      </c>
      <c r="T816" s="164">
        <f>_xlfn.IFNA(VLOOKUP(B816,'[1]CDM Patients Data'!$C$1266:$N$5000,5,FALSE),"")</f>
        <v>0</v>
      </c>
      <c r="U816" s="164"/>
      <c r="V816" s="164"/>
      <c r="W816" s="210"/>
      <c r="X816" s="164"/>
      <c r="Y816" s="164"/>
      <c r="Z816" s="164"/>
      <c r="AA816" s="164"/>
      <c r="AB816" s="164"/>
      <c r="AC816" s="210"/>
      <c r="AD816" s="199"/>
      <c r="AE816" s="199"/>
      <c r="AF816" s="199"/>
      <c r="AG816" s="199"/>
      <c r="AH816" s="215"/>
      <c r="AI816" s="199"/>
      <c r="AJ816" s="199"/>
      <c r="AK816" s="218"/>
      <c r="AL816" s="218"/>
      <c r="AM816" s="218"/>
      <c r="AN816" s="218"/>
      <c r="AO816" s="218"/>
      <c r="AP816" s="218"/>
      <c r="AQ816" s="218"/>
      <c r="AR816" s="218"/>
      <c r="AS816" s="218"/>
      <c r="AT816" s="218"/>
      <c r="AU816" s="218"/>
      <c r="AV816" s="218"/>
      <c r="AW816" s="218"/>
      <c r="AX816" s="218"/>
      <c r="AY816" s="218"/>
      <c r="AZ816" s="218"/>
      <c r="BA816" s="218"/>
      <c r="BB816" s="218"/>
      <c r="BC816" s="218"/>
      <c r="BD816" s="218"/>
      <c r="BE816" s="218"/>
      <c r="BF816" s="218"/>
      <c r="BG816" s="218"/>
      <c r="BH816" s="218"/>
      <c r="BI816" s="218"/>
      <c r="BJ816" s="222"/>
      <c r="BK816" s="199"/>
      <c r="BL816" s="218"/>
      <c r="BM816" s="218"/>
      <c r="BN816" s="218"/>
      <c r="BO816" s="218"/>
      <c r="BP816" s="218"/>
      <c r="BQ816" s="218"/>
      <c r="BR816" s="218"/>
      <c r="BS816" s="218"/>
      <c r="BT816" s="218"/>
      <c r="BU816" s="218"/>
      <c r="BV816" s="218"/>
      <c r="BW816" s="218"/>
      <c r="BX816" s="218"/>
      <c r="BY816" s="199"/>
      <c r="BZ816" s="230"/>
      <c r="CA816" s="230"/>
      <c r="CB816" s="230"/>
      <c r="CC816" s="230"/>
      <c r="CD816" s="230"/>
      <c r="CE816" s="230"/>
      <c r="CF816" s="230"/>
      <c r="CG816" s="230"/>
      <c r="CH816" s="230"/>
      <c r="CI816" s="230"/>
      <c r="CJ816" s="230"/>
      <c r="CK816" s="230"/>
      <c r="CL816" s="230"/>
      <c r="CM816" s="230"/>
      <c r="CN816" s="218"/>
      <c r="CO816" s="199"/>
      <c r="CP816" s="230"/>
      <c r="CQ816" s="230"/>
      <c r="CR816" s="230"/>
      <c r="CS816" s="230"/>
      <c r="CT816" s="230"/>
      <c r="CU816" s="230"/>
      <c r="CV816" s="230"/>
      <c r="CW816" s="230"/>
    </row>
    <row r="817" ht="30" hidden="1" spans="1:101">
      <c r="A817" s="191">
        <v>1923</v>
      </c>
      <c r="B817" s="252" t="s">
        <v>2495</v>
      </c>
      <c r="C817" s="252" t="s">
        <v>2496</v>
      </c>
      <c r="D817" s="252" t="s">
        <v>111</v>
      </c>
      <c r="E817" s="261"/>
      <c r="F817" s="261" t="s">
        <v>2470</v>
      </c>
      <c r="G817" s="251" t="s">
        <v>84</v>
      </c>
      <c r="H817" s="262"/>
      <c r="I817" s="251"/>
      <c r="J817" s="202"/>
      <c r="K817" s="202"/>
      <c r="L817" s="164" t="str">
        <f>_xlfn.IFNA(VLOOKUP(B817,'[1]CDM Patients Data'!$C$1266:$N$5000,6,FALSE),"")</f>
        <v>Stomach</v>
      </c>
      <c r="M817" s="164" t="str">
        <f>_xlfn.IFNA(VLOOKUP(B817,'[1]CDM Patients Data'!$C$1266:$N$5000,7,FALSE),"")</f>
        <v>Stomach NOS</v>
      </c>
      <c r="N817" s="164" t="str">
        <f>_xlfn.IFNA(VLOOKUP(B817,'[1]CDM Patients Data'!$C$1266:$N$5000,8,FALSE),"")</f>
        <v>Adenocarcinoma, NOS</v>
      </c>
      <c r="O817" s="164" t="str">
        <f>_xlfn.IFNA(VLOOKUP(B817,'[1]CDM Patients Data'!$C$1266:$K$3492,9,FALSE),"")</f>
        <v>Not a paired site</v>
      </c>
      <c r="P817" s="164">
        <f>_xlfn.IFNA(VLOOKUP(B817,'[1]CDM Patients Data'!$C$1266:$O$3492,10,FALSE),"")</f>
        <v>0</v>
      </c>
      <c r="Q817" s="164">
        <f>_xlfn.IFNA(VLOOKUP(B817,'[1]CDM Patients Data'!$C$1266:$O$3492,11,FALSE),"")</f>
        <v>0</v>
      </c>
      <c r="R817" s="164">
        <f>_xlfn.IFNA(VLOOKUP(B817,'[1]CDM Patients Data'!$C$1266:$O$3492,12,FALSE),"")</f>
        <v>0</v>
      </c>
      <c r="S817" s="164">
        <f>_xlfn.IFNA(VLOOKUP(B817,'[1]CDM Patients Data'!$C$1266:$P$3492,13,FALSE),"")</f>
        <v>0</v>
      </c>
      <c r="T817" s="164">
        <f>_xlfn.IFNA(VLOOKUP(B817,'[1]CDM Patients Data'!$C$1266:$N$5000,5,FALSE),"")</f>
        <v>0</v>
      </c>
      <c r="U817" s="164"/>
      <c r="V817" s="164"/>
      <c r="W817" s="210"/>
      <c r="X817" s="164"/>
      <c r="Y817" s="164"/>
      <c r="Z817" s="164"/>
      <c r="AA817" s="164"/>
      <c r="AB817" s="164"/>
      <c r="AC817" s="210"/>
      <c r="AD817" s="199"/>
      <c r="AE817" s="199"/>
      <c r="AF817" s="199"/>
      <c r="AG817" s="199"/>
      <c r="AH817" s="215"/>
      <c r="AI817" s="199"/>
      <c r="AJ817" s="199"/>
      <c r="AK817" s="218"/>
      <c r="AL817" s="218"/>
      <c r="AM817" s="218"/>
      <c r="AN817" s="218"/>
      <c r="AO817" s="218"/>
      <c r="AP817" s="218"/>
      <c r="AQ817" s="218"/>
      <c r="AR817" s="218"/>
      <c r="AS817" s="218"/>
      <c r="AT817" s="218"/>
      <c r="AU817" s="218"/>
      <c r="AV817" s="218"/>
      <c r="AW817" s="218"/>
      <c r="AX817" s="218"/>
      <c r="AY817" s="218"/>
      <c r="AZ817" s="218"/>
      <c r="BA817" s="218"/>
      <c r="BB817" s="218"/>
      <c r="BC817" s="218"/>
      <c r="BD817" s="218"/>
      <c r="BE817" s="218"/>
      <c r="BF817" s="218"/>
      <c r="BG817" s="218"/>
      <c r="BH817" s="218"/>
      <c r="BI817" s="218"/>
      <c r="BJ817" s="222"/>
      <c r="BK817" s="199"/>
      <c r="BL817" s="218"/>
      <c r="BM817" s="218"/>
      <c r="BN817" s="218"/>
      <c r="BO817" s="218"/>
      <c r="BP817" s="218"/>
      <c r="BQ817" s="218"/>
      <c r="BR817" s="218"/>
      <c r="BS817" s="218"/>
      <c r="BT817" s="218"/>
      <c r="BU817" s="218"/>
      <c r="BV817" s="218"/>
      <c r="BW817" s="218"/>
      <c r="BX817" s="218"/>
      <c r="BY817" s="199"/>
      <c r="BZ817" s="230"/>
      <c r="CA817" s="230"/>
      <c r="CB817" s="230"/>
      <c r="CC817" s="230"/>
      <c r="CD817" s="230"/>
      <c r="CE817" s="230"/>
      <c r="CF817" s="230"/>
      <c r="CG817" s="230"/>
      <c r="CH817" s="230"/>
      <c r="CI817" s="230"/>
      <c r="CJ817" s="230"/>
      <c r="CK817" s="230"/>
      <c r="CL817" s="230"/>
      <c r="CM817" s="230"/>
      <c r="CN817" s="218"/>
      <c r="CO817" s="199"/>
      <c r="CP817" s="230"/>
      <c r="CQ817" s="230"/>
      <c r="CR817" s="230"/>
      <c r="CS817" s="230"/>
      <c r="CT817" s="230"/>
      <c r="CU817" s="230"/>
      <c r="CV817" s="230"/>
      <c r="CW817" s="230"/>
    </row>
    <row r="818" ht="90" hidden="1" spans="1:101">
      <c r="A818" s="191">
        <v>1924</v>
      </c>
      <c r="B818" s="252" t="s">
        <v>2497</v>
      </c>
      <c r="C818" s="252" t="s">
        <v>1920</v>
      </c>
      <c r="D818" s="252" t="s">
        <v>99</v>
      </c>
      <c r="E818" s="261"/>
      <c r="F818" s="261" t="s">
        <v>2498</v>
      </c>
      <c r="G818" s="251" t="s">
        <v>84</v>
      </c>
      <c r="H818" s="262"/>
      <c r="I818" s="251"/>
      <c r="J818" s="202"/>
      <c r="K818" s="202"/>
      <c r="L818" s="164" t="str">
        <f>_xlfn.IFNA(VLOOKUP(B818,'[1]CDM Patients Data'!$C$1266:$N$5000,6,FALSE),"")</f>
        <v/>
      </c>
      <c r="M818" s="164" t="str">
        <f>_xlfn.IFNA(VLOOKUP(B818,'[1]CDM Patients Data'!$C$1266:$N$5000,7,FALSE),"")</f>
        <v/>
      </c>
      <c r="N818" s="164" t="s">
        <v>2499</v>
      </c>
      <c r="O818" s="164" t="str">
        <f>_xlfn.IFNA(VLOOKUP(B818,'[1]CDM Patients Data'!$C$1266:$K$3492,9,FALSE),"")</f>
        <v/>
      </c>
      <c r="P818" s="164" t="str">
        <f>_xlfn.IFNA(VLOOKUP(B818,'[1]CDM Patients Data'!$C$1266:$O$3492,10,FALSE),"")</f>
        <v/>
      </c>
      <c r="Q818" s="164" t="str">
        <f>_xlfn.IFNA(VLOOKUP(B818,'[1]CDM Patients Data'!$C$1266:$O$3492,11,FALSE),"")</f>
        <v/>
      </c>
      <c r="R818" s="164" t="str">
        <f>_xlfn.IFNA(VLOOKUP(B818,'[1]CDM Patients Data'!$C$1266:$O$3492,12,FALSE),"")</f>
        <v/>
      </c>
      <c r="S818" s="164" t="str">
        <f>_xlfn.IFNA(VLOOKUP(B818,'[1]CDM Patients Data'!$C$1266:$P$3492,13,FALSE),"")</f>
        <v/>
      </c>
      <c r="T818" s="164" t="str">
        <f>_xlfn.IFNA(VLOOKUP(B818,'[1]CDM Patients Data'!$C$1266:$N$5000,5,FALSE),"")</f>
        <v/>
      </c>
      <c r="U818" s="164"/>
      <c r="V818" s="164"/>
      <c r="W818" s="210"/>
      <c r="X818" s="164"/>
      <c r="Y818" s="164"/>
      <c r="Z818" s="164"/>
      <c r="AA818" s="164"/>
      <c r="AB818" s="164"/>
      <c r="AC818" s="210"/>
      <c r="AD818" s="199"/>
      <c r="AE818" s="199"/>
      <c r="AF818" s="199"/>
      <c r="AG818" s="199"/>
      <c r="AH818" s="215"/>
      <c r="AI818" s="199"/>
      <c r="AJ818" s="199"/>
      <c r="AK818" s="218"/>
      <c r="AL818" s="218"/>
      <c r="AM818" s="218"/>
      <c r="AN818" s="218"/>
      <c r="AO818" s="218"/>
      <c r="AP818" s="218"/>
      <c r="AQ818" s="218"/>
      <c r="AR818" s="218"/>
      <c r="AS818" s="218"/>
      <c r="AT818" s="218"/>
      <c r="AU818" s="218"/>
      <c r="AV818" s="218"/>
      <c r="AW818" s="218"/>
      <c r="AX818" s="218"/>
      <c r="AY818" s="218"/>
      <c r="AZ818" s="218"/>
      <c r="BA818" s="218"/>
      <c r="BB818" s="218"/>
      <c r="BC818" s="218"/>
      <c r="BD818" s="218"/>
      <c r="BE818" s="218"/>
      <c r="BF818" s="218"/>
      <c r="BG818" s="218"/>
      <c r="BH818" s="218"/>
      <c r="BI818" s="218"/>
      <c r="BJ818" s="222" t="s">
        <v>589</v>
      </c>
      <c r="BK818" s="199"/>
      <c r="BL818" s="218"/>
      <c r="BM818" s="218">
        <v>5520804</v>
      </c>
      <c r="BN818" s="218">
        <v>1.6562412</v>
      </c>
      <c r="BO818" s="218">
        <v>185</v>
      </c>
      <c r="BP818" s="218" t="s">
        <v>103</v>
      </c>
      <c r="BQ818" s="218"/>
      <c r="BR818" s="218"/>
      <c r="BS818" s="218"/>
      <c r="BT818" s="218"/>
      <c r="BU818" s="218"/>
      <c r="BV818" s="218"/>
      <c r="BW818" s="218"/>
      <c r="BX818" s="218"/>
      <c r="BY818" s="199"/>
      <c r="BZ818" s="230"/>
      <c r="CA818" s="230"/>
      <c r="CB818" s="230"/>
      <c r="CC818" s="230"/>
      <c r="CD818" s="230"/>
      <c r="CE818" s="230"/>
      <c r="CF818" s="230"/>
      <c r="CG818" s="230"/>
      <c r="CH818" s="230"/>
      <c r="CI818" s="230"/>
      <c r="CJ818" s="230"/>
      <c r="CK818" s="230"/>
      <c r="CL818" s="230"/>
      <c r="CM818" s="230"/>
      <c r="CN818" s="218"/>
      <c r="CO818" s="199"/>
      <c r="CP818" s="230"/>
      <c r="CQ818" s="230"/>
      <c r="CR818" s="230"/>
      <c r="CS818" s="230"/>
      <c r="CT818" s="230"/>
      <c r="CU818" s="230"/>
      <c r="CV818" s="230"/>
      <c r="CW818" s="230"/>
    </row>
    <row r="819" ht="45" hidden="1" spans="1:101">
      <c r="A819" s="191">
        <v>1925</v>
      </c>
      <c r="B819" s="252" t="s">
        <v>2500</v>
      </c>
      <c r="C819" s="252" t="s">
        <v>2501</v>
      </c>
      <c r="D819" s="252" t="s">
        <v>88</v>
      </c>
      <c r="E819" s="261"/>
      <c r="F819" s="261" t="s">
        <v>2215</v>
      </c>
      <c r="G819" s="251" t="s">
        <v>2253</v>
      </c>
      <c r="H819" s="262"/>
      <c r="I819" s="251"/>
      <c r="J819" s="202"/>
      <c r="K819" s="202"/>
      <c r="L819" s="164" t="str">
        <f>_xlfn.IFNA(VLOOKUP(B819,'[1]CDM Patients Data'!$C$1266:$N$5000,6,FALSE),"")</f>
        <v>Breast</v>
      </c>
      <c r="M819" s="164" t="str">
        <f>_xlfn.IFNA(VLOOKUP(B819,'[1]CDM Patients Data'!$C$1266:$N$5000,7,FALSE),"")</f>
        <v>Overlapping lesion of breast</v>
      </c>
      <c r="N819" s="164" t="str">
        <f>_xlfn.IFNA(VLOOKUP(B819,'[1]CDM Patients Data'!$C$1266:$N$5000,8,FALSE),"")</f>
        <v>Infiltrating ductular carcinoma</v>
      </c>
      <c r="O819" s="164" t="str">
        <f>_xlfn.IFNA(VLOOKUP(B819,'[1]CDM Patients Data'!$C$1266:$K$3492,9,FALSE),"")</f>
        <v>Left</v>
      </c>
      <c r="P819" s="164">
        <f>_xlfn.IFNA(VLOOKUP(B819,'[1]CDM Patients Data'!$C$1266:$O$3492,10,FALSE),"")</f>
        <v>0</v>
      </c>
      <c r="Q819" s="164">
        <f>_xlfn.IFNA(VLOOKUP(B819,'[1]CDM Patients Data'!$C$1266:$O$3492,11,FALSE),"")</f>
        <v>0</v>
      </c>
      <c r="R819" s="164">
        <f>_xlfn.IFNA(VLOOKUP(B819,'[1]CDM Patients Data'!$C$1266:$O$3492,12,FALSE),"")</f>
        <v>0</v>
      </c>
      <c r="S819" s="164">
        <f>_xlfn.IFNA(VLOOKUP(B819,'[1]CDM Patients Data'!$C$1266:$P$3492,13,FALSE),"")</f>
        <v>0</v>
      </c>
      <c r="T819" s="164">
        <f>_xlfn.IFNA(VLOOKUP(B819,'[1]CDM Patients Data'!$C$1266:$N$5000,5,FALSE),"")</f>
        <v>0</v>
      </c>
      <c r="U819" s="164"/>
      <c r="V819" s="164"/>
      <c r="W819" s="210"/>
      <c r="X819" s="164"/>
      <c r="Y819" s="164"/>
      <c r="Z819" s="164"/>
      <c r="AA819" s="164"/>
      <c r="AB819" s="164"/>
      <c r="AC819" s="210"/>
      <c r="AD819" s="199"/>
      <c r="AE819" s="199"/>
      <c r="AF819" s="199"/>
      <c r="AG819" s="199"/>
      <c r="AH819" s="233" t="s">
        <v>589</v>
      </c>
      <c r="AI819" s="199"/>
      <c r="AJ819" s="199"/>
      <c r="AK819" s="218" t="s">
        <v>80</v>
      </c>
      <c r="AL819" s="218">
        <v>23044287</v>
      </c>
      <c r="AM819" s="218">
        <v>6.9132861</v>
      </c>
      <c r="AN819" s="218">
        <v>180.9</v>
      </c>
      <c r="AO819" s="218" t="s">
        <v>81</v>
      </c>
      <c r="AP819" s="218"/>
      <c r="AQ819" s="218"/>
      <c r="AR819" s="218"/>
      <c r="AS819" s="218"/>
      <c r="AT819" s="218"/>
      <c r="AU819" s="218"/>
      <c r="AV819" s="218"/>
      <c r="AW819" s="218"/>
      <c r="AX819" s="218"/>
      <c r="AY819" s="218"/>
      <c r="AZ819" s="218"/>
      <c r="BA819" s="218"/>
      <c r="BB819" s="218"/>
      <c r="BC819" s="218"/>
      <c r="BD819" s="218"/>
      <c r="BE819" s="218">
        <v>17.32</v>
      </c>
      <c r="BF819" s="218"/>
      <c r="BG819" s="218"/>
      <c r="BH819" s="218"/>
      <c r="BI819" s="218"/>
      <c r="BJ819" s="222" t="s">
        <v>589</v>
      </c>
      <c r="BK819" s="199"/>
      <c r="BL819" s="218"/>
      <c r="BM819" s="218">
        <v>5619993</v>
      </c>
      <c r="BN819" s="218">
        <v>2.4297585</v>
      </c>
      <c r="BO819" s="218">
        <v>166.1</v>
      </c>
      <c r="BP819" s="218" t="s">
        <v>103</v>
      </c>
      <c r="BQ819" s="218"/>
      <c r="BR819" s="218"/>
      <c r="BS819" s="218"/>
      <c r="BT819" s="218"/>
      <c r="BU819" s="218"/>
      <c r="BV819" s="218"/>
      <c r="BW819" s="218"/>
      <c r="BX819" s="218"/>
      <c r="BY819" s="199"/>
      <c r="BZ819" s="230"/>
      <c r="CA819" s="230"/>
      <c r="CB819" s="230"/>
      <c r="CC819" s="230"/>
      <c r="CD819" s="230"/>
      <c r="CE819" s="230"/>
      <c r="CF819" s="230"/>
      <c r="CG819" s="230"/>
      <c r="CH819" s="230"/>
      <c r="CI819" s="230"/>
      <c r="CJ819" s="230"/>
      <c r="CK819" s="230"/>
      <c r="CL819" s="230"/>
      <c r="CM819" s="230"/>
      <c r="CN819" s="218"/>
      <c r="CO819" s="199"/>
      <c r="CP819" s="230"/>
      <c r="CQ819" s="230"/>
      <c r="CR819" s="230"/>
      <c r="CS819" s="230"/>
      <c r="CT819" s="230"/>
      <c r="CU819" s="230"/>
      <c r="CV819" s="230"/>
      <c r="CW819" s="230"/>
    </row>
    <row r="820" ht="30" hidden="1" spans="1:101">
      <c r="A820" s="191">
        <v>1927</v>
      </c>
      <c r="B820" s="252" t="s">
        <v>2502</v>
      </c>
      <c r="C820" s="252" t="s">
        <v>2503</v>
      </c>
      <c r="D820" s="252" t="s">
        <v>135</v>
      </c>
      <c r="E820" s="261"/>
      <c r="F820" s="261" t="s">
        <v>2459</v>
      </c>
      <c r="G820" s="251" t="s">
        <v>84</v>
      </c>
      <c r="H820" s="261"/>
      <c r="I820" s="251"/>
      <c r="J820" s="202"/>
      <c r="K820" s="202"/>
      <c r="L820" s="164" t="str">
        <f>_xlfn.IFNA(VLOOKUP(B820,'[1]CDM Patients Data'!$C$1266:$N$5000,6,FALSE),"")</f>
        <v>Stomach</v>
      </c>
      <c r="M820" s="164" t="str">
        <f>_xlfn.IFNA(VLOOKUP(B820,'[1]CDM Patients Data'!$C$1266:$N$5000,7,FALSE),"")</f>
        <v>Stomach NOS</v>
      </c>
      <c r="N820" s="164" t="str">
        <f>_xlfn.IFNA(VLOOKUP(B820,'[1]CDM Patients Data'!$C$1266:$N$5000,8,FALSE),"")</f>
        <v>Adenocarcinoma, NOS</v>
      </c>
      <c r="O820" s="164" t="str">
        <f>_xlfn.IFNA(VLOOKUP(B820,'[1]CDM Patients Data'!$C$1266:$K$3492,9,FALSE),"")</f>
        <v>Not a paired site</v>
      </c>
      <c r="P820" s="164">
        <f>_xlfn.IFNA(VLOOKUP(B820,'[1]CDM Patients Data'!$C$1266:$O$3492,10,FALSE),"")</f>
        <v>0</v>
      </c>
      <c r="Q820" s="164">
        <f>_xlfn.IFNA(VLOOKUP(B820,'[1]CDM Patients Data'!$C$1266:$O$3492,11,FALSE),"")</f>
        <v>0</v>
      </c>
      <c r="R820" s="164">
        <f>_xlfn.IFNA(VLOOKUP(B820,'[1]CDM Patients Data'!$C$1266:$O$3492,12,FALSE),"")</f>
        <v>0</v>
      </c>
      <c r="S820" s="164">
        <f>_xlfn.IFNA(VLOOKUP(B820,'[1]CDM Patients Data'!$C$1266:$P$3492,13,FALSE),"")</f>
        <v>0</v>
      </c>
      <c r="T820" s="164">
        <f>_xlfn.IFNA(VLOOKUP(B820,'[1]CDM Patients Data'!$C$1266:$N$5000,5,FALSE),"")</f>
        <v>0</v>
      </c>
      <c r="U820" s="164"/>
      <c r="V820" s="164"/>
      <c r="W820" s="210"/>
      <c r="X820" s="164"/>
      <c r="Y820" s="164"/>
      <c r="Z820" s="164"/>
      <c r="AA820" s="164"/>
      <c r="AB820" s="164"/>
      <c r="AC820" s="210"/>
      <c r="AD820" s="199"/>
      <c r="AE820" s="199"/>
      <c r="AF820" s="199"/>
      <c r="AG820" s="199"/>
      <c r="AH820" s="215"/>
      <c r="AI820" s="199"/>
      <c r="AJ820" s="199"/>
      <c r="AK820" s="218"/>
      <c r="AL820" s="218"/>
      <c r="AM820" s="218"/>
      <c r="AN820" s="218"/>
      <c r="AO820" s="218"/>
      <c r="AP820" s="218"/>
      <c r="AQ820" s="218"/>
      <c r="AR820" s="218"/>
      <c r="AS820" s="218"/>
      <c r="AT820" s="218"/>
      <c r="AU820" s="218"/>
      <c r="AV820" s="218"/>
      <c r="AW820" s="218"/>
      <c r="AX820" s="218"/>
      <c r="AY820" s="218"/>
      <c r="AZ820" s="218"/>
      <c r="BA820" s="218"/>
      <c r="BB820" s="218"/>
      <c r="BC820" s="218"/>
      <c r="BD820" s="218"/>
      <c r="BE820" s="218">
        <v>9.7</v>
      </c>
      <c r="BF820" s="218"/>
      <c r="BG820" s="218"/>
      <c r="BH820" s="218"/>
      <c r="BI820" s="218"/>
      <c r="BJ820" s="222"/>
      <c r="BK820" s="199"/>
      <c r="BL820" s="218"/>
      <c r="BM820" s="218"/>
      <c r="BN820" s="218"/>
      <c r="BO820" s="218"/>
      <c r="BP820" s="218"/>
      <c r="BQ820" s="218"/>
      <c r="BR820" s="218"/>
      <c r="BS820" s="218"/>
      <c r="BT820" s="218"/>
      <c r="BU820" s="218"/>
      <c r="BV820" s="218"/>
      <c r="BW820" s="218"/>
      <c r="BX820" s="218"/>
      <c r="BY820" s="199"/>
      <c r="BZ820" s="230"/>
      <c r="CA820" s="230"/>
      <c r="CB820" s="230"/>
      <c r="CC820" s="230"/>
      <c r="CD820" s="230"/>
      <c r="CE820" s="230"/>
      <c r="CF820" s="230"/>
      <c r="CG820" s="230"/>
      <c r="CH820" s="230"/>
      <c r="CI820" s="230"/>
      <c r="CJ820" s="230"/>
      <c r="CK820" s="230"/>
      <c r="CL820" s="230"/>
      <c r="CM820" s="230"/>
      <c r="CN820" s="218"/>
      <c r="CO820" s="199"/>
      <c r="CP820" s="230"/>
      <c r="CQ820" s="230"/>
      <c r="CR820" s="230"/>
      <c r="CS820" s="230"/>
      <c r="CT820" s="230"/>
      <c r="CU820" s="230"/>
      <c r="CV820" s="230"/>
      <c r="CW820" s="230"/>
    </row>
    <row r="821" ht="45" hidden="1" spans="1:101">
      <c r="A821" s="191">
        <v>1928</v>
      </c>
      <c r="B821" s="252" t="s">
        <v>2504</v>
      </c>
      <c r="C821" s="252" t="s">
        <v>2505</v>
      </c>
      <c r="D821" s="252" t="s">
        <v>206</v>
      </c>
      <c r="E821" s="261"/>
      <c r="F821" s="261" t="s">
        <v>2506</v>
      </c>
      <c r="G821" s="251" t="s">
        <v>84</v>
      </c>
      <c r="H821" s="261"/>
      <c r="I821" s="251"/>
      <c r="J821" s="202"/>
      <c r="K821" s="202"/>
      <c r="L821" s="164" t="str">
        <f>_xlfn.IFNA(VLOOKUP(B821,'[1]CDM Patients Data'!$C$1266:$N$5000,6,FALSE),"")</f>
        <v>Large Intestine</v>
      </c>
      <c r="M821" s="164" t="str">
        <f>_xlfn.IFNA(VLOOKUP(B821,'[1]CDM Patients Data'!$C$1266:$N$5000,7,FALSE),"")</f>
        <v>Hepatic flexure of colon</v>
      </c>
      <c r="N821" s="164" t="str">
        <f>_xlfn.IFNA(VLOOKUP(B821,'[1]CDM Patients Data'!$C$1266:$N$5000,8,FALSE),"")</f>
        <v>Adenocarcinoma, NOS</v>
      </c>
      <c r="O821" s="164" t="str">
        <f>_xlfn.IFNA(VLOOKUP(B821,'[1]CDM Patients Data'!$C$1266:$K$3492,9,FALSE),"")</f>
        <v>Not a paired site</v>
      </c>
      <c r="P821" s="164">
        <f>_xlfn.IFNA(VLOOKUP(B821,'[1]CDM Patients Data'!$C$1266:$O$3492,10,FALSE),"")</f>
        <v>0</v>
      </c>
      <c r="Q821" s="164">
        <f>_xlfn.IFNA(VLOOKUP(B821,'[1]CDM Patients Data'!$C$1266:$O$3492,11,FALSE),"")</f>
        <v>0</v>
      </c>
      <c r="R821" s="164">
        <f>_xlfn.IFNA(VLOOKUP(B821,'[1]CDM Patients Data'!$C$1266:$O$3492,12,FALSE),"")</f>
        <v>0</v>
      </c>
      <c r="S821" s="164">
        <f>_xlfn.IFNA(VLOOKUP(B821,'[1]CDM Patients Data'!$C$1266:$P$3492,13,FALSE),"")</f>
        <v>0</v>
      </c>
      <c r="T821" s="164">
        <f>_xlfn.IFNA(VLOOKUP(B821,'[1]CDM Patients Data'!$C$1266:$N$5000,5,FALSE),"")</f>
        <v>0</v>
      </c>
      <c r="U821" s="164"/>
      <c r="V821" s="164"/>
      <c r="W821" s="210"/>
      <c r="X821" s="164"/>
      <c r="Y821" s="164"/>
      <c r="Z821" s="164"/>
      <c r="AA821" s="164"/>
      <c r="AB821" s="164"/>
      <c r="AC821" s="210"/>
      <c r="AD821" s="199"/>
      <c r="AE821" s="199"/>
      <c r="AF821" s="199"/>
      <c r="AG821" s="199"/>
      <c r="AH821" s="233" t="s">
        <v>79</v>
      </c>
      <c r="AI821" s="199"/>
      <c r="AJ821" s="199"/>
      <c r="AK821" s="218" t="s">
        <v>80</v>
      </c>
      <c r="AL821" s="218">
        <v>38294592</v>
      </c>
      <c r="AM821" s="218">
        <v>11.4883776</v>
      </c>
      <c r="AN821" s="218">
        <v>128</v>
      </c>
      <c r="AO821" s="218" t="s">
        <v>81</v>
      </c>
      <c r="AP821" s="218"/>
      <c r="AQ821" s="218"/>
      <c r="AR821" s="218"/>
      <c r="AS821" s="218"/>
      <c r="AT821" s="218"/>
      <c r="AU821" s="218"/>
      <c r="AV821" s="218"/>
      <c r="AW821" s="218"/>
      <c r="AX821" s="218"/>
      <c r="AY821" s="218"/>
      <c r="AZ821" s="218"/>
      <c r="BA821" s="218"/>
      <c r="BB821" s="218"/>
      <c r="BC821" s="218"/>
      <c r="BD821" s="218">
        <v>10.31400966</v>
      </c>
      <c r="BE821" s="218">
        <v>21.57</v>
      </c>
      <c r="BF821" s="218"/>
      <c r="BG821" s="218"/>
      <c r="BH821" s="218"/>
      <c r="BI821" s="218"/>
      <c r="BJ821" s="222"/>
      <c r="BK821" s="199"/>
      <c r="BL821" s="218"/>
      <c r="BM821" s="218"/>
      <c r="BN821" s="218"/>
      <c r="BO821" s="218"/>
      <c r="BP821" s="218"/>
      <c r="BQ821" s="218"/>
      <c r="BR821" s="218"/>
      <c r="BS821" s="218"/>
      <c r="BT821" s="218"/>
      <c r="BU821" s="218"/>
      <c r="BV821" s="218"/>
      <c r="BW821" s="218"/>
      <c r="BX821" s="218"/>
      <c r="BY821" s="199"/>
      <c r="BZ821" s="230"/>
      <c r="CA821" s="230"/>
      <c r="CB821" s="230"/>
      <c r="CC821" s="230"/>
      <c r="CD821" s="230"/>
      <c r="CE821" s="230"/>
      <c r="CF821" s="230"/>
      <c r="CG821" s="230"/>
      <c r="CH821" s="230"/>
      <c r="CI821" s="230"/>
      <c r="CJ821" s="230"/>
      <c r="CK821" s="230"/>
      <c r="CL821" s="230"/>
      <c r="CM821" s="230"/>
      <c r="CN821" s="218"/>
      <c r="CO821" s="199"/>
      <c r="CP821" s="230"/>
      <c r="CQ821" s="230"/>
      <c r="CR821" s="230"/>
      <c r="CS821" s="230">
        <v>0.49</v>
      </c>
      <c r="CT821" s="230" t="s">
        <v>604</v>
      </c>
      <c r="CU821" s="230"/>
      <c r="CV821" s="230"/>
      <c r="CW821" s="230"/>
    </row>
    <row r="822" ht="60" hidden="1" spans="1:101">
      <c r="A822" s="191">
        <v>1929</v>
      </c>
      <c r="B822" s="252" t="s">
        <v>2507</v>
      </c>
      <c r="C822" s="252" t="s">
        <v>2508</v>
      </c>
      <c r="D822" s="252" t="s">
        <v>71</v>
      </c>
      <c r="E822" s="261"/>
      <c r="F822" s="261" t="s">
        <v>2498</v>
      </c>
      <c r="G822" s="251" t="s">
        <v>84</v>
      </c>
      <c r="H822" s="261"/>
      <c r="I822" s="251"/>
      <c r="J822" s="202"/>
      <c r="K822" s="202"/>
      <c r="L822" s="164" t="str">
        <f>_xlfn.IFNA(VLOOKUP(B822,'[1]CDM Patients Data'!$C$1266:$N$5000,6,FALSE),"")</f>
        <v>Cervix Uteri</v>
      </c>
      <c r="M822" s="164" t="str">
        <f>_xlfn.IFNA(VLOOKUP(B822,'[1]CDM Patients Data'!$C$1266:$N$5000,7,FALSE),"")</f>
        <v>Cervix Uteri</v>
      </c>
      <c r="N822" s="164" t="str">
        <f>_xlfn.IFNA(VLOOKUP(B822,'[1]CDM Patients Data'!$C$1266:$N$5000,8,FALSE),"")</f>
        <v>Squamous cell carcinoma, HPV-positive</v>
      </c>
      <c r="O822" s="164" t="str">
        <f>_xlfn.IFNA(VLOOKUP(B822,'[1]CDM Patients Data'!$C$1266:$K$3492,9,FALSE),"")</f>
        <v>Unknown</v>
      </c>
      <c r="P822" s="164">
        <f>_xlfn.IFNA(VLOOKUP(B822,'[1]CDM Patients Data'!$C$1266:$O$3492,10,FALSE),"")</f>
        <v>0</v>
      </c>
      <c r="Q822" s="164">
        <f>_xlfn.IFNA(VLOOKUP(B822,'[1]CDM Patients Data'!$C$1266:$O$3492,11,FALSE),"")</f>
        <v>0</v>
      </c>
      <c r="R822" s="164">
        <f>_xlfn.IFNA(VLOOKUP(B822,'[1]CDM Patients Data'!$C$1266:$O$3492,12,FALSE),"")</f>
        <v>0</v>
      </c>
      <c r="S822" s="164">
        <f>_xlfn.IFNA(VLOOKUP(B822,'[1]CDM Patients Data'!$C$1266:$P$3492,13,FALSE),"")</f>
        <v>0</v>
      </c>
      <c r="T822" s="164">
        <f>_xlfn.IFNA(VLOOKUP(B822,'[1]CDM Patients Data'!$C$1266:$N$5000,5,FALSE),"")</f>
        <v>0</v>
      </c>
      <c r="U822" s="164"/>
      <c r="V822" s="164"/>
      <c r="W822" s="210"/>
      <c r="X822" s="164"/>
      <c r="Y822" s="164"/>
      <c r="Z822" s="164"/>
      <c r="AA822" s="164"/>
      <c r="AB822" s="164"/>
      <c r="AC822" s="210"/>
      <c r="AD822" s="199"/>
      <c r="AE822" s="199"/>
      <c r="AF822" s="199"/>
      <c r="AG822" s="199"/>
      <c r="AH822" s="233" t="s">
        <v>79</v>
      </c>
      <c r="AI822" s="199"/>
      <c r="AJ822" s="199"/>
      <c r="AK822" s="218" t="s">
        <v>80</v>
      </c>
      <c r="AL822" s="218">
        <v>43720446</v>
      </c>
      <c r="AM822" s="218">
        <v>13.1161338</v>
      </c>
      <c r="AN822" s="218">
        <v>136.4</v>
      </c>
      <c r="AO822" s="218" t="s">
        <v>81</v>
      </c>
      <c r="AP822" s="218"/>
      <c r="AQ822" s="218"/>
      <c r="AR822" s="218"/>
      <c r="AS822" s="218"/>
      <c r="AT822" s="218"/>
      <c r="AU822" s="218"/>
      <c r="AV822" s="218"/>
      <c r="AW822" s="218"/>
      <c r="AX822" s="218"/>
      <c r="AY822" s="218"/>
      <c r="AZ822" s="218"/>
      <c r="BA822" s="218"/>
      <c r="BB822" s="218"/>
      <c r="BC822" s="218"/>
      <c r="BD822" s="218">
        <v>5.16</v>
      </c>
      <c r="BE822" s="218">
        <v>9.57</v>
      </c>
      <c r="BF822" s="218"/>
      <c r="BG822" s="218"/>
      <c r="BH822" s="218"/>
      <c r="BI822" s="218"/>
      <c r="BJ822" s="222"/>
      <c r="BK822" s="199"/>
      <c r="BL822" s="218"/>
      <c r="BM822" s="218"/>
      <c r="BN822" s="218"/>
      <c r="BO822" s="218"/>
      <c r="BP822" s="218"/>
      <c r="BQ822" s="218"/>
      <c r="BR822" s="218"/>
      <c r="BS822" s="218"/>
      <c r="BT822" s="218"/>
      <c r="BU822" s="218"/>
      <c r="BV822" s="218"/>
      <c r="BW822" s="218"/>
      <c r="BX822" s="218"/>
      <c r="BY822" s="199"/>
      <c r="BZ822" s="230"/>
      <c r="CA822" s="230"/>
      <c r="CB822" s="230"/>
      <c r="CC822" s="230"/>
      <c r="CD822" s="230"/>
      <c r="CE822" s="230"/>
      <c r="CF822" s="230"/>
      <c r="CG822" s="230"/>
      <c r="CH822" s="230"/>
      <c r="CI822" s="230"/>
      <c r="CJ822" s="230"/>
      <c r="CK822" s="230"/>
      <c r="CL822" s="230"/>
      <c r="CM822" s="230"/>
      <c r="CN822" s="218"/>
      <c r="CO822" s="199"/>
      <c r="CP822" s="230"/>
      <c r="CQ822" s="230"/>
      <c r="CR822" s="230"/>
      <c r="CS822" s="230"/>
      <c r="CT822" s="230"/>
      <c r="CU822" s="230"/>
      <c r="CV822" s="230"/>
      <c r="CW822" s="230"/>
    </row>
    <row r="823" ht="60" hidden="1" spans="1:101">
      <c r="A823" s="191">
        <v>1930</v>
      </c>
      <c r="B823" s="252" t="s">
        <v>2509</v>
      </c>
      <c r="C823" s="252" t="s">
        <v>2510</v>
      </c>
      <c r="D823" s="252" t="s">
        <v>71</v>
      </c>
      <c r="E823" s="261"/>
      <c r="F823" s="261" t="s">
        <v>2498</v>
      </c>
      <c r="G823" s="251" t="s">
        <v>84</v>
      </c>
      <c r="H823" s="261"/>
      <c r="I823" s="251"/>
      <c r="J823" s="202"/>
      <c r="K823" s="202"/>
      <c r="L823" s="164" t="str">
        <f>_xlfn.IFNA(VLOOKUP(B823,'[1]CDM Patients Data'!$C$1266:$N$5000,6,FALSE),"")</f>
        <v>Breast</v>
      </c>
      <c r="M823" s="164" t="str">
        <f>_xlfn.IFNA(VLOOKUP(B823,'[1]CDM Patients Data'!$C$1266:$N$5000,7,FALSE),"")</f>
        <v>Breast NOS (excludes Skin of breast C44.5)</v>
      </c>
      <c r="N823" s="164" t="str">
        <f>_xlfn.IFNA(VLOOKUP(B823,'[1]CDM Patients Data'!$C$1266:$N$5000,8,FALSE),"")</f>
        <v>Carcinoma, NOS</v>
      </c>
      <c r="O823" s="164" t="str">
        <f>_xlfn.IFNA(VLOOKUP(B823,'[1]CDM Patients Data'!$C$1266:$K$3492,9,FALSE),"")</f>
        <v>Right</v>
      </c>
      <c r="P823" s="164">
        <f>_xlfn.IFNA(VLOOKUP(B823,'[1]CDM Patients Data'!$C$1266:$O$3492,10,FALSE),"")</f>
        <v>0</v>
      </c>
      <c r="Q823" s="164">
        <f>_xlfn.IFNA(VLOOKUP(B823,'[1]CDM Patients Data'!$C$1266:$O$3492,11,FALSE),"")</f>
        <v>0</v>
      </c>
      <c r="R823" s="164">
        <f>_xlfn.IFNA(VLOOKUP(B823,'[1]CDM Patients Data'!$C$1266:$O$3492,12,FALSE),"")</f>
        <v>0</v>
      </c>
      <c r="S823" s="164">
        <f>_xlfn.IFNA(VLOOKUP(B823,'[1]CDM Patients Data'!$C$1266:$P$3492,13,FALSE),"")</f>
        <v>0</v>
      </c>
      <c r="T823" s="164">
        <f>_xlfn.IFNA(VLOOKUP(B823,'[1]CDM Patients Data'!$C$1266:$N$5000,5,FALSE),"")</f>
        <v>0</v>
      </c>
      <c r="U823" s="164"/>
      <c r="V823" s="164"/>
      <c r="W823" s="210"/>
      <c r="X823" s="164"/>
      <c r="Y823" s="164"/>
      <c r="Z823" s="164"/>
      <c r="AA823" s="164"/>
      <c r="AB823" s="164"/>
      <c r="AC823" s="210"/>
      <c r="AD823" s="199"/>
      <c r="AE823" s="199"/>
      <c r="AF823" s="199"/>
      <c r="AG823" s="199"/>
      <c r="AH823" s="233" t="s">
        <v>79</v>
      </c>
      <c r="AI823" s="199"/>
      <c r="AJ823" s="199"/>
      <c r="AK823" s="218" t="s">
        <v>80</v>
      </c>
      <c r="AL823" s="218">
        <v>39048592</v>
      </c>
      <c r="AM823" s="218">
        <v>11.7145776</v>
      </c>
      <c r="AN823" s="218">
        <v>127.3</v>
      </c>
      <c r="AO823" s="218" t="s">
        <v>81</v>
      </c>
      <c r="AP823" s="218"/>
      <c r="AQ823" s="218"/>
      <c r="AR823" s="218"/>
      <c r="AS823" s="218"/>
      <c r="AT823" s="218"/>
      <c r="AU823" s="218"/>
      <c r="AV823" s="218"/>
      <c r="AW823" s="218"/>
      <c r="AX823" s="218"/>
      <c r="AY823" s="218"/>
      <c r="AZ823" s="218"/>
      <c r="BA823" s="218"/>
      <c r="BB823" s="218"/>
      <c r="BC823" s="218"/>
      <c r="BD823" s="218">
        <v>3.76</v>
      </c>
      <c r="BE823" s="218">
        <v>8.64</v>
      </c>
      <c r="BF823" s="218"/>
      <c r="BG823" s="218"/>
      <c r="BH823" s="218"/>
      <c r="BI823" s="218"/>
      <c r="BJ823" s="222"/>
      <c r="BK823" s="199"/>
      <c r="BL823" s="218"/>
      <c r="BM823" s="218"/>
      <c r="BN823" s="218"/>
      <c r="BO823" s="218"/>
      <c r="BP823" s="218"/>
      <c r="BQ823" s="218"/>
      <c r="BR823" s="218"/>
      <c r="BS823" s="218"/>
      <c r="BT823" s="218"/>
      <c r="BU823" s="218"/>
      <c r="BV823" s="218"/>
      <c r="BW823" s="218"/>
      <c r="BX823" s="218"/>
      <c r="BY823" s="199"/>
      <c r="BZ823" s="230"/>
      <c r="CA823" s="230"/>
      <c r="CB823" s="230"/>
      <c r="CC823" s="230"/>
      <c r="CD823" s="230"/>
      <c r="CE823" s="230"/>
      <c r="CF823" s="230"/>
      <c r="CG823" s="230"/>
      <c r="CH823" s="230"/>
      <c r="CI823" s="230"/>
      <c r="CJ823" s="230"/>
      <c r="CK823" s="230"/>
      <c r="CL823" s="230"/>
      <c r="CM823" s="230"/>
      <c r="CN823" s="218"/>
      <c r="CO823" s="199"/>
      <c r="CP823" s="230"/>
      <c r="CQ823" s="230"/>
      <c r="CR823" s="230"/>
      <c r="CS823" s="230"/>
      <c r="CT823" s="230"/>
      <c r="CU823" s="230"/>
      <c r="CV823" s="230"/>
      <c r="CW823" s="230"/>
    </row>
    <row r="824" ht="45" hidden="1" spans="1:101">
      <c r="A824" s="191">
        <v>1931</v>
      </c>
      <c r="B824" s="252" t="s">
        <v>2511</v>
      </c>
      <c r="C824" s="252" t="s">
        <v>2512</v>
      </c>
      <c r="D824" s="252" t="s">
        <v>88</v>
      </c>
      <c r="E824" s="261"/>
      <c r="F824" s="261" t="s">
        <v>2200</v>
      </c>
      <c r="G824" s="251" t="s">
        <v>84</v>
      </c>
      <c r="H824" s="261"/>
      <c r="I824" s="251"/>
      <c r="J824" s="202"/>
      <c r="K824" s="202"/>
      <c r="L824" s="164" t="str">
        <f>_xlfn.IFNA(VLOOKUP(B824,'[1]CDM Patients Data'!$C$1266:$N$5000,6,FALSE),"")</f>
        <v>Pancreas</v>
      </c>
      <c r="M824" s="164" t="str">
        <f>_xlfn.IFNA(VLOOKUP(B824,'[1]CDM Patients Data'!$C$1266:$N$5000,7,FALSE),"")</f>
        <v>Overlapping lesion of pancreas</v>
      </c>
      <c r="N824" s="164" t="str">
        <f>_xlfn.IFNA(VLOOKUP(B824,'[1]CDM Patients Data'!$C$1266:$N$5000,8,FALSE),"")</f>
        <v>Adenocarcinoma, NOS</v>
      </c>
      <c r="O824" s="164" t="str">
        <f>_xlfn.IFNA(VLOOKUP(B824,'[1]CDM Patients Data'!$C$1266:$K$3492,9,FALSE),"")</f>
        <v>Not a paired site</v>
      </c>
      <c r="P824" s="164">
        <f>_xlfn.IFNA(VLOOKUP(B824,'[1]CDM Patients Data'!$C$1266:$O$3492,10,FALSE),"")</f>
        <v>0</v>
      </c>
      <c r="Q824" s="164">
        <f>_xlfn.IFNA(VLOOKUP(B824,'[1]CDM Patients Data'!$C$1266:$O$3492,11,FALSE),"")</f>
        <v>0</v>
      </c>
      <c r="R824" s="164">
        <f>_xlfn.IFNA(VLOOKUP(B824,'[1]CDM Patients Data'!$C$1266:$O$3492,12,FALSE),"")</f>
        <v>0</v>
      </c>
      <c r="S824" s="164">
        <f>_xlfn.IFNA(VLOOKUP(B824,'[1]CDM Patients Data'!$C$1266:$P$3492,13,FALSE),"")</f>
        <v>0</v>
      </c>
      <c r="T824" s="164">
        <f>_xlfn.IFNA(VLOOKUP(B824,'[1]CDM Patients Data'!$C$1266:$N$5000,5,FALSE),"")</f>
        <v>0</v>
      </c>
      <c r="U824" s="164"/>
      <c r="V824" s="164"/>
      <c r="W824" s="210"/>
      <c r="X824" s="164"/>
      <c r="Y824" s="164"/>
      <c r="Z824" s="164"/>
      <c r="AA824" s="164"/>
      <c r="AB824" s="164"/>
      <c r="AC824" s="210"/>
      <c r="AD824" s="199"/>
      <c r="AE824" s="199"/>
      <c r="AF824" s="199"/>
      <c r="AG824" s="199"/>
      <c r="AH824" s="233" t="s">
        <v>589</v>
      </c>
      <c r="AI824" s="199"/>
      <c r="AJ824" s="199"/>
      <c r="AK824" s="218" t="s">
        <v>80</v>
      </c>
      <c r="AL824" s="218">
        <v>46454554</v>
      </c>
      <c r="AM824" s="218">
        <v>13.9363662</v>
      </c>
      <c r="AN824" s="218">
        <v>257.9</v>
      </c>
      <c r="AO824" s="218" t="s">
        <v>81</v>
      </c>
      <c r="AP824" s="218"/>
      <c r="AQ824" s="218"/>
      <c r="AR824" s="218"/>
      <c r="AS824" s="218"/>
      <c r="AT824" s="218"/>
      <c r="AU824" s="218"/>
      <c r="AV824" s="218"/>
      <c r="AW824" s="218"/>
      <c r="AX824" s="218"/>
      <c r="AY824" s="218"/>
      <c r="AZ824" s="218"/>
      <c r="BA824" s="218"/>
      <c r="BB824" s="218"/>
      <c r="BC824" s="218"/>
      <c r="BD824" s="218"/>
      <c r="BE824" s="218">
        <v>15</v>
      </c>
      <c r="BF824" s="218"/>
      <c r="BG824" s="218"/>
      <c r="BH824" s="218"/>
      <c r="BI824" s="218"/>
      <c r="BJ824" s="222"/>
      <c r="BK824" s="199"/>
      <c r="BL824" s="218"/>
      <c r="BM824" s="218"/>
      <c r="BN824" s="218"/>
      <c r="BO824" s="218"/>
      <c r="BP824" s="218"/>
      <c r="BQ824" s="218"/>
      <c r="BR824" s="218"/>
      <c r="BS824" s="218"/>
      <c r="BT824" s="218"/>
      <c r="BU824" s="218"/>
      <c r="BV824" s="218"/>
      <c r="BW824" s="218"/>
      <c r="BX824" s="218"/>
      <c r="BY824" s="199"/>
      <c r="BZ824" s="230"/>
      <c r="CA824" s="230"/>
      <c r="CB824" s="230"/>
      <c r="CC824" s="230"/>
      <c r="CD824" s="230"/>
      <c r="CE824" s="230"/>
      <c r="CF824" s="230"/>
      <c r="CG824" s="230"/>
      <c r="CH824" s="230"/>
      <c r="CI824" s="230"/>
      <c r="CJ824" s="230"/>
      <c r="CK824" s="230"/>
      <c r="CL824" s="230"/>
      <c r="CM824" s="230"/>
      <c r="CN824" s="218"/>
      <c r="CO824" s="199"/>
      <c r="CP824" s="230"/>
      <c r="CQ824" s="230"/>
      <c r="CR824" s="230"/>
      <c r="CS824" s="230"/>
      <c r="CT824" s="230"/>
      <c r="CU824" s="230"/>
      <c r="CV824" s="230"/>
      <c r="CW824" s="230"/>
    </row>
    <row r="825" ht="60" hidden="1" spans="1:101">
      <c r="A825" s="191">
        <v>1932</v>
      </c>
      <c r="B825" s="252" t="s">
        <v>2513</v>
      </c>
      <c r="C825" s="252" t="s">
        <v>2514</v>
      </c>
      <c r="D825" s="252" t="s">
        <v>111</v>
      </c>
      <c r="E825" s="261"/>
      <c r="F825" s="261" t="s">
        <v>2220</v>
      </c>
      <c r="G825" s="251" t="s">
        <v>2253</v>
      </c>
      <c r="H825" s="261"/>
      <c r="I825" s="251"/>
      <c r="J825" s="202"/>
      <c r="K825" s="202"/>
      <c r="L825" s="164" t="str">
        <f>_xlfn.IFNA(VLOOKUP(B825,'[1]CDM Patients Data'!$C$1266:$N$5000,6,FALSE),"")</f>
        <v>Breast</v>
      </c>
      <c r="M825" s="164" t="str">
        <f>_xlfn.IFNA(VLOOKUP(B825,'[1]CDM Patients Data'!$C$1266:$N$5000,7,FALSE),"")</f>
        <v>Breast NOS (excludes Skin of breast C44.5)</v>
      </c>
      <c r="N825" s="164" t="str">
        <f>_xlfn.IFNA(VLOOKUP(B825,'[1]CDM Patients Data'!$C$1266:$N$5000,8,FALSE),"")</f>
        <v>Lobular carcinoma, NOS</v>
      </c>
      <c r="O825" s="164" t="str">
        <f>_xlfn.IFNA(VLOOKUP(B825,'[1]CDM Patients Data'!$C$1266:$K$3492,9,FALSE),"")</f>
        <v>Right</v>
      </c>
      <c r="P825" s="164">
        <f>_xlfn.IFNA(VLOOKUP(B825,'[1]CDM Patients Data'!$C$1266:$O$3492,10,FALSE),"")</f>
        <v>0</v>
      </c>
      <c r="Q825" s="164">
        <f>_xlfn.IFNA(VLOOKUP(B825,'[1]CDM Patients Data'!$C$1266:$O$3492,11,FALSE),"")</f>
        <v>0</v>
      </c>
      <c r="R825" s="164">
        <f>_xlfn.IFNA(VLOOKUP(B825,'[1]CDM Patients Data'!$C$1266:$O$3492,12,FALSE),"")</f>
        <v>0</v>
      </c>
      <c r="S825" s="164">
        <f>_xlfn.IFNA(VLOOKUP(B825,'[1]CDM Patients Data'!$C$1266:$P$3492,13,FALSE),"")</f>
        <v>0</v>
      </c>
      <c r="T825" s="164">
        <f>_xlfn.IFNA(VLOOKUP(B825,'[1]CDM Patients Data'!$C$1266:$N$5000,5,FALSE),"")</f>
        <v>0</v>
      </c>
      <c r="U825" s="164"/>
      <c r="V825" s="164"/>
      <c r="W825" s="210"/>
      <c r="X825" s="164"/>
      <c r="Y825" s="164"/>
      <c r="Z825" s="164"/>
      <c r="AA825" s="164"/>
      <c r="AB825" s="164"/>
      <c r="AC825" s="210"/>
      <c r="AD825" s="199"/>
      <c r="AE825" s="199"/>
      <c r="AF825" s="199"/>
      <c r="AG825" s="199"/>
      <c r="AH825" s="233" t="s">
        <v>589</v>
      </c>
      <c r="AI825" s="199"/>
      <c r="AJ825" s="199"/>
      <c r="AK825" s="218" t="s">
        <v>80</v>
      </c>
      <c r="AL825" s="218">
        <v>40802212</v>
      </c>
      <c r="AM825" s="218">
        <v>12.2406636</v>
      </c>
      <c r="AN825" s="218">
        <v>489.1</v>
      </c>
      <c r="AO825" s="218" t="s">
        <v>81</v>
      </c>
      <c r="AP825" s="218"/>
      <c r="AQ825" s="218"/>
      <c r="AR825" s="218"/>
      <c r="AS825" s="218"/>
      <c r="AT825" s="218"/>
      <c r="AU825" s="218"/>
      <c r="AV825" s="218"/>
      <c r="AW825" s="218"/>
      <c r="AX825" s="218"/>
      <c r="AY825" s="218"/>
      <c r="AZ825" s="218"/>
      <c r="BA825" s="218"/>
      <c r="BB825" s="218"/>
      <c r="BC825" s="218"/>
      <c r="BD825" s="218"/>
      <c r="BE825" s="218">
        <v>14.01</v>
      </c>
      <c r="BF825" s="218"/>
      <c r="BG825" s="218"/>
      <c r="BH825" s="218"/>
      <c r="BI825" s="218"/>
      <c r="BJ825" s="222" t="s">
        <v>589</v>
      </c>
      <c r="BK825" s="199"/>
      <c r="BL825" s="218"/>
      <c r="BM825" s="218">
        <v>6007878</v>
      </c>
      <c r="BN825" s="218">
        <v>1.8023634</v>
      </c>
      <c r="BO825" s="218">
        <v>200</v>
      </c>
      <c r="BP825" s="218" t="s">
        <v>103</v>
      </c>
      <c r="BQ825" s="218"/>
      <c r="BR825" s="218"/>
      <c r="BS825" s="218"/>
      <c r="BT825" s="218"/>
      <c r="BU825" s="218"/>
      <c r="BV825" s="218"/>
      <c r="BW825" s="218"/>
      <c r="BX825" s="218"/>
      <c r="BY825" s="199"/>
      <c r="BZ825" s="230"/>
      <c r="CA825" s="230"/>
      <c r="CB825" s="230"/>
      <c r="CC825" s="230"/>
      <c r="CD825" s="230"/>
      <c r="CE825" s="230"/>
      <c r="CF825" s="230"/>
      <c r="CG825" s="230"/>
      <c r="CH825" s="230"/>
      <c r="CI825" s="230"/>
      <c r="CJ825" s="230"/>
      <c r="CK825" s="230"/>
      <c r="CL825" s="230"/>
      <c r="CM825" s="230"/>
      <c r="CN825" s="218"/>
      <c r="CO825" s="199"/>
      <c r="CP825" s="230"/>
      <c r="CQ825" s="230"/>
      <c r="CR825" s="230"/>
      <c r="CS825" s="230">
        <v>182.4</v>
      </c>
      <c r="CT825" s="230" t="s">
        <v>103</v>
      </c>
      <c r="CU825" s="230"/>
      <c r="CV825" s="230"/>
      <c r="CW825" s="230"/>
    </row>
    <row r="826" ht="60" hidden="1" spans="1:101">
      <c r="A826" s="191">
        <v>1934</v>
      </c>
      <c r="B826" s="252" t="s">
        <v>2515</v>
      </c>
      <c r="C826" s="252" t="s">
        <v>2516</v>
      </c>
      <c r="D826" s="252" t="s">
        <v>99</v>
      </c>
      <c r="E826" s="261"/>
      <c r="F826" s="273" t="s">
        <v>2517</v>
      </c>
      <c r="G826" s="251" t="s">
        <v>84</v>
      </c>
      <c r="H826" s="262"/>
      <c r="I826" s="251"/>
      <c r="J826" s="202"/>
      <c r="K826" s="202"/>
      <c r="L826" s="164" t="str">
        <f>_xlfn.IFNA(VLOOKUP(B826,'[1]CDM Patients Data'!$C$1266:$N$5000,6,FALSE),"")</f>
        <v>Breast</v>
      </c>
      <c r="M826" s="164" t="str">
        <f>_xlfn.IFNA(VLOOKUP(B826,'[1]CDM Patients Data'!$C$1266:$N$5000,7,FALSE),"")</f>
        <v>Central portion of breast</v>
      </c>
      <c r="N826" s="164" t="str">
        <f>_xlfn.IFNA(VLOOKUP(B826,'[1]CDM Patients Data'!$C$1266:$N$5000,8,FALSE),"")</f>
        <v>Invasive carcinoma of no special type</v>
      </c>
      <c r="O826" s="164" t="str">
        <f>_xlfn.IFNA(VLOOKUP(B826,'[1]CDM Patients Data'!$C$1266:$K$3492,9,FALSE),"")</f>
        <v>Left</v>
      </c>
      <c r="P826" s="164">
        <f>_xlfn.IFNA(VLOOKUP(B826,'[1]CDM Patients Data'!$C$1266:$O$3492,10,FALSE),"")</f>
        <v>0</v>
      </c>
      <c r="Q826" s="164">
        <f>_xlfn.IFNA(VLOOKUP(B826,'[1]CDM Patients Data'!$C$1266:$O$3492,11,FALSE),"")</f>
        <v>0</v>
      </c>
      <c r="R826" s="164">
        <f>_xlfn.IFNA(VLOOKUP(B826,'[1]CDM Patients Data'!$C$1266:$O$3492,12,FALSE),"")</f>
        <v>0</v>
      </c>
      <c r="S826" s="164">
        <f>_xlfn.IFNA(VLOOKUP(B826,'[1]CDM Patients Data'!$C$1266:$P$3492,13,FALSE),"")</f>
        <v>0</v>
      </c>
      <c r="T826" s="164">
        <f>_xlfn.IFNA(VLOOKUP(B826,'[1]CDM Patients Data'!$C$1266:$N$5000,5,FALSE),"")</f>
        <v>0</v>
      </c>
      <c r="U826" s="164"/>
      <c r="V826" s="164"/>
      <c r="W826" s="210"/>
      <c r="X826" s="164"/>
      <c r="Y826" s="164"/>
      <c r="Z826" s="164"/>
      <c r="AA826" s="164"/>
      <c r="AB826" s="164"/>
      <c r="AC826" s="210"/>
      <c r="AD826" s="199"/>
      <c r="AE826" s="199"/>
      <c r="AF826" s="199"/>
      <c r="AG826" s="199"/>
      <c r="AH826" s="215"/>
      <c r="AI826" s="199"/>
      <c r="AJ826" s="199"/>
      <c r="AK826" s="218"/>
      <c r="AL826" s="218"/>
      <c r="AM826" s="218"/>
      <c r="AN826" s="218"/>
      <c r="AO826" s="218"/>
      <c r="AP826" s="218"/>
      <c r="AQ826" s="218"/>
      <c r="AR826" s="218"/>
      <c r="AS826" s="218"/>
      <c r="AT826" s="218"/>
      <c r="AU826" s="218"/>
      <c r="AV826" s="218"/>
      <c r="AW826" s="218"/>
      <c r="AX826" s="218"/>
      <c r="AY826" s="218"/>
      <c r="AZ826" s="218"/>
      <c r="BA826" s="218"/>
      <c r="BB826" s="218"/>
      <c r="BC826" s="218"/>
      <c r="BD826" s="218"/>
      <c r="BE826" s="218"/>
      <c r="BF826" s="218"/>
      <c r="BG826" s="218"/>
      <c r="BH826" s="218"/>
      <c r="BI826" s="218"/>
      <c r="BJ826" s="222" t="s">
        <v>589</v>
      </c>
      <c r="BK826" s="199"/>
      <c r="BL826" s="218"/>
      <c r="BM826" s="218">
        <v>7039455</v>
      </c>
      <c r="BN826" s="218">
        <v>2.1118365</v>
      </c>
      <c r="BO826" s="218">
        <v>231.4</v>
      </c>
      <c r="BP826" s="218" t="s">
        <v>103</v>
      </c>
      <c r="BQ826" s="218"/>
      <c r="BR826" s="218"/>
      <c r="BS826" s="218"/>
      <c r="BT826" s="218"/>
      <c r="BU826" s="218"/>
      <c r="BV826" s="218"/>
      <c r="BW826" s="218"/>
      <c r="BX826" s="218"/>
      <c r="BY826" s="199"/>
      <c r="BZ826" s="230"/>
      <c r="CA826" s="230"/>
      <c r="CB826" s="230"/>
      <c r="CC826" s="230"/>
      <c r="CD826" s="230"/>
      <c r="CE826" s="230"/>
      <c r="CF826" s="230"/>
      <c r="CG826" s="230"/>
      <c r="CH826" s="230"/>
      <c r="CI826" s="230"/>
      <c r="CJ826" s="230"/>
      <c r="CK826" s="230"/>
      <c r="CL826" s="230"/>
      <c r="CM826" s="230"/>
      <c r="CN826" s="218"/>
      <c r="CO826" s="199"/>
      <c r="CP826" s="230"/>
      <c r="CQ826" s="230"/>
      <c r="CR826" s="230"/>
      <c r="CS826" s="230"/>
      <c r="CT826" s="230"/>
      <c r="CU826" s="230"/>
      <c r="CV826" s="230"/>
      <c r="CW826" s="230"/>
    </row>
    <row r="827" ht="45" hidden="1" spans="1:101">
      <c r="A827" s="191">
        <v>1935</v>
      </c>
      <c r="B827" s="252" t="s">
        <v>2518</v>
      </c>
      <c r="C827" s="252" t="s">
        <v>2519</v>
      </c>
      <c r="D827" s="252" t="s">
        <v>99</v>
      </c>
      <c r="E827" s="261"/>
      <c r="F827" s="261" t="s">
        <v>2304</v>
      </c>
      <c r="G827" s="251" t="s">
        <v>84</v>
      </c>
      <c r="H827" s="262"/>
      <c r="I827" s="251"/>
      <c r="J827" s="202"/>
      <c r="K827" s="202"/>
      <c r="L827" s="164" t="str">
        <f>_xlfn.IFNA(VLOOKUP(B827,'[1]CDM Patients Data'!$C$1266:$N$5000,6,FALSE),"")</f>
        <v>Ovary</v>
      </c>
      <c r="M827" s="164" t="str">
        <f>_xlfn.IFNA(VLOOKUP(B827,'[1]CDM Patients Data'!$C$1266:$N$5000,7,FALSE),"")</f>
        <v>Ovary</v>
      </c>
      <c r="N827" s="164" t="str">
        <f>_xlfn.IFNA(VLOOKUP(B827,'[1]CDM Patients Data'!$C$1266:$N$5000,8,FALSE),"")</f>
        <v>High-grade serous carcinoma</v>
      </c>
      <c r="O827" s="164" t="str">
        <f>_xlfn.IFNA(VLOOKUP(B827,'[1]CDM Patients Data'!$C$1266:$K$3492,9,FALSE),"")</f>
        <v>Unknown</v>
      </c>
      <c r="P827" s="164">
        <f>_xlfn.IFNA(VLOOKUP(B827,'[1]CDM Patients Data'!$C$1266:$O$3492,10,FALSE),"")</f>
        <v>0</v>
      </c>
      <c r="Q827" s="164">
        <f>_xlfn.IFNA(VLOOKUP(B827,'[1]CDM Patients Data'!$C$1266:$O$3492,11,FALSE),"")</f>
        <v>0</v>
      </c>
      <c r="R827" s="164">
        <f>_xlfn.IFNA(VLOOKUP(B827,'[1]CDM Patients Data'!$C$1266:$O$3492,12,FALSE),"")</f>
        <v>0</v>
      </c>
      <c r="S827" s="164">
        <f>_xlfn.IFNA(VLOOKUP(B827,'[1]CDM Patients Data'!$C$1266:$P$3492,13,FALSE),"")</f>
        <v>0</v>
      </c>
      <c r="T827" s="164">
        <f>_xlfn.IFNA(VLOOKUP(B827,'[1]CDM Patients Data'!$C$1266:$N$5000,5,FALSE),"")</f>
        <v>0</v>
      </c>
      <c r="U827" s="164"/>
      <c r="V827" s="164"/>
      <c r="W827" s="210"/>
      <c r="X827" s="164"/>
      <c r="Y827" s="164"/>
      <c r="Z827" s="164"/>
      <c r="AA827" s="164"/>
      <c r="AB827" s="164"/>
      <c r="AC827" s="210"/>
      <c r="AD827" s="199"/>
      <c r="AE827" s="199"/>
      <c r="AF827" s="199"/>
      <c r="AG827" s="199"/>
      <c r="AH827" s="215"/>
      <c r="AI827" s="199"/>
      <c r="AJ827" s="199"/>
      <c r="AK827" s="218"/>
      <c r="AL827" s="218"/>
      <c r="AM827" s="218"/>
      <c r="AN827" s="218"/>
      <c r="AO827" s="218"/>
      <c r="AP827" s="218"/>
      <c r="AQ827" s="218"/>
      <c r="AR827" s="218"/>
      <c r="AS827" s="218"/>
      <c r="AT827" s="218"/>
      <c r="AU827" s="218"/>
      <c r="AV827" s="218"/>
      <c r="AW827" s="218"/>
      <c r="AX827" s="218"/>
      <c r="AY827" s="218"/>
      <c r="AZ827" s="218"/>
      <c r="BA827" s="218"/>
      <c r="BB827" s="218"/>
      <c r="BC827" s="218"/>
      <c r="BD827" s="218"/>
      <c r="BE827" s="218"/>
      <c r="BF827" s="218"/>
      <c r="BG827" s="218"/>
      <c r="BH827" s="218"/>
      <c r="BI827" s="218"/>
      <c r="BJ827" s="222" t="s">
        <v>589</v>
      </c>
      <c r="BK827" s="199"/>
      <c r="BL827" s="218"/>
      <c r="BM827" s="218">
        <v>7188604</v>
      </c>
      <c r="BN827" s="218">
        <v>1.5991767</v>
      </c>
      <c r="BO827" s="218">
        <v>218.2</v>
      </c>
      <c r="BP827" s="218" t="s">
        <v>103</v>
      </c>
      <c r="BQ827" s="218"/>
      <c r="BR827" s="218"/>
      <c r="BS827" s="218"/>
      <c r="BT827" s="218"/>
      <c r="BU827" s="218"/>
      <c r="BV827" s="218"/>
      <c r="BW827" s="218"/>
      <c r="BX827" s="218"/>
      <c r="BY827" s="199"/>
      <c r="BZ827" s="230"/>
      <c r="CA827" s="230"/>
      <c r="CB827" s="230"/>
      <c r="CC827" s="230"/>
      <c r="CD827" s="230"/>
      <c r="CE827" s="230"/>
      <c r="CF827" s="230"/>
      <c r="CG827" s="230"/>
      <c r="CH827" s="230"/>
      <c r="CI827" s="230"/>
      <c r="CJ827" s="230"/>
      <c r="CK827" s="230"/>
      <c r="CL827" s="230"/>
      <c r="CM827" s="230"/>
      <c r="CN827" s="218"/>
      <c r="CO827" s="199"/>
      <c r="CP827" s="230"/>
      <c r="CQ827" s="230"/>
      <c r="CR827" s="230"/>
      <c r="CS827" s="230"/>
      <c r="CT827" s="230"/>
      <c r="CU827" s="230"/>
      <c r="CV827" s="230"/>
      <c r="CW827" s="230"/>
    </row>
    <row r="828" ht="30" hidden="1" spans="1:101">
      <c r="A828" s="191">
        <v>1936</v>
      </c>
      <c r="B828" s="252" t="s">
        <v>2520</v>
      </c>
      <c r="C828" s="252" t="s">
        <v>2521</v>
      </c>
      <c r="D828" s="252" t="s">
        <v>111</v>
      </c>
      <c r="E828" s="261"/>
      <c r="F828" s="261" t="s">
        <v>2197</v>
      </c>
      <c r="G828" s="251" t="s">
        <v>84</v>
      </c>
      <c r="H828" s="262"/>
      <c r="I828" s="251"/>
      <c r="J828" s="202"/>
      <c r="K828" s="202"/>
      <c r="L828" s="164" t="str">
        <f>_xlfn.IFNA(VLOOKUP(B828,'[1]CDM Patients Data'!$C$1266:$N$5000,6,FALSE),"")</f>
        <v>Lung</v>
      </c>
      <c r="M828" s="164" t="str">
        <f>_xlfn.IFNA(VLOOKUP(B828,'[1]CDM Patients Data'!$C$1266:$N$5000,7,FALSE),"")</f>
        <v>Lower lobe, lung</v>
      </c>
      <c r="N828" s="164" t="str">
        <f>_xlfn.IFNA(VLOOKUP(B828,'[1]CDM Patients Data'!$C$1266:$N$5000,8,FALSE),"")</f>
        <v>Adenocarcinoma, NOS</v>
      </c>
      <c r="O828" s="164" t="str">
        <f>_xlfn.IFNA(VLOOKUP(B828,'[1]CDM Patients Data'!$C$1266:$K$3492,9,FALSE),"")</f>
        <v>Right</v>
      </c>
      <c r="P828" s="164">
        <f>_xlfn.IFNA(VLOOKUP(B828,'[1]CDM Patients Data'!$C$1266:$O$3492,10,FALSE),"")</f>
        <v>0</v>
      </c>
      <c r="Q828" s="164">
        <f>_xlfn.IFNA(VLOOKUP(B828,'[1]CDM Patients Data'!$C$1266:$O$3492,11,FALSE),"")</f>
        <v>0</v>
      </c>
      <c r="R828" s="164">
        <f>_xlfn.IFNA(VLOOKUP(B828,'[1]CDM Patients Data'!$C$1266:$O$3492,12,FALSE),"")</f>
        <v>0</v>
      </c>
      <c r="S828" s="164">
        <f>_xlfn.IFNA(VLOOKUP(B828,'[1]CDM Patients Data'!$C$1266:$P$3492,13,FALSE),"")</f>
        <v>0</v>
      </c>
      <c r="T828" s="164">
        <f>_xlfn.IFNA(VLOOKUP(B828,'[1]CDM Patients Data'!$C$1266:$N$5000,5,FALSE),"")</f>
        <v>0</v>
      </c>
      <c r="U828" s="164"/>
      <c r="V828" s="164"/>
      <c r="W828" s="210"/>
      <c r="X828" s="164"/>
      <c r="Y828" s="164"/>
      <c r="Z828" s="164"/>
      <c r="AA828" s="164"/>
      <c r="AB828" s="164"/>
      <c r="AC828" s="210"/>
      <c r="AD828" s="199"/>
      <c r="AE828" s="199"/>
      <c r="AF828" s="199"/>
      <c r="AG828" s="199"/>
      <c r="AH828" s="233" t="s">
        <v>589</v>
      </c>
      <c r="AI828" s="199"/>
      <c r="AJ828" s="199"/>
      <c r="AK828" s="218" t="s">
        <v>80</v>
      </c>
      <c r="AL828" s="218">
        <v>31483667</v>
      </c>
      <c r="AM828" s="218">
        <v>9.4451001</v>
      </c>
      <c r="AN828" s="218">
        <v>205.8</v>
      </c>
      <c r="AO828" s="218" t="s">
        <v>81</v>
      </c>
      <c r="AP828" s="218"/>
      <c r="AQ828" s="218"/>
      <c r="AR828" s="218"/>
      <c r="AS828" s="218"/>
      <c r="AT828" s="218"/>
      <c r="AU828" s="218"/>
      <c r="AV828" s="218"/>
      <c r="AW828" s="218"/>
      <c r="AX828" s="218"/>
      <c r="AY828" s="218"/>
      <c r="AZ828" s="218"/>
      <c r="BA828" s="218"/>
      <c r="BB828" s="218"/>
      <c r="BC828" s="218"/>
      <c r="BD828" s="218"/>
      <c r="BE828" s="218">
        <v>11.56</v>
      </c>
      <c r="BF828" s="218"/>
      <c r="BG828" s="218"/>
      <c r="BH828" s="218"/>
      <c r="BI828" s="218"/>
      <c r="BJ828" s="222"/>
      <c r="BK828" s="199"/>
      <c r="BL828" s="218"/>
      <c r="BM828" s="218"/>
      <c r="BN828" s="218"/>
      <c r="BO828" s="218"/>
      <c r="BP828" s="218"/>
      <c r="BQ828" s="218"/>
      <c r="BR828" s="218"/>
      <c r="BS828" s="218"/>
      <c r="BT828" s="218"/>
      <c r="BU828" s="218"/>
      <c r="BV828" s="218"/>
      <c r="BW828" s="218"/>
      <c r="BX828" s="218"/>
      <c r="BY828" s="199"/>
      <c r="BZ828" s="230"/>
      <c r="CA828" s="230"/>
      <c r="CB828" s="230"/>
      <c r="CC828" s="230"/>
      <c r="CD828" s="230"/>
      <c r="CE828" s="230"/>
      <c r="CF828" s="230"/>
      <c r="CG828" s="230"/>
      <c r="CH828" s="230"/>
      <c r="CI828" s="230"/>
      <c r="CJ828" s="230"/>
      <c r="CK828" s="230"/>
      <c r="CL828" s="230"/>
      <c r="CM828" s="230"/>
      <c r="CN828" s="218"/>
      <c r="CO828" s="199"/>
      <c r="CP828" s="230"/>
      <c r="CQ828" s="230"/>
      <c r="CR828" s="230"/>
      <c r="CS828" s="230">
        <v>259.45</v>
      </c>
      <c r="CT828" s="230" t="s">
        <v>103</v>
      </c>
      <c r="CU828" s="230"/>
      <c r="CV828" s="230"/>
      <c r="CW828" s="230"/>
    </row>
    <row r="829" ht="60" hidden="1" spans="1:101">
      <c r="A829" s="191">
        <v>1937</v>
      </c>
      <c r="B829" s="252" t="s">
        <v>2522</v>
      </c>
      <c r="C829" s="252" t="s">
        <v>2523</v>
      </c>
      <c r="D829" s="252" t="s">
        <v>1732</v>
      </c>
      <c r="E829" s="261"/>
      <c r="F829" s="261" t="s">
        <v>2524</v>
      </c>
      <c r="G829" s="251" t="s">
        <v>84</v>
      </c>
      <c r="H829" s="262"/>
      <c r="I829" s="251"/>
      <c r="J829" s="202"/>
      <c r="K829" s="202"/>
      <c r="L829" s="164" t="str">
        <f>_xlfn.IFNA(VLOOKUP(B829,'[1]CDM Patients Data'!$C$1266:$N$5000,6,FALSE),"")</f>
        <v>Lung</v>
      </c>
      <c r="M829" s="164" t="str">
        <f>_xlfn.IFNA(VLOOKUP(B829,'[1]CDM Patients Data'!$C$1266:$N$5000,7,FALSE),"")</f>
        <v>Main bronchus</v>
      </c>
      <c r="N829" s="164" t="str">
        <f>_xlfn.IFNA(VLOOKUP(B829,'[1]CDM Patients Data'!$C$1266:$N$5000,8,FALSE),"")</f>
        <v>Squamous cell carcinoma, NOS</v>
      </c>
      <c r="O829" s="164" t="str">
        <f>_xlfn.IFNA(VLOOKUP(B829,'[1]CDM Patients Data'!$C$1266:$K$3492,9,FALSE),"")</f>
        <v>Right</v>
      </c>
      <c r="P829" s="164">
        <f>_xlfn.IFNA(VLOOKUP(B829,'[1]CDM Patients Data'!$C$1266:$O$3492,10,FALSE),"")</f>
        <v>0</v>
      </c>
      <c r="Q829" s="164">
        <f>_xlfn.IFNA(VLOOKUP(B829,'[1]CDM Patients Data'!$C$1266:$O$3492,11,FALSE),"")</f>
        <v>0</v>
      </c>
      <c r="R829" s="164">
        <f>_xlfn.IFNA(VLOOKUP(B829,'[1]CDM Patients Data'!$C$1266:$O$3492,12,FALSE),"")</f>
        <v>0</v>
      </c>
      <c r="S829" s="164">
        <f>_xlfn.IFNA(VLOOKUP(B829,'[1]CDM Patients Data'!$C$1266:$P$3492,13,FALSE),"")</f>
        <v>0</v>
      </c>
      <c r="T829" s="164">
        <f>_xlfn.IFNA(VLOOKUP(B829,'[1]CDM Patients Data'!$C$1266:$N$5000,5,FALSE),"")</f>
        <v>0</v>
      </c>
      <c r="U829" s="164"/>
      <c r="V829" s="164"/>
      <c r="W829" s="210"/>
      <c r="X829" s="164"/>
      <c r="Y829" s="164"/>
      <c r="Z829" s="164"/>
      <c r="AA829" s="164"/>
      <c r="AB829" s="164"/>
      <c r="AC829" s="210"/>
      <c r="AD829" s="199"/>
      <c r="AE829" s="199"/>
      <c r="AF829" s="199"/>
      <c r="AG829" s="199"/>
      <c r="AH829" s="233" t="s">
        <v>589</v>
      </c>
      <c r="AI829" s="199"/>
      <c r="AJ829" s="199"/>
      <c r="AK829" s="218" t="s">
        <v>80</v>
      </c>
      <c r="AL829" s="218">
        <v>43727940</v>
      </c>
      <c r="AM829" s="218">
        <v>13.118382</v>
      </c>
      <c r="AN829" s="218">
        <v>358</v>
      </c>
      <c r="AO829" s="218" t="s">
        <v>81</v>
      </c>
      <c r="AP829" s="218"/>
      <c r="AQ829" s="218"/>
      <c r="AR829" s="218"/>
      <c r="AS829" s="218"/>
      <c r="AT829" s="218"/>
      <c r="AU829" s="218"/>
      <c r="AV829" s="218"/>
      <c r="AW829" s="218"/>
      <c r="AX829" s="218"/>
      <c r="AY829" s="218"/>
      <c r="AZ829" s="218"/>
      <c r="BA829" s="218"/>
      <c r="BB829" s="218"/>
      <c r="BC829" s="218"/>
      <c r="BD829" s="218"/>
      <c r="BE829" s="218">
        <v>13.11</v>
      </c>
      <c r="BF829" s="218"/>
      <c r="BG829" s="218"/>
      <c r="BH829" s="218"/>
      <c r="BI829" s="218"/>
      <c r="BJ829" s="222"/>
      <c r="BK829" s="199"/>
      <c r="BL829" s="218"/>
      <c r="BM829" s="218"/>
      <c r="BN829" s="218"/>
      <c r="BO829" s="218"/>
      <c r="BP829" s="218"/>
      <c r="BQ829" s="218"/>
      <c r="BR829" s="218"/>
      <c r="BS829" s="218"/>
      <c r="BT829" s="218"/>
      <c r="BU829" s="218"/>
      <c r="BV829" s="218"/>
      <c r="BW829" s="218"/>
      <c r="BX829" s="218"/>
      <c r="BY829" s="199"/>
      <c r="BZ829" s="230"/>
      <c r="CA829" s="230"/>
      <c r="CB829" s="230"/>
      <c r="CC829" s="230"/>
      <c r="CD829" s="230"/>
      <c r="CE829" s="230"/>
      <c r="CF829" s="230"/>
      <c r="CG829" s="230"/>
      <c r="CH829" s="230"/>
      <c r="CI829" s="230"/>
      <c r="CJ829" s="230"/>
      <c r="CK829" s="230"/>
      <c r="CL829" s="230"/>
      <c r="CM829" s="230"/>
      <c r="CN829" s="218"/>
      <c r="CO829" s="199"/>
      <c r="CP829" s="230"/>
      <c r="CQ829" s="230"/>
      <c r="CR829" s="230"/>
      <c r="CS829" s="230"/>
      <c r="CT829" s="230"/>
      <c r="CU829" s="230"/>
      <c r="CV829" s="230"/>
      <c r="CW829" s="230"/>
    </row>
    <row r="830" ht="30" hidden="1" spans="1:101">
      <c r="A830" s="191">
        <v>1938</v>
      </c>
      <c r="B830" s="252" t="s">
        <v>2525</v>
      </c>
      <c r="C830" s="252" t="s">
        <v>2526</v>
      </c>
      <c r="D830" s="252" t="s">
        <v>99</v>
      </c>
      <c r="E830" s="261"/>
      <c r="F830" s="261" t="s">
        <v>2215</v>
      </c>
      <c r="G830" s="251" t="s">
        <v>84</v>
      </c>
      <c r="H830" s="262"/>
      <c r="I830" s="251"/>
      <c r="J830" s="202"/>
      <c r="K830" s="202"/>
      <c r="L830" s="164" t="str">
        <f>_xlfn.IFNA(VLOOKUP(B830,'[1]CDM Patients Data'!$C$1266:$N$5000,6,FALSE),"")</f>
        <v>Kidney</v>
      </c>
      <c r="M830" s="164" t="str">
        <f>_xlfn.IFNA(VLOOKUP(B830,'[1]CDM Patients Data'!$C$1266:$N$5000,7,FALSE),"")</f>
        <v>Kidney NOS</v>
      </c>
      <c r="N830" s="164" t="str">
        <f>_xlfn.IFNA(VLOOKUP(B830,'[1]CDM Patients Data'!$C$1266:$N$5000,8,FALSE),"")</f>
        <v>Renal cell carcinoma</v>
      </c>
      <c r="O830" s="164" t="str">
        <f>_xlfn.IFNA(VLOOKUP(B830,'[1]CDM Patients Data'!$C$1266:$K$3492,9,FALSE),"")</f>
        <v>Right</v>
      </c>
      <c r="P830" s="164">
        <f>_xlfn.IFNA(VLOOKUP(B830,'[1]CDM Patients Data'!$C$1266:$O$3492,10,FALSE),"")</f>
        <v>0</v>
      </c>
      <c r="Q830" s="164">
        <f>_xlfn.IFNA(VLOOKUP(B830,'[1]CDM Patients Data'!$C$1266:$O$3492,11,FALSE),"")</f>
        <v>0</v>
      </c>
      <c r="R830" s="164">
        <f>_xlfn.IFNA(VLOOKUP(B830,'[1]CDM Patients Data'!$C$1266:$O$3492,12,FALSE),"")</f>
        <v>0</v>
      </c>
      <c r="S830" s="164">
        <f>_xlfn.IFNA(VLOOKUP(B830,'[1]CDM Patients Data'!$C$1266:$P$3492,13,FALSE),"")</f>
        <v>0</v>
      </c>
      <c r="T830" s="164">
        <f>_xlfn.IFNA(VLOOKUP(B830,'[1]CDM Patients Data'!$C$1266:$N$5000,5,FALSE),"")</f>
        <v>0</v>
      </c>
      <c r="U830" s="164"/>
      <c r="V830" s="164"/>
      <c r="W830" s="210"/>
      <c r="X830" s="164"/>
      <c r="Y830" s="164"/>
      <c r="Z830" s="164"/>
      <c r="AA830" s="164"/>
      <c r="AB830" s="164"/>
      <c r="AC830" s="210"/>
      <c r="AD830" s="199"/>
      <c r="AE830" s="199"/>
      <c r="AF830" s="199"/>
      <c r="AG830" s="199"/>
      <c r="AH830" s="215"/>
      <c r="AI830" s="199"/>
      <c r="AJ830" s="199"/>
      <c r="AK830" s="218"/>
      <c r="AL830" s="218"/>
      <c r="AM830" s="218"/>
      <c r="AN830" s="218"/>
      <c r="AO830" s="218"/>
      <c r="AP830" s="218"/>
      <c r="AQ830" s="218"/>
      <c r="AR830" s="218"/>
      <c r="AS830" s="218"/>
      <c r="AT830" s="218"/>
      <c r="AU830" s="218"/>
      <c r="AV830" s="218"/>
      <c r="AW830" s="218"/>
      <c r="AX830" s="218"/>
      <c r="AY830" s="218"/>
      <c r="AZ830" s="218"/>
      <c r="BA830" s="218"/>
      <c r="BB830" s="218"/>
      <c r="BC830" s="218"/>
      <c r="BD830" s="218"/>
      <c r="BE830" s="218"/>
      <c r="BF830" s="218"/>
      <c r="BG830" s="218"/>
      <c r="BH830" s="218"/>
      <c r="BI830" s="218"/>
      <c r="BJ830" s="222" t="s">
        <v>589</v>
      </c>
      <c r="BK830" s="199"/>
      <c r="BL830" s="218"/>
      <c r="BM830" s="218">
        <v>5590631</v>
      </c>
      <c r="BN830" s="218">
        <v>2.1565812</v>
      </c>
      <c r="BO830" s="218">
        <v>171.6</v>
      </c>
      <c r="BP830" s="218" t="s">
        <v>103</v>
      </c>
      <c r="BQ830" s="218"/>
      <c r="BR830" s="218"/>
      <c r="BS830" s="218"/>
      <c r="BT830" s="218"/>
      <c r="BU830" s="218"/>
      <c r="BV830" s="218"/>
      <c r="BW830" s="218"/>
      <c r="BX830" s="218"/>
      <c r="BY830" s="199"/>
      <c r="BZ830" s="230"/>
      <c r="CA830" s="230"/>
      <c r="CB830" s="230"/>
      <c r="CC830" s="230"/>
      <c r="CD830" s="230"/>
      <c r="CE830" s="230"/>
      <c r="CF830" s="230"/>
      <c r="CG830" s="230"/>
      <c r="CH830" s="230"/>
      <c r="CI830" s="230"/>
      <c r="CJ830" s="230"/>
      <c r="CK830" s="230"/>
      <c r="CL830" s="230"/>
      <c r="CM830" s="230"/>
      <c r="CN830" s="218"/>
      <c r="CO830" s="199"/>
      <c r="CP830" s="230"/>
      <c r="CQ830" s="230"/>
      <c r="CR830" s="230"/>
      <c r="CS830" s="230"/>
      <c r="CT830" s="230"/>
      <c r="CU830" s="230"/>
      <c r="CV830" s="230"/>
      <c r="CW830" s="230"/>
    </row>
    <row r="831" ht="60" hidden="1" spans="1:101">
      <c r="A831" s="191">
        <v>1939</v>
      </c>
      <c r="B831" s="261" t="s">
        <v>2527</v>
      </c>
      <c r="C831" s="261" t="s">
        <v>2528</v>
      </c>
      <c r="D831" s="261" t="s">
        <v>135</v>
      </c>
      <c r="E831" s="262"/>
      <c r="F831" s="261" t="s">
        <v>2237</v>
      </c>
      <c r="G831" s="251" t="s">
        <v>84</v>
      </c>
      <c r="H831" s="262"/>
      <c r="I831" s="251"/>
      <c r="J831" s="202"/>
      <c r="K831" s="202"/>
      <c r="L831" s="164" t="str">
        <f>_xlfn.IFNA(VLOOKUP(B831,'[1]CDM Patients Data'!$C$1266:$N$5000,6,FALSE),"")</f>
        <v>Larynx</v>
      </c>
      <c r="M831" s="164" t="str">
        <f>_xlfn.IFNA(VLOOKUP(B831,'[1]CDM Patients Data'!$C$1266:$N$5000,7,FALSE),"")</f>
        <v>Supraglottis</v>
      </c>
      <c r="N831" s="164" t="str">
        <f>_xlfn.IFNA(VLOOKUP(B831,'[1]CDM Patients Data'!$C$1266:$N$5000,8,FALSE),"")</f>
        <v>Squamous cell carcinoma, NOS</v>
      </c>
      <c r="O831" s="164" t="str">
        <f>_xlfn.IFNA(VLOOKUP(B831,'[1]CDM Patients Data'!$C$1266:$K$3492,9,FALSE),"")</f>
        <v>Unknown</v>
      </c>
      <c r="P831" s="164">
        <f>_xlfn.IFNA(VLOOKUP(B831,'[1]CDM Patients Data'!$C$1266:$O$3492,10,FALSE),"")</f>
        <v>0</v>
      </c>
      <c r="Q831" s="164">
        <f>_xlfn.IFNA(VLOOKUP(B831,'[1]CDM Patients Data'!$C$1266:$O$3492,11,FALSE),"")</f>
        <v>0</v>
      </c>
      <c r="R831" s="164">
        <f>_xlfn.IFNA(VLOOKUP(B831,'[1]CDM Patients Data'!$C$1266:$O$3492,12,FALSE),"")</f>
        <v>0</v>
      </c>
      <c r="S831" s="164">
        <f>_xlfn.IFNA(VLOOKUP(B831,'[1]CDM Patients Data'!$C$1266:$P$3492,13,FALSE),"")</f>
        <v>0</v>
      </c>
      <c r="T831" s="164">
        <f>_xlfn.IFNA(VLOOKUP(B831,'[1]CDM Patients Data'!$C$1266:$N$5000,5,FALSE),"")</f>
        <v>0</v>
      </c>
      <c r="U831" s="164"/>
      <c r="V831" s="164"/>
      <c r="W831" s="210"/>
      <c r="X831" s="164"/>
      <c r="Y831" s="164"/>
      <c r="Z831" s="164"/>
      <c r="AA831" s="164"/>
      <c r="AB831" s="164"/>
      <c r="AC831" s="210"/>
      <c r="AD831" s="199"/>
      <c r="AE831" s="199"/>
      <c r="AF831" s="199"/>
      <c r="AG831" s="199"/>
      <c r="AH831" s="233" t="s">
        <v>79</v>
      </c>
      <c r="AI831" s="199"/>
      <c r="AJ831" s="199"/>
      <c r="AK831" s="218" t="s">
        <v>80</v>
      </c>
      <c r="AL831" s="218">
        <v>37168195</v>
      </c>
      <c r="AM831" s="218">
        <v>11.1504585</v>
      </c>
      <c r="AN831" s="218">
        <v>133.4</v>
      </c>
      <c r="AO831" s="218" t="s">
        <v>81</v>
      </c>
      <c r="AP831" s="218"/>
      <c r="AQ831" s="218"/>
      <c r="AR831" s="218"/>
      <c r="AS831" s="218"/>
      <c r="AT831" s="218"/>
      <c r="AU831" s="218"/>
      <c r="AV831" s="218"/>
      <c r="AW831" s="218"/>
      <c r="AX831" s="218"/>
      <c r="AY831" s="218"/>
      <c r="AZ831" s="218"/>
      <c r="BA831" s="218"/>
      <c r="BB831" s="218"/>
      <c r="BC831" s="218"/>
      <c r="BD831" s="218">
        <v>5.74</v>
      </c>
      <c r="BE831" s="218">
        <v>8.87</v>
      </c>
      <c r="BF831" s="218"/>
      <c r="BG831" s="218"/>
      <c r="BH831" s="218"/>
      <c r="BI831" s="218"/>
      <c r="BJ831" s="222"/>
      <c r="BK831" s="199"/>
      <c r="BL831" s="218"/>
      <c r="BM831" s="218"/>
      <c r="BN831" s="218"/>
      <c r="BO831" s="218"/>
      <c r="BP831" s="218"/>
      <c r="BQ831" s="218"/>
      <c r="BR831" s="218"/>
      <c r="BS831" s="218"/>
      <c r="BT831" s="218"/>
      <c r="BU831" s="218"/>
      <c r="BV831" s="218"/>
      <c r="BW831" s="218"/>
      <c r="BX831" s="218"/>
      <c r="BY831" s="199"/>
      <c r="BZ831" s="230"/>
      <c r="CA831" s="230"/>
      <c r="CB831" s="230"/>
      <c r="CC831" s="230"/>
      <c r="CD831" s="230"/>
      <c r="CE831" s="230"/>
      <c r="CF831" s="230"/>
      <c r="CG831" s="230"/>
      <c r="CH831" s="230"/>
      <c r="CI831" s="230"/>
      <c r="CJ831" s="230"/>
      <c r="CK831" s="230"/>
      <c r="CL831" s="230"/>
      <c r="CM831" s="230"/>
      <c r="CN831" s="218"/>
      <c r="CO831" s="199"/>
      <c r="CP831" s="230"/>
      <c r="CQ831" s="230"/>
      <c r="CR831" s="230"/>
      <c r="CS831" s="230">
        <v>55.93</v>
      </c>
      <c r="CT831" s="230" t="s">
        <v>95</v>
      </c>
      <c r="CU831" s="230"/>
      <c r="CV831" s="230"/>
      <c r="CW831" s="230"/>
    </row>
    <row r="832" ht="30" hidden="1" spans="1:101">
      <c r="A832" s="191">
        <v>1940</v>
      </c>
      <c r="B832" s="261" t="s">
        <v>2529</v>
      </c>
      <c r="C832" s="261" t="s">
        <v>2530</v>
      </c>
      <c r="D832" s="272" t="s">
        <v>111</v>
      </c>
      <c r="E832" s="262"/>
      <c r="F832" s="261" t="s">
        <v>2531</v>
      </c>
      <c r="G832" s="251" t="s">
        <v>84</v>
      </c>
      <c r="H832" s="262"/>
      <c r="I832" s="251"/>
      <c r="J832" s="202"/>
      <c r="K832" s="202"/>
      <c r="L832" s="164" t="str">
        <f>_xlfn.IFNA(VLOOKUP(B832,'[1]CDM Patients Data'!$C$1266:$N$5000,6,FALSE),"")</f>
        <v>Large Intestine</v>
      </c>
      <c r="M832" s="164" t="str">
        <f>_xlfn.IFNA(VLOOKUP(B832,'[1]CDM Patients Data'!$C$1266:$N$5000,7,FALSE),"")</f>
        <v>Overlapping lesion of colon</v>
      </c>
      <c r="N832" s="164" t="str">
        <f>_xlfn.IFNA(VLOOKUP(B832,'[1]CDM Patients Data'!$C$1266:$N$5000,8,FALSE),"")</f>
        <v>Adenocarcinoma, NOS</v>
      </c>
      <c r="O832" s="164" t="str">
        <f>_xlfn.IFNA(VLOOKUP(B832,'[1]CDM Patients Data'!$C$1266:$K$3492,9,FALSE),"")</f>
        <v>Not a paired site</v>
      </c>
      <c r="P832" s="164">
        <f>_xlfn.IFNA(VLOOKUP(B832,'[1]CDM Patients Data'!$C$1266:$O$3492,10,FALSE),"")</f>
        <v>0</v>
      </c>
      <c r="Q832" s="164">
        <f>_xlfn.IFNA(VLOOKUP(B832,'[1]CDM Patients Data'!$C$1266:$O$3492,11,FALSE),"")</f>
        <v>0</v>
      </c>
      <c r="R832" s="164">
        <f>_xlfn.IFNA(VLOOKUP(B832,'[1]CDM Patients Data'!$C$1266:$O$3492,12,FALSE),"")</f>
        <v>0</v>
      </c>
      <c r="S832" s="164">
        <f>_xlfn.IFNA(VLOOKUP(B832,'[1]CDM Patients Data'!$C$1266:$P$3492,13,FALSE),"")</f>
        <v>0</v>
      </c>
      <c r="T832" s="164">
        <f>_xlfn.IFNA(VLOOKUP(B832,'[1]CDM Patients Data'!$C$1266:$N$5000,5,FALSE),"")</f>
        <v>0</v>
      </c>
      <c r="U832" s="164"/>
      <c r="V832" s="164"/>
      <c r="W832" s="210"/>
      <c r="X832" s="164"/>
      <c r="Y832" s="164"/>
      <c r="Z832" s="164"/>
      <c r="AA832" s="164"/>
      <c r="AB832" s="164"/>
      <c r="AC832" s="210"/>
      <c r="AD832" s="199"/>
      <c r="AE832" s="199"/>
      <c r="AF832" s="199"/>
      <c r="AG832" s="199"/>
      <c r="AH832" s="233" t="s">
        <v>589</v>
      </c>
      <c r="AI832" s="199"/>
      <c r="AJ832" s="199"/>
      <c r="AK832" s="218" t="s">
        <v>80</v>
      </c>
      <c r="AL832" s="218">
        <v>49750657</v>
      </c>
      <c r="AM832" s="218">
        <v>14.9251971</v>
      </c>
      <c r="AN832" s="218">
        <v>126.2</v>
      </c>
      <c r="AO832" s="218" t="s">
        <v>81</v>
      </c>
      <c r="AP832" s="218"/>
      <c r="AQ832" s="218"/>
      <c r="AR832" s="218"/>
      <c r="AS832" s="218"/>
      <c r="AT832" s="218"/>
      <c r="AU832" s="218"/>
      <c r="AV832" s="218"/>
      <c r="AW832" s="218"/>
      <c r="AX832" s="218"/>
      <c r="AY832" s="218"/>
      <c r="AZ832" s="218"/>
      <c r="BA832" s="218"/>
      <c r="BB832" s="218"/>
      <c r="BC832" s="218"/>
      <c r="BD832" s="218"/>
      <c r="BE832" s="218">
        <v>15.04</v>
      </c>
      <c r="BF832" s="218"/>
      <c r="BG832" s="218"/>
      <c r="BH832" s="218"/>
      <c r="BI832" s="218"/>
      <c r="BJ832" s="222"/>
      <c r="BK832" s="199"/>
      <c r="BL832" s="218"/>
      <c r="BM832" s="218"/>
      <c r="BN832" s="218"/>
      <c r="BO832" s="218"/>
      <c r="BP832" s="218"/>
      <c r="BQ832" s="218"/>
      <c r="BR832" s="218"/>
      <c r="BS832" s="218"/>
      <c r="BT832" s="218"/>
      <c r="BU832" s="218"/>
      <c r="BV832" s="218"/>
      <c r="BW832" s="218"/>
      <c r="BX832" s="218"/>
      <c r="BY832" s="199"/>
      <c r="BZ832" s="230"/>
      <c r="CA832" s="230"/>
      <c r="CB832" s="230"/>
      <c r="CC832" s="230"/>
      <c r="CD832" s="230"/>
      <c r="CE832" s="230"/>
      <c r="CF832" s="230"/>
      <c r="CG832" s="230"/>
      <c r="CH832" s="230"/>
      <c r="CI832" s="230"/>
      <c r="CJ832" s="230"/>
      <c r="CK832" s="230"/>
      <c r="CL832" s="230"/>
      <c r="CM832" s="230"/>
      <c r="CN832" s="218"/>
      <c r="CO832" s="199"/>
      <c r="CP832" s="230"/>
      <c r="CQ832" s="230"/>
      <c r="CR832" s="230"/>
      <c r="CS832" s="230">
        <v>25.98</v>
      </c>
      <c r="CT832" s="230" t="s">
        <v>604</v>
      </c>
      <c r="CU832" s="230"/>
      <c r="CV832" s="230"/>
      <c r="CW832" s="230"/>
    </row>
    <row r="833" ht="30" hidden="1" spans="1:101">
      <c r="A833" s="191">
        <v>1941</v>
      </c>
      <c r="B833" s="261" t="s">
        <v>2532</v>
      </c>
      <c r="C833" s="261" t="s">
        <v>2533</v>
      </c>
      <c r="D833" s="252" t="s">
        <v>99</v>
      </c>
      <c r="E833" s="262"/>
      <c r="F833" s="261" t="s">
        <v>2534</v>
      </c>
      <c r="G833" s="251" t="s">
        <v>84</v>
      </c>
      <c r="H833" s="262"/>
      <c r="I833" s="251"/>
      <c r="J833" s="202"/>
      <c r="K833" s="202"/>
      <c r="L833" s="164" t="str">
        <f>_xlfn.IFNA(VLOOKUP(B833,'[1]CDM Patients Data'!$C$1266:$N$5000,6,FALSE),"")</f>
        <v>Rectosigmoid junction</v>
      </c>
      <c r="M833" s="164" t="str">
        <f>_xlfn.IFNA(VLOOKUP(B833,'[1]CDM Patients Data'!$C$1266:$N$5000,7,FALSE),"")</f>
        <v>Rectosigmoid junction</v>
      </c>
      <c r="N833" s="164" t="str">
        <f>_xlfn.IFNA(VLOOKUP(B833,'[1]CDM Patients Data'!$C$1266:$N$5000,8,FALSE),"")</f>
        <v>Adenocarcinoma, NOS</v>
      </c>
      <c r="O833" s="164" t="str">
        <f>_xlfn.IFNA(VLOOKUP(B833,'[1]CDM Patients Data'!$C$1266:$K$3492,9,FALSE),"")</f>
        <v>Not a paired site</v>
      </c>
      <c r="P833" s="164">
        <f>_xlfn.IFNA(VLOOKUP(B833,'[1]CDM Patients Data'!$C$1266:$O$3492,10,FALSE),"")</f>
        <v>0</v>
      </c>
      <c r="Q833" s="164">
        <f>_xlfn.IFNA(VLOOKUP(B833,'[1]CDM Patients Data'!$C$1266:$O$3492,11,FALSE),"")</f>
        <v>0</v>
      </c>
      <c r="R833" s="164">
        <f>_xlfn.IFNA(VLOOKUP(B833,'[1]CDM Patients Data'!$C$1266:$O$3492,12,FALSE),"")</f>
        <v>0</v>
      </c>
      <c r="S833" s="164">
        <f>_xlfn.IFNA(VLOOKUP(B833,'[1]CDM Patients Data'!$C$1266:$P$3492,13,FALSE),"")</f>
        <v>0</v>
      </c>
      <c r="T833" s="164">
        <f>_xlfn.IFNA(VLOOKUP(B833,'[1]CDM Patients Data'!$C$1266:$N$5000,5,FALSE),"")</f>
        <v>0</v>
      </c>
      <c r="U833" s="164"/>
      <c r="V833" s="164"/>
      <c r="W833" s="210"/>
      <c r="X833" s="164"/>
      <c r="Y833" s="164"/>
      <c r="Z833" s="164"/>
      <c r="AA833" s="164"/>
      <c r="AB833" s="164"/>
      <c r="AC833" s="210"/>
      <c r="AD833" s="199"/>
      <c r="AE833" s="199"/>
      <c r="AF833" s="199"/>
      <c r="AG833" s="199"/>
      <c r="AH833" s="215"/>
      <c r="AI833" s="199"/>
      <c r="AJ833" s="199"/>
      <c r="AK833" s="218"/>
      <c r="AL833" s="218"/>
      <c r="AM833" s="218"/>
      <c r="AN833" s="218"/>
      <c r="AO833" s="218"/>
      <c r="AP833" s="218"/>
      <c r="AQ833" s="218"/>
      <c r="AR833" s="218"/>
      <c r="AS833" s="218"/>
      <c r="AT833" s="218"/>
      <c r="AU833" s="218"/>
      <c r="AV833" s="218"/>
      <c r="AW833" s="218"/>
      <c r="AX833" s="218"/>
      <c r="AY833" s="218"/>
      <c r="AZ833" s="218"/>
      <c r="BA833" s="218"/>
      <c r="BB833" s="218"/>
      <c r="BC833" s="218"/>
      <c r="BD833" s="218"/>
      <c r="BE833" s="218"/>
      <c r="BF833" s="218"/>
      <c r="BG833" s="218"/>
      <c r="BH833" s="218"/>
      <c r="BI833" s="218"/>
      <c r="BJ833" s="222" t="s">
        <v>589</v>
      </c>
      <c r="BK833" s="199"/>
      <c r="BL833" s="218"/>
      <c r="BM833" s="218">
        <v>5581765</v>
      </c>
      <c r="BN833" s="218">
        <v>1.7007849</v>
      </c>
      <c r="BO833" s="218">
        <v>166.4</v>
      </c>
      <c r="BP833" s="218" t="s">
        <v>103</v>
      </c>
      <c r="BQ833" s="218"/>
      <c r="BR833" s="218"/>
      <c r="BS833" s="218"/>
      <c r="BT833" s="218"/>
      <c r="BU833" s="218"/>
      <c r="BV833" s="218"/>
      <c r="BW833" s="218"/>
      <c r="BX833" s="218"/>
      <c r="BY833" s="199"/>
      <c r="BZ833" s="230"/>
      <c r="CA833" s="230"/>
      <c r="CB833" s="230"/>
      <c r="CC833" s="230"/>
      <c r="CD833" s="230"/>
      <c r="CE833" s="230"/>
      <c r="CF833" s="230"/>
      <c r="CG833" s="230"/>
      <c r="CH833" s="230"/>
      <c r="CI833" s="230"/>
      <c r="CJ833" s="230"/>
      <c r="CK833" s="230"/>
      <c r="CL833" s="230"/>
      <c r="CM833" s="230"/>
      <c r="CN833" s="218"/>
      <c r="CO833" s="199"/>
      <c r="CP833" s="230"/>
      <c r="CQ833" s="230"/>
      <c r="CR833" s="230"/>
      <c r="CS833" s="230"/>
      <c r="CT833" s="230"/>
      <c r="CU833" s="230"/>
      <c r="CV833" s="230"/>
      <c r="CW833" s="230"/>
    </row>
    <row r="834" hidden="1" spans="1:101">
      <c r="A834" s="191">
        <v>1942</v>
      </c>
      <c r="B834" s="261" t="s">
        <v>2535</v>
      </c>
      <c r="C834" s="274" t="s">
        <v>2536</v>
      </c>
      <c r="D834" s="252" t="s">
        <v>99</v>
      </c>
      <c r="E834" s="262"/>
      <c r="F834" s="261" t="s">
        <v>2215</v>
      </c>
      <c r="G834" s="251" t="s">
        <v>84</v>
      </c>
      <c r="H834" s="262"/>
      <c r="I834" s="251"/>
      <c r="J834" s="202"/>
      <c r="K834" s="202"/>
      <c r="L834" s="164" t="str">
        <f>_xlfn.IFNA(VLOOKUP(B834,'[1]CDM Patients Data'!$C$1266:$N$5000,6,FALSE),"")</f>
        <v>Non-Cancer</v>
      </c>
      <c r="M834" s="164" t="str">
        <f>_xlfn.IFNA(VLOOKUP(B834,'[1]CDM Patients Data'!$C$1266:$N$5000,7,FALSE),"")</f>
        <v>Non-Cancer</v>
      </c>
      <c r="N834" s="164" t="str">
        <f>_xlfn.IFNA(VLOOKUP(B834,'[1]CDM Patients Data'!$C$1266:$N$5000,8,FALSE),"")</f>
        <v>Non-Cancer</v>
      </c>
      <c r="O834" s="164" t="str">
        <f>_xlfn.IFNA(VLOOKUP(B834,'[1]CDM Patients Data'!$C$1266:$K$3492,9,FALSE),"")</f>
        <v>Non-Cancer</v>
      </c>
      <c r="P834" s="164">
        <f>_xlfn.IFNA(VLOOKUP(B834,'[1]CDM Patients Data'!$C$1266:$O$3492,10,FALSE),"")</f>
        <v>0</v>
      </c>
      <c r="Q834" s="164">
        <f>_xlfn.IFNA(VLOOKUP(B834,'[1]CDM Patients Data'!$C$1266:$O$3492,11,FALSE),"")</f>
        <v>0</v>
      </c>
      <c r="R834" s="164">
        <f>_xlfn.IFNA(VLOOKUP(B834,'[1]CDM Patients Data'!$C$1266:$O$3492,12,FALSE),"")</f>
        <v>0</v>
      </c>
      <c r="S834" s="164">
        <f>_xlfn.IFNA(VLOOKUP(B834,'[1]CDM Patients Data'!$C$1266:$P$3492,13,FALSE),"")</f>
        <v>0</v>
      </c>
      <c r="T834" s="164">
        <f>_xlfn.IFNA(VLOOKUP(B834,'[1]CDM Patients Data'!$C$1266:$N$5000,5,FALSE),"")</f>
        <v>0</v>
      </c>
      <c r="U834" s="164"/>
      <c r="V834" s="164"/>
      <c r="W834" s="210"/>
      <c r="X834" s="164"/>
      <c r="Y834" s="164"/>
      <c r="Z834" s="164"/>
      <c r="AA834" s="164"/>
      <c r="AB834" s="164"/>
      <c r="AC834" s="210"/>
      <c r="AD834" s="199"/>
      <c r="AE834" s="199"/>
      <c r="AF834" s="199"/>
      <c r="AG834" s="199"/>
      <c r="AH834" s="215"/>
      <c r="AI834" s="199"/>
      <c r="AJ834" s="199"/>
      <c r="AK834" s="218"/>
      <c r="AL834" s="218"/>
      <c r="AM834" s="218"/>
      <c r="AN834" s="218"/>
      <c r="AO834" s="218"/>
      <c r="AP834" s="218"/>
      <c r="AQ834" s="218"/>
      <c r="AR834" s="218"/>
      <c r="AS834" s="218"/>
      <c r="AT834" s="218"/>
      <c r="AU834" s="218"/>
      <c r="AV834" s="218"/>
      <c r="AW834" s="218"/>
      <c r="AX834" s="218"/>
      <c r="AY834" s="218"/>
      <c r="AZ834" s="218"/>
      <c r="BA834" s="218"/>
      <c r="BB834" s="218"/>
      <c r="BC834" s="218"/>
      <c r="BD834" s="218"/>
      <c r="BE834" s="218"/>
      <c r="BF834" s="218"/>
      <c r="BG834" s="218"/>
      <c r="BH834" s="218"/>
      <c r="BI834" s="218"/>
      <c r="BJ834" s="222" t="s">
        <v>589</v>
      </c>
      <c r="BK834" s="199"/>
      <c r="BL834" s="218"/>
      <c r="BM834" s="218">
        <v>4669519</v>
      </c>
      <c r="BN834" s="218">
        <v>1.3907325</v>
      </c>
      <c r="BO834" s="218">
        <v>148</v>
      </c>
      <c r="BP834" s="218" t="s">
        <v>103</v>
      </c>
      <c r="BQ834" s="218"/>
      <c r="BR834" s="218"/>
      <c r="BS834" s="218"/>
      <c r="BT834" s="218"/>
      <c r="BU834" s="218"/>
      <c r="BV834" s="218"/>
      <c r="BW834" s="218"/>
      <c r="BX834" s="218"/>
      <c r="BY834" s="199"/>
      <c r="BZ834" s="230"/>
      <c r="CA834" s="230"/>
      <c r="CB834" s="230"/>
      <c r="CC834" s="230"/>
      <c r="CD834" s="230"/>
      <c r="CE834" s="230"/>
      <c r="CF834" s="230"/>
      <c r="CG834" s="230"/>
      <c r="CH834" s="230"/>
      <c r="CI834" s="230"/>
      <c r="CJ834" s="230"/>
      <c r="CK834" s="230"/>
      <c r="CL834" s="230"/>
      <c r="CM834" s="230"/>
      <c r="CN834" s="218"/>
      <c r="CO834" s="199"/>
      <c r="CP834" s="230"/>
      <c r="CQ834" s="230"/>
      <c r="CR834" s="230"/>
      <c r="CS834" s="230"/>
      <c r="CT834" s="230"/>
      <c r="CU834" s="230"/>
      <c r="CV834" s="230"/>
      <c r="CW834" s="230"/>
    </row>
    <row r="835" ht="30" hidden="1" spans="1:101">
      <c r="A835" s="191">
        <v>1943</v>
      </c>
      <c r="B835" s="261" t="s">
        <v>2537</v>
      </c>
      <c r="C835" s="261" t="s">
        <v>2538</v>
      </c>
      <c r="D835" s="261" t="s">
        <v>71</v>
      </c>
      <c r="E835" s="262"/>
      <c r="F835" s="261" t="s">
        <v>2470</v>
      </c>
      <c r="G835" s="251" t="s">
        <v>84</v>
      </c>
      <c r="H835" s="262"/>
      <c r="I835" s="251"/>
      <c r="J835" s="202"/>
      <c r="K835" s="202"/>
      <c r="L835" s="164" t="str">
        <f>_xlfn.IFNA(VLOOKUP(B835,'[1]CDM Patients Data'!$C$1266:$N$5000,6,FALSE),"")</f>
        <v>Stomach</v>
      </c>
      <c r="M835" s="164" t="str">
        <f>_xlfn.IFNA(VLOOKUP(B835,'[1]CDM Patients Data'!$C$1266:$N$5000,7,FALSE),"")</f>
        <v>Body stomach</v>
      </c>
      <c r="N835" s="164" t="str">
        <f>_xlfn.IFNA(VLOOKUP(B835,'[1]CDM Patients Data'!$C$1266:$N$5000,8,FALSE),"")</f>
        <v>Adenocarcinoma, NOS</v>
      </c>
      <c r="O835" s="164" t="str">
        <f>_xlfn.IFNA(VLOOKUP(B835,'[1]CDM Patients Data'!$C$1266:$K$3492,9,FALSE),"")</f>
        <v>Not a paired site</v>
      </c>
      <c r="P835" s="164">
        <f>_xlfn.IFNA(VLOOKUP(B835,'[1]CDM Patients Data'!$C$1266:$O$3492,10,FALSE),"")</f>
        <v>0</v>
      </c>
      <c r="Q835" s="164">
        <f>_xlfn.IFNA(VLOOKUP(B835,'[1]CDM Patients Data'!$C$1266:$O$3492,11,FALSE),"")</f>
        <v>0</v>
      </c>
      <c r="R835" s="164">
        <f>_xlfn.IFNA(VLOOKUP(B835,'[1]CDM Patients Data'!$C$1266:$O$3492,12,FALSE),"")</f>
        <v>0</v>
      </c>
      <c r="S835" s="164">
        <f>_xlfn.IFNA(VLOOKUP(B835,'[1]CDM Patients Data'!$C$1266:$P$3492,13,FALSE),"")</f>
        <v>0</v>
      </c>
      <c r="T835" s="164">
        <f>_xlfn.IFNA(VLOOKUP(B835,'[1]CDM Patients Data'!$C$1266:$N$5000,5,FALSE),"")</f>
        <v>0</v>
      </c>
      <c r="U835" s="164"/>
      <c r="V835" s="164"/>
      <c r="W835" s="210"/>
      <c r="X835" s="164"/>
      <c r="Y835" s="164"/>
      <c r="Z835" s="164"/>
      <c r="AA835" s="164"/>
      <c r="AB835" s="164"/>
      <c r="AC835" s="210"/>
      <c r="AD835" s="199"/>
      <c r="AE835" s="199"/>
      <c r="AF835" s="199"/>
      <c r="AG835" s="199"/>
      <c r="AH835" s="215"/>
      <c r="AI835" s="199"/>
      <c r="AJ835" s="199"/>
      <c r="AK835" s="218"/>
      <c r="AL835" s="218"/>
      <c r="AM835" s="218"/>
      <c r="AN835" s="218"/>
      <c r="AO835" s="218"/>
      <c r="AP835" s="218"/>
      <c r="AQ835" s="218"/>
      <c r="AR835" s="218"/>
      <c r="AS835" s="218"/>
      <c r="AT835" s="218"/>
      <c r="AU835" s="218"/>
      <c r="AV835" s="218"/>
      <c r="AW835" s="218"/>
      <c r="AX835" s="218"/>
      <c r="AY835" s="218"/>
      <c r="AZ835" s="218"/>
      <c r="BA835" s="218"/>
      <c r="BB835" s="218"/>
      <c r="BC835" s="218"/>
      <c r="BD835" s="218"/>
      <c r="BE835" s="218"/>
      <c r="BF835" s="218"/>
      <c r="BG835" s="218"/>
      <c r="BH835" s="218"/>
      <c r="BI835" s="218"/>
      <c r="BJ835" s="222"/>
      <c r="BK835" s="199"/>
      <c r="BL835" s="218"/>
      <c r="BM835" s="218"/>
      <c r="BN835" s="218"/>
      <c r="BO835" s="218"/>
      <c r="BP835" s="218"/>
      <c r="BQ835" s="218"/>
      <c r="BR835" s="218"/>
      <c r="BS835" s="218"/>
      <c r="BT835" s="218"/>
      <c r="BU835" s="218"/>
      <c r="BV835" s="218"/>
      <c r="BW835" s="218"/>
      <c r="BX835" s="218"/>
      <c r="BY835" s="199"/>
      <c r="BZ835" s="230"/>
      <c r="CA835" s="230"/>
      <c r="CB835" s="230"/>
      <c r="CC835" s="230"/>
      <c r="CD835" s="230"/>
      <c r="CE835" s="230"/>
      <c r="CF835" s="230"/>
      <c r="CG835" s="230"/>
      <c r="CH835" s="230"/>
      <c r="CI835" s="230"/>
      <c r="CJ835" s="230"/>
      <c r="CK835" s="230"/>
      <c r="CL835" s="230"/>
      <c r="CM835" s="230"/>
      <c r="CN835" s="218"/>
      <c r="CO835" s="199"/>
      <c r="CP835" s="230"/>
      <c r="CQ835" s="230"/>
      <c r="CR835" s="230"/>
      <c r="CS835" s="230"/>
      <c r="CT835" s="230"/>
      <c r="CU835" s="230"/>
      <c r="CV835" s="230"/>
      <c r="CW835" s="230"/>
    </row>
    <row r="836" ht="30" hidden="1" spans="1:101">
      <c r="A836" s="191">
        <v>1944</v>
      </c>
      <c r="B836" s="261" t="s">
        <v>2539</v>
      </c>
      <c r="C836" s="261" t="s">
        <v>2540</v>
      </c>
      <c r="D836" s="261" t="s">
        <v>71</v>
      </c>
      <c r="E836" s="262"/>
      <c r="F836" s="261" t="s">
        <v>2385</v>
      </c>
      <c r="G836" s="251" t="s">
        <v>84</v>
      </c>
      <c r="H836" s="262"/>
      <c r="I836" s="251"/>
      <c r="J836" s="202"/>
      <c r="K836" s="202"/>
      <c r="L836" s="164" t="str">
        <f>_xlfn.IFNA(VLOOKUP(B836,'[1]CDM Patients Data'!$C$1266:$N$5000,6,FALSE),"")</f>
        <v>Gallbladder</v>
      </c>
      <c r="M836" s="164" t="str">
        <f>_xlfn.IFNA(VLOOKUP(B836,'[1]CDM Patients Data'!$C$1266:$N$5000,7,FALSE),"")</f>
        <v>Gallbladder</v>
      </c>
      <c r="N836" s="164" t="str">
        <f>_xlfn.IFNA(VLOOKUP(B836,'[1]CDM Patients Data'!$C$1266:$N$5000,8,FALSE),"")</f>
        <v>Adenocarcinoma, NOS</v>
      </c>
      <c r="O836" s="164" t="str">
        <f>_xlfn.IFNA(VLOOKUP(B836,'[1]CDM Patients Data'!$C$1266:$K$3492,9,FALSE),"")</f>
        <v>Not a paired site</v>
      </c>
      <c r="P836" s="164">
        <f>_xlfn.IFNA(VLOOKUP(B836,'[1]CDM Patients Data'!$C$1266:$O$3492,10,FALSE),"")</f>
        <v>0</v>
      </c>
      <c r="Q836" s="164">
        <f>_xlfn.IFNA(VLOOKUP(B836,'[1]CDM Patients Data'!$C$1266:$O$3492,11,FALSE),"")</f>
        <v>0</v>
      </c>
      <c r="R836" s="164">
        <f>_xlfn.IFNA(VLOOKUP(B836,'[1]CDM Patients Data'!$C$1266:$O$3492,12,FALSE),"")</f>
        <v>0</v>
      </c>
      <c r="S836" s="164">
        <f>_xlfn.IFNA(VLOOKUP(B836,'[1]CDM Patients Data'!$C$1266:$P$3492,13,FALSE),"")</f>
        <v>0</v>
      </c>
      <c r="T836" s="164">
        <f>_xlfn.IFNA(VLOOKUP(B836,'[1]CDM Patients Data'!$C$1266:$N$5000,5,FALSE),"")</f>
        <v>0</v>
      </c>
      <c r="U836" s="164"/>
      <c r="V836" s="164"/>
      <c r="W836" s="210"/>
      <c r="X836" s="164"/>
      <c r="Y836" s="164"/>
      <c r="Z836" s="164"/>
      <c r="AA836" s="164"/>
      <c r="AB836" s="164"/>
      <c r="AC836" s="210"/>
      <c r="AD836" s="199"/>
      <c r="AE836" s="199"/>
      <c r="AF836" s="199"/>
      <c r="AG836" s="199"/>
      <c r="AH836" s="215"/>
      <c r="AI836" s="199"/>
      <c r="AJ836" s="199"/>
      <c r="AK836" s="218"/>
      <c r="AL836" s="218"/>
      <c r="AM836" s="218"/>
      <c r="AN836" s="218"/>
      <c r="AO836" s="218"/>
      <c r="AP836" s="218"/>
      <c r="AQ836" s="218"/>
      <c r="AR836" s="218"/>
      <c r="AS836" s="218"/>
      <c r="AT836" s="218"/>
      <c r="AU836" s="218"/>
      <c r="AV836" s="218"/>
      <c r="AW836" s="218"/>
      <c r="AX836" s="218"/>
      <c r="AY836" s="218"/>
      <c r="AZ836" s="218"/>
      <c r="BA836" s="218"/>
      <c r="BB836" s="218"/>
      <c r="BC836" s="218"/>
      <c r="BD836" s="218"/>
      <c r="BE836" s="218"/>
      <c r="BF836" s="218"/>
      <c r="BG836" s="218"/>
      <c r="BH836" s="218"/>
      <c r="BI836" s="218"/>
      <c r="BJ836" s="222"/>
      <c r="BK836" s="199"/>
      <c r="BL836" s="218"/>
      <c r="BM836" s="218"/>
      <c r="BN836" s="218"/>
      <c r="BO836" s="218"/>
      <c r="BP836" s="218"/>
      <c r="BQ836" s="218"/>
      <c r="BR836" s="218"/>
      <c r="BS836" s="218"/>
      <c r="BT836" s="218"/>
      <c r="BU836" s="218"/>
      <c r="BV836" s="218"/>
      <c r="BW836" s="218"/>
      <c r="BX836" s="218"/>
      <c r="BY836" s="199"/>
      <c r="BZ836" s="230"/>
      <c r="CA836" s="230"/>
      <c r="CB836" s="230"/>
      <c r="CC836" s="230"/>
      <c r="CD836" s="230"/>
      <c r="CE836" s="230"/>
      <c r="CF836" s="230"/>
      <c r="CG836" s="230"/>
      <c r="CH836" s="230"/>
      <c r="CI836" s="230"/>
      <c r="CJ836" s="230"/>
      <c r="CK836" s="230"/>
      <c r="CL836" s="230"/>
      <c r="CM836" s="230"/>
      <c r="CN836" s="218"/>
      <c r="CO836" s="199"/>
      <c r="CP836" s="230"/>
      <c r="CQ836" s="230"/>
      <c r="CR836" s="230"/>
      <c r="CS836" s="230"/>
      <c r="CT836" s="230"/>
      <c r="CU836" s="230"/>
      <c r="CV836" s="230"/>
      <c r="CW836" s="230"/>
    </row>
    <row r="837" ht="30" hidden="1" spans="1:101">
      <c r="A837" s="191">
        <v>1945</v>
      </c>
      <c r="B837" s="261" t="s">
        <v>2541</v>
      </c>
      <c r="C837" s="261" t="s">
        <v>2542</v>
      </c>
      <c r="D837" s="272" t="s">
        <v>111</v>
      </c>
      <c r="E837" s="262"/>
      <c r="F837" s="261" t="s">
        <v>2300</v>
      </c>
      <c r="G837" s="251" t="s">
        <v>84</v>
      </c>
      <c r="H837" s="262"/>
      <c r="I837" s="251"/>
      <c r="J837" s="202"/>
      <c r="K837" s="202"/>
      <c r="L837" s="164" t="str">
        <f>_xlfn.IFNA(VLOOKUP(B837,'[1]CDM Patients Data'!$C$1266:$N$5000,6,FALSE),"")</f>
        <v>Brain</v>
      </c>
      <c r="M837" s="164" t="str">
        <f>_xlfn.IFNA(VLOOKUP(B837,'[1]CDM Patients Data'!$C$1266:$N$5000,7,FALSE),"")</f>
        <v>Frontal lobe</v>
      </c>
      <c r="N837" s="164" t="str">
        <f>_xlfn.IFNA(VLOOKUP(B837,'[1]CDM Patients Data'!$C$1266:$N$5000,8,FALSE),"")</f>
        <v>Astrocytoma, NOS</v>
      </c>
      <c r="O837" s="164" t="str">
        <f>_xlfn.IFNA(VLOOKUP(B837,'[1]CDM Patients Data'!$C$1266:$K$3492,9,FALSE),"")</f>
        <v>Left</v>
      </c>
      <c r="P837" s="164">
        <f>_xlfn.IFNA(VLOOKUP(B837,'[1]CDM Patients Data'!$C$1266:$O$3492,10,FALSE),"")</f>
        <v>0</v>
      </c>
      <c r="Q837" s="164">
        <f>_xlfn.IFNA(VLOOKUP(B837,'[1]CDM Patients Data'!$C$1266:$O$3492,11,FALSE),"")</f>
        <v>0</v>
      </c>
      <c r="R837" s="164">
        <f>_xlfn.IFNA(VLOOKUP(B837,'[1]CDM Patients Data'!$C$1266:$O$3492,12,FALSE),"")</f>
        <v>0</v>
      </c>
      <c r="S837" s="164">
        <f>_xlfn.IFNA(VLOOKUP(B837,'[1]CDM Patients Data'!$C$1266:$P$3492,13,FALSE),"")</f>
        <v>0</v>
      </c>
      <c r="T837" s="164">
        <f>_xlfn.IFNA(VLOOKUP(B837,'[1]CDM Patients Data'!$C$1266:$N$5000,5,FALSE),"")</f>
        <v>0</v>
      </c>
      <c r="U837" s="164"/>
      <c r="V837" s="164"/>
      <c r="W837" s="210"/>
      <c r="X837" s="164"/>
      <c r="Y837" s="164"/>
      <c r="Z837" s="164"/>
      <c r="AA837" s="164"/>
      <c r="AB837" s="164"/>
      <c r="AC837" s="210"/>
      <c r="AD837" s="199"/>
      <c r="AE837" s="199"/>
      <c r="AF837" s="199"/>
      <c r="AG837" s="199"/>
      <c r="AH837" s="233" t="s">
        <v>589</v>
      </c>
      <c r="AI837" s="199"/>
      <c r="AJ837" s="199"/>
      <c r="AK837" s="218" t="s">
        <v>80</v>
      </c>
      <c r="AL837" s="218">
        <v>10188067</v>
      </c>
      <c r="AM837" s="218">
        <v>3.0564201</v>
      </c>
      <c r="AN837" s="218">
        <v>323.8</v>
      </c>
      <c r="AO837" s="218" t="s">
        <v>81</v>
      </c>
      <c r="AP837" s="218"/>
      <c r="AQ837" s="218"/>
      <c r="AR837" s="218"/>
      <c r="AS837" s="218"/>
      <c r="AT837" s="218"/>
      <c r="AU837" s="218"/>
      <c r="AV837" s="218"/>
      <c r="AW837" s="218"/>
      <c r="AX837" s="218"/>
      <c r="AY837" s="218"/>
      <c r="AZ837" s="218"/>
      <c r="BA837" s="218"/>
      <c r="BB837" s="218"/>
      <c r="BC837" s="218"/>
      <c r="BD837" s="218"/>
      <c r="BE837" s="218">
        <v>12.74</v>
      </c>
      <c r="BF837" s="218"/>
      <c r="BG837" s="218"/>
      <c r="BH837" s="218"/>
      <c r="BI837" s="218"/>
      <c r="BJ837" s="222"/>
      <c r="BK837" s="199"/>
      <c r="BL837" s="218"/>
      <c r="BM837" s="218"/>
      <c r="BN837" s="218"/>
      <c r="BO837" s="218"/>
      <c r="BP837" s="218"/>
      <c r="BQ837" s="218"/>
      <c r="BR837" s="218"/>
      <c r="BS837" s="218"/>
      <c r="BT837" s="218"/>
      <c r="BU837" s="218"/>
      <c r="BV837" s="218"/>
      <c r="BW837" s="218"/>
      <c r="BX837" s="218"/>
      <c r="BY837" s="199"/>
      <c r="BZ837" s="230"/>
      <c r="CA837" s="230"/>
      <c r="CB837" s="230"/>
      <c r="CC837" s="230"/>
      <c r="CD837" s="230"/>
      <c r="CE837" s="230"/>
      <c r="CF837" s="230"/>
      <c r="CG837" s="230"/>
      <c r="CH837" s="230"/>
      <c r="CI837" s="230"/>
      <c r="CJ837" s="230"/>
      <c r="CK837" s="230"/>
      <c r="CL837" s="230"/>
      <c r="CM837" s="230"/>
      <c r="CN837" s="218"/>
      <c r="CO837" s="199"/>
      <c r="CP837" s="230"/>
      <c r="CQ837" s="230"/>
      <c r="CR837" s="230"/>
      <c r="CS837" s="230">
        <v>582.85</v>
      </c>
      <c r="CT837" s="230" t="s">
        <v>103</v>
      </c>
      <c r="CU837" s="230"/>
      <c r="CV837" s="230"/>
      <c r="CW837" s="230"/>
    </row>
    <row r="838" ht="30" hidden="1" spans="1:101">
      <c r="A838" s="191">
        <v>1946</v>
      </c>
      <c r="B838" s="261" t="s">
        <v>2543</v>
      </c>
      <c r="C838" s="261" t="s">
        <v>2544</v>
      </c>
      <c r="D838" s="261" t="s">
        <v>135</v>
      </c>
      <c r="E838" s="262"/>
      <c r="F838" s="261" t="s">
        <v>2467</v>
      </c>
      <c r="G838" s="251" t="s">
        <v>84</v>
      </c>
      <c r="H838" s="262"/>
      <c r="I838" s="251"/>
      <c r="J838" s="202"/>
      <c r="K838" s="202"/>
      <c r="L838" s="164" t="str">
        <f>_xlfn.IFNA(VLOOKUP(B838,'[1]CDM Patients Data'!$C$1266:$N$5000,6,FALSE),"")</f>
        <v>Ovary</v>
      </c>
      <c r="M838" s="164" t="str">
        <f>_xlfn.IFNA(VLOOKUP(B838,'[1]CDM Patients Data'!$C$1266:$N$5000,7,FALSE),"")</f>
        <v>Ovary</v>
      </c>
      <c r="N838" s="164" t="str">
        <f>_xlfn.IFNA(VLOOKUP(B838,'[1]CDM Patients Data'!$C$1266:$N$5000,8,FALSE),"")</f>
        <v>Adenocarcinoma, NOS</v>
      </c>
      <c r="O838" s="164" t="str">
        <f>_xlfn.IFNA(VLOOKUP(B838,'[1]CDM Patients Data'!$C$1266:$K$3492,9,FALSE),"")</f>
        <v>Unknown</v>
      </c>
      <c r="P838" s="164">
        <f>_xlfn.IFNA(VLOOKUP(B838,'[1]CDM Patients Data'!$C$1266:$O$3492,10,FALSE),"")</f>
        <v>0</v>
      </c>
      <c r="Q838" s="164">
        <f>_xlfn.IFNA(VLOOKUP(B838,'[1]CDM Patients Data'!$C$1266:$O$3492,11,FALSE),"")</f>
        <v>0</v>
      </c>
      <c r="R838" s="164">
        <f>_xlfn.IFNA(VLOOKUP(B838,'[1]CDM Patients Data'!$C$1266:$O$3492,12,FALSE),"")</f>
        <v>0</v>
      </c>
      <c r="S838" s="164">
        <f>_xlfn.IFNA(VLOOKUP(B838,'[1]CDM Patients Data'!$C$1266:$P$3492,13,FALSE),"")</f>
        <v>0</v>
      </c>
      <c r="T838" s="164">
        <f>_xlfn.IFNA(VLOOKUP(B838,'[1]CDM Patients Data'!$C$1266:$N$5000,5,FALSE),"")</f>
        <v>0</v>
      </c>
      <c r="U838" s="164"/>
      <c r="V838" s="164"/>
      <c r="W838" s="210"/>
      <c r="X838" s="164"/>
      <c r="Y838" s="164"/>
      <c r="Z838" s="164"/>
      <c r="AA838" s="164"/>
      <c r="AB838" s="164"/>
      <c r="AC838" s="210"/>
      <c r="AD838" s="199"/>
      <c r="AE838" s="199"/>
      <c r="AF838" s="199"/>
      <c r="AG838" s="199"/>
      <c r="AH838" s="233" t="s">
        <v>79</v>
      </c>
      <c r="AI838" s="199"/>
      <c r="AJ838" s="199"/>
      <c r="AK838" s="218" t="s">
        <v>80</v>
      </c>
      <c r="AL838" s="218">
        <v>11483374</v>
      </c>
      <c r="AM838" s="218">
        <v>3.4450122</v>
      </c>
      <c r="AN838" s="218">
        <v>39.6</v>
      </c>
      <c r="AO838" s="218" t="s">
        <v>718</v>
      </c>
      <c r="AP838" s="218"/>
      <c r="AQ838" s="218"/>
      <c r="AR838" s="218"/>
      <c r="AS838" s="218"/>
      <c r="AT838" s="218"/>
      <c r="AU838" s="218"/>
      <c r="AV838" s="218"/>
      <c r="AW838" s="218"/>
      <c r="AX838" s="218"/>
      <c r="AY838" s="218"/>
      <c r="AZ838" s="218"/>
      <c r="BA838" s="218"/>
      <c r="BB838" s="218"/>
      <c r="BC838" s="218"/>
      <c r="BD838" s="218">
        <v>0.31</v>
      </c>
      <c r="BE838" s="218">
        <v>8.76</v>
      </c>
      <c r="BF838" s="218"/>
      <c r="BG838" s="218"/>
      <c r="BH838" s="218"/>
      <c r="BI838" s="218"/>
      <c r="BJ838" s="222"/>
      <c r="BK838" s="199"/>
      <c r="BL838" s="218"/>
      <c r="BM838" s="218"/>
      <c r="BN838" s="218"/>
      <c r="BO838" s="218"/>
      <c r="BP838" s="218"/>
      <c r="BQ838" s="218"/>
      <c r="BR838" s="218"/>
      <c r="BS838" s="218"/>
      <c r="BT838" s="218"/>
      <c r="BU838" s="218"/>
      <c r="BV838" s="218"/>
      <c r="BW838" s="218"/>
      <c r="BX838" s="218"/>
      <c r="BY838" s="199"/>
      <c r="BZ838" s="230"/>
      <c r="CA838" s="230"/>
      <c r="CB838" s="230"/>
      <c r="CC838" s="230"/>
      <c r="CD838" s="230"/>
      <c r="CE838" s="230"/>
      <c r="CF838" s="230"/>
      <c r="CG838" s="230"/>
      <c r="CH838" s="230"/>
      <c r="CI838" s="230"/>
      <c r="CJ838" s="230"/>
      <c r="CK838" s="230"/>
      <c r="CL838" s="230"/>
      <c r="CM838" s="230"/>
      <c r="CN838" s="218"/>
      <c r="CO838" s="199"/>
      <c r="CP838" s="230"/>
      <c r="CQ838" s="230"/>
      <c r="CR838" s="230"/>
      <c r="CS838" s="230">
        <v>159.45</v>
      </c>
      <c r="CT838" s="230" t="s">
        <v>103</v>
      </c>
      <c r="CU838" s="230"/>
      <c r="CV838" s="230"/>
      <c r="CW838" s="230"/>
    </row>
    <row r="839" ht="30" hidden="1" spans="1:101">
      <c r="A839" s="191">
        <v>1947</v>
      </c>
      <c r="B839" s="274" t="s">
        <v>2545</v>
      </c>
      <c r="C839" s="261" t="s">
        <v>2546</v>
      </c>
      <c r="D839" s="272" t="s">
        <v>111</v>
      </c>
      <c r="E839" s="262"/>
      <c r="F839" s="261" t="s">
        <v>2547</v>
      </c>
      <c r="G839" s="251" t="s">
        <v>84</v>
      </c>
      <c r="H839" s="262"/>
      <c r="I839" s="251"/>
      <c r="J839" s="202"/>
      <c r="K839" s="202"/>
      <c r="L839" s="164" t="str">
        <f>_xlfn.IFNA(VLOOKUP(B839,'[1]CDM Patients Data'!$C$1266:$N$5000,6,FALSE),"")</f>
        <v>Small Intestine</v>
      </c>
      <c r="M839" s="164" t="str">
        <f>_xlfn.IFNA(VLOOKUP(B839,'[1]CDM Patients Data'!$C$1266:$N$5000,7,FALSE),"")</f>
        <v>Jejunum</v>
      </c>
      <c r="N839" s="164" t="str">
        <f>_xlfn.IFNA(VLOOKUP(B839,'[1]CDM Patients Data'!$C$1266:$N$5000,8,FALSE),"")</f>
        <v>Adenocarcinoma, NOS</v>
      </c>
      <c r="O839" s="164" t="str">
        <f>_xlfn.IFNA(VLOOKUP(B839,'[1]CDM Patients Data'!$C$1266:$K$3492,9,FALSE),"")</f>
        <v>Not a paired site</v>
      </c>
      <c r="P839" s="164">
        <f>_xlfn.IFNA(VLOOKUP(B839,'[1]CDM Patients Data'!$C$1266:$O$3492,10,FALSE),"")</f>
        <v>0</v>
      </c>
      <c r="Q839" s="164">
        <f>_xlfn.IFNA(VLOOKUP(B839,'[1]CDM Patients Data'!$C$1266:$O$3492,11,FALSE),"")</f>
        <v>0</v>
      </c>
      <c r="R839" s="164">
        <f>_xlfn.IFNA(VLOOKUP(B839,'[1]CDM Patients Data'!$C$1266:$O$3492,12,FALSE),"")</f>
        <v>0</v>
      </c>
      <c r="S839" s="164">
        <f>_xlfn.IFNA(VLOOKUP(B839,'[1]CDM Patients Data'!$C$1266:$P$3492,13,FALSE),"")</f>
        <v>0</v>
      </c>
      <c r="T839" s="164">
        <f>_xlfn.IFNA(VLOOKUP(B839,'[1]CDM Patients Data'!$C$1266:$N$5000,5,FALSE),"")</f>
        <v>0</v>
      </c>
      <c r="U839" s="164"/>
      <c r="V839" s="164"/>
      <c r="W839" s="210"/>
      <c r="X839" s="164"/>
      <c r="Y839" s="164"/>
      <c r="Z839" s="164"/>
      <c r="AA839" s="164"/>
      <c r="AB839" s="164"/>
      <c r="AC839" s="210"/>
      <c r="AD839" s="199"/>
      <c r="AE839" s="199"/>
      <c r="AF839" s="199"/>
      <c r="AG839" s="199"/>
      <c r="AH839" s="233" t="s">
        <v>589</v>
      </c>
      <c r="AI839" s="199"/>
      <c r="AJ839" s="199"/>
      <c r="AK839" s="218" t="s">
        <v>80</v>
      </c>
      <c r="AL839" s="218">
        <v>8675462</v>
      </c>
      <c r="AM839" s="218">
        <v>2.6026386</v>
      </c>
      <c r="AN839" s="218">
        <v>223</v>
      </c>
      <c r="AO839" s="218" t="s">
        <v>81</v>
      </c>
      <c r="AP839" s="218"/>
      <c r="AQ839" s="218"/>
      <c r="AR839" s="218"/>
      <c r="AS839" s="218"/>
      <c r="AT839" s="218"/>
      <c r="AU839" s="218"/>
      <c r="AV839" s="218"/>
      <c r="AW839" s="218"/>
      <c r="AX839" s="218"/>
      <c r="AY839" s="218"/>
      <c r="AZ839" s="218"/>
      <c r="BA839" s="218"/>
      <c r="BB839" s="218"/>
      <c r="BC839" s="218"/>
      <c r="BD839" s="218"/>
      <c r="BE839" s="218">
        <v>14.54</v>
      </c>
      <c r="BF839" s="218"/>
      <c r="BG839" s="218"/>
      <c r="BH839" s="218"/>
      <c r="BI839" s="218"/>
      <c r="BJ839" s="222"/>
      <c r="BK839" s="199"/>
      <c r="BL839" s="218"/>
      <c r="BM839" s="218"/>
      <c r="BN839" s="218"/>
      <c r="BO839" s="218"/>
      <c r="BP839" s="218"/>
      <c r="BQ839" s="218"/>
      <c r="BR839" s="218"/>
      <c r="BS839" s="218"/>
      <c r="BT839" s="218"/>
      <c r="BU839" s="218"/>
      <c r="BV839" s="218"/>
      <c r="BW839" s="218"/>
      <c r="BX839" s="218"/>
      <c r="BY839" s="199"/>
      <c r="BZ839" s="230"/>
      <c r="CA839" s="230"/>
      <c r="CB839" s="230"/>
      <c r="CC839" s="230"/>
      <c r="CD839" s="230"/>
      <c r="CE839" s="230"/>
      <c r="CF839" s="230"/>
      <c r="CG839" s="230"/>
      <c r="CH839" s="230"/>
      <c r="CI839" s="230"/>
      <c r="CJ839" s="230"/>
      <c r="CK839" s="230"/>
      <c r="CL839" s="230"/>
      <c r="CM839" s="230"/>
      <c r="CN839" s="218"/>
      <c r="CO839" s="199"/>
      <c r="CP839" s="230"/>
      <c r="CQ839" s="230"/>
      <c r="CR839" s="230"/>
      <c r="CS839" s="230">
        <v>72.71</v>
      </c>
      <c r="CT839" s="230" t="s">
        <v>95</v>
      </c>
      <c r="CU839" s="230"/>
      <c r="CV839" s="230"/>
      <c r="CW839" s="230"/>
    </row>
    <row r="840" ht="30" hidden="1" spans="1:101">
      <c r="A840" s="191">
        <v>1948</v>
      </c>
      <c r="B840" s="261" t="s">
        <v>2548</v>
      </c>
      <c r="C840" s="261" t="s">
        <v>2549</v>
      </c>
      <c r="D840" s="261" t="s">
        <v>880</v>
      </c>
      <c r="E840" s="262"/>
      <c r="F840" s="261" t="s">
        <v>2374</v>
      </c>
      <c r="G840" s="251" t="s">
        <v>84</v>
      </c>
      <c r="H840" s="262"/>
      <c r="I840" s="251"/>
      <c r="J840" s="202"/>
      <c r="K840" s="202"/>
      <c r="L840" s="164" t="str">
        <f>_xlfn.IFNA(VLOOKUP(B840,'[1]CDM Patients Data'!$C$1266:$N$5000,6,FALSE),"")</f>
        <v>Corpus Uteri</v>
      </c>
      <c r="M840" s="164" t="str">
        <f>_xlfn.IFNA(VLOOKUP(B840,'[1]CDM Patients Data'!$C$1266:$N$5000,7,FALSE),"")</f>
        <v>Endometrium</v>
      </c>
      <c r="N840" s="164" t="str">
        <f>_xlfn.IFNA(VLOOKUP(B840,'[1]CDM Patients Data'!$C$1266:$N$5000,8,FALSE),"")</f>
        <v>Adenocarcinoma, NOS</v>
      </c>
      <c r="O840" s="164" t="str">
        <f>_xlfn.IFNA(VLOOKUP(B840,'[1]CDM Patients Data'!$C$1266:$K$3492,9,FALSE),"")</f>
        <v>Not a paired site</v>
      </c>
      <c r="P840" s="164">
        <f>_xlfn.IFNA(VLOOKUP(B840,'[1]CDM Patients Data'!$C$1266:$O$3492,10,FALSE),"")</f>
        <v>0</v>
      </c>
      <c r="Q840" s="164">
        <f>_xlfn.IFNA(VLOOKUP(B840,'[1]CDM Patients Data'!$C$1266:$O$3492,11,FALSE),"")</f>
        <v>0</v>
      </c>
      <c r="R840" s="164">
        <f>_xlfn.IFNA(VLOOKUP(B840,'[1]CDM Patients Data'!$C$1266:$O$3492,12,FALSE),"")</f>
        <v>0</v>
      </c>
      <c r="S840" s="164">
        <f>_xlfn.IFNA(VLOOKUP(B840,'[1]CDM Patients Data'!$C$1266:$P$3492,13,FALSE),"")</f>
        <v>0</v>
      </c>
      <c r="T840" s="164">
        <f>_xlfn.IFNA(VLOOKUP(B840,'[1]CDM Patients Data'!$C$1266:$N$5000,5,FALSE),"")</f>
        <v>0</v>
      </c>
      <c r="U840" s="164"/>
      <c r="V840" s="164"/>
      <c r="W840" s="210"/>
      <c r="X840" s="164"/>
      <c r="Y840" s="164"/>
      <c r="Z840" s="164"/>
      <c r="AA840" s="164"/>
      <c r="AB840" s="164"/>
      <c r="AC840" s="210"/>
      <c r="AD840" s="199"/>
      <c r="AE840" s="199"/>
      <c r="AF840" s="199"/>
      <c r="AG840" s="199"/>
      <c r="AH840" s="215"/>
      <c r="AI840" s="199"/>
      <c r="AJ840" s="199"/>
      <c r="AK840" s="218"/>
      <c r="AL840" s="218"/>
      <c r="AM840" s="218"/>
      <c r="AN840" s="218"/>
      <c r="AO840" s="218"/>
      <c r="AP840" s="218"/>
      <c r="AQ840" s="218"/>
      <c r="AR840" s="218"/>
      <c r="AS840" s="218"/>
      <c r="AT840" s="218"/>
      <c r="AU840" s="218"/>
      <c r="AV840" s="218"/>
      <c r="AW840" s="218"/>
      <c r="AX840" s="218"/>
      <c r="AY840" s="218"/>
      <c r="AZ840" s="218"/>
      <c r="BA840" s="218"/>
      <c r="BB840" s="218"/>
      <c r="BC840" s="218"/>
      <c r="BD840" s="218"/>
      <c r="BE840" s="218"/>
      <c r="BF840" s="218"/>
      <c r="BG840" s="218"/>
      <c r="BH840" s="218"/>
      <c r="BI840" s="218"/>
      <c r="BJ840" s="222"/>
      <c r="BK840" s="199"/>
      <c r="BL840" s="218"/>
      <c r="BM840" s="218"/>
      <c r="BN840" s="218"/>
      <c r="BO840" s="218"/>
      <c r="BP840" s="218"/>
      <c r="BQ840" s="218"/>
      <c r="BR840" s="218"/>
      <c r="BS840" s="218"/>
      <c r="BT840" s="218"/>
      <c r="BU840" s="218"/>
      <c r="BV840" s="218"/>
      <c r="BW840" s="218"/>
      <c r="BX840" s="218"/>
      <c r="BY840" s="199"/>
      <c r="BZ840" s="230"/>
      <c r="CA840" s="230"/>
      <c r="CB840" s="230"/>
      <c r="CC840" s="230"/>
      <c r="CD840" s="230"/>
      <c r="CE840" s="230"/>
      <c r="CF840" s="230"/>
      <c r="CG840" s="230"/>
      <c r="CH840" s="230"/>
      <c r="CI840" s="230"/>
      <c r="CJ840" s="230"/>
      <c r="CK840" s="230"/>
      <c r="CL840" s="230"/>
      <c r="CM840" s="230"/>
      <c r="CN840" s="218"/>
      <c r="CO840" s="199"/>
      <c r="CP840" s="230"/>
      <c r="CQ840" s="230"/>
      <c r="CR840" s="230"/>
      <c r="CS840" s="230"/>
      <c r="CT840" s="230"/>
      <c r="CU840" s="230"/>
      <c r="CV840" s="230"/>
      <c r="CW840" s="230"/>
    </row>
    <row r="841" ht="15" hidden="1" spans="1:101">
      <c r="A841" s="191">
        <v>1949</v>
      </c>
      <c r="B841" s="261" t="s">
        <v>2550</v>
      </c>
      <c r="C841" s="261" t="s">
        <v>2005</v>
      </c>
      <c r="D841" s="272" t="s">
        <v>111</v>
      </c>
      <c r="E841" s="262"/>
      <c r="F841" s="263" t="s">
        <v>2220</v>
      </c>
      <c r="G841" s="251" t="s">
        <v>84</v>
      </c>
      <c r="H841" s="262"/>
      <c r="I841" s="251"/>
      <c r="J841" s="202"/>
      <c r="K841" s="202"/>
      <c r="L841" s="164" t="str">
        <f>_xlfn.IFNA(VLOOKUP(B841,'[1]CDM Patients Data'!$C$1266:$N$5000,6,FALSE),"")</f>
        <v/>
      </c>
      <c r="M841" s="164" t="str">
        <f>_xlfn.IFNA(VLOOKUP(B841,'[1]CDM Patients Data'!$C$1266:$N$5000,7,FALSE),"")</f>
        <v/>
      </c>
      <c r="N841" s="164" t="str">
        <f>_xlfn.IFNA(VLOOKUP(B841,'[1]CDM Patients Data'!$C$1266:$N$5000,8,FALSE),"")</f>
        <v/>
      </c>
      <c r="O841" s="164" t="str">
        <f>_xlfn.IFNA(VLOOKUP(B841,'[1]CDM Patients Data'!$C$1266:$K$3492,9,FALSE),"")</f>
        <v/>
      </c>
      <c r="P841" s="164" t="str">
        <f>_xlfn.IFNA(VLOOKUP(B841,'[1]CDM Patients Data'!$C$1266:$O$3492,10,FALSE),"")</f>
        <v/>
      </c>
      <c r="Q841" s="164" t="str">
        <f>_xlfn.IFNA(VLOOKUP(B841,'[1]CDM Patients Data'!$C$1266:$O$3492,11,FALSE),"")</f>
        <v/>
      </c>
      <c r="R841" s="164" t="str">
        <f>_xlfn.IFNA(VLOOKUP(B841,'[1]CDM Patients Data'!$C$1266:$O$3492,12,FALSE),"")</f>
        <v/>
      </c>
      <c r="S841" s="164" t="str">
        <f>_xlfn.IFNA(VLOOKUP(B841,'[1]CDM Patients Data'!$C$1266:$P$3492,13,FALSE),"")</f>
        <v/>
      </c>
      <c r="T841" s="164" t="str">
        <f>_xlfn.IFNA(VLOOKUP(B841,'[1]CDM Patients Data'!$C$1266:$N$5000,5,FALSE),"")</f>
        <v/>
      </c>
      <c r="U841" s="164"/>
      <c r="V841" s="164"/>
      <c r="W841" s="210"/>
      <c r="X841" s="164"/>
      <c r="Y841" s="164"/>
      <c r="Z841" s="164"/>
      <c r="AA841" s="164"/>
      <c r="AB841" s="164"/>
      <c r="AC841" s="210"/>
      <c r="AD841" s="199"/>
      <c r="AE841" s="199"/>
      <c r="AF841" s="199"/>
      <c r="AG841" s="199"/>
      <c r="AH841" s="233" t="s">
        <v>589</v>
      </c>
      <c r="AI841" s="199"/>
      <c r="AJ841" s="199"/>
      <c r="AK841" s="218" t="s">
        <v>80</v>
      </c>
      <c r="AL841" s="218">
        <v>34205618</v>
      </c>
      <c r="AM841" s="218">
        <v>10.2616854</v>
      </c>
      <c r="AN841" s="218">
        <v>367.3</v>
      </c>
      <c r="AO841" s="218" t="s">
        <v>81</v>
      </c>
      <c r="AP841" s="218"/>
      <c r="AQ841" s="218"/>
      <c r="AR841" s="218"/>
      <c r="AS841" s="218"/>
      <c r="AT841" s="218"/>
      <c r="AU841" s="218"/>
      <c r="AV841" s="218"/>
      <c r="AW841" s="218"/>
      <c r="AX841" s="218"/>
      <c r="AY841" s="218"/>
      <c r="AZ841" s="218"/>
      <c r="BA841" s="218"/>
      <c r="BB841" s="218"/>
      <c r="BC841" s="218"/>
      <c r="BD841" s="218"/>
      <c r="BE841" s="218">
        <v>14.18</v>
      </c>
      <c r="BF841" s="218"/>
      <c r="BG841" s="218"/>
      <c r="BH841" s="218"/>
      <c r="BI841" s="218"/>
      <c r="BJ841" s="222"/>
      <c r="BK841" s="199"/>
      <c r="BL841" s="218"/>
      <c r="BM841" s="218"/>
      <c r="BN841" s="218"/>
      <c r="BO841" s="218"/>
      <c r="BP841" s="218"/>
      <c r="BQ841" s="218"/>
      <c r="BR841" s="218"/>
      <c r="BS841" s="218"/>
      <c r="BT841" s="218"/>
      <c r="BU841" s="218"/>
      <c r="BV841" s="218"/>
      <c r="BW841" s="218"/>
      <c r="BX841" s="218"/>
      <c r="BY841" s="199"/>
      <c r="BZ841" s="230"/>
      <c r="CA841" s="230"/>
      <c r="CB841" s="230"/>
      <c r="CC841" s="230"/>
      <c r="CD841" s="230"/>
      <c r="CE841" s="230"/>
      <c r="CF841" s="230"/>
      <c r="CG841" s="230"/>
      <c r="CH841" s="230"/>
      <c r="CI841" s="230"/>
      <c r="CJ841" s="230"/>
      <c r="CK841" s="230"/>
      <c r="CL841" s="230"/>
      <c r="CM841" s="230"/>
      <c r="CN841" s="218"/>
      <c r="CO841" s="199"/>
      <c r="CP841" s="230"/>
      <c r="CQ841" s="230"/>
      <c r="CR841" s="230"/>
      <c r="CS841" s="230">
        <v>35.07</v>
      </c>
      <c r="CT841" s="230" t="s">
        <v>95</v>
      </c>
      <c r="CU841" s="230"/>
      <c r="CV841" s="230"/>
      <c r="CW841" s="230"/>
    </row>
    <row r="842" ht="30" hidden="1" spans="1:101">
      <c r="A842" s="191">
        <v>1950</v>
      </c>
      <c r="B842" s="261" t="s">
        <v>2551</v>
      </c>
      <c r="C842" s="261" t="s">
        <v>2552</v>
      </c>
      <c r="D842" s="252" t="s">
        <v>99</v>
      </c>
      <c r="E842" s="262"/>
      <c r="F842" s="261" t="s">
        <v>2220</v>
      </c>
      <c r="G842" s="251" t="s">
        <v>84</v>
      </c>
      <c r="H842" s="262"/>
      <c r="I842" s="251"/>
      <c r="J842" s="202"/>
      <c r="K842" s="202"/>
      <c r="L842" s="164" t="str">
        <f>_xlfn.IFNA(VLOOKUP(B842,'[1]CDM Patients Data'!$C$1266:$N$5000,6,FALSE),"")</f>
        <v>Rectum</v>
      </c>
      <c r="M842" s="164" t="str">
        <f>_xlfn.IFNA(VLOOKUP(B842,'[1]CDM Patients Data'!$C$1266:$N$5000,7,FALSE),"")</f>
        <v>Rectum, NOS</v>
      </c>
      <c r="N842" s="164" t="str">
        <f>_xlfn.IFNA(VLOOKUP(B842,'[1]CDM Patients Data'!$C$1266:$N$5000,8,FALSE),"")</f>
        <v>Adenocarcinoma, NOS</v>
      </c>
      <c r="O842" s="164" t="str">
        <f>_xlfn.IFNA(VLOOKUP(B842,'[1]CDM Patients Data'!$C$1266:$K$3492,9,FALSE),"")</f>
        <v>Not a paired site</v>
      </c>
      <c r="P842" s="164">
        <f>_xlfn.IFNA(VLOOKUP(B842,'[1]CDM Patients Data'!$C$1266:$O$3492,10,FALSE),"")</f>
        <v>0</v>
      </c>
      <c r="Q842" s="164">
        <f>_xlfn.IFNA(VLOOKUP(B842,'[1]CDM Patients Data'!$C$1266:$O$3492,11,FALSE),"")</f>
        <v>0</v>
      </c>
      <c r="R842" s="164">
        <f>_xlfn.IFNA(VLOOKUP(B842,'[1]CDM Patients Data'!$C$1266:$O$3492,12,FALSE),"")</f>
        <v>0</v>
      </c>
      <c r="S842" s="164">
        <f>_xlfn.IFNA(VLOOKUP(B842,'[1]CDM Patients Data'!$C$1266:$P$3492,13,FALSE),"")</f>
        <v>0</v>
      </c>
      <c r="T842" s="164" t="str">
        <f>_xlfn.IFNA(VLOOKUP(B842,'[1]CDM Patients Data'!$C$1266:$N$5000,5,FALSE),"")</f>
        <v>Manohar</v>
      </c>
      <c r="U842" s="164"/>
      <c r="V842" s="164"/>
      <c r="W842" s="210"/>
      <c r="X842" s="164"/>
      <c r="Y842" s="164"/>
      <c r="Z842" s="164"/>
      <c r="AA842" s="164"/>
      <c r="AB842" s="164"/>
      <c r="AC842" s="210"/>
      <c r="AD842" s="199"/>
      <c r="AE842" s="199"/>
      <c r="AF842" s="199"/>
      <c r="AG842" s="199"/>
      <c r="AH842" s="215"/>
      <c r="AI842" s="199"/>
      <c r="AJ842" s="199"/>
      <c r="AK842" s="218"/>
      <c r="AL842" s="218"/>
      <c r="AM842" s="218"/>
      <c r="AN842" s="218"/>
      <c r="AO842" s="218"/>
      <c r="AP842" s="218"/>
      <c r="AQ842" s="218"/>
      <c r="AR842" s="218"/>
      <c r="AS842" s="218"/>
      <c r="AT842" s="218"/>
      <c r="AU842" s="218"/>
      <c r="AV842" s="218"/>
      <c r="AW842" s="218"/>
      <c r="AX842" s="218"/>
      <c r="AY842" s="218"/>
      <c r="AZ842" s="218"/>
      <c r="BA842" s="218"/>
      <c r="BB842" s="218"/>
      <c r="BC842" s="218"/>
      <c r="BD842" s="218"/>
      <c r="BE842" s="218"/>
      <c r="BF842" s="218"/>
      <c r="BG842" s="218"/>
      <c r="BH842" s="218"/>
      <c r="BI842" s="218"/>
      <c r="BJ842" s="222" t="s">
        <v>589</v>
      </c>
      <c r="BK842" s="199"/>
      <c r="BL842" s="218"/>
      <c r="BM842" s="218">
        <v>5857807</v>
      </c>
      <c r="BN842" s="218">
        <v>1.7573421</v>
      </c>
      <c r="BO842" s="218">
        <v>78.7</v>
      </c>
      <c r="BP842" s="218" t="s">
        <v>95</v>
      </c>
      <c r="BQ842" s="218"/>
      <c r="BR842" s="218"/>
      <c r="BS842" s="218"/>
      <c r="BT842" s="218"/>
      <c r="BU842" s="218"/>
      <c r="BV842" s="218"/>
      <c r="BW842" s="218"/>
      <c r="BX842" s="218"/>
      <c r="BY842" s="199"/>
      <c r="BZ842" s="230"/>
      <c r="CA842" s="230"/>
      <c r="CB842" s="230"/>
      <c r="CC842" s="230"/>
      <c r="CD842" s="230"/>
      <c r="CE842" s="230"/>
      <c r="CF842" s="230"/>
      <c r="CG842" s="230"/>
      <c r="CH842" s="230"/>
      <c r="CI842" s="230"/>
      <c r="CJ842" s="230"/>
      <c r="CK842" s="230"/>
      <c r="CL842" s="230"/>
      <c r="CM842" s="230"/>
      <c r="CN842" s="218"/>
      <c r="CO842" s="199"/>
      <c r="CP842" s="230"/>
      <c r="CQ842" s="230"/>
      <c r="CR842" s="230"/>
      <c r="CS842" s="230"/>
      <c r="CT842" s="230"/>
      <c r="CU842" s="230"/>
      <c r="CV842" s="230"/>
      <c r="CW842" s="230"/>
    </row>
    <row r="843" ht="105" hidden="1" spans="1:101">
      <c r="A843" s="191">
        <v>1951</v>
      </c>
      <c r="B843" s="261" t="s">
        <v>2553</v>
      </c>
      <c r="C843" s="261" t="s">
        <v>2554</v>
      </c>
      <c r="D843" s="272" t="s">
        <v>111</v>
      </c>
      <c r="E843" s="262"/>
      <c r="F843" s="261" t="s">
        <v>2555</v>
      </c>
      <c r="G843" s="251" t="s">
        <v>84</v>
      </c>
      <c r="H843" s="262"/>
      <c r="I843" s="251"/>
      <c r="J843" s="202"/>
      <c r="K843" s="202"/>
      <c r="L843" s="164" t="str">
        <f>_xlfn.IFNA(VLOOKUP(B843,'[1]CDM Patients Data'!$C$1266:$N$5000,6,FALSE),"")</f>
        <v>Lung, Prostate</v>
      </c>
      <c r="M843" s="164" t="str">
        <f>_xlfn.IFNA(VLOOKUP(B843,'[1]CDM Patients Data'!$C$1266:$N$5000,7,FALSE),"")</f>
        <v>Upper lobe, lung, Prostate gland</v>
      </c>
      <c r="N843" s="164" t="str">
        <f>_xlfn.IFNA(VLOOKUP(B843,'[1]CDM Patients Data'!$C$1266:$N$5000,8,FALSE),"")</f>
        <v>Lung -Squamous cell carcinoma, NOS, Prostate - Carcinoma, NOS</v>
      </c>
      <c r="O843" s="164" t="str">
        <f>_xlfn.IFNA(VLOOKUP(B843,'[1]CDM Patients Data'!$C$1266:$K$3492,9,FALSE),"")</f>
        <v>Lung - Right, Prostate - Not a paired site</v>
      </c>
      <c r="P843" s="164">
        <f>_xlfn.IFNA(VLOOKUP(B843,'[1]CDM Patients Data'!$C$1266:$O$3492,10,FALSE),"")</f>
        <v>0</v>
      </c>
      <c r="Q843" s="164">
        <f>_xlfn.IFNA(VLOOKUP(B843,'[1]CDM Patients Data'!$C$1266:$O$3492,11,FALSE),"")</f>
        <v>0</v>
      </c>
      <c r="R843" s="164">
        <f>_xlfn.IFNA(VLOOKUP(B843,'[1]CDM Patients Data'!$C$1266:$O$3492,12,FALSE),"")</f>
        <v>0</v>
      </c>
      <c r="S843" s="164">
        <f>_xlfn.IFNA(VLOOKUP(B843,'[1]CDM Patients Data'!$C$1266:$P$3492,13,FALSE),"")</f>
        <v>0</v>
      </c>
      <c r="T843" s="164">
        <f>_xlfn.IFNA(VLOOKUP(B843,'[1]CDM Patients Data'!$C$1266:$N$5000,5,FALSE),"")</f>
        <v>0</v>
      </c>
      <c r="U843" s="164"/>
      <c r="V843" s="164"/>
      <c r="W843" s="210"/>
      <c r="X843" s="164"/>
      <c r="Y843" s="164"/>
      <c r="Z843" s="164"/>
      <c r="AA843" s="164"/>
      <c r="AB843" s="164"/>
      <c r="AC843" s="210"/>
      <c r="AD843" s="199"/>
      <c r="AE843" s="199"/>
      <c r="AF843" s="199"/>
      <c r="AG843" s="199"/>
      <c r="AH843" s="233" t="s">
        <v>589</v>
      </c>
      <c r="AI843" s="199"/>
      <c r="AJ843" s="199"/>
      <c r="AK843" s="218" t="s">
        <v>80</v>
      </c>
      <c r="AL843" s="218">
        <v>10347558</v>
      </c>
      <c r="AM843" s="218">
        <v>3.1042674</v>
      </c>
      <c r="AN843" s="218">
        <v>322.7</v>
      </c>
      <c r="AO843" s="218" t="s">
        <v>81</v>
      </c>
      <c r="AP843" s="218"/>
      <c r="AQ843" s="218"/>
      <c r="AR843" s="218"/>
      <c r="AS843" s="218"/>
      <c r="AT843" s="218"/>
      <c r="AU843" s="218"/>
      <c r="AV843" s="218"/>
      <c r="AW843" s="218"/>
      <c r="AX843" s="218"/>
      <c r="AY843" s="218"/>
      <c r="AZ843" s="218"/>
      <c r="BA843" s="218"/>
      <c r="BB843" s="218"/>
      <c r="BC843" s="218"/>
      <c r="BD843" s="218"/>
      <c r="BE843" s="218">
        <v>12.58</v>
      </c>
      <c r="BF843" s="218"/>
      <c r="BG843" s="218"/>
      <c r="BH843" s="218"/>
      <c r="BI843" s="218"/>
      <c r="BJ843" s="222"/>
      <c r="BK843" s="199"/>
      <c r="BL843" s="218"/>
      <c r="BM843" s="218"/>
      <c r="BN843" s="218"/>
      <c r="BO843" s="218"/>
      <c r="BP843" s="218"/>
      <c r="BQ843" s="218"/>
      <c r="BR843" s="218"/>
      <c r="BS843" s="218"/>
      <c r="BT843" s="218"/>
      <c r="BU843" s="218"/>
      <c r="BV843" s="218"/>
      <c r="BW843" s="218"/>
      <c r="BX843" s="218"/>
      <c r="BY843" s="199"/>
      <c r="BZ843" s="230"/>
      <c r="CA843" s="230"/>
      <c r="CB843" s="230"/>
      <c r="CC843" s="230"/>
      <c r="CD843" s="230"/>
      <c r="CE843" s="230"/>
      <c r="CF843" s="230"/>
      <c r="CG843" s="230"/>
      <c r="CH843" s="230"/>
      <c r="CI843" s="230"/>
      <c r="CJ843" s="230"/>
      <c r="CK843" s="230"/>
      <c r="CL843" s="230"/>
      <c r="CM843" s="230"/>
      <c r="CN843" s="218"/>
      <c r="CO843" s="199"/>
      <c r="CP843" s="230"/>
      <c r="CQ843" s="230"/>
      <c r="CR843" s="230"/>
      <c r="CS843" s="230">
        <v>22.18</v>
      </c>
      <c r="CT843" s="230" t="s">
        <v>604</v>
      </c>
      <c r="CU843" s="230"/>
      <c r="CV843" s="230"/>
      <c r="CW843" s="230"/>
    </row>
    <row r="844" ht="30" hidden="1" spans="1:101">
      <c r="A844" s="191">
        <v>1952</v>
      </c>
      <c r="B844" s="261" t="s">
        <v>2556</v>
      </c>
      <c r="C844" s="261" t="s">
        <v>2557</v>
      </c>
      <c r="D844" s="272" t="s">
        <v>111</v>
      </c>
      <c r="E844" s="262"/>
      <c r="F844" s="261" t="s">
        <v>2197</v>
      </c>
      <c r="G844" s="251" t="s">
        <v>84</v>
      </c>
      <c r="H844" s="251"/>
      <c r="I844" s="251"/>
      <c r="J844" s="202"/>
      <c r="K844" s="202"/>
      <c r="L844" s="164" t="str">
        <f>_xlfn.IFNA(VLOOKUP(B844,'[1]CDM Patients Data'!$C$1266:$N$5000,6,FALSE),"")</f>
        <v>Lung</v>
      </c>
      <c r="M844" s="164" t="str">
        <f>_xlfn.IFNA(VLOOKUP(B844,'[1]CDM Patients Data'!$C$1266:$N$5000,7,FALSE),"")</f>
        <v>Lower lobe, lung</v>
      </c>
      <c r="N844" s="164" t="str">
        <f>_xlfn.IFNA(VLOOKUP(B844,'[1]CDM Patients Data'!$C$1266:$N$5000,8,FALSE),"")</f>
        <v>Adenocarcinoma, NOS</v>
      </c>
      <c r="O844" s="164" t="str">
        <f>_xlfn.IFNA(VLOOKUP(B844,'[1]CDM Patients Data'!$C$1266:$K$3492,9,FALSE),"")</f>
        <v>Left</v>
      </c>
      <c r="P844" s="164">
        <f>_xlfn.IFNA(VLOOKUP(B844,'[1]CDM Patients Data'!$C$1266:$O$3492,10,FALSE),"")</f>
        <v>0</v>
      </c>
      <c r="Q844" s="164">
        <f>_xlfn.IFNA(VLOOKUP(B844,'[1]CDM Patients Data'!$C$1266:$O$3492,11,FALSE),"")</f>
        <v>0</v>
      </c>
      <c r="R844" s="164">
        <f>_xlfn.IFNA(VLOOKUP(B844,'[1]CDM Patients Data'!$C$1266:$O$3492,12,FALSE),"")</f>
        <v>0</v>
      </c>
      <c r="S844" s="164">
        <f>_xlfn.IFNA(VLOOKUP(B844,'[1]CDM Patients Data'!$C$1266:$P$3492,13,FALSE),"")</f>
        <v>0</v>
      </c>
      <c r="T844" s="164">
        <f>_xlfn.IFNA(VLOOKUP(B844,'[1]CDM Patients Data'!$C$1266:$N$5000,5,FALSE),"")</f>
        <v>0</v>
      </c>
      <c r="U844" s="164"/>
      <c r="V844" s="164"/>
      <c r="W844" s="210"/>
      <c r="X844" s="164"/>
      <c r="Y844" s="164"/>
      <c r="Z844" s="164"/>
      <c r="AA844" s="164"/>
      <c r="AB844" s="164"/>
      <c r="AC844" s="210"/>
      <c r="AD844" s="199"/>
      <c r="AE844" s="199"/>
      <c r="AF844" s="199"/>
      <c r="AG844" s="199"/>
      <c r="AH844" s="233" t="s">
        <v>589</v>
      </c>
      <c r="AI844" s="199"/>
      <c r="AJ844" s="199"/>
      <c r="AK844" s="218" t="s">
        <v>80</v>
      </c>
      <c r="AL844" s="218">
        <v>40402508</v>
      </c>
      <c r="AM844" s="218">
        <v>12.1207524</v>
      </c>
      <c r="AN844" s="218">
        <v>393.4</v>
      </c>
      <c r="AO844" s="218" t="s">
        <v>81</v>
      </c>
      <c r="AP844" s="218"/>
      <c r="AQ844" s="218"/>
      <c r="AR844" s="218"/>
      <c r="AS844" s="218"/>
      <c r="AT844" s="218"/>
      <c r="AU844" s="218"/>
      <c r="AV844" s="218"/>
      <c r="AW844" s="218"/>
      <c r="AX844" s="218"/>
      <c r="AY844" s="218"/>
      <c r="AZ844" s="218"/>
      <c r="BA844" s="218"/>
      <c r="BB844" s="218"/>
      <c r="BC844" s="218"/>
      <c r="BD844" s="218"/>
      <c r="BE844" s="218">
        <v>14.17</v>
      </c>
      <c r="BF844" s="218"/>
      <c r="BG844" s="218"/>
      <c r="BH844" s="218"/>
      <c r="BI844" s="218"/>
      <c r="BJ844" s="222"/>
      <c r="BK844" s="199"/>
      <c r="BL844" s="218"/>
      <c r="BM844" s="218"/>
      <c r="BN844" s="218"/>
      <c r="BO844" s="218"/>
      <c r="BP844" s="218"/>
      <c r="BQ844" s="218"/>
      <c r="BR844" s="218"/>
      <c r="BS844" s="218"/>
      <c r="BT844" s="218"/>
      <c r="BU844" s="218"/>
      <c r="BV844" s="218"/>
      <c r="BW844" s="218"/>
      <c r="BX844" s="218"/>
      <c r="BY844" s="199"/>
      <c r="BZ844" s="230"/>
      <c r="CA844" s="230"/>
      <c r="CB844" s="230"/>
      <c r="CC844" s="230"/>
      <c r="CD844" s="230"/>
      <c r="CE844" s="230"/>
      <c r="CF844" s="230"/>
      <c r="CG844" s="230"/>
      <c r="CH844" s="230"/>
      <c r="CI844" s="230"/>
      <c r="CJ844" s="230"/>
      <c r="CK844" s="230"/>
      <c r="CL844" s="230"/>
      <c r="CM844" s="230"/>
      <c r="CN844" s="218"/>
      <c r="CO844" s="199"/>
      <c r="CP844" s="230"/>
      <c r="CQ844" s="230"/>
      <c r="CR844" s="230"/>
      <c r="CS844" s="230">
        <v>41.92</v>
      </c>
      <c r="CT844" s="230" t="s">
        <v>95</v>
      </c>
      <c r="CU844" s="230"/>
      <c r="CV844" s="230"/>
      <c r="CW844" s="230"/>
    </row>
    <row r="845" ht="30" hidden="1" spans="1:101">
      <c r="A845" s="191">
        <v>1953</v>
      </c>
      <c r="B845" s="261" t="s">
        <v>2558</v>
      </c>
      <c r="C845" s="261" t="s">
        <v>2559</v>
      </c>
      <c r="D845" s="272" t="s">
        <v>111</v>
      </c>
      <c r="E845" s="251"/>
      <c r="F845" s="261" t="s">
        <v>2197</v>
      </c>
      <c r="G845" s="251" t="s">
        <v>84</v>
      </c>
      <c r="H845" s="251"/>
      <c r="I845" s="251"/>
      <c r="J845" s="202"/>
      <c r="K845" s="202"/>
      <c r="L845" s="164" t="str">
        <f>_xlfn.IFNA(VLOOKUP(B845,'[1]CDM Patients Data'!$C$1266:$N$5000,6,FALSE),"")</f>
        <v>Lung</v>
      </c>
      <c r="M845" s="164" t="str">
        <f>_xlfn.IFNA(VLOOKUP(B845,'[1]CDM Patients Data'!$C$1266:$N$5000,7,FALSE),"")</f>
        <v>Lung NOS</v>
      </c>
      <c r="N845" s="164" t="str">
        <f>_xlfn.IFNA(VLOOKUP(B845,'[1]CDM Patients Data'!$C$1266:$N$5000,8,FALSE),"")</f>
        <v>Adenocarcinoma, NOS</v>
      </c>
      <c r="O845" s="164" t="str">
        <f>_xlfn.IFNA(VLOOKUP(B845,'[1]CDM Patients Data'!$C$1266:$K$3492,9,FALSE),"")</f>
        <v>Left</v>
      </c>
      <c r="P845" s="164">
        <f>_xlfn.IFNA(VLOOKUP(B845,'[1]CDM Patients Data'!$C$1266:$O$3492,10,FALSE),"")</f>
        <v>0</v>
      </c>
      <c r="Q845" s="164">
        <f>_xlfn.IFNA(VLOOKUP(B845,'[1]CDM Patients Data'!$C$1266:$O$3492,11,FALSE),"")</f>
        <v>0</v>
      </c>
      <c r="R845" s="164">
        <f>_xlfn.IFNA(VLOOKUP(B845,'[1]CDM Patients Data'!$C$1266:$O$3492,12,FALSE),"")</f>
        <v>0</v>
      </c>
      <c r="S845" s="164">
        <f>_xlfn.IFNA(VLOOKUP(B845,'[1]CDM Patients Data'!$C$1266:$P$3492,13,FALSE),"")</f>
        <v>0</v>
      </c>
      <c r="T845" s="164">
        <f>_xlfn.IFNA(VLOOKUP(B845,'[1]CDM Patients Data'!$C$1266:$N$5000,5,FALSE),"")</f>
        <v>0</v>
      </c>
      <c r="U845" s="164"/>
      <c r="V845" s="164"/>
      <c r="W845" s="210"/>
      <c r="X845" s="164"/>
      <c r="Y845" s="164"/>
      <c r="Z845" s="164"/>
      <c r="AA845" s="164"/>
      <c r="AB845" s="164"/>
      <c r="AC845" s="210"/>
      <c r="AD845" s="199"/>
      <c r="AE845" s="199"/>
      <c r="AF845" s="199"/>
      <c r="AG845" s="199"/>
      <c r="AH845" s="233" t="s">
        <v>589</v>
      </c>
      <c r="AI845" s="199"/>
      <c r="AJ845" s="199"/>
      <c r="AK845" s="218" t="s">
        <v>80</v>
      </c>
      <c r="AL845" s="218">
        <v>12710106</v>
      </c>
      <c r="AM845" s="218">
        <v>3.8130318</v>
      </c>
      <c r="AN845" s="218">
        <v>340.4</v>
      </c>
      <c r="AO845" s="218" t="s">
        <v>81</v>
      </c>
      <c r="AP845" s="218"/>
      <c r="AQ845" s="218"/>
      <c r="AR845" s="218"/>
      <c r="AS845" s="218"/>
      <c r="AT845" s="218"/>
      <c r="AU845" s="218"/>
      <c r="AV845" s="218"/>
      <c r="AW845" s="218"/>
      <c r="AX845" s="218"/>
      <c r="AY845" s="218"/>
      <c r="AZ845" s="218"/>
      <c r="BA845" s="218"/>
      <c r="BB845" s="218"/>
      <c r="BC845" s="218"/>
      <c r="BD845" s="218"/>
      <c r="BE845" s="218">
        <v>11.89</v>
      </c>
      <c r="BF845" s="218"/>
      <c r="BG845" s="218"/>
      <c r="BH845" s="218"/>
      <c r="BI845" s="218"/>
      <c r="BJ845" s="222"/>
      <c r="BK845" s="199"/>
      <c r="BL845" s="218"/>
      <c r="BM845" s="218"/>
      <c r="BN845" s="218"/>
      <c r="BO845" s="218"/>
      <c r="BP845" s="218"/>
      <c r="BQ845" s="218"/>
      <c r="BR845" s="218"/>
      <c r="BS845" s="218"/>
      <c r="BT845" s="218"/>
      <c r="BU845" s="218"/>
      <c r="BV845" s="218"/>
      <c r="BW845" s="218"/>
      <c r="BX845" s="218"/>
      <c r="BY845" s="199"/>
      <c r="BZ845" s="230"/>
      <c r="CA845" s="230"/>
      <c r="CB845" s="230"/>
      <c r="CC845" s="230"/>
      <c r="CD845" s="230"/>
      <c r="CE845" s="230"/>
      <c r="CF845" s="230"/>
      <c r="CG845" s="230"/>
      <c r="CH845" s="230"/>
      <c r="CI845" s="230"/>
      <c r="CJ845" s="230"/>
      <c r="CK845" s="230"/>
      <c r="CL845" s="230"/>
      <c r="CM845" s="230"/>
      <c r="CN845" s="218"/>
      <c r="CO845" s="199"/>
      <c r="CP845" s="230"/>
      <c r="CQ845" s="230"/>
      <c r="CR845" s="230"/>
      <c r="CS845" s="230">
        <v>294.81</v>
      </c>
      <c r="CT845" s="230" t="s">
        <v>103</v>
      </c>
      <c r="CU845" s="230"/>
      <c r="CV845" s="230"/>
      <c r="CW845" s="230"/>
    </row>
    <row r="846" ht="45" hidden="1" spans="1:101">
      <c r="A846" s="191">
        <v>1954</v>
      </c>
      <c r="B846" s="261" t="s">
        <v>2560</v>
      </c>
      <c r="C846" s="261" t="s">
        <v>1241</v>
      </c>
      <c r="D846" s="261" t="s">
        <v>88</v>
      </c>
      <c r="E846" s="251"/>
      <c r="F846" s="261" t="s">
        <v>2561</v>
      </c>
      <c r="G846" s="251" t="s">
        <v>84</v>
      </c>
      <c r="H846" s="251"/>
      <c r="I846" s="251"/>
      <c r="J846" s="202"/>
      <c r="K846" s="202"/>
      <c r="L846" s="164" t="str">
        <f>_xlfn.IFNA(VLOOKUP(B846,'[1]CDM Patients Data'!$C$1266:$N$5000,6,FALSE),"")</f>
        <v>Breast</v>
      </c>
      <c r="M846" s="164" t="str">
        <f>_xlfn.IFNA(VLOOKUP(B846,'[1]CDM Patients Data'!$C$1266:$N$5000,7,FALSE),"")</f>
        <v>Lower outer quadrant of breast</v>
      </c>
      <c r="N846" s="164" t="str">
        <f>_xlfn.IFNA(VLOOKUP(B846,'[1]CDM Patients Data'!$C$1266:$N$5000,8,FALSE),"")</f>
        <v>Infiltrating ductular carcinoma</v>
      </c>
      <c r="O846" s="164" t="str">
        <f>_xlfn.IFNA(VLOOKUP(B846,'[1]CDM Patients Data'!$C$1266:$K$3492,9,FALSE),"")</f>
        <v>Right</v>
      </c>
      <c r="P846" s="164">
        <f>_xlfn.IFNA(VLOOKUP(B846,'[1]CDM Patients Data'!$C$1266:$O$3492,10,FALSE),"")</f>
        <v>0</v>
      </c>
      <c r="Q846" s="164">
        <f>_xlfn.IFNA(VLOOKUP(B846,'[1]CDM Patients Data'!$C$1266:$O$3492,11,FALSE),"")</f>
        <v>0</v>
      </c>
      <c r="R846" s="164">
        <f>_xlfn.IFNA(VLOOKUP(B846,'[1]CDM Patients Data'!$C$1266:$O$3492,12,FALSE),"")</f>
        <v>0</v>
      </c>
      <c r="S846" s="164">
        <f>_xlfn.IFNA(VLOOKUP(B846,'[1]CDM Patients Data'!$C$1266:$P$3492,13,FALSE),"")</f>
        <v>0</v>
      </c>
      <c r="T846" s="164">
        <f>_xlfn.IFNA(VLOOKUP(B846,'[1]CDM Patients Data'!$C$1266:$N$5000,5,FALSE),"")</f>
        <v>0</v>
      </c>
      <c r="U846" s="164"/>
      <c r="V846" s="164"/>
      <c r="W846" s="210"/>
      <c r="X846" s="164"/>
      <c r="Y846" s="164"/>
      <c r="Z846" s="164"/>
      <c r="AA846" s="164"/>
      <c r="AB846" s="164"/>
      <c r="AC846" s="210"/>
      <c r="AD846" s="199"/>
      <c r="AE846" s="199"/>
      <c r="AF846" s="199"/>
      <c r="AG846" s="199"/>
      <c r="AH846" s="215"/>
      <c r="AI846" s="199"/>
      <c r="AJ846" s="199"/>
      <c r="AK846" s="218"/>
      <c r="AL846" s="218"/>
      <c r="AM846" s="218"/>
      <c r="AN846" s="218"/>
      <c r="AO846" s="218"/>
      <c r="AP846" s="218"/>
      <c r="AQ846" s="218"/>
      <c r="AR846" s="218"/>
      <c r="AS846" s="218"/>
      <c r="AT846" s="218"/>
      <c r="AU846" s="218"/>
      <c r="AV846" s="218"/>
      <c r="AW846" s="218"/>
      <c r="AX846" s="218"/>
      <c r="AY846" s="218"/>
      <c r="AZ846" s="218"/>
      <c r="BA846" s="218"/>
      <c r="BB846" s="218"/>
      <c r="BC846" s="218"/>
      <c r="BD846" s="218"/>
      <c r="BE846" s="218"/>
      <c r="BF846" s="218"/>
      <c r="BG846" s="218"/>
      <c r="BH846" s="218"/>
      <c r="BI846" s="218"/>
      <c r="BJ846" s="222" t="s">
        <v>589</v>
      </c>
      <c r="BK846" s="199"/>
      <c r="BL846" s="218"/>
      <c r="BM846" s="218">
        <v>4690049</v>
      </c>
      <c r="BN846" s="218">
        <v>1.4070147</v>
      </c>
      <c r="BO846" s="218">
        <v>63.7</v>
      </c>
      <c r="BP846" s="218" t="s">
        <v>95</v>
      </c>
      <c r="BQ846" s="218"/>
      <c r="BR846" s="218"/>
      <c r="BS846" s="218"/>
      <c r="BT846" s="218"/>
      <c r="BU846" s="218"/>
      <c r="BV846" s="218"/>
      <c r="BW846" s="218"/>
      <c r="BX846" s="218"/>
      <c r="BY846" s="199"/>
      <c r="BZ846" s="230"/>
      <c r="CA846" s="230"/>
      <c r="CB846" s="230"/>
      <c r="CC846" s="230"/>
      <c r="CD846" s="230"/>
      <c r="CE846" s="230"/>
      <c r="CF846" s="230"/>
      <c r="CG846" s="230"/>
      <c r="CH846" s="230"/>
      <c r="CI846" s="230"/>
      <c r="CJ846" s="230"/>
      <c r="CK846" s="230"/>
      <c r="CL846" s="230"/>
      <c r="CM846" s="230"/>
      <c r="CN846" s="218"/>
      <c r="CO846" s="199"/>
      <c r="CP846" s="230"/>
      <c r="CQ846" s="230"/>
      <c r="CR846" s="230"/>
      <c r="CS846" s="230"/>
      <c r="CT846" s="230"/>
      <c r="CU846" s="230"/>
      <c r="CV846" s="230"/>
      <c r="CW846" s="230"/>
    </row>
    <row r="847" ht="105" hidden="1" spans="1:101">
      <c r="A847" s="191">
        <v>1955</v>
      </c>
      <c r="B847" s="266" t="s">
        <v>2562</v>
      </c>
      <c r="C847" s="261" t="s">
        <v>2563</v>
      </c>
      <c r="D847" s="261" t="s">
        <v>135</v>
      </c>
      <c r="E847" s="251"/>
      <c r="F847" s="261" t="s">
        <v>2246</v>
      </c>
      <c r="G847" s="251" t="s">
        <v>84</v>
      </c>
      <c r="H847" s="251"/>
      <c r="I847" s="251"/>
      <c r="J847" s="202"/>
      <c r="K847" s="202"/>
      <c r="L847" s="164" t="str">
        <f>_xlfn.IFNA(VLOOKUP(B847,'[1]CDM Patients Data'!$C$1266:$N$5000,6,FALSE),"")</f>
        <v>Stomach</v>
      </c>
      <c r="M847" s="164" t="str">
        <f>_xlfn.IFNA(VLOOKUP(B847,'[1]CDM Patients Data'!$C$1266:$N$5000,7,FALSE),"")</f>
        <v>Greater curvature of stomach, NOS (not classifiable to C16.0 to C16.4)</v>
      </c>
      <c r="N847" s="164" t="str">
        <f>_xlfn.IFNA(VLOOKUP(B847,'[1]CDM Patients Data'!$C$1266:$N$5000,8,FALSE),"")</f>
        <v>Gastrointestinal stromal sarcoma</v>
      </c>
      <c r="O847" s="164" t="str">
        <f>_xlfn.IFNA(VLOOKUP(B847,'[1]CDM Patients Data'!$C$1266:$K$3492,9,FALSE),"")</f>
        <v>Not a paired site</v>
      </c>
      <c r="P847" s="164">
        <f>_xlfn.IFNA(VLOOKUP(B847,'[1]CDM Patients Data'!$C$1266:$O$3492,10,FALSE),"")</f>
        <v>0</v>
      </c>
      <c r="Q847" s="164">
        <f>_xlfn.IFNA(VLOOKUP(B847,'[1]CDM Patients Data'!$C$1266:$O$3492,11,FALSE),"")</f>
        <v>0</v>
      </c>
      <c r="R847" s="164">
        <f>_xlfn.IFNA(VLOOKUP(B847,'[1]CDM Patients Data'!$C$1266:$O$3492,12,FALSE),"")</f>
        <v>0</v>
      </c>
      <c r="S847" s="164">
        <f>_xlfn.IFNA(VLOOKUP(B847,'[1]CDM Patients Data'!$C$1266:$P$3492,13,FALSE),"")</f>
        <v>0</v>
      </c>
      <c r="T847" s="164" t="str">
        <f>_xlfn.IFNA(VLOOKUP(B847,'[1]CDM Patients Data'!$C$1266:$N$5000,5,FALSE),"")</f>
        <v>Manohar</v>
      </c>
      <c r="U847" s="164"/>
      <c r="V847" s="164"/>
      <c r="W847" s="210"/>
      <c r="X847" s="164"/>
      <c r="Y847" s="164"/>
      <c r="Z847" s="164"/>
      <c r="AA847" s="164"/>
      <c r="AB847" s="164"/>
      <c r="AC847" s="210"/>
      <c r="AD847" s="199"/>
      <c r="AE847" s="199"/>
      <c r="AF847" s="199"/>
      <c r="AG847" s="199"/>
      <c r="AH847" s="233" t="s">
        <v>79</v>
      </c>
      <c r="AI847" s="199"/>
      <c r="AJ847" s="199"/>
      <c r="AK847" s="218" t="s">
        <v>80</v>
      </c>
      <c r="AL847" s="218">
        <v>38181400</v>
      </c>
      <c r="AM847" s="218">
        <v>11.45442</v>
      </c>
      <c r="AN847" s="218">
        <v>136.7</v>
      </c>
      <c r="AO847" s="218" t="s">
        <v>81</v>
      </c>
      <c r="AP847" s="218"/>
      <c r="AQ847" s="218"/>
      <c r="AR847" s="218"/>
      <c r="AS847" s="218"/>
      <c r="AT847" s="218"/>
      <c r="AU847" s="218"/>
      <c r="AV847" s="218"/>
      <c r="AW847" s="218"/>
      <c r="AX847" s="218"/>
      <c r="AY847" s="218"/>
      <c r="AZ847" s="218"/>
      <c r="BA847" s="218"/>
      <c r="BB847" s="218"/>
      <c r="BC847" s="218"/>
      <c r="BD847" s="218">
        <v>4.24</v>
      </c>
      <c r="BE847" s="218">
        <v>9.55</v>
      </c>
      <c r="BF847" s="218"/>
      <c r="BG847" s="218"/>
      <c r="BH847" s="218"/>
      <c r="BI847" s="218"/>
      <c r="BJ847" s="222"/>
      <c r="BK847" s="199"/>
      <c r="BL847" s="218"/>
      <c r="BM847" s="218"/>
      <c r="BN847" s="218"/>
      <c r="BO847" s="218"/>
      <c r="BP847" s="218"/>
      <c r="BQ847" s="218"/>
      <c r="BR847" s="218"/>
      <c r="BS847" s="218"/>
      <c r="BT847" s="218"/>
      <c r="BU847" s="218"/>
      <c r="BV847" s="218"/>
      <c r="BW847" s="218"/>
      <c r="BX847" s="218"/>
      <c r="BY847" s="199"/>
      <c r="BZ847" s="230"/>
      <c r="CA847" s="230"/>
      <c r="CB847" s="230"/>
      <c r="CC847" s="230"/>
      <c r="CD847" s="230"/>
      <c r="CE847" s="230"/>
      <c r="CF847" s="230"/>
      <c r="CG847" s="230"/>
      <c r="CH847" s="230"/>
      <c r="CI847" s="230"/>
      <c r="CJ847" s="230"/>
      <c r="CK847" s="230"/>
      <c r="CL847" s="230"/>
      <c r="CM847" s="230"/>
      <c r="CN847" s="218"/>
      <c r="CO847" s="199"/>
      <c r="CP847" s="230"/>
      <c r="CQ847" s="230"/>
      <c r="CR847" s="230"/>
      <c r="CS847" s="230">
        <v>707.63</v>
      </c>
      <c r="CT847" s="230" t="s">
        <v>103</v>
      </c>
      <c r="CU847" s="230"/>
      <c r="CV847" s="230"/>
      <c r="CW847" s="230"/>
    </row>
    <row r="848" ht="60" hidden="1" spans="1:101">
      <c r="A848" s="191">
        <v>1956</v>
      </c>
      <c r="B848" s="261" t="s">
        <v>2564</v>
      </c>
      <c r="C848" s="261" t="s">
        <v>2565</v>
      </c>
      <c r="D848" s="261" t="s">
        <v>88</v>
      </c>
      <c r="E848" s="251"/>
      <c r="F848" s="261" t="s">
        <v>2264</v>
      </c>
      <c r="G848" s="251" t="s">
        <v>84</v>
      </c>
      <c r="H848" s="251"/>
      <c r="I848" s="251"/>
      <c r="J848" s="202"/>
      <c r="K848" s="202"/>
      <c r="L848" s="164" t="str">
        <f>_xlfn.IFNA(VLOOKUP(B848,'[1]CDM Patients Data'!$C$1266:$N$5000,6,FALSE),"")</f>
        <v>Breast</v>
      </c>
      <c r="M848" s="164" t="str">
        <f>_xlfn.IFNA(VLOOKUP(B848,'[1]CDM Patients Data'!$C$1266:$N$5000,7,FALSE),"")</f>
        <v>Breast NOS (excludes Skin of breast C44.5)</v>
      </c>
      <c r="N848" s="164" t="str">
        <f>_xlfn.IFNA(VLOOKUP(B848,'[1]CDM Patients Data'!$C$1266:$N$5000,8,FALSE),"")</f>
        <v>Infiltrating ductular carcinoma</v>
      </c>
      <c r="O848" s="164" t="str">
        <f>_xlfn.IFNA(VLOOKUP(B848,'[1]CDM Patients Data'!$C$1266:$K$3492,9,FALSE),"")</f>
        <v>Right</v>
      </c>
      <c r="P848" s="164">
        <f>_xlfn.IFNA(VLOOKUP(B848,'[1]CDM Patients Data'!$C$1266:$O$3492,10,FALSE),"")</f>
        <v>0</v>
      </c>
      <c r="Q848" s="164">
        <f>_xlfn.IFNA(VLOOKUP(B848,'[1]CDM Patients Data'!$C$1266:$O$3492,11,FALSE),"")</f>
        <v>0</v>
      </c>
      <c r="R848" s="164">
        <f>_xlfn.IFNA(VLOOKUP(B848,'[1]CDM Patients Data'!$C$1266:$O$3492,12,FALSE),"")</f>
        <v>0</v>
      </c>
      <c r="S848" s="164">
        <f>_xlfn.IFNA(VLOOKUP(B848,'[1]CDM Patients Data'!$C$1266:$P$3492,13,FALSE),"")</f>
        <v>0</v>
      </c>
      <c r="T848" s="164">
        <f>_xlfn.IFNA(VLOOKUP(B848,'[1]CDM Patients Data'!$C$1266:$N$5000,5,FALSE),"")</f>
        <v>0</v>
      </c>
      <c r="U848" s="164"/>
      <c r="V848" s="164"/>
      <c r="W848" s="210"/>
      <c r="X848" s="164"/>
      <c r="Y848" s="164"/>
      <c r="Z848" s="164"/>
      <c r="AA848" s="164"/>
      <c r="AB848" s="164"/>
      <c r="AC848" s="210"/>
      <c r="AD848" s="199"/>
      <c r="AE848" s="199"/>
      <c r="AF848" s="199"/>
      <c r="AG848" s="199"/>
      <c r="AH848" s="233" t="s">
        <v>589</v>
      </c>
      <c r="AI848" s="199"/>
      <c r="AJ848" s="199"/>
      <c r="AK848" s="218" t="s">
        <v>80</v>
      </c>
      <c r="AL848" s="218">
        <v>8133544</v>
      </c>
      <c r="AM848" s="218">
        <v>2.4400632</v>
      </c>
      <c r="AN848" s="218">
        <v>133.9</v>
      </c>
      <c r="AO848" s="218" t="s">
        <v>81</v>
      </c>
      <c r="AP848" s="218"/>
      <c r="AQ848" s="218"/>
      <c r="AR848" s="218"/>
      <c r="AS848" s="218"/>
      <c r="AT848" s="218"/>
      <c r="AU848" s="218"/>
      <c r="AV848" s="218"/>
      <c r="AW848" s="218"/>
      <c r="AX848" s="218"/>
      <c r="AY848" s="218"/>
      <c r="AZ848" s="218"/>
      <c r="BA848" s="218"/>
      <c r="BB848" s="218"/>
      <c r="BC848" s="218"/>
      <c r="BD848" s="218"/>
      <c r="BE848" s="218">
        <v>15.29</v>
      </c>
      <c r="BF848" s="218"/>
      <c r="BG848" s="218"/>
      <c r="BH848" s="218"/>
      <c r="BI848" s="218"/>
      <c r="BJ848" s="222"/>
      <c r="BK848" s="199"/>
      <c r="BL848" s="218"/>
      <c r="BM848" s="218"/>
      <c r="BN848" s="218"/>
      <c r="BO848" s="218"/>
      <c r="BP848" s="218"/>
      <c r="BQ848" s="218"/>
      <c r="BR848" s="218"/>
      <c r="BS848" s="218"/>
      <c r="BT848" s="218"/>
      <c r="BU848" s="218"/>
      <c r="BV848" s="218"/>
      <c r="BW848" s="218"/>
      <c r="BX848" s="218"/>
      <c r="BY848" s="199"/>
      <c r="BZ848" s="230"/>
      <c r="CA848" s="230"/>
      <c r="CB848" s="230"/>
      <c r="CC848" s="230"/>
      <c r="CD848" s="230"/>
      <c r="CE848" s="230"/>
      <c r="CF848" s="230"/>
      <c r="CG848" s="230"/>
      <c r="CH848" s="230"/>
      <c r="CI848" s="230"/>
      <c r="CJ848" s="230"/>
      <c r="CK848" s="230"/>
      <c r="CL848" s="230"/>
      <c r="CM848" s="230"/>
      <c r="CN848" s="218"/>
      <c r="CO848" s="199"/>
      <c r="CP848" s="230"/>
      <c r="CQ848" s="230"/>
      <c r="CR848" s="230"/>
      <c r="CS848" s="230"/>
      <c r="CT848" s="230"/>
      <c r="CU848" s="230"/>
      <c r="CV848" s="230"/>
      <c r="CW848" s="230"/>
    </row>
    <row r="849" ht="30" hidden="1" spans="1:101">
      <c r="A849" s="191">
        <v>1957</v>
      </c>
      <c r="B849" s="261" t="s">
        <v>2566</v>
      </c>
      <c r="C849" s="261" t="s">
        <v>2567</v>
      </c>
      <c r="D849" s="261" t="s">
        <v>122</v>
      </c>
      <c r="E849" s="251"/>
      <c r="F849" s="261" t="s">
        <v>2568</v>
      </c>
      <c r="G849" s="251" t="s">
        <v>84</v>
      </c>
      <c r="H849" s="251"/>
      <c r="I849" s="251"/>
      <c r="J849" s="202"/>
      <c r="K849" s="202"/>
      <c r="L849" s="164" t="str">
        <f>_xlfn.IFNA(VLOOKUP(B849,'[1]CDM Patients Data'!$C$1266:$N$5000,6,FALSE),"")</f>
        <v>Lung</v>
      </c>
      <c r="M849" s="164" t="str">
        <f>_xlfn.IFNA(VLOOKUP(B849,'[1]CDM Patients Data'!$C$1266:$N$5000,7,FALSE),"")</f>
        <v>Lower lobe, lung</v>
      </c>
      <c r="N849" s="164" t="str">
        <f>_xlfn.IFNA(VLOOKUP(B849,'[1]CDM Patients Data'!$C$1266:$N$5000,8,FALSE),"")</f>
        <v>Adenocarcinoma, NOS</v>
      </c>
      <c r="O849" s="164" t="str">
        <f>_xlfn.IFNA(VLOOKUP(B849,'[1]CDM Patients Data'!$C$1266:$K$3492,9,FALSE),"")</f>
        <v>Left</v>
      </c>
      <c r="P849" s="164">
        <f>_xlfn.IFNA(VLOOKUP(B849,'[1]CDM Patients Data'!$C$1266:$O$3492,10,FALSE),"")</f>
        <v>0</v>
      </c>
      <c r="Q849" s="164">
        <f>_xlfn.IFNA(VLOOKUP(B849,'[1]CDM Patients Data'!$C$1266:$O$3492,11,FALSE),"")</f>
        <v>0</v>
      </c>
      <c r="R849" s="164">
        <f>_xlfn.IFNA(VLOOKUP(B849,'[1]CDM Patients Data'!$C$1266:$O$3492,12,FALSE),"")</f>
        <v>0</v>
      </c>
      <c r="S849" s="164">
        <f>_xlfn.IFNA(VLOOKUP(B849,'[1]CDM Patients Data'!$C$1266:$P$3492,13,FALSE),"")</f>
        <v>0</v>
      </c>
      <c r="T849" s="164">
        <f>_xlfn.IFNA(VLOOKUP(B849,'[1]CDM Patients Data'!$C$1266:$N$5000,5,FALSE),"")</f>
        <v>0</v>
      </c>
      <c r="U849" s="164"/>
      <c r="V849" s="164"/>
      <c r="W849" s="210"/>
      <c r="X849" s="164"/>
      <c r="Y849" s="164"/>
      <c r="Z849" s="164"/>
      <c r="AA849" s="164"/>
      <c r="AB849" s="164"/>
      <c r="AC849" s="210"/>
      <c r="AD849" s="199"/>
      <c r="AE849" s="199"/>
      <c r="AF849" s="199"/>
      <c r="AG849" s="199"/>
      <c r="AH849" s="233" t="s">
        <v>79</v>
      </c>
      <c r="AI849" s="199"/>
      <c r="AJ849" s="199"/>
      <c r="AK849" s="218" t="s">
        <v>80</v>
      </c>
      <c r="AL849" s="218">
        <v>35115882</v>
      </c>
      <c r="AM849" s="218">
        <v>10.5347646</v>
      </c>
      <c r="AN849" s="218">
        <v>126.6</v>
      </c>
      <c r="AO849" s="218" t="s">
        <v>81</v>
      </c>
      <c r="AP849" s="218"/>
      <c r="AQ849" s="218"/>
      <c r="AR849" s="218"/>
      <c r="AS849" s="218"/>
      <c r="AT849" s="218"/>
      <c r="AU849" s="218"/>
      <c r="AV849" s="218"/>
      <c r="AW849" s="218"/>
      <c r="AX849" s="218"/>
      <c r="AY849" s="218"/>
      <c r="AZ849" s="218"/>
      <c r="BA849" s="218"/>
      <c r="BB849" s="218"/>
      <c r="BC849" s="218"/>
      <c r="BD849" s="218">
        <v>4.12</v>
      </c>
      <c r="BE849" s="218">
        <v>10.96</v>
      </c>
      <c r="BF849" s="218"/>
      <c r="BG849" s="218"/>
      <c r="BH849" s="218"/>
      <c r="BI849" s="218"/>
      <c r="BJ849" s="222"/>
      <c r="BK849" s="199"/>
      <c r="BL849" s="218"/>
      <c r="BM849" s="218"/>
      <c r="BN849" s="218"/>
      <c r="BO849" s="218"/>
      <c r="BP849" s="218"/>
      <c r="BQ849" s="218"/>
      <c r="BR849" s="218"/>
      <c r="BS849" s="218"/>
      <c r="BT849" s="218"/>
      <c r="BU849" s="218"/>
      <c r="BV849" s="218"/>
      <c r="BW849" s="218"/>
      <c r="BX849" s="218"/>
      <c r="BY849" s="199"/>
      <c r="BZ849" s="230"/>
      <c r="CA849" s="230"/>
      <c r="CB849" s="230"/>
      <c r="CC849" s="230"/>
      <c r="CD849" s="230"/>
      <c r="CE849" s="230"/>
      <c r="CF849" s="230"/>
      <c r="CG849" s="230"/>
      <c r="CH849" s="230"/>
      <c r="CI849" s="230"/>
      <c r="CJ849" s="230"/>
      <c r="CK849" s="230"/>
      <c r="CL849" s="230"/>
      <c r="CM849" s="230"/>
      <c r="CN849" s="218"/>
      <c r="CO849" s="199"/>
      <c r="CP849" s="230"/>
      <c r="CQ849" s="230"/>
      <c r="CR849" s="230"/>
      <c r="CS849" s="230">
        <v>50.85</v>
      </c>
      <c r="CT849" s="230" t="s">
        <v>95</v>
      </c>
      <c r="CU849" s="230"/>
      <c r="CV849" s="230"/>
      <c r="CW849" s="230"/>
    </row>
    <row r="850" ht="45" hidden="1" spans="1:101">
      <c r="A850" s="191">
        <v>1958</v>
      </c>
      <c r="B850" s="261" t="s">
        <v>2569</v>
      </c>
      <c r="C850" s="261" t="s">
        <v>2570</v>
      </c>
      <c r="D850" s="261" t="s">
        <v>122</v>
      </c>
      <c r="E850" s="251"/>
      <c r="F850" s="265" t="s">
        <v>2571</v>
      </c>
      <c r="G850" s="251" t="s">
        <v>84</v>
      </c>
      <c r="H850" s="251"/>
      <c r="I850" s="251"/>
      <c r="J850" s="202"/>
      <c r="K850" s="202"/>
      <c r="L850" s="164" t="str">
        <f>_xlfn.IFNA(VLOOKUP(B850,'[1]CDM Patients Data'!$C$1266:$N$5000,6,FALSE),"")</f>
        <v>Stomach</v>
      </c>
      <c r="M850" s="164" t="str">
        <f>_xlfn.IFNA(VLOOKUP(B850,'[1]CDM Patients Data'!$C$1266:$N$5000,7,FALSE),"")</f>
        <v>Overlapping lesion of stomach</v>
      </c>
      <c r="N850" s="164" t="str">
        <f>_xlfn.IFNA(VLOOKUP(B850,'[1]CDM Patients Data'!$C$1266:$N$5000,8,FALSE),"")</f>
        <v>Adenocarcinoma, NOS</v>
      </c>
      <c r="O850" s="164" t="str">
        <f>_xlfn.IFNA(VLOOKUP(B850,'[1]CDM Patients Data'!$C$1266:$K$3492,9,FALSE),"")</f>
        <v>Not a paired site</v>
      </c>
      <c r="P850" s="164">
        <f>_xlfn.IFNA(VLOOKUP(B850,'[1]CDM Patients Data'!$C$1266:$O$3492,10,FALSE),"")</f>
        <v>0</v>
      </c>
      <c r="Q850" s="164">
        <f>_xlfn.IFNA(VLOOKUP(B850,'[1]CDM Patients Data'!$C$1266:$O$3492,11,FALSE),"")</f>
        <v>0</v>
      </c>
      <c r="R850" s="164">
        <f>_xlfn.IFNA(VLOOKUP(B850,'[1]CDM Patients Data'!$C$1266:$O$3492,12,FALSE),"")</f>
        <v>0</v>
      </c>
      <c r="S850" s="164">
        <f>_xlfn.IFNA(VLOOKUP(B850,'[1]CDM Patients Data'!$C$1266:$P$3492,13,FALSE),"")</f>
        <v>0</v>
      </c>
      <c r="T850" s="164">
        <f>_xlfn.IFNA(VLOOKUP(B850,'[1]CDM Patients Data'!$C$1266:$N$5000,5,FALSE),"")</f>
        <v>0</v>
      </c>
      <c r="U850" s="164"/>
      <c r="V850" s="164"/>
      <c r="W850" s="210"/>
      <c r="X850" s="164"/>
      <c r="Y850" s="164"/>
      <c r="Z850" s="164"/>
      <c r="AA850" s="164"/>
      <c r="AB850" s="164"/>
      <c r="AC850" s="210"/>
      <c r="AD850" s="199"/>
      <c r="AE850" s="199"/>
      <c r="AF850" s="199"/>
      <c r="AG850" s="199"/>
      <c r="AH850" s="215"/>
      <c r="AI850" s="199"/>
      <c r="AJ850" s="199"/>
      <c r="AK850" s="218"/>
      <c r="AL850" s="218"/>
      <c r="AM850" s="218"/>
      <c r="AN850" s="218"/>
      <c r="AO850" s="218"/>
      <c r="AP850" s="218"/>
      <c r="AQ850" s="218"/>
      <c r="AR850" s="218"/>
      <c r="AS850" s="218"/>
      <c r="AT850" s="218"/>
      <c r="AU850" s="218"/>
      <c r="AV850" s="218"/>
      <c r="AW850" s="218"/>
      <c r="AX850" s="218"/>
      <c r="AY850" s="218"/>
      <c r="AZ850" s="218"/>
      <c r="BA850" s="218"/>
      <c r="BB850" s="218"/>
      <c r="BC850" s="218"/>
      <c r="BD850" s="218"/>
      <c r="BE850" s="218"/>
      <c r="BF850" s="218"/>
      <c r="BG850" s="218"/>
      <c r="BH850" s="218"/>
      <c r="BI850" s="218"/>
      <c r="BJ850" s="222"/>
      <c r="BK850" s="199"/>
      <c r="BL850" s="218"/>
      <c r="BM850" s="218"/>
      <c r="BN850" s="218"/>
      <c r="BO850" s="218"/>
      <c r="BP850" s="218"/>
      <c r="BQ850" s="218"/>
      <c r="BR850" s="218"/>
      <c r="BS850" s="218"/>
      <c r="BT850" s="218"/>
      <c r="BU850" s="218"/>
      <c r="BV850" s="218"/>
      <c r="BW850" s="218"/>
      <c r="BX850" s="218"/>
      <c r="BY850" s="199"/>
      <c r="BZ850" s="230"/>
      <c r="CA850" s="230"/>
      <c r="CB850" s="230"/>
      <c r="CC850" s="230"/>
      <c r="CD850" s="230"/>
      <c r="CE850" s="230"/>
      <c r="CF850" s="230"/>
      <c r="CG850" s="230"/>
      <c r="CH850" s="230"/>
      <c r="CI850" s="230"/>
      <c r="CJ850" s="230"/>
      <c r="CK850" s="230"/>
      <c r="CL850" s="230"/>
      <c r="CM850" s="230"/>
      <c r="CN850" s="218"/>
      <c r="CO850" s="199"/>
      <c r="CP850" s="230"/>
      <c r="CQ850" s="230"/>
      <c r="CR850" s="230"/>
      <c r="CS850" s="230"/>
      <c r="CT850" s="230"/>
      <c r="CU850" s="230"/>
      <c r="CV850" s="230"/>
      <c r="CW850" s="230"/>
    </row>
    <row r="851" ht="45" hidden="1" spans="1:101">
      <c r="A851" s="191">
        <v>1959</v>
      </c>
      <c r="B851" s="261" t="s">
        <v>2572</v>
      </c>
      <c r="C851" s="261" t="s">
        <v>2573</v>
      </c>
      <c r="D851" s="261" t="s">
        <v>135</v>
      </c>
      <c r="E851" s="251"/>
      <c r="F851" s="261" t="s">
        <v>2300</v>
      </c>
      <c r="G851" s="251" t="s">
        <v>84</v>
      </c>
      <c r="H851" s="251"/>
      <c r="I851" s="251"/>
      <c r="J851" s="202"/>
      <c r="K851" s="202"/>
      <c r="L851" s="164" t="str">
        <f>_xlfn.IFNA(VLOOKUP(B851,'[1]CDM Patients Data'!$C$1266:$N$5000,6,FALSE),"")</f>
        <v>Liver and intrahepatic bile ducts</v>
      </c>
      <c r="M851" s="164" t="str">
        <f>_xlfn.IFNA(VLOOKUP(B851,'[1]CDM Patients Data'!$C$1266:$N$5000,7,FALSE),"")</f>
        <v>Liver</v>
      </c>
      <c r="N851" s="164" t="str">
        <f>_xlfn.IFNA(VLOOKUP(B851,'[1]CDM Patients Data'!$C$1266:$N$5000,8,FALSE),"")</f>
        <v>Cholangiocarcinoma</v>
      </c>
      <c r="O851" s="164" t="str">
        <f>_xlfn.IFNA(VLOOKUP(B851,'[1]CDM Patients Data'!$C$1266:$K$3492,9,FALSE),"")</f>
        <v>Not a paired site</v>
      </c>
      <c r="P851" s="164">
        <f>_xlfn.IFNA(VLOOKUP(B851,'[1]CDM Patients Data'!$C$1266:$O$3492,10,FALSE),"")</f>
        <v>0</v>
      </c>
      <c r="Q851" s="164">
        <f>_xlfn.IFNA(VLOOKUP(B851,'[1]CDM Patients Data'!$C$1266:$O$3492,11,FALSE),"")</f>
        <v>0</v>
      </c>
      <c r="R851" s="164">
        <f>_xlfn.IFNA(VLOOKUP(B851,'[1]CDM Patients Data'!$C$1266:$O$3492,12,FALSE),"")</f>
        <v>0</v>
      </c>
      <c r="S851" s="164">
        <f>_xlfn.IFNA(VLOOKUP(B851,'[1]CDM Patients Data'!$C$1266:$P$3492,13,FALSE),"")</f>
        <v>0</v>
      </c>
      <c r="T851" s="164">
        <f>_xlfn.IFNA(VLOOKUP(B851,'[1]CDM Patients Data'!$C$1266:$N$5000,5,FALSE),"")</f>
        <v>0</v>
      </c>
      <c r="U851" s="164"/>
      <c r="V851" s="164"/>
      <c r="W851" s="210"/>
      <c r="X851" s="164"/>
      <c r="Y851" s="164"/>
      <c r="Z851" s="164"/>
      <c r="AA851" s="164"/>
      <c r="AB851" s="164"/>
      <c r="AC851" s="210"/>
      <c r="AD851" s="199"/>
      <c r="AE851" s="199"/>
      <c r="AF851" s="199"/>
      <c r="AG851" s="199"/>
      <c r="AH851" s="233" t="s">
        <v>79</v>
      </c>
      <c r="AI851" s="199"/>
      <c r="AJ851" s="199"/>
      <c r="AK851" s="218" t="s">
        <v>80</v>
      </c>
      <c r="AL851" s="218">
        <v>37404689</v>
      </c>
      <c r="AM851" s="218">
        <v>11.2214067</v>
      </c>
      <c r="AN851" s="218">
        <v>136.8</v>
      </c>
      <c r="AO851" s="218" t="s">
        <v>81</v>
      </c>
      <c r="AP851" s="218"/>
      <c r="AQ851" s="218"/>
      <c r="AR851" s="218"/>
      <c r="AS851" s="218"/>
      <c r="AT851" s="218"/>
      <c r="AU851" s="218"/>
      <c r="AV851" s="218"/>
      <c r="AW851" s="218"/>
      <c r="AX851" s="218"/>
      <c r="AY851" s="218"/>
      <c r="AZ851" s="218"/>
      <c r="BA851" s="218"/>
      <c r="BB851" s="218"/>
      <c r="BC851" s="218"/>
      <c r="BD851" s="218">
        <v>3.95</v>
      </c>
      <c r="BE851" s="218">
        <v>9.92</v>
      </c>
      <c r="BF851" s="218"/>
      <c r="BG851" s="218"/>
      <c r="BH851" s="218"/>
      <c r="BI851" s="218"/>
      <c r="BJ851" s="222"/>
      <c r="BK851" s="199"/>
      <c r="BL851" s="218"/>
      <c r="BM851" s="218"/>
      <c r="BN851" s="218"/>
      <c r="BO851" s="218"/>
      <c r="BP851" s="218"/>
      <c r="BQ851" s="218"/>
      <c r="BR851" s="218"/>
      <c r="BS851" s="218"/>
      <c r="BT851" s="218"/>
      <c r="BU851" s="218"/>
      <c r="BV851" s="218"/>
      <c r="BW851" s="218"/>
      <c r="BX851" s="218"/>
      <c r="BY851" s="199"/>
      <c r="BZ851" s="230"/>
      <c r="CA851" s="230"/>
      <c r="CB851" s="230"/>
      <c r="CC851" s="230"/>
      <c r="CD851" s="230"/>
      <c r="CE851" s="230"/>
      <c r="CF851" s="230"/>
      <c r="CG851" s="230"/>
      <c r="CH851" s="230"/>
      <c r="CI851" s="230"/>
      <c r="CJ851" s="230"/>
      <c r="CK851" s="230"/>
      <c r="CL851" s="230"/>
      <c r="CM851" s="230"/>
      <c r="CN851" s="218"/>
      <c r="CO851" s="199"/>
      <c r="CP851" s="230"/>
      <c r="CQ851" s="230"/>
      <c r="CR851" s="230"/>
      <c r="CS851" s="230">
        <v>435.47</v>
      </c>
      <c r="CT851" s="230" t="s">
        <v>103</v>
      </c>
      <c r="CU851" s="230"/>
      <c r="CV851" s="230"/>
      <c r="CW851" s="230"/>
    </row>
    <row r="852" ht="30" hidden="1" spans="1:101">
      <c r="A852" s="191">
        <v>1960</v>
      </c>
      <c r="B852" s="261" t="s">
        <v>2574</v>
      </c>
      <c r="C852" s="261" t="s">
        <v>1985</v>
      </c>
      <c r="D852" s="272" t="s">
        <v>111</v>
      </c>
      <c r="E852" s="251"/>
      <c r="F852" s="261" t="s">
        <v>2575</v>
      </c>
      <c r="G852" s="251" t="s">
        <v>84</v>
      </c>
      <c r="H852" s="251"/>
      <c r="I852" s="251"/>
      <c r="J852" s="202"/>
      <c r="K852" s="202"/>
      <c r="L852" s="164" t="str">
        <f>_xlfn.IFNA(VLOOKUP(B852,'[1]CDM Patients Data'!$C$1266:$N$5000,6,FALSE),"")</f>
        <v>lung</v>
      </c>
      <c r="M852" s="164" t="str">
        <f>_xlfn.IFNA(VLOOKUP(B852,'[1]CDM Patients Data'!$C$1266:$N$5000,7,FALSE),"")</f>
        <v>Upper lobe, lung</v>
      </c>
      <c r="N852" s="164" t="str">
        <f>_xlfn.IFNA(VLOOKUP(B852,'[1]CDM Patients Data'!$C$1266:$N$5000,8,FALSE),"")</f>
        <v>Adenocarcinoma, NOS</v>
      </c>
      <c r="O852" s="164" t="str">
        <f>_xlfn.IFNA(VLOOKUP(B852,'[1]CDM Patients Data'!$C$1266:$K$3492,9,FALSE),"")</f>
        <v>Left</v>
      </c>
      <c r="P852" s="164">
        <f>_xlfn.IFNA(VLOOKUP(B852,'[1]CDM Patients Data'!$C$1266:$O$3492,10,FALSE),"")</f>
        <v>0</v>
      </c>
      <c r="Q852" s="164">
        <f>_xlfn.IFNA(VLOOKUP(B852,'[1]CDM Patients Data'!$C$1266:$O$3492,11,FALSE),"")</f>
        <v>0</v>
      </c>
      <c r="R852" s="164">
        <f>_xlfn.IFNA(VLOOKUP(B852,'[1]CDM Patients Data'!$C$1266:$O$3492,12,FALSE),"")</f>
        <v>0</v>
      </c>
      <c r="S852" s="164">
        <f>_xlfn.IFNA(VLOOKUP(B852,'[1]CDM Patients Data'!$C$1266:$P$3492,13,FALSE),"")</f>
        <v>0</v>
      </c>
      <c r="T852" s="164">
        <f>_xlfn.IFNA(VLOOKUP(B852,'[1]CDM Patients Data'!$C$1266:$N$5000,5,FALSE),"")</f>
        <v>0</v>
      </c>
      <c r="U852" s="164"/>
      <c r="V852" s="164"/>
      <c r="W852" s="210"/>
      <c r="X852" s="164"/>
      <c r="Y852" s="164"/>
      <c r="Z852" s="164"/>
      <c r="AA852" s="164"/>
      <c r="AB852" s="164"/>
      <c r="AC852" s="210"/>
      <c r="AD852" s="199"/>
      <c r="AE852" s="199"/>
      <c r="AF852" s="199"/>
      <c r="AG852" s="199"/>
      <c r="AH852" s="233" t="s">
        <v>589</v>
      </c>
      <c r="AI852" s="199"/>
      <c r="AJ852" s="199"/>
      <c r="AK852" s="218" t="s">
        <v>80</v>
      </c>
      <c r="AL852" s="218">
        <v>11064468</v>
      </c>
      <c r="AM852" s="218">
        <v>3.3193404</v>
      </c>
      <c r="AN852" s="218">
        <v>305.4</v>
      </c>
      <c r="AO852" s="218" t="s">
        <v>81</v>
      </c>
      <c r="AP852" s="218"/>
      <c r="AQ852" s="218"/>
      <c r="AR852" s="218"/>
      <c r="AS852" s="218"/>
      <c r="AT852" s="218"/>
      <c r="AU852" s="218"/>
      <c r="AV852" s="218"/>
      <c r="AW852" s="218"/>
      <c r="AX852" s="218"/>
      <c r="AY852" s="218"/>
      <c r="AZ852" s="218"/>
      <c r="BA852" s="218"/>
      <c r="BB852" s="218"/>
      <c r="BC852" s="218"/>
      <c r="BD852" s="218"/>
      <c r="BE852" s="218">
        <v>13.77</v>
      </c>
      <c r="BF852" s="218"/>
      <c r="BG852" s="218"/>
      <c r="BH852" s="218"/>
      <c r="BI852" s="218"/>
      <c r="BJ852" s="222"/>
      <c r="BK852" s="199"/>
      <c r="BL852" s="218"/>
      <c r="BM852" s="218"/>
      <c r="BN852" s="218"/>
      <c r="BO852" s="218"/>
      <c r="BP852" s="218"/>
      <c r="BQ852" s="218"/>
      <c r="BR852" s="218"/>
      <c r="BS852" s="218"/>
      <c r="BT852" s="218"/>
      <c r="BU852" s="218"/>
      <c r="BV852" s="218"/>
      <c r="BW852" s="218"/>
      <c r="BX852" s="218"/>
      <c r="BY852" s="199"/>
      <c r="BZ852" s="230"/>
      <c r="CA852" s="230"/>
      <c r="CB852" s="230"/>
      <c r="CC852" s="230"/>
      <c r="CD852" s="230"/>
      <c r="CE852" s="230"/>
      <c r="CF852" s="230"/>
      <c r="CG852" s="230"/>
      <c r="CH852" s="230"/>
      <c r="CI852" s="230"/>
      <c r="CJ852" s="230"/>
      <c r="CK852" s="230"/>
      <c r="CL852" s="230"/>
      <c r="CM852" s="230"/>
      <c r="CN852" s="218"/>
      <c r="CO852" s="199"/>
      <c r="CP852" s="230"/>
      <c r="CQ852" s="230"/>
      <c r="CR852" s="230"/>
      <c r="CS852" s="230">
        <v>2.93</v>
      </c>
      <c r="CT852" s="230" t="s">
        <v>604</v>
      </c>
      <c r="CU852" s="230"/>
      <c r="CV852" s="230"/>
      <c r="CW852" s="230"/>
    </row>
    <row r="853" ht="30" hidden="1" spans="1:101">
      <c r="A853" s="191">
        <v>1961</v>
      </c>
      <c r="B853" s="261" t="s">
        <v>2576</v>
      </c>
      <c r="C853" s="261" t="s">
        <v>2577</v>
      </c>
      <c r="D853" s="261" t="s">
        <v>71</v>
      </c>
      <c r="E853" s="251"/>
      <c r="F853" s="261" t="s">
        <v>2385</v>
      </c>
      <c r="G853" s="251" t="s">
        <v>84</v>
      </c>
      <c r="H853" s="251"/>
      <c r="I853" s="251"/>
      <c r="J853" s="202"/>
      <c r="K853" s="202"/>
      <c r="L853" s="164" t="str">
        <f>_xlfn.IFNA(VLOOKUP(B853,'[1]CDM Patients Data'!$C$1266:$N$5000,6,FALSE),"")</f>
        <v>Pancreas</v>
      </c>
      <c r="M853" s="164" t="str">
        <f>_xlfn.IFNA(VLOOKUP(B853,'[1]CDM Patients Data'!$C$1266:$N$5000,7,FALSE),"")</f>
        <v>Pancreas NOS</v>
      </c>
      <c r="N853" s="164" t="str">
        <f>_xlfn.IFNA(VLOOKUP(B853,'[1]CDM Patients Data'!$C$1266:$N$5000,8,FALSE),"")</f>
        <v>Acinar cell carcinoma</v>
      </c>
      <c r="O853" s="164" t="str">
        <f>_xlfn.IFNA(VLOOKUP(B853,'[1]CDM Patients Data'!$C$1266:$K$3492,9,FALSE),"")</f>
        <v>Not a paired site</v>
      </c>
      <c r="P853" s="164">
        <f>_xlfn.IFNA(VLOOKUP(B853,'[1]CDM Patients Data'!$C$1266:$O$3492,10,FALSE),"")</f>
        <v>0</v>
      </c>
      <c r="Q853" s="164">
        <f>_xlfn.IFNA(VLOOKUP(B853,'[1]CDM Patients Data'!$C$1266:$O$3492,11,FALSE),"")</f>
        <v>0</v>
      </c>
      <c r="R853" s="164">
        <f>_xlfn.IFNA(VLOOKUP(B853,'[1]CDM Patients Data'!$C$1266:$O$3492,12,FALSE),"")</f>
        <v>0</v>
      </c>
      <c r="S853" s="164">
        <f>_xlfn.IFNA(VLOOKUP(B853,'[1]CDM Patients Data'!$C$1266:$P$3492,13,FALSE),"")</f>
        <v>0</v>
      </c>
      <c r="T853" s="164">
        <f>_xlfn.IFNA(VLOOKUP(B853,'[1]CDM Patients Data'!$C$1266:$N$5000,5,FALSE),"")</f>
        <v>0</v>
      </c>
      <c r="U853" s="164"/>
      <c r="V853" s="164"/>
      <c r="W853" s="210"/>
      <c r="X853" s="164"/>
      <c r="Y853" s="164"/>
      <c r="Z853" s="164"/>
      <c r="AA853" s="164"/>
      <c r="AB853" s="164"/>
      <c r="AC853" s="210"/>
      <c r="AD853" s="199"/>
      <c r="AE853" s="199"/>
      <c r="AF853" s="199"/>
      <c r="AG853" s="199"/>
      <c r="AH853" s="215"/>
      <c r="AI853" s="199"/>
      <c r="AJ853" s="199"/>
      <c r="AK853" s="218"/>
      <c r="AL853" s="218"/>
      <c r="AM853" s="218"/>
      <c r="AN853" s="218"/>
      <c r="AO853" s="218"/>
      <c r="AP853" s="218"/>
      <c r="AQ853" s="218"/>
      <c r="AR853" s="218"/>
      <c r="AS853" s="218"/>
      <c r="AT853" s="218"/>
      <c r="AU853" s="218"/>
      <c r="AV853" s="218"/>
      <c r="AW853" s="218"/>
      <c r="AX853" s="218"/>
      <c r="AY853" s="218"/>
      <c r="AZ853" s="218"/>
      <c r="BA853" s="218"/>
      <c r="BB853" s="218"/>
      <c r="BC853" s="218"/>
      <c r="BD853" s="218"/>
      <c r="BE853" s="218"/>
      <c r="BF853" s="218"/>
      <c r="BG853" s="218"/>
      <c r="BH853" s="218"/>
      <c r="BI853" s="218"/>
      <c r="BJ853" s="222"/>
      <c r="BK853" s="199"/>
      <c r="BL853" s="218"/>
      <c r="BM853" s="218"/>
      <c r="BN853" s="218"/>
      <c r="BO853" s="218"/>
      <c r="BP853" s="218"/>
      <c r="BQ853" s="218"/>
      <c r="BR853" s="218"/>
      <c r="BS853" s="218"/>
      <c r="BT853" s="218"/>
      <c r="BU853" s="218"/>
      <c r="BV853" s="218"/>
      <c r="BW853" s="218"/>
      <c r="BX853" s="218"/>
      <c r="BY853" s="199"/>
      <c r="BZ853" s="230"/>
      <c r="CA853" s="230"/>
      <c r="CB853" s="230"/>
      <c r="CC853" s="230"/>
      <c r="CD853" s="230"/>
      <c r="CE853" s="230"/>
      <c r="CF853" s="230"/>
      <c r="CG853" s="230"/>
      <c r="CH853" s="230"/>
      <c r="CI853" s="230"/>
      <c r="CJ853" s="230"/>
      <c r="CK853" s="230"/>
      <c r="CL853" s="230"/>
      <c r="CM853" s="230"/>
      <c r="CN853" s="218"/>
      <c r="CO853" s="199"/>
      <c r="CP853" s="230"/>
      <c r="CQ853" s="230"/>
      <c r="CR853" s="230"/>
      <c r="CS853" s="230"/>
      <c r="CT853" s="230"/>
      <c r="CU853" s="230"/>
      <c r="CV853" s="230"/>
      <c r="CW853" s="230"/>
    </row>
    <row r="854" ht="30" hidden="1" spans="1:101">
      <c r="A854" s="191">
        <v>1962</v>
      </c>
      <c r="B854" s="261" t="s">
        <v>2578</v>
      </c>
      <c r="C854" s="261" t="s">
        <v>2579</v>
      </c>
      <c r="D854" s="261" t="s">
        <v>71</v>
      </c>
      <c r="E854" s="251"/>
      <c r="F854" s="261" t="s">
        <v>2385</v>
      </c>
      <c r="G854" s="251" t="s">
        <v>84</v>
      </c>
      <c r="H854" s="251"/>
      <c r="I854" s="251"/>
      <c r="J854" s="202"/>
      <c r="K854" s="202"/>
      <c r="L854" s="164" t="str">
        <f>_xlfn.IFNA(VLOOKUP(B854,'[1]CDM Patients Data'!$C$1266:$N$5000,6,FALSE),"")</f>
        <v>Large Intestine</v>
      </c>
      <c r="M854" s="164" t="str">
        <f>_xlfn.IFNA(VLOOKUP(B854,'[1]CDM Patients Data'!$C$1266:$N$5000,7,FALSE),"")</f>
        <v>Colon NOS</v>
      </c>
      <c r="N854" s="164" t="str">
        <f>_xlfn.IFNA(VLOOKUP(B854,'[1]CDM Patients Data'!$C$1266:$N$5000,8,FALSE),"")</f>
        <v>Adenocarcinoma, NOS</v>
      </c>
      <c r="O854" s="164" t="str">
        <f>_xlfn.IFNA(VLOOKUP(B854,'[1]CDM Patients Data'!$C$1266:$K$3492,9,FALSE),"")</f>
        <v>Not a paired site</v>
      </c>
      <c r="P854" s="164">
        <f>_xlfn.IFNA(VLOOKUP(B854,'[1]CDM Patients Data'!$C$1266:$O$3492,10,FALSE),"")</f>
        <v>0</v>
      </c>
      <c r="Q854" s="164">
        <f>_xlfn.IFNA(VLOOKUP(B854,'[1]CDM Patients Data'!$C$1266:$O$3492,11,FALSE),"")</f>
        <v>0</v>
      </c>
      <c r="R854" s="164">
        <f>_xlfn.IFNA(VLOOKUP(B854,'[1]CDM Patients Data'!$C$1266:$O$3492,12,FALSE),"")</f>
        <v>0</v>
      </c>
      <c r="S854" s="164">
        <f>_xlfn.IFNA(VLOOKUP(B854,'[1]CDM Patients Data'!$C$1266:$P$3492,13,FALSE),"")</f>
        <v>0</v>
      </c>
      <c r="T854" s="164">
        <f>_xlfn.IFNA(VLOOKUP(B854,'[1]CDM Patients Data'!$C$1266:$N$5000,5,FALSE),"")</f>
        <v>0</v>
      </c>
      <c r="U854" s="164"/>
      <c r="V854" s="164"/>
      <c r="W854" s="210"/>
      <c r="X854" s="164"/>
      <c r="Y854" s="164"/>
      <c r="Z854" s="164"/>
      <c r="AA854" s="164"/>
      <c r="AB854" s="164"/>
      <c r="AC854" s="210"/>
      <c r="AD854" s="199"/>
      <c r="AE854" s="199"/>
      <c r="AF854" s="199"/>
      <c r="AG854" s="199"/>
      <c r="AH854" s="215"/>
      <c r="AI854" s="199"/>
      <c r="AJ854" s="199"/>
      <c r="AK854" s="218"/>
      <c r="AL854" s="218"/>
      <c r="AM854" s="218"/>
      <c r="AN854" s="218"/>
      <c r="AO854" s="218"/>
      <c r="AP854" s="218"/>
      <c r="AQ854" s="218"/>
      <c r="AR854" s="218"/>
      <c r="AS854" s="218"/>
      <c r="AT854" s="218"/>
      <c r="AU854" s="218"/>
      <c r="AV854" s="218"/>
      <c r="AW854" s="218"/>
      <c r="AX854" s="218"/>
      <c r="AY854" s="218"/>
      <c r="AZ854" s="218"/>
      <c r="BA854" s="218"/>
      <c r="BB854" s="218"/>
      <c r="BC854" s="218"/>
      <c r="BD854" s="218"/>
      <c r="BE854" s="218"/>
      <c r="BF854" s="218"/>
      <c r="BG854" s="218"/>
      <c r="BH854" s="218"/>
      <c r="BI854" s="218"/>
      <c r="BJ854" s="222"/>
      <c r="BK854" s="199"/>
      <c r="BL854" s="218"/>
      <c r="BM854" s="218"/>
      <c r="BN854" s="218"/>
      <c r="BO854" s="218"/>
      <c r="BP854" s="218"/>
      <c r="BQ854" s="218"/>
      <c r="BR854" s="218"/>
      <c r="BS854" s="218"/>
      <c r="BT854" s="218"/>
      <c r="BU854" s="218"/>
      <c r="BV854" s="218"/>
      <c r="BW854" s="218"/>
      <c r="BX854" s="218"/>
      <c r="BY854" s="199"/>
      <c r="BZ854" s="230"/>
      <c r="CA854" s="230"/>
      <c r="CB854" s="230"/>
      <c r="CC854" s="230"/>
      <c r="CD854" s="230"/>
      <c r="CE854" s="230"/>
      <c r="CF854" s="230"/>
      <c r="CG854" s="230"/>
      <c r="CH854" s="230"/>
      <c r="CI854" s="230"/>
      <c r="CJ854" s="230"/>
      <c r="CK854" s="230"/>
      <c r="CL854" s="230"/>
      <c r="CM854" s="230"/>
      <c r="CN854" s="218"/>
      <c r="CO854" s="199"/>
      <c r="CP854" s="230"/>
      <c r="CQ854" s="230"/>
      <c r="CR854" s="230"/>
      <c r="CS854" s="230"/>
      <c r="CT854" s="230"/>
      <c r="CU854" s="230"/>
      <c r="CV854" s="230"/>
      <c r="CW854" s="230"/>
    </row>
    <row r="855" ht="30" hidden="1" spans="1:101">
      <c r="A855" s="191">
        <v>1963</v>
      </c>
      <c r="B855" s="261" t="s">
        <v>2580</v>
      </c>
      <c r="C855" s="261" t="s">
        <v>2581</v>
      </c>
      <c r="D855" s="261" t="s">
        <v>71</v>
      </c>
      <c r="E855" s="251"/>
      <c r="F855" s="261" t="s">
        <v>2498</v>
      </c>
      <c r="G855" s="251" t="s">
        <v>84</v>
      </c>
      <c r="H855" s="251"/>
      <c r="I855" s="251"/>
      <c r="J855" s="202"/>
      <c r="K855" s="202"/>
      <c r="L855" s="164" t="str">
        <f>_xlfn.IFNA(VLOOKUP(B855,'[1]CDM Patients Data'!$C$1266:$N$5000,6,FALSE),"")</f>
        <v>Testis</v>
      </c>
      <c r="M855" s="164" t="str">
        <f>_xlfn.IFNA(VLOOKUP(B855,'[1]CDM Patients Data'!$C$1266:$N$5000,7,FALSE),"")</f>
        <v>Testis NOS</v>
      </c>
      <c r="N855" s="164" t="str">
        <f>_xlfn.IFNA(VLOOKUP(B855,'[1]CDM Patients Data'!$C$1266:$N$5000,8,FALSE),"")</f>
        <v>Seminoma, NOS</v>
      </c>
      <c r="O855" s="164" t="str">
        <f>_xlfn.IFNA(VLOOKUP(B855,'[1]CDM Patients Data'!$C$1266:$K$3492,9,FALSE),"")</f>
        <v>Right</v>
      </c>
      <c r="P855" s="164">
        <f>_xlfn.IFNA(VLOOKUP(B855,'[1]CDM Patients Data'!$C$1266:$O$3492,10,FALSE),"")</f>
        <v>0</v>
      </c>
      <c r="Q855" s="164">
        <f>_xlfn.IFNA(VLOOKUP(B855,'[1]CDM Patients Data'!$C$1266:$O$3492,11,FALSE),"")</f>
        <v>0</v>
      </c>
      <c r="R855" s="164">
        <f>_xlfn.IFNA(VLOOKUP(B855,'[1]CDM Patients Data'!$C$1266:$O$3492,12,FALSE),"")</f>
        <v>0</v>
      </c>
      <c r="S855" s="164">
        <f>_xlfn.IFNA(VLOOKUP(B855,'[1]CDM Patients Data'!$C$1266:$P$3492,13,FALSE),"")</f>
        <v>0</v>
      </c>
      <c r="T855" s="164">
        <f>_xlfn.IFNA(VLOOKUP(B855,'[1]CDM Patients Data'!$C$1266:$N$5000,5,FALSE),"")</f>
        <v>0</v>
      </c>
      <c r="U855" s="164"/>
      <c r="V855" s="164"/>
      <c r="W855" s="244"/>
      <c r="X855" s="164"/>
      <c r="Y855" s="164"/>
      <c r="Z855" s="164"/>
      <c r="AA855" s="164"/>
      <c r="AB855" s="164"/>
      <c r="AC855" s="210"/>
      <c r="AD855" s="199"/>
      <c r="AE855" s="199"/>
      <c r="AF855" s="199"/>
      <c r="AG855" s="199"/>
      <c r="AH855" s="233" t="s">
        <v>79</v>
      </c>
      <c r="AI855" s="199"/>
      <c r="AJ855" s="199"/>
      <c r="AK855" s="218" t="s">
        <v>80</v>
      </c>
      <c r="AL855" s="218">
        <v>29267269</v>
      </c>
      <c r="AM855" s="218">
        <v>8.7801807</v>
      </c>
      <c r="AN855" s="218">
        <v>87.8</v>
      </c>
      <c r="AO855" s="218" t="s">
        <v>94</v>
      </c>
      <c r="AP855" s="218"/>
      <c r="AQ855" s="218"/>
      <c r="AR855" s="218"/>
      <c r="AS855" s="218"/>
      <c r="AT855" s="218"/>
      <c r="AU855" s="218"/>
      <c r="AV855" s="218"/>
      <c r="AW855" s="218"/>
      <c r="AX855" s="218"/>
      <c r="AY855" s="218"/>
      <c r="AZ855" s="218"/>
      <c r="BA855" s="218"/>
      <c r="BB855" s="218"/>
      <c r="BC855" s="218"/>
      <c r="BD855" s="218">
        <v>2.48</v>
      </c>
      <c r="BE855" s="218">
        <v>8.51</v>
      </c>
      <c r="BF855" s="218"/>
      <c r="BG855" s="218"/>
      <c r="BH855" s="218"/>
      <c r="BI855" s="218"/>
      <c r="BJ855" s="222"/>
      <c r="BK855" s="199"/>
      <c r="BL855" s="218"/>
      <c r="BM855" s="218"/>
      <c r="BN855" s="218"/>
      <c r="BO855" s="218"/>
      <c r="BP855" s="218"/>
      <c r="BQ855" s="218"/>
      <c r="BR855" s="218"/>
      <c r="BS855" s="218"/>
      <c r="BT855" s="218"/>
      <c r="BU855" s="218"/>
      <c r="BV855" s="218"/>
      <c r="BW855" s="218"/>
      <c r="BX855" s="218"/>
      <c r="BY855" s="199"/>
      <c r="BZ855" s="230"/>
      <c r="CA855" s="230"/>
      <c r="CB855" s="230"/>
      <c r="CC855" s="230"/>
      <c r="CD855" s="230"/>
      <c r="CE855" s="230"/>
      <c r="CF855" s="230"/>
      <c r="CG855" s="230"/>
      <c r="CH855" s="230"/>
      <c r="CI855" s="230"/>
      <c r="CJ855" s="230"/>
      <c r="CK855" s="230"/>
      <c r="CL855" s="230"/>
      <c r="CM855" s="230"/>
      <c r="CN855" s="218"/>
      <c r="CO855" s="199"/>
      <c r="CP855" s="230"/>
      <c r="CQ855" s="230"/>
      <c r="CR855" s="230"/>
      <c r="CS855" s="230"/>
      <c r="CT855" s="230"/>
      <c r="CU855" s="230"/>
      <c r="CV855" s="230"/>
      <c r="CW855" s="230"/>
    </row>
    <row r="856" ht="30" hidden="1" spans="1:101">
      <c r="A856" s="191">
        <v>1964</v>
      </c>
      <c r="B856" s="261" t="s">
        <v>2582</v>
      </c>
      <c r="C856" s="261" t="s">
        <v>2583</v>
      </c>
      <c r="D856" s="261" t="s">
        <v>122</v>
      </c>
      <c r="E856" s="251"/>
      <c r="F856" s="261" t="s">
        <v>2237</v>
      </c>
      <c r="G856" s="251" t="s">
        <v>2253</v>
      </c>
      <c r="H856" s="251"/>
      <c r="I856" s="251"/>
      <c r="J856" s="202"/>
      <c r="K856" s="202"/>
      <c r="L856" s="164" t="str">
        <f>_xlfn.IFNA(VLOOKUP(B856,'[1]CDM Patients Data'!$C$1266:$N$5000,6,FALSE),"")</f>
        <v>Lung</v>
      </c>
      <c r="M856" s="164" t="str">
        <f>_xlfn.IFNA(VLOOKUP(B856,'[1]CDM Patients Data'!$C$1266:$N$5000,7,FALSE),"")</f>
        <v>Lower lobe, lung</v>
      </c>
      <c r="N856" s="164" t="str">
        <f>_xlfn.IFNA(VLOOKUP(B856,'[1]CDM Patients Data'!$C$1266:$N$5000,8,FALSE),"")</f>
        <v>Adenocarcinoma, NOS</v>
      </c>
      <c r="O856" s="164" t="str">
        <f>_xlfn.IFNA(VLOOKUP(B856,'[1]CDM Patients Data'!$C$1266:$K$3492,9,FALSE),"")</f>
        <v>Left</v>
      </c>
      <c r="P856" s="164">
        <f>_xlfn.IFNA(VLOOKUP(B856,'[1]CDM Patients Data'!$C$1266:$O$3492,10,FALSE),"")</f>
        <v>0</v>
      </c>
      <c r="Q856" s="164">
        <f>_xlfn.IFNA(VLOOKUP(B856,'[1]CDM Patients Data'!$C$1266:$O$3492,11,FALSE),"")</f>
        <v>0</v>
      </c>
      <c r="R856" s="164">
        <f>_xlfn.IFNA(VLOOKUP(B856,'[1]CDM Patients Data'!$C$1266:$O$3492,12,FALSE),"")</f>
        <v>0</v>
      </c>
      <c r="S856" s="164">
        <f>_xlfn.IFNA(VLOOKUP(B856,'[1]CDM Patients Data'!$C$1266:$P$3492,13,FALSE),"")</f>
        <v>0</v>
      </c>
      <c r="T856" s="164">
        <f>_xlfn.IFNA(VLOOKUP(B856,'[1]CDM Patients Data'!$C$1266:$N$5000,5,FALSE),"")</f>
        <v>0</v>
      </c>
      <c r="U856" s="164"/>
      <c r="V856" s="164"/>
      <c r="W856" s="210"/>
      <c r="X856" s="164"/>
      <c r="Y856" s="164"/>
      <c r="Z856" s="164"/>
      <c r="AA856" s="164"/>
      <c r="AB856" s="164"/>
      <c r="AC856" s="210"/>
      <c r="AD856" s="199"/>
      <c r="AE856" s="199"/>
      <c r="AF856" s="199"/>
      <c r="AG856" s="199"/>
      <c r="AH856" s="233" t="s">
        <v>79</v>
      </c>
      <c r="AI856" s="199"/>
      <c r="AJ856" s="199"/>
      <c r="AK856" s="218" t="s">
        <v>80</v>
      </c>
      <c r="AL856" s="218">
        <v>40156125</v>
      </c>
      <c r="AM856" s="218">
        <v>12.0468375</v>
      </c>
      <c r="AN856" s="218">
        <v>145.5</v>
      </c>
      <c r="AO856" s="218" t="s">
        <v>81</v>
      </c>
      <c r="AP856" s="218"/>
      <c r="AQ856" s="218"/>
      <c r="AR856" s="218"/>
      <c r="AS856" s="218"/>
      <c r="AT856" s="218"/>
      <c r="AU856" s="218"/>
      <c r="AV856" s="218"/>
      <c r="AW856" s="218"/>
      <c r="AX856" s="218"/>
      <c r="AY856" s="218"/>
      <c r="AZ856" s="218"/>
      <c r="BA856" s="218"/>
      <c r="BB856" s="218"/>
      <c r="BC856" s="218"/>
      <c r="BD856" s="218">
        <v>5.3</v>
      </c>
      <c r="BE856" s="218">
        <v>9.9</v>
      </c>
      <c r="BF856" s="218"/>
      <c r="BG856" s="218"/>
      <c r="BH856" s="218"/>
      <c r="BI856" s="218"/>
      <c r="BJ856" s="222" t="s">
        <v>79</v>
      </c>
      <c r="BK856" s="199"/>
      <c r="BL856" s="218"/>
      <c r="BM856" s="218">
        <v>18103572</v>
      </c>
      <c r="BN856" s="218">
        <v>5.4310716</v>
      </c>
      <c r="BO856" s="218">
        <v>69.6</v>
      </c>
      <c r="BP856" s="218" t="s">
        <v>95</v>
      </c>
      <c r="BQ856" s="218"/>
      <c r="BR856" s="218"/>
      <c r="BS856" s="218"/>
      <c r="BT856" s="218"/>
      <c r="BU856" s="218"/>
      <c r="BV856" s="218"/>
      <c r="BW856" s="218"/>
      <c r="BX856" s="218"/>
      <c r="BY856" s="199"/>
      <c r="BZ856" s="230"/>
      <c r="CA856" s="230"/>
      <c r="CB856" s="230"/>
      <c r="CC856" s="230"/>
      <c r="CD856" s="230"/>
      <c r="CE856" s="230"/>
      <c r="CF856" s="230"/>
      <c r="CG856" s="230"/>
      <c r="CH856" s="230"/>
      <c r="CI856" s="230"/>
      <c r="CJ856" s="230"/>
      <c r="CK856" s="230"/>
      <c r="CL856" s="230"/>
      <c r="CM856" s="230"/>
      <c r="CN856" s="218"/>
      <c r="CO856" s="199"/>
      <c r="CP856" s="230"/>
      <c r="CQ856" s="230"/>
      <c r="CR856" s="230"/>
      <c r="CS856" s="230">
        <v>65.47</v>
      </c>
      <c r="CT856" s="230" t="s">
        <v>95</v>
      </c>
      <c r="CU856" s="230"/>
      <c r="CV856" s="230"/>
      <c r="CW856" s="230"/>
    </row>
    <row r="857" ht="45" hidden="1" spans="1:101">
      <c r="A857" s="191">
        <v>1966</v>
      </c>
      <c r="B857" s="261" t="s">
        <v>2584</v>
      </c>
      <c r="C857" s="261" t="s">
        <v>2585</v>
      </c>
      <c r="D857" s="261" t="s">
        <v>88</v>
      </c>
      <c r="E857" s="251"/>
      <c r="F857" s="261" t="s">
        <v>2183</v>
      </c>
      <c r="G857" s="251" t="s">
        <v>84</v>
      </c>
      <c r="H857" s="251"/>
      <c r="I857" s="251"/>
      <c r="J857" s="202"/>
      <c r="K857" s="202"/>
      <c r="L857" s="164" t="str">
        <f>_xlfn.IFNA(VLOOKUP(B857,'[1]CDM Patients Data'!$C$1266:$N$5000,6,FALSE),"")</f>
        <v>Ovary</v>
      </c>
      <c r="M857" s="164" t="str">
        <f>_xlfn.IFNA(VLOOKUP(B857,'[1]CDM Patients Data'!$C$1266:$N$5000,7,FALSE),"")</f>
        <v>Ovary</v>
      </c>
      <c r="N857" s="164" t="str">
        <f>_xlfn.IFNA(VLOOKUP(B857,'[1]CDM Patients Data'!$C$1266:$N$5000,8,FALSE),"")</f>
        <v>Serous cystadenocarcinoma</v>
      </c>
      <c r="O857" s="164" t="str">
        <f>_xlfn.IFNA(VLOOKUP(B857,'[1]CDM Patients Data'!$C$1266:$K$3492,9,FALSE),"")</f>
        <v>Unknown</v>
      </c>
      <c r="P857" s="164">
        <f>_xlfn.IFNA(VLOOKUP(B857,'[1]CDM Patients Data'!$C$1266:$O$3492,10,FALSE),"")</f>
        <v>0</v>
      </c>
      <c r="Q857" s="164">
        <f>_xlfn.IFNA(VLOOKUP(B857,'[1]CDM Patients Data'!$C$1266:$O$3492,11,FALSE),"")</f>
        <v>0</v>
      </c>
      <c r="R857" s="164">
        <f>_xlfn.IFNA(VLOOKUP(B857,'[1]CDM Patients Data'!$C$1266:$O$3492,12,FALSE),"")</f>
        <v>0</v>
      </c>
      <c r="S857" s="164">
        <f>_xlfn.IFNA(VLOOKUP(B857,'[1]CDM Patients Data'!$C$1266:$P$3492,13,FALSE),"")</f>
        <v>0</v>
      </c>
      <c r="T857" s="164">
        <f>_xlfn.IFNA(VLOOKUP(B857,'[1]CDM Patients Data'!$C$1266:$N$5000,5,FALSE),"")</f>
        <v>0</v>
      </c>
      <c r="U857" s="164"/>
      <c r="V857" s="164"/>
      <c r="W857" s="210"/>
      <c r="X857" s="164"/>
      <c r="Y857" s="164"/>
      <c r="Z857" s="164"/>
      <c r="AA857" s="164"/>
      <c r="AB857" s="164"/>
      <c r="AC857" s="210"/>
      <c r="AD857" s="199"/>
      <c r="AE857" s="199"/>
      <c r="AF857" s="199"/>
      <c r="AG857" s="199"/>
      <c r="AH857" s="215"/>
      <c r="AI857" s="199"/>
      <c r="AJ857" s="199"/>
      <c r="AK857" s="218"/>
      <c r="AL857" s="218"/>
      <c r="AM857" s="218"/>
      <c r="AN857" s="218"/>
      <c r="AO857" s="218"/>
      <c r="AP857" s="218"/>
      <c r="AQ857" s="218"/>
      <c r="AR857" s="218"/>
      <c r="AS857" s="218"/>
      <c r="AT857" s="218"/>
      <c r="AU857" s="218"/>
      <c r="AV857" s="218"/>
      <c r="AW857" s="218"/>
      <c r="AX857" s="218"/>
      <c r="AY857" s="218"/>
      <c r="AZ857" s="218"/>
      <c r="BA857" s="218"/>
      <c r="BB857" s="218"/>
      <c r="BC857" s="218"/>
      <c r="BD857" s="218"/>
      <c r="BE857" s="218"/>
      <c r="BF857" s="218"/>
      <c r="BG857" s="218"/>
      <c r="BH857" s="218"/>
      <c r="BI857" s="218"/>
      <c r="BJ857" s="222" t="s">
        <v>589</v>
      </c>
      <c r="BK857" s="199"/>
      <c r="BL857" s="218"/>
      <c r="BM857" s="218">
        <v>5001108</v>
      </c>
      <c r="BN857" s="218">
        <v>1.5003324</v>
      </c>
      <c r="BO857" s="218">
        <v>68</v>
      </c>
      <c r="BP857" s="218" t="s">
        <v>95</v>
      </c>
      <c r="BQ857" s="218"/>
      <c r="BR857" s="218"/>
      <c r="BS857" s="218"/>
      <c r="BT857" s="218"/>
      <c r="BU857" s="218"/>
      <c r="BV857" s="218"/>
      <c r="BW857" s="218"/>
      <c r="BX857" s="218"/>
      <c r="BY857" s="199"/>
      <c r="BZ857" s="230"/>
      <c r="CA857" s="230"/>
      <c r="CB857" s="230"/>
      <c r="CC857" s="230"/>
      <c r="CD857" s="230"/>
      <c r="CE857" s="230"/>
      <c r="CF857" s="230"/>
      <c r="CG857" s="230"/>
      <c r="CH857" s="230"/>
      <c r="CI857" s="230"/>
      <c r="CJ857" s="230"/>
      <c r="CK857" s="230"/>
      <c r="CL857" s="230"/>
      <c r="CM857" s="230"/>
      <c r="CN857" s="218"/>
      <c r="CO857" s="199"/>
      <c r="CP857" s="230"/>
      <c r="CQ857" s="230"/>
      <c r="CR857" s="230"/>
      <c r="CS857" s="230"/>
      <c r="CT857" s="230"/>
      <c r="CU857" s="230"/>
      <c r="CV857" s="230"/>
      <c r="CW857" s="230"/>
    </row>
    <row r="858" ht="30" hidden="1" spans="1:101">
      <c r="A858" s="191">
        <v>1967</v>
      </c>
      <c r="B858" s="261" t="s">
        <v>2586</v>
      </c>
      <c r="C858" s="261" t="s">
        <v>2587</v>
      </c>
      <c r="D858" s="252" t="s">
        <v>99</v>
      </c>
      <c r="E858" s="251"/>
      <c r="F858" s="261" t="s">
        <v>2588</v>
      </c>
      <c r="G858" s="251" t="s">
        <v>84</v>
      </c>
      <c r="H858" s="251"/>
      <c r="I858" s="251"/>
      <c r="J858" s="202"/>
      <c r="K858" s="202"/>
      <c r="L858" s="164" t="str">
        <f>_xlfn.IFNA(VLOOKUP(B858,'[1]CDM Patients Data'!$C$1266:$N$5000,6,FALSE),"")</f>
        <v>Ovary</v>
      </c>
      <c r="M858" s="164" t="str">
        <f>_xlfn.IFNA(VLOOKUP(B858,'[1]CDM Patients Data'!$C$1266:$N$5000,7,FALSE),"")</f>
        <v>Ovary</v>
      </c>
      <c r="N858" s="164" t="str">
        <f>_xlfn.IFNA(VLOOKUP(B858,'[1]CDM Patients Data'!$C$1266:$N$5000,8,FALSE),"")</f>
        <v>Carcinoma, NOS</v>
      </c>
      <c r="O858" s="164" t="str">
        <f>_xlfn.IFNA(VLOOKUP(B858,'[1]CDM Patients Data'!$C$1266:$K$3492,9,FALSE),"")</f>
        <v>Unknown</v>
      </c>
      <c r="P858" s="164">
        <f>_xlfn.IFNA(VLOOKUP(B858,'[1]CDM Patients Data'!$C$1266:$O$3492,10,FALSE),"")</f>
        <v>0</v>
      </c>
      <c r="Q858" s="164">
        <f>_xlfn.IFNA(VLOOKUP(B858,'[1]CDM Patients Data'!$C$1266:$O$3492,11,FALSE),"")</f>
        <v>0</v>
      </c>
      <c r="R858" s="164">
        <f>_xlfn.IFNA(VLOOKUP(B858,'[1]CDM Patients Data'!$C$1266:$O$3492,12,FALSE),"")</f>
        <v>0</v>
      </c>
      <c r="S858" s="164">
        <f>_xlfn.IFNA(VLOOKUP(B858,'[1]CDM Patients Data'!$C$1266:$P$3492,13,FALSE),"")</f>
        <v>0</v>
      </c>
      <c r="T858" s="164">
        <f>_xlfn.IFNA(VLOOKUP(B858,'[1]CDM Patients Data'!$C$1266:$N$5000,5,FALSE),"")</f>
        <v>0</v>
      </c>
      <c r="U858" s="164"/>
      <c r="V858" s="164"/>
      <c r="W858" s="210"/>
      <c r="X858" s="164"/>
      <c r="Y858" s="164"/>
      <c r="Z858" s="164"/>
      <c r="AA858" s="164"/>
      <c r="AB858" s="164"/>
      <c r="AC858" s="210"/>
      <c r="AD858" s="199"/>
      <c r="AE858" s="199"/>
      <c r="AF858" s="199"/>
      <c r="AG858" s="199"/>
      <c r="AH858" s="215"/>
      <c r="AI858" s="199"/>
      <c r="AJ858" s="199"/>
      <c r="AK858" s="218"/>
      <c r="AL858" s="218"/>
      <c r="AM858" s="218"/>
      <c r="AN858" s="218"/>
      <c r="AO858" s="218"/>
      <c r="AP858" s="218"/>
      <c r="AQ858" s="218"/>
      <c r="AR858" s="218"/>
      <c r="AS858" s="218"/>
      <c r="AT858" s="218"/>
      <c r="AU858" s="218"/>
      <c r="AV858" s="218"/>
      <c r="AW858" s="218"/>
      <c r="AX858" s="218"/>
      <c r="AY858" s="218"/>
      <c r="AZ858" s="218"/>
      <c r="BA858" s="218"/>
      <c r="BB858" s="218"/>
      <c r="BC858" s="218"/>
      <c r="BD858" s="218"/>
      <c r="BE858" s="218"/>
      <c r="BF858" s="218"/>
      <c r="BG858" s="218"/>
      <c r="BH858" s="218"/>
      <c r="BI858" s="218"/>
      <c r="BJ858" s="222" t="s">
        <v>589</v>
      </c>
      <c r="BK858" s="199"/>
      <c r="BL858" s="218"/>
      <c r="BM858" s="218">
        <v>6296283</v>
      </c>
      <c r="BN858" s="218">
        <v>1.8888849</v>
      </c>
      <c r="BO858" s="218">
        <v>204.1</v>
      </c>
      <c r="BP858" s="218" t="s">
        <v>103</v>
      </c>
      <c r="BQ858" s="218"/>
      <c r="BR858" s="218"/>
      <c r="BS858" s="218"/>
      <c r="BT858" s="218"/>
      <c r="BU858" s="218"/>
      <c r="BV858" s="218"/>
      <c r="BW858" s="218"/>
      <c r="BX858" s="218"/>
      <c r="BY858" s="199"/>
      <c r="BZ858" s="230"/>
      <c r="CA858" s="230"/>
      <c r="CB858" s="230"/>
      <c r="CC858" s="230"/>
      <c r="CD858" s="230"/>
      <c r="CE858" s="230"/>
      <c r="CF858" s="230"/>
      <c r="CG858" s="230"/>
      <c r="CH858" s="230"/>
      <c r="CI858" s="230"/>
      <c r="CJ858" s="230"/>
      <c r="CK858" s="230"/>
      <c r="CL858" s="230"/>
      <c r="CM858" s="230"/>
      <c r="CN858" s="218"/>
      <c r="CO858" s="199"/>
      <c r="CP858" s="230"/>
      <c r="CQ858" s="230"/>
      <c r="CR858" s="230"/>
      <c r="CS858" s="230"/>
      <c r="CT858" s="230"/>
      <c r="CU858" s="230"/>
      <c r="CV858" s="230"/>
      <c r="CW858" s="230"/>
    </row>
    <row r="859" ht="30" hidden="1" spans="1:101">
      <c r="A859" s="191">
        <v>1968</v>
      </c>
      <c r="B859" s="261" t="s">
        <v>2589</v>
      </c>
      <c r="C859" s="261" t="s">
        <v>2590</v>
      </c>
      <c r="D859" s="261" t="s">
        <v>88</v>
      </c>
      <c r="E859" s="251"/>
      <c r="F859" s="261" t="s">
        <v>2588</v>
      </c>
      <c r="G859" s="251" t="s">
        <v>2253</v>
      </c>
      <c r="H859" s="251"/>
      <c r="I859" s="251"/>
      <c r="J859" s="202"/>
      <c r="K859" s="202"/>
      <c r="L859" s="164" t="str">
        <f>_xlfn.IFNA(VLOOKUP(B859,'[1]CDM Patients Data'!$C$1266:$N$5000,6,FALSE),"")</f>
        <v>Ovary</v>
      </c>
      <c r="M859" s="164" t="str">
        <f>_xlfn.IFNA(VLOOKUP(B859,'[1]CDM Patients Data'!$C$1266:$N$5000,7,FALSE),"")</f>
        <v>Ovary</v>
      </c>
      <c r="N859" s="164" t="str">
        <f>_xlfn.IFNA(VLOOKUP(B859,'[1]CDM Patients Data'!$C$1266:$N$5000,8,FALSE),"")</f>
        <v>Carcinoma, NOS</v>
      </c>
      <c r="O859" s="164" t="str">
        <f>_xlfn.IFNA(VLOOKUP(B859,'[1]CDM Patients Data'!$C$1266:$K$3492,9,FALSE),"")</f>
        <v>Unknown</v>
      </c>
      <c r="P859" s="164">
        <f>_xlfn.IFNA(VLOOKUP(B859,'[1]CDM Patients Data'!$C$1266:$O$3492,10,FALSE),"")</f>
        <v>0</v>
      </c>
      <c r="Q859" s="164">
        <f>_xlfn.IFNA(VLOOKUP(B859,'[1]CDM Patients Data'!$C$1266:$O$3492,11,FALSE),"")</f>
        <v>0</v>
      </c>
      <c r="R859" s="164">
        <f>_xlfn.IFNA(VLOOKUP(B859,'[1]CDM Patients Data'!$C$1266:$O$3492,12,FALSE),"")</f>
        <v>0</v>
      </c>
      <c r="S859" s="164">
        <f>_xlfn.IFNA(VLOOKUP(B859,'[1]CDM Patients Data'!$C$1266:$P$3492,13,FALSE),"")</f>
        <v>0</v>
      </c>
      <c r="T859" s="164">
        <f>_xlfn.IFNA(VLOOKUP(B859,'[1]CDM Patients Data'!$C$1266:$N$5000,5,FALSE),"")</f>
        <v>0</v>
      </c>
      <c r="U859" s="164"/>
      <c r="V859" s="164"/>
      <c r="W859" s="210"/>
      <c r="X859" s="164"/>
      <c r="Y859" s="164"/>
      <c r="Z859" s="164"/>
      <c r="AA859" s="164"/>
      <c r="AB859" s="164"/>
      <c r="AC859" s="210"/>
      <c r="AD859" s="199"/>
      <c r="AE859" s="199"/>
      <c r="AF859" s="199"/>
      <c r="AG859" s="199"/>
      <c r="AH859" s="233" t="s">
        <v>589</v>
      </c>
      <c r="AI859" s="199"/>
      <c r="AJ859" s="199"/>
      <c r="AK859" s="218" t="s">
        <v>80</v>
      </c>
      <c r="AL859" s="218">
        <v>10889029</v>
      </c>
      <c r="AM859" s="218">
        <v>3.2667087</v>
      </c>
      <c r="AN859" s="218">
        <v>325.8</v>
      </c>
      <c r="AO859" s="218" t="s">
        <v>81</v>
      </c>
      <c r="AP859" s="218"/>
      <c r="AQ859" s="218"/>
      <c r="AR859" s="218"/>
      <c r="AS859" s="218"/>
      <c r="AT859" s="218"/>
      <c r="AU859" s="218"/>
      <c r="AV859" s="218"/>
      <c r="AW859" s="218"/>
      <c r="AX859" s="218"/>
      <c r="AY859" s="218"/>
      <c r="AZ859" s="218"/>
      <c r="BA859" s="218"/>
      <c r="BB859" s="218"/>
      <c r="BC859" s="218"/>
      <c r="BD859" s="218"/>
      <c r="BE859" s="218">
        <v>13.42</v>
      </c>
      <c r="BF859" s="218"/>
      <c r="BG859" s="218"/>
      <c r="BH859" s="218"/>
      <c r="BI859" s="218"/>
      <c r="BJ859" s="222" t="s">
        <v>589</v>
      </c>
      <c r="BK859" s="199"/>
      <c r="BL859" s="218"/>
      <c r="BM859" s="218">
        <v>6258683</v>
      </c>
      <c r="BN859" s="218">
        <v>1.8776049</v>
      </c>
      <c r="BO859" s="218">
        <v>200.7</v>
      </c>
      <c r="BP859" s="218" t="s">
        <v>103</v>
      </c>
      <c r="BQ859" s="218"/>
      <c r="BR859" s="218"/>
      <c r="BS859" s="218"/>
      <c r="BT859" s="218"/>
      <c r="BU859" s="218"/>
      <c r="BV859" s="218"/>
      <c r="BW859" s="218"/>
      <c r="BX859" s="218"/>
      <c r="BY859" s="199"/>
      <c r="BZ859" s="230"/>
      <c r="CA859" s="230"/>
      <c r="CB859" s="230"/>
      <c r="CC859" s="230"/>
      <c r="CD859" s="230"/>
      <c r="CE859" s="230"/>
      <c r="CF859" s="230"/>
      <c r="CG859" s="230"/>
      <c r="CH859" s="230"/>
      <c r="CI859" s="230"/>
      <c r="CJ859" s="230"/>
      <c r="CK859" s="230"/>
      <c r="CL859" s="230"/>
      <c r="CM859" s="230"/>
      <c r="CN859" s="218"/>
      <c r="CO859" s="199"/>
      <c r="CP859" s="230"/>
      <c r="CQ859" s="230"/>
      <c r="CR859" s="230"/>
      <c r="CS859" s="230"/>
      <c r="CT859" s="230"/>
      <c r="CU859" s="230"/>
      <c r="CV859" s="230"/>
      <c r="CW859" s="230"/>
    </row>
    <row r="860" ht="30" hidden="1" spans="1:101">
      <c r="A860" s="191">
        <v>1970</v>
      </c>
      <c r="B860" s="261" t="s">
        <v>2591</v>
      </c>
      <c r="C860" s="261" t="s">
        <v>2592</v>
      </c>
      <c r="D860" s="261" t="s">
        <v>99</v>
      </c>
      <c r="E860" s="251"/>
      <c r="F860" s="261" t="s">
        <v>2215</v>
      </c>
      <c r="G860" s="251" t="s">
        <v>84</v>
      </c>
      <c r="H860" s="251"/>
      <c r="I860" s="251"/>
      <c r="J860" s="202"/>
      <c r="K860" s="202"/>
      <c r="L860" s="164" t="str">
        <f>_xlfn.IFNA(VLOOKUP(B860,'[1]CDM Patients Data'!$C$1266:$N$5000,6,FALSE),"")</f>
        <v>Stomach</v>
      </c>
      <c r="M860" s="164" t="str">
        <f>_xlfn.IFNA(VLOOKUP(B860,'[1]CDM Patients Data'!$C$1266:$N$5000,7,FALSE),"")</f>
        <v>Cardia, NOS</v>
      </c>
      <c r="N860" s="164" t="str">
        <f>_xlfn.IFNA(VLOOKUP(B860,'[1]CDM Patients Data'!$C$1266:$N$5000,8,FALSE),"")</f>
        <v>Adenocarcinoma, NOS</v>
      </c>
      <c r="O860" s="164" t="str">
        <f>_xlfn.IFNA(VLOOKUP(B860,'[1]CDM Patients Data'!$C$1266:$K$3492,9,FALSE),"")</f>
        <v>Not a paired site</v>
      </c>
      <c r="P860" s="164">
        <f>_xlfn.IFNA(VLOOKUP(B860,'[1]CDM Patients Data'!$C$1266:$O$3492,10,FALSE),"")</f>
        <v>0</v>
      </c>
      <c r="Q860" s="164">
        <f>_xlfn.IFNA(VLOOKUP(B860,'[1]CDM Patients Data'!$C$1266:$O$3492,11,FALSE),"")</f>
        <v>0</v>
      </c>
      <c r="R860" s="164">
        <f>_xlfn.IFNA(VLOOKUP(B860,'[1]CDM Patients Data'!$C$1266:$O$3492,12,FALSE),"")</f>
        <v>0</v>
      </c>
      <c r="S860" s="164">
        <f>_xlfn.IFNA(VLOOKUP(B860,'[1]CDM Patients Data'!$C$1266:$P$3492,13,FALSE),"")</f>
        <v>0</v>
      </c>
      <c r="T860" s="164">
        <f>_xlfn.IFNA(VLOOKUP(B860,'[1]CDM Patients Data'!$C$1266:$N$5000,5,FALSE),"")</f>
        <v>0</v>
      </c>
      <c r="U860" s="164"/>
      <c r="V860" s="164"/>
      <c r="W860" s="210"/>
      <c r="X860" s="164"/>
      <c r="Y860" s="164"/>
      <c r="Z860" s="164"/>
      <c r="AA860" s="164"/>
      <c r="AB860" s="164"/>
      <c r="AC860" s="210"/>
      <c r="AD860" s="199"/>
      <c r="AE860" s="199"/>
      <c r="AF860" s="199"/>
      <c r="AG860" s="199"/>
      <c r="AH860" s="215"/>
      <c r="AI860" s="199"/>
      <c r="AJ860" s="199"/>
      <c r="AK860" s="218"/>
      <c r="AL860" s="218"/>
      <c r="AM860" s="218"/>
      <c r="AN860" s="218"/>
      <c r="AO860" s="218"/>
      <c r="AP860" s="218"/>
      <c r="AQ860" s="218"/>
      <c r="AR860" s="218"/>
      <c r="AS860" s="218"/>
      <c r="AT860" s="218"/>
      <c r="AU860" s="218"/>
      <c r="AV860" s="218"/>
      <c r="AW860" s="218"/>
      <c r="AX860" s="218"/>
      <c r="AY860" s="218"/>
      <c r="AZ860" s="218"/>
      <c r="BA860" s="218"/>
      <c r="BB860" s="218"/>
      <c r="BC860" s="218"/>
      <c r="BD860" s="218"/>
      <c r="BE860" s="218"/>
      <c r="BF860" s="218"/>
      <c r="BG860" s="218"/>
      <c r="BH860" s="218"/>
      <c r="BI860" s="218"/>
      <c r="BJ860" s="222" t="s">
        <v>589</v>
      </c>
      <c r="BK860" s="199"/>
      <c r="BL860" s="218"/>
      <c r="BM860" s="218">
        <v>6372900</v>
      </c>
      <c r="BN860" s="218">
        <v>1.91187</v>
      </c>
      <c r="BO860" s="218">
        <v>208.4</v>
      </c>
      <c r="BP860" s="218" t="s">
        <v>103</v>
      </c>
      <c r="BQ860" s="218"/>
      <c r="BR860" s="218"/>
      <c r="BS860" s="218"/>
      <c r="BT860" s="218"/>
      <c r="BU860" s="218"/>
      <c r="BV860" s="218"/>
      <c r="BW860" s="218"/>
      <c r="BX860" s="218"/>
      <c r="BY860" s="199"/>
      <c r="BZ860" s="230"/>
      <c r="CA860" s="230"/>
      <c r="CB860" s="230"/>
      <c r="CC860" s="230"/>
      <c r="CD860" s="230"/>
      <c r="CE860" s="230"/>
      <c r="CF860" s="230"/>
      <c r="CG860" s="230"/>
      <c r="CH860" s="230"/>
      <c r="CI860" s="230"/>
      <c r="CJ860" s="230"/>
      <c r="CK860" s="230"/>
      <c r="CL860" s="230"/>
      <c r="CM860" s="230"/>
      <c r="CN860" s="218"/>
      <c r="CO860" s="199"/>
      <c r="CP860" s="230"/>
      <c r="CQ860" s="230"/>
      <c r="CR860" s="230"/>
      <c r="CS860" s="230"/>
      <c r="CT860" s="230"/>
      <c r="CU860" s="230"/>
      <c r="CV860" s="230"/>
      <c r="CW860" s="230"/>
    </row>
    <row r="861" ht="60" hidden="1" spans="1:101">
      <c r="A861" s="191">
        <v>1971</v>
      </c>
      <c r="B861" s="261" t="s">
        <v>2593</v>
      </c>
      <c r="C861" s="261" t="s">
        <v>2594</v>
      </c>
      <c r="D861" s="261" t="s">
        <v>135</v>
      </c>
      <c r="E861" s="251"/>
      <c r="F861" s="267" t="s">
        <v>2366</v>
      </c>
      <c r="G861" s="251" t="s">
        <v>84</v>
      </c>
      <c r="H861" s="251"/>
      <c r="I861" s="251"/>
      <c r="J861" s="202"/>
      <c r="K861" s="202"/>
      <c r="L861" s="164" t="str">
        <f>_xlfn.IFNA(VLOOKUP(B861,'[1]CDM Patients Data'!$C$1266:$N$5000,6,FALSE),"")</f>
        <v>Breast</v>
      </c>
      <c r="M861" s="164" t="str">
        <f>_xlfn.IFNA(VLOOKUP(B861,'[1]CDM Patients Data'!$C$1266:$N$5000,7,FALSE),"")</f>
        <v>Breast NOS (excludes Skin of breast C44.5)</v>
      </c>
      <c r="N861" s="164" t="str">
        <f>_xlfn.IFNA(VLOOKUP(B861,'[1]CDM Patients Data'!$C$1266:$N$5000,8,FALSE),"")</f>
        <v>Infiltrating ductular carcinoma</v>
      </c>
      <c r="O861" s="164" t="str">
        <f>_xlfn.IFNA(VLOOKUP(B861,'[1]CDM Patients Data'!$C$1266:$K$3492,9,FALSE),"")</f>
        <v>Left</v>
      </c>
      <c r="P861" s="164">
        <f>_xlfn.IFNA(VLOOKUP(B861,'[1]CDM Patients Data'!$C$1266:$O$3492,10,FALSE),"")</f>
        <v>0</v>
      </c>
      <c r="Q861" s="164">
        <f>_xlfn.IFNA(VLOOKUP(B861,'[1]CDM Patients Data'!$C$1266:$O$3492,11,FALSE),"")</f>
        <v>0</v>
      </c>
      <c r="R861" s="164">
        <f>_xlfn.IFNA(VLOOKUP(B861,'[1]CDM Patients Data'!$C$1266:$O$3492,12,FALSE),"")</f>
        <v>0</v>
      </c>
      <c r="S861" s="164">
        <f>_xlfn.IFNA(VLOOKUP(B861,'[1]CDM Patients Data'!$C$1266:$P$3492,13,FALSE),"")</f>
        <v>0</v>
      </c>
      <c r="T861" s="164">
        <f>_xlfn.IFNA(VLOOKUP(B861,'[1]CDM Patients Data'!$C$1266:$N$5000,5,FALSE),"")</f>
        <v>0</v>
      </c>
      <c r="U861" s="164"/>
      <c r="V861" s="164"/>
      <c r="W861" s="210"/>
      <c r="X861" s="164"/>
      <c r="Y861" s="164"/>
      <c r="Z861" s="164"/>
      <c r="AA861" s="164"/>
      <c r="AB861" s="164"/>
      <c r="AC861" s="210"/>
      <c r="AD861" s="199"/>
      <c r="AE861" s="199"/>
      <c r="AF861" s="199"/>
      <c r="AG861" s="199"/>
      <c r="AH861" s="233" t="s">
        <v>79</v>
      </c>
      <c r="AI861" s="199"/>
      <c r="AJ861" s="199"/>
      <c r="AK861" s="218" t="s">
        <v>80</v>
      </c>
      <c r="AL861" s="218">
        <v>33326996</v>
      </c>
      <c r="AM861" s="218">
        <v>9.9980988</v>
      </c>
      <c r="AN861" s="218">
        <v>104.5</v>
      </c>
      <c r="AO861" s="218" t="s">
        <v>81</v>
      </c>
      <c r="AP861" s="218"/>
      <c r="AQ861" s="218"/>
      <c r="AR861" s="218"/>
      <c r="AS861" s="218"/>
      <c r="AT861" s="218"/>
      <c r="AU861" s="218"/>
      <c r="AV861" s="218"/>
      <c r="AW861" s="218"/>
      <c r="AX861" s="218"/>
      <c r="AY861" s="218"/>
      <c r="AZ861" s="218"/>
      <c r="BA861" s="218"/>
      <c r="BB861" s="218"/>
      <c r="BC861" s="218"/>
      <c r="BD861" s="218">
        <v>3.82</v>
      </c>
      <c r="BE861" s="218">
        <v>8.04</v>
      </c>
      <c r="BF861" s="218"/>
      <c r="BG861" s="218"/>
      <c r="BH861" s="218"/>
      <c r="BI861" s="218"/>
      <c r="BJ861" s="222"/>
      <c r="BK861" s="199"/>
      <c r="BL861" s="218"/>
      <c r="BM861" s="218"/>
      <c r="BN861" s="218"/>
      <c r="BO861" s="218"/>
      <c r="BP861" s="218"/>
      <c r="BQ861" s="218"/>
      <c r="BR861" s="218"/>
      <c r="BS861" s="218"/>
      <c r="BT861" s="218"/>
      <c r="BU861" s="218"/>
      <c r="BV861" s="218"/>
      <c r="BW861" s="218"/>
      <c r="BX861" s="218"/>
      <c r="BY861" s="199"/>
      <c r="BZ861" s="230"/>
      <c r="CA861" s="230"/>
      <c r="CB861" s="230"/>
      <c r="CC861" s="230"/>
      <c r="CD861" s="230"/>
      <c r="CE861" s="230"/>
      <c r="CF861" s="230"/>
      <c r="CG861" s="230"/>
      <c r="CH861" s="230"/>
      <c r="CI861" s="230"/>
      <c r="CJ861" s="230"/>
      <c r="CK861" s="230"/>
      <c r="CL861" s="230"/>
      <c r="CM861" s="230"/>
      <c r="CN861" s="218"/>
      <c r="CO861" s="199"/>
      <c r="CP861" s="230"/>
      <c r="CQ861" s="230"/>
      <c r="CR861" s="230"/>
      <c r="CS861" s="230">
        <v>81.77</v>
      </c>
      <c r="CT861" s="230" t="s">
        <v>95</v>
      </c>
      <c r="CU861" s="230"/>
      <c r="CV861" s="230"/>
      <c r="CW861" s="230"/>
    </row>
    <row r="862" ht="45" hidden="1" spans="1:101">
      <c r="A862" s="191">
        <v>1972</v>
      </c>
      <c r="B862" s="261" t="s">
        <v>2595</v>
      </c>
      <c r="C862" s="261" t="s">
        <v>2596</v>
      </c>
      <c r="D862" s="252" t="s">
        <v>99</v>
      </c>
      <c r="E862" s="251"/>
      <c r="F862" s="261" t="s">
        <v>2304</v>
      </c>
      <c r="G862" s="251" t="s">
        <v>84</v>
      </c>
      <c r="H862" s="251"/>
      <c r="I862" s="251"/>
      <c r="J862" s="202"/>
      <c r="K862" s="202"/>
      <c r="L862" s="164" t="str">
        <f>_xlfn.IFNA(VLOOKUP(B862,'[1]CDM Patients Data'!$C$1266:$N$5000,6,FALSE),"")</f>
        <v>Breast</v>
      </c>
      <c r="M862" s="164" t="str">
        <f>_xlfn.IFNA(VLOOKUP(B862,'[1]CDM Patients Data'!$C$1266:$N$5000,7,FALSE),"")</f>
        <v>Upper inner quadrant of breast</v>
      </c>
      <c r="N862" s="164" t="str">
        <f>_xlfn.IFNA(VLOOKUP(B862,'[1]CDM Patients Data'!$C$1266:$N$5000,8,FALSE),"")</f>
        <v>Infiltrating ductular carcinoma</v>
      </c>
      <c r="O862" s="164" t="str">
        <f>_xlfn.IFNA(VLOOKUP(B862,'[1]CDM Patients Data'!$C$1266:$K$3492,9,FALSE),"")</f>
        <v>Left</v>
      </c>
      <c r="P862" s="164">
        <f>_xlfn.IFNA(VLOOKUP(B862,'[1]CDM Patients Data'!$C$1266:$O$3492,10,FALSE),"")</f>
        <v>0</v>
      </c>
      <c r="Q862" s="164">
        <f>_xlfn.IFNA(VLOOKUP(B862,'[1]CDM Patients Data'!$C$1266:$O$3492,11,FALSE),"")</f>
        <v>0</v>
      </c>
      <c r="R862" s="164">
        <f>_xlfn.IFNA(VLOOKUP(B862,'[1]CDM Patients Data'!$C$1266:$O$3492,12,FALSE),"")</f>
        <v>0</v>
      </c>
      <c r="S862" s="164">
        <f>_xlfn.IFNA(VLOOKUP(B862,'[1]CDM Patients Data'!$C$1266:$P$3492,13,FALSE),"")</f>
        <v>0</v>
      </c>
      <c r="T862" s="164">
        <f>_xlfn.IFNA(VLOOKUP(B862,'[1]CDM Patients Data'!$C$1266:$N$5000,5,FALSE),"")</f>
        <v>0</v>
      </c>
      <c r="U862" s="164"/>
      <c r="V862" s="164"/>
      <c r="W862" s="210"/>
      <c r="X862" s="164"/>
      <c r="Y862" s="164"/>
      <c r="Z862" s="164"/>
      <c r="AA862" s="164"/>
      <c r="AB862" s="164"/>
      <c r="AC862" s="210"/>
      <c r="AD862" s="199"/>
      <c r="AE862" s="199"/>
      <c r="AF862" s="199"/>
      <c r="AG862" s="199"/>
      <c r="AH862" s="215"/>
      <c r="AI862" s="199"/>
      <c r="AJ862" s="199"/>
      <c r="AK862" s="218"/>
      <c r="AL862" s="218"/>
      <c r="AM862" s="218"/>
      <c r="AN862" s="218"/>
      <c r="AO862" s="218"/>
      <c r="AP862" s="218"/>
      <c r="AQ862" s="218"/>
      <c r="AR862" s="218"/>
      <c r="AS862" s="218"/>
      <c r="AT862" s="218"/>
      <c r="AU862" s="218"/>
      <c r="AV862" s="218"/>
      <c r="AW862" s="218"/>
      <c r="AX862" s="218"/>
      <c r="AY862" s="218"/>
      <c r="AZ862" s="218"/>
      <c r="BA862" s="218"/>
      <c r="BB862" s="218"/>
      <c r="BC862" s="218"/>
      <c r="BD862" s="218"/>
      <c r="BE862" s="218"/>
      <c r="BF862" s="218"/>
      <c r="BG862" s="218"/>
      <c r="BH862" s="218"/>
      <c r="BI862" s="218"/>
      <c r="BJ862" s="222" t="s">
        <v>589</v>
      </c>
      <c r="BK862" s="199"/>
      <c r="BL862" s="218"/>
      <c r="BM862" s="218">
        <v>6550869</v>
      </c>
      <c r="BN862" s="218">
        <v>1.9652607</v>
      </c>
      <c r="BO862" s="218">
        <v>214.5</v>
      </c>
      <c r="BP862" s="218" t="s">
        <v>103</v>
      </c>
      <c r="BQ862" s="218"/>
      <c r="BR862" s="218"/>
      <c r="BS862" s="218"/>
      <c r="BT862" s="218"/>
      <c r="BU862" s="218"/>
      <c r="BV862" s="218"/>
      <c r="BW862" s="218"/>
      <c r="BX862" s="218"/>
      <c r="BY862" s="199"/>
      <c r="BZ862" s="230"/>
      <c r="CA862" s="230"/>
      <c r="CB862" s="230"/>
      <c r="CC862" s="230"/>
      <c r="CD862" s="230"/>
      <c r="CE862" s="230"/>
      <c r="CF862" s="230"/>
      <c r="CG862" s="230"/>
      <c r="CH862" s="230"/>
      <c r="CI862" s="230"/>
      <c r="CJ862" s="230"/>
      <c r="CK862" s="230"/>
      <c r="CL862" s="230"/>
      <c r="CM862" s="230"/>
      <c r="CN862" s="218"/>
      <c r="CO862" s="199"/>
      <c r="CP862" s="230"/>
      <c r="CQ862" s="230"/>
      <c r="CR862" s="230"/>
      <c r="CS862" s="230"/>
      <c r="CT862" s="230"/>
      <c r="CU862" s="230"/>
      <c r="CV862" s="230"/>
      <c r="CW862" s="230"/>
    </row>
    <row r="863" ht="30" hidden="1" spans="1:101">
      <c r="A863" s="191">
        <v>1973</v>
      </c>
      <c r="B863" s="261" t="s">
        <v>2597</v>
      </c>
      <c r="C863" s="261" t="s">
        <v>2598</v>
      </c>
      <c r="D863" s="261" t="s">
        <v>71</v>
      </c>
      <c r="E863" s="251"/>
      <c r="F863" s="261" t="s">
        <v>2385</v>
      </c>
      <c r="G863" s="251" t="s">
        <v>84</v>
      </c>
      <c r="H863" s="251"/>
      <c r="I863" s="251"/>
      <c r="J863" s="202"/>
      <c r="K863" s="202"/>
      <c r="L863" s="164" t="str">
        <f>_xlfn.IFNA(VLOOKUP(B863,'[1]CDM Patients Data'!$C$1266:$N$5000,6,FALSE),"")</f>
        <v>Gallbladder</v>
      </c>
      <c r="M863" s="164" t="str">
        <f>_xlfn.IFNA(VLOOKUP(B863,'[1]CDM Patients Data'!$C$1266:$N$5000,7,FALSE),"")</f>
        <v>Gallbladder</v>
      </c>
      <c r="N863" s="164" t="str">
        <f>_xlfn.IFNA(VLOOKUP(B863,'[1]CDM Patients Data'!$C$1266:$N$5000,8,FALSE),"")</f>
        <v>Adenocarcinoma, NOS</v>
      </c>
      <c r="O863" s="164" t="str">
        <f>_xlfn.IFNA(VLOOKUP(B863,'[1]CDM Patients Data'!$C$1266:$K$3492,9,FALSE),"")</f>
        <v>Not a paired site</v>
      </c>
      <c r="P863" s="164">
        <f>_xlfn.IFNA(VLOOKUP(B863,'[1]CDM Patients Data'!$C$1266:$O$3492,10,FALSE),"")</f>
        <v>0</v>
      </c>
      <c r="Q863" s="164">
        <f>_xlfn.IFNA(VLOOKUP(B863,'[1]CDM Patients Data'!$C$1266:$O$3492,11,FALSE),"")</f>
        <v>0</v>
      </c>
      <c r="R863" s="164">
        <f>_xlfn.IFNA(VLOOKUP(B863,'[1]CDM Patients Data'!$C$1266:$O$3492,12,FALSE),"")</f>
        <v>0</v>
      </c>
      <c r="S863" s="164">
        <f>_xlfn.IFNA(VLOOKUP(B863,'[1]CDM Patients Data'!$C$1266:$P$3492,13,FALSE),"")</f>
        <v>0</v>
      </c>
      <c r="T863" s="164">
        <f>_xlfn.IFNA(VLOOKUP(B863,'[1]CDM Patients Data'!$C$1266:$N$5000,5,FALSE),"")</f>
        <v>0</v>
      </c>
      <c r="U863" s="164"/>
      <c r="V863" s="164"/>
      <c r="W863" s="210"/>
      <c r="X863" s="164"/>
      <c r="Y863" s="164"/>
      <c r="Z863" s="164"/>
      <c r="AA863" s="164"/>
      <c r="AB863" s="164"/>
      <c r="AC863" s="210"/>
      <c r="AD863" s="199"/>
      <c r="AE863" s="199"/>
      <c r="AF863" s="199"/>
      <c r="AG863" s="199"/>
      <c r="AH863" s="215"/>
      <c r="AI863" s="199"/>
      <c r="AJ863" s="199"/>
      <c r="AK863" s="218"/>
      <c r="AL863" s="218"/>
      <c r="AM863" s="218"/>
      <c r="AN863" s="218"/>
      <c r="AO863" s="218"/>
      <c r="AP863" s="218"/>
      <c r="AQ863" s="218"/>
      <c r="AR863" s="218"/>
      <c r="AS863" s="218"/>
      <c r="AT863" s="218"/>
      <c r="AU863" s="218"/>
      <c r="AV863" s="218"/>
      <c r="AW863" s="218"/>
      <c r="AX863" s="218"/>
      <c r="AY863" s="218"/>
      <c r="AZ863" s="218"/>
      <c r="BA863" s="218"/>
      <c r="BB863" s="218"/>
      <c r="BC863" s="218"/>
      <c r="BD863" s="218"/>
      <c r="BE863" s="218"/>
      <c r="BF863" s="218"/>
      <c r="BG863" s="218"/>
      <c r="BH863" s="218"/>
      <c r="BI863" s="218"/>
      <c r="BJ863" s="222"/>
      <c r="BK863" s="199"/>
      <c r="BL863" s="218"/>
      <c r="BM863" s="218"/>
      <c r="BN863" s="218"/>
      <c r="BO863" s="218"/>
      <c r="BP863" s="218"/>
      <c r="BQ863" s="218"/>
      <c r="BR863" s="218"/>
      <c r="BS863" s="218"/>
      <c r="BT863" s="218"/>
      <c r="BU863" s="218"/>
      <c r="BV863" s="218"/>
      <c r="BW863" s="218"/>
      <c r="BX863" s="218"/>
      <c r="BY863" s="199"/>
      <c r="BZ863" s="230"/>
      <c r="CA863" s="230"/>
      <c r="CB863" s="230"/>
      <c r="CC863" s="230"/>
      <c r="CD863" s="230"/>
      <c r="CE863" s="230"/>
      <c r="CF863" s="230"/>
      <c r="CG863" s="230"/>
      <c r="CH863" s="230"/>
      <c r="CI863" s="230"/>
      <c r="CJ863" s="230"/>
      <c r="CK863" s="230"/>
      <c r="CL863" s="230"/>
      <c r="CM863" s="230"/>
      <c r="CN863" s="218"/>
      <c r="CO863" s="199"/>
      <c r="CP863" s="230"/>
      <c r="CQ863" s="230"/>
      <c r="CR863" s="230"/>
      <c r="CS863" s="230"/>
      <c r="CT863" s="230"/>
      <c r="CU863" s="230"/>
      <c r="CV863" s="230"/>
      <c r="CW863" s="230"/>
    </row>
    <row r="864" ht="30" hidden="1" spans="1:101">
      <c r="A864" s="191">
        <v>1974</v>
      </c>
      <c r="B864" s="261" t="s">
        <v>2599</v>
      </c>
      <c r="C864" s="261" t="s">
        <v>2600</v>
      </c>
      <c r="D864" s="261" t="s">
        <v>71</v>
      </c>
      <c r="E864" s="251"/>
      <c r="F864" s="261" t="s">
        <v>2385</v>
      </c>
      <c r="G864" s="251" t="s">
        <v>84</v>
      </c>
      <c r="H864" s="251"/>
      <c r="I864" s="251"/>
      <c r="J864" s="202"/>
      <c r="K864" s="202"/>
      <c r="L864" s="164" t="str">
        <f>_xlfn.IFNA(VLOOKUP(B864,'[1]CDM Patients Data'!$C$1266:$N$5000,6,FALSE),"")</f>
        <v>Prostate</v>
      </c>
      <c r="M864" s="164" t="str">
        <f>_xlfn.IFNA(VLOOKUP(B864,'[1]CDM Patients Data'!$C$1266:$N$5000,7,FALSE),"")</f>
        <v>Prostate gland</v>
      </c>
      <c r="N864" s="164" t="str">
        <f>_xlfn.IFNA(VLOOKUP(B864,'[1]CDM Patients Data'!$C$1266:$N$5000,8,FALSE),"")</f>
        <v>Adenocarcinoma, NOS</v>
      </c>
      <c r="O864" s="164" t="str">
        <f>_xlfn.IFNA(VLOOKUP(B864,'[1]CDM Patients Data'!$C$1266:$K$3492,9,FALSE),"")</f>
        <v>Not a paired site</v>
      </c>
      <c r="P864" s="164">
        <f>_xlfn.IFNA(VLOOKUP(B864,'[1]CDM Patients Data'!$C$1266:$O$3492,10,FALSE),"")</f>
        <v>0</v>
      </c>
      <c r="Q864" s="164">
        <f>_xlfn.IFNA(VLOOKUP(B864,'[1]CDM Patients Data'!$C$1266:$O$3492,11,FALSE),"")</f>
        <v>0</v>
      </c>
      <c r="R864" s="164">
        <f>_xlfn.IFNA(VLOOKUP(B864,'[1]CDM Patients Data'!$C$1266:$O$3492,12,FALSE),"")</f>
        <v>0</v>
      </c>
      <c r="S864" s="164">
        <f>_xlfn.IFNA(VLOOKUP(B864,'[1]CDM Patients Data'!$C$1266:$P$3492,13,FALSE),"")</f>
        <v>0</v>
      </c>
      <c r="T864" s="164">
        <f>_xlfn.IFNA(VLOOKUP(B864,'[1]CDM Patients Data'!$C$1266:$N$5000,5,FALSE),"")</f>
        <v>0</v>
      </c>
      <c r="U864" s="164"/>
      <c r="V864" s="164"/>
      <c r="W864" s="210"/>
      <c r="X864" s="164"/>
      <c r="Y864" s="164"/>
      <c r="Z864" s="164"/>
      <c r="AA864" s="164"/>
      <c r="AB864" s="164"/>
      <c r="AC864" s="210"/>
      <c r="AD864" s="199"/>
      <c r="AE864" s="199"/>
      <c r="AF864" s="199"/>
      <c r="AG864" s="199"/>
      <c r="AH864" s="215"/>
      <c r="AI864" s="199"/>
      <c r="AJ864" s="199"/>
      <c r="AK864" s="218"/>
      <c r="AL864" s="218"/>
      <c r="AM864" s="218"/>
      <c r="AN864" s="218"/>
      <c r="AO864" s="218"/>
      <c r="AP864" s="218"/>
      <c r="AQ864" s="218"/>
      <c r="AR864" s="218"/>
      <c r="AS864" s="218"/>
      <c r="AT864" s="218"/>
      <c r="AU864" s="218"/>
      <c r="AV864" s="218"/>
      <c r="AW864" s="218"/>
      <c r="AX864" s="218"/>
      <c r="AY864" s="218"/>
      <c r="AZ864" s="218"/>
      <c r="BA864" s="218"/>
      <c r="BB864" s="218"/>
      <c r="BC864" s="218"/>
      <c r="BD864" s="218"/>
      <c r="BE864" s="218"/>
      <c r="BF864" s="218"/>
      <c r="BG864" s="218"/>
      <c r="BH864" s="218"/>
      <c r="BI864" s="218"/>
      <c r="BJ864" s="222"/>
      <c r="BK864" s="199"/>
      <c r="BL864" s="218"/>
      <c r="BM864" s="218"/>
      <c r="BN864" s="218"/>
      <c r="BO864" s="218"/>
      <c r="BP864" s="218"/>
      <c r="BQ864" s="218"/>
      <c r="BR864" s="218"/>
      <c r="BS864" s="218"/>
      <c r="BT864" s="218"/>
      <c r="BU864" s="218"/>
      <c r="BV864" s="218"/>
      <c r="BW864" s="218"/>
      <c r="BX864" s="218"/>
      <c r="BY864" s="199"/>
      <c r="BZ864" s="230"/>
      <c r="CA864" s="230"/>
      <c r="CB864" s="230"/>
      <c r="CC864" s="230"/>
      <c r="CD864" s="230"/>
      <c r="CE864" s="230"/>
      <c r="CF864" s="230"/>
      <c r="CG864" s="230"/>
      <c r="CH864" s="230"/>
      <c r="CI864" s="230"/>
      <c r="CJ864" s="230"/>
      <c r="CK864" s="230"/>
      <c r="CL864" s="230"/>
      <c r="CM864" s="230"/>
      <c r="CN864" s="218"/>
      <c r="CO864" s="199"/>
      <c r="CP864" s="230"/>
      <c r="CQ864" s="230"/>
      <c r="CR864" s="230"/>
      <c r="CS864" s="230"/>
      <c r="CT864" s="230"/>
      <c r="CU864" s="230"/>
      <c r="CV864" s="230"/>
      <c r="CW864" s="230"/>
    </row>
    <row r="865" ht="30" hidden="1" spans="1:101">
      <c r="A865" s="191">
        <v>1975</v>
      </c>
      <c r="B865" s="261" t="s">
        <v>2601</v>
      </c>
      <c r="C865" s="261" t="s">
        <v>2602</v>
      </c>
      <c r="D865" s="261" t="s">
        <v>111</v>
      </c>
      <c r="E865" s="251"/>
      <c r="F865" s="261" t="s">
        <v>2197</v>
      </c>
      <c r="G865" s="251" t="s">
        <v>84</v>
      </c>
      <c r="H865" s="251"/>
      <c r="I865" s="251"/>
      <c r="J865" s="202"/>
      <c r="K865" s="202"/>
      <c r="L865" s="164" t="str">
        <f>_xlfn.IFNA(VLOOKUP(B865,'[1]CDM Patients Data'!$C$1266:$N$5000,6,FALSE),"")</f>
        <v>Lung</v>
      </c>
      <c r="M865" s="164" t="str">
        <f>_xlfn.IFNA(VLOOKUP(B865,'[1]CDM Patients Data'!$C$1266:$N$5000,7,FALSE),"")</f>
        <v>Upper lobe, lung</v>
      </c>
      <c r="N865" s="164" t="str">
        <f>_xlfn.IFNA(VLOOKUP(B865,'[1]CDM Patients Data'!$C$1266:$N$5000,8,FALSE),"")</f>
        <v>Adenocarcinoma, NOS</v>
      </c>
      <c r="O865" s="164" t="str">
        <f>_xlfn.IFNA(VLOOKUP(B865,'[1]CDM Patients Data'!$C$1266:$K$3492,9,FALSE),"")</f>
        <v>Right</v>
      </c>
      <c r="P865" s="164">
        <f>_xlfn.IFNA(VLOOKUP(B865,'[1]CDM Patients Data'!$C$1266:$O$3492,10,FALSE),"")</f>
        <v>0</v>
      </c>
      <c r="Q865" s="164">
        <f>_xlfn.IFNA(VLOOKUP(B865,'[1]CDM Patients Data'!$C$1266:$O$3492,11,FALSE),"")</f>
        <v>0</v>
      </c>
      <c r="R865" s="164">
        <f>_xlfn.IFNA(VLOOKUP(B865,'[1]CDM Patients Data'!$C$1266:$O$3492,12,FALSE),"")</f>
        <v>0</v>
      </c>
      <c r="S865" s="164">
        <f>_xlfn.IFNA(VLOOKUP(B865,'[1]CDM Patients Data'!$C$1266:$P$3492,13,FALSE),"")</f>
        <v>0</v>
      </c>
      <c r="T865" s="164">
        <f>_xlfn.IFNA(VLOOKUP(B865,'[1]CDM Patients Data'!$C$1266:$N$5000,5,FALSE),"")</f>
        <v>0</v>
      </c>
      <c r="U865" s="164"/>
      <c r="V865" s="164"/>
      <c r="W865" s="210"/>
      <c r="X865" s="164"/>
      <c r="Y865" s="164"/>
      <c r="Z865" s="164"/>
      <c r="AA865" s="164"/>
      <c r="AB865" s="164"/>
      <c r="AC865" s="210"/>
      <c r="AD865" s="199"/>
      <c r="AE865" s="199"/>
      <c r="AF865" s="199"/>
      <c r="AG865" s="199"/>
      <c r="AH865" s="233" t="s">
        <v>589</v>
      </c>
      <c r="AI865" s="199"/>
      <c r="AJ865" s="199"/>
      <c r="AK865" s="218" t="s">
        <v>80</v>
      </c>
      <c r="AL865" s="218">
        <v>33957029</v>
      </c>
      <c r="AM865" s="218">
        <v>10.1871087</v>
      </c>
      <c r="AN865" s="218">
        <v>446.8</v>
      </c>
      <c r="AO865" s="218" t="s">
        <v>81</v>
      </c>
      <c r="AP865" s="218"/>
      <c r="AQ865" s="218"/>
      <c r="AR865" s="218"/>
      <c r="AS865" s="218"/>
      <c r="AT865" s="218"/>
      <c r="AU865" s="218"/>
      <c r="AV865" s="218"/>
      <c r="AW865" s="218"/>
      <c r="AX865" s="218"/>
      <c r="AY865" s="218"/>
      <c r="AZ865" s="218"/>
      <c r="BA865" s="218"/>
      <c r="BB865" s="218"/>
      <c r="BC865" s="218"/>
      <c r="BD865" s="218"/>
      <c r="BE865" s="218">
        <v>12.15</v>
      </c>
      <c r="BF865" s="218"/>
      <c r="BG865" s="218"/>
      <c r="BH865" s="218"/>
      <c r="BI865" s="218"/>
      <c r="BJ865" s="222"/>
      <c r="BK865" s="199"/>
      <c r="BL865" s="218"/>
      <c r="BM865" s="218"/>
      <c r="BN865" s="218"/>
      <c r="BO865" s="218"/>
      <c r="BP865" s="218"/>
      <c r="BQ865" s="218"/>
      <c r="BR865" s="218"/>
      <c r="BS865" s="218"/>
      <c r="BT865" s="218"/>
      <c r="BU865" s="218"/>
      <c r="BV865" s="218"/>
      <c r="BW865" s="218"/>
      <c r="BX865" s="218"/>
      <c r="BY865" s="199"/>
      <c r="BZ865" s="230"/>
      <c r="CA865" s="230"/>
      <c r="CB865" s="230"/>
      <c r="CC865" s="230"/>
      <c r="CD865" s="230"/>
      <c r="CE865" s="230"/>
      <c r="CF865" s="230"/>
      <c r="CG865" s="230"/>
      <c r="CH865" s="230"/>
      <c r="CI865" s="230"/>
      <c r="CJ865" s="230"/>
      <c r="CK865" s="230"/>
      <c r="CL865" s="230"/>
      <c r="CM865" s="230"/>
      <c r="CN865" s="218"/>
      <c r="CO865" s="199"/>
      <c r="CP865" s="230"/>
      <c r="CQ865" s="230"/>
      <c r="CR865" s="230"/>
      <c r="CS865" s="230">
        <v>383.67</v>
      </c>
      <c r="CT865" s="230" t="s">
        <v>103</v>
      </c>
      <c r="CU865" s="230"/>
      <c r="CV865" s="230"/>
      <c r="CW865" s="230"/>
    </row>
    <row r="866" ht="60" hidden="1" spans="1:101">
      <c r="A866" s="191">
        <v>1976</v>
      </c>
      <c r="B866" s="261" t="s">
        <v>2603</v>
      </c>
      <c r="C866" s="261" t="s">
        <v>2604</v>
      </c>
      <c r="D866" s="261" t="s">
        <v>99</v>
      </c>
      <c r="E866" s="251"/>
      <c r="F866" s="273" t="s">
        <v>2517</v>
      </c>
      <c r="G866" s="251" t="s">
        <v>84</v>
      </c>
      <c r="H866" s="251"/>
      <c r="I866" s="251"/>
      <c r="J866" s="202"/>
      <c r="K866" s="202"/>
      <c r="L866" s="164" t="str">
        <f>_xlfn.IFNA(VLOOKUP(B866,'[1]CDM Patients Data'!$C$1266:$N$5000,6,FALSE),"")</f>
        <v>Breast</v>
      </c>
      <c r="M866" s="164" t="str">
        <f>_xlfn.IFNA(VLOOKUP(B866,'[1]CDM Patients Data'!$C$1266:$N$5000,7,FALSE),"")</f>
        <v>Breast NOS (excludes Skin of breast C44.5)</v>
      </c>
      <c r="N866" s="164" t="str">
        <f>_xlfn.IFNA(VLOOKUP(B866,'[1]CDM Patients Data'!$C$1266:$N$5000,8,FALSE),"")</f>
        <v>Invasive carcinoma of no special type</v>
      </c>
      <c r="O866" s="164" t="str">
        <f>_xlfn.IFNA(VLOOKUP(B866,'[1]CDM Patients Data'!$C$1266:$K$3492,9,FALSE),"")</f>
        <v>Left</v>
      </c>
      <c r="P866" s="164">
        <f>_xlfn.IFNA(VLOOKUP(B866,'[1]CDM Patients Data'!$C$1266:$O$3492,10,FALSE),"")</f>
        <v>0</v>
      </c>
      <c r="Q866" s="164">
        <f>_xlfn.IFNA(VLOOKUP(B866,'[1]CDM Patients Data'!$C$1266:$O$3492,11,FALSE),"")</f>
        <v>0</v>
      </c>
      <c r="R866" s="164">
        <f>_xlfn.IFNA(VLOOKUP(B866,'[1]CDM Patients Data'!$C$1266:$O$3492,12,FALSE),"")</f>
        <v>0</v>
      </c>
      <c r="S866" s="164">
        <f>_xlfn.IFNA(VLOOKUP(B866,'[1]CDM Patients Data'!$C$1266:$P$3492,13,FALSE),"")</f>
        <v>0</v>
      </c>
      <c r="T866" s="164">
        <f>_xlfn.IFNA(VLOOKUP(B866,'[1]CDM Patients Data'!$C$1266:$N$5000,5,FALSE),"")</f>
        <v>0</v>
      </c>
      <c r="U866" s="164"/>
      <c r="V866" s="164"/>
      <c r="W866" s="210"/>
      <c r="X866" s="164"/>
      <c r="Y866" s="164"/>
      <c r="Z866" s="164"/>
      <c r="AA866" s="164"/>
      <c r="AB866" s="164"/>
      <c r="AC866" s="210"/>
      <c r="AD866" s="199"/>
      <c r="AE866" s="199"/>
      <c r="AF866" s="199"/>
      <c r="AG866" s="199"/>
      <c r="AH866" s="215"/>
      <c r="AI866" s="199"/>
      <c r="AJ866" s="199"/>
      <c r="AK866" s="218"/>
      <c r="AL866" s="218"/>
      <c r="AM866" s="218"/>
      <c r="AN866" s="218"/>
      <c r="AO866" s="218"/>
      <c r="AP866" s="218"/>
      <c r="AQ866" s="218"/>
      <c r="AR866" s="218"/>
      <c r="AS866" s="218"/>
      <c r="AT866" s="218"/>
      <c r="AU866" s="218"/>
      <c r="AV866" s="218"/>
      <c r="AW866" s="218"/>
      <c r="AX866" s="218"/>
      <c r="AY866" s="218"/>
      <c r="AZ866" s="218"/>
      <c r="BA866" s="218"/>
      <c r="BB866" s="218"/>
      <c r="BC866" s="218"/>
      <c r="BD866" s="218"/>
      <c r="BE866" s="218"/>
      <c r="BF866" s="218"/>
      <c r="BG866" s="218"/>
      <c r="BH866" s="218"/>
      <c r="BI866" s="218"/>
      <c r="BJ866" s="222" t="s">
        <v>589</v>
      </c>
      <c r="BK866" s="199"/>
      <c r="BL866" s="218"/>
      <c r="BM866" s="218">
        <v>5079644</v>
      </c>
      <c r="BN866" s="218">
        <v>1.5238932</v>
      </c>
      <c r="BO866" s="218">
        <v>174.1</v>
      </c>
      <c r="BP866" s="218" t="s">
        <v>103</v>
      </c>
      <c r="BQ866" s="218"/>
      <c r="BR866" s="218"/>
      <c r="BS866" s="218"/>
      <c r="BT866" s="218"/>
      <c r="BU866" s="218"/>
      <c r="BV866" s="218"/>
      <c r="BW866" s="218"/>
      <c r="BX866" s="218"/>
      <c r="BY866" s="199"/>
      <c r="BZ866" s="230"/>
      <c r="CA866" s="230"/>
      <c r="CB866" s="230"/>
      <c r="CC866" s="230"/>
      <c r="CD866" s="230"/>
      <c r="CE866" s="230"/>
      <c r="CF866" s="230"/>
      <c r="CG866" s="230"/>
      <c r="CH866" s="230"/>
      <c r="CI866" s="230"/>
      <c r="CJ866" s="230"/>
      <c r="CK866" s="230"/>
      <c r="CL866" s="230"/>
      <c r="CM866" s="230"/>
      <c r="CN866" s="218"/>
      <c r="CO866" s="199"/>
      <c r="CP866" s="230"/>
      <c r="CQ866" s="230"/>
      <c r="CR866" s="230"/>
      <c r="CS866" s="230"/>
      <c r="CT866" s="230"/>
      <c r="CU866" s="230"/>
      <c r="CV866" s="230"/>
      <c r="CW866" s="230"/>
    </row>
    <row r="867" ht="30" hidden="1" spans="1:101">
      <c r="A867" s="191">
        <v>1977</v>
      </c>
      <c r="B867" s="261" t="s">
        <v>2605</v>
      </c>
      <c r="C867" s="261" t="s">
        <v>2606</v>
      </c>
      <c r="D867" s="261" t="s">
        <v>1732</v>
      </c>
      <c r="E867" s="251"/>
      <c r="F867" s="261" t="s">
        <v>2215</v>
      </c>
      <c r="G867" s="251" t="s">
        <v>84</v>
      </c>
      <c r="H867" s="251"/>
      <c r="I867" s="251"/>
      <c r="J867" s="202"/>
      <c r="K867" s="202"/>
      <c r="L867" s="164" t="str">
        <f>_xlfn.IFNA(VLOOKUP(B867,'[1]CDM Patients Data'!$C$1266:$N$5000,6,FALSE),"")</f>
        <v>Small Intestine</v>
      </c>
      <c r="M867" s="164" t="str">
        <f>_xlfn.IFNA(VLOOKUP(B867,'[1]CDM Patients Data'!$C$1266:$N$5000,7,FALSE),"")</f>
        <v>Duodenum</v>
      </c>
      <c r="N867" s="164" t="str">
        <f>_xlfn.IFNA(VLOOKUP(B867,'[1]CDM Patients Data'!$C$1266:$N$5000,8,FALSE),"")</f>
        <v>Adenocarcinoma, NOS</v>
      </c>
      <c r="O867" s="164" t="str">
        <f>_xlfn.IFNA(VLOOKUP(B867,'[1]CDM Patients Data'!$C$1266:$K$3492,9,FALSE),"")</f>
        <v>Not a paired site</v>
      </c>
      <c r="P867" s="164">
        <f>_xlfn.IFNA(VLOOKUP(B867,'[1]CDM Patients Data'!$C$1266:$O$3492,10,FALSE),"")</f>
        <v>0</v>
      </c>
      <c r="Q867" s="164">
        <f>_xlfn.IFNA(VLOOKUP(B867,'[1]CDM Patients Data'!$C$1266:$O$3492,11,FALSE),"")</f>
        <v>0</v>
      </c>
      <c r="R867" s="164">
        <f>_xlfn.IFNA(VLOOKUP(B867,'[1]CDM Patients Data'!$C$1266:$O$3492,12,FALSE),"")</f>
        <v>0</v>
      </c>
      <c r="S867" s="164">
        <f>_xlfn.IFNA(VLOOKUP(B867,'[1]CDM Patients Data'!$C$1266:$P$3492,13,FALSE),"")</f>
        <v>0</v>
      </c>
      <c r="T867" s="164">
        <f>_xlfn.IFNA(VLOOKUP(B867,'[1]CDM Patients Data'!$C$1266:$N$5000,5,FALSE),"")</f>
        <v>0</v>
      </c>
      <c r="U867" s="164"/>
      <c r="V867" s="164"/>
      <c r="W867" s="210"/>
      <c r="X867" s="164"/>
      <c r="Y867" s="164"/>
      <c r="Z867" s="164"/>
      <c r="AA867" s="164"/>
      <c r="AB867" s="164"/>
      <c r="AC867" s="210"/>
      <c r="AD867" s="199"/>
      <c r="AE867" s="199"/>
      <c r="AF867" s="199"/>
      <c r="AG867" s="199"/>
      <c r="AH867" s="233" t="s">
        <v>589</v>
      </c>
      <c r="AI867" s="199"/>
      <c r="AJ867" s="199"/>
      <c r="AK867" s="218" t="s">
        <v>80</v>
      </c>
      <c r="AL867" s="218">
        <v>9065255</v>
      </c>
      <c r="AM867" s="218">
        <v>2.7195765</v>
      </c>
      <c r="AN867" s="218">
        <v>261.4</v>
      </c>
      <c r="AO867" s="218" t="s">
        <v>81</v>
      </c>
      <c r="AP867" s="218"/>
      <c r="AQ867" s="218"/>
      <c r="AR867" s="218"/>
      <c r="AS867" s="218"/>
      <c r="AT867" s="218"/>
      <c r="AU867" s="218"/>
      <c r="AV867" s="218"/>
      <c r="AW867" s="218"/>
      <c r="AX867" s="218"/>
      <c r="AY867" s="218"/>
      <c r="AZ867" s="218"/>
      <c r="BA867" s="218"/>
      <c r="BB867" s="218"/>
      <c r="BC867" s="218"/>
      <c r="BD867" s="218"/>
      <c r="BE867" s="218">
        <v>14.96</v>
      </c>
      <c r="BF867" s="218"/>
      <c r="BG867" s="218"/>
      <c r="BH867" s="218"/>
      <c r="BI867" s="218"/>
      <c r="BJ867" s="222"/>
      <c r="BK867" s="199"/>
      <c r="BL867" s="218"/>
      <c r="BM867" s="218"/>
      <c r="BN867" s="218"/>
      <c r="BO867" s="218"/>
      <c r="BP867" s="218"/>
      <c r="BQ867" s="218"/>
      <c r="BR867" s="218"/>
      <c r="BS867" s="218"/>
      <c r="BT867" s="218"/>
      <c r="BU867" s="218"/>
      <c r="BV867" s="218"/>
      <c r="BW867" s="218"/>
      <c r="BX867" s="218"/>
      <c r="BY867" s="199"/>
      <c r="BZ867" s="230"/>
      <c r="CA867" s="230"/>
      <c r="CB867" s="230"/>
      <c r="CC867" s="230"/>
      <c r="CD867" s="230"/>
      <c r="CE867" s="230"/>
      <c r="CF867" s="230"/>
      <c r="CG867" s="230"/>
      <c r="CH867" s="230"/>
      <c r="CI867" s="230"/>
      <c r="CJ867" s="230"/>
      <c r="CK867" s="230"/>
      <c r="CL867" s="230"/>
      <c r="CM867" s="230"/>
      <c r="CN867" s="218"/>
      <c r="CO867" s="199"/>
      <c r="CP867" s="230"/>
      <c r="CQ867" s="230"/>
      <c r="CR867" s="230"/>
      <c r="CS867" s="230"/>
      <c r="CT867" s="230"/>
      <c r="CU867" s="230"/>
      <c r="CV867" s="230"/>
      <c r="CW867" s="230"/>
    </row>
    <row r="868" ht="30" hidden="1" spans="1:101">
      <c r="A868" s="191">
        <v>1978</v>
      </c>
      <c r="B868" s="261" t="s">
        <v>2607</v>
      </c>
      <c r="C868" s="261" t="s">
        <v>2608</v>
      </c>
      <c r="D868" s="261" t="s">
        <v>71</v>
      </c>
      <c r="E868" s="251"/>
      <c r="F868" s="261" t="s">
        <v>2498</v>
      </c>
      <c r="G868" s="251" t="s">
        <v>84</v>
      </c>
      <c r="H868" s="251"/>
      <c r="I868" s="251"/>
      <c r="J868" s="202"/>
      <c r="K868" s="202"/>
      <c r="L868" s="164" t="str">
        <f>_xlfn.IFNA(VLOOKUP(B868,'[1]CDM Patients Data'!$C$1266:$N$5000,6,FALSE),"")</f>
        <v>Rectum</v>
      </c>
      <c r="M868" s="164" t="str">
        <f>_xlfn.IFNA(VLOOKUP(B868,'[1]CDM Patients Data'!$C$1266:$N$5000,7,FALSE),"")</f>
        <v>Rectum, NOS</v>
      </c>
      <c r="N868" s="164" t="str">
        <f>_xlfn.IFNA(VLOOKUP(B868,'[1]CDM Patients Data'!$C$1266:$N$5000,8,FALSE),"")</f>
        <v>Signet ring cell carcinoma</v>
      </c>
      <c r="O868" s="164" t="str">
        <f>_xlfn.IFNA(VLOOKUP(B868,'[1]CDM Patients Data'!$C$1266:$K$3492,9,FALSE),"")</f>
        <v>Not a paired site</v>
      </c>
      <c r="P868" s="164">
        <f>_xlfn.IFNA(VLOOKUP(B868,'[1]CDM Patients Data'!$C$1266:$O$3492,10,FALSE),"")</f>
        <v>0</v>
      </c>
      <c r="Q868" s="164">
        <f>_xlfn.IFNA(VLOOKUP(B868,'[1]CDM Patients Data'!$C$1266:$O$3492,11,FALSE),"")</f>
        <v>0</v>
      </c>
      <c r="R868" s="164">
        <f>_xlfn.IFNA(VLOOKUP(B868,'[1]CDM Patients Data'!$C$1266:$O$3492,12,FALSE),"")</f>
        <v>0</v>
      </c>
      <c r="S868" s="164">
        <f>_xlfn.IFNA(VLOOKUP(B868,'[1]CDM Patients Data'!$C$1266:$P$3492,13,FALSE),"")</f>
        <v>0</v>
      </c>
      <c r="T868" s="164">
        <f>_xlfn.IFNA(VLOOKUP(B868,'[1]CDM Patients Data'!$C$1266:$N$5000,5,FALSE),"")</f>
        <v>0</v>
      </c>
      <c r="U868" s="164"/>
      <c r="V868" s="164"/>
      <c r="W868" s="210"/>
      <c r="X868" s="164"/>
      <c r="Y868" s="164"/>
      <c r="Z868" s="164"/>
      <c r="AA868" s="164"/>
      <c r="AB868" s="164"/>
      <c r="AC868" s="210"/>
      <c r="AD868" s="199"/>
      <c r="AE868" s="199"/>
      <c r="AF868" s="199"/>
      <c r="AG868" s="199"/>
      <c r="AH868" s="233" t="s">
        <v>79</v>
      </c>
      <c r="AI868" s="199"/>
      <c r="AJ868" s="199"/>
      <c r="AK868" s="218" t="s">
        <v>80</v>
      </c>
      <c r="AL868" s="218">
        <v>37108733</v>
      </c>
      <c r="AM868" s="218">
        <v>11.1326199</v>
      </c>
      <c r="AN868" s="218">
        <v>47.4</v>
      </c>
      <c r="AO868" s="218" t="s">
        <v>94</v>
      </c>
      <c r="AP868" s="218"/>
      <c r="AQ868" s="218"/>
      <c r="AR868" s="218"/>
      <c r="AS868" s="218"/>
      <c r="AT868" s="218"/>
      <c r="AU868" s="218"/>
      <c r="AV868" s="218"/>
      <c r="AW868" s="218"/>
      <c r="AX868" s="218"/>
      <c r="AY868" s="218"/>
      <c r="AZ868" s="218"/>
      <c r="BA868" s="218"/>
      <c r="BB868" s="218"/>
      <c r="BC868" s="218"/>
      <c r="BD868" s="218">
        <v>5.83</v>
      </c>
      <c r="BE868" s="218">
        <v>10.3</v>
      </c>
      <c r="BF868" s="218"/>
      <c r="BG868" s="218"/>
      <c r="BH868" s="218"/>
      <c r="BI868" s="218"/>
      <c r="BJ868" s="222"/>
      <c r="BK868" s="199"/>
      <c r="BL868" s="218"/>
      <c r="BM868" s="218"/>
      <c r="BN868" s="218"/>
      <c r="BO868" s="218"/>
      <c r="BP868" s="218"/>
      <c r="BQ868" s="218"/>
      <c r="BR868" s="218"/>
      <c r="BS868" s="218"/>
      <c r="BT868" s="218"/>
      <c r="BU868" s="218"/>
      <c r="BV868" s="218"/>
      <c r="BW868" s="218"/>
      <c r="BX868" s="218"/>
      <c r="BY868" s="199"/>
      <c r="BZ868" s="230"/>
      <c r="CA868" s="230"/>
      <c r="CB868" s="230"/>
      <c r="CC868" s="230"/>
      <c r="CD868" s="230"/>
      <c r="CE868" s="230"/>
      <c r="CF868" s="230"/>
      <c r="CG868" s="230"/>
      <c r="CH868" s="230"/>
      <c r="CI868" s="230"/>
      <c r="CJ868" s="230"/>
      <c r="CK868" s="230"/>
      <c r="CL868" s="230"/>
      <c r="CM868" s="230"/>
      <c r="CN868" s="218"/>
      <c r="CO868" s="199"/>
      <c r="CP868" s="230"/>
      <c r="CQ868" s="230"/>
      <c r="CR868" s="230"/>
      <c r="CS868" s="230"/>
      <c r="CT868" s="230"/>
      <c r="CU868" s="230"/>
      <c r="CV868" s="230"/>
      <c r="CW868" s="230"/>
    </row>
    <row r="869" ht="30" hidden="1" spans="1:101">
      <c r="A869" s="191">
        <v>1979</v>
      </c>
      <c r="B869" s="261" t="s">
        <v>2609</v>
      </c>
      <c r="C869" s="261" t="s">
        <v>2503</v>
      </c>
      <c r="D869" s="261" t="s">
        <v>135</v>
      </c>
      <c r="E869" s="251"/>
      <c r="F869" s="261" t="s">
        <v>2459</v>
      </c>
      <c r="G869" s="251" t="s">
        <v>84</v>
      </c>
      <c r="H869" s="251"/>
      <c r="I869" s="251"/>
      <c r="J869" s="202"/>
      <c r="K869" s="202"/>
      <c r="L869" s="164" t="str">
        <f>_xlfn.IFNA(VLOOKUP(B869,'[1]CDM Patients Data'!$C$1266:$N$5000,6,FALSE),"")</f>
        <v>Stomach</v>
      </c>
      <c r="M869" s="164" t="str">
        <f>_xlfn.IFNA(VLOOKUP(B869,'[1]CDM Patients Data'!$C$1266:$N$5000,7,FALSE),"")</f>
        <v>Stomach NOS</v>
      </c>
      <c r="N869" s="164" t="str">
        <f>_xlfn.IFNA(VLOOKUP(B869,'[1]CDM Patients Data'!$C$1266:$N$5000,8,FALSE),"")</f>
        <v>Adenocarcinoma, NOS</v>
      </c>
      <c r="O869" s="164" t="str">
        <f>_xlfn.IFNA(VLOOKUP(B869,'[1]CDM Patients Data'!$C$1266:$K$3492,9,FALSE),"")</f>
        <v>Not a paired site</v>
      </c>
      <c r="P869" s="164">
        <f>_xlfn.IFNA(VLOOKUP(B869,'[1]CDM Patients Data'!$C$1266:$O$3492,10,FALSE),"")</f>
        <v>0</v>
      </c>
      <c r="Q869" s="164">
        <f>_xlfn.IFNA(VLOOKUP(B869,'[1]CDM Patients Data'!$C$1266:$O$3492,11,FALSE),"")</f>
        <v>0</v>
      </c>
      <c r="R869" s="164">
        <f>_xlfn.IFNA(VLOOKUP(B869,'[1]CDM Patients Data'!$C$1266:$O$3492,12,FALSE),"")</f>
        <v>0</v>
      </c>
      <c r="S869" s="164">
        <f>_xlfn.IFNA(VLOOKUP(B869,'[1]CDM Patients Data'!$C$1266:$P$3492,13,FALSE),"")</f>
        <v>0</v>
      </c>
      <c r="T869" s="164">
        <f>_xlfn.IFNA(VLOOKUP(B869,'[1]CDM Patients Data'!$C$1266:$N$5000,5,FALSE),"")</f>
        <v>0</v>
      </c>
      <c r="U869" s="164"/>
      <c r="V869" s="164"/>
      <c r="W869" s="210"/>
      <c r="X869" s="164"/>
      <c r="Y869" s="164"/>
      <c r="Z869" s="164"/>
      <c r="AA869" s="164"/>
      <c r="AB869" s="164"/>
      <c r="AC869" s="210"/>
      <c r="AD869" s="199"/>
      <c r="AE869" s="199"/>
      <c r="AF869" s="199"/>
      <c r="AG869" s="199"/>
      <c r="AH869" s="215"/>
      <c r="AI869" s="199"/>
      <c r="AJ869" s="199"/>
      <c r="AK869" s="218"/>
      <c r="AL869" s="218"/>
      <c r="AM869" s="218"/>
      <c r="AN869" s="218"/>
      <c r="AO869" s="218"/>
      <c r="AP869" s="218"/>
      <c r="AQ869" s="218"/>
      <c r="AR869" s="218"/>
      <c r="AS869" s="218"/>
      <c r="AT869" s="218"/>
      <c r="AU869" s="218"/>
      <c r="AV869" s="218"/>
      <c r="AW869" s="218"/>
      <c r="AX869" s="218"/>
      <c r="AY869" s="218"/>
      <c r="AZ869" s="218"/>
      <c r="BA869" s="218"/>
      <c r="BB869" s="218"/>
      <c r="BC869" s="218"/>
      <c r="BD869" s="218"/>
      <c r="BE869" s="218">
        <v>9.7</v>
      </c>
      <c r="BF869" s="218"/>
      <c r="BG869" s="218"/>
      <c r="BH869" s="218"/>
      <c r="BI869" s="218"/>
      <c r="BJ869" s="222"/>
      <c r="BK869" s="199"/>
      <c r="BL869" s="218"/>
      <c r="BM869" s="218"/>
      <c r="BN869" s="218"/>
      <c r="BO869" s="218"/>
      <c r="BP869" s="218"/>
      <c r="BQ869" s="218"/>
      <c r="BR869" s="218"/>
      <c r="BS869" s="218"/>
      <c r="BT869" s="218"/>
      <c r="BU869" s="218"/>
      <c r="BV869" s="218"/>
      <c r="BW869" s="218"/>
      <c r="BX869" s="218"/>
      <c r="BY869" s="199"/>
      <c r="BZ869" s="230"/>
      <c r="CA869" s="230"/>
      <c r="CB869" s="230"/>
      <c r="CC869" s="230"/>
      <c r="CD869" s="230"/>
      <c r="CE869" s="230"/>
      <c r="CF869" s="230"/>
      <c r="CG869" s="230"/>
      <c r="CH869" s="230"/>
      <c r="CI869" s="230"/>
      <c r="CJ869" s="230"/>
      <c r="CK869" s="230"/>
      <c r="CL869" s="230"/>
      <c r="CM869" s="230"/>
      <c r="CN869" s="218"/>
      <c r="CO869" s="199"/>
      <c r="CP869" s="230"/>
      <c r="CQ869" s="230"/>
      <c r="CR869" s="230"/>
      <c r="CS869" s="230"/>
      <c r="CT869" s="230"/>
      <c r="CU869" s="230"/>
      <c r="CV869" s="230"/>
      <c r="CW869" s="230"/>
    </row>
    <row r="870" ht="60" hidden="1" spans="1:101">
      <c r="A870" s="191">
        <v>1980</v>
      </c>
      <c r="B870" s="261" t="s">
        <v>2610</v>
      </c>
      <c r="C870" s="261" t="s">
        <v>2611</v>
      </c>
      <c r="D870" s="261" t="s">
        <v>1732</v>
      </c>
      <c r="E870" s="251"/>
      <c r="F870" s="261" t="s">
        <v>2588</v>
      </c>
      <c r="G870" s="251" t="s">
        <v>84</v>
      </c>
      <c r="H870" s="251"/>
      <c r="I870" s="251"/>
      <c r="J870" s="202"/>
      <c r="K870" s="202"/>
      <c r="L870" s="164" t="str">
        <f>_xlfn.IFNA(VLOOKUP(B870,'[1]CDM Patients Data'!$C$1266:$N$5000,6,FALSE),"")</f>
        <v>Breast</v>
      </c>
      <c r="M870" s="164" t="str">
        <f>_xlfn.IFNA(VLOOKUP(B870,'[1]CDM Patients Data'!$C$1266:$N$5000,7,FALSE),"")</f>
        <v>Breast NOS (excludes Skin of breast C44.5)</v>
      </c>
      <c r="N870" s="164" t="str">
        <f>_xlfn.IFNA(VLOOKUP(B870,'[1]CDM Patients Data'!$C$1266:$N$5000,8,FALSE),"")</f>
        <v>Malignant tumor, spindle cell type</v>
      </c>
      <c r="O870" s="164" t="str">
        <f>_xlfn.IFNA(VLOOKUP(B870,'[1]CDM Patients Data'!$C$1266:$K$3492,9,FALSE),"")</f>
        <v>Left</v>
      </c>
      <c r="P870" s="164">
        <f>_xlfn.IFNA(VLOOKUP(B870,'[1]CDM Patients Data'!$C$1266:$O$3492,10,FALSE),"")</f>
        <v>0</v>
      </c>
      <c r="Q870" s="164">
        <f>_xlfn.IFNA(VLOOKUP(B870,'[1]CDM Patients Data'!$C$1266:$O$3492,11,FALSE),"")</f>
        <v>0</v>
      </c>
      <c r="R870" s="164">
        <f>_xlfn.IFNA(VLOOKUP(B870,'[1]CDM Patients Data'!$C$1266:$O$3492,12,FALSE),"")</f>
        <v>0</v>
      </c>
      <c r="S870" s="164">
        <f>_xlfn.IFNA(VLOOKUP(B870,'[1]CDM Patients Data'!$C$1266:$P$3492,13,FALSE),"")</f>
        <v>0</v>
      </c>
      <c r="T870" s="164">
        <f>_xlfn.IFNA(VLOOKUP(B870,'[1]CDM Patients Data'!$C$1266:$N$5000,5,FALSE),"")</f>
        <v>0</v>
      </c>
      <c r="U870" s="164"/>
      <c r="V870" s="164"/>
      <c r="W870" s="210"/>
      <c r="X870" s="164"/>
      <c r="Y870" s="164"/>
      <c r="Z870" s="164"/>
      <c r="AA870" s="164"/>
      <c r="AB870" s="164"/>
      <c r="AC870" s="210"/>
      <c r="AD870" s="199"/>
      <c r="AE870" s="199"/>
      <c r="AF870" s="199"/>
      <c r="AG870" s="199"/>
      <c r="AH870" s="233" t="s">
        <v>589</v>
      </c>
      <c r="AI870" s="199"/>
      <c r="AJ870" s="199"/>
      <c r="AK870" s="218" t="s">
        <v>80</v>
      </c>
      <c r="AL870" s="218">
        <v>8484007</v>
      </c>
      <c r="AM870" s="218">
        <v>2.5452021</v>
      </c>
      <c r="AN870" s="218">
        <v>229.7</v>
      </c>
      <c r="AO870" s="218" t="s">
        <v>81</v>
      </c>
      <c r="AP870" s="218"/>
      <c r="AQ870" s="218"/>
      <c r="AR870" s="218"/>
      <c r="AS870" s="218"/>
      <c r="AT870" s="218"/>
      <c r="AU870" s="218"/>
      <c r="AV870" s="218"/>
      <c r="AW870" s="218"/>
      <c r="AX870" s="218"/>
      <c r="AY870" s="218"/>
      <c r="AZ870" s="218"/>
      <c r="BA870" s="218"/>
      <c r="BB870" s="218"/>
      <c r="BC870" s="218"/>
      <c r="BD870" s="218"/>
      <c r="BE870" s="218">
        <v>11.36</v>
      </c>
      <c r="BF870" s="218"/>
      <c r="BG870" s="218"/>
      <c r="BH870" s="218"/>
      <c r="BI870" s="218"/>
      <c r="BJ870" s="222" t="s">
        <v>589</v>
      </c>
      <c r="BK870" s="199"/>
      <c r="BL870" s="218"/>
      <c r="BM870" s="218">
        <v>6155497</v>
      </c>
      <c r="BN870" s="218">
        <v>1.8466491</v>
      </c>
      <c r="BO870" s="218">
        <v>207.2</v>
      </c>
      <c r="BP870" s="218" t="s">
        <v>103</v>
      </c>
      <c r="BQ870" s="218"/>
      <c r="BR870" s="218"/>
      <c r="BS870" s="218"/>
      <c r="BT870" s="218"/>
      <c r="BU870" s="218"/>
      <c r="BV870" s="218"/>
      <c r="BW870" s="218"/>
      <c r="BX870" s="218"/>
      <c r="BY870" s="199"/>
      <c r="BZ870" s="230"/>
      <c r="CA870" s="230"/>
      <c r="CB870" s="230"/>
      <c r="CC870" s="230"/>
      <c r="CD870" s="230"/>
      <c r="CE870" s="230"/>
      <c r="CF870" s="230"/>
      <c r="CG870" s="230"/>
      <c r="CH870" s="230"/>
      <c r="CI870" s="230"/>
      <c r="CJ870" s="230"/>
      <c r="CK870" s="230"/>
      <c r="CL870" s="230"/>
      <c r="CM870" s="230"/>
      <c r="CN870" s="218"/>
      <c r="CO870" s="199"/>
      <c r="CP870" s="230"/>
      <c r="CQ870" s="230"/>
      <c r="CR870" s="230"/>
      <c r="CS870" s="230"/>
      <c r="CT870" s="230"/>
      <c r="CU870" s="230"/>
      <c r="CV870" s="230"/>
      <c r="CW870" s="230"/>
    </row>
    <row r="871" ht="60" hidden="1" spans="1:101">
      <c r="A871" s="191">
        <v>1981</v>
      </c>
      <c r="B871" s="261" t="s">
        <v>2612</v>
      </c>
      <c r="C871" s="261" t="s">
        <v>2611</v>
      </c>
      <c r="D871" s="261" t="s">
        <v>99</v>
      </c>
      <c r="E871" s="251"/>
      <c r="F871" s="261" t="s">
        <v>2588</v>
      </c>
      <c r="G871" s="251" t="s">
        <v>84</v>
      </c>
      <c r="H871" s="251"/>
      <c r="I871" s="251"/>
      <c r="J871" s="202"/>
      <c r="K871" s="202"/>
      <c r="L871" s="164" t="str">
        <f>_xlfn.IFNA(VLOOKUP(B871,'[1]CDM Patients Data'!$C$1266:$N$5000,6,FALSE),"")</f>
        <v>Breast</v>
      </c>
      <c r="M871" s="164" t="str">
        <f>_xlfn.IFNA(VLOOKUP(B871,'[1]CDM Patients Data'!$C$1266:$N$5000,7,FALSE),"")</f>
        <v>Breast NOS (excludes Skin of breast C44.5)</v>
      </c>
      <c r="N871" s="164" t="str">
        <f>_xlfn.IFNA(VLOOKUP(B871,'[1]CDM Patients Data'!$C$1266:$N$5000,8,FALSE),"")</f>
        <v>Malignant tumor, spindle cell type</v>
      </c>
      <c r="O871" s="164" t="str">
        <f>_xlfn.IFNA(VLOOKUP(B871,'[1]CDM Patients Data'!$C$1266:$K$3492,9,FALSE),"")</f>
        <v>Left</v>
      </c>
      <c r="P871" s="164">
        <f>_xlfn.IFNA(VLOOKUP(B871,'[1]CDM Patients Data'!$C$1266:$O$3492,10,FALSE),"")</f>
        <v>0</v>
      </c>
      <c r="Q871" s="164">
        <f>_xlfn.IFNA(VLOOKUP(B871,'[1]CDM Patients Data'!$C$1266:$O$3492,11,FALSE),"")</f>
        <v>0</v>
      </c>
      <c r="R871" s="164">
        <f>_xlfn.IFNA(VLOOKUP(B871,'[1]CDM Patients Data'!$C$1266:$O$3492,12,FALSE),"")</f>
        <v>0</v>
      </c>
      <c r="S871" s="164">
        <f>_xlfn.IFNA(VLOOKUP(B871,'[1]CDM Patients Data'!$C$1266:$P$3492,13,FALSE),"")</f>
        <v>0</v>
      </c>
      <c r="T871" s="164">
        <f>_xlfn.IFNA(VLOOKUP(B871,'[1]CDM Patients Data'!$C$1266:$N$5000,5,FALSE),"")</f>
        <v>0</v>
      </c>
      <c r="U871" s="164"/>
      <c r="V871" s="164"/>
      <c r="W871" s="210"/>
      <c r="X871" s="164"/>
      <c r="Y871" s="164"/>
      <c r="Z871" s="164"/>
      <c r="AA871" s="164"/>
      <c r="AB871" s="164"/>
      <c r="AC871" s="210"/>
      <c r="AD871" s="199"/>
      <c r="AE871" s="199"/>
      <c r="AF871" s="199"/>
      <c r="AG871" s="199"/>
      <c r="AH871" s="233"/>
      <c r="AI871" s="199"/>
      <c r="AJ871" s="199"/>
      <c r="AK871" s="218"/>
      <c r="AL871" s="218"/>
      <c r="AM871" s="218"/>
      <c r="AN871" s="218"/>
      <c r="AO871" s="218"/>
      <c r="AP871" s="218"/>
      <c r="AQ871" s="218"/>
      <c r="AR871" s="218"/>
      <c r="AS871" s="218"/>
      <c r="AT871" s="218"/>
      <c r="AU871" s="218"/>
      <c r="AV871" s="218"/>
      <c r="AW871" s="218"/>
      <c r="AX871" s="218"/>
      <c r="AY871" s="218"/>
      <c r="AZ871" s="218"/>
      <c r="BA871" s="218"/>
      <c r="BB871" s="218"/>
      <c r="BC871" s="218"/>
      <c r="BD871" s="218"/>
      <c r="BE871" s="218">
        <v>11.36</v>
      </c>
      <c r="BF871" s="218"/>
      <c r="BG871" s="218"/>
      <c r="BH871" s="218"/>
      <c r="BI871" s="218"/>
      <c r="BJ871" s="222" t="s">
        <v>589</v>
      </c>
      <c r="BK871" s="199"/>
      <c r="BL871" s="218"/>
      <c r="BM871" s="218">
        <v>6155497</v>
      </c>
      <c r="BN871" s="218">
        <v>1.8466491</v>
      </c>
      <c r="BO871" s="218">
        <v>207.2</v>
      </c>
      <c r="BP871" s="218" t="s">
        <v>103</v>
      </c>
      <c r="BQ871" s="218"/>
      <c r="BR871" s="218"/>
      <c r="BS871" s="218"/>
      <c r="BT871" s="218"/>
      <c r="BU871" s="218"/>
      <c r="BV871" s="218"/>
      <c r="BW871" s="218"/>
      <c r="BX871" s="218"/>
      <c r="BY871" s="199"/>
      <c r="BZ871" s="230"/>
      <c r="CA871" s="230"/>
      <c r="CB871" s="230"/>
      <c r="CC871" s="230"/>
      <c r="CD871" s="230"/>
      <c r="CE871" s="230"/>
      <c r="CF871" s="230"/>
      <c r="CG871" s="230"/>
      <c r="CH871" s="230"/>
      <c r="CI871" s="230"/>
      <c r="CJ871" s="230"/>
      <c r="CK871" s="230"/>
      <c r="CL871" s="230"/>
      <c r="CM871" s="230"/>
      <c r="CN871" s="218"/>
      <c r="CO871" s="199"/>
      <c r="CP871" s="230"/>
      <c r="CQ871" s="230"/>
      <c r="CR871" s="230"/>
      <c r="CS871" s="230"/>
      <c r="CT871" s="230"/>
      <c r="CU871" s="230"/>
      <c r="CV871" s="230"/>
      <c r="CW871" s="230"/>
    </row>
    <row r="872" ht="45" hidden="1" spans="1:101">
      <c r="A872" s="191">
        <v>1982</v>
      </c>
      <c r="B872" s="261" t="s">
        <v>2613</v>
      </c>
      <c r="C872" s="261" t="s">
        <v>2614</v>
      </c>
      <c r="D872" s="261" t="s">
        <v>99</v>
      </c>
      <c r="E872" s="251"/>
      <c r="F872" s="261" t="s">
        <v>2237</v>
      </c>
      <c r="G872" s="251" t="s">
        <v>84</v>
      </c>
      <c r="H872" s="251"/>
      <c r="I872" s="251"/>
      <c r="J872" s="202"/>
      <c r="K872" s="202"/>
      <c r="L872" s="164" t="str">
        <f>_xlfn.IFNA(VLOOKUP(B872,'[1]CDM Patients Data'!$C$1266:$N$5000,6,FALSE),"")</f>
        <v>Ovary</v>
      </c>
      <c r="M872" s="164" t="str">
        <f>_xlfn.IFNA(VLOOKUP(B872,'[1]CDM Patients Data'!$C$1266:$N$5000,7,FALSE),"")</f>
        <v>Ovary</v>
      </c>
      <c r="N872" s="164" t="str">
        <f>_xlfn.IFNA(VLOOKUP(B872,'[1]CDM Patients Data'!$C$1266:$N$5000,8,FALSE),"")</f>
        <v>High-grade serous carcinoma</v>
      </c>
      <c r="O872" s="164" t="str">
        <f>_xlfn.IFNA(VLOOKUP(B872,'[1]CDM Patients Data'!$C$1266:$K$3492,9,FALSE),"")</f>
        <v>Right and Left</v>
      </c>
      <c r="P872" s="164">
        <f>_xlfn.IFNA(VLOOKUP(B872,'[1]CDM Patients Data'!$C$1266:$O$3492,10,FALSE),"")</f>
        <v>0</v>
      </c>
      <c r="Q872" s="164">
        <f>_xlfn.IFNA(VLOOKUP(B872,'[1]CDM Patients Data'!$C$1266:$O$3492,11,FALSE),"")</f>
        <v>0</v>
      </c>
      <c r="R872" s="164">
        <f>_xlfn.IFNA(VLOOKUP(B872,'[1]CDM Patients Data'!$C$1266:$O$3492,12,FALSE),"")</f>
        <v>0</v>
      </c>
      <c r="S872" s="164">
        <f>_xlfn.IFNA(VLOOKUP(B872,'[1]CDM Patients Data'!$C$1266:$P$3492,13,FALSE),"")</f>
        <v>0</v>
      </c>
      <c r="T872" s="164">
        <f>_xlfn.IFNA(VLOOKUP(B872,'[1]CDM Patients Data'!$C$1266:$N$5000,5,FALSE),"")</f>
        <v>0</v>
      </c>
      <c r="U872" s="164"/>
      <c r="V872" s="164"/>
      <c r="W872" s="210"/>
      <c r="X872" s="164"/>
      <c r="Y872" s="164"/>
      <c r="Z872" s="164"/>
      <c r="AA872" s="164"/>
      <c r="AB872" s="164"/>
      <c r="AC872" s="210"/>
      <c r="AD872" s="199"/>
      <c r="AE872" s="199"/>
      <c r="AF872" s="199"/>
      <c r="AG872" s="199"/>
      <c r="AH872" s="233"/>
      <c r="AI872" s="199"/>
      <c r="AJ872" s="199"/>
      <c r="AK872" s="218"/>
      <c r="AL872" s="218"/>
      <c r="AM872" s="218"/>
      <c r="AN872" s="218"/>
      <c r="AO872" s="218"/>
      <c r="AP872" s="218"/>
      <c r="AQ872" s="218"/>
      <c r="AR872" s="218"/>
      <c r="AS872" s="218"/>
      <c r="AT872" s="218"/>
      <c r="AU872" s="218"/>
      <c r="AV872" s="218"/>
      <c r="AW872" s="218"/>
      <c r="AX872" s="218"/>
      <c r="AY872" s="218"/>
      <c r="AZ872" s="218"/>
      <c r="BA872" s="218"/>
      <c r="BB872" s="218"/>
      <c r="BC872" s="218"/>
      <c r="BD872" s="218"/>
      <c r="BE872" s="218">
        <v>11.7</v>
      </c>
      <c r="BF872" s="218"/>
      <c r="BG872" s="218"/>
      <c r="BH872" s="218"/>
      <c r="BI872" s="218"/>
      <c r="BJ872" s="222" t="s">
        <v>589</v>
      </c>
      <c r="BK872" s="199"/>
      <c r="BL872" s="218"/>
      <c r="BM872" s="218">
        <v>6952317</v>
      </c>
      <c r="BN872" s="218">
        <v>2.0856951</v>
      </c>
      <c r="BO872" s="218">
        <v>239</v>
      </c>
      <c r="BP872" s="218" t="s">
        <v>103</v>
      </c>
      <c r="BQ872" s="218"/>
      <c r="BR872" s="218"/>
      <c r="BS872" s="218"/>
      <c r="BT872" s="218"/>
      <c r="BU872" s="218"/>
      <c r="BV872" s="218"/>
      <c r="BW872" s="218"/>
      <c r="BX872" s="218"/>
      <c r="BY872" s="199"/>
      <c r="BZ872" s="230"/>
      <c r="CA872" s="230"/>
      <c r="CB872" s="230"/>
      <c r="CC872" s="230"/>
      <c r="CD872" s="230"/>
      <c r="CE872" s="230"/>
      <c r="CF872" s="230"/>
      <c r="CG872" s="230"/>
      <c r="CH872" s="230"/>
      <c r="CI872" s="230"/>
      <c r="CJ872" s="230"/>
      <c r="CK872" s="230"/>
      <c r="CL872" s="230"/>
      <c r="CM872" s="230"/>
      <c r="CN872" s="218"/>
      <c r="CO872" s="199"/>
      <c r="CP872" s="230"/>
      <c r="CQ872" s="230"/>
      <c r="CR872" s="230"/>
      <c r="CS872" s="230"/>
      <c r="CT872" s="230"/>
      <c r="CU872" s="230"/>
      <c r="CV872" s="230"/>
      <c r="CW872" s="230"/>
    </row>
    <row r="873" ht="60" hidden="1" spans="1:101">
      <c r="A873" s="191">
        <v>1983</v>
      </c>
      <c r="B873" s="261" t="s">
        <v>2615</v>
      </c>
      <c r="C873" s="266" t="s">
        <v>1885</v>
      </c>
      <c r="D873" s="261" t="s">
        <v>71</v>
      </c>
      <c r="E873" s="251"/>
      <c r="F873" s="261" t="s">
        <v>2170</v>
      </c>
      <c r="G873" s="251" t="s">
        <v>84</v>
      </c>
      <c r="H873" s="251"/>
      <c r="I873" s="251"/>
      <c r="J873" s="202"/>
      <c r="K873" s="202"/>
      <c r="L873" s="164" t="str">
        <f>_xlfn.IFNA(VLOOKUP(B873,'[1]CDM Patients Data'!$C$1266:$N$5000,6,FALSE),"")</f>
        <v>Breast</v>
      </c>
      <c r="M873" s="164" t="str">
        <f>_xlfn.IFNA(VLOOKUP(B873,'[1]CDM Patients Data'!$C$1266:$N$5000,7,FALSE),"")</f>
        <v>Breast NOS (excludes Skin of breast C44.5)</v>
      </c>
      <c r="N873" s="164" t="str">
        <f>_xlfn.IFNA(VLOOKUP(B873,'[1]CDM Patients Data'!$C$1266:$N$5000,8,FALSE),"")</f>
        <v>Carcinoma NOS</v>
      </c>
      <c r="O873" s="164" t="str">
        <f>_xlfn.IFNA(VLOOKUP(B873,'[1]CDM Patients Data'!$C$1266:$K$3492,9,FALSE),"")</f>
        <v>Unknown</v>
      </c>
      <c r="P873" s="164">
        <f>_xlfn.IFNA(VLOOKUP(B873,'[1]CDM Patients Data'!$C$1266:$O$3492,10,FALSE),"")</f>
        <v>0</v>
      </c>
      <c r="Q873" s="164">
        <f>_xlfn.IFNA(VLOOKUP(B873,'[1]CDM Patients Data'!$C$1266:$O$3492,11,FALSE),"")</f>
        <v>0</v>
      </c>
      <c r="R873" s="164">
        <f>_xlfn.IFNA(VLOOKUP(B873,'[1]CDM Patients Data'!$C$1266:$O$3492,12,FALSE),"")</f>
        <v>0</v>
      </c>
      <c r="S873" s="164">
        <f>_xlfn.IFNA(VLOOKUP(B873,'[1]CDM Patients Data'!$C$1266:$P$3492,13,FALSE),"")</f>
        <v>0</v>
      </c>
      <c r="T873" s="164">
        <f>_xlfn.IFNA(VLOOKUP(B873,'[1]CDM Patients Data'!$C$1266:$N$5000,5,FALSE),"")</f>
        <v>0</v>
      </c>
      <c r="U873" s="164"/>
      <c r="V873" s="164"/>
      <c r="W873" s="210"/>
      <c r="X873" s="164"/>
      <c r="Y873" s="164"/>
      <c r="Z873" s="164"/>
      <c r="AA873" s="164"/>
      <c r="AB873" s="164"/>
      <c r="AC873" s="210"/>
      <c r="AD873" s="199"/>
      <c r="AE873" s="199"/>
      <c r="AF873" s="199"/>
      <c r="AG873" s="199"/>
      <c r="AH873" s="233" t="s">
        <v>79</v>
      </c>
      <c r="AI873" s="199"/>
      <c r="AJ873" s="199"/>
      <c r="AK873" s="218" t="s">
        <v>80</v>
      </c>
      <c r="AL873" s="218">
        <v>45043480</v>
      </c>
      <c r="AM873" s="218">
        <v>13.513044</v>
      </c>
      <c r="AN873" s="218">
        <v>32.5</v>
      </c>
      <c r="AO873" s="218" t="s">
        <v>718</v>
      </c>
      <c r="AP873" s="218"/>
      <c r="AQ873" s="218"/>
      <c r="AR873" s="218"/>
      <c r="AS873" s="218"/>
      <c r="AT873" s="218"/>
      <c r="AU873" s="218"/>
      <c r="AV873" s="218"/>
      <c r="AW873" s="218"/>
      <c r="AX873" s="218"/>
      <c r="AY873" s="218"/>
      <c r="AZ873" s="218"/>
      <c r="BA873" s="218"/>
      <c r="BB873" s="218"/>
      <c r="BC873" s="218"/>
      <c r="BD873" s="218">
        <v>2.07</v>
      </c>
      <c r="BE873" s="218">
        <v>10.22</v>
      </c>
      <c r="BF873" s="218"/>
      <c r="BG873" s="218"/>
      <c r="BH873" s="218"/>
      <c r="BI873" s="218"/>
      <c r="BJ873" s="222"/>
      <c r="BK873" s="199"/>
      <c r="BL873" s="218"/>
      <c r="BM873" s="218"/>
      <c r="BN873" s="218"/>
      <c r="BO873" s="218"/>
      <c r="BP873" s="218"/>
      <c r="BQ873" s="218"/>
      <c r="BR873" s="218"/>
      <c r="BS873" s="218"/>
      <c r="BT873" s="218"/>
      <c r="BU873" s="218"/>
      <c r="BV873" s="218"/>
      <c r="BW873" s="218"/>
      <c r="BX873" s="218"/>
      <c r="BY873" s="199"/>
      <c r="BZ873" s="230"/>
      <c r="CA873" s="230"/>
      <c r="CB873" s="230"/>
      <c r="CC873" s="230"/>
      <c r="CD873" s="230"/>
      <c r="CE873" s="230"/>
      <c r="CF873" s="230"/>
      <c r="CG873" s="230"/>
      <c r="CH873" s="230"/>
      <c r="CI873" s="230"/>
      <c r="CJ873" s="230"/>
      <c r="CK873" s="230"/>
      <c r="CL873" s="230"/>
      <c r="CM873" s="230"/>
      <c r="CN873" s="218"/>
      <c r="CO873" s="199"/>
      <c r="CP873" s="230"/>
      <c r="CQ873" s="230"/>
      <c r="CR873" s="230"/>
      <c r="CS873" s="230"/>
      <c r="CT873" s="230"/>
      <c r="CU873" s="230"/>
      <c r="CV873" s="230"/>
      <c r="CW873" s="230"/>
    </row>
    <row r="874" ht="30" hidden="1" spans="1:101">
      <c r="A874" s="191">
        <v>1984</v>
      </c>
      <c r="B874" s="261" t="s">
        <v>2616</v>
      </c>
      <c r="C874" s="261" t="s">
        <v>2617</v>
      </c>
      <c r="D874" s="261" t="s">
        <v>71</v>
      </c>
      <c r="E874" s="251"/>
      <c r="F874" s="261" t="s">
        <v>2170</v>
      </c>
      <c r="G874" s="251" t="s">
        <v>84</v>
      </c>
      <c r="H874" s="251"/>
      <c r="I874" s="251"/>
      <c r="J874" s="202"/>
      <c r="K874" s="202"/>
      <c r="L874" s="164" t="str">
        <f>_xlfn.IFNA(VLOOKUP(B874,'[1]CDM Patients Data'!$C$1266:$N$5000,6,FALSE),"")</f>
        <v>Accessory sinuses</v>
      </c>
      <c r="M874" s="164" t="str">
        <f>_xlfn.IFNA(VLOOKUP(B874,'[1]CDM Patients Data'!$C$1266:$N$5000,7,FALSE),"")</f>
        <v>Maxillary sinus</v>
      </c>
      <c r="N874" s="164" t="str">
        <f>_xlfn.IFNA(VLOOKUP(B874,'[1]CDM Patients Data'!$C$1266:$N$5000,8,FALSE),"")</f>
        <v>Adenoid cystic carcinoma</v>
      </c>
      <c r="O874" s="164" t="str">
        <f>_xlfn.IFNA(VLOOKUP(B874,'[1]CDM Patients Data'!$C$1266:$K$3492,9,FALSE),"")</f>
        <v>Left</v>
      </c>
      <c r="P874" s="164">
        <f>_xlfn.IFNA(VLOOKUP(B874,'[1]CDM Patients Data'!$C$1266:$O$3492,10,FALSE),"")</f>
        <v>0</v>
      </c>
      <c r="Q874" s="164">
        <f>_xlfn.IFNA(VLOOKUP(B874,'[1]CDM Patients Data'!$C$1266:$O$3492,11,FALSE),"")</f>
        <v>0</v>
      </c>
      <c r="R874" s="164">
        <f>_xlfn.IFNA(VLOOKUP(B874,'[1]CDM Patients Data'!$C$1266:$O$3492,12,FALSE),"")</f>
        <v>0</v>
      </c>
      <c r="S874" s="164">
        <f>_xlfn.IFNA(VLOOKUP(B874,'[1]CDM Patients Data'!$C$1266:$P$3492,13,FALSE),"")</f>
        <v>0</v>
      </c>
      <c r="T874" s="164">
        <f>_xlfn.IFNA(VLOOKUP(B874,'[1]CDM Patients Data'!$C$1266:$N$5000,5,FALSE),"")</f>
        <v>0</v>
      </c>
      <c r="U874" s="164"/>
      <c r="V874" s="164"/>
      <c r="W874" s="210"/>
      <c r="X874" s="164"/>
      <c r="Y874" s="164"/>
      <c r="Z874" s="164"/>
      <c r="AA874" s="164"/>
      <c r="AB874" s="164"/>
      <c r="AC874" s="210"/>
      <c r="AD874" s="199"/>
      <c r="AE874" s="199"/>
      <c r="AF874" s="199"/>
      <c r="AG874" s="199"/>
      <c r="AH874" s="215"/>
      <c r="AI874" s="199"/>
      <c r="AJ874" s="199"/>
      <c r="AK874" s="218"/>
      <c r="AL874" s="218"/>
      <c r="AM874" s="218"/>
      <c r="AN874" s="218"/>
      <c r="AO874" s="218"/>
      <c r="AP874" s="218"/>
      <c r="AQ874" s="218"/>
      <c r="AR874" s="218"/>
      <c r="AS874" s="218"/>
      <c r="AT874" s="218"/>
      <c r="AU874" s="218"/>
      <c r="AV874" s="218"/>
      <c r="AW874" s="218"/>
      <c r="AX874" s="218"/>
      <c r="AY874" s="218"/>
      <c r="AZ874" s="218"/>
      <c r="BA874" s="218"/>
      <c r="BB874" s="218"/>
      <c r="BC874" s="218"/>
      <c r="BD874" s="218"/>
      <c r="BE874" s="218"/>
      <c r="BF874" s="218"/>
      <c r="BG874" s="218"/>
      <c r="BH874" s="218"/>
      <c r="BI874" s="218"/>
      <c r="BJ874" s="222"/>
      <c r="BK874" s="199"/>
      <c r="BL874" s="218"/>
      <c r="BM874" s="218"/>
      <c r="BN874" s="218"/>
      <c r="BO874" s="218"/>
      <c r="BP874" s="218"/>
      <c r="BQ874" s="218"/>
      <c r="BR874" s="218"/>
      <c r="BS874" s="218"/>
      <c r="BT874" s="218"/>
      <c r="BU874" s="218"/>
      <c r="BV874" s="218"/>
      <c r="BW874" s="218"/>
      <c r="BX874" s="218"/>
      <c r="BY874" s="199"/>
      <c r="BZ874" s="230"/>
      <c r="CA874" s="230"/>
      <c r="CB874" s="230"/>
      <c r="CC874" s="230"/>
      <c r="CD874" s="230"/>
      <c r="CE874" s="230"/>
      <c r="CF874" s="230"/>
      <c r="CG874" s="230"/>
      <c r="CH874" s="230"/>
      <c r="CI874" s="230"/>
      <c r="CJ874" s="230"/>
      <c r="CK874" s="230"/>
      <c r="CL874" s="230"/>
      <c r="CM874" s="230"/>
      <c r="CN874" s="218"/>
      <c r="CO874" s="199"/>
      <c r="CP874" s="230"/>
      <c r="CQ874" s="230"/>
      <c r="CR874" s="230"/>
      <c r="CS874" s="230"/>
      <c r="CT874" s="230"/>
      <c r="CU874" s="230"/>
      <c r="CV874" s="230"/>
      <c r="CW874" s="230"/>
    </row>
    <row r="875" ht="45" hidden="1" spans="1:101">
      <c r="A875" s="191">
        <v>1985</v>
      </c>
      <c r="B875" s="261" t="s">
        <v>2618</v>
      </c>
      <c r="C875" s="261" t="s">
        <v>2619</v>
      </c>
      <c r="D875" s="261" t="s">
        <v>71</v>
      </c>
      <c r="E875" s="251"/>
      <c r="F875" s="261" t="s">
        <v>2170</v>
      </c>
      <c r="G875" s="251" t="s">
        <v>84</v>
      </c>
      <c r="H875" s="251"/>
      <c r="I875" s="251"/>
      <c r="J875" s="202"/>
      <c r="K875" s="202"/>
      <c r="L875" s="164" t="str">
        <f>_xlfn.IFNA(VLOOKUP(B875,'[1]CDM Patients Data'!$C$1266:$N$5000,6,FALSE),"")</f>
        <v>Ovary</v>
      </c>
      <c r="M875" s="164" t="str">
        <f>_xlfn.IFNA(VLOOKUP(B875,'[1]CDM Patients Data'!$C$1266:$N$5000,7,FALSE),"")</f>
        <v>Ovary</v>
      </c>
      <c r="N875" s="164" t="str">
        <f>_xlfn.IFNA(VLOOKUP(B875,'[1]CDM Patients Data'!$C$1266:$N$5000,8,FALSE),"")</f>
        <v>High-grade serous carcinoma</v>
      </c>
      <c r="O875" s="164" t="str">
        <f>_xlfn.IFNA(VLOOKUP(B875,'[1]CDM Patients Data'!$C$1266:$K$3492,9,FALSE),"")</f>
        <v>Right and Left</v>
      </c>
      <c r="P875" s="164">
        <f>_xlfn.IFNA(VLOOKUP(B875,'[1]CDM Patients Data'!$C$1266:$O$3492,10,FALSE),"")</f>
        <v>0</v>
      </c>
      <c r="Q875" s="164">
        <f>_xlfn.IFNA(VLOOKUP(B875,'[1]CDM Patients Data'!$C$1266:$O$3492,11,FALSE),"")</f>
        <v>0</v>
      </c>
      <c r="R875" s="164">
        <f>_xlfn.IFNA(VLOOKUP(B875,'[1]CDM Patients Data'!$C$1266:$O$3492,12,FALSE),"")</f>
        <v>0</v>
      </c>
      <c r="S875" s="164">
        <f>_xlfn.IFNA(VLOOKUP(B875,'[1]CDM Patients Data'!$C$1266:$P$3492,13,FALSE),"")</f>
        <v>0</v>
      </c>
      <c r="T875" s="164">
        <f>_xlfn.IFNA(VLOOKUP(B875,'[1]CDM Patients Data'!$C$1266:$N$5000,5,FALSE),"")</f>
        <v>0</v>
      </c>
      <c r="U875" s="164"/>
      <c r="V875" s="164"/>
      <c r="W875" s="210"/>
      <c r="X875" s="164"/>
      <c r="Y875" s="164"/>
      <c r="Z875" s="164"/>
      <c r="AA875" s="164"/>
      <c r="AB875" s="164"/>
      <c r="AC875" s="210"/>
      <c r="AD875" s="199"/>
      <c r="AE875" s="199"/>
      <c r="AF875" s="199"/>
      <c r="AG875" s="199"/>
      <c r="AH875" s="215"/>
      <c r="AI875" s="199"/>
      <c r="AJ875" s="199"/>
      <c r="AK875" s="218"/>
      <c r="AL875" s="218"/>
      <c r="AM875" s="218"/>
      <c r="AN875" s="218"/>
      <c r="AO875" s="218"/>
      <c r="AP875" s="218"/>
      <c r="AQ875" s="218"/>
      <c r="AR875" s="218"/>
      <c r="AS875" s="218"/>
      <c r="AT875" s="218"/>
      <c r="AU875" s="218"/>
      <c r="AV875" s="218"/>
      <c r="AW875" s="218"/>
      <c r="AX875" s="218"/>
      <c r="AY875" s="218"/>
      <c r="AZ875" s="218"/>
      <c r="BA875" s="218"/>
      <c r="BB875" s="218"/>
      <c r="BC875" s="218"/>
      <c r="BD875" s="218"/>
      <c r="BE875" s="218"/>
      <c r="BF875" s="218"/>
      <c r="BG875" s="218"/>
      <c r="BH875" s="218"/>
      <c r="BI875" s="218"/>
      <c r="BJ875" s="222"/>
      <c r="BK875" s="199"/>
      <c r="BL875" s="218"/>
      <c r="BM875" s="218"/>
      <c r="BN875" s="218"/>
      <c r="BO875" s="218"/>
      <c r="BP875" s="218"/>
      <c r="BQ875" s="218"/>
      <c r="BR875" s="218"/>
      <c r="BS875" s="218"/>
      <c r="BT875" s="218"/>
      <c r="BU875" s="218"/>
      <c r="BV875" s="218"/>
      <c r="BW875" s="218"/>
      <c r="BX875" s="218"/>
      <c r="BY875" s="199"/>
      <c r="BZ875" s="230"/>
      <c r="CA875" s="230"/>
      <c r="CB875" s="230"/>
      <c r="CC875" s="230"/>
      <c r="CD875" s="230"/>
      <c r="CE875" s="230"/>
      <c r="CF875" s="230"/>
      <c r="CG875" s="230"/>
      <c r="CH875" s="230"/>
      <c r="CI875" s="230"/>
      <c r="CJ875" s="230"/>
      <c r="CK875" s="230"/>
      <c r="CL875" s="230"/>
      <c r="CM875" s="230"/>
      <c r="CN875" s="218"/>
      <c r="CO875" s="199"/>
      <c r="CP875" s="230"/>
      <c r="CQ875" s="230"/>
      <c r="CR875" s="230"/>
      <c r="CS875" s="230"/>
      <c r="CT875" s="230"/>
      <c r="CU875" s="230"/>
      <c r="CV875" s="230"/>
      <c r="CW875" s="230"/>
    </row>
    <row r="876" ht="30" hidden="1" spans="1:101">
      <c r="A876" s="191">
        <v>1986</v>
      </c>
      <c r="B876" s="261" t="s">
        <v>2620</v>
      </c>
      <c r="C876" s="261" t="s">
        <v>2621</v>
      </c>
      <c r="D876" s="261" t="s">
        <v>71</v>
      </c>
      <c r="E876" s="251"/>
      <c r="F876" s="261" t="s">
        <v>2385</v>
      </c>
      <c r="G876" s="251" t="s">
        <v>84</v>
      </c>
      <c r="H876" s="251"/>
      <c r="I876" s="251"/>
      <c r="J876" s="202"/>
      <c r="K876" s="202"/>
      <c r="L876" s="164" t="str">
        <f>_xlfn.IFNA(VLOOKUP(B876,'[1]CDM Patients Data'!$C$1266:$N$5000,6,FALSE),"")</f>
        <v>Corpus Uteri</v>
      </c>
      <c r="M876" s="164" t="str">
        <f>_xlfn.IFNA(VLOOKUP(B876,'[1]CDM Patients Data'!$C$1266:$N$5000,7,FALSE),"")</f>
        <v>Endometrium</v>
      </c>
      <c r="N876" s="164" t="str">
        <f>_xlfn.IFNA(VLOOKUP(B876,'[1]CDM Patients Data'!$C$1266:$N$5000,8,FALSE),"")</f>
        <v>Adenocarcinoma, NOS</v>
      </c>
      <c r="O876" s="164" t="str">
        <f>_xlfn.IFNA(VLOOKUP(B876,'[1]CDM Patients Data'!$C$1266:$K$3492,9,FALSE),"")</f>
        <v>Not a paired site</v>
      </c>
      <c r="P876" s="164">
        <f>_xlfn.IFNA(VLOOKUP(B876,'[1]CDM Patients Data'!$C$1266:$O$3492,10,FALSE),"")</f>
        <v>0</v>
      </c>
      <c r="Q876" s="164">
        <f>_xlfn.IFNA(VLOOKUP(B876,'[1]CDM Patients Data'!$C$1266:$O$3492,11,FALSE),"")</f>
        <v>0</v>
      </c>
      <c r="R876" s="164">
        <f>_xlfn.IFNA(VLOOKUP(B876,'[1]CDM Patients Data'!$C$1266:$O$3492,12,FALSE),"")</f>
        <v>0</v>
      </c>
      <c r="S876" s="164">
        <f>_xlfn.IFNA(VLOOKUP(B876,'[1]CDM Patients Data'!$C$1266:$P$3492,13,FALSE),"")</f>
        <v>0</v>
      </c>
      <c r="T876" s="164">
        <f>_xlfn.IFNA(VLOOKUP(B876,'[1]CDM Patients Data'!$C$1266:$N$5000,5,FALSE),"")</f>
        <v>0</v>
      </c>
      <c r="U876" s="164"/>
      <c r="V876" s="164"/>
      <c r="W876" s="210"/>
      <c r="X876" s="164"/>
      <c r="Y876" s="164"/>
      <c r="Z876" s="164"/>
      <c r="AA876" s="164"/>
      <c r="AB876" s="164"/>
      <c r="AC876" s="210"/>
      <c r="AD876" s="199"/>
      <c r="AE876" s="199"/>
      <c r="AF876" s="199"/>
      <c r="AG876" s="199"/>
      <c r="AH876" s="215"/>
      <c r="AI876" s="199"/>
      <c r="AJ876" s="199"/>
      <c r="AK876" s="218"/>
      <c r="AL876" s="218"/>
      <c r="AM876" s="218"/>
      <c r="AN876" s="218"/>
      <c r="AO876" s="218"/>
      <c r="AP876" s="218"/>
      <c r="AQ876" s="218"/>
      <c r="AR876" s="218"/>
      <c r="AS876" s="218"/>
      <c r="AT876" s="218"/>
      <c r="AU876" s="218"/>
      <c r="AV876" s="218"/>
      <c r="AW876" s="218"/>
      <c r="AX876" s="218"/>
      <c r="AY876" s="218"/>
      <c r="AZ876" s="218"/>
      <c r="BA876" s="218"/>
      <c r="BB876" s="218"/>
      <c r="BC876" s="218"/>
      <c r="BD876" s="218"/>
      <c r="BE876" s="218"/>
      <c r="BF876" s="218"/>
      <c r="BG876" s="218"/>
      <c r="BH876" s="218"/>
      <c r="BI876" s="218"/>
      <c r="BJ876" s="222"/>
      <c r="BK876" s="199"/>
      <c r="BL876" s="218"/>
      <c r="BM876" s="218"/>
      <c r="BN876" s="218"/>
      <c r="BO876" s="218"/>
      <c r="BP876" s="218"/>
      <c r="BQ876" s="218"/>
      <c r="BR876" s="218"/>
      <c r="BS876" s="218"/>
      <c r="BT876" s="218"/>
      <c r="BU876" s="218"/>
      <c r="BV876" s="218"/>
      <c r="BW876" s="218"/>
      <c r="BX876" s="218"/>
      <c r="BY876" s="199"/>
      <c r="BZ876" s="230"/>
      <c r="CA876" s="230"/>
      <c r="CB876" s="230"/>
      <c r="CC876" s="230"/>
      <c r="CD876" s="230"/>
      <c r="CE876" s="230"/>
      <c r="CF876" s="230"/>
      <c r="CG876" s="230"/>
      <c r="CH876" s="230"/>
      <c r="CI876" s="230"/>
      <c r="CJ876" s="230"/>
      <c r="CK876" s="230"/>
      <c r="CL876" s="230"/>
      <c r="CM876" s="230"/>
      <c r="CN876" s="218"/>
      <c r="CO876" s="199"/>
      <c r="CP876" s="230"/>
      <c r="CQ876" s="230"/>
      <c r="CR876" s="230"/>
      <c r="CS876" s="230"/>
      <c r="CT876" s="230"/>
      <c r="CU876" s="230"/>
      <c r="CV876" s="230"/>
      <c r="CW876" s="230"/>
    </row>
    <row r="877" ht="30" hidden="1" spans="1:101">
      <c r="A877" s="191">
        <v>1987</v>
      </c>
      <c r="B877" s="261" t="s">
        <v>2622</v>
      </c>
      <c r="C877" s="261" t="s">
        <v>2623</v>
      </c>
      <c r="D877" s="261" t="s">
        <v>71</v>
      </c>
      <c r="E877" s="251"/>
      <c r="F877" s="261" t="s">
        <v>2385</v>
      </c>
      <c r="G877" s="251" t="s">
        <v>84</v>
      </c>
      <c r="H877" s="251"/>
      <c r="I877" s="251"/>
      <c r="J877" s="202"/>
      <c r="K877" s="202"/>
      <c r="L877" s="164" t="str">
        <f>_xlfn.IFNA(VLOOKUP(B877,'[1]CDM Patients Data'!$C$1266:$N$5000,6,FALSE),"")</f>
        <v>Rectum</v>
      </c>
      <c r="M877" s="164" t="str">
        <f>_xlfn.IFNA(VLOOKUP(B877,'[1]CDM Patients Data'!$C$1266:$N$5000,7,FALSE),"")</f>
        <v>Rectum, NOS</v>
      </c>
      <c r="N877" s="164" t="str">
        <f>_xlfn.IFNA(VLOOKUP(B877,'[1]CDM Patients Data'!$C$1266:$N$5000,8,FALSE),"")</f>
        <v>Carcinoma, NOS</v>
      </c>
      <c r="O877" s="164" t="str">
        <f>_xlfn.IFNA(VLOOKUP(B877,'[1]CDM Patients Data'!$C$1266:$K$3492,9,FALSE),"")</f>
        <v>Not a paired site</v>
      </c>
      <c r="P877" s="164">
        <f>_xlfn.IFNA(VLOOKUP(B877,'[1]CDM Patients Data'!$C$1266:$O$3492,10,FALSE),"")</f>
        <v>0</v>
      </c>
      <c r="Q877" s="164">
        <f>_xlfn.IFNA(VLOOKUP(B877,'[1]CDM Patients Data'!$C$1266:$O$3492,11,FALSE),"")</f>
        <v>0</v>
      </c>
      <c r="R877" s="164">
        <f>_xlfn.IFNA(VLOOKUP(B877,'[1]CDM Patients Data'!$C$1266:$O$3492,12,FALSE),"")</f>
        <v>0</v>
      </c>
      <c r="S877" s="164">
        <f>_xlfn.IFNA(VLOOKUP(B877,'[1]CDM Patients Data'!$C$1266:$P$3492,13,FALSE),"")</f>
        <v>0</v>
      </c>
      <c r="T877" s="164">
        <f>_xlfn.IFNA(VLOOKUP(B877,'[1]CDM Patients Data'!$C$1266:$N$5000,5,FALSE),"")</f>
        <v>0</v>
      </c>
      <c r="U877" s="164"/>
      <c r="V877" s="164"/>
      <c r="W877" s="210"/>
      <c r="X877" s="164"/>
      <c r="Y877" s="164"/>
      <c r="Z877" s="164"/>
      <c r="AA877" s="164"/>
      <c r="AB877" s="164"/>
      <c r="AC877" s="210"/>
      <c r="AD877" s="199"/>
      <c r="AE877" s="199"/>
      <c r="AF877" s="199"/>
      <c r="AG877" s="199"/>
      <c r="AH877" s="233" t="s">
        <v>79</v>
      </c>
      <c r="AI877" s="199"/>
      <c r="AJ877" s="199"/>
      <c r="AK877" s="218" t="s">
        <v>80</v>
      </c>
      <c r="AL877" s="218">
        <v>51339228</v>
      </c>
      <c r="AM877" s="218">
        <v>15.4017684</v>
      </c>
      <c r="AN877" s="218">
        <v>61</v>
      </c>
      <c r="AO877" s="218" t="s">
        <v>94</v>
      </c>
      <c r="AP877" s="218"/>
      <c r="AQ877" s="218"/>
      <c r="AR877" s="218"/>
      <c r="AS877" s="218"/>
      <c r="AT877" s="218"/>
      <c r="AU877" s="218"/>
      <c r="AV877" s="218"/>
      <c r="AW877" s="218"/>
      <c r="AX877" s="218"/>
      <c r="AY877" s="218"/>
      <c r="AZ877" s="218"/>
      <c r="BA877" s="218"/>
      <c r="BB877" s="218"/>
      <c r="BC877" s="218"/>
      <c r="BD877" s="218">
        <v>0.43</v>
      </c>
      <c r="BE877" s="218">
        <v>12.07</v>
      </c>
      <c r="BF877" s="218"/>
      <c r="BG877" s="218"/>
      <c r="BH877" s="218"/>
      <c r="BI877" s="218"/>
      <c r="BJ877" s="222"/>
      <c r="BK877" s="199"/>
      <c r="BL877" s="218"/>
      <c r="BM877" s="218"/>
      <c r="BN877" s="218"/>
      <c r="BO877" s="218"/>
      <c r="BP877" s="218"/>
      <c r="BQ877" s="218"/>
      <c r="BR877" s="218"/>
      <c r="BS877" s="218"/>
      <c r="BT877" s="218"/>
      <c r="BU877" s="218"/>
      <c r="BV877" s="218"/>
      <c r="BW877" s="218"/>
      <c r="BX877" s="218"/>
      <c r="BY877" s="199"/>
      <c r="BZ877" s="230"/>
      <c r="CA877" s="230"/>
      <c r="CB877" s="230"/>
      <c r="CC877" s="230"/>
      <c r="CD877" s="230"/>
      <c r="CE877" s="230"/>
      <c r="CF877" s="230"/>
      <c r="CG877" s="230"/>
      <c r="CH877" s="230"/>
      <c r="CI877" s="230"/>
      <c r="CJ877" s="230"/>
      <c r="CK877" s="230"/>
      <c r="CL877" s="230"/>
      <c r="CM877" s="230"/>
      <c r="CN877" s="218"/>
      <c r="CO877" s="199"/>
      <c r="CP877" s="230"/>
      <c r="CQ877" s="230"/>
      <c r="CR877" s="230"/>
      <c r="CS877" s="230"/>
      <c r="CT877" s="230"/>
      <c r="CU877" s="230"/>
      <c r="CV877" s="230"/>
      <c r="CW877" s="230"/>
    </row>
    <row r="878" ht="45" hidden="1" spans="1:101">
      <c r="A878" s="191">
        <v>1988</v>
      </c>
      <c r="B878" s="261" t="s">
        <v>2624</v>
      </c>
      <c r="C878" s="261" t="s">
        <v>2625</v>
      </c>
      <c r="D878" s="261" t="s">
        <v>99</v>
      </c>
      <c r="E878" s="251"/>
      <c r="F878" s="261" t="s">
        <v>2200</v>
      </c>
      <c r="G878" s="251" t="s">
        <v>84</v>
      </c>
      <c r="H878" s="251"/>
      <c r="I878" s="251"/>
      <c r="J878" s="202"/>
      <c r="K878" s="202"/>
      <c r="L878" s="164" t="str">
        <f>_xlfn.IFNA(VLOOKUP(B878,'[1]CDM Patients Data'!$C$1266:$N$5000,6,FALSE),"")</f>
        <v>Ovary</v>
      </c>
      <c r="M878" s="164" t="str">
        <f>_xlfn.IFNA(VLOOKUP(B878,'[1]CDM Patients Data'!$C$1266:$N$5000,7,FALSE),"")</f>
        <v>Ovary</v>
      </c>
      <c r="N878" s="164" t="str">
        <f>_xlfn.IFNA(VLOOKUP(B878,'[1]CDM Patients Data'!$C$1266:$N$5000,8,FALSE),"")</f>
        <v>High-grade serous carcinoma</v>
      </c>
      <c r="O878" s="164" t="str">
        <f>_xlfn.IFNA(VLOOKUP(B878,'[1]CDM Patients Data'!$C$1266:$K$3492,9,FALSE),"")</f>
        <v>Unknown</v>
      </c>
      <c r="P878" s="164">
        <f>_xlfn.IFNA(VLOOKUP(B878,'[1]CDM Patients Data'!$C$1266:$O$3492,10,FALSE),"")</f>
        <v>0</v>
      </c>
      <c r="Q878" s="164">
        <f>_xlfn.IFNA(VLOOKUP(B878,'[1]CDM Patients Data'!$C$1266:$O$3492,11,FALSE),"")</f>
        <v>0</v>
      </c>
      <c r="R878" s="164">
        <f>_xlfn.IFNA(VLOOKUP(B878,'[1]CDM Patients Data'!$C$1266:$O$3492,12,FALSE),"")</f>
        <v>0</v>
      </c>
      <c r="S878" s="164">
        <f>_xlfn.IFNA(VLOOKUP(B878,'[1]CDM Patients Data'!$C$1266:$P$3492,13,FALSE),"")</f>
        <v>0</v>
      </c>
      <c r="T878" s="164">
        <f>_xlfn.IFNA(VLOOKUP(B878,'[1]CDM Patients Data'!$C$1266:$N$5000,5,FALSE),"")</f>
        <v>0</v>
      </c>
      <c r="U878" s="164"/>
      <c r="V878" s="164"/>
      <c r="W878" s="210"/>
      <c r="X878" s="164"/>
      <c r="Y878" s="164"/>
      <c r="Z878" s="164"/>
      <c r="AA878" s="164"/>
      <c r="AB878" s="164"/>
      <c r="AC878" s="210"/>
      <c r="AD878" s="199"/>
      <c r="AE878" s="199"/>
      <c r="AF878" s="199"/>
      <c r="AG878" s="199"/>
      <c r="AH878" s="215"/>
      <c r="AI878" s="199"/>
      <c r="AJ878" s="199"/>
      <c r="AK878" s="218"/>
      <c r="AL878" s="218"/>
      <c r="AM878" s="218"/>
      <c r="AN878" s="218"/>
      <c r="AO878" s="218"/>
      <c r="AP878" s="218"/>
      <c r="AQ878" s="218"/>
      <c r="AR878" s="218"/>
      <c r="AS878" s="218"/>
      <c r="AT878" s="218"/>
      <c r="AU878" s="218"/>
      <c r="AV878" s="218"/>
      <c r="AW878" s="218"/>
      <c r="AX878" s="218"/>
      <c r="AY878" s="218"/>
      <c r="AZ878" s="218"/>
      <c r="BA878" s="218"/>
      <c r="BB878" s="218"/>
      <c r="BC878" s="218"/>
      <c r="BD878" s="218"/>
      <c r="BE878" s="218"/>
      <c r="BF878" s="218"/>
      <c r="BG878" s="218"/>
      <c r="BH878" s="218"/>
      <c r="BI878" s="218"/>
      <c r="BJ878" s="222" t="s">
        <v>589</v>
      </c>
      <c r="BK878" s="199"/>
      <c r="BL878" s="218"/>
      <c r="BM878" s="218">
        <v>5334286</v>
      </c>
      <c r="BN878" s="218">
        <v>1.6002858</v>
      </c>
      <c r="BO878" s="218">
        <v>181</v>
      </c>
      <c r="BP878" s="218" t="s">
        <v>103</v>
      </c>
      <c r="BQ878" s="218"/>
      <c r="BR878" s="218"/>
      <c r="BS878" s="218"/>
      <c r="BT878" s="218"/>
      <c r="BU878" s="218"/>
      <c r="BV878" s="218"/>
      <c r="BW878" s="218"/>
      <c r="BX878" s="218"/>
      <c r="BY878" s="199"/>
      <c r="BZ878" s="230"/>
      <c r="CA878" s="230"/>
      <c r="CB878" s="230"/>
      <c r="CC878" s="230"/>
      <c r="CD878" s="230"/>
      <c r="CE878" s="230"/>
      <c r="CF878" s="230"/>
      <c r="CG878" s="230"/>
      <c r="CH878" s="230"/>
      <c r="CI878" s="230"/>
      <c r="CJ878" s="230"/>
      <c r="CK878" s="230"/>
      <c r="CL878" s="230"/>
      <c r="CM878" s="230"/>
      <c r="CN878" s="218"/>
      <c r="CO878" s="199"/>
      <c r="CP878" s="230"/>
      <c r="CQ878" s="230"/>
      <c r="CR878" s="230"/>
      <c r="CS878" s="230"/>
      <c r="CT878" s="230"/>
      <c r="CU878" s="230"/>
      <c r="CV878" s="230"/>
      <c r="CW878" s="230"/>
    </row>
    <row r="879" ht="60" hidden="1" spans="1:101">
      <c r="A879" s="191">
        <v>1989</v>
      </c>
      <c r="B879" s="261" t="s">
        <v>2626</v>
      </c>
      <c r="C879" s="261" t="s">
        <v>2627</v>
      </c>
      <c r="D879" s="261" t="s">
        <v>88</v>
      </c>
      <c r="E879" s="251"/>
      <c r="F879" s="261" t="s">
        <v>2176</v>
      </c>
      <c r="G879" s="251" t="s">
        <v>84</v>
      </c>
      <c r="H879" s="251"/>
      <c r="I879" s="251"/>
      <c r="J879" s="202"/>
      <c r="K879" s="202"/>
      <c r="L879" s="164" t="str">
        <f>_xlfn.IFNA(VLOOKUP(B879,'[1]CDM Patients Data'!$C$1266:$N$5000,6,FALSE),"")</f>
        <v>Breast</v>
      </c>
      <c r="M879" s="164" t="str">
        <f>_xlfn.IFNA(VLOOKUP(B879,'[1]CDM Patients Data'!$C$1266:$N$5000,7,FALSE),"")</f>
        <v>Breast NOS (excludes Skin of breast C44.5)</v>
      </c>
      <c r="N879" s="164" t="str">
        <f>_xlfn.IFNA(VLOOKUP(B879,'[1]CDM Patients Data'!$C$1266:$N$5000,8,FALSE),"")</f>
        <v>Carcinoma, NOS</v>
      </c>
      <c r="O879" s="164" t="str">
        <f>_xlfn.IFNA(VLOOKUP(B879,'[1]CDM Patients Data'!$C$1266:$K$3492,9,FALSE),"")</f>
        <v>Unknown</v>
      </c>
      <c r="P879" s="164">
        <f>_xlfn.IFNA(VLOOKUP(B879,'[1]CDM Patients Data'!$C$1266:$O$3492,10,FALSE),"")</f>
        <v>0</v>
      </c>
      <c r="Q879" s="164">
        <f>_xlfn.IFNA(VLOOKUP(B879,'[1]CDM Patients Data'!$C$1266:$O$3492,11,FALSE),"")</f>
        <v>0</v>
      </c>
      <c r="R879" s="164">
        <f>_xlfn.IFNA(VLOOKUP(B879,'[1]CDM Patients Data'!$C$1266:$O$3492,12,FALSE),"")</f>
        <v>0</v>
      </c>
      <c r="S879" s="164">
        <f>_xlfn.IFNA(VLOOKUP(B879,'[1]CDM Patients Data'!$C$1266:$P$3492,13,FALSE),"")</f>
        <v>0</v>
      </c>
      <c r="T879" s="164">
        <f>_xlfn.IFNA(VLOOKUP(B879,'[1]CDM Patients Data'!$C$1266:$N$5000,5,FALSE),"")</f>
        <v>0</v>
      </c>
      <c r="U879" s="164"/>
      <c r="V879" s="164"/>
      <c r="W879" s="210"/>
      <c r="X879" s="164"/>
      <c r="Y879" s="164"/>
      <c r="Z879" s="164"/>
      <c r="AA879" s="164"/>
      <c r="AB879" s="164"/>
      <c r="AC879" s="210"/>
      <c r="AD879" s="199"/>
      <c r="AE879" s="199"/>
      <c r="AF879" s="199"/>
      <c r="AG879" s="199"/>
      <c r="AH879" s="215"/>
      <c r="AI879" s="199"/>
      <c r="AJ879" s="199"/>
      <c r="AK879" s="218"/>
      <c r="AL879" s="218"/>
      <c r="AM879" s="218"/>
      <c r="AN879" s="218"/>
      <c r="AO879" s="218"/>
      <c r="AP879" s="218"/>
      <c r="AQ879" s="218"/>
      <c r="AR879" s="218"/>
      <c r="AS879" s="218"/>
      <c r="AT879" s="218"/>
      <c r="AU879" s="218"/>
      <c r="AV879" s="218"/>
      <c r="AW879" s="218"/>
      <c r="AX879" s="218"/>
      <c r="AY879" s="218"/>
      <c r="AZ879" s="218"/>
      <c r="BA879" s="218"/>
      <c r="BB879" s="218"/>
      <c r="BC879" s="218"/>
      <c r="BD879" s="218"/>
      <c r="BE879" s="218"/>
      <c r="BF879" s="218"/>
      <c r="BG879" s="218"/>
      <c r="BH879" s="218"/>
      <c r="BI879" s="218"/>
      <c r="BJ879" s="222" t="s">
        <v>589</v>
      </c>
      <c r="BK879" s="199"/>
      <c r="BL879" s="218"/>
      <c r="BM879" s="218">
        <v>5993288</v>
      </c>
      <c r="BN879" s="218">
        <v>1.7979864</v>
      </c>
      <c r="BO879" s="218">
        <v>197.7</v>
      </c>
      <c r="BP879" s="218" t="s">
        <v>103</v>
      </c>
      <c r="BQ879" s="218"/>
      <c r="BR879" s="218"/>
      <c r="BS879" s="218"/>
      <c r="BT879" s="218"/>
      <c r="BU879" s="218"/>
      <c r="BV879" s="218"/>
      <c r="BW879" s="218"/>
      <c r="BX879" s="218"/>
      <c r="BY879" s="199"/>
      <c r="BZ879" s="230"/>
      <c r="CA879" s="230"/>
      <c r="CB879" s="230"/>
      <c r="CC879" s="230"/>
      <c r="CD879" s="230"/>
      <c r="CE879" s="230"/>
      <c r="CF879" s="230"/>
      <c r="CG879" s="230"/>
      <c r="CH879" s="230"/>
      <c r="CI879" s="230"/>
      <c r="CJ879" s="230"/>
      <c r="CK879" s="230"/>
      <c r="CL879" s="230"/>
      <c r="CM879" s="230"/>
      <c r="CN879" s="218"/>
      <c r="CO879" s="199"/>
      <c r="CP879" s="230"/>
      <c r="CQ879" s="230"/>
      <c r="CR879" s="230"/>
      <c r="CS879" s="230"/>
      <c r="CT879" s="230"/>
      <c r="CU879" s="230"/>
      <c r="CV879" s="230"/>
      <c r="CW879" s="230"/>
    </row>
    <row r="880" ht="30" hidden="1" spans="1:101">
      <c r="A880" s="191">
        <v>1990</v>
      </c>
      <c r="B880" s="261" t="s">
        <v>2628</v>
      </c>
      <c r="C880" s="261" t="s">
        <v>2629</v>
      </c>
      <c r="D880" s="261" t="s">
        <v>88</v>
      </c>
      <c r="E880" s="251"/>
      <c r="F880" s="261" t="s">
        <v>2534</v>
      </c>
      <c r="G880" s="251" t="s">
        <v>84</v>
      </c>
      <c r="H880" s="262"/>
      <c r="I880" s="251"/>
      <c r="J880" s="202"/>
      <c r="K880" s="202"/>
      <c r="L880" s="164" t="str">
        <f>_xlfn.IFNA(VLOOKUP(B880,'[1]CDM Patients Data'!$C$1266:$N$5000,6,FALSE),"")</f>
        <v>Ovary</v>
      </c>
      <c r="M880" s="164" t="str">
        <f>_xlfn.IFNA(VLOOKUP(B880,'[1]CDM Patients Data'!$C$1266:$N$5000,7,FALSE),"")</f>
        <v>Ovary</v>
      </c>
      <c r="N880" s="164" t="str">
        <f>_xlfn.IFNA(VLOOKUP(B880,'[1]CDM Patients Data'!$C$1266:$N$5000,8,FALSE),"")</f>
        <v>Carcinoma, NOS</v>
      </c>
      <c r="O880" s="164" t="str">
        <f>_xlfn.IFNA(VLOOKUP(B880,'[1]CDM Patients Data'!$C$1266:$K$3492,9,FALSE),"")</f>
        <v>Unknown</v>
      </c>
      <c r="P880" s="164">
        <f>_xlfn.IFNA(VLOOKUP(B880,'[1]CDM Patients Data'!$C$1266:$O$3492,10,FALSE),"")</f>
        <v>0</v>
      </c>
      <c r="Q880" s="164">
        <f>_xlfn.IFNA(VLOOKUP(B880,'[1]CDM Patients Data'!$C$1266:$O$3492,11,FALSE),"")</f>
        <v>0</v>
      </c>
      <c r="R880" s="164">
        <f>_xlfn.IFNA(VLOOKUP(B880,'[1]CDM Patients Data'!$C$1266:$O$3492,12,FALSE),"")</f>
        <v>0</v>
      </c>
      <c r="S880" s="164">
        <f>_xlfn.IFNA(VLOOKUP(B880,'[1]CDM Patients Data'!$C$1266:$P$3492,13,FALSE),"")</f>
        <v>0</v>
      </c>
      <c r="T880" s="164">
        <f>_xlfn.IFNA(VLOOKUP(B880,'[1]CDM Patients Data'!$C$1266:$N$5000,5,FALSE),"")</f>
        <v>0</v>
      </c>
      <c r="U880" s="164"/>
      <c r="V880" s="164"/>
      <c r="W880" s="210"/>
      <c r="X880" s="164"/>
      <c r="Y880" s="164"/>
      <c r="Z880" s="164"/>
      <c r="AA880" s="164"/>
      <c r="AB880" s="164"/>
      <c r="AC880" s="210"/>
      <c r="AD880" s="199"/>
      <c r="AE880" s="199"/>
      <c r="AF880" s="199"/>
      <c r="AG880" s="199"/>
      <c r="AH880" s="215"/>
      <c r="AI880" s="199"/>
      <c r="AJ880" s="199"/>
      <c r="AK880" s="218"/>
      <c r="AL880" s="218"/>
      <c r="AM880" s="218"/>
      <c r="AN880" s="218"/>
      <c r="AO880" s="218"/>
      <c r="AP880" s="218"/>
      <c r="AQ880" s="218"/>
      <c r="AR880" s="218"/>
      <c r="AS880" s="218"/>
      <c r="AT880" s="218"/>
      <c r="AU880" s="218"/>
      <c r="AV880" s="218"/>
      <c r="AW880" s="218"/>
      <c r="AX880" s="218"/>
      <c r="AY880" s="218"/>
      <c r="AZ880" s="218"/>
      <c r="BA880" s="218"/>
      <c r="BB880" s="218"/>
      <c r="BC880" s="218"/>
      <c r="BD880" s="218"/>
      <c r="BE880" s="218"/>
      <c r="BF880" s="218"/>
      <c r="BG880" s="218"/>
      <c r="BH880" s="218"/>
      <c r="BI880" s="218"/>
      <c r="BJ880" s="222" t="s">
        <v>589</v>
      </c>
      <c r="BK880" s="199"/>
      <c r="BL880" s="218"/>
      <c r="BM880" s="218">
        <v>6708758</v>
      </c>
      <c r="BN880" s="218">
        <v>2.0126274</v>
      </c>
      <c r="BO880" s="218">
        <v>221.7</v>
      </c>
      <c r="BP880" s="218" t="s">
        <v>103</v>
      </c>
      <c r="BQ880" s="218"/>
      <c r="BR880" s="218"/>
      <c r="BS880" s="218"/>
      <c r="BT880" s="218"/>
      <c r="BU880" s="218"/>
      <c r="BV880" s="218"/>
      <c r="BW880" s="218"/>
      <c r="BX880" s="218"/>
      <c r="BY880" s="199"/>
      <c r="BZ880" s="230"/>
      <c r="CA880" s="230"/>
      <c r="CB880" s="230"/>
      <c r="CC880" s="230"/>
      <c r="CD880" s="230"/>
      <c r="CE880" s="230"/>
      <c r="CF880" s="230"/>
      <c r="CG880" s="230"/>
      <c r="CH880" s="230"/>
      <c r="CI880" s="230"/>
      <c r="CJ880" s="230"/>
      <c r="CK880" s="230"/>
      <c r="CL880" s="230"/>
      <c r="CM880" s="230"/>
      <c r="CN880" s="218"/>
      <c r="CO880" s="199"/>
      <c r="CP880" s="230"/>
      <c r="CQ880" s="230"/>
      <c r="CR880" s="230"/>
      <c r="CS880" s="230"/>
      <c r="CT880" s="230"/>
      <c r="CU880" s="230"/>
      <c r="CV880" s="230"/>
      <c r="CW880" s="230"/>
    </row>
    <row r="881" ht="45" hidden="1" spans="1:101">
      <c r="A881" s="191">
        <v>1991</v>
      </c>
      <c r="B881" s="261" t="s">
        <v>2630</v>
      </c>
      <c r="C881" s="261" t="s">
        <v>2631</v>
      </c>
      <c r="D881" s="261" t="s">
        <v>99</v>
      </c>
      <c r="E881" s="251"/>
      <c r="F881" s="261" t="s">
        <v>2215</v>
      </c>
      <c r="G881" s="251" t="s">
        <v>84</v>
      </c>
      <c r="H881" s="251"/>
      <c r="I881" s="251"/>
      <c r="J881" s="202"/>
      <c r="K881" s="202"/>
      <c r="L881" s="164" t="str">
        <f>_xlfn.IFNA(VLOOKUP(B881,'[1]CDM Patients Data'!$C$1266:$N$5000,6,FALSE),"")</f>
        <v>Ovary</v>
      </c>
      <c r="M881" s="164" t="str">
        <f>_xlfn.IFNA(VLOOKUP(B881,'[1]CDM Patients Data'!$C$1266:$N$5000,7,FALSE),"")</f>
        <v>Ovary</v>
      </c>
      <c r="N881" s="164" t="str">
        <f>_xlfn.IFNA(VLOOKUP(B881,'[1]CDM Patients Data'!$C$1266:$N$5000,8,FALSE),"")</f>
        <v>High-grade serous carcinoma</v>
      </c>
      <c r="O881" s="164" t="str">
        <f>_xlfn.IFNA(VLOOKUP(B881,'[1]CDM Patients Data'!$C$1266:$K$3492,9,FALSE),"")</f>
        <v>Right and Left</v>
      </c>
      <c r="P881" s="164">
        <f>_xlfn.IFNA(VLOOKUP(B881,'[1]CDM Patients Data'!$C$1266:$O$3492,10,FALSE),"")</f>
        <v>0</v>
      </c>
      <c r="Q881" s="164">
        <f>_xlfn.IFNA(VLOOKUP(B881,'[1]CDM Patients Data'!$C$1266:$O$3492,11,FALSE),"")</f>
        <v>0</v>
      </c>
      <c r="R881" s="164">
        <f>_xlfn.IFNA(VLOOKUP(B881,'[1]CDM Patients Data'!$C$1266:$O$3492,12,FALSE),"")</f>
        <v>0</v>
      </c>
      <c r="S881" s="164">
        <f>_xlfn.IFNA(VLOOKUP(B881,'[1]CDM Patients Data'!$C$1266:$P$3492,13,FALSE),"")</f>
        <v>0</v>
      </c>
      <c r="T881" s="164">
        <f>_xlfn.IFNA(VLOOKUP(B881,'[1]CDM Patients Data'!$C$1266:$N$5000,5,FALSE),"")</f>
        <v>0</v>
      </c>
      <c r="U881" s="164"/>
      <c r="V881" s="164"/>
      <c r="W881" s="210"/>
      <c r="X881" s="164"/>
      <c r="Y881" s="164"/>
      <c r="Z881" s="164"/>
      <c r="AA881" s="164"/>
      <c r="AB881" s="164"/>
      <c r="AC881" s="210"/>
      <c r="AD881" s="199"/>
      <c r="AE881" s="199"/>
      <c r="AF881" s="199"/>
      <c r="AG881" s="199"/>
      <c r="AH881" s="215"/>
      <c r="AI881" s="199"/>
      <c r="AJ881" s="199"/>
      <c r="AK881" s="218"/>
      <c r="AL881" s="218"/>
      <c r="AM881" s="218"/>
      <c r="AN881" s="218"/>
      <c r="AO881" s="218"/>
      <c r="AP881" s="218"/>
      <c r="AQ881" s="218"/>
      <c r="AR881" s="218"/>
      <c r="AS881" s="218"/>
      <c r="AT881" s="218"/>
      <c r="AU881" s="218"/>
      <c r="AV881" s="218"/>
      <c r="AW881" s="218"/>
      <c r="AX881" s="218"/>
      <c r="AY881" s="218"/>
      <c r="AZ881" s="218"/>
      <c r="BA881" s="218"/>
      <c r="BB881" s="218"/>
      <c r="BC881" s="218"/>
      <c r="BD881" s="218"/>
      <c r="BE881" s="218"/>
      <c r="BF881" s="218"/>
      <c r="BG881" s="218"/>
      <c r="BH881" s="218"/>
      <c r="BI881" s="218"/>
      <c r="BJ881" s="222" t="s">
        <v>589</v>
      </c>
      <c r="BK881" s="199"/>
      <c r="BL881" s="218"/>
      <c r="BM881" s="218">
        <v>6848074</v>
      </c>
      <c r="BN881" s="218">
        <v>2.0544222</v>
      </c>
      <c r="BO881" s="218">
        <v>203.9</v>
      </c>
      <c r="BP881" s="218" t="s">
        <v>103</v>
      </c>
      <c r="BQ881" s="218"/>
      <c r="BR881" s="218"/>
      <c r="BS881" s="218"/>
      <c r="BT881" s="218"/>
      <c r="BU881" s="218"/>
      <c r="BV881" s="218"/>
      <c r="BW881" s="218"/>
      <c r="BX881" s="218"/>
      <c r="BY881" s="199"/>
      <c r="BZ881" s="230"/>
      <c r="CA881" s="230"/>
      <c r="CB881" s="230"/>
      <c r="CC881" s="230"/>
      <c r="CD881" s="230"/>
      <c r="CE881" s="230"/>
      <c r="CF881" s="230"/>
      <c r="CG881" s="230"/>
      <c r="CH881" s="230"/>
      <c r="CI881" s="230"/>
      <c r="CJ881" s="230"/>
      <c r="CK881" s="230"/>
      <c r="CL881" s="230"/>
      <c r="CM881" s="230"/>
      <c r="CN881" s="218"/>
      <c r="CO881" s="199"/>
      <c r="CP881" s="230"/>
      <c r="CQ881" s="230"/>
      <c r="CR881" s="230"/>
      <c r="CS881" s="230"/>
      <c r="CT881" s="230"/>
      <c r="CU881" s="230"/>
      <c r="CV881" s="230"/>
      <c r="CW881" s="230"/>
    </row>
    <row r="882" ht="30" hidden="1" spans="1:101">
      <c r="A882" s="191">
        <v>1992</v>
      </c>
      <c r="B882" s="261" t="s">
        <v>2632</v>
      </c>
      <c r="C882" s="261" t="s">
        <v>2633</v>
      </c>
      <c r="D882" s="261" t="s">
        <v>88</v>
      </c>
      <c r="E882" s="251"/>
      <c r="F882" s="261" t="s">
        <v>2183</v>
      </c>
      <c r="G882" s="251" t="s">
        <v>84</v>
      </c>
      <c r="H882" s="251"/>
      <c r="I882" s="251"/>
      <c r="J882" s="202"/>
      <c r="K882" s="202"/>
      <c r="L882" s="164" t="str">
        <f>_xlfn.IFNA(VLOOKUP(B882,'[1]CDM Patients Data'!$C$1266:$N$5000,6,FALSE),"")</f>
        <v>Prostate</v>
      </c>
      <c r="M882" s="164" t="str">
        <f>_xlfn.IFNA(VLOOKUP(B882,'[1]CDM Patients Data'!$C$1266:$N$5000,7,FALSE),"")</f>
        <v>Prostate gland</v>
      </c>
      <c r="N882" s="164" t="str">
        <f>_xlfn.IFNA(VLOOKUP(B882,'[1]CDM Patients Data'!$C$1266:$N$5000,8,FALSE),"")</f>
        <v>Carcinoma, NOS</v>
      </c>
      <c r="O882" s="164" t="str">
        <f>_xlfn.IFNA(VLOOKUP(B882,'[1]CDM Patients Data'!$C$1266:$K$3492,9,FALSE),"")</f>
        <v>Not a paired site</v>
      </c>
      <c r="P882" s="164">
        <f>_xlfn.IFNA(VLOOKUP(B882,'[1]CDM Patients Data'!$C$1266:$O$3492,10,FALSE),"")</f>
        <v>0</v>
      </c>
      <c r="Q882" s="164">
        <f>_xlfn.IFNA(VLOOKUP(B882,'[1]CDM Patients Data'!$C$1266:$O$3492,11,FALSE),"")</f>
        <v>0</v>
      </c>
      <c r="R882" s="164">
        <f>_xlfn.IFNA(VLOOKUP(B882,'[1]CDM Patients Data'!$C$1266:$O$3492,12,FALSE),"")</f>
        <v>0</v>
      </c>
      <c r="S882" s="164">
        <f>_xlfn.IFNA(VLOOKUP(B882,'[1]CDM Patients Data'!$C$1266:$P$3492,13,FALSE),"")</f>
        <v>0</v>
      </c>
      <c r="T882" s="164">
        <f>_xlfn.IFNA(VLOOKUP(B882,'[1]CDM Patients Data'!$C$1266:$N$5000,5,FALSE),"")</f>
        <v>0</v>
      </c>
      <c r="U882" s="164"/>
      <c r="V882" s="164"/>
      <c r="W882" s="210"/>
      <c r="X882" s="164"/>
      <c r="Y882" s="164"/>
      <c r="Z882" s="164"/>
      <c r="AA882" s="164"/>
      <c r="AB882" s="164"/>
      <c r="AC882" s="210"/>
      <c r="AD882" s="199"/>
      <c r="AE882" s="199"/>
      <c r="AF882" s="199"/>
      <c r="AG882" s="199"/>
      <c r="AH882" s="215"/>
      <c r="AI882" s="199"/>
      <c r="AJ882" s="199"/>
      <c r="AK882" s="218"/>
      <c r="AL882" s="218"/>
      <c r="AM882" s="218"/>
      <c r="AN882" s="218"/>
      <c r="AO882" s="218"/>
      <c r="AP882" s="218"/>
      <c r="AQ882" s="218"/>
      <c r="AR882" s="218"/>
      <c r="AS882" s="218"/>
      <c r="AT882" s="218"/>
      <c r="AU882" s="218"/>
      <c r="AV882" s="218"/>
      <c r="AW882" s="218"/>
      <c r="AX882" s="218"/>
      <c r="AY882" s="218"/>
      <c r="AZ882" s="218"/>
      <c r="BA882" s="218"/>
      <c r="BB882" s="218"/>
      <c r="BC882" s="218"/>
      <c r="BD882" s="218"/>
      <c r="BE882" s="218"/>
      <c r="BF882" s="218"/>
      <c r="BG882" s="218"/>
      <c r="BH882" s="218"/>
      <c r="BI882" s="218"/>
      <c r="BJ882" s="222" t="s">
        <v>589</v>
      </c>
      <c r="BK882" s="199"/>
      <c r="BL882" s="218"/>
      <c r="BM882" s="218">
        <v>5068596</v>
      </c>
      <c r="BN882" s="218">
        <v>1.5205788</v>
      </c>
      <c r="BO882" s="218">
        <v>150.9</v>
      </c>
      <c r="BP882" s="218" t="s">
        <v>103</v>
      </c>
      <c r="BQ882" s="218"/>
      <c r="BR882" s="218"/>
      <c r="BS882" s="218"/>
      <c r="BT882" s="218"/>
      <c r="BU882" s="218"/>
      <c r="BV882" s="218"/>
      <c r="BW882" s="218"/>
      <c r="BX882" s="218"/>
      <c r="BY882" s="199"/>
      <c r="BZ882" s="230"/>
      <c r="CA882" s="230"/>
      <c r="CB882" s="230"/>
      <c r="CC882" s="230"/>
      <c r="CD882" s="230"/>
      <c r="CE882" s="230"/>
      <c r="CF882" s="230"/>
      <c r="CG882" s="230"/>
      <c r="CH882" s="230"/>
      <c r="CI882" s="230"/>
      <c r="CJ882" s="230"/>
      <c r="CK882" s="230"/>
      <c r="CL882" s="230"/>
      <c r="CM882" s="230"/>
      <c r="CN882" s="218"/>
      <c r="CO882" s="199"/>
      <c r="CP882" s="230"/>
      <c r="CQ882" s="230"/>
      <c r="CR882" s="230"/>
      <c r="CS882" s="230"/>
      <c r="CT882" s="230"/>
      <c r="CU882" s="230"/>
      <c r="CV882" s="230"/>
      <c r="CW882" s="230"/>
    </row>
    <row r="883" ht="30" hidden="1" spans="1:101">
      <c r="A883" s="191">
        <v>1993</v>
      </c>
      <c r="B883" s="261" t="s">
        <v>2634</v>
      </c>
      <c r="C883" s="261" t="s">
        <v>2635</v>
      </c>
      <c r="D883" s="261" t="s">
        <v>99</v>
      </c>
      <c r="E883" s="251"/>
      <c r="F883" s="261" t="s">
        <v>2183</v>
      </c>
      <c r="G883" s="251" t="s">
        <v>84</v>
      </c>
      <c r="H883" s="251"/>
      <c r="I883" s="251"/>
      <c r="J883" s="202"/>
      <c r="K883" s="202"/>
      <c r="L883" s="164" t="str">
        <f>_xlfn.IFNA(VLOOKUP(B883,'[1]CDM Patients Data'!$C$1266:$N$5000,6,FALSE),"")</f>
        <v>Large Intestine</v>
      </c>
      <c r="M883" s="164" t="str">
        <f>_xlfn.IFNA(VLOOKUP(B883,'[1]CDM Patients Data'!$C$1266:$N$5000,7,FALSE),"")</f>
        <v>Transverse colon</v>
      </c>
      <c r="N883" s="164" t="str">
        <f>_xlfn.IFNA(VLOOKUP(B883,'[1]CDM Patients Data'!$C$1266:$N$5000,8,FALSE),"")</f>
        <v>Carcinoma, NOS</v>
      </c>
      <c r="O883" s="164" t="str">
        <f>_xlfn.IFNA(VLOOKUP(B883,'[1]CDM Patients Data'!$C$1266:$K$3492,9,FALSE),"")</f>
        <v>Not a paired site</v>
      </c>
      <c r="P883" s="164">
        <f>_xlfn.IFNA(VLOOKUP(B883,'[1]CDM Patients Data'!$C$1266:$O$3492,10,FALSE),"")</f>
        <v>0</v>
      </c>
      <c r="Q883" s="164">
        <f>_xlfn.IFNA(VLOOKUP(B883,'[1]CDM Patients Data'!$C$1266:$O$3492,11,FALSE),"")</f>
        <v>0</v>
      </c>
      <c r="R883" s="164">
        <f>_xlfn.IFNA(VLOOKUP(B883,'[1]CDM Patients Data'!$C$1266:$O$3492,12,FALSE),"")</f>
        <v>0</v>
      </c>
      <c r="S883" s="164">
        <f>_xlfn.IFNA(VLOOKUP(B883,'[1]CDM Patients Data'!$C$1266:$P$3492,13,FALSE),"")</f>
        <v>0</v>
      </c>
      <c r="T883" s="164">
        <f>_xlfn.IFNA(VLOOKUP(B883,'[1]CDM Patients Data'!$C$1266:$N$5000,5,FALSE),"")</f>
        <v>0</v>
      </c>
      <c r="U883" s="164"/>
      <c r="V883" s="164"/>
      <c r="W883" s="210"/>
      <c r="X883" s="164"/>
      <c r="Y883" s="164"/>
      <c r="Z883" s="164"/>
      <c r="AA883" s="164"/>
      <c r="AB883" s="164"/>
      <c r="AC883" s="210"/>
      <c r="AD883" s="199"/>
      <c r="AE883" s="199"/>
      <c r="AF883" s="199"/>
      <c r="AG883" s="199"/>
      <c r="AH883" s="215"/>
      <c r="AI883" s="199"/>
      <c r="AJ883" s="199"/>
      <c r="AK883" s="218"/>
      <c r="AL883" s="218"/>
      <c r="AM883" s="218"/>
      <c r="AN883" s="218"/>
      <c r="AO883" s="218"/>
      <c r="AP883" s="218"/>
      <c r="AQ883" s="218"/>
      <c r="AR883" s="218"/>
      <c r="AS883" s="218"/>
      <c r="AT883" s="218"/>
      <c r="AU883" s="218"/>
      <c r="AV883" s="218"/>
      <c r="AW883" s="218"/>
      <c r="AX883" s="218"/>
      <c r="AY883" s="218"/>
      <c r="AZ883" s="218"/>
      <c r="BA883" s="218"/>
      <c r="BB883" s="218"/>
      <c r="BC883" s="218"/>
      <c r="BD883" s="218"/>
      <c r="BE883" s="218"/>
      <c r="BF883" s="218"/>
      <c r="BG883" s="218"/>
      <c r="BH883" s="218"/>
      <c r="BI883" s="218"/>
      <c r="BJ883" s="222" t="s">
        <v>589</v>
      </c>
      <c r="BK883" s="199"/>
      <c r="BL883" s="218"/>
      <c r="BM883" s="218">
        <v>5678025</v>
      </c>
      <c r="BN883" s="218">
        <v>1.7034075</v>
      </c>
      <c r="BO883" s="218">
        <v>169.3</v>
      </c>
      <c r="BP883" s="218" t="s">
        <v>103</v>
      </c>
      <c r="BQ883" s="218"/>
      <c r="BR883" s="218"/>
      <c r="BS883" s="218"/>
      <c r="BT883" s="218"/>
      <c r="BU883" s="218"/>
      <c r="BV883" s="218"/>
      <c r="BW883" s="218"/>
      <c r="BX883" s="218"/>
      <c r="BY883" s="199"/>
      <c r="BZ883" s="230"/>
      <c r="CA883" s="230"/>
      <c r="CB883" s="230"/>
      <c r="CC883" s="230"/>
      <c r="CD883" s="230"/>
      <c r="CE883" s="230"/>
      <c r="CF883" s="230"/>
      <c r="CG883" s="230"/>
      <c r="CH883" s="230"/>
      <c r="CI883" s="230"/>
      <c r="CJ883" s="230"/>
      <c r="CK883" s="230"/>
      <c r="CL883" s="230"/>
      <c r="CM883" s="230"/>
      <c r="CN883" s="218"/>
      <c r="CO883" s="199"/>
      <c r="CP883" s="230"/>
      <c r="CQ883" s="230"/>
      <c r="CR883" s="230"/>
      <c r="CS883" s="230"/>
      <c r="CT883" s="230"/>
      <c r="CU883" s="230"/>
      <c r="CV883" s="230"/>
      <c r="CW883" s="230"/>
    </row>
    <row r="884" ht="30" hidden="1" spans="1:101">
      <c r="A884" s="191">
        <v>1994</v>
      </c>
      <c r="B884" s="261" t="s">
        <v>2636</v>
      </c>
      <c r="C884" s="261" t="s">
        <v>2637</v>
      </c>
      <c r="D884" s="261" t="s">
        <v>88</v>
      </c>
      <c r="E884" s="251"/>
      <c r="F884" s="261" t="s">
        <v>2183</v>
      </c>
      <c r="G884" s="251" t="s">
        <v>84</v>
      </c>
      <c r="H884" s="251"/>
      <c r="I884" s="251"/>
      <c r="J884" s="202"/>
      <c r="K884" s="202"/>
      <c r="L884" s="164" t="str">
        <f>_xlfn.IFNA(VLOOKUP(B884,'[1]CDM Patients Data'!$C$1266:$N$5000,6,FALSE),"")</f>
        <v>Unknown primary</v>
      </c>
      <c r="M884" s="164" t="str">
        <f>_xlfn.IFNA(VLOOKUP(B884,'[1]CDM Patients Data'!$C$1266:$N$5000,7,FALSE),"")</f>
        <v>Unknown primary site</v>
      </c>
      <c r="N884" s="164" t="str">
        <f>_xlfn.IFNA(VLOOKUP(B884,'[1]CDM Patients Data'!$C$1266:$N$5000,8,FALSE),"")</f>
        <v>Adenocarcinoma, NOS</v>
      </c>
      <c r="O884" s="164" t="str">
        <f>_xlfn.IFNA(VLOOKUP(B884,'[1]CDM Patients Data'!$C$1266:$K$3492,9,FALSE),"")</f>
        <v>Unknown</v>
      </c>
      <c r="P884" s="164">
        <f>_xlfn.IFNA(VLOOKUP(B884,'[1]CDM Patients Data'!$C$1266:$O$3492,10,FALSE),"")</f>
        <v>0</v>
      </c>
      <c r="Q884" s="164">
        <f>_xlfn.IFNA(VLOOKUP(B884,'[1]CDM Patients Data'!$C$1266:$O$3492,11,FALSE),"")</f>
        <v>0</v>
      </c>
      <c r="R884" s="164">
        <f>_xlfn.IFNA(VLOOKUP(B884,'[1]CDM Patients Data'!$C$1266:$O$3492,12,FALSE),"")</f>
        <v>0</v>
      </c>
      <c r="S884" s="164">
        <f>_xlfn.IFNA(VLOOKUP(B884,'[1]CDM Patients Data'!$C$1266:$P$3492,13,FALSE),"")</f>
        <v>0</v>
      </c>
      <c r="T884" s="164">
        <f>_xlfn.IFNA(VLOOKUP(B884,'[1]CDM Patients Data'!$C$1266:$N$5000,5,FALSE),"")</f>
        <v>0</v>
      </c>
      <c r="U884" s="164"/>
      <c r="V884" s="164"/>
      <c r="W884" s="210"/>
      <c r="X884" s="164"/>
      <c r="Y884" s="164"/>
      <c r="Z884" s="164"/>
      <c r="AA884" s="164"/>
      <c r="AB884" s="164"/>
      <c r="AC884" s="210"/>
      <c r="AD884" s="199"/>
      <c r="AE884" s="199"/>
      <c r="AF884" s="199"/>
      <c r="AG884" s="199"/>
      <c r="AH884" s="215"/>
      <c r="AI884" s="199"/>
      <c r="AJ884" s="199"/>
      <c r="AK884" s="218"/>
      <c r="AL884" s="218"/>
      <c r="AM884" s="218"/>
      <c r="AN884" s="218"/>
      <c r="AO884" s="218"/>
      <c r="AP884" s="218"/>
      <c r="AQ884" s="218"/>
      <c r="AR884" s="218"/>
      <c r="AS884" s="218"/>
      <c r="AT884" s="218"/>
      <c r="AU884" s="218"/>
      <c r="AV884" s="218"/>
      <c r="AW884" s="218"/>
      <c r="AX884" s="218"/>
      <c r="AY884" s="218"/>
      <c r="AZ884" s="218"/>
      <c r="BA884" s="218"/>
      <c r="BB884" s="218"/>
      <c r="BC884" s="218"/>
      <c r="BD884" s="218"/>
      <c r="BE884" s="218"/>
      <c r="BF884" s="218"/>
      <c r="BG884" s="218"/>
      <c r="BH884" s="218"/>
      <c r="BI884" s="218"/>
      <c r="BJ884" s="222" t="s">
        <v>589</v>
      </c>
      <c r="BK884" s="199"/>
      <c r="BL884" s="218"/>
      <c r="BM884" s="218">
        <v>6311114</v>
      </c>
      <c r="BN884" s="218">
        <v>1.8933342</v>
      </c>
      <c r="BO884" s="218">
        <v>212.1</v>
      </c>
      <c r="BP884" s="218" t="s">
        <v>103</v>
      </c>
      <c r="BQ884" s="218"/>
      <c r="BR884" s="218"/>
      <c r="BS884" s="218"/>
      <c r="BT884" s="218"/>
      <c r="BU884" s="218"/>
      <c r="BV884" s="218"/>
      <c r="BW884" s="218"/>
      <c r="BX884" s="218"/>
      <c r="BY884" s="199"/>
      <c r="BZ884" s="230"/>
      <c r="CA884" s="230"/>
      <c r="CB884" s="230"/>
      <c r="CC884" s="230"/>
      <c r="CD884" s="230"/>
      <c r="CE884" s="230"/>
      <c r="CF884" s="230"/>
      <c r="CG884" s="230"/>
      <c r="CH884" s="230"/>
      <c r="CI884" s="230"/>
      <c r="CJ884" s="230"/>
      <c r="CK884" s="230"/>
      <c r="CL884" s="230"/>
      <c r="CM884" s="230"/>
      <c r="CN884" s="218"/>
      <c r="CO884" s="199"/>
      <c r="CP884" s="230"/>
      <c r="CQ884" s="230"/>
      <c r="CR884" s="230"/>
      <c r="CS884" s="230"/>
      <c r="CT884" s="230"/>
      <c r="CU884" s="230"/>
      <c r="CV884" s="230"/>
      <c r="CW884" s="230"/>
    </row>
    <row r="885" ht="30" hidden="1" spans="1:101">
      <c r="A885" s="191">
        <v>1995</v>
      </c>
      <c r="B885" s="261" t="s">
        <v>2638</v>
      </c>
      <c r="C885" s="261" t="s">
        <v>2639</v>
      </c>
      <c r="D885" s="261" t="s">
        <v>88</v>
      </c>
      <c r="E885" s="251"/>
      <c r="F885" s="261" t="s">
        <v>2183</v>
      </c>
      <c r="G885" s="251" t="s">
        <v>84</v>
      </c>
      <c r="H885" s="251"/>
      <c r="I885" s="251"/>
      <c r="J885" s="202"/>
      <c r="K885" s="202"/>
      <c r="L885" s="164" t="str">
        <f>_xlfn.IFNA(VLOOKUP(B885,'[1]CDM Patients Data'!$C$1266:$N$5000,6,FALSE),"")</f>
        <v>Ovary</v>
      </c>
      <c r="M885" s="164" t="str">
        <f>_xlfn.IFNA(VLOOKUP(B885,'[1]CDM Patients Data'!$C$1266:$N$5000,7,FALSE),"")</f>
        <v>Ovary</v>
      </c>
      <c r="N885" s="164" t="str">
        <f>_xlfn.IFNA(VLOOKUP(B885,'[1]CDM Patients Data'!$C$1266:$N$5000,8,FALSE),"")</f>
        <v>Carcinoma, NOS</v>
      </c>
      <c r="O885" s="164" t="str">
        <f>_xlfn.IFNA(VLOOKUP(B885,'[1]CDM Patients Data'!$C$1266:$K$3492,9,FALSE),"")</f>
        <v>Unknown</v>
      </c>
      <c r="P885" s="164">
        <f>_xlfn.IFNA(VLOOKUP(B885,'[1]CDM Patients Data'!$C$1266:$O$3492,10,FALSE),"")</f>
        <v>0</v>
      </c>
      <c r="Q885" s="164">
        <f>_xlfn.IFNA(VLOOKUP(B885,'[1]CDM Patients Data'!$C$1266:$O$3492,11,FALSE),"")</f>
        <v>0</v>
      </c>
      <c r="R885" s="164">
        <f>_xlfn.IFNA(VLOOKUP(B885,'[1]CDM Patients Data'!$C$1266:$O$3492,12,FALSE),"")</f>
        <v>0</v>
      </c>
      <c r="S885" s="164">
        <f>_xlfn.IFNA(VLOOKUP(B885,'[1]CDM Patients Data'!$C$1266:$P$3492,13,FALSE),"")</f>
        <v>0</v>
      </c>
      <c r="T885" s="164">
        <f>_xlfn.IFNA(VLOOKUP(B885,'[1]CDM Patients Data'!$C$1266:$N$5000,5,FALSE),"")</f>
        <v>0</v>
      </c>
      <c r="U885" s="164"/>
      <c r="V885" s="164"/>
      <c r="W885" s="210"/>
      <c r="X885" s="164"/>
      <c r="Y885" s="164"/>
      <c r="Z885" s="164"/>
      <c r="AA885" s="164"/>
      <c r="AB885" s="164"/>
      <c r="AC885" s="210"/>
      <c r="AD885" s="199"/>
      <c r="AE885" s="199"/>
      <c r="AF885" s="199"/>
      <c r="AG885" s="199"/>
      <c r="AH885" s="215"/>
      <c r="AI885" s="199"/>
      <c r="AJ885" s="199"/>
      <c r="AK885" s="218"/>
      <c r="AL885" s="218"/>
      <c r="AM885" s="218"/>
      <c r="AN885" s="218"/>
      <c r="AO885" s="218"/>
      <c r="AP885" s="218"/>
      <c r="AQ885" s="218"/>
      <c r="AR885" s="218"/>
      <c r="AS885" s="218"/>
      <c r="AT885" s="218"/>
      <c r="AU885" s="218"/>
      <c r="AV885" s="218"/>
      <c r="AW885" s="218"/>
      <c r="AX885" s="218"/>
      <c r="AY885" s="218"/>
      <c r="AZ885" s="218"/>
      <c r="BA885" s="218"/>
      <c r="BB885" s="218"/>
      <c r="BC885" s="218"/>
      <c r="BD885" s="218"/>
      <c r="BE885" s="218"/>
      <c r="BF885" s="218"/>
      <c r="BG885" s="218"/>
      <c r="BH885" s="218"/>
      <c r="BI885" s="218"/>
      <c r="BJ885" s="222" t="s">
        <v>589</v>
      </c>
      <c r="BK885" s="199"/>
      <c r="BL885" s="218"/>
      <c r="BM885" s="218">
        <v>6172920</v>
      </c>
      <c r="BN885" s="218">
        <v>1.851876</v>
      </c>
      <c r="BO885" s="218">
        <v>209.6</v>
      </c>
      <c r="BP885" s="218" t="s">
        <v>103</v>
      </c>
      <c r="BQ885" s="218"/>
      <c r="BR885" s="218"/>
      <c r="BS885" s="218"/>
      <c r="BT885" s="218"/>
      <c r="BU885" s="218"/>
      <c r="BV885" s="218"/>
      <c r="BW885" s="218"/>
      <c r="BX885" s="218"/>
      <c r="BY885" s="199"/>
      <c r="BZ885" s="230"/>
      <c r="CA885" s="230"/>
      <c r="CB885" s="230"/>
      <c r="CC885" s="230"/>
      <c r="CD885" s="230"/>
      <c r="CE885" s="230"/>
      <c r="CF885" s="230"/>
      <c r="CG885" s="230"/>
      <c r="CH885" s="230"/>
      <c r="CI885" s="230"/>
      <c r="CJ885" s="230"/>
      <c r="CK885" s="230"/>
      <c r="CL885" s="230"/>
      <c r="CM885" s="230"/>
      <c r="CN885" s="218"/>
      <c r="CO885" s="199"/>
      <c r="CP885" s="230"/>
      <c r="CQ885" s="230"/>
      <c r="CR885" s="230"/>
      <c r="CS885" s="230"/>
      <c r="CT885" s="230"/>
      <c r="CU885" s="230"/>
      <c r="CV885" s="230"/>
      <c r="CW885" s="230"/>
    </row>
    <row r="886" ht="60" hidden="1" spans="1:101">
      <c r="A886" s="191">
        <v>1996</v>
      </c>
      <c r="B886" s="261" t="s">
        <v>2640</v>
      </c>
      <c r="C886" s="261" t="s">
        <v>2641</v>
      </c>
      <c r="D886" s="261" t="s">
        <v>88</v>
      </c>
      <c r="E886" s="251"/>
      <c r="F886" s="261" t="s">
        <v>2237</v>
      </c>
      <c r="G886" s="251" t="s">
        <v>84</v>
      </c>
      <c r="H886" s="251"/>
      <c r="I886" s="251"/>
      <c r="J886" s="202"/>
      <c r="K886" s="202"/>
      <c r="L886" s="164" t="str">
        <f>_xlfn.IFNA(VLOOKUP(B886,'[1]CDM Patients Data'!$C$1266:$N$5000,6,FALSE),"")</f>
        <v>Breast</v>
      </c>
      <c r="M886" s="164" t="str">
        <f>_xlfn.IFNA(VLOOKUP(B886,'[1]CDM Patients Data'!$C$1266:$N$5000,7,FALSE),"")</f>
        <v>Breast NOS (excludes Skin of breast C44.5)</v>
      </c>
      <c r="N886" s="164" t="str">
        <f>_xlfn.IFNA(VLOOKUP(B886,'[1]CDM Patients Data'!$C$1266:$N$5000,8,FALSE),"")</f>
        <v>Carcinoma, NOS</v>
      </c>
      <c r="O886" s="164" t="str">
        <f>_xlfn.IFNA(VLOOKUP(B886,'[1]CDM Patients Data'!$C$1266:$K$3492,9,FALSE),"")</f>
        <v>Unknown</v>
      </c>
      <c r="P886" s="164">
        <f>_xlfn.IFNA(VLOOKUP(B886,'[1]CDM Patients Data'!$C$1266:$O$3492,10,FALSE),"")</f>
        <v>0</v>
      </c>
      <c r="Q886" s="164">
        <f>_xlfn.IFNA(VLOOKUP(B886,'[1]CDM Patients Data'!$C$1266:$O$3492,11,FALSE),"")</f>
        <v>0</v>
      </c>
      <c r="R886" s="164">
        <f>_xlfn.IFNA(VLOOKUP(B886,'[1]CDM Patients Data'!$C$1266:$O$3492,12,FALSE),"")</f>
        <v>0</v>
      </c>
      <c r="S886" s="164">
        <f>_xlfn.IFNA(VLOOKUP(B886,'[1]CDM Patients Data'!$C$1266:$P$3492,13,FALSE),"")</f>
        <v>0</v>
      </c>
      <c r="T886" s="164">
        <f>_xlfn.IFNA(VLOOKUP(B886,'[1]CDM Patients Data'!$C$1266:$N$5000,5,FALSE),"")</f>
        <v>0</v>
      </c>
      <c r="U886" s="164"/>
      <c r="V886" s="164"/>
      <c r="W886" s="210"/>
      <c r="X886" s="164"/>
      <c r="Y886" s="164"/>
      <c r="Z886" s="164"/>
      <c r="AA886" s="164"/>
      <c r="AB886" s="164"/>
      <c r="AC886" s="210"/>
      <c r="AD886" s="199"/>
      <c r="AE886" s="199"/>
      <c r="AF886" s="199"/>
      <c r="AG886" s="199"/>
      <c r="AH886" s="215"/>
      <c r="AI886" s="199"/>
      <c r="AJ886" s="199"/>
      <c r="AK886" s="218"/>
      <c r="AL886" s="218"/>
      <c r="AM886" s="218"/>
      <c r="AN886" s="218"/>
      <c r="AO886" s="218"/>
      <c r="AP886" s="218"/>
      <c r="AQ886" s="218"/>
      <c r="AR886" s="218"/>
      <c r="AS886" s="218"/>
      <c r="AT886" s="218"/>
      <c r="AU886" s="218"/>
      <c r="AV886" s="218"/>
      <c r="AW886" s="218"/>
      <c r="AX886" s="218"/>
      <c r="AY886" s="218"/>
      <c r="AZ886" s="218"/>
      <c r="BA886" s="218"/>
      <c r="BB886" s="218"/>
      <c r="BC886" s="218"/>
      <c r="BD886" s="218"/>
      <c r="BE886" s="218"/>
      <c r="BF886" s="218"/>
      <c r="BG886" s="218"/>
      <c r="BH886" s="218"/>
      <c r="BI886" s="218"/>
      <c r="BJ886" s="222" t="s">
        <v>589</v>
      </c>
      <c r="BK886" s="199"/>
      <c r="BL886" s="218"/>
      <c r="BM886" s="218">
        <v>5525284</v>
      </c>
      <c r="BN886" s="218">
        <v>1.6575852</v>
      </c>
      <c r="BO886" s="218">
        <v>187</v>
      </c>
      <c r="BP886" s="218" t="s">
        <v>103</v>
      </c>
      <c r="BQ886" s="218"/>
      <c r="BR886" s="218"/>
      <c r="BS886" s="218"/>
      <c r="BT886" s="218"/>
      <c r="BU886" s="218"/>
      <c r="BV886" s="218"/>
      <c r="BW886" s="218"/>
      <c r="BX886" s="218"/>
      <c r="BY886" s="199"/>
      <c r="BZ886" s="230"/>
      <c r="CA886" s="230"/>
      <c r="CB886" s="230"/>
      <c r="CC886" s="230"/>
      <c r="CD886" s="230"/>
      <c r="CE886" s="230"/>
      <c r="CF886" s="230"/>
      <c r="CG886" s="230"/>
      <c r="CH886" s="230"/>
      <c r="CI886" s="230"/>
      <c r="CJ886" s="230"/>
      <c r="CK886" s="230"/>
      <c r="CL886" s="230"/>
      <c r="CM886" s="230"/>
      <c r="CN886" s="218"/>
      <c r="CO886" s="199"/>
      <c r="CP886" s="230"/>
      <c r="CQ886" s="230"/>
      <c r="CR886" s="230"/>
      <c r="CS886" s="230"/>
      <c r="CT886" s="230"/>
      <c r="CU886" s="230"/>
      <c r="CV886" s="230"/>
      <c r="CW886" s="230"/>
    </row>
    <row r="887" ht="30" hidden="1" spans="1:101">
      <c r="A887" s="191">
        <v>1997</v>
      </c>
      <c r="B887" s="261" t="s">
        <v>2642</v>
      </c>
      <c r="C887" s="261" t="s">
        <v>2643</v>
      </c>
      <c r="D887" s="261" t="s">
        <v>1732</v>
      </c>
      <c r="E887" s="251"/>
      <c r="F887" s="261" t="s">
        <v>2644</v>
      </c>
      <c r="G887" s="251" t="s">
        <v>84</v>
      </c>
      <c r="H887" s="251"/>
      <c r="I887" s="251"/>
      <c r="J887" s="202"/>
      <c r="K887" s="202"/>
      <c r="L887" s="164" t="str">
        <f>_xlfn.IFNA(VLOOKUP(B887,'[1]CDM Patients Data'!$C$1266:$N$5000,6,FALSE),"")</f>
        <v>Unknown primary</v>
      </c>
      <c r="M887" s="164" t="str">
        <f>_xlfn.IFNA(VLOOKUP(B887,'[1]CDM Patients Data'!$C$1266:$N$5000,7,FALSE),"")</f>
        <v>Unknown primary site</v>
      </c>
      <c r="N887" s="164" t="str">
        <f>_xlfn.IFNA(VLOOKUP(B887,'[1]CDM Patients Data'!$C$1266:$N$5000,8,FALSE),"")</f>
        <v>Sarcoma, NOS</v>
      </c>
      <c r="O887" s="164" t="str">
        <f>_xlfn.IFNA(VLOOKUP(B887,'[1]CDM Patients Data'!$C$1266:$K$3492,9,FALSE),"")</f>
        <v>Unknown</v>
      </c>
      <c r="P887" s="164">
        <f>_xlfn.IFNA(VLOOKUP(B887,'[1]CDM Patients Data'!$C$1266:$O$3492,10,FALSE),"")</f>
        <v>0</v>
      </c>
      <c r="Q887" s="164">
        <f>_xlfn.IFNA(VLOOKUP(B887,'[1]CDM Patients Data'!$C$1266:$O$3492,11,FALSE),"")</f>
        <v>0</v>
      </c>
      <c r="R887" s="164">
        <f>_xlfn.IFNA(VLOOKUP(B887,'[1]CDM Patients Data'!$C$1266:$O$3492,12,FALSE),"")</f>
        <v>0</v>
      </c>
      <c r="S887" s="164">
        <f>_xlfn.IFNA(VLOOKUP(B887,'[1]CDM Patients Data'!$C$1266:$P$3492,13,FALSE),"")</f>
        <v>0</v>
      </c>
      <c r="T887" s="164">
        <f>_xlfn.IFNA(VLOOKUP(B887,'[1]CDM Patients Data'!$C$1266:$N$5000,5,FALSE),"")</f>
        <v>0</v>
      </c>
      <c r="U887" s="164"/>
      <c r="V887" s="164"/>
      <c r="W887" s="210"/>
      <c r="X887" s="164"/>
      <c r="Y887" s="164"/>
      <c r="Z887" s="164"/>
      <c r="AA887" s="164"/>
      <c r="AB887" s="164"/>
      <c r="AC887" s="210"/>
      <c r="AD887" s="199"/>
      <c r="AE887" s="199"/>
      <c r="AF887" s="199"/>
      <c r="AG887" s="199"/>
      <c r="AH887" s="215"/>
      <c r="AI887" s="199"/>
      <c r="AJ887" s="199"/>
      <c r="AK887" s="218"/>
      <c r="AL887" s="218"/>
      <c r="AM887" s="218"/>
      <c r="AN887" s="218"/>
      <c r="AO887" s="218"/>
      <c r="AP887" s="218"/>
      <c r="AQ887" s="218"/>
      <c r="AR887" s="218"/>
      <c r="AS887" s="218"/>
      <c r="AT887" s="218"/>
      <c r="AU887" s="218"/>
      <c r="AV887" s="218"/>
      <c r="AW887" s="218"/>
      <c r="AX887" s="218"/>
      <c r="AY887" s="218"/>
      <c r="AZ887" s="218"/>
      <c r="BA887" s="218"/>
      <c r="BB887" s="218"/>
      <c r="BC887" s="218"/>
      <c r="BD887" s="218"/>
      <c r="BE887" s="218"/>
      <c r="BF887" s="218"/>
      <c r="BG887" s="218"/>
      <c r="BH887" s="218"/>
      <c r="BI887" s="218"/>
      <c r="BJ887" s="222"/>
      <c r="BK887" s="199"/>
      <c r="BL887" s="218"/>
      <c r="BM887" s="218"/>
      <c r="BN887" s="218"/>
      <c r="BO887" s="218"/>
      <c r="BP887" s="218"/>
      <c r="BQ887" s="218"/>
      <c r="BR887" s="218"/>
      <c r="BS887" s="218"/>
      <c r="BT887" s="218"/>
      <c r="BU887" s="218"/>
      <c r="BV887" s="218"/>
      <c r="BW887" s="218"/>
      <c r="BX887" s="218"/>
      <c r="BY887" s="199"/>
      <c r="BZ887" s="230"/>
      <c r="CA887" s="230"/>
      <c r="CB887" s="230"/>
      <c r="CC887" s="230"/>
      <c r="CD887" s="230"/>
      <c r="CE887" s="230"/>
      <c r="CF887" s="230"/>
      <c r="CG887" s="230"/>
      <c r="CH887" s="230"/>
      <c r="CI887" s="230"/>
      <c r="CJ887" s="230"/>
      <c r="CK887" s="230"/>
      <c r="CL887" s="230"/>
      <c r="CM887" s="230"/>
      <c r="CN887" s="218"/>
      <c r="CO887" s="199"/>
      <c r="CP887" s="230"/>
      <c r="CQ887" s="230"/>
      <c r="CR887" s="230"/>
      <c r="CS887" s="230"/>
      <c r="CT887" s="230"/>
      <c r="CU887" s="230"/>
      <c r="CV887" s="230"/>
      <c r="CW887" s="230"/>
    </row>
    <row r="888" ht="30" hidden="1" spans="1:101">
      <c r="A888" s="191">
        <v>1998</v>
      </c>
      <c r="B888" s="261" t="s">
        <v>2645</v>
      </c>
      <c r="C888" s="261" t="s">
        <v>2646</v>
      </c>
      <c r="D888" s="261" t="s">
        <v>135</v>
      </c>
      <c r="E888" s="251"/>
      <c r="F888" s="261" t="s">
        <v>2220</v>
      </c>
      <c r="G888" s="251" t="s">
        <v>84</v>
      </c>
      <c r="H888" s="251"/>
      <c r="I888" s="251"/>
      <c r="J888" s="202"/>
      <c r="K888" s="202"/>
      <c r="L888" s="164" t="str">
        <f>_xlfn.IFNA(VLOOKUP(B888,'[1]CDM Patients Data'!$C$1266:$N$5000,6,FALSE),"")</f>
        <v>Intestinal tract</v>
      </c>
      <c r="M888" s="164" t="str">
        <f>_xlfn.IFNA(VLOOKUP(B888,'[1]CDM Patients Data'!$C$1266:$N$5000,7,FALSE),"")</f>
        <v>Intestinal tract, NOS</v>
      </c>
      <c r="N888" s="164" t="str">
        <f>_xlfn.IFNA(VLOOKUP(B888,'[1]CDM Patients Data'!$C$1266:$N$5000,8,FALSE),"")</f>
        <v>Adenocarcinoma, NOS</v>
      </c>
      <c r="O888" s="164" t="str">
        <f>_xlfn.IFNA(VLOOKUP(B888,'[1]CDM Patients Data'!$C$1266:$K$3492,9,FALSE),"")</f>
        <v>Not a paired site</v>
      </c>
      <c r="P888" s="164">
        <f>_xlfn.IFNA(VLOOKUP(B888,'[1]CDM Patients Data'!$C$1266:$O$3492,10,FALSE),"")</f>
        <v>0</v>
      </c>
      <c r="Q888" s="164">
        <f>_xlfn.IFNA(VLOOKUP(B888,'[1]CDM Patients Data'!$C$1266:$O$3492,11,FALSE),"")</f>
        <v>0</v>
      </c>
      <c r="R888" s="164">
        <f>_xlfn.IFNA(VLOOKUP(B888,'[1]CDM Patients Data'!$C$1266:$O$3492,12,FALSE),"")</f>
        <v>0</v>
      </c>
      <c r="S888" s="164">
        <f>_xlfn.IFNA(VLOOKUP(B888,'[1]CDM Patients Data'!$C$1266:$P$3492,13,FALSE),"")</f>
        <v>0</v>
      </c>
      <c r="T888" s="164">
        <f>_xlfn.IFNA(VLOOKUP(B888,'[1]CDM Patients Data'!$C$1266:$N$5000,5,FALSE),"")</f>
        <v>0</v>
      </c>
      <c r="U888" s="164"/>
      <c r="V888" s="164"/>
      <c r="W888" s="210"/>
      <c r="X888" s="164"/>
      <c r="Y888" s="164"/>
      <c r="Z888" s="164"/>
      <c r="AA888" s="164"/>
      <c r="AB888" s="164"/>
      <c r="AC888" s="210"/>
      <c r="AD888" s="199"/>
      <c r="AE888" s="199"/>
      <c r="AF888" s="199"/>
      <c r="AG888" s="199"/>
      <c r="AH888" s="233" t="s">
        <v>79</v>
      </c>
      <c r="AI888" s="199"/>
      <c r="AJ888" s="199"/>
      <c r="AK888" s="218" t="s">
        <v>80</v>
      </c>
      <c r="AL888" s="218">
        <v>41015260</v>
      </c>
      <c r="AM888" s="218">
        <v>12.304578</v>
      </c>
      <c r="AN888" s="218">
        <v>133.8</v>
      </c>
      <c r="AO888" s="218" t="s">
        <v>81</v>
      </c>
      <c r="AP888" s="218"/>
      <c r="AQ888" s="218"/>
      <c r="AR888" s="218"/>
      <c r="AS888" s="218"/>
      <c r="AT888" s="218"/>
      <c r="AU888" s="218"/>
      <c r="AV888" s="218"/>
      <c r="AW888" s="218"/>
      <c r="AX888" s="218"/>
      <c r="AY888" s="218"/>
      <c r="AZ888" s="218"/>
      <c r="BA888" s="218"/>
      <c r="BB888" s="218"/>
      <c r="BC888" s="218"/>
      <c r="BD888" s="218">
        <v>4.61</v>
      </c>
      <c r="BE888" s="218">
        <v>12.14</v>
      </c>
      <c r="BF888" s="218"/>
      <c r="BG888" s="218"/>
      <c r="BH888" s="218"/>
      <c r="BI888" s="218"/>
      <c r="BJ888" s="222"/>
      <c r="BK888" s="199"/>
      <c r="BL888" s="218"/>
      <c r="BM888" s="218"/>
      <c r="BN888" s="218"/>
      <c r="BO888" s="218"/>
      <c r="BP888" s="218"/>
      <c r="BQ888" s="218"/>
      <c r="BR888" s="218"/>
      <c r="BS888" s="218"/>
      <c r="BT888" s="218"/>
      <c r="BU888" s="218"/>
      <c r="BV888" s="218"/>
      <c r="BW888" s="218"/>
      <c r="BX888" s="218"/>
      <c r="BY888" s="199"/>
      <c r="BZ888" s="230"/>
      <c r="CA888" s="230"/>
      <c r="CB888" s="230"/>
      <c r="CC888" s="230"/>
      <c r="CD888" s="230"/>
      <c r="CE888" s="230"/>
      <c r="CF888" s="230"/>
      <c r="CG888" s="230"/>
      <c r="CH888" s="230"/>
      <c r="CI888" s="230"/>
      <c r="CJ888" s="230"/>
      <c r="CK888" s="230"/>
      <c r="CL888" s="230"/>
      <c r="CM888" s="230"/>
      <c r="CN888" s="218"/>
      <c r="CO888" s="199"/>
      <c r="CP888" s="230"/>
      <c r="CQ888" s="230"/>
      <c r="CR888" s="230"/>
      <c r="CS888" s="230">
        <v>498.96</v>
      </c>
      <c r="CT888" s="230" t="s">
        <v>103</v>
      </c>
      <c r="CU888" s="230"/>
      <c r="CV888" s="230"/>
      <c r="CW888" s="230"/>
    </row>
    <row r="889" ht="45" hidden="1" spans="1:101">
      <c r="A889" s="191">
        <v>1999</v>
      </c>
      <c r="B889" s="261" t="s">
        <v>2647</v>
      </c>
      <c r="C889" s="261" t="s">
        <v>2648</v>
      </c>
      <c r="D889" s="261" t="s">
        <v>1732</v>
      </c>
      <c r="E889" s="251"/>
      <c r="F889" s="261" t="s">
        <v>2220</v>
      </c>
      <c r="G889" s="251" t="s">
        <v>84</v>
      </c>
      <c r="H889" s="251"/>
      <c r="I889" s="251"/>
      <c r="J889" s="202"/>
      <c r="K889" s="202"/>
      <c r="L889" s="164" t="str">
        <f>_xlfn.IFNA(VLOOKUP(B889,'[1]CDM Patients Data'!$C$1266:$N$5000,6,FALSE),"")</f>
        <v>Stomach</v>
      </c>
      <c r="M889" s="164" t="str">
        <f>_xlfn.IFNA(VLOOKUP(B889,'[1]CDM Patients Data'!$C$1266:$N$5000,7,FALSE),"")</f>
        <v>Stomach NOS</v>
      </c>
      <c r="N889" s="164" t="str">
        <f>_xlfn.IFNA(VLOOKUP(B889,'[1]CDM Patients Data'!$C$1266:$N$5000,8,FALSE),"")</f>
        <v>Gastrointestinal stromal sarcoma</v>
      </c>
      <c r="O889" s="164" t="str">
        <f>_xlfn.IFNA(VLOOKUP(B889,'[1]CDM Patients Data'!$C$1266:$K$3492,9,FALSE),"")</f>
        <v>Not a paired site</v>
      </c>
      <c r="P889" s="164">
        <f>_xlfn.IFNA(VLOOKUP(B889,'[1]CDM Patients Data'!$C$1266:$O$3492,10,FALSE),"")</f>
        <v>0</v>
      </c>
      <c r="Q889" s="164">
        <f>_xlfn.IFNA(VLOOKUP(B889,'[1]CDM Patients Data'!$C$1266:$O$3492,11,FALSE),"")</f>
        <v>0</v>
      </c>
      <c r="R889" s="164">
        <f>_xlfn.IFNA(VLOOKUP(B889,'[1]CDM Patients Data'!$C$1266:$O$3492,12,FALSE),"")</f>
        <v>0</v>
      </c>
      <c r="S889" s="164">
        <f>_xlfn.IFNA(VLOOKUP(B889,'[1]CDM Patients Data'!$C$1266:$P$3492,13,FALSE),"")</f>
        <v>0</v>
      </c>
      <c r="T889" s="164">
        <f>_xlfn.IFNA(VLOOKUP(B889,'[1]CDM Patients Data'!$C$1266:$N$5000,5,FALSE),"")</f>
        <v>0</v>
      </c>
      <c r="U889" s="164"/>
      <c r="V889" s="164"/>
      <c r="W889" s="210"/>
      <c r="X889" s="164"/>
      <c r="Y889" s="164"/>
      <c r="Z889" s="164"/>
      <c r="AA889" s="164"/>
      <c r="AB889" s="164"/>
      <c r="AC889" s="210"/>
      <c r="AD889" s="199"/>
      <c r="AE889" s="199"/>
      <c r="AF889" s="199"/>
      <c r="AG889" s="199"/>
      <c r="AH889" s="233" t="s">
        <v>589</v>
      </c>
      <c r="AI889" s="199"/>
      <c r="AJ889" s="199"/>
      <c r="AK889" s="218" t="s">
        <v>80</v>
      </c>
      <c r="AL889" s="218">
        <v>15599493</v>
      </c>
      <c r="AM889" s="218">
        <v>4.6798479</v>
      </c>
      <c r="AN889" s="218">
        <v>449.7</v>
      </c>
      <c r="AO889" s="218" t="s">
        <v>81</v>
      </c>
      <c r="AP889" s="218"/>
      <c r="AQ889" s="218"/>
      <c r="AR889" s="218"/>
      <c r="AS889" s="218"/>
      <c r="AT889" s="218"/>
      <c r="AU889" s="218"/>
      <c r="AV889" s="218"/>
      <c r="AW889" s="218"/>
      <c r="AX889" s="218"/>
      <c r="AY889" s="218"/>
      <c r="AZ889" s="218"/>
      <c r="BA889" s="218"/>
      <c r="BB889" s="218"/>
      <c r="BC889" s="218"/>
      <c r="BD889" s="218"/>
      <c r="BE889" s="218">
        <v>11.09</v>
      </c>
      <c r="BF889" s="218"/>
      <c r="BG889" s="218"/>
      <c r="BH889" s="218"/>
      <c r="BI889" s="218"/>
      <c r="BJ889" s="222"/>
      <c r="BK889" s="199"/>
      <c r="BL889" s="218"/>
      <c r="BM889" s="218"/>
      <c r="BN889" s="218"/>
      <c r="BO889" s="218"/>
      <c r="BP889" s="218"/>
      <c r="BQ889" s="218"/>
      <c r="BR889" s="218"/>
      <c r="BS889" s="218"/>
      <c r="BT889" s="218"/>
      <c r="BU889" s="218"/>
      <c r="BV889" s="218"/>
      <c r="BW889" s="218"/>
      <c r="BX889" s="218"/>
      <c r="BY889" s="199"/>
      <c r="BZ889" s="230"/>
      <c r="CA889" s="230"/>
      <c r="CB889" s="230"/>
      <c r="CC889" s="230"/>
      <c r="CD889" s="230"/>
      <c r="CE889" s="230"/>
      <c r="CF889" s="230"/>
      <c r="CG889" s="230"/>
      <c r="CH889" s="230"/>
      <c r="CI889" s="230"/>
      <c r="CJ889" s="230"/>
      <c r="CK889" s="230"/>
      <c r="CL889" s="230"/>
      <c r="CM889" s="230"/>
      <c r="CN889" s="218"/>
      <c r="CO889" s="199"/>
      <c r="CP889" s="230"/>
      <c r="CQ889" s="230"/>
      <c r="CR889" s="230"/>
      <c r="CS889" s="230"/>
      <c r="CT889" s="230"/>
      <c r="CU889" s="230"/>
      <c r="CV889" s="230"/>
      <c r="CW889" s="230"/>
    </row>
    <row r="890" ht="60" hidden="1" spans="1:101">
      <c r="A890" s="191">
        <v>2000</v>
      </c>
      <c r="B890" s="261" t="s">
        <v>2649</v>
      </c>
      <c r="C890" s="261" t="s">
        <v>2650</v>
      </c>
      <c r="D890" s="261" t="s">
        <v>88</v>
      </c>
      <c r="E890" s="251"/>
      <c r="F890" s="273" t="s">
        <v>2264</v>
      </c>
      <c r="G890" s="251" t="s">
        <v>84</v>
      </c>
      <c r="H890" s="251"/>
      <c r="I890" s="251"/>
      <c r="J890" s="202"/>
      <c r="K890" s="202"/>
      <c r="L890" s="164" t="str">
        <f>_xlfn.IFNA(VLOOKUP(B890,'[1]CDM Patients Data'!$C$1266:$N$5000,6,FALSE),"")</f>
        <v>Breast</v>
      </c>
      <c r="M890" s="164" t="str">
        <f>_xlfn.IFNA(VLOOKUP(B890,'[1]CDM Patients Data'!$C$1266:$N$5000,7,FALSE),"")</f>
        <v>Breast NOS (excludes Skin of breast C44.5)</v>
      </c>
      <c r="N890" s="164" t="str">
        <f>_xlfn.IFNA(VLOOKUP(B890,'[1]CDM Patients Data'!$C$1266:$N$5000,8,FALSE),"")</f>
        <v>Infiltrating ductular carcinoma</v>
      </c>
      <c r="O890" s="164" t="str">
        <f>_xlfn.IFNA(VLOOKUP(B890,'[1]CDM Patients Data'!$C$1266:$K$3492,9,FALSE),"")</f>
        <v>Unknown</v>
      </c>
      <c r="P890" s="164">
        <f>_xlfn.IFNA(VLOOKUP(B890,'[1]CDM Patients Data'!$C$1266:$O$3492,10,FALSE),"")</f>
        <v>0</v>
      </c>
      <c r="Q890" s="164">
        <f>_xlfn.IFNA(VLOOKUP(B890,'[1]CDM Patients Data'!$C$1266:$O$3492,11,FALSE),"")</f>
        <v>0</v>
      </c>
      <c r="R890" s="164">
        <f>_xlfn.IFNA(VLOOKUP(B890,'[1]CDM Patients Data'!$C$1266:$O$3492,12,FALSE),"")</f>
        <v>0</v>
      </c>
      <c r="S890" s="164">
        <f>_xlfn.IFNA(VLOOKUP(B890,'[1]CDM Patients Data'!$C$1266:$P$3492,13,FALSE),"")</f>
        <v>0</v>
      </c>
      <c r="T890" s="164">
        <f>_xlfn.IFNA(VLOOKUP(B890,'[1]CDM Patients Data'!$C$1266:$N$5000,5,FALSE),"")</f>
        <v>0</v>
      </c>
      <c r="U890" s="164"/>
      <c r="V890" s="164"/>
      <c r="W890" s="210"/>
      <c r="X890" s="164"/>
      <c r="Y890" s="164"/>
      <c r="Z890" s="164"/>
      <c r="AA890" s="164"/>
      <c r="AB890" s="164"/>
      <c r="AC890" s="210"/>
      <c r="AD890" s="199"/>
      <c r="AE890" s="199"/>
      <c r="AF890" s="199"/>
      <c r="AG890" s="199"/>
      <c r="AH890" s="215"/>
      <c r="AI890" s="199"/>
      <c r="AJ890" s="199"/>
      <c r="AK890" s="218"/>
      <c r="AL890" s="218"/>
      <c r="AM890" s="218"/>
      <c r="AN890" s="218"/>
      <c r="AO890" s="218"/>
      <c r="AP890" s="218"/>
      <c r="AQ890" s="218"/>
      <c r="AR890" s="218"/>
      <c r="AS890" s="218"/>
      <c r="AT890" s="218"/>
      <c r="AU890" s="218"/>
      <c r="AV890" s="218"/>
      <c r="AW890" s="218"/>
      <c r="AX890" s="218"/>
      <c r="AY890" s="218"/>
      <c r="AZ890" s="218"/>
      <c r="BA890" s="218"/>
      <c r="BB890" s="218"/>
      <c r="BC890" s="218"/>
      <c r="BD890" s="218"/>
      <c r="BE890" s="218"/>
      <c r="BF890" s="218"/>
      <c r="BG890" s="218"/>
      <c r="BH890" s="218"/>
      <c r="BI890" s="218"/>
      <c r="BJ890" s="222"/>
      <c r="BK890" s="199"/>
      <c r="BL890" s="218"/>
      <c r="BM890" s="218"/>
      <c r="BN890" s="218"/>
      <c r="BO890" s="218"/>
      <c r="BP890" s="218"/>
      <c r="BQ890" s="218"/>
      <c r="BR890" s="218"/>
      <c r="BS890" s="218"/>
      <c r="BT890" s="218"/>
      <c r="BU890" s="218"/>
      <c r="BV890" s="218"/>
      <c r="BW890" s="218"/>
      <c r="BX890" s="218"/>
      <c r="BY890" s="199"/>
      <c r="BZ890" s="230"/>
      <c r="CA890" s="230"/>
      <c r="CB890" s="230"/>
      <c r="CC890" s="230"/>
      <c r="CD890" s="230"/>
      <c r="CE890" s="230"/>
      <c r="CF890" s="230"/>
      <c r="CG890" s="230"/>
      <c r="CH890" s="230"/>
      <c r="CI890" s="230"/>
      <c r="CJ890" s="230"/>
      <c r="CK890" s="230"/>
      <c r="CL890" s="230"/>
      <c r="CM890" s="230"/>
      <c r="CN890" s="218"/>
      <c r="CO890" s="199"/>
      <c r="CP890" s="230"/>
      <c r="CQ890" s="230"/>
      <c r="CR890" s="230"/>
      <c r="CS890" s="230"/>
      <c r="CT890" s="230"/>
      <c r="CU890" s="230"/>
      <c r="CV890" s="230"/>
      <c r="CW890" s="230"/>
    </row>
    <row r="891" ht="60" hidden="1" spans="1:101">
      <c r="A891" s="191">
        <v>2001</v>
      </c>
      <c r="B891" s="261" t="s">
        <v>2651</v>
      </c>
      <c r="C891" s="261" t="s">
        <v>2652</v>
      </c>
      <c r="D891" s="261" t="s">
        <v>111</v>
      </c>
      <c r="E891" s="251"/>
      <c r="F891" s="261" t="s">
        <v>2200</v>
      </c>
      <c r="G891" s="251" t="s">
        <v>84</v>
      </c>
      <c r="H891" s="251"/>
      <c r="I891" s="251"/>
      <c r="J891" s="202"/>
      <c r="K891" s="202"/>
      <c r="L891" s="164" t="str">
        <f>_xlfn.IFNA(VLOOKUP(B891,'[1]CDM Patients Data'!$C$1266:$N$5000,6,FALSE),"")</f>
        <v>Lung</v>
      </c>
      <c r="M891" s="164" t="str">
        <f>_xlfn.IFNA(VLOOKUP(B891,'[1]CDM Patients Data'!$C$1266:$N$5000,7,FALSE),"")</f>
        <v>Lower lobe, lung</v>
      </c>
      <c r="N891" s="164" t="str">
        <f>_xlfn.IFNA(VLOOKUP(B891,'[1]CDM Patients Data'!$C$1266:$N$5000,8,FALSE),"")</f>
        <v>Squamous cell carcinoma, NOS</v>
      </c>
      <c r="O891" s="164" t="str">
        <f>_xlfn.IFNA(VLOOKUP(B891,'[1]CDM Patients Data'!$C$1266:$K$3492,9,FALSE),"")</f>
        <v>Right</v>
      </c>
      <c r="P891" s="164">
        <f>_xlfn.IFNA(VLOOKUP(B891,'[1]CDM Patients Data'!$C$1266:$O$3492,10,FALSE),"")</f>
        <v>0</v>
      </c>
      <c r="Q891" s="164">
        <f>_xlfn.IFNA(VLOOKUP(B891,'[1]CDM Patients Data'!$C$1266:$O$3492,11,FALSE),"")</f>
        <v>0</v>
      </c>
      <c r="R891" s="164">
        <f>_xlfn.IFNA(VLOOKUP(B891,'[1]CDM Patients Data'!$C$1266:$O$3492,12,FALSE),"")</f>
        <v>0</v>
      </c>
      <c r="S891" s="164">
        <f>_xlfn.IFNA(VLOOKUP(B891,'[1]CDM Patients Data'!$C$1266:$P$3492,13,FALSE),"")</f>
        <v>0</v>
      </c>
      <c r="T891" s="164">
        <f>_xlfn.IFNA(VLOOKUP(B891,'[1]CDM Patients Data'!$C$1266:$N$5000,5,FALSE),"")</f>
        <v>0</v>
      </c>
      <c r="U891" s="164"/>
      <c r="V891" s="164"/>
      <c r="W891" s="210"/>
      <c r="X891" s="164"/>
      <c r="Y891" s="164"/>
      <c r="Z891" s="164"/>
      <c r="AA891" s="164"/>
      <c r="AB891" s="164"/>
      <c r="AC891" s="210"/>
      <c r="AD891" s="199"/>
      <c r="AE891" s="199"/>
      <c r="AF891" s="199"/>
      <c r="AG891" s="199"/>
      <c r="AH891" s="233" t="s">
        <v>589</v>
      </c>
      <c r="AI891" s="199"/>
      <c r="AJ891" s="199"/>
      <c r="AK891" s="218" t="s">
        <v>80</v>
      </c>
      <c r="AL891" s="218">
        <v>17178920</v>
      </c>
      <c r="AM891" s="218">
        <v>5.153676</v>
      </c>
      <c r="AN891" s="218">
        <v>383.6</v>
      </c>
      <c r="AO891" s="218" t="s">
        <v>81</v>
      </c>
      <c r="AP891" s="218"/>
      <c r="AQ891" s="218"/>
      <c r="AR891" s="218"/>
      <c r="AS891" s="218"/>
      <c r="AT891" s="218"/>
      <c r="AU891" s="218"/>
      <c r="AV891" s="218"/>
      <c r="AW891" s="218"/>
      <c r="AX891" s="218"/>
      <c r="AY891" s="218"/>
      <c r="AZ891" s="218"/>
      <c r="BA891" s="218"/>
      <c r="BB891" s="218"/>
      <c r="BC891" s="218"/>
      <c r="BD891" s="218"/>
      <c r="BE891" s="218">
        <v>12.48</v>
      </c>
      <c r="BF891" s="218"/>
      <c r="BG891" s="218"/>
      <c r="BH891" s="218"/>
      <c r="BI891" s="218"/>
      <c r="BJ891" s="222"/>
      <c r="BK891" s="199"/>
      <c r="BL891" s="218"/>
      <c r="BM891" s="218"/>
      <c r="BN891" s="218"/>
      <c r="BO891" s="218"/>
      <c r="BP891" s="218"/>
      <c r="BQ891" s="218"/>
      <c r="BR891" s="218"/>
      <c r="BS891" s="218"/>
      <c r="BT891" s="218"/>
      <c r="BU891" s="218"/>
      <c r="BV891" s="218"/>
      <c r="BW891" s="218"/>
      <c r="BX891" s="218"/>
      <c r="BY891" s="199"/>
      <c r="BZ891" s="230"/>
      <c r="CA891" s="230"/>
      <c r="CB891" s="230"/>
      <c r="CC891" s="230"/>
      <c r="CD891" s="230"/>
      <c r="CE891" s="230"/>
      <c r="CF891" s="230"/>
      <c r="CG891" s="230"/>
      <c r="CH891" s="230"/>
      <c r="CI891" s="230"/>
      <c r="CJ891" s="230"/>
      <c r="CK891" s="230"/>
      <c r="CL891" s="230"/>
      <c r="CM891" s="230"/>
      <c r="CN891" s="218"/>
      <c r="CO891" s="199"/>
      <c r="CP891" s="230"/>
      <c r="CQ891" s="230"/>
      <c r="CR891" s="230"/>
      <c r="CS891" s="230">
        <v>268.58</v>
      </c>
      <c r="CT891" s="230" t="s">
        <v>103</v>
      </c>
      <c r="CU891" s="230"/>
      <c r="CV891" s="230"/>
      <c r="CW891" s="230"/>
    </row>
    <row r="892" ht="45" hidden="1" spans="1:101">
      <c r="A892" s="191">
        <v>2002</v>
      </c>
      <c r="B892" s="261" t="s">
        <v>2653</v>
      </c>
      <c r="C892" s="261" t="s">
        <v>2654</v>
      </c>
      <c r="D892" s="261" t="s">
        <v>99</v>
      </c>
      <c r="E892" s="251"/>
      <c r="F892" s="261" t="s">
        <v>2655</v>
      </c>
      <c r="G892" s="251" t="s">
        <v>84</v>
      </c>
      <c r="H892" s="251"/>
      <c r="I892" s="251"/>
      <c r="J892" s="202"/>
      <c r="K892" s="202"/>
      <c r="L892" s="164" t="str">
        <f>_xlfn.IFNA(VLOOKUP(B892,'[1]CDM Patients Data'!$C$1266:$N$5000,6,FALSE),"")</f>
        <v>Breast</v>
      </c>
      <c r="M892" s="164" t="str">
        <f>_xlfn.IFNA(VLOOKUP(B892,'[1]CDM Patients Data'!$C$1266:$N$5000,7,FALSE),"")</f>
        <v>Lower outer quadrant of breast</v>
      </c>
      <c r="N892" s="164" t="str">
        <f>_xlfn.IFNA(VLOOKUP(B892,'[1]CDM Patients Data'!$C$1266:$N$5000,8,FALSE),"")</f>
        <v>Mucinous adenocarcinoma</v>
      </c>
      <c r="O892" s="164" t="str">
        <f>_xlfn.IFNA(VLOOKUP(B892,'[1]CDM Patients Data'!$C$1266:$K$3492,9,FALSE),"")</f>
        <v>Right</v>
      </c>
      <c r="P892" s="164">
        <f>_xlfn.IFNA(VLOOKUP(B892,'[1]CDM Patients Data'!$C$1266:$O$3492,10,FALSE),"")</f>
        <v>0</v>
      </c>
      <c r="Q892" s="164">
        <f>_xlfn.IFNA(VLOOKUP(B892,'[1]CDM Patients Data'!$C$1266:$O$3492,11,FALSE),"")</f>
        <v>0</v>
      </c>
      <c r="R892" s="164">
        <f>_xlfn.IFNA(VLOOKUP(B892,'[1]CDM Patients Data'!$C$1266:$O$3492,12,FALSE),"")</f>
        <v>0</v>
      </c>
      <c r="S892" s="164">
        <f>_xlfn.IFNA(VLOOKUP(B892,'[1]CDM Patients Data'!$C$1266:$P$3492,13,FALSE),"")</f>
        <v>0</v>
      </c>
      <c r="T892" s="164">
        <f>_xlfn.IFNA(VLOOKUP(B892,'[1]CDM Patients Data'!$C$1266:$N$5000,5,FALSE),"")</f>
        <v>0</v>
      </c>
      <c r="U892" s="164"/>
      <c r="V892" s="164"/>
      <c r="W892" s="210"/>
      <c r="X892" s="164"/>
      <c r="Y892" s="164"/>
      <c r="Z892" s="164"/>
      <c r="AA892" s="164"/>
      <c r="AB892" s="164"/>
      <c r="AC892" s="210"/>
      <c r="AD892" s="199"/>
      <c r="AE892" s="199"/>
      <c r="AF892" s="199"/>
      <c r="AG892" s="199"/>
      <c r="AH892" s="215"/>
      <c r="AI892" s="199"/>
      <c r="AJ892" s="199"/>
      <c r="AK892" s="218"/>
      <c r="AL892" s="218"/>
      <c r="AM892" s="218"/>
      <c r="AN892" s="218"/>
      <c r="AO892" s="218"/>
      <c r="AP892" s="218"/>
      <c r="AQ892" s="218"/>
      <c r="AR892" s="218"/>
      <c r="AS892" s="218"/>
      <c r="AT892" s="218"/>
      <c r="AU892" s="218"/>
      <c r="AV892" s="218"/>
      <c r="AW892" s="218"/>
      <c r="AX892" s="218"/>
      <c r="AY892" s="218"/>
      <c r="AZ892" s="218"/>
      <c r="BA892" s="218"/>
      <c r="BB892" s="218"/>
      <c r="BC892" s="218"/>
      <c r="BD892" s="218"/>
      <c r="BE892" s="218"/>
      <c r="BF892" s="218"/>
      <c r="BG892" s="218"/>
      <c r="BH892" s="218"/>
      <c r="BI892" s="218"/>
      <c r="BJ892" s="222" t="s">
        <v>589</v>
      </c>
      <c r="BK892" s="199"/>
      <c r="BL892" s="218"/>
      <c r="BM892" s="218">
        <v>6372271</v>
      </c>
      <c r="BN892" s="218">
        <v>1.9116813</v>
      </c>
      <c r="BO892" s="218">
        <v>208.3</v>
      </c>
      <c r="BP892" s="218" t="s">
        <v>103</v>
      </c>
      <c r="BQ892" s="218"/>
      <c r="BR892" s="218"/>
      <c r="BS892" s="218"/>
      <c r="BT892" s="218"/>
      <c r="BU892" s="218"/>
      <c r="BV892" s="218"/>
      <c r="BW892" s="218"/>
      <c r="BX892" s="218"/>
      <c r="BY892" s="199"/>
      <c r="BZ892" s="230"/>
      <c r="CA892" s="230"/>
      <c r="CB892" s="230"/>
      <c r="CC892" s="230"/>
      <c r="CD892" s="230"/>
      <c r="CE892" s="230"/>
      <c r="CF892" s="230"/>
      <c r="CG892" s="230"/>
      <c r="CH892" s="230"/>
      <c r="CI892" s="230"/>
      <c r="CJ892" s="230"/>
      <c r="CK892" s="230"/>
      <c r="CL892" s="230"/>
      <c r="CM892" s="230"/>
      <c r="CN892" s="218"/>
      <c r="CO892" s="199"/>
      <c r="CP892" s="230"/>
      <c r="CQ892" s="230"/>
      <c r="CR892" s="230"/>
      <c r="CS892" s="230"/>
      <c r="CT892" s="230"/>
      <c r="CU892" s="230"/>
      <c r="CV892" s="230"/>
      <c r="CW892" s="230"/>
    </row>
    <row r="893" ht="30" hidden="1" spans="1:101">
      <c r="A893" s="191">
        <v>2003</v>
      </c>
      <c r="B893" s="261" t="s">
        <v>2656</v>
      </c>
      <c r="C893" s="261" t="s">
        <v>2657</v>
      </c>
      <c r="D893" s="261" t="s">
        <v>111</v>
      </c>
      <c r="E893" s="251"/>
      <c r="F893" s="261" t="s">
        <v>2197</v>
      </c>
      <c r="G893" s="251" t="s">
        <v>84</v>
      </c>
      <c r="H893" s="251"/>
      <c r="I893" s="251"/>
      <c r="J893" s="202"/>
      <c r="K893" s="202"/>
      <c r="L893" s="164" t="str">
        <f>_xlfn.IFNA(VLOOKUP(B893,'[1]CDM Patients Data'!$C$1266:$N$5000,6,FALSE),"")</f>
        <v>Lung</v>
      </c>
      <c r="M893" s="164" t="str">
        <f>_xlfn.IFNA(VLOOKUP(B893,'[1]CDM Patients Data'!$C$1266:$N$5000,7,FALSE),"")</f>
        <v>Lung NOS</v>
      </c>
      <c r="N893" s="164" t="str">
        <f>_xlfn.IFNA(VLOOKUP(B893,'[1]CDM Patients Data'!$C$1266:$N$5000,8,FALSE),"")</f>
        <v>Non-small cell carcinoma</v>
      </c>
      <c r="O893" s="164" t="str">
        <f>_xlfn.IFNA(VLOOKUP(B893,'[1]CDM Patients Data'!$C$1266:$K$3492,9,FALSE),"")</f>
        <v>Left</v>
      </c>
      <c r="P893" s="164">
        <f>_xlfn.IFNA(VLOOKUP(B893,'[1]CDM Patients Data'!$C$1266:$O$3492,10,FALSE),"")</f>
        <v>0</v>
      </c>
      <c r="Q893" s="164">
        <f>_xlfn.IFNA(VLOOKUP(B893,'[1]CDM Patients Data'!$C$1266:$O$3492,11,FALSE),"")</f>
        <v>0</v>
      </c>
      <c r="R893" s="164">
        <f>_xlfn.IFNA(VLOOKUP(B893,'[1]CDM Patients Data'!$C$1266:$O$3492,12,FALSE),"")</f>
        <v>0</v>
      </c>
      <c r="S893" s="164">
        <f>_xlfn.IFNA(VLOOKUP(B893,'[1]CDM Patients Data'!$C$1266:$P$3492,13,FALSE),"")</f>
        <v>0</v>
      </c>
      <c r="T893" s="164">
        <f>_xlfn.IFNA(VLOOKUP(B893,'[1]CDM Patients Data'!$C$1266:$N$5000,5,FALSE),"")</f>
        <v>0</v>
      </c>
      <c r="U893" s="164"/>
      <c r="V893" s="164"/>
      <c r="W893" s="210"/>
      <c r="X893" s="164"/>
      <c r="Y893" s="164"/>
      <c r="Z893" s="164"/>
      <c r="AA893" s="164"/>
      <c r="AB893" s="164"/>
      <c r="AC893" s="210"/>
      <c r="AD893" s="199"/>
      <c r="AE893" s="199"/>
      <c r="AF893" s="199"/>
      <c r="AG893" s="199"/>
      <c r="AH893" s="233" t="s">
        <v>589</v>
      </c>
      <c r="AI893" s="199"/>
      <c r="AJ893" s="199"/>
      <c r="AK893" s="218" t="s">
        <v>80</v>
      </c>
      <c r="AL893" s="218">
        <v>9291777</v>
      </c>
      <c r="AM893" s="218">
        <v>2.7875331</v>
      </c>
      <c r="AN893" s="218">
        <v>276.2</v>
      </c>
      <c r="AO893" s="218" t="s">
        <v>81</v>
      </c>
      <c r="AP893" s="218"/>
      <c r="AQ893" s="218"/>
      <c r="AR893" s="218"/>
      <c r="AS893" s="218"/>
      <c r="AT893" s="218"/>
      <c r="AU893" s="218"/>
      <c r="AV893" s="218"/>
      <c r="AW893" s="218"/>
      <c r="AX893" s="218"/>
      <c r="AY893" s="218"/>
      <c r="AZ893" s="218"/>
      <c r="BA893" s="218"/>
      <c r="BB893" s="218"/>
      <c r="BC893" s="218"/>
      <c r="BD893" s="218"/>
      <c r="BE893" s="218">
        <v>10.83</v>
      </c>
      <c r="BF893" s="218"/>
      <c r="BG893" s="218"/>
      <c r="BH893" s="218"/>
      <c r="BI893" s="218"/>
      <c r="BJ893" s="222"/>
      <c r="BK893" s="199"/>
      <c r="BL893" s="218"/>
      <c r="BM893" s="218"/>
      <c r="BN893" s="218"/>
      <c r="BO893" s="218"/>
      <c r="BP893" s="218"/>
      <c r="BQ893" s="218"/>
      <c r="BR893" s="218"/>
      <c r="BS893" s="218"/>
      <c r="BT893" s="218"/>
      <c r="BU893" s="218"/>
      <c r="BV893" s="218"/>
      <c r="BW893" s="218"/>
      <c r="BX893" s="218"/>
      <c r="BY893" s="199"/>
      <c r="BZ893" s="230"/>
      <c r="CA893" s="230"/>
      <c r="CB893" s="230"/>
      <c r="CC893" s="230"/>
      <c r="CD893" s="230"/>
      <c r="CE893" s="230"/>
      <c r="CF893" s="230"/>
      <c r="CG893" s="230"/>
      <c r="CH893" s="230"/>
      <c r="CI893" s="230"/>
      <c r="CJ893" s="230"/>
      <c r="CK893" s="230"/>
      <c r="CL893" s="230"/>
      <c r="CM893" s="230"/>
      <c r="CN893" s="218"/>
      <c r="CO893" s="199"/>
      <c r="CP893" s="230"/>
      <c r="CQ893" s="230"/>
      <c r="CR893" s="230"/>
      <c r="CS893" s="230">
        <v>628.77</v>
      </c>
      <c r="CT893" s="230" t="s">
        <v>103</v>
      </c>
      <c r="CU893" s="230"/>
      <c r="CV893" s="230"/>
      <c r="CW893" s="230"/>
    </row>
    <row r="894" ht="30" hidden="1" spans="1:101">
      <c r="A894" s="191">
        <v>2004</v>
      </c>
      <c r="B894" s="261" t="s">
        <v>2658</v>
      </c>
      <c r="C894" s="261" t="s">
        <v>2659</v>
      </c>
      <c r="D894" s="261" t="s">
        <v>111</v>
      </c>
      <c r="E894" s="251"/>
      <c r="F894" s="261" t="s">
        <v>2197</v>
      </c>
      <c r="G894" s="251" t="s">
        <v>84</v>
      </c>
      <c r="H894" s="251"/>
      <c r="I894" s="251"/>
      <c r="J894" s="202"/>
      <c r="K894" s="202"/>
      <c r="L894" s="164" t="str">
        <f>_xlfn.IFNA(VLOOKUP(B894,'[1]CDM Patients Data'!$C$1266:$N$5000,6,FALSE),"")</f>
        <v>Lung</v>
      </c>
      <c r="M894" s="164" t="str">
        <f>_xlfn.IFNA(VLOOKUP(B894,'[1]CDM Patients Data'!$C$1266:$N$5000,7,FALSE),"")</f>
        <v>Lower lobe, lung</v>
      </c>
      <c r="N894" s="164" t="str">
        <f>_xlfn.IFNA(VLOOKUP(B894,'[1]CDM Patients Data'!$C$1266:$N$5000,8,FALSE),"")</f>
        <v>Adenocarcinoma, NOS</v>
      </c>
      <c r="O894" s="164" t="str">
        <f>_xlfn.IFNA(VLOOKUP(B894,'[1]CDM Patients Data'!$C$1266:$K$3492,9,FALSE),"")</f>
        <v>Right</v>
      </c>
      <c r="P894" s="164">
        <f>_xlfn.IFNA(VLOOKUP(B894,'[1]CDM Patients Data'!$C$1266:$O$3492,10,FALSE),"")</f>
        <v>0</v>
      </c>
      <c r="Q894" s="164">
        <f>_xlfn.IFNA(VLOOKUP(B894,'[1]CDM Patients Data'!$C$1266:$O$3492,11,FALSE),"")</f>
        <v>0</v>
      </c>
      <c r="R894" s="164">
        <f>_xlfn.IFNA(VLOOKUP(B894,'[1]CDM Patients Data'!$C$1266:$O$3492,12,FALSE),"")</f>
        <v>0</v>
      </c>
      <c r="S894" s="164">
        <f>_xlfn.IFNA(VLOOKUP(B894,'[1]CDM Patients Data'!$C$1266:$P$3492,13,FALSE),"")</f>
        <v>0</v>
      </c>
      <c r="T894" s="164">
        <f>_xlfn.IFNA(VLOOKUP(B894,'[1]CDM Patients Data'!$C$1266:$N$5000,5,FALSE),"")</f>
        <v>0</v>
      </c>
      <c r="U894" s="164"/>
      <c r="V894" s="164"/>
      <c r="W894" s="210"/>
      <c r="X894" s="164"/>
      <c r="Y894" s="164"/>
      <c r="Z894" s="164"/>
      <c r="AA894" s="164"/>
      <c r="AB894" s="164"/>
      <c r="AC894" s="210"/>
      <c r="AD894" s="199"/>
      <c r="AE894" s="199"/>
      <c r="AF894" s="199"/>
      <c r="AG894" s="199"/>
      <c r="AH894" s="233" t="s">
        <v>589</v>
      </c>
      <c r="AI894" s="199"/>
      <c r="AJ894" s="199"/>
      <c r="AK894" s="218" t="s">
        <v>80</v>
      </c>
      <c r="AL894" s="218">
        <v>8829939</v>
      </c>
      <c r="AM894" s="218">
        <v>2.6489817</v>
      </c>
      <c r="AN894" s="218">
        <v>270.2</v>
      </c>
      <c r="AO894" s="218" t="s">
        <v>81</v>
      </c>
      <c r="AP894" s="218"/>
      <c r="AQ894" s="218"/>
      <c r="AR894" s="218"/>
      <c r="AS894" s="218"/>
      <c r="AT894" s="218"/>
      <c r="AU894" s="218"/>
      <c r="AV894" s="218"/>
      <c r="AW894" s="218"/>
      <c r="AX894" s="218"/>
      <c r="AY894" s="218"/>
      <c r="AZ894" s="218"/>
      <c r="BA894" s="218"/>
      <c r="BB894" s="218"/>
      <c r="BC894" s="218"/>
      <c r="BD894" s="218"/>
      <c r="BE894" s="218">
        <v>11.4</v>
      </c>
      <c r="BF894" s="218"/>
      <c r="BG894" s="218"/>
      <c r="BH894" s="218"/>
      <c r="BI894" s="218"/>
      <c r="BJ894" s="222"/>
      <c r="BK894" s="199"/>
      <c r="BL894" s="218"/>
      <c r="BM894" s="218"/>
      <c r="BN894" s="218"/>
      <c r="BO894" s="218"/>
      <c r="BP894" s="218"/>
      <c r="BQ894" s="218"/>
      <c r="BR894" s="218"/>
      <c r="BS894" s="218"/>
      <c r="BT894" s="218"/>
      <c r="BU894" s="218"/>
      <c r="BV894" s="218"/>
      <c r="BW894" s="218"/>
      <c r="BX894" s="218"/>
      <c r="BY894" s="199"/>
      <c r="BZ894" s="230"/>
      <c r="CA894" s="230"/>
      <c r="CB894" s="230"/>
      <c r="CC894" s="230"/>
      <c r="CD894" s="230"/>
      <c r="CE894" s="230"/>
      <c r="CF894" s="230"/>
      <c r="CG894" s="230"/>
      <c r="CH894" s="230"/>
      <c r="CI894" s="230"/>
      <c r="CJ894" s="230"/>
      <c r="CK894" s="230"/>
      <c r="CL894" s="230"/>
      <c r="CM894" s="230"/>
      <c r="CN894" s="218"/>
      <c r="CO894" s="199"/>
      <c r="CP894" s="230"/>
      <c r="CQ894" s="230"/>
      <c r="CR894" s="230"/>
      <c r="CS894" s="230">
        <v>434.42</v>
      </c>
      <c r="CT894" s="230" t="s">
        <v>103</v>
      </c>
      <c r="CU894" s="230"/>
      <c r="CV894" s="230"/>
      <c r="CW894" s="230"/>
    </row>
    <row r="895" ht="45" hidden="1" spans="1:101">
      <c r="A895" s="191">
        <v>2005</v>
      </c>
      <c r="B895" s="261" t="s">
        <v>2660</v>
      </c>
      <c r="C895" s="261" t="s">
        <v>2661</v>
      </c>
      <c r="D895" s="261" t="s">
        <v>99</v>
      </c>
      <c r="E895" s="251"/>
      <c r="F895" s="261" t="s">
        <v>2366</v>
      </c>
      <c r="G895" s="251" t="s">
        <v>84</v>
      </c>
      <c r="H895" s="251"/>
      <c r="I895" s="251"/>
      <c r="J895" s="202"/>
      <c r="K895" s="202"/>
      <c r="L895" s="164" t="str">
        <f>_xlfn.IFNA(VLOOKUP(B895,'[1]CDM Patients Data'!$C$1266:$N$5000,6,FALSE),"")</f>
        <v>Other and unspecified biliary tract</v>
      </c>
      <c r="M895" s="164" t="str">
        <f>_xlfn.IFNA(VLOOKUP(B895,'[1]CDM Patients Data'!$C$1266:$N$5000,7,FALSE),"")</f>
        <v>Biliary tract, NOS</v>
      </c>
      <c r="N895" s="164" t="str">
        <f>_xlfn.IFNA(VLOOKUP(B895,'[1]CDM Patients Data'!$C$1266:$N$5000,8,FALSE),"")</f>
        <v>Cholangiocarcinoma</v>
      </c>
      <c r="O895" s="164" t="str">
        <f>_xlfn.IFNA(VLOOKUP(B895,'[1]CDM Patients Data'!$C$1266:$K$3492,9,FALSE),"")</f>
        <v>Not a paired site</v>
      </c>
      <c r="P895" s="164">
        <f>_xlfn.IFNA(VLOOKUP(B895,'[1]CDM Patients Data'!$C$1266:$O$3492,10,FALSE),"")</f>
        <v>0</v>
      </c>
      <c r="Q895" s="164">
        <f>_xlfn.IFNA(VLOOKUP(B895,'[1]CDM Patients Data'!$C$1266:$O$3492,11,FALSE),"")</f>
        <v>0</v>
      </c>
      <c r="R895" s="164">
        <f>_xlfn.IFNA(VLOOKUP(B895,'[1]CDM Patients Data'!$C$1266:$O$3492,12,FALSE),"")</f>
        <v>0</v>
      </c>
      <c r="S895" s="164">
        <f>_xlfn.IFNA(VLOOKUP(B895,'[1]CDM Patients Data'!$C$1266:$P$3492,13,FALSE),"")</f>
        <v>0</v>
      </c>
      <c r="T895" s="164">
        <f>_xlfn.IFNA(VLOOKUP(B895,'[1]CDM Patients Data'!$C$1266:$N$5000,5,FALSE),"")</f>
        <v>0</v>
      </c>
      <c r="U895" s="164"/>
      <c r="V895" s="164"/>
      <c r="W895" s="210"/>
      <c r="X895" s="164"/>
      <c r="Y895" s="164"/>
      <c r="Z895" s="164"/>
      <c r="AA895" s="164"/>
      <c r="AB895" s="164"/>
      <c r="AC895" s="210"/>
      <c r="AD895" s="199"/>
      <c r="AE895" s="199"/>
      <c r="AF895" s="199"/>
      <c r="AG895" s="199"/>
      <c r="AH895" s="215"/>
      <c r="AI895" s="199"/>
      <c r="AJ895" s="199"/>
      <c r="AK895" s="218"/>
      <c r="AL895" s="218"/>
      <c r="AM895" s="218"/>
      <c r="AN895" s="218"/>
      <c r="AO895" s="218"/>
      <c r="AP895" s="218"/>
      <c r="AQ895" s="218"/>
      <c r="AR895" s="218"/>
      <c r="AS895" s="218"/>
      <c r="AT895" s="218"/>
      <c r="AU895" s="218"/>
      <c r="AV895" s="218"/>
      <c r="AW895" s="218"/>
      <c r="AX895" s="218"/>
      <c r="AY895" s="218"/>
      <c r="AZ895" s="218"/>
      <c r="BA895" s="218"/>
      <c r="BB895" s="218"/>
      <c r="BC895" s="218"/>
      <c r="BD895" s="218"/>
      <c r="BE895" s="218"/>
      <c r="BF895" s="218"/>
      <c r="BG895" s="218"/>
      <c r="BH895" s="218"/>
      <c r="BI895" s="218"/>
      <c r="BJ895" s="222" t="s">
        <v>589</v>
      </c>
      <c r="BK895" s="199"/>
      <c r="BL895" s="218"/>
      <c r="BM895" s="218">
        <v>4392730</v>
      </c>
      <c r="BN895" s="218">
        <v>1.317819</v>
      </c>
      <c r="BO895" s="218">
        <v>144.1</v>
      </c>
      <c r="BP895" s="218" t="s">
        <v>103</v>
      </c>
      <c r="BQ895" s="218"/>
      <c r="BR895" s="218"/>
      <c r="BS895" s="218"/>
      <c r="BT895" s="218"/>
      <c r="BU895" s="218"/>
      <c r="BV895" s="218"/>
      <c r="BW895" s="218"/>
      <c r="BX895" s="218"/>
      <c r="BY895" s="199"/>
      <c r="BZ895" s="230"/>
      <c r="CA895" s="230"/>
      <c r="CB895" s="230"/>
      <c r="CC895" s="230"/>
      <c r="CD895" s="230"/>
      <c r="CE895" s="230"/>
      <c r="CF895" s="230"/>
      <c r="CG895" s="230"/>
      <c r="CH895" s="230"/>
      <c r="CI895" s="230"/>
      <c r="CJ895" s="230"/>
      <c r="CK895" s="230"/>
      <c r="CL895" s="230"/>
      <c r="CM895" s="230"/>
      <c r="CN895" s="218"/>
      <c r="CO895" s="199"/>
      <c r="CP895" s="230"/>
      <c r="CQ895" s="230"/>
      <c r="CR895" s="230"/>
      <c r="CS895" s="230"/>
      <c r="CT895" s="230"/>
      <c r="CU895" s="230"/>
      <c r="CV895" s="230"/>
      <c r="CW895" s="230"/>
    </row>
    <row r="896" ht="45" hidden="1" spans="1:101">
      <c r="A896" s="191">
        <v>2006</v>
      </c>
      <c r="B896" s="261" t="s">
        <v>2662</v>
      </c>
      <c r="C896" s="261" t="s">
        <v>2663</v>
      </c>
      <c r="D896" s="261" t="s">
        <v>88</v>
      </c>
      <c r="E896" s="251"/>
      <c r="F896" s="261" t="s">
        <v>2664</v>
      </c>
      <c r="G896" s="251" t="s">
        <v>84</v>
      </c>
      <c r="H896" s="251"/>
      <c r="I896" s="251"/>
      <c r="J896" s="202"/>
      <c r="K896" s="202"/>
      <c r="L896" s="164" t="str">
        <f>_xlfn.IFNA(VLOOKUP(B896,'[1]CDM Patients Data'!$C$1266:$N$5000,6,FALSE),"")</f>
        <v>Breast</v>
      </c>
      <c r="M896" s="164" t="str">
        <f>_xlfn.IFNA(VLOOKUP(B896,'[1]CDM Patients Data'!$C$1266:$N$5000,7,FALSE),"")</f>
        <v>Upper inner quadrant of breast</v>
      </c>
      <c r="N896" s="164" t="str">
        <f>_xlfn.IFNA(VLOOKUP(B896,'[1]CDM Patients Data'!$C$1266:$N$5000,8,FALSE),"")</f>
        <v>Infiltrating ductular carcinoma</v>
      </c>
      <c r="O896" s="164" t="str">
        <f>_xlfn.IFNA(VLOOKUP(B896,'[1]CDM Patients Data'!$C$1266:$K$3492,9,FALSE),"")</f>
        <v>Left</v>
      </c>
      <c r="P896" s="164">
        <f>_xlfn.IFNA(VLOOKUP(B896,'[1]CDM Patients Data'!$C$1266:$O$3492,10,FALSE),"")</f>
        <v>0</v>
      </c>
      <c r="Q896" s="164">
        <f>_xlfn.IFNA(VLOOKUP(B896,'[1]CDM Patients Data'!$C$1266:$O$3492,11,FALSE),"")</f>
        <v>0</v>
      </c>
      <c r="R896" s="164">
        <f>_xlfn.IFNA(VLOOKUP(B896,'[1]CDM Patients Data'!$C$1266:$O$3492,12,FALSE),"")</f>
        <v>0</v>
      </c>
      <c r="S896" s="164">
        <f>_xlfn.IFNA(VLOOKUP(B896,'[1]CDM Patients Data'!$C$1266:$P$3492,13,FALSE),"")</f>
        <v>0</v>
      </c>
      <c r="T896" s="164">
        <f>_xlfn.IFNA(VLOOKUP(B896,'[1]CDM Patients Data'!$C$1266:$N$5000,5,FALSE),"")</f>
        <v>0</v>
      </c>
      <c r="U896" s="164"/>
      <c r="V896" s="164"/>
      <c r="W896" s="210"/>
      <c r="X896" s="164"/>
      <c r="Y896" s="164"/>
      <c r="Z896" s="164"/>
      <c r="AA896" s="164"/>
      <c r="AB896" s="164"/>
      <c r="AC896" s="210"/>
      <c r="AD896" s="199"/>
      <c r="AE896" s="199"/>
      <c r="AF896" s="199"/>
      <c r="AG896" s="199"/>
      <c r="AH896" s="215"/>
      <c r="AI896" s="199"/>
      <c r="AJ896" s="199"/>
      <c r="AK896" s="218"/>
      <c r="AL896" s="218"/>
      <c r="AM896" s="218"/>
      <c r="AN896" s="218"/>
      <c r="AO896" s="218"/>
      <c r="AP896" s="218"/>
      <c r="AQ896" s="218"/>
      <c r="AR896" s="218"/>
      <c r="AS896" s="218"/>
      <c r="AT896" s="218"/>
      <c r="AU896" s="218"/>
      <c r="AV896" s="218"/>
      <c r="AW896" s="218"/>
      <c r="AX896" s="218"/>
      <c r="AY896" s="218"/>
      <c r="AZ896" s="218"/>
      <c r="BA896" s="218"/>
      <c r="BB896" s="218"/>
      <c r="BC896" s="218"/>
      <c r="BD896" s="218"/>
      <c r="BE896" s="218"/>
      <c r="BF896" s="218"/>
      <c r="BG896" s="218"/>
      <c r="BH896" s="218"/>
      <c r="BI896" s="218"/>
      <c r="BJ896" s="222" t="s">
        <v>589</v>
      </c>
      <c r="BK896" s="199"/>
      <c r="BL896" s="218"/>
      <c r="BM896" s="218">
        <v>4307302</v>
      </c>
      <c r="BN896" s="218">
        <v>1.2921906</v>
      </c>
      <c r="BO896" s="218">
        <v>143.1</v>
      </c>
      <c r="BP896" s="218" t="s">
        <v>103</v>
      </c>
      <c r="BQ896" s="218"/>
      <c r="BR896" s="218"/>
      <c r="BS896" s="218"/>
      <c r="BT896" s="218"/>
      <c r="BU896" s="218"/>
      <c r="BV896" s="218"/>
      <c r="BW896" s="218"/>
      <c r="BX896" s="218"/>
      <c r="BY896" s="199"/>
      <c r="BZ896" s="230"/>
      <c r="CA896" s="230"/>
      <c r="CB896" s="230"/>
      <c r="CC896" s="230"/>
      <c r="CD896" s="230"/>
      <c r="CE896" s="230"/>
      <c r="CF896" s="230"/>
      <c r="CG896" s="230"/>
      <c r="CH896" s="230"/>
      <c r="CI896" s="230"/>
      <c r="CJ896" s="230"/>
      <c r="CK896" s="230"/>
      <c r="CL896" s="230"/>
      <c r="CM896" s="230"/>
      <c r="CN896" s="218"/>
      <c r="CO896" s="199"/>
      <c r="CP896" s="230"/>
      <c r="CQ896" s="230"/>
      <c r="CR896" s="230"/>
      <c r="CS896" s="230"/>
      <c r="CT896" s="230"/>
      <c r="CU896" s="230"/>
      <c r="CV896" s="230"/>
      <c r="CW896" s="230"/>
    </row>
    <row r="897" ht="30" hidden="1" spans="1:101">
      <c r="A897" s="191">
        <v>2007</v>
      </c>
      <c r="B897" s="266" t="s">
        <v>2665</v>
      </c>
      <c r="C897" s="261" t="s">
        <v>169</v>
      </c>
      <c r="D897" s="261" t="s">
        <v>880</v>
      </c>
      <c r="E897" s="251"/>
      <c r="F897" s="261"/>
      <c r="G897" s="251" t="s">
        <v>84</v>
      </c>
      <c r="H897" s="251"/>
      <c r="I897" s="251"/>
      <c r="J897" s="202"/>
      <c r="K897" s="202"/>
      <c r="L897" s="164" t="str">
        <f>_xlfn.IFNA(VLOOKUP(B897,'[1]CDM Patients Data'!$C$1266:$N$5000,6,FALSE),"")</f>
        <v>Gallbladder</v>
      </c>
      <c r="M897" s="164" t="str">
        <f>_xlfn.IFNA(VLOOKUP(B897,'[1]CDM Patients Data'!$C$1266:$N$5000,7,FALSE),"")</f>
        <v>Gallbladder</v>
      </c>
      <c r="N897" s="164" t="str">
        <f>_xlfn.IFNA(VLOOKUP(B897,'[1]CDM Patients Data'!$C$1266:$N$5000,8,FALSE),"")</f>
        <v>Adenocarcinoma, NOS</v>
      </c>
      <c r="O897" s="164" t="str">
        <f>_xlfn.IFNA(VLOOKUP(B897,'[1]CDM Patients Data'!$C$1266:$K$3492,9,FALSE),"")</f>
        <v>Not a paired site</v>
      </c>
      <c r="P897" s="164">
        <f>_xlfn.IFNA(VLOOKUP(B897,'[1]CDM Patients Data'!$C$1266:$O$3492,10,FALSE),"")</f>
        <v>0</v>
      </c>
      <c r="Q897" s="164">
        <f>_xlfn.IFNA(VLOOKUP(B897,'[1]CDM Patients Data'!$C$1266:$O$3492,11,FALSE),"")</f>
        <v>0</v>
      </c>
      <c r="R897" s="164">
        <f>_xlfn.IFNA(VLOOKUP(B897,'[1]CDM Patients Data'!$C$1266:$O$3492,12,FALSE),"")</f>
        <v>0</v>
      </c>
      <c r="S897" s="164">
        <f>_xlfn.IFNA(VLOOKUP(B897,'[1]CDM Patients Data'!$C$1266:$P$3492,13,FALSE),"")</f>
        <v>0</v>
      </c>
      <c r="T897" s="164">
        <f>_xlfn.IFNA(VLOOKUP(B897,'[1]CDM Patients Data'!$C$1266:$N$5000,5,FALSE),"")</f>
        <v>0</v>
      </c>
      <c r="U897" s="164"/>
      <c r="V897" s="164"/>
      <c r="W897" s="210"/>
      <c r="X897" s="164"/>
      <c r="Y897" s="164"/>
      <c r="Z897" s="164"/>
      <c r="AA897" s="164"/>
      <c r="AB897" s="164"/>
      <c r="AC897" s="210"/>
      <c r="AD897" s="199"/>
      <c r="AE897" s="199"/>
      <c r="AF897" s="199"/>
      <c r="AG897" s="199"/>
      <c r="AH897" s="215"/>
      <c r="AI897" s="199"/>
      <c r="AJ897" s="199"/>
      <c r="AK897" s="218"/>
      <c r="AL897" s="218"/>
      <c r="AM897" s="218">
        <v>11.2844109</v>
      </c>
      <c r="AN897" s="218">
        <v>125.9</v>
      </c>
      <c r="AO897" s="218" t="s">
        <v>81</v>
      </c>
      <c r="AP897" s="218"/>
      <c r="AQ897" s="218"/>
      <c r="AR897" s="218"/>
      <c r="AS897" s="218"/>
      <c r="AT897" s="218"/>
      <c r="AU897" s="218"/>
      <c r="AV897" s="218"/>
      <c r="AW897" s="218"/>
      <c r="AX897" s="218"/>
      <c r="AY897" s="218"/>
      <c r="AZ897" s="218"/>
      <c r="BA897" s="218"/>
      <c r="BB897" s="218"/>
      <c r="BC897" s="218"/>
      <c r="BD897" s="218"/>
      <c r="BE897" s="218"/>
      <c r="BF897" s="218"/>
      <c r="BG897" s="218"/>
      <c r="BH897" s="218"/>
      <c r="BI897" s="218"/>
      <c r="BJ897" s="222"/>
      <c r="BK897" s="199"/>
      <c r="BL897" s="218"/>
      <c r="BM897" s="218"/>
      <c r="BN897" s="218"/>
      <c r="BO897" s="218"/>
      <c r="BP897" s="218"/>
      <c r="BQ897" s="218"/>
      <c r="BR897" s="218"/>
      <c r="BS897" s="218"/>
      <c r="BT897" s="218"/>
      <c r="BU897" s="218"/>
      <c r="BV897" s="218"/>
      <c r="BW897" s="218"/>
      <c r="BX897" s="218"/>
      <c r="BY897" s="199"/>
      <c r="BZ897" s="230"/>
      <c r="CA897" s="230"/>
      <c r="CB897" s="230"/>
      <c r="CC897" s="230"/>
      <c r="CD897" s="230"/>
      <c r="CE897" s="230"/>
      <c r="CF897" s="230"/>
      <c r="CG897" s="230"/>
      <c r="CH897" s="230"/>
      <c r="CI897" s="230"/>
      <c r="CJ897" s="230"/>
      <c r="CK897" s="230"/>
      <c r="CL897" s="230"/>
      <c r="CM897" s="230"/>
      <c r="CN897" s="218"/>
      <c r="CO897" s="199"/>
      <c r="CP897" s="230"/>
      <c r="CQ897" s="230"/>
      <c r="CR897" s="230"/>
      <c r="CS897" s="230"/>
      <c r="CT897" s="230"/>
      <c r="CU897" s="230"/>
      <c r="CV897" s="230"/>
      <c r="CW897" s="230"/>
    </row>
    <row r="898" ht="30" hidden="1" spans="1:101">
      <c r="A898" s="191">
        <v>2008</v>
      </c>
      <c r="B898" s="261" t="s">
        <v>2666</v>
      </c>
      <c r="C898" s="261" t="s">
        <v>2667</v>
      </c>
      <c r="D898" s="261" t="s">
        <v>135</v>
      </c>
      <c r="E898" s="251"/>
      <c r="F898" s="261" t="s">
        <v>2220</v>
      </c>
      <c r="G898" s="251" t="s">
        <v>84</v>
      </c>
      <c r="H898" s="251"/>
      <c r="I898" s="251"/>
      <c r="J898" s="202"/>
      <c r="K898" s="202"/>
      <c r="L898" s="164" t="str">
        <f>_xlfn.IFNA(VLOOKUP(B898,'[1]CDM Patients Data'!$C$1266:$N$5000,6,FALSE),"")</f>
        <v>Lung</v>
      </c>
      <c r="M898" s="164" t="str">
        <f>_xlfn.IFNA(VLOOKUP(B898,'[1]CDM Patients Data'!$C$1266:$N$5000,7,FALSE),"")</f>
        <v>Lung NOS</v>
      </c>
      <c r="N898" s="164" t="str">
        <f>_xlfn.IFNA(VLOOKUP(B898,'[1]CDM Patients Data'!$C$1266:$N$5000,8,FALSE),"")</f>
        <v>Adenocarcinoma, NOS</v>
      </c>
      <c r="O898" s="164" t="str">
        <f>_xlfn.IFNA(VLOOKUP(B898,'[1]CDM Patients Data'!$C$1266:$K$3492,9,FALSE),"")</f>
        <v>Right</v>
      </c>
      <c r="P898" s="164">
        <f>_xlfn.IFNA(VLOOKUP(B898,'[1]CDM Patients Data'!$C$1266:$O$3492,10,FALSE),"")</f>
        <v>0</v>
      </c>
      <c r="Q898" s="164">
        <f>_xlfn.IFNA(VLOOKUP(B898,'[1]CDM Patients Data'!$C$1266:$O$3492,11,FALSE),"")</f>
        <v>0</v>
      </c>
      <c r="R898" s="164">
        <f>_xlfn.IFNA(VLOOKUP(B898,'[1]CDM Patients Data'!$C$1266:$O$3492,12,FALSE),"")</f>
        <v>0</v>
      </c>
      <c r="S898" s="164">
        <f>_xlfn.IFNA(VLOOKUP(B898,'[1]CDM Patients Data'!$C$1266:$P$3492,13,FALSE),"")</f>
        <v>0</v>
      </c>
      <c r="T898" s="164">
        <f>_xlfn.IFNA(VLOOKUP(B898,'[1]CDM Patients Data'!$C$1266:$N$5000,5,FALSE),"")</f>
        <v>0</v>
      </c>
      <c r="U898" s="164"/>
      <c r="V898" s="164"/>
      <c r="W898" s="210"/>
      <c r="X898" s="164"/>
      <c r="Y898" s="164"/>
      <c r="Z898" s="164"/>
      <c r="AA898" s="164"/>
      <c r="AB898" s="164"/>
      <c r="AC898" s="210"/>
      <c r="AD898" s="199"/>
      <c r="AE898" s="199"/>
      <c r="AF898" s="199"/>
      <c r="AG898" s="199"/>
      <c r="AH898" s="233" t="s">
        <v>79</v>
      </c>
      <c r="AI898" s="199"/>
      <c r="AJ898" s="199"/>
      <c r="AK898" s="218" t="s">
        <v>80</v>
      </c>
      <c r="AL898" s="218">
        <v>43414043</v>
      </c>
      <c r="AM898" s="218">
        <v>13.0242129</v>
      </c>
      <c r="AN898" s="218">
        <v>115.2</v>
      </c>
      <c r="AO898" s="218" t="s">
        <v>81</v>
      </c>
      <c r="AP898" s="218"/>
      <c r="AQ898" s="218"/>
      <c r="AR898" s="218"/>
      <c r="AS898" s="218"/>
      <c r="AT898" s="218"/>
      <c r="AU898" s="218"/>
      <c r="AV898" s="218"/>
      <c r="AW898" s="218"/>
      <c r="AX898" s="218"/>
      <c r="AY898" s="218"/>
      <c r="AZ898" s="218"/>
      <c r="BA898" s="218"/>
      <c r="BB898" s="218"/>
      <c r="BC898" s="218"/>
      <c r="BD898" s="218">
        <v>3.77</v>
      </c>
      <c r="BE898" s="218">
        <v>10.75</v>
      </c>
      <c r="BF898" s="218"/>
      <c r="BG898" s="218"/>
      <c r="BH898" s="218"/>
      <c r="BI898" s="218"/>
      <c r="BJ898" s="222"/>
      <c r="BK898" s="199"/>
      <c r="BL898" s="218"/>
      <c r="BM898" s="218"/>
      <c r="BN898" s="218"/>
      <c r="BO898" s="218"/>
      <c r="BP898" s="218"/>
      <c r="BQ898" s="218"/>
      <c r="BR898" s="218"/>
      <c r="BS898" s="218"/>
      <c r="BT898" s="218"/>
      <c r="BU898" s="218"/>
      <c r="BV898" s="218"/>
      <c r="BW898" s="218"/>
      <c r="BX898" s="218"/>
      <c r="BY898" s="199"/>
      <c r="BZ898" s="230"/>
      <c r="CA898" s="230"/>
      <c r="CB898" s="230"/>
      <c r="CC898" s="230"/>
      <c r="CD898" s="230"/>
      <c r="CE898" s="230"/>
      <c r="CF898" s="230"/>
      <c r="CG898" s="230"/>
      <c r="CH898" s="230"/>
      <c r="CI898" s="230"/>
      <c r="CJ898" s="230"/>
      <c r="CK898" s="230"/>
      <c r="CL898" s="230"/>
      <c r="CM898" s="230"/>
      <c r="CN898" s="218"/>
      <c r="CO898" s="199"/>
      <c r="CP898" s="230"/>
      <c r="CQ898" s="230"/>
      <c r="CR898" s="230"/>
      <c r="CS898" s="230">
        <v>51.03</v>
      </c>
      <c r="CT898" s="230" t="s">
        <v>95</v>
      </c>
      <c r="CU898" s="230"/>
      <c r="CV898" s="230"/>
      <c r="CW898" s="230"/>
    </row>
    <row r="899" ht="45" hidden="1" spans="1:101">
      <c r="A899" s="191">
        <v>2009</v>
      </c>
      <c r="B899" s="261" t="s">
        <v>2668</v>
      </c>
      <c r="C899" s="261" t="s">
        <v>2614</v>
      </c>
      <c r="D899" s="261" t="s">
        <v>1732</v>
      </c>
      <c r="E899" s="251"/>
      <c r="F899" s="261" t="s">
        <v>2237</v>
      </c>
      <c r="G899" s="251" t="s">
        <v>84</v>
      </c>
      <c r="H899" s="251"/>
      <c r="I899" s="251"/>
      <c r="J899" s="202"/>
      <c r="K899" s="202"/>
      <c r="L899" s="164" t="str">
        <f>_xlfn.IFNA(VLOOKUP(B899,'[1]CDM Patients Data'!$C$1266:$N$5000,6,FALSE),"")</f>
        <v>Ovary</v>
      </c>
      <c r="M899" s="164" t="str">
        <f>_xlfn.IFNA(VLOOKUP(B899,'[1]CDM Patients Data'!$C$1266:$N$5000,7,FALSE),"")</f>
        <v>Ovary</v>
      </c>
      <c r="N899" s="164" t="str">
        <f>_xlfn.IFNA(VLOOKUP(B899,'[1]CDM Patients Data'!$C$1266:$N$5000,8,FALSE),"")</f>
        <v>High-grade serous carcinoma</v>
      </c>
      <c r="O899" s="164" t="str">
        <f>_xlfn.IFNA(VLOOKUP(B899,'[1]CDM Patients Data'!$C$1266:$K$3492,9,FALSE),"")</f>
        <v>Right and Left</v>
      </c>
      <c r="P899" s="164">
        <f>_xlfn.IFNA(VLOOKUP(B899,'[1]CDM Patients Data'!$C$1266:$O$3492,10,FALSE),"")</f>
        <v>0</v>
      </c>
      <c r="Q899" s="164">
        <f>_xlfn.IFNA(VLOOKUP(B899,'[1]CDM Patients Data'!$C$1266:$O$3492,11,FALSE),"")</f>
        <v>0</v>
      </c>
      <c r="R899" s="164">
        <f>_xlfn.IFNA(VLOOKUP(B899,'[1]CDM Patients Data'!$C$1266:$O$3492,12,FALSE),"")</f>
        <v>0</v>
      </c>
      <c r="S899" s="164">
        <f>_xlfn.IFNA(VLOOKUP(B899,'[1]CDM Patients Data'!$C$1266:$P$3492,13,FALSE),"")</f>
        <v>0</v>
      </c>
      <c r="T899" s="164">
        <f>_xlfn.IFNA(VLOOKUP(B899,'[1]CDM Patients Data'!$C$1266:$N$5000,5,FALSE),"")</f>
        <v>0</v>
      </c>
      <c r="U899" s="164"/>
      <c r="V899" s="164"/>
      <c r="W899" s="210"/>
      <c r="X899" s="164"/>
      <c r="Y899" s="164"/>
      <c r="Z899" s="164"/>
      <c r="AA899" s="164"/>
      <c r="AB899" s="164"/>
      <c r="AC899" s="210"/>
      <c r="AD899" s="199"/>
      <c r="AE899" s="199"/>
      <c r="AF899" s="199"/>
      <c r="AG899" s="199"/>
      <c r="AH899" s="233" t="s">
        <v>589</v>
      </c>
      <c r="AI899" s="199"/>
      <c r="AJ899" s="199"/>
      <c r="AK899" s="218" t="s">
        <v>80</v>
      </c>
      <c r="AL899" s="218">
        <v>10980623</v>
      </c>
      <c r="AM899" s="218">
        <v>3.2941869</v>
      </c>
      <c r="AN899" s="218">
        <v>245.7</v>
      </c>
      <c r="AO899" s="218" t="s">
        <v>81</v>
      </c>
      <c r="AP899" s="218"/>
      <c r="AQ899" s="218"/>
      <c r="AR899" s="218"/>
      <c r="AS899" s="218"/>
      <c r="AT899" s="218"/>
      <c r="AU899" s="218"/>
      <c r="AV899" s="218"/>
      <c r="AW899" s="218"/>
      <c r="AX899" s="218"/>
      <c r="AY899" s="218"/>
      <c r="AZ899" s="218"/>
      <c r="BA899" s="218"/>
      <c r="BB899" s="218"/>
      <c r="BC899" s="218"/>
      <c r="BD899" s="218"/>
      <c r="BE899" s="218">
        <v>11.7</v>
      </c>
      <c r="BF899" s="218"/>
      <c r="BG899" s="218"/>
      <c r="BH899" s="218"/>
      <c r="BI899" s="218"/>
      <c r="BJ899" s="222" t="s">
        <v>589</v>
      </c>
      <c r="BK899" s="199"/>
      <c r="BL899" s="218"/>
      <c r="BM899" s="218">
        <v>6952317</v>
      </c>
      <c r="BN899" s="218">
        <v>2.0856951</v>
      </c>
      <c r="BO899" s="218">
        <v>239</v>
      </c>
      <c r="BP899" s="218" t="s">
        <v>103</v>
      </c>
      <c r="BQ899" s="218"/>
      <c r="BR899" s="218"/>
      <c r="BS899" s="218"/>
      <c r="BT899" s="218"/>
      <c r="BU899" s="218"/>
      <c r="BV899" s="218"/>
      <c r="BW899" s="218"/>
      <c r="BX899" s="218"/>
      <c r="BY899" s="199"/>
      <c r="BZ899" s="230"/>
      <c r="CA899" s="230"/>
      <c r="CB899" s="230"/>
      <c r="CC899" s="230"/>
      <c r="CD899" s="230"/>
      <c r="CE899" s="230"/>
      <c r="CF899" s="230"/>
      <c r="CG899" s="230"/>
      <c r="CH899" s="230"/>
      <c r="CI899" s="230"/>
      <c r="CJ899" s="230"/>
      <c r="CK899" s="230"/>
      <c r="CL899" s="230"/>
      <c r="CM899" s="230"/>
      <c r="CN899" s="218"/>
      <c r="CO899" s="199"/>
      <c r="CP899" s="230"/>
      <c r="CQ899" s="230"/>
      <c r="CR899" s="230"/>
      <c r="CS899" s="230"/>
      <c r="CT899" s="230"/>
      <c r="CU899" s="230"/>
      <c r="CV899" s="230"/>
      <c r="CW899" s="230"/>
    </row>
    <row r="900" ht="45" hidden="1" spans="1:101">
      <c r="A900" s="191">
        <v>2010</v>
      </c>
      <c r="B900" s="261" t="s">
        <v>2669</v>
      </c>
      <c r="C900" s="261" t="s">
        <v>2670</v>
      </c>
      <c r="D900" s="261" t="s">
        <v>71</v>
      </c>
      <c r="E900" s="251"/>
      <c r="F900" s="261" t="s">
        <v>2215</v>
      </c>
      <c r="G900" s="251" t="s">
        <v>84</v>
      </c>
      <c r="H900" s="251"/>
      <c r="I900" s="251"/>
      <c r="J900" s="202"/>
      <c r="K900" s="202"/>
      <c r="L900" s="164" t="str">
        <f>_xlfn.IFNA(VLOOKUP(B900,'[1]CDM Patients Data'!$C$1266:$N$5000,6,FALSE),"")</f>
        <v>Retroperitoneum and Peritoneum</v>
      </c>
      <c r="M900" s="164" t="str">
        <f>_xlfn.IFNA(VLOOKUP(B900,'[1]CDM Patients Data'!$C$1266:$N$5000,7,FALSE),"")</f>
        <v>Retroperitoneum</v>
      </c>
      <c r="N900" s="164" t="str">
        <f>_xlfn.IFNA(VLOOKUP(B900,'[1]CDM Patients Data'!$C$1266:$N$5000,8,FALSE),"")</f>
        <v>Dedifferentiated liposarcoma</v>
      </c>
      <c r="O900" s="164" t="str">
        <f>_xlfn.IFNA(VLOOKUP(B900,'[1]CDM Patients Data'!$C$1266:$K$3492,9,FALSE),"")</f>
        <v>Left</v>
      </c>
      <c r="P900" s="164">
        <f>_xlfn.IFNA(VLOOKUP(B900,'[1]CDM Patients Data'!$C$1266:$O$3492,10,FALSE),"")</f>
        <v>0</v>
      </c>
      <c r="Q900" s="164">
        <f>_xlfn.IFNA(VLOOKUP(B900,'[1]CDM Patients Data'!$C$1266:$O$3492,11,FALSE),"")</f>
        <v>0</v>
      </c>
      <c r="R900" s="164">
        <f>_xlfn.IFNA(VLOOKUP(B900,'[1]CDM Patients Data'!$C$1266:$O$3492,12,FALSE),"")</f>
        <v>0</v>
      </c>
      <c r="S900" s="164">
        <f>_xlfn.IFNA(VLOOKUP(B900,'[1]CDM Patients Data'!$C$1266:$P$3492,13,FALSE),"")</f>
        <v>0</v>
      </c>
      <c r="T900" s="164">
        <f>_xlfn.IFNA(VLOOKUP(B900,'[1]CDM Patients Data'!$C$1266:$N$5000,5,FALSE),"")</f>
        <v>0</v>
      </c>
      <c r="U900" s="164"/>
      <c r="V900" s="164"/>
      <c r="W900" s="210"/>
      <c r="X900" s="164"/>
      <c r="Y900" s="164"/>
      <c r="Z900" s="164"/>
      <c r="AA900" s="164"/>
      <c r="AB900" s="164"/>
      <c r="AC900" s="210"/>
      <c r="AD900" s="199"/>
      <c r="AE900" s="199"/>
      <c r="AF900" s="199"/>
      <c r="AG900" s="199"/>
      <c r="AH900" s="233" t="s">
        <v>79</v>
      </c>
      <c r="AI900" s="199"/>
      <c r="AJ900" s="199"/>
      <c r="AK900" s="218" t="s">
        <v>80</v>
      </c>
      <c r="AL900" s="218">
        <v>31322634</v>
      </c>
      <c r="AM900" s="218">
        <v>9.3967902</v>
      </c>
      <c r="AN900" s="218">
        <v>82.6</v>
      </c>
      <c r="AO900" s="218" t="s">
        <v>94</v>
      </c>
      <c r="AP900" s="218"/>
      <c r="AQ900" s="218"/>
      <c r="AR900" s="218"/>
      <c r="AS900" s="218"/>
      <c r="AT900" s="218"/>
      <c r="AU900" s="218"/>
      <c r="AV900" s="218"/>
      <c r="AW900" s="218"/>
      <c r="AX900" s="218"/>
      <c r="AY900" s="218"/>
      <c r="AZ900" s="218"/>
      <c r="BA900" s="218"/>
      <c r="BB900" s="218"/>
      <c r="BC900" s="218"/>
      <c r="BD900" s="218">
        <v>1.69</v>
      </c>
      <c r="BE900" s="218">
        <v>9.63</v>
      </c>
      <c r="BF900" s="218"/>
      <c r="BG900" s="218"/>
      <c r="BH900" s="218"/>
      <c r="BI900" s="218"/>
      <c r="BJ900" s="222"/>
      <c r="BK900" s="199"/>
      <c r="BL900" s="218"/>
      <c r="BM900" s="218"/>
      <c r="BN900" s="218"/>
      <c r="BO900" s="218"/>
      <c r="BP900" s="218"/>
      <c r="BQ900" s="218"/>
      <c r="BR900" s="218"/>
      <c r="BS900" s="218"/>
      <c r="BT900" s="218"/>
      <c r="BU900" s="218"/>
      <c r="BV900" s="218"/>
      <c r="BW900" s="218"/>
      <c r="BX900" s="218"/>
      <c r="BY900" s="199"/>
      <c r="BZ900" s="230"/>
      <c r="CA900" s="230"/>
      <c r="CB900" s="230"/>
      <c r="CC900" s="230"/>
      <c r="CD900" s="230"/>
      <c r="CE900" s="230"/>
      <c r="CF900" s="230"/>
      <c r="CG900" s="230"/>
      <c r="CH900" s="230"/>
      <c r="CI900" s="230"/>
      <c r="CJ900" s="230"/>
      <c r="CK900" s="230"/>
      <c r="CL900" s="230"/>
      <c r="CM900" s="230"/>
      <c r="CN900" s="218"/>
      <c r="CO900" s="199"/>
      <c r="CP900" s="230"/>
      <c r="CQ900" s="230"/>
      <c r="CR900" s="230"/>
      <c r="CS900" s="230"/>
      <c r="CT900" s="230"/>
      <c r="CU900" s="230"/>
      <c r="CV900" s="230"/>
      <c r="CW900" s="230"/>
    </row>
    <row r="901" ht="60" hidden="1" spans="1:101">
      <c r="A901" s="191">
        <v>2011</v>
      </c>
      <c r="B901" s="261" t="s">
        <v>2671</v>
      </c>
      <c r="C901" s="261" t="s">
        <v>2672</v>
      </c>
      <c r="D901" s="261" t="s">
        <v>71</v>
      </c>
      <c r="E901" s="251"/>
      <c r="F901" s="261" t="s">
        <v>2170</v>
      </c>
      <c r="G901" s="251" t="s">
        <v>84</v>
      </c>
      <c r="H901" s="251"/>
      <c r="I901" s="251"/>
      <c r="J901" s="202"/>
      <c r="K901" s="202"/>
      <c r="L901" s="164" t="str">
        <f>_xlfn.IFNA(VLOOKUP(B901,'[1]CDM Patients Data'!$C$1266:$N$5000,6,FALSE),"")</f>
        <v>Urinary Bladder</v>
      </c>
      <c r="M901" s="164" t="str">
        <f>_xlfn.IFNA(VLOOKUP(B901,'[1]CDM Patients Data'!$C$1266:$N$5000,7,FALSE),"")</f>
        <v>Bladder NOS</v>
      </c>
      <c r="N901" s="164" t="str">
        <f>_xlfn.IFNA(VLOOKUP(B901,'[1]CDM Patients Data'!$C$1266:$N$5000,8,FALSE),"")</f>
        <v>Transitional cell carcinoma, NOS</v>
      </c>
      <c r="O901" s="164" t="str">
        <f>_xlfn.IFNA(VLOOKUP(B901,'[1]CDM Patients Data'!$C$1266:$K$3492,9,FALSE),"")</f>
        <v>Not a paired site</v>
      </c>
      <c r="P901" s="164">
        <f>_xlfn.IFNA(VLOOKUP(B901,'[1]CDM Patients Data'!$C$1266:$O$3492,10,FALSE),"")</f>
        <v>0</v>
      </c>
      <c r="Q901" s="164">
        <f>_xlfn.IFNA(VLOOKUP(B901,'[1]CDM Patients Data'!$C$1266:$O$3492,11,FALSE),"")</f>
        <v>0</v>
      </c>
      <c r="R901" s="164">
        <f>_xlfn.IFNA(VLOOKUP(B901,'[1]CDM Patients Data'!$C$1266:$O$3492,12,FALSE),"")</f>
        <v>0</v>
      </c>
      <c r="S901" s="164">
        <f>_xlfn.IFNA(VLOOKUP(B901,'[1]CDM Patients Data'!$C$1266:$P$3492,13,FALSE),"")</f>
        <v>0</v>
      </c>
      <c r="T901" s="164">
        <f>_xlfn.IFNA(VLOOKUP(B901,'[1]CDM Patients Data'!$C$1266:$N$5000,5,FALSE),"")</f>
        <v>0</v>
      </c>
      <c r="U901" s="164"/>
      <c r="V901" s="164"/>
      <c r="W901" s="210"/>
      <c r="X901" s="164"/>
      <c r="Y901" s="164"/>
      <c r="Z901" s="164"/>
      <c r="AA901" s="164"/>
      <c r="AB901" s="164"/>
      <c r="AC901" s="210"/>
      <c r="AD901" s="199"/>
      <c r="AE901" s="199"/>
      <c r="AF901" s="199"/>
      <c r="AG901" s="199"/>
      <c r="AH901" s="233" t="s">
        <v>79</v>
      </c>
      <c r="AI901" s="199"/>
      <c r="AJ901" s="199"/>
      <c r="AK901" s="218" t="s">
        <v>80</v>
      </c>
      <c r="AL901" s="218">
        <v>33050744</v>
      </c>
      <c r="AM901" s="218">
        <v>9.9152232</v>
      </c>
      <c r="AN901" s="218">
        <v>107.9</v>
      </c>
      <c r="AO901" s="218" t="s">
        <v>81</v>
      </c>
      <c r="AP901" s="218"/>
      <c r="AQ901" s="218"/>
      <c r="AR901" s="218"/>
      <c r="AS901" s="218"/>
      <c r="AT901" s="218"/>
      <c r="AU901" s="218"/>
      <c r="AV901" s="218"/>
      <c r="AW901" s="218"/>
      <c r="AX901" s="218"/>
      <c r="AY901" s="218"/>
      <c r="AZ901" s="218"/>
      <c r="BA901" s="218"/>
      <c r="BB901" s="218"/>
      <c r="BC901" s="218"/>
      <c r="BD901" s="218">
        <v>4.47</v>
      </c>
      <c r="BE901" s="218">
        <v>11.14</v>
      </c>
      <c r="BF901" s="218"/>
      <c r="BG901" s="218"/>
      <c r="BH901" s="218"/>
      <c r="BI901" s="218"/>
      <c r="BJ901" s="222"/>
      <c r="BK901" s="199"/>
      <c r="BL901" s="218"/>
      <c r="BM901" s="218"/>
      <c r="BN901" s="218"/>
      <c r="BO901" s="218"/>
      <c r="BP901" s="218"/>
      <c r="BQ901" s="218"/>
      <c r="BR901" s="218"/>
      <c r="BS901" s="218"/>
      <c r="BT901" s="218"/>
      <c r="BU901" s="218"/>
      <c r="BV901" s="218"/>
      <c r="BW901" s="218"/>
      <c r="BX901" s="218"/>
      <c r="BY901" s="199"/>
      <c r="BZ901" s="230"/>
      <c r="CA901" s="230"/>
      <c r="CB901" s="230"/>
      <c r="CC901" s="230"/>
      <c r="CD901" s="230"/>
      <c r="CE901" s="230"/>
      <c r="CF901" s="230"/>
      <c r="CG901" s="230"/>
      <c r="CH901" s="230"/>
      <c r="CI901" s="230"/>
      <c r="CJ901" s="230"/>
      <c r="CK901" s="230"/>
      <c r="CL901" s="230"/>
      <c r="CM901" s="230"/>
      <c r="CN901" s="218"/>
      <c r="CO901" s="199"/>
      <c r="CP901" s="230"/>
      <c r="CQ901" s="230"/>
      <c r="CR901" s="230"/>
      <c r="CS901" s="230"/>
      <c r="CT901" s="230"/>
      <c r="CU901" s="230"/>
      <c r="CV901" s="230"/>
      <c r="CW901" s="230"/>
    </row>
    <row r="902" ht="30" hidden="1" spans="1:101">
      <c r="A902" s="191">
        <v>2012</v>
      </c>
      <c r="B902" s="261" t="s">
        <v>2673</v>
      </c>
      <c r="C902" s="261" t="s">
        <v>2674</v>
      </c>
      <c r="D902" s="261" t="s">
        <v>71</v>
      </c>
      <c r="E902" s="251"/>
      <c r="F902" s="261" t="s">
        <v>2170</v>
      </c>
      <c r="G902" s="251" t="s">
        <v>84</v>
      </c>
      <c r="H902" s="251"/>
      <c r="I902" s="251"/>
      <c r="J902" s="202"/>
      <c r="K902" s="202"/>
      <c r="L902" s="164" t="str">
        <f>_xlfn.IFNA(VLOOKUP(B902,'[1]CDM Patients Data'!$C$1266:$N$5000,6,FALSE),"")</f>
        <v>Pancreas</v>
      </c>
      <c r="M902" s="164" t="str">
        <f>_xlfn.IFNA(VLOOKUP(B902,'[1]CDM Patients Data'!$C$1266:$N$5000,7,FALSE),"")</f>
        <v>Pancreas NOS</v>
      </c>
      <c r="N902" s="164" t="str">
        <f>_xlfn.IFNA(VLOOKUP(B902,'[1]CDM Patients Data'!$C$1266:$N$5000,8,FALSE),"")</f>
        <v>Adenocarcinoma, NOS</v>
      </c>
      <c r="O902" s="164" t="str">
        <f>_xlfn.IFNA(VLOOKUP(B902,'[1]CDM Patients Data'!$C$1266:$K$3492,9,FALSE),"")</f>
        <v>Not a paired site</v>
      </c>
      <c r="P902" s="164">
        <f>_xlfn.IFNA(VLOOKUP(B902,'[1]CDM Patients Data'!$C$1266:$O$3492,10,FALSE),"")</f>
        <v>0</v>
      </c>
      <c r="Q902" s="164">
        <f>_xlfn.IFNA(VLOOKUP(B902,'[1]CDM Patients Data'!$C$1266:$O$3492,11,FALSE),"")</f>
        <v>0</v>
      </c>
      <c r="R902" s="164">
        <f>_xlfn.IFNA(VLOOKUP(B902,'[1]CDM Patients Data'!$C$1266:$O$3492,12,FALSE),"")</f>
        <v>0</v>
      </c>
      <c r="S902" s="164">
        <f>_xlfn.IFNA(VLOOKUP(B902,'[1]CDM Patients Data'!$C$1266:$P$3492,13,FALSE),"")</f>
        <v>0</v>
      </c>
      <c r="T902" s="164">
        <f>_xlfn.IFNA(VLOOKUP(B902,'[1]CDM Patients Data'!$C$1266:$N$5000,5,FALSE),"")</f>
        <v>0</v>
      </c>
      <c r="U902" s="164"/>
      <c r="V902" s="164"/>
      <c r="W902" s="210"/>
      <c r="X902" s="164"/>
      <c r="Y902" s="164"/>
      <c r="Z902" s="164"/>
      <c r="AA902" s="164"/>
      <c r="AB902" s="164"/>
      <c r="AC902" s="210"/>
      <c r="AD902" s="199"/>
      <c r="AE902" s="199"/>
      <c r="AF902" s="199"/>
      <c r="AG902" s="199"/>
      <c r="AH902" s="233" t="s">
        <v>79</v>
      </c>
      <c r="AI902" s="199"/>
      <c r="AJ902" s="199"/>
      <c r="AK902" s="218" t="s">
        <v>80</v>
      </c>
      <c r="AL902" s="218">
        <v>35166479</v>
      </c>
      <c r="AM902" s="218">
        <v>10.5499437</v>
      </c>
      <c r="AN902" s="218">
        <v>111.7</v>
      </c>
      <c r="AO902" s="218" t="s">
        <v>81</v>
      </c>
      <c r="AP902" s="218"/>
      <c r="AQ902" s="218"/>
      <c r="AR902" s="218"/>
      <c r="AS902" s="218"/>
      <c r="AT902" s="218"/>
      <c r="AU902" s="218"/>
      <c r="AV902" s="218"/>
      <c r="AW902" s="218"/>
      <c r="AX902" s="218"/>
      <c r="AY902" s="218"/>
      <c r="AZ902" s="218"/>
      <c r="BA902" s="218"/>
      <c r="BB902" s="218"/>
      <c r="BC902" s="218"/>
      <c r="BD902" s="218">
        <v>3.26</v>
      </c>
      <c r="BE902" s="218">
        <v>11.05</v>
      </c>
      <c r="BF902" s="218"/>
      <c r="BG902" s="218"/>
      <c r="BH902" s="218"/>
      <c r="BI902" s="218"/>
      <c r="BJ902" s="222"/>
      <c r="BK902" s="199"/>
      <c r="BL902" s="218"/>
      <c r="BM902" s="218"/>
      <c r="BN902" s="218"/>
      <c r="BO902" s="218"/>
      <c r="BP902" s="218"/>
      <c r="BQ902" s="218"/>
      <c r="BR902" s="218"/>
      <c r="BS902" s="218"/>
      <c r="BT902" s="218"/>
      <c r="BU902" s="218"/>
      <c r="BV902" s="218"/>
      <c r="BW902" s="218"/>
      <c r="BX902" s="218"/>
      <c r="BY902" s="199"/>
      <c r="BZ902" s="230"/>
      <c r="CA902" s="230"/>
      <c r="CB902" s="230"/>
      <c r="CC902" s="230"/>
      <c r="CD902" s="230"/>
      <c r="CE902" s="230"/>
      <c r="CF902" s="230"/>
      <c r="CG902" s="230"/>
      <c r="CH902" s="230"/>
      <c r="CI902" s="230"/>
      <c r="CJ902" s="230"/>
      <c r="CK902" s="230"/>
      <c r="CL902" s="230"/>
      <c r="CM902" s="230"/>
      <c r="CN902" s="218"/>
      <c r="CO902" s="199"/>
      <c r="CP902" s="230"/>
      <c r="CQ902" s="230"/>
      <c r="CR902" s="230"/>
      <c r="CS902" s="230"/>
      <c r="CT902" s="230"/>
      <c r="CU902" s="230"/>
      <c r="CV902" s="230"/>
      <c r="CW902" s="230"/>
    </row>
    <row r="903" ht="15" hidden="1" spans="1:101">
      <c r="A903" s="191">
        <v>2013</v>
      </c>
      <c r="B903" s="261" t="s">
        <v>2675</v>
      </c>
      <c r="C903" s="261" t="s">
        <v>2676</v>
      </c>
      <c r="D903" s="261" t="s">
        <v>99</v>
      </c>
      <c r="E903" s="251"/>
      <c r="F903" s="267" t="s">
        <v>2366</v>
      </c>
      <c r="G903" s="251" t="s">
        <v>84</v>
      </c>
      <c r="H903" s="251"/>
      <c r="I903" s="251"/>
      <c r="J903" s="202"/>
      <c r="K903" s="202"/>
      <c r="L903" s="164" t="str">
        <f>_xlfn.IFNA(VLOOKUP(B903,'[1]CDM Patients Data'!$C$1266:$N$5000,6,FALSE),"")</f>
        <v>Non-Cancer</v>
      </c>
      <c r="M903" s="164" t="str">
        <f>_xlfn.IFNA(VLOOKUP(B903,'[1]CDM Patients Data'!$C$1266:$N$5000,7,FALSE),"")</f>
        <v>Non-Cancer</v>
      </c>
      <c r="N903" s="164" t="str">
        <f>_xlfn.IFNA(VLOOKUP(B903,'[1]CDM Patients Data'!$C$1266:$N$5000,8,FALSE),"")</f>
        <v>Non-Cancer</v>
      </c>
      <c r="O903" s="164" t="str">
        <f>_xlfn.IFNA(VLOOKUP(B903,'[1]CDM Patients Data'!$C$1266:$K$3492,9,FALSE),"")</f>
        <v>Non-Cancer</v>
      </c>
      <c r="P903" s="164">
        <f>_xlfn.IFNA(VLOOKUP(B903,'[1]CDM Patients Data'!$C$1266:$O$3492,10,FALSE),"")</f>
        <v>0</v>
      </c>
      <c r="Q903" s="164">
        <f>_xlfn.IFNA(VLOOKUP(B903,'[1]CDM Patients Data'!$C$1266:$O$3492,11,FALSE),"")</f>
        <v>0</v>
      </c>
      <c r="R903" s="164">
        <f>_xlfn.IFNA(VLOOKUP(B903,'[1]CDM Patients Data'!$C$1266:$O$3492,12,FALSE),"")</f>
        <v>0</v>
      </c>
      <c r="S903" s="164">
        <f>_xlfn.IFNA(VLOOKUP(B903,'[1]CDM Patients Data'!$C$1266:$P$3492,13,FALSE),"")</f>
        <v>0</v>
      </c>
      <c r="T903" s="164">
        <f>_xlfn.IFNA(VLOOKUP(B903,'[1]CDM Patients Data'!$C$1266:$N$5000,5,FALSE),"")</f>
        <v>0</v>
      </c>
      <c r="U903" s="164"/>
      <c r="V903" s="164"/>
      <c r="W903" s="210"/>
      <c r="X903" s="164"/>
      <c r="Y903" s="164"/>
      <c r="Z903" s="164"/>
      <c r="AA903" s="164"/>
      <c r="AB903" s="164"/>
      <c r="AC903" s="210"/>
      <c r="AD903" s="199"/>
      <c r="AE903" s="199"/>
      <c r="AF903" s="199"/>
      <c r="AG903" s="199"/>
      <c r="AH903" s="215"/>
      <c r="AI903" s="199"/>
      <c r="AJ903" s="199"/>
      <c r="AK903" s="218"/>
      <c r="AL903" s="218"/>
      <c r="AM903" s="218"/>
      <c r="AN903" s="218"/>
      <c r="AO903" s="218"/>
      <c r="AP903" s="218"/>
      <c r="AQ903" s="218"/>
      <c r="AR903" s="218"/>
      <c r="AS903" s="218"/>
      <c r="AT903" s="218"/>
      <c r="AU903" s="218"/>
      <c r="AV903" s="218"/>
      <c r="AW903" s="218"/>
      <c r="AX903" s="218"/>
      <c r="AY903" s="218"/>
      <c r="AZ903" s="218"/>
      <c r="BA903" s="218"/>
      <c r="BB903" s="218"/>
      <c r="BC903" s="218"/>
      <c r="BD903" s="218"/>
      <c r="BE903" s="218"/>
      <c r="BF903" s="218"/>
      <c r="BG903" s="218"/>
      <c r="BH903" s="218"/>
      <c r="BI903" s="218"/>
      <c r="BJ903" s="222" t="s">
        <v>589</v>
      </c>
      <c r="BK903" s="199"/>
      <c r="BL903" s="218"/>
      <c r="BM903" s="218">
        <v>6454161</v>
      </c>
      <c r="BN903" s="218">
        <v>1.9362483</v>
      </c>
      <c r="BO903" s="218">
        <v>193.4</v>
      </c>
      <c r="BP903" s="218" t="s">
        <v>103</v>
      </c>
      <c r="BQ903" s="218"/>
      <c r="BR903" s="218"/>
      <c r="BS903" s="218"/>
      <c r="BT903" s="218"/>
      <c r="BU903" s="218"/>
      <c r="BV903" s="218"/>
      <c r="BW903" s="218"/>
      <c r="BX903" s="218"/>
      <c r="BY903" s="199"/>
      <c r="BZ903" s="230"/>
      <c r="CA903" s="230"/>
      <c r="CB903" s="230"/>
      <c r="CC903" s="230"/>
      <c r="CD903" s="230"/>
      <c r="CE903" s="230"/>
      <c r="CF903" s="230"/>
      <c r="CG903" s="230"/>
      <c r="CH903" s="230"/>
      <c r="CI903" s="230"/>
      <c r="CJ903" s="230"/>
      <c r="CK903" s="230"/>
      <c r="CL903" s="230"/>
      <c r="CM903" s="230"/>
      <c r="CN903" s="218"/>
      <c r="CO903" s="199"/>
      <c r="CP903" s="230"/>
      <c r="CQ903" s="230"/>
      <c r="CR903" s="230"/>
      <c r="CS903" s="230"/>
      <c r="CT903" s="230"/>
      <c r="CU903" s="230"/>
      <c r="CV903" s="230"/>
      <c r="CW903" s="230"/>
    </row>
    <row r="904" ht="45" hidden="1" spans="1:101">
      <c r="A904" s="191">
        <v>2014</v>
      </c>
      <c r="B904" s="261" t="s">
        <v>2677</v>
      </c>
      <c r="C904" s="261" t="s">
        <v>2678</v>
      </c>
      <c r="D904" s="261" t="s">
        <v>135</v>
      </c>
      <c r="E904" s="251"/>
      <c r="F904" s="267" t="s">
        <v>2366</v>
      </c>
      <c r="G904" s="251" t="s">
        <v>84</v>
      </c>
      <c r="H904" s="251"/>
      <c r="I904" s="251"/>
      <c r="J904" s="202"/>
      <c r="K904" s="202"/>
      <c r="L904" s="164" t="str">
        <f>_xlfn.IFNA(VLOOKUP(B904,'[1]CDM Patients Data'!$C$1266:$N$5000,6,FALSE),"")</f>
        <v>Retroperitoneum and Peritoneum</v>
      </c>
      <c r="M904" s="164" t="str">
        <f>_xlfn.IFNA(VLOOKUP(B904,'[1]CDM Patients Data'!$C$1266:$N$5000,7,FALSE),"")</f>
        <v>Peritoneum</v>
      </c>
      <c r="N904" s="164" t="str">
        <f>_xlfn.IFNA(VLOOKUP(B904,'[1]CDM Patients Data'!$C$1266:$N$5000,8,FALSE),"")</f>
        <v>Mesothelioma, malignant</v>
      </c>
      <c r="O904" s="164" t="str">
        <f>_xlfn.IFNA(VLOOKUP(B904,'[1]CDM Patients Data'!$C$1266:$K$3492,9,FALSE),"")</f>
        <v>Not a paired site</v>
      </c>
      <c r="P904" s="164">
        <f>_xlfn.IFNA(VLOOKUP(B904,'[1]CDM Patients Data'!$C$1266:$O$3492,10,FALSE),"")</f>
        <v>0</v>
      </c>
      <c r="Q904" s="164">
        <f>_xlfn.IFNA(VLOOKUP(B904,'[1]CDM Patients Data'!$C$1266:$O$3492,11,FALSE),"")</f>
        <v>0</v>
      </c>
      <c r="R904" s="164">
        <f>_xlfn.IFNA(VLOOKUP(B904,'[1]CDM Patients Data'!$C$1266:$O$3492,12,FALSE),"")</f>
        <v>0</v>
      </c>
      <c r="S904" s="164">
        <f>_xlfn.IFNA(VLOOKUP(B904,'[1]CDM Patients Data'!$C$1266:$P$3492,13,FALSE),"")</f>
        <v>0</v>
      </c>
      <c r="T904" s="164">
        <f>_xlfn.IFNA(VLOOKUP(B904,'[1]CDM Patients Data'!$C$1266:$N$5000,5,FALSE),"")</f>
        <v>0</v>
      </c>
      <c r="U904" s="164"/>
      <c r="V904" s="164"/>
      <c r="W904" s="210"/>
      <c r="X904" s="164"/>
      <c r="Y904" s="164"/>
      <c r="Z904" s="164"/>
      <c r="AA904" s="164"/>
      <c r="AB904" s="164"/>
      <c r="AC904" s="210"/>
      <c r="AD904" s="199"/>
      <c r="AE904" s="199"/>
      <c r="AF904" s="199"/>
      <c r="AG904" s="199"/>
      <c r="AH904" s="233" t="s">
        <v>79</v>
      </c>
      <c r="AI904" s="199"/>
      <c r="AJ904" s="199"/>
      <c r="AK904" s="218" t="s">
        <v>80</v>
      </c>
      <c r="AL904" s="218">
        <v>38259918</v>
      </c>
      <c r="AM904" s="218">
        <v>11.4779754</v>
      </c>
      <c r="AN904" s="218">
        <v>129.6</v>
      </c>
      <c r="AO904" s="218" t="s">
        <v>81</v>
      </c>
      <c r="AP904" s="218"/>
      <c r="AQ904" s="218"/>
      <c r="AR904" s="218"/>
      <c r="AS904" s="218"/>
      <c r="AT904" s="218"/>
      <c r="AU904" s="218"/>
      <c r="AV904" s="218"/>
      <c r="AW904" s="218"/>
      <c r="AX904" s="218"/>
      <c r="AY904" s="218"/>
      <c r="AZ904" s="218"/>
      <c r="BA904" s="218"/>
      <c r="BB904" s="218"/>
      <c r="BC904" s="218"/>
      <c r="BD904" s="218">
        <v>3.62</v>
      </c>
      <c r="BE904" s="218">
        <v>10.81</v>
      </c>
      <c r="BF904" s="218"/>
      <c r="BG904" s="218"/>
      <c r="BH904" s="218"/>
      <c r="BI904" s="218"/>
      <c r="BJ904" s="222"/>
      <c r="BK904" s="199"/>
      <c r="BL904" s="218"/>
      <c r="BM904" s="218"/>
      <c r="BN904" s="218"/>
      <c r="BO904" s="218"/>
      <c r="BP904" s="218"/>
      <c r="BQ904" s="218"/>
      <c r="BR904" s="218"/>
      <c r="BS904" s="218"/>
      <c r="BT904" s="218"/>
      <c r="BU904" s="218"/>
      <c r="BV904" s="218"/>
      <c r="BW904" s="218"/>
      <c r="BX904" s="218"/>
      <c r="BY904" s="199"/>
      <c r="BZ904" s="230"/>
      <c r="CA904" s="230"/>
      <c r="CB904" s="230"/>
      <c r="CC904" s="230"/>
      <c r="CD904" s="230"/>
      <c r="CE904" s="230"/>
      <c r="CF904" s="230"/>
      <c r="CG904" s="230"/>
      <c r="CH904" s="230"/>
      <c r="CI904" s="230"/>
      <c r="CJ904" s="230"/>
      <c r="CK904" s="230"/>
      <c r="CL904" s="230"/>
      <c r="CM904" s="230"/>
      <c r="CN904" s="218"/>
      <c r="CO904" s="199"/>
      <c r="CP904" s="230"/>
      <c r="CQ904" s="230"/>
      <c r="CR904" s="230"/>
      <c r="CS904" s="230">
        <v>392.38</v>
      </c>
      <c r="CT904" s="230" t="s">
        <v>103</v>
      </c>
      <c r="CU904" s="230"/>
      <c r="CV904" s="230"/>
      <c r="CW904" s="230"/>
    </row>
    <row r="905" ht="30" hidden="1" spans="1:101">
      <c r="A905" s="191">
        <v>2015</v>
      </c>
      <c r="B905" s="261" t="s">
        <v>2679</v>
      </c>
      <c r="C905" s="261" t="s">
        <v>2680</v>
      </c>
      <c r="D905" s="261" t="s">
        <v>111</v>
      </c>
      <c r="E905" s="251"/>
      <c r="F905" s="261" t="s">
        <v>2681</v>
      </c>
      <c r="G905" s="251" t="s">
        <v>84</v>
      </c>
      <c r="H905" s="251"/>
      <c r="I905" s="251"/>
      <c r="J905" s="202"/>
      <c r="K905" s="202"/>
      <c r="L905" s="164" t="str">
        <f>_xlfn.IFNA(VLOOKUP(B905,'[1]CDM Patients Data'!$C$1266:$N$5000,6,FALSE),"")</f>
        <v>Pancreas</v>
      </c>
      <c r="M905" s="164" t="str">
        <f>_xlfn.IFNA(VLOOKUP(B905,'[1]CDM Patients Data'!$C$1266:$N$5000,7,FALSE),"")</f>
        <v>Head of pancreas</v>
      </c>
      <c r="N905" s="164" t="str">
        <f>_xlfn.IFNA(VLOOKUP(B905,'[1]CDM Patients Data'!$C$1266:$N$5000,8,FALSE),"")</f>
        <v>Adenocarcinoma, NOS</v>
      </c>
      <c r="O905" s="164" t="str">
        <f>_xlfn.IFNA(VLOOKUP(B905,'[1]CDM Patients Data'!$C$1266:$K$3492,9,FALSE),"")</f>
        <v>Not a paired site</v>
      </c>
      <c r="P905" s="164">
        <f>_xlfn.IFNA(VLOOKUP(B905,'[1]CDM Patients Data'!$C$1266:$O$3492,10,FALSE),"")</f>
        <v>0</v>
      </c>
      <c r="Q905" s="164">
        <f>_xlfn.IFNA(VLOOKUP(B905,'[1]CDM Patients Data'!$C$1266:$O$3492,11,FALSE),"")</f>
        <v>0</v>
      </c>
      <c r="R905" s="164">
        <f>_xlfn.IFNA(VLOOKUP(B905,'[1]CDM Patients Data'!$C$1266:$O$3492,12,FALSE),"")</f>
        <v>0</v>
      </c>
      <c r="S905" s="164">
        <f>_xlfn.IFNA(VLOOKUP(B905,'[1]CDM Patients Data'!$C$1266:$P$3492,13,FALSE),"")</f>
        <v>0</v>
      </c>
      <c r="T905" s="164">
        <f>_xlfn.IFNA(VLOOKUP(B905,'[1]CDM Patients Data'!$C$1266:$N$5000,5,FALSE),"")</f>
        <v>0</v>
      </c>
      <c r="U905" s="164"/>
      <c r="V905" s="164"/>
      <c r="W905" s="210"/>
      <c r="X905" s="164"/>
      <c r="Y905" s="164"/>
      <c r="Z905" s="164"/>
      <c r="AA905" s="164"/>
      <c r="AB905" s="164"/>
      <c r="AC905" s="210"/>
      <c r="AD905" s="199"/>
      <c r="AE905" s="199"/>
      <c r="AF905" s="199"/>
      <c r="AG905" s="199"/>
      <c r="AH905" s="233" t="s">
        <v>589</v>
      </c>
      <c r="AI905" s="199"/>
      <c r="AJ905" s="199"/>
      <c r="AK905" s="218" t="s">
        <v>80</v>
      </c>
      <c r="AL905" s="218">
        <v>10841687</v>
      </c>
      <c r="AM905" s="218">
        <v>3.2525061</v>
      </c>
      <c r="AN905" s="218">
        <v>284.9</v>
      </c>
      <c r="AO905" s="218" t="s">
        <v>81</v>
      </c>
      <c r="AP905" s="218"/>
      <c r="AQ905" s="218"/>
      <c r="AR905" s="218"/>
      <c r="AS905" s="218"/>
      <c r="AT905" s="218"/>
      <c r="AU905" s="218"/>
      <c r="AV905" s="218"/>
      <c r="AW905" s="218"/>
      <c r="AX905" s="218"/>
      <c r="AY905" s="218"/>
      <c r="AZ905" s="218"/>
      <c r="BA905" s="218"/>
      <c r="BB905" s="218"/>
      <c r="BC905" s="218"/>
      <c r="BD905" s="218"/>
      <c r="BE905" s="218">
        <v>12.69</v>
      </c>
      <c r="BF905" s="218"/>
      <c r="BG905" s="218"/>
      <c r="BH905" s="218"/>
      <c r="BI905" s="218"/>
      <c r="BJ905" s="222"/>
      <c r="BK905" s="199"/>
      <c r="BL905" s="218"/>
      <c r="BM905" s="218"/>
      <c r="BN905" s="218"/>
      <c r="BO905" s="218"/>
      <c r="BP905" s="218"/>
      <c r="BQ905" s="218"/>
      <c r="BR905" s="218"/>
      <c r="BS905" s="218"/>
      <c r="BT905" s="218"/>
      <c r="BU905" s="218"/>
      <c r="BV905" s="218"/>
      <c r="BW905" s="218"/>
      <c r="BX905" s="218"/>
      <c r="BY905" s="199"/>
      <c r="BZ905" s="230"/>
      <c r="CA905" s="230"/>
      <c r="CB905" s="230"/>
      <c r="CC905" s="230"/>
      <c r="CD905" s="230"/>
      <c r="CE905" s="230"/>
      <c r="CF905" s="230"/>
      <c r="CG905" s="230"/>
      <c r="CH905" s="230"/>
      <c r="CI905" s="230"/>
      <c r="CJ905" s="230"/>
      <c r="CK905" s="230"/>
      <c r="CL905" s="230"/>
      <c r="CM905" s="230"/>
      <c r="CN905" s="218"/>
      <c r="CO905" s="199"/>
      <c r="CP905" s="230"/>
      <c r="CQ905" s="230"/>
      <c r="CR905" s="230"/>
      <c r="CS905" s="230">
        <v>89.76</v>
      </c>
      <c r="CT905" s="230" t="s">
        <v>95</v>
      </c>
      <c r="CU905" s="230"/>
      <c r="CV905" s="230"/>
      <c r="CW905" s="230"/>
    </row>
    <row r="906" ht="135" hidden="1" spans="1:101">
      <c r="A906" s="191">
        <v>2016</v>
      </c>
      <c r="B906" s="261" t="s">
        <v>2682</v>
      </c>
      <c r="C906" s="261" t="s">
        <v>2387</v>
      </c>
      <c r="D906" s="261" t="s">
        <v>122</v>
      </c>
      <c r="E906" s="251"/>
      <c r="F906" s="261" t="s">
        <v>2382</v>
      </c>
      <c r="G906" s="251" t="s">
        <v>84</v>
      </c>
      <c r="H906" s="251"/>
      <c r="I906" s="251"/>
      <c r="J906" s="202"/>
      <c r="K906" s="202"/>
      <c r="L906" s="164" t="str">
        <f>_xlfn.IFNA(VLOOKUP(B906,'[1]CDM Patients Data'!$C$1266:$N$5000,6,FALSE),"")</f>
        <v>Breast, Thyroid</v>
      </c>
      <c r="M906" s="164" t="str">
        <f>_xlfn.IFNA(VLOOKUP(B906,'[1]CDM Patients Data'!$C$1266:$N$5000,7,FALSE),"")</f>
        <v>Upper Inner Quadrant of Breast, Thyroid Gland</v>
      </c>
      <c r="N906" s="164" t="str">
        <f>_xlfn.IFNA(VLOOKUP(B906,'[1]CDM Patients Data'!$C$1266:$N$5000,8,FALSE),"")</f>
        <v>Thyroid - Papillary carcinoma, follicular variant, Breast - Infiltrating ductular carcinoma</v>
      </c>
      <c r="O906" s="164" t="str">
        <f>_xlfn.IFNA(VLOOKUP(B906,'[1]CDM Patients Data'!$C$1266:$K$3492,9,FALSE),"")</f>
        <v>Right</v>
      </c>
      <c r="P906" s="164">
        <f>_xlfn.IFNA(VLOOKUP(B906,'[1]CDM Patients Data'!$C$1266:$O$3492,10,FALSE),"")</f>
        <v>0</v>
      </c>
      <c r="Q906" s="164">
        <f>_xlfn.IFNA(VLOOKUP(B906,'[1]CDM Patients Data'!$C$1266:$O$3492,11,FALSE),"")</f>
        <v>0</v>
      </c>
      <c r="R906" s="164">
        <f>_xlfn.IFNA(VLOOKUP(B906,'[1]CDM Patients Data'!$C$1266:$O$3492,12,FALSE),"")</f>
        <v>0</v>
      </c>
      <c r="S906" s="164">
        <f>_xlfn.IFNA(VLOOKUP(B906,'[1]CDM Patients Data'!$C$1266:$P$3492,13,FALSE),"")</f>
        <v>0</v>
      </c>
      <c r="T906" s="164">
        <f>_xlfn.IFNA(VLOOKUP(B906,'[1]CDM Patients Data'!$C$1266:$N$5000,5,FALSE),"")</f>
        <v>0</v>
      </c>
      <c r="U906" s="164"/>
      <c r="V906" s="164"/>
      <c r="W906" s="210"/>
      <c r="X906" s="164"/>
      <c r="Y906" s="164"/>
      <c r="Z906" s="164"/>
      <c r="AA906" s="164"/>
      <c r="AB906" s="164"/>
      <c r="AC906" s="210"/>
      <c r="AD906" s="199"/>
      <c r="AE906" s="199"/>
      <c r="AF906" s="199"/>
      <c r="AG906" s="199"/>
      <c r="AH906" s="233" t="s">
        <v>79</v>
      </c>
      <c r="AI906" s="199"/>
      <c r="AJ906" s="199"/>
      <c r="AK906" s="218" t="s">
        <v>80</v>
      </c>
      <c r="AL906" s="218">
        <v>44563408</v>
      </c>
      <c r="AM906" s="218">
        <v>13.3690224</v>
      </c>
      <c r="AN906" s="218">
        <v>156.3</v>
      </c>
      <c r="AO906" s="218" t="s">
        <v>81</v>
      </c>
      <c r="AP906" s="218"/>
      <c r="AQ906" s="218"/>
      <c r="AR906" s="218"/>
      <c r="AS906" s="218"/>
      <c r="AT906" s="218"/>
      <c r="AU906" s="218"/>
      <c r="AV906" s="218"/>
      <c r="AW906" s="218"/>
      <c r="AX906" s="218"/>
      <c r="AY906" s="218"/>
      <c r="AZ906" s="218"/>
      <c r="BA906" s="218"/>
      <c r="BB906" s="218"/>
      <c r="BC906" s="218"/>
      <c r="BD906" s="218">
        <v>3.212560386</v>
      </c>
      <c r="BE906" s="218">
        <v>10.98</v>
      </c>
      <c r="BF906" s="218"/>
      <c r="BG906" s="218"/>
      <c r="BH906" s="218"/>
      <c r="BI906" s="218"/>
      <c r="BJ906" s="222" t="s">
        <v>79</v>
      </c>
      <c r="BK906" s="199"/>
      <c r="BL906" s="218"/>
      <c r="BM906" s="218">
        <v>17749393</v>
      </c>
      <c r="BN906" s="218">
        <v>1.5478092</v>
      </c>
      <c r="BO906" s="218">
        <v>66.5</v>
      </c>
      <c r="BP906" s="218" t="s">
        <v>95</v>
      </c>
      <c r="BQ906" s="218"/>
      <c r="BR906" s="218"/>
      <c r="BS906" s="218"/>
      <c r="BT906" s="218"/>
      <c r="BU906" s="218"/>
      <c r="BV906" s="218"/>
      <c r="BW906" s="218"/>
      <c r="BX906" s="218"/>
      <c r="BY906" s="199"/>
      <c r="BZ906" s="230"/>
      <c r="CA906" s="230"/>
      <c r="CB906" s="230"/>
      <c r="CC906" s="230"/>
      <c r="CD906" s="230"/>
      <c r="CE906" s="230"/>
      <c r="CF906" s="230"/>
      <c r="CG906" s="230"/>
      <c r="CH906" s="230"/>
      <c r="CI906" s="230"/>
      <c r="CJ906" s="230"/>
      <c r="CK906" s="230"/>
      <c r="CL906" s="230"/>
      <c r="CM906" s="230"/>
      <c r="CN906" s="218"/>
      <c r="CO906" s="199"/>
      <c r="CP906" s="230"/>
      <c r="CQ906" s="230"/>
      <c r="CR906" s="230"/>
      <c r="CS906" s="230">
        <v>0.45</v>
      </c>
      <c r="CT906" s="230" t="s">
        <v>604</v>
      </c>
      <c r="CU906" s="230"/>
      <c r="CV906" s="230"/>
      <c r="CW906" s="230"/>
    </row>
    <row r="907" ht="30" hidden="1" spans="1:101">
      <c r="A907" s="191">
        <v>2017</v>
      </c>
      <c r="B907" s="261" t="s">
        <v>2683</v>
      </c>
      <c r="C907" s="261" t="s">
        <v>2684</v>
      </c>
      <c r="D907" s="261" t="s">
        <v>1732</v>
      </c>
      <c r="E907" s="251"/>
      <c r="F907" s="261" t="s">
        <v>2200</v>
      </c>
      <c r="G907" s="251" t="s">
        <v>84</v>
      </c>
      <c r="H907" s="251"/>
      <c r="I907" s="251"/>
      <c r="J907" s="202"/>
      <c r="K907" s="202"/>
      <c r="L907" s="164" t="str">
        <f>_xlfn.IFNA(VLOOKUP(B907,'[1]CDM Patients Data'!$C$1266:$N$5000,6,FALSE),"")</f>
        <v>Large Intestine</v>
      </c>
      <c r="M907" s="164" t="str">
        <f>_xlfn.IFNA(VLOOKUP(B907,'[1]CDM Patients Data'!$C$1266:$N$5000,7,FALSE),"")</f>
        <v>Descending colon</v>
      </c>
      <c r="N907" s="164" t="str">
        <f>_xlfn.IFNA(VLOOKUP(B907,'[1]CDM Patients Data'!$C$1266:$N$5000,8,FALSE),"")</f>
        <v>Adenocarcinoma, NOS</v>
      </c>
      <c r="O907" s="164" t="str">
        <f>_xlfn.IFNA(VLOOKUP(B907,'[1]CDM Patients Data'!$C$1266:$K$3492,9,FALSE),"")</f>
        <v>Not a paired site</v>
      </c>
      <c r="P907" s="164">
        <f>_xlfn.IFNA(VLOOKUP(B907,'[1]CDM Patients Data'!$C$1266:$O$3492,10,FALSE),"")</f>
        <v>0</v>
      </c>
      <c r="Q907" s="164">
        <f>_xlfn.IFNA(VLOOKUP(B907,'[1]CDM Patients Data'!$C$1266:$O$3492,11,FALSE),"")</f>
        <v>0</v>
      </c>
      <c r="R907" s="164">
        <f>_xlfn.IFNA(VLOOKUP(B907,'[1]CDM Patients Data'!$C$1266:$O$3492,12,FALSE),"")</f>
        <v>0</v>
      </c>
      <c r="S907" s="164">
        <f>_xlfn.IFNA(VLOOKUP(B907,'[1]CDM Patients Data'!$C$1266:$P$3492,13,FALSE),"")</f>
        <v>0</v>
      </c>
      <c r="T907" s="164">
        <f>_xlfn.IFNA(VLOOKUP(B907,'[1]CDM Patients Data'!$C$1266:$N$5000,5,FALSE),"")</f>
        <v>0</v>
      </c>
      <c r="U907" s="164"/>
      <c r="V907" s="164"/>
      <c r="W907" s="210"/>
      <c r="X907" s="164"/>
      <c r="Y907" s="164"/>
      <c r="Z907" s="164"/>
      <c r="AA907" s="164"/>
      <c r="AB907" s="164"/>
      <c r="AC907" s="210"/>
      <c r="AD907" s="199"/>
      <c r="AE907" s="199"/>
      <c r="AF907" s="199"/>
      <c r="AG907" s="199"/>
      <c r="AH907" s="233" t="s">
        <v>589</v>
      </c>
      <c r="AI907" s="199"/>
      <c r="AJ907" s="199"/>
      <c r="AK907" s="218" t="s">
        <v>80</v>
      </c>
      <c r="AL907" s="218">
        <v>45240151</v>
      </c>
      <c r="AM907" s="218">
        <v>13.5720453</v>
      </c>
      <c r="AN907" s="218">
        <v>316.1</v>
      </c>
      <c r="AO907" s="218" t="s">
        <v>81</v>
      </c>
      <c r="AP907" s="218"/>
      <c r="AQ907" s="218"/>
      <c r="AR907" s="218"/>
      <c r="AS907" s="218"/>
      <c r="AT907" s="218"/>
      <c r="AU907" s="218"/>
      <c r="AV907" s="218"/>
      <c r="AW907" s="218"/>
      <c r="AX907" s="218"/>
      <c r="AY907" s="218"/>
      <c r="AZ907" s="218"/>
      <c r="BA907" s="218"/>
      <c r="BB907" s="218"/>
      <c r="BC907" s="218"/>
      <c r="BD907" s="218"/>
      <c r="BE907" s="218">
        <v>12.82</v>
      </c>
      <c r="BF907" s="218"/>
      <c r="BG907" s="218"/>
      <c r="BH907" s="218"/>
      <c r="BI907" s="218"/>
      <c r="BJ907" s="222"/>
      <c r="BK907" s="199"/>
      <c r="BL907" s="218"/>
      <c r="BM907" s="218"/>
      <c r="BN907" s="218"/>
      <c r="BO907" s="218"/>
      <c r="BP907" s="218"/>
      <c r="BQ907" s="218"/>
      <c r="BR907" s="218"/>
      <c r="BS907" s="218"/>
      <c r="BT907" s="218"/>
      <c r="BU907" s="218"/>
      <c r="BV907" s="218"/>
      <c r="BW907" s="218"/>
      <c r="BX907" s="218"/>
      <c r="BY907" s="199"/>
      <c r="BZ907" s="230"/>
      <c r="CA907" s="230"/>
      <c r="CB907" s="230"/>
      <c r="CC907" s="230"/>
      <c r="CD907" s="230"/>
      <c r="CE907" s="230"/>
      <c r="CF907" s="230"/>
      <c r="CG907" s="230"/>
      <c r="CH907" s="230"/>
      <c r="CI907" s="230"/>
      <c r="CJ907" s="230"/>
      <c r="CK907" s="230"/>
      <c r="CL907" s="230"/>
      <c r="CM907" s="230"/>
      <c r="CN907" s="218"/>
      <c r="CO907" s="199"/>
      <c r="CP907" s="230"/>
      <c r="CQ907" s="230"/>
      <c r="CR907" s="230"/>
      <c r="CS907" s="230"/>
      <c r="CT907" s="230"/>
      <c r="CU907" s="230"/>
      <c r="CV907" s="230"/>
      <c r="CW907" s="230"/>
    </row>
    <row r="908" ht="30" hidden="1" spans="1:101">
      <c r="A908" s="191">
        <v>2018</v>
      </c>
      <c r="B908" s="261" t="s">
        <v>2685</v>
      </c>
      <c r="C908" s="261" t="s">
        <v>1865</v>
      </c>
      <c r="D908" s="272" t="s">
        <v>111</v>
      </c>
      <c r="E908" s="251"/>
      <c r="F908" s="261" t="s">
        <v>2197</v>
      </c>
      <c r="G908" s="251" t="s">
        <v>84</v>
      </c>
      <c r="H908" s="251"/>
      <c r="I908" s="251"/>
      <c r="J908" s="202"/>
      <c r="K908" s="202"/>
      <c r="L908" s="164" t="str">
        <f>_xlfn.IFNA(VLOOKUP(B908,'[1]CDM Patients Data'!$C$1266:$N$5000,6,FALSE),"")</f>
        <v>Lung</v>
      </c>
      <c r="M908" s="164" t="str">
        <f>_xlfn.IFNA(VLOOKUP(B908,'[1]CDM Patients Data'!$C$1266:$N$5000,7,FALSE),"")</f>
        <v>Lung NOS</v>
      </c>
      <c r="N908" s="164" t="str">
        <f>_xlfn.IFNA(VLOOKUP(B908,'[1]CDM Patients Data'!$C$1266:$N$5000,8,FALSE),"")</f>
        <v>Adenosquamous carcinoma</v>
      </c>
      <c r="O908" s="164" t="str">
        <f>_xlfn.IFNA(VLOOKUP(B908,'[1]CDM Patients Data'!$C$1266:$K$3492,9,FALSE),"")</f>
        <v>Unknown</v>
      </c>
      <c r="P908" s="164">
        <f>_xlfn.IFNA(VLOOKUP(B908,'[1]CDM Patients Data'!$C$1266:$O$3492,10,FALSE),"")</f>
        <v>0</v>
      </c>
      <c r="Q908" s="164">
        <f>_xlfn.IFNA(VLOOKUP(B908,'[1]CDM Patients Data'!$C$1266:$O$3492,11,FALSE),"")</f>
        <v>0</v>
      </c>
      <c r="R908" s="164">
        <f>_xlfn.IFNA(VLOOKUP(B908,'[1]CDM Patients Data'!$C$1266:$O$3492,12,FALSE),"")</f>
        <v>0</v>
      </c>
      <c r="S908" s="164">
        <f>_xlfn.IFNA(VLOOKUP(B908,'[1]CDM Patients Data'!$C$1266:$P$3492,13,FALSE),"")</f>
        <v>0</v>
      </c>
      <c r="T908" s="164">
        <f>_xlfn.IFNA(VLOOKUP(B908,'[1]CDM Patients Data'!$C$1266:$N$5000,5,FALSE),"")</f>
        <v>0</v>
      </c>
      <c r="U908" s="164"/>
      <c r="V908" s="164"/>
      <c r="W908" s="210"/>
      <c r="X908" s="164"/>
      <c r="Y908" s="164"/>
      <c r="Z908" s="164"/>
      <c r="AA908" s="164"/>
      <c r="AB908" s="164"/>
      <c r="AC908" s="210"/>
      <c r="AD908" s="199"/>
      <c r="AE908" s="199"/>
      <c r="AF908" s="199"/>
      <c r="AG908" s="199"/>
      <c r="AH908" s="233" t="s">
        <v>589</v>
      </c>
      <c r="AI908" s="199"/>
      <c r="AJ908" s="199"/>
      <c r="AK908" s="218" t="s">
        <v>80</v>
      </c>
      <c r="AL908" s="218">
        <v>53726534</v>
      </c>
      <c r="AM908" s="218">
        <v>16.1179602</v>
      </c>
      <c r="AN908" s="218">
        <v>76.1</v>
      </c>
      <c r="AO908" s="218" t="s">
        <v>94</v>
      </c>
      <c r="AP908" s="218"/>
      <c r="AQ908" s="218"/>
      <c r="AR908" s="218"/>
      <c r="AS908" s="218"/>
      <c r="AT908" s="218"/>
      <c r="AU908" s="218"/>
      <c r="AV908" s="218"/>
      <c r="AW908" s="218"/>
      <c r="AX908" s="218"/>
      <c r="AY908" s="218"/>
      <c r="AZ908" s="218"/>
      <c r="BA908" s="218"/>
      <c r="BB908" s="218"/>
      <c r="BC908" s="218"/>
      <c r="BD908" s="218"/>
      <c r="BE908" s="218">
        <v>13.85</v>
      </c>
      <c r="BF908" s="218"/>
      <c r="BG908" s="218"/>
      <c r="BH908" s="218"/>
      <c r="BI908" s="218"/>
      <c r="BJ908" s="222"/>
      <c r="BK908" s="199"/>
      <c r="BL908" s="218"/>
      <c r="BM908" s="218"/>
      <c r="BN908" s="218"/>
      <c r="BO908" s="218"/>
      <c r="BP908" s="218"/>
      <c r="BQ908" s="218"/>
      <c r="BR908" s="218"/>
      <c r="BS908" s="218"/>
      <c r="BT908" s="218"/>
      <c r="BU908" s="218"/>
      <c r="BV908" s="218"/>
      <c r="BW908" s="218"/>
      <c r="BX908" s="218"/>
      <c r="BY908" s="199"/>
      <c r="BZ908" s="230"/>
      <c r="CA908" s="230"/>
      <c r="CB908" s="230"/>
      <c r="CC908" s="230"/>
      <c r="CD908" s="230"/>
      <c r="CE908" s="230"/>
      <c r="CF908" s="230"/>
      <c r="CG908" s="230"/>
      <c r="CH908" s="230"/>
      <c r="CI908" s="230"/>
      <c r="CJ908" s="230"/>
      <c r="CK908" s="230"/>
      <c r="CL908" s="230"/>
      <c r="CM908" s="230"/>
      <c r="CN908" s="218"/>
      <c r="CO908" s="199"/>
      <c r="CP908" s="230"/>
      <c r="CQ908" s="230"/>
      <c r="CR908" s="230"/>
      <c r="CS908" s="230">
        <v>116.99</v>
      </c>
      <c r="CT908" s="230" t="s">
        <v>103</v>
      </c>
      <c r="CU908" s="230"/>
      <c r="CV908" s="230"/>
      <c r="CW908" s="230"/>
    </row>
    <row r="909" ht="45" hidden="1" spans="1:101">
      <c r="A909" s="191">
        <v>2019</v>
      </c>
      <c r="B909" s="261" t="s">
        <v>2686</v>
      </c>
      <c r="C909" s="261" t="s">
        <v>2687</v>
      </c>
      <c r="D909" s="261" t="s">
        <v>99</v>
      </c>
      <c r="E909" s="251"/>
      <c r="F909" s="261" t="s">
        <v>2688</v>
      </c>
      <c r="G909" s="251" t="s">
        <v>84</v>
      </c>
      <c r="H909" s="251"/>
      <c r="I909" s="251"/>
      <c r="J909" s="202"/>
      <c r="K909" s="202"/>
      <c r="L909" s="164" t="str">
        <f>_xlfn.IFNA(VLOOKUP(B909,'[1]CDM Patients Data'!$C$1266:$N$5000,6,FALSE),"")</f>
        <v>Breast</v>
      </c>
      <c r="M909" s="164" t="str">
        <f>_xlfn.IFNA(VLOOKUP(B909,'[1]CDM Patients Data'!$C$1266:$N$5000,7,FALSE),"")</f>
        <v>Overlapping lesion of breast</v>
      </c>
      <c r="N909" s="164" t="str">
        <f>_xlfn.IFNA(VLOOKUP(B909,'[1]CDM Patients Data'!$C$1266:$N$5000,8,FALSE),"")</f>
        <v>Infiltrating ductular carcinoma</v>
      </c>
      <c r="O909" s="164" t="str">
        <f>_xlfn.IFNA(VLOOKUP(B909,'[1]CDM Patients Data'!$C$1266:$K$3492,9,FALSE),"")</f>
        <v>Left</v>
      </c>
      <c r="P909" s="164">
        <f>_xlfn.IFNA(VLOOKUP(B909,'[1]CDM Patients Data'!$C$1266:$O$3492,10,FALSE),"")</f>
        <v>0</v>
      </c>
      <c r="Q909" s="164">
        <f>_xlfn.IFNA(VLOOKUP(B909,'[1]CDM Patients Data'!$C$1266:$O$3492,11,FALSE),"")</f>
        <v>0</v>
      </c>
      <c r="R909" s="164">
        <f>_xlfn.IFNA(VLOOKUP(B909,'[1]CDM Patients Data'!$C$1266:$O$3492,12,FALSE),"")</f>
        <v>0</v>
      </c>
      <c r="S909" s="164">
        <f>_xlfn.IFNA(VLOOKUP(B909,'[1]CDM Patients Data'!$C$1266:$P$3492,13,FALSE),"")</f>
        <v>0</v>
      </c>
      <c r="T909" s="164">
        <f>_xlfn.IFNA(VLOOKUP(B909,'[1]CDM Patients Data'!$C$1266:$N$5000,5,FALSE),"")</f>
        <v>0</v>
      </c>
      <c r="U909" s="164"/>
      <c r="V909" s="164"/>
      <c r="W909" s="210"/>
      <c r="X909" s="164"/>
      <c r="Y909" s="164"/>
      <c r="Z909" s="164"/>
      <c r="AA909" s="164"/>
      <c r="AB909" s="164"/>
      <c r="AC909" s="210"/>
      <c r="AD909" s="199"/>
      <c r="AE909" s="199"/>
      <c r="AF909" s="199"/>
      <c r="AG909" s="199"/>
      <c r="AH909" s="215"/>
      <c r="AI909" s="199"/>
      <c r="AJ909" s="199"/>
      <c r="AK909" s="218"/>
      <c r="AL909" s="218"/>
      <c r="AM909" s="218"/>
      <c r="AN909" s="218"/>
      <c r="AO909" s="218"/>
      <c r="AP909" s="218"/>
      <c r="AQ909" s="218"/>
      <c r="AR909" s="218"/>
      <c r="AS909" s="218"/>
      <c r="AT909" s="218"/>
      <c r="AU909" s="218"/>
      <c r="AV909" s="218"/>
      <c r="AW909" s="218"/>
      <c r="AX909" s="218"/>
      <c r="AY909" s="218"/>
      <c r="AZ909" s="218"/>
      <c r="BA909" s="218"/>
      <c r="BB909" s="218"/>
      <c r="BC909" s="218"/>
      <c r="BD909" s="218"/>
      <c r="BE909" s="218"/>
      <c r="BF909" s="218"/>
      <c r="BG909" s="218"/>
      <c r="BH909" s="218"/>
      <c r="BI909" s="218"/>
      <c r="BJ909" s="222" t="s">
        <v>589</v>
      </c>
      <c r="BK909" s="199"/>
      <c r="BL909" s="218"/>
      <c r="BM909" s="218">
        <v>6596034</v>
      </c>
      <c r="BN909" s="218">
        <v>1.9788102</v>
      </c>
      <c r="BO909" s="218">
        <v>196.1</v>
      </c>
      <c r="BP909" s="218" t="s">
        <v>103</v>
      </c>
      <c r="BQ909" s="218"/>
      <c r="BR909" s="218"/>
      <c r="BS909" s="218"/>
      <c r="BT909" s="218"/>
      <c r="BU909" s="218"/>
      <c r="BV909" s="218"/>
      <c r="BW909" s="218"/>
      <c r="BX909" s="218"/>
      <c r="BY909" s="199"/>
      <c r="BZ909" s="230"/>
      <c r="CA909" s="230"/>
      <c r="CB909" s="230"/>
      <c r="CC909" s="230"/>
      <c r="CD909" s="230"/>
      <c r="CE909" s="230"/>
      <c r="CF909" s="230"/>
      <c r="CG909" s="230"/>
      <c r="CH909" s="230"/>
      <c r="CI909" s="230"/>
      <c r="CJ909" s="230"/>
      <c r="CK909" s="230"/>
      <c r="CL909" s="230"/>
      <c r="CM909" s="230"/>
      <c r="CN909" s="218"/>
      <c r="CO909" s="199"/>
      <c r="CP909" s="230"/>
      <c r="CQ909" s="230"/>
      <c r="CR909" s="230"/>
      <c r="CS909" s="230"/>
      <c r="CT909" s="230"/>
      <c r="CU909" s="230"/>
      <c r="CV909" s="230"/>
      <c r="CW909" s="230"/>
    </row>
    <row r="910" ht="15" hidden="1" spans="1:101">
      <c r="A910" s="191">
        <v>2020</v>
      </c>
      <c r="B910" s="261" t="s">
        <v>2689</v>
      </c>
      <c r="C910" s="261" t="s">
        <v>2690</v>
      </c>
      <c r="D910" s="261" t="s">
        <v>99</v>
      </c>
      <c r="E910" s="251"/>
      <c r="F910" s="261" t="s">
        <v>2215</v>
      </c>
      <c r="G910" s="251" t="s">
        <v>84</v>
      </c>
      <c r="H910" s="251"/>
      <c r="I910" s="251"/>
      <c r="J910" s="202"/>
      <c r="K910" s="202"/>
      <c r="L910" s="164" t="str">
        <f>_xlfn.IFNA(VLOOKUP(B910,'[1]CDM Patients Data'!$C$1266:$N$5000,6,FALSE),"")</f>
        <v>Non-Cancer</v>
      </c>
      <c r="M910" s="164" t="str">
        <f>_xlfn.IFNA(VLOOKUP(B910,'[1]CDM Patients Data'!$C$1266:$N$5000,7,FALSE),"")</f>
        <v>Non-Cancer</v>
      </c>
      <c r="N910" s="164" t="str">
        <f>_xlfn.IFNA(VLOOKUP(B910,'[1]CDM Patients Data'!$C$1266:$N$5000,8,FALSE),"")</f>
        <v>Non-Cancer</v>
      </c>
      <c r="O910" s="164" t="str">
        <f>_xlfn.IFNA(VLOOKUP(B910,'[1]CDM Patients Data'!$C$1266:$K$3492,9,FALSE),"")</f>
        <v>Non-Cancer</v>
      </c>
      <c r="P910" s="164">
        <f>_xlfn.IFNA(VLOOKUP(B910,'[1]CDM Patients Data'!$C$1266:$O$3492,10,FALSE),"")</f>
        <v>0</v>
      </c>
      <c r="Q910" s="164">
        <f>_xlfn.IFNA(VLOOKUP(B910,'[1]CDM Patients Data'!$C$1266:$O$3492,11,FALSE),"")</f>
        <v>0</v>
      </c>
      <c r="R910" s="164">
        <f>_xlfn.IFNA(VLOOKUP(B910,'[1]CDM Patients Data'!$C$1266:$O$3492,12,FALSE),"")</f>
        <v>0</v>
      </c>
      <c r="S910" s="164">
        <f>_xlfn.IFNA(VLOOKUP(B910,'[1]CDM Patients Data'!$C$1266:$P$3492,13,FALSE),"")</f>
        <v>0</v>
      </c>
      <c r="T910" s="164">
        <f>_xlfn.IFNA(VLOOKUP(B910,'[1]CDM Patients Data'!$C$1266:$N$5000,5,FALSE),"")</f>
        <v>0</v>
      </c>
      <c r="U910" s="164"/>
      <c r="V910" s="164"/>
      <c r="W910" s="210"/>
      <c r="X910" s="164"/>
      <c r="Y910" s="164"/>
      <c r="Z910" s="164"/>
      <c r="AA910" s="164"/>
      <c r="AB910" s="164"/>
      <c r="AC910" s="210"/>
      <c r="AD910" s="199"/>
      <c r="AE910" s="199"/>
      <c r="AF910" s="199"/>
      <c r="AG910" s="199"/>
      <c r="AH910" s="215"/>
      <c r="AI910" s="199"/>
      <c r="AJ910" s="199"/>
      <c r="AK910" s="218"/>
      <c r="AL910" s="218"/>
      <c r="AM910" s="218"/>
      <c r="AN910" s="218"/>
      <c r="AO910" s="218"/>
      <c r="AP910" s="218"/>
      <c r="AQ910" s="218"/>
      <c r="AR910" s="218"/>
      <c r="AS910" s="218"/>
      <c r="AT910" s="218"/>
      <c r="AU910" s="218"/>
      <c r="AV910" s="218"/>
      <c r="AW910" s="218"/>
      <c r="AX910" s="218"/>
      <c r="AY910" s="218"/>
      <c r="AZ910" s="218"/>
      <c r="BA910" s="218"/>
      <c r="BB910" s="218"/>
      <c r="BC910" s="218"/>
      <c r="BD910" s="218"/>
      <c r="BE910" s="218"/>
      <c r="BF910" s="218"/>
      <c r="BG910" s="218"/>
      <c r="BH910" s="218"/>
      <c r="BI910" s="218"/>
      <c r="BJ910" s="222" t="s">
        <v>589</v>
      </c>
      <c r="BK910" s="199"/>
      <c r="BL910" s="218"/>
      <c r="BM910" s="218">
        <v>6020386</v>
      </c>
      <c r="BN910" s="218">
        <v>1.8061158</v>
      </c>
      <c r="BO910" s="218">
        <v>182.8</v>
      </c>
      <c r="BP910" s="218" t="s">
        <v>103</v>
      </c>
      <c r="BQ910" s="218"/>
      <c r="BR910" s="218"/>
      <c r="BS910" s="218"/>
      <c r="BT910" s="218"/>
      <c r="BU910" s="218"/>
      <c r="BV910" s="218"/>
      <c r="BW910" s="218"/>
      <c r="BX910" s="218"/>
      <c r="BY910" s="199"/>
      <c r="BZ910" s="230"/>
      <c r="CA910" s="230"/>
      <c r="CB910" s="230"/>
      <c r="CC910" s="230"/>
      <c r="CD910" s="230"/>
      <c r="CE910" s="230"/>
      <c r="CF910" s="230"/>
      <c r="CG910" s="230"/>
      <c r="CH910" s="230"/>
      <c r="CI910" s="230"/>
      <c r="CJ910" s="230"/>
      <c r="CK910" s="230"/>
      <c r="CL910" s="230"/>
      <c r="CM910" s="230"/>
      <c r="CN910" s="218"/>
      <c r="CO910" s="199"/>
      <c r="CP910" s="230"/>
      <c r="CQ910" s="230"/>
      <c r="CR910" s="230"/>
      <c r="CS910" s="230"/>
      <c r="CT910" s="230"/>
      <c r="CU910" s="230"/>
      <c r="CV910" s="230"/>
      <c r="CW910" s="230"/>
    </row>
    <row r="911" ht="15" hidden="1" spans="1:101">
      <c r="A911" s="191">
        <v>2021</v>
      </c>
      <c r="B911" s="261" t="s">
        <v>2691</v>
      </c>
      <c r="C911" s="261" t="s">
        <v>2692</v>
      </c>
      <c r="D911" s="261" t="s">
        <v>99</v>
      </c>
      <c r="E911" s="251"/>
      <c r="F911" s="261" t="s">
        <v>2215</v>
      </c>
      <c r="G911" s="251" t="s">
        <v>84</v>
      </c>
      <c r="H911" s="251"/>
      <c r="I911" s="251"/>
      <c r="J911" s="202"/>
      <c r="K911" s="202"/>
      <c r="L911" s="164" t="str">
        <f>_xlfn.IFNA(VLOOKUP(B911,'[1]CDM Patients Data'!$C$1266:$N$5000,6,FALSE),"")</f>
        <v>Non-Cancer</v>
      </c>
      <c r="M911" s="164" t="str">
        <f>_xlfn.IFNA(VLOOKUP(B911,'[1]CDM Patients Data'!$C$1266:$N$5000,7,FALSE),"")</f>
        <v>Non-Cancer</v>
      </c>
      <c r="N911" s="164" t="str">
        <f>_xlfn.IFNA(VLOOKUP(B911,'[1]CDM Patients Data'!$C$1266:$N$5000,8,FALSE),"")</f>
        <v>Non-Cancer</v>
      </c>
      <c r="O911" s="164" t="str">
        <f>_xlfn.IFNA(VLOOKUP(B911,'[1]CDM Patients Data'!$C$1266:$K$3492,9,FALSE),"")</f>
        <v>Non-Cancer</v>
      </c>
      <c r="P911" s="164">
        <f>_xlfn.IFNA(VLOOKUP(B911,'[1]CDM Patients Data'!$C$1266:$O$3492,10,FALSE),"")</f>
        <v>0</v>
      </c>
      <c r="Q911" s="164">
        <f>_xlfn.IFNA(VLOOKUP(B911,'[1]CDM Patients Data'!$C$1266:$O$3492,11,FALSE),"")</f>
        <v>0</v>
      </c>
      <c r="R911" s="164">
        <f>_xlfn.IFNA(VLOOKUP(B911,'[1]CDM Patients Data'!$C$1266:$O$3492,12,FALSE),"")</f>
        <v>0</v>
      </c>
      <c r="S911" s="164">
        <f>_xlfn.IFNA(VLOOKUP(B911,'[1]CDM Patients Data'!$C$1266:$P$3492,13,FALSE),"")</f>
        <v>0</v>
      </c>
      <c r="T911" s="164">
        <f>_xlfn.IFNA(VLOOKUP(B911,'[1]CDM Patients Data'!$C$1266:$N$5000,5,FALSE),"")</f>
        <v>0</v>
      </c>
      <c r="U911" s="164"/>
      <c r="V911" s="164"/>
      <c r="W911" s="210"/>
      <c r="X911" s="164"/>
      <c r="Y911" s="164"/>
      <c r="Z911" s="164"/>
      <c r="AA911" s="164"/>
      <c r="AB911" s="164"/>
      <c r="AC911" s="210"/>
      <c r="AD911" s="199"/>
      <c r="AE911" s="199"/>
      <c r="AF911" s="199"/>
      <c r="AG911" s="199"/>
      <c r="AH911" s="215"/>
      <c r="AI911" s="199"/>
      <c r="AJ911" s="199"/>
      <c r="AK911" s="218"/>
      <c r="AL911" s="218"/>
      <c r="AM911" s="218"/>
      <c r="AN911" s="218"/>
      <c r="AO911" s="218"/>
      <c r="AP911" s="218"/>
      <c r="AQ911" s="218"/>
      <c r="AR911" s="218"/>
      <c r="AS911" s="218"/>
      <c r="AT911" s="218"/>
      <c r="AU911" s="218"/>
      <c r="AV911" s="218"/>
      <c r="AW911" s="218"/>
      <c r="AX911" s="218"/>
      <c r="AY911" s="218"/>
      <c r="AZ911" s="218"/>
      <c r="BA911" s="218"/>
      <c r="BB911" s="218"/>
      <c r="BC911" s="218"/>
      <c r="BD911" s="218"/>
      <c r="BE911" s="218"/>
      <c r="BF911" s="218"/>
      <c r="BG911" s="218"/>
      <c r="BH911" s="218"/>
      <c r="BI911" s="218"/>
      <c r="BJ911" s="222" t="s">
        <v>589</v>
      </c>
      <c r="BK911" s="199"/>
      <c r="BL911" s="218"/>
      <c r="BM911" s="218">
        <v>4798732</v>
      </c>
      <c r="BN911" s="218">
        <v>1.4396196</v>
      </c>
      <c r="BO911" s="218">
        <v>150.9</v>
      </c>
      <c r="BP911" s="218" t="s">
        <v>103</v>
      </c>
      <c r="BQ911" s="218"/>
      <c r="BR911" s="218"/>
      <c r="BS911" s="218"/>
      <c r="BT911" s="218"/>
      <c r="BU911" s="218"/>
      <c r="BV911" s="218"/>
      <c r="BW911" s="218"/>
      <c r="BX911" s="218"/>
      <c r="BY911" s="199"/>
      <c r="BZ911" s="230"/>
      <c r="CA911" s="230"/>
      <c r="CB911" s="230"/>
      <c r="CC911" s="230"/>
      <c r="CD911" s="230"/>
      <c r="CE911" s="230"/>
      <c r="CF911" s="230"/>
      <c r="CG911" s="230"/>
      <c r="CH911" s="230"/>
      <c r="CI911" s="230"/>
      <c r="CJ911" s="230"/>
      <c r="CK911" s="230"/>
      <c r="CL911" s="230"/>
      <c r="CM911" s="230"/>
      <c r="CN911" s="218"/>
      <c r="CO911" s="199"/>
      <c r="CP911" s="230"/>
      <c r="CQ911" s="230"/>
      <c r="CR911" s="230"/>
      <c r="CS911" s="230"/>
      <c r="CT911" s="230"/>
      <c r="CU911" s="230"/>
      <c r="CV911" s="230"/>
      <c r="CW911" s="230"/>
    </row>
    <row r="912" ht="30" hidden="1" spans="1:101">
      <c r="A912" s="191">
        <v>2022</v>
      </c>
      <c r="B912" s="261" t="s">
        <v>2693</v>
      </c>
      <c r="C912" s="261" t="s">
        <v>2694</v>
      </c>
      <c r="D912" s="261" t="s">
        <v>135</v>
      </c>
      <c r="E912" s="251"/>
      <c r="F912" s="261" t="s">
        <v>2534</v>
      </c>
      <c r="G912" s="251" t="s">
        <v>84</v>
      </c>
      <c r="H912" s="251"/>
      <c r="I912" s="251"/>
      <c r="J912" s="202"/>
      <c r="K912" s="202"/>
      <c r="L912" s="164" t="str">
        <f>_xlfn.IFNA(VLOOKUP(B912,'[1]CDM Patients Data'!$C$1266:$N$5000,6,FALSE),"")</f>
        <v>Corpus Uteri</v>
      </c>
      <c r="M912" s="164" t="str">
        <f>_xlfn.IFNA(VLOOKUP(B912,'[1]CDM Patients Data'!$C$1266:$N$5000,7,FALSE),"")</f>
        <v>Endometrium</v>
      </c>
      <c r="N912" s="164" t="str">
        <f>_xlfn.IFNA(VLOOKUP(B912,'[1]CDM Patients Data'!$C$1266:$N$5000,8,FALSE),"")</f>
        <v>Endometrioid carcinoma</v>
      </c>
      <c r="O912" s="164" t="str">
        <f>_xlfn.IFNA(VLOOKUP(B912,'[1]CDM Patients Data'!$C$1266:$K$3492,9,FALSE),"")</f>
        <v>Not a paired site</v>
      </c>
      <c r="P912" s="164">
        <f>_xlfn.IFNA(VLOOKUP(B912,'[1]CDM Patients Data'!$C$1266:$O$3492,10,FALSE),"")</f>
        <v>0</v>
      </c>
      <c r="Q912" s="164">
        <f>_xlfn.IFNA(VLOOKUP(B912,'[1]CDM Patients Data'!$C$1266:$O$3492,11,FALSE),"")</f>
        <v>0</v>
      </c>
      <c r="R912" s="164">
        <f>_xlfn.IFNA(VLOOKUP(B912,'[1]CDM Patients Data'!$C$1266:$O$3492,12,FALSE),"")</f>
        <v>0</v>
      </c>
      <c r="S912" s="164">
        <f>_xlfn.IFNA(VLOOKUP(B912,'[1]CDM Patients Data'!$C$1266:$P$3492,13,FALSE),"")</f>
        <v>0</v>
      </c>
      <c r="T912" s="164">
        <f>_xlfn.IFNA(VLOOKUP(B912,'[1]CDM Patients Data'!$C$1266:$N$5000,5,FALSE),"")</f>
        <v>0</v>
      </c>
      <c r="U912" s="164"/>
      <c r="V912" s="164"/>
      <c r="W912" s="210"/>
      <c r="X912" s="164"/>
      <c r="Y912" s="164"/>
      <c r="Z912" s="164"/>
      <c r="AA912" s="164"/>
      <c r="AB912" s="164"/>
      <c r="AC912" s="210"/>
      <c r="AD912" s="199"/>
      <c r="AE912" s="199"/>
      <c r="AF912" s="199"/>
      <c r="AG912" s="199"/>
      <c r="AH912" s="233" t="s">
        <v>79</v>
      </c>
      <c r="AI912" s="199"/>
      <c r="AJ912" s="199"/>
      <c r="AK912" s="218" t="s">
        <v>80</v>
      </c>
      <c r="AL912" s="218">
        <v>58450853</v>
      </c>
      <c r="AM912" s="218">
        <v>17.5352559</v>
      </c>
      <c r="AN912" s="218">
        <v>210.2</v>
      </c>
      <c r="AO912" s="218" t="s">
        <v>81</v>
      </c>
      <c r="AP912" s="218"/>
      <c r="AQ912" s="218"/>
      <c r="AR912" s="218"/>
      <c r="AS912" s="218"/>
      <c r="AT912" s="218"/>
      <c r="AU912" s="218"/>
      <c r="AV912" s="218"/>
      <c r="AW912" s="218"/>
      <c r="AX912" s="218"/>
      <c r="AY912" s="218"/>
      <c r="AZ912" s="218"/>
      <c r="BA912" s="218"/>
      <c r="BB912" s="218"/>
      <c r="BC912" s="218"/>
      <c r="BD912" s="218">
        <v>6.34</v>
      </c>
      <c r="BE912" s="218">
        <v>10.24</v>
      </c>
      <c r="BF912" s="218"/>
      <c r="BG912" s="218"/>
      <c r="BH912" s="218"/>
      <c r="BI912" s="218"/>
      <c r="BJ912" s="222"/>
      <c r="BK912" s="199"/>
      <c r="BL912" s="218"/>
      <c r="BM912" s="218"/>
      <c r="BN912" s="218"/>
      <c r="BO912" s="218"/>
      <c r="BP912" s="218"/>
      <c r="BQ912" s="218"/>
      <c r="BR912" s="218"/>
      <c r="BS912" s="218"/>
      <c r="BT912" s="218"/>
      <c r="BU912" s="218"/>
      <c r="BV912" s="218"/>
      <c r="BW912" s="218"/>
      <c r="BX912" s="218"/>
      <c r="BY912" s="199"/>
      <c r="BZ912" s="230"/>
      <c r="CA912" s="230"/>
      <c r="CB912" s="230"/>
      <c r="CC912" s="230"/>
      <c r="CD912" s="230"/>
      <c r="CE912" s="230"/>
      <c r="CF912" s="230"/>
      <c r="CG912" s="230"/>
      <c r="CH912" s="230"/>
      <c r="CI912" s="230"/>
      <c r="CJ912" s="230"/>
      <c r="CK912" s="230"/>
      <c r="CL912" s="230"/>
      <c r="CM912" s="230"/>
      <c r="CN912" s="218"/>
      <c r="CO912" s="199"/>
      <c r="CP912" s="230"/>
      <c r="CQ912" s="230"/>
      <c r="CR912" s="230"/>
      <c r="CS912" s="230">
        <v>37.01</v>
      </c>
      <c r="CT912" s="230" t="s">
        <v>95</v>
      </c>
      <c r="CU912" s="230"/>
      <c r="CV912" s="230"/>
      <c r="CW912" s="230"/>
    </row>
    <row r="913" ht="30" hidden="1" spans="1:101">
      <c r="A913" s="191">
        <v>2023</v>
      </c>
      <c r="B913" s="266" t="s">
        <v>2695</v>
      </c>
      <c r="C913" s="261" t="s">
        <v>2466</v>
      </c>
      <c r="D913" s="261" t="s">
        <v>1732</v>
      </c>
      <c r="E913" s="251"/>
      <c r="F913" s="261" t="s">
        <v>2467</v>
      </c>
      <c r="G913" s="251" t="s">
        <v>84</v>
      </c>
      <c r="H913" s="251"/>
      <c r="I913" s="251"/>
      <c r="J913" s="202"/>
      <c r="K913" s="202"/>
      <c r="L913" s="164" t="str">
        <f>_xlfn.IFNA(VLOOKUP(B913,'[1]CDM Patients Data'!$C$1266:$N$5000,6,FALSE),"")</f>
        <v>Rectum</v>
      </c>
      <c r="M913" s="164" t="str">
        <f>_xlfn.IFNA(VLOOKUP(B913,'[1]CDM Patients Data'!$C$1266:$N$5000,7,FALSE),"")</f>
        <v>Rectum, NOS</v>
      </c>
      <c r="N913" s="164" t="str">
        <f>_xlfn.IFNA(VLOOKUP(B913,'[1]CDM Patients Data'!$C$1266:$N$5000,8,FALSE),"")</f>
        <v>Adenocarcinoma, NOS</v>
      </c>
      <c r="O913" s="164" t="str">
        <f>_xlfn.IFNA(VLOOKUP(B913,'[1]CDM Patients Data'!$C$1266:$K$3492,9,FALSE),"")</f>
        <v>Not a paired site</v>
      </c>
      <c r="P913" s="164">
        <f>_xlfn.IFNA(VLOOKUP(B913,'[1]CDM Patients Data'!$C$1266:$O$3492,10,FALSE),"")</f>
        <v>0</v>
      </c>
      <c r="Q913" s="164">
        <f>_xlfn.IFNA(VLOOKUP(B913,'[1]CDM Patients Data'!$C$1266:$O$3492,11,FALSE),"")</f>
        <v>0</v>
      </c>
      <c r="R913" s="164">
        <f>_xlfn.IFNA(VLOOKUP(B913,'[1]CDM Patients Data'!$C$1266:$O$3492,12,FALSE),"")</f>
        <v>0</v>
      </c>
      <c r="S913" s="164">
        <f>_xlfn.IFNA(VLOOKUP(B913,'[1]CDM Patients Data'!$C$1266:$P$3492,13,FALSE),"")</f>
        <v>0</v>
      </c>
      <c r="T913" s="164">
        <f>_xlfn.IFNA(VLOOKUP(B913,'[1]CDM Patients Data'!$C$1266:$N$5000,5,FALSE),"")</f>
        <v>0</v>
      </c>
      <c r="U913" s="164"/>
      <c r="V913" s="164"/>
      <c r="W913" s="210"/>
      <c r="X913" s="164"/>
      <c r="Y913" s="164"/>
      <c r="Z913" s="164"/>
      <c r="AA913" s="164"/>
      <c r="AB913" s="164"/>
      <c r="AC913" s="210"/>
      <c r="AD913" s="199"/>
      <c r="AE913" s="199"/>
      <c r="AF913" s="199"/>
      <c r="AG913" s="199"/>
      <c r="AH913" s="233" t="s">
        <v>589</v>
      </c>
      <c r="AI913" s="199"/>
      <c r="AJ913" s="199"/>
      <c r="AK913" s="218" t="s">
        <v>80</v>
      </c>
      <c r="AL913" s="218">
        <v>20838565</v>
      </c>
      <c r="AM913" s="218">
        <v>6.2515695</v>
      </c>
      <c r="AN913" s="218">
        <v>124</v>
      </c>
      <c r="AO913" s="218" t="s">
        <v>81</v>
      </c>
      <c r="AP913" s="218"/>
      <c r="AQ913" s="218"/>
      <c r="AR913" s="218"/>
      <c r="AS913" s="218"/>
      <c r="AT913" s="218"/>
      <c r="AU913" s="218"/>
      <c r="AV913" s="218"/>
      <c r="AW913" s="218"/>
      <c r="AX913" s="218"/>
      <c r="AY913" s="218"/>
      <c r="AZ913" s="218"/>
      <c r="BA913" s="218"/>
      <c r="BB913" s="218"/>
      <c r="BC913" s="218"/>
      <c r="BD913" s="218"/>
      <c r="BE913" s="218">
        <v>18.7</v>
      </c>
      <c r="BF913" s="218"/>
      <c r="BG913" s="218"/>
      <c r="BH913" s="218"/>
      <c r="BI913" s="218"/>
      <c r="BJ913" s="222"/>
      <c r="BK913" s="199"/>
      <c r="BL913" s="218"/>
      <c r="BM913" s="218"/>
      <c r="BN913" s="218"/>
      <c r="BO913" s="218"/>
      <c r="BP913" s="218"/>
      <c r="BQ913" s="218"/>
      <c r="BR913" s="218"/>
      <c r="BS913" s="218"/>
      <c r="BT913" s="218"/>
      <c r="BU913" s="218"/>
      <c r="BV913" s="218"/>
      <c r="BW913" s="218"/>
      <c r="BX913" s="218"/>
      <c r="BY913" s="199"/>
      <c r="BZ913" s="230"/>
      <c r="CA913" s="230"/>
      <c r="CB913" s="230"/>
      <c r="CC913" s="230"/>
      <c r="CD913" s="230"/>
      <c r="CE913" s="230"/>
      <c r="CF913" s="230"/>
      <c r="CG913" s="230"/>
      <c r="CH913" s="230"/>
      <c r="CI913" s="230"/>
      <c r="CJ913" s="230"/>
      <c r="CK913" s="230"/>
      <c r="CL913" s="230"/>
      <c r="CM913" s="230"/>
      <c r="CN913" s="218"/>
      <c r="CO913" s="199"/>
      <c r="CP913" s="230"/>
      <c r="CQ913" s="230"/>
      <c r="CR913" s="230"/>
      <c r="CS913" s="230"/>
      <c r="CT913" s="230"/>
      <c r="CU913" s="230"/>
      <c r="CV913" s="230"/>
      <c r="CW913" s="230"/>
    </row>
    <row r="914" ht="60" hidden="1" spans="1:101">
      <c r="A914" s="191">
        <v>2024</v>
      </c>
      <c r="B914" s="261" t="s">
        <v>2696</v>
      </c>
      <c r="C914" s="261" t="s">
        <v>2697</v>
      </c>
      <c r="D914" s="261" t="s">
        <v>111</v>
      </c>
      <c r="E914" s="251"/>
      <c r="F914" s="261" t="s">
        <v>2197</v>
      </c>
      <c r="G914" s="251" t="s">
        <v>84</v>
      </c>
      <c r="H914" s="251"/>
      <c r="I914" s="251"/>
      <c r="J914" s="202"/>
      <c r="K914" s="202"/>
      <c r="L914" s="164" t="str">
        <f>_xlfn.IFNA(VLOOKUP(B914,'[1]CDM Patients Data'!$C$1266:$N$5000,6,FALSE),"")</f>
        <v>Lung</v>
      </c>
      <c r="M914" s="164" t="str">
        <f>_xlfn.IFNA(VLOOKUP(B914,'[1]CDM Patients Data'!$C$1266:$N$5000,7,FALSE),"")</f>
        <v>Lung NOS</v>
      </c>
      <c r="N914" s="164" t="str">
        <f>_xlfn.IFNA(VLOOKUP(B914,'[1]CDM Patients Data'!$C$1266:$N$5000,8,FALSE),"")</f>
        <v>Squamous cell carcinoma, NOS</v>
      </c>
      <c r="O914" s="164" t="str">
        <f>_xlfn.IFNA(VLOOKUP(B914,'[1]CDM Patients Data'!$C$1266:$K$3492,9,FALSE),"")</f>
        <v>Unknown</v>
      </c>
      <c r="P914" s="164">
        <f>_xlfn.IFNA(VLOOKUP(B914,'[1]CDM Patients Data'!$C$1266:$O$3492,10,FALSE),"")</f>
        <v>0</v>
      </c>
      <c r="Q914" s="164">
        <f>_xlfn.IFNA(VLOOKUP(B914,'[1]CDM Patients Data'!$C$1266:$O$3492,11,FALSE),"")</f>
        <v>0</v>
      </c>
      <c r="R914" s="164">
        <f>_xlfn.IFNA(VLOOKUP(B914,'[1]CDM Patients Data'!$C$1266:$O$3492,12,FALSE),"")</f>
        <v>0</v>
      </c>
      <c r="S914" s="164">
        <f>_xlfn.IFNA(VLOOKUP(B914,'[1]CDM Patients Data'!$C$1266:$P$3492,13,FALSE),"")</f>
        <v>0</v>
      </c>
      <c r="T914" s="164">
        <f>_xlfn.IFNA(VLOOKUP(B914,'[1]CDM Patients Data'!$C$1266:$N$5000,5,FALSE),"")</f>
        <v>0</v>
      </c>
      <c r="U914" s="164"/>
      <c r="V914" s="164"/>
      <c r="W914" s="210"/>
      <c r="X914" s="164"/>
      <c r="Y914" s="164"/>
      <c r="Z914" s="164"/>
      <c r="AA914" s="164"/>
      <c r="AB914" s="164"/>
      <c r="AC914" s="210"/>
      <c r="AD914" s="199"/>
      <c r="AE914" s="199"/>
      <c r="AF914" s="199"/>
      <c r="AG914" s="199"/>
      <c r="AH914" s="215"/>
      <c r="AI914" s="199"/>
      <c r="AJ914" s="199"/>
      <c r="AK914" s="218"/>
      <c r="AL914" s="218"/>
      <c r="AM914" s="218"/>
      <c r="AN914" s="218"/>
      <c r="AO914" s="218"/>
      <c r="AP914" s="218"/>
      <c r="AQ914" s="218"/>
      <c r="AR914" s="218"/>
      <c r="AS914" s="218"/>
      <c r="AT914" s="218"/>
      <c r="AU914" s="218"/>
      <c r="AV914" s="218"/>
      <c r="AW914" s="218"/>
      <c r="AX914" s="218"/>
      <c r="AY914" s="218"/>
      <c r="AZ914" s="218"/>
      <c r="BA914" s="218"/>
      <c r="BB914" s="218"/>
      <c r="BC914" s="218"/>
      <c r="BD914" s="218"/>
      <c r="BE914" s="218"/>
      <c r="BF914" s="218"/>
      <c r="BG914" s="218"/>
      <c r="BH914" s="218"/>
      <c r="BI914" s="218"/>
      <c r="BJ914" s="222"/>
      <c r="BK914" s="199"/>
      <c r="BL914" s="218"/>
      <c r="BM914" s="218"/>
      <c r="BN914" s="218"/>
      <c r="BO914" s="218"/>
      <c r="BP914" s="218"/>
      <c r="BQ914" s="218"/>
      <c r="BR914" s="218"/>
      <c r="BS914" s="218"/>
      <c r="BT914" s="218"/>
      <c r="BU914" s="218"/>
      <c r="BV914" s="218"/>
      <c r="BW914" s="218"/>
      <c r="BX914" s="218"/>
      <c r="BY914" s="199"/>
      <c r="BZ914" s="230"/>
      <c r="CA914" s="230"/>
      <c r="CB914" s="230"/>
      <c r="CC914" s="230"/>
      <c r="CD914" s="230"/>
      <c r="CE914" s="230"/>
      <c r="CF914" s="230"/>
      <c r="CG914" s="230"/>
      <c r="CH914" s="230"/>
      <c r="CI914" s="230"/>
      <c r="CJ914" s="230"/>
      <c r="CK914" s="230"/>
      <c r="CL914" s="230"/>
      <c r="CM914" s="230"/>
      <c r="CN914" s="218"/>
      <c r="CO914" s="199"/>
      <c r="CP914" s="230"/>
      <c r="CQ914" s="230"/>
      <c r="CR914" s="230"/>
      <c r="CS914" s="230">
        <v>62.75</v>
      </c>
      <c r="CT914" s="230" t="s">
        <v>95</v>
      </c>
      <c r="CU914" s="230"/>
      <c r="CV914" s="230"/>
      <c r="CW914" s="230"/>
    </row>
    <row r="915" ht="60" hidden="1" spans="1:101">
      <c r="A915" s="191">
        <v>2025</v>
      </c>
      <c r="B915" s="261" t="s">
        <v>2698</v>
      </c>
      <c r="C915" s="261" t="s">
        <v>2699</v>
      </c>
      <c r="D915" s="261" t="s">
        <v>111</v>
      </c>
      <c r="E915" s="251"/>
      <c r="F915" s="261" t="s">
        <v>2197</v>
      </c>
      <c r="G915" s="251" t="s">
        <v>84</v>
      </c>
      <c r="H915" s="251"/>
      <c r="I915" s="251"/>
      <c r="J915" s="202"/>
      <c r="K915" s="202"/>
      <c r="L915" s="164" t="str">
        <f>_xlfn.IFNA(VLOOKUP(B915,'[1]CDM Patients Data'!$C$1266:$N$5000,6,FALSE),"")</f>
        <v>Lung</v>
      </c>
      <c r="M915" s="164" t="str">
        <f>_xlfn.IFNA(VLOOKUP(B915,'[1]CDM Patients Data'!$C$1266:$N$5000,7,FALSE),"")</f>
        <v>Lung NOS</v>
      </c>
      <c r="N915" s="164" t="str">
        <f>_xlfn.IFNA(VLOOKUP(B915,'[1]CDM Patients Data'!$C$1266:$N$5000,8,FALSE),"")</f>
        <v>Squamous cell carcinoma, NOS</v>
      </c>
      <c r="O915" s="164" t="str">
        <f>_xlfn.IFNA(VLOOKUP(B915,'[1]CDM Patients Data'!$C$1266:$K$3492,9,FALSE),"")</f>
        <v>Left</v>
      </c>
      <c r="P915" s="164">
        <f>_xlfn.IFNA(VLOOKUP(B915,'[1]CDM Patients Data'!$C$1266:$O$3492,10,FALSE),"")</f>
        <v>0</v>
      </c>
      <c r="Q915" s="164">
        <f>_xlfn.IFNA(VLOOKUP(B915,'[1]CDM Patients Data'!$C$1266:$O$3492,11,FALSE),"")</f>
        <v>0</v>
      </c>
      <c r="R915" s="164">
        <f>_xlfn.IFNA(VLOOKUP(B915,'[1]CDM Patients Data'!$C$1266:$O$3492,12,FALSE),"")</f>
        <v>0</v>
      </c>
      <c r="S915" s="164">
        <f>_xlfn.IFNA(VLOOKUP(B915,'[1]CDM Patients Data'!$C$1266:$P$3492,13,FALSE),"")</f>
        <v>0</v>
      </c>
      <c r="T915" s="164">
        <f>_xlfn.IFNA(VLOOKUP(B915,'[1]CDM Patients Data'!$C$1266:$N$5000,5,FALSE),"")</f>
        <v>0</v>
      </c>
      <c r="U915" s="164"/>
      <c r="V915" s="164"/>
      <c r="W915" s="210"/>
      <c r="X915" s="164"/>
      <c r="Y915" s="164"/>
      <c r="Z915" s="164"/>
      <c r="AA915" s="164"/>
      <c r="AB915" s="164"/>
      <c r="AC915" s="210"/>
      <c r="AD915" s="199"/>
      <c r="AE915" s="199"/>
      <c r="AF915" s="199"/>
      <c r="AG915" s="199"/>
      <c r="AH915" s="215"/>
      <c r="AI915" s="199"/>
      <c r="AJ915" s="199"/>
      <c r="AK915" s="218"/>
      <c r="AL915" s="218"/>
      <c r="AM915" s="218"/>
      <c r="AN915" s="218"/>
      <c r="AO915" s="218"/>
      <c r="AP915" s="218"/>
      <c r="AQ915" s="218"/>
      <c r="AR915" s="218"/>
      <c r="AS915" s="218"/>
      <c r="AT915" s="218"/>
      <c r="AU915" s="218"/>
      <c r="AV915" s="218"/>
      <c r="AW915" s="218"/>
      <c r="AX915" s="218"/>
      <c r="AY915" s="218"/>
      <c r="AZ915" s="218"/>
      <c r="BA915" s="218"/>
      <c r="BB915" s="218"/>
      <c r="BC915" s="218"/>
      <c r="BD915" s="218"/>
      <c r="BE915" s="218"/>
      <c r="BF915" s="218"/>
      <c r="BG915" s="218"/>
      <c r="BH915" s="218"/>
      <c r="BI915" s="218"/>
      <c r="BJ915" s="222"/>
      <c r="BK915" s="199"/>
      <c r="BL915" s="218"/>
      <c r="BM915" s="218"/>
      <c r="BN915" s="218"/>
      <c r="BO915" s="218"/>
      <c r="BP915" s="218"/>
      <c r="BQ915" s="218"/>
      <c r="BR915" s="218"/>
      <c r="BS915" s="218"/>
      <c r="BT915" s="218"/>
      <c r="BU915" s="218"/>
      <c r="BV915" s="218"/>
      <c r="BW915" s="218"/>
      <c r="BX915" s="218"/>
      <c r="BY915" s="199"/>
      <c r="BZ915" s="230"/>
      <c r="CA915" s="230"/>
      <c r="CB915" s="230"/>
      <c r="CC915" s="230"/>
      <c r="CD915" s="230"/>
      <c r="CE915" s="230"/>
      <c r="CF915" s="230"/>
      <c r="CG915" s="230"/>
      <c r="CH915" s="230"/>
      <c r="CI915" s="230"/>
      <c r="CJ915" s="230"/>
      <c r="CK915" s="230"/>
      <c r="CL915" s="230"/>
      <c r="CM915" s="230"/>
      <c r="CN915" s="218"/>
      <c r="CO915" s="199"/>
      <c r="CP915" s="230"/>
      <c r="CQ915" s="230"/>
      <c r="CR915" s="230"/>
      <c r="CS915" s="230"/>
      <c r="CT915" s="230"/>
      <c r="CU915" s="230"/>
      <c r="CV915" s="230"/>
      <c r="CW915" s="230"/>
    </row>
    <row r="916" ht="30" hidden="1" spans="1:101">
      <c r="A916" s="191">
        <v>2026</v>
      </c>
      <c r="B916" s="261" t="s">
        <v>2700</v>
      </c>
      <c r="C916" s="261" t="s">
        <v>2701</v>
      </c>
      <c r="D916" s="261" t="s">
        <v>1121</v>
      </c>
      <c r="E916" s="251"/>
      <c r="F916" s="261" t="s">
        <v>2215</v>
      </c>
      <c r="G916" s="251" t="s">
        <v>2253</v>
      </c>
      <c r="H916" s="251"/>
      <c r="I916" s="251"/>
      <c r="J916" s="202"/>
      <c r="K916" s="202"/>
      <c r="L916" s="164" t="str">
        <f>_xlfn.IFNA(VLOOKUP(B916,'[1]CDM Patients Data'!$C$1266:$N$5000,6,FALSE),"")</f>
        <v>Lung</v>
      </c>
      <c r="M916" s="164" t="str">
        <f>_xlfn.IFNA(VLOOKUP(B916,'[1]CDM Patients Data'!$C$1266:$N$5000,7,FALSE),"")</f>
        <v>Overlapping lesion of lung</v>
      </c>
      <c r="N916" s="164" t="str">
        <f>_xlfn.IFNA(VLOOKUP(B916,'[1]CDM Patients Data'!$C$1266:$N$5000,8,FALSE),"")</f>
        <v>Adenocarcinoma, NOS</v>
      </c>
      <c r="O916" s="164" t="str">
        <f>_xlfn.IFNA(VLOOKUP(B916,'[1]CDM Patients Data'!$C$1266:$K$3492,9,FALSE),"")</f>
        <v>Right</v>
      </c>
      <c r="P916" s="164">
        <f>_xlfn.IFNA(VLOOKUP(B916,'[1]CDM Patients Data'!$C$1266:$O$3492,10,FALSE),"")</f>
        <v>0</v>
      </c>
      <c r="Q916" s="164">
        <f>_xlfn.IFNA(VLOOKUP(B916,'[1]CDM Patients Data'!$C$1266:$O$3492,11,FALSE),"")</f>
        <v>0</v>
      </c>
      <c r="R916" s="164">
        <f>_xlfn.IFNA(VLOOKUP(B916,'[1]CDM Patients Data'!$C$1266:$O$3492,12,FALSE),"")</f>
        <v>0</v>
      </c>
      <c r="S916" s="164">
        <f>_xlfn.IFNA(VLOOKUP(B916,'[1]CDM Patients Data'!$C$1266:$P$3492,13,FALSE),"")</f>
        <v>0</v>
      </c>
      <c r="T916" s="164">
        <f>_xlfn.IFNA(VLOOKUP(B916,'[1]CDM Patients Data'!$C$1266:$N$5000,5,FALSE),"")</f>
        <v>0</v>
      </c>
      <c r="U916" s="164"/>
      <c r="V916" s="164"/>
      <c r="W916" s="210"/>
      <c r="X916" s="164"/>
      <c r="Y916" s="164"/>
      <c r="Z916" s="164"/>
      <c r="AA916" s="164"/>
      <c r="AB916" s="164"/>
      <c r="AC916" s="210"/>
      <c r="AD916" s="199"/>
      <c r="AE916" s="199"/>
      <c r="AF916" s="199"/>
      <c r="AG916" s="199"/>
      <c r="AH916" s="233" t="s">
        <v>79</v>
      </c>
      <c r="AI916" s="199"/>
      <c r="AJ916" s="199"/>
      <c r="AK916" s="218" t="s">
        <v>80</v>
      </c>
      <c r="AL916" s="218">
        <v>27901909</v>
      </c>
      <c r="AM916" s="218">
        <v>8.3705727</v>
      </c>
      <c r="AN916" s="218">
        <v>104</v>
      </c>
      <c r="AO916" s="218" t="s">
        <v>81</v>
      </c>
      <c r="AP916" s="218"/>
      <c r="AQ916" s="218"/>
      <c r="AR916" s="218"/>
      <c r="AS916" s="218"/>
      <c r="AT916" s="218"/>
      <c r="AU916" s="218"/>
      <c r="AV916" s="218"/>
      <c r="AW916" s="218"/>
      <c r="AX916" s="218"/>
      <c r="AY916" s="218"/>
      <c r="AZ916" s="218"/>
      <c r="BA916" s="218"/>
      <c r="BB916" s="218"/>
      <c r="BC916" s="218"/>
      <c r="BD916" s="218">
        <v>2.46</v>
      </c>
      <c r="BE916" s="218">
        <v>10.6</v>
      </c>
      <c r="BF916" s="218"/>
      <c r="BG916" s="218"/>
      <c r="BH916" s="218"/>
      <c r="BI916" s="218"/>
      <c r="BJ916" s="222"/>
      <c r="BK916" s="199"/>
      <c r="BL916" s="218"/>
      <c r="BM916" s="218"/>
      <c r="BN916" s="218"/>
      <c r="BO916" s="218"/>
      <c r="BP916" s="218"/>
      <c r="BQ916" s="218"/>
      <c r="BR916" s="218"/>
      <c r="BS916" s="218"/>
      <c r="BT916" s="218"/>
      <c r="BU916" s="218"/>
      <c r="BV916" s="218"/>
      <c r="BW916" s="218"/>
      <c r="BX916" s="218"/>
      <c r="BY916" s="199"/>
      <c r="BZ916" s="230"/>
      <c r="CA916" s="230"/>
      <c r="CB916" s="230"/>
      <c r="CC916" s="230"/>
      <c r="CD916" s="230"/>
      <c r="CE916" s="230"/>
      <c r="CF916" s="230"/>
      <c r="CG916" s="230"/>
      <c r="CH916" s="230"/>
      <c r="CI916" s="230"/>
      <c r="CJ916" s="230"/>
      <c r="CK916" s="230"/>
      <c r="CL916" s="230"/>
      <c r="CM916" s="230"/>
      <c r="CN916" s="218"/>
      <c r="CO916" s="199"/>
      <c r="CP916" s="230"/>
      <c r="CQ916" s="230"/>
      <c r="CR916" s="230"/>
      <c r="CS916" s="230">
        <v>10.39</v>
      </c>
      <c r="CT916" s="230" t="s">
        <v>604</v>
      </c>
      <c r="CU916" s="230"/>
      <c r="CV916" s="230"/>
      <c r="CW916" s="230"/>
    </row>
    <row r="917" ht="45" hidden="1" spans="1:101">
      <c r="A917" s="191">
        <v>2028</v>
      </c>
      <c r="B917" s="261" t="s">
        <v>2702</v>
      </c>
      <c r="C917" s="261" t="s">
        <v>2703</v>
      </c>
      <c r="D917" s="261" t="s">
        <v>99</v>
      </c>
      <c r="E917" s="251"/>
      <c r="F917" s="261" t="s">
        <v>2704</v>
      </c>
      <c r="G917" s="251" t="s">
        <v>84</v>
      </c>
      <c r="H917" s="251"/>
      <c r="I917" s="251"/>
      <c r="J917" s="202"/>
      <c r="K917" s="202"/>
      <c r="L917" s="164" t="str">
        <f>_xlfn.IFNA(VLOOKUP(B917,'[1]CDM Patients Data'!$C$1266:$N$5000,6,FALSE),"")</f>
        <v>Ovary</v>
      </c>
      <c r="M917" s="164" t="str">
        <f>_xlfn.IFNA(VLOOKUP(B917,'[1]CDM Patients Data'!$C$1266:$N$5000,7,FALSE),"")</f>
        <v>Ovary</v>
      </c>
      <c r="N917" s="164" t="str">
        <f>_xlfn.IFNA(VLOOKUP(B917,'[1]CDM Patients Data'!$C$1266:$N$5000,8,FALSE),"")</f>
        <v>High-grade serous carcinoma</v>
      </c>
      <c r="O917" s="164" t="str">
        <f>_xlfn.IFNA(VLOOKUP(B917,'[1]CDM Patients Data'!$C$1266:$K$3492,9,FALSE),"")</f>
        <v>Right</v>
      </c>
      <c r="P917" s="164">
        <f>_xlfn.IFNA(VLOOKUP(B917,'[1]CDM Patients Data'!$C$1266:$O$3492,10,FALSE),"")</f>
        <v>0</v>
      </c>
      <c r="Q917" s="164">
        <f>_xlfn.IFNA(VLOOKUP(B917,'[1]CDM Patients Data'!$C$1266:$O$3492,11,FALSE),"")</f>
        <v>0</v>
      </c>
      <c r="R917" s="164">
        <f>_xlfn.IFNA(VLOOKUP(B917,'[1]CDM Patients Data'!$C$1266:$O$3492,12,FALSE),"")</f>
        <v>0</v>
      </c>
      <c r="S917" s="164">
        <f>_xlfn.IFNA(VLOOKUP(B917,'[1]CDM Patients Data'!$C$1266:$P$3492,13,FALSE),"")</f>
        <v>0</v>
      </c>
      <c r="T917" s="164">
        <f>_xlfn.IFNA(VLOOKUP(B917,'[1]CDM Patients Data'!$C$1266:$N$5000,5,FALSE),"")</f>
        <v>0</v>
      </c>
      <c r="U917" s="164"/>
      <c r="V917" s="164"/>
      <c r="W917" s="210"/>
      <c r="X917" s="164"/>
      <c r="Y917" s="164"/>
      <c r="Z917" s="164"/>
      <c r="AA917" s="164"/>
      <c r="AB917" s="164"/>
      <c r="AC917" s="210"/>
      <c r="AD917" s="199"/>
      <c r="AE917" s="199"/>
      <c r="AF917" s="199"/>
      <c r="AG917" s="199"/>
      <c r="AH917" s="215"/>
      <c r="AI917" s="199"/>
      <c r="AJ917" s="199"/>
      <c r="AK917" s="218"/>
      <c r="AL917" s="218"/>
      <c r="AM917" s="218"/>
      <c r="AN917" s="218"/>
      <c r="AO917" s="218"/>
      <c r="AP917" s="218"/>
      <c r="AQ917" s="218"/>
      <c r="AR917" s="218"/>
      <c r="AS917" s="218"/>
      <c r="AT917" s="218"/>
      <c r="AU917" s="218"/>
      <c r="AV917" s="218"/>
      <c r="AW917" s="218"/>
      <c r="AX917" s="218"/>
      <c r="AY917" s="218"/>
      <c r="AZ917" s="218"/>
      <c r="BA917" s="218"/>
      <c r="BB917" s="218"/>
      <c r="BC917" s="218"/>
      <c r="BD917" s="218"/>
      <c r="BE917" s="218"/>
      <c r="BF917" s="218"/>
      <c r="BG917" s="218"/>
      <c r="BH917" s="218"/>
      <c r="BI917" s="218"/>
      <c r="BJ917" s="222" t="s">
        <v>589</v>
      </c>
      <c r="BK917" s="199"/>
      <c r="BL917" s="218"/>
      <c r="BM917" s="218">
        <v>4522695</v>
      </c>
      <c r="BN917" s="218">
        <v>1.3568085</v>
      </c>
      <c r="BO917" s="218">
        <v>140.1</v>
      </c>
      <c r="BP917" s="218" t="s">
        <v>103</v>
      </c>
      <c r="BQ917" s="218"/>
      <c r="BR917" s="218"/>
      <c r="BS917" s="218"/>
      <c r="BT917" s="218"/>
      <c r="BU917" s="218"/>
      <c r="BV917" s="218"/>
      <c r="BW917" s="218"/>
      <c r="BX917" s="218"/>
      <c r="BY917" s="199"/>
      <c r="BZ917" s="230"/>
      <c r="CA917" s="230"/>
      <c r="CB917" s="230"/>
      <c r="CC917" s="230"/>
      <c r="CD917" s="230"/>
      <c r="CE917" s="230"/>
      <c r="CF917" s="230"/>
      <c r="CG917" s="230"/>
      <c r="CH917" s="230"/>
      <c r="CI917" s="230"/>
      <c r="CJ917" s="230"/>
      <c r="CK917" s="230"/>
      <c r="CL917" s="230"/>
      <c r="CM917" s="230"/>
      <c r="CN917" s="218"/>
      <c r="CO917" s="199"/>
      <c r="CP917" s="230"/>
      <c r="CQ917" s="230"/>
      <c r="CR917" s="230"/>
      <c r="CS917" s="230"/>
      <c r="CT917" s="230"/>
      <c r="CU917" s="230"/>
      <c r="CV917" s="230"/>
      <c r="CW917" s="230"/>
    </row>
    <row r="918" ht="60" hidden="1" spans="1:101">
      <c r="A918" s="191">
        <v>2029</v>
      </c>
      <c r="B918" s="261" t="s">
        <v>2705</v>
      </c>
      <c r="C918" s="261" t="s">
        <v>2706</v>
      </c>
      <c r="D918" s="261" t="s">
        <v>88</v>
      </c>
      <c r="E918" s="251"/>
      <c r="F918" s="261" t="s">
        <v>2176</v>
      </c>
      <c r="G918" s="251" t="s">
        <v>84</v>
      </c>
      <c r="H918" s="251"/>
      <c r="I918" s="251"/>
      <c r="J918" s="202"/>
      <c r="K918" s="202"/>
      <c r="L918" s="164" t="str">
        <f>_xlfn.IFNA(VLOOKUP(B918,'[1]CDM Patients Data'!$C$1266:$N$5000,6,FALSE),"")</f>
        <v>Breast</v>
      </c>
      <c r="M918" s="164" t="str">
        <f>_xlfn.IFNA(VLOOKUP(B918,'[1]CDM Patients Data'!$C$1266:$N$5000,7,FALSE),"")</f>
        <v>Breast NOS (excludes Skin of breast C44.5)</v>
      </c>
      <c r="N918" s="164" t="str">
        <f>_xlfn.IFNA(VLOOKUP(B918,'[1]CDM Patients Data'!$C$1266:$N$5000,8,FALSE),"")</f>
        <v>Carcinoma, NOS</v>
      </c>
      <c r="O918" s="164" t="str">
        <f>_xlfn.IFNA(VLOOKUP(B918,'[1]CDM Patients Data'!$C$1266:$K$3492,9,FALSE),"")</f>
        <v>Unknown</v>
      </c>
      <c r="P918" s="164">
        <f>_xlfn.IFNA(VLOOKUP(B918,'[1]CDM Patients Data'!$C$1266:$O$3492,10,FALSE),"")</f>
        <v>0</v>
      </c>
      <c r="Q918" s="164">
        <f>_xlfn.IFNA(VLOOKUP(B918,'[1]CDM Patients Data'!$C$1266:$O$3492,11,FALSE),"")</f>
        <v>0</v>
      </c>
      <c r="R918" s="164">
        <f>_xlfn.IFNA(VLOOKUP(B918,'[1]CDM Patients Data'!$C$1266:$O$3492,12,FALSE),"")</f>
        <v>0</v>
      </c>
      <c r="S918" s="164">
        <f>_xlfn.IFNA(VLOOKUP(B918,'[1]CDM Patients Data'!$C$1266:$P$3492,13,FALSE),"")</f>
        <v>0</v>
      </c>
      <c r="T918" s="164">
        <f>_xlfn.IFNA(VLOOKUP(B918,'[1]CDM Patients Data'!$C$1266:$N$5000,5,FALSE),"")</f>
        <v>0</v>
      </c>
      <c r="U918" s="164"/>
      <c r="V918" s="164"/>
      <c r="W918" s="210"/>
      <c r="X918" s="164"/>
      <c r="Y918" s="164"/>
      <c r="Z918" s="164"/>
      <c r="AA918" s="164"/>
      <c r="AB918" s="164"/>
      <c r="AC918" s="210"/>
      <c r="AD918" s="199"/>
      <c r="AE918" s="199"/>
      <c r="AF918" s="199"/>
      <c r="AG918" s="199"/>
      <c r="AH918" s="215"/>
      <c r="AI918" s="199"/>
      <c r="AJ918" s="199"/>
      <c r="AK918" s="218"/>
      <c r="AL918" s="218"/>
      <c r="AM918" s="218"/>
      <c r="AN918" s="218"/>
      <c r="AO918" s="218"/>
      <c r="AP918" s="218"/>
      <c r="AQ918" s="218"/>
      <c r="AR918" s="218"/>
      <c r="AS918" s="218"/>
      <c r="AT918" s="218"/>
      <c r="AU918" s="218"/>
      <c r="AV918" s="218"/>
      <c r="AW918" s="218"/>
      <c r="AX918" s="218"/>
      <c r="AY918" s="218"/>
      <c r="AZ918" s="218"/>
      <c r="BA918" s="218"/>
      <c r="BB918" s="218"/>
      <c r="BC918" s="218"/>
      <c r="BD918" s="218"/>
      <c r="BE918" s="218"/>
      <c r="BF918" s="218"/>
      <c r="BG918" s="218"/>
      <c r="BH918" s="218"/>
      <c r="BI918" s="218"/>
      <c r="BJ918" s="222" t="s">
        <v>589</v>
      </c>
      <c r="BK918" s="199"/>
      <c r="BL918" s="218"/>
      <c r="BM918" s="218">
        <v>7127590</v>
      </c>
      <c r="BN918" s="218">
        <v>2.138277</v>
      </c>
      <c r="BO918" s="218">
        <v>213.3</v>
      </c>
      <c r="BP918" s="218" t="s">
        <v>103</v>
      </c>
      <c r="BQ918" s="218"/>
      <c r="BR918" s="218"/>
      <c r="BS918" s="218"/>
      <c r="BT918" s="218"/>
      <c r="BU918" s="218"/>
      <c r="BV918" s="218"/>
      <c r="BW918" s="218"/>
      <c r="BX918" s="218"/>
      <c r="BY918" s="199"/>
      <c r="BZ918" s="230"/>
      <c r="CA918" s="230"/>
      <c r="CB918" s="230"/>
      <c r="CC918" s="230"/>
      <c r="CD918" s="230"/>
      <c r="CE918" s="230"/>
      <c r="CF918" s="230"/>
      <c r="CG918" s="230"/>
      <c r="CH918" s="230"/>
      <c r="CI918" s="230"/>
      <c r="CJ918" s="230"/>
      <c r="CK918" s="230"/>
      <c r="CL918" s="230"/>
      <c r="CM918" s="230"/>
      <c r="CN918" s="218"/>
      <c r="CO918" s="199"/>
      <c r="CP918" s="230"/>
      <c r="CQ918" s="230"/>
      <c r="CR918" s="230"/>
      <c r="CS918" s="230"/>
      <c r="CT918" s="230"/>
      <c r="CU918" s="230"/>
      <c r="CV918" s="230"/>
      <c r="CW918" s="230"/>
    </row>
    <row r="919" ht="30" hidden="1" spans="1:101">
      <c r="A919" s="191">
        <v>2030</v>
      </c>
      <c r="B919" s="261" t="s">
        <v>2707</v>
      </c>
      <c r="C919" s="261" t="s">
        <v>1979</v>
      </c>
      <c r="D919" s="261" t="s">
        <v>71</v>
      </c>
      <c r="E919" s="251"/>
      <c r="F919" s="261" t="s">
        <v>2170</v>
      </c>
      <c r="G919" s="251" t="s">
        <v>84</v>
      </c>
      <c r="H919" s="251"/>
      <c r="I919" s="251"/>
      <c r="J919" s="202"/>
      <c r="K919" s="202"/>
      <c r="L919" s="164" t="str">
        <f>_xlfn.IFNA(VLOOKUP(B919,'[1]CDM Patients Data'!$C$1266:$N$5000,6,FALSE),"")</f>
        <v>Corpus Uteri</v>
      </c>
      <c r="M919" s="164" t="str">
        <f>_xlfn.IFNA(VLOOKUP(B919,'[1]CDM Patients Data'!$C$1266:$N$5000,7,FALSE),"")</f>
        <v>Endometrium</v>
      </c>
      <c r="N919" s="164" t="str">
        <f>_xlfn.IFNA(VLOOKUP(B919,'[1]CDM Patients Data'!$C$1266:$N$5000,8,FALSE),"")</f>
        <v>Endometrioid carcinoma</v>
      </c>
      <c r="O919" s="164" t="str">
        <f>_xlfn.IFNA(VLOOKUP(B919,'[1]CDM Patients Data'!$C$1266:$K$3492,9,FALSE),"")</f>
        <v>Not a paired site</v>
      </c>
      <c r="P919" s="164">
        <f>_xlfn.IFNA(VLOOKUP(B919,'[1]CDM Patients Data'!$C$1266:$O$3492,10,FALSE),"")</f>
        <v>0</v>
      </c>
      <c r="Q919" s="164">
        <f>_xlfn.IFNA(VLOOKUP(B919,'[1]CDM Patients Data'!$C$1266:$O$3492,11,FALSE),"")</f>
        <v>0</v>
      </c>
      <c r="R919" s="164">
        <f>_xlfn.IFNA(VLOOKUP(B919,'[1]CDM Patients Data'!$C$1266:$O$3492,12,FALSE),"")</f>
        <v>0</v>
      </c>
      <c r="S919" s="164">
        <f>_xlfn.IFNA(VLOOKUP(B919,'[1]CDM Patients Data'!$C$1266:$P$3492,13,FALSE),"")</f>
        <v>0</v>
      </c>
      <c r="T919" s="164">
        <f>_xlfn.IFNA(VLOOKUP(B919,'[1]CDM Patients Data'!$C$1266:$N$5000,5,FALSE),"")</f>
        <v>0</v>
      </c>
      <c r="U919" s="164"/>
      <c r="V919" s="164"/>
      <c r="W919" s="210"/>
      <c r="X919" s="164"/>
      <c r="Y919" s="164"/>
      <c r="Z919" s="164"/>
      <c r="AA919" s="164"/>
      <c r="AB919" s="164"/>
      <c r="AC919" s="210"/>
      <c r="AD919" s="199"/>
      <c r="AE919" s="199"/>
      <c r="AF919" s="199"/>
      <c r="AG919" s="199"/>
      <c r="AH919" s="233" t="s">
        <v>79</v>
      </c>
      <c r="AI919" s="199"/>
      <c r="AJ919" s="199"/>
      <c r="AK919" s="218" t="s">
        <v>80</v>
      </c>
      <c r="AL919" s="218">
        <v>45523859</v>
      </c>
      <c r="AM919" s="218">
        <v>13.6571577</v>
      </c>
      <c r="AN919" s="218">
        <v>20.4</v>
      </c>
      <c r="AO919" s="218" t="s">
        <v>718</v>
      </c>
      <c r="AP919" s="218"/>
      <c r="AQ919" s="218"/>
      <c r="AR919" s="218"/>
      <c r="AS919" s="218"/>
      <c r="AT919" s="218"/>
      <c r="AU919" s="218"/>
      <c r="AV919" s="218"/>
      <c r="AW919" s="218"/>
      <c r="AX919" s="218"/>
      <c r="AY919" s="218"/>
      <c r="AZ919" s="218"/>
      <c r="BA919" s="218"/>
      <c r="BB919" s="218"/>
      <c r="BC919" s="218"/>
      <c r="BD919" s="218">
        <v>2.73</v>
      </c>
      <c r="BE919" s="218">
        <v>20.21</v>
      </c>
      <c r="BF919" s="218"/>
      <c r="BG919" s="218"/>
      <c r="BH919" s="218"/>
      <c r="BI919" s="218"/>
      <c r="BJ919" s="222"/>
      <c r="BK919" s="199"/>
      <c r="BL919" s="218"/>
      <c r="BM919" s="218"/>
      <c r="BN919" s="218"/>
      <c r="BO919" s="218"/>
      <c r="BP919" s="218"/>
      <c r="BQ919" s="218"/>
      <c r="BR919" s="218"/>
      <c r="BS919" s="218"/>
      <c r="BT919" s="218"/>
      <c r="BU919" s="218"/>
      <c r="BV919" s="218"/>
      <c r="BW919" s="218"/>
      <c r="BX919" s="218"/>
      <c r="BY919" s="199"/>
      <c r="BZ919" s="230"/>
      <c r="CA919" s="230"/>
      <c r="CB919" s="230"/>
      <c r="CC919" s="230"/>
      <c r="CD919" s="230"/>
      <c r="CE919" s="230"/>
      <c r="CF919" s="230"/>
      <c r="CG919" s="230"/>
      <c r="CH919" s="230"/>
      <c r="CI919" s="230"/>
      <c r="CJ919" s="230"/>
      <c r="CK919" s="230"/>
      <c r="CL919" s="230"/>
      <c r="CM919" s="230"/>
      <c r="CN919" s="218"/>
      <c r="CO919" s="199"/>
      <c r="CP919" s="230"/>
      <c r="CQ919" s="230"/>
      <c r="CR919" s="230"/>
      <c r="CS919" s="230"/>
      <c r="CT919" s="230"/>
      <c r="CU919" s="230"/>
      <c r="CV919" s="230"/>
      <c r="CW919" s="230"/>
    </row>
    <row r="920" ht="60" hidden="1" spans="1:101">
      <c r="A920" s="191">
        <v>2031</v>
      </c>
      <c r="B920" s="261" t="s">
        <v>2708</v>
      </c>
      <c r="C920" s="261" t="s">
        <v>2709</v>
      </c>
      <c r="D920" s="261" t="s">
        <v>88</v>
      </c>
      <c r="E920" s="251"/>
      <c r="F920" s="261" t="s">
        <v>2710</v>
      </c>
      <c r="G920" s="251" t="s">
        <v>84</v>
      </c>
      <c r="H920" s="251"/>
      <c r="I920" s="251"/>
      <c r="J920" s="202"/>
      <c r="K920" s="202"/>
      <c r="L920" s="164" t="str">
        <f>_xlfn.IFNA(VLOOKUP(B920,'[1]CDM Patients Data'!$C$1266:$N$5000,6,FALSE),"")</f>
        <v>Breast</v>
      </c>
      <c r="M920" s="164" t="str">
        <f>_xlfn.IFNA(VLOOKUP(B920,'[1]CDM Patients Data'!$C$1266:$N$5000,7,FALSE),"")</f>
        <v>Breast NOS (excludes Skin of breast C44.5)</v>
      </c>
      <c r="N920" s="164" t="str">
        <f>_xlfn.IFNA(VLOOKUP(B920,'[1]CDM Patients Data'!$C$1266:$N$5000,8,FALSE),"")</f>
        <v>Carcinoma, NOS</v>
      </c>
      <c r="O920" s="164" t="str">
        <f>_xlfn.IFNA(VLOOKUP(B920,'[1]CDM Patients Data'!$C$1266:$K$3492,9,FALSE),"")</f>
        <v>Right</v>
      </c>
      <c r="P920" s="164">
        <f>_xlfn.IFNA(VLOOKUP(B920,'[1]CDM Patients Data'!$C$1266:$O$3492,10,FALSE),"")</f>
        <v>0</v>
      </c>
      <c r="Q920" s="164">
        <f>_xlfn.IFNA(VLOOKUP(B920,'[1]CDM Patients Data'!$C$1266:$O$3492,11,FALSE),"")</f>
        <v>0</v>
      </c>
      <c r="R920" s="164">
        <f>_xlfn.IFNA(VLOOKUP(B920,'[1]CDM Patients Data'!$C$1266:$O$3492,12,FALSE),"")</f>
        <v>0</v>
      </c>
      <c r="S920" s="164">
        <f>_xlfn.IFNA(VLOOKUP(B920,'[1]CDM Patients Data'!$C$1266:$P$3492,13,FALSE),"")</f>
        <v>0</v>
      </c>
      <c r="T920" s="164">
        <f>_xlfn.IFNA(VLOOKUP(B920,'[1]CDM Patients Data'!$C$1266:$N$5000,5,FALSE),"")</f>
        <v>0</v>
      </c>
      <c r="U920" s="164"/>
      <c r="V920" s="164"/>
      <c r="W920" s="210"/>
      <c r="X920" s="164"/>
      <c r="Y920" s="164"/>
      <c r="Z920" s="164"/>
      <c r="AA920" s="164"/>
      <c r="AB920" s="164"/>
      <c r="AC920" s="210"/>
      <c r="AD920" s="199"/>
      <c r="AE920" s="199"/>
      <c r="AF920" s="199"/>
      <c r="AG920" s="199"/>
      <c r="AH920" s="215"/>
      <c r="AI920" s="199"/>
      <c r="AJ920" s="199"/>
      <c r="AK920" s="218"/>
      <c r="AL920" s="218"/>
      <c r="AM920" s="218"/>
      <c r="AN920" s="218"/>
      <c r="AO920" s="218"/>
      <c r="AP920" s="218"/>
      <c r="AQ920" s="218"/>
      <c r="AR920" s="218"/>
      <c r="AS920" s="218"/>
      <c r="AT920" s="218"/>
      <c r="AU920" s="218"/>
      <c r="AV920" s="218"/>
      <c r="AW920" s="218"/>
      <c r="AX920" s="218"/>
      <c r="AY920" s="218"/>
      <c r="AZ920" s="218"/>
      <c r="BA920" s="218"/>
      <c r="BB920" s="218"/>
      <c r="BC920" s="218"/>
      <c r="BD920" s="218"/>
      <c r="BE920" s="218"/>
      <c r="BF920" s="218"/>
      <c r="BG920" s="218"/>
      <c r="BH920" s="218"/>
      <c r="BI920" s="218"/>
      <c r="BJ920" s="222" t="s">
        <v>589</v>
      </c>
      <c r="BK920" s="199"/>
      <c r="BL920" s="218"/>
      <c r="BM920" s="218">
        <v>5516219</v>
      </c>
      <c r="BN920" s="218">
        <v>1.6548657</v>
      </c>
      <c r="BO920" s="218">
        <v>178.8</v>
      </c>
      <c r="BP920" s="218" t="s">
        <v>103</v>
      </c>
      <c r="BQ920" s="218"/>
      <c r="BR920" s="218"/>
      <c r="BS920" s="218"/>
      <c r="BT920" s="218"/>
      <c r="BU920" s="218"/>
      <c r="BV920" s="218"/>
      <c r="BW920" s="218"/>
      <c r="BX920" s="218"/>
      <c r="BY920" s="199"/>
      <c r="BZ920" s="230"/>
      <c r="CA920" s="230"/>
      <c r="CB920" s="230"/>
      <c r="CC920" s="230"/>
      <c r="CD920" s="230"/>
      <c r="CE920" s="230"/>
      <c r="CF920" s="230"/>
      <c r="CG920" s="230"/>
      <c r="CH920" s="230"/>
      <c r="CI920" s="230"/>
      <c r="CJ920" s="230"/>
      <c r="CK920" s="230"/>
      <c r="CL920" s="230"/>
      <c r="CM920" s="230"/>
      <c r="CN920" s="218"/>
      <c r="CO920" s="199"/>
      <c r="CP920" s="230"/>
      <c r="CQ920" s="230"/>
      <c r="CR920" s="230"/>
      <c r="CS920" s="230"/>
      <c r="CT920" s="230"/>
      <c r="CU920" s="230"/>
      <c r="CV920" s="230"/>
      <c r="CW920" s="230"/>
    </row>
    <row r="921" ht="60" hidden="1" spans="1:101">
      <c r="A921" s="191">
        <v>2032</v>
      </c>
      <c r="B921" s="261" t="s">
        <v>2711</v>
      </c>
      <c r="C921" s="261" t="s">
        <v>2712</v>
      </c>
      <c r="D921" s="261" t="s">
        <v>99</v>
      </c>
      <c r="E921" s="251"/>
      <c r="F921" s="261" t="s">
        <v>2304</v>
      </c>
      <c r="G921" s="251" t="s">
        <v>84</v>
      </c>
      <c r="H921" s="251"/>
      <c r="I921" s="251"/>
      <c r="J921" s="202"/>
      <c r="K921" s="202"/>
      <c r="L921" s="164" t="str">
        <f>_xlfn.IFNA(VLOOKUP(B921,'[1]CDM Patients Data'!$C$1266:$N$5000,6,FALSE),"")</f>
        <v>Breast</v>
      </c>
      <c r="M921" s="164" t="str">
        <f>_xlfn.IFNA(VLOOKUP(B921,'[1]CDM Patients Data'!$C$1266:$N$5000,7,FALSE),"")</f>
        <v>Breast NOS (excludes Skin of breast C44.5)</v>
      </c>
      <c r="N921" s="164" t="str">
        <f>_xlfn.IFNA(VLOOKUP(B921,'[1]CDM Patients Data'!$C$1266:$N$5000,8,FALSE),"")</f>
        <v>Infiltrating ductular carcinoma</v>
      </c>
      <c r="O921" s="164" t="str">
        <f>_xlfn.IFNA(VLOOKUP(B921,'[1]CDM Patients Data'!$C$1266:$K$3492,9,FALSE),"")</f>
        <v>Right</v>
      </c>
      <c r="P921" s="164">
        <f>_xlfn.IFNA(VLOOKUP(B921,'[1]CDM Patients Data'!$C$1266:$O$3492,10,FALSE),"")</f>
        <v>0</v>
      </c>
      <c r="Q921" s="164">
        <f>_xlfn.IFNA(VLOOKUP(B921,'[1]CDM Patients Data'!$C$1266:$O$3492,11,FALSE),"")</f>
        <v>0</v>
      </c>
      <c r="R921" s="164">
        <f>_xlfn.IFNA(VLOOKUP(B921,'[1]CDM Patients Data'!$C$1266:$O$3492,12,FALSE),"")</f>
        <v>0</v>
      </c>
      <c r="S921" s="164">
        <f>_xlfn.IFNA(VLOOKUP(B921,'[1]CDM Patients Data'!$C$1266:$P$3492,13,FALSE),"")</f>
        <v>0</v>
      </c>
      <c r="T921" s="164">
        <f>_xlfn.IFNA(VLOOKUP(B921,'[1]CDM Patients Data'!$C$1266:$N$5000,5,FALSE),"")</f>
        <v>0</v>
      </c>
      <c r="U921" s="164"/>
      <c r="V921" s="164"/>
      <c r="W921" s="210"/>
      <c r="X921" s="164"/>
      <c r="Y921" s="164"/>
      <c r="Z921" s="164"/>
      <c r="AA921" s="164"/>
      <c r="AB921" s="164"/>
      <c r="AC921" s="210"/>
      <c r="AD921" s="199"/>
      <c r="AE921" s="199"/>
      <c r="AF921" s="199"/>
      <c r="AG921" s="199"/>
      <c r="AH921" s="215"/>
      <c r="AI921" s="199"/>
      <c r="AJ921" s="199"/>
      <c r="AK921" s="218"/>
      <c r="AL921" s="218"/>
      <c r="AM921" s="218"/>
      <c r="AN921" s="218"/>
      <c r="AO921" s="218"/>
      <c r="AP921" s="218"/>
      <c r="AQ921" s="218"/>
      <c r="AR921" s="218"/>
      <c r="AS921" s="218"/>
      <c r="AT921" s="218"/>
      <c r="AU921" s="218"/>
      <c r="AV921" s="218"/>
      <c r="AW921" s="218"/>
      <c r="AX921" s="218"/>
      <c r="AY921" s="218"/>
      <c r="AZ921" s="218"/>
      <c r="BA921" s="218"/>
      <c r="BB921" s="218"/>
      <c r="BC921" s="218"/>
      <c r="BD921" s="218"/>
      <c r="BE921" s="218"/>
      <c r="BF921" s="218"/>
      <c r="BG921" s="218"/>
      <c r="BH921" s="218"/>
      <c r="BI921" s="218"/>
      <c r="BJ921" s="222" t="s">
        <v>589</v>
      </c>
      <c r="BK921" s="199"/>
      <c r="BL921" s="218"/>
      <c r="BM921" s="218">
        <v>5689459</v>
      </c>
      <c r="BN921" s="218">
        <v>1.7068377</v>
      </c>
      <c r="BO921" s="218">
        <v>185.8</v>
      </c>
      <c r="BP921" s="218" t="s">
        <v>103</v>
      </c>
      <c r="BQ921" s="218"/>
      <c r="BR921" s="218"/>
      <c r="BS921" s="218"/>
      <c r="BT921" s="218"/>
      <c r="BU921" s="218"/>
      <c r="BV921" s="218"/>
      <c r="BW921" s="218"/>
      <c r="BX921" s="218"/>
      <c r="BY921" s="199"/>
      <c r="BZ921" s="230"/>
      <c r="CA921" s="230"/>
      <c r="CB921" s="230"/>
      <c r="CC921" s="230"/>
      <c r="CD921" s="230"/>
      <c r="CE921" s="230"/>
      <c r="CF921" s="230"/>
      <c r="CG921" s="230"/>
      <c r="CH921" s="230"/>
      <c r="CI921" s="230"/>
      <c r="CJ921" s="230"/>
      <c r="CK921" s="230"/>
      <c r="CL921" s="230"/>
      <c r="CM921" s="230"/>
      <c r="CN921" s="218"/>
      <c r="CO921" s="199"/>
      <c r="CP921" s="230"/>
      <c r="CQ921" s="230"/>
      <c r="CR921" s="230"/>
      <c r="CS921" s="230"/>
      <c r="CT921" s="230"/>
      <c r="CU921" s="230"/>
      <c r="CV921" s="230"/>
      <c r="CW921" s="230"/>
    </row>
    <row r="922" ht="30" hidden="1" spans="1:101">
      <c r="A922" s="191">
        <v>2033</v>
      </c>
      <c r="B922" s="261" t="s">
        <v>2713</v>
      </c>
      <c r="C922" s="261" t="s">
        <v>2714</v>
      </c>
      <c r="D922" s="261" t="s">
        <v>1121</v>
      </c>
      <c r="E922" s="251"/>
      <c r="F922" s="261" t="s">
        <v>2237</v>
      </c>
      <c r="G922" s="251" t="s">
        <v>2253</v>
      </c>
      <c r="H922" s="251"/>
      <c r="I922" s="251"/>
      <c r="J922" s="202"/>
      <c r="K922" s="202"/>
      <c r="L922" s="164" t="str">
        <f>_xlfn.IFNA(VLOOKUP(B922,'[1]CDM Patients Data'!$C$1266:$N$5000,6,FALSE),"")</f>
        <v>Large Intestine</v>
      </c>
      <c r="M922" s="164" t="str">
        <f>_xlfn.IFNA(VLOOKUP(B922,'[1]CDM Patients Data'!$C$1266:$N$5000,7,FALSE),"")</f>
        <v>Sigmoid colon</v>
      </c>
      <c r="N922" s="164" t="str">
        <f>_xlfn.IFNA(VLOOKUP(B922,'[1]CDM Patients Data'!$C$1266:$N$5000,8,FALSE),"")</f>
        <v>Adenocarcinoma, NOS</v>
      </c>
      <c r="O922" s="164" t="str">
        <f>_xlfn.IFNA(VLOOKUP(B922,'[1]CDM Patients Data'!$C$1266:$K$3492,9,FALSE),"")</f>
        <v>Not a paired site</v>
      </c>
      <c r="P922" s="164">
        <f>_xlfn.IFNA(VLOOKUP(B922,'[1]CDM Patients Data'!$C$1266:$O$3492,10,FALSE),"")</f>
        <v>0</v>
      </c>
      <c r="Q922" s="164">
        <f>_xlfn.IFNA(VLOOKUP(B922,'[1]CDM Patients Data'!$C$1266:$O$3492,11,FALSE),"")</f>
        <v>0</v>
      </c>
      <c r="R922" s="164">
        <f>_xlfn.IFNA(VLOOKUP(B922,'[1]CDM Patients Data'!$C$1266:$O$3492,12,FALSE),"")</f>
        <v>0</v>
      </c>
      <c r="S922" s="164">
        <f>_xlfn.IFNA(VLOOKUP(B922,'[1]CDM Patients Data'!$C$1266:$P$3492,13,FALSE),"")</f>
        <v>0</v>
      </c>
      <c r="T922" s="164">
        <f>_xlfn.IFNA(VLOOKUP(B922,'[1]CDM Patients Data'!$C$1266:$N$5000,5,FALSE),"")</f>
        <v>0</v>
      </c>
      <c r="U922" s="164"/>
      <c r="V922" s="164"/>
      <c r="W922" s="210"/>
      <c r="X922" s="164"/>
      <c r="Y922" s="164"/>
      <c r="Z922" s="164"/>
      <c r="AA922" s="164"/>
      <c r="AB922" s="164"/>
      <c r="AC922" s="210"/>
      <c r="AD922" s="199"/>
      <c r="AE922" s="199"/>
      <c r="AF922" s="199"/>
      <c r="AG922" s="199"/>
      <c r="AH922" s="233" t="s">
        <v>79</v>
      </c>
      <c r="AI922" s="199"/>
      <c r="AJ922" s="199"/>
      <c r="AK922" s="218" t="s">
        <v>80</v>
      </c>
      <c r="AL922" s="218">
        <v>32707386</v>
      </c>
      <c r="AM922" s="218">
        <v>9.8122158</v>
      </c>
      <c r="AN922" s="218">
        <v>111.3</v>
      </c>
      <c r="AO922" s="218" t="s">
        <v>81</v>
      </c>
      <c r="AP922" s="218"/>
      <c r="AQ922" s="218"/>
      <c r="AR922" s="218"/>
      <c r="AS922" s="218"/>
      <c r="AT922" s="218"/>
      <c r="AU922" s="218"/>
      <c r="AV922" s="218"/>
      <c r="AW922" s="218"/>
      <c r="AX922" s="218"/>
      <c r="AY922" s="218"/>
      <c r="AZ922" s="218"/>
      <c r="BA922" s="218"/>
      <c r="BB922" s="218"/>
      <c r="BC922" s="218"/>
      <c r="BD922" s="218">
        <v>4.08</v>
      </c>
      <c r="BE922" s="218">
        <v>9.42</v>
      </c>
      <c r="BF922" s="218"/>
      <c r="BG922" s="218"/>
      <c r="BH922" s="218"/>
      <c r="BI922" s="218"/>
      <c r="BJ922" s="222"/>
      <c r="BK922" s="199"/>
      <c r="BL922" s="218"/>
      <c r="BM922" s="218"/>
      <c r="BN922" s="218"/>
      <c r="BO922" s="218"/>
      <c r="BP922" s="218"/>
      <c r="BQ922" s="218"/>
      <c r="BR922" s="218"/>
      <c r="BS922" s="218"/>
      <c r="BT922" s="218"/>
      <c r="BU922" s="218"/>
      <c r="BV922" s="218"/>
      <c r="BW922" s="218"/>
      <c r="BX922" s="218"/>
      <c r="BY922" s="199"/>
      <c r="BZ922" s="230"/>
      <c r="CA922" s="230"/>
      <c r="CB922" s="230"/>
      <c r="CC922" s="230"/>
      <c r="CD922" s="230"/>
      <c r="CE922" s="230"/>
      <c r="CF922" s="230"/>
      <c r="CG922" s="230"/>
      <c r="CH922" s="230"/>
      <c r="CI922" s="230"/>
      <c r="CJ922" s="230"/>
      <c r="CK922" s="230"/>
      <c r="CL922" s="230"/>
      <c r="CM922" s="230"/>
      <c r="CN922" s="218"/>
      <c r="CO922" s="199"/>
      <c r="CP922" s="230"/>
      <c r="CQ922" s="230"/>
      <c r="CR922" s="230"/>
      <c r="CS922" s="230">
        <v>48.82</v>
      </c>
      <c r="CT922" s="230" t="s">
        <v>95</v>
      </c>
      <c r="CU922" s="230"/>
      <c r="CV922" s="230"/>
      <c r="CW922" s="230"/>
    </row>
    <row r="923" ht="45" hidden="1" spans="1:101">
      <c r="A923" s="191">
        <v>2035</v>
      </c>
      <c r="B923" s="261" t="s">
        <v>2715</v>
      </c>
      <c r="C923" s="261" t="s">
        <v>1844</v>
      </c>
      <c r="D923" s="266" t="s">
        <v>1732</v>
      </c>
      <c r="E923" s="251"/>
      <c r="F923" s="261" t="s">
        <v>2716</v>
      </c>
      <c r="G923" s="251" t="s">
        <v>84</v>
      </c>
      <c r="H923" s="251"/>
      <c r="I923" s="251"/>
      <c r="J923" s="202"/>
      <c r="K923" s="202"/>
      <c r="L923" s="164" t="str">
        <f>_xlfn.IFNA(VLOOKUP(B923,'[1]CDM Patients Data'!$C$1266:$N$5000,6,FALSE),"")</f>
        <v>Ovary</v>
      </c>
      <c r="M923" s="164" t="str">
        <f>_xlfn.IFNA(VLOOKUP(B923,'[1]CDM Patients Data'!$C$1266:$N$5000,7,FALSE),"")</f>
        <v>Ovary</v>
      </c>
      <c r="N923" s="164" t="str">
        <f>_xlfn.IFNA(VLOOKUP(B923,'[1]CDM Patients Data'!$C$1266:$N$5000,8,FALSE),"")</f>
        <v>High-grade serous carcinoma</v>
      </c>
      <c r="O923" s="164" t="str">
        <f>_xlfn.IFNA(VLOOKUP(B923,'[1]CDM Patients Data'!$C$1266:$K$3492,9,FALSE),"")</f>
        <v>Unknown</v>
      </c>
      <c r="P923" s="164">
        <f>_xlfn.IFNA(VLOOKUP(B923,'[1]CDM Patients Data'!$C$1266:$O$3492,10,FALSE),"")</f>
        <v>0</v>
      </c>
      <c r="Q923" s="164">
        <f>_xlfn.IFNA(VLOOKUP(B923,'[1]CDM Patients Data'!$C$1266:$O$3492,11,FALSE),"")</f>
        <v>0</v>
      </c>
      <c r="R923" s="164">
        <f>_xlfn.IFNA(VLOOKUP(B923,'[1]CDM Patients Data'!$C$1266:$O$3492,12,FALSE),"")</f>
        <v>0</v>
      </c>
      <c r="S923" s="164">
        <f>_xlfn.IFNA(VLOOKUP(B923,'[1]CDM Patients Data'!$C$1266:$P$3492,13,FALSE),"")</f>
        <v>0</v>
      </c>
      <c r="T923" s="164" t="str">
        <f>_xlfn.IFNA(VLOOKUP(B923,'[1]CDM Patients Data'!$C$1266:$N$5000,5,FALSE),"")</f>
        <v>Manohar</v>
      </c>
      <c r="U923" s="164"/>
      <c r="V923" s="164"/>
      <c r="W923" s="210"/>
      <c r="X923" s="164"/>
      <c r="Y923" s="164"/>
      <c r="Z923" s="164"/>
      <c r="AA923" s="164"/>
      <c r="AB923" s="164"/>
      <c r="AC923" s="210"/>
      <c r="AD923" s="199"/>
      <c r="AE923" s="199"/>
      <c r="AF923" s="199"/>
      <c r="AG923" s="199"/>
      <c r="AH923" s="233" t="s">
        <v>589</v>
      </c>
      <c r="AI923" s="199"/>
      <c r="AJ923" s="199"/>
      <c r="AK923" s="218" t="s">
        <v>80</v>
      </c>
      <c r="AL923" s="218">
        <v>10403803</v>
      </c>
      <c r="AM923" s="218">
        <v>3.1211409</v>
      </c>
      <c r="AN923" s="218">
        <v>236.2</v>
      </c>
      <c r="AO923" s="218" t="s">
        <v>81</v>
      </c>
      <c r="AP923" s="218"/>
      <c r="AQ923" s="218"/>
      <c r="AR923" s="218"/>
      <c r="AS923" s="218"/>
      <c r="AT923" s="218"/>
      <c r="AU923" s="218"/>
      <c r="AV923" s="218"/>
      <c r="AW923" s="218"/>
      <c r="AX923" s="218"/>
      <c r="AY923" s="218"/>
      <c r="AZ923" s="218"/>
      <c r="BA923" s="218"/>
      <c r="BB923" s="218"/>
      <c r="BC923" s="218"/>
      <c r="BD923" s="218"/>
      <c r="BE923" s="218">
        <v>14.13</v>
      </c>
      <c r="BF923" s="218"/>
      <c r="BG923" s="218"/>
      <c r="BH923" s="218"/>
      <c r="BI923" s="218"/>
      <c r="BJ923" s="222" t="s">
        <v>589</v>
      </c>
      <c r="BK923" s="199"/>
      <c r="BL923" s="218"/>
      <c r="BM923" s="218">
        <v>19236011</v>
      </c>
      <c r="BN923" s="218">
        <v>5.7708033</v>
      </c>
      <c r="BO923" s="218">
        <v>445</v>
      </c>
      <c r="BP923" s="218" t="s">
        <v>103</v>
      </c>
      <c r="BQ923" s="218"/>
      <c r="BR923" s="218"/>
      <c r="BS923" s="218"/>
      <c r="BT923" s="218"/>
      <c r="BU923" s="218"/>
      <c r="BV923" s="218"/>
      <c r="BW923" s="218"/>
      <c r="BX923" s="218"/>
      <c r="BY923" s="199"/>
      <c r="BZ923" s="230"/>
      <c r="CA923" s="230"/>
      <c r="CB923" s="230"/>
      <c r="CC923" s="230"/>
      <c r="CD923" s="230"/>
      <c r="CE923" s="230"/>
      <c r="CF923" s="230"/>
      <c r="CG923" s="230"/>
      <c r="CH923" s="230"/>
      <c r="CI923" s="230"/>
      <c r="CJ923" s="230"/>
      <c r="CK923" s="230"/>
      <c r="CL923" s="230"/>
      <c r="CM923" s="230"/>
      <c r="CN923" s="218"/>
      <c r="CO923" s="199"/>
      <c r="CP923" s="230"/>
      <c r="CQ923" s="230"/>
      <c r="CR923" s="230"/>
      <c r="CS923" s="230"/>
      <c r="CT923" s="230"/>
      <c r="CU923" s="230"/>
      <c r="CV923" s="230"/>
      <c r="CW923" s="230"/>
    </row>
    <row r="924" ht="30" hidden="1" spans="1:101">
      <c r="A924" s="191">
        <v>2036</v>
      </c>
      <c r="B924" s="261" t="s">
        <v>2717</v>
      </c>
      <c r="C924" s="261" t="s">
        <v>2718</v>
      </c>
      <c r="D924" s="261" t="s">
        <v>88</v>
      </c>
      <c r="E924" s="251"/>
      <c r="F924" s="261" t="s">
        <v>2176</v>
      </c>
      <c r="G924" s="251" t="s">
        <v>84</v>
      </c>
      <c r="H924" s="251"/>
      <c r="I924" s="251"/>
      <c r="J924" s="202"/>
      <c r="K924" s="202"/>
      <c r="L924" s="164" t="str">
        <f>_xlfn.IFNA(VLOOKUP(B924,'[1]CDM Patients Data'!$C$1266:$N$5000,6,FALSE),"")</f>
        <v>Prostate</v>
      </c>
      <c r="M924" s="164" t="str">
        <f>_xlfn.IFNA(VLOOKUP(B924,'[1]CDM Patients Data'!$C$1266:$N$5000,7,FALSE),"")</f>
        <v>Prostate gland</v>
      </c>
      <c r="N924" s="164" t="str">
        <f>_xlfn.IFNA(VLOOKUP(B924,'[1]CDM Patients Data'!$C$1266:$N$5000,8,FALSE),"")</f>
        <v>Acinar cell carcinoma</v>
      </c>
      <c r="O924" s="164" t="str">
        <f>_xlfn.IFNA(VLOOKUP(B924,'[1]CDM Patients Data'!$C$1266:$K$3492,9,FALSE),"")</f>
        <v>Not a paired site</v>
      </c>
      <c r="P924" s="164">
        <f>_xlfn.IFNA(VLOOKUP(B924,'[1]CDM Patients Data'!$C$1266:$O$3492,10,FALSE),"")</f>
        <v>0</v>
      </c>
      <c r="Q924" s="164">
        <f>_xlfn.IFNA(VLOOKUP(B924,'[1]CDM Patients Data'!$C$1266:$O$3492,11,FALSE),"")</f>
        <v>0</v>
      </c>
      <c r="R924" s="164">
        <f>_xlfn.IFNA(VLOOKUP(B924,'[1]CDM Patients Data'!$C$1266:$O$3492,12,FALSE),"")</f>
        <v>0</v>
      </c>
      <c r="S924" s="164">
        <f>_xlfn.IFNA(VLOOKUP(B924,'[1]CDM Patients Data'!$C$1266:$P$3492,13,FALSE),"")</f>
        <v>0</v>
      </c>
      <c r="T924" s="164">
        <f>_xlfn.IFNA(VLOOKUP(B924,'[1]CDM Patients Data'!$C$1266:$N$5000,5,FALSE),"")</f>
        <v>0</v>
      </c>
      <c r="U924" s="164"/>
      <c r="V924" s="164"/>
      <c r="W924" s="210"/>
      <c r="X924" s="164"/>
      <c r="Y924" s="164"/>
      <c r="Z924" s="164"/>
      <c r="AA924" s="164"/>
      <c r="AB924" s="164"/>
      <c r="AC924" s="210"/>
      <c r="AD924" s="199"/>
      <c r="AE924" s="199"/>
      <c r="AF924" s="199"/>
      <c r="AG924" s="199"/>
      <c r="AH924" s="233" t="s">
        <v>589</v>
      </c>
      <c r="AI924" s="199"/>
      <c r="AJ924" s="199"/>
      <c r="AK924" s="218" t="s">
        <v>80</v>
      </c>
      <c r="AL924" s="218">
        <v>14289453</v>
      </c>
      <c r="AM924" s="218">
        <v>4.2868359</v>
      </c>
      <c r="AN924" s="218">
        <v>249.7</v>
      </c>
      <c r="AO924" s="218" t="s">
        <v>81</v>
      </c>
      <c r="AP924" s="218"/>
      <c r="AQ924" s="218"/>
      <c r="AR924" s="218"/>
      <c r="AS924" s="218"/>
      <c r="AT924" s="218"/>
      <c r="AU924" s="218"/>
      <c r="AV924" s="218"/>
      <c r="AW924" s="218"/>
      <c r="AX924" s="218"/>
      <c r="AY924" s="218"/>
      <c r="AZ924" s="218"/>
      <c r="BA924" s="218"/>
      <c r="BB924" s="218"/>
      <c r="BC924" s="218"/>
      <c r="BD924" s="218"/>
      <c r="BE924" s="218">
        <v>12.73</v>
      </c>
      <c r="BF924" s="218"/>
      <c r="BG924" s="218"/>
      <c r="BH924" s="218"/>
      <c r="BI924" s="218"/>
      <c r="BJ924" s="222"/>
      <c r="BK924" s="199"/>
      <c r="BL924" s="218"/>
      <c r="BM924" s="218"/>
      <c r="BN924" s="218"/>
      <c r="BO924" s="218"/>
      <c r="BP924" s="218"/>
      <c r="BQ924" s="218"/>
      <c r="BR924" s="218"/>
      <c r="BS924" s="218"/>
      <c r="BT924" s="218"/>
      <c r="BU924" s="218"/>
      <c r="BV924" s="218"/>
      <c r="BW924" s="218"/>
      <c r="BX924" s="218"/>
      <c r="BY924" s="199"/>
      <c r="BZ924" s="230"/>
      <c r="CA924" s="230"/>
      <c r="CB924" s="230"/>
      <c r="CC924" s="230"/>
      <c r="CD924" s="230"/>
      <c r="CE924" s="230"/>
      <c r="CF924" s="230"/>
      <c r="CG924" s="230"/>
      <c r="CH924" s="230"/>
      <c r="CI924" s="230"/>
      <c r="CJ924" s="230"/>
      <c r="CK924" s="230"/>
      <c r="CL924" s="230"/>
      <c r="CM924" s="230"/>
      <c r="CN924" s="218"/>
      <c r="CO924" s="199"/>
      <c r="CP924" s="230"/>
      <c r="CQ924" s="230"/>
      <c r="CR924" s="230"/>
      <c r="CS924" s="230"/>
      <c r="CT924" s="230"/>
      <c r="CU924" s="230"/>
      <c r="CV924" s="230"/>
      <c r="CW924" s="230"/>
    </row>
    <row r="925" ht="45" hidden="1" spans="1:101">
      <c r="A925" s="191">
        <v>2037</v>
      </c>
      <c r="B925" s="261" t="s">
        <v>2719</v>
      </c>
      <c r="C925" s="261" t="s">
        <v>2720</v>
      </c>
      <c r="D925" s="261" t="s">
        <v>1732</v>
      </c>
      <c r="E925" s="251"/>
      <c r="F925" s="261" t="s">
        <v>2681</v>
      </c>
      <c r="G925" s="251" t="s">
        <v>84</v>
      </c>
      <c r="H925" s="251"/>
      <c r="I925" s="251"/>
      <c r="J925" s="202"/>
      <c r="K925" s="202"/>
      <c r="L925" s="164" t="str">
        <f>_xlfn.IFNA(VLOOKUP(B925,'[1]CDM Patients Data'!$C$1266:$N$5000,6,FALSE),"")</f>
        <v>Large Intestine</v>
      </c>
      <c r="M925" s="164" t="str">
        <f>_xlfn.IFNA(VLOOKUP(B925,'[1]CDM Patients Data'!$C$1266:$N$5000,7,FALSE),"")</f>
        <v>Colon NOS</v>
      </c>
      <c r="N925" s="164" t="str">
        <f>_xlfn.IFNA(VLOOKUP(B925,'[1]CDM Patients Data'!$C$1266:$N$5000,8,FALSE),"")</f>
        <v>Mucinous adenocarcinoma</v>
      </c>
      <c r="O925" s="164" t="str">
        <f>_xlfn.IFNA(VLOOKUP(B925,'[1]CDM Patients Data'!$C$1266:$K$3492,9,FALSE),"")</f>
        <v>Not a paired site</v>
      </c>
      <c r="P925" s="164">
        <f>_xlfn.IFNA(VLOOKUP(B925,'[1]CDM Patients Data'!$C$1266:$O$3492,10,FALSE),"")</f>
        <v>0</v>
      </c>
      <c r="Q925" s="164">
        <f>_xlfn.IFNA(VLOOKUP(B925,'[1]CDM Patients Data'!$C$1266:$O$3492,11,FALSE),"")</f>
        <v>0</v>
      </c>
      <c r="R925" s="164">
        <f>_xlfn.IFNA(VLOOKUP(B925,'[1]CDM Patients Data'!$C$1266:$O$3492,12,FALSE),"")</f>
        <v>0</v>
      </c>
      <c r="S925" s="164">
        <f>_xlfn.IFNA(VLOOKUP(B925,'[1]CDM Patients Data'!$C$1266:$P$3492,13,FALSE),"")</f>
        <v>0</v>
      </c>
      <c r="T925" s="164">
        <f>_xlfn.IFNA(VLOOKUP(B925,'[1]CDM Patients Data'!$C$1266:$N$5000,5,FALSE),"")</f>
        <v>0</v>
      </c>
      <c r="U925" s="164"/>
      <c r="V925" s="164"/>
      <c r="W925" s="210"/>
      <c r="X925" s="164"/>
      <c r="Y925" s="164"/>
      <c r="Z925" s="164"/>
      <c r="AA925" s="164"/>
      <c r="AB925" s="164"/>
      <c r="AC925" s="210"/>
      <c r="AD925" s="199"/>
      <c r="AE925" s="199"/>
      <c r="AF925" s="199"/>
      <c r="AG925" s="199"/>
      <c r="AH925" s="233" t="s">
        <v>589</v>
      </c>
      <c r="AI925" s="199"/>
      <c r="AJ925" s="199"/>
      <c r="AK925" s="218" t="s">
        <v>80</v>
      </c>
      <c r="AL925" s="218">
        <v>10011942</v>
      </c>
      <c r="AM925" s="218">
        <v>3.0035826</v>
      </c>
      <c r="AN925" s="218">
        <v>146.1</v>
      </c>
      <c r="AO925" s="218" t="s">
        <v>81</v>
      </c>
      <c r="AP925" s="218"/>
      <c r="AQ925" s="218"/>
      <c r="AR925" s="218"/>
      <c r="AS925" s="218"/>
      <c r="AT925" s="218"/>
      <c r="AU925" s="218"/>
      <c r="AV925" s="218"/>
      <c r="AW925" s="218"/>
      <c r="AX925" s="218"/>
      <c r="AY925" s="218"/>
      <c r="AZ925" s="218"/>
      <c r="BA925" s="218"/>
      <c r="BB925" s="218"/>
      <c r="BC925" s="218"/>
      <c r="BD925" s="218"/>
      <c r="BE925" s="218">
        <v>15.13</v>
      </c>
      <c r="BF925" s="218"/>
      <c r="BG925" s="218"/>
      <c r="BH925" s="218"/>
      <c r="BI925" s="218"/>
      <c r="BJ925" s="222"/>
      <c r="BK925" s="199"/>
      <c r="BL925" s="218"/>
      <c r="BM925" s="218"/>
      <c r="BN925" s="218"/>
      <c r="BO925" s="218"/>
      <c r="BP925" s="218"/>
      <c r="BQ925" s="218"/>
      <c r="BR925" s="218"/>
      <c r="BS925" s="218"/>
      <c r="BT925" s="218"/>
      <c r="BU925" s="218"/>
      <c r="BV925" s="218"/>
      <c r="BW925" s="218"/>
      <c r="BX925" s="218"/>
      <c r="BY925" s="199"/>
      <c r="BZ925" s="230"/>
      <c r="CA925" s="230"/>
      <c r="CB925" s="230"/>
      <c r="CC925" s="230"/>
      <c r="CD925" s="230"/>
      <c r="CE925" s="230"/>
      <c r="CF925" s="230"/>
      <c r="CG925" s="230"/>
      <c r="CH925" s="230"/>
      <c r="CI925" s="230"/>
      <c r="CJ925" s="230"/>
      <c r="CK925" s="230"/>
      <c r="CL925" s="230"/>
      <c r="CM925" s="230"/>
      <c r="CN925" s="218"/>
      <c r="CO925" s="199"/>
      <c r="CP925" s="230"/>
      <c r="CQ925" s="230"/>
      <c r="CR925" s="230"/>
      <c r="CS925" s="230"/>
      <c r="CT925" s="230"/>
      <c r="CU925" s="230"/>
      <c r="CV925" s="230"/>
      <c r="CW925" s="230"/>
    </row>
    <row r="926" ht="60" hidden="1" spans="1:101">
      <c r="A926" s="191">
        <v>2038</v>
      </c>
      <c r="B926" s="261" t="s">
        <v>2721</v>
      </c>
      <c r="C926" s="261" t="s">
        <v>2722</v>
      </c>
      <c r="D926" s="261" t="s">
        <v>71</v>
      </c>
      <c r="E926" s="251"/>
      <c r="F926" s="261" t="s">
        <v>2215</v>
      </c>
      <c r="G926" s="251" t="s">
        <v>84</v>
      </c>
      <c r="H926" s="251"/>
      <c r="I926" s="251"/>
      <c r="J926" s="202"/>
      <c r="K926" s="202"/>
      <c r="L926" s="164" t="str">
        <f>_xlfn.IFNA(VLOOKUP(B926,'[1]CDM Patients Data'!$C$1266:$N$5000,6,FALSE),"")</f>
        <v>Accessory sinuses</v>
      </c>
      <c r="M926" s="164" t="str">
        <f>_xlfn.IFNA(VLOOKUP(B926,'[1]CDM Patients Data'!$C$1266:$N$5000,7,FALSE),"")</f>
        <v>Overlapping lesion of accessory sinuses</v>
      </c>
      <c r="N926" s="164" t="str">
        <f>_xlfn.IFNA(VLOOKUP(B926,'[1]CDM Patients Data'!$C$1266:$N$5000,8,FALSE),"")</f>
        <v>Mucoepidermoid carcinoma</v>
      </c>
      <c r="O926" s="164" t="str">
        <f>_xlfn.IFNA(VLOOKUP(B926,'[1]CDM Patients Data'!$C$1266:$K$3492,9,FALSE),"")</f>
        <v>Right</v>
      </c>
      <c r="P926" s="164">
        <f>_xlfn.IFNA(VLOOKUP(B926,'[1]CDM Patients Data'!$C$1266:$O$3492,10,FALSE),"")</f>
        <v>0</v>
      </c>
      <c r="Q926" s="164">
        <f>_xlfn.IFNA(VLOOKUP(B926,'[1]CDM Patients Data'!$C$1266:$O$3492,11,FALSE),"")</f>
        <v>0</v>
      </c>
      <c r="R926" s="164">
        <f>_xlfn.IFNA(VLOOKUP(B926,'[1]CDM Patients Data'!$C$1266:$O$3492,12,FALSE),"")</f>
        <v>0</v>
      </c>
      <c r="S926" s="164">
        <f>_xlfn.IFNA(VLOOKUP(B926,'[1]CDM Patients Data'!$C$1266:$P$3492,13,FALSE),"")</f>
        <v>0</v>
      </c>
      <c r="T926" s="164">
        <f>_xlfn.IFNA(VLOOKUP(B926,'[1]CDM Patients Data'!$C$1266:$N$5000,5,FALSE),"")</f>
        <v>0</v>
      </c>
      <c r="U926" s="164"/>
      <c r="V926" s="164"/>
      <c r="W926" s="210"/>
      <c r="X926" s="164"/>
      <c r="Y926" s="164"/>
      <c r="Z926" s="164"/>
      <c r="AA926" s="164"/>
      <c r="AB926" s="164"/>
      <c r="AC926" s="210"/>
      <c r="AD926" s="199"/>
      <c r="AE926" s="199"/>
      <c r="AF926" s="199"/>
      <c r="AG926" s="199"/>
      <c r="AH926" s="215"/>
      <c r="AI926" s="199"/>
      <c r="AJ926" s="199"/>
      <c r="AK926" s="218"/>
      <c r="AL926" s="218"/>
      <c r="AM926" s="218"/>
      <c r="AN926" s="218"/>
      <c r="AO926" s="218"/>
      <c r="AP926" s="218"/>
      <c r="AQ926" s="218"/>
      <c r="AR926" s="218"/>
      <c r="AS926" s="218"/>
      <c r="AT926" s="218"/>
      <c r="AU926" s="218"/>
      <c r="AV926" s="218"/>
      <c r="AW926" s="218"/>
      <c r="AX926" s="218"/>
      <c r="AY926" s="218"/>
      <c r="AZ926" s="218"/>
      <c r="BA926" s="218"/>
      <c r="BB926" s="218"/>
      <c r="BC926" s="218"/>
      <c r="BD926" s="218"/>
      <c r="BE926" s="218"/>
      <c r="BF926" s="218"/>
      <c r="BG926" s="218"/>
      <c r="BH926" s="218"/>
      <c r="BI926" s="218"/>
      <c r="BJ926" s="222"/>
      <c r="BK926" s="199"/>
      <c r="BL926" s="218"/>
      <c r="BM926" s="218"/>
      <c r="BN926" s="218"/>
      <c r="BO926" s="218"/>
      <c r="BP926" s="218"/>
      <c r="BQ926" s="218"/>
      <c r="BR926" s="218"/>
      <c r="BS926" s="218"/>
      <c r="BT926" s="218"/>
      <c r="BU926" s="218"/>
      <c r="BV926" s="218"/>
      <c r="BW926" s="218"/>
      <c r="BX926" s="218"/>
      <c r="BY926" s="199"/>
      <c r="BZ926" s="230"/>
      <c r="CA926" s="230"/>
      <c r="CB926" s="230"/>
      <c r="CC926" s="230"/>
      <c r="CD926" s="230"/>
      <c r="CE926" s="230"/>
      <c r="CF926" s="230"/>
      <c r="CG926" s="230"/>
      <c r="CH926" s="230"/>
      <c r="CI926" s="230"/>
      <c r="CJ926" s="230"/>
      <c r="CK926" s="230"/>
      <c r="CL926" s="230"/>
      <c r="CM926" s="230"/>
      <c r="CN926" s="218"/>
      <c r="CO926" s="199"/>
      <c r="CP926" s="230"/>
      <c r="CQ926" s="230"/>
      <c r="CR926" s="230"/>
      <c r="CS926" s="230"/>
      <c r="CT926" s="230"/>
      <c r="CU926" s="230"/>
      <c r="CV926" s="230"/>
      <c r="CW926" s="230"/>
    </row>
    <row r="927" ht="60" hidden="1" spans="1:101">
      <c r="A927" s="191">
        <v>2039</v>
      </c>
      <c r="B927" s="261" t="s">
        <v>2723</v>
      </c>
      <c r="C927" s="261" t="s">
        <v>2724</v>
      </c>
      <c r="D927" s="261" t="s">
        <v>135</v>
      </c>
      <c r="E927" s="251"/>
      <c r="F927" s="261" t="s">
        <v>2725</v>
      </c>
      <c r="G927" s="251" t="s">
        <v>84</v>
      </c>
      <c r="H927" s="251"/>
      <c r="I927" s="251"/>
      <c r="J927" s="202"/>
      <c r="K927" s="202"/>
      <c r="L927" s="164" t="str">
        <f>_xlfn.IFNA(VLOOKUP(B927,'[1]CDM Patients Data'!$C$1266:$N$5000,6,FALSE),"")</f>
        <v>Ovary</v>
      </c>
      <c r="M927" s="164" t="str">
        <f>_xlfn.IFNA(VLOOKUP(B927,'[1]CDM Patients Data'!$C$1266:$N$5000,7,FALSE),"")</f>
        <v>Ovary</v>
      </c>
      <c r="N927" s="164" t="str">
        <f>_xlfn.IFNA(VLOOKUP(B927,'[1]CDM Patients Data'!$C$1266:$N$5000,8,FALSE),"")</f>
        <v>Endometrial stromal sarcoma, low grade</v>
      </c>
      <c r="O927" s="164" t="str">
        <f>_xlfn.IFNA(VLOOKUP(B927,'[1]CDM Patients Data'!$C$1266:$K$3492,9,FALSE),"")</f>
        <v>Right</v>
      </c>
      <c r="P927" s="164">
        <f>_xlfn.IFNA(VLOOKUP(B927,'[1]CDM Patients Data'!$C$1266:$O$3492,10,FALSE),"")</f>
        <v>0</v>
      </c>
      <c r="Q927" s="164">
        <f>_xlfn.IFNA(VLOOKUP(B927,'[1]CDM Patients Data'!$C$1266:$O$3492,11,FALSE),"")</f>
        <v>0</v>
      </c>
      <c r="R927" s="164">
        <f>_xlfn.IFNA(VLOOKUP(B927,'[1]CDM Patients Data'!$C$1266:$O$3492,12,FALSE),"")</f>
        <v>0</v>
      </c>
      <c r="S927" s="164">
        <f>_xlfn.IFNA(VLOOKUP(B927,'[1]CDM Patients Data'!$C$1266:$P$3492,13,FALSE),"")</f>
        <v>0</v>
      </c>
      <c r="T927" s="164" t="str">
        <f>_xlfn.IFNA(VLOOKUP(B927,'[1]CDM Patients Data'!$C$1266:$N$5000,5,FALSE),"")</f>
        <v>Manohar</v>
      </c>
      <c r="U927" s="164"/>
      <c r="V927" s="164"/>
      <c r="W927" s="210"/>
      <c r="X927" s="164"/>
      <c r="Y927" s="164"/>
      <c r="Z927" s="164"/>
      <c r="AA927" s="164"/>
      <c r="AB927" s="164"/>
      <c r="AC927" s="210"/>
      <c r="AD927" s="199"/>
      <c r="AE927" s="199"/>
      <c r="AF927" s="199"/>
      <c r="AG927" s="199"/>
      <c r="AH927" s="215"/>
      <c r="AI927" s="199"/>
      <c r="AJ927" s="199"/>
      <c r="AK927" s="218"/>
      <c r="AL927" s="218"/>
      <c r="AM927" s="218"/>
      <c r="AN927" s="218"/>
      <c r="AO927" s="218"/>
      <c r="AP927" s="218"/>
      <c r="AQ927" s="218"/>
      <c r="AR927" s="218"/>
      <c r="AS927" s="218"/>
      <c r="AT927" s="218"/>
      <c r="AU927" s="218"/>
      <c r="AV927" s="218"/>
      <c r="AW927" s="218"/>
      <c r="AX927" s="218"/>
      <c r="AY927" s="218"/>
      <c r="AZ927" s="218"/>
      <c r="BA927" s="218"/>
      <c r="BB927" s="218"/>
      <c r="BC927" s="218"/>
      <c r="BD927" s="218"/>
      <c r="BE927" s="218"/>
      <c r="BF927" s="218"/>
      <c r="BG927" s="218"/>
      <c r="BH927" s="218"/>
      <c r="BI927" s="218"/>
      <c r="BJ927" s="222"/>
      <c r="BK927" s="199"/>
      <c r="BL927" s="218"/>
      <c r="BM927" s="218"/>
      <c r="BN927" s="218"/>
      <c r="BO927" s="218"/>
      <c r="BP927" s="218"/>
      <c r="BQ927" s="218"/>
      <c r="BR927" s="218"/>
      <c r="BS927" s="218"/>
      <c r="BT927" s="218"/>
      <c r="BU927" s="218"/>
      <c r="BV927" s="218"/>
      <c r="BW927" s="218"/>
      <c r="BX927" s="218"/>
      <c r="BY927" s="199"/>
      <c r="BZ927" s="230"/>
      <c r="CA927" s="230"/>
      <c r="CB927" s="230"/>
      <c r="CC927" s="230"/>
      <c r="CD927" s="230"/>
      <c r="CE927" s="230"/>
      <c r="CF927" s="230"/>
      <c r="CG927" s="230"/>
      <c r="CH927" s="230"/>
      <c r="CI927" s="230"/>
      <c r="CJ927" s="230"/>
      <c r="CK927" s="230"/>
      <c r="CL927" s="230"/>
      <c r="CM927" s="230"/>
      <c r="CN927" s="218"/>
      <c r="CO927" s="199"/>
      <c r="CP927" s="230"/>
      <c r="CQ927" s="230"/>
      <c r="CR927" s="230"/>
      <c r="CS927" s="230"/>
      <c r="CT927" s="230"/>
      <c r="CU927" s="230"/>
      <c r="CV927" s="230"/>
      <c r="CW927" s="230"/>
    </row>
    <row r="928" ht="60" hidden="1" spans="1:101">
      <c r="A928" s="191">
        <v>2040</v>
      </c>
      <c r="B928" s="261" t="s">
        <v>2726</v>
      </c>
      <c r="C928" s="261" t="s">
        <v>2727</v>
      </c>
      <c r="D928" s="261" t="s">
        <v>88</v>
      </c>
      <c r="E928" s="251"/>
      <c r="F928" s="261" t="s">
        <v>2716</v>
      </c>
      <c r="G928" s="251" t="s">
        <v>84</v>
      </c>
      <c r="H928" s="251"/>
      <c r="I928" s="251"/>
      <c r="J928" s="202"/>
      <c r="K928" s="202"/>
      <c r="L928" s="164" t="str">
        <f>_xlfn.IFNA(VLOOKUP(B928,'[1]CDM Patients Data'!$C$1266:$N$5000,6,FALSE),"")</f>
        <v>Breast</v>
      </c>
      <c r="M928" s="164" t="str">
        <f>_xlfn.IFNA(VLOOKUP(B928,'[1]CDM Patients Data'!$C$1266:$N$5000,7,FALSE),"")</f>
        <v>Breast NOS (excludes Skin of breast C44.5)</v>
      </c>
      <c r="N928" s="164" t="str">
        <f>_xlfn.IFNA(VLOOKUP(B928,'[1]CDM Patients Data'!$C$1266:$N$5000,8,FALSE),"")</f>
        <v>Carcinoma, NOS</v>
      </c>
      <c r="O928" s="164" t="str">
        <f>_xlfn.IFNA(VLOOKUP(B928,'[1]CDM Patients Data'!$C$1266:$K$3492,9,FALSE),"")</f>
        <v>Right</v>
      </c>
      <c r="P928" s="164">
        <f>_xlfn.IFNA(VLOOKUP(B928,'[1]CDM Patients Data'!$C$1266:$O$3492,10,FALSE),"")</f>
        <v>0</v>
      </c>
      <c r="Q928" s="164">
        <f>_xlfn.IFNA(VLOOKUP(B928,'[1]CDM Patients Data'!$C$1266:$O$3492,11,FALSE),"")</f>
        <v>0</v>
      </c>
      <c r="R928" s="164">
        <f>_xlfn.IFNA(VLOOKUP(B928,'[1]CDM Patients Data'!$C$1266:$O$3492,12,FALSE),"")</f>
        <v>0</v>
      </c>
      <c r="S928" s="164">
        <f>_xlfn.IFNA(VLOOKUP(B928,'[1]CDM Patients Data'!$C$1266:$P$3492,13,FALSE),"")</f>
        <v>0</v>
      </c>
      <c r="T928" s="164">
        <f>_xlfn.IFNA(VLOOKUP(B928,'[1]CDM Patients Data'!$C$1266:$N$5000,5,FALSE),"")</f>
        <v>0</v>
      </c>
      <c r="U928" s="164"/>
      <c r="V928" s="164"/>
      <c r="W928" s="210"/>
      <c r="X928" s="164"/>
      <c r="Y928" s="164"/>
      <c r="Z928" s="164"/>
      <c r="AA928" s="164"/>
      <c r="AB928" s="164"/>
      <c r="AC928" s="210"/>
      <c r="AD928" s="199"/>
      <c r="AE928" s="199"/>
      <c r="AF928" s="199"/>
      <c r="AG928" s="199"/>
      <c r="AH928" s="215"/>
      <c r="AI928" s="199"/>
      <c r="AJ928" s="199"/>
      <c r="AK928" s="218"/>
      <c r="AL928" s="218"/>
      <c r="AM928" s="218"/>
      <c r="AN928" s="218"/>
      <c r="AO928" s="218"/>
      <c r="AP928" s="218"/>
      <c r="AQ928" s="218"/>
      <c r="AR928" s="218"/>
      <c r="AS928" s="218"/>
      <c r="AT928" s="218"/>
      <c r="AU928" s="218"/>
      <c r="AV928" s="218"/>
      <c r="AW928" s="218"/>
      <c r="AX928" s="218"/>
      <c r="AY928" s="218"/>
      <c r="AZ928" s="218"/>
      <c r="BA928" s="218"/>
      <c r="BB928" s="218"/>
      <c r="BC928" s="218"/>
      <c r="BD928" s="218"/>
      <c r="BE928" s="218"/>
      <c r="BF928" s="218"/>
      <c r="BG928" s="218"/>
      <c r="BH928" s="218"/>
      <c r="BI928" s="218"/>
      <c r="BJ928" s="222" t="s">
        <v>589</v>
      </c>
      <c r="BK928" s="199"/>
      <c r="BL928" s="218"/>
      <c r="BM928" s="218">
        <v>4738616</v>
      </c>
      <c r="BN928" s="218">
        <v>1.4215848</v>
      </c>
      <c r="BO928" s="218">
        <v>156.4</v>
      </c>
      <c r="BP928" s="218" t="s">
        <v>103</v>
      </c>
      <c r="BQ928" s="218"/>
      <c r="BR928" s="218"/>
      <c r="BS928" s="218"/>
      <c r="BT928" s="218"/>
      <c r="BU928" s="218"/>
      <c r="BV928" s="218"/>
      <c r="BW928" s="218"/>
      <c r="BX928" s="218"/>
      <c r="BY928" s="199"/>
      <c r="BZ928" s="230"/>
      <c r="CA928" s="230"/>
      <c r="CB928" s="230"/>
      <c r="CC928" s="230"/>
      <c r="CD928" s="230"/>
      <c r="CE928" s="230"/>
      <c r="CF928" s="230"/>
      <c r="CG928" s="230"/>
      <c r="CH928" s="230"/>
      <c r="CI928" s="230"/>
      <c r="CJ928" s="230"/>
      <c r="CK928" s="230"/>
      <c r="CL928" s="230"/>
      <c r="CM928" s="230"/>
      <c r="CN928" s="218"/>
      <c r="CO928" s="199"/>
      <c r="CP928" s="230"/>
      <c r="CQ928" s="230"/>
      <c r="CR928" s="230"/>
      <c r="CS928" s="230"/>
      <c r="CT928" s="230"/>
      <c r="CU928" s="230"/>
      <c r="CV928" s="230"/>
      <c r="CW928" s="230"/>
    </row>
    <row r="929" ht="30" hidden="1" spans="1:101">
      <c r="A929" s="191">
        <v>2041</v>
      </c>
      <c r="B929" s="261" t="s">
        <v>2728</v>
      </c>
      <c r="C929" s="261" t="s">
        <v>2729</v>
      </c>
      <c r="D929" s="261" t="s">
        <v>1732</v>
      </c>
      <c r="E929" s="251"/>
      <c r="F929" s="261" t="s">
        <v>2730</v>
      </c>
      <c r="G929" s="251" t="s">
        <v>84</v>
      </c>
      <c r="H929" s="251"/>
      <c r="I929" s="251"/>
      <c r="J929" s="202"/>
      <c r="K929" s="202"/>
      <c r="L929" s="164" t="str">
        <f>_xlfn.IFNA(VLOOKUP(B929,'[1]CDM Patients Data'!$C$1266:$N$5000,6,FALSE),"")</f>
        <v>Prostate</v>
      </c>
      <c r="M929" s="164" t="str">
        <f>_xlfn.IFNA(VLOOKUP(B929,'[1]CDM Patients Data'!$C$1266:$N$5000,7,FALSE),"")</f>
        <v>Prostate gland</v>
      </c>
      <c r="N929" s="164" t="str">
        <f>_xlfn.IFNA(VLOOKUP(B929,'[1]CDM Patients Data'!$C$1266:$N$5000,8,FALSE),"")</f>
        <v>Adenocarcinoma, NOS</v>
      </c>
      <c r="O929" s="164" t="str">
        <f>_xlfn.IFNA(VLOOKUP(B929,'[1]CDM Patients Data'!$C$1266:$K$3492,9,FALSE),"")</f>
        <v>Not a paired site</v>
      </c>
      <c r="P929" s="164">
        <f>_xlfn.IFNA(VLOOKUP(B929,'[1]CDM Patients Data'!$C$1266:$O$3492,10,FALSE),"")</f>
        <v>0</v>
      </c>
      <c r="Q929" s="164">
        <f>_xlfn.IFNA(VLOOKUP(B929,'[1]CDM Patients Data'!$C$1266:$O$3492,11,FALSE),"")</f>
        <v>0</v>
      </c>
      <c r="R929" s="164">
        <f>_xlfn.IFNA(VLOOKUP(B929,'[1]CDM Patients Data'!$C$1266:$O$3492,12,FALSE),"")</f>
        <v>0</v>
      </c>
      <c r="S929" s="164">
        <f>_xlfn.IFNA(VLOOKUP(B929,'[1]CDM Patients Data'!$C$1266:$P$3492,13,FALSE),"")</f>
        <v>0</v>
      </c>
      <c r="T929" s="164">
        <f>_xlfn.IFNA(VLOOKUP(B929,'[1]CDM Patients Data'!$C$1266:$N$5000,5,FALSE),"")</f>
        <v>0</v>
      </c>
      <c r="U929" s="164"/>
      <c r="V929" s="164"/>
      <c r="W929" s="210"/>
      <c r="X929" s="164"/>
      <c r="Y929" s="164"/>
      <c r="Z929" s="164"/>
      <c r="AA929" s="164"/>
      <c r="AB929" s="164"/>
      <c r="AC929" s="210"/>
      <c r="AD929" s="199" t="s">
        <v>78</v>
      </c>
      <c r="AE929" s="199"/>
      <c r="AF929" s="199"/>
      <c r="AG929" s="199"/>
      <c r="AH929" s="215"/>
      <c r="AI929" s="199"/>
      <c r="AJ929" s="199"/>
      <c r="AK929" s="218"/>
      <c r="AL929" s="218"/>
      <c r="AM929" s="218"/>
      <c r="AN929" s="218"/>
      <c r="AO929" s="218"/>
      <c r="AP929" s="218"/>
      <c r="AQ929" s="218"/>
      <c r="AR929" s="218"/>
      <c r="AS929" s="218"/>
      <c r="AT929" s="218"/>
      <c r="AU929" s="218"/>
      <c r="AV929" s="218"/>
      <c r="AW929" s="218"/>
      <c r="AX929" s="218"/>
      <c r="AY929" s="218"/>
      <c r="AZ929" s="218"/>
      <c r="BA929" s="218"/>
      <c r="BB929" s="218"/>
      <c r="BC929" s="218"/>
      <c r="BD929" s="218"/>
      <c r="BE929" s="218"/>
      <c r="BF929" s="218"/>
      <c r="BG929" s="218"/>
      <c r="BH929" s="218"/>
      <c r="BI929" s="218"/>
      <c r="BJ929" s="222" t="s">
        <v>589</v>
      </c>
      <c r="BK929" s="199"/>
      <c r="BL929" s="218"/>
      <c r="BM929" s="218">
        <v>6799881</v>
      </c>
      <c r="BN929" s="218">
        <v>2.0399643</v>
      </c>
      <c r="BO929" s="218">
        <v>218.4</v>
      </c>
      <c r="BP929" s="218" t="s">
        <v>103</v>
      </c>
      <c r="BQ929" s="218"/>
      <c r="BR929" s="218"/>
      <c r="BS929" s="218"/>
      <c r="BT929" s="218"/>
      <c r="BU929" s="218"/>
      <c r="BV929" s="218"/>
      <c r="BW929" s="218"/>
      <c r="BX929" s="218"/>
      <c r="BY929" s="199"/>
      <c r="BZ929" s="230"/>
      <c r="CA929" s="230"/>
      <c r="CB929" s="230"/>
      <c r="CC929" s="230"/>
      <c r="CD929" s="230"/>
      <c r="CE929" s="230"/>
      <c r="CF929" s="230"/>
      <c r="CG929" s="230"/>
      <c r="CH929" s="230"/>
      <c r="CI929" s="230"/>
      <c r="CJ929" s="230"/>
      <c r="CK929" s="230"/>
      <c r="CL929" s="230"/>
      <c r="CM929" s="230"/>
      <c r="CN929" s="218"/>
      <c r="CO929" s="199"/>
      <c r="CP929" s="230"/>
      <c r="CQ929" s="230"/>
      <c r="CR929" s="230"/>
      <c r="CS929" s="230"/>
      <c r="CT929" s="230"/>
      <c r="CU929" s="230"/>
      <c r="CV929" s="230"/>
      <c r="CW929" s="230"/>
    </row>
    <row r="930" ht="45" hidden="1" spans="1:101">
      <c r="A930" s="191">
        <v>2042</v>
      </c>
      <c r="B930" s="261" t="s">
        <v>2731</v>
      </c>
      <c r="C930" s="261" t="s">
        <v>2732</v>
      </c>
      <c r="D930" s="261" t="s">
        <v>71</v>
      </c>
      <c r="E930" s="251"/>
      <c r="F930" s="261" t="s">
        <v>2215</v>
      </c>
      <c r="G930" s="251" t="s">
        <v>84</v>
      </c>
      <c r="H930" s="251"/>
      <c r="I930" s="251"/>
      <c r="J930" s="202"/>
      <c r="K930" s="202"/>
      <c r="L930" s="164" t="str">
        <f>_xlfn.IFNA(VLOOKUP(B930,'[1]CDM Patients Data'!$C$1266:$N$5000,6,FALSE),"")</f>
        <v>Esophagus</v>
      </c>
      <c r="M930" s="164" t="str">
        <f>_xlfn.IFNA(VLOOKUP(B930,'[1]CDM Patients Data'!$C$1266:$N$5000,7,FALSE),"")</f>
        <v>Esophagus lower third</v>
      </c>
      <c r="N930" s="164" t="str">
        <f>_xlfn.IFNA(VLOOKUP(B930,'[1]CDM Patients Data'!$C$1266:$N$5000,8,FALSE),"")</f>
        <v>Small cell carcinoma, NOS</v>
      </c>
      <c r="O930" s="164" t="str">
        <f>_xlfn.IFNA(VLOOKUP(B930,'[1]CDM Patients Data'!$C$1266:$K$3492,9,FALSE),"")</f>
        <v>Not a paired site</v>
      </c>
      <c r="P930" s="164">
        <f>_xlfn.IFNA(VLOOKUP(B930,'[1]CDM Patients Data'!$C$1266:$O$3492,10,FALSE),"")</f>
        <v>0</v>
      </c>
      <c r="Q930" s="164">
        <f>_xlfn.IFNA(VLOOKUP(B930,'[1]CDM Patients Data'!$C$1266:$O$3492,11,FALSE),"")</f>
        <v>0</v>
      </c>
      <c r="R930" s="164">
        <f>_xlfn.IFNA(VLOOKUP(B930,'[1]CDM Patients Data'!$C$1266:$O$3492,12,FALSE),"")</f>
        <v>0</v>
      </c>
      <c r="S930" s="164">
        <f>_xlfn.IFNA(VLOOKUP(B930,'[1]CDM Patients Data'!$C$1266:$P$3492,13,FALSE),"")</f>
        <v>0</v>
      </c>
      <c r="T930" s="164">
        <f>_xlfn.IFNA(VLOOKUP(B930,'[1]CDM Patients Data'!$C$1266:$N$5000,5,FALSE),"")</f>
        <v>0</v>
      </c>
      <c r="U930" s="164"/>
      <c r="V930" s="164"/>
      <c r="W930" s="210"/>
      <c r="X930" s="164"/>
      <c r="Y930" s="164"/>
      <c r="Z930" s="164"/>
      <c r="AA930" s="164"/>
      <c r="AB930" s="164"/>
      <c r="AC930" s="210"/>
      <c r="AD930" s="199" t="s">
        <v>78</v>
      </c>
      <c r="AE930" s="199"/>
      <c r="AF930" s="199"/>
      <c r="AG930" s="199"/>
      <c r="AH930" s="215"/>
      <c r="AI930" s="199"/>
      <c r="AJ930" s="199"/>
      <c r="AK930" s="218"/>
      <c r="AL930" s="218"/>
      <c r="AM930" s="218"/>
      <c r="AN930" s="218"/>
      <c r="AO930" s="218"/>
      <c r="AP930" s="218"/>
      <c r="AQ930" s="218"/>
      <c r="AR930" s="218"/>
      <c r="AS930" s="218"/>
      <c r="AT930" s="218"/>
      <c r="AU930" s="218"/>
      <c r="AV930" s="218"/>
      <c r="AW930" s="218"/>
      <c r="AX930" s="218"/>
      <c r="AY930" s="218"/>
      <c r="AZ930" s="218"/>
      <c r="BA930" s="218"/>
      <c r="BB930" s="218"/>
      <c r="BC930" s="218"/>
      <c r="BD930" s="218"/>
      <c r="BE930" s="218"/>
      <c r="BF930" s="218"/>
      <c r="BG930" s="218"/>
      <c r="BH930" s="218"/>
      <c r="BI930" s="218"/>
      <c r="BJ930" s="222"/>
      <c r="BK930" s="199"/>
      <c r="BL930" s="218"/>
      <c r="BM930" s="218"/>
      <c r="BN930" s="218"/>
      <c r="BO930" s="218"/>
      <c r="BP930" s="218"/>
      <c r="BQ930" s="218"/>
      <c r="BR930" s="218"/>
      <c r="BS930" s="218"/>
      <c r="BT930" s="218"/>
      <c r="BU930" s="218"/>
      <c r="BV930" s="218"/>
      <c r="BW930" s="218"/>
      <c r="BX930" s="218"/>
      <c r="BY930" s="199"/>
      <c r="BZ930" s="230"/>
      <c r="CA930" s="230"/>
      <c r="CB930" s="230"/>
      <c r="CC930" s="230"/>
      <c r="CD930" s="230"/>
      <c r="CE930" s="230"/>
      <c r="CF930" s="230"/>
      <c r="CG930" s="230"/>
      <c r="CH930" s="230"/>
      <c r="CI930" s="230"/>
      <c r="CJ930" s="230"/>
      <c r="CK930" s="230"/>
      <c r="CL930" s="230"/>
      <c r="CM930" s="230"/>
      <c r="CN930" s="218"/>
      <c r="CO930" s="199"/>
      <c r="CP930" s="230"/>
      <c r="CQ930" s="230"/>
      <c r="CR930" s="230"/>
      <c r="CS930" s="230"/>
      <c r="CT930" s="230"/>
      <c r="CU930" s="230"/>
      <c r="CV930" s="230"/>
      <c r="CW930" s="230"/>
    </row>
    <row r="931" ht="60" hidden="1" spans="1:101">
      <c r="A931" s="191">
        <v>2043</v>
      </c>
      <c r="B931" s="261" t="s">
        <v>2733</v>
      </c>
      <c r="C931" s="261" t="s">
        <v>2734</v>
      </c>
      <c r="D931" s="261" t="s">
        <v>88</v>
      </c>
      <c r="E931" s="251"/>
      <c r="F931" s="261" t="s">
        <v>2237</v>
      </c>
      <c r="G931" s="251" t="s">
        <v>84</v>
      </c>
      <c r="H931" s="251"/>
      <c r="I931" s="251"/>
      <c r="J931" s="202"/>
      <c r="K931" s="202"/>
      <c r="L931" s="164" t="str">
        <f>_xlfn.IFNA(VLOOKUP(B931,'[1]CDM Patients Data'!$C$1266:$N$5000,6,FALSE),"")</f>
        <v>Breast</v>
      </c>
      <c r="M931" s="164" t="str">
        <f>_xlfn.IFNA(VLOOKUP(B931,'[1]CDM Patients Data'!$C$1266:$N$5000,7,FALSE),"")</f>
        <v>Breast NOS (excludes Skin of breast C44.5)</v>
      </c>
      <c r="N931" s="164" t="str">
        <f>_xlfn.IFNA(VLOOKUP(B931,'[1]CDM Patients Data'!$C$1266:$N$5000,8,FALSE),"")</f>
        <v>Invasive carcinoma of no special type</v>
      </c>
      <c r="O931" s="164" t="str">
        <f>_xlfn.IFNA(VLOOKUP(B931,'[1]CDM Patients Data'!$C$1266:$K$3492,9,FALSE),"")</f>
        <v>Left</v>
      </c>
      <c r="P931" s="164">
        <f>_xlfn.IFNA(VLOOKUP(B931,'[1]CDM Patients Data'!$C$1266:$O$3492,10,FALSE),"")</f>
        <v>0</v>
      </c>
      <c r="Q931" s="164">
        <f>_xlfn.IFNA(VLOOKUP(B931,'[1]CDM Patients Data'!$C$1266:$O$3492,11,FALSE),"")</f>
        <v>0</v>
      </c>
      <c r="R931" s="164">
        <f>_xlfn.IFNA(VLOOKUP(B931,'[1]CDM Patients Data'!$C$1266:$O$3492,12,FALSE),"")</f>
        <v>0</v>
      </c>
      <c r="S931" s="164">
        <f>_xlfn.IFNA(VLOOKUP(B931,'[1]CDM Patients Data'!$C$1266:$P$3492,13,FALSE),"")</f>
        <v>0</v>
      </c>
      <c r="T931" s="164">
        <f>_xlfn.IFNA(VLOOKUP(B931,'[1]CDM Patients Data'!$C$1266:$N$5000,5,FALSE),"")</f>
        <v>0</v>
      </c>
      <c r="U931" s="164"/>
      <c r="V931" s="164"/>
      <c r="W931" s="210"/>
      <c r="X931" s="164"/>
      <c r="Y931" s="164"/>
      <c r="Z931" s="164"/>
      <c r="AA931" s="164"/>
      <c r="AB931" s="164"/>
      <c r="AC931" s="210"/>
      <c r="AD931" s="199"/>
      <c r="AE931" s="199"/>
      <c r="AF931" s="199"/>
      <c r="AG931" s="199"/>
      <c r="AH931" s="215"/>
      <c r="AI931" s="199"/>
      <c r="AJ931" s="199"/>
      <c r="AK931" s="218"/>
      <c r="AL931" s="218"/>
      <c r="AM931" s="218"/>
      <c r="AN931" s="218"/>
      <c r="AO931" s="218"/>
      <c r="AP931" s="218"/>
      <c r="AQ931" s="218"/>
      <c r="AR931" s="218"/>
      <c r="AS931" s="218"/>
      <c r="AT931" s="218"/>
      <c r="AU931" s="218"/>
      <c r="AV931" s="218"/>
      <c r="AW931" s="218"/>
      <c r="AX931" s="218"/>
      <c r="AY931" s="218"/>
      <c r="AZ931" s="218"/>
      <c r="BA931" s="218"/>
      <c r="BB931" s="218"/>
      <c r="BC931" s="218"/>
      <c r="BD931" s="218"/>
      <c r="BE931" s="218"/>
      <c r="BF931" s="218"/>
      <c r="BG931" s="218"/>
      <c r="BH931" s="218"/>
      <c r="BI931" s="218"/>
      <c r="BJ931" s="222" t="s">
        <v>589</v>
      </c>
      <c r="BK931" s="199"/>
      <c r="BL931" s="218"/>
      <c r="BM931" s="218">
        <v>5207751</v>
      </c>
      <c r="BN931" s="218">
        <v>1.5623253</v>
      </c>
      <c r="BO931" s="218">
        <v>168.1</v>
      </c>
      <c r="BP931" s="218" t="s">
        <v>103</v>
      </c>
      <c r="BQ931" s="218"/>
      <c r="BR931" s="218"/>
      <c r="BS931" s="218"/>
      <c r="BT931" s="218"/>
      <c r="BU931" s="218"/>
      <c r="BV931" s="218"/>
      <c r="BW931" s="218"/>
      <c r="BX931" s="218"/>
      <c r="BY931" s="199"/>
      <c r="BZ931" s="230"/>
      <c r="CA931" s="230"/>
      <c r="CB931" s="230"/>
      <c r="CC931" s="230"/>
      <c r="CD931" s="230"/>
      <c r="CE931" s="230"/>
      <c r="CF931" s="230"/>
      <c r="CG931" s="230"/>
      <c r="CH931" s="230"/>
      <c r="CI931" s="230"/>
      <c r="CJ931" s="230"/>
      <c r="CK931" s="230"/>
      <c r="CL931" s="230"/>
      <c r="CM931" s="230"/>
      <c r="CN931" s="218"/>
      <c r="CO931" s="199"/>
      <c r="CP931" s="230"/>
      <c r="CQ931" s="230"/>
      <c r="CR931" s="230"/>
      <c r="CS931" s="230"/>
      <c r="CT931" s="230"/>
      <c r="CU931" s="230"/>
      <c r="CV931" s="230"/>
      <c r="CW931" s="230"/>
    </row>
    <row r="932" ht="30" hidden="1" spans="1:101">
      <c r="A932" s="191">
        <v>2044</v>
      </c>
      <c r="B932" s="261" t="s">
        <v>2735</v>
      </c>
      <c r="C932" s="261" t="s">
        <v>2736</v>
      </c>
      <c r="D932" s="261" t="s">
        <v>1732</v>
      </c>
      <c r="E932" s="251"/>
      <c r="F932" s="261" t="s">
        <v>2362</v>
      </c>
      <c r="G932" s="251" t="s">
        <v>84</v>
      </c>
      <c r="H932" s="251"/>
      <c r="I932" s="251"/>
      <c r="J932" s="202"/>
      <c r="K932" s="202"/>
      <c r="L932" s="164" t="str">
        <f>_xlfn.IFNA(VLOOKUP(B932,'[1]CDM Patients Data'!$C$1266:$N$5000,6,FALSE),"")</f>
        <v>Lung</v>
      </c>
      <c r="M932" s="164" t="str">
        <f>_xlfn.IFNA(VLOOKUP(B932,'[1]CDM Patients Data'!$C$1266:$N$5000,7,FALSE),"")</f>
        <v>Lung NOS</v>
      </c>
      <c r="N932" s="164" t="str">
        <f>_xlfn.IFNA(VLOOKUP(B932,'[1]CDM Patients Data'!$C$1266:$N$5000,8,FALSE),"")</f>
        <v>Adenocarcinoma, NOS</v>
      </c>
      <c r="O932" s="164" t="str">
        <f>_xlfn.IFNA(VLOOKUP(B932,'[1]CDM Patients Data'!$C$1266:$K$3492,9,FALSE),"")</f>
        <v>Right</v>
      </c>
      <c r="P932" s="164">
        <f>_xlfn.IFNA(VLOOKUP(B932,'[1]CDM Patients Data'!$C$1266:$O$3492,10,FALSE),"")</f>
        <v>0</v>
      </c>
      <c r="Q932" s="164">
        <f>_xlfn.IFNA(VLOOKUP(B932,'[1]CDM Patients Data'!$C$1266:$O$3492,11,FALSE),"")</f>
        <v>0</v>
      </c>
      <c r="R932" s="164">
        <f>_xlfn.IFNA(VLOOKUP(B932,'[1]CDM Patients Data'!$C$1266:$O$3492,12,FALSE),"")</f>
        <v>0</v>
      </c>
      <c r="S932" s="164">
        <f>_xlfn.IFNA(VLOOKUP(B932,'[1]CDM Patients Data'!$C$1266:$P$3492,13,FALSE),"")</f>
        <v>0</v>
      </c>
      <c r="T932" s="164">
        <f>_xlfn.IFNA(VLOOKUP(B932,'[1]CDM Patients Data'!$C$1266:$N$5000,5,FALSE),"")</f>
        <v>0</v>
      </c>
      <c r="U932" s="164"/>
      <c r="V932" s="164"/>
      <c r="W932" s="210"/>
      <c r="X932" s="164"/>
      <c r="Y932" s="164"/>
      <c r="Z932" s="164"/>
      <c r="AA932" s="164"/>
      <c r="AB932" s="164"/>
      <c r="AC932" s="210"/>
      <c r="AD932" s="199"/>
      <c r="AE932" s="199"/>
      <c r="AF932" s="199"/>
      <c r="AG932" s="199"/>
      <c r="AH932" s="233" t="s">
        <v>589</v>
      </c>
      <c r="AI932" s="199"/>
      <c r="AJ932" s="199"/>
      <c r="AK932" s="218" t="s">
        <v>80</v>
      </c>
      <c r="AL932" s="218">
        <v>9185140</v>
      </c>
      <c r="AM932" s="218">
        <v>2.755542</v>
      </c>
      <c r="AN932" s="218">
        <v>254.3</v>
      </c>
      <c r="AO932" s="218" t="s">
        <v>81</v>
      </c>
      <c r="AP932" s="218"/>
      <c r="AQ932" s="218"/>
      <c r="AR932" s="218"/>
      <c r="AS932" s="218"/>
      <c r="AT932" s="218"/>
      <c r="AU932" s="218"/>
      <c r="AV932" s="218"/>
      <c r="AW932" s="218"/>
      <c r="AX932" s="218"/>
      <c r="AY932" s="218"/>
      <c r="AZ932" s="218"/>
      <c r="BA932" s="218"/>
      <c r="BB932" s="218"/>
      <c r="BC932" s="218"/>
      <c r="BD932" s="218"/>
      <c r="BE932" s="218">
        <v>12.96</v>
      </c>
      <c r="BF932" s="218"/>
      <c r="BG932" s="218"/>
      <c r="BH932" s="218"/>
      <c r="BI932" s="218"/>
      <c r="BJ932" s="222"/>
      <c r="BK932" s="199"/>
      <c r="BL932" s="218"/>
      <c r="BM932" s="218"/>
      <c r="BN932" s="218"/>
      <c r="BO932" s="218"/>
      <c r="BP932" s="218"/>
      <c r="BQ932" s="218"/>
      <c r="BR932" s="218"/>
      <c r="BS932" s="218"/>
      <c r="BT932" s="218"/>
      <c r="BU932" s="218"/>
      <c r="BV932" s="218"/>
      <c r="BW932" s="218"/>
      <c r="BX932" s="218"/>
      <c r="BY932" s="199"/>
      <c r="BZ932" s="230"/>
      <c r="CA932" s="230"/>
      <c r="CB932" s="230"/>
      <c r="CC932" s="230"/>
      <c r="CD932" s="230"/>
      <c r="CE932" s="230"/>
      <c r="CF932" s="230"/>
      <c r="CG932" s="230"/>
      <c r="CH932" s="230"/>
      <c r="CI932" s="230"/>
      <c r="CJ932" s="230"/>
      <c r="CK932" s="230"/>
      <c r="CL932" s="230"/>
      <c r="CM932" s="230"/>
      <c r="CN932" s="218"/>
      <c r="CO932" s="199"/>
      <c r="CP932" s="230"/>
      <c r="CQ932" s="230"/>
      <c r="CR932" s="230"/>
      <c r="CS932" s="230"/>
      <c r="CT932" s="230"/>
      <c r="CU932" s="230"/>
      <c r="CV932" s="230"/>
      <c r="CW932" s="230"/>
    </row>
    <row r="933" ht="30" hidden="1" spans="1:101">
      <c r="A933" s="191">
        <v>2045</v>
      </c>
      <c r="B933" s="261" t="s">
        <v>2737</v>
      </c>
      <c r="C933" s="261" t="s">
        <v>1654</v>
      </c>
      <c r="D933" s="261" t="s">
        <v>88</v>
      </c>
      <c r="E933" s="251"/>
      <c r="F933" s="261" t="s">
        <v>2176</v>
      </c>
      <c r="G933" s="251" t="s">
        <v>84</v>
      </c>
      <c r="H933" s="251"/>
      <c r="I933" s="251"/>
      <c r="J933" s="202"/>
      <c r="K933" s="202"/>
      <c r="L933" s="164" t="str">
        <f>_xlfn.IFNA(VLOOKUP(B933,'[1]CDM Patients Data'!$C$1266:$N$5000,6,FALSE),"")</f>
        <v>Prostate</v>
      </c>
      <c r="M933" s="164" t="str">
        <f>_xlfn.IFNA(VLOOKUP(B933,'[1]CDM Patients Data'!$C$1266:$N$5000,7,FALSE),"")</f>
        <v>Prostate gland</v>
      </c>
      <c r="N933" s="164" t="str">
        <f>_xlfn.IFNA(VLOOKUP(B933,'[1]CDM Patients Data'!$C$1266:$N$5000,8,FALSE),"")</f>
        <v>Carcinoma, NOS</v>
      </c>
      <c r="O933" s="164" t="str">
        <f>_xlfn.IFNA(VLOOKUP(B933,'[1]CDM Patients Data'!$C$1266:$K$3492,9,FALSE),"")</f>
        <v>Not a paired site</v>
      </c>
      <c r="P933" s="164">
        <f>_xlfn.IFNA(VLOOKUP(B933,'[1]CDM Patients Data'!$C$1266:$O$3492,10,FALSE),"")</f>
        <v>0</v>
      </c>
      <c r="Q933" s="164">
        <f>_xlfn.IFNA(VLOOKUP(B933,'[1]CDM Patients Data'!$C$1266:$O$3492,11,FALSE),"")</f>
        <v>0</v>
      </c>
      <c r="R933" s="164">
        <f>_xlfn.IFNA(VLOOKUP(B933,'[1]CDM Patients Data'!$C$1266:$O$3492,12,FALSE),"")</f>
        <v>0</v>
      </c>
      <c r="S933" s="164">
        <f>_xlfn.IFNA(VLOOKUP(B933,'[1]CDM Patients Data'!$C$1266:$P$3492,13,FALSE),"")</f>
        <v>0</v>
      </c>
      <c r="T933" s="164">
        <f>_xlfn.IFNA(VLOOKUP(B933,'[1]CDM Patients Data'!$C$1266:$N$5000,5,FALSE),"")</f>
        <v>0</v>
      </c>
      <c r="U933" s="164"/>
      <c r="V933" s="164"/>
      <c r="W933" s="210"/>
      <c r="X933" s="164"/>
      <c r="Y933" s="164"/>
      <c r="Z933" s="164"/>
      <c r="AA933" s="164"/>
      <c r="AB933" s="164"/>
      <c r="AC933" s="210"/>
      <c r="AD933" s="199"/>
      <c r="AE933" s="199"/>
      <c r="AF933" s="199"/>
      <c r="AG933" s="199"/>
      <c r="AH933" s="215"/>
      <c r="AI933" s="199"/>
      <c r="AJ933" s="199"/>
      <c r="AK933" s="218"/>
      <c r="AL933" s="218"/>
      <c r="AM933" s="218"/>
      <c r="AN933" s="218"/>
      <c r="AO933" s="218"/>
      <c r="AP933" s="218"/>
      <c r="AQ933" s="218"/>
      <c r="AR933" s="218"/>
      <c r="AS933" s="218"/>
      <c r="AT933" s="218"/>
      <c r="AU933" s="218"/>
      <c r="AV933" s="218"/>
      <c r="AW933" s="218"/>
      <c r="AX933" s="218"/>
      <c r="AY933" s="218"/>
      <c r="AZ933" s="218"/>
      <c r="BA933" s="218"/>
      <c r="BB933" s="218"/>
      <c r="BC933" s="218"/>
      <c r="BD933" s="218"/>
      <c r="BE933" s="218"/>
      <c r="BF933" s="218"/>
      <c r="BG933" s="218"/>
      <c r="BH933" s="218"/>
      <c r="BI933" s="218"/>
      <c r="BJ933" s="222" t="s">
        <v>589</v>
      </c>
      <c r="BK933" s="199"/>
      <c r="BL933" s="218"/>
      <c r="BM933" s="218">
        <v>5816489</v>
      </c>
      <c r="BN933" s="218">
        <v>1.7449467</v>
      </c>
      <c r="BO933" s="218">
        <v>164.4</v>
      </c>
      <c r="BP933" s="218" t="s">
        <v>103</v>
      </c>
      <c r="BQ933" s="218"/>
      <c r="BR933" s="218"/>
      <c r="BS933" s="218"/>
      <c r="BT933" s="218"/>
      <c r="BU933" s="218"/>
      <c r="BV933" s="218"/>
      <c r="BW933" s="218"/>
      <c r="BX933" s="218"/>
      <c r="BY933" s="199"/>
      <c r="BZ933" s="230"/>
      <c r="CA933" s="230"/>
      <c r="CB933" s="230"/>
      <c r="CC933" s="230"/>
      <c r="CD933" s="230"/>
      <c r="CE933" s="230"/>
      <c r="CF933" s="230"/>
      <c r="CG933" s="230"/>
      <c r="CH933" s="230"/>
      <c r="CI933" s="230"/>
      <c r="CJ933" s="230"/>
      <c r="CK933" s="230"/>
      <c r="CL933" s="230"/>
      <c r="CM933" s="230"/>
      <c r="CN933" s="218"/>
      <c r="CO933" s="199"/>
      <c r="CP933" s="230"/>
      <c r="CQ933" s="230"/>
      <c r="CR933" s="230"/>
      <c r="CS933" s="230"/>
      <c r="CT933" s="230"/>
      <c r="CU933" s="230"/>
      <c r="CV933" s="230"/>
      <c r="CW933" s="230"/>
    </row>
    <row r="934" ht="60" hidden="1" spans="1:101">
      <c r="A934" s="191">
        <v>2046</v>
      </c>
      <c r="B934" s="261" t="s">
        <v>2738</v>
      </c>
      <c r="C934" s="261" t="s">
        <v>2739</v>
      </c>
      <c r="D934" s="261" t="s">
        <v>88</v>
      </c>
      <c r="E934" s="251"/>
      <c r="F934" s="261" t="s">
        <v>2740</v>
      </c>
      <c r="G934" s="251" t="s">
        <v>84</v>
      </c>
      <c r="H934" s="251"/>
      <c r="I934" s="251"/>
      <c r="J934" s="202"/>
      <c r="K934" s="202"/>
      <c r="L934" s="164" t="str">
        <f>_xlfn.IFNA(VLOOKUP(B934,'[1]CDM Patients Data'!$C$1266:$N$5000,6,FALSE),"")</f>
        <v>Breast</v>
      </c>
      <c r="M934" s="164" t="str">
        <f>_xlfn.IFNA(VLOOKUP(B934,'[1]CDM Patients Data'!$C$1266:$N$5000,7,FALSE),"")</f>
        <v>Upper outer quadrant of breast</v>
      </c>
      <c r="N934" s="164" t="str">
        <f>_xlfn.IFNA(VLOOKUP(B934,'[1]CDM Patients Data'!$C$1266:$N$5000,8,FALSE),"")</f>
        <v>Invasive carcinoma of no special type</v>
      </c>
      <c r="O934" s="164" t="str">
        <f>_xlfn.IFNA(VLOOKUP(B934,'[1]CDM Patients Data'!$C$1266:$K$3492,9,FALSE),"")</f>
        <v>Right</v>
      </c>
      <c r="P934" s="164">
        <f>_xlfn.IFNA(VLOOKUP(B934,'[1]CDM Patients Data'!$C$1266:$O$3492,10,FALSE),"")</f>
        <v>0</v>
      </c>
      <c r="Q934" s="164">
        <f>_xlfn.IFNA(VLOOKUP(B934,'[1]CDM Patients Data'!$C$1266:$O$3492,11,FALSE),"")</f>
        <v>0</v>
      </c>
      <c r="R934" s="164">
        <f>_xlfn.IFNA(VLOOKUP(B934,'[1]CDM Patients Data'!$C$1266:$O$3492,12,FALSE),"")</f>
        <v>0</v>
      </c>
      <c r="S934" s="164">
        <f>_xlfn.IFNA(VLOOKUP(B934,'[1]CDM Patients Data'!$C$1266:$P$3492,13,FALSE),"")</f>
        <v>0</v>
      </c>
      <c r="T934" s="164">
        <f>_xlfn.IFNA(VLOOKUP(B934,'[1]CDM Patients Data'!$C$1266:$N$5000,5,FALSE),"")</f>
        <v>0</v>
      </c>
      <c r="U934" s="164"/>
      <c r="V934" s="164"/>
      <c r="W934" s="210"/>
      <c r="X934" s="164"/>
      <c r="Y934" s="164"/>
      <c r="Z934" s="164"/>
      <c r="AA934" s="164"/>
      <c r="AB934" s="164"/>
      <c r="AC934" s="210"/>
      <c r="AD934" s="199"/>
      <c r="AE934" s="199"/>
      <c r="AF934" s="199"/>
      <c r="AG934" s="199"/>
      <c r="AH934" s="215"/>
      <c r="AI934" s="199"/>
      <c r="AJ934" s="199"/>
      <c r="AK934" s="218"/>
      <c r="AL934" s="218"/>
      <c r="AM934" s="218"/>
      <c r="AN934" s="218"/>
      <c r="AO934" s="218"/>
      <c r="AP934" s="218"/>
      <c r="AQ934" s="218"/>
      <c r="AR934" s="218"/>
      <c r="AS934" s="218"/>
      <c r="AT934" s="218"/>
      <c r="AU934" s="218"/>
      <c r="AV934" s="218"/>
      <c r="AW934" s="218"/>
      <c r="AX934" s="218"/>
      <c r="AY934" s="218"/>
      <c r="AZ934" s="218"/>
      <c r="BA934" s="218"/>
      <c r="BB934" s="218"/>
      <c r="BC934" s="218"/>
      <c r="BD934" s="218"/>
      <c r="BE934" s="218"/>
      <c r="BF934" s="218"/>
      <c r="BG934" s="218"/>
      <c r="BH934" s="218"/>
      <c r="BI934" s="218"/>
      <c r="BJ934" s="222" t="s">
        <v>589</v>
      </c>
      <c r="BK934" s="199"/>
      <c r="BL934" s="218"/>
      <c r="BM934" s="218">
        <v>5774566</v>
      </c>
      <c r="BN934" s="218">
        <v>1.7323698</v>
      </c>
      <c r="BO934" s="218">
        <v>211.2</v>
      </c>
      <c r="BP934" s="218" t="s">
        <v>103</v>
      </c>
      <c r="BQ934" s="218"/>
      <c r="BR934" s="218"/>
      <c r="BS934" s="218"/>
      <c r="BT934" s="218"/>
      <c r="BU934" s="218"/>
      <c r="BV934" s="218"/>
      <c r="BW934" s="218"/>
      <c r="BX934" s="218"/>
      <c r="BY934" s="199"/>
      <c r="BZ934" s="230"/>
      <c r="CA934" s="230"/>
      <c r="CB934" s="230"/>
      <c r="CC934" s="230"/>
      <c r="CD934" s="230"/>
      <c r="CE934" s="230"/>
      <c r="CF934" s="230"/>
      <c r="CG934" s="230"/>
      <c r="CH934" s="230"/>
      <c r="CI934" s="230"/>
      <c r="CJ934" s="230"/>
      <c r="CK934" s="230"/>
      <c r="CL934" s="230"/>
      <c r="CM934" s="230"/>
      <c r="CN934" s="218"/>
      <c r="CO934" s="199"/>
      <c r="CP934" s="230"/>
      <c r="CQ934" s="230"/>
      <c r="CR934" s="230"/>
      <c r="CS934" s="230"/>
      <c r="CT934" s="230"/>
      <c r="CU934" s="230"/>
      <c r="CV934" s="230"/>
      <c r="CW934" s="230"/>
    </row>
    <row r="935" ht="30" hidden="1" spans="1:101">
      <c r="A935" s="191">
        <v>2047</v>
      </c>
      <c r="B935" s="261" t="s">
        <v>2741</v>
      </c>
      <c r="C935" s="261" t="s">
        <v>2742</v>
      </c>
      <c r="D935" s="261" t="s">
        <v>99</v>
      </c>
      <c r="E935" s="251"/>
      <c r="F935" s="261" t="s">
        <v>2215</v>
      </c>
      <c r="G935" s="251" t="s">
        <v>84</v>
      </c>
      <c r="H935" s="251"/>
      <c r="I935" s="251"/>
      <c r="J935" s="202"/>
      <c r="K935" s="202"/>
      <c r="L935" s="164" t="str">
        <f>_xlfn.IFNA(VLOOKUP(B935,'[1]CDM Patients Data'!$C$1266:$N$5000,6,FALSE),"")</f>
        <v>Corpus Uteri</v>
      </c>
      <c r="M935" s="164" t="str">
        <f>_xlfn.IFNA(VLOOKUP(B935,'[1]CDM Patients Data'!$C$1266:$N$5000,7,FALSE),"")</f>
        <v>Endometrium</v>
      </c>
      <c r="N935" s="164" t="str">
        <f>_xlfn.IFNA(VLOOKUP(B935,'[1]CDM Patients Data'!$C$1266:$N$5000,8,FALSE),"")</f>
        <v>Carcinosarcoma, NOS</v>
      </c>
      <c r="O935" s="164" t="str">
        <f>_xlfn.IFNA(VLOOKUP(B935,'[1]CDM Patients Data'!$C$1266:$K$3492,9,FALSE),"")</f>
        <v>Not a paired site</v>
      </c>
      <c r="P935" s="164">
        <f>_xlfn.IFNA(VLOOKUP(B935,'[1]CDM Patients Data'!$C$1266:$O$3492,10,FALSE),"")</f>
        <v>0</v>
      </c>
      <c r="Q935" s="164">
        <f>_xlfn.IFNA(VLOOKUP(B935,'[1]CDM Patients Data'!$C$1266:$O$3492,11,FALSE),"")</f>
        <v>0</v>
      </c>
      <c r="R935" s="164">
        <f>_xlfn.IFNA(VLOOKUP(B935,'[1]CDM Patients Data'!$C$1266:$O$3492,12,FALSE),"")</f>
        <v>0</v>
      </c>
      <c r="S935" s="164">
        <f>_xlfn.IFNA(VLOOKUP(B935,'[1]CDM Patients Data'!$C$1266:$P$3492,13,FALSE),"")</f>
        <v>0</v>
      </c>
      <c r="T935" s="164">
        <f>_xlfn.IFNA(VLOOKUP(B935,'[1]CDM Patients Data'!$C$1266:$N$5000,5,FALSE),"")</f>
        <v>0</v>
      </c>
      <c r="U935" s="164"/>
      <c r="V935" s="164"/>
      <c r="W935" s="210"/>
      <c r="X935" s="164"/>
      <c r="Y935" s="164"/>
      <c r="Z935" s="164"/>
      <c r="AA935" s="164"/>
      <c r="AB935" s="164"/>
      <c r="AC935" s="210"/>
      <c r="AD935" s="199"/>
      <c r="AE935" s="199"/>
      <c r="AF935" s="199"/>
      <c r="AG935" s="199"/>
      <c r="AH935" s="215"/>
      <c r="AI935" s="199"/>
      <c r="AJ935" s="199"/>
      <c r="AK935" s="218"/>
      <c r="AL935" s="218"/>
      <c r="AM935" s="218"/>
      <c r="AN935" s="218"/>
      <c r="AO935" s="218"/>
      <c r="AP935" s="218"/>
      <c r="AQ935" s="218"/>
      <c r="AR935" s="218"/>
      <c r="AS935" s="218"/>
      <c r="AT935" s="218"/>
      <c r="AU935" s="218"/>
      <c r="AV935" s="218"/>
      <c r="AW935" s="218"/>
      <c r="AX935" s="218"/>
      <c r="AY935" s="218"/>
      <c r="AZ935" s="218"/>
      <c r="BA935" s="218"/>
      <c r="BB935" s="218"/>
      <c r="BC935" s="218"/>
      <c r="BD935" s="218"/>
      <c r="BE935" s="218"/>
      <c r="BF935" s="218"/>
      <c r="BG935" s="218"/>
      <c r="BH935" s="218"/>
      <c r="BI935" s="218"/>
      <c r="BJ935" s="222" t="s">
        <v>589</v>
      </c>
      <c r="BK935" s="199"/>
      <c r="BL935" s="218"/>
      <c r="BM935" s="218">
        <v>6957950</v>
      </c>
      <c r="BN935" s="218">
        <v>2.087385</v>
      </c>
      <c r="BO935" s="218">
        <v>214.9</v>
      </c>
      <c r="BP935" s="218" t="s">
        <v>103</v>
      </c>
      <c r="BQ935" s="218"/>
      <c r="BR935" s="218"/>
      <c r="BS935" s="218"/>
      <c r="BT935" s="218"/>
      <c r="BU935" s="218"/>
      <c r="BV935" s="218"/>
      <c r="BW935" s="218"/>
      <c r="BX935" s="218"/>
      <c r="BY935" s="199"/>
      <c r="BZ935" s="230"/>
      <c r="CA935" s="230"/>
      <c r="CB935" s="230"/>
      <c r="CC935" s="230"/>
      <c r="CD935" s="230"/>
      <c r="CE935" s="230"/>
      <c r="CF935" s="230"/>
      <c r="CG935" s="230"/>
      <c r="CH935" s="230"/>
      <c r="CI935" s="230"/>
      <c r="CJ935" s="230"/>
      <c r="CK935" s="230"/>
      <c r="CL935" s="230"/>
      <c r="CM935" s="230"/>
      <c r="CN935" s="218"/>
      <c r="CO935" s="199"/>
      <c r="CP935" s="230"/>
      <c r="CQ935" s="230"/>
      <c r="CR935" s="230"/>
      <c r="CS935" s="230"/>
      <c r="CT935" s="230"/>
      <c r="CU935" s="230"/>
      <c r="CV935" s="230"/>
      <c r="CW935" s="230"/>
    </row>
    <row r="936" ht="30" hidden="1" spans="1:101">
      <c r="A936" s="191">
        <v>2048</v>
      </c>
      <c r="B936" s="261" t="s">
        <v>2743</v>
      </c>
      <c r="C936" s="261" t="s">
        <v>2503</v>
      </c>
      <c r="D936" s="261" t="s">
        <v>880</v>
      </c>
      <c r="E936" s="251"/>
      <c r="F936" s="261" t="s">
        <v>2459</v>
      </c>
      <c r="G936" s="251" t="s">
        <v>84</v>
      </c>
      <c r="H936" s="251"/>
      <c r="I936" s="251"/>
      <c r="J936" s="202"/>
      <c r="K936" s="202"/>
      <c r="L936" s="164" t="str">
        <f>_xlfn.IFNA(VLOOKUP(B936,'[1]CDM Patients Data'!$C$1266:$N$5000,6,FALSE),"")</f>
        <v>Stomach</v>
      </c>
      <c r="M936" s="164" t="str">
        <f>_xlfn.IFNA(VLOOKUP(B936,'[1]CDM Patients Data'!$C$1266:$N$5000,7,FALSE),"")</f>
        <v>Stomach NOS</v>
      </c>
      <c r="N936" s="164" t="str">
        <f>_xlfn.IFNA(VLOOKUP(B936,'[1]CDM Patients Data'!$C$1266:$N$5000,8,FALSE),"")</f>
        <v>Adenocarcinoma, NOS</v>
      </c>
      <c r="O936" s="164" t="str">
        <f>_xlfn.IFNA(VLOOKUP(B936,'[1]CDM Patients Data'!$C$1266:$K$3492,9,FALSE),"")</f>
        <v>Not a paired site</v>
      </c>
      <c r="P936" s="164">
        <f>_xlfn.IFNA(VLOOKUP(B936,'[1]CDM Patients Data'!$C$1266:$O$3492,10,FALSE),"")</f>
        <v>0</v>
      </c>
      <c r="Q936" s="164">
        <f>_xlfn.IFNA(VLOOKUP(B936,'[1]CDM Patients Data'!$C$1266:$O$3492,11,FALSE),"")</f>
        <v>0</v>
      </c>
      <c r="R936" s="164">
        <f>_xlfn.IFNA(VLOOKUP(B936,'[1]CDM Patients Data'!$C$1266:$O$3492,12,FALSE),"")</f>
        <v>0</v>
      </c>
      <c r="S936" s="164">
        <f>_xlfn.IFNA(VLOOKUP(B936,'[1]CDM Patients Data'!$C$1266:$P$3492,13,FALSE),"")</f>
        <v>0</v>
      </c>
      <c r="T936" s="164">
        <f>_xlfn.IFNA(VLOOKUP(B936,'[1]CDM Patients Data'!$C$1266:$N$5000,5,FALSE),"")</f>
        <v>0</v>
      </c>
      <c r="U936" s="164"/>
      <c r="V936" s="164"/>
      <c r="W936" s="210"/>
      <c r="X936" s="164"/>
      <c r="Y936" s="164"/>
      <c r="Z936" s="164"/>
      <c r="AA936" s="164"/>
      <c r="AB936" s="164"/>
      <c r="AC936" s="210"/>
      <c r="AD936" s="199"/>
      <c r="AE936" s="199"/>
      <c r="AF936" s="199"/>
      <c r="AG936" s="199"/>
      <c r="AH936" s="215"/>
      <c r="AI936" s="199"/>
      <c r="AJ936" s="199"/>
      <c r="AK936" s="218"/>
      <c r="AL936" s="218"/>
      <c r="AM936" s="218"/>
      <c r="AN936" s="218"/>
      <c r="AO936" s="218"/>
      <c r="AP936" s="218"/>
      <c r="AQ936" s="218"/>
      <c r="AR936" s="218"/>
      <c r="AS936" s="218"/>
      <c r="AT936" s="218"/>
      <c r="AU936" s="218"/>
      <c r="AV936" s="218"/>
      <c r="AW936" s="218"/>
      <c r="AX936" s="218"/>
      <c r="AY936" s="218"/>
      <c r="AZ936" s="218"/>
      <c r="BA936" s="218"/>
      <c r="BB936" s="218"/>
      <c r="BC936" s="218"/>
      <c r="BD936" s="218"/>
      <c r="BE936" s="218"/>
      <c r="BF936" s="218"/>
      <c r="BG936" s="218"/>
      <c r="BH936" s="218"/>
      <c r="BI936" s="218"/>
      <c r="BJ936" s="222"/>
      <c r="BK936" s="199"/>
      <c r="BL936" s="218"/>
      <c r="BM936" s="218"/>
      <c r="BN936" s="218"/>
      <c r="BO936" s="218"/>
      <c r="BP936" s="218"/>
      <c r="BQ936" s="218"/>
      <c r="BR936" s="218"/>
      <c r="BS936" s="218"/>
      <c r="BT936" s="218"/>
      <c r="BU936" s="218"/>
      <c r="BV936" s="218"/>
      <c r="BW936" s="218"/>
      <c r="BX936" s="218"/>
      <c r="BY936" s="199"/>
      <c r="BZ936" s="230"/>
      <c r="CA936" s="230"/>
      <c r="CB936" s="230"/>
      <c r="CC936" s="230"/>
      <c r="CD936" s="230"/>
      <c r="CE936" s="230"/>
      <c r="CF936" s="230"/>
      <c r="CG936" s="230"/>
      <c r="CH936" s="230"/>
      <c r="CI936" s="230"/>
      <c r="CJ936" s="230"/>
      <c r="CK936" s="230"/>
      <c r="CL936" s="230"/>
      <c r="CM936" s="230"/>
      <c r="CN936" s="218"/>
      <c r="CO936" s="199"/>
      <c r="CP936" s="230"/>
      <c r="CQ936" s="230"/>
      <c r="CR936" s="230"/>
      <c r="CS936" s="230"/>
      <c r="CT936" s="230"/>
      <c r="CU936" s="230"/>
      <c r="CV936" s="230"/>
      <c r="CW936" s="230"/>
    </row>
    <row r="937" ht="30" hidden="1" spans="1:101">
      <c r="A937" s="191">
        <v>2049</v>
      </c>
      <c r="B937" s="261" t="s">
        <v>2744</v>
      </c>
      <c r="C937" s="261" t="s">
        <v>2745</v>
      </c>
      <c r="D937" s="261" t="s">
        <v>1732</v>
      </c>
      <c r="E937" s="251"/>
      <c r="F937" s="261" t="s">
        <v>2740</v>
      </c>
      <c r="G937" s="251" t="s">
        <v>84</v>
      </c>
      <c r="H937" s="251"/>
      <c r="I937" s="251"/>
      <c r="J937" s="202"/>
      <c r="K937" s="202"/>
      <c r="L937" s="164" t="str">
        <f>_xlfn.IFNA(VLOOKUP(B937,'[1]CDM Patients Data'!$C$1266:$N$5000,6,FALSE),"")</f>
        <v>Lung</v>
      </c>
      <c r="M937" s="164" t="str">
        <f>_xlfn.IFNA(VLOOKUP(B937,'[1]CDM Patients Data'!$C$1266:$N$5000,7,FALSE),"")</f>
        <v>Lung NOS</v>
      </c>
      <c r="N937" s="164" t="str">
        <f>_xlfn.IFNA(VLOOKUP(B937,'[1]CDM Patients Data'!$C$1266:$N$5000,8,FALSE),"")</f>
        <v>Non-small cell carcinoma</v>
      </c>
      <c r="O937" s="164" t="str">
        <f>_xlfn.IFNA(VLOOKUP(B937,'[1]CDM Patients Data'!$C$1266:$K$3492,9,FALSE),"")</f>
        <v>Unknown</v>
      </c>
      <c r="P937" s="164">
        <f>_xlfn.IFNA(VLOOKUP(B937,'[1]CDM Patients Data'!$C$1266:$O$3492,10,FALSE),"")</f>
        <v>0</v>
      </c>
      <c r="Q937" s="164">
        <f>_xlfn.IFNA(VLOOKUP(B937,'[1]CDM Patients Data'!$C$1266:$O$3492,11,FALSE),"")</f>
        <v>0</v>
      </c>
      <c r="R937" s="164">
        <f>_xlfn.IFNA(VLOOKUP(B937,'[1]CDM Patients Data'!$C$1266:$O$3492,12,FALSE),"")</f>
        <v>0</v>
      </c>
      <c r="S937" s="164">
        <f>_xlfn.IFNA(VLOOKUP(B937,'[1]CDM Patients Data'!$C$1266:$P$3492,13,FALSE),"")</f>
        <v>0</v>
      </c>
      <c r="T937" s="164">
        <f>_xlfn.IFNA(VLOOKUP(B937,'[1]CDM Patients Data'!$C$1266:$N$5000,5,FALSE),"")</f>
        <v>0</v>
      </c>
      <c r="U937" s="164"/>
      <c r="V937" s="164"/>
      <c r="W937" s="210"/>
      <c r="X937" s="164"/>
      <c r="Y937" s="164"/>
      <c r="Z937" s="164"/>
      <c r="AA937" s="164"/>
      <c r="AB937" s="164"/>
      <c r="AC937" s="210"/>
      <c r="AD937" s="199" t="s">
        <v>78</v>
      </c>
      <c r="AE937" s="199"/>
      <c r="AF937" s="199"/>
      <c r="AG937" s="199"/>
      <c r="AH937" s="233" t="s">
        <v>589</v>
      </c>
      <c r="AI937" s="199"/>
      <c r="AJ937" s="199"/>
      <c r="AK937" s="218" t="s">
        <v>80</v>
      </c>
      <c r="AL937" s="218">
        <v>11739256</v>
      </c>
      <c r="AM937" s="218">
        <v>3.5217768</v>
      </c>
      <c r="AN937" s="218">
        <v>272.7</v>
      </c>
      <c r="AO937" s="218" t="s">
        <v>81</v>
      </c>
      <c r="AP937" s="218"/>
      <c r="AQ937" s="218"/>
      <c r="AR937" s="218"/>
      <c r="AS937" s="218"/>
      <c r="AT937" s="218"/>
      <c r="AU937" s="218"/>
      <c r="AV937" s="218"/>
      <c r="AW937" s="218"/>
      <c r="AX937" s="218"/>
      <c r="AY937" s="218"/>
      <c r="AZ937" s="218"/>
      <c r="BA937" s="218"/>
      <c r="BB937" s="218"/>
      <c r="BC937" s="218"/>
      <c r="BD937" s="218"/>
      <c r="BE937" s="218">
        <v>12.37</v>
      </c>
      <c r="BF937" s="218"/>
      <c r="BG937" s="218"/>
      <c r="BH937" s="218"/>
      <c r="BI937" s="218"/>
      <c r="BJ937" s="222"/>
      <c r="BK937" s="199"/>
      <c r="BL937" s="218"/>
      <c r="BM937" s="218"/>
      <c r="BN937" s="218"/>
      <c r="BO937" s="218"/>
      <c r="BP937" s="218"/>
      <c r="BQ937" s="218"/>
      <c r="BR937" s="218"/>
      <c r="BS937" s="218"/>
      <c r="BT937" s="218"/>
      <c r="BU937" s="218"/>
      <c r="BV937" s="218"/>
      <c r="BW937" s="218"/>
      <c r="BX937" s="218"/>
      <c r="BY937" s="199"/>
      <c r="BZ937" s="230"/>
      <c r="CA937" s="230"/>
      <c r="CB937" s="230"/>
      <c r="CC937" s="230"/>
      <c r="CD937" s="230"/>
      <c r="CE937" s="230"/>
      <c r="CF937" s="230"/>
      <c r="CG937" s="230"/>
      <c r="CH937" s="230"/>
      <c r="CI937" s="230"/>
      <c r="CJ937" s="230"/>
      <c r="CK937" s="230"/>
      <c r="CL937" s="230"/>
      <c r="CM937" s="230"/>
      <c r="CN937" s="218"/>
      <c r="CO937" s="199"/>
      <c r="CP937" s="230"/>
      <c r="CQ937" s="230"/>
      <c r="CR937" s="230"/>
      <c r="CS937" s="230"/>
      <c r="CT937" s="230"/>
      <c r="CU937" s="230"/>
      <c r="CV937" s="230"/>
      <c r="CW937" s="230"/>
    </row>
    <row r="938" ht="30" hidden="1" spans="1:101">
      <c r="A938" s="191">
        <v>2050</v>
      </c>
      <c r="B938" s="261" t="s">
        <v>2746</v>
      </c>
      <c r="C938" s="261" t="s">
        <v>2087</v>
      </c>
      <c r="D938" s="261" t="s">
        <v>71</v>
      </c>
      <c r="E938" s="251"/>
      <c r="F938" s="261" t="s">
        <v>2170</v>
      </c>
      <c r="G938" s="251" t="s">
        <v>84</v>
      </c>
      <c r="H938" s="251"/>
      <c r="I938" s="251"/>
      <c r="J938" s="202"/>
      <c r="K938" s="202"/>
      <c r="L938" s="164" t="str">
        <f>_xlfn.IFNA(VLOOKUP(B938,'[1]CDM Patients Data'!$C$1266:$N$5000,6,FALSE),"")</f>
        <v>Lung</v>
      </c>
      <c r="M938" s="164" t="str">
        <f>_xlfn.IFNA(VLOOKUP(B938,'[1]CDM Patients Data'!$C$1266:$N$5000,7,FALSE),"")</f>
        <v>Lung NOS</v>
      </c>
      <c r="N938" s="164" t="str">
        <f>_xlfn.IFNA(VLOOKUP(B938,'[1]CDM Patients Data'!$C$1266:$N$5000,8,FALSE),"")</f>
        <v>Adenocarcinoma, NOS</v>
      </c>
      <c r="O938" s="164" t="str">
        <f>_xlfn.IFNA(VLOOKUP(B938,'[1]CDM Patients Data'!$C$1266:$K$3492,9,FALSE),"")</f>
        <v>Unknown</v>
      </c>
      <c r="P938" s="164">
        <f>_xlfn.IFNA(VLOOKUP(B938,'[1]CDM Patients Data'!$C$1266:$O$3492,10,FALSE),"")</f>
        <v>0</v>
      </c>
      <c r="Q938" s="164">
        <f>_xlfn.IFNA(VLOOKUP(B938,'[1]CDM Patients Data'!$C$1266:$O$3492,11,FALSE),"")</f>
        <v>0</v>
      </c>
      <c r="R938" s="164">
        <f>_xlfn.IFNA(VLOOKUP(B938,'[1]CDM Patients Data'!$C$1266:$O$3492,12,FALSE),"")</f>
        <v>0</v>
      </c>
      <c r="S938" s="164">
        <f>_xlfn.IFNA(VLOOKUP(B938,'[1]CDM Patients Data'!$C$1266:$P$3492,13,FALSE),"")</f>
        <v>0</v>
      </c>
      <c r="T938" s="164">
        <f>_xlfn.IFNA(VLOOKUP(B938,'[1]CDM Patients Data'!$C$1266:$N$5000,5,FALSE),"")</f>
        <v>0</v>
      </c>
      <c r="U938" s="164"/>
      <c r="V938" s="164"/>
      <c r="W938" s="210"/>
      <c r="X938" s="164"/>
      <c r="Y938" s="164"/>
      <c r="Z938" s="164"/>
      <c r="AA938" s="164"/>
      <c r="AB938" s="164"/>
      <c r="AC938" s="210"/>
      <c r="AD938" s="199" t="s">
        <v>78</v>
      </c>
      <c r="AE938" s="199"/>
      <c r="AF938" s="199"/>
      <c r="AG938" s="199"/>
      <c r="AH938" s="215"/>
      <c r="AI938" s="199"/>
      <c r="AJ938" s="199"/>
      <c r="AK938" s="218"/>
      <c r="AL938" s="218"/>
      <c r="AM938" s="218"/>
      <c r="AN938" s="218"/>
      <c r="AO938" s="218"/>
      <c r="AP938" s="218"/>
      <c r="AQ938" s="218"/>
      <c r="AR938" s="218"/>
      <c r="AS938" s="218"/>
      <c r="AT938" s="218"/>
      <c r="AU938" s="218"/>
      <c r="AV938" s="218"/>
      <c r="AW938" s="218"/>
      <c r="AX938" s="218"/>
      <c r="AY938" s="218"/>
      <c r="AZ938" s="218"/>
      <c r="BA938" s="218"/>
      <c r="BB938" s="218"/>
      <c r="BC938" s="218"/>
      <c r="BD938" s="218"/>
      <c r="BE938" s="218"/>
      <c r="BF938" s="218"/>
      <c r="BG938" s="218"/>
      <c r="BH938" s="218"/>
      <c r="BI938" s="218"/>
      <c r="BJ938" s="222"/>
      <c r="BK938" s="199"/>
      <c r="BL938" s="218"/>
      <c r="BM938" s="218"/>
      <c r="BN938" s="218"/>
      <c r="BO938" s="218"/>
      <c r="BP938" s="218"/>
      <c r="BQ938" s="218"/>
      <c r="BR938" s="218"/>
      <c r="BS938" s="218"/>
      <c r="BT938" s="218"/>
      <c r="BU938" s="218"/>
      <c r="BV938" s="218"/>
      <c r="BW938" s="218"/>
      <c r="BX938" s="218"/>
      <c r="BY938" s="199"/>
      <c r="BZ938" s="230"/>
      <c r="CA938" s="230"/>
      <c r="CB938" s="230"/>
      <c r="CC938" s="230"/>
      <c r="CD938" s="230"/>
      <c r="CE938" s="230"/>
      <c r="CF938" s="230"/>
      <c r="CG938" s="230"/>
      <c r="CH938" s="230"/>
      <c r="CI938" s="230"/>
      <c r="CJ938" s="230"/>
      <c r="CK938" s="230"/>
      <c r="CL938" s="230"/>
      <c r="CM938" s="230"/>
      <c r="CN938" s="218"/>
      <c r="CO938" s="199"/>
      <c r="CP938" s="230"/>
      <c r="CQ938" s="230"/>
      <c r="CR938" s="230"/>
      <c r="CS938" s="230"/>
      <c r="CT938" s="230"/>
      <c r="CU938" s="230"/>
      <c r="CV938" s="230"/>
      <c r="CW938" s="230"/>
    </row>
    <row r="939" ht="45" hidden="1" spans="1:101">
      <c r="A939" s="191">
        <v>2051</v>
      </c>
      <c r="B939" s="261" t="s">
        <v>2747</v>
      </c>
      <c r="C939" s="261" t="s">
        <v>2748</v>
      </c>
      <c r="D939" s="261" t="s">
        <v>71</v>
      </c>
      <c r="E939" s="251"/>
      <c r="F939" s="261" t="s">
        <v>2170</v>
      </c>
      <c r="G939" s="251" t="s">
        <v>84</v>
      </c>
      <c r="H939" s="251"/>
      <c r="I939" s="251"/>
      <c r="J939" s="202"/>
      <c r="K939" s="202"/>
      <c r="L939" s="164" t="str">
        <f>_xlfn.IFNA(VLOOKUP(B939,'[1]CDM Patients Data'!$C$1266:$N$5000,6,FALSE),"")</f>
        <v>Corpus Uteri</v>
      </c>
      <c r="M939" s="164" t="str">
        <f>_xlfn.IFNA(VLOOKUP(B939,'[1]CDM Patients Data'!$C$1266:$N$5000,7,FALSE),"")</f>
        <v>Endometrium</v>
      </c>
      <c r="N939" s="164" t="str">
        <f>_xlfn.IFNA(VLOOKUP(B939,'[1]CDM Patients Data'!$C$1266:$N$5000,8,FALSE),"")</f>
        <v>High-grade serous carcinoma</v>
      </c>
      <c r="O939" s="164" t="str">
        <f>_xlfn.IFNA(VLOOKUP(B939,'[1]CDM Patients Data'!$C$1266:$K$3492,9,FALSE),"")</f>
        <v>Not a paired site</v>
      </c>
      <c r="P939" s="164">
        <f>_xlfn.IFNA(VLOOKUP(B939,'[1]CDM Patients Data'!$C$1266:$O$3492,10,FALSE),"")</f>
        <v>0</v>
      </c>
      <c r="Q939" s="164">
        <f>_xlfn.IFNA(VLOOKUP(B939,'[1]CDM Patients Data'!$C$1266:$O$3492,11,FALSE),"")</f>
        <v>0</v>
      </c>
      <c r="R939" s="164">
        <f>_xlfn.IFNA(VLOOKUP(B939,'[1]CDM Patients Data'!$C$1266:$O$3492,12,FALSE),"")</f>
        <v>0</v>
      </c>
      <c r="S939" s="164">
        <f>_xlfn.IFNA(VLOOKUP(B939,'[1]CDM Patients Data'!$C$1266:$P$3492,13,FALSE),"")</f>
        <v>0</v>
      </c>
      <c r="T939" s="164">
        <f>_xlfn.IFNA(VLOOKUP(B939,'[1]CDM Patients Data'!$C$1266:$N$5000,5,FALSE),"")</f>
        <v>0</v>
      </c>
      <c r="U939" s="164"/>
      <c r="V939" s="164"/>
      <c r="W939" s="210"/>
      <c r="X939" s="164"/>
      <c r="Y939" s="164"/>
      <c r="Z939" s="164"/>
      <c r="AA939" s="164"/>
      <c r="AB939" s="164"/>
      <c r="AC939" s="210"/>
      <c r="AD939" s="199" t="s">
        <v>78</v>
      </c>
      <c r="AE939" s="199"/>
      <c r="AF939" s="199"/>
      <c r="AG939" s="199"/>
      <c r="AH939" s="215"/>
      <c r="AI939" s="199"/>
      <c r="AJ939" s="199"/>
      <c r="AK939" s="218"/>
      <c r="AL939" s="218"/>
      <c r="AM939" s="218"/>
      <c r="AN939" s="218"/>
      <c r="AO939" s="218"/>
      <c r="AP939" s="218"/>
      <c r="AQ939" s="218"/>
      <c r="AR939" s="218"/>
      <c r="AS939" s="218"/>
      <c r="AT939" s="218"/>
      <c r="AU939" s="218"/>
      <c r="AV939" s="218"/>
      <c r="AW939" s="218"/>
      <c r="AX939" s="218"/>
      <c r="AY939" s="218"/>
      <c r="AZ939" s="218"/>
      <c r="BA939" s="218"/>
      <c r="BB939" s="218"/>
      <c r="BC939" s="218"/>
      <c r="BD939" s="218"/>
      <c r="BE939" s="218"/>
      <c r="BF939" s="218"/>
      <c r="BG939" s="218"/>
      <c r="BH939" s="218"/>
      <c r="BI939" s="218"/>
      <c r="BJ939" s="222"/>
      <c r="BK939" s="199"/>
      <c r="BL939" s="218"/>
      <c r="BM939" s="218"/>
      <c r="BN939" s="218"/>
      <c r="BO939" s="218"/>
      <c r="BP939" s="218"/>
      <c r="BQ939" s="218"/>
      <c r="BR939" s="218"/>
      <c r="BS939" s="218"/>
      <c r="BT939" s="218"/>
      <c r="BU939" s="218"/>
      <c r="BV939" s="218"/>
      <c r="BW939" s="218"/>
      <c r="BX939" s="218"/>
      <c r="BY939" s="199"/>
      <c r="BZ939" s="230"/>
      <c r="CA939" s="230"/>
      <c r="CB939" s="230"/>
      <c r="CC939" s="230"/>
      <c r="CD939" s="230"/>
      <c r="CE939" s="230"/>
      <c r="CF939" s="230"/>
      <c r="CG939" s="230"/>
      <c r="CH939" s="230"/>
      <c r="CI939" s="230"/>
      <c r="CJ939" s="230"/>
      <c r="CK939" s="230"/>
      <c r="CL939" s="230"/>
      <c r="CM939" s="230"/>
      <c r="CN939" s="218"/>
      <c r="CO939" s="199"/>
      <c r="CP939" s="230"/>
      <c r="CQ939" s="230"/>
      <c r="CR939" s="230"/>
      <c r="CS939" s="230"/>
      <c r="CT939" s="230"/>
      <c r="CU939" s="230"/>
      <c r="CV939" s="230"/>
      <c r="CW939" s="230"/>
    </row>
    <row r="940" ht="45" hidden="1" spans="1:101">
      <c r="A940" s="191">
        <v>2052</v>
      </c>
      <c r="B940" s="261" t="s">
        <v>2749</v>
      </c>
      <c r="C940" s="261" t="s">
        <v>2750</v>
      </c>
      <c r="D940" s="261" t="s">
        <v>71</v>
      </c>
      <c r="E940" s="251"/>
      <c r="F940" s="261" t="s">
        <v>2170</v>
      </c>
      <c r="G940" s="251" t="s">
        <v>84</v>
      </c>
      <c r="H940" s="251"/>
      <c r="I940" s="251"/>
      <c r="J940" s="202"/>
      <c r="K940" s="202"/>
      <c r="L940" s="164" t="str">
        <f>_xlfn.IFNA(VLOOKUP(B940,'[1]CDM Patients Data'!$C$1266:$N$5000,6,FALSE),"")</f>
        <v>Ovary</v>
      </c>
      <c r="M940" s="164" t="str">
        <f>_xlfn.IFNA(VLOOKUP(B940,'[1]CDM Patients Data'!$C$1266:$N$5000,7,FALSE),"")</f>
        <v>Ovary</v>
      </c>
      <c r="N940" s="164" t="str">
        <f>_xlfn.IFNA(VLOOKUP(B940,'[1]CDM Patients Data'!$C$1266:$N$5000,8,FALSE),"")</f>
        <v>High-grade serous carcinoma</v>
      </c>
      <c r="O940" s="164" t="str">
        <f>_xlfn.IFNA(VLOOKUP(B940,'[1]CDM Patients Data'!$C$1266:$K$3492,9,FALSE),"")</f>
        <v>Right and Left</v>
      </c>
      <c r="P940" s="164">
        <f>_xlfn.IFNA(VLOOKUP(B940,'[1]CDM Patients Data'!$C$1266:$O$3492,10,FALSE),"")</f>
        <v>0</v>
      </c>
      <c r="Q940" s="164">
        <f>_xlfn.IFNA(VLOOKUP(B940,'[1]CDM Patients Data'!$C$1266:$O$3492,11,FALSE),"")</f>
        <v>0</v>
      </c>
      <c r="R940" s="164">
        <f>_xlfn.IFNA(VLOOKUP(B940,'[1]CDM Patients Data'!$C$1266:$O$3492,12,FALSE),"")</f>
        <v>0</v>
      </c>
      <c r="S940" s="164">
        <f>_xlfn.IFNA(VLOOKUP(B940,'[1]CDM Patients Data'!$C$1266:$P$3492,13,FALSE),"")</f>
        <v>0</v>
      </c>
      <c r="T940" s="164">
        <f>_xlfn.IFNA(VLOOKUP(B940,'[1]CDM Patients Data'!$C$1266:$N$5000,5,FALSE),"")</f>
        <v>0</v>
      </c>
      <c r="U940" s="164"/>
      <c r="V940" s="164"/>
      <c r="W940" s="210"/>
      <c r="X940" s="164"/>
      <c r="Y940" s="164"/>
      <c r="Z940" s="164"/>
      <c r="AA940" s="164"/>
      <c r="AB940" s="164"/>
      <c r="AC940" s="210"/>
      <c r="AD940" s="199" t="s">
        <v>78</v>
      </c>
      <c r="AE940" s="199"/>
      <c r="AF940" s="199"/>
      <c r="AG940" s="199"/>
      <c r="AH940" s="233" t="s">
        <v>79</v>
      </c>
      <c r="AI940" s="199"/>
      <c r="AJ940" s="199"/>
      <c r="AK940" s="218" t="s">
        <v>80</v>
      </c>
      <c r="AL940" s="218">
        <v>46067004</v>
      </c>
      <c r="AM940" s="218">
        <v>13.8201012</v>
      </c>
      <c r="AN940" s="218">
        <v>67.5</v>
      </c>
      <c r="AO940" s="218" t="s">
        <v>94</v>
      </c>
      <c r="AP940" s="218"/>
      <c r="AQ940" s="218"/>
      <c r="AR940" s="218"/>
      <c r="AS940" s="218"/>
      <c r="AT940" s="218"/>
      <c r="AU940" s="218"/>
      <c r="AV940" s="218"/>
      <c r="AW940" s="218"/>
      <c r="AX940" s="218"/>
      <c r="AY940" s="218"/>
      <c r="AZ940" s="218"/>
      <c r="BA940" s="218"/>
      <c r="BB940" s="218"/>
      <c r="BC940" s="218"/>
      <c r="BD940" s="218">
        <v>1.04</v>
      </c>
      <c r="BE940" s="218">
        <v>11</v>
      </c>
      <c r="BF940" s="218"/>
      <c r="BG940" s="218"/>
      <c r="BH940" s="218"/>
      <c r="BI940" s="218"/>
      <c r="BJ940" s="222"/>
      <c r="BK940" s="199"/>
      <c r="BL940" s="218"/>
      <c r="BM940" s="218"/>
      <c r="BN940" s="218"/>
      <c r="BO940" s="218"/>
      <c r="BP940" s="218"/>
      <c r="BQ940" s="218"/>
      <c r="BR940" s="218"/>
      <c r="BS940" s="218"/>
      <c r="BT940" s="218"/>
      <c r="BU940" s="218"/>
      <c r="BV940" s="218"/>
      <c r="BW940" s="218"/>
      <c r="BX940" s="218"/>
      <c r="BY940" s="199"/>
      <c r="BZ940" s="230"/>
      <c r="CA940" s="230"/>
      <c r="CB940" s="230"/>
      <c r="CC940" s="230"/>
      <c r="CD940" s="230"/>
      <c r="CE940" s="230"/>
      <c r="CF940" s="230"/>
      <c r="CG940" s="230"/>
      <c r="CH940" s="230"/>
      <c r="CI940" s="230"/>
      <c r="CJ940" s="230"/>
      <c r="CK940" s="230"/>
      <c r="CL940" s="230"/>
      <c r="CM940" s="230"/>
      <c r="CN940" s="218"/>
      <c r="CO940" s="199"/>
      <c r="CP940" s="230"/>
      <c r="CQ940" s="230"/>
      <c r="CR940" s="230"/>
      <c r="CS940" s="230"/>
      <c r="CT940" s="230"/>
      <c r="CU940" s="230"/>
      <c r="CV940" s="230"/>
      <c r="CW940" s="230"/>
    </row>
    <row r="941" ht="30" hidden="1" spans="1:101">
      <c r="A941" s="191">
        <v>2053</v>
      </c>
      <c r="B941" s="261" t="s">
        <v>2751</v>
      </c>
      <c r="C941" s="261" t="s">
        <v>2752</v>
      </c>
      <c r="D941" s="261" t="s">
        <v>88</v>
      </c>
      <c r="E941" s="251"/>
      <c r="F941" s="261" t="s">
        <v>2357</v>
      </c>
      <c r="G941" s="251" t="s">
        <v>84</v>
      </c>
      <c r="H941" s="251"/>
      <c r="I941" s="251"/>
      <c r="J941" s="202"/>
      <c r="K941" s="202"/>
      <c r="L941" s="164" t="str">
        <f>_xlfn.IFNA(VLOOKUP(B941,'[1]CDM Patients Data'!$C$1266:$N$5000,6,FALSE),"")</f>
        <v>Ovary</v>
      </c>
      <c r="M941" s="164" t="str">
        <f>_xlfn.IFNA(VLOOKUP(B941,'[1]CDM Patients Data'!$C$1266:$N$5000,7,FALSE),"")</f>
        <v>Ovary</v>
      </c>
      <c r="N941" s="164" t="str">
        <f>_xlfn.IFNA(VLOOKUP(B941,'[1]CDM Patients Data'!$C$1266:$N$5000,8,FALSE),"")</f>
        <v>Carcinoma, NOS</v>
      </c>
      <c r="O941" s="164" t="str">
        <f>_xlfn.IFNA(VLOOKUP(B941,'[1]CDM Patients Data'!$C$1266:$K$3492,9,FALSE),"")</f>
        <v>Unknown</v>
      </c>
      <c r="P941" s="164">
        <f>_xlfn.IFNA(VLOOKUP(B941,'[1]CDM Patients Data'!$C$1266:$O$3492,10,FALSE),"")</f>
        <v>0</v>
      </c>
      <c r="Q941" s="164">
        <f>_xlfn.IFNA(VLOOKUP(B941,'[1]CDM Patients Data'!$C$1266:$O$3492,11,FALSE),"")</f>
        <v>0</v>
      </c>
      <c r="R941" s="164">
        <f>_xlfn.IFNA(VLOOKUP(B941,'[1]CDM Patients Data'!$C$1266:$O$3492,12,FALSE),"")</f>
        <v>0</v>
      </c>
      <c r="S941" s="164">
        <f>_xlfn.IFNA(VLOOKUP(B941,'[1]CDM Patients Data'!$C$1266:$P$3492,13,FALSE),"")</f>
        <v>0</v>
      </c>
      <c r="T941" s="164">
        <f>_xlfn.IFNA(VLOOKUP(B941,'[1]CDM Patients Data'!$C$1266:$N$5000,5,FALSE),"")</f>
        <v>0</v>
      </c>
      <c r="U941" s="164"/>
      <c r="V941" s="164"/>
      <c r="W941" s="210"/>
      <c r="X941" s="164"/>
      <c r="Y941" s="164"/>
      <c r="Z941" s="164"/>
      <c r="AA941" s="164"/>
      <c r="AB941" s="164"/>
      <c r="AC941" s="210"/>
      <c r="AD941" s="199"/>
      <c r="AE941" s="199"/>
      <c r="AF941" s="199"/>
      <c r="AG941" s="199"/>
      <c r="AH941" s="215"/>
      <c r="AI941" s="199"/>
      <c r="AJ941" s="199"/>
      <c r="AK941" s="218"/>
      <c r="AL941" s="218"/>
      <c r="AM941" s="218"/>
      <c r="AN941" s="218"/>
      <c r="AO941" s="218"/>
      <c r="AP941" s="218"/>
      <c r="AQ941" s="218"/>
      <c r="AR941" s="218"/>
      <c r="AS941" s="218"/>
      <c r="AT941" s="218"/>
      <c r="AU941" s="218"/>
      <c r="AV941" s="218"/>
      <c r="AW941" s="218"/>
      <c r="AX941" s="218"/>
      <c r="AY941" s="218"/>
      <c r="AZ941" s="218"/>
      <c r="BA941" s="218"/>
      <c r="BB941" s="218"/>
      <c r="BC941" s="218"/>
      <c r="BD941" s="218"/>
      <c r="BE941" s="218"/>
      <c r="BF941" s="218"/>
      <c r="BG941" s="218"/>
      <c r="BH941" s="218"/>
      <c r="BI941" s="218"/>
      <c r="BJ941" s="222" t="s">
        <v>589</v>
      </c>
      <c r="BK941" s="199"/>
      <c r="BL941" s="218"/>
      <c r="BM941" s="218">
        <v>6017514</v>
      </c>
      <c r="BN941" s="218">
        <v>1.8052542</v>
      </c>
      <c r="BO941" s="218">
        <v>184.9</v>
      </c>
      <c r="BP941" s="218" t="s">
        <v>103</v>
      </c>
      <c r="BQ941" s="218"/>
      <c r="BR941" s="218"/>
      <c r="BS941" s="218"/>
      <c r="BT941" s="218"/>
      <c r="BU941" s="218"/>
      <c r="BV941" s="218"/>
      <c r="BW941" s="218"/>
      <c r="BX941" s="218"/>
      <c r="BY941" s="199"/>
      <c r="BZ941" s="230"/>
      <c r="CA941" s="230"/>
      <c r="CB941" s="230"/>
      <c r="CC941" s="230"/>
      <c r="CD941" s="230"/>
      <c r="CE941" s="230"/>
      <c r="CF941" s="230"/>
      <c r="CG941" s="230"/>
      <c r="CH941" s="230"/>
      <c r="CI941" s="230"/>
      <c r="CJ941" s="230"/>
      <c r="CK941" s="230"/>
      <c r="CL941" s="230"/>
      <c r="CM941" s="230"/>
      <c r="CN941" s="218"/>
      <c r="CO941" s="199"/>
      <c r="CP941" s="230"/>
      <c r="CQ941" s="230"/>
      <c r="CR941" s="230"/>
      <c r="CS941" s="230"/>
      <c r="CT941" s="230"/>
      <c r="CU941" s="230"/>
      <c r="CV941" s="230"/>
      <c r="CW941" s="230"/>
    </row>
    <row r="942" ht="30" hidden="1" spans="1:101">
      <c r="A942" s="191">
        <v>2054</v>
      </c>
      <c r="B942" s="261" t="s">
        <v>2753</v>
      </c>
      <c r="C942" s="261" t="s">
        <v>2754</v>
      </c>
      <c r="D942" s="261" t="s">
        <v>135</v>
      </c>
      <c r="E942" s="251"/>
      <c r="F942" s="261" t="s">
        <v>2300</v>
      </c>
      <c r="G942" s="251" t="s">
        <v>84</v>
      </c>
      <c r="H942" s="251"/>
      <c r="I942" s="251"/>
      <c r="J942" s="202"/>
      <c r="K942" s="202"/>
      <c r="L942" s="164" t="str">
        <f>_xlfn.IFNA(VLOOKUP(B942,'[1]CDM Patients Data'!$C$1266:$N$5000,6,FALSE),"")</f>
        <v>Rectum</v>
      </c>
      <c r="M942" s="164" t="str">
        <f>_xlfn.IFNA(VLOOKUP(B942,'[1]CDM Patients Data'!$C$1266:$N$5000,7,FALSE),"")</f>
        <v>Rectum, NOS</v>
      </c>
      <c r="N942" s="164" t="str">
        <f>_xlfn.IFNA(VLOOKUP(B942,'[1]CDM Patients Data'!$C$1266:$N$5000,8,FALSE),"")</f>
        <v>Carcinoma, NOS</v>
      </c>
      <c r="O942" s="164" t="str">
        <f>_xlfn.IFNA(VLOOKUP(B942,'[1]CDM Patients Data'!$C$1266:$K$3492,9,FALSE),"")</f>
        <v>Not a paired site</v>
      </c>
      <c r="P942" s="164">
        <f>_xlfn.IFNA(VLOOKUP(B942,'[1]CDM Patients Data'!$C$1266:$O$3492,10,FALSE),"")</f>
        <v>0</v>
      </c>
      <c r="Q942" s="164">
        <f>_xlfn.IFNA(VLOOKUP(B942,'[1]CDM Patients Data'!$C$1266:$O$3492,11,FALSE),"")</f>
        <v>0</v>
      </c>
      <c r="R942" s="164">
        <f>_xlfn.IFNA(VLOOKUP(B942,'[1]CDM Patients Data'!$C$1266:$O$3492,12,FALSE),"")</f>
        <v>0</v>
      </c>
      <c r="S942" s="164">
        <f>_xlfn.IFNA(VLOOKUP(B942,'[1]CDM Patients Data'!$C$1266:$P$3492,13,FALSE),"")</f>
        <v>0</v>
      </c>
      <c r="T942" s="164">
        <f>_xlfn.IFNA(VLOOKUP(B942,'[1]CDM Patients Data'!$C$1266:$N$5000,5,FALSE),"")</f>
        <v>0</v>
      </c>
      <c r="U942" s="164"/>
      <c r="V942" s="164"/>
      <c r="W942" s="210"/>
      <c r="X942" s="164"/>
      <c r="Y942" s="164"/>
      <c r="Z942" s="164"/>
      <c r="AA942" s="164"/>
      <c r="AB942" s="164"/>
      <c r="AC942" s="210"/>
      <c r="AD942" s="199" t="s">
        <v>78</v>
      </c>
      <c r="AE942" s="199"/>
      <c r="AF942" s="199"/>
      <c r="AG942" s="199"/>
      <c r="AH942" s="215"/>
      <c r="AI942" s="199"/>
      <c r="AJ942" s="199"/>
      <c r="AK942" s="218"/>
      <c r="AL942" s="218"/>
      <c r="AM942" s="218"/>
      <c r="AN942" s="218"/>
      <c r="AO942" s="218"/>
      <c r="AP942" s="218"/>
      <c r="AQ942" s="218"/>
      <c r="AR942" s="218"/>
      <c r="AS942" s="218"/>
      <c r="AT942" s="218"/>
      <c r="AU942" s="218"/>
      <c r="AV942" s="218"/>
      <c r="AW942" s="218"/>
      <c r="AX942" s="218"/>
      <c r="AY942" s="218"/>
      <c r="AZ942" s="218"/>
      <c r="BA942" s="218"/>
      <c r="BB942" s="218"/>
      <c r="BC942" s="218"/>
      <c r="BD942" s="218"/>
      <c r="BE942" s="218"/>
      <c r="BF942" s="218"/>
      <c r="BG942" s="218"/>
      <c r="BH942" s="218"/>
      <c r="BI942" s="218"/>
      <c r="BJ942" s="222"/>
      <c r="BK942" s="199"/>
      <c r="BL942" s="218"/>
      <c r="BM942" s="218"/>
      <c r="BN942" s="218"/>
      <c r="BO942" s="218"/>
      <c r="BP942" s="218"/>
      <c r="BQ942" s="218"/>
      <c r="BR942" s="218"/>
      <c r="BS942" s="218"/>
      <c r="BT942" s="218"/>
      <c r="BU942" s="218"/>
      <c r="BV942" s="218"/>
      <c r="BW942" s="218"/>
      <c r="BX942" s="218"/>
      <c r="BY942" s="199"/>
      <c r="BZ942" s="230"/>
      <c r="CA942" s="230"/>
      <c r="CB942" s="230"/>
      <c r="CC942" s="230"/>
      <c r="CD942" s="230"/>
      <c r="CE942" s="230"/>
      <c r="CF942" s="230"/>
      <c r="CG942" s="230"/>
      <c r="CH942" s="230"/>
      <c r="CI942" s="230"/>
      <c r="CJ942" s="230"/>
      <c r="CK942" s="230"/>
      <c r="CL942" s="230"/>
      <c r="CM942" s="230"/>
      <c r="CN942" s="218"/>
      <c r="CO942" s="199"/>
      <c r="CP942" s="230"/>
      <c r="CQ942" s="230"/>
      <c r="CR942" s="230"/>
      <c r="CS942" s="230"/>
      <c r="CT942" s="230"/>
      <c r="CU942" s="230"/>
      <c r="CV942" s="230"/>
      <c r="CW942" s="230"/>
    </row>
    <row r="943" ht="30" hidden="1" spans="1:101">
      <c r="A943" s="191">
        <v>2055</v>
      </c>
      <c r="B943" s="261" t="s">
        <v>2755</v>
      </c>
      <c r="C943" s="261" t="s">
        <v>2756</v>
      </c>
      <c r="D943" s="261" t="s">
        <v>135</v>
      </c>
      <c r="E943" s="251"/>
      <c r="F943" s="261" t="s">
        <v>2300</v>
      </c>
      <c r="G943" s="251" t="s">
        <v>84</v>
      </c>
      <c r="H943" s="251"/>
      <c r="I943" s="251"/>
      <c r="J943" s="202"/>
      <c r="K943" s="202"/>
      <c r="L943" s="164" t="str">
        <f>_xlfn.IFNA(VLOOKUP(B943,'[1]CDM Patients Data'!$C$1266:$N$5000,6,FALSE),"")</f>
        <v>Gallbladder</v>
      </c>
      <c r="M943" s="164" t="str">
        <f>_xlfn.IFNA(VLOOKUP(B943,'[1]CDM Patients Data'!$C$1266:$N$5000,7,FALSE),"")</f>
        <v>Gallbladder</v>
      </c>
      <c r="N943" s="164" t="str">
        <f>_xlfn.IFNA(VLOOKUP(B943,'[1]CDM Patients Data'!$C$1266:$N$5000,8,FALSE),"")</f>
        <v>Cholangiocarcinoma</v>
      </c>
      <c r="O943" s="164" t="str">
        <f>_xlfn.IFNA(VLOOKUP(B943,'[1]CDM Patients Data'!$C$1266:$K$3492,9,FALSE),"")</f>
        <v>Not a paired site</v>
      </c>
      <c r="P943" s="164">
        <f>_xlfn.IFNA(VLOOKUP(B943,'[1]CDM Patients Data'!$C$1266:$O$3492,10,FALSE),"")</f>
        <v>0</v>
      </c>
      <c r="Q943" s="164">
        <f>_xlfn.IFNA(VLOOKUP(B943,'[1]CDM Patients Data'!$C$1266:$O$3492,11,FALSE),"")</f>
        <v>0</v>
      </c>
      <c r="R943" s="164">
        <f>_xlfn.IFNA(VLOOKUP(B943,'[1]CDM Patients Data'!$C$1266:$O$3492,12,FALSE),"")</f>
        <v>0</v>
      </c>
      <c r="S943" s="164">
        <f>_xlfn.IFNA(VLOOKUP(B943,'[1]CDM Patients Data'!$C$1266:$P$3492,13,FALSE),"")</f>
        <v>0</v>
      </c>
      <c r="T943" s="164">
        <f>_xlfn.IFNA(VLOOKUP(B943,'[1]CDM Patients Data'!$C$1266:$N$5000,5,FALSE),"")</f>
        <v>0</v>
      </c>
      <c r="U943" s="164"/>
      <c r="V943" s="164"/>
      <c r="W943" s="210"/>
      <c r="X943" s="164"/>
      <c r="Y943" s="164"/>
      <c r="Z943" s="164"/>
      <c r="AA943" s="164"/>
      <c r="AB943" s="164"/>
      <c r="AC943" s="210"/>
      <c r="AD943" s="199" t="s">
        <v>78</v>
      </c>
      <c r="AE943" s="199"/>
      <c r="AF943" s="199"/>
      <c r="AG943" s="199"/>
      <c r="AH943" s="233" t="s">
        <v>79</v>
      </c>
      <c r="AI943" s="199"/>
      <c r="AJ943" s="199"/>
      <c r="AK943" s="218" t="s">
        <v>80</v>
      </c>
      <c r="AL943" s="218">
        <v>42002538</v>
      </c>
      <c r="AM943" s="218">
        <v>12.6007614</v>
      </c>
      <c r="AN943" s="218">
        <v>153</v>
      </c>
      <c r="AO943" s="218" t="s">
        <v>81</v>
      </c>
      <c r="AP943" s="218"/>
      <c r="AQ943" s="218"/>
      <c r="AR943" s="218"/>
      <c r="AS943" s="218"/>
      <c r="AT943" s="218"/>
      <c r="AU943" s="218"/>
      <c r="AV943" s="218"/>
      <c r="AW943" s="218"/>
      <c r="AX943" s="218"/>
      <c r="AY943" s="218"/>
      <c r="AZ943" s="218"/>
      <c r="BA943" s="218"/>
      <c r="BB943" s="218"/>
      <c r="BC943" s="218"/>
      <c r="BD943" s="218">
        <v>4.74927676</v>
      </c>
      <c r="BE943" s="218">
        <v>10.95</v>
      </c>
      <c r="BF943" s="218"/>
      <c r="BG943" s="218"/>
      <c r="BH943" s="218"/>
      <c r="BI943" s="218"/>
      <c r="BJ943" s="222"/>
      <c r="BK943" s="199"/>
      <c r="BL943" s="218"/>
      <c r="BM943" s="218"/>
      <c r="BN943" s="218"/>
      <c r="BO943" s="218"/>
      <c r="BP943" s="218"/>
      <c r="BQ943" s="218"/>
      <c r="BR943" s="218"/>
      <c r="BS943" s="218"/>
      <c r="BT943" s="218"/>
      <c r="BU943" s="218"/>
      <c r="BV943" s="218"/>
      <c r="BW943" s="218"/>
      <c r="BX943" s="218"/>
      <c r="BY943" s="199"/>
      <c r="BZ943" s="230"/>
      <c r="CA943" s="230"/>
      <c r="CB943" s="230"/>
      <c r="CC943" s="230"/>
      <c r="CD943" s="230"/>
      <c r="CE943" s="230"/>
      <c r="CF943" s="230"/>
      <c r="CG943" s="230"/>
      <c r="CH943" s="230"/>
      <c r="CI943" s="230"/>
      <c r="CJ943" s="230"/>
      <c r="CK943" s="230"/>
      <c r="CL943" s="230"/>
      <c r="CM943" s="230"/>
      <c r="CN943" s="218"/>
      <c r="CO943" s="199"/>
      <c r="CP943" s="230"/>
      <c r="CQ943" s="230"/>
      <c r="CR943" s="230"/>
      <c r="CS943" s="230">
        <v>234.5</v>
      </c>
      <c r="CT943" s="230" t="s">
        <v>103</v>
      </c>
      <c r="CU943" s="230"/>
      <c r="CV943" s="230"/>
      <c r="CW943" s="230"/>
    </row>
    <row r="944" ht="30" hidden="1" spans="1:101">
      <c r="A944" s="191">
        <v>2056</v>
      </c>
      <c r="B944" s="261" t="s">
        <v>2757</v>
      </c>
      <c r="C944" s="261" t="s">
        <v>2758</v>
      </c>
      <c r="D944" s="261" t="s">
        <v>135</v>
      </c>
      <c r="E944" s="251"/>
      <c r="F944" s="261" t="s">
        <v>2300</v>
      </c>
      <c r="G944" s="251" t="s">
        <v>84</v>
      </c>
      <c r="H944" s="251"/>
      <c r="I944" s="251"/>
      <c r="J944" s="202"/>
      <c r="K944" s="202"/>
      <c r="L944" s="164" t="str">
        <f>_xlfn.IFNA(VLOOKUP(B944,'[1]CDM Patients Data'!$C$1266:$N$5000,6,FALSE),"")</f>
        <v>Prostate</v>
      </c>
      <c r="M944" s="164" t="str">
        <f>_xlfn.IFNA(VLOOKUP(B944,'[1]CDM Patients Data'!$C$1266:$N$5000,7,FALSE),"")</f>
        <v>Prostate gland</v>
      </c>
      <c r="N944" s="164" t="str">
        <f>_xlfn.IFNA(VLOOKUP(B944,'[1]CDM Patients Data'!$C$1266:$N$5000,8,FALSE),"")</f>
        <v>Acinar cell carcinoma</v>
      </c>
      <c r="O944" s="164" t="str">
        <f>_xlfn.IFNA(VLOOKUP(B944,'[1]CDM Patients Data'!$C$1266:$K$3492,9,FALSE),"")</f>
        <v>Right and Left</v>
      </c>
      <c r="P944" s="164">
        <f>_xlfn.IFNA(VLOOKUP(B944,'[1]CDM Patients Data'!$C$1266:$O$3492,10,FALSE),"")</f>
        <v>0</v>
      </c>
      <c r="Q944" s="164">
        <f>_xlfn.IFNA(VLOOKUP(B944,'[1]CDM Patients Data'!$C$1266:$O$3492,11,FALSE),"")</f>
        <v>0</v>
      </c>
      <c r="R944" s="164">
        <f>_xlfn.IFNA(VLOOKUP(B944,'[1]CDM Patients Data'!$C$1266:$O$3492,12,FALSE),"")</f>
        <v>0</v>
      </c>
      <c r="S944" s="164">
        <f>_xlfn.IFNA(VLOOKUP(B944,'[1]CDM Patients Data'!$C$1266:$P$3492,13,FALSE),"")</f>
        <v>0</v>
      </c>
      <c r="T944" s="164">
        <f>_xlfn.IFNA(VLOOKUP(B944,'[1]CDM Patients Data'!$C$1266:$N$5000,5,FALSE),"")</f>
        <v>0</v>
      </c>
      <c r="U944" s="164"/>
      <c r="V944" s="164"/>
      <c r="W944" s="210"/>
      <c r="X944" s="164"/>
      <c r="Y944" s="164"/>
      <c r="Z944" s="164"/>
      <c r="AA944" s="164"/>
      <c r="AB944" s="164"/>
      <c r="AC944" s="210"/>
      <c r="AD944" s="199" t="s">
        <v>78</v>
      </c>
      <c r="AE944" s="199"/>
      <c r="AF944" s="199"/>
      <c r="AG944" s="199"/>
      <c r="AH944" s="215"/>
      <c r="AI944" s="199"/>
      <c r="AJ944" s="199"/>
      <c r="AK944" s="218"/>
      <c r="AL944" s="218"/>
      <c r="AM944" s="218"/>
      <c r="AN944" s="218"/>
      <c r="AO944" s="218"/>
      <c r="AP944" s="218"/>
      <c r="AQ944" s="218"/>
      <c r="AR944" s="218"/>
      <c r="AS944" s="218"/>
      <c r="AT944" s="218"/>
      <c r="AU944" s="218"/>
      <c r="AV944" s="218"/>
      <c r="AW944" s="218"/>
      <c r="AX944" s="218"/>
      <c r="AY944" s="218"/>
      <c r="AZ944" s="218"/>
      <c r="BA944" s="218"/>
      <c r="BB944" s="218"/>
      <c r="BC944" s="218"/>
      <c r="BD944" s="218"/>
      <c r="BE944" s="218"/>
      <c r="BF944" s="218"/>
      <c r="BG944" s="218"/>
      <c r="BH944" s="218"/>
      <c r="BI944" s="218"/>
      <c r="BJ944" s="222"/>
      <c r="BK944" s="199"/>
      <c r="BL944" s="218"/>
      <c r="BM944" s="218"/>
      <c r="BN944" s="218"/>
      <c r="BO944" s="218"/>
      <c r="BP944" s="218"/>
      <c r="BQ944" s="218"/>
      <c r="BR944" s="218"/>
      <c r="BS944" s="218"/>
      <c r="BT944" s="218"/>
      <c r="BU944" s="218"/>
      <c r="BV944" s="218"/>
      <c r="BW944" s="218"/>
      <c r="BX944" s="218"/>
      <c r="BY944" s="199"/>
      <c r="BZ944" s="230"/>
      <c r="CA944" s="230"/>
      <c r="CB944" s="230"/>
      <c r="CC944" s="230"/>
      <c r="CD944" s="230"/>
      <c r="CE944" s="230"/>
      <c r="CF944" s="230"/>
      <c r="CG944" s="230"/>
      <c r="CH944" s="230"/>
      <c r="CI944" s="230"/>
      <c r="CJ944" s="230"/>
      <c r="CK944" s="230"/>
      <c r="CL944" s="230"/>
      <c r="CM944" s="230"/>
      <c r="CN944" s="218"/>
      <c r="CO944" s="199"/>
      <c r="CP944" s="230"/>
      <c r="CQ944" s="230"/>
      <c r="CR944" s="230"/>
      <c r="CS944" s="230"/>
      <c r="CT944" s="230"/>
      <c r="CU944" s="230"/>
      <c r="CV944" s="230"/>
      <c r="CW944" s="230"/>
    </row>
    <row r="945" ht="60" hidden="1" spans="1:101">
      <c r="A945" s="191">
        <v>2057</v>
      </c>
      <c r="B945" s="261" t="s">
        <v>2759</v>
      </c>
      <c r="C945" s="261" t="s">
        <v>2760</v>
      </c>
      <c r="D945" s="261" t="s">
        <v>111</v>
      </c>
      <c r="E945" s="251"/>
      <c r="F945" s="261" t="s">
        <v>2197</v>
      </c>
      <c r="G945" s="251" t="s">
        <v>84</v>
      </c>
      <c r="H945" s="251"/>
      <c r="I945" s="251"/>
      <c r="J945" s="202"/>
      <c r="K945" s="202"/>
      <c r="L945" s="164" t="str">
        <f>_xlfn.IFNA(VLOOKUP(B945,'[1]CDM Patients Data'!$C$1266:$N$5000,6,FALSE),"")</f>
        <v>Lung</v>
      </c>
      <c r="M945" s="164" t="str">
        <f>_xlfn.IFNA(VLOOKUP(B945,'[1]CDM Patients Data'!$C$1266:$N$5000,7,FALSE),"")</f>
        <v>Upper lobe, lung</v>
      </c>
      <c r="N945" s="164" t="str">
        <f>_xlfn.IFNA(VLOOKUP(B945,'[1]CDM Patients Data'!$C$1266:$N$5000,8,FALSE),"")</f>
        <v>Squamous cell carcinoma, NOS</v>
      </c>
      <c r="O945" s="164" t="str">
        <f>_xlfn.IFNA(VLOOKUP(B945,'[1]CDM Patients Data'!$C$1266:$K$3492,9,FALSE),"")</f>
        <v>Right</v>
      </c>
      <c r="P945" s="164">
        <f>_xlfn.IFNA(VLOOKUP(B945,'[1]CDM Patients Data'!$C$1266:$O$3492,10,FALSE),"")</f>
        <v>0</v>
      </c>
      <c r="Q945" s="164">
        <f>_xlfn.IFNA(VLOOKUP(B945,'[1]CDM Patients Data'!$C$1266:$O$3492,11,FALSE),"")</f>
        <v>0</v>
      </c>
      <c r="R945" s="164">
        <f>_xlfn.IFNA(VLOOKUP(B945,'[1]CDM Patients Data'!$C$1266:$O$3492,12,FALSE),"")</f>
        <v>0</v>
      </c>
      <c r="S945" s="164">
        <f>_xlfn.IFNA(VLOOKUP(B945,'[1]CDM Patients Data'!$C$1266:$P$3492,13,FALSE),"")</f>
        <v>0</v>
      </c>
      <c r="T945" s="164">
        <f>_xlfn.IFNA(VLOOKUP(B945,'[1]CDM Patients Data'!$C$1266:$N$5000,5,FALSE),"")</f>
        <v>0</v>
      </c>
      <c r="U945" s="164"/>
      <c r="V945" s="164"/>
      <c r="W945" s="210"/>
      <c r="X945" s="164"/>
      <c r="Y945" s="164"/>
      <c r="Z945" s="164"/>
      <c r="AA945" s="164"/>
      <c r="AB945" s="164"/>
      <c r="AC945" s="210"/>
      <c r="AD945" s="199" t="s">
        <v>78</v>
      </c>
      <c r="AE945" s="199"/>
      <c r="AF945" s="199"/>
      <c r="AG945" s="199"/>
      <c r="AH945" s="233" t="s">
        <v>589</v>
      </c>
      <c r="AI945" s="199"/>
      <c r="AJ945" s="199"/>
      <c r="AK945" s="218" t="s">
        <v>80</v>
      </c>
      <c r="AL945" s="218">
        <v>12665407</v>
      </c>
      <c r="AM945" s="218">
        <v>3.7996221</v>
      </c>
      <c r="AN945" s="218">
        <v>334.8</v>
      </c>
      <c r="AO945" s="218" t="s">
        <v>81</v>
      </c>
      <c r="AP945" s="218"/>
      <c r="AQ945" s="218"/>
      <c r="AR945" s="218"/>
      <c r="AS945" s="218"/>
      <c r="AT945" s="218"/>
      <c r="AU945" s="218"/>
      <c r="AV945" s="218"/>
      <c r="AW945" s="218"/>
      <c r="AX945" s="218"/>
      <c r="AY945" s="218"/>
      <c r="AZ945" s="218"/>
      <c r="BA945" s="218"/>
      <c r="BB945" s="218"/>
      <c r="BC945" s="218"/>
      <c r="BD945" s="218"/>
      <c r="BE945" s="218">
        <v>14.52</v>
      </c>
      <c r="BF945" s="218"/>
      <c r="BG945" s="218"/>
      <c r="BH945" s="218"/>
      <c r="BI945" s="218"/>
      <c r="BJ945" s="222"/>
      <c r="BK945" s="199"/>
      <c r="BL945" s="218"/>
      <c r="BM945" s="218"/>
      <c r="BN945" s="218"/>
      <c r="BO945" s="218"/>
      <c r="BP945" s="218"/>
      <c r="BQ945" s="218"/>
      <c r="BR945" s="218"/>
      <c r="BS945" s="218"/>
      <c r="BT945" s="218"/>
      <c r="BU945" s="218"/>
      <c r="BV945" s="218"/>
      <c r="BW945" s="218"/>
      <c r="BX945" s="218"/>
      <c r="BY945" s="199"/>
      <c r="BZ945" s="230"/>
      <c r="CA945" s="230"/>
      <c r="CB945" s="230"/>
      <c r="CC945" s="230"/>
      <c r="CD945" s="230"/>
      <c r="CE945" s="230"/>
      <c r="CF945" s="230"/>
      <c r="CG945" s="230"/>
      <c r="CH945" s="230"/>
      <c r="CI945" s="230"/>
      <c r="CJ945" s="230"/>
      <c r="CK945" s="230"/>
      <c r="CL945" s="230"/>
      <c r="CM945" s="230"/>
      <c r="CN945" s="218"/>
      <c r="CO945" s="199"/>
      <c r="CP945" s="230"/>
      <c r="CQ945" s="230"/>
      <c r="CR945" s="230"/>
      <c r="CS945" s="230"/>
      <c r="CT945" s="230"/>
      <c r="CU945" s="230"/>
      <c r="CV945" s="230"/>
      <c r="CW945" s="230"/>
    </row>
    <row r="946" ht="30" hidden="1" spans="1:101">
      <c r="A946" s="191">
        <v>2058</v>
      </c>
      <c r="B946" s="261" t="s">
        <v>2761</v>
      </c>
      <c r="C946" s="261" t="s">
        <v>2762</v>
      </c>
      <c r="D946" s="261" t="s">
        <v>111</v>
      </c>
      <c r="E946" s="251"/>
      <c r="F946" s="261" t="s">
        <v>2197</v>
      </c>
      <c r="G946" s="251" t="s">
        <v>84</v>
      </c>
      <c r="H946" s="251"/>
      <c r="I946" s="251"/>
      <c r="J946" s="202"/>
      <c r="K946" s="202"/>
      <c r="L946" s="164" t="str">
        <f>_xlfn.IFNA(VLOOKUP(B946,'[1]CDM Patients Data'!$C$1266:$N$5000,6,FALSE),"")</f>
        <v>Lung</v>
      </c>
      <c r="M946" s="164" t="str">
        <f>_xlfn.IFNA(VLOOKUP(B946,'[1]CDM Patients Data'!$C$1266:$N$5000,7,FALSE),"")</f>
        <v>Upper lobe, lung</v>
      </c>
      <c r="N946" s="164" t="str">
        <f>_xlfn.IFNA(VLOOKUP(B946,'[1]CDM Patients Data'!$C$1266:$N$5000,8,FALSE),"")</f>
        <v>Adenocarcinoma, NOS</v>
      </c>
      <c r="O946" s="164" t="str">
        <f>_xlfn.IFNA(VLOOKUP(B946,'[1]CDM Patients Data'!$C$1266:$K$3492,9,FALSE),"")</f>
        <v>Right</v>
      </c>
      <c r="P946" s="164">
        <f>_xlfn.IFNA(VLOOKUP(B946,'[1]CDM Patients Data'!$C$1266:$O$3492,10,FALSE),"")</f>
        <v>0</v>
      </c>
      <c r="Q946" s="164">
        <f>_xlfn.IFNA(VLOOKUP(B946,'[1]CDM Patients Data'!$C$1266:$O$3492,11,FALSE),"")</f>
        <v>0</v>
      </c>
      <c r="R946" s="164">
        <f>_xlfn.IFNA(VLOOKUP(B946,'[1]CDM Patients Data'!$C$1266:$O$3492,12,FALSE),"")</f>
        <v>0</v>
      </c>
      <c r="S946" s="164">
        <f>_xlfn.IFNA(VLOOKUP(B946,'[1]CDM Patients Data'!$C$1266:$P$3492,13,FALSE),"")</f>
        <v>0</v>
      </c>
      <c r="T946" s="164">
        <f>_xlfn.IFNA(VLOOKUP(B946,'[1]CDM Patients Data'!$C$1266:$N$5000,5,FALSE),"")</f>
        <v>0</v>
      </c>
      <c r="U946" s="164"/>
      <c r="V946" s="164"/>
      <c r="W946" s="210"/>
      <c r="X946" s="164"/>
      <c r="Y946" s="164"/>
      <c r="Z946" s="164"/>
      <c r="AA946" s="164"/>
      <c r="AB946" s="164"/>
      <c r="AC946" s="210"/>
      <c r="AD946" s="199" t="s">
        <v>78</v>
      </c>
      <c r="AE946" s="199"/>
      <c r="AF946" s="199"/>
      <c r="AG946" s="199"/>
      <c r="AH946" s="233" t="s">
        <v>589</v>
      </c>
      <c r="AI946" s="199"/>
      <c r="AJ946" s="199"/>
      <c r="AK946" s="218" t="s">
        <v>80</v>
      </c>
      <c r="AL946" s="218">
        <v>15476943</v>
      </c>
      <c r="AM946" s="218">
        <v>4.6430829</v>
      </c>
      <c r="AN946" s="218">
        <v>326</v>
      </c>
      <c r="AO946" s="218" t="s">
        <v>81</v>
      </c>
      <c r="AP946" s="218"/>
      <c r="AQ946" s="218"/>
      <c r="AR946" s="218"/>
      <c r="AS946" s="218"/>
      <c r="AT946" s="218"/>
      <c r="AU946" s="218"/>
      <c r="AV946" s="218"/>
      <c r="AW946" s="218"/>
      <c r="AX946" s="218"/>
      <c r="AY946" s="218"/>
      <c r="AZ946" s="218"/>
      <c r="BA946" s="218"/>
      <c r="BB946" s="218"/>
      <c r="BC946" s="218"/>
      <c r="BD946" s="218"/>
      <c r="BE946" s="218">
        <v>13.39</v>
      </c>
      <c r="BF946" s="218"/>
      <c r="BG946" s="218"/>
      <c r="BH946" s="218"/>
      <c r="BI946" s="218"/>
      <c r="BJ946" s="222"/>
      <c r="BK946" s="199"/>
      <c r="BL946" s="218"/>
      <c r="BM946" s="218"/>
      <c r="BN946" s="218"/>
      <c r="BO946" s="218"/>
      <c r="BP946" s="218"/>
      <c r="BQ946" s="218"/>
      <c r="BR946" s="218"/>
      <c r="BS946" s="218"/>
      <c r="BT946" s="218"/>
      <c r="BU946" s="218"/>
      <c r="BV946" s="218"/>
      <c r="BW946" s="218"/>
      <c r="BX946" s="218"/>
      <c r="BY946" s="199"/>
      <c r="BZ946" s="230"/>
      <c r="CA946" s="230"/>
      <c r="CB946" s="230"/>
      <c r="CC946" s="230"/>
      <c r="CD946" s="230"/>
      <c r="CE946" s="230"/>
      <c r="CF946" s="230"/>
      <c r="CG946" s="230"/>
      <c r="CH946" s="230"/>
      <c r="CI946" s="230"/>
      <c r="CJ946" s="230"/>
      <c r="CK946" s="230"/>
      <c r="CL946" s="230"/>
      <c r="CM946" s="230"/>
      <c r="CN946" s="218"/>
      <c r="CO946" s="199"/>
      <c r="CP946" s="230"/>
      <c r="CQ946" s="230"/>
      <c r="CR946" s="230"/>
      <c r="CS946" s="230">
        <v>66.44</v>
      </c>
      <c r="CT946" s="230" t="s">
        <v>95</v>
      </c>
      <c r="CU946" s="230"/>
      <c r="CV946" s="230"/>
      <c r="CW946" s="230"/>
    </row>
    <row r="947" ht="30" hidden="1" spans="1:101">
      <c r="A947" s="191">
        <v>2059</v>
      </c>
      <c r="B947" s="261" t="s">
        <v>2763</v>
      </c>
      <c r="C947" s="261" t="s">
        <v>2764</v>
      </c>
      <c r="D947" s="261" t="s">
        <v>111</v>
      </c>
      <c r="E947" s="251"/>
      <c r="F947" s="261" t="s">
        <v>2197</v>
      </c>
      <c r="G947" s="251" t="s">
        <v>84</v>
      </c>
      <c r="H947" s="251"/>
      <c r="I947" s="251"/>
      <c r="J947" s="202"/>
      <c r="K947" s="202"/>
      <c r="L947" s="164" t="str">
        <f>_xlfn.IFNA(VLOOKUP(B947,'[1]CDM Patients Data'!$C$1266:$N$5000,6,FALSE),"")</f>
        <v>Lung</v>
      </c>
      <c r="M947" s="164" t="str">
        <f>_xlfn.IFNA(VLOOKUP(B947,'[1]CDM Patients Data'!$C$1266:$N$5000,7,FALSE),"")</f>
        <v>Upper lobe, lung</v>
      </c>
      <c r="N947" s="164" t="str">
        <f>_xlfn.IFNA(VLOOKUP(B947,'[1]CDM Patients Data'!$C$1266:$N$5000,8,FALSE),"")</f>
        <v>Adenocarcinoma, NOS</v>
      </c>
      <c r="O947" s="164" t="str">
        <f>_xlfn.IFNA(VLOOKUP(B947,'[1]CDM Patients Data'!$C$1266:$K$3492,9,FALSE),"")</f>
        <v>Left</v>
      </c>
      <c r="P947" s="164">
        <f>_xlfn.IFNA(VLOOKUP(B947,'[1]CDM Patients Data'!$C$1266:$O$3492,10,FALSE),"")</f>
        <v>0</v>
      </c>
      <c r="Q947" s="164">
        <f>_xlfn.IFNA(VLOOKUP(B947,'[1]CDM Patients Data'!$C$1266:$O$3492,11,FALSE),"")</f>
        <v>0</v>
      </c>
      <c r="R947" s="164">
        <f>_xlfn.IFNA(VLOOKUP(B947,'[1]CDM Patients Data'!$C$1266:$O$3492,12,FALSE),"")</f>
        <v>0</v>
      </c>
      <c r="S947" s="164">
        <f>_xlfn.IFNA(VLOOKUP(B947,'[1]CDM Patients Data'!$C$1266:$P$3492,13,FALSE),"")</f>
        <v>0</v>
      </c>
      <c r="T947" s="164">
        <f>_xlfn.IFNA(VLOOKUP(B947,'[1]CDM Patients Data'!$C$1266:$N$5000,5,FALSE),"")</f>
        <v>0</v>
      </c>
      <c r="U947" s="164"/>
      <c r="V947" s="164"/>
      <c r="W947" s="210"/>
      <c r="X947" s="164"/>
      <c r="Y947" s="164"/>
      <c r="Z947" s="164"/>
      <c r="AA947" s="164"/>
      <c r="AB947" s="164"/>
      <c r="AC947" s="210"/>
      <c r="AD947" s="199" t="s">
        <v>78</v>
      </c>
      <c r="AE947" s="199"/>
      <c r="AF947" s="199"/>
      <c r="AG947" s="199"/>
      <c r="AH947" s="233" t="s">
        <v>589</v>
      </c>
      <c r="AI947" s="199"/>
      <c r="AJ947" s="199"/>
      <c r="AK947" s="218" t="s">
        <v>80</v>
      </c>
      <c r="AL947" s="218">
        <v>7427745</v>
      </c>
      <c r="AM947" s="218">
        <v>2.2283235</v>
      </c>
      <c r="AN947" s="218">
        <v>244.2</v>
      </c>
      <c r="AO947" s="218" t="s">
        <v>81</v>
      </c>
      <c r="AP947" s="218"/>
      <c r="AQ947" s="218"/>
      <c r="AR947" s="218"/>
      <c r="AS947" s="218"/>
      <c r="AT947" s="218"/>
      <c r="AU947" s="218"/>
      <c r="AV947" s="218"/>
      <c r="AW947" s="218"/>
      <c r="AX947" s="218"/>
      <c r="AY947" s="218"/>
      <c r="AZ947" s="218"/>
      <c r="BA947" s="218"/>
      <c r="BB947" s="218"/>
      <c r="BC947" s="218"/>
      <c r="BD947" s="218"/>
      <c r="BE947" s="218">
        <v>12.3</v>
      </c>
      <c r="BF947" s="218"/>
      <c r="BG947" s="218"/>
      <c r="BH947" s="218"/>
      <c r="BI947" s="218"/>
      <c r="BJ947" s="222"/>
      <c r="BK947" s="199"/>
      <c r="BL947" s="218"/>
      <c r="BM947" s="218"/>
      <c r="BN947" s="218"/>
      <c r="BO947" s="218"/>
      <c r="BP947" s="218"/>
      <c r="BQ947" s="218"/>
      <c r="BR947" s="218"/>
      <c r="BS947" s="218"/>
      <c r="BT947" s="218"/>
      <c r="BU947" s="218"/>
      <c r="BV947" s="218"/>
      <c r="BW947" s="218"/>
      <c r="BX947" s="218"/>
      <c r="BY947" s="199"/>
      <c r="BZ947" s="230"/>
      <c r="CA947" s="230"/>
      <c r="CB947" s="230"/>
      <c r="CC947" s="230"/>
      <c r="CD947" s="230"/>
      <c r="CE947" s="230"/>
      <c r="CF947" s="230"/>
      <c r="CG947" s="230"/>
      <c r="CH947" s="230"/>
      <c r="CI947" s="230"/>
      <c r="CJ947" s="230"/>
      <c r="CK947" s="230"/>
      <c r="CL947" s="230"/>
      <c r="CM947" s="230"/>
      <c r="CN947" s="218"/>
      <c r="CO947" s="199"/>
      <c r="CP947" s="230"/>
      <c r="CQ947" s="230"/>
      <c r="CR947" s="230"/>
      <c r="CS947" s="230"/>
      <c r="CT947" s="230"/>
      <c r="CU947" s="230"/>
      <c r="CV947" s="230"/>
      <c r="CW947" s="230"/>
    </row>
    <row r="948" ht="30" hidden="1" spans="1:101">
      <c r="A948" s="191">
        <v>2060</v>
      </c>
      <c r="B948" s="261" t="s">
        <v>2765</v>
      </c>
      <c r="C948" s="261" t="s">
        <v>2766</v>
      </c>
      <c r="D948" s="261" t="s">
        <v>111</v>
      </c>
      <c r="E948" s="251"/>
      <c r="F948" s="261" t="s">
        <v>2197</v>
      </c>
      <c r="G948" s="251" t="s">
        <v>84</v>
      </c>
      <c r="H948" s="251"/>
      <c r="I948" s="251"/>
      <c r="J948" s="202"/>
      <c r="K948" s="202"/>
      <c r="L948" s="164" t="str">
        <f>_xlfn.IFNA(VLOOKUP(B948,'[1]CDM Patients Data'!$C$1266:$N$5000,6,FALSE),"")</f>
        <v>Lung</v>
      </c>
      <c r="M948" s="164" t="str">
        <f>_xlfn.IFNA(VLOOKUP(B948,'[1]CDM Patients Data'!$C$1266:$N$5000,7,FALSE),"")</f>
        <v>Upper lobe, lung</v>
      </c>
      <c r="N948" s="164" t="str">
        <f>_xlfn.IFNA(VLOOKUP(B948,'[1]CDM Patients Data'!$C$1266:$N$5000,8,FALSE),"")</f>
        <v>Adenocarcinoma, NOS</v>
      </c>
      <c r="O948" s="164" t="str">
        <f>_xlfn.IFNA(VLOOKUP(B948,'[1]CDM Patients Data'!$C$1266:$K$3492,9,FALSE),"")</f>
        <v>Right</v>
      </c>
      <c r="P948" s="164">
        <f>_xlfn.IFNA(VLOOKUP(B948,'[1]CDM Patients Data'!$C$1266:$O$3492,10,FALSE),"")</f>
        <v>0</v>
      </c>
      <c r="Q948" s="164">
        <f>_xlfn.IFNA(VLOOKUP(B948,'[1]CDM Patients Data'!$C$1266:$O$3492,11,FALSE),"")</f>
        <v>0</v>
      </c>
      <c r="R948" s="164">
        <f>_xlfn.IFNA(VLOOKUP(B948,'[1]CDM Patients Data'!$C$1266:$O$3492,12,FALSE),"")</f>
        <v>0</v>
      </c>
      <c r="S948" s="164">
        <f>_xlfn.IFNA(VLOOKUP(B948,'[1]CDM Patients Data'!$C$1266:$P$3492,13,FALSE),"")</f>
        <v>0</v>
      </c>
      <c r="T948" s="164">
        <f>_xlfn.IFNA(VLOOKUP(B948,'[1]CDM Patients Data'!$C$1266:$N$5000,5,FALSE),"")</f>
        <v>0</v>
      </c>
      <c r="U948" s="164"/>
      <c r="V948" s="164"/>
      <c r="W948" s="210"/>
      <c r="X948" s="164"/>
      <c r="Y948" s="164"/>
      <c r="Z948" s="164"/>
      <c r="AA948" s="164"/>
      <c r="AB948" s="164"/>
      <c r="AC948" s="210"/>
      <c r="AD948" s="199" t="s">
        <v>78</v>
      </c>
      <c r="AE948" s="199"/>
      <c r="AF948" s="199"/>
      <c r="AG948" s="199"/>
      <c r="AH948" s="233" t="s">
        <v>589</v>
      </c>
      <c r="AI948" s="199"/>
      <c r="AJ948" s="199"/>
      <c r="AK948" s="218" t="s">
        <v>80</v>
      </c>
      <c r="AL948" s="218">
        <v>9182510</v>
      </c>
      <c r="AM948" s="218">
        <v>2.754753</v>
      </c>
      <c r="AN948" s="218">
        <v>283.1</v>
      </c>
      <c r="AO948" s="218" t="s">
        <v>81</v>
      </c>
      <c r="AP948" s="218"/>
      <c r="AQ948" s="218"/>
      <c r="AR948" s="218"/>
      <c r="AS948" s="218"/>
      <c r="AT948" s="218"/>
      <c r="AU948" s="218"/>
      <c r="AV948" s="218"/>
      <c r="AW948" s="218"/>
      <c r="AX948" s="218"/>
      <c r="AY948" s="218"/>
      <c r="AZ948" s="218"/>
      <c r="BA948" s="218"/>
      <c r="BB948" s="218"/>
      <c r="BC948" s="218"/>
      <c r="BD948" s="218"/>
      <c r="BE948" s="218">
        <v>9.77</v>
      </c>
      <c r="BF948" s="218"/>
      <c r="BG948" s="218"/>
      <c r="BH948" s="218"/>
      <c r="BI948" s="218"/>
      <c r="BJ948" s="222"/>
      <c r="BK948" s="199"/>
      <c r="BL948" s="218"/>
      <c r="BM948" s="218"/>
      <c r="BN948" s="218"/>
      <c r="BO948" s="218"/>
      <c r="BP948" s="218"/>
      <c r="BQ948" s="218"/>
      <c r="BR948" s="218"/>
      <c r="BS948" s="218"/>
      <c r="BT948" s="218"/>
      <c r="BU948" s="218"/>
      <c r="BV948" s="218"/>
      <c r="BW948" s="218"/>
      <c r="BX948" s="218"/>
      <c r="BY948" s="199"/>
      <c r="BZ948" s="230"/>
      <c r="CA948" s="230"/>
      <c r="CB948" s="230"/>
      <c r="CC948" s="230"/>
      <c r="CD948" s="230"/>
      <c r="CE948" s="230"/>
      <c r="CF948" s="230"/>
      <c r="CG948" s="230"/>
      <c r="CH948" s="230"/>
      <c r="CI948" s="230"/>
      <c r="CJ948" s="230"/>
      <c r="CK948" s="230"/>
      <c r="CL948" s="230"/>
      <c r="CM948" s="230"/>
      <c r="CN948" s="218"/>
      <c r="CO948" s="199"/>
      <c r="CP948" s="230"/>
      <c r="CQ948" s="230"/>
      <c r="CR948" s="230"/>
      <c r="CS948" s="230"/>
      <c r="CT948" s="230"/>
      <c r="CU948" s="230"/>
      <c r="CV948" s="230"/>
      <c r="CW948" s="230"/>
    </row>
    <row r="949" ht="30" hidden="1" spans="1:101">
      <c r="A949" s="191">
        <v>2061</v>
      </c>
      <c r="B949" s="261" t="s">
        <v>2767</v>
      </c>
      <c r="C949" s="261" t="s">
        <v>2768</v>
      </c>
      <c r="D949" s="261" t="s">
        <v>111</v>
      </c>
      <c r="E949" s="251"/>
      <c r="F949" s="261" t="s">
        <v>2197</v>
      </c>
      <c r="G949" s="251" t="s">
        <v>84</v>
      </c>
      <c r="H949" s="251"/>
      <c r="I949" s="251"/>
      <c r="J949" s="202"/>
      <c r="K949" s="202"/>
      <c r="L949" s="164" t="str">
        <f>_xlfn.IFNA(VLOOKUP(B949,'[1]CDM Patients Data'!$C$1266:$N$5000,6,FALSE),"")</f>
        <v>Lung</v>
      </c>
      <c r="M949" s="164" t="str">
        <f>_xlfn.IFNA(VLOOKUP(B949,'[1]CDM Patients Data'!$C$1266:$N$5000,7,FALSE),"")</f>
        <v>Lung NOS</v>
      </c>
      <c r="N949" s="164" t="str">
        <f>_xlfn.IFNA(VLOOKUP(B949,'[1]CDM Patients Data'!$C$1266:$N$5000,8,FALSE),"")</f>
        <v>Adenocarcinoma, NOS</v>
      </c>
      <c r="O949" s="164" t="str">
        <f>_xlfn.IFNA(VLOOKUP(B949,'[1]CDM Patients Data'!$C$1266:$K$3492,9,FALSE),"")</f>
        <v>Unknown</v>
      </c>
      <c r="P949" s="164">
        <f>_xlfn.IFNA(VLOOKUP(B949,'[1]CDM Patients Data'!$C$1266:$O$3492,10,FALSE),"")</f>
        <v>0</v>
      </c>
      <c r="Q949" s="164">
        <f>_xlfn.IFNA(VLOOKUP(B949,'[1]CDM Patients Data'!$C$1266:$O$3492,11,FALSE),"")</f>
        <v>0</v>
      </c>
      <c r="R949" s="164">
        <f>_xlfn.IFNA(VLOOKUP(B949,'[1]CDM Patients Data'!$C$1266:$O$3492,12,FALSE),"")</f>
        <v>0</v>
      </c>
      <c r="S949" s="164">
        <f>_xlfn.IFNA(VLOOKUP(B949,'[1]CDM Patients Data'!$C$1266:$P$3492,13,FALSE),"")</f>
        <v>0</v>
      </c>
      <c r="T949" s="164">
        <f>_xlfn.IFNA(VLOOKUP(B949,'[1]CDM Patients Data'!$C$1266:$N$5000,5,FALSE),"")</f>
        <v>0</v>
      </c>
      <c r="U949" s="164"/>
      <c r="V949" s="164"/>
      <c r="W949" s="210"/>
      <c r="X949" s="164"/>
      <c r="Y949" s="164"/>
      <c r="Z949" s="164"/>
      <c r="AA949" s="164"/>
      <c r="AB949" s="164"/>
      <c r="AC949" s="210"/>
      <c r="AD949" s="199" t="s">
        <v>78</v>
      </c>
      <c r="AE949" s="199"/>
      <c r="AF949" s="199"/>
      <c r="AG949" s="199"/>
      <c r="AH949" s="233" t="s">
        <v>589</v>
      </c>
      <c r="AI949" s="199"/>
      <c r="AJ949" s="199"/>
      <c r="AK949" s="218" t="s">
        <v>80</v>
      </c>
      <c r="AL949" s="218">
        <v>10956769</v>
      </c>
      <c r="AM949" s="218">
        <v>3.2870307</v>
      </c>
      <c r="AN949" s="218">
        <v>313.3</v>
      </c>
      <c r="AO949" s="218" t="s">
        <v>81</v>
      </c>
      <c r="AP949" s="218"/>
      <c r="AQ949" s="218"/>
      <c r="AR949" s="218"/>
      <c r="AS949" s="218"/>
      <c r="AT949" s="218"/>
      <c r="AU949" s="218"/>
      <c r="AV949" s="218"/>
      <c r="AW949" s="218"/>
      <c r="AX949" s="218"/>
      <c r="AY949" s="218"/>
      <c r="AZ949" s="218"/>
      <c r="BA949" s="218"/>
      <c r="BB949" s="218"/>
      <c r="BC949" s="218"/>
      <c r="BD949" s="218"/>
      <c r="BE949" s="218">
        <v>10.65</v>
      </c>
      <c r="BF949" s="218"/>
      <c r="BG949" s="218"/>
      <c r="BH949" s="218"/>
      <c r="BI949" s="218"/>
      <c r="BJ949" s="222"/>
      <c r="BK949" s="199"/>
      <c r="BL949" s="218"/>
      <c r="BM949" s="218"/>
      <c r="BN949" s="218"/>
      <c r="BO949" s="218"/>
      <c r="BP949" s="218"/>
      <c r="BQ949" s="218"/>
      <c r="BR949" s="218"/>
      <c r="BS949" s="218"/>
      <c r="BT949" s="218"/>
      <c r="BU949" s="218"/>
      <c r="BV949" s="218"/>
      <c r="BW949" s="218"/>
      <c r="BX949" s="218"/>
      <c r="BY949" s="199"/>
      <c r="BZ949" s="230"/>
      <c r="CA949" s="230"/>
      <c r="CB949" s="230"/>
      <c r="CC949" s="230"/>
      <c r="CD949" s="230"/>
      <c r="CE949" s="230"/>
      <c r="CF949" s="230"/>
      <c r="CG949" s="230"/>
      <c r="CH949" s="230"/>
      <c r="CI949" s="230"/>
      <c r="CJ949" s="230"/>
      <c r="CK949" s="230"/>
      <c r="CL949" s="230"/>
      <c r="CM949" s="230"/>
      <c r="CN949" s="218"/>
      <c r="CO949" s="199"/>
      <c r="CP949" s="230"/>
      <c r="CQ949" s="230"/>
      <c r="CR949" s="230"/>
      <c r="CS949" s="230"/>
      <c r="CT949" s="230"/>
      <c r="CU949" s="230"/>
      <c r="CV949" s="230"/>
      <c r="CW949" s="230"/>
    </row>
    <row r="950" ht="45" spans="1:101">
      <c r="A950" s="275">
        <v>2062</v>
      </c>
      <c r="B950" s="276" t="s">
        <v>2769</v>
      </c>
      <c r="C950" s="276" t="s">
        <v>2770</v>
      </c>
      <c r="D950" s="276" t="s">
        <v>99</v>
      </c>
      <c r="E950" s="277"/>
      <c r="F950" s="276" t="s">
        <v>2771</v>
      </c>
      <c r="G950" s="277"/>
      <c r="H950" s="277"/>
      <c r="I950" s="277"/>
      <c r="J950" s="279"/>
      <c r="K950" s="279"/>
      <c r="L950" s="280" t="str">
        <f>_xlfn.IFNA(VLOOKUP(B950,'[1]CDM Patients Data'!$C$1266:$N$5000,6,FALSE),"")</f>
        <v>Ovary</v>
      </c>
      <c r="M950" s="280" t="str">
        <f>_xlfn.IFNA(VLOOKUP(B950,'[1]CDM Patients Data'!$C$1266:$N$5000,7,FALSE),"")</f>
        <v>Ovary</v>
      </c>
      <c r="N950" s="280" t="str">
        <f>_xlfn.IFNA(VLOOKUP(B950,'[1]CDM Patients Data'!$C$1266:$N$5000,8,FALSE),"")</f>
        <v>Low-grade serous carcinoma</v>
      </c>
      <c r="O950" s="280" t="str">
        <f>_xlfn.IFNA(VLOOKUP(B950,'[1]CDM Patients Data'!$C$1266:$K$3492,9,FALSE),"")</f>
        <v>Right and Left</v>
      </c>
      <c r="P950" s="280">
        <f>_xlfn.IFNA(VLOOKUP(B950,'[1]CDM Patients Data'!$C$1266:$O$3492,10,FALSE),"")</f>
        <v>0</v>
      </c>
      <c r="Q950" s="280">
        <f>_xlfn.IFNA(VLOOKUP(B950,'[1]CDM Patients Data'!$C$1266:$O$3492,11,FALSE),"")</f>
        <v>0</v>
      </c>
      <c r="R950" s="280">
        <f>_xlfn.IFNA(VLOOKUP(B950,'[1]CDM Patients Data'!$C$1266:$O$3492,12,FALSE),"")</f>
        <v>0</v>
      </c>
      <c r="S950" s="280">
        <f>_xlfn.IFNA(VLOOKUP(B950,'[1]CDM Patients Data'!$C$1266:$P$3492,13,FALSE),"")</f>
        <v>0</v>
      </c>
      <c r="T950" s="280">
        <f>_xlfn.IFNA(VLOOKUP(B950,'[1]CDM Patients Data'!$C$1266:$N$5000,5,FALSE),"")</f>
        <v>0</v>
      </c>
      <c r="U950" s="280"/>
      <c r="V950" s="280"/>
      <c r="W950" s="281"/>
      <c r="X950" s="280"/>
      <c r="Y950" s="280"/>
      <c r="Z950" s="280"/>
      <c r="AA950" s="280"/>
      <c r="AB950" s="280"/>
      <c r="AC950" s="281"/>
      <c r="AD950" s="279"/>
      <c r="AE950" s="279"/>
      <c r="AF950" s="279"/>
      <c r="AG950" s="279"/>
      <c r="AH950" s="282"/>
      <c r="AI950" s="279"/>
      <c r="AJ950" s="279"/>
      <c r="AK950" s="279" t="s">
        <v>84</v>
      </c>
      <c r="AL950" s="279" t="s">
        <v>76</v>
      </c>
      <c r="AM950" s="279" t="s">
        <v>76</v>
      </c>
      <c r="AN950" s="279" t="s">
        <v>76</v>
      </c>
      <c r="AO950" s="279" t="s">
        <v>76</v>
      </c>
      <c r="AP950" s="279"/>
      <c r="AQ950" s="279"/>
      <c r="AR950" s="279"/>
      <c r="AS950" s="279"/>
      <c r="AT950" s="279"/>
      <c r="AU950" s="279"/>
      <c r="AV950" s="279"/>
      <c r="AW950" s="279"/>
      <c r="AX950" s="279"/>
      <c r="AY950" s="279"/>
      <c r="AZ950" s="279"/>
      <c r="BA950" s="279"/>
      <c r="BB950" s="279"/>
      <c r="BC950" s="279"/>
      <c r="BD950" s="279"/>
      <c r="BE950" s="279"/>
      <c r="BF950" s="279"/>
      <c r="BG950" s="279"/>
      <c r="BH950" s="279"/>
      <c r="BI950" s="279"/>
      <c r="BJ950" s="282" t="s">
        <v>589</v>
      </c>
      <c r="BK950" s="279"/>
      <c r="BL950" s="279" t="s">
        <v>80</v>
      </c>
      <c r="BM950" s="283">
        <v>5817882</v>
      </c>
      <c r="BN950" s="283">
        <v>1.7</v>
      </c>
      <c r="BO950" s="283">
        <v>199.9</v>
      </c>
      <c r="BP950" s="279" t="s">
        <v>103</v>
      </c>
      <c r="BQ950" s="279"/>
      <c r="BR950" s="279"/>
      <c r="BS950" s="279"/>
      <c r="BT950" s="279"/>
      <c r="BU950" s="279"/>
      <c r="BV950" s="279"/>
      <c r="BW950" s="279"/>
      <c r="BX950" s="282"/>
      <c r="BY950" s="279"/>
      <c r="BZ950" s="279"/>
      <c r="CA950" s="279"/>
      <c r="CB950" s="279"/>
      <c r="CC950" s="279"/>
      <c r="CD950" s="279"/>
      <c r="CE950" s="279"/>
      <c r="CF950" s="279"/>
      <c r="CG950" s="279"/>
      <c r="CH950" s="279"/>
      <c r="CI950" s="279"/>
      <c r="CJ950" s="279"/>
      <c r="CK950" s="279"/>
      <c r="CL950" s="279"/>
      <c r="CM950" s="279"/>
      <c r="CN950" s="282"/>
      <c r="CO950" s="279"/>
      <c r="CP950" s="279"/>
      <c r="CQ950" s="282"/>
      <c r="CR950" s="282"/>
      <c r="CS950" s="282"/>
      <c r="CT950" s="279"/>
      <c r="CU950" s="279"/>
      <c r="CV950" s="279"/>
      <c r="CW950" s="279"/>
    </row>
    <row r="951" ht="60" spans="1:101">
      <c r="A951" s="191">
        <v>2063</v>
      </c>
      <c r="B951" s="261" t="s">
        <v>2772</v>
      </c>
      <c r="C951" s="261" t="s">
        <v>2773</v>
      </c>
      <c r="D951" s="261" t="s">
        <v>99</v>
      </c>
      <c r="E951" s="251"/>
      <c r="F951" s="267" t="s">
        <v>2366</v>
      </c>
      <c r="G951" s="251"/>
      <c r="H951" s="251"/>
      <c r="I951" s="251"/>
      <c r="J951" s="202"/>
      <c r="K951" s="202"/>
      <c r="L951" s="164" t="str">
        <f>_xlfn.IFNA(VLOOKUP(B951,'[1]CDM Patients Data'!$C$1266:$N$5000,6,FALSE),"")</f>
        <v>Breast</v>
      </c>
      <c r="M951" s="164" t="str">
        <f>_xlfn.IFNA(VLOOKUP(B951,'[1]CDM Patients Data'!$C$1266:$N$5000,7,FALSE),"")</f>
        <v>Breast NOS (excludes Skin of breast C44.5)</v>
      </c>
      <c r="N951" s="164" t="str">
        <f>_xlfn.IFNA(VLOOKUP(B951,'[1]CDM Patients Data'!$C$1266:$N$5000,8,FALSE),"")</f>
        <v>Infiltrating ductular carcinoma</v>
      </c>
      <c r="O951" s="164" t="str">
        <f>_xlfn.IFNA(VLOOKUP(B951,'[1]CDM Patients Data'!$C$1266:$K$3492,9,FALSE),"")</f>
        <v>Left</v>
      </c>
      <c r="P951" s="164">
        <f>_xlfn.IFNA(VLOOKUP(B951,'[1]CDM Patients Data'!$C$1266:$O$3492,10,FALSE),"")</f>
        <v>0</v>
      </c>
      <c r="Q951" s="164">
        <f>_xlfn.IFNA(VLOOKUP(B951,'[1]CDM Patients Data'!$C$1266:$O$3492,11,FALSE),"")</f>
        <v>0</v>
      </c>
      <c r="R951" s="164">
        <f>_xlfn.IFNA(VLOOKUP(B951,'[1]CDM Patients Data'!$C$1266:$O$3492,12,FALSE),"")</f>
        <v>0</v>
      </c>
      <c r="S951" s="164">
        <f>_xlfn.IFNA(VLOOKUP(B951,'[1]CDM Patients Data'!$C$1266:$P$3492,13,FALSE),"")</f>
        <v>0</v>
      </c>
      <c r="T951" s="164">
        <f>_xlfn.IFNA(VLOOKUP(B951,'[1]CDM Patients Data'!$C$1266:$N$5000,5,FALSE),"")</f>
        <v>0</v>
      </c>
      <c r="U951" s="164"/>
      <c r="V951" s="164"/>
      <c r="W951" s="210"/>
      <c r="X951" s="164"/>
      <c r="Y951" s="164"/>
      <c r="Z951" s="164"/>
      <c r="AA951" s="164"/>
      <c r="AB951" s="164"/>
      <c r="AC951" s="210"/>
      <c r="AD951" s="199"/>
      <c r="AE951" s="199"/>
      <c r="AF951" s="199"/>
      <c r="AG951" s="199"/>
      <c r="AH951" s="233"/>
      <c r="AI951" s="199"/>
      <c r="AJ951" s="199"/>
      <c r="AK951" s="218" t="s">
        <v>84</v>
      </c>
      <c r="AL951" s="218" t="s">
        <v>76</v>
      </c>
      <c r="AM951" s="218" t="s">
        <v>76</v>
      </c>
      <c r="AN951" s="218" t="s">
        <v>76</v>
      </c>
      <c r="AO951" s="218" t="s">
        <v>76</v>
      </c>
      <c r="AP951" s="218"/>
      <c r="AQ951" s="218"/>
      <c r="AR951" s="218"/>
      <c r="AS951" s="218"/>
      <c r="AT951" s="218"/>
      <c r="AU951" s="218"/>
      <c r="AV951" s="218"/>
      <c r="AW951" s="218"/>
      <c r="AX951" s="218"/>
      <c r="AY951" s="218"/>
      <c r="AZ951" s="218"/>
      <c r="BA951" s="218"/>
      <c r="BB951" s="218"/>
      <c r="BC951" s="218"/>
      <c r="BD951" s="218"/>
      <c r="BE951" s="218"/>
      <c r="BF951" s="218"/>
      <c r="BG951" s="218"/>
      <c r="BH951" s="218"/>
      <c r="BI951" s="218"/>
      <c r="BJ951" s="233" t="s">
        <v>589</v>
      </c>
      <c r="BK951" s="199"/>
      <c r="BL951" s="218" t="s">
        <v>80</v>
      </c>
      <c r="BM951" s="284">
        <v>5332465</v>
      </c>
      <c r="BN951" s="284">
        <v>1.6</v>
      </c>
      <c r="BO951" s="284">
        <v>182.2</v>
      </c>
      <c r="BP951" s="218" t="s">
        <v>103</v>
      </c>
      <c r="BQ951" s="218"/>
      <c r="BR951" s="218"/>
      <c r="BS951" s="218"/>
      <c r="BT951" s="218"/>
      <c r="BU951" s="218"/>
      <c r="BV951" s="218"/>
      <c r="BW951" s="218"/>
      <c r="BX951" s="171"/>
      <c r="BY951" s="199"/>
      <c r="BZ951" s="230"/>
      <c r="CA951" s="230"/>
      <c r="CB951" s="230"/>
      <c r="CC951" s="230"/>
      <c r="CD951" s="230"/>
      <c r="CE951" s="230"/>
      <c r="CF951" s="230"/>
      <c r="CG951" s="230"/>
      <c r="CH951" s="230"/>
      <c r="CI951" s="230"/>
      <c r="CJ951" s="230"/>
      <c r="CK951" s="230"/>
      <c r="CL951" s="230"/>
      <c r="CM951" s="230"/>
      <c r="CN951" s="171"/>
      <c r="CO951" s="199"/>
      <c r="CP951" s="230"/>
      <c r="CQ951" s="233"/>
      <c r="CR951" s="233"/>
      <c r="CS951" s="233"/>
      <c r="CT951" s="230"/>
      <c r="CU951" s="230"/>
      <c r="CV951" s="230"/>
      <c r="CW951" s="230"/>
    </row>
    <row r="952" ht="30" hidden="1" spans="1:101">
      <c r="A952" s="191">
        <v>2064</v>
      </c>
      <c r="B952" s="261" t="s">
        <v>2774</v>
      </c>
      <c r="C952" s="261" t="s">
        <v>2775</v>
      </c>
      <c r="D952" s="261" t="s">
        <v>135</v>
      </c>
      <c r="E952" s="199"/>
      <c r="F952" s="261" t="s">
        <v>2776</v>
      </c>
      <c r="G952" s="199"/>
      <c r="H952" s="199"/>
      <c r="I952" s="199"/>
      <c r="J952" s="202"/>
      <c r="K952" s="202"/>
      <c r="L952" s="164" t="str">
        <f>_xlfn.IFNA(VLOOKUP(B952,'[1]CDM Patients Data'!$C$1266:$N$5000,6,FALSE),"")</f>
        <v>Cervix Uteri</v>
      </c>
      <c r="M952" s="164" t="str">
        <f>_xlfn.IFNA(VLOOKUP(B952,'[1]CDM Patients Data'!$C$1266:$N$5000,7,FALSE),"")</f>
        <v>Cervix uteri</v>
      </c>
      <c r="N952" s="164" t="str">
        <f>_xlfn.IFNA(VLOOKUP(B952,'[1]CDM Patients Data'!$C$1266:$N$5000,8,FALSE),"")</f>
        <v>Adenoid cystic carcinoma</v>
      </c>
      <c r="O952" s="164" t="str">
        <f>_xlfn.IFNA(VLOOKUP(B952,'[1]CDM Patients Data'!$C$1266:$K$3492,9,FALSE),"")</f>
        <v>Not a paired site</v>
      </c>
      <c r="P952" s="164">
        <f>_xlfn.IFNA(VLOOKUP(B952,'[1]CDM Patients Data'!$C$1266:$O$3492,10,FALSE),"")</f>
        <v>0</v>
      </c>
      <c r="Q952" s="164">
        <f>_xlfn.IFNA(VLOOKUP(B952,'[1]CDM Patients Data'!$C$1266:$O$3492,11,FALSE),"")</f>
        <v>0</v>
      </c>
      <c r="R952" s="164">
        <f>_xlfn.IFNA(VLOOKUP(B952,'[1]CDM Patients Data'!$C$1266:$O$3492,12,FALSE),"")</f>
        <v>0</v>
      </c>
      <c r="S952" s="164">
        <f>_xlfn.IFNA(VLOOKUP(B952,'[1]CDM Patients Data'!$C$1266:$P$3492,13,FALSE),"")</f>
        <v>0</v>
      </c>
      <c r="T952" s="164">
        <f>_xlfn.IFNA(VLOOKUP(B952,'[1]CDM Patients Data'!$C$1266:$N$5000,5,FALSE),"")</f>
        <v>0</v>
      </c>
      <c r="U952" s="164"/>
      <c r="V952" s="164"/>
      <c r="W952" s="210"/>
      <c r="X952" s="164"/>
      <c r="Y952" s="164"/>
      <c r="Z952" s="164"/>
      <c r="AA952" s="164"/>
      <c r="AB952" s="164"/>
      <c r="AC952" s="210"/>
      <c r="AD952" s="199"/>
      <c r="AE952" s="199"/>
      <c r="AF952" s="199"/>
      <c r="AG952" s="199"/>
      <c r="AH952" s="233" t="s">
        <v>79</v>
      </c>
      <c r="AI952" s="199"/>
      <c r="AJ952" s="199"/>
      <c r="AK952" s="218" t="s">
        <v>80</v>
      </c>
      <c r="AL952" s="218">
        <v>49326974</v>
      </c>
      <c r="AM952" s="218">
        <v>14.8</v>
      </c>
      <c r="AN952" s="218">
        <v>154.1</v>
      </c>
      <c r="AO952" s="218" t="s">
        <v>81</v>
      </c>
      <c r="AP952" s="218"/>
      <c r="AQ952" s="218"/>
      <c r="AR952" s="218"/>
      <c r="AS952" s="218"/>
      <c r="AT952" s="218"/>
      <c r="AU952" s="218"/>
      <c r="AV952" s="218"/>
      <c r="AW952" s="218"/>
      <c r="AX952" s="218"/>
      <c r="AY952" s="218"/>
      <c r="AZ952" s="218"/>
      <c r="BA952" s="218"/>
      <c r="BB952" s="218"/>
      <c r="BC952" s="218"/>
      <c r="BD952" s="218"/>
      <c r="BE952" s="218"/>
      <c r="BF952" s="218"/>
      <c r="BG952" s="218"/>
      <c r="BH952" s="218"/>
      <c r="BI952" s="218"/>
      <c r="BJ952" s="233"/>
      <c r="BK952" s="199"/>
      <c r="BL952" s="218" t="s">
        <v>84</v>
      </c>
      <c r="BM952" s="171" t="s">
        <v>76</v>
      </c>
      <c r="BN952" s="171" t="s">
        <v>76</v>
      </c>
      <c r="BO952" s="171" t="s">
        <v>76</v>
      </c>
      <c r="BP952" s="218"/>
      <c r="BQ952" s="218"/>
      <c r="BR952" s="218"/>
      <c r="BS952" s="218"/>
      <c r="BT952" s="218"/>
      <c r="BU952" s="218"/>
      <c r="BV952" s="218"/>
      <c r="BW952" s="218"/>
      <c r="BX952" s="171"/>
      <c r="BY952" s="199"/>
      <c r="BZ952" s="230"/>
      <c r="CA952" s="230"/>
      <c r="CB952" s="230"/>
      <c r="CC952" s="230"/>
      <c r="CD952" s="230"/>
      <c r="CE952" s="230"/>
      <c r="CF952" s="230"/>
      <c r="CG952" s="230"/>
      <c r="CH952" s="230"/>
      <c r="CI952" s="230"/>
      <c r="CJ952" s="230"/>
      <c r="CK952" s="230"/>
      <c r="CL952" s="230"/>
      <c r="CM952" s="230"/>
      <c r="CN952" s="171" t="s">
        <v>2777</v>
      </c>
      <c r="CO952" s="199"/>
      <c r="CP952" s="230" t="s">
        <v>80</v>
      </c>
      <c r="CQ952" s="285">
        <v>12451517</v>
      </c>
      <c r="CR952" s="285">
        <v>3.7</v>
      </c>
      <c r="CS952" s="285">
        <v>49.18</v>
      </c>
      <c r="CT952" s="230" t="s">
        <v>95</v>
      </c>
      <c r="CU952" s="230"/>
      <c r="CV952" s="230"/>
      <c r="CW952" s="230"/>
    </row>
    <row r="953" ht="60" spans="1:101">
      <c r="A953" s="191">
        <v>2065</v>
      </c>
      <c r="B953" s="261" t="s">
        <v>2778</v>
      </c>
      <c r="C953" s="261" t="s">
        <v>2779</v>
      </c>
      <c r="D953" s="261" t="s">
        <v>2780</v>
      </c>
      <c r="E953" s="199"/>
      <c r="F953" s="261" t="s">
        <v>2304</v>
      </c>
      <c r="G953" s="199"/>
      <c r="H953" s="199"/>
      <c r="I953" s="199"/>
      <c r="J953" s="202"/>
      <c r="K953" s="202"/>
      <c r="L953" s="164" t="str">
        <f>_xlfn.IFNA(VLOOKUP(B953,'[1]CDM Patients Data'!$C$1266:$N$5000,6,FALSE),"")</f>
        <v>Breast</v>
      </c>
      <c r="M953" s="164" t="str">
        <f>_xlfn.IFNA(VLOOKUP(B953,'[1]CDM Patients Data'!$C$1266:$N$5000,7,FALSE),"")</f>
        <v>Breast NOS (excludes Skin of breast C44.5)</v>
      </c>
      <c r="N953" s="164" t="str">
        <f>_xlfn.IFNA(VLOOKUP(B953,'[1]CDM Patients Data'!$C$1266:$N$5000,8,FALSE),"")</f>
        <v>Carcinoma, NOS</v>
      </c>
      <c r="O953" s="164" t="str">
        <f>_xlfn.IFNA(VLOOKUP(B953,'[1]CDM Patients Data'!$C$1266:$K$3492,9,FALSE),"")</f>
        <v>Right</v>
      </c>
      <c r="P953" s="164">
        <f>_xlfn.IFNA(VLOOKUP(B953,'[1]CDM Patients Data'!$C$1266:$O$3492,10,FALSE),"")</f>
        <v>0</v>
      </c>
      <c r="Q953" s="164">
        <f>_xlfn.IFNA(VLOOKUP(B953,'[1]CDM Patients Data'!$C$1266:$O$3492,11,FALSE),"")</f>
        <v>0</v>
      </c>
      <c r="R953" s="164">
        <f>_xlfn.IFNA(VLOOKUP(B953,'[1]CDM Patients Data'!$C$1266:$O$3492,12,FALSE),"")</f>
        <v>0</v>
      </c>
      <c r="S953" s="164">
        <f>_xlfn.IFNA(VLOOKUP(B953,'[1]CDM Patients Data'!$C$1266:$P$3492,13,FALSE),"")</f>
        <v>0</v>
      </c>
      <c r="T953" s="164">
        <f>_xlfn.IFNA(VLOOKUP(B953,'[1]CDM Patients Data'!$C$1266:$N$5000,5,FALSE),"")</f>
        <v>0</v>
      </c>
      <c r="U953" s="164"/>
      <c r="V953" s="164"/>
      <c r="W953" s="210"/>
      <c r="X953" s="164"/>
      <c r="Y953" s="164"/>
      <c r="Z953" s="164"/>
      <c r="AA953" s="164"/>
      <c r="AB953" s="164"/>
      <c r="AC953" s="210"/>
      <c r="AD953" s="199"/>
      <c r="AE953" s="199"/>
      <c r="AF953" s="199"/>
      <c r="AG953" s="199"/>
      <c r="AH953" s="233"/>
      <c r="AI953" s="199"/>
      <c r="AJ953" s="199"/>
      <c r="AK953" s="218" t="s">
        <v>84</v>
      </c>
      <c r="AL953" s="218" t="s">
        <v>76</v>
      </c>
      <c r="AM953" s="218" t="s">
        <v>76</v>
      </c>
      <c r="AN953" s="218" t="s">
        <v>76</v>
      </c>
      <c r="AO953" s="218" t="s">
        <v>76</v>
      </c>
      <c r="AP953" s="218"/>
      <c r="AQ953" s="218"/>
      <c r="AR953" s="218"/>
      <c r="AS953" s="218"/>
      <c r="AT953" s="218"/>
      <c r="AU953" s="218"/>
      <c r="AV953" s="218"/>
      <c r="AW953" s="218"/>
      <c r="AX953" s="218"/>
      <c r="AY953" s="218"/>
      <c r="AZ953" s="218"/>
      <c r="BA953" s="218"/>
      <c r="BB953" s="218"/>
      <c r="BC953" s="218"/>
      <c r="BD953" s="218"/>
      <c r="BE953" s="218"/>
      <c r="BF953" s="218"/>
      <c r="BG953" s="218"/>
      <c r="BH953" s="218"/>
      <c r="BI953" s="218"/>
      <c r="BJ953" s="233" t="s">
        <v>589</v>
      </c>
      <c r="BK953" s="199"/>
      <c r="BL953" s="218" t="s">
        <v>80</v>
      </c>
      <c r="BM953" s="284">
        <v>6102799</v>
      </c>
      <c r="BN953" s="284">
        <v>1.8</v>
      </c>
      <c r="BO953" s="284">
        <v>209.5</v>
      </c>
      <c r="BP953" s="218" t="s">
        <v>103</v>
      </c>
      <c r="BQ953" s="218"/>
      <c r="BR953" s="218"/>
      <c r="BS953" s="218"/>
      <c r="BT953" s="218"/>
      <c r="BU953" s="218"/>
      <c r="BV953" s="218"/>
      <c r="BW953" s="218"/>
      <c r="BX953" s="171"/>
      <c r="BY953" s="199"/>
      <c r="BZ953" s="230"/>
      <c r="CA953" s="230"/>
      <c r="CB953" s="230"/>
      <c r="CC953" s="230"/>
      <c r="CD953" s="230"/>
      <c r="CE953" s="230"/>
      <c r="CF953" s="230"/>
      <c r="CG953" s="230"/>
      <c r="CH953" s="230"/>
      <c r="CI953" s="230"/>
      <c r="CJ953" s="230"/>
      <c r="CK953" s="230"/>
      <c r="CL953" s="230"/>
      <c r="CM953" s="230"/>
      <c r="CN953" s="171"/>
      <c r="CO953" s="199"/>
      <c r="CP953" s="230"/>
      <c r="CQ953" s="233"/>
      <c r="CR953" s="233"/>
      <c r="CS953" s="233"/>
      <c r="CT953" s="230"/>
      <c r="CU953" s="230"/>
      <c r="CV953" s="230"/>
      <c r="CW953" s="230"/>
    </row>
    <row r="954" ht="60" spans="1:101">
      <c r="A954" s="191">
        <v>2066</v>
      </c>
      <c r="B954" s="261" t="s">
        <v>2781</v>
      </c>
      <c r="C954" s="261" t="s">
        <v>2782</v>
      </c>
      <c r="D954" s="261" t="s">
        <v>2783</v>
      </c>
      <c r="E954" s="199"/>
      <c r="F954" s="274"/>
      <c r="G954" s="199"/>
      <c r="H954" s="199"/>
      <c r="I954" s="199"/>
      <c r="J954" s="202"/>
      <c r="K954" s="202"/>
      <c r="L954" s="164" t="str">
        <f>_xlfn.IFNA(VLOOKUP(B954,'[1]CDM Patients Data'!$C$1266:$N$5000,6,FALSE),"")</f>
        <v>Breast</v>
      </c>
      <c r="M954" s="164" t="str">
        <f>_xlfn.IFNA(VLOOKUP(B954,'[1]CDM Patients Data'!$C$1266:$N$5000,7,FALSE),"")</f>
        <v>Breast NOS (excludes Skin of breast C44.5)</v>
      </c>
      <c r="N954" s="164" t="str">
        <f>_xlfn.IFNA(VLOOKUP(B954,'[1]CDM Patients Data'!$C$1266:$N$5000,8,FALSE),"")</f>
        <v>Invasive carcinoma of no special type</v>
      </c>
      <c r="O954" s="164" t="str">
        <f>_xlfn.IFNA(VLOOKUP(B954,'[1]CDM Patients Data'!$C$1266:$K$3492,9,FALSE),"")</f>
        <v>Right and Left</v>
      </c>
      <c r="P954" s="164">
        <f>_xlfn.IFNA(VLOOKUP(B954,'[1]CDM Patients Data'!$C$1266:$O$3492,10,FALSE),"")</f>
        <v>0</v>
      </c>
      <c r="Q954" s="164">
        <f>_xlfn.IFNA(VLOOKUP(B954,'[1]CDM Patients Data'!$C$1266:$O$3492,11,FALSE),"")</f>
        <v>0</v>
      </c>
      <c r="R954" s="164">
        <f>_xlfn.IFNA(VLOOKUP(B954,'[1]CDM Patients Data'!$C$1266:$O$3492,12,FALSE),"")</f>
        <v>0</v>
      </c>
      <c r="S954" s="164">
        <f>_xlfn.IFNA(VLOOKUP(B954,'[1]CDM Patients Data'!$C$1266:$P$3492,13,FALSE),"")</f>
        <v>0</v>
      </c>
      <c r="T954" s="164">
        <f>_xlfn.IFNA(VLOOKUP(B954,'[1]CDM Patients Data'!$C$1266:$N$5000,5,FALSE),"")</f>
        <v>0</v>
      </c>
      <c r="U954" s="164"/>
      <c r="V954" s="164"/>
      <c r="W954" s="210"/>
      <c r="X954" s="164"/>
      <c r="Y954" s="164"/>
      <c r="Z954" s="164"/>
      <c r="AA954" s="164"/>
      <c r="AB954" s="164"/>
      <c r="AC954" s="210"/>
      <c r="AD954" s="199"/>
      <c r="AE954" s="199"/>
      <c r="AF954" s="199"/>
      <c r="AG954" s="199"/>
      <c r="AH954" s="233"/>
      <c r="AI954" s="199"/>
      <c r="AJ954" s="199"/>
      <c r="AK954" s="218" t="s">
        <v>84</v>
      </c>
      <c r="AL954" s="218" t="s">
        <v>76</v>
      </c>
      <c r="AM954" s="218" t="s">
        <v>76</v>
      </c>
      <c r="AN954" s="218" t="s">
        <v>76</v>
      </c>
      <c r="AO954" s="218" t="s">
        <v>76</v>
      </c>
      <c r="AP954" s="218"/>
      <c r="AQ954" s="218"/>
      <c r="AR954" s="218"/>
      <c r="AS954" s="218"/>
      <c r="AT954" s="218"/>
      <c r="AU954" s="218"/>
      <c r="AV954" s="218"/>
      <c r="AW954" s="218"/>
      <c r="AX954" s="218"/>
      <c r="AY954" s="218"/>
      <c r="AZ954" s="218"/>
      <c r="BA954" s="218"/>
      <c r="BB954" s="218"/>
      <c r="BC954" s="218"/>
      <c r="BD954" s="218"/>
      <c r="BE954" s="218"/>
      <c r="BF954" s="218"/>
      <c r="BG954" s="218"/>
      <c r="BH954" s="218"/>
      <c r="BI954" s="218"/>
      <c r="BJ954" s="233" t="s">
        <v>589</v>
      </c>
      <c r="BK954" s="199"/>
      <c r="BL954" s="218" t="s">
        <v>80</v>
      </c>
      <c r="BM954" s="284">
        <v>4964513</v>
      </c>
      <c r="BN954" s="284">
        <v>1.5</v>
      </c>
      <c r="BO954" s="284">
        <v>174.6</v>
      </c>
      <c r="BP954" s="218" t="s">
        <v>103</v>
      </c>
      <c r="BQ954" s="218"/>
      <c r="BR954" s="218"/>
      <c r="BS954" s="218"/>
      <c r="BT954" s="218"/>
      <c r="BU954" s="218"/>
      <c r="BV954" s="218"/>
      <c r="BW954" s="218"/>
      <c r="BX954" s="171"/>
      <c r="BY954" s="199"/>
      <c r="BZ954" s="230"/>
      <c r="CA954" s="230"/>
      <c r="CB954" s="230"/>
      <c r="CC954" s="230"/>
      <c r="CD954" s="230"/>
      <c r="CE954" s="230"/>
      <c r="CF954" s="230"/>
      <c r="CG954" s="230"/>
      <c r="CH954" s="230"/>
      <c r="CI954" s="230"/>
      <c r="CJ954" s="230"/>
      <c r="CK954" s="230"/>
      <c r="CL954" s="230"/>
      <c r="CM954" s="230"/>
      <c r="CN954" s="171"/>
      <c r="CO954" s="199"/>
      <c r="CP954" s="230"/>
      <c r="CQ954" s="233"/>
      <c r="CR954" s="233"/>
      <c r="CS954" s="233"/>
      <c r="CT954" s="230"/>
      <c r="CU954" s="230"/>
      <c r="CV954" s="230"/>
      <c r="CW954" s="230"/>
    </row>
    <row r="955" ht="60" spans="1:101">
      <c r="A955" s="191">
        <v>2067</v>
      </c>
      <c r="B955" s="261" t="s">
        <v>2784</v>
      </c>
      <c r="C955" s="261" t="s">
        <v>2785</v>
      </c>
      <c r="D955" s="261" t="s">
        <v>2783</v>
      </c>
      <c r="E955" s="199"/>
      <c r="F955" s="274" t="s">
        <v>2740</v>
      </c>
      <c r="G955" s="199"/>
      <c r="H955" s="199"/>
      <c r="I955" s="199"/>
      <c r="J955" s="202"/>
      <c r="K955" s="202"/>
      <c r="L955" s="164" t="str">
        <f>_xlfn.IFNA(VLOOKUP(B955,'[1]CDM Patients Data'!$C$1266:$N$5000,6,FALSE),"")</f>
        <v>Breast</v>
      </c>
      <c r="M955" s="164" t="str">
        <f>_xlfn.IFNA(VLOOKUP(B955,'[1]CDM Patients Data'!$C$1266:$N$5000,7,FALSE),"")</f>
        <v>Breast NOS (excludes Skin of breast C44.5)</v>
      </c>
      <c r="N955" s="164" t="str">
        <f>_xlfn.IFNA(VLOOKUP(B955,'[1]CDM Patients Data'!$C$1266:$N$5000,8,FALSE),"")</f>
        <v>Carcinoma, NOS</v>
      </c>
      <c r="O955" s="164" t="str">
        <f>_xlfn.IFNA(VLOOKUP(B955,'[1]CDM Patients Data'!$C$1266:$K$3492,9,FALSE),"")</f>
        <v>Left</v>
      </c>
      <c r="P955" s="164">
        <f>_xlfn.IFNA(VLOOKUP(B955,'[1]CDM Patients Data'!$C$1266:$O$3492,10,FALSE),"")</f>
        <v>0</v>
      </c>
      <c r="Q955" s="164">
        <f>_xlfn.IFNA(VLOOKUP(B955,'[1]CDM Patients Data'!$C$1266:$O$3492,11,FALSE),"")</f>
        <v>0</v>
      </c>
      <c r="R955" s="164">
        <f>_xlfn.IFNA(VLOOKUP(B955,'[1]CDM Patients Data'!$C$1266:$O$3492,12,FALSE),"")</f>
        <v>0</v>
      </c>
      <c r="S955" s="164">
        <f>_xlfn.IFNA(VLOOKUP(B955,'[1]CDM Patients Data'!$C$1266:$P$3492,13,FALSE),"")</f>
        <v>0</v>
      </c>
      <c r="T955" s="164">
        <f>_xlfn.IFNA(VLOOKUP(B955,'[1]CDM Patients Data'!$C$1266:$N$5000,5,FALSE),"")</f>
        <v>0</v>
      </c>
      <c r="U955" s="164"/>
      <c r="V955" s="164"/>
      <c r="W955" s="210"/>
      <c r="X955" s="164"/>
      <c r="Y955" s="164"/>
      <c r="Z955" s="164"/>
      <c r="AA955" s="164"/>
      <c r="AB955" s="164"/>
      <c r="AC955" s="210"/>
      <c r="AD955" s="199"/>
      <c r="AE955" s="199"/>
      <c r="AF955" s="199"/>
      <c r="AG955" s="199"/>
      <c r="AH955" s="233"/>
      <c r="AI955" s="199"/>
      <c r="AJ955" s="199"/>
      <c r="AK955" s="218" t="s">
        <v>84</v>
      </c>
      <c r="AL955" s="218" t="s">
        <v>76</v>
      </c>
      <c r="AM955" s="218" t="s">
        <v>76</v>
      </c>
      <c r="AN955" s="218" t="s">
        <v>76</v>
      </c>
      <c r="AO955" s="218" t="s">
        <v>76</v>
      </c>
      <c r="AP955" s="218"/>
      <c r="AQ955" s="218"/>
      <c r="AR955" s="218"/>
      <c r="AS955" s="218"/>
      <c r="AT955" s="218"/>
      <c r="AU955" s="218"/>
      <c r="AV955" s="218"/>
      <c r="AW955" s="218"/>
      <c r="AX955" s="218"/>
      <c r="AY955" s="218"/>
      <c r="AZ955" s="218"/>
      <c r="BA955" s="218"/>
      <c r="BB955" s="218"/>
      <c r="BC955" s="218"/>
      <c r="BD955" s="218"/>
      <c r="BE955" s="218"/>
      <c r="BF955" s="218"/>
      <c r="BG955" s="218"/>
      <c r="BH955" s="218"/>
      <c r="BI955" s="218"/>
      <c r="BJ955" s="233" t="s">
        <v>589</v>
      </c>
      <c r="BK955" s="199"/>
      <c r="BL955" s="218" t="s">
        <v>80</v>
      </c>
      <c r="BM955" s="284">
        <v>5653177</v>
      </c>
      <c r="BN955" s="284">
        <v>1.7</v>
      </c>
      <c r="BO955" s="284">
        <v>203</v>
      </c>
      <c r="BP955" s="218" t="s">
        <v>103</v>
      </c>
      <c r="BQ955" s="218"/>
      <c r="BR955" s="218"/>
      <c r="BS955" s="218"/>
      <c r="BT955" s="218"/>
      <c r="BU955" s="218"/>
      <c r="BV955" s="218"/>
      <c r="BW955" s="218"/>
      <c r="BX955" s="171"/>
      <c r="BY955" s="199"/>
      <c r="BZ955" s="230"/>
      <c r="CA955" s="230"/>
      <c r="CB955" s="230"/>
      <c r="CC955" s="230"/>
      <c r="CD955" s="230"/>
      <c r="CE955" s="230"/>
      <c r="CF955" s="230"/>
      <c r="CG955" s="230"/>
      <c r="CH955" s="230"/>
      <c r="CI955" s="230"/>
      <c r="CJ955" s="230"/>
      <c r="CK955" s="230"/>
      <c r="CL955" s="230"/>
      <c r="CM955" s="230"/>
      <c r="CN955" s="171"/>
      <c r="CO955" s="199"/>
      <c r="CP955" s="230"/>
      <c r="CQ955" s="233"/>
      <c r="CR955" s="233"/>
      <c r="CS955" s="233"/>
      <c r="CT955" s="230"/>
      <c r="CU955" s="230"/>
      <c r="CV955" s="230"/>
      <c r="CW955" s="230"/>
    </row>
    <row r="956" ht="60" hidden="1" spans="1:101">
      <c r="A956" s="191">
        <v>2068</v>
      </c>
      <c r="B956" s="261" t="s">
        <v>2786</v>
      </c>
      <c r="C956" s="261" t="s">
        <v>2787</v>
      </c>
      <c r="D956" s="261" t="s">
        <v>2788</v>
      </c>
      <c r="E956" s="199"/>
      <c r="F956" s="261" t="s">
        <v>2319</v>
      </c>
      <c r="G956" s="199" t="s">
        <v>2253</v>
      </c>
      <c r="H956" s="199"/>
      <c r="I956" s="199"/>
      <c r="J956" s="202"/>
      <c r="K956" s="202"/>
      <c r="L956" s="164" t="str">
        <f>_xlfn.IFNA(VLOOKUP(B956,'[1]CDM Patients Data'!$C$1266:$N$5000,6,FALSE),"")</f>
        <v>Cervix Uteri</v>
      </c>
      <c r="M956" s="164" t="str">
        <f>_xlfn.IFNA(VLOOKUP(B956,'[1]CDM Patients Data'!$C$1266:$N$5000,7,FALSE),"")</f>
        <v>Cervix uteri</v>
      </c>
      <c r="N956" s="164" t="str">
        <f>_xlfn.IFNA(VLOOKUP(B956,'[1]CDM Patients Data'!$C$1266:$N$5000,8,FALSE),"")</f>
        <v>Squamous cell carcinoma, NOS</v>
      </c>
      <c r="O956" s="164" t="str">
        <f>_xlfn.IFNA(VLOOKUP(B956,'[1]CDM Patients Data'!$C$1266:$K$3492,9,FALSE),"")</f>
        <v>Not a paired site</v>
      </c>
      <c r="P956" s="164" t="str">
        <f>_xlfn.IFNA(VLOOKUP(B956,'[1]CDM Patients Data'!$C$1266:$O$3492,10,FALSE),"")</f>
        <v>Ovary</v>
      </c>
      <c r="Q956" s="164">
        <f>_xlfn.IFNA(VLOOKUP(B956,'[1]CDM Patients Data'!$C$1266:$O$3492,11,FALSE),"")</f>
        <v>0</v>
      </c>
      <c r="R956" s="164">
        <f>_xlfn.IFNA(VLOOKUP(B956,'[1]CDM Patients Data'!$C$1266:$O$3492,12,FALSE),"")</f>
        <v>0</v>
      </c>
      <c r="S956" s="164" t="str">
        <f>_xlfn.IFNA(VLOOKUP(B956,'[1]CDM Patients Data'!$C$1266:$P$3492,13,FALSE),"")</f>
        <v>Unknown</v>
      </c>
      <c r="T956" s="164">
        <f>_xlfn.IFNA(VLOOKUP(B956,'[1]CDM Patients Data'!$C$1266:$N$5000,5,FALSE),"")</f>
        <v>0</v>
      </c>
      <c r="U956" s="164"/>
      <c r="V956" s="164"/>
      <c r="W956" s="210"/>
      <c r="X956" s="164"/>
      <c r="Y956" s="164"/>
      <c r="Z956" s="164"/>
      <c r="AA956" s="164"/>
      <c r="AB956" s="164"/>
      <c r="AC956" s="210"/>
      <c r="AD956" s="199"/>
      <c r="AE956" s="199"/>
      <c r="AF956" s="199"/>
      <c r="AG956" s="199"/>
      <c r="AH956" s="233" t="s">
        <v>79</v>
      </c>
      <c r="AI956" s="199"/>
      <c r="AJ956" s="199"/>
      <c r="AK956" s="218" t="s">
        <v>80</v>
      </c>
      <c r="AL956" s="218">
        <v>41643500</v>
      </c>
      <c r="AM956" s="218">
        <v>12.5</v>
      </c>
      <c r="AN956" s="218">
        <v>138.2</v>
      </c>
      <c r="AO956" s="218" t="s">
        <v>81</v>
      </c>
      <c r="AP956" s="218"/>
      <c r="AQ956" s="218"/>
      <c r="AR956" s="218"/>
      <c r="AS956" s="218"/>
      <c r="AT956" s="218"/>
      <c r="AU956" s="218"/>
      <c r="AV956" s="218"/>
      <c r="AW956" s="218"/>
      <c r="AX956" s="218"/>
      <c r="AY956" s="218"/>
      <c r="AZ956" s="218"/>
      <c r="BA956" s="218"/>
      <c r="BB956" s="218"/>
      <c r="BC956" s="218"/>
      <c r="BD956" s="218"/>
      <c r="BE956" s="218"/>
      <c r="BF956" s="218"/>
      <c r="BG956" s="218"/>
      <c r="BH956" s="218"/>
      <c r="BI956" s="218"/>
      <c r="BJ956" s="233"/>
      <c r="BK956" s="199"/>
      <c r="BL956" s="218" t="s">
        <v>84</v>
      </c>
      <c r="BM956" s="171" t="s">
        <v>76</v>
      </c>
      <c r="BN956" s="171" t="s">
        <v>76</v>
      </c>
      <c r="BO956" s="171" t="s">
        <v>76</v>
      </c>
      <c r="BP956" s="218"/>
      <c r="BQ956" s="218"/>
      <c r="BR956" s="218"/>
      <c r="BS956" s="218"/>
      <c r="BT956" s="218"/>
      <c r="BU956" s="218"/>
      <c r="BV956" s="218"/>
      <c r="BW956" s="218"/>
      <c r="BX956" s="171"/>
      <c r="BY956" s="199"/>
      <c r="BZ956" s="230"/>
      <c r="CA956" s="230"/>
      <c r="CB956" s="230"/>
      <c r="CC956" s="230"/>
      <c r="CD956" s="230"/>
      <c r="CE956" s="230"/>
      <c r="CF956" s="230"/>
      <c r="CG956" s="230"/>
      <c r="CH956" s="230"/>
      <c r="CI956" s="230"/>
      <c r="CJ956" s="230"/>
      <c r="CK956" s="230"/>
      <c r="CL956" s="230"/>
      <c r="CM956" s="230"/>
      <c r="CN956" s="171" t="s">
        <v>79</v>
      </c>
      <c r="CO956" s="199"/>
      <c r="CP956" s="230" t="s">
        <v>80</v>
      </c>
      <c r="CQ956" s="285">
        <v>13440561</v>
      </c>
      <c r="CR956" s="285">
        <v>4</v>
      </c>
      <c r="CS956" s="285">
        <v>39.62</v>
      </c>
      <c r="CT956" s="230" t="s">
        <v>604</v>
      </c>
      <c r="CU956" s="230"/>
      <c r="CV956" s="230"/>
      <c r="CW956" s="230"/>
    </row>
    <row r="957" ht="30" hidden="1" spans="1:101">
      <c r="A957" s="191">
        <v>2070</v>
      </c>
      <c r="B957" s="261" t="s">
        <v>2789</v>
      </c>
      <c r="C957" s="261" t="s">
        <v>2790</v>
      </c>
      <c r="D957" s="261" t="s">
        <v>2791</v>
      </c>
      <c r="E957" s="199"/>
      <c r="F957" s="261" t="s">
        <v>2237</v>
      </c>
      <c r="G957" s="199" t="s">
        <v>2253</v>
      </c>
      <c r="H957" s="199"/>
      <c r="I957" s="199"/>
      <c r="J957" s="202"/>
      <c r="K957" s="202"/>
      <c r="L957" s="164" t="str">
        <f>_xlfn.IFNA(VLOOKUP(B957,'[1]CDM Patients Data'!$C$1266:$N$5000,6,FALSE),"")</f>
        <v>Prostate</v>
      </c>
      <c r="M957" s="164" t="str">
        <f>_xlfn.IFNA(VLOOKUP(B957,'[1]CDM Patients Data'!$C$1266:$N$5000,7,FALSE),"")</f>
        <v>Prostate gland</v>
      </c>
      <c r="N957" s="164" t="str">
        <f>_xlfn.IFNA(VLOOKUP(B957,'[1]CDM Patients Data'!$C$1266:$N$5000,8,FALSE),"")</f>
        <v>Adenocarcinoma, NOS</v>
      </c>
      <c r="O957" s="164" t="str">
        <f>_xlfn.IFNA(VLOOKUP(B957,'[1]CDM Patients Data'!$C$1266:$K$3492,9,FALSE),"")</f>
        <v>Not a paired site</v>
      </c>
      <c r="P957" s="164">
        <f>_xlfn.IFNA(VLOOKUP(B957,'[1]CDM Patients Data'!$C$1266:$O$3492,10,FALSE),"")</f>
        <v>0</v>
      </c>
      <c r="Q957" s="164">
        <f>_xlfn.IFNA(VLOOKUP(B957,'[1]CDM Patients Data'!$C$1266:$O$3492,11,FALSE),"")</f>
        <v>0</v>
      </c>
      <c r="R957" s="164">
        <f>_xlfn.IFNA(VLOOKUP(B957,'[1]CDM Patients Data'!$C$1266:$O$3492,12,FALSE),"")</f>
        <v>0</v>
      </c>
      <c r="S957" s="164">
        <f>_xlfn.IFNA(VLOOKUP(B957,'[1]CDM Patients Data'!$C$1266:$P$3492,13,FALSE),"")</f>
        <v>0</v>
      </c>
      <c r="T957" s="164">
        <f>_xlfn.IFNA(VLOOKUP(B957,'[1]CDM Patients Data'!$C$1266:$N$5000,5,FALSE),"")</f>
        <v>0</v>
      </c>
      <c r="U957" s="164"/>
      <c r="V957" s="164"/>
      <c r="W957" s="210"/>
      <c r="X957" s="164"/>
      <c r="Y957" s="164"/>
      <c r="Z957" s="164"/>
      <c r="AA957" s="164"/>
      <c r="AB957" s="164"/>
      <c r="AC957" s="210"/>
      <c r="AD957" s="199"/>
      <c r="AE957" s="199"/>
      <c r="AF957" s="199"/>
      <c r="AG957" s="199"/>
      <c r="AH957" s="233" t="s">
        <v>79</v>
      </c>
      <c r="AI957" s="199"/>
      <c r="AJ957" s="199"/>
      <c r="AK957" s="218" t="s">
        <v>80</v>
      </c>
      <c r="AL957" s="218">
        <v>36361586</v>
      </c>
      <c r="AM957" s="218">
        <v>10.9</v>
      </c>
      <c r="AN957" s="218">
        <v>133.3</v>
      </c>
      <c r="AO957" s="218" t="s">
        <v>81</v>
      </c>
      <c r="AP957" s="218"/>
      <c r="AQ957" s="218"/>
      <c r="AR957" s="218"/>
      <c r="AS957" s="218"/>
      <c r="AT957" s="218"/>
      <c r="AU957" s="218"/>
      <c r="AV957" s="218"/>
      <c r="AW957" s="218"/>
      <c r="AX957" s="218"/>
      <c r="AY957" s="218"/>
      <c r="AZ957" s="218"/>
      <c r="BA957" s="218"/>
      <c r="BB957" s="218"/>
      <c r="BC957" s="218"/>
      <c r="BD957" s="218"/>
      <c r="BE957" s="218"/>
      <c r="BF957" s="218"/>
      <c r="BG957" s="218"/>
      <c r="BH957" s="218"/>
      <c r="BI957" s="218"/>
      <c r="BJ957" s="233"/>
      <c r="BK957" s="199"/>
      <c r="BL957" s="218" t="s">
        <v>84</v>
      </c>
      <c r="BM957" s="171" t="s">
        <v>76</v>
      </c>
      <c r="BN957" s="171" t="s">
        <v>76</v>
      </c>
      <c r="BO957" s="171" t="s">
        <v>76</v>
      </c>
      <c r="BP957" s="218"/>
      <c r="BQ957" s="218"/>
      <c r="BR957" s="218"/>
      <c r="BS957" s="218"/>
      <c r="BT957" s="218"/>
      <c r="BU957" s="218"/>
      <c r="BV957" s="218"/>
      <c r="BW957" s="218"/>
      <c r="BX957" s="171"/>
      <c r="BY957" s="199"/>
      <c r="BZ957" s="230"/>
      <c r="CA957" s="230"/>
      <c r="CB957" s="230"/>
      <c r="CC957" s="230"/>
      <c r="CD957" s="230"/>
      <c r="CE957" s="230"/>
      <c r="CF957" s="230"/>
      <c r="CG957" s="230"/>
      <c r="CH957" s="230"/>
      <c r="CI957" s="230"/>
      <c r="CJ957" s="230"/>
      <c r="CK957" s="230"/>
      <c r="CL957" s="230"/>
      <c r="CM957" s="230"/>
      <c r="CN957" s="171" t="s">
        <v>79</v>
      </c>
      <c r="CO957" s="199"/>
      <c r="CP957" s="230" t="s">
        <v>80</v>
      </c>
      <c r="CQ957" s="285">
        <v>6955150</v>
      </c>
      <c r="CR957" s="285">
        <v>2.1</v>
      </c>
      <c r="CS957" s="285">
        <v>9.46</v>
      </c>
      <c r="CT957" s="230" t="s">
        <v>604</v>
      </c>
      <c r="CU957" s="230"/>
      <c r="CV957" s="230"/>
      <c r="CW957" s="230"/>
    </row>
    <row r="958" ht="45" hidden="1" spans="1:101">
      <c r="A958" s="191">
        <v>2072</v>
      </c>
      <c r="B958" s="261" t="s">
        <v>2792</v>
      </c>
      <c r="C958" s="261" t="s">
        <v>2793</v>
      </c>
      <c r="D958" s="261" t="s">
        <v>2794</v>
      </c>
      <c r="E958" s="199"/>
      <c r="F958" s="278" t="s">
        <v>2795</v>
      </c>
      <c r="G958" s="199"/>
      <c r="H958" s="199"/>
      <c r="I958" s="199"/>
      <c r="J958" s="202"/>
      <c r="K958" s="202"/>
      <c r="L958" s="164" t="str">
        <f>_xlfn.IFNA(VLOOKUP(B958,'[1]CDM Patients Data'!$C$1266:$N$5000,6,FALSE),"")</f>
        <v>Ovary</v>
      </c>
      <c r="M958" s="164" t="str">
        <f>_xlfn.IFNA(VLOOKUP(B958,'[1]CDM Patients Data'!$C$1266:$N$5000,7,FALSE),"")</f>
        <v>Ovary</v>
      </c>
      <c r="N958" s="164" t="str">
        <f>_xlfn.IFNA(VLOOKUP(B958,'[1]CDM Patients Data'!$C$1266:$N$5000,8,FALSE),"")</f>
        <v>High-grade serous carcinoma</v>
      </c>
      <c r="O958" s="164" t="str">
        <f>_xlfn.IFNA(VLOOKUP(B958,'[1]CDM Patients Data'!$C$1266:$K$3492,9,FALSE),"")</f>
        <v>Left</v>
      </c>
      <c r="P958" s="164">
        <f>_xlfn.IFNA(VLOOKUP(B958,'[1]CDM Patients Data'!$C$1266:$O$3492,10,FALSE),"")</f>
        <v>0</v>
      </c>
      <c r="Q958" s="164">
        <f>_xlfn.IFNA(VLOOKUP(B958,'[1]CDM Patients Data'!$C$1266:$O$3492,11,FALSE),"")</f>
        <v>0</v>
      </c>
      <c r="R958" s="164">
        <f>_xlfn.IFNA(VLOOKUP(B958,'[1]CDM Patients Data'!$C$1266:$O$3492,12,FALSE),"")</f>
        <v>0</v>
      </c>
      <c r="S958" s="164">
        <f>_xlfn.IFNA(VLOOKUP(B958,'[1]CDM Patients Data'!$C$1266:$P$3492,13,FALSE),"")</f>
        <v>0</v>
      </c>
      <c r="T958" s="164">
        <f>_xlfn.IFNA(VLOOKUP(B958,'[1]CDM Patients Data'!$C$1266:$N$5000,5,FALSE),"")</f>
        <v>0</v>
      </c>
      <c r="U958" s="164"/>
      <c r="V958" s="164"/>
      <c r="W958" s="210"/>
      <c r="X958" s="164"/>
      <c r="Y958" s="164"/>
      <c r="Z958" s="164"/>
      <c r="AA958" s="164"/>
      <c r="AB958" s="164"/>
      <c r="AC958" s="210"/>
      <c r="AD958" s="199"/>
      <c r="AE958" s="199"/>
      <c r="AF958" s="199"/>
      <c r="AG958" s="199"/>
      <c r="AH958" s="233" t="s">
        <v>589</v>
      </c>
      <c r="AI958" s="199"/>
      <c r="AJ958" s="199"/>
      <c r="AK958" s="218" t="s">
        <v>80</v>
      </c>
      <c r="AL958" s="218">
        <v>14999885</v>
      </c>
      <c r="AM958" s="218">
        <v>4.5</v>
      </c>
      <c r="AN958" s="218">
        <v>376.8</v>
      </c>
      <c r="AO958" s="218" t="s">
        <v>81</v>
      </c>
      <c r="AP958" s="218"/>
      <c r="AQ958" s="218"/>
      <c r="AR958" s="218"/>
      <c r="AS958" s="218"/>
      <c r="AT958" s="218"/>
      <c r="AU958" s="218"/>
      <c r="AV958" s="218"/>
      <c r="AW958" s="218"/>
      <c r="AX958" s="218"/>
      <c r="AY958" s="218"/>
      <c r="AZ958" s="218"/>
      <c r="BA958" s="218"/>
      <c r="BB958" s="218"/>
      <c r="BC958" s="218"/>
      <c r="BD958" s="218"/>
      <c r="BE958" s="218"/>
      <c r="BF958" s="218"/>
      <c r="BG958" s="218"/>
      <c r="BH958" s="218"/>
      <c r="BI958" s="218"/>
      <c r="BJ958" s="233"/>
      <c r="BK958" s="199"/>
      <c r="BL958" s="218" t="s">
        <v>84</v>
      </c>
      <c r="BM958" s="171" t="s">
        <v>76</v>
      </c>
      <c r="BN958" s="171" t="s">
        <v>76</v>
      </c>
      <c r="BO958" s="171" t="s">
        <v>76</v>
      </c>
      <c r="BP958" s="218"/>
      <c r="BQ958" s="218"/>
      <c r="BR958" s="218"/>
      <c r="BS958" s="218"/>
      <c r="BT958" s="218"/>
      <c r="BU958" s="218"/>
      <c r="BV958" s="218"/>
      <c r="BW958" s="218"/>
      <c r="BX958" s="171"/>
      <c r="BY958" s="199"/>
      <c r="BZ958" s="230"/>
      <c r="CA958" s="230"/>
      <c r="CB958" s="230"/>
      <c r="CC958" s="230"/>
      <c r="CD958" s="230"/>
      <c r="CE958" s="230"/>
      <c r="CF958" s="230"/>
      <c r="CG958" s="230"/>
      <c r="CH958" s="230"/>
      <c r="CI958" s="230"/>
      <c r="CJ958" s="230"/>
      <c r="CK958" s="230"/>
      <c r="CL958" s="230"/>
      <c r="CM958" s="230"/>
      <c r="CN958" s="171"/>
      <c r="CO958" s="199"/>
      <c r="CP958" s="230"/>
      <c r="CQ958" s="233"/>
      <c r="CR958" s="233"/>
      <c r="CS958" s="233"/>
      <c r="CT958" s="230"/>
      <c r="CU958" s="230"/>
      <c r="CV958" s="230"/>
      <c r="CW958" s="230"/>
    </row>
    <row r="959" ht="30" hidden="1" spans="1:101">
      <c r="A959" s="191">
        <v>2073</v>
      </c>
      <c r="B959" s="261" t="s">
        <v>2796</v>
      </c>
      <c r="C959" s="261" t="s">
        <v>2797</v>
      </c>
      <c r="D959" s="261" t="s">
        <v>2798</v>
      </c>
      <c r="E959" s="199"/>
      <c r="F959" s="274" t="s">
        <v>2575</v>
      </c>
      <c r="G959" s="199"/>
      <c r="H959" s="199"/>
      <c r="I959" s="199"/>
      <c r="J959" s="202"/>
      <c r="K959" s="202"/>
      <c r="L959" s="164" t="str">
        <f>_xlfn.IFNA(VLOOKUP(B959,'[1]CDM Patients Data'!$C$1266:$N$5000,6,FALSE),"")</f>
        <v>Lung</v>
      </c>
      <c r="M959" s="164" t="str">
        <f>_xlfn.IFNA(VLOOKUP(B959,'[1]CDM Patients Data'!$C$1266:$N$5000,7,FALSE),"")</f>
        <v>Upper lobe, lung</v>
      </c>
      <c r="N959" s="164" t="str">
        <f>_xlfn.IFNA(VLOOKUP(B959,'[1]CDM Patients Data'!$C$1266:$N$5000,8,FALSE),"")</f>
        <v>Adenosquamous carcinoma</v>
      </c>
      <c r="O959" s="164" t="str">
        <f>_xlfn.IFNA(VLOOKUP(B959,'[1]CDM Patients Data'!$C$1266:$K$3492,9,FALSE),"")</f>
        <v>Right</v>
      </c>
      <c r="P959" s="164">
        <f>_xlfn.IFNA(VLOOKUP(B959,'[1]CDM Patients Data'!$C$1266:$O$3492,10,FALSE),"")</f>
        <v>0</v>
      </c>
      <c r="Q959" s="164">
        <f>_xlfn.IFNA(VLOOKUP(B959,'[1]CDM Patients Data'!$C$1266:$O$3492,11,FALSE),"")</f>
        <v>0</v>
      </c>
      <c r="R959" s="164">
        <f>_xlfn.IFNA(VLOOKUP(B959,'[1]CDM Patients Data'!$C$1266:$O$3492,12,FALSE),"")</f>
        <v>0</v>
      </c>
      <c r="S959" s="164">
        <f>_xlfn.IFNA(VLOOKUP(B959,'[1]CDM Patients Data'!$C$1266:$P$3492,13,FALSE),"")</f>
        <v>0</v>
      </c>
      <c r="T959" s="164">
        <f>_xlfn.IFNA(VLOOKUP(B959,'[1]CDM Patients Data'!$C$1266:$N$5000,5,FALSE),"")</f>
        <v>0</v>
      </c>
      <c r="U959" s="164"/>
      <c r="V959" s="164"/>
      <c r="W959" s="210"/>
      <c r="X959" s="164"/>
      <c r="Y959" s="164"/>
      <c r="Z959" s="164"/>
      <c r="AA959" s="164"/>
      <c r="AB959" s="164"/>
      <c r="AC959" s="210"/>
      <c r="AD959" s="199"/>
      <c r="AE959" s="199"/>
      <c r="AF959" s="199"/>
      <c r="AG959" s="199"/>
      <c r="AH959" s="233" t="s">
        <v>589</v>
      </c>
      <c r="AI959" s="199"/>
      <c r="AJ959" s="199"/>
      <c r="AK959" s="218" t="s">
        <v>80</v>
      </c>
      <c r="AL959" s="218">
        <v>14416423</v>
      </c>
      <c r="AM959" s="218">
        <v>4.3</v>
      </c>
      <c r="AN959" s="218">
        <v>436.4</v>
      </c>
      <c r="AO959" s="218" t="s">
        <v>81</v>
      </c>
      <c r="AP959" s="218"/>
      <c r="AQ959" s="218"/>
      <c r="AR959" s="218"/>
      <c r="AS959" s="218"/>
      <c r="AT959" s="218"/>
      <c r="AU959" s="218"/>
      <c r="AV959" s="218"/>
      <c r="AW959" s="218"/>
      <c r="AX959" s="218"/>
      <c r="AY959" s="218"/>
      <c r="AZ959" s="218"/>
      <c r="BA959" s="218"/>
      <c r="BB959" s="218"/>
      <c r="BC959" s="218"/>
      <c r="BD959" s="218"/>
      <c r="BE959" s="218"/>
      <c r="BF959" s="218"/>
      <c r="BG959" s="218"/>
      <c r="BH959" s="218"/>
      <c r="BI959" s="218"/>
      <c r="BJ959" s="233"/>
      <c r="BK959" s="199"/>
      <c r="BL959" s="218" t="s">
        <v>84</v>
      </c>
      <c r="BM959" s="171" t="s">
        <v>76</v>
      </c>
      <c r="BN959" s="171" t="s">
        <v>76</v>
      </c>
      <c r="BO959" s="171" t="s">
        <v>76</v>
      </c>
      <c r="BP959" s="218"/>
      <c r="BQ959" s="218"/>
      <c r="BR959" s="218"/>
      <c r="BS959" s="218"/>
      <c r="BT959" s="218"/>
      <c r="BU959" s="218"/>
      <c r="BV959" s="218"/>
      <c r="BW959" s="218"/>
      <c r="BX959" s="171"/>
      <c r="BY959" s="199"/>
      <c r="BZ959" s="230"/>
      <c r="CA959" s="230"/>
      <c r="CB959" s="230"/>
      <c r="CC959" s="230"/>
      <c r="CD959" s="230"/>
      <c r="CE959" s="230"/>
      <c r="CF959" s="230"/>
      <c r="CG959" s="230"/>
      <c r="CH959" s="230"/>
      <c r="CI959" s="230"/>
      <c r="CJ959" s="230"/>
      <c r="CK959" s="230"/>
      <c r="CL959" s="230"/>
      <c r="CM959" s="230"/>
      <c r="CN959" s="171" t="s">
        <v>2777</v>
      </c>
      <c r="CO959" s="199"/>
      <c r="CP959" s="230" t="s">
        <v>80</v>
      </c>
      <c r="CQ959" s="285">
        <v>2897361</v>
      </c>
      <c r="CR959" s="285">
        <v>0.9</v>
      </c>
      <c r="CS959" s="285">
        <v>57.07</v>
      </c>
      <c r="CT959" s="230" t="s">
        <v>95</v>
      </c>
      <c r="CU959" s="230"/>
      <c r="CV959" s="230"/>
      <c r="CW959" s="230"/>
    </row>
    <row r="960" ht="30" hidden="1" spans="1:101">
      <c r="A960" s="191">
        <v>2074</v>
      </c>
      <c r="B960" s="261" t="s">
        <v>2799</v>
      </c>
      <c r="C960" s="261" t="s">
        <v>2800</v>
      </c>
      <c r="D960" s="261" t="s">
        <v>2794</v>
      </c>
      <c r="E960" s="199"/>
      <c r="F960" s="273" t="s">
        <v>2264</v>
      </c>
      <c r="G960" s="199"/>
      <c r="H960" s="199"/>
      <c r="I960" s="199"/>
      <c r="J960" s="202"/>
      <c r="K960" s="202"/>
      <c r="L960" s="164" t="str">
        <f>_xlfn.IFNA(VLOOKUP(B960,'[1]CDM Patients Data'!$C$1266:$N$5000,6,FALSE),"")</f>
        <v>Ovary</v>
      </c>
      <c r="M960" s="164" t="str">
        <f>_xlfn.IFNA(VLOOKUP(B960,'[1]CDM Patients Data'!$C$1266:$N$5000,7,FALSE),"")</f>
        <v>Ovary</v>
      </c>
      <c r="N960" s="164" t="str">
        <f>_xlfn.IFNA(VLOOKUP(B960,'[1]CDM Patients Data'!$C$1266:$N$5000,8,FALSE),"")</f>
        <v>Carcinoma, NOS</v>
      </c>
      <c r="O960" s="164" t="str">
        <f>_xlfn.IFNA(VLOOKUP(B960,'[1]CDM Patients Data'!$C$1266:$K$3492,9,FALSE),"")</f>
        <v>Unknown</v>
      </c>
      <c r="P960" s="164">
        <f>_xlfn.IFNA(VLOOKUP(B960,'[1]CDM Patients Data'!$C$1266:$O$3492,10,FALSE),"")</f>
        <v>0</v>
      </c>
      <c r="Q960" s="164">
        <f>_xlfn.IFNA(VLOOKUP(B960,'[1]CDM Patients Data'!$C$1266:$O$3492,11,FALSE),"")</f>
        <v>0</v>
      </c>
      <c r="R960" s="164">
        <f>_xlfn.IFNA(VLOOKUP(B960,'[1]CDM Patients Data'!$C$1266:$O$3492,12,FALSE),"")</f>
        <v>0</v>
      </c>
      <c r="S960" s="164">
        <f>_xlfn.IFNA(VLOOKUP(B960,'[1]CDM Patients Data'!$C$1266:$P$3492,13,FALSE),"")</f>
        <v>0</v>
      </c>
      <c r="T960" s="164">
        <f>_xlfn.IFNA(VLOOKUP(B960,'[1]CDM Patients Data'!$C$1266:$N$5000,5,FALSE),"")</f>
        <v>0</v>
      </c>
      <c r="U960" s="164"/>
      <c r="V960" s="164"/>
      <c r="W960" s="210"/>
      <c r="X960" s="164"/>
      <c r="Y960" s="164"/>
      <c r="Z960" s="164"/>
      <c r="AA960" s="164"/>
      <c r="AB960" s="164"/>
      <c r="AC960" s="210"/>
      <c r="AD960" s="199"/>
      <c r="AE960" s="199"/>
      <c r="AF960" s="199"/>
      <c r="AG960" s="199"/>
      <c r="AH960" s="233" t="s">
        <v>589</v>
      </c>
      <c r="AI960" s="199"/>
      <c r="AJ960" s="199"/>
      <c r="AK960" s="218" t="s">
        <v>80</v>
      </c>
      <c r="AL960" s="218">
        <v>10994145</v>
      </c>
      <c r="AM960" s="218">
        <v>3.3</v>
      </c>
      <c r="AN960" s="218">
        <v>236.2</v>
      </c>
      <c r="AO960" s="218" t="s">
        <v>81</v>
      </c>
      <c r="AP960" s="218"/>
      <c r="AQ960" s="218"/>
      <c r="AR960" s="218"/>
      <c r="AS960" s="218"/>
      <c r="AT960" s="218"/>
      <c r="AU960" s="218"/>
      <c r="AV960" s="218"/>
      <c r="AW960" s="218"/>
      <c r="AX960" s="218"/>
      <c r="AY960" s="218"/>
      <c r="AZ960" s="218"/>
      <c r="BA960" s="218"/>
      <c r="BB960" s="218"/>
      <c r="BC960" s="218"/>
      <c r="BD960" s="218"/>
      <c r="BE960" s="218"/>
      <c r="BF960" s="218"/>
      <c r="BG960" s="218"/>
      <c r="BH960" s="218"/>
      <c r="BI960" s="218"/>
      <c r="BJ960" s="233"/>
      <c r="BK960" s="199"/>
      <c r="BL960" s="218" t="s">
        <v>84</v>
      </c>
      <c r="BM960" s="171" t="s">
        <v>76</v>
      </c>
      <c r="BN960" s="171" t="s">
        <v>76</v>
      </c>
      <c r="BO960" s="171" t="s">
        <v>76</v>
      </c>
      <c r="BP960" s="218"/>
      <c r="BQ960" s="218"/>
      <c r="BR960" s="218"/>
      <c r="BS960" s="218"/>
      <c r="BT960" s="218"/>
      <c r="BU960" s="218"/>
      <c r="BV960" s="218"/>
      <c r="BW960" s="218"/>
      <c r="BX960" s="171"/>
      <c r="BY960" s="199"/>
      <c r="BZ960" s="230"/>
      <c r="CA960" s="230"/>
      <c r="CB960" s="230"/>
      <c r="CC960" s="230"/>
      <c r="CD960" s="230"/>
      <c r="CE960" s="230"/>
      <c r="CF960" s="230"/>
      <c r="CG960" s="230"/>
      <c r="CH960" s="230"/>
      <c r="CI960" s="230"/>
      <c r="CJ960" s="230"/>
      <c r="CK960" s="230"/>
      <c r="CL960" s="230"/>
      <c r="CM960" s="230"/>
      <c r="CN960" s="171"/>
      <c r="CO960" s="199"/>
      <c r="CP960" s="230"/>
      <c r="CQ960" s="233"/>
      <c r="CR960" s="233"/>
      <c r="CS960" s="233"/>
      <c r="CT960" s="230"/>
      <c r="CU960" s="230"/>
      <c r="CV960" s="230"/>
      <c r="CW960" s="230"/>
    </row>
    <row r="961" ht="45" spans="1:101">
      <c r="A961" s="191">
        <v>2075</v>
      </c>
      <c r="B961" s="261" t="s">
        <v>2801</v>
      </c>
      <c r="C961" s="261" t="s">
        <v>2802</v>
      </c>
      <c r="D961" s="261" t="s">
        <v>2780</v>
      </c>
      <c r="E961" s="199"/>
      <c r="F961" s="261" t="s">
        <v>2803</v>
      </c>
      <c r="G961" s="199"/>
      <c r="H961" s="199"/>
      <c r="I961" s="199"/>
      <c r="J961" s="202"/>
      <c r="K961" s="202"/>
      <c r="L961" s="164" t="str">
        <f>_xlfn.IFNA(VLOOKUP(B961,'[1]CDM Patients Data'!$C$1266:$N$5000,6,FALSE),"")</f>
        <v>Large Intestine</v>
      </c>
      <c r="M961" s="164" t="str">
        <f>_xlfn.IFNA(VLOOKUP(B961,'[1]CDM Patients Data'!$C$1266:$N$5000,7,FALSE),"")</f>
        <v>Hepatic flexure of colon</v>
      </c>
      <c r="N961" s="164" t="str">
        <f>_xlfn.IFNA(VLOOKUP(B961,'[1]CDM Patients Data'!$C$1266:$N$5000,8,FALSE),"")</f>
        <v>Adenocarcinoma, NOS</v>
      </c>
      <c r="O961" s="164" t="str">
        <f>_xlfn.IFNA(VLOOKUP(B961,'[1]CDM Patients Data'!$C$1266:$K$3492,9,FALSE),"")</f>
        <v>Right</v>
      </c>
      <c r="P961" s="164">
        <f>_xlfn.IFNA(VLOOKUP(B961,'[1]CDM Patients Data'!$C$1266:$O$3492,10,FALSE),"")</f>
        <v>0</v>
      </c>
      <c r="Q961" s="164">
        <f>_xlfn.IFNA(VLOOKUP(B961,'[1]CDM Patients Data'!$C$1266:$O$3492,11,FALSE),"")</f>
        <v>0</v>
      </c>
      <c r="R961" s="164">
        <f>_xlfn.IFNA(VLOOKUP(B961,'[1]CDM Patients Data'!$C$1266:$O$3492,12,FALSE),"")</f>
        <v>0</v>
      </c>
      <c r="S961" s="164">
        <f>_xlfn.IFNA(VLOOKUP(B961,'[1]CDM Patients Data'!$C$1266:$P$3492,13,FALSE),"")</f>
        <v>0</v>
      </c>
      <c r="T961" s="164">
        <f>_xlfn.IFNA(VLOOKUP(B961,'[1]CDM Patients Data'!$C$1266:$N$5000,5,FALSE),"")</f>
        <v>0</v>
      </c>
      <c r="U961" s="164"/>
      <c r="V961" s="164"/>
      <c r="W961" s="210"/>
      <c r="X961" s="164"/>
      <c r="Y961" s="164"/>
      <c r="Z961" s="164"/>
      <c r="AA961" s="164"/>
      <c r="AB961" s="164"/>
      <c r="AC961" s="210"/>
      <c r="AD961" s="199"/>
      <c r="AE961" s="199"/>
      <c r="AF961" s="199"/>
      <c r="AG961" s="199"/>
      <c r="AH961" s="233"/>
      <c r="AI961" s="199"/>
      <c r="AJ961" s="199"/>
      <c r="AK961" s="218" t="s">
        <v>84</v>
      </c>
      <c r="AL961" s="218" t="s">
        <v>76</v>
      </c>
      <c r="AM961" s="218" t="s">
        <v>76</v>
      </c>
      <c r="AN961" s="218" t="s">
        <v>76</v>
      </c>
      <c r="AO961" s="218" t="s">
        <v>76</v>
      </c>
      <c r="AP961" s="218"/>
      <c r="AQ961" s="218"/>
      <c r="AR961" s="218"/>
      <c r="AS961" s="218"/>
      <c r="AT961" s="218"/>
      <c r="AU961" s="218"/>
      <c r="AV961" s="218"/>
      <c r="AW961" s="218"/>
      <c r="AX961" s="218"/>
      <c r="AY961" s="218"/>
      <c r="AZ961" s="218"/>
      <c r="BA961" s="218"/>
      <c r="BB961" s="218"/>
      <c r="BC961" s="218"/>
      <c r="BD961" s="218"/>
      <c r="BE961" s="218"/>
      <c r="BF961" s="218"/>
      <c r="BG961" s="218"/>
      <c r="BH961" s="218"/>
      <c r="BI961" s="218"/>
      <c r="BJ961" s="233" t="s">
        <v>589</v>
      </c>
      <c r="BK961" s="199"/>
      <c r="BL961" s="218" t="s">
        <v>80</v>
      </c>
      <c r="BM961" s="284">
        <v>3940505</v>
      </c>
      <c r="BN961" s="284">
        <v>1.2</v>
      </c>
      <c r="BO961" s="284">
        <v>146.1</v>
      </c>
      <c r="BP961" s="218" t="s">
        <v>103</v>
      </c>
      <c r="BQ961" s="218"/>
      <c r="BR961" s="218"/>
      <c r="BS961" s="218"/>
      <c r="BT961" s="218"/>
      <c r="BU961" s="218"/>
      <c r="BV961" s="218"/>
      <c r="BW961" s="218"/>
      <c r="BX961" s="171"/>
      <c r="BY961" s="199"/>
      <c r="BZ961" s="230"/>
      <c r="CA961" s="230"/>
      <c r="CB961" s="230"/>
      <c r="CC961" s="230"/>
      <c r="CD961" s="230"/>
      <c r="CE961" s="230"/>
      <c r="CF961" s="230"/>
      <c r="CG961" s="230"/>
      <c r="CH961" s="230"/>
      <c r="CI961" s="230"/>
      <c r="CJ961" s="230"/>
      <c r="CK961" s="230"/>
      <c r="CL961" s="230"/>
      <c r="CM961" s="230"/>
      <c r="CN961" s="171"/>
      <c r="CO961" s="199"/>
      <c r="CP961" s="230"/>
      <c r="CQ961" s="233"/>
      <c r="CR961" s="233"/>
      <c r="CS961" s="233"/>
      <c r="CT961" s="230"/>
      <c r="CU961" s="230"/>
      <c r="CV961" s="230"/>
      <c r="CW961" s="230"/>
    </row>
    <row r="962" ht="60" hidden="1" spans="1:101">
      <c r="A962" s="191">
        <v>2076</v>
      </c>
      <c r="B962" s="261" t="s">
        <v>2804</v>
      </c>
      <c r="C962" s="261" t="s">
        <v>2805</v>
      </c>
      <c r="D962" s="261" t="s">
        <v>2806</v>
      </c>
      <c r="E962" s="199"/>
      <c r="F962" s="261" t="s">
        <v>2170</v>
      </c>
      <c r="G962" s="199"/>
      <c r="H962" s="199"/>
      <c r="I962" s="199"/>
      <c r="J962" s="202"/>
      <c r="K962" s="202"/>
      <c r="L962" s="164" t="str">
        <f>_xlfn.IFNA(VLOOKUP(B962,'[1]CDM Patients Data'!$C$1266:$N$5000,6,FALSE),"")</f>
        <v>Lung</v>
      </c>
      <c r="M962" s="164" t="str">
        <f>_xlfn.IFNA(VLOOKUP(B962,'[1]CDM Patients Data'!$C$1266:$N$5000,7,FALSE),"")</f>
        <v>Overlapping lesion of lung</v>
      </c>
      <c r="N962" s="164" t="str">
        <f>_xlfn.IFNA(VLOOKUP(B962,'[1]CDM Patients Data'!$C$1266:$N$5000,8,FALSE),"")</f>
        <v>Squamous cell carcinoma, NOS</v>
      </c>
      <c r="O962" s="164" t="str">
        <f>_xlfn.IFNA(VLOOKUP(B962,'[1]CDM Patients Data'!$C$1266:$K$3492,9,FALSE),"")</f>
        <v>Left</v>
      </c>
      <c r="P962" s="164">
        <f>_xlfn.IFNA(VLOOKUP(B962,'[1]CDM Patients Data'!$C$1266:$O$3492,10,FALSE),"")</f>
        <v>0</v>
      </c>
      <c r="Q962" s="164">
        <f>_xlfn.IFNA(VLOOKUP(B962,'[1]CDM Patients Data'!$C$1266:$O$3492,11,FALSE),"")</f>
        <v>0</v>
      </c>
      <c r="R962" s="164">
        <f>_xlfn.IFNA(VLOOKUP(B962,'[1]CDM Patients Data'!$C$1266:$O$3492,12,FALSE),"")</f>
        <v>0</v>
      </c>
      <c r="S962" s="164">
        <f>_xlfn.IFNA(VLOOKUP(B962,'[1]CDM Patients Data'!$C$1266:$P$3492,13,FALSE),"")</f>
        <v>0</v>
      </c>
      <c r="T962" s="164">
        <f>_xlfn.IFNA(VLOOKUP(B962,'[1]CDM Patients Data'!$C$1266:$N$5000,5,FALSE),"")</f>
        <v>0</v>
      </c>
      <c r="U962" s="164"/>
      <c r="V962" s="164"/>
      <c r="W962" s="210"/>
      <c r="X962" s="164"/>
      <c r="Y962" s="164"/>
      <c r="Z962" s="164"/>
      <c r="AA962" s="164"/>
      <c r="AB962" s="164"/>
      <c r="AC962" s="210"/>
      <c r="AD962" s="199"/>
      <c r="AE962" s="199"/>
      <c r="AF962" s="199"/>
      <c r="AG962" s="199"/>
      <c r="AH962" s="233" t="s">
        <v>79</v>
      </c>
      <c r="AI962" s="199"/>
      <c r="AJ962" s="199"/>
      <c r="AK962" s="218" t="s">
        <v>80</v>
      </c>
      <c r="AL962" s="218">
        <v>33084972</v>
      </c>
      <c r="AM962" s="218">
        <v>9.9</v>
      </c>
      <c r="AN962" s="218">
        <v>114.1</v>
      </c>
      <c r="AO962" s="218" t="s">
        <v>81</v>
      </c>
      <c r="AP962" s="218"/>
      <c r="AQ962" s="218"/>
      <c r="AR962" s="218"/>
      <c r="AS962" s="218"/>
      <c r="AT962" s="218"/>
      <c r="AU962" s="218"/>
      <c r="AV962" s="218"/>
      <c r="AW962" s="218"/>
      <c r="AX962" s="218"/>
      <c r="AY962" s="218"/>
      <c r="AZ962" s="218"/>
      <c r="BA962" s="218"/>
      <c r="BB962" s="218"/>
      <c r="BC962" s="218"/>
      <c r="BD962" s="218"/>
      <c r="BE962" s="218"/>
      <c r="BF962" s="218"/>
      <c r="BG962" s="218"/>
      <c r="BH962" s="218"/>
      <c r="BI962" s="218"/>
      <c r="BJ962" s="233"/>
      <c r="BK962" s="199"/>
      <c r="BL962" s="218" t="s">
        <v>84</v>
      </c>
      <c r="BM962" s="171" t="s">
        <v>76</v>
      </c>
      <c r="BN962" s="171" t="s">
        <v>76</v>
      </c>
      <c r="BO962" s="171" t="s">
        <v>76</v>
      </c>
      <c r="BP962" s="218"/>
      <c r="BQ962" s="218"/>
      <c r="BR962" s="218"/>
      <c r="BS962" s="218"/>
      <c r="BT962" s="218"/>
      <c r="BU962" s="218"/>
      <c r="BV962" s="218"/>
      <c r="BW962" s="218"/>
      <c r="BX962" s="171"/>
      <c r="BY962" s="199"/>
      <c r="BZ962" s="230"/>
      <c r="CA962" s="230"/>
      <c r="CB962" s="230"/>
      <c r="CC962" s="230"/>
      <c r="CD962" s="230"/>
      <c r="CE962" s="230"/>
      <c r="CF962" s="230"/>
      <c r="CG962" s="230"/>
      <c r="CH962" s="230"/>
      <c r="CI962" s="230"/>
      <c r="CJ962" s="230"/>
      <c r="CK962" s="230"/>
      <c r="CL962" s="230"/>
      <c r="CM962" s="230"/>
      <c r="CN962" s="171"/>
      <c r="CO962" s="199"/>
      <c r="CP962" s="230"/>
      <c r="CQ962" s="233"/>
      <c r="CR962" s="233"/>
      <c r="CS962" s="233"/>
      <c r="CT962" s="230"/>
      <c r="CU962" s="230"/>
      <c r="CV962" s="230"/>
      <c r="CW962" s="230"/>
    </row>
    <row r="963" ht="30" hidden="1" spans="1:101">
      <c r="A963" s="191">
        <v>2077</v>
      </c>
      <c r="B963" s="261" t="s">
        <v>2807</v>
      </c>
      <c r="C963" s="261" t="s">
        <v>2808</v>
      </c>
      <c r="D963" s="261" t="s">
        <v>2806</v>
      </c>
      <c r="E963" s="199"/>
      <c r="F963" s="261" t="s">
        <v>2498</v>
      </c>
      <c r="G963" s="199"/>
      <c r="H963" s="199"/>
      <c r="I963" s="199"/>
      <c r="J963" s="202"/>
      <c r="K963" s="202"/>
      <c r="L963" s="164" t="str">
        <f>_xlfn.IFNA(VLOOKUP(B963,'[1]CDM Patients Data'!$C$1266:$N$5000,6,FALSE),"")</f>
        <v>Brain</v>
      </c>
      <c r="M963" s="164" t="str">
        <f>_xlfn.IFNA(VLOOKUP(B963,'[1]CDM Patients Data'!$C$1266:$N$5000,7,FALSE),"")</f>
        <v>Frontal lobe</v>
      </c>
      <c r="N963" s="164" t="str">
        <f>_xlfn.IFNA(VLOOKUP(B963,'[1]CDM Patients Data'!$C$1266:$N$5000,8,FALSE),"")</f>
        <v>Astrocytoma, NOS</v>
      </c>
      <c r="O963" s="164" t="str">
        <f>_xlfn.IFNA(VLOOKUP(B963,'[1]CDM Patients Data'!$C$1266:$K$3492,9,FALSE),"")</f>
        <v>Left</v>
      </c>
      <c r="P963" s="164">
        <f>_xlfn.IFNA(VLOOKUP(B963,'[1]CDM Patients Data'!$C$1266:$O$3492,10,FALSE),"")</f>
        <v>0</v>
      </c>
      <c r="Q963" s="164">
        <f>_xlfn.IFNA(VLOOKUP(B963,'[1]CDM Patients Data'!$C$1266:$O$3492,11,FALSE),"")</f>
        <v>0</v>
      </c>
      <c r="R963" s="164">
        <f>_xlfn.IFNA(VLOOKUP(B963,'[1]CDM Patients Data'!$C$1266:$O$3492,12,FALSE),"")</f>
        <v>0</v>
      </c>
      <c r="S963" s="164">
        <f>_xlfn.IFNA(VLOOKUP(B963,'[1]CDM Patients Data'!$C$1266:$P$3492,13,FALSE),"")</f>
        <v>0</v>
      </c>
      <c r="T963" s="164">
        <f>_xlfn.IFNA(VLOOKUP(B963,'[1]CDM Patients Data'!$C$1266:$N$5000,5,FALSE),"")</f>
        <v>0</v>
      </c>
      <c r="U963" s="164"/>
      <c r="V963" s="164"/>
      <c r="W963" s="210"/>
      <c r="X963" s="164"/>
      <c r="Y963" s="164"/>
      <c r="Z963" s="164"/>
      <c r="AA963" s="164"/>
      <c r="AB963" s="164"/>
      <c r="AC963" s="210"/>
      <c r="AD963" s="199"/>
      <c r="AE963" s="199"/>
      <c r="AF963" s="199"/>
      <c r="AG963" s="199"/>
      <c r="AH963" s="233"/>
      <c r="AI963" s="199"/>
      <c r="AJ963" s="199"/>
      <c r="AK963" s="218"/>
      <c r="AL963" s="218"/>
      <c r="AM963" s="218"/>
      <c r="AN963" s="218"/>
      <c r="AO963" s="218" t="s">
        <v>76</v>
      </c>
      <c r="AP963" s="218"/>
      <c r="AQ963" s="218"/>
      <c r="AR963" s="218"/>
      <c r="AS963" s="218"/>
      <c r="AT963" s="218"/>
      <c r="AU963" s="218"/>
      <c r="AV963" s="218"/>
      <c r="AW963" s="218"/>
      <c r="AX963" s="218"/>
      <c r="AY963" s="218"/>
      <c r="AZ963" s="218"/>
      <c r="BA963" s="218"/>
      <c r="BB963" s="218"/>
      <c r="BC963" s="218"/>
      <c r="BD963" s="218"/>
      <c r="BE963" s="218"/>
      <c r="BF963" s="218"/>
      <c r="BG963" s="218"/>
      <c r="BH963" s="218"/>
      <c r="BI963" s="218"/>
      <c r="BJ963" s="233"/>
      <c r="BK963" s="199"/>
      <c r="BL963" s="218"/>
      <c r="BM963" s="171"/>
      <c r="BN963" s="171"/>
      <c r="BO963" s="171"/>
      <c r="BP963" s="218"/>
      <c r="BQ963" s="218"/>
      <c r="BR963" s="218"/>
      <c r="BS963" s="218"/>
      <c r="BT963" s="218"/>
      <c r="BU963" s="218"/>
      <c r="BV963" s="218"/>
      <c r="BW963" s="218"/>
      <c r="BX963" s="171"/>
      <c r="BY963" s="199"/>
      <c r="BZ963" s="230"/>
      <c r="CA963" s="230"/>
      <c r="CB963" s="230"/>
      <c r="CC963" s="230"/>
      <c r="CD963" s="230"/>
      <c r="CE963" s="230"/>
      <c r="CF963" s="230"/>
      <c r="CG963" s="230"/>
      <c r="CH963" s="230"/>
      <c r="CI963" s="230"/>
      <c r="CJ963" s="230"/>
      <c r="CK963" s="230"/>
      <c r="CL963" s="230"/>
      <c r="CM963" s="230"/>
      <c r="CN963" s="171"/>
      <c r="CO963" s="199"/>
      <c r="CP963" s="230"/>
      <c r="CQ963" s="233"/>
      <c r="CR963" s="233"/>
      <c r="CS963" s="233"/>
      <c r="CT963" s="230"/>
      <c r="CU963" s="230"/>
      <c r="CV963" s="230"/>
      <c r="CW963" s="230"/>
    </row>
    <row r="964" ht="30" hidden="1" spans="1:101">
      <c r="A964" s="191">
        <v>2078</v>
      </c>
      <c r="B964" s="261" t="s">
        <v>2809</v>
      </c>
      <c r="C964" s="261" t="s">
        <v>2810</v>
      </c>
      <c r="D964" s="261" t="s">
        <v>2798</v>
      </c>
      <c r="E964" s="199"/>
      <c r="F964" s="261" t="s">
        <v>2215</v>
      </c>
      <c r="G964" s="199"/>
      <c r="H964" s="199"/>
      <c r="I964" s="199"/>
      <c r="J964" s="202"/>
      <c r="K964" s="202"/>
      <c r="L964" s="164" t="str">
        <f>_xlfn.IFNA(VLOOKUP(B964,'[1]CDM Patients Data'!$C$1266:$N$5000,6,FALSE),"")</f>
        <v>Large Intestine</v>
      </c>
      <c r="M964" s="164" t="str">
        <f>_xlfn.IFNA(VLOOKUP(B964,'[1]CDM Patients Data'!$C$1266:$N$5000,7,FALSE),"")</f>
        <v>Colon NOS</v>
      </c>
      <c r="N964" s="164" t="str">
        <f>_xlfn.IFNA(VLOOKUP(B964,'[1]CDM Patients Data'!$C$1266:$N$5000,8,FALSE),"")</f>
        <v>Adenocarcinoma, NOS</v>
      </c>
      <c r="O964" s="164" t="str">
        <f>_xlfn.IFNA(VLOOKUP(B964,'[1]CDM Patients Data'!$C$1266:$K$3492,9,FALSE),"")</f>
        <v>Right</v>
      </c>
      <c r="P964" s="164">
        <f>_xlfn.IFNA(VLOOKUP(B964,'[1]CDM Patients Data'!$C$1266:$O$3492,10,FALSE),"")</f>
        <v>0</v>
      </c>
      <c r="Q964" s="164">
        <f>_xlfn.IFNA(VLOOKUP(B964,'[1]CDM Patients Data'!$C$1266:$O$3492,11,FALSE),"")</f>
        <v>0</v>
      </c>
      <c r="R964" s="164">
        <f>_xlfn.IFNA(VLOOKUP(B964,'[1]CDM Patients Data'!$C$1266:$O$3492,12,FALSE),"")</f>
        <v>0</v>
      </c>
      <c r="S964" s="164">
        <f>_xlfn.IFNA(VLOOKUP(B964,'[1]CDM Patients Data'!$C$1266:$P$3492,13,FALSE),"")</f>
        <v>0</v>
      </c>
      <c r="T964" s="164">
        <f>_xlfn.IFNA(VLOOKUP(B964,'[1]CDM Patients Data'!$C$1266:$N$5000,5,FALSE),"")</f>
        <v>0</v>
      </c>
      <c r="U964" s="164"/>
      <c r="V964" s="164"/>
      <c r="W964" s="210"/>
      <c r="X964" s="164"/>
      <c r="Y964" s="164"/>
      <c r="Z964" s="164"/>
      <c r="AA964" s="164"/>
      <c r="AB964" s="164"/>
      <c r="AC964" s="210"/>
      <c r="AD964" s="199"/>
      <c r="AE964" s="199"/>
      <c r="AF964" s="199"/>
      <c r="AG964" s="199"/>
      <c r="AH964" s="233" t="s">
        <v>589</v>
      </c>
      <c r="AI964" s="199"/>
      <c r="AJ964" s="199"/>
      <c r="AK964" s="218" t="s">
        <v>80</v>
      </c>
      <c r="AL964" s="218">
        <v>16726352</v>
      </c>
      <c r="AM964" s="218">
        <v>5</v>
      </c>
      <c r="AN964" s="218">
        <v>370.4</v>
      </c>
      <c r="AO964" s="218" t="s">
        <v>81</v>
      </c>
      <c r="AP964" s="218"/>
      <c r="AQ964" s="218"/>
      <c r="AR964" s="218"/>
      <c r="AS964" s="218"/>
      <c r="AT964" s="218"/>
      <c r="AU964" s="218"/>
      <c r="AV964" s="218"/>
      <c r="AW964" s="218"/>
      <c r="AX964" s="218"/>
      <c r="AY964" s="218"/>
      <c r="AZ964" s="218"/>
      <c r="BA964" s="218"/>
      <c r="BB964" s="218"/>
      <c r="BC964" s="218"/>
      <c r="BD964" s="218"/>
      <c r="BE964" s="218"/>
      <c r="BF964" s="218"/>
      <c r="BG964" s="218"/>
      <c r="BH964" s="218"/>
      <c r="BI964" s="218"/>
      <c r="BJ964" s="233"/>
      <c r="BK964" s="199"/>
      <c r="BL964" s="218" t="s">
        <v>84</v>
      </c>
      <c r="BM964" s="171" t="s">
        <v>76</v>
      </c>
      <c r="BN964" s="171" t="s">
        <v>76</v>
      </c>
      <c r="BO964" s="171" t="s">
        <v>76</v>
      </c>
      <c r="BP964" s="218"/>
      <c r="BQ964" s="218"/>
      <c r="BR964" s="218"/>
      <c r="BS964" s="218"/>
      <c r="BT964" s="218"/>
      <c r="BU964" s="218"/>
      <c r="BV964" s="218"/>
      <c r="BW964" s="218"/>
      <c r="BX964" s="171"/>
      <c r="BY964" s="199"/>
      <c r="BZ964" s="230"/>
      <c r="CA964" s="230"/>
      <c r="CB964" s="230"/>
      <c r="CC964" s="230"/>
      <c r="CD964" s="230"/>
      <c r="CE964" s="230"/>
      <c r="CF964" s="230"/>
      <c r="CG964" s="230"/>
      <c r="CH964" s="230"/>
      <c r="CI964" s="230"/>
      <c r="CJ964" s="230"/>
      <c r="CK964" s="230"/>
      <c r="CL964" s="230"/>
      <c r="CM964" s="230"/>
      <c r="CN964" s="171" t="s">
        <v>2777</v>
      </c>
      <c r="CO964" s="199"/>
      <c r="CP964" s="230" t="s">
        <v>80</v>
      </c>
      <c r="CQ964" s="285">
        <v>2804354</v>
      </c>
      <c r="CR964" s="285">
        <v>0.8</v>
      </c>
      <c r="CS964" s="285">
        <v>42.25</v>
      </c>
      <c r="CT964" s="230" t="s">
        <v>95</v>
      </c>
      <c r="CU964" s="230"/>
      <c r="CV964" s="230"/>
      <c r="CW964" s="230"/>
    </row>
    <row r="965" ht="60" spans="1:101">
      <c r="A965" s="191">
        <v>2079</v>
      </c>
      <c r="B965" s="261" t="s">
        <v>2811</v>
      </c>
      <c r="C965" s="261" t="s">
        <v>2812</v>
      </c>
      <c r="D965" s="261" t="s">
        <v>2780</v>
      </c>
      <c r="E965" s="199"/>
      <c r="F965" s="267" t="s">
        <v>2813</v>
      </c>
      <c r="G965" s="199"/>
      <c r="H965" s="199"/>
      <c r="I965" s="199"/>
      <c r="J965" s="202"/>
      <c r="K965" s="202"/>
      <c r="L965" s="164" t="str">
        <f>_xlfn.IFNA(VLOOKUP(B965,'[1]CDM Patients Data'!$C$1266:$N$5000,6,FALSE),"")</f>
        <v>Breast</v>
      </c>
      <c r="M965" s="164" t="str">
        <f>_xlfn.IFNA(VLOOKUP(B965,'[1]CDM Patients Data'!$C$1266:$N$5000,7,FALSE),"")</f>
        <v>Breast NOS (excludes Skin of breast C44.5)</v>
      </c>
      <c r="N965" s="164" t="str">
        <f>_xlfn.IFNA(VLOOKUP(B965,'[1]CDM Patients Data'!$C$1266:$N$5000,8,FALSE),"")</f>
        <v>Carcinoma, NOS</v>
      </c>
      <c r="O965" s="164" t="str">
        <f>_xlfn.IFNA(VLOOKUP(B965,'[1]CDM Patients Data'!$C$1266:$K$3492,9,FALSE),"")</f>
        <v>Unknown</v>
      </c>
      <c r="P965" s="164">
        <f>_xlfn.IFNA(VLOOKUP(B965,'[1]CDM Patients Data'!$C$1266:$O$3492,10,FALSE),"")</f>
        <v>0</v>
      </c>
      <c r="Q965" s="164">
        <f>_xlfn.IFNA(VLOOKUP(B965,'[1]CDM Patients Data'!$C$1266:$O$3492,11,FALSE),"")</f>
        <v>0</v>
      </c>
      <c r="R965" s="164">
        <f>_xlfn.IFNA(VLOOKUP(B965,'[1]CDM Patients Data'!$C$1266:$O$3492,12,FALSE),"")</f>
        <v>0</v>
      </c>
      <c r="S965" s="164">
        <f>_xlfn.IFNA(VLOOKUP(B965,'[1]CDM Patients Data'!$C$1266:$P$3492,13,FALSE),"")</f>
        <v>0</v>
      </c>
      <c r="T965" s="164">
        <f>_xlfn.IFNA(VLOOKUP(B965,'[1]CDM Patients Data'!$C$1266:$N$5000,5,FALSE),"")</f>
        <v>0</v>
      </c>
      <c r="U965" s="164"/>
      <c r="V965" s="164"/>
      <c r="W965" s="210"/>
      <c r="X965" s="164"/>
      <c r="Y965" s="164"/>
      <c r="Z965" s="164"/>
      <c r="AA965" s="164"/>
      <c r="AB965" s="164"/>
      <c r="AC965" s="210"/>
      <c r="AD965" s="199"/>
      <c r="AE965" s="199"/>
      <c r="AF965" s="199"/>
      <c r="AG965" s="199"/>
      <c r="AH965" s="233"/>
      <c r="AI965" s="199"/>
      <c r="AJ965" s="199"/>
      <c r="AK965" s="218" t="s">
        <v>84</v>
      </c>
      <c r="AL965" s="218" t="s">
        <v>76</v>
      </c>
      <c r="AM965" s="218" t="s">
        <v>76</v>
      </c>
      <c r="AN965" s="218" t="s">
        <v>76</v>
      </c>
      <c r="AO965" s="218" t="s">
        <v>76</v>
      </c>
      <c r="AP965" s="218"/>
      <c r="AQ965" s="218"/>
      <c r="AR965" s="218"/>
      <c r="AS965" s="218"/>
      <c r="AT965" s="218"/>
      <c r="AU965" s="218"/>
      <c r="AV965" s="218"/>
      <c r="AW965" s="218"/>
      <c r="AX965" s="218"/>
      <c r="AY965" s="218"/>
      <c r="AZ965" s="218"/>
      <c r="BA965" s="218"/>
      <c r="BB965" s="218"/>
      <c r="BC965" s="218"/>
      <c r="BD965" s="218"/>
      <c r="BE965" s="218"/>
      <c r="BF965" s="218"/>
      <c r="BG965" s="218"/>
      <c r="BH965" s="218"/>
      <c r="BI965" s="218"/>
      <c r="BJ965" s="233" t="s">
        <v>589</v>
      </c>
      <c r="BK965" s="199"/>
      <c r="BL965" s="218" t="s">
        <v>80</v>
      </c>
      <c r="BM965" s="284">
        <v>6456282</v>
      </c>
      <c r="BN965" s="284">
        <v>1.9</v>
      </c>
      <c r="BO965" s="284">
        <v>233.9</v>
      </c>
      <c r="BP965" s="218" t="s">
        <v>103</v>
      </c>
      <c r="BQ965" s="218"/>
      <c r="BR965" s="218"/>
      <c r="BS965" s="218"/>
      <c r="BT965" s="218"/>
      <c r="BU965" s="218"/>
      <c r="BV965" s="218"/>
      <c r="BW965" s="218"/>
      <c r="BX965" s="171"/>
      <c r="BY965" s="199"/>
      <c r="BZ965" s="230"/>
      <c r="CA965" s="230"/>
      <c r="CB965" s="230"/>
      <c r="CC965" s="230"/>
      <c r="CD965" s="230"/>
      <c r="CE965" s="230"/>
      <c r="CF965" s="230"/>
      <c r="CG965" s="230"/>
      <c r="CH965" s="230"/>
      <c r="CI965" s="230"/>
      <c r="CJ965" s="230"/>
      <c r="CK965" s="230"/>
      <c r="CL965" s="230"/>
      <c r="CM965" s="230"/>
      <c r="CN965" s="171"/>
      <c r="CO965" s="199"/>
      <c r="CP965" s="230"/>
      <c r="CQ965" s="233"/>
      <c r="CR965" s="233"/>
      <c r="CS965" s="233"/>
      <c r="CT965" s="230"/>
      <c r="CU965" s="230"/>
      <c r="CV965" s="230"/>
      <c r="CW965" s="230"/>
    </row>
    <row r="966" ht="15" spans="1:101">
      <c r="A966" s="191">
        <v>2080</v>
      </c>
      <c r="B966" s="261" t="s">
        <v>2814</v>
      </c>
      <c r="C966" s="261" t="s">
        <v>2815</v>
      </c>
      <c r="D966" s="261" t="s">
        <v>2780</v>
      </c>
      <c r="E966" s="199"/>
      <c r="F966" s="261" t="s">
        <v>2816</v>
      </c>
      <c r="G966" s="199"/>
      <c r="H966" s="199"/>
      <c r="I966" s="199"/>
      <c r="J966" s="202"/>
      <c r="K966" s="202"/>
      <c r="L966" s="164">
        <f>_xlfn.IFNA(VLOOKUP(B966,'[1]CDM Patients Data'!$C$1266:$N$5000,6,FALSE),"")</f>
        <v>0</v>
      </c>
      <c r="M966" s="164">
        <f>_xlfn.IFNA(VLOOKUP(B966,'[1]CDM Patients Data'!$C$1266:$N$5000,7,FALSE),"")</f>
        <v>0</v>
      </c>
      <c r="N966" s="164">
        <f>_xlfn.IFNA(VLOOKUP(B966,'[1]CDM Patients Data'!$C$1266:$N$5000,8,FALSE),"")</f>
        <v>0</v>
      </c>
      <c r="O966" s="164">
        <f>_xlfn.IFNA(VLOOKUP(B966,'[1]CDM Patients Data'!$C$1266:$K$3492,9,FALSE),"")</f>
        <v>0</v>
      </c>
      <c r="P966" s="164">
        <f>_xlfn.IFNA(VLOOKUP(B966,'[1]CDM Patients Data'!$C$1266:$O$3492,10,FALSE),"")</f>
        <v>0</v>
      </c>
      <c r="Q966" s="164">
        <f>_xlfn.IFNA(VLOOKUP(B966,'[1]CDM Patients Data'!$C$1266:$O$3492,11,FALSE),"")</f>
        <v>0</v>
      </c>
      <c r="R966" s="164">
        <f>_xlfn.IFNA(VLOOKUP(B966,'[1]CDM Patients Data'!$C$1266:$O$3492,12,FALSE),"")</f>
        <v>0</v>
      </c>
      <c r="S966" s="164">
        <f>_xlfn.IFNA(VLOOKUP(B966,'[1]CDM Patients Data'!$C$1266:$P$3492,13,FALSE),"")</f>
        <v>0</v>
      </c>
      <c r="T966" s="164" t="str">
        <f>_xlfn.IFNA(VLOOKUP(B966,'[1]CDM Patients Data'!$C$1266:$N$5000,5,FALSE),"")</f>
        <v>Manohar</v>
      </c>
      <c r="U966" s="164"/>
      <c r="V966" s="164"/>
      <c r="W966" s="210"/>
      <c r="X966" s="164"/>
      <c r="Y966" s="164"/>
      <c r="Z966" s="164"/>
      <c r="AA966" s="164"/>
      <c r="AB966" s="164"/>
      <c r="AC966" s="210"/>
      <c r="AD966" s="199"/>
      <c r="AE966" s="199"/>
      <c r="AF966" s="199"/>
      <c r="AG966" s="199"/>
      <c r="AH966" s="233"/>
      <c r="AI966" s="199"/>
      <c r="AJ966" s="199"/>
      <c r="AK966" s="218" t="s">
        <v>84</v>
      </c>
      <c r="AL966" s="218" t="s">
        <v>76</v>
      </c>
      <c r="AM966" s="218" t="s">
        <v>76</v>
      </c>
      <c r="AN966" s="218" t="s">
        <v>76</v>
      </c>
      <c r="AO966" s="218" t="s">
        <v>76</v>
      </c>
      <c r="AP966" s="218"/>
      <c r="AQ966" s="218"/>
      <c r="AR966" s="218"/>
      <c r="AS966" s="218"/>
      <c r="AT966" s="218"/>
      <c r="AU966" s="218"/>
      <c r="AV966" s="218"/>
      <c r="AW966" s="218"/>
      <c r="AX966" s="218"/>
      <c r="AY966" s="218"/>
      <c r="AZ966" s="218"/>
      <c r="BA966" s="218"/>
      <c r="BB966" s="218"/>
      <c r="BC966" s="218"/>
      <c r="BD966" s="218"/>
      <c r="BE966" s="218"/>
      <c r="BF966" s="218"/>
      <c r="BG966" s="218"/>
      <c r="BH966" s="218"/>
      <c r="BI966" s="218"/>
      <c r="BJ966" s="233" t="s">
        <v>589</v>
      </c>
      <c r="BK966" s="199"/>
      <c r="BL966" s="218" t="s">
        <v>80</v>
      </c>
      <c r="BM966" s="284">
        <v>6096882</v>
      </c>
      <c r="BN966" s="284">
        <v>1.8</v>
      </c>
      <c r="BO966" s="284">
        <v>224</v>
      </c>
      <c r="BP966" s="218" t="s">
        <v>103</v>
      </c>
      <c r="BQ966" s="218"/>
      <c r="BR966" s="218"/>
      <c r="BS966" s="218"/>
      <c r="BT966" s="218"/>
      <c r="BU966" s="218"/>
      <c r="BV966" s="218"/>
      <c r="BW966" s="218"/>
      <c r="BX966" s="171"/>
      <c r="BY966" s="199"/>
      <c r="BZ966" s="230"/>
      <c r="CA966" s="230"/>
      <c r="CB966" s="230"/>
      <c r="CC966" s="230"/>
      <c r="CD966" s="230"/>
      <c r="CE966" s="230"/>
      <c r="CF966" s="230"/>
      <c r="CG966" s="230"/>
      <c r="CH966" s="230"/>
      <c r="CI966" s="230"/>
      <c r="CJ966" s="230"/>
      <c r="CK966" s="230"/>
      <c r="CL966" s="230"/>
      <c r="CM966" s="230"/>
      <c r="CN966" s="171"/>
      <c r="CO966" s="199"/>
      <c r="CP966" s="230"/>
      <c r="CQ966" s="233"/>
      <c r="CR966" s="233"/>
      <c r="CS966" s="233"/>
      <c r="CT966" s="230"/>
      <c r="CU966" s="230"/>
      <c r="CV966" s="230"/>
      <c r="CW966" s="230"/>
    </row>
    <row r="967" ht="30" spans="1:101">
      <c r="A967" s="191">
        <v>2081</v>
      </c>
      <c r="B967" s="261" t="s">
        <v>2817</v>
      </c>
      <c r="C967" s="261" t="s">
        <v>2818</v>
      </c>
      <c r="D967" s="261" t="s">
        <v>2780</v>
      </c>
      <c r="E967" s="199"/>
      <c r="F967" s="274" t="s">
        <v>2819</v>
      </c>
      <c r="G967" s="199"/>
      <c r="H967" s="199"/>
      <c r="I967" s="199"/>
      <c r="J967" s="202"/>
      <c r="K967" s="202"/>
      <c r="L967" s="164" t="str">
        <f>_xlfn.IFNA(VLOOKUP(B967,'[1]CDM Patients Data'!$C$1266:$N$5000,6,FALSE),"")</f>
        <v>Ovary</v>
      </c>
      <c r="M967" s="164" t="str">
        <f>_xlfn.IFNA(VLOOKUP(B967,'[1]CDM Patients Data'!$C$1266:$N$5000,7,FALSE),"")</f>
        <v>Ovary</v>
      </c>
      <c r="N967" s="164" t="str">
        <f>_xlfn.IFNA(VLOOKUP(B967,'[1]CDM Patients Data'!$C$1266:$N$5000,8,FALSE),"")</f>
        <v>Carcinoma, NOS</v>
      </c>
      <c r="O967" s="164" t="str">
        <f>_xlfn.IFNA(VLOOKUP(B967,'[1]CDM Patients Data'!$C$1266:$K$3492,9,FALSE),"")</f>
        <v>Unknown</v>
      </c>
      <c r="P967" s="164">
        <f>_xlfn.IFNA(VLOOKUP(B967,'[1]CDM Patients Data'!$C$1266:$O$3492,10,FALSE),"")</f>
        <v>0</v>
      </c>
      <c r="Q967" s="164">
        <f>_xlfn.IFNA(VLOOKUP(B967,'[1]CDM Patients Data'!$C$1266:$O$3492,11,FALSE),"")</f>
        <v>0</v>
      </c>
      <c r="R967" s="164">
        <f>_xlfn.IFNA(VLOOKUP(B967,'[1]CDM Patients Data'!$C$1266:$O$3492,12,FALSE),"")</f>
        <v>0</v>
      </c>
      <c r="S967" s="164">
        <f>_xlfn.IFNA(VLOOKUP(B967,'[1]CDM Patients Data'!$C$1266:$P$3492,13,FALSE),"")</f>
        <v>0</v>
      </c>
      <c r="T967" s="164" t="str">
        <f>_xlfn.IFNA(VLOOKUP(B967,'[1]CDM Patients Data'!$C$1266:$N$5000,5,FALSE),"")</f>
        <v>Manohar</v>
      </c>
      <c r="U967" s="164"/>
      <c r="V967" s="164"/>
      <c r="W967" s="210"/>
      <c r="X967" s="164"/>
      <c r="Y967" s="164"/>
      <c r="Z967" s="164"/>
      <c r="AA967" s="164"/>
      <c r="AB967" s="164"/>
      <c r="AC967" s="210"/>
      <c r="AD967" s="199"/>
      <c r="AE967" s="199"/>
      <c r="AF967" s="199"/>
      <c r="AG967" s="199"/>
      <c r="AH967" s="233"/>
      <c r="AI967" s="199"/>
      <c r="AJ967" s="199"/>
      <c r="AK967" s="218" t="s">
        <v>84</v>
      </c>
      <c r="AL967" s="218" t="s">
        <v>76</v>
      </c>
      <c r="AM967" s="218" t="s">
        <v>76</v>
      </c>
      <c r="AN967" s="218" t="s">
        <v>76</v>
      </c>
      <c r="AO967" s="218" t="s">
        <v>76</v>
      </c>
      <c r="AP967" s="218"/>
      <c r="AQ967" s="218"/>
      <c r="AR967" s="218"/>
      <c r="AS967" s="218"/>
      <c r="AT967" s="218"/>
      <c r="AU967" s="218"/>
      <c r="AV967" s="218"/>
      <c r="AW967" s="218"/>
      <c r="AX967" s="218"/>
      <c r="AY967" s="218"/>
      <c r="AZ967" s="218"/>
      <c r="BA967" s="218"/>
      <c r="BB967" s="218"/>
      <c r="BC967" s="218"/>
      <c r="BD967" s="218"/>
      <c r="BE967" s="218"/>
      <c r="BF967" s="218"/>
      <c r="BG967" s="218"/>
      <c r="BH967" s="218"/>
      <c r="BI967" s="218"/>
      <c r="BJ967" s="233" t="s">
        <v>589</v>
      </c>
      <c r="BK967" s="199"/>
      <c r="BL967" s="218" t="s">
        <v>80</v>
      </c>
      <c r="BM967" s="284">
        <v>7867840</v>
      </c>
      <c r="BN967" s="284">
        <v>2.4</v>
      </c>
      <c r="BO967" s="284">
        <v>276.6</v>
      </c>
      <c r="BP967" s="218" t="s">
        <v>103</v>
      </c>
      <c r="BQ967" s="218"/>
      <c r="BR967" s="218"/>
      <c r="BS967" s="218"/>
      <c r="BT967" s="218"/>
      <c r="BU967" s="218"/>
      <c r="BV967" s="218"/>
      <c r="BW967" s="218"/>
      <c r="BX967" s="171"/>
      <c r="BY967" s="199"/>
      <c r="BZ967" s="230"/>
      <c r="CA967" s="230"/>
      <c r="CB967" s="230"/>
      <c r="CC967" s="230"/>
      <c r="CD967" s="230"/>
      <c r="CE967" s="230"/>
      <c r="CF967" s="230"/>
      <c r="CG967" s="230"/>
      <c r="CH967" s="230"/>
      <c r="CI967" s="230"/>
      <c r="CJ967" s="230"/>
      <c r="CK967" s="230"/>
      <c r="CL967" s="230"/>
      <c r="CM967" s="230"/>
      <c r="CN967" s="171"/>
      <c r="CO967" s="199"/>
      <c r="CP967" s="230"/>
      <c r="CQ967" s="233"/>
      <c r="CR967" s="233"/>
      <c r="CS967" s="233"/>
      <c r="CT967" s="230"/>
      <c r="CU967" s="230"/>
      <c r="CV967" s="230"/>
      <c r="CW967" s="230"/>
    </row>
    <row r="968" ht="30" hidden="1" spans="1:101">
      <c r="A968" s="191">
        <v>2082</v>
      </c>
      <c r="B968" s="261" t="s">
        <v>2820</v>
      </c>
      <c r="C968" s="261" t="s">
        <v>2821</v>
      </c>
      <c r="D968" s="261" t="s">
        <v>2806</v>
      </c>
      <c r="E968" s="199"/>
      <c r="F968" s="261" t="s">
        <v>2170</v>
      </c>
      <c r="G968" s="199"/>
      <c r="H968" s="199"/>
      <c r="I968" s="199"/>
      <c r="J968" s="202"/>
      <c r="K968" s="202"/>
      <c r="L968" s="164" t="str">
        <f>_xlfn.IFNA(VLOOKUP(B968,'[1]CDM Patients Data'!$C$1266:$N$5000,6,FALSE),"")</f>
        <v>Pancreas</v>
      </c>
      <c r="M968" s="164" t="str">
        <f>_xlfn.IFNA(VLOOKUP(B968,'[1]CDM Patients Data'!$C$1266:$N$5000,7,FALSE),"")</f>
        <v>Pancreas NOS</v>
      </c>
      <c r="N968" s="164" t="str">
        <f>_xlfn.IFNA(VLOOKUP(B968,'[1]CDM Patients Data'!$C$1266:$N$5000,8,FALSE),"")</f>
        <v>Adenocarcinoma, NOS</v>
      </c>
      <c r="O968" s="164" t="str">
        <f>_xlfn.IFNA(VLOOKUP(B968,'[1]CDM Patients Data'!$C$1266:$K$3492,9,FALSE),"")</f>
        <v>Not a paired site</v>
      </c>
      <c r="P968" s="164">
        <f>_xlfn.IFNA(VLOOKUP(B968,'[1]CDM Patients Data'!$C$1266:$O$3492,10,FALSE),"")</f>
        <v>0</v>
      </c>
      <c r="Q968" s="164">
        <f>_xlfn.IFNA(VLOOKUP(B968,'[1]CDM Patients Data'!$C$1266:$O$3492,11,FALSE),"")</f>
        <v>0</v>
      </c>
      <c r="R968" s="164">
        <f>_xlfn.IFNA(VLOOKUP(B968,'[1]CDM Patients Data'!$C$1266:$O$3492,12,FALSE),"")</f>
        <v>0</v>
      </c>
      <c r="S968" s="164">
        <f>_xlfn.IFNA(VLOOKUP(B968,'[1]CDM Patients Data'!$C$1266:$P$3492,13,FALSE),"")</f>
        <v>0</v>
      </c>
      <c r="T968" s="164">
        <f>_xlfn.IFNA(VLOOKUP(B968,'[1]CDM Patients Data'!$C$1266:$N$5000,5,FALSE),"")</f>
        <v>0</v>
      </c>
      <c r="U968" s="164"/>
      <c r="V968" s="164"/>
      <c r="W968" s="210"/>
      <c r="X968" s="164"/>
      <c r="Y968" s="164"/>
      <c r="Z968" s="164"/>
      <c r="AA968" s="164"/>
      <c r="AB968" s="164"/>
      <c r="AC968" s="210"/>
      <c r="AD968" s="199"/>
      <c r="AE968" s="199"/>
      <c r="AF968" s="199"/>
      <c r="AG968" s="199"/>
      <c r="AH968" s="233" t="s">
        <v>79</v>
      </c>
      <c r="AI968" s="199"/>
      <c r="AJ968" s="199"/>
      <c r="AK968" s="218" t="s">
        <v>80</v>
      </c>
      <c r="AL968" s="218">
        <v>38409363</v>
      </c>
      <c r="AM968" s="218">
        <v>11.5</v>
      </c>
      <c r="AN968" s="218">
        <v>145.5</v>
      </c>
      <c r="AO968" s="218" t="s">
        <v>81</v>
      </c>
      <c r="AP968" s="218"/>
      <c r="AQ968" s="218"/>
      <c r="AR968" s="218"/>
      <c r="AS968" s="218"/>
      <c r="AT968" s="218"/>
      <c r="AU968" s="218"/>
      <c r="AV968" s="218"/>
      <c r="AW968" s="218"/>
      <c r="AX968" s="218"/>
      <c r="AY968" s="218"/>
      <c r="AZ968" s="218"/>
      <c r="BA968" s="218"/>
      <c r="BB968" s="218"/>
      <c r="BC968" s="218"/>
      <c r="BD968" s="218"/>
      <c r="BE968" s="218"/>
      <c r="BF968" s="218"/>
      <c r="BG968" s="218"/>
      <c r="BH968" s="218"/>
      <c r="BI968" s="218"/>
      <c r="BJ968" s="233"/>
      <c r="BK968" s="199"/>
      <c r="BL968" s="218" t="s">
        <v>84</v>
      </c>
      <c r="BM968" s="171" t="s">
        <v>76</v>
      </c>
      <c r="BN968" s="171" t="s">
        <v>76</v>
      </c>
      <c r="BO968" s="171" t="s">
        <v>76</v>
      </c>
      <c r="BP968" s="218"/>
      <c r="BQ968" s="218"/>
      <c r="BR968" s="218"/>
      <c r="BS968" s="218"/>
      <c r="BT968" s="218"/>
      <c r="BU968" s="218"/>
      <c r="BV968" s="218"/>
      <c r="BW968" s="218"/>
      <c r="BX968" s="171"/>
      <c r="BY968" s="199"/>
      <c r="BZ968" s="230"/>
      <c r="CA968" s="230"/>
      <c r="CB968" s="230"/>
      <c r="CC968" s="230"/>
      <c r="CD968" s="230"/>
      <c r="CE968" s="230"/>
      <c r="CF968" s="230"/>
      <c r="CG968" s="230"/>
      <c r="CH968" s="230"/>
      <c r="CI968" s="230"/>
      <c r="CJ968" s="230"/>
      <c r="CK968" s="230"/>
      <c r="CL968" s="230"/>
      <c r="CM968" s="230"/>
      <c r="CN968" s="171"/>
      <c r="CO968" s="199"/>
      <c r="CP968" s="230"/>
      <c r="CQ968" s="233"/>
      <c r="CR968" s="233"/>
      <c r="CS968" s="233"/>
      <c r="CT968" s="230"/>
      <c r="CU968" s="230"/>
      <c r="CV968" s="230"/>
      <c r="CW968" s="230"/>
    </row>
    <row r="969" ht="30" hidden="1" spans="1:101">
      <c r="A969" s="191">
        <v>2083</v>
      </c>
      <c r="B969" s="261" t="s">
        <v>2822</v>
      </c>
      <c r="C969" s="261" t="s">
        <v>2823</v>
      </c>
      <c r="D969" s="261" t="s">
        <v>2824</v>
      </c>
      <c r="E969" s="199"/>
      <c r="F969" s="261" t="s">
        <v>2825</v>
      </c>
      <c r="G969" s="199"/>
      <c r="H969" s="199"/>
      <c r="I969" s="199"/>
      <c r="J969" s="202"/>
      <c r="K969" s="202"/>
      <c r="L969" s="164" t="str">
        <f>_xlfn.IFNA(VLOOKUP(B969,'[1]CDM Patients Data'!$C$1266:$N$5000,6,FALSE),"")</f>
        <v>Prostate</v>
      </c>
      <c r="M969" s="164" t="str">
        <f>_xlfn.IFNA(VLOOKUP(B969,'[1]CDM Patients Data'!$C$1266:$N$5000,7,FALSE),"")</f>
        <v>Prostate gland</v>
      </c>
      <c r="N969" s="164" t="str">
        <f>_xlfn.IFNA(VLOOKUP(B969,'[1]CDM Patients Data'!$C$1266:$N$5000,8,FALSE),"")</f>
        <v>Adenocarcinoma, NOS</v>
      </c>
      <c r="O969" s="164" t="str">
        <f>_xlfn.IFNA(VLOOKUP(B969,'[1]CDM Patients Data'!$C$1266:$K$3492,9,FALSE),"")</f>
        <v>Not a paired site</v>
      </c>
      <c r="P969" s="164">
        <f>_xlfn.IFNA(VLOOKUP(B969,'[1]CDM Patients Data'!$C$1266:$O$3492,10,FALSE),"")</f>
        <v>0</v>
      </c>
      <c r="Q969" s="164">
        <f>_xlfn.IFNA(VLOOKUP(B969,'[1]CDM Patients Data'!$C$1266:$O$3492,11,FALSE),"")</f>
        <v>0</v>
      </c>
      <c r="R969" s="164">
        <f>_xlfn.IFNA(VLOOKUP(B969,'[1]CDM Patients Data'!$C$1266:$O$3492,12,FALSE),"")</f>
        <v>0</v>
      </c>
      <c r="S969" s="164">
        <f>_xlfn.IFNA(VLOOKUP(B969,'[1]CDM Patients Data'!$C$1266:$P$3492,13,FALSE),"")</f>
        <v>0</v>
      </c>
      <c r="T969" s="164">
        <f>_xlfn.IFNA(VLOOKUP(B969,'[1]CDM Patients Data'!$C$1266:$N$5000,5,FALSE),"")</f>
        <v>0</v>
      </c>
      <c r="U969" s="164"/>
      <c r="V969" s="164"/>
      <c r="W969" s="210"/>
      <c r="X969" s="164"/>
      <c r="Y969" s="164"/>
      <c r="Z969" s="164"/>
      <c r="AA969" s="164"/>
      <c r="AB969" s="164"/>
      <c r="AC969" s="210"/>
      <c r="AD969" s="199"/>
      <c r="AE969" s="199"/>
      <c r="AF969" s="199"/>
      <c r="AG969" s="199"/>
      <c r="AH969" s="233" t="s">
        <v>589</v>
      </c>
      <c r="AI969" s="199"/>
      <c r="AJ969" s="199"/>
      <c r="AK969" s="218" t="s">
        <v>80</v>
      </c>
      <c r="AL969" s="218">
        <v>11642546</v>
      </c>
      <c r="AM969" s="218">
        <v>3.5</v>
      </c>
      <c r="AN969" s="218">
        <v>378.3</v>
      </c>
      <c r="AO969" s="218" t="s">
        <v>81</v>
      </c>
      <c r="AP969" s="218"/>
      <c r="AQ969" s="218"/>
      <c r="AR969" s="218"/>
      <c r="AS969" s="218"/>
      <c r="AT969" s="218"/>
      <c r="AU969" s="218"/>
      <c r="AV969" s="218"/>
      <c r="AW969" s="218"/>
      <c r="AX969" s="218"/>
      <c r="AY969" s="218"/>
      <c r="AZ969" s="218"/>
      <c r="BA969" s="218"/>
      <c r="BB969" s="218"/>
      <c r="BC969" s="218"/>
      <c r="BD969" s="218"/>
      <c r="BE969" s="218"/>
      <c r="BF969" s="218"/>
      <c r="BG969" s="218"/>
      <c r="BH969" s="218"/>
      <c r="BI969" s="218"/>
      <c r="BJ969" s="233"/>
      <c r="BK969" s="199"/>
      <c r="BL969" s="218" t="s">
        <v>84</v>
      </c>
      <c r="BM969" s="171" t="s">
        <v>76</v>
      </c>
      <c r="BN969" s="171" t="s">
        <v>76</v>
      </c>
      <c r="BO969" s="171" t="s">
        <v>76</v>
      </c>
      <c r="BP969" s="218"/>
      <c r="BQ969" s="218"/>
      <c r="BR969" s="218"/>
      <c r="BS969" s="218"/>
      <c r="BT969" s="218"/>
      <c r="BU969" s="218"/>
      <c r="BV969" s="218"/>
      <c r="BW969" s="218"/>
      <c r="BX969" s="171"/>
      <c r="BY969" s="199"/>
      <c r="BZ969" s="230"/>
      <c r="CA969" s="230"/>
      <c r="CB969" s="230"/>
      <c r="CC969" s="230"/>
      <c r="CD969" s="230"/>
      <c r="CE969" s="230"/>
      <c r="CF969" s="230"/>
      <c r="CG969" s="230"/>
      <c r="CH969" s="230"/>
      <c r="CI969" s="230"/>
      <c r="CJ969" s="230"/>
      <c r="CK969" s="230"/>
      <c r="CL969" s="230"/>
      <c r="CM969" s="230"/>
      <c r="CN969" s="171"/>
      <c r="CO969" s="199"/>
      <c r="CP969" s="230"/>
      <c r="CQ969" s="233"/>
      <c r="CR969" s="233"/>
      <c r="CS969" s="233"/>
      <c r="CT969" s="230"/>
      <c r="CU969" s="230"/>
      <c r="CV969" s="230"/>
      <c r="CW969" s="230"/>
    </row>
    <row r="970" ht="45" hidden="1" spans="1:101">
      <c r="A970" s="191">
        <v>2084</v>
      </c>
      <c r="B970" s="261" t="s">
        <v>2826</v>
      </c>
      <c r="C970" s="261" t="s">
        <v>2827</v>
      </c>
      <c r="D970" s="261" t="s">
        <v>2824</v>
      </c>
      <c r="E970" s="199"/>
      <c r="F970" s="263" t="s">
        <v>2220</v>
      </c>
      <c r="G970" s="199"/>
      <c r="H970" s="199"/>
      <c r="I970" s="199"/>
      <c r="J970" s="202"/>
      <c r="K970" s="202"/>
      <c r="L970" s="164" t="str">
        <f>_xlfn.IFNA(VLOOKUP(B970,'[1]CDM Patients Data'!$C$1266:$N$5000,6,FALSE),"")</f>
        <v>Large Intestine</v>
      </c>
      <c r="M970" s="164" t="str">
        <f>_xlfn.IFNA(VLOOKUP(B970,'[1]CDM Patients Data'!$C$1266:$N$5000,7,FALSE),"")</f>
        <v>Hepatic flexure of colon</v>
      </c>
      <c r="N970" s="164" t="str">
        <f>_xlfn.IFNA(VLOOKUP(B970,'[1]CDM Patients Data'!$C$1266:$N$5000,8,FALSE),"")</f>
        <v>Adenocarcinoma, NOS</v>
      </c>
      <c r="O970" s="164" t="str">
        <f>_xlfn.IFNA(VLOOKUP(B970,'[1]CDM Patients Data'!$C$1266:$K$3492,9,FALSE),"")</f>
        <v>Not a paired site</v>
      </c>
      <c r="P970" s="164">
        <f>_xlfn.IFNA(VLOOKUP(B970,'[1]CDM Patients Data'!$C$1266:$O$3492,10,FALSE),"")</f>
        <v>0</v>
      </c>
      <c r="Q970" s="164">
        <f>_xlfn.IFNA(VLOOKUP(B970,'[1]CDM Patients Data'!$C$1266:$O$3492,11,FALSE),"")</f>
        <v>0</v>
      </c>
      <c r="R970" s="164">
        <f>_xlfn.IFNA(VLOOKUP(B970,'[1]CDM Patients Data'!$C$1266:$O$3492,12,FALSE),"")</f>
        <v>0</v>
      </c>
      <c r="S970" s="164">
        <f>_xlfn.IFNA(VLOOKUP(B970,'[1]CDM Patients Data'!$C$1266:$P$3492,13,FALSE),"")</f>
        <v>0</v>
      </c>
      <c r="T970" s="164">
        <f>_xlfn.IFNA(VLOOKUP(B970,'[1]CDM Patients Data'!$C$1266:$N$5000,5,FALSE),"")</f>
        <v>0</v>
      </c>
      <c r="U970" s="164"/>
      <c r="V970" s="164"/>
      <c r="W970" s="210"/>
      <c r="X970" s="164"/>
      <c r="Y970" s="164"/>
      <c r="Z970" s="164"/>
      <c r="AA970" s="164"/>
      <c r="AB970" s="164"/>
      <c r="AC970" s="210"/>
      <c r="AD970" s="199"/>
      <c r="AE970" s="199"/>
      <c r="AF970" s="199"/>
      <c r="AG970" s="199"/>
      <c r="AH970" s="233" t="s">
        <v>589</v>
      </c>
      <c r="AI970" s="199"/>
      <c r="AJ970" s="199"/>
      <c r="AK970" s="218" t="s">
        <v>80</v>
      </c>
      <c r="AL970" s="218">
        <v>24427842</v>
      </c>
      <c r="AM970" s="218">
        <v>7.3</v>
      </c>
      <c r="AN970" s="218">
        <v>520.7</v>
      </c>
      <c r="AO970" s="218" t="s">
        <v>81</v>
      </c>
      <c r="AP970" s="218"/>
      <c r="AQ970" s="218"/>
      <c r="AR970" s="218"/>
      <c r="AS970" s="218"/>
      <c r="AT970" s="218"/>
      <c r="AU970" s="218"/>
      <c r="AV970" s="218"/>
      <c r="AW970" s="218"/>
      <c r="AX970" s="218"/>
      <c r="AY970" s="218"/>
      <c r="AZ970" s="218"/>
      <c r="BA970" s="218"/>
      <c r="BB970" s="218"/>
      <c r="BC970" s="218"/>
      <c r="BD970" s="218"/>
      <c r="BE970" s="218"/>
      <c r="BF970" s="218"/>
      <c r="BG970" s="218"/>
      <c r="BH970" s="218"/>
      <c r="BI970" s="218"/>
      <c r="BJ970" s="233"/>
      <c r="BK970" s="199"/>
      <c r="BL970" s="218" t="s">
        <v>84</v>
      </c>
      <c r="BM970" s="171" t="s">
        <v>76</v>
      </c>
      <c r="BN970" s="171" t="s">
        <v>76</v>
      </c>
      <c r="BO970" s="171" t="s">
        <v>76</v>
      </c>
      <c r="BP970" s="218"/>
      <c r="BQ970" s="218"/>
      <c r="BR970" s="218"/>
      <c r="BS970" s="218"/>
      <c r="BT970" s="218"/>
      <c r="BU970" s="218"/>
      <c r="BV970" s="218"/>
      <c r="BW970" s="218"/>
      <c r="BX970" s="171"/>
      <c r="BY970" s="199"/>
      <c r="BZ970" s="230"/>
      <c r="CA970" s="230"/>
      <c r="CB970" s="230"/>
      <c r="CC970" s="230"/>
      <c r="CD970" s="230"/>
      <c r="CE970" s="230"/>
      <c r="CF970" s="230"/>
      <c r="CG970" s="230"/>
      <c r="CH970" s="230"/>
      <c r="CI970" s="230"/>
      <c r="CJ970" s="230"/>
      <c r="CK970" s="230"/>
      <c r="CL970" s="230"/>
      <c r="CM970" s="230"/>
      <c r="CN970" s="171"/>
      <c r="CO970" s="199"/>
      <c r="CP970" s="230"/>
      <c r="CQ970" s="233"/>
      <c r="CR970" s="233"/>
      <c r="CS970" s="233"/>
      <c r="CT970" s="230"/>
      <c r="CU970" s="230"/>
      <c r="CV970" s="230"/>
      <c r="CW970" s="230"/>
    </row>
    <row r="971" ht="30" hidden="1" spans="1:101">
      <c r="A971" s="191">
        <v>2085</v>
      </c>
      <c r="B971" s="261" t="s">
        <v>2828</v>
      </c>
      <c r="C971" s="261" t="s">
        <v>806</v>
      </c>
      <c r="D971" s="261" t="s">
        <v>2798</v>
      </c>
      <c r="E971" s="199"/>
      <c r="F971" s="261" t="s">
        <v>2197</v>
      </c>
      <c r="G971" s="199"/>
      <c r="H971" s="199"/>
      <c r="I971" s="199"/>
      <c r="J971" s="202"/>
      <c r="K971" s="202"/>
      <c r="L971" s="164" t="str">
        <f>_xlfn.IFNA(VLOOKUP(B971,'[1]CDM Patients Data'!$C$1266:$N$5000,6,FALSE),"")</f>
        <v>Lung</v>
      </c>
      <c r="M971" s="164" t="str">
        <f>_xlfn.IFNA(VLOOKUP(B971,'[1]CDM Patients Data'!$C$1266:$N$5000,7,FALSE),"")</f>
        <v>Upper lobe, lung</v>
      </c>
      <c r="N971" s="164" t="str">
        <f>_xlfn.IFNA(VLOOKUP(B971,'[1]CDM Patients Data'!$C$1266:$N$5000,8,FALSE),"")</f>
        <v>Adenocarcinoma, NOS</v>
      </c>
      <c r="O971" s="164" t="str">
        <f>_xlfn.IFNA(VLOOKUP(B971,'[1]CDM Patients Data'!$C$1266:$K$3492,9,FALSE),"")</f>
        <v>Left</v>
      </c>
      <c r="P971" s="164">
        <f>_xlfn.IFNA(VLOOKUP(B971,'[1]CDM Patients Data'!$C$1266:$O$3492,10,FALSE),"")</f>
        <v>0</v>
      </c>
      <c r="Q971" s="164">
        <f>_xlfn.IFNA(VLOOKUP(B971,'[1]CDM Patients Data'!$C$1266:$O$3492,11,FALSE),"")</f>
        <v>0</v>
      </c>
      <c r="R971" s="164">
        <f>_xlfn.IFNA(VLOOKUP(B971,'[1]CDM Patients Data'!$C$1266:$O$3492,12,FALSE),"")</f>
        <v>0</v>
      </c>
      <c r="S971" s="164">
        <f>_xlfn.IFNA(VLOOKUP(B971,'[1]CDM Patients Data'!$C$1266:$P$3492,13,FALSE),"")</f>
        <v>0</v>
      </c>
      <c r="T971" s="164">
        <f>_xlfn.IFNA(VLOOKUP(B971,'[1]CDM Patients Data'!$C$1266:$N$5000,5,FALSE),"")</f>
        <v>0</v>
      </c>
      <c r="U971" s="164"/>
      <c r="V971" s="164"/>
      <c r="W971" s="210"/>
      <c r="X971" s="164"/>
      <c r="Y971" s="164"/>
      <c r="Z971" s="164"/>
      <c r="AA971" s="164"/>
      <c r="AB971" s="164"/>
      <c r="AC971" s="210"/>
      <c r="AD971" s="199"/>
      <c r="AE971" s="199"/>
      <c r="AF971" s="199"/>
      <c r="AG971" s="199"/>
      <c r="AH971" s="233" t="s">
        <v>589</v>
      </c>
      <c r="AI971" s="199"/>
      <c r="AJ971" s="199"/>
      <c r="AK971" s="218" t="s">
        <v>80</v>
      </c>
      <c r="AL971" s="218">
        <v>20889204</v>
      </c>
      <c r="AM971" s="218">
        <v>6.3</v>
      </c>
      <c r="AN971" s="218">
        <v>475.7</v>
      </c>
      <c r="AO971" s="218" t="s">
        <v>81</v>
      </c>
      <c r="AP971" s="218"/>
      <c r="AQ971" s="218"/>
      <c r="AR971" s="218"/>
      <c r="AS971" s="218"/>
      <c r="AT971" s="218"/>
      <c r="AU971" s="218"/>
      <c r="AV971" s="218"/>
      <c r="AW971" s="218"/>
      <c r="AX971" s="218"/>
      <c r="AY971" s="218"/>
      <c r="AZ971" s="218"/>
      <c r="BA971" s="218"/>
      <c r="BB971" s="218"/>
      <c r="BC971" s="218"/>
      <c r="BD971" s="218"/>
      <c r="BE971" s="218"/>
      <c r="BF971" s="218"/>
      <c r="BG971" s="218"/>
      <c r="BH971" s="218"/>
      <c r="BI971" s="218"/>
      <c r="BJ971" s="233"/>
      <c r="BK971" s="199"/>
      <c r="BL971" s="218" t="s">
        <v>84</v>
      </c>
      <c r="BM971" s="171" t="s">
        <v>76</v>
      </c>
      <c r="BN971" s="171" t="s">
        <v>76</v>
      </c>
      <c r="BO971" s="171" t="s">
        <v>76</v>
      </c>
      <c r="BP971" s="218"/>
      <c r="BQ971" s="218"/>
      <c r="BR971" s="218"/>
      <c r="BS971" s="218"/>
      <c r="BT971" s="218"/>
      <c r="BU971" s="218"/>
      <c r="BV971" s="218"/>
      <c r="BW971" s="218"/>
      <c r="BX971" s="171"/>
      <c r="BY971" s="199"/>
      <c r="BZ971" s="230"/>
      <c r="CA971" s="230"/>
      <c r="CB971" s="230"/>
      <c r="CC971" s="230"/>
      <c r="CD971" s="230"/>
      <c r="CE971" s="230"/>
      <c r="CF971" s="230"/>
      <c r="CG971" s="230"/>
      <c r="CH971" s="230"/>
      <c r="CI971" s="230"/>
      <c r="CJ971" s="230"/>
      <c r="CK971" s="230"/>
      <c r="CL971" s="230"/>
      <c r="CM971" s="230"/>
      <c r="CN971" s="171" t="s">
        <v>2777</v>
      </c>
      <c r="CO971" s="199"/>
      <c r="CP971" s="230" t="s">
        <v>80</v>
      </c>
      <c r="CQ971" s="285">
        <v>8786973</v>
      </c>
      <c r="CR971" s="285">
        <v>2.6</v>
      </c>
      <c r="CS971" s="285">
        <v>83.43</v>
      </c>
      <c r="CT971" s="230" t="s">
        <v>95</v>
      </c>
      <c r="CU971" s="230"/>
      <c r="CV971" s="230"/>
      <c r="CW971" s="230"/>
    </row>
    <row r="972" ht="60" spans="1:101">
      <c r="A972" s="191">
        <v>2086</v>
      </c>
      <c r="B972" s="261" t="s">
        <v>2829</v>
      </c>
      <c r="C972" s="261" t="s">
        <v>2830</v>
      </c>
      <c r="D972" s="261" t="s">
        <v>2783</v>
      </c>
      <c r="E972" s="199"/>
      <c r="F972" s="274" t="s">
        <v>2183</v>
      </c>
      <c r="G972" s="199"/>
      <c r="H972" s="199"/>
      <c r="I972" s="199"/>
      <c r="J972" s="202"/>
      <c r="K972" s="202"/>
      <c r="L972" s="164" t="str">
        <f>_xlfn.IFNA(VLOOKUP(B972,'[1]CDM Patients Data'!$C$1266:$N$5000,6,FALSE),"")</f>
        <v>Breast</v>
      </c>
      <c r="M972" s="164" t="str">
        <f>_xlfn.IFNA(VLOOKUP(B972,'[1]CDM Patients Data'!$C$1266:$N$5000,7,FALSE),"")</f>
        <v>Breast NOS (excludes Skin of breast C44.5)</v>
      </c>
      <c r="N972" s="164" t="str">
        <f>_xlfn.IFNA(VLOOKUP(B972,'[1]CDM Patients Data'!$C$1266:$N$5000,8,FALSE),"")</f>
        <v>Infiltrating ductular carcinoma</v>
      </c>
      <c r="O972" s="164" t="str">
        <f>_xlfn.IFNA(VLOOKUP(B972,'[1]CDM Patients Data'!$C$1266:$K$3492,9,FALSE),"")</f>
        <v>Left</v>
      </c>
      <c r="P972" s="164">
        <f>_xlfn.IFNA(VLOOKUP(B972,'[1]CDM Patients Data'!$C$1266:$O$3492,10,FALSE),"")</f>
        <v>0</v>
      </c>
      <c r="Q972" s="164">
        <f>_xlfn.IFNA(VLOOKUP(B972,'[1]CDM Patients Data'!$C$1266:$O$3492,11,FALSE),"")</f>
        <v>0</v>
      </c>
      <c r="R972" s="164">
        <f>_xlfn.IFNA(VLOOKUP(B972,'[1]CDM Patients Data'!$C$1266:$O$3492,12,FALSE),"")</f>
        <v>0</v>
      </c>
      <c r="S972" s="164">
        <f>_xlfn.IFNA(VLOOKUP(B972,'[1]CDM Patients Data'!$C$1266:$P$3492,13,FALSE),"")</f>
        <v>0</v>
      </c>
      <c r="T972" s="164">
        <f>_xlfn.IFNA(VLOOKUP(B972,'[1]CDM Patients Data'!$C$1266:$N$5000,5,FALSE),"")</f>
        <v>0</v>
      </c>
      <c r="U972" s="164"/>
      <c r="V972" s="164"/>
      <c r="W972" s="210"/>
      <c r="X972" s="164"/>
      <c r="Y972" s="164"/>
      <c r="Z972" s="164"/>
      <c r="AA972" s="164"/>
      <c r="AB972" s="164"/>
      <c r="AC972" s="210"/>
      <c r="AD972" s="199"/>
      <c r="AE972" s="199"/>
      <c r="AF972" s="199"/>
      <c r="AG972" s="199"/>
      <c r="AH972" s="233"/>
      <c r="AI972" s="199"/>
      <c r="AJ972" s="199"/>
      <c r="AK972" s="218" t="s">
        <v>84</v>
      </c>
      <c r="AL972" s="218" t="s">
        <v>76</v>
      </c>
      <c r="AM972" s="218" t="s">
        <v>76</v>
      </c>
      <c r="AN972" s="218" t="s">
        <v>76</v>
      </c>
      <c r="AO972" s="218" t="s">
        <v>76</v>
      </c>
      <c r="AP972" s="218"/>
      <c r="AQ972" s="218"/>
      <c r="AR972" s="218"/>
      <c r="AS972" s="218"/>
      <c r="AT972" s="218"/>
      <c r="AU972" s="218"/>
      <c r="AV972" s="218"/>
      <c r="AW972" s="218"/>
      <c r="AX972" s="218"/>
      <c r="AY972" s="218"/>
      <c r="AZ972" s="218"/>
      <c r="BA972" s="218"/>
      <c r="BB972" s="218"/>
      <c r="BC972" s="218"/>
      <c r="BD972" s="218"/>
      <c r="BE972" s="218"/>
      <c r="BF972" s="218"/>
      <c r="BG972" s="218"/>
      <c r="BH972" s="218"/>
      <c r="BI972" s="218"/>
      <c r="BJ972" s="233" t="s">
        <v>589</v>
      </c>
      <c r="BK972" s="199"/>
      <c r="BL972" s="218" t="s">
        <v>80</v>
      </c>
      <c r="BM972" s="284">
        <v>4677965</v>
      </c>
      <c r="BN972" s="284">
        <v>1.4</v>
      </c>
      <c r="BO972" s="284">
        <v>169.1</v>
      </c>
      <c r="BP972" s="218" t="s">
        <v>103</v>
      </c>
      <c r="BQ972" s="218"/>
      <c r="BR972" s="218"/>
      <c r="BS972" s="218"/>
      <c r="BT972" s="218"/>
      <c r="BU972" s="218"/>
      <c r="BV972" s="218"/>
      <c r="BW972" s="218"/>
      <c r="BX972" s="171"/>
      <c r="BY972" s="199"/>
      <c r="BZ972" s="230"/>
      <c r="CA972" s="230"/>
      <c r="CB972" s="230"/>
      <c r="CC972" s="230"/>
      <c r="CD972" s="230"/>
      <c r="CE972" s="230"/>
      <c r="CF972" s="230"/>
      <c r="CG972" s="230"/>
      <c r="CH972" s="230"/>
      <c r="CI972" s="230"/>
      <c r="CJ972" s="230"/>
      <c r="CK972" s="230"/>
      <c r="CL972" s="230"/>
      <c r="CM972" s="230"/>
      <c r="CN972" s="171"/>
      <c r="CO972" s="199"/>
      <c r="CP972" s="230"/>
      <c r="CQ972" s="233"/>
      <c r="CR972" s="233"/>
      <c r="CS972" s="233"/>
      <c r="CT972" s="230"/>
      <c r="CU972" s="230"/>
      <c r="CV972" s="230"/>
      <c r="CW972" s="230"/>
    </row>
    <row r="973" spans="1:101">
      <c r="A973" s="191">
        <v>2087</v>
      </c>
      <c r="B973" s="261" t="s">
        <v>2831</v>
      </c>
      <c r="C973" s="261" t="s">
        <v>2832</v>
      </c>
      <c r="D973" s="261" t="s">
        <v>2783</v>
      </c>
      <c r="E973" s="199"/>
      <c r="F973" s="274" t="s">
        <v>2740</v>
      </c>
      <c r="G973" s="199"/>
      <c r="H973" s="199"/>
      <c r="I973" s="199"/>
      <c r="J973" s="202"/>
      <c r="K973" s="202"/>
      <c r="L973" s="164" t="str">
        <f>_xlfn.IFNA(VLOOKUP(B973,'[1]CDM Patients Data'!$C$1266:$N$5000,6,FALSE),"")</f>
        <v>Non-Cancer</v>
      </c>
      <c r="M973" s="164" t="str">
        <f>_xlfn.IFNA(VLOOKUP(B973,'[1]CDM Patients Data'!$C$1266:$N$5000,7,FALSE),"")</f>
        <v>Non-Cancer</v>
      </c>
      <c r="N973" s="164" t="str">
        <f>_xlfn.IFNA(VLOOKUP(B973,'[1]CDM Patients Data'!$C$1266:$N$5000,8,FALSE),"")</f>
        <v>Non-Cancer</v>
      </c>
      <c r="O973" s="164" t="str">
        <f>_xlfn.IFNA(VLOOKUP(B973,'[1]CDM Patients Data'!$C$1266:$K$3492,9,FALSE),"")</f>
        <v>Non-Cancer</v>
      </c>
      <c r="P973" s="164">
        <f>_xlfn.IFNA(VLOOKUP(B973,'[1]CDM Patients Data'!$C$1266:$O$3492,10,FALSE),"")</f>
        <v>0</v>
      </c>
      <c r="Q973" s="164">
        <f>_xlfn.IFNA(VLOOKUP(B973,'[1]CDM Patients Data'!$C$1266:$O$3492,11,FALSE),"")</f>
        <v>0</v>
      </c>
      <c r="R973" s="164">
        <f>_xlfn.IFNA(VLOOKUP(B973,'[1]CDM Patients Data'!$C$1266:$O$3492,12,FALSE),"")</f>
        <v>0</v>
      </c>
      <c r="S973" s="164">
        <f>_xlfn.IFNA(VLOOKUP(B973,'[1]CDM Patients Data'!$C$1266:$P$3492,13,FALSE),"")</f>
        <v>0</v>
      </c>
      <c r="T973" s="164" t="str">
        <f>_xlfn.IFNA(VLOOKUP(B973,'[1]CDM Patients Data'!$C$1266:$N$5000,5,FALSE),"")</f>
        <v>Manohar</v>
      </c>
      <c r="U973" s="164"/>
      <c r="V973" s="164"/>
      <c r="W973" s="210"/>
      <c r="X973" s="164"/>
      <c r="Y973" s="164"/>
      <c r="Z973" s="164"/>
      <c r="AA973" s="164"/>
      <c r="AB973" s="164"/>
      <c r="AC973" s="210"/>
      <c r="AD973" s="199"/>
      <c r="AE973" s="199"/>
      <c r="AF973" s="199"/>
      <c r="AG973" s="199"/>
      <c r="AH973" s="233"/>
      <c r="AI973" s="199"/>
      <c r="AJ973" s="199"/>
      <c r="AK973" s="218" t="s">
        <v>84</v>
      </c>
      <c r="AL973" s="218" t="s">
        <v>76</v>
      </c>
      <c r="AM973" s="218" t="s">
        <v>76</v>
      </c>
      <c r="AN973" s="218" t="s">
        <v>76</v>
      </c>
      <c r="AO973" s="218" t="s">
        <v>76</v>
      </c>
      <c r="AP973" s="218"/>
      <c r="AQ973" s="218"/>
      <c r="AR973" s="218"/>
      <c r="AS973" s="218"/>
      <c r="AT973" s="218"/>
      <c r="AU973" s="218"/>
      <c r="AV973" s="218"/>
      <c r="AW973" s="218"/>
      <c r="AX973" s="218"/>
      <c r="AY973" s="218"/>
      <c r="AZ973" s="218"/>
      <c r="BA973" s="218"/>
      <c r="BB973" s="218"/>
      <c r="BC973" s="218"/>
      <c r="BD973" s="218"/>
      <c r="BE973" s="218"/>
      <c r="BF973" s="218"/>
      <c r="BG973" s="218"/>
      <c r="BH973" s="218"/>
      <c r="BI973" s="218"/>
      <c r="BJ973" s="233" t="s">
        <v>589</v>
      </c>
      <c r="BK973" s="199"/>
      <c r="BL973" s="218" t="s">
        <v>80</v>
      </c>
      <c r="BM973" s="284">
        <v>5448891</v>
      </c>
      <c r="BN973" s="284">
        <v>1.6</v>
      </c>
      <c r="BO973" s="284">
        <v>198.4</v>
      </c>
      <c r="BP973" s="218" t="s">
        <v>103</v>
      </c>
      <c r="BQ973" s="218"/>
      <c r="BR973" s="218"/>
      <c r="BS973" s="218"/>
      <c r="BT973" s="218"/>
      <c r="BU973" s="218"/>
      <c r="BV973" s="218"/>
      <c r="BW973" s="218"/>
      <c r="BX973" s="171"/>
      <c r="BY973" s="199"/>
      <c r="BZ973" s="230"/>
      <c r="CA973" s="230"/>
      <c r="CB973" s="230"/>
      <c r="CC973" s="230"/>
      <c r="CD973" s="230"/>
      <c r="CE973" s="230"/>
      <c r="CF973" s="230"/>
      <c r="CG973" s="230"/>
      <c r="CH973" s="230"/>
      <c r="CI973" s="230"/>
      <c r="CJ973" s="230"/>
      <c r="CK973" s="230"/>
      <c r="CL973" s="230"/>
      <c r="CM973" s="230"/>
      <c r="CN973" s="171"/>
      <c r="CO973" s="199"/>
      <c r="CP973" s="230"/>
      <c r="CQ973" s="233"/>
      <c r="CR973" s="233"/>
      <c r="CS973" s="233"/>
      <c r="CT973" s="230"/>
      <c r="CU973" s="230"/>
      <c r="CV973" s="230"/>
      <c r="CW973" s="230"/>
    </row>
    <row r="974" ht="60" spans="1:101">
      <c r="A974" s="191">
        <v>2088</v>
      </c>
      <c r="B974" s="261" t="s">
        <v>2833</v>
      </c>
      <c r="C974" s="261" t="s">
        <v>2834</v>
      </c>
      <c r="D974" s="261" t="s">
        <v>2783</v>
      </c>
      <c r="E974" s="199"/>
      <c r="F974" s="261" t="s">
        <v>2176</v>
      </c>
      <c r="G974" s="199"/>
      <c r="H974" s="199"/>
      <c r="I974" s="199"/>
      <c r="J974" s="202"/>
      <c r="K974" s="202"/>
      <c r="L974" s="164" t="str">
        <f>_xlfn.IFNA(VLOOKUP(B974,'[1]CDM Patients Data'!$C$1266:$N$5000,6,FALSE),"")</f>
        <v>Breast</v>
      </c>
      <c r="M974" s="164" t="str">
        <f>_xlfn.IFNA(VLOOKUP(B974,'[1]CDM Patients Data'!$C$1266:$N$5000,7,FALSE),"")</f>
        <v>Breast NOS (excludes Skin of breast C44.5)</v>
      </c>
      <c r="N974" s="164" t="str">
        <f>_xlfn.IFNA(VLOOKUP(B974,'[1]CDM Patients Data'!$C$1266:$N$5000,8,FALSE),"")</f>
        <v>Carcinoma, NOS</v>
      </c>
      <c r="O974" s="164" t="str">
        <f>_xlfn.IFNA(VLOOKUP(B974,'[1]CDM Patients Data'!$C$1266:$K$3492,9,FALSE),"")</f>
        <v>Right</v>
      </c>
      <c r="P974" s="164">
        <f>_xlfn.IFNA(VLOOKUP(B974,'[1]CDM Patients Data'!$C$1266:$O$3492,10,FALSE),"")</f>
        <v>0</v>
      </c>
      <c r="Q974" s="164">
        <f>_xlfn.IFNA(VLOOKUP(B974,'[1]CDM Patients Data'!$C$1266:$O$3492,11,FALSE),"")</f>
        <v>0</v>
      </c>
      <c r="R974" s="164">
        <f>_xlfn.IFNA(VLOOKUP(B974,'[1]CDM Patients Data'!$C$1266:$O$3492,12,FALSE),"")</f>
        <v>0</v>
      </c>
      <c r="S974" s="164">
        <f>_xlfn.IFNA(VLOOKUP(B974,'[1]CDM Patients Data'!$C$1266:$P$3492,13,FALSE),"")</f>
        <v>0</v>
      </c>
      <c r="T974" s="164">
        <f>_xlfn.IFNA(VLOOKUP(B974,'[1]CDM Patients Data'!$C$1266:$N$5000,5,FALSE),"")</f>
        <v>0</v>
      </c>
      <c r="U974" s="164"/>
      <c r="V974" s="164"/>
      <c r="W974" s="210"/>
      <c r="X974" s="164"/>
      <c r="Y974" s="164"/>
      <c r="Z974" s="164"/>
      <c r="AA974" s="164"/>
      <c r="AB974" s="164"/>
      <c r="AC974" s="210"/>
      <c r="AD974" s="199"/>
      <c r="AE974" s="199"/>
      <c r="AF974" s="199"/>
      <c r="AG974" s="199"/>
      <c r="AH974" s="233"/>
      <c r="AI974" s="199"/>
      <c r="AJ974" s="199"/>
      <c r="AK974" s="218" t="s">
        <v>84</v>
      </c>
      <c r="AL974" s="218" t="s">
        <v>76</v>
      </c>
      <c r="AM974" s="218" t="s">
        <v>76</v>
      </c>
      <c r="AN974" s="218" t="s">
        <v>76</v>
      </c>
      <c r="AO974" s="218" t="s">
        <v>76</v>
      </c>
      <c r="AP974" s="218"/>
      <c r="AQ974" s="218"/>
      <c r="AR974" s="218"/>
      <c r="AS974" s="218"/>
      <c r="AT974" s="218"/>
      <c r="AU974" s="218"/>
      <c r="AV974" s="218"/>
      <c r="AW974" s="218"/>
      <c r="AX974" s="218"/>
      <c r="AY974" s="218"/>
      <c r="AZ974" s="218"/>
      <c r="BA974" s="218"/>
      <c r="BB974" s="218"/>
      <c r="BC974" s="218"/>
      <c r="BD974" s="218"/>
      <c r="BE974" s="218"/>
      <c r="BF974" s="218"/>
      <c r="BG974" s="218"/>
      <c r="BH974" s="218"/>
      <c r="BI974" s="218"/>
      <c r="BJ974" s="233" t="s">
        <v>589</v>
      </c>
      <c r="BK974" s="199"/>
      <c r="BL974" s="218" t="s">
        <v>80</v>
      </c>
      <c r="BM974" s="284">
        <v>4409875</v>
      </c>
      <c r="BN974" s="284">
        <v>1.3</v>
      </c>
      <c r="BO974" s="284">
        <v>159.8</v>
      </c>
      <c r="BP974" s="218" t="s">
        <v>103</v>
      </c>
      <c r="BQ974" s="218"/>
      <c r="BR974" s="218"/>
      <c r="BS974" s="218"/>
      <c r="BT974" s="218"/>
      <c r="BU974" s="218"/>
      <c r="BV974" s="218"/>
      <c r="BW974" s="218"/>
      <c r="BX974" s="171"/>
      <c r="BY974" s="199"/>
      <c r="BZ974" s="230"/>
      <c r="CA974" s="230"/>
      <c r="CB974" s="230"/>
      <c r="CC974" s="230"/>
      <c r="CD974" s="230"/>
      <c r="CE974" s="230"/>
      <c r="CF974" s="230"/>
      <c r="CG974" s="230"/>
      <c r="CH974" s="230"/>
      <c r="CI974" s="230"/>
      <c r="CJ974" s="230"/>
      <c r="CK974" s="230"/>
      <c r="CL974" s="230"/>
      <c r="CM974" s="230"/>
      <c r="CN974" s="171"/>
      <c r="CO974" s="199"/>
      <c r="CP974" s="230"/>
      <c r="CQ974" s="233"/>
      <c r="CR974" s="233"/>
      <c r="CS974" s="233"/>
      <c r="CT974" s="230"/>
      <c r="CU974" s="230"/>
      <c r="CV974" s="230"/>
      <c r="CW974" s="230"/>
    </row>
    <row r="975" ht="30" spans="1:101">
      <c r="A975" s="191">
        <v>2089</v>
      </c>
      <c r="B975" s="261" t="s">
        <v>2835</v>
      </c>
      <c r="C975" s="261" t="s">
        <v>2836</v>
      </c>
      <c r="D975" s="261" t="s">
        <v>2783</v>
      </c>
      <c r="E975" s="199"/>
      <c r="F975" s="261" t="s">
        <v>2176</v>
      </c>
      <c r="G975" s="199"/>
      <c r="H975" s="199"/>
      <c r="I975" s="199"/>
      <c r="J975" s="202"/>
      <c r="K975" s="202"/>
      <c r="L975" s="164" t="str">
        <f>_xlfn.IFNA(VLOOKUP(B975,'[1]CDM Patients Data'!$C$1266:$N$5000,6,FALSE),"")</f>
        <v>Pancreas</v>
      </c>
      <c r="M975" s="164" t="str">
        <f>_xlfn.IFNA(VLOOKUP(B975,'[1]CDM Patients Data'!$C$1266:$N$5000,7,FALSE),"")</f>
        <v>Tail pancreas</v>
      </c>
      <c r="N975" s="164" t="str">
        <f>_xlfn.IFNA(VLOOKUP(B975,'[1]CDM Patients Data'!$C$1266:$N$5000,8,FALSE),"")</f>
        <v>Adenocarcinoma, NOS</v>
      </c>
      <c r="O975" s="164" t="str">
        <f>_xlfn.IFNA(VLOOKUP(B975,'[1]CDM Patients Data'!$C$1266:$K$3492,9,FALSE),"")</f>
        <v>Not a paired site</v>
      </c>
      <c r="P975" s="164">
        <f>_xlfn.IFNA(VLOOKUP(B975,'[1]CDM Patients Data'!$C$1266:$O$3492,10,FALSE),"")</f>
        <v>0</v>
      </c>
      <c r="Q975" s="164">
        <f>_xlfn.IFNA(VLOOKUP(B975,'[1]CDM Patients Data'!$C$1266:$O$3492,11,FALSE),"")</f>
        <v>0</v>
      </c>
      <c r="R975" s="164">
        <f>_xlfn.IFNA(VLOOKUP(B975,'[1]CDM Patients Data'!$C$1266:$O$3492,12,FALSE),"")</f>
        <v>0</v>
      </c>
      <c r="S975" s="164">
        <f>_xlfn.IFNA(VLOOKUP(B975,'[1]CDM Patients Data'!$C$1266:$P$3492,13,FALSE),"")</f>
        <v>0</v>
      </c>
      <c r="T975" s="164">
        <f>_xlfn.IFNA(VLOOKUP(B975,'[1]CDM Patients Data'!$C$1266:$N$5000,5,FALSE),"")</f>
        <v>0</v>
      </c>
      <c r="U975" s="164"/>
      <c r="V975" s="164"/>
      <c r="W975" s="210"/>
      <c r="X975" s="164"/>
      <c r="Y975" s="164"/>
      <c r="Z975" s="164"/>
      <c r="AA975" s="164"/>
      <c r="AB975" s="164"/>
      <c r="AC975" s="210"/>
      <c r="AD975" s="199"/>
      <c r="AE975" s="199"/>
      <c r="AF975" s="199"/>
      <c r="AG975" s="199"/>
      <c r="AH975" s="233"/>
      <c r="AI975" s="199"/>
      <c r="AJ975" s="199"/>
      <c r="AK975" s="218" t="s">
        <v>84</v>
      </c>
      <c r="AL975" s="218" t="s">
        <v>76</v>
      </c>
      <c r="AM975" s="218" t="s">
        <v>76</v>
      </c>
      <c r="AN975" s="218" t="s">
        <v>76</v>
      </c>
      <c r="AO975" s="218" t="s">
        <v>76</v>
      </c>
      <c r="AP975" s="218"/>
      <c r="AQ975" s="218"/>
      <c r="AR975" s="218"/>
      <c r="AS975" s="218"/>
      <c r="AT975" s="218"/>
      <c r="AU975" s="218"/>
      <c r="AV975" s="218"/>
      <c r="AW975" s="218"/>
      <c r="AX975" s="218"/>
      <c r="AY975" s="218"/>
      <c r="AZ975" s="218"/>
      <c r="BA975" s="218"/>
      <c r="BB975" s="218"/>
      <c r="BC975" s="218"/>
      <c r="BD975" s="218"/>
      <c r="BE975" s="218"/>
      <c r="BF975" s="218"/>
      <c r="BG975" s="218"/>
      <c r="BH975" s="218"/>
      <c r="BI975" s="218"/>
      <c r="BJ975" s="233" t="s">
        <v>589</v>
      </c>
      <c r="BK975" s="199"/>
      <c r="BL975" s="218" t="s">
        <v>80</v>
      </c>
      <c r="BM975" s="284">
        <v>4605520</v>
      </c>
      <c r="BN975" s="284">
        <v>1.4</v>
      </c>
      <c r="BO975" s="284">
        <v>165.3</v>
      </c>
      <c r="BP975" s="218" t="s">
        <v>103</v>
      </c>
      <c r="BQ975" s="218"/>
      <c r="BR975" s="218"/>
      <c r="BS975" s="218"/>
      <c r="BT975" s="218"/>
      <c r="BU975" s="218"/>
      <c r="BV975" s="218"/>
      <c r="BW975" s="218"/>
      <c r="BX975" s="171"/>
      <c r="BY975" s="199"/>
      <c r="BZ975" s="230"/>
      <c r="CA975" s="230"/>
      <c r="CB975" s="230"/>
      <c r="CC975" s="230"/>
      <c r="CD975" s="230"/>
      <c r="CE975" s="230"/>
      <c r="CF975" s="230"/>
      <c r="CG975" s="230"/>
      <c r="CH975" s="230"/>
      <c r="CI975" s="230"/>
      <c r="CJ975" s="230"/>
      <c r="CK975" s="230"/>
      <c r="CL975" s="230"/>
      <c r="CM975" s="230"/>
      <c r="CN975" s="171"/>
      <c r="CO975" s="199"/>
      <c r="CP975" s="230"/>
      <c r="CQ975" s="233"/>
      <c r="CR975" s="233"/>
      <c r="CS975" s="233"/>
      <c r="CT975" s="230"/>
      <c r="CU975" s="230"/>
      <c r="CV975" s="230"/>
      <c r="CW975" s="230"/>
    </row>
    <row r="976" ht="60" hidden="1" spans="1:101">
      <c r="A976" s="191">
        <v>2090</v>
      </c>
      <c r="B976" s="261" t="s">
        <v>2837</v>
      </c>
      <c r="C976" s="261" t="s">
        <v>2838</v>
      </c>
      <c r="D976" s="261" t="s">
        <v>2791</v>
      </c>
      <c r="E976" s="199"/>
      <c r="F976" s="261" t="s">
        <v>2288</v>
      </c>
      <c r="G976" s="199"/>
      <c r="H976" s="199"/>
      <c r="I976" s="199"/>
      <c r="J976" s="202"/>
      <c r="K976" s="202"/>
      <c r="L976" s="164" t="str">
        <f>_xlfn.IFNA(VLOOKUP(B976,'[1]CDM Patients Data'!$C$1266:$N$5000,6,FALSE),"")</f>
        <v>Connective, subcutaneous and other soft tissues</v>
      </c>
      <c r="M976" s="164" t="str">
        <f>_xlfn.IFNA(VLOOKUP(B976,'[1]CDM Patients Data'!$C$1266:$N$5000,7,FALSE),"")</f>
        <v>Connective tissue leg</v>
      </c>
      <c r="N976" s="164" t="str">
        <f>_xlfn.IFNA(VLOOKUP(B976,'[1]CDM Patients Data'!$C$1266:$N$5000,8,FALSE),"")</f>
        <v>Pleomorphic liposarcoma</v>
      </c>
      <c r="O976" s="164" t="str">
        <f>_xlfn.IFNA(VLOOKUP(B976,'[1]CDM Patients Data'!$C$1266:$K$3492,9,FALSE),"")</f>
        <v>Left</v>
      </c>
      <c r="P976" s="164">
        <f>_xlfn.IFNA(VLOOKUP(B976,'[1]CDM Patients Data'!$C$1266:$O$3492,10,FALSE),"")</f>
        <v>0</v>
      </c>
      <c r="Q976" s="164">
        <f>_xlfn.IFNA(VLOOKUP(B976,'[1]CDM Patients Data'!$C$1266:$O$3492,11,FALSE),"")</f>
        <v>0</v>
      </c>
      <c r="R976" s="164">
        <f>_xlfn.IFNA(VLOOKUP(B976,'[1]CDM Patients Data'!$C$1266:$O$3492,12,FALSE),"")</f>
        <v>0</v>
      </c>
      <c r="S976" s="164">
        <f>_xlfn.IFNA(VLOOKUP(B976,'[1]CDM Patients Data'!$C$1266:$P$3492,13,FALSE),"")</f>
        <v>0</v>
      </c>
      <c r="T976" s="164">
        <f>_xlfn.IFNA(VLOOKUP(B976,'[1]CDM Patients Data'!$C$1266:$N$5000,5,FALSE),"")</f>
        <v>0</v>
      </c>
      <c r="U976" s="164"/>
      <c r="V976" s="164"/>
      <c r="W976" s="210"/>
      <c r="X976" s="164"/>
      <c r="Y976" s="164"/>
      <c r="Z976" s="164"/>
      <c r="AA976" s="164"/>
      <c r="AB976" s="164"/>
      <c r="AC976" s="210"/>
      <c r="AD976" s="199"/>
      <c r="AE976" s="199"/>
      <c r="AF976" s="199"/>
      <c r="AG976" s="199"/>
      <c r="AH976" s="233" t="s">
        <v>79</v>
      </c>
      <c r="AI976" s="199"/>
      <c r="AJ976" s="199"/>
      <c r="AK976" s="218" t="s">
        <v>80</v>
      </c>
      <c r="AL976" s="218">
        <v>45958061</v>
      </c>
      <c r="AM976" s="218">
        <v>13.8</v>
      </c>
      <c r="AN976" s="218">
        <v>141.6</v>
      </c>
      <c r="AO976" s="218" t="s">
        <v>81</v>
      </c>
      <c r="AP976" s="218"/>
      <c r="AQ976" s="218"/>
      <c r="AR976" s="218"/>
      <c r="AS976" s="218"/>
      <c r="AT976" s="218"/>
      <c r="AU976" s="218"/>
      <c r="AV976" s="218"/>
      <c r="AW976" s="218"/>
      <c r="AX976" s="218"/>
      <c r="AY976" s="218"/>
      <c r="AZ976" s="218"/>
      <c r="BA976" s="218"/>
      <c r="BB976" s="218"/>
      <c r="BC976" s="218"/>
      <c r="BD976" s="218"/>
      <c r="BE976" s="218"/>
      <c r="BF976" s="218"/>
      <c r="BG976" s="218"/>
      <c r="BH976" s="218"/>
      <c r="BI976" s="218"/>
      <c r="BJ976" s="233"/>
      <c r="BK976" s="199"/>
      <c r="BL976" s="218" t="s">
        <v>84</v>
      </c>
      <c r="BM976" s="171" t="s">
        <v>76</v>
      </c>
      <c r="BN976" s="171" t="s">
        <v>76</v>
      </c>
      <c r="BO976" s="171" t="s">
        <v>76</v>
      </c>
      <c r="BP976" s="218"/>
      <c r="BQ976" s="218"/>
      <c r="BR976" s="218"/>
      <c r="BS976" s="218"/>
      <c r="BT976" s="218"/>
      <c r="BU976" s="218"/>
      <c r="BV976" s="218"/>
      <c r="BW976" s="218"/>
      <c r="BX976" s="171"/>
      <c r="BY976" s="199"/>
      <c r="BZ976" s="230"/>
      <c r="CA976" s="230"/>
      <c r="CB976" s="230"/>
      <c r="CC976" s="230"/>
      <c r="CD976" s="230"/>
      <c r="CE976" s="230"/>
      <c r="CF976" s="230"/>
      <c r="CG976" s="230"/>
      <c r="CH976" s="230"/>
      <c r="CI976" s="230"/>
      <c r="CJ976" s="230"/>
      <c r="CK976" s="230"/>
      <c r="CL976" s="230"/>
      <c r="CM976" s="230"/>
      <c r="CN976" s="171" t="s">
        <v>79</v>
      </c>
      <c r="CO976" s="199"/>
      <c r="CP976" s="230" t="s">
        <v>80</v>
      </c>
      <c r="CQ976" s="285">
        <v>27121692</v>
      </c>
      <c r="CR976" s="285">
        <v>8.1</v>
      </c>
      <c r="CS976" s="285">
        <v>28.79</v>
      </c>
      <c r="CT976" s="230" t="s">
        <v>604</v>
      </c>
      <c r="CU976" s="230"/>
      <c r="CV976" s="230"/>
      <c r="CW976" s="230"/>
    </row>
    <row r="977" ht="15" spans="1:101">
      <c r="A977" s="191">
        <v>2091</v>
      </c>
      <c r="B977" s="261" t="s">
        <v>2839</v>
      </c>
      <c r="C977" s="261" t="s">
        <v>2840</v>
      </c>
      <c r="D977" s="261" t="s">
        <v>2780</v>
      </c>
      <c r="E977" s="199"/>
      <c r="F977" s="267"/>
      <c r="G977" s="199"/>
      <c r="H977" s="199"/>
      <c r="I977" s="199"/>
      <c r="J977" s="202"/>
      <c r="K977" s="202"/>
      <c r="L977" s="164" t="str">
        <f>_xlfn.IFNA(VLOOKUP(B977,'[1]CDM Patients Data'!$C$1266:$N$5000,6,FALSE),"")</f>
        <v>Non-Cancer</v>
      </c>
      <c r="M977" s="164" t="str">
        <f>_xlfn.IFNA(VLOOKUP(B977,'[1]CDM Patients Data'!$C$1266:$N$5000,7,FALSE),"")</f>
        <v>Non-Cancer</v>
      </c>
      <c r="N977" s="164" t="str">
        <f>_xlfn.IFNA(VLOOKUP(B977,'[1]CDM Patients Data'!$C$1266:$N$5000,8,FALSE),"")</f>
        <v>Non-Cancer</v>
      </c>
      <c r="O977" s="164" t="str">
        <f>_xlfn.IFNA(VLOOKUP(B977,'[1]CDM Patients Data'!$C$1266:$K$3492,9,FALSE),"")</f>
        <v>Non-Cancer</v>
      </c>
      <c r="P977" s="164">
        <f>_xlfn.IFNA(VLOOKUP(B977,'[1]CDM Patients Data'!$C$1266:$O$3492,10,FALSE),"")</f>
        <v>0</v>
      </c>
      <c r="Q977" s="164">
        <f>_xlfn.IFNA(VLOOKUP(B977,'[1]CDM Patients Data'!$C$1266:$O$3492,11,FALSE),"")</f>
        <v>0</v>
      </c>
      <c r="R977" s="164">
        <f>_xlfn.IFNA(VLOOKUP(B977,'[1]CDM Patients Data'!$C$1266:$O$3492,12,FALSE),"")</f>
        <v>0</v>
      </c>
      <c r="S977" s="164">
        <f>_xlfn.IFNA(VLOOKUP(B977,'[1]CDM Patients Data'!$C$1266:$P$3492,13,FALSE),"")</f>
        <v>0</v>
      </c>
      <c r="T977" s="164">
        <f>_xlfn.IFNA(VLOOKUP(B977,'[1]CDM Patients Data'!$C$1266:$N$5000,5,FALSE),"")</f>
        <v>0</v>
      </c>
      <c r="U977" s="164"/>
      <c r="V977" s="164"/>
      <c r="W977" s="210"/>
      <c r="X977" s="164"/>
      <c r="Y977" s="164"/>
      <c r="Z977" s="164"/>
      <c r="AA977" s="164"/>
      <c r="AB977" s="164"/>
      <c r="AC977" s="210"/>
      <c r="AD977" s="199"/>
      <c r="AE977" s="199"/>
      <c r="AF977" s="199"/>
      <c r="AG977" s="199"/>
      <c r="AH977" s="233"/>
      <c r="AI977" s="199"/>
      <c r="AJ977" s="199"/>
      <c r="AK977" s="218" t="s">
        <v>84</v>
      </c>
      <c r="AL977" s="218" t="s">
        <v>76</v>
      </c>
      <c r="AM977" s="218" t="s">
        <v>76</v>
      </c>
      <c r="AN977" s="218" t="s">
        <v>76</v>
      </c>
      <c r="AO977" s="218" t="s">
        <v>76</v>
      </c>
      <c r="AP977" s="218"/>
      <c r="AQ977" s="218"/>
      <c r="AR977" s="218"/>
      <c r="AS977" s="218"/>
      <c r="AT977" s="218"/>
      <c r="AU977" s="218"/>
      <c r="AV977" s="218"/>
      <c r="AW977" s="218"/>
      <c r="AX977" s="218"/>
      <c r="AY977" s="218"/>
      <c r="AZ977" s="218"/>
      <c r="BA977" s="218"/>
      <c r="BB977" s="218"/>
      <c r="BC977" s="218"/>
      <c r="BD977" s="218"/>
      <c r="BE977" s="218"/>
      <c r="BF977" s="218"/>
      <c r="BG977" s="218"/>
      <c r="BH977" s="218"/>
      <c r="BI977" s="218"/>
      <c r="BJ977" s="233" t="s">
        <v>589</v>
      </c>
      <c r="BK977" s="199"/>
      <c r="BL977" s="218" t="s">
        <v>80</v>
      </c>
      <c r="BM977" s="284">
        <v>5274558</v>
      </c>
      <c r="BN977" s="284">
        <v>1.6</v>
      </c>
      <c r="BO977" s="284">
        <v>177.2</v>
      </c>
      <c r="BP977" s="218" t="s">
        <v>103</v>
      </c>
      <c r="BQ977" s="218"/>
      <c r="BR977" s="218"/>
      <c r="BS977" s="218"/>
      <c r="BT977" s="218"/>
      <c r="BU977" s="218"/>
      <c r="BV977" s="218"/>
      <c r="BW977" s="218"/>
      <c r="BX977" s="171"/>
      <c r="BY977" s="199"/>
      <c r="BZ977" s="230"/>
      <c r="CA977" s="230"/>
      <c r="CB977" s="230"/>
      <c r="CC977" s="230"/>
      <c r="CD977" s="230"/>
      <c r="CE977" s="230"/>
      <c r="CF977" s="230"/>
      <c r="CG977" s="230"/>
      <c r="CH977" s="230"/>
      <c r="CI977" s="230"/>
      <c r="CJ977" s="230"/>
      <c r="CK977" s="230"/>
      <c r="CL977" s="230"/>
      <c r="CM977" s="230"/>
      <c r="CN977" s="171"/>
      <c r="CO977" s="199"/>
      <c r="CP977" s="230"/>
      <c r="CQ977" s="233"/>
      <c r="CR977" s="233"/>
      <c r="CS977" s="233"/>
      <c r="CT977" s="230"/>
      <c r="CU977" s="230"/>
      <c r="CV977" s="230"/>
      <c r="CW977" s="230"/>
    </row>
    <row r="978" ht="60" hidden="1" spans="1:101">
      <c r="A978" s="191">
        <v>2092</v>
      </c>
      <c r="B978" s="266" t="s">
        <v>2841</v>
      </c>
      <c r="C978" s="261" t="s">
        <v>2842</v>
      </c>
      <c r="D978" s="261" t="s">
        <v>2806</v>
      </c>
      <c r="E978" s="199"/>
      <c r="F978" s="261" t="s">
        <v>2215</v>
      </c>
      <c r="G978" s="199"/>
      <c r="H978" s="199"/>
      <c r="I978" s="199"/>
      <c r="J978" s="202"/>
      <c r="K978" s="202"/>
      <c r="L978" s="164" t="str">
        <f>_xlfn.IFNA(VLOOKUP(B978,'[1]CDM Patients Data'!$C$1266:$N$5000,6,FALSE),"")</f>
        <v>Lung</v>
      </c>
      <c r="M978" s="164" t="str">
        <f>_xlfn.IFNA(VLOOKUP(B978,'[1]CDM Patients Data'!$C$1266:$N$5000,7,FALSE),"")</f>
        <v>Upper lobe, lung</v>
      </c>
      <c r="N978" s="164" t="str">
        <f>_xlfn.IFNA(VLOOKUP(B978,'[1]CDM Patients Data'!$C$1266:$N$5000,8,FALSE),"")</f>
        <v>Sq. cell carcinoma, keratinizing, NOS</v>
      </c>
      <c r="O978" s="164" t="str">
        <f>_xlfn.IFNA(VLOOKUP(B978,'[1]CDM Patients Data'!$C$1266:$K$3492,9,FALSE),"")</f>
        <v>Left</v>
      </c>
      <c r="P978" s="164">
        <f>_xlfn.IFNA(VLOOKUP(B978,'[1]CDM Patients Data'!$C$1266:$O$3492,10,FALSE),"")</f>
        <v>0</v>
      </c>
      <c r="Q978" s="164">
        <f>_xlfn.IFNA(VLOOKUP(B978,'[1]CDM Patients Data'!$C$1266:$O$3492,11,FALSE),"")</f>
        <v>0</v>
      </c>
      <c r="R978" s="164">
        <f>_xlfn.IFNA(VLOOKUP(B978,'[1]CDM Patients Data'!$C$1266:$O$3492,12,FALSE),"")</f>
        <v>0</v>
      </c>
      <c r="S978" s="164">
        <f>_xlfn.IFNA(VLOOKUP(B978,'[1]CDM Patients Data'!$C$1266:$P$3492,13,FALSE),"")</f>
        <v>0</v>
      </c>
      <c r="T978" s="164">
        <f>_xlfn.IFNA(VLOOKUP(B978,'[1]CDM Patients Data'!$C$1266:$N$5000,5,FALSE),"")</f>
        <v>0</v>
      </c>
      <c r="U978" s="164"/>
      <c r="V978" s="164"/>
      <c r="W978" s="210"/>
      <c r="X978" s="164"/>
      <c r="Y978" s="164"/>
      <c r="Z978" s="164"/>
      <c r="AA978" s="164"/>
      <c r="AB978" s="164"/>
      <c r="AC978" s="210"/>
      <c r="AD978" s="199"/>
      <c r="AE978" s="199"/>
      <c r="AF978" s="199"/>
      <c r="AG978" s="199"/>
      <c r="AH978" s="233" t="s">
        <v>79</v>
      </c>
      <c r="AI978" s="199"/>
      <c r="AJ978" s="199"/>
      <c r="AK978" s="218" t="s">
        <v>80</v>
      </c>
      <c r="AL978" s="218">
        <v>48497398</v>
      </c>
      <c r="AM978" s="218">
        <v>14.5</v>
      </c>
      <c r="AN978" s="218">
        <v>178.5</v>
      </c>
      <c r="AO978" s="218" t="s">
        <v>81</v>
      </c>
      <c r="AP978" s="218"/>
      <c r="AQ978" s="218"/>
      <c r="AR978" s="218"/>
      <c r="AS978" s="218"/>
      <c r="AT978" s="218"/>
      <c r="AU978" s="218"/>
      <c r="AV978" s="218"/>
      <c r="AW978" s="218"/>
      <c r="AX978" s="218"/>
      <c r="AY978" s="218"/>
      <c r="AZ978" s="218"/>
      <c r="BA978" s="218"/>
      <c r="BB978" s="218"/>
      <c r="BC978" s="218"/>
      <c r="BD978" s="218"/>
      <c r="BE978" s="218"/>
      <c r="BF978" s="218"/>
      <c r="BG978" s="218"/>
      <c r="BH978" s="218"/>
      <c r="BI978" s="218"/>
      <c r="BJ978" s="233"/>
      <c r="BK978" s="199"/>
      <c r="BL978" s="218" t="s">
        <v>84</v>
      </c>
      <c r="BM978" s="171" t="s">
        <v>76</v>
      </c>
      <c r="BN978" s="171" t="s">
        <v>76</v>
      </c>
      <c r="BO978" s="171" t="s">
        <v>76</v>
      </c>
      <c r="BP978" s="218"/>
      <c r="BQ978" s="218"/>
      <c r="BR978" s="218"/>
      <c r="BS978" s="218"/>
      <c r="BT978" s="218"/>
      <c r="BU978" s="218"/>
      <c r="BV978" s="218"/>
      <c r="BW978" s="218"/>
      <c r="BX978" s="171"/>
      <c r="BY978" s="199"/>
      <c r="BZ978" s="230"/>
      <c r="CA978" s="230"/>
      <c r="CB978" s="230"/>
      <c r="CC978" s="230"/>
      <c r="CD978" s="230"/>
      <c r="CE978" s="230"/>
      <c r="CF978" s="230"/>
      <c r="CG978" s="230"/>
      <c r="CH978" s="230"/>
      <c r="CI978" s="230"/>
      <c r="CJ978" s="230"/>
      <c r="CK978" s="230"/>
      <c r="CL978" s="230"/>
      <c r="CM978" s="230"/>
      <c r="CN978" s="171"/>
      <c r="CO978" s="199"/>
      <c r="CP978" s="230"/>
      <c r="CQ978" s="233"/>
      <c r="CR978" s="233"/>
      <c r="CS978" s="233"/>
      <c r="CT978" s="230"/>
      <c r="CU978" s="230"/>
      <c r="CV978" s="230"/>
      <c r="CW978" s="230"/>
    </row>
    <row r="979" ht="60" hidden="1" spans="1:101">
      <c r="A979" s="191">
        <v>2093</v>
      </c>
      <c r="B979" s="266" t="s">
        <v>2843</v>
      </c>
      <c r="C979" s="266" t="s">
        <v>2844</v>
      </c>
      <c r="D979" s="261" t="s">
        <v>2798</v>
      </c>
      <c r="E979" s="199"/>
      <c r="F979" s="261" t="s">
        <v>2215</v>
      </c>
      <c r="G979" s="199"/>
      <c r="H979" s="199"/>
      <c r="I979" s="199"/>
      <c r="J979" s="202"/>
      <c r="K979" s="202"/>
      <c r="L979" s="164" t="str">
        <f>_xlfn.IFNA(VLOOKUP(B979,'[1]CDM Patients Data'!$C$1266:$N$5000,6,FALSE),"")</f>
        <v>Nasal cavity and middle ear</v>
      </c>
      <c r="M979" s="164" t="str">
        <f>_xlfn.IFNA(VLOOKUP(B979,'[1]CDM Patients Data'!$C$1266:$N$5000,7,FALSE),"")</f>
        <v>Nasal cavity (excludes Nose, NOS C76.0)</v>
      </c>
      <c r="N979" s="164" t="str">
        <f>_xlfn.IFNA(VLOOKUP(B979,'[1]CDM Patients Data'!$C$1266:$N$5000,8,FALSE),"")</f>
        <v>Neoplasm, malignant</v>
      </c>
      <c r="O979" s="164" t="str">
        <f>_xlfn.IFNA(VLOOKUP(B979,'[1]CDM Patients Data'!$C$1266:$K$3492,9,FALSE),"")</f>
        <v>Unknown</v>
      </c>
      <c r="P979" s="164">
        <f>_xlfn.IFNA(VLOOKUP(B979,'[1]CDM Patients Data'!$C$1266:$O$3492,10,FALSE),"")</f>
        <v>0</v>
      </c>
      <c r="Q979" s="164">
        <f>_xlfn.IFNA(VLOOKUP(B979,'[1]CDM Patients Data'!$C$1266:$O$3492,11,FALSE),"")</f>
        <v>0</v>
      </c>
      <c r="R979" s="164">
        <f>_xlfn.IFNA(VLOOKUP(B979,'[1]CDM Patients Data'!$C$1266:$O$3492,12,FALSE),"")</f>
        <v>0</v>
      </c>
      <c r="S979" s="164">
        <f>_xlfn.IFNA(VLOOKUP(B979,'[1]CDM Patients Data'!$C$1266:$P$3492,13,FALSE),"")</f>
        <v>0</v>
      </c>
      <c r="T979" s="164">
        <f>_xlfn.IFNA(VLOOKUP(B979,'[1]CDM Patients Data'!$C$1266:$N$5000,5,FALSE),"")</f>
        <v>0</v>
      </c>
      <c r="U979" s="164"/>
      <c r="V979" s="164"/>
      <c r="W979" s="210"/>
      <c r="X979" s="164"/>
      <c r="Y979" s="164"/>
      <c r="Z979" s="164"/>
      <c r="AA979" s="164"/>
      <c r="AB979" s="164"/>
      <c r="AC979" s="210"/>
      <c r="AD979" s="199"/>
      <c r="AE979" s="199"/>
      <c r="AF979" s="199"/>
      <c r="AG979" s="199"/>
      <c r="AH979" s="233"/>
      <c r="AI979" s="199"/>
      <c r="AJ979" s="199"/>
      <c r="AK979" s="218"/>
      <c r="AL979" s="218"/>
      <c r="AM979" s="218"/>
      <c r="AN979" s="218"/>
      <c r="AO979" s="218" t="s">
        <v>76</v>
      </c>
      <c r="AP979" s="218"/>
      <c r="AQ979" s="218"/>
      <c r="AR979" s="218"/>
      <c r="AS979" s="218"/>
      <c r="AT979" s="218"/>
      <c r="AU979" s="218"/>
      <c r="AV979" s="218"/>
      <c r="AW979" s="218"/>
      <c r="AX979" s="218"/>
      <c r="AY979" s="218"/>
      <c r="AZ979" s="218"/>
      <c r="BA979" s="218"/>
      <c r="BB979" s="218"/>
      <c r="BC979" s="218"/>
      <c r="BD979" s="218"/>
      <c r="BE979" s="218"/>
      <c r="BF979" s="218"/>
      <c r="BG979" s="218"/>
      <c r="BH979" s="218"/>
      <c r="BI979" s="218"/>
      <c r="BJ979" s="233"/>
      <c r="BK979" s="199"/>
      <c r="BL979" s="218"/>
      <c r="BM979" s="171"/>
      <c r="BN979" s="171"/>
      <c r="BO979" s="171"/>
      <c r="BP979" s="218"/>
      <c r="BQ979" s="218"/>
      <c r="BR979" s="218"/>
      <c r="BS979" s="218"/>
      <c r="BT979" s="218"/>
      <c r="BU979" s="218"/>
      <c r="BV979" s="218"/>
      <c r="BW979" s="218"/>
      <c r="BX979" s="171"/>
      <c r="BY979" s="199"/>
      <c r="BZ979" s="230"/>
      <c r="CA979" s="230"/>
      <c r="CB979" s="230"/>
      <c r="CC979" s="230"/>
      <c r="CD979" s="230"/>
      <c r="CE979" s="230"/>
      <c r="CF979" s="230"/>
      <c r="CG979" s="230"/>
      <c r="CH979" s="230"/>
      <c r="CI979" s="230"/>
      <c r="CJ979" s="230"/>
      <c r="CK979" s="230"/>
      <c r="CL979" s="230"/>
      <c r="CM979" s="230"/>
      <c r="CN979" s="171"/>
      <c r="CO979" s="199"/>
      <c r="CP979" s="230"/>
      <c r="CQ979" s="233"/>
      <c r="CR979" s="233"/>
      <c r="CS979" s="233"/>
      <c r="CT979" s="230"/>
      <c r="CU979" s="230"/>
      <c r="CV979" s="230"/>
      <c r="CW979" s="230"/>
    </row>
    <row r="980" ht="45" hidden="1" spans="1:101">
      <c r="A980" s="191">
        <v>2094</v>
      </c>
      <c r="B980" s="261" t="s">
        <v>2845</v>
      </c>
      <c r="C980" s="261" t="s">
        <v>2352</v>
      </c>
      <c r="D980" s="261" t="s">
        <v>2806</v>
      </c>
      <c r="E980" s="199"/>
      <c r="F980" s="261" t="s">
        <v>2170</v>
      </c>
      <c r="G980" s="199"/>
      <c r="H980" s="199"/>
      <c r="I980" s="199"/>
      <c r="J980" s="202"/>
      <c r="K980" s="202"/>
      <c r="L980" s="164" t="str">
        <f>_xlfn.IFNA(VLOOKUP(B980,'[1]CDM Patients Data'!$C$1266:$N$5000,6,FALSE),"")</f>
        <v>Other and unspecified biliary tract</v>
      </c>
      <c r="M980" s="164" t="str">
        <f>_xlfn.IFNA(VLOOKUP(B980,'[1]CDM Patients Data'!$C$1266:$N$5000,7,FALSE),"")</f>
        <v>Ampulla of Vater</v>
      </c>
      <c r="N980" s="164" t="str">
        <f>_xlfn.IFNA(VLOOKUP(B980,'[1]CDM Patients Data'!$C$1266:$N$5000,8,FALSE),"")</f>
        <v>Adenocarcinoma, NOS</v>
      </c>
      <c r="O980" s="164" t="str">
        <f>_xlfn.IFNA(VLOOKUP(B980,'[1]CDM Patients Data'!$C$1266:$K$3492,9,FALSE),"")</f>
        <v>Not a paired site</v>
      </c>
      <c r="P980" s="164">
        <f>_xlfn.IFNA(VLOOKUP(B980,'[1]CDM Patients Data'!$C$1266:$O$3492,10,FALSE),"")</f>
        <v>0</v>
      </c>
      <c r="Q980" s="164">
        <f>_xlfn.IFNA(VLOOKUP(B980,'[1]CDM Patients Data'!$C$1266:$O$3492,11,FALSE),"")</f>
        <v>0</v>
      </c>
      <c r="R980" s="164">
        <f>_xlfn.IFNA(VLOOKUP(B980,'[1]CDM Patients Data'!$C$1266:$O$3492,12,FALSE),"")</f>
        <v>0</v>
      </c>
      <c r="S980" s="164">
        <f>_xlfn.IFNA(VLOOKUP(B980,'[1]CDM Patients Data'!$C$1266:$P$3492,13,FALSE),"")</f>
        <v>0</v>
      </c>
      <c r="T980" s="164">
        <f>_xlfn.IFNA(VLOOKUP(B980,'[1]CDM Patients Data'!$C$1266:$N$5000,5,FALSE),"")</f>
        <v>0</v>
      </c>
      <c r="U980" s="164"/>
      <c r="V980" s="164"/>
      <c r="W980" s="210"/>
      <c r="X980" s="164"/>
      <c r="Y980" s="164"/>
      <c r="Z980" s="164"/>
      <c r="AA980" s="164"/>
      <c r="AB980" s="164"/>
      <c r="AC980" s="210"/>
      <c r="AD980" s="199"/>
      <c r="AE980" s="199"/>
      <c r="AF980" s="199"/>
      <c r="AG980" s="199"/>
      <c r="AH980" s="233"/>
      <c r="AI980" s="199"/>
      <c r="AJ980" s="199"/>
      <c r="AK980" s="218"/>
      <c r="AL980" s="218"/>
      <c r="AM980" s="218"/>
      <c r="AN980" s="218"/>
      <c r="AO980" s="218" t="s">
        <v>76</v>
      </c>
      <c r="AP980" s="218"/>
      <c r="AQ980" s="218"/>
      <c r="AR980" s="218"/>
      <c r="AS980" s="218"/>
      <c r="AT980" s="218"/>
      <c r="AU980" s="218"/>
      <c r="AV980" s="218"/>
      <c r="AW980" s="218"/>
      <c r="AX980" s="218"/>
      <c r="AY980" s="218"/>
      <c r="AZ980" s="218"/>
      <c r="BA980" s="218"/>
      <c r="BB980" s="218"/>
      <c r="BC980" s="218"/>
      <c r="BD980" s="218"/>
      <c r="BE980" s="218"/>
      <c r="BF980" s="218"/>
      <c r="BG980" s="218"/>
      <c r="BH980" s="218"/>
      <c r="BI980" s="218"/>
      <c r="BJ980" s="233"/>
      <c r="BK980" s="199"/>
      <c r="BL980" s="218"/>
      <c r="BM980" s="171"/>
      <c r="BN980" s="171"/>
      <c r="BO980" s="171"/>
      <c r="BP980" s="218"/>
      <c r="BQ980" s="218"/>
      <c r="BR980" s="218"/>
      <c r="BS980" s="218"/>
      <c r="BT980" s="218"/>
      <c r="BU980" s="218"/>
      <c r="BV980" s="218"/>
      <c r="BW980" s="218"/>
      <c r="BX980" s="171"/>
      <c r="BY980" s="199"/>
      <c r="BZ980" s="230"/>
      <c r="CA980" s="230"/>
      <c r="CB980" s="230"/>
      <c r="CC980" s="230"/>
      <c r="CD980" s="230"/>
      <c r="CE980" s="230"/>
      <c r="CF980" s="230"/>
      <c r="CG980" s="230"/>
      <c r="CH980" s="230"/>
      <c r="CI980" s="230"/>
      <c r="CJ980" s="230"/>
      <c r="CK980" s="230"/>
      <c r="CL980" s="230"/>
      <c r="CM980" s="230"/>
      <c r="CN980" s="171"/>
      <c r="CO980" s="199"/>
      <c r="CP980" s="230"/>
      <c r="CQ980" s="233"/>
      <c r="CR980" s="233"/>
      <c r="CS980" s="233"/>
      <c r="CT980" s="230"/>
      <c r="CU980" s="230"/>
      <c r="CV980" s="230"/>
      <c r="CW980" s="230"/>
    </row>
    <row r="981" ht="30" hidden="1" spans="1:101">
      <c r="A981" s="191">
        <v>2095</v>
      </c>
      <c r="B981" s="266" t="s">
        <v>2846</v>
      </c>
      <c r="C981" s="261" t="s">
        <v>2847</v>
      </c>
      <c r="D981" s="261" t="s">
        <v>2806</v>
      </c>
      <c r="E981" s="199"/>
      <c r="F981" s="261" t="s">
        <v>2170</v>
      </c>
      <c r="G981" s="199"/>
      <c r="H981" s="199"/>
      <c r="I981" s="199"/>
      <c r="J981" s="202"/>
      <c r="K981" s="202"/>
      <c r="L981" s="164" t="str">
        <f>_xlfn.IFNA(VLOOKUP(B981,'[1]CDM Patients Data'!$C$1266:$N$5000,6,FALSE),"")</f>
        <v>Stomach</v>
      </c>
      <c r="M981" s="164" t="str">
        <f>_xlfn.IFNA(VLOOKUP(B981,'[1]CDM Patients Data'!$C$1266:$N$5000,7,FALSE),"")</f>
        <v>Stomach NOS</v>
      </c>
      <c r="N981" s="164" t="str">
        <f>_xlfn.IFNA(VLOOKUP(B981,'[1]CDM Patients Data'!$C$1266:$N$5000,8,FALSE),"")</f>
        <v>Adenocarcinoma, NOS</v>
      </c>
      <c r="O981" s="164" t="str">
        <f>_xlfn.IFNA(VLOOKUP(B981,'[1]CDM Patients Data'!$C$1266:$K$3492,9,FALSE),"")</f>
        <v>Not a paired site</v>
      </c>
      <c r="P981" s="164">
        <f>_xlfn.IFNA(VLOOKUP(B981,'[1]CDM Patients Data'!$C$1266:$O$3492,10,FALSE),"")</f>
        <v>0</v>
      </c>
      <c r="Q981" s="164">
        <f>_xlfn.IFNA(VLOOKUP(B981,'[1]CDM Patients Data'!$C$1266:$O$3492,11,FALSE),"")</f>
        <v>0</v>
      </c>
      <c r="R981" s="164">
        <f>_xlfn.IFNA(VLOOKUP(B981,'[1]CDM Patients Data'!$C$1266:$O$3492,12,FALSE),"")</f>
        <v>0</v>
      </c>
      <c r="S981" s="164">
        <f>_xlfn.IFNA(VLOOKUP(B981,'[1]CDM Patients Data'!$C$1266:$P$3492,13,FALSE),"")</f>
        <v>0</v>
      </c>
      <c r="T981" s="164">
        <f>_xlfn.IFNA(VLOOKUP(B981,'[1]CDM Patients Data'!$C$1266:$N$5000,5,FALSE),"")</f>
        <v>0</v>
      </c>
      <c r="U981" s="164"/>
      <c r="V981" s="164"/>
      <c r="W981" s="210"/>
      <c r="X981" s="164"/>
      <c r="Y981" s="164"/>
      <c r="Z981" s="164"/>
      <c r="AA981" s="164"/>
      <c r="AB981" s="164"/>
      <c r="AC981" s="210"/>
      <c r="AD981" s="199"/>
      <c r="AE981" s="199"/>
      <c r="AF981" s="199"/>
      <c r="AG981" s="199"/>
      <c r="AH981" s="233" t="s">
        <v>79</v>
      </c>
      <c r="AI981" s="199"/>
      <c r="AJ981" s="199"/>
      <c r="AK981" s="218" t="s">
        <v>80</v>
      </c>
      <c r="AL981" s="218">
        <v>37988132</v>
      </c>
      <c r="AM981" s="218">
        <v>11.4</v>
      </c>
      <c r="AN981" s="218">
        <v>116.4</v>
      </c>
      <c r="AO981" s="218" t="s">
        <v>81</v>
      </c>
      <c r="AP981" s="218"/>
      <c r="AQ981" s="218"/>
      <c r="AR981" s="218"/>
      <c r="AS981" s="218"/>
      <c r="AT981" s="218"/>
      <c r="AU981" s="218"/>
      <c r="AV981" s="218"/>
      <c r="AW981" s="218"/>
      <c r="AX981" s="218"/>
      <c r="AY981" s="218"/>
      <c r="AZ981" s="218"/>
      <c r="BA981" s="218"/>
      <c r="BB981" s="218"/>
      <c r="BC981" s="218"/>
      <c r="BD981" s="218"/>
      <c r="BE981" s="218"/>
      <c r="BF981" s="218"/>
      <c r="BG981" s="218"/>
      <c r="BH981" s="218"/>
      <c r="BI981" s="218"/>
      <c r="BJ981" s="233"/>
      <c r="BK981" s="199"/>
      <c r="BL981" s="218" t="s">
        <v>84</v>
      </c>
      <c r="BM981" s="171" t="s">
        <v>76</v>
      </c>
      <c r="BN981" s="171" t="s">
        <v>76</v>
      </c>
      <c r="BO981" s="171" t="s">
        <v>76</v>
      </c>
      <c r="BP981" s="218"/>
      <c r="BQ981" s="218"/>
      <c r="BR981" s="218"/>
      <c r="BS981" s="218"/>
      <c r="BT981" s="218"/>
      <c r="BU981" s="218"/>
      <c r="BV981" s="218"/>
      <c r="BW981" s="218"/>
      <c r="BX981" s="171"/>
      <c r="BY981" s="199"/>
      <c r="BZ981" s="230"/>
      <c r="CA981" s="230"/>
      <c r="CB981" s="230"/>
      <c r="CC981" s="230"/>
      <c r="CD981" s="230"/>
      <c r="CE981" s="230"/>
      <c r="CF981" s="230"/>
      <c r="CG981" s="230"/>
      <c r="CH981" s="230"/>
      <c r="CI981" s="230"/>
      <c r="CJ981" s="230"/>
      <c r="CK981" s="230"/>
      <c r="CL981" s="230"/>
      <c r="CM981" s="230"/>
      <c r="CN981" s="171"/>
      <c r="CO981" s="199"/>
      <c r="CP981" s="230"/>
      <c r="CQ981" s="233"/>
      <c r="CR981" s="233"/>
      <c r="CS981" s="233"/>
      <c r="CT981" s="230"/>
      <c r="CU981" s="230"/>
      <c r="CV981" s="230"/>
      <c r="CW981" s="230"/>
    </row>
    <row r="982" ht="30" hidden="1" spans="1:101">
      <c r="A982" s="191">
        <v>2096</v>
      </c>
      <c r="B982" s="266" t="s">
        <v>2848</v>
      </c>
      <c r="C982" s="261" t="s">
        <v>2849</v>
      </c>
      <c r="D982" s="261" t="s">
        <v>2850</v>
      </c>
      <c r="E982" s="199"/>
      <c r="F982" s="261" t="s">
        <v>2176</v>
      </c>
      <c r="G982" s="199"/>
      <c r="H982" s="199"/>
      <c r="I982" s="199"/>
      <c r="J982" s="202"/>
      <c r="K982" s="202"/>
      <c r="L982" s="164" t="str">
        <f>_xlfn.IFNA(VLOOKUP(B982,'[1]CDM Patients Data'!$C$1266:$N$5000,6,FALSE),"")</f>
        <v>Prostate</v>
      </c>
      <c r="M982" s="164" t="str">
        <f>_xlfn.IFNA(VLOOKUP(B982,'[1]CDM Patients Data'!$C$1266:$N$5000,7,FALSE),"")</f>
        <v>Prostate gland</v>
      </c>
      <c r="N982" s="164" t="str">
        <f>_xlfn.IFNA(VLOOKUP(B982,'[1]CDM Patients Data'!$C$1266:$N$5000,8,FALSE),"")</f>
        <v>Adenocarcinoma, NOS</v>
      </c>
      <c r="O982" s="164" t="str">
        <f>_xlfn.IFNA(VLOOKUP(B982,'[1]CDM Patients Data'!$C$1266:$K$3492,9,FALSE),"")</f>
        <v>Not a paired site</v>
      </c>
      <c r="P982" s="164">
        <f>_xlfn.IFNA(VLOOKUP(B982,'[1]CDM Patients Data'!$C$1266:$O$3492,10,FALSE),"")</f>
        <v>0</v>
      </c>
      <c r="Q982" s="164">
        <f>_xlfn.IFNA(VLOOKUP(B982,'[1]CDM Patients Data'!$C$1266:$O$3492,11,FALSE),"")</f>
        <v>0</v>
      </c>
      <c r="R982" s="164">
        <f>_xlfn.IFNA(VLOOKUP(B982,'[1]CDM Patients Data'!$C$1266:$O$3492,12,FALSE),"")</f>
        <v>0</v>
      </c>
      <c r="S982" s="164">
        <f>_xlfn.IFNA(VLOOKUP(B982,'[1]CDM Patients Data'!$C$1266:$P$3492,13,FALSE),"")</f>
        <v>0</v>
      </c>
      <c r="T982" s="164">
        <f>_xlfn.IFNA(VLOOKUP(B982,'[1]CDM Patients Data'!$C$1266:$N$5000,5,FALSE),"")</f>
        <v>0</v>
      </c>
      <c r="U982" s="164"/>
      <c r="V982" s="164"/>
      <c r="W982" s="210"/>
      <c r="X982" s="164"/>
      <c r="Y982" s="164"/>
      <c r="Z982" s="164"/>
      <c r="AA982" s="164"/>
      <c r="AB982" s="164"/>
      <c r="AC982" s="210"/>
      <c r="AD982" s="199"/>
      <c r="AE982" s="199"/>
      <c r="AF982" s="199"/>
      <c r="AG982" s="199"/>
      <c r="AH982" s="233"/>
      <c r="AI982" s="199"/>
      <c r="AJ982" s="199"/>
      <c r="AK982" s="218"/>
      <c r="AL982" s="218"/>
      <c r="AM982" s="218"/>
      <c r="AN982" s="218"/>
      <c r="AO982" s="218" t="s">
        <v>76</v>
      </c>
      <c r="AP982" s="218"/>
      <c r="AQ982" s="218"/>
      <c r="AR982" s="218"/>
      <c r="AS982" s="218"/>
      <c r="AT982" s="218"/>
      <c r="AU982" s="218"/>
      <c r="AV982" s="218"/>
      <c r="AW982" s="218"/>
      <c r="AX982" s="218"/>
      <c r="AY982" s="218"/>
      <c r="AZ982" s="218"/>
      <c r="BA982" s="218"/>
      <c r="BB982" s="218"/>
      <c r="BC982" s="218"/>
      <c r="BD982" s="218"/>
      <c r="BE982" s="218"/>
      <c r="BF982" s="218"/>
      <c r="BG982" s="218"/>
      <c r="BH982" s="218"/>
      <c r="BI982" s="218"/>
      <c r="BJ982" s="233"/>
      <c r="BK982" s="199"/>
      <c r="BL982" s="218"/>
      <c r="BM982" s="171"/>
      <c r="BN982" s="171"/>
      <c r="BO982" s="171"/>
      <c r="BP982" s="218"/>
      <c r="BQ982" s="218"/>
      <c r="BR982" s="218"/>
      <c r="BS982" s="218"/>
      <c r="BT982" s="218"/>
      <c r="BU982" s="218"/>
      <c r="BV982" s="218"/>
      <c r="BW982" s="218"/>
      <c r="BX982" s="171"/>
      <c r="BY982" s="199"/>
      <c r="BZ982" s="230"/>
      <c r="CA982" s="230"/>
      <c r="CB982" s="230"/>
      <c r="CC982" s="230"/>
      <c r="CD982" s="230"/>
      <c r="CE982" s="230"/>
      <c r="CF982" s="230"/>
      <c r="CG982" s="230"/>
      <c r="CH982" s="230"/>
      <c r="CI982" s="230"/>
      <c r="CJ982" s="230"/>
      <c r="CK982" s="230"/>
      <c r="CL982" s="230"/>
      <c r="CM982" s="230"/>
      <c r="CN982" s="171"/>
      <c r="CO982" s="199"/>
      <c r="CP982" s="230"/>
      <c r="CQ982" s="233"/>
      <c r="CR982" s="233"/>
      <c r="CS982" s="233"/>
      <c r="CT982" s="230"/>
      <c r="CU982" s="230"/>
      <c r="CV982" s="230"/>
      <c r="CW982" s="230"/>
    </row>
    <row r="983" ht="60" hidden="1" spans="1:101">
      <c r="A983" s="191">
        <v>2097</v>
      </c>
      <c r="B983" s="266" t="s">
        <v>2851</v>
      </c>
      <c r="C983" s="261" t="s">
        <v>2852</v>
      </c>
      <c r="D983" s="261" t="s">
        <v>2853</v>
      </c>
      <c r="E983" s="199"/>
      <c r="F983" s="261" t="s">
        <v>2854</v>
      </c>
      <c r="G983" s="199"/>
      <c r="H983" s="199"/>
      <c r="I983" s="199"/>
      <c r="J983" s="202"/>
      <c r="K983" s="202"/>
      <c r="L983" s="164" t="str">
        <f>_xlfn.IFNA(VLOOKUP(B983,'[1]CDM Patients Data'!$C$1266:$N$5000,6,FALSE),"")</f>
        <v>Breast</v>
      </c>
      <c r="M983" s="164" t="str">
        <f>_xlfn.IFNA(VLOOKUP(B983,'[1]CDM Patients Data'!$C$1266:$N$5000,7,FALSE),"")</f>
        <v>Central portion of breast</v>
      </c>
      <c r="N983" s="164" t="str">
        <f>_xlfn.IFNA(VLOOKUP(B983,'[1]CDM Patients Data'!$C$1266:$N$5000,8,FALSE),"")</f>
        <v>Invasive carcinoma of no special type</v>
      </c>
      <c r="O983" s="164" t="str">
        <f>_xlfn.IFNA(VLOOKUP(B983,'[1]CDM Patients Data'!$C$1266:$K$3492,9,FALSE),"")</f>
        <v>Left</v>
      </c>
      <c r="P983" s="164">
        <f>_xlfn.IFNA(VLOOKUP(B983,'[1]CDM Patients Data'!$C$1266:$O$3492,10,FALSE),"")</f>
        <v>0</v>
      </c>
      <c r="Q983" s="164">
        <f>_xlfn.IFNA(VLOOKUP(B983,'[1]CDM Patients Data'!$C$1266:$O$3492,11,FALSE),"")</f>
        <v>0</v>
      </c>
      <c r="R983" s="164">
        <f>_xlfn.IFNA(VLOOKUP(B983,'[1]CDM Patients Data'!$C$1266:$O$3492,12,FALSE),"")</f>
        <v>0</v>
      </c>
      <c r="S983" s="164">
        <f>_xlfn.IFNA(VLOOKUP(B983,'[1]CDM Patients Data'!$C$1266:$P$3492,13,FALSE),"")</f>
        <v>0</v>
      </c>
      <c r="T983" s="164">
        <f>_xlfn.IFNA(VLOOKUP(B983,'[1]CDM Patients Data'!$C$1266:$N$5000,5,FALSE),"")</f>
        <v>0</v>
      </c>
      <c r="U983" s="164"/>
      <c r="V983" s="164"/>
      <c r="W983" s="210"/>
      <c r="X983" s="164"/>
      <c r="Y983" s="164"/>
      <c r="Z983" s="164"/>
      <c r="AA983" s="164"/>
      <c r="AB983" s="164"/>
      <c r="AC983" s="210"/>
      <c r="AD983" s="199"/>
      <c r="AE983" s="199"/>
      <c r="AF983" s="199"/>
      <c r="AG983" s="199"/>
      <c r="AH983" s="233"/>
      <c r="AI983" s="199"/>
      <c r="AJ983" s="199"/>
      <c r="AK983" s="218"/>
      <c r="AL983" s="218"/>
      <c r="AM983" s="218"/>
      <c r="AN983" s="218"/>
      <c r="AO983" s="218" t="s">
        <v>76</v>
      </c>
      <c r="AP983" s="218"/>
      <c r="AQ983" s="218"/>
      <c r="AR983" s="218"/>
      <c r="AS983" s="218"/>
      <c r="AT983" s="218"/>
      <c r="AU983" s="218"/>
      <c r="AV983" s="218"/>
      <c r="AW983" s="218"/>
      <c r="AX983" s="218"/>
      <c r="AY983" s="218"/>
      <c r="AZ983" s="218"/>
      <c r="BA983" s="218"/>
      <c r="BB983" s="218"/>
      <c r="BC983" s="218"/>
      <c r="BD983" s="218"/>
      <c r="BE983" s="218"/>
      <c r="BF983" s="218"/>
      <c r="BG983" s="218"/>
      <c r="BH983" s="218"/>
      <c r="BI983" s="218"/>
      <c r="BJ983" s="233"/>
      <c r="BK983" s="199"/>
      <c r="BL983" s="218"/>
      <c r="BM983" s="171"/>
      <c r="BN983" s="171"/>
      <c r="BO983" s="171"/>
      <c r="BP983" s="218"/>
      <c r="BQ983" s="218"/>
      <c r="BR983" s="218"/>
      <c r="BS983" s="218"/>
      <c r="BT983" s="218"/>
      <c r="BU983" s="218"/>
      <c r="BV983" s="218"/>
      <c r="BW983" s="218"/>
      <c r="BX983" s="171"/>
      <c r="BY983" s="199"/>
      <c r="BZ983" s="230"/>
      <c r="CA983" s="230"/>
      <c r="CB983" s="230"/>
      <c r="CC983" s="230"/>
      <c r="CD983" s="230"/>
      <c r="CE983" s="230"/>
      <c r="CF983" s="230"/>
      <c r="CG983" s="230"/>
      <c r="CH983" s="230"/>
      <c r="CI983" s="230"/>
      <c r="CJ983" s="230"/>
      <c r="CK983" s="230"/>
      <c r="CL983" s="230"/>
      <c r="CM983" s="230"/>
      <c r="CN983" s="171"/>
      <c r="CO983" s="199"/>
      <c r="CP983" s="230"/>
      <c r="CQ983" s="233"/>
      <c r="CR983" s="233"/>
      <c r="CS983" s="233"/>
      <c r="CT983" s="230"/>
      <c r="CU983" s="230"/>
      <c r="CV983" s="230"/>
      <c r="CW983" s="230"/>
    </row>
    <row r="984" ht="45" hidden="1" spans="1:101">
      <c r="A984" s="191">
        <v>2098</v>
      </c>
      <c r="B984" s="266" t="s">
        <v>2855</v>
      </c>
      <c r="C984" s="261" t="s">
        <v>2856</v>
      </c>
      <c r="D984" s="261" t="s">
        <v>2824</v>
      </c>
      <c r="E984" s="199"/>
      <c r="F984" s="261" t="s">
        <v>2237</v>
      </c>
      <c r="G984" s="199"/>
      <c r="H984" s="199"/>
      <c r="I984" s="199"/>
      <c r="J984" s="202"/>
      <c r="K984" s="202"/>
      <c r="L984" s="164" t="str">
        <f>_xlfn.IFNA(VLOOKUP(B984,'[1]CDM Patients Data'!$C$1266:$N$5000,6,FALSE),"")</f>
        <v>Ovary</v>
      </c>
      <c r="M984" s="164" t="str">
        <f>_xlfn.IFNA(VLOOKUP(B984,'[1]CDM Patients Data'!$C$1266:$N$5000,7,FALSE),"")</f>
        <v>Ovary</v>
      </c>
      <c r="N984" s="164" t="str">
        <f>_xlfn.IFNA(VLOOKUP(B984,'[1]CDM Patients Data'!$C$1266:$N$5000,8,FALSE),"")</f>
        <v>Papillary carcinoma, NOS</v>
      </c>
      <c r="O984" s="164" t="str">
        <f>_xlfn.IFNA(VLOOKUP(B984,'[1]CDM Patients Data'!$C$1266:$K$3492,9,FALSE),"")</f>
        <v>Unknown</v>
      </c>
      <c r="P984" s="164">
        <f>_xlfn.IFNA(VLOOKUP(B984,'[1]CDM Patients Data'!$C$1266:$O$3492,10,FALSE),"")</f>
        <v>0</v>
      </c>
      <c r="Q984" s="164">
        <f>_xlfn.IFNA(VLOOKUP(B984,'[1]CDM Patients Data'!$C$1266:$O$3492,11,FALSE),"")</f>
        <v>0</v>
      </c>
      <c r="R984" s="164">
        <f>_xlfn.IFNA(VLOOKUP(B984,'[1]CDM Patients Data'!$C$1266:$O$3492,12,FALSE),"")</f>
        <v>0</v>
      </c>
      <c r="S984" s="164">
        <f>_xlfn.IFNA(VLOOKUP(B984,'[1]CDM Patients Data'!$C$1266:$P$3492,13,FALSE),"")</f>
        <v>0</v>
      </c>
      <c r="T984" s="164">
        <f>_xlfn.IFNA(VLOOKUP(B984,'[1]CDM Patients Data'!$C$1266:$N$5000,5,FALSE),"")</f>
        <v>0</v>
      </c>
      <c r="U984" s="164"/>
      <c r="V984" s="164"/>
      <c r="W984" s="210"/>
      <c r="X984" s="164"/>
      <c r="Y984" s="164"/>
      <c r="Z984" s="164"/>
      <c r="AA984" s="164"/>
      <c r="AB984" s="164"/>
      <c r="AC984" s="210"/>
      <c r="AD984" s="199"/>
      <c r="AE984" s="199"/>
      <c r="AF984" s="199"/>
      <c r="AG984" s="199"/>
      <c r="AH984" s="233" t="s">
        <v>589</v>
      </c>
      <c r="AI984" s="199"/>
      <c r="AJ984" s="199"/>
      <c r="AK984" s="218" t="s">
        <v>80</v>
      </c>
      <c r="AL984" s="218">
        <v>15153089</v>
      </c>
      <c r="AM984" s="218">
        <v>4.5</v>
      </c>
      <c r="AN984" s="218">
        <v>448.6</v>
      </c>
      <c r="AO984" s="218" t="s">
        <v>81</v>
      </c>
      <c r="AP984" s="218"/>
      <c r="AQ984" s="218"/>
      <c r="AR984" s="218"/>
      <c r="AS984" s="218"/>
      <c r="AT984" s="218"/>
      <c r="AU984" s="218"/>
      <c r="AV984" s="218"/>
      <c r="AW984" s="218"/>
      <c r="AX984" s="218"/>
      <c r="AY984" s="218"/>
      <c r="AZ984" s="218"/>
      <c r="BA984" s="218"/>
      <c r="BB984" s="218"/>
      <c r="BC984" s="218"/>
      <c r="BD984" s="218"/>
      <c r="BE984" s="218"/>
      <c r="BF984" s="218"/>
      <c r="BG984" s="218"/>
      <c r="BH984" s="218"/>
      <c r="BI984" s="218"/>
      <c r="BJ984" s="233"/>
      <c r="BK984" s="199"/>
      <c r="BL984" s="218" t="s">
        <v>84</v>
      </c>
      <c r="BM984" s="171" t="s">
        <v>76</v>
      </c>
      <c r="BN984" s="171" t="s">
        <v>76</v>
      </c>
      <c r="BO984" s="171" t="s">
        <v>76</v>
      </c>
      <c r="BP984" s="218"/>
      <c r="BQ984" s="218"/>
      <c r="BR984" s="218"/>
      <c r="BS984" s="218"/>
      <c r="BT984" s="218"/>
      <c r="BU984" s="218"/>
      <c r="BV984" s="218"/>
      <c r="BW984" s="218"/>
      <c r="BX984" s="171"/>
      <c r="BY984" s="199"/>
      <c r="BZ984" s="230"/>
      <c r="CA984" s="230"/>
      <c r="CB984" s="230"/>
      <c r="CC984" s="230"/>
      <c r="CD984" s="230"/>
      <c r="CE984" s="230"/>
      <c r="CF984" s="230"/>
      <c r="CG984" s="230"/>
      <c r="CH984" s="230"/>
      <c r="CI984" s="230"/>
      <c r="CJ984" s="230"/>
      <c r="CK984" s="230"/>
      <c r="CL984" s="230"/>
      <c r="CM984" s="230"/>
      <c r="CN984" s="171"/>
      <c r="CO984" s="199"/>
      <c r="CP984" s="230"/>
      <c r="CQ984" s="233"/>
      <c r="CR984" s="233"/>
      <c r="CS984" s="233"/>
      <c r="CT984" s="230"/>
      <c r="CU984" s="230"/>
      <c r="CV984" s="230"/>
      <c r="CW984" s="230"/>
    </row>
    <row r="985" ht="45" spans="1:101">
      <c r="A985" s="191">
        <v>2099</v>
      </c>
      <c r="B985" s="266" t="s">
        <v>2857</v>
      </c>
      <c r="C985" s="261" t="s">
        <v>2856</v>
      </c>
      <c r="D985" s="261" t="s">
        <v>2783</v>
      </c>
      <c r="E985" s="199"/>
      <c r="F985" s="261" t="s">
        <v>2237</v>
      </c>
      <c r="G985" s="199"/>
      <c r="H985" s="199"/>
      <c r="I985" s="199"/>
      <c r="J985" s="202"/>
      <c r="K985" s="202"/>
      <c r="L985" s="164" t="str">
        <f>_xlfn.IFNA(VLOOKUP(B985,'[1]CDM Patients Data'!$C$1266:$N$5000,6,FALSE),"")</f>
        <v>Ovary</v>
      </c>
      <c r="M985" s="164" t="str">
        <f>_xlfn.IFNA(VLOOKUP(B985,'[1]CDM Patients Data'!$C$1266:$N$5000,7,FALSE),"")</f>
        <v>Ovary</v>
      </c>
      <c r="N985" s="164" t="str">
        <f>_xlfn.IFNA(VLOOKUP(B985,'[1]CDM Patients Data'!$C$1266:$N$5000,8,FALSE),"")</f>
        <v>Papillary carcinoma, NOS</v>
      </c>
      <c r="O985" s="164" t="str">
        <f>_xlfn.IFNA(VLOOKUP(B985,'[1]CDM Patients Data'!$C$1266:$K$3492,9,FALSE),"")</f>
        <v>Unknown</v>
      </c>
      <c r="P985" s="164">
        <f>_xlfn.IFNA(VLOOKUP(B985,'[1]CDM Patients Data'!$C$1266:$O$3492,10,FALSE),"")</f>
        <v>0</v>
      </c>
      <c r="Q985" s="164">
        <f>_xlfn.IFNA(VLOOKUP(B985,'[1]CDM Patients Data'!$C$1266:$O$3492,11,FALSE),"")</f>
        <v>0</v>
      </c>
      <c r="R985" s="164">
        <f>_xlfn.IFNA(VLOOKUP(B985,'[1]CDM Patients Data'!$C$1266:$O$3492,12,FALSE),"")</f>
        <v>0</v>
      </c>
      <c r="S985" s="164">
        <f>_xlfn.IFNA(VLOOKUP(B985,'[1]CDM Patients Data'!$C$1266:$P$3492,13,FALSE),"")</f>
        <v>0</v>
      </c>
      <c r="T985" s="164">
        <f>_xlfn.IFNA(VLOOKUP(B985,'[1]CDM Patients Data'!$C$1266:$N$5000,5,FALSE),"")</f>
        <v>0</v>
      </c>
      <c r="U985" s="164"/>
      <c r="V985" s="164"/>
      <c r="W985" s="210"/>
      <c r="X985" s="164"/>
      <c r="Y985" s="164"/>
      <c r="Z985" s="164"/>
      <c r="AA985" s="164"/>
      <c r="AB985" s="164"/>
      <c r="AC985" s="210"/>
      <c r="AD985" s="199"/>
      <c r="AE985" s="199"/>
      <c r="AF985" s="199"/>
      <c r="AG985" s="199"/>
      <c r="AH985" s="233"/>
      <c r="AI985" s="199"/>
      <c r="AJ985" s="199"/>
      <c r="AK985" s="218" t="s">
        <v>84</v>
      </c>
      <c r="AL985" s="218" t="s">
        <v>76</v>
      </c>
      <c r="AM985" s="218" t="s">
        <v>76</v>
      </c>
      <c r="AN985" s="218" t="s">
        <v>76</v>
      </c>
      <c r="AO985" s="218" t="s">
        <v>76</v>
      </c>
      <c r="AP985" s="218"/>
      <c r="AQ985" s="218"/>
      <c r="AR985" s="218"/>
      <c r="AS985" s="218"/>
      <c r="AT985" s="218"/>
      <c r="AU985" s="218"/>
      <c r="AV985" s="218"/>
      <c r="AW985" s="218"/>
      <c r="AX985" s="218"/>
      <c r="AY985" s="218"/>
      <c r="AZ985" s="218"/>
      <c r="BA985" s="218"/>
      <c r="BB985" s="218"/>
      <c r="BC985" s="218"/>
      <c r="BD985" s="218"/>
      <c r="BE985" s="218"/>
      <c r="BF985" s="218"/>
      <c r="BG985" s="218"/>
      <c r="BH985" s="218"/>
      <c r="BI985" s="218"/>
      <c r="BJ985" s="233" t="s">
        <v>589</v>
      </c>
      <c r="BK985" s="199"/>
      <c r="BL985" s="218" t="s">
        <v>80</v>
      </c>
      <c r="BM985" s="284">
        <v>4987053</v>
      </c>
      <c r="BN985" s="284">
        <v>1.5</v>
      </c>
      <c r="BO985" s="284">
        <v>178.9</v>
      </c>
      <c r="BP985" s="218" t="s">
        <v>103</v>
      </c>
      <c r="BQ985" s="218"/>
      <c r="BR985" s="218"/>
      <c r="BS985" s="218"/>
      <c r="BT985" s="218"/>
      <c r="BU985" s="218"/>
      <c r="BV985" s="218"/>
      <c r="BW985" s="218"/>
      <c r="BX985" s="171"/>
      <c r="BY985" s="199"/>
      <c r="BZ985" s="230"/>
      <c r="CA985" s="230"/>
      <c r="CB985" s="230"/>
      <c r="CC985" s="230"/>
      <c r="CD985" s="230"/>
      <c r="CE985" s="230"/>
      <c r="CF985" s="230"/>
      <c r="CG985" s="230"/>
      <c r="CH985" s="230"/>
      <c r="CI985" s="230"/>
      <c r="CJ985" s="230"/>
      <c r="CK985" s="230"/>
      <c r="CL985" s="230"/>
      <c r="CM985" s="230"/>
      <c r="CN985" s="171"/>
      <c r="CO985" s="199"/>
      <c r="CP985" s="230"/>
      <c r="CQ985" s="233"/>
      <c r="CR985" s="233"/>
      <c r="CS985" s="233"/>
      <c r="CT985" s="230"/>
      <c r="CU985" s="230"/>
      <c r="CV985" s="230"/>
      <c r="CW985" s="230"/>
    </row>
    <row r="986" ht="45" hidden="1" spans="1:101">
      <c r="A986" s="191">
        <v>2100</v>
      </c>
      <c r="B986" s="261" t="s">
        <v>2858</v>
      </c>
      <c r="C986" s="261" t="s">
        <v>2648</v>
      </c>
      <c r="D986" s="261" t="s">
        <v>2824</v>
      </c>
      <c r="E986" s="199"/>
      <c r="F986" s="261" t="s">
        <v>2220</v>
      </c>
      <c r="G986" s="199"/>
      <c r="H986" s="199"/>
      <c r="I986" s="199"/>
      <c r="J986" s="202"/>
      <c r="K986" s="202"/>
      <c r="L986" s="164" t="str">
        <f>_xlfn.IFNA(VLOOKUP(B986,'[1]CDM Patients Data'!$C$1266:$N$5000,6,FALSE),"")</f>
        <v>Stomach</v>
      </c>
      <c r="M986" s="164" t="str">
        <f>_xlfn.IFNA(VLOOKUP(B986,'[1]CDM Patients Data'!$C$1266:$N$5000,7,FALSE),"")</f>
        <v>Stomach NOS</v>
      </c>
      <c r="N986" s="164" t="str">
        <f>_xlfn.IFNA(VLOOKUP(B986,'[1]CDM Patients Data'!$C$1266:$N$5000,8,FALSE),"")</f>
        <v>Gastrointestinal stromal sarcoma</v>
      </c>
      <c r="O986" s="164" t="str">
        <f>_xlfn.IFNA(VLOOKUP(B986,'[1]CDM Patients Data'!$C$1266:$K$3492,9,FALSE),"")</f>
        <v>Not a paired site</v>
      </c>
      <c r="P986" s="164">
        <f>_xlfn.IFNA(VLOOKUP(B986,'[1]CDM Patients Data'!$C$1266:$O$3492,10,FALSE),"")</f>
        <v>0</v>
      </c>
      <c r="Q986" s="164">
        <f>_xlfn.IFNA(VLOOKUP(B986,'[1]CDM Patients Data'!$C$1266:$O$3492,11,FALSE),"")</f>
        <v>0</v>
      </c>
      <c r="R986" s="164">
        <f>_xlfn.IFNA(VLOOKUP(B986,'[1]CDM Patients Data'!$C$1266:$O$3492,12,FALSE),"")</f>
        <v>0</v>
      </c>
      <c r="S986" s="164">
        <f>_xlfn.IFNA(VLOOKUP(B986,'[1]CDM Patients Data'!$C$1266:$P$3492,13,FALSE),"")</f>
        <v>0</v>
      </c>
      <c r="T986" s="164">
        <f>_xlfn.IFNA(VLOOKUP(B986,'[1]CDM Patients Data'!$C$1266:$N$5000,5,FALSE),"")</f>
        <v>0</v>
      </c>
      <c r="U986" s="164"/>
      <c r="V986" s="164"/>
      <c r="W986" s="210"/>
      <c r="X986" s="164"/>
      <c r="Y986" s="164"/>
      <c r="Z986" s="164"/>
      <c r="AA986" s="164"/>
      <c r="AB986" s="164"/>
      <c r="AC986" s="210"/>
      <c r="AD986" s="199"/>
      <c r="AE986" s="199"/>
      <c r="AF986" s="199"/>
      <c r="AG986" s="199"/>
      <c r="AH986" s="233" t="s">
        <v>589</v>
      </c>
      <c r="AI986" s="199"/>
      <c r="AJ986" s="199"/>
      <c r="AK986" s="218" t="s">
        <v>80</v>
      </c>
      <c r="AL986" s="218">
        <v>15599493</v>
      </c>
      <c r="AM986" s="218">
        <v>4.7</v>
      </c>
      <c r="AN986" s="218">
        <v>449.7</v>
      </c>
      <c r="AO986" s="218" t="s">
        <v>81</v>
      </c>
      <c r="AP986" s="218"/>
      <c r="AQ986" s="218"/>
      <c r="AR986" s="218"/>
      <c r="AS986" s="218"/>
      <c r="AT986" s="218"/>
      <c r="AU986" s="218"/>
      <c r="AV986" s="218"/>
      <c r="AW986" s="218"/>
      <c r="AX986" s="218"/>
      <c r="AY986" s="218"/>
      <c r="AZ986" s="218"/>
      <c r="BA986" s="218"/>
      <c r="BB986" s="218"/>
      <c r="BC986" s="218"/>
      <c r="BD986" s="218"/>
      <c r="BE986" s="218"/>
      <c r="BF986" s="218"/>
      <c r="BG986" s="218"/>
      <c r="BH986" s="218"/>
      <c r="BI986" s="218"/>
      <c r="BJ986" s="233"/>
      <c r="BK986" s="199"/>
      <c r="BL986" s="218" t="s">
        <v>84</v>
      </c>
      <c r="BM986" s="171" t="s">
        <v>76</v>
      </c>
      <c r="BN986" s="171" t="s">
        <v>76</v>
      </c>
      <c r="BO986" s="171" t="s">
        <v>76</v>
      </c>
      <c r="BP986" s="218"/>
      <c r="BQ986" s="218"/>
      <c r="BR986" s="218"/>
      <c r="BS986" s="218"/>
      <c r="BT986" s="218"/>
      <c r="BU986" s="218"/>
      <c r="BV986" s="218"/>
      <c r="BW986" s="218"/>
      <c r="BX986" s="171"/>
      <c r="BY986" s="199"/>
      <c r="BZ986" s="230"/>
      <c r="CA986" s="230"/>
      <c r="CB986" s="230"/>
      <c r="CC986" s="230"/>
      <c r="CD986" s="230"/>
      <c r="CE986" s="230"/>
      <c r="CF986" s="230"/>
      <c r="CG986" s="230"/>
      <c r="CH986" s="230"/>
      <c r="CI986" s="230"/>
      <c r="CJ986" s="230"/>
      <c r="CK986" s="230"/>
      <c r="CL986" s="230"/>
      <c r="CM986" s="230"/>
      <c r="CN986" s="171"/>
      <c r="CO986" s="199"/>
      <c r="CP986" s="230"/>
      <c r="CQ986" s="233"/>
      <c r="CR986" s="233"/>
      <c r="CS986" s="233"/>
      <c r="CT986" s="230"/>
      <c r="CU986" s="230"/>
      <c r="CV986" s="230"/>
      <c r="CW986" s="230"/>
    </row>
    <row r="987" spans="1:101">
      <c r="A987" s="191">
        <v>2101</v>
      </c>
      <c r="B987" s="266" t="s">
        <v>2859</v>
      </c>
      <c r="C987" s="261" t="s">
        <v>2860</v>
      </c>
      <c r="D987" s="261" t="s">
        <v>2783</v>
      </c>
      <c r="E987" s="199"/>
      <c r="F987" s="274" t="s">
        <v>2740</v>
      </c>
      <c r="G987" s="199"/>
      <c r="H987" s="199"/>
      <c r="I987" s="199"/>
      <c r="J987" s="202"/>
      <c r="K987" s="202"/>
      <c r="L987" s="164" t="str">
        <f>_xlfn.IFNA(VLOOKUP(B987,'[1]CDM Patients Data'!$C$1266:$N$5000,6,FALSE),"")</f>
        <v>Non-Cancer</v>
      </c>
      <c r="M987" s="164" t="str">
        <f>_xlfn.IFNA(VLOOKUP(B987,'[1]CDM Patients Data'!$C$1266:$N$5000,7,FALSE),"")</f>
        <v>Non-Cancer</v>
      </c>
      <c r="N987" s="164" t="str">
        <f>_xlfn.IFNA(VLOOKUP(B987,'[1]CDM Patients Data'!$C$1266:$N$5000,8,FALSE),"")</f>
        <v>Non-Cancer</v>
      </c>
      <c r="O987" s="164" t="str">
        <f>_xlfn.IFNA(VLOOKUP(B987,'[1]CDM Patients Data'!$C$1266:$K$3492,9,FALSE),"")</f>
        <v>Non-Cancer</v>
      </c>
      <c r="P987" s="164">
        <f>_xlfn.IFNA(VLOOKUP(B987,'[1]CDM Patients Data'!$C$1266:$O$3492,10,FALSE),"")</f>
        <v>0</v>
      </c>
      <c r="Q987" s="164">
        <f>_xlfn.IFNA(VLOOKUP(B987,'[1]CDM Patients Data'!$C$1266:$O$3492,11,FALSE),"")</f>
        <v>0</v>
      </c>
      <c r="R987" s="164">
        <f>_xlfn.IFNA(VLOOKUP(B987,'[1]CDM Patients Data'!$C$1266:$O$3492,12,FALSE),"")</f>
        <v>0</v>
      </c>
      <c r="S987" s="164">
        <f>_xlfn.IFNA(VLOOKUP(B987,'[1]CDM Patients Data'!$C$1266:$P$3492,13,FALSE),"")</f>
        <v>0</v>
      </c>
      <c r="T987" s="164">
        <f>_xlfn.IFNA(VLOOKUP(B987,'[1]CDM Patients Data'!$C$1266:$N$5000,5,FALSE),"")</f>
        <v>0</v>
      </c>
      <c r="U987" s="164"/>
      <c r="V987" s="164"/>
      <c r="W987" s="210"/>
      <c r="X987" s="164"/>
      <c r="Y987" s="164"/>
      <c r="Z987" s="164"/>
      <c r="AA987" s="164"/>
      <c r="AB987" s="164"/>
      <c r="AC987" s="210"/>
      <c r="AD987" s="199"/>
      <c r="AE987" s="199"/>
      <c r="AF987" s="199"/>
      <c r="AG987" s="199"/>
      <c r="AH987" s="233"/>
      <c r="AI987" s="199"/>
      <c r="AJ987" s="199"/>
      <c r="AK987" s="218" t="s">
        <v>84</v>
      </c>
      <c r="AL987" s="218" t="s">
        <v>76</v>
      </c>
      <c r="AM987" s="218" t="s">
        <v>76</v>
      </c>
      <c r="AN987" s="218" t="s">
        <v>76</v>
      </c>
      <c r="AO987" s="218" t="s">
        <v>76</v>
      </c>
      <c r="AP987" s="218"/>
      <c r="AQ987" s="218"/>
      <c r="AR987" s="218"/>
      <c r="AS987" s="218"/>
      <c r="AT987" s="218"/>
      <c r="AU987" s="218"/>
      <c r="AV987" s="218"/>
      <c r="AW987" s="218"/>
      <c r="AX987" s="218"/>
      <c r="AY987" s="218"/>
      <c r="AZ987" s="218"/>
      <c r="BA987" s="218"/>
      <c r="BB987" s="218"/>
      <c r="BC987" s="218"/>
      <c r="BD987" s="218"/>
      <c r="BE987" s="218"/>
      <c r="BF987" s="218"/>
      <c r="BG987" s="218"/>
      <c r="BH987" s="218"/>
      <c r="BI987" s="218"/>
      <c r="BJ987" s="233" t="s">
        <v>589</v>
      </c>
      <c r="BK987" s="199"/>
      <c r="BL987" s="218" t="s">
        <v>80</v>
      </c>
      <c r="BM987" s="284">
        <v>6173092</v>
      </c>
      <c r="BN987" s="284">
        <v>1.9</v>
      </c>
      <c r="BO987" s="284">
        <v>220.3</v>
      </c>
      <c r="BP987" s="218" t="s">
        <v>103</v>
      </c>
      <c r="BQ987" s="218"/>
      <c r="BR987" s="218"/>
      <c r="BS987" s="218"/>
      <c r="BT987" s="218"/>
      <c r="BU987" s="218"/>
      <c r="BV987" s="218"/>
      <c r="BW987" s="218"/>
      <c r="BX987" s="171"/>
      <c r="BY987" s="199"/>
      <c r="BZ987" s="230"/>
      <c r="CA987" s="230"/>
      <c r="CB987" s="230"/>
      <c r="CC987" s="230"/>
      <c r="CD987" s="230"/>
      <c r="CE987" s="230"/>
      <c r="CF987" s="230"/>
      <c r="CG987" s="230"/>
      <c r="CH987" s="230"/>
      <c r="CI987" s="230"/>
      <c r="CJ987" s="230"/>
      <c r="CK987" s="230"/>
      <c r="CL987" s="230"/>
      <c r="CM987" s="230"/>
      <c r="CN987" s="171"/>
      <c r="CO987" s="199"/>
      <c r="CP987" s="230"/>
      <c r="CQ987" s="233"/>
      <c r="CR987" s="233"/>
      <c r="CS987" s="233"/>
      <c r="CT987" s="230"/>
      <c r="CU987" s="230"/>
      <c r="CV987" s="230"/>
      <c r="CW987" s="230"/>
    </row>
    <row r="988" ht="60" spans="1:101">
      <c r="A988" s="191">
        <v>2102</v>
      </c>
      <c r="B988" s="266" t="s">
        <v>2861</v>
      </c>
      <c r="C988" s="266" t="s">
        <v>2862</v>
      </c>
      <c r="D988" s="261" t="s">
        <v>2780</v>
      </c>
      <c r="E988" s="199"/>
      <c r="F988" s="273" t="s">
        <v>2863</v>
      </c>
      <c r="G988" s="199"/>
      <c r="H988" s="199"/>
      <c r="I988" s="199"/>
      <c r="J988" s="202"/>
      <c r="K988" s="202"/>
      <c r="L988" s="164" t="str">
        <f>_xlfn.IFNA(VLOOKUP(B988,'[1]CDM Patients Data'!$C$1266:$N$5000,6,FALSE),"")</f>
        <v>Breast</v>
      </c>
      <c r="M988" s="164" t="str">
        <f>_xlfn.IFNA(VLOOKUP(B988,'[1]CDM Patients Data'!$C$1266:$N$5000,7,FALSE),"")</f>
        <v>Breast NOS (excludes Skin of breast C44.5)</v>
      </c>
      <c r="N988" s="164" t="str">
        <f>_xlfn.IFNA(VLOOKUP(B988,'[1]CDM Patients Data'!$C$1266:$N$5000,8,FALSE),"")</f>
        <v>Carcinoma, NOS</v>
      </c>
      <c r="O988" s="164" t="str">
        <f>_xlfn.IFNA(VLOOKUP(B988,'[1]CDM Patients Data'!$C$1266:$K$3492,9,FALSE),"")</f>
        <v>Right</v>
      </c>
      <c r="P988" s="164">
        <f>_xlfn.IFNA(VLOOKUP(B988,'[1]CDM Patients Data'!$C$1266:$O$3492,10,FALSE),"")</f>
        <v>0</v>
      </c>
      <c r="Q988" s="164">
        <f>_xlfn.IFNA(VLOOKUP(B988,'[1]CDM Patients Data'!$C$1266:$O$3492,11,FALSE),"")</f>
        <v>0</v>
      </c>
      <c r="R988" s="164">
        <f>_xlfn.IFNA(VLOOKUP(B988,'[1]CDM Patients Data'!$C$1266:$O$3492,12,FALSE),"")</f>
        <v>0</v>
      </c>
      <c r="S988" s="164">
        <f>_xlfn.IFNA(VLOOKUP(B988,'[1]CDM Patients Data'!$C$1266:$P$3492,13,FALSE),"")</f>
        <v>0</v>
      </c>
      <c r="T988" s="164">
        <f>_xlfn.IFNA(VLOOKUP(B988,'[1]CDM Patients Data'!$C$1266:$N$5000,5,FALSE),"")</f>
        <v>0</v>
      </c>
      <c r="U988" s="164"/>
      <c r="V988" s="164"/>
      <c r="W988" s="210"/>
      <c r="X988" s="164"/>
      <c r="Y988" s="164"/>
      <c r="Z988" s="164"/>
      <c r="AA988" s="164"/>
      <c r="AB988" s="164"/>
      <c r="AC988" s="210"/>
      <c r="AD988" s="199"/>
      <c r="AE988" s="199"/>
      <c r="AF988" s="199"/>
      <c r="AG988" s="199"/>
      <c r="AH988" s="233"/>
      <c r="AI988" s="199"/>
      <c r="AJ988" s="199"/>
      <c r="AK988" s="218" t="s">
        <v>84</v>
      </c>
      <c r="AL988" s="218" t="s">
        <v>76</v>
      </c>
      <c r="AM988" s="218" t="s">
        <v>76</v>
      </c>
      <c r="AN988" s="218" t="s">
        <v>76</v>
      </c>
      <c r="AO988" s="218" t="s">
        <v>76</v>
      </c>
      <c r="AP988" s="218"/>
      <c r="AQ988" s="218"/>
      <c r="AR988" s="218"/>
      <c r="AS988" s="218"/>
      <c r="AT988" s="218"/>
      <c r="AU988" s="218"/>
      <c r="AV988" s="218"/>
      <c r="AW988" s="218"/>
      <c r="AX988" s="218"/>
      <c r="AY988" s="218"/>
      <c r="AZ988" s="218"/>
      <c r="BA988" s="218"/>
      <c r="BB988" s="218"/>
      <c r="BC988" s="218"/>
      <c r="BD988" s="218"/>
      <c r="BE988" s="218"/>
      <c r="BF988" s="218"/>
      <c r="BG988" s="218"/>
      <c r="BH988" s="218"/>
      <c r="BI988" s="218"/>
      <c r="BJ988" s="233" t="s">
        <v>589</v>
      </c>
      <c r="BK988" s="199"/>
      <c r="BL988" s="218" t="s">
        <v>80</v>
      </c>
      <c r="BM988" s="284">
        <v>5492483</v>
      </c>
      <c r="BN988" s="284">
        <v>1.6</v>
      </c>
      <c r="BO988" s="284">
        <v>191.9</v>
      </c>
      <c r="BP988" s="218" t="s">
        <v>103</v>
      </c>
      <c r="BQ988" s="218"/>
      <c r="BR988" s="218"/>
      <c r="BS988" s="218"/>
      <c r="BT988" s="218"/>
      <c r="BU988" s="218"/>
      <c r="BV988" s="218"/>
      <c r="BW988" s="218"/>
      <c r="BX988" s="171"/>
      <c r="BY988" s="199"/>
      <c r="BZ988" s="230"/>
      <c r="CA988" s="230"/>
      <c r="CB988" s="230"/>
      <c r="CC988" s="230"/>
      <c r="CD988" s="230"/>
      <c r="CE988" s="230"/>
      <c r="CF988" s="230"/>
      <c r="CG988" s="230"/>
      <c r="CH988" s="230"/>
      <c r="CI988" s="230"/>
      <c r="CJ988" s="230"/>
      <c r="CK988" s="230"/>
      <c r="CL988" s="230"/>
      <c r="CM988" s="230"/>
      <c r="CN988" s="171"/>
      <c r="CO988" s="199"/>
      <c r="CP988" s="230"/>
      <c r="CQ988" s="233"/>
      <c r="CR988" s="233"/>
      <c r="CS988" s="233"/>
      <c r="CT988" s="230"/>
      <c r="CU988" s="230"/>
      <c r="CV988" s="230"/>
      <c r="CW988" s="230"/>
    </row>
    <row r="989" ht="60" spans="1:101">
      <c r="A989" s="191">
        <v>2103</v>
      </c>
      <c r="B989" s="266" t="s">
        <v>2864</v>
      </c>
      <c r="C989" s="266" t="s">
        <v>2865</v>
      </c>
      <c r="D989" s="261" t="s">
        <v>2780</v>
      </c>
      <c r="E989" s="199"/>
      <c r="F989" s="273" t="s">
        <v>2863</v>
      </c>
      <c r="G989" s="199"/>
      <c r="H989" s="199"/>
      <c r="I989" s="199"/>
      <c r="J989" s="202"/>
      <c r="K989" s="202"/>
      <c r="L989" s="164" t="str">
        <f>_xlfn.IFNA(VLOOKUP(B989,'[1]CDM Patients Data'!$C$1266:$N$5000,6,FALSE),"")</f>
        <v>Breast</v>
      </c>
      <c r="M989" s="164" t="str">
        <f>_xlfn.IFNA(VLOOKUP(B989,'[1]CDM Patients Data'!$C$1266:$N$5000,7,FALSE),"")</f>
        <v>Breast NOS (excludes Skin of breast C44.5)</v>
      </c>
      <c r="N989" s="164" t="str">
        <f>_xlfn.IFNA(VLOOKUP(B989,'[1]CDM Patients Data'!$C$1266:$N$5000,8,FALSE),"")</f>
        <v>Lobular carcinoma, NOS</v>
      </c>
      <c r="O989" s="164" t="str">
        <f>_xlfn.IFNA(VLOOKUP(B989,'[1]CDM Patients Data'!$C$1266:$K$3492,9,FALSE),"")</f>
        <v>Right</v>
      </c>
      <c r="P989" s="164">
        <f>_xlfn.IFNA(VLOOKUP(B989,'[1]CDM Patients Data'!$C$1266:$O$3492,10,FALSE),"")</f>
        <v>0</v>
      </c>
      <c r="Q989" s="164">
        <f>_xlfn.IFNA(VLOOKUP(B989,'[1]CDM Patients Data'!$C$1266:$O$3492,11,FALSE),"")</f>
        <v>0</v>
      </c>
      <c r="R989" s="164">
        <f>_xlfn.IFNA(VLOOKUP(B989,'[1]CDM Patients Data'!$C$1266:$O$3492,12,FALSE),"")</f>
        <v>0</v>
      </c>
      <c r="S989" s="164">
        <f>_xlfn.IFNA(VLOOKUP(B989,'[1]CDM Patients Data'!$C$1266:$P$3492,13,FALSE),"")</f>
        <v>0</v>
      </c>
      <c r="T989" s="164">
        <f>_xlfn.IFNA(VLOOKUP(B989,'[1]CDM Patients Data'!$C$1266:$N$5000,5,FALSE),"")</f>
        <v>0</v>
      </c>
      <c r="U989" s="164"/>
      <c r="V989" s="164"/>
      <c r="W989" s="210"/>
      <c r="X989" s="164"/>
      <c r="Y989" s="164"/>
      <c r="Z989" s="164"/>
      <c r="AA989" s="164"/>
      <c r="AB989" s="164"/>
      <c r="AC989" s="210"/>
      <c r="AD989" s="199"/>
      <c r="AE989" s="199"/>
      <c r="AF989" s="199"/>
      <c r="AG989" s="199"/>
      <c r="AH989" s="233"/>
      <c r="AI989" s="199"/>
      <c r="AJ989" s="199"/>
      <c r="AK989" s="218" t="s">
        <v>84</v>
      </c>
      <c r="AL989" s="218" t="s">
        <v>76</v>
      </c>
      <c r="AM989" s="218" t="s">
        <v>76</v>
      </c>
      <c r="AN989" s="218" t="s">
        <v>76</v>
      </c>
      <c r="AO989" s="218" t="s">
        <v>76</v>
      </c>
      <c r="AP989" s="218"/>
      <c r="AQ989" s="218"/>
      <c r="AR989" s="218"/>
      <c r="AS989" s="218"/>
      <c r="AT989" s="218"/>
      <c r="AU989" s="218"/>
      <c r="AV989" s="218"/>
      <c r="AW989" s="218"/>
      <c r="AX989" s="218"/>
      <c r="AY989" s="218"/>
      <c r="AZ989" s="218"/>
      <c r="BA989" s="218"/>
      <c r="BB989" s="218"/>
      <c r="BC989" s="218"/>
      <c r="BD989" s="218"/>
      <c r="BE989" s="218"/>
      <c r="BF989" s="218"/>
      <c r="BG989" s="218"/>
      <c r="BH989" s="218"/>
      <c r="BI989" s="218"/>
      <c r="BJ989" s="233" t="s">
        <v>589</v>
      </c>
      <c r="BK989" s="199"/>
      <c r="BL989" s="218" t="s">
        <v>80</v>
      </c>
      <c r="BM989" s="284">
        <v>7568671</v>
      </c>
      <c r="BN989" s="284">
        <v>2.3</v>
      </c>
      <c r="BO989" s="284">
        <v>253.9</v>
      </c>
      <c r="BP989" s="218" t="s">
        <v>103</v>
      </c>
      <c r="BQ989" s="218"/>
      <c r="BR989" s="218"/>
      <c r="BS989" s="218"/>
      <c r="BT989" s="218"/>
      <c r="BU989" s="218"/>
      <c r="BV989" s="218"/>
      <c r="BW989" s="218"/>
      <c r="BX989" s="171"/>
      <c r="BY989" s="199"/>
      <c r="BZ989" s="230"/>
      <c r="CA989" s="230"/>
      <c r="CB989" s="230"/>
      <c r="CC989" s="230"/>
      <c r="CD989" s="230"/>
      <c r="CE989" s="230"/>
      <c r="CF989" s="230"/>
      <c r="CG989" s="230"/>
      <c r="CH989" s="230"/>
      <c r="CI989" s="230"/>
      <c r="CJ989" s="230"/>
      <c r="CK989" s="230"/>
      <c r="CL989" s="230"/>
      <c r="CM989" s="230"/>
      <c r="CN989" s="171"/>
      <c r="CO989" s="199"/>
      <c r="CP989" s="230"/>
      <c r="CQ989" s="233"/>
      <c r="CR989" s="233"/>
      <c r="CS989" s="233"/>
      <c r="CT989" s="230"/>
      <c r="CU989" s="230"/>
      <c r="CV989" s="230"/>
      <c r="CW989" s="230"/>
    </row>
    <row r="990" ht="60" spans="1:101">
      <c r="A990" s="191">
        <v>2104</v>
      </c>
      <c r="B990" s="266" t="s">
        <v>2866</v>
      </c>
      <c r="C990" s="266" t="s">
        <v>2867</v>
      </c>
      <c r="D990" s="261" t="s">
        <v>2780</v>
      </c>
      <c r="E990" s="199"/>
      <c r="F990" s="273" t="s">
        <v>2863</v>
      </c>
      <c r="G990" s="199"/>
      <c r="H990" s="199"/>
      <c r="I990" s="199"/>
      <c r="J990" s="202"/>
      <c r="K990" s="202"/>
      <c r="L990" s="164" t="str">
        <f>_xlfn.IFNA(VLOOKUP(B990,'[1]CDM Patients Data'!$C$1266:$N$5000,6,FALSE),"")</f>
        <v>Breast</v>
      </c>
      <c r="M990" s="164" t="str">
        <f>_xlfn.IFNA(VLOOKUP(B990,'[1]CDM Patients Data'!$C$1266:$N$5000,7,FALSE),"")</f>
        <v>Breast NOS (excludes Skin of breast C44.5)</v>
      </c>
      <c r="N990" s="164" t="str">
        <f>_xlfn.IFNA(VLOOKUP(B990,'[1]CDM Patients Data'!$C$1266:$N$5000,8,FALSE),"")</f>
        <v>Invasive carcinoma of no special type</v>
      </c>
      <c r="O990" s="164" t="str">
        <f>_xlfn.IFNA(VLOOKUP(B990,'[1]CDM Patients Data'!$C$1266:$K$3492,9,FALSE),"")</f>
        <v>Left</v>
      </c>
      <c r="P990" s="164">
        <f>_xlfn.IFNA(VLOOKUP(B990,'[1]CDM Patients Data'!$C$1266:$O$3492,10,FALSE),"")</f>
        <v>0</v>
      </c>
      <c r="Q990" s="164">
        <f>_xlfn.IFNA(VLOOKUP(B990,'[1]CDM Patients Data'!$C$1266:$O$3492,11,FALSE),"")</f>
        <v>0</v>
      </c>
      <c r="R990" s="164">
        <f>_xlfn.IFNA(VLOOKUP(B990,'[1]CDM Patients Data'!$C$1266:$O$3492,12,FALSE),"")</f>
        <v>0</v>
      </c>
      <c r="S990" s="164">
        <f>_xlfn.IFNA(VLOOKUP(B990,'[1]CDM Patients Data'!$C$1266:$P$3492,13,FALSE),"")</f>
        <v>0</v>
      </c>
      <c r="T990" s="164">
        <f>_xlfn.IFNA(VLOOKUP(B990,'[1]CDM Patients Data'!$C$1266:$N$5000,5,FALSE),"")</f>
        <v>0</v>
      </c>
      <c r="U990" s="164"/>
      <c r="V990" s="164"/>
      <c r="W990" s="210"/>
      <c r="X990" s="164"/>
      <c r="Y990" s="164"/>
      <c r="Z990" s="164"/>
      <c r="AA990" s="164"/>
      <c r="AB990" s="164"/>
      <c r="AC990" s="210"/>
      <c r="AD990" s="199"/>
      <c r="AE990" s="199"/>
      <c r="AF990" s="199"/>
      <c r="AG990" s="199"/>
      <c r="AH990" s="233"/>
      <c r="AI990" s="199"/>
      <c r="AJ990" s="199"/>
      <c r="AK990" s="218" t="s">
        <v>84</v>
      </c>
      <c r="AL990" s="218" t="s">
        <v>76</v>
      </c>
      <c r="AM990" s="218" t="s">
        <v>76</v>
      </c>
      <c r="AN990" s="218" t="s">
        <v>76</v>
      </c>
      <c r="AO990" s="218" t="s">
        <v>76</v>
      </c>
      <c r="AP990" s="218"/>
      <c r="AQ990" s="218"/>
      <c r="AR990" s="218"/>
      <c r="AS990" s="218"/>
      <c r="AT990" s="218"/>
      <c r="AU990" s="218"/>
      <c r="AV990" s="218"/>
      <c r="AW990" s="218"/>
      <c r="AX990" s="218"/>
      <c r="AY990" s="218"/>
      <c r="AZ990" s="218"/>
      <c r="BA990" s="218"/>
      <c r="BB990" s="218"/>
      <c r="BC990" s="218"/>
      <c r="BD990" s="218"/>
      <c r="BE990" s="218"/>
      <c r="BF990" s="218"/>
      <c r="BG990" s="218"/>
      <c r="BH990" s="218"/>
      <c r="BI990" s="218"/>
      <c r="BJ990" s="233" t="s">
        <v>589</v>
      </c>
      <c r="BK990" s="199"/>
      <c r="BL990" s="218" t="s">
        <v>80</v>
      </c>
      <c r="BM990" s="284">
        <v>5572048</v>
      </c>
      <c r="BN990" s="284">
        <v>1.7</v>
      </c>
      <c r="BO990" s="284">
        <v>190.1</v>
      </c>
      <c r="BP990" s="218" t="s">
        <v>103</v>
      </c>
      <c r="BQ990" s="218"/>
      <c r="BR990" s="218"/>
      <c r="BS990" s="218"/>
      <c r="BT990" s="218"/>
      <c r="BU990" s="218"/>
      <c r="BV990" s="218"/>
      <c r="BW990" s="218"/>
      <c r="BX990" s="171"/>
      <c r="BY990" s="199"/>
      <c r="BZ990" s="230"/>
      <c r="CA990" s="230"/>
      <c r="CB990" s="230"/>
      <c r="CC990" s="230"/>
      <c r="CD990" s="230"/>
      <c r="CE990" s="230"/>
      <c r="CF990" s="230"/>
      <c r="CG990" s="230"/>
      <c r="CH990" s="230"/>
      <c r="CI990" s="230"/>
      <c r="CJ990" s="230"/>
      <c r="CK990" s="230"/>
      <c r="CL990" s="230"/>
      <c r="CM990" s="230"/>
      <c r="CN990" s="171"/>
      <c r="CO990" s="199"/>
      <c r="CP990" s="230"/>
      <c r="CQ990" s="233"/>
      <c r="CR990" s="233"/>
      <c r="CS990" s="233"/>
      <c r="CT990" s="230"/>
      <c r="CU990" s="230"/>
      <c r="CV990" s="230"/>
      <c r="CW990" s="230"/>
    </row>
    <row r="991" ht="60" hidden="1" spans="1:101">
      <c r="A991" s="191">
        <v>2105</v>
      </c>
      <c r="B991" s="266" t="s">
        <v>2868</v>
      </c>
      <c r="C991" s="261" t="s">
        <v>2869</v>
      </c>
      <c r="D991" s="261" t="s">
        <v>2798</v>
      </c>
      <c r="E991" s="199"/>
      <c r="F991" s="261" t="s">
        <v>2870</v>
      </c>
      <c r="G991" s="199"/>
      <c r="H991" s="199"/>
      <c r="I991" s="199"/>
      <c r="J991" s="202"/>
      <c r="K991" s="202"/>
      <c r="L991" s="164" t="str">
        <f>_xlfn.IFNA(VLOOKUP(B991,'[1]CDM Patients Data'!$C$1266:$N$5000,6,FALSE),"")</f>
        <v>Breast</v>
      </c>
      <c r="M991" s="164" t="str">
        <f>_xlfn.IFNA(VLOOKUP(B991,'[1]CDM Patients Data'!$C$1266:$N$5000,7,FALSE),"")</f>
        <v>Breast NOS (excludes Skin of breast C44.5)</v>
      </c>
      <c r="N991" s="164" t="str">
        <f>_xlfn.IFNA(VLOOKUP(B991,'[1]CDM Patients Data'!$C$1266:$N$5000,8,FALSE),"")</f>
        <v>Infiltrating ductular carcinoma</v>
      </c>
      <c r="O991" s="164" t="str">
        <f>_xlfn.IFNA(VLOOKUP(B991,'[1]CDM Patients Data'!$C$1266:$K$3492,9,FALSE),"")</f>
        <v>Right</v>
      </c>
      <c r="P991" s="164">
        <f>_xlfn.IFNA(VLOOKUP(B991,'[1]CDM Patients Data'!$C$1266:$O$3492,10,FALSE),"")</f>
        <v>0</v>
      </c>
      <c r="Q991" s="164">
        <f>_xlfn.IFNA(VLOOKUP(B991,'[1]CDM Patients Data'!$C$1266:$O$3492,11,FALSE),"")</f>
        <v>0</v>
      </c>
      <c r="R991" s="164">
        <f>_xlfn.IFNA(VLOOKUP(B991,'[1]CDM Patients Data'!$C$1266:$O$3492,12,FALSE),"")</f>
        <v>0</v>
      </c>
      <c r="S991" s="164">
        <f>_xlfn.IFNA(VLOOKUP(B991,'[1]CDM Patients Data'!$C$1266:$P$3492,13,FALSE),"")</f>
        <v>0</v>
      </c>
      <c r="T991" s="164">
        <f>_xlfn.IFNA(VLOOKUP(B991,'[1]CDM Patients Data'!$C$1266:$N$5000,5,FALSE),"")</f>
        <v>0</v>
      </c>
      <c r="U991" s="164"/>
      <c r="V991" s="164"/>
      <c r="W991" s="210"/>
      <c r="X991" s="164"/>
      <c r="Y991" s="164"/>
      <c r="Z991" s="164"/>
      <c r="AA991" s="164"/>
      <c r="AB991" s="164"/>
      <c r="AC991" s="210"/>
      <c r="AD991" s="199"/>
      <c r="AE991" s="199"/>
      <c r="AF991" s="199"/>
      <c r="AG991" s="199"/>
      <c r="AH991" s="233"/>
      <c r="AI991" s="199"/>
      <c r="AJ991" s="199"/>
      <c r="AK991" s="218"/>
      <c r="AL991" s="218"/>
      <c r="AM991" s="218"/>
      <c r="AN991" s="218"/>
      <c r="AO991" s="218" t="s">
        <v>76</v>
      </c>
      <c r="AP991" s="218"/>
      <c r="AQ991" s="218"/>
      <c r="AR991" s="218"/>
      <c r="AS991" s="218"/>
      <c r="AT991" s="218"/>
      <c r="AU991" s="218"/>
      <c r="AV991" s="218"/>
      <c r="AW991" s="218"/>
      <c r="AX991" s="218"/>
      <c r="AY991" s="218"/>
      <c r="AZ991" s="218"/>
      <c r="BA991" s="218"/>
      <c r="BB991" s="218"/>
      <c r="BC991" s="218"/>
      <c r="BD991" s="218"/>
      <c r="BE991" s="218"/>
      <c r="BF991" s="218"/>
      <c r="BG991" s="218"/>
      <c r="BH991" s="218"/>
      <c r="BI991" s="218"/>
      <c r="BJ991" s="233"/>
      <c r="BK991" s="199"/>
      <c r="BL991" s="218"/>
      <c r="BM991" s="171"/>
      <c r="BN991" s="171"/>
      <c r="BO991" s="171"/>
      <c r="BP991" s="218"/>
      <c r="BQ991" s="218"/>
      <c r="BR991" s="218"/>
      <c r="BS991" s="218"/>
      <c r="BT991" s="218"/>
      <c r="BU991" s="218"/>
      <c r="BV991" s="218"/>
      <c r="BW991" s="218"/>
      <c r="BX991" s="171"/>
      <c r="BY991" s="199"/>
      <c r="BZ991" s="230"/>
      <c r="CA991" s="230"/>
      <c r="CB991" s="230"/>
      <c r="CC991" s="230"/>
      <c r="CD991" s="230"/>
      <c r="CE991" s="230"/>
      <c r="CF991" s="230"/>
      <c r="CG991" s="230"/>
      <c r="CH991" s="230"/>
      <c r="CI991" s="230"/>
      <c r="CJ991" s="230"/>
      <c r="CK991" s="230"/>
      <c r="CL991" s="230"/>
      <c r="CM991" s="230"/>
      <c r="CN991" s="171"/>
      <c r="CO991" s="199"/>
      <c r="CP991" s="230"/>
      <c r="CQ991" s="233"/>
      <c r="CR991" s="233"/>
      <c r="CS991" s="233"/>
      <c r="CT991" s="230"/>
      <c r="CU991" s="230"/>
      <c r="CV991" s="230"/>
      <c r="CW991" s="230"/>
    </row>
    <row r="992" ht="30" hidden="1" spans="1:101">
      <c r="A992" s="191">
        <v>2106</v>
      </c>
      <c r="B992" s="266" t="s">
        <v>2871</v>
      </c>
      <c r="C992" s="261" t="s">
        <v>2872</v>
      </c>
      <c r="D992" s="261" t="s">
        <v>2798</v>
      </c>
      <c r="E992" s="199"/>
      <c r="F992" s="286" t="s">
        <v>2873</v>
      </c>
      <c r="G992" s="199"/>
      <c r="H992" s="199"/>
      <c r="I992" s="199"/>
      <c r="J992" s="202"/>
      <c r="K992" s="202"/>
      <c r="L992" s="164" t="str">
        <f>_xlfn.IFNA(VLOOKUP(B992,'[1]CDM Patients Data'!$C$1266:$N$5000,6,FALSE),"")</f>
        <v>Large Intestine</v>
      </c>
      <c r="M992" s="164" t="str">
        <f>_xlfn.IFNA(VLOOKUP(B992,'[1]CDM Patients Data'!$C$1266:$N$5000,7,FALSE),"")</f>
        <v>Overlapping lesion of colon</v>
      </c>
      <c r="N992" s="164" t="str">
        <f>_xlfn.IFNA(VLOOKUP(B992,'[1]CDM Patients Data'!$C$1266:$N$5000,8,FALSE),"")</f>
        <v>Adenocarcinoma, NOS</v>
      </c>
      <c r="O992" s="164" t="str">
        <f>_xlfn.IFNA(VLOOKUP(B992,'[1]CDM Patients Data'!$C$1266:$K$3492,9,FALSE),"")</f>
        <v>Not a paired site</v>
      </c>
      <c r="P992" s="164">
        <f>_xlfn.IFNA(VLOOKUP(B992,'[1]CDM Patients Data'!$C$1266:$O$3492,10,FALSE),"")</f>
        <v>0</v>
      </c>
      <c r="Q992" s="164">
        <f>_xlfn.IFNA(VLOOKUP(B992,'[1]CDM Patients Data'!$C$1266:$O$3492,11,FALSE),"")</f>
        <v>0</v>
      </c>
      <c r="R992" s="164">
        <f>_xlfn.IFNA(VLOOKUP(B992,'[1]CDM Patients Data'!$C$1266:$O$3492,12,FALSE),"")</f>
        <v>0</v>
      </c>
      <c r="S992" s="164">
        <f>_xlfn.IFNA(VLOOKUP(B992,'[1]CDM Patients Data'!$C$1266:$P$3492,13,FALSE),"")</f>
        <v>0</v>
      </c>
      <c r="T992" s="164">
        <f>_xlfn.IFNA(VLOOKUP(B992,'[1]CDM Patients Data'!$C$1266:$N$5000,5,FALSE),"")</f>
        <v>0</v>
      </c>
      <c r="U992" s="164"/>
      <c r="V992" s="164"/>
      <c r="W992" s="210"/>
      <c r="X992" s="164"/>
      <c r="Y992" s="164"/>
      <c r="Z992" s="164"/>
      <c r="AA992" s="164"/>
      <c r="AB992" s="164"/>
      <c r="AC992" s="210"/>
      <c r="AD992" s="199"/>
      <c r="AE992" s="199"/>
      <c r="AF992" s="199"/>
      <c r="AG992" s="199"/>
      <c r="AH992" s="233"/>
      <c r="AI992" s="199"/>
      <c r="AJ992" s="199"/>
      <c r="AK992" s="218"/>
      <c r="AL992" s="218"/>
      <c r="AM992" s="218"/>
      <c r="AN992" s="218"/>
      <c r="AO992" s="218" t="s">
        <v>76</v>
      </c>
      <c r="AP992" s="218"/>
      <c r="AQ992" s="218"/>
      <c r="AR992" s="218"/>
      <c r="AS992" s="218"/>
      <c r="AT992" s="218"/>
      <c r="AU992" s="218"/>
      <c r="AV992" s="218"/>
      <c r="AW992" s="218"/>
      <c r="AX992" s="218"/>
      <c r="AY992" s="218"/>
      <c r="AZ992" s="218"/>
      <c r="BA992" s="218"/>
      <c r="BB992" s="218"/>
      <c r="BC992" s="218"/>
      <c r="BD992" s="218"/>
      <c r="BE992" s="218"/>
      <c r="BF992" s="218"/>
      <c r="BG992" s="218"/>
      <c r="BH992" s="218"/>
      <c r="BI992" s="218"/>
      <c r="BJ992" s="233"/>
      <c r="BK992" s="199"/>
      <c r="BL992" s="218"/>
      <c r="BM992" s="171"/>
      <c r="BN992" s="171"/>
      <c r="BO992" s="171"/>
      <c r="BP992" s="218"/>
      <c r="BQ992" s="218"/>
      <c r="BR992" s="218"/>
      <c r="BS992" s="218"/>
      <c r="BT992" s="218"/>
      <c r="BU992" s="218"/>
      <c r="BV992" s="218"/>
      <c r="BW992" s="218"/>
      <c r="BX992" s="171"/>
      <c r="BY992" s="199"/>
      <c r="BZ992" s="230"/>
      <c r="CA992" s="230"/>
      <c r="CB992" s="230"/>
      <c r="CC992" s="230"/>
      <c r="CD992" s="230"/>
      <c r="CE992" s="230"/>
      <c r="CF992" s="230"/>
      <c r="CG992" s="230"/>
      <c r="CH992" s="230"/>
      <c r="CI992" s="230"/>
      <c r="CJ992" s="230"/>
      <c r="CK992" s="230"/>
      <c r="CL992" s="230"/>
      <c r="CM992" s="230"/>
      <c r="CN992" s="171"/>
      <c r="CO992" s="199"/>
      <c r="CP992" s="230"/>
      <c r="CQ992" s="233"/>
      <c r="CR992" s="233"/>
      <c r="CS992" s="233"/>
      <c r="CT992" s="230"/>
      <c r="CU992" s="230"/>
      <c r="CV992" s="230"/>
      <c r="CW992" s="230"/>
    </row>
    <row r="993" ht="30" hidden="1" spans="1:101">
      <c r="A993" s="191">
        <v>2107</v>
      </c>
      <c r="B993" s="266" t="s">
        <v>2874</v>
      </c>
      <c r="C993" s="261" t="s">
        <v>2875</v>
      </c>
      <c r="D993" s="261" t="s">
        <v>2806</v>
      </c>
      <c r="E993" s="199"/>
      <c r="F993" s="261" t="s">
        <v>2215</v>
      </c>
      <c r="G993" s="199"/>
      <c r="H993" s="199"/>
      <c r="I993" s="199"/>
      <c r="J993" s="202"/>
      <c r="K993" s="202"/>
      <c r="L993" s="164" t="str">
        <f>_xlfn.IFNA(VLOOKUP(B993,'[1]CDM Patients Data'!$C$1266:$N$5000,6,FALSE),"")</f>
        <v>Lung</v>
      </c>
      <c r="M993" s="164" t="str">
        <f>_xlfn.IFNA(VLOOKUP(B993,'[1]CDM Patients Data'!$C$1266:$N$5000,7,FALSE),"")</f>
        <v>Lung NOS</v>
      </c>
      <c r="N993" s="164" t="str">
        <f>_xlfn.IFNA(VLOOKUP(B993,'[1]CDM Patients Data'!$C$1266:$N$5000,8,FALSE),"")</f>
        <v>Carcinoma, NOS</v>
      </c>
      <c r="O993" s="164" t="str">
        <f>_xlfn.IFNA(VLOOKUP(B993,'[1]CDM Patients Data'!$C$1266:$K$3492,9,FALSE),"")</f>
        <v>Unknown</v>
      </c>
      <c r="P993" s="164">
        <f>_xlfn.IFNA(VLOOKUP(B993,'[1]CDM Patients Data'!$C$1266:$O$3492,10,FALSE),"")</f>
        <v>0</v>
      </c>
      <c r="Q993" s="164">
        <f>_xlfn.IFNA(VLOOKUP(B993,'[1]CDM Patients Data'!$C$1266:$O$3492,11,FALSE),"")</f>
        <v>0</v>
      </c>
      <c r="R993" s="164">
        <f>_xlfn.IFNA(VLOOKUP(B993,'[1]CDM Patients Data'!$C$1266:$O$3492,12,FALSE),"")</f>
        <v>0</v>
      </c>
      <c r="S993" s="164">
        <f>_xlfn.IFNA(VLOOKUP(B993,'[1]CDM Patients Data'!$C$1266:$P$3492,13,FALSE),"")</f>
        <v>0</v>
      </c>
      <c r="T993" s="164">
        <f>_xlfn.IFNA(VLOOKUP(B993,'[1]CDM Patients Data'!$C$1266:$N$5000,5,FALSE),"")</f>
        <v>0</v>
      </c>
      <c r="U993" s="164"/>
      <c r="V993" s="164"/>
      <c r="W993" s="210"/>
      <c r="X993" s="164"/>
      <c r="Y993" s="164"/>
      <c r="Z993" s="164"/>
      <c r="AA993" s="164"/>
      <c r="AB993" s="164"/>
      <c r="AC993" s="210"/>
      <c r="AD993" s="199"/>
      <c r="AE993" s="199"/>
      <c r="AF993" s="199"/>
      <c r="AG993" s="199"/>
      <c r="AH993" s="233" t="s">
        <v>79</v>
      </c>
      <c r="AI993" s="199"/>
      <c r="AJ993" s="199"/>
      <c r="AK993" s="218" t="s">
        <v>80</v>
      </c>
      <c r="AL993" s="218">
        <v>36188514</v>
      </c>
      <c r="AM993" s="218">
        <v>10.9</v>
      </c>
      <c r="AN993" s="218">
        <v>140.8</v>
      </c>
      <c r="AO993" s="218" t="s">
        <v>81</v>
      </c>
      <c r="AP993" s="218"/>
      <c r="AQ993" s="218"/>
      <c r="AR993" s="218"/>
      <c r="AS993" s="218"/>
      <c r="AT993" s="218"/>
      <c r="AU993" s="218"/>
      <c r="AV993" s="218"/>
      <c r="AW993" s="218"/>
      <c r="AX993" s="218"/>
      <c r="AY993" s="218"/>
      <c r="AZ993" s="218"/>
      <c r="BA993" s="218"/>
      <c r="BB993" s="218"/>
      <c r="BC993" s="218"/>
      <c r="BD993" s="218"/>
      <c r="BE993" s="218"/>
      <c r="BF993" s="218"/>
      <c r="BG993" s="218"/>
      <c r="BH993" s="218"/>
      <c r="BI993" s="218"/>
      <c r="BJ993" s="233"/>
      <c r="BK993" s="199"/>
      <c r="BL993" s="218" t="s">
        <v>84</v>
      </c>
      <c r="BM993" s="171" t="s">
        <v>76</v>
      </c>
      <c r="BN993" s="171" t="s">
        <v>76</v>
      </c>
      <c r="BO993" s="171" t="s">
        <v>76</v>
      </c>
      <c r="BP993" s="218"/>
      <c r="BQ993" s="218"/>
      <c r="BR993" s="218"/>
      <c r="BS993" s="218"/>
      <c r="BT993" s="218"/>
      <c r="BU993" s="218"/>
      <c r="BV993" s="218"/>
      <c r="BW993" s="218"/>
      <c r="BX993" s="171"/>
      <c r="BY993" s="199"/>
      <c r="BZ993" s="230"/>
      <c r="CA993" s="230"/>
      <c r="CB993" s="230"/>
      <c r="CC993" s="230"/>
      <c r="CD993" s="230"/>
      <c r="CE993" s="230"/>
      <c r="CF993" s="230"/>
      <c r="CG993" s="230"/>
      <c r="CH993" s="230"/>
      <c r="CI993" s="230"/>
      <c r="CJ993" s="230"/>
      <c r="CK993" s="230"/>
      <c r="CL993" s="230"/>
      <c r="CM993" s="230"/>
      <c r="CN993" s="171"/>
      <c r="CO993" s="199"/>
      <c r="CP993" s="230"/>
      <c r="CQ993" s="233"/>
      <c r="CR993" s="233"/>
      <c r="CS993" s="233"/>
      <c r="CT993" s="230"/>
      <c r="CU993" s="230"/>
      <c r="CV993" s="230"/>
      <c r="CW993" s="230"/>
    </row>
    <row r="994" ht="30" hidden="1" spans="1:101">
      <c r="A994" s="191">
        <v>2108</v>
      </c>
      <c r="B994" s="266" t="s">
        <v>2876</v>
      </c>
      <c r="C994" s="266" t="s">
        <v>2877</v>
      </c>
      <c r="D994" s="261" t="s">
        <v>2806</v>
      </c>
      <c r="E994" s="199"/>
      <c r="F994" s="261" t="s">
        <v>2215</v>
      </c>
      <c r="G994" s="199"/>
      <c r="H994" s="199"/>
      <c r="I994" s="199"/>
      <c r="J994" s="202"/>
      <c r="K994" s="202"/>
      <c r="L994" s="164" t="str">
        <f>_xlfn.IFNA(VLOOKUP(B994,'[1]CDM Patients Data'!$C$1266:$N$5000,6,FALSE),"")</f>
        <v>Large Intestine</v>
      </c>
      <c r="M994" s="164" t="str">
        <f>_xlfn.IFNA(VLOOKUP(B994,'[1]CDM Patients Data'!$C$1266:$N$5000,7,FALSE),"")</f>
        <v>Colon NOS</v>
      </c>
      <c r="N994" s="164" t="str">
        <f>_xlfn.IFNA(VLOOKUP(B994,'[1]CDM Patients Data'!$C$1266:$N$5000,8,FALSE),"")</f>
        <v>Carcinoma, NOS</v>
      </c>
      <c r="O994" s="164" t="str">
        <f>_xlfn.IFNA(VLOOKUP(B994,'[1]CDM Patients Data'!$C$1266:$K$3492,9,FALSE),"")</f>
        <v>Not a paired site</v>
      </c>
      <c r="P994" s="164">
        <f>_xlfn.IFNA(VLOOKUP(B994,'[1]CDM Patients Data'!$C$1266:$O$3492,10,FALSE),"")</f>
        <v>0</v>
      </c>
      <c r="Q994" s="164">
        <f>_xlfn.IFNA(VLOOKUP(B994,'[1]CDM Patients Data'!$C$1266:$O$3492,11,FALSE),"")</f>
        <v>0</v>
      </c>
      <c r="R994" s="164">
        <f>_xlfn.IFNA(VLOOKUP(B994,'[1]CDM Patients Data'!$C$1266:$O$3492,12,FALSE),"")</f>
        <v>0</v>
      </c>
      <c r="S994" s="164">
        <f>_xlfn.IFNA(VLOOKUP(B994,'[1]CDM Patients Data'!$C$1266:$P$3492,13,FALSE),"")</f>
        <v>0</v>
      </c>
      <c r="T994" s="164">
        <f>_xlfn.IFNA(VLOOKUP(B994,'[1]CDM Patients Data'!$C$1266:$N$5000,5,FALSE),"")</f>
        <v>0</v>
      </c>
      <c r="U994" s="164"/>
      <c r="V994" s="164"/>
      <c r="W994" s="210"/>
      <c r="X994" s="164"/>
      <c r="Y994" s="164"/>
      <c r="Z994" s="164"/>
      <c r="AA994" s="164"/>
      <c r="AB994" s="164"/>
      <c r="AC994" s="210"/>
      <c r="AD994" s="199"/>
      <c r="AE994" s="199"/>
      <c r="AF994" s="199"/>
      <c r="AG994" s="199"/>
      <c r="AH994" s="233" t="s">
        <v>79</v>
      </c>
      <c r="AI994" s="199"/>
      <c r="AJ994" s="199"/>
      <c r="AK994" s="218" t="s">
        <v>80</v>
      </c>
      <c r="AL994" s="218">
        <v>51394918</v>
      </c>
      <c r="AM994" s="218">
        <v>15.4</v>
      </c>
      <c r="AN994" s="218">
        <v>146.5</v>
      </c>
      <c r="AO994" s="218" t="s">
        <v>81</v>
      </c>
      <c r="AP994" s="218"/>
      <c r="AQ994" s="218"/>
      <c r="AR994" s="218"/>
      <c r="AS994" s="218"/>
      <c r="AT994" s="218"/>
      <c r="AU994" s="218"/>
      <c r="AV994" s="218"/>
      <c r="AW994" s="218"/>
      <c r="AX994" s="218"/>
      <c r="AY994" s="218"/>
      <c r="AZ994" s="218"/>
      <c r="BA994" s="218"/>
      <c r="BB994" s="218"/>
      <c r="BC994" s="218"/>
      <c r="BD994" s="218"/>
      <c r="BE994" s="218"/>
      <c r="BF994" s="218"/>
      <c r="BG994" s="218"/>
      <c r="BH994" s="218"/>
      <c r="BI994" s="218"/>
      <c r="BJ994" s="233"/>
      <c r="BK994" s="199"/>
      <c r="BL994" s="218" t="s">
        <v>84</v>
      </c>
      <c r="BM994" s="171" t="s">
        <v>76</v>
      </c>
      <c r="BN994" s="171" t="s">
        <v>76</v>
      </c>
      <c r="BO994" s="171" t="s">
        <v>76</v>
      </c>
      <c r="BP994" s="218"/>
      <c r="BQ994" s="218"/>
      <c r="BR994" s="218"/>
      <c r="BS994" s="218"/>
      <c r="BT994" s="218"/>
      <c r="BU994" s="218"/>
      <c r="BV994" s="218"/>
      <c r="BW994" s="218"/>
      <c r="BX994" s="171"/>
      <c r="BY994" s="199"/>
      <c r="BZ994" s="230"/>
      <c r="CA994" s="230"/>
      <c r="CB994" s="230"/>
      <c r="CC994" s="230"/>
      <c r="CD994" s="230"/>
      <c r="CE994" s="230"/>
      <c r="CF994" s="230"/>
      <c r="CG994" s="230"/>
      <c r="CH994" s="230"/>
      <c r="CI994" s="230"/>
      <c r="CJ994" s="230"/>
      <c r="CK994" s="230"/>
      <c r="CL994" s="230"/>
      <c r="CM994" s="230"/>
      <c r="CN994" s="171"/>
      <c r="CO994" s="199"/>
      <c r="CP994" s="230"/>
      <c r="CQ994" s="233"/>
      <c r="CR994" s="233"/>
      <c r="CS994" s="233"/>
      <c r="CT994" s="230"/>
      <c r="CU994" s="230"/>
      <c r="CV994" s="230"/>
      <c r="CW994" s="230"/>
    </row>
    <row r="995" ht="30" spans="1:101">
      <c r="A995" s="191">
        <v>2109</v>
      </c>
      <c r="B995" s="261" t="s">
        <v>2878</v>
      </c>
      <c r="C995" s="261" t="s">
        <v>2879</v>
      </c>
      <c r="D995" s="261" t="s">
        <v>2780</v>
      </c>
      <c r="E995" s="199"/>
      <c r="F995" s="261" t="s">
        <v>2534</v>
      </c>
      <c r="G995" s="199"/>
      <c r="H995" s="199"/>
      <c r="I995" s="199"/>
      <c r="J995" s="202"/>
      <c r="K995" s="202"/>
      <c r="L995" s="164" t="str">
        <f>_xlfn.IFNA(VLOOKUP(B995,'[1]CDM Patients Data'!$C$1266:$N$5000,6,FALSE),"")</f>
        <v>Rectum</v>
      </c>
      <c r="M995" s="164" t="str">
        <f>_xlfn.IFNA(VLOOKUP(B995,'[1]CDM Patients Data'!$C$1266:$N$5000,7,FALSE),"")</f>
        <v>Rectum, NOS</v>
      </c>
      <c r="N995" s="164" t="str">
        <f>_xlfn.IFNA(VLOOKUP(B995,'[1]CDM Patients Data'!$C$1266:$N$5000,8,FALSE),"")</f>
        <v>Carcinosarcoma, NOS</v>
      </c>
      <c r="O995" s="164" t="str">
        <f>_xlfn.IFNA(VLOOKUP(B995,'[1]CDM Patients Data'!$C$1266:$K$3492,9,FALSE),"")</f>
        <v>Unknown</v>
      </c>
      <c r="P995" s="164">
        <f>_xlfn.IFNA(VLOOKUP(B995,'[1]CDM Patients Data'!$C$1266:$O$3492,10,FALSE),"")</f>
        <v>0</v>
      </c>
      <c r="Q995" s="164">
        <f>_xlfn.IFNA(VLOOKUP(B995,'[1]CDM Patients Data'!$C$1266:$O$3492,11,FALSE),"")</f>
        <v>0</v>
      </c>
      <c r="R995" s="164">
        <f>_xlfn.IFNA(VLOOKUP(B995,'[1]CDM Patients Data'!$C$1266:$O$3492,12,FALSE),"")</f>
        <v>0</v>
      </c>
      <c r="S995" s="164">
        <f>_xlfn.IFNA(VLOOKUP(B995,'[1]CDM Patients Data'!$C$1266:$P$3492,13,FALSE),"")</f>
        <v>0</v>
      </c>
      <c r="T995" s="164">
        <f>_xlfn.IFNA(VLOOKUP(B995,'[1]CDM Patients Data'!$C$1266:$N$5000,5,FALSE),"")</f>
        <v>0</v>
      </c>
      <c r="U995" s="164"/>
      <c r="V995" s="164"/>
      <c r="W995" s="210"/>
      <c r="X995" s="164"/>
      <c r="Y995" s="164"/>
      <c r="Z995" s="164"/>
      <c r="AA995" s="164"/>
      <c r="AB995" s="164"/>
      <c r="AC995" s="210"/>
      <c r="AD995" s="199"/>
      <c r="AE995" s="199"/>
      <c r="AF995" s="199"/>
      <c r="AG995" s="199"/>
      <c r="AH995" s="233"/>
      <c r="AI995" s="199"/>
      <c r="AJ995" s="199"/>
      <c r="AK995" s="218" t="s">
        <v>84</v>
      </c>
      <c r="AL995" s="218" t="s">
        <v>76</v>
      </c>
      <c r="AM995" s="218" t="s">
        <v>76</v>
      </c>
      <c r="AN995" s="218" t="s">
        <v>76</v>
      </c>
      <c r="AO995" s="218" t="s">
        <v>76</v>
      </c>
      <c r="AP995" s="218"/>
      <c r="AQ995" s="218"/>
      <c r="AR995" s="218"/>
      <c r="AS995" s="218"/>
      <c r="AT995" s="218"/>
      <c r="AU995" s="218"/>
      <c r="AV995" s="218"/>
      <c r="AW995" s="218"/>
      <c r="AX995" s="218"/>
      <c r="AY995" s="218"/>
      <c r="AZ995" s="218"/>
      <c r="BA995" s="218"/>
      <c r="BB995" s="218"/>
      <c r="BC995" s="218"/>
      <c r="BD995" s="218"/>
      <c r="BE995" s="218"/>
      <c r="BF995" s="218"/>
      <c r="BG995" s="218"/>
      <c r="BH995" s="218"/>
      <c r="BI995" s="218"/>
      <c r="BJ995" s="233" t="s">
        <v>589</v>
      </c>
      <c r="BK995" s="199"/>
      <c r="BL995" s="218" t="s">
        <v>80</v>
      </c>
      <c r="BM995" s="284">
        <v>5611764</v>
      </c>
      <c r="BN995" s="284">
        <v>1.7</v>
      </c>
      <c r="BO995" s="284">
        <v>190.8</v>
      </c>
      <c r="BP995" s="218" t="s">
        <v>103</v>
      </c>
      <c r="BQ995" s="218"/>
      <c r="BR995" s="218"/>
      <c r="BS995" s="218"/>
      <c r="BT995" s="218"/>
      <c r="BU995" s="218"/>
      <c r="BV995" s="218"/>
      <c r="BW995" s="218"/>
      <c r="BX995" s="171"/>
      <c r="BY995" s="199"/>
      <c r="BZ995" s="230"/>
      <c r="CA995" s="230"/>
      <c r="CB995" s="230"/>
      <c r="CC995" s="230"/>
      <c r="CD995" s="230"/>
      <c r="CE995" s="230"/>
      <c r="CF995" s="230"/>
      <c r="CG995" s="230"/>
      <c r="CH995" s="230"/>
      <c r="CI995" s="230"/>
      <c r="CJ995" s="230"/>
      <c r="CK995" s="230"/>
      <c r="CL995" s="230"/>
      <c r="CM995" s="230"/>
      <c r="CN995" s="171"/>
      <c r="CO995" s="199"/>
      <c r="CP995" s="230"/>
      <c r="CQ995" s="233"/>
      <c r="CR995" s="233"/>
      <c r="CS995" s="233"/>
      <c r="CT995" s="230"/>
      <c r="CU995" s="230"/>
      <c r="CV995" s="230"/>
      <c r="CW995" s="230"/>
    </row>
    <row r="996" ht="60" spans="1:101">
      <c r="A996" s="191">
        <v>2110</v>
      </c>
      <c r="B996" s="261" t="s">
        <v>2880</v>
      </c>
      <c r="C996" s="261" t="s">
        <v>2881</v>
      </c>
      <c r="D996" s="261" t="s">
        <v>2783</v>
      </c>
      <c r="E996" s="199"/>
      <c r="F996" s="261" t="s">
        <v>2882</v>
      </c>
      <c r="G996" s="199"/>
      <c r="H996" s="199"/>
      <c r="I996" s="199"/>
      <c r="J996" s="202"/>
      <c r="K996" s="202"/>
      <c r="L996" s="164" t="str">
        <f>_xlfn.IFNA(VLOOKUP(B996,'[1]CDM Patients Data'!$C$1266:$N$5000,6,FALSE),"")</f>
        <v>Breast</v>
      </c>
      <c r="M996" s="164" t="str">
        <f>_xlfn.IFNA(VLOOKUP(B996,'[1]CDM Patients Data'!$C$1266:$N$5000,7,FALSE),"")</f>
        <v>Upper outer quadrant of breast</v>
      </c>
      <c r="N996" s="164" t="str">
        <f>_xlfn.IFNA(VLOOKUP(B996,'[1]CDM Patients Data'!$C$1266:$N$5000,8,FALSE),"")</f>
        <v>Invasive carcinoma of no special type</v>
      </c>
      <c r="O996" s="164" t="str">
        <f>_xlfn.IFNA(VLOOKUP(B996,'[1]CDM Patients Data'!$C$1266:$K$3492,9,FALSE),"")</f>
        <v>Right</v>
      </c>
      <c r="P996" s="164">
        <f>_xlfn.IFNA(VLOOKUP(B996,'[1]CDM Patients Data'!$C$1266:$O$3492,10,FALSE),"")</f>
        <v>0</v>
      </c>
      <c r="Q996" s="164">
        <f>_xlfn.IFNA(VLOOKUP(B996,'[1]CDM Patients Data'!$C$1266:$O$3492,11,FALSE),"")</f>
        <v>0</v>
      </c>
      <c r="R996" s="164">
        <f>_xlfn.IFNA(VLOOKUP(B996,'[1]CDM Patients Data'!$C$1266:$O$3492,12,FALSE),"")</f>
        <v>0</v>
      </c>
      <c r="S996" s="164">
        <f>_xlfn.IFNA(VLOOKUP(B996,'[1]CDM Patients Data'!$C$1266:$P$3492,13,FALSE),"")</f>
        <v>0</v>
      </c>
      <c r="T996" s="164">
        <f>_xlfn.IFNA(VLOOKUP(B996,'[1]CDM Patients Data'!$C$1266:$N$5000,5,FALSE),"")</f>
        <v>0</v>
      </c>
      <c r="U996" s="164"/>
      <c r="V996" s="164"/>
      <c r="W996" s="210"/>
      <c r="X996" s="164"/>
      <c r="Y996" s="164"/>
      <c r="Z996" s="164"/>
      <c r="AA996" s="164"/>
      <c r="AB996" s="164"/>
      <c r="AC996" s="210"/>
      <c r="AD996" s="199"/>
      <c r="AE996" s="199"/>
      <c r="AF996" s="199"/>
      <c r="AG996" s="199"/>
      <c r="AH996" s="233"/>
      <c r="AI996" s="199"/>
      <c r="AJ996" s="199"/>
      <c r="AK996" s="218" t="s">
        <v>84</v>
      </c>
      <c r="AL996" s="218" t="s">
        <v>76</v>
      </c>
      <c r="AM996" s="218" t="s">
        <v>76</v>
      </c>
      <c r="AN996" s="218" t="s">
        <v>76</v>
      </c>
      <c r="AO996" s="218" t="s">
        <v>76</v>
      </c>
      <c r="AP996" s="218"/>
      <c r="AQ996" s="218"/>
      <c r="AR996" s="218"/>
      <c r="AS996" s="218"/>
      <c r="AT996" s="218"/>
      <c r="AU996" s="218"/>
      <c r="AV996" s="218"/>
      <c r="AW996" s="218"/>
      <c r="AX996" s="218"/>
      <c r="AY996" s="218"/>
      <c r="AZ996" s="218"/>
      <c r="BA996" s="218"/>
      <c r="BB996" s="218"/>
      <c r="BC996" s="218"/>
      <c r="BD996" s="218"/>
      <c r="BE996" s="218"/>
      <c r="BF996" s="218"/>
      <c r="BG996" s="218"/>
      <c r="BH996" s="218"/>
      <c r="BI996" s="218"/>
      <c r="BJ996" s="233" t="s">
        <v>589</v>
      </c>
      <c r="BK996" s="199"/>
      <c r="BL996" s="218" t="s">
        <v>80</v>
      </c>
      <c r="BM996" s="284">
        <v>4965566</v>
      </c>
      <c r="BN996" s="284">
        <v>1.5</v>
      </c>
      <c r="BO996" s="284">
        <v>169.6</v>
      </c>
      <c r="BP996" s="218" t="s">
        <v>103</v>
      </c>
      <c r="BQ996" s="218"/>
      <c r="BR996" s="218"/>
      <c r="BS996" s="218"/>
      <c r="BT996" s="218"/>
      <c r="BU996" s="218"/>
      <c r="BV996" s="218"/>
      <c r="BW996" s="218"/>
      <c r="BX996" s="171"/>
      <c r="BY996" s="199"/>
      <c r="BZ996" s="230"/>
      <c r="CA996" s="230"/>
      <c r="CB996" s="230"/>
      <c r="CC996" s="230"/>
      <c r="CD996" s="230"/>
      <c r="CE996" s="230"/>
      <c r="CF996" s="230"/>
      <c r="CG996" s="230"/>
      <c r="CH996" s="230"/>
      <c r="CI996" s="230"/>
      <c r="CJ996" s="230"/>
      <c r="CK996" s="230"/>
      <c r="CL996" s="230"/>
      <c r="CM996" s="230"/>
      <c r="CN996" s="171"/>
      <c r="CO996" s="199"/>
      <c r="CP996" s="230"/>
      <c r="CQ996" s="233"/>
      <c r="CR996" s="233"/>
      <c r="CS996" s="233"/>
      <c r="CT996" s="230"/>
      <c r="CU996" s="230"/>
      <c r="CV996" s="230"/>
      <c r="CW996" s="230"/>
    </row>
    <row r="997" ht="30" hidden="1" spans="1:101">
      <c r="A997" s="191">
        <v>2111</v>
      </c>
      <c r="B997" s="261" t="s">
        <v>2883</v>
      </c>
      <c r="C997" s="261" t="s">
        <v>2884</v>
      </c>
      <c r="D997" s="261" t="s">
        <v>2824</v>
      </c>
      <c r="E997" s="199"/>
      <c r="F997" s="261" t="s">
        <v>2588</v>
      </c>
      <c r="G997" s="199" t="s">
        <v>2253</v>
      </c>
      <c r="H997" s="199"/>
      <c r="I997" s="199"/>
      <c r="J997" s="202"/>
      <c r="K997" s="202"/>
      <c r="L997" s="164" t="str">
        <f>_xlfn.IFNA(VLOOKUP(B997,'[1]CDM Patients Data'!$C$1266:$N$5000,6,FALSE),"")</f>
        <v>Prostate</v>
      </c>
      <c r="M997" s="164" t="str">
        <f>_xlfn.IFNA(VLOOKUP(B997,'[1]CDM Patients Data'!$C$1266:$N$5000,7,FALSE),"")</f>
        <v>Prostate gland</v>
      </c>
      <c r="N997" s="164" t="str">
        <f>_xlfn.IFNA(VLOOKUP(B997,'[1]CDM Patients Data'!$C$1266:$N$5000,8,FALSE),"")</f>
        <v>Acinar cell carcinoma</v>
      </c>
      <c r="O997" s="164" t="str">
        <f>_xlfn.IFNA(VLOOKUP(B997,'[1]CDM Patients Data'!$C$1266:$K$3492,9,FALSE),"")</f>
        <v>Right</v>
      </c>
      <c r="P997" s="164">
        <f>_xlfn.IFNA(VLOOKUP(B997,'[1]CDM Patients Data'!$C$1266:$O$3492,10,FALSE),"")</f>
        <v>0</v>
      </c>
      <c r="Q997" s="164">
        <f>_xlfn.IFNA(VLOOKUP(B997,'[1]CDM Patients Data'!$C$1266:$O$3492,11,FALSE),"")</f>
        <v>0</v>
      </c>
      <c r="R997" s="164">
        <f>_xlfn.IFNA(VLOOKUP(B997,'[1]CDM Patients Data'!$C$1266:$O$3492,12,FALSE),"")</f>
        <v>0</v>
      </c>
      <c r="S997" s="164">
        <f>_xlfn.IFNA(VLOOKUP(B997,'[1]CDM Patients Data'!$C$1266:$P$3492,13,FALSE),"")</f>
        <v>0</v>
      </c>
      <c r="T997" s="164">
        <f>_xlfn.IFNA(VLOOKUP(B997,'[1]CDM Patients Data'!$C$1266:$N$5000,5,FALSE),"")</f>
        <v>0</v>
      </c>
      <c r="U997" s="164"/>
      <c r="V997" s="164"/>
      <c r="W997" s="210"/>
      <c r="X997" s="164"/>
      <c r="Y997" s="164"/>
      <c r="Z997" s="164"/>
      <c r="AA997" s="164"/>
      <c r="AB997" s="164"/>
      <c r="AC997" s="210"/>
      <c r="AD997" s="199"/>
      <c r="AE997" s="199"/>
      <c r="AF997" s="199"/>
      <c r="AG997" s="199"/>
      <c r="AH997" s="233" t="s">
        <v>589</v>
      </c>
      <c r="AI997" s="199"/>
      <c r="AJ997" s="199"/>
      <c r="AK997" s="218" t="s">
        <v>80</v>
      </c>
      <c r="AL997" s="218">
        <v>23644474</v>
      </c>
      <c r="AM997" s="218">
        <v>7.1</v>
      </c>
      <c r="AN997" s="218">
        <v>419.5</v>
      </c>
      <c r="AO997" s="218" t="s">
        <v>81</v>
      </c>
      <c r="AP997" s="218"/>
      <c r="AQ997" s="218"/>
      <c r="AR997" s="218"/>
      <c r="AS997" s="218"/>
      <c r="AT997" s="218"/>
      <c r="AU997" s="218"/>
      <c r="AV997" s="218"/>
      <c r="AW997" s="218"/>
      <c r="AX997" s="218"/>
      <c r="AY997" s="218"/>
      <c r="AZ997" s="218"/>
      <c r="BA997" s="218"/>
      <c r="BB997" s="218"/>
      <c r="BC997" s="218"/>
      <c r="BD997" s="218"/>
      <c r="BE997" s="218"/>
      <c r="BF997" s="218"/>
      <c r="BG997" s="218"/>
      <c r="BH997" s="218"/>
      <c r="BI997" s="218"/>
      <c r="BJ997" s="233"/>
      <c r="BK997" s="199"/>
      <c r="BL997" s="218" t="s">
        <v>84</v>
      </c>
      <c r="BM997" s="171" t="s">
        <v>76</v>
      </c>
      <c r="BN997" s="171" t="s">
        <v>76</v>
      </c>
      <c r="BO997" s="171" t="s">
        <v>76</v>
      </c>
      <c r="BP997" s="218"/>
      <c r="BQ997" s="218"/>
      <c r="BR997" s="218"/>
      <c r="BS997" s="218"/>
      <c r="BT997" s="218"/>
      <c r="BU997" s="218"/>
      <c r="BV997" s="218"/>
      <c r="BW997" s="218"/>
      <c r="BX997" s="171"/>
      <c r="BY997" s="199"/>
      <c r="BZ997" s="230"/>
      <c r="CA997" s="230"/>
      <c r="CB997" s="230"/>
      <c r="CC997" s="230"/>
      <c r="CD997" s="230"/>
      <c r="CE997" s="230"/>
      <c r="CF997" s="230"/>
      <c r="CG997" s="230"/>
      <c r="CH997" s="230"/>
      <c r="CI997" s="230"/>
      <c r="CJ997" s="230"/>
      <c r="CK997" s="230"/>
      <c r="CL997" s="230"/>
      <c r="CM997" s="230"/>
      <c r="CN997" s="171"/>
      <c r="CO997" s="199"/>
      <c r="CP997" s="230"/>
      <c r="CQ997" s="233"/>
      <c r="CR997" s="233"/>
      <c r="CS997" s="233"/>
      <c r="CT997" s="230"/>
      <c r="CU997" s="230"/>
      <c r="CV997" s="230"/>
      <c r="CW997" s="230"/>
    </row>
    <row r="998" ht="30" hidden="1" spans="1:101">
      <c r="A998" s="191">
        <v>2113</v>
      </c>
      <c r="B998" s="261" t="s">
        <v>2885</v>
      </c>
      <c r="C998" s="261" t="s">
        <v>2886</v>
      </c>
      <c r="D998" s="261" t="s">
        <v>2798</v>
      </c>
      <c r="E998" s="199"/>
      <c r="F998" s="261" t="s">
        <v>2215</v>
      </c>
      <c r="G998" s="199"/>
      <c r="H998" s="199"/>
      <c r="I998" s="199"/>
      <c r="J998" s="202"/>
      <c r="K998" s="202"/>
      <c r="L998" s="164" t="str">
        <f>_xlfn.IFNA(VLOOKUP(B998,'[1]CDM Patients Data'!$C$1266:$N$5000,6,FALSE),"")</f>
        <v>Lung</v>
      </c>
      <c r="M998" s="164" t="str">
        <f>_xlfn.IFNA(VLOOKUP(B998,'[1]CDM Patients Data'!$C$1266:$N$5000,7,FALSE),"")</f>
        <v>Upper lobe, lung</v>
      </c>
      <c r="N998" s="164" t="str">
        <f>_xlfn.IFNA(VLOOKUP(B998,'[1]CDM Patients Data'!$C$1266:$N$5000,8,FALSE),"")</f>
        <v>Adenocarcinoma, NOS</v>
      </c>
      <c r="O998" s="164" t="str">
        <f>_xlfn.IFNA(VLOOKUP(B998,'[1]CDM Patients Data'!$C$1266:$K$3492,9,FALSE),"")</f>
        <v>Left</v>
      </c>
      <c r="P998" s="164">
        <f>_xlfn.IFNA(VLOOKUP(B998,'[1]CDM Patients Data'!$C$1266:$O$3492,10,FALSE),"")</f>
        <v>0</v>
      </c>
      <c r="Q998" s="164">
        <f>_xlfn.IFNA(VLOOKUP(B998,'[1]CDM Patients Data'!$C$1266:$O$3492,11,FALSE),"")</f>
        <v>0</v>
      </c>
      <c r="R998" s="164">
        <f>_xlfn.IFNA(VLOOKUP(B998,'[1]CDM Patients Data'!$C$1266:$O$3492,12,FALSE),"")</f>
        <v>0</v>
      </c>
      <c r="S998" s="164">
        <f>_xlfn.IFNA(VLOOKUP(B998,'[1]CDM Patients Data'!$C$1266:$P$3492,13,FALSE),"")</f>
        <v>0</v>
      </c>
      <c r="T998" s="164">
        <f>_xlfn.IFNA(VLOOKUP(B998,'[1]CDM Patients Data'!$C$1266:$N$5000,5,FALSE),"")</f>
        <v>0</v>
      </c>
      <c r="U998" s="164"/>
      <c r="V998" s="164"/>
      <c r="W998" s="210"/>
      <c r="X998" s="164"/>
      <c r="Y998" s="164"/>
      <c r="Z998" s="164"/>
      <c r="AA998" s="164"/>
      <c r="AB998" s="164"/>
      <c r="AC998" s="210"/>
      <c r="AD998" s="199"/>
      <c r="AE998" s="199"/>
      <c r="AF998" s="199"/>
      <c r="AG998" s="199"/>
      <c r="AH998" s="233" t="s">
        <v>589</v>
      </c>
      <c r="AI998" s="199"/>
      <c r="AJ998" s="199"/>
      <c r="AK998" s="218" t="s">
        <v>80</v>
      </c>
      <c r="AL998" s="218">
        <v>12428178</v>
      </c>
      <c r="AM998" s="218">
        <v>3.7</v>
      </c>
      <c r="AN998" s="218">
        <v>366.4</v>
      </c>
      <c r="AO998" s="218" t="s">
        <v>81</v>
      </c>
      <c r="AP998" s="218"/>
      <c r="AQ998" s="218"/>
      <c r="AR998" s="218"/>
      <c r="AS998" s="218"/>
      <c r="AT998" s="218"/>
      <c r="AU998" s="218"/>
      <c r="AV998" s="218"/>
      <c r="AW998" s="218"/>
      <c r="AX998" s="218"/>
      <c r="AY998" s="218"/>
      <c r="AZ998" s="218"/>
      <c r="BA998" s="218"/>
      <c r="BB998" s="218"/>
      <c r="BC998" s="218"/>
      <c r="BD998" s="218"/>
      <c r="BE998" s="218"/>
      <c r="BF998" s="218"/>
      <c r="BG998" s="218"/>
      <c r="BH998" s="218"/>
      <c r="BI998" s="218"/>
      <c r="BJ998" s="233"/>
      <c r="BK998" s="199"/>
      <c r="BL998" s="218" t="s">
        <v>84</v>
      </c>
      <c r="BM998" s="171" t="s">
        <v>76</v>
      </c>
      <c r="BN998" s="171" t="s">
        <v>76</v>
      </c>
      <c r="BO998" s="171" t="s">
        <v>76</v>
      </c>
      <c r="BP998" s="218"/>
      <c r="BQ998" s="218"/>
      <c r="BR998" s="218"/>
      <c r="BS998" s="218"/>
      <c r="BT998" s="218"/>
      <c r="BU998" s="218"/>
      <c r="BV998" s="218"/>
      <c r="BW998" s="218"/>
      <c r="BX998" s="171"/>
      <c r="BY998" s="199"/>
      <c r="BZ998" s="230"/>
      <c r="CA998" s="230"/>
      <c r="CB998" s="230"/>
      <c r="CC998" s="230"/>
      <c r="CD998" s="230"/>
      <c r="CE998" s="230"/>
      <c r="CF998" s="230"/>
      <c r="CG998" s="230"/>
      <c r="CH998" s="230"/>
      <c r="CI998" s="230"/>
      <c r="CJ998" s="230"/>
      <c r="CK998" s="230"/>
      <c r="CL998" s="230"/>
      <c r="CM998" s="230"/>
      <c r="CN998" s="171" t="s">
        <v>2777</v>
      </c>
      <c r="CO998" s="199"/>
      <c r="CP998" s="230" t="s">
        <v>80</v>
      </c>
      <c r="CQ998" s="285">
        <v>14700081</v>
      </c>
      <c r="CR998" s="285">
        <v>4.4</v>
      </c>
      <c r="CS998" s="285">
        <v>56.37</v>
      </c>
      <c r="CT998" s="230" t="s">
        <v>95</v>
      </c>
      <c r="CU998" s="230"/>
      <c r="CV998" s="230"/>
      <c r="CW998" s="230"/>
    </row>
    <row r="999" ht="60" hidden="1" spans="1:101">
      <c r="A999" s="191">
        <v>2114</v>
      </c>
      <c r="B999" s="261" t="s">
        <v>2887</v>
      </c>
      <c r="C999" s="261" t="s">
        <v>2888</v>
      </c>
      <c r="D999" s="261" t="s">
        <v>2889</v>
      </c>
      <c r="E999" s="199"/>
      <c r="F999" s="261" t="s">
        <v>2588</v>
      </c>
      <c r="G999" s="199"/>
      <c r="H999" s="199"/>
      <c r="I999" s="199"/>
      <c r="J999" s="202"/>
      <c r="K999" s="202"/>
      <c r="L999" s="164" t="str">
        <f>_xlfn.IFNA(VLOOKUP(B999,'[1]CDM Patients Data'!$C$1266:$N$5000,6,FALSE),"")</f>
        <v>Breast</v>
      </c>
      <c r="M999" s="164" t="str">
        <f>_xlfn.IFNA(VLOOKUP(B999,'[1]CDM Patients Data'!$C$1266:$N$5000,7,FALSE),"")</f>
        <v>Breast NOS (excludes Skin of breast C44.5)</v>
      </c>
      <c r="N999" s="164" t="str">
        <f>_xlfn.IFNA(VLOOKUP(B999,'[1]CDM Patients Data'!$C$1266:$N$5000,8,FALSE),"")</f>
        <v>Invasive carcinoma of no special type</v>
      </c>
      <c r="O999" s="164" t="str">
        <f>_xlfn.IFNA(VLOOKUP(B999,'[1]CDM Patients Data'!$C$1266:$K$3492,9,FALSE),"")</f>
        <v>Left</v>
      </c>
      <c r="P999" s="164">
        <f>_xlfn.IFNA(VLOOKUP(B999,'[1]CDM Patients Data'!$C$1266:$O$3492,10,FALSE),"")</f>
        <v>0</v>
      </c>
      <c r="Q999" s="164">
        <f>_xlfn.IFNA(VLOOKUP(B999,'[1]CDM Patients Data'!$C$1266:$O$3492,11,FALSE),"")</f>
        <v>0</v>
      </c>
      <c r="R999" s="164">
        <f>_xlfn.IFNA(VLOOKUP(B999,'[1]CDM Patients Data'!$C$1266:$O$3492,12,FALSE),"")</f>
        <v>0</v>
      </c>
      <c r="S999" s="164">
        <f>_xlfn.IFNA(VLOOKUP(B999,'[1]CDM Patients Data'!$C$1266:$P$3492,13,FALSE),"")</f>
        <v>0</v>
      </c>
      <c r="T999" s="164">
        <f>_xlfn.IFNA(VLOOKUP(B999,'[1]CDM Patients Data'!$C$1266:$N$5000,5,FALSE),"")</f>
        <v>0</v>
      </c>
      <c r="U999" s="164"/>
      <c r="V999" s="164"/>
      <c r="W999" s="210"/>
      <c r="X999" s="164"/>
      <c r="Y999" s="164"/>
      <c r="Z999" s="164"/>
      <c r="AA999" s="164"/>
      <c r="AB999" s="164"/>
      <c r="AC999" s="210"/>
      <c r="AD999" s="199"/>
      <c r="AE999" s="199"/>
      <c r="AF999" s="199"/>
      <c r="AG999" s="199"/>
      <c r="AH999" s="233" t="s">
        <v>589</v>
      </c>
      <c r="AI999" s="199"/>
      <c r="AJ999" s="199"/>
      <c r="AK999" s="218" t="s">
        <v>80</v>
      </c>
      <c r="AL999" s="218">
        <v>17386387</v>
      </c>
      <c r="AM999" s="218">
        <v>5.2</v>
      </c>
      <c r="AN999" s="218">
        <v>464.1</v>
      </c>
      <c r="AO999" s="218" t="s">
        <v>81</v>
      </c>
      <c r="AP999" s="218"/>
      <c r="AQ999" s="218"/>
      <c r="AR999" s="218"/>
      <c r="AS999" s="218"/>
      <c r="AT999" s="218"/>
      <c r="AU999" s="218"/>
      <c r="AV999" s="218"/>
      <c r="AW999" s="218"/>
      <c r="AX999" s="218"/>
      <c r="AY999" s="218"/>
      <c r="AZ999" s="218"/>
      <c r="BA999" s="218"/>
      <c r="BB999" s="218"/>
      <c r="BC999" s="218"/>
      <c r="BD999" s="218"/>
      <c r="BE999" s="218"/>
      <c r="BF999" s="218"/>
      <c r="BG999" s="218"/>
      <c r="BH999" s="218"/>
      <c r="BI999" s="218"/>
      <c r="BJ999" s="233"/>
      <c r="BK999" s="199"/>
      <c r="BL999" s="218" t="s">
        <v>84</v>
      </c>
      <c r="BM999" s="171" t="s">
        <v>76</v>
      </c>
      <c r="BN999" s="171" t="s">
        <v>76</v>
      </c>
      <c r="BO999" s="171" t="s">
        <v>76</v>
      </c>
      <c r="BP999" s="218"/>
      <c r="BQ999" s="218"/>
      <c r="BR999" s="218"/>
      <c r="BS999" s="218"/>
      <c r="BT999" s="218"/>
      <c r="BU999" s="218"/>
      <c r="BV999" s="218"/>
      <c r="BW999" s="218"/>
      <c r="BX999" s="171"/>
      <c r="BY999" s="199"/>
      <c r="BZ999" s="230"/>
      <c r="CA999" s="230"/>
      <c r="CB999" s="230"/>
      <c r="CC999" s="230"/>
      <c r="CD999" s="230"/>
      <c r="CE999" s="230"/>
      <c r="CF999" s="230"/>
      <c r="CG999" s="230"/>
      <c r="CH999" s="230"/>
      <c r="CI999" s="230"/>
      <c r="CJ999" s="230"/>
      <c r="CK999" s="230"/>
      <c r="CL999" s="230"/>
      <c r="CM999" s="230"/>
      <c r="CN999" s="171"/>
      <c r="CO999" s="199"/>
      <c r="CP999" s="230"/>
      <c r="CQ999" s="233"/>
      <c r="CR999" s="233"/>
      <c r="CS999" s="233"/>
      <c r="CT999" s="230"/>
      <c r="CU999" s="230"/>
      <c r="CV999" s="230"/>
      <c r="CW999" s="230"/>
    </row>
    <row r="1000" ht="60" spans="1:101">
      <c r="A1000" s="191">
        <v>2115</v>
      </c>
      <c r="B1000" s="261" t="s">
        <v>2890</v>
      </c>
      <c r="C1000" s="261" t="s">
        <v>2891</v>
      </c>
      <c r="D1000" s="261" t="s">
        <v>2783</v>
      </c>
      <c r="E1000" s="199"/>
      <c r="F1000" s="261" t="s">
        <v>2730</v>
      </c>
      <c r="G1000" s="199"/>
      <c r="H1000" s="199"/>
      <c r="I1000" s="199"/>
      <c r="J1000" s="202"/>
      <c r="K1000" s="202"/>
      <c r="L1000" s="164" t="str">
        <f>_xlfn.IFNA(VLOOKUP(B1000,'[1]CDM Patients Data'!$C$1266:$N$5000,6,FALSE),"")</f>
        <v>Breast</v>
      </c>
      <c r="M1000" s="164" t="str">
        <f>_xlfn.IFNA(VLOOKUP(B1000,'[1]CDM Patients Data'!$C$1266:$N$5000,7,FALSE),"")</f>
        <v>Breast NOS (excludes Skin of breast C44.5)</v>
      </c>
      <c r="N1000" s="164" t="str">
        <f>_xlfn.IFNA(VLOOKUP(B1000,'[1]CDM Patients Data'!$C$1266:$N$5000,8,FALSE),"")</f>
        <v>Carcinoma, NOS</v>
      </c>
      <c r="O1000" s="164" t="str">
        <f>_xlfn.IFNA(VLOOKUP(B1000,'[1]CDM Patients Data'!$C$1266:$K$3492,9,FALSE),"")</f>
        <v>Left</v>
      </c>
      <c r="P1000" s="164">
        <f>_xlfn.IFNA(VLOOKUP(B1000,'[1]CDM Patients Data'!$C$1266:$O$3492,10,FALSE),"")</f>
        <v>0</v>
      </c>
      <c r="Q1000" s="164">
        <f>_xlfn.IFNA(VLOOKUP(B1000,'[1]CDM Patients Data'!$C$1266:$O$3492,11,FALSE),"")</f>
        <v>0</v>
      </c>
      <c r="R1000" s="164">
        <f>_xlfn.IFNA(VLOOKUP(B1000,'[1]CDM Patients Data'!$C$1266:$O$3492,12,FALSE),"")</f>
        <v>0</v>
      </c>
      <c r="S1000" s="164">
        <f>_xlfn.IFNA(VLOOKUP(B1000,'[1]CDM Patients Data'!$C$1266:$P$3492,13,FALSE),"")</f>
        <v>0</v>
      </c>
      <c r="T1000" s="164">
        <f>_xlfn.IFNA(VLOOKUP(B1000,'[1]CDM Patients Data'!$C$1266:$N$5000,5,FALSE),"")</f>
        <v>0</v>
      </c>
      <c r="U1000" s="164"/>
      <c r="V1000" s="164"/>
      <c r="W1000" s="210"/>
      <c r="X1000" s="164"/>
      <c r="Y1000" s="164"/>
      <c r="Z1000" s="164"/>
      <c r="AA1000" s="164"/>
      <c r="AB1000" s="164"/>
      <c r="AC1000" s="210"/>
      <c r="AD1000" s="199"/>
      <c r="AE1000" s="199"/>
      <c r="AF1000" s="199"/>
      <c r="AG1000" s="199"/>
      <c r="AH1000" s="233"/>
      <c r="AI1000" s="199"/>
      <c r="AJ1000" s="199"/>
      <c r="AK1000" s="218" t="s">
        <v>84</v>
      </c>
      <c r="AL1000" s="218" t="s">
        <v>76</v>
      </c>
      <c r="AM1000" s="218" t="s">
        <v>76</v>
      </c>
      <c r="AN1000" s="218" t="s">
        <v>76</v>
      </c>
      <c r="AO1000" s="218" t="s">
        <v>76</v>
      </c>
      <c r="AP1000" s="218"/>
      <c r="AQ1000" s="218"/>
      <c r="AR1000" s="218"/>
      <c r="AS1000" s="218"/>
      <c r="AT1000" s="218"/>
      <c r="AU1000" s="218"/>
      <c r="AV1000" s="218"/>
      <c r="AW1000" s="218"/>
      <c r="AX1000" s="218"/>
      <c r="AY1000" s="218"/>
      <c r="AZ1000" s="218"/>
      <c r="BA1000" s="218"/>
      <c r="BB1000" s="218"/>
      <c r="BC1000" s="218"/>
      <c r="BD1000" s="218"/>
      <c r="BE1000" s="218"/>
      <c r="BF1000" s="218"/>
      <c r="BG1000" s="218"/>
      <c r="BH1000" s="218"/>
      <c r="BI1000" s="218"/>
      <c r="BJ1000" s="233" t="s">
        <v>589</v>
      </c>
      <c r="BK1000" s="199"/>
      <c r="BL1000" s="218" t="s">
        <v>80</v>
      </c>
      <c r="BM1000" s="284">
        <v>5926699</v>
      </c>
      <c r="BN1000" s="284">
        <v>1.8</v>
      </c>
      <c r="BO1000" s="284">
        <v>199.4</v>
      </c>
      <c r="BP1000" s="218" t="s">
        <v>103</v>
      </c>
      <c r="BQ1000" s="218"/>
      <c r="BR1000" s="218"/>
      <c r="BS1000" s="218"/>
      <c r="BT1000" s="218"/>
      <c r="BU1000" s="218"/>
      <c r="BV1000" s="218"/>
      <c r="BW1000" s="218"/>
      <c r="BX1000" s="171"/>
      <c r="BY1000" s="199"/>
      <c r="BZ1000" s="230"/>
      <c r="CA1000" s="230"/>
      <c r="CB1000" s="230"/>
      <c r="CC1000" s="230"/>
      <c r="CD1000" s="230"/>
      <c r="CE1000" s="230"/>
      <c r="CF1000" s="230"/>
      <c r="CG1000" s="230"/>
      <c r="CH1000" s="230"/>
      <c r="CI1000" s="230"/>
      <c r="CJ1000" s="230"/>
      <c r="CK1000" s="230"/>
      <c r="CL1000" s="230"/>
      <c r="CM1000" s="230"/>
      <c r="CN1000" s="171"/>
      <c r="CO1000" s="199"/>
      <c r="CP1000" s="230"/>
      <c r="CQ1000" s="233"/>
      <c r="CR1000" s="233"/>
      <c r="CS1000" s="233"/>
      <c r="CT1000" s="230"/>
      <c r="CU1000" s="230"/>
      <c r="CV1000" s="230"/>
      <c r="CW1000" s="230"/>
    </row>
    <row r="1001" ht="15" hidden="1" spans="1:101">
      <c r="A1001" s="191">
        <v>2116</v>
      </c>
      <c r="B1001" s="261" t="s">
        <v>2892</v>
      </c>
      <c r="C1001" s="261" t="s">
        <v>2893</v>
      </c>
      <c r="D1001" s="261" t="s">
        <v>2806</v>
      </c>
      <c r="E1001" s="199"/>
      <c r="F1001" s="261" t="s">
        <v>2170</v>
      </c>
      <c r="G1001" s="199"/>
      <c r="H1001" s="199"/>
      <c r="I1001" s="199"/>
      <c r="J1001" s="202"/>
      <c r="K1001" s="202"/>
      <c r="L1001" s="164">
        <f>_xlfn.IFNA(VLOOKUP(B1001,'[1]CDM Patients Data'!$C$1266:$N$5000,6,FALSE),"")</f>
        <v>0</v>
      </c>
      <c r="M1001" s="164">
        <f>_xlfn.IFNA(VLOOKUP(B1001,'[1]CDM Patients Data'!$C$1266:$N$5000,7,FALSE),"")</f>
        <v>0</v>
      </c>
      <c r="N1001" s="164">
        <f>_xlfn.IFNA(VLOOKUP(B1001,'[1]CDM Patients Data'!$C$1266:$N$5000,8,FALSE),"")</f>
        <v>0</v>
      </c>
      <c r="O1001" s="164">
        <f>_xlfn.IFNA(VLOOKUP(B1001,'[1]CDM Patients Data'!$C$1266:$K$3492,9,FALSE),"")</f>
        <v>0</v>
      </c>
      <c r="P1001" s="164">
        <f>_xlfn.IFNA(VLOOKUP(B1001,'[1]CDM Patients Data'!$C$1266:$O$3492,10,FALSE),"")</f>
        <v>0</v>
      </c>
      <c r="Q1001" s="164">
        <f>_xlfn.IFNA(VLOOKUP(B1001,'[1]CDM Patients Data'!$C$1266:$O$3492,11,FALSE),"")</f>
        <v>0</v>
      </c>
      <c r="R1001" s="164">
        <f>_xlfn.IFNA(VLOOKUP(B1001,'[1]CDM Patients Data'!$C$1266:$O$3492,12,FALSE),"")</f>
        <v>0</v>
      </c>
      <c r="S1001" s="164">
        <f>_xlfn.IFNA(VLOOKUP(B1001,'[1]CDM Patients Data'!$C$1266:$P$3492,13,FALSE),"")</f>
        <v>0</v>
      </c>
      <c r="T1001" s="164" t="str">
        <f>_xlfn.IFNA(VLOOKUP(B1001,'[1]CDM Patients Data'!$C$1266:$N$5000,5,FALSE),"")</f>
        <v>Manohar</v>
      </c>
      <c r="U1001" s="164"/>
      <c r="V1001" s="164"/>
      <c r="W1001" s="210"/>
      <c r="X1001" s="164"/>
      <c r="Y1001" s="164"/>
      <c r="Z1001" s="164"/>
      <c r="AA1001" s="164"/>
      <c r="AB1001" s="164"/>
      <c r="AC1001" s="210"/>
      <c r="AD1001" s="199"/>
      <c r="AE1001" s="199"/>
      <c r="AF1001" s="199"/>
      <c r="AG1001" s="199"/>
      <c r="AH1001" s="233"/>
      <c r="AI1001" s="199"/>
      <c r="AJ1001" s="199"/>
      <c r="AK1001" s="218"/>
      <c r="AL1001" s="218"/>
      <c r="AM1001" s="218"/>
      <c r="AN1001" s="218"/>
      <c r="AO1001" s="218" t="s">
        <v>76</v>
      </c>
      <c r="AP1001" s="218"/>
      <c r="AQ1001" s="218"/>
      <c r="AR1001" s="218"/>
      <c r="AS1001" s="218"/>
      <c r="AT1001" s="218"/>
      <c r="AU1001" s="218"/>
      <c r="AV1001" s="218"/>
      <c r="AW1001" s="218"/>
      <c r="AX1001" s="218"/>
      <c r="AY1001" s="218"/>
      <c r="AZ1001" s="218"/>
      <c r="BA1001" s="218"/>
      <c r="BB1001" s="218"/>
      <c r="BC1001" s="218"/>
      <c r="BD1001" s="218"/>
      <c r="BE1001" s="218"/>
      <c r="BF1001" s="218"/>
      <c r="BG1001" s="218"/>
      <c r="BH1001" s="218"/>
      <c r="BI1001" s="218"/>
      <c r="BJ1001" s="233"/>
      <c r="BK1001" s="199"/>
      <c r="BL1001" s="218"/>
      <c r="BM1001" s="171"/>
      <c r="BN1001" s="171"/>
      <c r="BO1001" s="171"/>
      <c r="BP1001" s="218"/>
      <c r="BQ1001" s="218"/>
      <c r="BR1001" s="218"/>
      <c r="BS1001" s="218"/>
      <c r="BT1001" s="218"/>
      <c r="BU1001" s="218"/>
      <c r="BV1001" s="218"/>
      <c r="BW1001" s="218"/>
      <c r="BX1001" s="171"/>
      <c r="BY1001" s="199"/>
      <c r="BZ1001" s="230"/>
      <c r="CA1001" s="230"/>
      <c r="CB1001" s="230"/>
      <c r="CC1001" s="230"/>
      <c r="CD1001" s="230"/>
      <c r="CE1001" s="230"/>
      <c r="CF1001" s="230"/>
      <c r="CG1001" s="230"/>
      <c r="CH1001" s="230"/>
      <c r="CI1001" s="230"/>
      <c r="CJ1001" s="230"/>
      <c r="CK1001" s="230"/>
      <c r="CL1001" s="230"/>
      <c r="CM1001" s="230"/>
      <c r="CN1001" s="171"/>
      <c r="CO1001" s="199"/>
      <c r="CP1001" s="230"/>
      <c r="CQ1001" s="233"/>
      <c r="CR1001" s="233"/>
      <c r="CS1001" s="233"/>
      <c r="CT1001" s="230"/>
      <c r="CU1001" s="230"/>
      <c r="CV1001" s="230"/>
      <c r="CW1001" s="230"/>
    </row>
    <row r="1002" ht="30" hidden="1" spans="1:101">
      <c r="A1002" s="191">
        <v>2117</v>
      </c>
      <c r="B1002" s="261" t="s">
        <v>2894</v>
      </c>
      <c r="C1002" s="261" t="s">
        <v>2895</v>
      </c>
      <c r="D1002" s="261" t="s">
        <v>2806</v>
      </c>
      <c r="E1002" s="199"/>
      <c r="F1002" s="261" t="s">
        <v>2170</v>
      </c>
      <c r="G1002" s="199"/>
      <c r="H1002" s="199"/>
      <c r="I1002" s="199"/>
      <c r="J1002" s="202"/>
      <c r="K1002" s="202"/>
      <c r="L1002" s="164" t="str">
        <f>_xlfn.IFNA(VLOOKUP(B1002,'[1]CDM Patients Data'!$C$1266:$N$5000,6,FALSE),"")</f>
        <v>Pancreas</v>
      </c>
      <c r="M1002" s="164" t="str">
        <f>_xlfn.IFNA(VLOOKUP(B1002,'[1]CDM Patients Data'!$C$1266:$N$5000,7,FALSE),"")</f>
        <v>Pancreas NOS</v>
      </c>
      <c r="N1002" s="164" t="str">
        <f>_xlfn.IFNA(VLOOKUP(B1002,'[1]CDM Patients Data'!$C$1266:$N$5000,8,FALSE),"")</f>
        <v>Adenocarcinoma, NOS</v>
      </c>
      <c r="O1002" s="164" t="str">
        <f>_xlfn.IFNA(VLOOKUP(B1002,'[1]CDM Patients Data'!$C$1266:$K$3492,9,FALSE),"")</f>
        <v>Not a paired site</v>
      </c>
      <c r="P1002" s="164">
        <f>_xlfn.IFNA(VLOOKUP(B1002,'[1]CDM Patients Data'!$C$1266:$O$3492,10,FALSE),"")</f>
        <v>0</v>
      </c>
      <c r="Q1002" s="164">
        <f>_xlfn.IFNA(VLOOKUP(B1002,'[1]CDM Patients Data'!$C$1266:$O$3492,11,FALSE),"")</f>
        <v>0</v>
      </c>
      <c r="R1002" s="164">
        <f>_xlfn.IFNA(VLOOKUP(B1002,'[1]CDM Patients Data'!$C$1266:$O$3492,12,FALSE),"")</f>
        <v>0</v>
      </c>
      <c r="S1002" s="164">
        <f>_xlfn.IFNA(VLOOKUP(B1002,'[1]CDM Patients Data'!$C$1266:$P$3492,13,FALSE),"")</f>
        <v>0</v>
      </c>
      <c r="T1002" s="164">
        <f>_xlfn.IFNA(VLOOKUP(B1002,'[1]CDM Patients Data'!$C$1266:$N$5000,5,FALSE),"")</f>
        <v>0</v>
      </c>
      <c r="U1002" s="164"/>
      <c r="V1002" s="164"/>
      <c r="W1002" s="210"/>
      <c r="X1002" s="164"/>
      <c r="Y1002" s="164"/>
      <c r="Z1002" s="164"/>
      <c r="AA1002" s="164"/>
      <c r="AB1002" s="164"/>
      <c r="AC1002" s="210"/>
      <c r="AD1002" s="199"/>
      <c r="AE1002" s="199"/>
      <c r="AF1002" s="199"/>
      <c r="AG1002" s="199"/>
      <c r="AH1002" s="233"/>
      <c r="AI1002" s="199"/>
      <c r="AJ1002" s="199"/>
      <c r="AK1002" s="218"/>
      <c r="AL1002" s="218"/>
      <c r="AM1002" s="218"/>
      <c r="AN1002" s="218"/>
      <c r="AO1002" s="218" t="s">
        <v>76</v>
      </c>
      <c r="AP1002" s="218"/>
      <c r="AQ1002" s="218"/>
      <c r="AR1002" s="218"/>
      <c r="AS1002" s="218"/>
      <c r="AT1002" s="218"/>
      <c r="AU1002" s="218"/>
      <c r="AV1002" s="218"/>
      <c r="AW1002" s="218"/>
      <c r="AX1002" s="218"/>
      <c r="AY1002" s="218"/>
      <c r="AZ1002" s="218"/>
      <c r="BA1002" s="218"/>
      <c r="BB1002" s="218"/>
      <c r="BC1002" s="218"/>
      <c r="BD1002" s="218"/>
      <c r="BE1002" s="218"/>
      <c r="BF1002" s="218"/>
      <c r="BG1002" s="218"/>
      <c r="BH1002" s="218"/>
      <c r="BI1002" s="218"/>
      <c r="BJ1002" s="233"/>
      <c r="BK1002" s="199"/>
      <c r="BL1002" s="218"/>
      <c r="BM1002" s="171"/>
      <c r="BN1002" s="171"/>
      <c r="BO1002" s="171"/>
      <c r="BP1002" s="218"/>
      <c r="BQ1002" s="218"/>
      <c r="BR1002" s="218"/>
      <c r="BS1002" s="218"/>
      <c r="BT1002" s="218"/>
      <c r="BU1002" s="218"/>
      <c r="BV1002" s="218"/>
      <c r="BW1002" s="218"/>
      <c r="BX1002" s="171"/>
      <c r="BY1002" s="199"/>
      <c r="BZ1002" s="230"/>
      <c r="CA1002" s="230"/>
      <c r="CB1002" s="230"/>
      <c r="CC1002" s="230"/>
      <c r="CD1002" s="230"/>
      <c r="CE1002" s="230"/>
      <c r="CF1002" s="230"/>
      <c r="CG1002" s="230"/>
      <c r="CH1002" s="230"/>
      <c r="CI1002" s="230"/>
      <c r="CJ1002" s="230"/>
      <c r="CK1002" s="230"/>
      <c r="CL1002" s="230"/>
      <c r="CM1002" s="230"/>
      <c r="CN1002" s="171"/>
      <c r="CO1002" s="199"/>
      <c r="CP1002" s="230"/>
      <c r="CQ1002" s="233"/>
      <c r="CR1002" s="233"/>
      <c r="CS1002" s="233"/>
      <c r="CT1002" s="230"/>
      <c r="CU1002" s="230"/>
      <c r="CV1002" s="230"/>
      <c r="CW1002" s="230"/>
    </row>
    <row r="1003" ht="60" hidden="1" spans="1:101">
      <c r="A1003" s="191">
        <v>2118</v>
      </c>
      <c r="B1003" s="261" t="s">
        <v>2896</v>
      </c>
      <c r="C1003" s="261" t="s">
        <v>2897</v>
      </c>
      <c r="D1003" s="261" t="s">
        <v>2806</v>
      </c>
      <c r="E1003" s="199"/>
      <c r="F1003" s="261" t="s">
        <v>2170</v>
      </c>
      <c r="G1003" s="199"/>
      <c r="H1003" s="199"/>
      <c r="I1003" s="199"/>
      <c r="J1003" s="202"/>
      <c r="K1003" s="202"/>
      <c r="L1003" s="164" t="str">
        <f>_xlfn.IFNA(VLOOKUP(B1003,'[1]CDM Patients Data'!$C$1266:$N$5000,6,FALSE),"")</f>
        <v>Breast</v>
      </c>
      <c r="M1003" s="164" t="str">
        <f>_xlfn.IFNA(VLOOKUP(B1003,'[1]CDM Patients Data'!$C$1266:$N$5000,7,FALSE),"")</f>
        <v>Breast NOS (excludes Skin of breast C44.5)</v>
      </c>
      <c r="N1003" s="164" t="str">
        <f>_xlfn.IFNA(VLOOKUP(B1003,'[1]CDM Patients Data'!$C$1266:$N$5000,8,FALSE),"")</f>
        <v>Adenocarcinoma, NOS</v>
      </c>
      <c r="O1003" s="164" t="str">
        <f>_xlfn.IFNA(VLOOKUP(B1003,'[1]CDM Patients Data'!$C$1266:$K$3492,9,FALSE),"")</f>
        <v>Right</v>
      </c>
      <c r="P1003" s="164">
        <f>_xlfn.IFNA(VLOOKUP(B1003,'[1]CDM Patients Data'!$C$1266:$O$3492,10,FALSE),"")</f>
        <v>0</v>
      </c>
      <c r="Q1003" s="164">
        <f>_xlfn.IFNA(VLOOKUP(B1003,'[1]CDM Patients Data'!$C$1266:$O$3492,11,FALSE),"")</f>
        <v>0</v>
      </c>
      <c r="R1003" s="164">
        <f>_xlfn.IFNA(VLOOKUP(B1003,'[1]CDM Patients Data'!$C$1266:$O$3492,12,FALSE),"")</f>
        <v>0</v>
      </c>
      <c r="S1003" s="164">
        <f>_xlfn.IFNA(VLOOKUP(B1003,'[1]CDM Patients Data'!$C$1266:$P$3492,13,FALSE),"")</f>
        <v>0</v>
      </c>
      <c r="T1003" s="164">
        <f>_xlfn.IFNA(VLOOKUP(B1003,'[1]CDM Patients Data'!$C$1266:$N$5000,5,FALSE),"")</f>
        <v>0</v>
      </c>
      <c r="U1003" s="164"/>
      <c r="V1003" s="164"/>
      <c r="W1003" s="210"/>
      <c r="X1003" s="164"/>
      <c r="Y1003" s="164"/>
      <c r="Z1003" s="164"/>
      <c r="AA1003" s="164"/>
      <c r="AB1003" s="164"/>
      <c r="AC1003" s="210"/>
      <c r="AD1003" s="199"/>
      <c r="AE1003" s="199"/>
      <c r="AF1003" s="199"/>
      <c r="AG1003" s="199"/>
      <c r="AH1003" s="233"/>
      <c r="AI1003" s="199"/>
      <c r="AJ1003" s="199"/>
      <c r="AK1003" s="218"/>
      <c r="AL1003" s="218"/>
      <c r="AM1003" s="218"/>
      <c r="AN1003" s="218"/>
      <c r="AO1003" s="218" t="s">
        <v>76</v>
      </c>
      <c r="AP1003" s="218"/>
      <c r="AQ1003" s="218"/>
      <c r="AR1003" s="218"/>
      <c r="AS1003" s="218"/>
      <c r="AT1003" s="218"/>
      <c r="AU1003" s="218"/>
      <c r="AV1003" s="218"/>
      <c r="AW1003" s="218"/>
      <c r="AX1003" s="218"/>
      <c r="AY1003" s="218"/>
      <c r="AZ1003" s="218"/>
      <c r="BA1003" s="218"/>
      <c r="BB1003" s="218"/>
      <c r="BC1003" s="218"/>
      <c r="BD1003" s="218"/>
      <c r="BE1003" s="218"/>
      <c r="BF1003" s="218"/>
      <c r="BG1003" s="218"/>
      <c r="BH1003" s="218"/>
      <c r="BI1003" s="218"/>
      <c r="BJ1003" s="233"/>
      <c r="BK1003" s="199"/>
      <c r="BL1003" s="218"/>
      <c r="BM1003" s="171"/>
      <c r="BN1003" s="171"/>
      <c r="BO1003" s="171"/>
      <c r="BP1003" s="218"/>
      <c r="BQ1003" s="218"/>
      <c r="BR1003" s="218"/>
      <c r="BS1003" s="218"/>
      <c r="BT1003" s="218"/>
      <c r="BU1003" s="218"/>
      <c r="BV1003" s="218"/>
      <c r="BW1003" s="218"/>
      <c r="BX1003" s="171"/>
      <c r="BY1003" s="199"/>
      <c r="BZ1003" s="230"/>
      <c r="CA1003" s="230"/>
      <c r="CB1003" s="230"/>
      <c r="CC1003" s="230"/>
      <c r="CD1003" s="230"/>
      <c r="CE1003" s="230"/>
      <c r="CF1003" s="230"/>
      <c r="CG1003" s="230"/>
      <c r="CH1003" s="230"/>
      <c r="CI1003" s="230"/>
      <c r="CJ1003" s="230"/>
      <c r="CK1003" s="230"/>
      <c r="CL1003" s="230"/>
      <c r="CM1003" s="230"/>
      <c r="CN1003" s="171"/>
      <c r="CO1003" s="199"/>
      <c r="CP1003" s="230"/>
      <c r="CQ1003" s="233"/>
      <c r="CR1003" s="233"/>
      <c r="CS1003" s="233"/>
      <c r="CT1003" s="230"/>
      <c r="CU1003" s="230"/>
      <c r="CV1003" s="230"/>
      <c r="CW1003" s="230"/>
    </row>
    <row r="1004" ht="30" spans="1:101">
      <c r="A1004" s="191">
        <v>2119</v>
      </c>
      <c r="B1004" s="261" t="s">
        <v>2898</v>
      </c>
      <c r="C1004" s="261" t="s">
        <v>2899</v>
      </c>
      <c r="D1004" s="261" t="s">
        <v>2783</v>
      </c>
      <c r="E1004" s="199"/>
      <c r="F1004" s="274" t="s">
        <v>2716</v>
      </c>
      <c r="G1004" s="199"/>
      <c r="H1004" s="199"/>
      <c r="I1004" s="199"/>
      <c r="J1004" s="202"/>
      <c r="K1004" s="202"/>
      <c r="L1004" s="164" t="str">
        <f>_xlfn.IFNA(VLOOKUP(B1004,'[1]CDM Patients Data'!$C$1266:$N$5000,6,FALSE),"")</f>
        <v>Ovary</v>
      </c>
      <c r="M1004" s="164" t="str">
        <f>_xlfn.IFNA(VLOOKUP(B1004,'[1]CDM Patients Data'!$C$1266:$N$5000,7,FALSE),"")</f>
        <v>Ovary</v>
      </c>
      <c r="N1004" s="164" t="str">
        <f>_xlfn.IFNA(VLOOKUP(B1004,'[1]CDM Patients Data'!$C$1266:$N$5000,8,FALSE),"")</f>
        <v>Carcinoma, NOS</v>
      </c>
      <c r="O1004" s="164" t="str">
        <f>_xlfn.IFNA(VLOOKUP(B1004,'[1]CDM Patients Data'!$C$1266:$K$3492,9,FALSE),"")</f>
        <v>Unknown</v>
      </c>
      <c r="P1004" s="164">
        <f>_xlfn.IFNA(VLOOKUP(B1004,'[1]CDM Patients Data'!$C$1266:$O$3492,10,FALSE),"")</f>
        <v>0</v>
      </c>
      <c r="Q1004" s="164">
        <f>_xlfn.IFNA(VLOOKUP(B1004,'[1]CDM Patients Data'!$C$1266:$O$3492,11,FALSE),"")</f>
        <v>0</v>
      </c>
      <c r="R1004" s="164">
        <f>_xlfn.IFNA(VLOOKUP(B1004,'[1]CDM Patients Data'!$C$1266:$O$3492,12,FALSE),"")</f>
        <v>0</v>
      </c>
      <c r="S1004" s="164">
        <f>_xlfn.IFNA(VLOOKUP(B1004,'[1]CDM Patients Data'!$C$1266:$P$3492,13,FALSE),"")</f>
        <v>0</v>
      </c>
      <c r="T1004" s="164">
        <f>_xlfn.IFNA(VLOOKUP(B1004,'[1]CDM Patients Data'!$C$1266:$N$5000,5,FALSE),"")</f>
        <v>0</v>
      </c>
      <c r="U1004" s="164"/>
      <c r="V1004" s="164"/>
      <c r="W1004" s="210"/>
      <c r="X1004" s="164"/>
      <c r="Y1004" s="164"/>
      <c r="Z1004" s="164"/>
      <c r="AA1004" s="164"/>
      <c r="AB1004" s="164"/>
      <c r="AC1004" s="210"/>
      <c r="AD1004" s="199"/>
      <c r="AE1004" s="199"/>
      <c r="AF1004" s="199"/>
      <c r="AG1004" s="199"/>
      <c r="AH1004" s="233"/>
      <c r="AI1004" s="199"/>
      <c r="AJ1004" s="199"/>
      <c r="AK1004" s="218" t="s">
        <v>84</v>
      </c>
      <c r="AL1004" s="218" t="s">
        <v>76</v>
      </c>
      <c r="AM1004" s="218" t="s">
        <v>76</v>
      </c>
      <c r="AN1004" s="218" t="s">
        <v>76</v>
      </c>
      <c r="AO1004" s="218" t="s">
        <v>76</v>
      </c>
      <c r="AP1004" s="218"/>
      <c r="AQ1004" s="218"/>
      <c r="AR1004" s="218"/>
      <c r="AS1004" s="218"/>
      <c r="AT1004" s="218"/>
      <c r="AU1004" s="218"/>
      <c r="AV1004" s="218"/>
      <c r="AW1004" s="218"/>
      <c r="AX1004" s="218"/>
      <c r="AY1004" s="218"/>
      <c r="AZ1004" s="218"/>
      <c r="BA1004" s="218"/>
      <c r="BB1004" s="218"/>
      <c r="BC1004" s="218"/>
      <c r="BD1004" s="218"/>
      <c r="BE1004" s="218"/>
      <c r="BF1004" s="218"/>
      <c r="BG1004" s="218"/>
      <c r="BH1004" s="218"/>
      <c r="BI1004" s="218"/>
      <c r="BJ1004" s="233" t="s">
        <v>589</v>
      </c>
      <c r="BK1004" s="199"/>
      <c r="BL1004" s="218" t="s">
        <v>80</v>
      </c>
      <c r="BM1004" s="284">
        <v>6346432</v>
      </c>
      <c r="BN1004" s="284">
        <v>1.9</v>
      </c>
      <c r="BO1004" s="284">
        <v>216.2</v>
      </c>
      <c r="BP1004" s="218" t="s">
        <v>103</v>
      </c>
      <c r="BQ1004" s="218"/>
      <c r="BR1004" s="218"/>
      <c r="BS1004" s="218"/>
      <c r="BT1004" s="218"/>
      <c r="BU1004" s="218"/>
      <c r="BV1004" s="218"/>
      <c r="BW1004" s="218"/>
      <c r="BX1004" s="171"/>
      <c r="BY1004" s="199"/>
      <c r="BZ1004" s="230"/>
      <c r="CA1004" s="230"/>
      <c r="CB1004" s="230"/>
      <c r="CC1004" s="230"/>
      <c r="CD1004" s="230"/>
      <c r="CE1004" s="230"/>
      <c r="CF1004" s="230"/>
      <c r="CG1004" s="230"/>
      <c r="CH1004" s="230"/>
      <c r="CI1004" s="230"/>
      <c r="CJ1004" s="230"/>
      <c r="CK1004" s="230"/>
      <c r="CL1004" s="230"/>
      <c r="CM1004" s="230"/>
      <c r="CN1004" s="171"/>
      <c r="CO1004" s="199"/>
      <c r="CP1004" s="230"/>
      <c r="CQ1004" s="233"/>
      <c r="CR1004" s="233"/>
      <c r="CS1004" s="233"/>
      <c r="CT1004" s="230"/>
      <c r="CU1004" s="230"/>
      <c r="CV1004" s="230"/>
      <c r="CW1004" s="230"/>
    </row>
    <row r="1005" ht="15" spans="1:101">
      <c r="A1005" s="191">
        <v>2120</v>
      </c>
      <c r="B1005" s="261" t="s">
        <v>2900</v>
      </c>
      <c r="C1005" s="261" t="s">
        <v>2901</v>
      </c>
      <c r="D1005" s="261" t="s">
        <v>2780</v>
      </c>
      <c r="E1005" s="199"/>
      <c r="F1005" s="261" t="s">
        <v>2366</v>
      </c>
      <c r="G1005" s="199"/>
      <c r="H1005" s="199"/>
      <c r="I1005" s="199"/>
      <c r="J1005" s="202"/>
      <c r="K1005" s="202"/>
      <c r="L1005" s="164" t="str">
        <f>_xlfn.IFNA(VLOOKUP(B1005,'[1]CDM Patients Data'!$C$1266:$N$5000,6,FALSE),"")</f>
        <v>Non-Cancer</v>
      </c>
      <c r="M1005" s="164" t="str">
        <f>_xlfn.IFNA(VLOOKUP(B1005,'[1]CDM Patients Data'!$C$1266:$N$5000,7,FALSE),"")</f>
        <v>Non-Cancer</v>
      </c>
      <c r="N1005" s="164" t="str">
        <f>_xlfn.IFNA(VLOOKUP(B1005,'[1]CDM Patients Data'!$C$1266:$N$5000,8,FALSE),"")</f>
        <v>Non-Cancer</v>
      </c>
      <c r="O1005" s="164" t="str">
        <f>_xlfn.IFNA(VLOOKUP(B1005,'[1]CDM Patients Data'!$C$1266:$K$3492,9,FALSE),"")</f>
        <v>Non-Cancer</v>
      </c>
      <c r="P1005" s="164">
        <f>_xlfn.IFNA(VLOOKUP(B1005,'[1]CDM Patients Data'!$C$1266:$O$3492,10,FALSE),"")</f>
        <v>0</v>
      </c>
      <c r="Q1005" s="164">
        <f>_xlfn.IFNA(VLOOKUP(B1005,'[1]CDM Patients Data'!$C$1266:$O$3492,11,FALSE),"")</f>
        <v>0</v>
      </c>
      <c r="R1005" s="164">
        <f>_xlfn.IFNA(VLOOKUP(B1005,'[1]CDM Patients Data'!$C$1266:$O$3492,12,FALSE),"")</f>
        <v>0</v>
      </c>
      <c r="S1005" s="164">
        <f>_xlfn.IFNA(VLOOKUP(B1005,'[1]CDM Patients Data'!$C$1266:$P$3492,13,FALSE),"")</f>
        <v>0</v>
      </c>
      <c r="T1005" s="164">
        <f>_xlfn.IFNA(VLOOKUP(B1005,'[1]CDM Patients Data'!$C$1266:$N$5000,5,FALSE),"")</f>
        <v>0</v>
      </c>
      <c r="U1005" s="164"/>
      <c r="V1005" s="164"/>
      <c r="W1005" s="210"/>
      <c r="X1005" s="164"/>
      <c r="Y1005" s="164"/>
      <c r="Z1005" s="164"/>
      <c r="AA1005" s="164"/>
      <c r="AB1005" s="164"/>
      <c r="AC1005" s="210"/>
      <c r="AD1005" s="199"/>
      <c r="AE1005" s="199"/>
      <c r="AF1005" s="199"/>
      <c r="AG1005" s="199"/>
      <c r="AH1005" s="233"/>
      <c r="AI1005" s="199"/>
      <c r="AJ1005" s="199"/>
      <c r="AK1005" s="218" t="s">
        <v>84</v>
      </c>
      <c r="AL1005" s="218" t="s">
        <v>76</v>
      </c>
      <c r="AM1005" s="218" t="s">
        <v>76</v>
      </c>
      <c r="AN1005" s="218" t="s">
        <v>76</v>
      </c>
      <c r="AO1005" s="218" t="s">
        <v>76</v>
      </c>
      <c r="AP1005" s="218"/>
      <c r="AQ1005" s="218"/>
      <c r="AR1005" s="218"/>
      <c r="AS1005" s="218"/>
      <c r="AT1005" s="218"/>
      <c r="AU1005" s="218"/>
      <c r="AV1005" s="218"/>
      <c r="AW1005" s="218"/>
      <c r="AX1005" s="218"/>
      <c r="AY1005" s="218"/>
      <c r="AZ1005" s="218"/>
      <c r="BA1005" s="218"/>
      <c r="BB1005" s="218"/>
      <c r="BC1005" s="218"/>
      <c r="BD1005" s="218"/>
      <c r="BE1005" s="218"/>
      <c r="BF1005" s="218"/>
      <c r="BG1005" s="218"/>
      <c r="BH1005" s="218"/>
      <c r="BI1005" s="218"/>
      <c r="BJ1005" s="233" t="s">
        <v>589</v>
      </c>
      <c r="BK1005" s="199"/>
      <c r="BL1005" s="218" t="s">
        <v>80</v>
      </c>
      <c r="BM1005" s="284">
        <v>5751624</v>
      </c>
      <c r="BN1005" s="284">
        <v>1.7</v>
      </c>
      <c r="BO1005" s="284">
        <v>192.7</v>
      </c>
      <c r="BP1005" s="218" t="s">
        <v>103</v>
      </c>
      <c r="BQ1005" s="218"/>
      <c r="BR1005" s="218"/>
      <c r="BS1005" s="218"/>
      <c r="BT1005" s="218"/>
      <c r="BU1005" s="218"/>
      <c r="BV1005" s="218"/>
      <c r="BW1005" s="218"/>
      <c r="BX1005" s="171"/>
      <c r="BY1005" s="199"/>
      <c r="BZ1005" s="230"/>
      <c r="CA1005" s="230"/>
      <c r="CB1005" s="230"/>
      <c r="CC1005" s="230"/>
      <c r="CD1005" s="230"/>
      <c r="CE1005" s="230"/>
      <c r="CF1005" s="230"/>
      <c r="CG1005" s="230"/>
      <c r="CH1005" s="230"/>
      <c r="CI1005" s="230"/>
      <c r="CJ1005" s="230"/>
      <c r="CK1005" s="230"/>
      <c r="CL1005" s="230"/>
      <c r="CM1005" s="230"/>
      <c r="CN1005" s="171"/>
      <c r="CO1005" s="199"/>
      <c r="CP1005" s="230"/>
      <c r="CQ1005" s="233"/>
      <c r="CR1005" s="233"/>
      <c r="CS1005" s="233"/>
      <c r="CT1005" s="230"/>
      <c r="CU1005" s="230"/>
      <c r="CV1005" s="230"/>
      <c r="CW1005" s="230"/>
    </row>
    <row r="1006" ht="60" hidden="1" spans="1:101">
      <c r="A1006" s="191">
        <v>2121</v>
      </c>
      <c r="B1006" s="261" t="s">
        <v>2902</v>
      </c>
      <c r="C1006" s="261" t="s">
        <v>2903</v>
      </c>
      <c r="D1006" s="261" t="s">
        <v>2806</v>
      </c>
      <c r="E1006" s="199"/>
      <c r="F1006" s="261" t="s">
        <v>2170</v>
      </c>
      <c r="G1006" s="199"/>
      <c r="H1006" s="199"/>
      <c r="I1006" s="199"/>
      <c r="J1006" s="202"/>
      <c r="K1006" s="202"/>
      <c r="L1006" s="164" t="str">
        <f>_xlfn.IFNA(VLOOKUP(B1006,'[1]CDM Patients Data'!$C$1266:$N$5000,6,FALSE),"")</f>
        <v>Breast</v>
      </c>
      <c r="M1006" s="164" t="str">
        <f>_xlfn.IFNA(VLOOKUP(B1006,'[1]CDM Patients Data'!$C$1266:$N$5000,7,FALSE),"")</f>
        <v>Breast NOS (excludes Skin of breast C44.5)</v>
      </c>
      <c r="N1006" s="164" t="str">
        <f>_xlfn.IFNA(VLOOKUP(B1006,'[1]CDM Patients Data'!$C$1266:$N$5000,8,FALSE),"")</f>
        <v>Invasive carcinoma of no special type</v>
      </c>
      <c r="O1006" s="164" t="str">
        <f>_xlfn.IFNA(VLOOKUP(B1006,'[1]CDM Patients Data'!$C$1266:$K$3492,9,FALSE),"")</f>
        <v>Unknown</v>
      </c>
      <c r="P1006" s="164">
        <f>_xlfn.IFNA(VLOOKUP(B1006,'[1]CDM Patients Data'!$C$1266:$O$3492,10,FALSE),"")</f>
        <v>0</v>
      </c>
      <c r="Q1006" s="164">
        <f>_xlfn.IFNA(VLOOKUP(B1006,'[1]CDM Patients Data'!$C$1266:$O$3492,11,FALSE),"")</f>
        <v>0</v>
      </c>
      <c r="R1006" s="164">
        <f>_xlfn.IFNA(VLOOKUP(B1006,'[1]CDM Patients Data'!$C$1266:$O$3492,12,FALSE),"")</f>
        <v>0</v>
      </c>
      <c r="S1006" s="164">
        <f>_xlfn.IFNA(VLOOKUP(B1006,'[1]CDM Patients Data'!$C$1266:$P$3492,13,FALSE),"")</f>
        <v>0</v>
      </c>
      <c r="T1006" s="164">
        <f>_xlfn.IFNA(VLOOKUP(B1006,'[1]CDM Patients Data'!$C$1266:$N$5000,5,FALSE),"")</f>
        <v>0</v>
      </c>
      <c r="U1006" s="164"/>
      <c r="V1006" s="164"/>
      <c r="W1006" s="210"/>
      <c r="X1006" s="164"/>
      <c r="Y1006" s="164"/>
      <c r="Z1006" s="164"/>
      <c r="AA1006" s="164"/>
      <c r="AB1006" s="164"/>
      <c r="AC1006" s="210"/>
      <c r="AD1006" s="199"/>
      <c r="AE1006" s="199"/>
      <c r="AF1006" s="199"/>
      <c r="AG1006" s="199"/>
      <c r="AH1006" s="233" t="s">
        <v>79</v>
      </c>
      <c r="AI1006" s="199"/>
      <c r="AJ1006" s="199"/>
      <c r="AK1006" s="218" t="s">
        <v>80</v>
      </c>
      <c r="AL1006" s="218">
        <v>46838330</v>
      </c>
      <c r="AM1006" s="218">
        <v>14.1</v>
      </c>
      <c r="AN1006" s="218">
        <v>115.6</v>
      </c>
      <c r="AO1006" s="218" t="s">
        <v>81</v>
      </c>
      <c r="AP1006" s="218"/>
      <c r="AQ1006" s="218"/>
      <c r="AR1006" s="218"/>
      <c r="AS1006" s="218"/>
      <c r="AT1006" s="218"/>
      <c r="AU1006" s="218"/>
      <c r="AV1006" s="218"/>
      <c r="AW1006" s="218"/>
      <c r="AX1006" s="218"/>
      <c r="AY1006" s="218"/>
      <c r="AZ1006" s="218"/>
      <c r="BA1006" s="218"/>
      <c r="BB1006" s="218"/>
      <c r="BC1006" s="218"/>
      <c r="BD1006" s="218"/>
      <c r="BE1006" s="218"/>
      <c r="BF1006" s="218"/>
      <c r="BG1006" s="218"/>
      <c r="BH1006" s="218"/>
      <c r="BI1006" s="218"/>
      <c r="BJ1006" s="233"/>
      <c r="BK1006" s="199"/>
      <c r="BL1006" s="218" t="s">
        <v>84</v>
      </c>
      <c r="BM1006" s="171" t="s">
        <v>76</v>
      </c>
      <c r="BN1006" s="171" t="s">
        <v>76</v>
      </c>
      <c r="BO1006" s="171" t="s">
        <v>76</v>
      </c>
      <c r="BP1006" s="218"/>
      <c r="BQ1006" s="218"/>
      <c r="BR1006" s="218"/>
      <c r="BS1006" s="218"/>
      <c r="BT1006" s="218"/>
      <c r="BU1006" s="218"/>
      <c r="BV1006" s="218"/>
      <c r="BW1006" s="218"/>
      <c r="BX1006" s="171"/>
      <c r="BY1006" s="199"/>
      <c r="BZ1006" s="230"/>
      <c r="CA1006" s="230"/>
      <c r="CB1006" s="230"/>
      <c r="CC1006" s="230"/>
      <c r="CD1006" s="230"/>
      <c r="CE1006" s="230"/>
      <c r="CF1006" s="230"/>
      <c r="CG1006" s="230"/>
      <c r="CH1006" s="230"/>
      <c r="CI1006" s="230"/>
      <c r="CJ1006" s="230"/>
      <c r="CK1006" s="230"/>
      <c r="CL1006" s="230"/>
      <c r="CM1006" s="230"/>
      <c r="CN1006" s="171"/>
      <c r="CO1006" s="199"/>
      <c r="CP1006" s="230"/>
      <c r="CQ1006" s="233"/>
      <c r="CR1006" s="233"/>
      <c r="CS1006" s="233"/>
      <c r="CT1006" s="230"/>
      <c r="CU1006" s="230"/>
      <c r="CV1006" s="230"/>
      <c r="CW1006" s="230"/>
    </row>
    <row r="1007" ht="30" spans="1:101">
      <c r="A1007" s="191">
        <v>2122</v>
      </c>
      <c r="B1007" s="261" t="s">
        <v>2904</v>
      </c>
      <c r="C1007" s="261" t="s">
        <v>2905</v>
      </c>
      <c r="D1007" s="261" t="s">
        <v>2783</v>
      </c>
      <c r="E1007" s="199"/>
      <c r="F1007" s="261" t="s">
        <v>2366</v>
      </c>
      <c r="G1007" s="199"/>
      <c r="H1007" s="199"/>
      <c r="I1007" s="199"/>
      <c r="J1007" s="202"/>
      <c r="K1007" s="202"/>
      <c r="L1007" s="164" t="str">
        <f>_xlfn.IFNA(VLOOKUP(B1007,'[1]CDM Patients Data'!$C$1266:$N$5000,6,FALSE),"")</f>
        <v>Ovary</v>
      </c>
      <c r="M1007" s="164" t="str">
        <f>_xlfn.IFNA(VLOOKUP(B1007,'[1]CDM Patients Data'!$C$1266:$N$5000,7,FALSE),"")</f>
        <v>Ovary</v>
      </c>
      <c r="N1007" s="164" t="str">
        <f>_xlfn.IFNA(VLOOKUP(B1007,'[1]CDM Patients Data'!$C$1266:$N$5000,8,FALSE),"")</f>
        <v>Carcinoma, NOS</v>
      </c>
      <c r="O1007" s="164" t="str">
        <f>_xlfn.IFNA(VLOOKUP(B1007,'[1]CDM Patients Data'!$C$1266:$K$3492,9,FALSE),"")</f>
        <v>Unknown</v>
      </c>
      <c r="P1007" s="164">
        <f>_xlfn.IFNA(VLOOKUP(B1007,'[1]CDM Patients Data'!$C$1266:$O$3492,10,FALSE),"")</f>
        <v>0</v>
      </c>
      <c r="Q1007" s="164">
        <f>_xlfn.IFNA(VLOOKUP(B1007,'[1]CDM Patients Data'!$C$1266:$O$3492,11,FALSE),"")</f>
        <v>0</v>
      </c>
      <c r="R1007" s="164">
        <f>_xlfn.IFNA(VLOOKUP(B1007,'[1]CDM Patients Data'!$C$1266:$O$3492,12,FALSE),"")</f>
        <v>0</v>
      </c>
      <c r="S1007" s="164">
        <f>_xlfn.IFNA(VLOOKUP(B1007,'[1]CDM Patients Data'!$C$1266:$P$3492,13,FALSE),"")</f>
        <v>0</v>
      </c>
      <c r="T1007" s="164">
        <f>_xlfn.IFNA(VLOOKUP(B1007,'[1]CDM Patients Data'!$C$1266:$N$5000,5,FALSE),"")</f>
        <v>0</v>
      </c>
      <c r="U1007" s="164"/>
      <c r="V1007" s="164"/>
      <c r="W1007" s="210"/>
      <c r="X1007" s="164"/>
      <c r="Y1007" s="164"/>
      <c r="Z1007" s="164"/>
      <c r="AA1007" s="164"/>
      <c r="AB1007" s="164"/>
      <c r="AC1007" s="210"/>
      <c r="AD1007" s="199"/>
      <c r="AE1007" s="199"/>
      <c r="AF1007" s="199"/>
      <c r="AG1007" s="199"/>
      <c r="AH1007" s="233"/>
      <c r="AI1007" s="199"/>
      <c r="AJ1007" s="199"/>
      <c r="AK1007" s="218" t="s">
        <v>84</v>
      </c>
      <c r="AL1007" s="218" t="s">
        <v>76</v>
      </c>
      <c r="AM1007" s="218" t="s">
        <v>76</v>
      </c>
      <c r="AN1007" s="218" t="s">
        <v>76</v>
      </c>
      <c r="AO1007" s="218" t="s">
        <v>76</v>
      </c>
      <c r="AP1007" s="218"/>
      <c r="AQ1007" s="218"/>
      <c r="AR1007" s="218"/>
      <c r="AS1007" s="218"/>
      <c r="AT1007" s="218"/>
      <c r="AU1007" s="218"/>
      <c r="AV1007" s="218"/>
      <c r="AW1007" s="218"/>
      <c r="AX1007" s="218"/>
      <c r="AY1007" s="218"/>
      <c r="AZ1007" s="218"/>
      <c r="BA1007" s="218"/>
      <c r="BB1007" s="218"/>
      <c r="BC1007" s="218"/>
      <c r="BD1007" s="218"/>
      <c r="BE1007" s="218"/>
      <c r="BF1007" s="218"/>
      <c r="BG1007" s="218"/>
      <c r="BH1007" s="218"/>
      <c r="BI1007" s="218"/>
      <c r="BJ1007" s="233" t="s">
        <v>589</v>
      </c>
      <c r="BK1007" s="199"/>
      <c r="BL1007" s="218" t="s">
        <v>80</v>
      </c>
      <c r="BM1007" s="284">
        <v>5419503</v>
      </c>
      <c r="BN1007" s="284">
        <v>1.6</v>
      </c>
      <c r="BO1007" s="284">
        <v>183.8</v>
      </c>
      <c r="BP1007" s="218" t="s">
        <v>103</v>
      </c>
      <c r="BQ1007" s="218"/>
      <c r="BR1007" s="218"/>
      <c r="BS1007" s="218"/>
      <c r="BT1007" s="218"/>
      <c r="BU1007" s="218"/>
      <c r="BV1007" s="218"/>
      <c r="BW1007" s="218"/>
      <c r="BX1007" s="171"/>
      <c r="BY1007" s="199"/>
      <c r="BZ1007" s="230"/>
      <c r="CA1007" s="230"/>
      <c r="CB1007" s="230"/>
      <c r="CC1007" s="230"/>
      <c r="CD1007" s="230"/>
      <c r="CE1007" s="230"/>
      <c r="CF1007" s="230"/>
      <c r="CG1007" s="230"/>
      <c r="CH1007" s="230"/>
      <c r="CI1007" s="230"/>
      <c r="CJ1007" s="230"/>
      <c r="CK1007" s="230"/>
      <c r="CL1007" s="230"/>
      <c r="CM1007" s="230"/>
      <c r="CN1007" s="171"/>
      <c r="CO1007" s="199"/>
      <c r="CP1007" s="230"/>
      <c r="CQ1007" s="233"/>
      <c r="CR1007" s="233"/>
      <c r="CS1007" s="233"/>
      <c r="CT1007" s="230"/>
      <c r="CU1007" s="230"/>
      <c r="CV1007" s="230"/>
      <c r="CW1007" s="230"/>
    </row>
    <row r="1008" ht="45" spans="1:101">
      <c r="A1008" s="191">
        <v>2123</v>
      </c>
      <c r="B1008" s="261" t="s">
        <v>2906</v>
      </c>
      <c r="C1008" s="261" t="s">
        <v>2907</v>
      </c>
      <c r="D1008" s="261" t="s">
        <v>2780</v>
      </c>
      <c r="E1008" s="199"/>
      <c r="F1008" s="273" t="s">
        <v>2863</v>
      </c>
      <c r="G1008" s="199"/>
      <c r="H1008" s="199"/>
      <c r="I1008" s="199"/>
      <c r="J1008" s="202"/>
      <c r="K1008" s="202"/>
      <c r="L1008" s="164" t="str">
        <f>_xlfn.IFNA(VLOOKUP(B1008,'[1]CDM Patients Data'!$C$1266:$N$5000,6,FALSE),"")</f>
        <v>Rectosigmoid junction</v>
      </c>
      <c r="M1008" s="164" t="str">
        <f>_xlfn.IFNA(VLOOKUP(B1008,'[1]CDM Patients Data'!$C$1266:$N$5000,7,FALSE),"")</f>
        <v>Rectosigmoid junction</v>
      </c>
      <c r="N1008" s="164" t="str">
        <f>_xlfn.IFNA(VLOOKUP(B1008,'[1]CDM Patients Data'!$C$1266:$N$5000,8,FALSE),"")</f>
        <v>Mucinous adenocarcinoma</v>
      </c>
      <c r="O1008" s="164" t="str">
        <f>_xlfn.IFNA(VLOOKUP(B1008,'[1]CDM Patients Data'!$C$1266:$K$3492,9,FALSE),"")</f>
        <v>Not a paired site</v>
      </c>
      <c r="P1008" s="164">
        <f>_xlfn.IFNA(VLOOKUP(B1008,'[1]CDM Patients Data'!$C$1266:$O$3492,10,FALSE),"")</f>
        <v>0</v>
      </c>
      <c r="Q1008" s="164">
        <f>_xlfn.IFNA(VLOOKUP(B1008,'[1]CDM Patients Data'!$C$1266:$O$3492,11,FALSE),"")</f>
        <v>0</v>
      </c>
      <c r="R1008" s="164">
        <f>_xlfn.IFNA(VLOOKUP(B1008,'[1]CDM Patients Data'!$C$1266:$O$3492,12,FALSE),"")</f>
        <v>0</v>
      </c>
      <c r="S1008" s="164">
        <f>_xlfn.IFNA(VLOOKUP(B1008,'[1]CDM Patients Data'!$C$1266:$P$3492,13,FALSE),"")</f>
        <v>0</v>
      </c>
      <c r="T1008" s="164">
        <f>_xlfn.IFNA(VLOOKUP(B1008,'[1]CDM Patients Data'!$C$1266:$N$5000,5,FALSE),"")</f>
        <v>0</v>
      </c>
      <c r="U1008" s="164"/>
      <c r="V1008" s="164"/>
      <c r="W1008" s="210"/>
      <c r="X1008" s="164"/>
      <c r="Y1008" s="164"/>
      <c r="Z1008" s="164"/>
      <c r="AA1008" s="164"/>
      <c r="AB1008" s="164"/>
      <c r="AC1008" s="210"/>
      <c r="AD1008" s="199"/>
      <c r="AE1008" s="199"/>
      <c r="AF1008" s="199"/>
      <c r="AG1008" s="199"/>
      <c r="AH1008" s="233"/>
      <c r="AI1008" s="199"/>
      <c r="AJ1008" s="199"/>
      <c r="AK1008" s="218" t="s">
        <v>84</v>
      </c>
      <c r="AL1008" s="218" t="s">
        <v>76</v>
      </c>
      <c r="AM1008" s="218" t="s">
        <v>76</v>
      </c>
      <c r="AN1008" s="218" t="s">
        <v>76</v>
      </c>
      <c r="AO1008" s="218" t="s">
        <v>76</v>
      </c>
      <c r="AP1008" s="218"/>
      <c r="AQ1008" s="218"/>
      <c r="AR1008" s="218"/>
      <c r="AS1008" s="218"/>
      <c r="AT1008" s="218"/>
      <c r="AU1008" s="218"/>
      <c r="AV1008" s="218"/>
      <c r="AW1008" s="218"/>
      <c r="AX1008" s="218"/>
      <c r="AY1008" s="218"/>
      <c r="AZ1008" s="218"/>
      <c r="BA1008" s="218"/>
      <c r="BB1008" s="218"/>
      <c r="BC1008" s="218"/>
      <c r="BD1008" s="218"/>
      <c r="BE1008" s="218"/>
      <c r="BF1008" s="218"/>
      <c r="BG1008" s="218"/>
      <c r="BH1008" s="218"/>
      <c r="BI1008" s="218"/>
      <c r="BJ1008" s="233" t="s">
        <v>589</v>
      </c>
      <c r="BK1008" s="199"/>
      <c r="BL1008" s="218" t="s">
        <v>80</v>
      </c>
      <c r="BM1008" s="284">
        <v>6225715</v>
      </c>
      <c r="BN1008" s="284">
        <v>1.9</v>
      </c>
      <c r="BO1008" s="284">
        <v>213.5</v>
      </c>
      <c r="BP1008" s="218" t="s">
        <v>103</v>
      </c>
      <c r="BQ1008" s="218"/>
      <c r="BR1008" s="218"/>
      <c r="BS1008" s="218"/>
      <c r="BT1008" s="218"/>
      <c r="BU1008" s="218"/>
      <c r="BV1008" s="218"/>
      <c r="BW1008" s="218"/>
      <c r="BX1008" s="171"/>
      <c r="BY1008" s="199"/>
      <c r="BZ1008" s="230"/>
      <c r="CA1008" s="230"/>
      <c r="CB1008" s="230"/>
      <c r="CC1008" s="230"/>
      <c r="CD1008" s="230"/>
      <c r="CE1008" s="230"/>
      <c r="CF1008" s="230"/>
      <c r="CG1008" s="230"/>
      <c r="CH1008" s="230"/>
      <c r="CI1008" s="230"/>
      <c r="CJ1008" s="230"/>
      <c r="CK1008" s="230"/>
      <c r="CL1008" s="230"/>
      <c r="CM1008" s="230"/>
      <c r="CN1008" s="171"/>
      <c r="CO1008" s="199"/>
      <c r="CP1008" s="230"/>
      <c r="CQ1008" s="233"/>
      <c r="CR1008" s="233"/>
      <c r="CS1008" s="233"/>
      <c r="CT1008" s="230"/>
      <c r="CU1008" s="230"/>
      <c r="CV1008" s="230"/>
      <c r="CW1008" s="230"/>
    </row>
    <row r="1009" ht="60" spans="1:101">
      <c r="A1009" s="191">
        <v>2124</v>
      </c>
      <c r="B1009" s="261" t="s">
        <v>2908</v>
      </c>
      <c r="C1009" s="261" t="s">
        <v>2909</v>
      </c>
      <c r="D1009" s="261" t="s">
        <v>2783</v>
      </c>
      <c r="E1009" s="199"/>
      <c r="F1009" s="274" t="s">
        <v>2183</v>
      </c>
      <c r="G1009" s="199"/>
      <c r="H1009" s="199"/>
      <c r="I1009" s="199"/>
      <c r="J1009" s="202"/>
      <c r="K1009" s="202"/>
      <c r="L1009" s="164" t="str">
        <f>_xlfn.IFNA(VLOOKUP(B1009,'[1]CDM Patients Data'!$C$1266:$N$5000,6,FALSE),"")</f>
        <v>Breast</v>
      </c>
      <c r="M1009" s="164" t="str">
        <f>_xlfn.IFNA(VLOOKUP(B1009,'[1]CDM Patients Data'!$C$1266:$N$5000,7,FALSE),"")</f>
        <v>Breast NOS (excludes Skin of breast C44.5)</v>
      </c>
      <c r="N1009" s="164" t="str">
        <f>_xlfn.IFNA(VLOOKUP(B1009,'[1]CDM Patients Data'!$C$1266:$N$5000,8,FALSE),"")</f>
        <v>Carcinoma, NOS</v>
      </c>
      <c r="O1009" s="164" t="str">
        <f>_xlfn.IFNA(VLOOKUP(B1009,'[1]CDM Patients Data'!$C$1266:$K$3492,9,FALSE),"")</f>
        <v>Unknown</v>
      </c>
      <c r="P1009" s="164">
        <f>_xlfn.IFNA(VLOOKUP(B1009,'[1]CDM Patients Data'!$C$1266:$O$3492,10,FALSE),"")</f>
        <v>0</v>
      </c>
      <c r="Q1009" s="164">
        <f>_xlfn.IFNA(VLOOKUP(B1009,'[1]CDM Patients Data'!$C$1266:$O$3492,11,FALSE),"")</f>
        <v>0</v>
      </c>
      <c r="R1009" s="164">
        <f>_xlfn.IFNA(VLOOKUP(B1009,'[1]CDM Patients Data'!$C$1266:$O$3492,12,FALSE),"")</f>
        <v>0</v>
      </c>
      <c r="S1009" s="164">
        <f>_xlfn.IFNA(VLOOKUP(B1009,'[1]CDM Patients Data'!$C$1266:$P$3492,13,FALSE),"")</f>
        <v>0</v>
      </c>
      <c r="T1009" s="164">
        <f>_xlfn.IFNA(VLOOKUP(B1009,'[1]CDM Patients Data'!$C$1266:$N$5000,5,FALSE),"")</f>
        <v>0</v>
      </c>
      <c r="U1009" s="164"/>
      <c r="V1009" s="164"/>
      <c r="W1009" s="210"/>
      <c r="X1009" s="164"/>
      <c r="Y1009" s="164"/>
      <c r="Z1009" s="164"/>
      <c r="AA1009" s="164"/>
      <c r="AB1009" s="164"/>
      <c r="AC1009" s="210"/>
      <c r="AD1009" s="199"/>
      <c r="AE1009" s="199"/>
      <c r="AF1009" s="199"/>
      <c r="AG1009" s="199"/>
      <c r="AH1009" s="233"/>
      <c r="AI1009" s="199"/>
      <c r="AJ1009" s="199"/>
      <c r="AK1009" s="218" t="s">
        <v>84</v>
      </c>
      <c r="AL1009" s="218" t="s">
        <v>76</v>
      </c>
      <c r="AM1009" s="218" t="s">
        <v>76</v>
      </c>
      <c r="AN1009" s="218" t="s">
        <v>76</v>
      </c>
      <c r="AO1009" s="218" t="s">
        <v>76</v>
      </c>
      <c r="AP1009" s="218"/>
      <c r="AQ1009" s="218"/>
      <c r="AR1009" s="218"/>
      <c r="AS1009" s="218"/>
      <c r="AT1009" s="218"/>
      <c r="AU1009" s="218"/>
      <c r="AV1009" s="218"/>
      <c r="AW1009" s="218"/>
      <c r="AX1009" s="218"/>
      <c r="AY1009" s="218"/>
      <c r="AZ1009" s="218"/>
      <c r="BA1009" s="218"/>
      <c r="BB1009" s="218"/>
      <c r="BC1009" s="218"/>
      <c r="BD1009" s="218"/>
      <c r="BE1009" s="218"/>
      <c r="BF1009" s="218"/>
      <c r="BG1009" s="218"/>
      <c r="BH1009" s="218"/>
      <c r="BI1009" s="218"/>
      <c r="BJ1009" s="233" t="s">
        <v>589</v>
      </c>
      <c r="BK1009" s="199"/>
      <c r="BL1009" s="218" t="s">
        <v>80</v>
      </c>
      <c r="BM1009" s="284">
        <v>4922994</v>
      </c>
      <c r="BN1009" s="284">
        <v>1.5</v>
      </c>
      <c r="BO1009" s="284">
        <v>179.8</v>
      </c>
      <c r="BP1009" s="218" t="s">
        <v>103</v>
      </c>
      <c r="BQ1009" s="218"/>
      <c r="BR1009" s="218"/>
      <c r="BS1009" s="218"/>
      <c r="BT1009" s="218"/>
      <c r="BU1009" s="218"/>
      <c r="BV1009" s="218"/>
      <c r="BW1009" s="218"/>
      <c r="BX1009" s="171"/>
      <c r="BY1009" s="199"/>
      <c r="BZ1009" s="230"/>
      <c r="CA1009" s="230"/>
      <c r="CB1009" s="230"/>
      <c r="CC1009" s="230"/>
      <c r="CD1009" s="230"/>
      <c r="CE1009" s="230"/>
      <c r="CF1009" s="230"/>
      <c r="CG1009" s="230"/>
      <c r="CH1009" s="230"/>
      <c r="CI1009" s="230"/>
      <c r="CJ1009" s="230"/>
      <c r="CK1009" s="230"/>
      <c r="CL1009" s="230"/>
      <c r="CM1009" s="230"/>
      <c r="CN1009" s="171"/>
      <c r="CO1009" s="199"/>
      <c r="CP1009" s="230"/>
      <c r="CQ1009" s="233"/>
      <c r="CR1009" s="233"/>
      <c r="CS1009" s="233"/>
      <c r="CT1009" s="230"/>
      <c r="CU1009" s="230"/>
      <c r="CV1009" s="230"/>
      <c r="CW1009" s="230"/>
    </row>
    <row r="1010" ht="45" spans="1:101">
      <c r="A1010" s="191">
        <v>2125</v>
      </c>
      <c r="B1010" s="261" t="s">
        <v>2910</v>
      </c>
      <c r="C1010" s="261" t="s">
        <v>2911</v>
      </c>
      <c r="D1010" s="261" t="s">
        <v>2783</v>
      </c>
      <c r="E1010" s="199"/>
      <c r="F1010" s="274" t="s">
        <v>2740</v>
      </c>
      <c r="G1010" s="199"/>
      <c r="H1010" s="199"/>
      <c r="I1010" s="199"/>
      <c r="J1010" s="202"/>
      <c r="K1010" s="202"/>
      <c r="L1010" s="164" t="str">
        <f>_xlfn.IFNA(VLOOKUP(B1010,'[1]CDM Patients Data'!$C$1266:$N$5000,6,FALSE),"")</f>
        <v>Fallopian tube and other regions</v>
      </c>
      <c r="M1010" s="164" t="str">
        <f>_xlfn.IFNA(VLOOKUP(B1010,'[1]CDM Patients Data'!$C$1266:$N$5000,7,FALSE),"")</f>
        <v>Fallopian tube</v>
      </c>
      <c r="N1010" s="164" t="str">
        <f>_xlfn.IFNA(VLOOKUP(B1010,'[1]CDM Patients Data'!$C$1266:$N$5000,8,FALSE),"")</f>
        <v>High-grade serous carcinoma</v>
      </c>
      <c r="O1010" s="164" t="str">
        <f>_xlfn.IFNA(VLOOKUP(B1010,'[1]CDM Patients Data'!$C$1266:$K$3492,9,FALSE),"")</f>
        <v>Right</v>
      </c>
      <c r="P1010" s="164">
        <f>_xlfn.IFNA(VLOOKUP(B1010,'[1]CDM Patients Data'!$C$1266:$O$3492,10,FALSE),"")</f>
        <v>0</v>
      </c>
      <c r="Q1010" s="164">
        <f>_xlfn.IFNA(VLOOKUP(B1010,'[1]CDM Patients Data'!$C$1266:$O$3492,11,FALSE),"")</f>
        <v>0</v>
      </c>
      <c r="R1010" s="164">
        <f>_xlfn.IFNA(VLOOKUP(B1010,'[1]CDM Patients Data'!$C$1266:$O$3492,12,FALSE),"")</f>
        <v>0</v>
      </c>
      <c r="S1010" s="164">
        <f>_xlfn.IFNA(VLOOKUP(B1010,'[1]CDM Patients Data'!$C$1266:$P$3492,13,FALSE),"")</f>
        <v>0</v>
      </c>
      <c r="T1010" s="164" t="str">
        <f>_xlfn.IFNA(VLOOKUP(B1010,'[1]CDM Patients Data'!$C$1266:$N$5000,5,FALSE),"")</f>
        <v>Manohar</v>
      </c>
      <c r="U1010" s="164"/>
      <c r="V1010" s="164"/>
      <c r="W1010" s="210"/>
      <c r="X1010" s="164"/>
      <c r="Y1010" s="164"/>
      <c r="Z1010" s="164"/>
      <c r="AA1010" s="164"/>
      <c r="AB1010" s="164"/>
      <c r="AC1010" s="210"/>
      <c r="AD1010" s="199"/>
      <c r="AE1010" s="199"/>
      <c r="AF1010" s="199"/>
      <c r="AG1010" s="199"/>
      <c r="AH1010" s="233"/>
      <c r="AI1010" s="199"/>
      <c r="AJ1010" s="199"/>
      <c r="AK1010" s="218" t="s">
        <v>84</v>
      </c>
      <c r="AL1010" s="218" t="s">
        <v>76</v>
      </c>
      <c r="AM1010" s="218" t="s">
        <v>76</v>
      </c>
      <c r="AN1010" s="218" t="s">
        <v>76</v>
      </c>
      <c r="AO1010" s="218" t="s">
        <v>76</v>
      </c>
      <c r="AP1010" s="218"/>
      <c r="AQ1010" s="218"/>
      <c r="AR1010" s="218"/>
      <c r="AS1010" s="218"/>
      <c r="AT1010" s="218"/>
      <c r="AU1010" s="218"/>
      <c r="AV1010" s="218"/>
      <c r="AW1010" s="218"/>
      <c r="AX1010" s="218"/>
      <c r="AY1010" s="218"/>
      <c r="AZ1010" s="218"/>
      <c r="BA1010" s="218"/>
      <c r="BB1010" s="218"/>
      <c r="BC1010" s="218"/>
      <c r="BD1010" s="218"/>
      <c r="BE1010" s="218"/>
      <c r="BF1010" s="218"/>
      <c r="BG1010" s="218"/>
      <c r="BH1010" s="218"/>
      <c r="BI1010" s="218"/>
      <c r="BJ1010" s="233" t="s">
        <v>589</v>
      </c>
      <c r="BK1010" s="199"/>
      <c r="BL1010" s="218" t="s">
        <v>80</v>
      </c>
      <c r="BM1010" s="284">
        <v>5842578</v>
      </c>
      <c r="BN1010" s="284">
        <v>1.8</v>
      </c>
      <c r="BO1010" s="284">
        <v>207.9</v>
      </c>
      <c r="BP1010" s="218" t="s">
        <v>103</v>
      </c>
      <c r="BQ1010" s="218"/>
      <c r="BR1010" s="218"/>
      <c r="BS1010" s="218"/>
      <c r="BT1010" s="218"/>
      <c r="BU1010" s="218"/>
      <c r="BV1010" s="218"/>
      <c r="BW1010" s="218"/>
      <c r="BX1010" s="171"/>
      <c r="BY1010" s="199"/>
      <c r="BZ1010" s="230"/>
      <c r="CA1010" s="230"/>
      <c r="CB1010" s="230"/>
      <c r="CC1010" s="230"/>
      <c r="CD1010" s="230"/>
      <c r="CE1010" s="230"/>
      <c r="CF1010" s="230"/>
      <c r="CG1010" s="230"/>
      <c r="CH1010" s="230"/>
      <c r="CI1010" s="230"/>
      <c r="CJ1010" s="230"/>
      <c r="CK1010" s="230"/>
      <c r="CL1010" s="230"/>
      <c r="CM1010" s="230"/>
      <c r="CN1010" s="171"/>
      <c r="CO1010" s="199"/>
      <c r="CP1010" s="230"/>
      <c r="CQ1010" s="233"/>
      <c r="CR1010" s="233"/>
      <c r="CS1010" s="233"/>
      <c r="CT1010" s="230"/>
      <c r="CU1010" s="230"/>
      <c r="CV1010" s="230"/>
      <c r="CW1010" s="230"/>
    </row>
    <row r="1011" ht="60" hidden="1" spans="1:101">
      <c r="A1011" s="191">
        <v>2126</v>
      </c>
      <c r="B1011" s="261" t="s">
        <v>2912</v>
      </c>
      <c r="C1011" s="261" t="s">
        <v>2913</v>
      </c>
      <c r="D1011" s="261" t="s">
        <v>2798</v>
      </c>
      <c r="E1011" s="199"/>
      <c r="F1011" s="261" t="s">
        <v>2197</v>
      </c>
      <c r="G1011" s="199"/>
      <c r="H1011" s="199"/>
      <c r="I1011" s="199"/>
      <c r="J1011" s="202"/>
      <c r="K1011" s="202"/>
      <c r="L1011" s="164" t="str">
        <f>_xlfn.IFNA(VLOOKUP(B1011,'[1]CDM Patients Data'!$C$1266:$N$5000,6,FALSE),"")</f>
        <v>Other and unspecified parts of mouth</v>
      </c>
      <c r="M1011" s="164" t="str">
        <f>_xlfn.IFNA(VLOOKUP(B1011,'[1]CDM Patients Data'!$C$1266:$N$5000,7,FALSE),"")</f>
        <v>Cheek mucosa</v>
      </c>
      <c r="N1011" s="164" t="str">
        <f>_xlfn.IFNA(VLOOKUP(B1011,'[1]CDM Patients Data'!$C$1266:$N$5000,8,FALSE),"")</f>
        <v>Squamous cell carcinoma, NOS</v>
      </c>
      <c r="O1011" s="164" t="str">
        <f>_xlfn.IFNA(VLOOKUP(B1011,'[1]CDM Patients Data'!$C$1266:$K$3492,9,FALSE),"")</f>
        <v>Unknown</v>
      </c>
      <c r="P1011" s="164">
        <f>_xlfn.IFNA(VLOOKUP(B1011,'[1]CDM Patients Data'!$C$1266:$O$3492,10,FALSE),"")</f>
        <v>0</v>
      </c>
      <c r="Q1011" s="164">
        <f>_xlfn.IFNA(VLOOKUP(B1011,'[1]CDM Patients Data'!$C$1266:$O$3492,11,FALSE),"")</f>
        <v>0</v>
      </c>
      <c r="R1011" s="164">
        <f>_xlfn.IFNA(VLOOKUP(B1011,'[1]CDM Patients Data'!$C$1266:$O$3492,12,FALSE),"")</f>
        <v>0</v>
      </c>
      <c r="S1011" s="164">
        <f>_xlfn.IFNA(VLOOKUP(B1011,'[1]CDM Patients Data'!$C$1266:$P$3492,13,FALSE),"")</f>
        <v>0</v>
      </c>
      <c r="T1011" s="164">
        <f>_xlfn.IFNA(VLOOKUP(B1011,'[1]CDM Patients Data'!$C$1266:$N$5000,5,FALSE),"")</f>
        <v>0</v>
      </c>
      <c r="U1011" s="164"/>
      <c r="V1011" s="164"/>
      <c r="W1011" s="210"/>
      <c r="X1011" s="164"/>
      <c r="Y1011" s="164"/>
      <c r="Z1011" s="164"/>
      <c r="AA1011" s="164"/>
      <c r="AB1011" s="164"/>
      <c r="AC1011" s="210"/>
      <c r="AD1011" s="199"/>
      <c r="AE1011" s="199"/>
      <c r="AF1011" s="199"/>
      <c r="AG1011" s="199"/>
      <c r="AH1011" s="233" t="s">
        <v>589</v>
      </c>
      <c r="AI1011" s="199"/>
      <c r="AJ1011" s="199"/>
      <c r="AK1011" s="218" t="s">
        <v>80</v>
      </c>
      <c r="AL1011" s="218">
        <v>18372254</v>
      </c>
      <c r="AM1011" s="218">
        <v>5.5</v>
      </c>
      <c r="AN1011" s="218">
        <v>329</v>
      </c>
      <c r="AO1011" s="218" t="s">
        <v>81</v>
      </c>
      <c r="AP1011" s="218"/>
      <c r="AQ1011" s="218"/>
      <c r="AR1011" s="218"/>
      <c r="AS1011" s="218"/>
      <c r="AT1011" s="218"/>
      <c r="AU1011" s="218"/>
      <c r="AV1011" s="218"/>
      <c r="AW1011" s="218"/>
      <c r="AX1011" s="218"/>
      <c r="AY1011" s="218"/>
      <c r="AZ1011" s="218"/>
      <c r="BA1011" s="218"/>
      <c r="BB1011" s="218"/>
      <c r="BC1011" s="218"/>
      <c r="BD1011" s="218"/>
      <c r="BE1011" s="218"/>
      <c r="BF1011" s="218"/>
      <c r="BG1011" s="218"/>
      <c r="BH1011" s="218"/>
      <c r="BI1011" s="218"/>
      <c r="BJ1011" s="233"/>
      <c r="BK1011" s="199"/>
      <c r="BL1011" s="218" t="s">
        <v>84</v>
      </c>
      <c r="BM1011" s="171" t="s">
        <v>76</v>
      </c>
      <c r="BN1011" s="171" t="s">
        <v>76</v>
      </c>
      <c r="BO1011" s="171" t="s">
        <v>76</v>
      </c>
      <c r="BP1011" s="218"/>
      <c r="BQ1011" s="218"/>
      <c r="BR1011" s="218"/>
      <c r="BS1011" s="218"/>
      <c r="BT1011" s="218"/>
      <c r="BU1011" s="218"/>
      <c r="BV1011" s="218"/>
      <c r="BW1011" s="218"/>
      <c r="BX1011" s="171"/>
      <c r="BY1011" s="199"/>
      <c r="BZ1011" s="230"/>
      <c r="CA1011" s="230"/>
      <c r="CB1011" s="230"/>
      <c r="CC1011" s="230"/>
      <c r="CD1011" s="230"/>
      <c r="CE1011" s="230"/>
      <c r="CF1011" s="230"/>
      <c r="CG1011" s="230"/>
      <c r="CH1011" s="230"/>
      <c r="CI1011" s="230"/>
      <c r="CJ1011" s="230"/>
      <c r="CK1011" s="230"/>
      <c r="CL1011" s="230"/>
      <c r="CM1011" s="230"/>
      <c r="CN1011" s="171" t="s">
        <v>2777</v>
      </c>
      <c r="CO1011" s="199"/>
      <c r="CP1011" s="230" t="s">
        <v>80</v>
      </c>
      <c r="CQ1011" s="285">
        <v>958147</v>
      </c>
      <c r="CR1011" s="285">
        <v>0.3</v>
      </c>
      <c r="CS1011" s="285">
        <v>39.93</v>
      </c>
      <c r="CT1011" s="230" t="s">
        <v>604</v>
      </c>
      <c r="CU1011" s="230"/>
      <c r="CV1011" s="230"/>
      <c r="CW1011" s="230"/>
    </row>
    <row r="1012" ht="45" hidden="1" spans="1:101">
      <c r="A1012" s="191">
        <v>2127</v>
      </c>
      <c r="B1012" s="261" t="s">
        <v>2914</v>
      </c>
      <c r="C1012" s="261" t="s">
        <v>2915</v>
      </c>
      <c r="D1012" s="261" t="s">
        <v>2824</v>
      </c>
      <c r="E1012" s="199"/>
      <c r="F1012" s="261" t="s">
        <v>2730</v>
      </c>
      <c r="G1012" s="199"/>
      <c r="H1012" s="199"/>
      <c r="I1012" s="199"/>
      <c r="J1012" s="202"/>
      <c r="K1012" s="202"/>
      <c r="L1012" s="164" t="str">
        <f>_xlfn.IFNA(VLOOKUP(B1012,'[1]CDM Patients Data'!$C$1266:$N$5000,6,FALSE),"")</f>
        <v>Ovary</v>
      </c>
      <c r="M1012" s="164" t="str">
        <f>_xlfn.IFNA(VLOOKUP(B1012,'[1]CDM Patients Data'!$C$1266:$N$5000,7,FALSE),"")</f>
        <v>Ovary</v>
      </c>
      <c r="N1012" s="164" t="str">
        <f>_xlfn.IFNA(VLOOKUP(B1012,'[1]CDM Patients Data'!$C$1266:$N$5000,8,FALSE),"")</f>
        <v>High-grade serous carcinoma</v>
      </c>
      <c r="O1012" s="164" t="str">
        <f>_xlfn.IFNA(VLOOKUP(B1012,'[1]CDM Patients Data'!$C$1266:$K$3492,9,FALSE),"")</f>
        <v>Unknown</v>
      </c>
      <c r="P1012" s="164">
        <f>_xlfn.IFNA(VLOOKUP(B1012,'[1]CDM Patients Data'!$C$1266:$O$3492,10,FALSE),"")</f>
        <v>0</v>
      </c>
      <c r="Q1012" s="164">
        <f>_xlfn.IFNA(VLOOKUP(B1012,'[1]CDM Patients Data'!$C$1266:$O$3492,11,FALSE),"")</f>
        <v>0</v>
      </c>
      <c r="R1012" s="164">
        <f>_xlfn.IFNA(VLOOKUP(B1012,'[1]CDM Patients Data'!$C$1266:$O$3492,12,FALSE),"")</f>
        <v>0</v>
      </c>
      <c r="S1012" s="164">
        <f>_xlfn.IFNA(VLOOKUP(B1012,'[1]CDM Patients Data'!$C$1266:$P$3492,13,FALSE),"")</f>
        <v>0</v>
      </c>
      <c r="T1012" s="164" t="str">
        <f>_xlfn.IFNA(VLOOKUP(B1012,'[1]CDM Patients Data'!$C$1266:$N$5000,5,FALSE),"")</f>
        <v>Manohar</v>
      </c>
      <c r="U1012" s="164"/>
      <c r="V1012" s="164"/>
      <c r="W1012" s="210"/>
      <c r="X1012" s="164"/>
      <c r="Y1012" s="164"/>
      <c r="Z1012" s="164"/>
      <c r="AA1012" s="164"/>
      <c r="AB1012" s="164"/>
      <c r="AC1012" s="210"/>
      <c r="AD1012" s="199"/>
      <c r="AE1012" s="199"/>
      <c r="AF1012" s="199"/>
      <c r="AG1012" s="199"/>
      <c r="AH1012" s="233" t="s">
        <v>589</v>
      </c>
      <c r="AI1012" s="199"/>
      <c r="AJ1012" s="199"/>
      <c r="AK1012" s="218" t="s">
        <v>80</v>
      </c>
      <c r="AL1012" s="218">
        <v>45240151</v>
      </c>
      <c r="AM1012" s="218">
        <v>13.6</v>
      </c>
      <c r="AN1012" s="218">
        <v>365.5</v>
      </c>
      <c r="AO1012" s="218" t="s">
        <v>81</v>
      </c>
      <c r="AP1012" s="218"/>
      <c r="AQ1012" s="218"/>
      <c r="AR1012" s="218"/>
      <c r="AS1012" s="218"/>
      <c r="AT1012" s="218"/>
      <c r="AU1012" s="218"/>
      <c r="AV1012" s="218"/>
      <c r="AW1012" s="218"/>
      <c r="AX1012" s="218"/>
      <c r="AY1012" s="218"/>
      <c r="AZ1012" s="218"/>
      <c r="BA1012" s="218"/>
      <c r="BB1012" s="218"/>
      <c r="BC1012" s="218"/>
      <c r="BD1012" s="218"/>
      <c r="BE1012" s="218"/>
      <c r="BF1012" s="218"/>
      <c r="BG1012" s="218"/>
      <c r="BH1012" s="218"/>
      <c r="BI1012" s="218"/>
      <c r="BJ1012" s="233"/>
      <c r="BK1012" s="199"/>
      <c r="BL1012" s="218" t="s">
        <v>84</v>
      </c>
      <c r="BM1012" s="171" t="s">
        <v>76</v>
      </c>
      <c r="BN1012" s="171" t="s">
        <v>76</v>
      </c>
      <c r="BO1012" s="171" t="s">
        <v>76</v>
      </c>
      <c r="BP1012" s="218"/>
      <c r="BQ1012" s="218"/>
      <c r="BR1012" s="218"/>
      <c r="BS1012" s="218"/>
      <c r="BT1012" s="218"/>
      <c r="BU1012" s="218"/>
      <c r="BV1012" s="218"/>
      <c r="BW1012" s="218"/>
      <c r="BX1012" s="171"/>
      <c r="BY1012" s="199"/>
      <c r="BZ1012" s="230"/>
      <c r="CA1012" s="230"/>
      <c r="CB1012" s="230"/>
      <c r="CC1012" s="230"/>
      <c r="CD1012" s="230"/>
      <c r="CE1012" s="230"/>
      <c r="CF1012" s="230"/>
      <c r="CG1012" s="230"/>
      <c r="CH1012" s="230"/>
      <c r="CI1012" s="230"/>
      <c r="CJ1012" s="230"/>
      <c r="CK1012" s="230"/>
      <c r="CL1012" s="230"/>
      <c r="CM1012" s="230"/>
      <c r="CN1012" s="171"/>
      <c r="CO1012" s="199"/>
      <c r="CP1012" s="230"/>
      <c r="CQ1012" s="233"/>
      <c r="CR1012" s="233"/>
      <c r="CS1012" s="233"/>
      <c r="CT1012" s="230"/>
      <c r="CU1012" s="230"/>
      <c r="CV1012" s="230"/>
      <c r="CW1012" s="230"/>
    </row>
    <row r="1013" ht="30" hidden="1" spans="1:101">
      <c r="A1013" s="191">
        <v>2128</v>
      </c>
      <c r="B1013" s="261" t="s">
        <v>2916</v>
      </c>
      <c r="C1013" s="261" t="s">
        <v>2917</v>
      </c>
      <c r="D1013" s="261" t="s">
        <v>2918</v>
      </c>
      <c r="E1013" s="199"/>
      <c r="F1013" s="261" t="s">
        <v>2300</v>
      </c>
      <c r="G1013" s="199"/>
      <c r="H1013" s="199"/>
      <c r="I1013" s="199"/>
      <c r="J1013" s="202"/>
      <c r="K1013" s="202"/>
      <c r="L1013" s="164" t="str">
        <f>_xlfn.IFNA(VLOOKUP(B1013,'[1]CDM Patients Data'!$C$1266:$N$5000,6,FALSE),"")</f>
        <v>Gallbladder</v>
      </c>
      <c r="M1013" s="164" t="str">
        <f>_xlfn.IFNA(VLOOKUP(B1013,'[1]CDM Patients Data'!$C$1266:$N$5000,7,FALSE),"")</f>
        <v>Gallbladder</v>
      </c>
      <c r="N1013" s="164" t="str">
        <f>_xlfn.IFNA(VLOOKUP(B1013,'[1]CDM Patients Data'!$C$1266:$N$5000,8,FALSE),"")</f>
        <v>Adenocarcinoma, NOS</v>
      </c>
      <c r="O1013" s="164" t="str">
        <f>_xlfn.IFNA(VLOOKUP(B1013,'[1]CDM Patients Data'!$C$1266:$K$3492,9,FALSE),"")</f>
        <v>Not a paired site</v>
      </c>
      <c r="P1013" s="164">
        <f>_xlfn.IFNA(VLOOKUP(B1013,'[1]CDM Patients Data'!$C$1266:$O$3492,10,FALSE),"")</f>
        <v>0</v>
      </c>
      <c r="Q1013" s="164">
        <f>_xlfn.IFNA(VLOOKUP(B1013,'[1]CDM Patients Data'!$C$1266:$O$3492,11,FALSE),"")</f>
        <v>0</v>
      </c>
      <c r="R1013" s="164">
        <f>_xlfn.IFNA(VLOOKUP(B1013,'[1]CDM Patients Data'!$C$1266:$O$3492,12,FALSE),"")</f>
        <v>0</v>
      </c>
      <c r="S1013" s="164">
        <f>_xlfn.IFNA(VLOOKUP(B1013,'[1]CDM Patients Data'!$C$1266:$P$3492,13,FALSE),"")</f>
        <v>0</v>
      </c>
      <c r="T1013" s="164">
        <f>_xlfn.IFNA(VLOOKUP(B1013,'[1]CDM Patients Data'!$C$1266:$N$5000,5,FALSE),"")</f>
        <v>0</v>
      </c>
      <c r="U1013" s="164"/>
      <c r="V1013" s="164"/>
      <c r="W1013" s="210"/>
      <c r="X1013" s="164"/>
      <c r="Y1013" s="164"/>
      <c r="Z1013" s="164"/>
      <c r="AA1013" s="164"/>
      <c r="AB1013" s="164"/>
      <c r="AC1013" s="210"/>
      <c r="AD1013" s="199"/>
      <c r="AE1013" s="199"/>
      <c r="AF1013" s="199"/>
      <c r="AG1013" s="199"/>
      <c r="AH1013" s="233" t="s">
        <v>79</v>
      </c>
      <c r="AI1013" s="199"/>
      <c r="AJ1013" s="199"/>
      <c r="AK1013" s="218" t="s">
        <v>80</v>
      </c>
      <c r="AL1013" s="218">
        <v>51935672</v>
      </c>
      <c r="AM1013" s="218">
        <v>15.6</v>
      </c>
      <c r="AN1013" s="218">
        <v>195.6</v>
      </c>
      <c r="AO1013" s="218" t="s">
        <v>81</v>
      </c>
      <c r="AP1013" s="218"/>
      <c r="AQ1013" s="218"/>
      <c r="AR1013" s="218"/>
      <c r="AS1013" s="218"/>
      <c r="AT1013" s="218"/>
      <c r="AU1013" s="218"/>
      <c r="AV1013" s="218"/>
      <c r="AW1013" s="218"/>
      <c r="AX1013" s="218"/>
      <c r="AY1013" s="218"/>
      <c r="AZ1013" s="218"/>
      <c r="BA1013" s="218"/>
      <c r="BB1013" s="218"/>
      <c r="BC1013" s="218"/>
      <c r="BD1013" s="218"/>
      <c r="BE1013" s="218"/>
      <c r="BF1013" s="218"/>
      <c r="BG1013" s="218"/>
      <c r="BH1013" s="218"/>
      <c r="BI1013" s="218"/>
      <c r="BJ1013" s="233"/>
      <c r="BK1013" s="199"/>
      <c r="BL1013" s="218" t="s">
        <v>84</v>
      </c>
      <c r="BM1013" s="171" t="s">
        <v>76</v>
      </c>
      <c r="BN1013" s="171" t="s">
        <v>76</v>
      </c>
      <c r="BO1013" s="171" t="s">
        <v>76</v>
      </c>
      <c r="BP1013" s="218"/>
      <c r="BQ1013" s="218"/>
      <c r="BR1013" s="218"/>
      <c r="BS1013" s="218"/>
      <c r="BT1013" s="218"/>
      <c r="BU1013" s="218"/>
      <c r="BV1013" s="218"/>
      <c r="BW1013" s="218"/>
      <c r="BX1013" s="171"/>
      <c r="BY1013" s="199"/>
      <c r="BZ1013" s="230"/>
      <c r="CA1013" s="230"/>
      <c r="CB1013" s="230"/>
      <c r="CC1013" s="230"/>
      <c r="CD1013" s="230"/>
      <c r="CE1013" s="230"/>
      <c r="CF1013" s="230"/>
      <c r="CG1013" s="230"/>
      <c r="CH1013" s="230"/>
      <c r="CI1013" s="230"/>
      <c r="CJ1013" s="230"/>
      <c r="CK1013" s="230"/>
      <c r="CL1013" s="230"/>
      <c r="CM1013" s="230"/>
      <c r="CN1013" s="171" t="s">
        <v>2777</v>
      </c>
      <c r="CO1013" s="199"/>
      <c r="CP1013" s="230" t="s">
        <v>80</v>
      </c>
      <c r="CQ1013" s="285">
        <v>5530676</v>
      </c>
      <c r="CR1013" s="285">
        <v>1.7</v>
      </c>
      <c r="CS1013" s="285">
        <v>81.65</v>
      </c>
      <c r="CT1013" s="230" t="s">
        <v>95</v>
      </c>
      <c r="CU1013" s="230"/>
      <c r="CV1013" s="230"/>
      <c r="CW1013" s="230"/>
    </row>
    <row r="1014" ht="45" hidden="1" spans="1:101">
      <c r="A1014" s="191">
        <v>2129</v>
      </c>
      <c r="B1014" s="261" t="s">
        <v>2919</v>
      </c>
      <c r="C1014" s="261" t="s">
        <v>2920</v>
      </c>
      <c r="D1014" s="261" t="s">
        <v>2806</v>
      </c>
      <c r="E1014" s="199"/>
      <c r="F1014" s="261" t="s">
        <v>2215</v>
      </c>
      <c r="G1014" s="199"/>
      <c r="H1014" s="199"/>
      <c r="I1014" s="199"/>
      <c r="J1014" s="202"/>
      <c r="K1014" s="202"/>
      <c r="L1014" s="164" t="str">
        <f>_xlfn.IFNA(VLOOKUP(B1014,'[1]CDM Patients Data'!$C$1266:$N$5000,6,FALSE),"")</f>
        <v>Thyroid</v>
      </c>
      <c r="M1014" s="164" t="str">
        <f>_xlfn.IFNA(VLOOKUP(B1014,'[1]CDM Patients Data'!$C$1266:$N$5000,7,FALSE),"")</f>
        <v>Thyroid gland</v>
      </c>
      <c r="N1014" s="164" t="str">
        <f>_xlfn.IFNA(VLOOKUP(B1014,'[1]CDM Patients Data'!$C$1266:$N$5000,8,FALSE),"")</f>
        <v>Follicular adenocarcinoma, NOS</v>
      </c>
      <c r="O1014" s="164" t="str">
        <f>_xlfn.IFNA(VLOOKUP(B1014,'[1]CDM Patients Data'!$C$1266:$K$3492,9,FALSE),"")</f>
        <v>Unknown</v>
      </c>
      <c r="P1014" s="164">
        <f>_xlfn.IFNA(VLOOKUP(B1014,'[1]CDM Patients Data'!$C$1266:$O$3492,10,FALSE),"")</f>
        <v>0</v>
      </c>
      <c r="Q1014" s="164">
        <f>_xlfn.IFNA(VLOOKUP(B1014,'[1]CDM Patients Data'!$C$1266:$O$3492,11,FALSE),"")</f>
        <v>0</v>
      </c>
      <c r="R1014" s="164">
        <f>_xlfn.IFNA(VLOOKUP(B1014,'[1]CDM Patients Data'!$C$1266:$O$3492,12,FALSE),"")</f>
        <v>0</v>
      </c>
      <c r="S1014" s="164">
        <f>_xlfn.IFNA(VLOOKUP(B1014,'[1]CDM Patients Data'!$C$1266:$P$3492,13,FALSE),"")</f>
        <v>0</v>
      </c>
      <c r="T1014" s="164">
        <f>_xlfn.IFNA(VLOOKUP(B1014,'[1]CDM Patients Data'!$C$1266:$N$5000,5,FALSE),"")</f>
        <v>0</v>
      </c>
      <c r="U1014" s="164"/>
      <c r="V1014" s="164"/>
      <c r="W1014" s="210"/>
      <c r="X1014" s="164"/>
      <c r="Y1014" s="164"/>
      <c r="Z1014" s="164"/>
      <c r="AA1014" s="164"/>
      <c r="AB1014" s="164"/>
      <c r="AC1014" s="210"/>
      <c r="AD1014" s="199"/>
      <c r="AE1014" s="199"/>
      <c r="AF1014" s="199"/>
      <c r="AG1014" s="199"/>
      <c r="AH1014" s="233"/>
      <c r="AI1014" s="199"/>
      <c r="AJ1014" s="199"/>
      <c r="AK1014" s="218"/>
      <c r="AL1014" s="218"/>
      <c r="AM1014" s="218"/>
      <c r="AN1014" s="218"/>
      <c r="AO1014" s="218" t="s">
        <v>76</v>
      </c>
      <c r="AP1014" s="218"/>
      <c r="AQ1014" s="218"/>
      <c r="AR1014" s="218"/>
      <c r="AS1014" s="218"/>
      <c r="AT1014" s="218"/>
      <c r="AU1014" s="218"/>
      <c r="AV1014" s="218"/>
      <c r="AW1014" s="218"/>
      <c r="AX1014" s="218"/>
      <c r="AY1014" s="218"/>
      <c r="AZ1014" s="218"/>
      <c r="BA1014" s="218"/>
      <c r="BB1014" s="218"/>
      <c r="BC1014" s="218"/>
      <c r="BD1014" s="218"/>
      <c r="BE1014" s="218"/>
      <c r="BF1014" s="218"/>
      <c r="BG1014" s="218"/>
      <c r="BH1014" s="218"/>
      <c r="BI1014" s="218"/>
      <c r="BJ1014" s="233"/>
      <c r="BK1014" s="199"/>
      <c r="BL1014" s="218"/>
      <c r="BM1014" s="171"/>
      <c r="BN1014" s="171"/>
      <c r="BO1014" s="171"/>
      <c r="BP1014" s="218"/>
      <c r="BQ1014" s="218"/>
      <c r="BR1014" s="218"/>
      <c r="BS1014" s="218"/>
      <c r="BT1014" s="218"/>
      <c r="BU1014" s="218"/>
      <c r="BV1014" s="218"/>
      <c r="BW1014" s="218"/>
      <c r="BX1014" s="171"/>
      <c r="BY1014" s="199"/>
      <c r="BZ1014" s="230"/>
      <c r="CA1014" s="230"/>
      <c r="CB1014" s="230"/>
      <c r="CC1014" s="230"/>
      <c r="CD1014" s="230"/>
      <c r="CE1014" s="230"/>
      <c r="CF1014" s="230"/>
      <c r="CG1014" s="230"/>
      <c r="CH1014" s="230"/>
      <c r="CI1014" s="230"/>
      <c r="CJ1014" s="230"/>
      <c r="CK1014" s="230"/>
      <c r="CL1014" s="230"/>
      <c r="CM1014" s="230"/>
      <c r="CN1014" s="171"/>
      <c r="CO1014" s="199"/>
      <c r="CP1014" s="230"/>
      <c r="CQ1014" s="233"/>
      <c r="CR1014" s="233"/>
      <c r="CS1014" s="233"/>
      <c r="CT1014" s="230"/>
      <c r="CU1014" s="230"/>
      <c r="CV1014" s="230"/>
      <c r="CW1014" s="230"/>
    </row>
    <row r="1015" ht="30" hidden="1" spans="1:101">
      <c r="A1015" s="191">
        <v>2130</v>
      </c>
      <c r="B1015" s="261" t="s">
        <v>2921</v>
      </c>
      <c r="C1015" s="261" t="s">
        <v>2922</v>
      </c>
      <c r="D1015" s="261" t="s">
        <v>2806</v>
      </c>
      <c r="E1015" s="199"/>
      <c r="F1015" s="261" t="s">
        <v>2215</v>
      </c>
      <c r="G1015" s="199"/>
      <c r="H1015" s="199"/>
      <c r="I1015" s="199"/>
      <c r="J1015" s="202"/>
      <c r="K1015" s="202"/>
      <c r="L1015" s="164" t="str">
        <f>_xlfn.IFNA(VLOOKUP(B1015,'[1]CDM Patients Data'!$C$1266:$N$5000,6,FALSE),"")</f>
        <v>Rectum</v>
      </c>
      <c r="M1015" s="164" t="str">
        <f>_xlfn.IFNA(VLOOKUP(B1015,'[1]CDM Patients Data'!$C$1266:$N$5000,7,FALSE),"")</f>
        <v>Rectum, NOS</v>
      </c>
      <c r="N1015" s="164" t="str">
        <f>_xlfn.IFNA(VLOOKUP(B1015,'[1]CDM Patients Data'!$C$1266:$N$5000,8,FALSE),"")</f>
        <v>Adenocarcinoma, NOS</v>
      </c>
      <c r="O1015" s="164" t="str">
        <f>_xlfn.IFNA(VLOOKUP(B1015,'[1]CDM Patients Data'!$C$1266:$K$3492,9,FALSE),"")</f>
        <v>Not a paired site</v>
      </c>
      <c r="P1015" s="164">
        <f>_xlfn.IFNA(VLOOKUP(B1015,'[1]CDM Patients Data'!$C$1266:$O$3492,10,FALSE),"")</f>
        <v>0</v>
      </c>
      <c r="Q1015" s="164">
        <f>_xlfn.IFNA(VLOOKUP(B1015,'[1]CDM Patients Data'!$C$1266:$O$3492,11,FALSE),"")</f>
        <v>0</v>
      </c>
      <c r="R1015" s="164">
        <f>_xlfn.IFNA(VLOOKUP(B1015,'[1]CDM Patients Data'!$C$1266:$O$3492,12,FALSE),"")</f>
        <v>0</v>
      </c>
      <c r="S1015" s="164">
        <f>_xlfn.IFNA(VLOOKUP(B1015,'[1]CDM Patients Data'!$C$1266:$P$3492,13,FALSE),"")</f>
        <v>0</v>
      </c>
      <c r="T1015" s="164">
        <f>_xlfn.IFNA(VLOOKUP(B1015,'[1]CDM Patients Data'!$C$1266:$N$5000,5,FALSE),"")</f>
        <v>0</v>
      </c>
      <c r="U1015" s="164"/>
      <c r="V1015" s="164"/>
      <c r="W1015" s="210"/>
      <c r="X1015" s="164"/>
      <c r="Y1015" s="164"/>
      <c r="Z1015" s="164"/>
      <c r="AA1015" s="164"/>
      <c r="AB1015" s="164"/>
      <c r="AC1015" s="210"/>
      <c r="AD1015" s="199"/>
      <c r="AE1015" s="199"/>
      <c r="AF1015" s="199"/>
      <c r="AG1015" s="199"/>
      <c r="AH1015" s="233" t="s">
        <v>79</v>
      </c>
      <c r="AI1015" s="199"/>
      <c r="AJ1015" s="199"/>
      <c r="AK1015" s="218" t="s">
        <v>80</v>
      </c>
      <c r="AL1015" s="218">
        <v>44877412</v>
      </c>
      <c r="AM1015" s="218">
        <v>13.5</v>
      </c>
      <c r="AN1015" s="218">
        <v>162</v>
      </c>
      <c r="AO1015" s="218" t="s">
        <v>81</v>
      </c>
      <c r="AP1015" s="218"/>
      <c r="AQ1015" s="218"/>
      <c r="AR1015" s="218"/>
      <c r="AS1015" s="218"/>
      <c r="AT1015" s="218"/>
      <c r="AU1015" s="218"/>
      <c r="AV1015" s="218"/>
      <c r="AW1015" s="218"/>
      <c r="AX1015" s="218"/>
      <c r="AY1015" s="218"/>
      <c r="AZ1015" s="218"/>
      <c r="BA1015" s="218"/>
      <c r="BB1015" s="218"/>
      <c r="BC1015" s="218"/>
      <c r="BD1015" s="218"/>
      <c r="BE1015" s="218"/>
      <c r="BF1015" s="218"/>
      <c r="BG1015" s="218"/>
      <c r="BH1015" s="218"/>
      <c r="BI1015" s="218"/>
      <c r="BJ1015" s="233"/>
      <c r="BK1015" s="199"/>
      <c r="BL1015" s="218" t="s">
        <v>84</v>
      </c>
      <c r="BM1015" s="171" t="s">
        <v>76</v>
      </c>
      <c r="BN1015" s="171" t="s">
        <v>76</v>
      </c>
      <c r="BO1015" s="171" t="s">
        <v>76</v>
      </c>
      <c r="BP1015" s="218"/>
      <c r="BQ1015" s="218"/>
      <c r="BR1015" s="218"/>
      <c r="BS1015" s="218"/>
      <c r="BT1015" s="218"/>
      <c r="BU1015" s="218"/>
      <c r="BV1015" s="218"/>
      <c r="BW1015" s="218"/>
      <c r="BX1015" s="171"/>
      <c r="BY1015" s="199"/>
      <c r="BZ1015" s="230"/>
      <c r="CA1015" s="230"/>
      <c r="CB1015" s="230"/>
      <c r="CC1015" s="230"/>
      <c r="CD1015" s="230"/>
      <c r="CE1015" s="230"/>
      <c r="CF1015" s="230"/>
      <c r="CG1015" s="230"/>
      <c r="CH1015" s="230"/>
      <c r="CI1015" s="230"/>
      <c r="CJ1015" s="230"/>
      <c r="CK1015" s="230"/>
      <c r="CL1015" s="230"/>
      <c r="CM1015" s="230"/>
      <c r="CN1015" s="171"/>
      <c r="CO1015" s="199"/>
      <c r="CP1015" s="230"/>
      <c r="CQ1015" s="233"/>
      <c r="CR1015" s="233"/>
      <c r="CS1015" s="233"/>
      <c r="CT1015" s="230"/>
      <c r="CU1015" s="230"/>
      <c r="CV1015" s="230"/>
      <c r="CW1015" s="230"/>
    </row>
    <row r="1016" spans="1:101">
      <c r="A1016" s="191">
        <v>2131</v>
      </c>
      <c r="B1016" s="261" t="s">
        <v>2923</v>
      </c>
      <c r="C1016" s="261" t="s">
        <v>2924</v>
      </c>
      <c r="D1016" s="261" t="s">
        <v>2780</v>
      </c>
      <c r="E1016" s="199"/>
      <c r="F1016" s="274" t="s">
        <v>2215</v>
      </c>
      <c r="G1016" s="199"/>
      <c r="H1016" s="199"/>
      <c r="I1016" s="199"/>
      <c r="J1016" s="202"/>
      <c r="K1016" s="202"/>
      <c r="L1016" s="164" t="str">
        <f>_xlfn.IFNA(VLOOKUP(B1016,'[1]CDM Patients Data'!$C$1266:$N$5000,6,FALSE),"")</f>
        <v>Non-Cancer</v>
      </c>
      <c r="M1016" s="164" t="str">
        <f>_xlfn.IFNA(VLOOKUP(B1016,'[1]CDM Patients Data'!$C$1266:$N$5000,7,FALSE),"")</f>
        <v>Non-Cancer</v>
      </c>
      <c r="N1016" s="164" t="str">
        <f>_xlfn.IFNA(VLOOKUP(B1016,'[1]CDM Patients Data'!$C$1266:$N$5000,8,FALSE),"")</f>
        <v>Non-Cancer</v>
      </c>
      <c r="O1016" s="164" t="str">
        <f>_xlfn.IFNA(VLOOKUP(B1016,'[1]CDM Patients Data'!$C$1266:$K$3492,9,FALSE),"")</f>
        <v>Non-Cancer</v>
      </c>
      <c r="P1016" s="164">
        <f>_xlfn.IFNA(VLOOKUP(B1016,'[1]CDM Patients Data'!$C$1266:$O$3492,10,FALSE),"")</f>
        <v>0</v>
      </c>
      <c r="Q1016" s="164">
        <f>_xlfn.IFNA(VLOOKUP(B1016,'[1]CDM Patients Data'!$C$1266:$O$3492,11,FALSE),"")</f>
        <v>0</v>
      </c>
      <c r="R1016" s="164">
        <f>_xlfn.IFNA(VLOOKUP(B1016,'[1]CDM Patients Data'!$C$1266:$O$3492,12,FALSE),"")</f>
        <v>0</v>
      </c>
      <c r="S1016" s="164">
        <f>_xlfn.IFNA(VLOOKUP(B1016,'[1]CDM Patients Data'!$C$1266:$P$3492,13,FALSE),"")</f>
        <v>0</v>
      </c>
      <c r="T1016" s="164" t="str">
        <f>_xlfn.IFNA(VLOOKUP(B1016,'[1]CDM Patients Data'!$C$1266:$N$5000,5,FALSE),"")</f>
        <v>Manohar</v>
      </c>
      <c r="U1016" s="164"/>
      <c r="V1016" s="164"/>
      <c r="W1016" s="210"/>
      <c r="X1016" s="164"/>
      <c r="Y1016" s="164"/>
      <c r="Z1016" s="164"/>
      <c r="AA1016" s="164"/>
      <c r="AB1016" s="164"/>
      <c r="AC1016" s="210"/>
      <c r="AD1016" s="199"/>
      <c r="AE1016" s="199"/>
      <c r="AF1016" s="199"/>
      <c r="AG1016" s="199"/>
      <c r="AH1016" s="233"/>
      <c r="AI1016" s="199"/>
      <c r="AJ1016" s="199"/>
      <c r="AK1016" s="218" t="s">
        <v>84</v>
      </c>
      <c r="AL1016" s="218" t="s">
        <v>76</v>
      </c>
      <c r="AM1016" s="218" t="s">
        <v>76</v>
      </c>
      <c r="AN1016" s="218" t="s">
        <v>76</v>
      </c>
      <c r="AO1016" s="218" t="s">
        <v>76</v>
      </c>
      <c r="AP1016" s="218"/>
      <c r="AQ1016" s="218"/>
      <c r="AR1016" s="218"/>
      <c r="AS1016" s="218"/>
      <c r="AT1016" s="218"/>
      <c r="AU1016" s="218"/>
      <c r="AV1016" s="218"/>
      <c r="AW1016" s="218"/>
      <c r="AX1016" s="218"/>
      <c r="AY1016" s="218"/>
      <c r="AZ1016" s="218"/>
      <c r="BA1016" s="218"/>
      <c r="BB1016" s="218"/>
      <c r="BC1016" s="218"/>
      <c r="BD1016" s="218"/>
      <c r="BE1016" s="218"/>
      <c r="BF1016" s="218"/>
      <c r="BG1016" s="218"/>
      <c r="BH1016" s="218"/>
      <c r="BI1016" s="218"/>
      <c r="BJ1016" s="233" t="s">
        <v>589</v>
      </c>
      <c r="BK1016" s="199"/>
      <c r="BL1016" s="218" t="s">
        <v>80</v>
      </c>
      <c r="BM1016" s="284">
        <v>4474380</v>
      </c>
      <c r="BN1016" s="284">
        <v>1.3</v>
      </c>
      <c r="BO1016" s="284">
        <v>156.4</v>
      </c>
      <c r="BP1016" s="218" t="s">
        <v>103</v>
      </c>
      <c r="BQ1016" s="218"/>
      <c r="BR1016" s="218"/>
      <c r="BS1016" s="218"/>
      <c r="BT1016" s="218"/>
      <c r="BU1016" s="218"/>
      <c r="BV1016" s="218"/>
      <c r="BW1016" s="218"/>
      <c r="BX1016" s="171"/>
      <c r="BY1016" s="199"/>
      <c r="BZ1016" s="230"/>
      <c r="CA1016" s="230"/>
      <c r="CB1016" s="230"/>
      <c r="CC1016" s="230"/>
      <c r="CD1016" s="230"/>
      <c r="CE1016" s="230"/>
      <c r="CF1016" s="230"/>
      <c r="CG1016" s="230"/>
      <c r="CH1016" s="230"/>
      <c r="CI1016" s="230"/>
      <c r="CJ1016" s="230"/>
      <c r="CK1016" s="230"/>
      <c r="CL1016" s="230"/>
      <c r="CM1016" s="230"/>
      <c r="CN1016" s="171"/>
      <c r="CO1016" s="199"/>
      <c r="CP1016" s="230"/>
      <c r="CQ1016" s="233"/>
      <c r="CR1016" s="233"/>
      <c r="CS1016" s="233"/>
      <c r="CT1016" s="230"/>
      <c r="CU1016" s="230"/>
      <c r="CV1016" s="230"/>
      <c r="CW1016" s="230"/>
    </row>
    <row r="1017" ht="60" spans="1:101">
      <c r="A1017" s="191">
        <v>2132</v>
      </c>
      <c r="B1017" s="261" t="s">
        <v>2925</v>
      </c>
      <c r="C1017" s="261" t="s">
        <v>2926</v>
      </c>
      <c r="D1017" s="261" t="s">
        <v>2780</v>
      </c>
      <c r="E1017" s="199"/>
      <c r="F1017" s="274" t="s">
        <v>2215</v>
      </c>
      <c r="G1017" s="199"/>
      <c r="H1017" s="199"/>
      <c r="I1017" s="199"/>
      <c r="J1017" s="202"/>
      <c r="K1017" s="202"/>
      <c r="L1017" s="164" t="str">
        <f>_xlfn.IFNA(VLOOKUP(B1017,'[1]CDM Patients Data'!$C$1266:$N$5000,6,FALSE),"")</f>
        <v>Breast</v>
      </c>
      <c r="M1017" s="164" t="str">
        <f>_xlfn.IFNA(VLOOKUP(B1017,'[1]CDM Patients Data'!$C$1266:$N$5000,7,FALSE),"")</f>
        <v>Breast NOS (excludes Skin of breast C44.5)</v>
      </c>
      <c r="N1017" s="164" t="str">
        <f>_xlfn.IFNA(VLOOKUP(B1017,'[1]CDM Patients Data'!$C$1266:$N$5000,8,FALSE),"")</f>
        <v>Carcinoma, NOS</v>
      </c>
      <c r="O1017" s="164" t="str">
        <f>_xlfn.IFNA(VLOOKUP(B1017,'[1]CDM Patients Data'!$C$1266:$K$3492,9,FALSE),"")</f>
        <v>Unknown</v>
      </c>
      <c r="P1017" s="164">
        <f>_xlfn.IFNA(VLOOKUP(B1017,'[1]CDM Patients Data'!$C$1266:$O$3492,10,FALSE),"")</f>
        <v>0</v>
      </c>
      <c r="Q1017" s="164">
        <f>_xlfn.IFNA(VLOOKUP(B1017,'[1]CDM Patients Data'!$C$1266:$O$3492,11,FALSE),"")</f>
        <v>0</v>
      </c>
      <c r="R1017" s="164">
        <f>_xlfn.IFNA(VLOOKUP(B1017,'[1]CDM Patients Data'!$C$1266:$O$3492,12,FALSE),"")</f>
        <v>0</v>
      </c>
      <c r="S1017" s="164">
        <f>_xlfn.IFNA(VLOOKUP(B1017,'[1]CDM Patients Data'!$C$1266:$P$3492,13,FALSE),"")</f>
        <v>0</v>
      </c>
      <c r="T1017" s="164" t="str">
        <f>_xlfn.IFNA(VLOOKUP(B1017,'[1]CDM Patients Data'!$C$1266:$N$5000,5,FALSE),"")</f>
        <v>Manohar</v>
      </c>
      <c r="U1017" s="164"/>
      <c r="V1017" s="164"/>
      <c r="W1017" s="210"/>
      <c r="X1017" s="164"/>
      <c r="Y1017" s="164"/>
      <c r="Z1017" s="164"/>
      <c r="AA1017" s="164"/>
      <c r="AB1017" s="164"/>
      <c r="AC1017" s="210"/>
      <c r="AD1017" s="199"/>
      <c r="AE1017" s="199"/>
      <c r="AF1017" s="199"/>
      <c r="AG1017" s="199"/>
      <c r="AH1017" s="233"/>
      <c r="AI1017" s="199"/>
      <c r="AJ1017" s="199"/>
      <c r="AK1017" s="218" t="s">
        <v>84</v>
      </c>
      <c r="AL1017" s="218" t="s">
        <v>76</v>
      </c>
      <c r="AM1017" s="218" t="s">
        <v>76</v>
      </c>
      <c r="AN1017" s="218" t="s">
        <v>76</v>
      </c>
      <c r="AO1017" s="218" t="s">
        <v>76</v>
      </c>
      <c r="AP1017" s="218"/>
      <c r="AQ1017" s="218"/>
      <c r="AR1017" s="218"/>
      <c r="AS1017" s="218"/>
      <c r="AT1017" s="218"/>
      <c r="AU1017" s="218"/>
      <c r="AV1017" s="218"/>
      <c r="AW1017" s="218"/>
      <c r="AX1017" s="218"/>
      <c r="AY1017" s="218"/>
      <c r="AZ1017" s="218"/>
      <c r="BA1017" s="218"/>
      <c r="BB1017" s="218"/>
      <c r="BC1017" s="218"/>
      <c r="BD1017" s="218"/>
      <c r="BE1017" s="218"/>
      <c r="BF1017" s="218"/>
      <c r="BG1017" s="218"/>
      <c r="BH1017" s="218"/>
      <c r="BI1017" s="218"/>
      <c r="BJ1017" s="233" t="s">
        <v>589</v>
      </c>
      <c r="BK1017" s="199"/>
      <c r="BL1017" s="218" t="s">
        <v>80</v>
      </c>
      <c r="BM1017" s="284">
        <v>5281753</v>
      </c>
      <c r="BN1017" s="284">
        <v>1.6</v>
      </c>
      <c r="BO1017" s="284">
        <v>175.6</v>
      </c>
      <c r="BP1017" s="218" t="s">
        <v>103</v>
      </c>
      <c r="BQ1017" s="218"/>
      <c r="BR1017" s="218"/>
      <c r="BS1017" s="218"/>
      <c r="BT1017" s="218"/>
      <c r="BU1017" s="218"/>
      <c r="BV1017" s="218"/>
      <c r="BW1017" s="218"/>
      <c r="BX1017" s="171"/>
      <c r="BY1017" s="199"/>
      <c r="BZ1017" s="230"/>
      <c r="CA1017" s="230"/>
      <c r="CB1017" s="230"/>
      <c r="CC1017" s="230"/>
      <c r="CD1017" s="230"/>
      <c r="CE1017" s="230"/>
      <c r="CF1017" s="230"/>
      <c r="CG1017" s="230"/>
      <c r="CH1017" s="230"/>
      <c r="CI1017" s="230"/>
      <c r="CJ1017" s="230"/>
      <c r="CK1017" s="230"/>
      <c r="CL1017" s="230"/>
      <c r="CM1017" s="230"/>
      <c r="CN1017" s="171"/>
      <c r="CO1017" s="199"/>
      <c r="CP1017" s="230"/>
      <c r="CQ1017" s="233"/>
      <c r="CR1017" s="233"/>
      <c r="CS1017" s="233"/>
      <c r="CT1017" s="230"/>
      <c r="CU1017" s="230"/>
      <c r="CV1017" s="230"/>
      <c r="CW1017" s="230"/>
    </row>
    <row r="1018" spans="1:101">
      <c r="A1018" s="191">
        <v>2133</v>
      </c>
      <c r="B1018" s="261" t="s">
        <v>2927</v>
      </c>
      <c r="C1018" s="261" t="s">
        <v>2928</v>
      </c>
      <c r="D1018" s="261" t="s">
        <v>2780</v>
      </c>
      <c r="E1018" s="199"/>
      <c r="F1018" s="274" t="s">
        <v>2215</v>
      </c>
      <c r="G1018" s="199"/>
      <c r="H1018" s="199"/>
      <c r="I1018" s="199"/>
      <c r="J1018" s="202"/>
      <c r="K1018" s="202"/>
      <c r="L1018" s="164" t="str">
        <f>_xlfn.IFNA(VLOOKUP(B1018,'[1]CDM Patients Data'!$C$1266:$N$5000,6,FALSE),"")</f>
        <v>Non-Cancer</v>
      </c>
      <c r="M1018" s="164" t="str">
        <f>_xlfn.IFNA(VLOOKUP(B1018,'[1]CDM Patients Data'!$C$1266:$N$5000,7,FALSE),"")</f>
        <v>Non-Cancer</v>
      </c>
      <c r="N1018" s="164" t="str">
        <f>_xlfn.IFNA(VLOOKUP(B1018,'[1]CDM Patients Data'!$C$1266:$N$5000,8,FALSE),"")</f>
        <v>Non-Cancer</v>
      </c>
      <c r="O1018" s="164" t="str">
        <f>_xlfn.IFNA(VLOOKUP(B1018,'[1]CDM Patients Data'!$C$1266:$K$3492,9,FALSE),"")</f>
        <v>Non-Cancer</v>
      </c>
      <c r="P1018" s="164">
        <f>_xlfn.IFNA(VLOOKUP(B1018,'[1]CDM Patients Data'!$C$1266:$O$3492,10,FALSE),"")</f>
        <v>0</v>
      </c>
      <c r="Q1018" s="164">
        <f>_xlfn.IFNA(VLOOKUP(B1018,'[1]CDM Patients Data'!$C$1266:$O$3492,11,FALSE),"")</f>
        <v>0</v>
      </c>
      <c r="R1018" s="164">
        <f>_xlfn.IFNA(VLOOKUP(B1018,'[1]CDM Patients Data'!$C$1266:$O$3492,12,FALSE),"")</f>
        <v>0</v>
      </c>
      <c r="S1018" s="164">
        <f>_xlfn.IFNA(VLOOKUP(B1018,'[1]CDM Patients Data'!$C$1266:$P$3492,13,FALSE),"")</f>
        <v>0</v>
      </c>
      <c r="T1018" s="164" t="str">
        <f>_xlfn.IFNA(VLOOKUP(B1018,'[1]CDM Patients Data'!$C$1266:$N$5000,5,FALSE),"")</f>
        <v>Manohar</v>
      </c>
      <c r="U1018" s="164"/>
      <c r="V1018" s="164"/>
      <c r="W1018" s="210"/>
      <c r="X1018" s="164"/>
      <c r="Y1018" s="164"/>
      <c r="Z1018" s="164"/>
      <c r="AA1018" s="164"/>
      <c r="AB1018" s="164"/>
      <c r="AC1018" s="210"/>
      <c r="AD1018" s="199"/>
      <c r="AE1018" s="199"/>
      <c r="AF1018" s="199"/>
      <c r="AG1018" s="199"/>
      <c r="AH1018" s="233"/>
      <c r="AI1018" s="199"/>
      <c r="AJ1018" s="199"/>
      <c r="AK1018" s="218" t="s">
        <v>84</v>
      </c>
      <c r="AL1018" s="218" t="s">
        <v>76</v>
      </c>
      <c r="AM1018" s="218" t="s">
        <v>76</v>
      </c>
      <c r="AN1018" s="218" t="s">
        <v>76</v>
      </c>
      <c r="AO1018" s="218" t="s">
        <v>76</v>
      </c>
      <c r="AP1018" s="218"/>
      <c r="AQ1018" s="218"/>
      <c r="AR1018" s="218"/>
      <c r="AS1018" s="218"/>
      <c r="AT1018" s="218"/>
      <c r="AU1018" s="218"/>
      <c r="AV1018" s="218"/>
      <c r="AW1018" s="218"/>
      <c r="AX1018" s="218"/>
      <c r="AY1018" s="218"/>
      <c r="AZ1018" s="218"/>
      <c r="BA1018" s="218"/>
      <c r="BB1018" s="218"/>
      <c r="BC1018" s="218"/>
      <c r="BD1018" s="218"/>
      <c r="BE1018" s="218"/>
      <c r="BF1018" s="218"/>
      <c r="BG1018" s="218"/>
      <c r="BH1018" s="218"/>
      <c r="BI1018" s="218"/>
      <c r="BJ1018" s="233" t="s">
        <v>589</v>
      </c>
      <c r="BK1018" s="199"/>
      <c r="BL1018" s="218" t="s">
        <v>80</v>
      </c>
      <c r="BM1018" s="284">
        <v>6270149</v>
      </c>
      <c r="BN1018" s="284">
        <v>1.9</v>
      </c>
      <c r="BO1018" s="284">
        <v>211.1</v>
      </c>
      <c r="BP1018" s="218" t="s">
        <v>103</v>
      </c>
      <c r="BQ1018" s="218"/>
      <c r="BR1018" s="218"/>
      <c r="BS1018" s="218"/>
      <c r="BT1018" s="218"/>
      <c r="BU1018" s="218"/>
      <c r="BV1018" s="218"/>
      <c r="BW1018" s="218"/>
      <c r="BX1018" s="171"/>
      <c r="BY1018" s="199"/>
      <c r="BZ1018" s="230"/>
      <c r="CA1018" s="230"/>
      <c r="CB1018" s="230"/>
      <c r="CC1018" s="230"/>
      <c r="CD1018" s="230"/>
      <c r="CE1018" s="230"/>
      <c r="CF1018" s="230"/>
      <c r="CG1018" s="230"/>
      <c r="CH1018" s="230"/>
      <c r="CI1018" s="230"/>
      <c r="CJ1018" s="230"/>
      <c r="CK1018" s="230"/>
      <c r="CL1018" s="230"/>
      <c r="CM1018" s="230"/>
      <c r="CN1018" s="171"/>
      <c r="CO1018" s="199"/>
      <c r="CP1018" s="230"/>
      <c r="CQ1018" s="233"/>
      <c r="CR1018" s="233"/>
      <c r="CS1018" s="233"/>
      <c r="CT1018" s="230"/>
      <c r="CU1018" s="230"/>
      <c r="CV1018" s="230"/>
      <c r="CW1018" s="230"/>
    </row>
    <row r="1019" spans="1:101">
      <c r="A1019" s="191">
        <v>2134</v>
      </c>
      <c r="B1019" s="261" t="s">
        <v>2929</v>
      </c>
      <c r="C1019" s="261" t="s">
        <v>2930</v>
      </c>
      <c r="D1019" s="261" t="s">
        <v>2780</v>
      </c>
      <c r="E1019" s="199"/>
      <c r="F1019" s="274" t="s">
        <v>2215</v>
      </c>
      <c r="G1019" s="199"/>
      <c r="H1019" s="199"/>
      <c r="I1019" s="199"/>
      <c r="J1019" s="202"/>
      <c r="K1019" s="202"/>
      <c r="L1019" s="164" t="str">
        <f>_xlfn.IFNA(VLOOKUP(B1019,'[1]CDM Patients Data'!$C$1266:$N$5000,6,FALSE),"")</f>
        <v>Non-Cancer</v>
      </c>
      <c r="M1019" s="164" t="str">
        <f>_xlfn.IFNA(VLOOKUP(B1019,'[1]CDM Patients Data'!$C$1266:$N$5000,7,FALSE),"")</f>
        <v>Non-Cancer</v>
      </c>
      <c r="N1019" s="164" t="str">
        <f>_xlfn.IFNA(VLOOKUP(B1019,'[1]CDM Patients Data'!$C$1266:$N$5000,8,FALSE),"")</f>
        <v>Non-Cancer</v>
      </c>
      <c r="O1019" s="164" t="str">
        <f>_xlfn.IFNA(VLOOKUP(B1019,'[1]CDM Patients Data'!$C$1266:$K$3492,9,FALSE),"")</f>
        <v>Non-Cancer</v>
      </c>
      <c r="P1019" s="164">
        <f>_xlfn.IFNA(VLOOKUP(B1019,'[1]CDM Patients Data'!$C$1266:$O$3492,10,FALSE),"")</f>
        <v>0</v>
      </c>
      <c r="Q1019" s="164">
        <f>_xlfn.IFNA(VLOOKUP(B1019,'[1]CDM Patients Data'!$C$1266:$O$3492,11,FALSE),"")</f>
        <v>0</v>
      </c>
      <c r="R1019" s="164">
        <f>_xlfn.IFNA(VLOOKUP(B1019,'[1]CDM Patients Data'!$C$1266:$O$3492,12,FALSE),"")</f>
        <v>0</v>
      </c>
      <c r="S1019" s="164">
        <f>_xlfn.IFNA(VLOOKUP(B1019,'[1]CDM Patients Data'!$C$1266:$P$3492,13,FALSE),"")</f>
        <v>0</v>
      </c>
      <c r="T1019" s="164">
        <f>_xlfn.IFNA(VLOOKUP(B1019,'[1]CDM Patients Data'!$C$1266:$N$5000,5,FALSE),"")</f>
        <v>0</v>
      </c>
      <c r="U1019" s="164"/>
      <c r="V1019" s="164"/>
      <c r="W1019" s="210"/>
      <c r="X1019" s="164"/>
      <c r="Y1019" s="164"/>
      <c r="Z1019" s="164"/>
      <c r="AA1019" s="164"/>
      <c r="AB1019" s="164"/>
      <c r="AC1019" s="210"/>
      <c r="AD1019" s="199"/>
      <c r="AE1019" s="199"/>
      <c r="AF1019" s="199"/>
      <c r="AG1019" s="199"/>
      <c r="AH1019" s="233"/>
      <c r="AI1019" s="199"/>
      <c r="AJ1019" s="199"/>
      <c r="AK1019" s="218" t="s">
        <v>84</v>
      </c>
      <c r="AL1019" s="218" t="s">
        <v>76</v>
      </c>
      <c r="AM1019" s="218" t="s">
        <v>76</v>
      </c>
      <c r="AN1019" s="218" t="s">
        <v>76</v>
      </c>
      <c r="AO1019" s="218" t="s">
        <v>76</v>
      </c>
      <c r="AP1019" s="218"/>
      <c r="AQ1019" s="218"/>
      <c r="AR1019" s="218"/>
      <c r="AS1019" s="218"/>
      <c r="AT1019" s="218"/>
      <c r="AU1019" s="218"/>
      <c r="AV1019" s="218"/>
      <c r="AW1019" s="218"/>
      <c r="AX1019" s="218"/>
      <c r="AY1019" s="218"/>
      <c r="AZ1019" s="218"/>
      <c r="BA1019" s="218"/>
      <c r="BB1019" s="218"/>
      <c r="BC1019" s="218"/>
      <c r="BD1019" s="218"/>
      <c r="BE1019" s="218"/>
      <c r="BF1019" s="218"/>
      <c r="BG1019" s="218"/>
      <c r="BH1019" s="218"/>
      <c r="BI1019" s="218"/>
      <c r="BJ1019" s="233" t="s">
        <v>589</v>
      </c>
      <c r="BK1019" s="199"/>
      <c r="BL1019" s="218" t="s">
        <v>80</v>
      </c>
      <c r="BM1019" s="284">
        <v>4715223</v>
      </c>
      <c r="BN1019" s="284">
        <v>1.4</v>
      </c>
      <c r="BO1019" s="284">
        <v>163</v>
      </c>
      <c r="BP1019" s="218" t="s">
        <v>103</v>
      </c>
      <c r="BQ1019" s="218"/>
      <c r="BR1019" s="218"/>
      <c r="BS1019" s="218"/>
      <c r="BT1019" s="218"/>
      <c r="BU1019" s="218"/>
      <c r="BV1019" s="218"/>
      <c r="BW1019" s="218"/>
      <c r="BX1019" s="171"/>
      <c r="BY1019" s="199"/>
      <c r="BZ1019" s="230"/>
      <c r="CA1019" s="230"/>
      <c r="CB1019" s="230"/>
      <c r="CC1019" s="230"/>
      <c r="CD1019" s="230"/>
      <c r="CE1019" s="230"/>
      <c r="CF1019" s="230"/>
      <c r="CG1019" s="230"/>
      <c r="CH1019" s="230"/>
      <c r="CI1019" s="230"/>
      <c r="CJ1019" s="230"/>
      <c r="CK1019" s="230"/>
      <c r="CL1019" s="230"/>
      <c r="CM1019" s="230"/>
      <c r="CN1019" s="171"/>
      <c r="CO1019" s="199"/>
      <c r="CP1019" s="230"/>
      <c r="CQ1019" s="233"/>
      <c r="CR1019" s="233"/>
      <c r="CS1019" s="233"/>
      <c r="CT1019" s="230"/>
      <c r="CU1019" s="230"/>
      <c r="CV1019" s="230"/>
      <c r="CW1019" s="230"/>
    </row>
    <row r="1020" spans="1:101">
      <c r="A1020" s="191">
        <v>2135</v>
      </c>
      <c r="B1020" s="261" t="s">
        <v>2931</v>
      </c>
      <c r="C1020" s="261" t="s">
        <v>2932</v>
      </c>
      <c r="D1020" s="261" t="s">
        <v>2780</v>
      </c>
      <c r="E1020" s="199"/>
      <c r="F1020" s="274" t="s">
        <v>2215</v>
      </c>
      <c r="G1020" s="199"/>
      <c r="H1020" s="199"/>
      <c r="I1020" s="199"/>
      <c r="J1020" s="202"/>
      <c r="K1020" s="202"/>
      <c r="L1020" s="164" t="str">
        <f>_xlfn.IFNA(VLOOKUP(B1020,'[1]CDM Patients Data'!$C$1266:$N$5000,6,FALSE),"")</f>
        <v>Non-Cancer</v>
      </c>
      <c r="M1020" s="164" t="str">
        <f>_xlfn.IFNA(VLOOKUP(B1020,'[1]CDM Patients Data'!$C$1266:$N$5000,7,FALSE),"")</f>
        <v>Non-Cancer</v>
      </c>
      <c r="N1020" s="164" t="str">
        <f>_xlfn.IFNA(VLOOKUP(B1020,'[1]CDM Patients Data'!$C$1266:$N$5000,8,FALSE),"")</f>
        <v>Non-Cancer</v>
      </c>
      <c r="O1020" s="164" t="str">
        <f>_xlfn.IFNA(VLOOKUP(B1020,'[1]CDM Patients Data'!$C$1266:$K$3492,9,FALSE),"")</f>
        <v>Non-Cancer</v>
      </c>
      <c r="P1020" s="164">
        <f>_xlfn.IFNA(VLOOKUP(B1020,'[1]CDM Patients Data'!$C$1266:$O$3492,10,FALSE),"")</f>
        <v>0</v>
      </c>
      <c r="Q1020" s="164">
        <f>_xlfn.IFNA(VLOOKUP(B1020,'[1]CDM Patients Data'!$C$1266:$O$3492,11,FALSE),"")</f>
        <v>0</v>
      </c>
      <c r="R1020" s="164">
        <f>_xlfn.IFNA(VLOOKUP(B1020,'[1]CDM Patients Data'!$C$1266:$O$3492,12,FALSE),"")</f>
        <v>0</v>
      </c>
      <c r="S1020" s="164">
        <f>_xlfn.IFNA(VLOOKUP(B1020,'[1]CDM Patients Data'!$C$1266:$P$3492,13,FALSE),"")</f>
        <v>0</v>
      </c>
      <c r="T1020" s="164">
        <f>_xlfn.IFNA(VLOOKUP(B1020,'[1]CDM Patients Data'!$C$1266:$N$5000,5,FALSE),"")</f>
        <v>0</v>
      </c>
      <c r="U1020" s="164"/>
      <c r="V1020" s="164"/>
      <c r="W1020" s="210"/>
      <c r="X1020" s="164"/>
      <c r="Y1020" s="164"/>
      <c r="Z1020" s="164"/>
      <c r="AA1020" s="164"/>
      <c r="AB1020" s="164"/>
      <c r="AC1020" s="210"/>
      <c r="AD1020" s="199"/>
      <c r="AE1020" s="199"/>
      <c r="AF1020" s="199"/>
      <c r="AG1020" s="199"/>
      <c r="AH1020" s="233"/>
      <c r="AI1020" s="199"/>
      <c r="AJ1020" s="199"/>
      <c r="AK1020" s="218" t="s">
        <v>84</v>
      </c>
      <c r="AL1020" s="218" t="s">
        <v>76</v>
      </c>
      <c r="AM1020" s="218" t="s">
        <v>76</v>
      </c>
      <c r="AN1020" s="218" t="s">
        <v>76</v>
      </c>
      <c r="AO1020" s="218" t="s">
        <v>76</v>
      </c>
      <c r="AP1020" s="218"/>
      <c r="AQ1020" s="218"/>
      <c r="AR1020" s="218"/>
      <c r="AS1020" s="218"/>
      <c r="AT1020" s="218"/>
      <c r="AU1020" s="218"/>
      <c r="AV1020" s="218"/>
      <c r="AW1020" s="218"/>
      <c r="AX1020" s="218"/>
      <c r="AY1020" s="218"/>
      <c r="AZ1020" s="218"/>
      <c r="BA1020" s="218"/>
      <c r="BB1020" s="218"/>
      <c r="BC1020" s="218"/>
      <c r="BD1020" s="218"/>
      <c r="BE1020" s="218"/>
      <c r="BF1020" s="218"/>
      <c r="BG1020" s="218"/>
      <c r="BH1020" s="218"/>
      <c r="BI1020" s="218"/>
      <c r="BJ1020" s="233" t="s">
        <v>589</v>
      </c>
      <c r="BK1020" s="199"/>
      <c r="BL1020" s="218" t="s">
        <v>80</v>
      </c>
      <c r="BM1020" s="284">
        <v>8232759</v>
      </c>
      <c r="BN1020" s="284">
        <v>2.5</v>
      </c>
      <c r="BO1020" s="284">
        <v>281.4</v>
      </c>
      <c r="BP1020" s="218" t="s">
        <v>103</v>
      </c>
      <c r="BQ1020" s="218"/>
      <c r="BR1020" s="218"/>
      <c r="BS1020" s="218"/>
      <c r="BT1020" s="218"/>
      <c r="BU1020" s="218"/>
      <c r="BV1020" s="218"/>
      <c r="BW1020" s="218"/>
      <c r="BX1020" s="171"/>
      <c r="BY1020" s="199"/>
      <c r="BZ1020" s="230"/>
      <c r="CA1020" s="230"/>
      <c r="CB1020" s="230"/>
      <c r="CC1020" s="230"/>
      <c r="CD1020" s="230"/>
      <c r="CE1020" s="230"/>
      <c r="CF1020" s="230"/>
      <c r="CG1020" s="230"/>
      <c r="CH1020" s="230"/>
      <c r="CI1020" s="230"/>
      <c r="CJ1020" s="230"/>
      <c r="CK1020" s="230"/>
      <c r="CL1020" s="230"/>
      <c r="CM1020" s="230"/>
      <c r="CN1020" s="171"/>
      <c r="CO1020" s="199"/>
      <c r="CP1020" s="230"/>
      <c r="CQ1020" s="233"/>
      <c r="CR1020" s="233"/>
      <c r="CS1020" s="233"/>
      <c r="CT1020" s="230"/>
      <c r="CU1020" s="230"/>
      <c r="CV1020" s="230"/>
      <c r="CW1020" s="230"/>
    </row>
    <row r="1021" ht="30" hidden="1" spans="1:101">
      <c r="A1021" s="191">
        <v>2136</v>
      </c>
      <c r="B1021" s="261" t="s">
        <v>2933</v>
      </c>
      <c r="C1021" s="261" t="s">
        <v>2934</v>
      </c>
      <c r="D1021" s="261" t="s">
        <v>2788</v>
      </c>
      <c r="E1021" s="199"/>
      <c r="F1021" s="261" t="s">
        <v>2382</v>
      </c>
      <c r="G1021" s="199"/>
      <c r="H1021" s="199"/>
      <c r="I1021" s="199"/>
      <c r="J1021" s="202"/>
      <c r="K1021" s="202"/>
      <c r="L1021" s="164" t="str">
        <f>_xlfn.IFNA(VLOOKUP(B1021,'[1]CDM Patients Data'!$C$1266:$N$5000,6,FALSE),"")</f>
        <v>Kidney</v>
      </c>
      <c r="M1021" s="164" t="str">
        <f>_xlfn.IFNA(VLOOKUP(B1021,'[1]CDM Patients Data'!$C$1266:$N$5000,7,FALSE),"")</f>
        <v>Kidney NOS</v>
      </c>
      <c r="N1021" s="164" t="str">
        <f>_xlfn.IFNA(VLOOKUP(B1021,'[1]CDM Patients Data'!$C$1266:$N$5000,8,FALSE),"")</f>
        <v>Renal cell carcinoma</v>
      </c>
      <c r="O1021" s="164" t="str">
        <f>_xlfn.IFNA(VLOOKUP(B1021,'[1]CDM Patients Data'!$C$1266:$K$3492,9,FALSE),"")</f>
        <v>Left</v>
      </c>
      <c r="P1021" s="164">
        <f>_xlfn.IFNA(VLOOKUP(B1021,'[1]CDM Patients Data'!$C$1266:$O$3492,10,FALSE),"")</f>
        <v>0</v>
      </c>
      <c r="Q1021" s="164">
        <f>_xlfn.IFNA(VLOOKUP(B1021,'[1]CDM Patients Data'!$C$1266:$O$3492,11,FALSE),"")</f>
        <v>0</v>
      </c>
      <c r="R1021" s="164">
        <f>_xlfn.IFNA(VLOOKUP(B1021,'[1]CDM Patients Data'!$C$1266:$O$3492,12,FALSE),"")</f>
        <v>0</v>
      </c>
      <c r="S1021" s="164">
        <f>_xlfn.IFNA(VLOOKUP(B1021,'[1]CDM Patients Data'!$C$1266:$P$3492,13,FALSE),"")</f>
        <v>0</v>
      </c>
      <c r="T1021" s="164">
        <f>_xlfn.IFNA(VLOOKUP(B1021,'[1]CDM Patients Data'!$C$1266:$N$5000,5,FALSE),"")</f>
        <v>0</v>
      </c>
      <c r="U1021" s="164"/>
      <c r="V1021" s="164"/>
      <c r="W1021" s="210"/>
      <c r="X1021" s="164"/>
      <c r="Y1021" s="164"/>
      <c r="Z1021" s="164"/>
      <c r="AA1021" s="164"/>
      <c r="AB1021" s="164"/>
      <c r="AC1021" s="210"/>
      <c r="AD1021" s="199"/>
      <c r="AE1021" s="199"/>
      <c r="AF1021" s="199"/>
      <c r="AG1021" s="199"/>
      <c r="AH1021" s="233" t="s">
        <v>79</v>
      </c>
      <c r="AI1021" s="199"/>
      <c r="AJ1021" s="199"/>
      <c r="AK1021" s="218" t="s">
        <v>80</v>
      </c>
      <c r="AL1021" s="218">
        <v>40513848</v>
      </c>
      <c r="AM1021" s="218">
        <v>12.2</v>
      </c>
      <c r="AN1021" s="218">
        <v>122</v>
      </c>
      <c r="AO1021" s="218" t="s">
        <v>81</v>
      </c>
      <c r="AP1021" s="218"/>
      <c r="AQ1021" s="218"/>
      <c r="AR1021" s="218"/>
      <c r="AS1021" s="218"/>
      <c r="AT1021" s="218"/>
      <c r="AU1021" s="218"/>
      <c r="AV1021" s="218"/>
      <c r="AW1021" s="218"/>
      <c r="AX1021" s="218"/>
      <c r="AY1021" s="218"/>
      <c r="AZ1021" s="218"/>
      <c r="BA1021" s="218"/>
      <c r="BB1021" s="218"/>
      <c r="BC1021" s="218"/>
      <c r="BD1021" s="218"/>
      <c r="BE1021" s="218"/>
      <c r="BF1021" s="218"/>
      <c r="BG1021" s="218"/>
      <c r="BH1021" s="218"/>
      <c r="BI1021" s="218"/>
      <c r="BJ1021" s="233"/>
      <c r="BK1021" s="199"/>
      <c r="BL1021" s="218" t="s">
        <v>84</v>
      </c>
      <c r="BM1021" s="171" t="s">
        <v>76</v>
      </c>
      <c r="BN1021" s="171" t="s">
        <v>76</v>
      </c>
      <c r="BO1021" s="171" t="s">
        <v>76</v>
      </c>
      <c r="BP1021" s="218"/>
      <c r="BQ1021" s="218"/>
      <c r="BR1021" s="218"/>
      <c r="BS1021" s="218"/>
      <c r="BT1021" s="218"/>
      <c r="BU1021" s="218"/>
      <c r="BV1021" s="218"/>
      <c r="BW1021" s="218"/>
      <c r="BX1021" s="171"/>
      <c r="BY1021" s="199"/>
      <c r="BZ1021" s="230"/>
      <c r="CA1021" s="230"/>
      <c r="CB1021" s="230"/>
      <c r="CC1021" s="230"/>
      <c r="CD1021" s="230"/>
      <c r="CE1021" s="230"/>
      <c r="CF1021" s="230"/>
      <c r="CG1021" s="230"/>
      <c r="CH1021" s="230"/>
      <c r="CI1021" s="230"/>
      <c r="CJ1021" s="230"/>
      <c r="CK1021" s="230"/>
      <c r="CL1021" s="230"/>
      <c r="CM1021" s="230"/>
      <c r="CN1021" s="171" t="s">
        <v>79</v>
      </c>
      <c r="CO1021" s="199"/>
      <c r="CP1021" s="230" t="s">
        <v>80</v>
      </c>
      <c r="CQ1021" s="285">
        <v>30780349</v>
      </c>
      <c r="CR1021" s="285">
        <v>9.2</v>
      </c>
      <c r="CS1021" s="285">
        <v>5.15</v>
      </c>
      <c r="CT1021" s="230" t="s">
        <v>604</v>
      </c>
      <c r="CU1021" s="230"/>
      <c r="CV1021" s="230"/>
      <c r="CW1021" s="230"/>
    </row>
    <row r="1022" ht="30" spans="1:101">
      <c r="A1022" s="191">
        <v>2137</v>
      </c>
      <c r="B1022" s="261" t="s">
        <v>2935</v>
      </c>
      <c r="C1022" s="261" t="s">
        <v>2934</v>
      </c>
      <c r="D1022" s="261" t="s">
        <v>2936</v>
      </c>
      <c r="E1022" s="199"/>
      <c r="F1022" s="261" t="s">
        <v>2382</v>
      </c>
      <c r="G1022" s="199"/>
      <c r="H1022" s="199"/>
      <c r="I1022" s="199"/>
      <c r="J1022" s="202"/>
      <c r="K1022" s="202"/>
      <c r="L1022" s="164" t="str">
        <f>_xlfn.IFNA(VLOOKUP(B1022,'[1]CDM Patients Data'!$C$1266:$N$5000,6,FALSE),"")</f>
        <v>Kidney</v>
      </c>
      <c r="M1022" s="164" t="str">
        <f>_xlfn.IFNA(VLOOKUP(B1022,'[1]CDM Patients Data'!$C$1266:$N$5000,7,FALSE),"")</f>
        <v>Kidney NOS</v>
      </c>
      <c r="N1022" s="164" t="str">
        <f>_xlfn.IFNA(VLOOKUP(B1022,'[1]CDM Patients Data'!$C$1266:$N$5000,8,FALSE),"")</f>
        <v>Renal cell carcinoma</v>
      </c>
      <c r="O1022" s="164" t="str">
        <f>_xlfn.IFNA(VLOOKUP(B1022,'[1]CDM Patients Data'!$C$1266:$K$3492,9,FALSE),"")</f>
        <v>Left</v>
      </c>
      <c r="P1022" s="164">
        <f>_xlfn.IFNA(VLOOKUP(B1022,'[1]CDM Patients Data'!$C$1266:$O$3492,10,FALSE),"")</f>
        <v>0</v>
      </c>
      <c r="Q1022" s="164">
        <f>_xlfn.IFNA(VLOOKUP(B1022,'[1]CDM Patients Data'!$C$1266:$O$3492,11,FALSE),"")</f>
        <v>0</v>
      </c>
      <c r="R1022" s="164">
        <f>_xlfn.IFNA(VLOOKUP(B1022,'[1]CDM Patients Data'!$C$1266:$O$3492,12,FALSE),"")</f>
        <v>0</v>
      </c>
      <c r="S1022" s="164">
        <f>_xlfn.IFNA(VLOOKUP(B1022,'[1]CDM Patients Data'!$C$1266:$P$3492,13,FALSE),"")</f>
        <v>0</v>
      </c>
      <c r="T1022" s="164" t="str">
        <f>_xlfn.IFNA(VLOOKUP(B1022,'[1]CDM Patients Data'!$C$1266:$N$5000,5,FALSE),"")</f>
        <v>Manohar</v>
      </c>
      <c r="U1022" s="164"/>
      <c r="V1022" s="164"/>
      <c r="W1022" s="210"/>
      <c r="X1022" s="164"/>
      <c r="Y1022" s="164"/>
      <c r="Z1022" s="164"/>
      <c r="AA1022" s="164"/>
      <c r="AB1022" s="164"/>
      <c r="AC1022" s="210"/>
      <c r="AD1022" s="199"/>
      <c r="AE1022" s="199"/>
      <c r="AF1022" s="199"/>
      <c r="AG1022" s="199"/>
      <c r="AH1022" s="233"/>
      <c r="AI1022" s="199"/>
      <c r="AJ1022" s="199"/>
      <c r="AK1022" s="218" t="s">
        <v>84</v>
      </c>
      <c r="AL1022" s="218" t="s">
        <v>76</v>
      </c>
      <c r="AM1022" s="218" t="s">
        <v>76</v>
      </c>
      <c r="AN1022" s="218" t="s">
        <v>76</v>
      </c>
      <c r="AO1022" s="218" t="s">
        <v>76</v>
      </c>
      <c r="AP1022" s="218"/>
      <c r="AQ1022" s="218"/>
      <c r="AR1022" s="218"/>
      <c r="AS1022" s="218"/>
      <c r="AT1022" s="218"/>
      <c r="AU1022" s="218"/>
      <c r="AV1022" s="218"/>
      <c r="AW1022" s="218"/>
      <c r="AX1022" s="218"/>
      <c r="AY1022" s="218"/>
      <c r="AZ1022" s="218"/>
      <c r="BA1022" s="218"/>
      <c r="BB1022" s="218"/>
      <c r="BC1022" s="218"/>
      <c r="BD1022" s="218"/>
      <c r="BE1022" s="218"/>
      <c r="BF1022" s="218"/>
      <c r="BG1022" s="218"/>
      <c r="BH1022" s="218"/>
      <c r="BI1022" s="218"/>
      <c r="BJ1022" s="233" t="s">
        <v>79</v>
      </c>
      <c r="BK1022" s="199"/>
      <c r="BL1022" s="218" t="s">
        <v>80</v>
      </c>
      <c r="BM1022" s="284">
        <v>18293365</v>
      </c>
      <c r="BN1022" s="284">
        <v>5.5</v>
      </c>
      <c r="BO1022" s="284">
        <v>65.1</v>
      </c>
      <c r="BP1022" s="218" t="s">
        <v>95</v>
      </c>
      <c r="BQ1022" s="218"/>
      <c r="BR1022" s="218"/>
      <c r="BS1022" s="218"/>
      <c r="BT1022" s="218"/>
      <c r="BU1022" s="218"/>
      <c r="BV1022" s="218"/>
      <c r="BW1022" s="218"/>
      <c r="BX1022" s="171"/>
      <c r="BY1022" s="199"/>
      <c r="BZ1022" s="230"/>
      <c r="CA1022" s="230"/>
      <c r="CB1022" s="230"/>
      <c r="CC1022" s="230"/>
      <c r="CD1022" s="230"/>
      <c r="CE1022" s="230"/>
      <c r="CF1022" s="230"/>
      <c r="CG1022" s="230"/>
      <c r="CH1022" s="230"/>
      <c r="CI1022" s="230"/>
      <c r="CJ1022" s="230"/>
      <c r="CK1022" s="230"/>
      <c r="CL1022" s="230"/>
      <c r="CM1022" s="230"/>
      <c r="CN1022" s="171"/>
      <c r="CO1022" s="199"/>
      <c r="CP1022" s="230"/>
      <c r="CQ1022" s="233"/>
      <c r="CR1022" s="233"/>
      <c r="CS1022" s="233"/>
      <c r="CT1022" s="230"/>
      <c r="CU1022" s="230"/>
      <c r="CV1022" s="230"/>
      <c r="CW1022" s="230"/>
    </row>
    <row r="1023" ht="60" spans="1:101">
      <c r="A1023" s="191">
        <v>2138</v>
      </c>
      <c r="B1023" s="261" t="s">
        <v>2937</v>
      </c>
      <c r="C1023" s="261" t="s">
        <v>2938</v>
      </c>
      <c r="D1023" s="261" t="s">
        <v>2780</v>
      </c>
      <c r="E1023" s="199"/>
      <c r="F1023" s="267" t="s">
        <v>2366</v>
      </c>
      <c r="G1023" s="199"/>
      <c r="H1023" s="199"/>
      <c r="I1023" s="199"/>
      <c r="J1023" s="202"/>
      <c r="K1023" s="202"/>
      <c r="L1023" s="164" t="str">
        <f>_xlfn.IFNA(VLOOKUP(B1023,'[1]CDM Patients Data'!$C$1266:$N$5000,6,FALSE),"")</f>
        <v>Breast</v>
      </c>
      <c r="M1023" s="164" t="str">
        <f>_xlfn.IFNA(VLOOKUP(B1023,'[1]CDM Patients Data'!$C$1266:$N$5000,7,FALSE),"")</f>
        <v>Lower inner quadrant of breast</v>
      </c>
      <c r="N1023" s="164" t="str">
        <f>_xlfn.IFNA(VLOOKUP(B1023,'[1]CDM Patients Data'!$C$1266:$N$5000,8,FALSE),"")</f>
        <v>Invasive carcinoma of no special type</v>
      </c>
      <c r="O1023" s="164" t="str">
        <f>_xlfn.IFNA(VLOOKUP(B1023,'[1]CDM Patients Data'!$C$1266:$K$3492,9,FALSE),"")</f>
        <v>Left</v>
      </c>
      <c r="P1023" s="164">
        <f>_xlfn.IFNA(VLOOKUP(B1023,'[1]CDM Patients Data'!$C$1266:$O$3492,10,FALSE),"")</f>
        <v>0</v>
      </c>
      <c r="Q1023" s="164">
        <f>_xlfn.IFNA(VLOOKUP(B1023,'[1]CDM Patients Data'!$C$1266:$O$3492,11,FALSE),"")</f>
        <v>0</v>
      </c>
      <c r="R1023" s="164">
        <f>_xlfn.IFNA(VLOOKUP(B1023,'[1]CDM Patients Data'!$C$1266:$O$3492,12,FALSE),"")</f>
        <v>0</v>
      </c>
      <c r="S1023" s="164">
        <f>_xlfn.IFNA(VLOOKUP(B1023,'[1]CDM Patients Data'!$C$1266:$P$3492,13,FALSE),"")</f>
        <v>0</v>
      </c>
      <c r="T1023" s="164">
        <f>_xlfn.IFNA(VLOOKUP(B1023,'[1]CDM Patients Data'!$C$1266:$N$5000,5,FALSE),"")</f>
        <v>0</v>
      </c>
      <c r="U1023" s="164"/>
      <c r="V1023" s="164"/>
      <c r="W1023" s="210"/>
      <c r="X1023" s="164"/>
      <c r="Y1023" s="164"/>
      <c r="Z1023" s="164"/>
      <c r="AA1023" s="164"/>
      <c r="AB1023" s="164"/>
      <c r="AC1023" s="210"/>
      <c r="AD1023" s="199"/>
      <c r="AE1023" s="199"/>
      <c r="AF1023" s="199"/>
      <c r="AG1023" s="199"/>
      <c r="AH1023" s="233"/>
      <c r="AI1023" s="199"/>
      <c r="AJ1023" s="199"/>
      <c r="AK1023" s="218" t="s">
        <v>84</v>
      </c>
      <c r="AL1023" s="218" t="s">
        <v>76</v>
      </c>
      <c r="AM1023" s="218" t="s">
        <v>76</v>
      </c>
      <c r="AN1023" s="218" t="s">
        <v>76</v>
      </c>
      <c r="AO1023" s="218" t="s">
        <v>76</v>
      </c>
      <c r="AP1023" s="218"/>
      <c r="AQ1023" s="218"/>
      <c r="AR1023" s="218"/>
      <c r="AS1023" s="218"/>
      <c r="AT1023" s="218"/>
      <c r="AU1023" s="218"/>
      <c r="AV1023" s="218"/>
      <c r="AW1023" s="218"/>
      <c r="AX1023" s="218"/>
      <c r="AY1023" s="218"/>
      <c r="AZ1023" s="218"/>
      <c r="BA1023" s="218"/>
      <c r="BB1023" s="218"/>
      <c r="BC1023" s="218"/>
      <c r="BD1023" s="218"/>
      <c r="BE1023" s="218"/>
      <c r="BF1023" s="218"/>
      <c r="BG1023" s="218"/>
      <c r="BH1023" s="218"/>
      <c r="BI1023" s="218"/>
      <c r="BJ1023" s="233" t="s">
        <v>589</v>
      </c>
      <c r="BK1023" s="199"/>
      <c r="BL1023" s="218" t="s">
        <v>80</v>
      </c>
      <c r="BM1023" s="284">
        <v>5742939</v>
      </c>
      <c r="BN1023" s="284">
        <v>1.7</v>
      </c>
      <c r="BO1023" s="284">
        <v>201.3</v>
      </c>
      <c r="BP1023" s="218" t="s">
        <v>103</v>
      </c>
      <c r="BQ1023" s="218"/>
      <c r="BR1023" s="218"/>
      <c r="BS1023" s="218"/>
      <c r="BT1023" s="218"/>
      <c r="BU1023" s="218"/>
      <c r="BV1023" s="218"/>
      <c r="BW1023" s="218"/>
      <c r="BX1023" s="171"/>
      <c r="BY1023" s="199"/>
      <c r="BZ1023" s="230"/>
      <c r="CA1023" s="230"/>
      <c r="CB1023" s="230"/>
      <c r="CC1023" s="230"/>
      <c r="CD1023" s="230"/>
      <c r="CE1023" s="230"/>
      <c r="CF1023" s="230"/>
      <c r="CG1023" s="230"/>
      <c r="CH1023" s="230"/>
      <c r="CI1023" s="230"/>
      <c r="CJ1023" s="230"/>
      <c r="CK1023" s="230"/>
      <c r="CL1023" s="230"/>
      <c r="CM1023" s="230"/>
      <c r="CN1023" s="171"/>
      <c r="CO1023" s="199"/>
      <c r="CP1023" s="230"/>
      <c r="CQ1023" s="233"/>
      <c r="CR1023" s="233"/>
      <c r="CS1023" s="233"/>
      <c r="CT1023" s="230"/>
      <c r="CU1023" s="230"/>
      <c r="CV1023" s="230"/>
      <c r="CW1023" s="230"/>
    </row>
    <row r="1024" ht="30" hidden="1" spans="1:101">
      <c r="A1024" s="191">
        <v>2139</v>
      </c>
      <c r="B1024" s="261" t="s">
        <v>2939</v>
      </c>
      <c r="C1024" s="261" t="s">
        <v>2940</v>
      </c>
      <c r="D1024" s="261" t="s">
        <v>2794</v>
      </c>
      <c r="E1024" s="199"/>
      <c r="F1024" s="261" t="s">
        <v>2176</v>
      </c>
      <c r="G1024" s="199"/>
      <c r="H1024" s="199"/>
      <c r="I1024" s="199"/>
      <c r="J1024" s="202"/>
      <c r="K1024" s="202"/>
      <c r="L1024" s="164" t="str">
        <f>_xlfn.IFNA(VLOOKUP(B1024,'[1]CDM Patients Data'!$C$1266:$N$5000,6,FALSE),"")</f>
        <v>Ovary</v>
      </c>
      <c r="M1024" s="164" t="str">
        <f>_xlfn.IFNA(VLOOKUP(B1024,'[1]CDM Patients Data'!$C$1266:$N$5000,7,FALSE),"")</f>
        <v>Ovary</v>
      </c>
      <c r="N1024" s="164" t="str">
        <f>_xlfn.IFNA(VLOOKUP(B1024,'[1]CDM Patients Data'!$C$1266:$N$5000,8,FALSE),"")</f>
        <v>Carcinoma, NOS</v>
      </c>
      <c r="O1024" s="164" t="str">
        <f>_xlfn.IFNA(VLOOKUP(B1024,'[1]CDM Patients Data'!$C$1266:$K$3492,9,FALSE),"")</f>
        <v>Right</v>
      </c>
      <c r="P1024" s="164">
        <f>_xlfn.IFNA(VLOOKUP(B1024,'[1]CDM Patients Data'!$C$1266:$O$3492,10,FALSE),"")</f>
        <v>0</v>
      </c>
      <c r="Q1024" s="164">
        <f>_xlfn.IFNA(VLOOKUP(B1024,'[1]CDM Patients Data'!$C$1266:$O$3492,11,FALSE),"")</f>
        <v>0</v>
      </c>
      <c r="R1024" s="164">
        <f>_xlfn.IFNA(VLOOKUP(B1024,'[1]CDM Patients Data'!$C$1266:$O$3492,12,FALSE),"")</f>
        <v>0</v>
      </c>
      <c r="S1024" s="164">
        <f>_xlfn.IFNA(VLOOKUP(B1024,'[1]CDM Patients Data'!$C$1266:$P$3492,13,FALSE),"")</f>
        <v>0</v>
      </c>
      <c r="T1024" s="164">
        <f>_xlfn.IFNA(VLOOKUP(B1024,'[1]CDM Patients Data'!$C$1266:$N$5000,5,FALSE),"")</f>
        <v>0</v>
      </c>
      <c r="U1024" s="164"/>
      <c r="V1024" s="164"/>
      <c r="W1024" s="210"/>
      <c r="X1024" s="164"/>
      <c r="Y1024" s="164"/>
      <c r="Z1024" s="164"/>
      <c r="AA1024" s="164"/>
      <c r="AB1024" s="164"/>
      <c r="AC1024" s="210"/>
      <c r="AD1024" s="199"/>
      <c r="AE1024" s="199"/>
      <c r="AF1024" s="199"/>
      <c r="AG1024" s="199"/>
      <c r="AH1024" s="233" t="s">
        <v>589</v>
      </c>
      <c r="AI1024" s="199"/>
      <c r="AJ1024" s="199"/>
      <c r="AK1024" s="218" t="s">
        <v>80</v>
      </c>
      <c r="AL1024" s="218">
        <v>12296264</v>
      </c>
      <c r="AM1024" s="218">
        <v>3.7</v>
      </c>
      <c r="AN1024" s="218">
        <v>347</v>
      </c>
      <c r="AO1024" s="218" t="s">
        <v>81</v>
      </c>
      <c r="AP1024" s="218"/>
      <c r="AQ1024" s="218"/>
      <c r="AR1024" s="218"/>
      <c r="AS1024" s="218"/>
      <c r="AT1024" s="218"/>
      <c r="AU1024" s="218"/>
      <c r="AV1024" s="218"/>
      <c r="AW1024" s="218"/>
      <c r="AX1024" s="218"/>
      <c r="AY1024" s="218"/>
      <c r="AZ1024" s="218"/>
      <c r="BA1024" s="218"/>
      <c r="BB1024" s="218"/>
      <c r="BC1024" s="218"/>
      <c r="BD1024" s="218"/>
      <c r="BE1024" s="218"/>
      <c r="BF1024" s="218"/>
      <c r="BG1024" s="218"/>
      <c r="BH1024" s="218"/>
      <c r="BI1024" s="218"/>
      <c r="BJ1024" s="233"/>
      <c r="BK1024" s="199"/>
      <c r="BL1024" s="218" t="s">
        <v>84</v>
      </c>
      <c r="BM1024" s="171" t="s">
        <v>76</v>
      </c>
      <c r="BN1024" s="171" t="s">
        <v>76</v>
      </c>
      <c r="BO1024" s="171" t="s">
        <v>76</v>
      </c>
      <c r="BP1024" s="218"/>
      <c r="BQ1024" s="218"/>
      <c r="BR1024" s="218"/>
      <c r="BS1024" s="218"/>
      <c r="BT1024" s="218"/>
      <c r="BU1024" s="218"/>
      <c r="BV1024" s="218"/>
      <c r="BW1024" s="218"/>
      <c r="BX1024" s="171"/>
      <c r="BY1024" s="199"/>
      <c r="BZ1024" s="230"/>
      <c r="CA1024" s="230"/>
      <c r="CB1024" s="230"/>
      <c r="CC1024" s="230"/>
      <c r="CD1024" s="230"/>
      <c r="CE1024" s="230"/>
      <c r="CF1024" s="230"/>
      <c r="CG1024" s="230"/>
      <c r="CH1024" s="230"/>
      <c r="CI1024" s="230"/>
      <c r="CJ1024" s="230"/>
      <c r="CK1024" s="230"/>
      <c r="CL1024" s="230"/>
      <c r="CM1024" s="230"/>
      <c r="CN1024" s="171"/>
      <c r="CO1024" s="199"/>
      <c r="CP1024" s="230"/>
      <c r="CQ1024" s="233"/>
      <c r="CR1024" s="233"/>
      <c r="CS1024" s="233"/>
      <c r="CT1024" s="230"/>
      <c r="CU1024" s="230"/>
      <c r="CV1024" s="230"/>
      <c r="CW1024" s="230"/>
    </row>
    <row r="1025" ht="30" hidden="1" spans="1:101">
      <c r="A1025" s="191">
        <v>2140</v>
      </c>
      <c r="B1025" s="261" t="s">
        <v>2941</v>
      </c>
      <c r="C1025" s="261" t="s">
        <v>2623</v>
      </c>
      <c r="D1025" s="261" t="s">
        <v>2806</v>
      </c>
      <c r="E1025" s="199"/>
      <c r="F1025" s="261" t="s">
        <v>2385</v>
      </c>
      <c r="G1025" s="199"/>
      <c r="H1025" s="199"/>
      <c r="I1025" s="199"/>
      <c r="J1025" s="202"/>
      <c r="K1025" s="202"/>
      <c r="L1025" s="164" t="str">
        <f>_xlfn.IFNA(VLOOKUP(B1025,'[1]CDM Patients Data'!$C$1266:$N$5000,6,FALSE),"")</f>
        <v>Rectum</v>
      </c>
      <c r="M1025" s="164" t="str">
        <f>_xlfn.IFNA(VLOOKUP(B1025,'[1]CDM Patients Data'!$C$1266:$N$5000,7,FALSE),"")</f>
        <v>Rectum, NOS</v>
      </c>
      <c r="N1025" s="164" t="str">
        <f>_xlfn.IFNA(VLOOKUP(B1025,'[1]CDM Patients Data'!$C$1266:$N$5000,8,FALSE),"")</f>
        <v>Carcinoma, NOS</v>
      </c>
      <c r="O1025" s="164" t="str">
        <f>_xlfn.IFNA(VLOOKUP(B1025,'[1]CDM Patients Data'!$C$1266:$K$3492,9,FALSE),"")</f>
        <v>Not a paired site</v>
      </c>
      <c r="P1025" s="164">
        <f>_xlfn.IFNA(VLOOKUP(B1025,'[1]CDM Patients Data'!$C$1266:$O$3492,10,FALSE),"")</f>
        <v>0</v>
      </c>
      <c r="Q1025" s="164">
        <f>_xlfn.IFNA(VLOOKUP(B1025,'[1]CDM Patients Data'!$C$1266:$O$3492,11,FALSE),"")</f>
        <v>0</v>
      </c>
      <c r="R1025" s="164">
        <f>_xlfn.IFNA(VLOOKUP(B1025,'[1]CDM Patients Data'!$C$1266:$O$3492,12,FALSE),"")</f>
        <v>0</v>
      </c>
      <c r="S1025" s="164">
        <f>_xlfn.IFNA(VLOOKUP(B1025,'[1]CDM Patients Data'!$C$1266:$P$3492,13,FALSE),"")</f>
        <v>0</v>
      </c>
      <c r="T1025" s="164">
        <f>_xlfn.IFNA(VLOOKUP(B1025,'[1]CDM Patients Data'!$C$1266:$N$5000,5,FALSE),"")</f>
        <v>0</v>
      </c>
      <c r="U1025" s="164"/>
      <c r="V1025" s="164"/>
      <c r="W1025" s="210"/>
      <c r="X1025" s="164"/>
      <c r="Y1025" s="164"/>
      <c r="Z1025" s="164"/>
      <c r="AA1025" s="164"/>
      <c r="AB1025" s="164"/>
      <c r="AC1025" s="210"/>
      <c r="AD1025" s="199"/>
      <c r="AE1025" s="199"/>
      <c r="AF1025" s="199"/>
      <c r="AG1025" s="199"/>
      <c r="AH1025" s="233" t="s">
        <v>79</v>
      </c>
      <c r="AI1025" s="199"/>
      <c r="AJ1025" s="199"/>
      <c r="AK1025" s="218" t="s">
        <v>80</v>
      </c>
      <c r="AL1025" s="218">
        <v>51339228</v>
      </c>
      <c r="AM1025" s="218">
        <v>15.4</v>
      </c>
      <c r="AN1025" s="218">
        <v>61</v>
      </c>
      <c r="AO1025" s="218" t="s">
        <v>94</v>
      </c>
      <c r="AP1025" s="218"/>
      <c r="AQ1025" s="218"/>
      <c r="AR1025" s="218"/>
      <c r="AS1025" s="218"/>
      <c r="AT1025" s="218"/>
      <c r="AU1025" s="218"/>
      <c r="AV1025" s="218"/>
      <c r="AW1025" s="218"/>
      <c r="AX1025" s="218"/>
      <c r="AY1025" s="218"/>
      <c r="AZ1025" s="218"/>
      <c r="BA1025" s="218"/>
      <c r="BB1025" s="218"/>
      <c r="BC1025" s="218"/>
      <c r="BD1025" s="218"/>
      <c r="BE1025" s="218"/>
      <c r="BF1025" s="218"/>
      <c r="BG1025" s="218"/>
      <c r="BH1025" s="218"/>
      <c r="BI1025" s="218"/>
      <c r="BJ1025" s="233"/>
      <c r="BK1025" s="199"/>
      <c r="BL1025" s="218" t="s">
        <v>84</v>
      </c>
      <c r="BM1025" s="171" t="s">
        <v>76</v>
      </c>
      <c r="BN1025" s="171" t="s">
        <v>76</v>
      </c>
      <c r="BO1025" s="171" t="s">
        <v>76</v>
      </c>
      <c r="BP1025" s="218"/>
      <c r="BQ1025" s="218"/>
      <c r="BR1025" s="218"/>
      <c r="BS1025" s="218"/>
      <c r="BT1025" s="218"/>
      <c r="BU1025" s="218"/>
      <c r="BV1025" s="218"/>
      <c r="BW1025" s="218"/>
      <c r="BX1025" s="171"/>
      <c r="BY1025" s="199"/>
      <c r="BZ1025" s="230"/>
      <c r="CA1025" s="230"/>
      <c r="CB1025" s="230"/>
      <c r="CC1025" s="230"/>
      <c r="CD1025" s="230"/>
      <c r="CE1025" s="230"/>
      <c r="CF1025" s="230"/>
      <c r="CG1025" s="230"/>
      <c r="CH1025" s="230"/>
      <c r="CI1025" s="230"/>
      <c r="CJ1025" s="230"/>
      <c r="CK1025" s="230"/>
      <c r="CL1025" s="230"/>
      <c r="CM1025" s="230"/>
      <c r="CN1025" s="171"/>
      <c r="CO1025" s="199"/>
      <c r="CP1025" s="230"/>
      <c r="CQ1025" s="233"/>
      <c r="CR1025" s="233"/>
      <c r="CS1025" s="233"/>
      <c r="CT1025" s="230"/>
      <c r="CU1025" s="230"/>
      <c r="CV1025" s="230"/>
      <c r="CW1025" s="230"/>
    </row>
    <row r="1026" ht="30" hidden="1" spans="1:101">
      <c r="A1026" s="191">
        <v>2141</v>
      </c>
      <c r="B1026" s="261" t="s">
        <v>2942</v>
      </c>
      <c r="C1026" s="261" t="s">
        <v>2943</v>
      </c>
      <c r="D1026" s="261" t="s">
        <v>2806</v>
      </c>
      <c r="E1026" s="199"/>
      <c r="F1026" s="261" t="s">
        <v>2170</v>
      </c>
      <c r="G1026" s="199"/>
      <c r="H1026" s="199"/>
      <c r="I1026" s="199"/>
      <c r="J1026" s="202"/>
      <c r="K1026" s="202"/>
      <c r="L1026" s="164" t="str">
        <f>_xlfn.IFNA(VLOOKUP(B1026,'[1]CDM Patients Data'!$C$1266:$N$5000,6,FALSE),"")</f>
        <v>Intestinal tract</v>
      </c>
      <c r="M1026" s="164" t="str">
        <f>_xlfn.IFNA(VLOOKUP(B1026,'[1]CDM Patients Data'!$C$1266:$N$5000,7,FALSE),"")</f>
        <v>Gastrointestinal tract, NOS</v>
      </c>
      <c r="N1026" s="164" t="str">
        <f>_xlfn.IFNA(VLOOKUP(B1026,'[1]CDM Patients Data'!$C$1266:$N$5000,8,FALSE),"")</f>
        <v>Adenocarcinoma, NOS</v>
      </c>
      <c r="O1026" s="164" t="str">
        <f>_xlfn.IFNA(VLOOKUP(B1026,'[1]CDM Patients Data'!$C$1266:$K$3492,9,FALSE),"")</f>
        <v>Not a paired site</v>
      </c>
      <c r="P1026" s="164">
        <f>_xlfn.IFNA(VLOOKUP(B1026,'[1]CDM Patients Data'!$C$1266:$O$3492,10,FALSE),"")</f>
        <v>0</v>
      </c>
      <c r="Q1026" s="164">
        <f>_xlfn.IFNA(VLOOKUP(B1026,'[1]CDM Patients Data'!$C$1266:$O$3492,11,FALSE),"")</f>
        <v>0</v>
      </c>
      <c r="R1026" s="164">
        <f>_xlfn.IFNA(VLOOKUP(B1026,'[1]CDM Patients Data'!$C$1266:$O$3492,12,FALSE),"")</f>
        <v>0</v>
      </c>
      <c r="S1026" s="164">
        <f>_xlfn.IFNA(VLOOKUP(B1026,'[1]CDM Patients Data'!$C$1266:$P$3492,13,FALSE),"")</f>
        <v>0</v>
      </c>
      <c r="T1026" s="164">
        <f>_xlfn.IFNA(VLOOKUP(B1026,'[1]CDM Patients Data'!$C$1266:$N$5000,5,FALSE),"")</f>
        <v>0</v>
      </c>
      <c r="U1026" s="164"/>
      <c r="V1026" s="164"/>
      <c r="W1026" s="210"/>
      <c r="X1026" s="164"/>
      <c r="Y1026" s="164"/>
      <c r="Z1026" s="164"/>
      <c r="AA1026" s="164"/>
      <c r="AB1026" s="164"/>
      <c r="AC1026" s="210"/>
      <c r="AD1026" s="199"/>
      <c r="AE1026" s="199"/>
      <c r="AF1026" s="199"/>
      <c r="AG1026" s="199"/>
      <c r="AH1026" s="233"/>
      <c r="AI1026" s="199"/>
      <c r="AJ1026" s="199"/>
      <c r="AK1026" s="218"/>
      <c r="AL1026" s="218"/>
      <c r="AM1026" s="218"/>
      <c r="AN1026" s="218"/>
      <c r="AO1026" s="218" t="s">
        <v>76</v>
      </c>
      <c r="AP1026" s="218"/>
      <c r="AQ1026" s="218"/>
      <c r="AR1026" s="218"/>
      <c r="AS1026" s="218"/>
      <c r="AT1026" s="218"/>
      <c r="AU1026" s="218"/>
      <c r="AV1026" s="218"/>
      <c r="AW1026" s="218"/>
      <c r="AX1026" s="218"/>
      <c r="AY1026" s="218"/>
      <c r="AZ1026" s="218"/>
      <c r="BA1026" s="218"/>
      <c r="BB1026" s="218"/>
      <c r="BC1026" s="218"/>
      <c r="BD1026" s="218"/>
      <c r="BE1026" s="218"/>
      <c r="BF1026" s="218"/>
      <c r="BG1026" s="218"/>
      <c r="BH1026" s="218"/>
      <c r="BI1026" s="218"/>
      <c r="BJ1026" s="233"/>
      <c r="BK1026" s="199"/>
      <c r="BL1026" s="218"/>
      <c r="BM1026" s="171"/>
      <c r="BN1026" s="171"/>
      <c r="BO1026" s="171"/>
      <c r="BP1026" s="218"/>
      <c r="BQ1026" s="218"/>
      <c r="BR1026" s="218"/>
      <c r="BS1026" s="218"/>
      <c r="BT1026" s="218"/>
      <c r="BU1026" s="218"/>
      <c r="BV1026" s="218"/>
      <c r="BW1026" s="218"/>
      <c r="BX1026" s="171"/>
      <c r="BY1026" s="199"/>
      <c r="BZ1026" s="230"/>
      <c r="CA1026" s="230"/>
      <c r="CB1026" s="230"/>
      <c r="CC1026" s="230"/>
      <c r="CD1026" s="230"/>
      <c r="CE1026" s="230"/>
      <c r="CF1026" s="230"/>
      <c r="CG1026" s="230"/>
      <c r="CH1026" s="230"/>
      <c r="CI1026" s="230"/>
      <c r="CJ1026" s="230"/>
      <c r="CK1026" s="230"/>
      <c r="CL1026" s="230"/>
      <c r="CM1026" s="230"/>
      <c r="CN1026" s="171"/>
      <c r="CO1026" s="199"/>
      <c r="CP1026" s="230"/>
      <c r="CQ1026" s="233"/>
      <c r="CR1026" s="233"/>
      <c r="CS1026" s="233"/>
      <c r="CT1026" s="230"/>
      <c r="CU1026" s="230"/>
      <c r="CV1026" s="230"/>
      <c r="CW1026" s="230"/>
    </row>
    <row r="1027" ht="60" hidden="1" spans="1:101">
      <c r="A1027" s="191">
        <v>2142</v>
      </c>
      <c r="B1027" s="261" t="s">
        <v>2944</v>
      </c>
      <c r="C1027" s="261" t="s">
        <v>2945</v>
      </c>
      <c r="D1027" s="261" t="s">
        <v>2798</v>
      </c>
      <c r="E1027" s="199"/>
      <c r="F1027" s="261" t="s">
        <v>2197</v>
      </c>
      <c r="G1027" s="199"/>
      <c r="H1027" s="199"/>
      <c r="I1027" s="199"/>
      <c r="J1027" s="202"/>
      <c r="K1027" s="202"/>
      <c r="L1027" s="164" t="str">
        <f>_xlfn.IFNA(VLOOKUP(B1027,'[1]CDM Patients Data'!$C$1266:$N$5000,6,FALSE),"")</f>
        <v>Lung</v>
      </c>
      <c r="M1027" s="164" t="str">
        <f>_xlfn.IFNA(VLOOKUP(B1027,'[1]CDM Patients Data'!$C$1266:$N$5000,7,FALSE),"")</f>
        <v>Upper lobe, lung</v>
      </c>
      <c r="N1027" s="164" t="str">
        <f>_xlfn.IFNA(VLOOKUP(B1027,'[1]CDM Patients Data'!$C$1266:$N$5000,8,FALSE),"")</f>
        <v>Squamous cell carcinoma, NOS</v>
      </c>
      <c r="O1027" s="164" t="str">
        <f>_xlfn.IFNA(VLOOKUP(B1027,'[1]CDM Patients Data'!$C$1266:$K$3492,9,FALSE),"")</f>
        <v>Left</v>
      </c>
      <c r="P1027" s="164">
        <f>_xlfn.IFNA(VLOOKUP(B1027,'[1]CDM Patients Data'!$C$1266:$O$3492,10,FALSE),"")</f>
        <v>0</v>
      </c>
      <c r="Q1027" s="164">
        <f>_xlfn.IFNA(VLOOKUP(B1027,'[1]CDM Patients Data'!$C$1266:$O$3492,11,FALSE),"")</f>
        <v>0</v>
      </c>
      <c r="R1027" s="164">
        <f>_xlfn.IFNA(VLOOKUP(B1027,'[1]CDM Patients Data'!$C$1266:$O$3492,12,FALSE),"")</f>
        <v>0</v>
      </c>
      <c r="S1027" s="164">
        <f>_xlfn.IFNA(VLOOKUP(B1027,'[1]CDM Patients Data'!$C$1266:$P$3492,13,FALSE),"")</f>
        <v>0</v>
      </c>
      <c r="T1027" s="164">
        <f>_xlfn.IFNA(VLOOKUP(B1027,'[1]CDM Patients Data'!$C$1266:$N$5000,5,FALSE),"")</f>
        <v>0</v>
      </c>
      <c r="U1027" s="164"/>
      <c r="V1027" s="164"/>
      <c r="W1027" s="210"/>
      <c r="X1027" s="164"/>
      <c r="Y1027" s="164"/>
      <c r="Z1027" s="164"/>
      <c r="AA1027" s="164"/>
      <c r="AB1027" s="164"/>
      <c r="AC1027" s="210"/>
      <c r="AD1027" s="199"/>
      <c r="AE1027" s="199"/>
      <c r="AF1027" s="199"/>
      <c r="AG1027" s="199"/>
      <c r="AH1027" s="233" t="s">
        <v>589</v>
      </c>
      <c r="AI1027" s="199"/>
      <c r="AJ1027" s="199"/>
      <c r="AK1027" s="218" t="s">
        <v>80</v>
      </c>
      <c r="AL1027" s="218">
        <v>39791567</v>
      </c>
      <c r="AM1027" s="218">
        <v>11.9</v>
      </c>
      <c r="AN1027" s="218">
        <v>283.3</v>
      </c>
      <c r="AO1027" s="218" t="s">
        <v>81</v>
      </c>
      <c r="AP1027" s="218"/>
      <c r="AQ1027" s="218"/>
      <c r="AR1027" s="218"/>
      <c r="AS1027" s="218"/>
      <c r="AT1027" s="218"/>
      <c r="AU1027" s="218"/>
      <c r="AV1027" s="218"/>
      <c r="AW1027" s="218"/>
      <c r="AX1027" s="218"/>
      <c r="AY1027" s="218"/>
      <c r="AZ1027" s="218"/>
      <c r="BA1027" s="218"/>
      <c r="BB1027" s="218"/>
      <c r="BC1027" s="218"/>
      <c r="BD1027" s="218"/>
      <c r="BE1027" s="218"/>
      <c r="BF1027" s="218"/>
      <c r="BG1027" s="218"/>
      <c r="BH1027" s="218"/>
      <c r="BI1027" s="218"/>
      <c r="BJ1027" s="233"/>
      <c r="BK1027" s="199"/>
      <c r="BL1027" s="218" t="s">
        <v>84</v>
      </c>
      <c r="BM1027" s="171" t="s">
        <v>76</v>
      </c>
      <c r="BN1027" s="171" t="s">
        <v>76</v>
      </c>
      <c r="BO1027" s="171" t="s">
        <v>76</v>
      </c>
      <c r="BP1027" s="218"/>
      <c r="BQ1027" s="218"/>
      <c r="BR1027" s="218"/>
      <c r="BS1027" s="218"/>
      <c r="BT1027" s="218"/>
      <c r="BU1027" s="218"/>
      <c r="BV1027" s="218"/>
      <c r="BW1027" s="218"/>
      <c r="BX1027" s="171"/>
      <c r="BY1027" s="199"/>
      <c r="BZ1027" s="230"/>
      <c r="CA1027" s="230"/>
      <c r="CB1027" s="230"/>
      <c r="CC1027" s="230"/>
      <c r="CD1027" s="230"/>
      <c r="CE1027" s="230"/>
      <c r="CF1027" s="230"/>
      <c r="CG1027" s="230"/>
      <c r="CH1027" s="230"/>
      <c r="CI1027" s="230"/>
      <c r="CJ1027" s="230"/>
      <c r="CK1027" s="230"/>
      <c r="CL1027" s="230"/>
      <c r="CM1027" s="230"/>
      <c r="CN1027" s="171" t="s">
        <v>2777</v>
      </c>
      <c r="CO1027" s="199"/>
      <c r="CP1027" s="230" t="s">
        <v>80</v>
      </c>
      <c r="CQ1027" s="285">
        <v>6691566</v>
      </c>
      <c r="CR1027" s="285">
        <v>2</v>
      </c>
      <c r="CS1027" s="285">
        <v>52.9</v>
      </c>
      <c r="CT1027" s="230" t="s">
        <v>95</v>
      </c>
      <c r="CU1027" s="230"/>
      <c r="CV1027" s="230"/>
      <c r="CW1027" s="230"/>
    </row>
    <row r="1028" ht="30" hidden="1" spans="1:101">
      <c r="A1028" s="191">
        <v>2143</v>
      </c>
      <c r="B1028" s="261" t="s">
        <v>2946</v>
      </c>
      <c r="C1028" s="261" t="s">
        <v>2947</v>
      </c>
      <c r="D1028" s="261" t="s">
        <v>2791</v>
      </c>
      <c r="E1028" s="199"/>
      <c r="F1028" s="261" t="s">
        <v>2237</v>
      </c>
      <c r="G1028" s="199" t="s">
        <v>2253</v>
      </c>
      <c r="H1028" s="199"/>
      <c r="I1028" s="199"/>
      <c r="J1028" s="202"/>
      <c r="K1028" s="202"/>
      <c r="L1028" s="164" t="str">
        <f>_xlfn.IFNA(VLOOKUP(B1028,'[1]CDM Patients Data'!$C$1266:$N$5000,6,FALSE),"")</f>
        <v>Brain</v>
      </c>
      <c r="M1028" s="164" t="str">
        <f>_xlfn.IFNA(VLOOKUP(B1028,'[1]CDM Patients Data'!$C$1266:$N$5000,7,FALSE),"")</f>
        <v>Overlapping lesion of brain</v>
      </c>
      <c r="N1028" s="164" t="str">
        <f>_xlfn.IFNA(VLOOKUP(B1028,'[1]CDM Patients Data'!$C$1266:$N$5000,8,FALSE),"")</f>
        <v>Astrocytoma, NOS</v>
      </c>
      <c r="O1028" s="164" t="str">
        <f>_xlfn.IFNA(VLOOKUP(B1028,'[1]CDM Patients Data'!$C$1266:$K$3492,9,FALSE),"")</f>
        <v>Left</v>
      </c>
      <c r="P1028" s="164">
        <f>_xlfn.IFNA(VLOOKUP(B1028,'[1]CDM Patients Data'!$C$1266:$O$3492,10,FALSE),"")</f>
        <v>0</v>
      </c>
      <c r="Q1028" s="164">
        <f>_xlfn.IFNA(VLOOKUP(B1028,'[1]CDM Patients Data'!$C$1266:$O$3492,11,FALSE),"")</f>
        <v>0</v>
      </c>
      <c r="R1028" s="164">
        <f>_xlfn.IFNA(VLOOKUP(B1028,'[1]CDM Patients Data'!$C$1266:$O$3492,12,FALSE),"")</f>
        <v>0</v>
      </c>
      <c r="S1028" s="164">
        <f>_xlfn.IFNA(VLOOKUP(B1028,'[1]CDM Patients Data'!$C$1266:$P$3492,13,FALSE),"")</f>
        <v>0</v>
      </c>
      <c r="T1028" s="164">
        <f>_xlfn.IFNA(VLOOKUP(B1028,'[1]CDM Patients Data'!$C$1266:$N$5000,5,FALSE),"")</f>
        <v>0</v>
      </c>
      <c r="U1028" s="164"/>
      <c r="V1028" s="164"/>
      <c r="W1028" s="210"/>
      <c r="X1028" s="164"/>
      <c r="Y1028" s="164"/>
      <c r="Z1028" s="164"/>
      <c r="AA1028" s="164"/>
      <c r="AB1028" s="164"/>
      <c r="AC1028" s="210"/>
      <c r="AD1028" s="199"/>
      <c r="AE1028" s="199"/>
      <c r="AF1028" s="199"/>
      <c r="AG1028" s="199"/>
      <c r="AH1028" s="233" t="s">
        <v>79</v>
      </c>
      <c r="AI1028" s="199"/>
      <c r="AJ1028" s="199"/>
      <c r="AK1028" s="218" t="s">
        <v>80</v>
      </c>
      <c r="AL1028" s="218">
        <v>40078130</v>
      </c>
      <c r="AM1028" s="218">
        <v>12</v>
      </c>
      <c r="AN1028" s="218">
        <v>135.6</v>
      </c>
      <c r="AO1028" s="218" t="s">
        <v>81</v>
      </c>
      <c r="AP1028" s="218"/>
      <c r="AQ1028" s="218"/>
      <c r="AR1028" s="218"/>
      <c r="AS1028" s="218"/>
      <c r="AT1028" s="218"/>
      <c r="AU1028" s="218"/>
      <c r="AV1028" s="218"/>
      <c r="AW1028" s="218"/>
      <c r="AX1028" s="218"/>
      <c r="AY1028" s="218"/>
      <c r="AZ1028" s="218"/>
      <c r="BA1028" s="218"/>
      <c r="BB1028" s="218"/>
      <c r="BC1028" s="218"/>
      <c r="BD1028" s="218"/>
      <c r="BE1028" s="218"/>
      <c r="BF1028" s="218"/>
      <c r="BG1028" s="218"/>
      <c r="BH1028" s="218"/>
      <c r="BI1028" s="218"/>
      <c r="BJ1028" s="233"/>
      <c r="BK1028" s="199"/>
      <c r="BL1028" s="218" t="s">
        <v>84</v>
      </c>
      <c r="BM1028" s="171" t="s">
        <v>76</v>
      </c>
      <c r="BN1028" s="171" t="s">
        <v>76</v>
      </c>
      <c r="BO1028" s="171" t="s">
        <v>76</v>
      </c>
      <c r="BP1028" s="218"/>
      <c r="BQ1028" s="218"/>
      <c r="BR1028" s="218"/>
      <c r="BS1028" s="218"/>
      <c r="BT1028" s="218"/>
      <c r="BU1028" s="218"/>
      <c r="BV1028" s="218"/>
      <c r="BW1028" s="218"/>
      <c r="BX1028" s="171"/>
      <c r="BY1028" s="199"/>
      <c r="BZ1028" s="230"/>
      <c r="CA1028" s="230"/>
      <c r="CB1028" s="230"/>
      <c r="CC1028" s="230"/>
      <c r="CD1028" s="230"/>
      <c r="CE1028" s="230"/>
      <c r="CF1028" s="230"/>
      <c r="CG1028" s="230"/>
      <c r="CH1028" s="230"/>
      <c r="CI1028" s="230"/>
      <c r="CJ1028" s="230"/>
      <c r="CK1028" s="230"/>
      <c r="CL1028" s="230"/>
      <c r="CM1028" s="230"/>
      <c r="CN1028" s="171" t="s">
        <v>79</v>
      </c>
      <c r="CO1028" s="199"/>
      <c r="CP1028" s="230" t="s">
        <v>80</v>
      </c>
      <c r="CQ1028" s="285">
        <v>48494204</v>
      </c>
      <c r="CR1028" s="285">
        <v>14.5</v>
      </c>
      <c r="CS1028" s="285">
        <v>16.29</v>
      </c>
      <c r="CT1028" s="230" t="s">
        <v>604</v>
      </c>
      <c r="CU1028" s="230"/>
      <c r="CV1028" s="230"/>
      <c r="CW1028" s="230"/>
    </row>
    <row r="1029" ht="30" hidden="1" spans="1:101">
      <c r="A1029" s="191">
        <v>2145</v>
      </c>
      <c r="B1029" s="261" t="s">
        <v>2948</v>
      </c>
      <c r="C1029" s="261" t="s">
        <v>2949</v>
      </c>
      <c r="D1029" s="261" t="s">
        <v>2918</v>
      </c>
      <c r="E1029" s="199"/>
      <c r="F1029" s="278" t="s">
        <v>2950</v>
      </c>
      <c r="G1029" s="199"/>
      <c r="H1029" s="199"/>
      <c r="I1029" s="199"/>
      <c r="J1029" s="202"/>
      <c r="K1029" s="202"/>
      <c r="L1029" s="164" t="str">
        <f>_xlfn.IFNA(VLOOKUP(B1029,'[1]CDM Patients Data'!$C$1266:$N$5000,6,FALSE),"")</f>
        <v>Vagina</v>
      </c>
      <c r="M1029" s="164" t="str">
        <f>_xlfn.IFNA(VLOOKUP(B1029,'[1]CDM Patients Data'!$C$1266:$N$5000,7,FALSE),"")</f>
        <v>Vagina, NOS</v>
      </c>
      <c r="N1029" s="164" t="str">
        <f>_xlfn.IFNA(VLOOKUP(B1029,'[1]CDM Patients Data'!$C$1266:$N$5000,8,FALSE),"")</f>
        <v>Adenocarcinoma, NOS</v>
      </c>
      <c r="O1029" s="164" t="str">
        <f>_xlfn.IFNA(VLOOKUP(B1029,'[1]CDM Patients Data'!$C$1266:$K$3492,9,FALSE),"")</f>
        <v>Not a paired site</v>
      </c>
      <c r="P1029" s="164">
        <f>_xlfn.IFNA(VLOOKUP(B1029,'[1]CDM Patients Data'!$C$1266:$O$3492,10,FALSE),"")</f>
        <v>0</v>
      </c>
      <c r="Q1029" s="164">
        <f>_xlfn.IFNA(VLOOKUP(B1029,'[1]CDM Patients Data'!$C$1266:$O$3492,11,FALSE),"")</f>
        <v>0</v>
      </c>
      <c r="R1029" s="164">
        <f>_xlfn.IFNA(VLOOKUP(B1029,'[1]CDM Patients Data'!$C$1266:$O$3492,12,FALSE),"")</f>
        <v>0</v>
      </c>
      <c r="S1029" s="164">
        <f>_xlfn.IFNA(VLOOKUP(B1029,'[1]CDM Patients Data'!$C$1266:$P$3492,13,FALSE),"")</f>
        <v>0</v>
      </c>
      <c r="T1029" s="164">
        <f>_xlfn.IFNA(VLOOKUP(B1029,'[1]CDM Patients Data'!$C$1266:$N$5000,5,FALSE),"")</f>
        <v>0</v>
      </c>
      <c r="U1029" s="164"/>
      <c r="V1029" s="164"/>
      <c r="W1029" s="210"/>
      <c r="X1029" s="164"/>
      <c r="Y1029" s="164"/>
      <c r="Z1029" s="164"/>
      <c r="AA1029" s="164"/>
      <c r="AB1029" s="164"/>
      <c r="AC1029" s="210"/>
      <c r="AD1029" s="199"/>
      <c r="AE1029" s="199"/>
      <c r="AF1029" s="199"/>
      <c r="AG1029" s="199"/>
      <c r="AH1029" s="233" t="s">
        <v>79</v>
      </c>
      <c r="AI1029" s="199"/>
      <c r="AJ1029" s="199"/>
      <c r="AK1029" s="218" t="s">
        <v>80</v>
      </c>
      <c r="AL1029" s="218">
        <v>34832587</v>
      </c>
      <c r="AM1029" s="218">
        <v>10.4</v>
      </c>
      <c r="AN1029" s="218">
        <v>116.4</v>
      </c>
      <c r="AO1029" s="218" t="s">
        <v>81</v>
      </c>
      <c r="AP1029" s="218"/>
      <c r="AQ1029" s="218"/>
      <c r="AR1029" s="218"/>
      <c r="AS1029" s="218"/>
      <c r="AT1029" s="218"/>
      <c r="AU1029" s="218"/>
      <c r="AV1029" s="218"/>
      <c r="AW1029" s="218"/>
      <c r="AX1029" s="218"/>
      <c r="AY1029" s="218"/>
      <c r="AZ1029" s="218"/>
      <c r="BA1029" s="218"/>
      <c r="BB1029" s="218"/>
      <c r="BC1029" s="218"/>
      <c r="BD1029" s="218"/>
      <c r="BE1029" s="218"/>
      <c r="BF1029" s="218"/>
      <c r="BG1029" s="218"/>
      <c r="BH1029" s="218"/>
      <c r="BI1029" s="218"/>
      <c r="BJ1029" s="233"/>
      <c r="BK1029" s="199"/>
      <c r="BL1029" s="218" t="s">
        <v>84</v>
      </c>
      <c r="BM1029" s="171" t="s">
        <v>76</v>
      </c>
      <c r="BN1029" s="171" t="s">
        <v>76</v>
      </c>
      <c r="BO1029" s="171" t="s">
        <v>76</v>
      </c>
      <c r="BP1029" s="218"/>
      <c r="BQ1029" s="218"/>
      <c r="BR1029" s="218"/>
      <c r="BS1029" s="218"/>
      <c r="BT1029" s="218"/>
      <c r="BU1029" s="218"/>
      <c r="BV1029" s="218"/>
      <c r="BW1029" s="218"/>
      <c r="BX1029" s="171"/>
      <c r="BY1029" s="199"/>
      <c r="BZ1029" s="230"/>
      <c r="CA1029" s="230"/>
      <c r="CB1029" s="230"/>
      <c r="CC1029" s="230"/>
      <c r="CD1029" s="230"/>
      <c r="CE1029" s="230"/>
      <c r="CF1029" s="230"/>
      <c r="CG1029" s="230"/>
      <c r="CH1029" s="230"/>
      <c r="CI1029" s="230"/>
      <c r="CJ1029" s="230"/>
      <c r="CK1029" s="230"/>
      <c r="CL1029" s="230"/>
      <c r="CM1029" s="230"/>
      <c r="CN1029" s="171" t="s">
        <v>2777</v>
      </c>
      <c r="CO1029" s="199"/>
      <c r="CP1029" s="230" t="s">
        <v>80</v>
      </c>
      <c r="CQ1029" s="285">
        <v>16323277</v>
      </c>
      <c r="CR1029" s="285">
        <v>4.9</v>
      </c>
      <c r="CS1029" s="285">
        <v>65.07</v>
      </c>
      <c r="CT1029" s="230" t="s">
        <v>95</v>
      </c>
      <c r="CU1029" s="230"/>
      <c r="CV1029" s="230"/>
      <c r="CW1029" s="230"/>
    </row>
    <row r="1030" ht="60" spans="1:101">
      <c r="A1030" s="191">
        <v>2146</v>
      </c>
      <c r="B1030" s="261" t="s">
        <v>2951</v>
      </c>
      <c r="C1030" s="261" t="s">
        <v>2952</v>
      </c>
      <c r="D1030" s="261" t="s">
        <v>2780</v>
      </c>
      <c r="E1030" s="199"/>
      <c r="F1030" s="261" t="s">
        <v>2816</v>
      </c>
      <c r="G1030" s="199"/>
      <c r="H1030" s="199"/>
      <c r="I1030" s="199"/>
      <c r="J1030" s="202"/>
      <c r="K1030" s="202"/>
      <c r="L1030" s="164" t="str">
        <f>_xlfn.IFNA(VLOOKUP(B1030,'[1]CDM Patients Data'!$C$1266:$N$5000,6,FALSE),"")</f>
        <v>Breast</v>
      </c>
      <c r="M1030" s="164" t="str">
        <f>_xlfn.IFNA(VLOOKUP(B1030,'[1]CDM Patients Data'!$C$1266:$N$5000,7,FALSE),"")</f>
        <v>Breast NOS (excludes Skin of breast C44.5)</v>
      </c>
      <c r="N1030" s="164" t="str">
        <f>_xlfn.IFNA(VLOOKUP(B1030,'[1]CDM Patients Data'!$C$1266:$N$5000,8,FALSE),"")</f>
        <v>Carcinoma, NOS</v>
      </c>
      <c r="O1030" s="164" t="str">
        <f>_xlfn.IFNA(VLOOKUP(B1030,'[1]CDM Patients Data'!$C$1266:$K$3492,9,FALSE),"")</f>
        <v>Left</v>
      </c>
      <c r="P1030" s="164">
        <f>_xlfn.IFNA(VLOOKUP(B1030,'[1]CDM Patients Data'!$C$1266:$O$3492,10,FALSE),"")</f>
        <v>0</v>
      </c>
      <c r="Q1030" s="164">
        <f>_xlfn.IFNA(VLOOKUP(B1030,'[1]CDM Patients Data'!$C$1266:$O$3492,11,FALSE),"")</f>
        <v>0</v>
      </c>
      <c r="R1030" s="164">
        <f>_xlfn.IFNA(VLOOKUP(B1030,'[1]CDM Patients Data'!$C$1266:$O$3492,12,FALSE),"")</f>
        <v>0</v>
      </c>
      <c r="S1030" s="164">
        <f>_xlfn.IFNA(VLOOKUP(B1030,'[1]CDM Patients Data'!$C$1266:$P$3492,13,FALSE),"")</f>
        <v>0</v>
      </c>
      <c r="T1030" s="164">
        <f>_xlfn.IFNA(VLOOKUP(B1030,'[1]CDM Patients Data'!$C$1266:$N$5000,5,FALSE),"")</f>
        <v>0</v>
      </c>
      <c r="U1030" s="164"/>
      <c r="V1030" s="164"/>
      <c r="W1030" s="210"/>
      <c r="X1030" s="164"/>
      <c r="Y1030" s="164"/>
      <c r="Z1030" s="164"/>
      <c r="AA1030" s="164"/>
      <c r="AB1030" s="164"/>
      <c r="AC1030" s="210"/>
      <c r="AD1030" s="199"/>
      <c r="AE1030" s="199"/>
      <c r="AF1030" s="199"/>
      <c r="AG1030" s="199"/>
      <c r="AH1030" s="233"/>
      <c r="AI1030" s="199"/>
      <c r="AJ1030" s="199"/>
      <c r="AK1030" s="218" t="s">
        <v>84</v>
      </c>
      <c r="AL1030" s="218" t="s">
        <v>76</v>
      </c>
      <c r="AM1030" s="218" t="s">
        <v>76</v>
      </c>
      <c r="AN1030" s="218" t="s">
        <v>76</v>
      </c>
      <c r="AO1030" s="218" t="s">
        <v>76</v>
      </c>
      <c r="AP1030" s="218"/>
      <c r="AQ1030" s="218"/>
      <c r="AR1030" s="218"/>
      <c r="AS1030" s="218"/>
      <c r="AT1030" s="218"/>
      <c r="AU1030" s="218"/>
      <c r="AV1030" s="218"/>
      <c r="AW1030" s="218"/>
      <c r="AX1030" s="218"/>
      <c r="AY1030" s="218"/>
      <c r="AZ1030" s="218"/>
      <c r="BA1030" s="218"/>
      <c r="BB1030" s="218"/>
      <c r="BC1030" s="218"/>
      <c r="BD1030" s="218"/>
      <c r="BE1030" s="218"/>
      <c r="BF1030" s="218"/>
      <c r="BG1030" s="218"/>
      <c r="BH1030" s="218"/>
      <c r="BI1030" s="218"/>
      <c r="BJ1030" s="233" t="s">
        <v>589</v>
      </c>
      <c r="BK1030" s="199"/>
      <c r="BL1030" s="218" t="s">
        <v>80</v>
      </c>
      <c r="BM1030" s="284">
        <v>6498897</v>
      </c>
      <c r="BN1030" s="284">
        <v>1.9</v>
      </c>
      <c r="BO1030" s="284">
        <v>224.5</v>
      </c>
      <c r="BP1030" s="218" t="s">
        <v>103</v>
      </c>
      <c r="BQ1030" s="218"/>
      <c r="BR1030" s="218"/>
      <c r="BS1030" s="218"/>
      <c r="BT1030" s="218"/>
      <c r="BU1030" s="218"/>
      <c r="BV1030" s="218"/>
      <c r="BW1030" s="218"/>
      <c r="BX1030" s="171"/>
      <c r="BY1030" s="199"/>
      <c r="BZ1030" s="230"/>
      <c r="CA1030" s="230"/>
      <c r="CB1030" s="230"/>
      <c r="CC1030" s="230"/>
      <c r="CD1030" s="230"/>
      <c r="CE1030" s="230"/>
      <c r="CF1030" s="230"/>
      <c r="CG1030" s="230"/>
      <c r="CH1030" s="230"/>
      <c r="CI1030" s="230"/>
      <c r="CJ1030" s="230"/>
      <c r="CK1030" s="230"/>
      <c r="CL1030" s="230"/>
      <c r="CM1030" s="230"/>
      <c r="CN1030" s="171"/>
      <c r="CO1030" s="199"/>
      <c r="CP1030" s="230"/>
      <c r="CQ1030" s="233"/>
      <c r="CR1030" s="233"/>
      <c r="CS1030" s="233"/>
      <c r="CT1030" s="230"/>
      <c r="CU1030" s="230"/>
      <c r="CV1030" s="230"/>
      <c r="CW1030" s="230"/>
    </row>
    <row r="1031" ht="30" hidden="1" spans="1:101">
      <c r="A1031" s="191">
        <v>2147</v>
      </c>
      <c r="B1031" s="261" t="s">
        <v>2953</v>
      </c>
      <c r="C1031" s="261" t="s">
        <v>2954</v>
      </c>
      <c r="D1031" s="261" t="s">
        <v>2918</v>
      </c>
      <c r="E1031" s="199"/>
      <c r="F1031" s="261" t="s">
        <v>2220</v>
      </c>
      <c r="G1031" s="199"/>
      <c r="H1031" s="199"/>
      <c r="I1031" s="199"/>
      <c r="J1031" s="202"/>
      <c r="K1031" s="202"/>
      <c r="L1031" s="164" t="str">
        <f>_xlfn.IFNA(VLOOKUP(B1031,'[1]CDM Patients Data'!$C$1266:$N$5000,6,FALSE),"")</f>
        <v>Pancreas</v>
      </c>
      <c r="M1031" s="164" t="str">
        <f>_xlfn.IFNA(VLOOKUP(B1031,'[1]CDM Patients Data'!$C$1266:$N$5000,7,FALSE),"")</f>
        <v>Tail pancreas</v>
      </c>
      <c r="N1031" s="164" t="str">
        <f>_xlfn.IFNA(VLOOKUP(B1031,'[1]CDM Patients Data'!$C$1266:$N$5000,8,FALSE),"")</f>
        <v>Adenocarcinoma, NOS</v>
      </c>
      <c r="O1031" s="164" t="str">
        <f>_xlfn.IFNA(VLOOKUP(B1031,'[1]CDM Patients Data'!$C$1266:$K$3492,9,FALSE),"")</f>
        <v>Not a paired site</v>
      </c>
      <c r="P1031" s="164">
        <f>_xlfn.IFNA(VLOOKUP(B1031,'[1]CDM Patients Data'!$C$1266:$O$3492,10,FALSE),"")</f>
        <v>0</v>
      </c>
      <c r="Q1031" s="164">
        <f>_xlfn.IFNA(VLOOKUP(B1031,'[1]CDM Patients Data'!$C$1266:$O$3492,11,FALSE),"")</f>
        <v>0</v>
      </c>
      <c r="R1031" s="164">
        <f>_xlfn.IFNA(VLOOKUP(B1031,'[1]CDM Patients Data'!$C$1266:$O$3492,12,FALSE),"")</f>
        <v>0</v>
      </c>
      <c r="S1031" s="164">
        <f>_xlfn.IFNA(VLOOKUP(B1031,'[1]CDM Patients Data'!$C$1266:$P$3492,13,FALSE),"")</f>
        <v>0</v>
      </c>
      <c r="T1031" s="164">
        <f>_xlfn.IFNA(VLOOKUP(B1031,'[1]CDM Patients Data'!$C$1266:$N$5000,5,FALSE),"")</f>
        <v>0</v>
      </c>
      <c r="U1031" s="164"/>
      <c r="V1031" s="164"/>
      <c r="W1031" s="210"/>
      <c r="X1031" s="164"/>
      <c r="Y1031" s="164"/>
      <c r="Z1031" s="164"/>
      <c r="AA1031" s="164"/>
      <c r="AB1031" s="164"/>
      <c r="AC1031" s="210"/>
      <c r="AD1031" s="199"/>
      <c r="AE1031" s="199"/>
      <c r="AF1031" s="199"/>
      <c r="AG1031" s="199"/>
      <c r="AH1031" s="233" t="s">
        <v>79</v>
      </c>
      <c r="AI1031" s="199"/>
      <c r="AJ1031" s="199"/>
      <c r="AK1031" s="218" t="s">
        <v>80</v>
      </c>
      <c r="AL1031" s="218">
        <v>35341430</v>
      </c>
      <c r="AM1031" s="218">
        <v>10.6</v>
      </c>
      <c r="AN1031" s="218">
        <v>104.1</v>
      </c>
      <c r="AO1031" s="218" t="s">
        <v>81</v>
      </c>
      <c r="AP1031" s="218"/>
      <c r="AQ1031" s="218"/>
      <c r="AR1031" s="218"/>
      <c r="AS1031" s="218"/>
      <c r="AT1031" s="218"/>
      <c r="AU1031" s="218"/>
      <c r="AV1031" s="218"/>
      <c r="AW1031" s="218"/>
      <c r="AX1031" s="218"/>
      <c r="AY1031" s="218"/>
      <c r="AZ1031" s="218"/>
      <c r="BA1031" s="218"/>
      <c r="BB1031" s="218"/>
      <c r="BC1031" s="218"/>
      <c r="BD1031" s="218"/>
      <c r="BE1031" s="218"/>
      <c r="BF1031" s="218"/>
      <c r="BG1031" s="218"/>
      <c r="BH1031" s="218"/>
      <c r="BI1031" s="218"/>
      <c r="BJ1031" s="233"/>
      <c r="BK1031" s="199"/>
      <c r="BL1031" s="218" t="s">
        <v>84</v>
      </c>
      <c r="BM1031" s="171" t="s">
        <v>76</v>
      </c>
      <c r="BN1031" s="171" t="s">
        <v>76</v>
      </c>
      <c r="BO1031" s="171" t="s">
        <v>76</v>
      </c>
      <c r="BP1031" s="218"/>
      <c r="BQ1031" s="218"/>
      <c r="BR1031" s="218"/>
      <c r="BS1031" s="218"/>
      <c r="BT1031" s="218"/>
      <c r="BU1031" s="218"/>
      <c r="BV1031" s="218"/>
      <c r="BW1031" s="218"/>
      <c r="BX1031" s="171"/>
      <c r="BY1031" s="199"/>
      <c r="BZ1031" s="230"/>
      <c r="CA1031" s="230"/>
      <c r="CB1031" s="230"/>
      <c r="CC1031" s="230"/>
      <c r="CD1031" s="230"/>
      <c r="CE1031" s="230"/>
      <c r="CF1031" s="230"/>
      <c r="CG1031" s="230"/>
      <c r="CH1031" s="230"/>
      <c r="CI1031" s="230"/>
      <c r="CJ1031" s="230"/>
      <c r="CK1031" s="230"/>
      <c r="CL1031" s="230"/>
      <c r="CM1031" s="230"/>
      <c r="CN1031" s="171" t="s">
        <v>2777</v>
      </c>
      <c r="CO1031" s="199"/>
      <c r="CP1031" s="230" t="s">
        <v>80</v>
      </c>
      <c r="CQ1031" s="285">
        <v>6653497</v>
      </c>
      <c r="CR1031" s="285">
        <v>2</v>
      </c>
      <c r="CS1031" s="285">
        <v>42.17</v>
      </c>
      <c r="CT1031" s="230" t="s">
        <v>95</v>
      </c>
      <c r="CU1031" s="230"/>
      <c r="CV1031" s="230"/>
      <c r="CW1031" s="230"/>
    </row>
    <row r="1032" ht="60" spans="1:101">
      <c r="A1032" s="191">
        <v>2148</v>
      </c>
      <c r="B1032" s="261" t="s">
        <v>2955</v>
      </c>
      <c r="C1032" s="261" t="s">
        <v>2838</v>
      </c>
      <c r="D1032" s="261" t="s">
        <v>2936</v>
      </c>
      <c r="E1032" s="199"/>
      <c r="F1032" s="261" t="s">
        <v>2288</v>
      </c>
      <c r="G1032" s="199"/>
      <c r="H1032" s="199"/>
      <c r="I1032" s="199"/>
      <c r="J1032" s="202"/>
      <c r="K1032" s="202"/>
      <c r="L1032" s="164" t="str">
        <f>_xlfn.IFNA(VLOOKUP(B1032,'[1]CDM Patients Data'!$C$1266:$N$5000,6,FALSE),"")</f>
        <v>Connective, subcutaneous and other soft tissues</v>
      </c>
      <c r="M1032" s="164" t="str">
        <f>_xlfn.IFNA(VLOOKUP(B1032,'[1]CDM Patients Data'!$C$1266:$N$5000,7,FALSE),"")</f>
        <v>Connective tissue leg</v>
      </c>
      <c r="N1032" s="164" t="str">
        <f>_xlfn.IFNA(VLOOKUP(B1032,'[1]CDM Patients Data'!$C$1266:$N$5000,8,FALSE),"")</f>
        <v>Pleomorphic liposarcoma</v>
      </c>
      <c r="O1032" s="164" t="str">
        <f>_xlfn.IFNA(VLOOKUP(B1032,'[1]CDM Patients Data'!$C$1266:$K$3492,9,FALSE),"")</f>
        <v>Left</v>
      </c>
      <c r="P1032" s="164">
        <f>_xlfn.IFNA(VLOOKUP(B1032,'[1]CDM Patients Data'!$C$1266:$O$3492,10,FALSE),"")</f>
        <v>0</v>
      </c>
      <c r="Q1032" s="164">
        <f>_xlfn.IFNA(VLOOKUP(B1032,'[1]CDM Patients Data'!$C$1266:$O$3492,11,FALSE),"")</f>
        <v>0</v>
      </c>
      <c r="R1032" s="164">
        <f>_xlfn.IFNA(VLOOKUP(B1032,'[1]CDM Patients Data'!$C$1266:$O$3492,12,FALSE),"")</f>
        <v>0</v>
      </c>
      <c r="S1032" s="164">
        <f>_xlfn.IFNA(VLOOKUP(B1032,'[1]CDM Patients Data'!$C$1266:$P$3492,13,FALSE),"")</f>
        <v>0</v>
      </c>
      <c r="T1032" s="164">
        <f>_xlfn.IFNA(VLOOKUP(B1032,'[1]CDM Patients Data'!$C$1266:$N$5000,5,FALSE),"")</f>
        <v>0</v>
      </c>
      <c r="U1032" s="164"/>
      <c r="V1032" s="164"/>
      <c r="W1032" s="210"/>
      <c r="X1032" s="164"/>
      <c r="Y1032" s="164"/>
      <c r="Z1032" s="164"/>
      <c r="AA1032" s="164"/>
      <c r="AB1032" s="164"/>
      <c r="AC1032" s="210"/>
      <c r="AD1032" s="199"/>
      <c r="AE1032" s="199"/>
      <c r="AF1032" s="199"/>
      <c r="AG1032" s="199"/>
      <c r="AH1032" s="233"/>
      <c r="AI1032" s="199"/>
      <c r="AJ1032" s="199"/>
      <c r="AK1032" s="218" t="s">
        <v>84</v>
      </c>
      <c r="AL1032" s="218" t="s">
        <v>76</v>
      </c>
      <c r="AM1032" s="218" t="s">
        <v>76</v>
      </c>
      <c r="AN1032" s="218" t="s">
        <v>76</v>
      </c>
      <c r="AO1032" s="218" t="s">
        <v>76</v>
      </c>
      <c r="AP1032" s="218"/>
      <c r="AQ1032" s="218"/>
      <c r="AR1032" s="218"/>
      <c r="AS1032" s="218"/>
      <c r="AT1032" s="218"/>
      <c r="AU1032" s="218"/>
      <c r="AV1032" s="218"/>
      <c r="AW1032" s="218"/>
      <c r="AX1032" s="218"/>
      <c r="AY1032" s="218"/>
      <c r="AZ1032" s="218"/>
      <c r="BA1032" s="218"/>
      <c r="BB1032" s="218"/>
      <c r="BC1032" s="218"/>
      <c r="BD1032" s="218"/>
      <c r="BE1032" s="218"/>
      <c r="BF1032" s="218"/>
      <c r="BG1032" s="218"/>
      <c r="BH1032" s="218"/>
      <c r="BI1032" s="218"/>
      <c r="BJ1032" s="233" t="s">
        <v>79</v>
      </c>
      <c r="BK1032" s="199"/>
      <c r="BL1032" s="218" t="s">
        <v>80</v>
      </c>
      <c r="BM1032" s="284">
        <v>16847938</v>
      </c>
      <c r="BN1032" s="284">
        <v>5.1</v>
      </c>
      <c r="BO1032" s="284">
        <v>60.1</v>
      </c>
      <c r="BP1032" s="218" t="s">
        <v>95</v>
      </c>
      <c r="BQ1032" s="218"/>
      <c r="BR1032" s="218"/>
      <c r="BS1032" s="218"/>
      <c r="BT1032" s="218"/>
      <c r="BU1032" s="218"/>
      <c r="BV1032" s="218"/>
      <c r="BW1032" s="218"/>
      <c r="BX1032" s="171"/>
      <c r="BY1032" s="199"/>
      <c r="BZ1032" s="230"/>
      <c r="CA1032" s="230"/>
      <c r="CB1032" s="230"/>
      <c r="CC1032" s="230"/>
      <c r="CD1032" s="230"/>
      <c r="CE1032" s="230"/>
      <c r="CF1032" s="230"/>
      <c r="CG1032" s="230"/>
      <c r="CH1032" s="230"/>
      <c r="CI1032" s="230"/>
      <c r="CJ1032" s="230"/>
      <c r="CK1032" s="230"/>
      <c r="CL1032" s="230"/>
      <c r="CM1032" s="230"/>
      <c r="CN1032" s="171"/>
      <c r="CO1032" s="199"/>
      <c r="CP1032" s="230"/>
      <c r="CQ1032" s="233"/>
      <c r="CR1032" s="233"/>
      <c r="CS1032" s="233"/>
      <c r="CT1032" s="230"/>
      <c r="CU1032" s="230"/>
      <c r="CV1032" s="230"/>
      <c r="CW1032" s="230"/>
    </row>
    <row r="1033" ht="45" hidden="1" spans="1:101">
      <c r="A1033" s="191">
        <v>2149</v>
      </c>
      <c r="B1033" s="261" t="s">
        <v>2956</v>
      </c>
      <c r="C1033" s="261" t="s">
        <v>2957</v>
      </c>
      <c r="D1033" s="261" t="s">
        <v>2798</v>
      </c>
      <c r="E1033" s="199"/>
      <c r="F1033" s="261" t="s">
        <v>2575</v>
      </c>
      <c r="G1033" s="199"/>
      <c r="H1033" s="199"/>
      <c r="I1033" s="199"/>
      <c r="J1033" s="202"/>
      <c r="K1033" s="202"/>
      <c r="L1033" s="164" t="str">
        <f>_xlfn.IFNA(VLOOKUP(B1033,'[1]CDM Patients Data'!$C$1266:$N$5000,6,FALSE),"")</f>
        <v>Nasal cavity and middle ear</v>
      </c>
      <c r="M1033" s="164" t="str">
        <f>_xlfn.IFNA(VLOOKUP(B1033,'[1]CDM Patients Data'!$C$1266:$N$5000,7,FALSE),"")</f>
        <v>Middle ear</v>
      </c>
      <c r="N1033" s="164" t="str">
        <f>_xlfn.IFNA(VLOOKUP(B1033,'[1]CDM Patients Data'!$C$1266:$N$5000,8,FALSE),"")</f>
        <v>Adenoid cystic carcinoma</v>
      </c>
      <c r="O1033" s="164" t="str">
        <f>_xlfn.IFNA(VLOOKUP(B1033,'[1]CDM Patients Data'!$C$1266:$K$3492,9,FALSE),"")</f>
        <v>Right</v>
      </c>
      <c r="P1033" s="164">
        <f>_xlfn.IFNA(VLOOKUP(B1033,'[1]CDM Patients Data'!$C$1266:$O$3492,10,FALSE),"")</f>
        <v>0</v>
      </c>
      <c r="Q1033" s="164">
        <f>_xlfn.IFNA(VLOOKUP(B1033,'[1]CDM Patients Data'!$C$1266:$O$3492,11,FALSE),"")</f>
        <v>0</v>
      </c>
      <c r="R1033" s="164">
        <f>_xlfn.IFNA(VLOOKUP(B1033,'[1]CDM Patients Data'!$C$1266:$O$3492,12,FALSE),"")</f>
        <v>0</v>
      </c>
      <c r="S1033" s="164">
        <f>_xlfn.IFNA(VLOOKUP(B1033,'[1]CDM Patients Data'!$C$1266:$P$3492,13,FALSE),"")</f>
        <v>0</v>
      </c>
      <c r="T1033" s="164">
        <f>_xlfn.IFNA(VLOOKUP(B1033,'[1]CDM Patients Data'!$C$1266:$N$5000,5,FALSE),"")</f>
        <v>0</v>
      </c>
      <c r="U1033" s="164"/>
      <c r="V1033" s="164"/>
      <c r="W1033" s="210"/>
      <c r="X1033" s="164"/>
      <c r="Y1033" s="164"/>
      <c r="Z1033" s="164"/>
      <c r="AA1033" s="164"/>
      <c r="AB1033" s="164"/>
      <c r="AC1033" s="210"/>
      <c r="AD1033" s="199"/>
      <c r="AE1033" s="199"/>
      <c r="AF1033" s="199"/>
      <c r="AG1033" s="199"/>
      <c r="AH1033" s="233" t="s">
        <v>589</v>
      </c>
      <c r="AI1033" s="199"/>
      <c r="AJ1033" s="199"/>
      <c r="AK1033" s="218" t="s">
        <v>80</v>
      </c>
      <c r="AL1033" s="218">
        <v>14030570</v>
      </c>
      <c r="AM1033" s="218">
        <v>4.2</v>
      </c>
      <c r="AN1033" s="218">
        <v>403.6</v>
      </c>
      <c r="AO1033" s="218" t="s">
        <v>81</v>
      </c>
      <c r="AP1033" s="218"/>
      <c r="AQ1033" s="218"/>
      <c r="AR1033" s="218"/>
      <c r="AS1033" s="218"/>
      <c r="AT1033" s="218"/>
      <c r="AU1033" s="218"/>
      <c r="AV1033" s="218"/>
      <c r="AW1033" s="218"/>
      <c r="AX1033" s="218"/>
      <c r="AY1033" s="218"/>
      <c r="AZ1033" s="218"/>
      <c r="BA1033" s="218"/>
      <c r="BB1033" s="218"/>
      <c r="BC1033" s="218"/>
      <c r="BD1033" s="218"/>
      <c r="BE1033" s="218"/>
      <c r="BF1033" s="218"/>
      <c r="BG1033" s="218"/>
      <c r="BH1033" s="218"/>
      <c r="BI1033" s="218"/>
      <c r="BJ1033" s="233"/>
      <c r="BK1033" s="199"/>
      <c r="BL1033" s="218" t="s">
        <v>84</v>
      </c>
      <c r="BM1033" s="171" t="s">
        <v>76</v>
      </c>
      <c r="BN1033" s="171" t="s">
        <v>76</v>
      </c>
      <c r="BO1033" s="171" t="s">
        <v>76</v>
      </c>
      <c r="BP1033" s="218"/>
      <c r="BQ1033" s="218"/>
      <c r="BR1033" s="218"/>
      <c r="BS1033" s="218"/>
      <c r="BT1033" s="218"/>
      <c r="BU1033" s="218"/>
      <c r="BV1033" s="218"/>
      <c r="BW1033" s="218"/>
      <c r="BX1033" s="171"/>
      <c r="BY1033" s="199"/>
      <c r="BZ1033" s="230"/>
      <c r="CA1033" s="230"/>
      <c r="CB1033" s="230"/>
      <c r="CC1033" s="230"/>
      <c r="CD1033" s="230"/>
      <c r="CE1033" s="230"/>
      <c r="CF1033" s="230"/>
      <c r="CG1033" s="230"/>
      <c r="CH1033" s="230"/>
      <c r="CI1033" s="230"/>
      <c r="CJ1033" s="230"/>
      <c r="CK1033" s="230"/>
      <c r="CL1033" s="230"/>
      <c r="CM1033" s="230"/>
      <c r="CN1033" s="171"/>
      <c r="CO1033" s="199"/>
      <c r="CP1033" s="230"/>
      <c r="CQ1033" s="233"/>
      <c r="CR1033" s="233"/>
      <c r="CS1033" s="233"/>
      <c r="CT1033" s="230"/>
      <c r="CU1033" s="230"/>
      <c r="CV1033" s="230"/>
      <c r="CW1033" s="230"/>
    </row>
    <row r="1034" ht="30" hidden="1" spans="1:101">
      <c r="A1034" s="191">
        <v>2150</v>
      </c>
      <c r="B1034" s="261" t="s">
        <v>2958</v>
      </c>
      <c r="C1034" s="261" t="s">
        <v>2754</v>
      </c>
      <c r="D1034" s="261" t="s">
        <v>2959</v>
      </c>
      <c r="E1034" s="199"/>
      <c r="F1034" s="261" t="s">
        <v>2300</v>
      </c>
      <c r="G1034" s="199"/>
      <c r="H1034" s="199"/>
      <c r="I1034" s="199"/>
      <c r="J1034" s="202"/>
      <c r="K1034" s="202"/>
      <c r="L1034" s="164" t="str">
        <f>_xlfn.IFNA(VLOOKUP(B1034,'[1]CDM Patients Data'!$C$1266:$N$5000,6,FALSE),"")</f>
        <v>Rectum</v>
      </c>
      <c r="M1034" s="164" t="str">
        <f>_xlfn.IFNA(VLOOKUP(B1034,'[1]CDM Patients Data'!$C$1266:$N$5000,7,FALSE),"")</f>
        <v>Rectum, NOS</v>
      </c>
      <c r="N1034" s="164" t="str">
        <f>_xlfn.IFNA(VLOOKUP(B1034,'[1]CDM Patients Data'!$C$1266:$N$5000,8,FALSE),"")</f>
        <v>Carcinoma, NOS</v>
      </c>
      <c r="O1034" s="164" t="str">
        <f>_xlfn.IFNA(VLOOKUP(B1034,'[1]CDM Patients Data'!$C$1266:$K$3492,9,FALSE),"")</f>
        <v>Not a paired site</v>
      </c>
      <c r="P1034" s="164">
        <f>_xlfn.IFNA(VLOOKUP(B1034,'[1]CDM Patients Data'!$C$1266:$O$3492,10,FALSE),"")</f>
        <v>0</v>
      </c>
      <c r="Q1034" s="164">
        <f>_xlfn.IFNA(VLOOKUP(B1034,'[1]CDM Patients Data'!$C$1266:$O$3492,11,FALSE),"")</f>
        <v>0</v>
      </c>
      <c r="R1034" s="164">
        <f>_xlfn.IFNA(VLOOKUP(B1034,'[1]CDM Patients Data'!$C$1266:$O$3492,12,FALSE),"")</f>
        <v>0</v>
      </c>
      <c r="S1034" s="164">
        <f>_xlfn.IFNA(VLOOKUP(B1034,'[1]CDM Patients Data'!$C$1266:$P$3492,13,FALSE),"")</f>
        <v>0</v>
      </c>
      <c r="T1034" s="164">
        <f>_xlfn.IFNA(VLOOKUP(B1034,'[1]CDM Patients Data'!$C$1266:$N$5000,5,FALSE),"")</f>
        <v>0</v>
      </c>
      <c r="U1034" s="164"/>
      <c r="V1034" s="164"/>
      <c r="W1034" s="210"/>
      <c r="X1034" s="164"/>
      <c r="Y1034" s="164"/>
      <c r="Z1034" s="164"/>
      <c r="AA1034" s="164"/>
      <c r="AB1034" s="164"/>
      <c r="AC1034" s="210"/>
      <c r="AD1034" s="199"/>
      <c r="AE1034" s="199"/>
      <c r="AF1034" s="199"/>
      <c r="AG1034" s="199"/>
      <c r="AH1034" s="233"/>
      <c r="AI1034" s="199"/>
      <c r="AJ1034" s="199"/>
      <c r="AK1034" s="218"/>
      <c r="AL1034" s="218"/>
      <c r="AM1034" s="218"/>
      <c r="AN1034" s="218"/>
      <c r="AO1034" s="218" t="s">
        <v>76</v>
      </c>
      <c r="AP1034" s="218"/>
      <c r="AQ1034" s="218"/>
      <c r="AR1034" s="218"/>
      <c r="AS1034" s="218"/>
      <c r="AT1034" s="218"/>
      <c r="AU1034" s="218"/>
      <c r="AV1034" s="218"/>
      <c r="AW1034" s="218"/>
      <c r="AX1034" s="218"/>
      <c r="AY1034" s="218"/>
      <c r="AZ1034" s="218"/>
      <c r="BA1034" s="218"/>
      <c r="BB1034" s="218"/>
      <c r="BC1034" s="218"/>
      <c r="BD1034" s="218"/>
      <c r="BE1034" s="218"/>
      <c r="BF1034" s="218"/>
      <c r="BG1034" s="218"/>
      <c r="BH1034" s="218"/>
      <c r="BI1034" s="218"/>
      <c r="BJ1034" s="233"/>
      <c r="BK1034" s="199"/>
      <c r="BL1034" s="218"/>
      <c r="BM1034" s="171"/>
      <c r="BN1034" s="171"/>
      <c r="BO1034" s="171"/>
      <c r="BP1034" s="218"/>
      <c r="BQ1034" s="218"/>
      <c r="BR1034" s="218"/>
      <c r="BS1034" s="218"/>
      <c r="BT1034" s="218"/>
      <c r="BU1034" s="218"/>
      <c r="BV1034" s="218"/>
      <c r="BW1034" s="218"/>
      <c r="BX1034" s="171" t="s">
        <v>589</v>
      </c>
      <c r="BY1034" s="199"/>
      <c r="BZ1034" s="230" t="s">
        <v>80</v>
      </c>
      <c r="CA1034" s="285">
        <v>60425540</v>
      </c>
      <c r="CB1034" s="285">
        <v>18.12766</v>
      </c>
      <c r="CC1034" s="285">
        <v>1612.1</v>
      </c>
      <c r="CD1034" s="230" t="s">
        <v>103</v>
      </c>
      <c r="CE1034" s="230"/>
      <c r="CF1034" s="230"/>
      <c r="CG1034" s="230"/>
      <c r="CH1034" s="230"/>
      <c r="CI1034" s="230"/>
      <c r="CJ1034" s="230"/>
      <c r="CK1034" s="230"/>
      <c r="CL1034" s="230"/>
      <c r="CM1034" s="230"/>
      <c r="CN1034" s="171"/>
      <c r="CO1034" s="199"/>
      <c r="CP1034" s="230"/>
      <c r="CQ1034" s="233"/>
      <c r="CR1034" s="233"/>
      <c r="CS1034" s="233"/>
      <c r="CT1034" s="230"/>
      <c r="CU1034" s="230"/>
      <c r="CV1034" s="230"/>
      <c r="CW1034" s="230"/>
    </row>
    <row r="1035" ht="30" spans="1:101">
      <c r="A1035" s="191">
        <v>2151</v>
      </c>
      <c r="B1035" s="261" t="s">
        <v>2960</v>
      </c>
      <c r="C1035" s="261" t="s">
        <v>2961</v>
      </c>
      <c r="D1035" s="261" t="s">
        <v>2780</v>
      </c>
      <c r="E1035" s="199"/>
      <c r="F1035" s="261" t="s">
        <v>2962</v>
      </c>
      <c r="G1035" s="199"/>
      <c r="H1035" s="199"/>
      <c r="I1035" s="199"/>
      <c r="J1035" s="202"/>
      <c r="K1035" s="202"/>
      <c r="L1035" s="164" t="str">
        <f>_xlfn.IFNA(VLOOKUP(B1035,'[1]CDM Patients Data'!$C$1266:$N$5000,6,FALSE),"")</f>
        <v>Pancreas</v>
      </c>
      <c r="M1035" s="164" t="str">
        <f>_xlfn.IFNA(VLOOKUP(B1035,'[1]CDM Patients Data'!$C$1266:$N$5000,7,FALSE),"")</f>
        <v>Head of pancreas</v>
      </c>
      <c r="N1035" s="164" t="str">
        <f>_xlfn.IFNA(VLOOKUP(B1035,'[1]CDM Patients Data'!$C$1266:$N$5000,8,FALSE),"")</f>
        <v>Carcinoma, NOS</v>
      </c>
      <c r="O1035" s="164" t="str">
        <f>_xlfn.IFNA(VLOOKUP(B1035,'[1]CDM Patients Data'!$C$1266:$K$3492,9,FALSE),"")</f>
        <v>Not a paired site</v>
      </c>
      <c r="P1035" s="164">
        <f>_xlfn.IFNA(VLOOKUP(B1035,'[1]CDM Patients Data'!$C$1266:$O$3492,10,FALSE),"")</f>
        <v>0</v>
      </c>
      <c r="Q1035" s="164">
        <f>_xlfn.IFNA(VLOOKUP(B1035,'[1]CDM Patients Data'!$C$1266:$O$3492,11,FALSE),"")</f>
        <v>0</v>
      </c>
      <c r="R1035" s="164">
        <f>_xlfn.IFNA(VLOOKUP(B1035,'[1]CDM Patients Data'!$C$1266:$O$3492,12,FALSE),"")</f>
        <v>0</v>
      </c>
      <c r="S1035" s="164">
        <f>_xlfn.IFNA(VLOOKUP(B1035,'[1]CDM Patients Data'!$C$1266:$P$3492,13,FALSE),"")</f>
        <v>0</v>
      </c>
      <c r="T1035" s="164">
        <f>_xlfn.IFNA(VLOOKUP(B1035,'[1]CDM Patients Data'!$C$1266:$N$5000,5,FALSE),"")</f>
        <v>0</v>
      </c>
      <c r="U1035" s="164"/>
      <c r="V1035" s="164"/>
      <c r="W1035" s="210"/>
      <c r="X1035" s="164"/>
      <c r="Y1035" s="164"/>
      <c r="Z1035" s="164"/>
      <c r="AA1035" s="164"/>
      <c r="AB1035" s="164"/>
      <c r="AC1035" s="210"/>
      <c r="AD1035" s="199"/>
      <c r="AE1035" s="199"/>
      <c r="AF1035" s="199"/>
      <c r="AG1035" s="199"/>
      <c r="AH1035" s="233"/>
      <c r="AI1035" s="199"/>
      <c r="AJ1035" s="199"/>
      <c r="AK1035" s="218" t="s">
        <v>84</v>
      </c>
      <c r="AL1035" s="218" t="s">
        <v>76</v>
      </c>
      <c r="AM1035" s="218" t="s">
        <v>76</v>
      </c>
      <c r="AN1035" s="218" t="s">
        <v>76</v>
      </c>
      <c r="AO1035" s="218" t="s">
        <v>76</v>
      </c>
      <c r="AP1035" s="218"/>
      <c r="AQ1035" s="218"/>
      <c r="AR1035" s="218"/>
      <c r="AS1035" s="218"/>
      <c r="AT1035" s="218"/>
      <c r="AU1035" s="218"/>
      <c r="AV1035" s="218"/>
      <c r="AW1035" s="218"/>
      <c r="AX1035" s="218"/>
      <c r="AY1035" s="218"/>
      <c r="AZ1035" s="218"/>
      <c r="BA1035" s="218"/>
      <c r="BB1035" s="218"/>
      <c r="BC1035" s="218"/>
      <c r="BD1035" s="218"/>
      <c r="BE1035" s="218"/>
      <c r="BF1035" s="218"/>
      <c r="BG1035" s="218"/>
      <c r="BH1035" s="218"/>
      <c r="BI1035" s="218"/>
      <c r="BJ1035" s="233" t="s">
        <v>589</v>
      </c>
      <c r="BK1035" s="199"/>
      <c r="BL1035" s="218" t="s">
        <v>80</v>
      </c>
      <c r="BM1035" s="284">
        <v>5001323</v>
      </c>
      <c r="BN1035" s="284">
        <v>1.5</v>
      </c>
      <c r="BO1035" s="284">
        <v>178.6</v>
      </c>
      <c r="BP1035" s="218" t="s">
        <v>103</v>
      </c>
      <c r="BQ1035" s="218"/>
      <c r="BR1035" s="218"/>
      <c r="BS1035" s="218"/>
      <c r="BT1035" s="218"/>
      <c r="BU1035" s="218"/>
      <c r="BV1035" s="218"/>
      <c r="BW1035" s="218"/>
      <c r="BX1035" s="171"/>
      <c r="BY1035" s="199"/>
      <c r="BZ1035" s="230"/>
      <c r="CA1035" s="230"/>
      <c r="CB1035" s="230"/>
      <c r="CC1035" s="230"/>
      <c r="CD1035" s="230"/>
      <c r="CE1035" s="230"/>
      <c r="CF1035" s="230"/>
      <c r="CG1035" s="230"/>
      <c r="CH1035" s="230"/>
      <c r="CI1035" s="230"/>
      <c r="CJ1035" s="230"/>
      <c r="CK1035" s="230"/>
      <c r="CL1035" s="230"/>
      <c r="CM1035" s="230"/>
      <c r="CN1035" s="171"/>
      <c r="CO1035" s="199"/>
      <c r="CP1035" s="230"/>
      <c r="CQ1035" s="233"/>
      <c r="CR1035" s="233"/>
      <c r="CS1035" s="233"/>
      <c r="CT1035" s="230"/>
      <c r="CU1035" s="230"/>
      <c r="CV1035" s="230"/>
      <c r="CW1035" s="230"/>
    </row>
    <row r="1036" ht="30" hidden="1" spans="1:101">
      <c r="A1036" s="191">
        <v>2152</v>
      </c>
      <c r="B1036" s="261" t="s">
        <v>2963</v>
      </c>
      <c r="C1036" s="261" t="s">
        <v>2964</v>
      </c>
      <c r="D1036" s="261" t="s">
        <v>2788</v>
      </c>
      <c r="E1036" s="199"/>
      <c r="F1036" s="261" t="s">
        <v>2237</v>
      </c>
      <c r="G1036" s="199" t="s">
        <v>2253</v>
      </c>
      <c r="H1036" s="199"/>
      <c r="I1036" s="199"/>
      <c r="J1036" s="202"/>
      <c r="K1036" s="202"/>
      <c r="L1036" s="164" t="str">
        <f>_xlfn.IFNA(VLOOKUP(B1036,'[1]CDM Patients Data'!$C$1266:$N$5000,6,FALSE),"")</f>
        <v>Large Intestine</v>
      </c>
      <c r="M1036" s="164" t="str">
        <f>_xlfn.IFNA(VLOOKUP(B1036,'[1]CDM Patients Data'!$C$1266:$N$5000,7,FALSE),"")</f>
        <v>Sigmoid colon</v>
      </c>
      <c r="N1036" s="164" t="str">
        <f>_xlfn.IFNA(VLOOKUP(B1036,'[1]CDM Patients Data'!$C$1266:$N$5000,8,FALSE),"")</f>
        <v>Adenocarcinoma, NOS</v>
      </c>
      <c r="O1036" s="164" t="str">
        <f>_xlfn.IFNA(VLOOKUP(B1036,'[1]CDM Patients Data'!$C$1266:$K$3492,9,FALSE),"")</f>
        <v>Not a paired site</v>
      </c>
      <c r="P1036" s="164">
        <f>_xlfn.IFNA(VLOOKUP(B1036,'[1]CDM Patients Data'!$C$1266:$O$3492,10,FALSE),"")</f>
        <v>0</v>
      </c>
      <c r="Q1036" s="164">
        <f>_xlfn.IFNA(VLOOKUP(B1036,'[1]CDM Patients Data'!$C$1266:$O$3492,11,FALSE),"")</f>
        <v>0</v>
      </c>
      <c r="R1036" s="164">
        <f>_xlfn.IFNA(VLOOKUP(B1036,'[1]CDM Patients Data'!$C$1266:$O$3492,12,FALSE),"")</f>
        <v>0</v>
      </c>
      <c r="S1036" s="164">
        <f>_xlfn.IFNA(VLOOKUP(B1036,'[1]CDM Patients Data'!$C$1266:$P$3492,13,FALSE),"")</f>
        <v>0</v>
      </c>
      <c r="T1036" s="164" t="str">
        <f>_xlfn.IFNA(VLOOKUP(B1036,'[1]CDM Patients Data'!$C$1266:$N$5000,5,FALSE),"")</f>
        <v>Manohar</v>
      </c>
      <c r="U1036" s="164"/>
      <c r="V1036" s="164"/>
      <c r="W1036" s="210"/>
      <c r="X1036" s="164"/>
      <c r="Y1036" s="164"/>
      <c r="Z1036" s="164"/>
      <c r="AA1036" s="164"/>
      <c r="AB1036" s="164"/>
      <c r="AC1036" s="210"/>
      <c r="AD1036" s="199"/>
      <c r="AE1036" s="199"/>
      <c r="AF1036" s="199"/>
      <c r="AG1036" s="199"/>
      <c r="AH1036" s="233" t="s">
        <v>79</v>
      </c>
      <c r="AI1036" s="199"/>
      <c r="AJ1036" s="199"/>
      <c r="AK1036" s="218" t="s">
        <v>80</v>
      </c>
      <c r="AL1036" s="218">
        <v>35269907</v>
      </c>
      <c r="AM1036" s="218">
        <v>10.6</v>
      </c>
      <c r="AN1036" s="218">
        <v>204.1</v>
      </c>
      <c r="AO1036" s="218" t="s">
        <v>81</v>
      </c>
      <c r="AP1036" s="218"/>
      <c r="AQ1036" s="218"/>
      <c r="AR1036" s="218"/>
      <c r="AS1036" s="218"/>
      <c r="AT1036" s="218"/>
      <c r="AU1036" s="218"/>
      <c r="AV1036" s="218"/>
      <c r="AW1036" s="218"/>
      <c r="AX1036" s="218"/>
      <c r="AY1036" s="218"/>
      <c r="AZ1036" s="218"/>
      <c r="BA1036" s="218"/>
      <c r="BB1036" s="218"/>
      <c r="BC1036" s="218"/>
      <c r="BD1036" s="218"/>
      <c r="BE1036" s="218"/>
      <c r="BF1036" s="218"/>
      <c r="BG1036" s="218"/>
      <c r="BH1036" s="218"/>
      <c r="BI1036" s="218"/>
      <c r="BJ1036" s="233"/>
      <c r="BK1036" s="199"/>
      <c r="BL1036" s="218" t="s">
        <v>84</v>
      </c>
      <c r="BM1036" s="171" t="s">
        <v>76</v>
      </c>
      <c r="BN1036" s="171" t="s">
        <v>76</v>
      </c>
      <c r="BO1036" s="171" t="s">
        <v>76</v>
      </c>
      <c r="BP1036" s="218"/>
      <c r="BQ1036" s="218"/>
      <c r="BR1036" s="218"/>
      <c r="BS1036" s="218"/>
      <c r="BT1036" s="218"/>
      <c r="BU1036" s="218"/>
      <c r="BV1036" s="218"/>
      <c r="BW1036" s="218"/>
      <c r="BX1036" s="171"/>
      <c r="BY1036" s="199"/>
      <c r="BZ1036" s="230"/>
      <c r="CA1036" s="230"/>
      <c r="CB1036" s="230"/>
      <c r="CC1036" s="230"/>
      <c r="CD1036" s="230"/>
      <c r="CE1036" s="230"/>
      <c r="CF1036" s="230"/>
      <c r="CG1036" s="230"/>
      <c r="CH1036" s="230"/>
      <c r="CI1036" s="230"/>
      <c r="CJ1036" s="230"/>
      <c r="CK1036" s="230"/>
      <c r="CL1036" s="230"/>
      <c r="CM1036" s="230"/>
      <c r="CN1036" s="171" t="s">
        <v>79</v>
      </c>
      <c r="CO1036" s="199"/>
      <c r="CP1036" s="230" t="s">
        <v>80</v>
      </c>
      <c r="CQ1036" s="285">
        <v>35269907</v>
      </c>
      <c r="CR1036" s="285">
        <v>10.6</v>
      </c>
      <c r="CS1036" s="285">
        <v>2.93</v>
      </c>
      <c r="CT1036" s="230" t="s">
        <v>604</v>
      </c>
      <c r="CU1036" s="230"/>
      <c r="CV1036" s="230"/>
      <c r="CW1036" s="230"/>
    </row>
    <row r="1037" ht="45" spans="1:101">
      <c r="A1037" s="191">
        <v>2154</v>
      </c>
      <c r="B1037" s="261" t="s">
        <v>2965</v>
      </c>
      <c r="C1037" s="261" t="s">
        <v>2966</v>
      </c>
      <c r="D1037" s="261" t="s">
        <v>2783</v>
      </c>
      <c r="E1037" s="199"/>
      <c r="F1037" s="274" t="s">
        <v>2740</v>
      </c>
      <c r="G1037" s="199"/>
      <c r="H1037" s="199"/>
      <c r="I1037" s="199"/>
      <c r="J1037" s="202"/>
      <c r="K1037" s="202"/>
      <c r="L1037" s="164" t="str">
        <f>_xlfn.IFNA(VLOOKUP(B1037,'[1]CDM Patients Data'!$C$1266:$N$5000,6,FALSE),"")</f>
        <v>Ovary</v>
      </c>
      <c r="M1037" s="164" t="str">
        <f>_xlfn.IFNA(VLOOKUP(B1037,'[1]CDM Patients Data'!$C$1266:$N$5000,7,FALSE),"")</f>
        <v>Ovary</v>
      </c>
      <c r="N1037" s="164" t="str">
        <f>_xlfn.IFNA(VLOOKUP(B1037,'[1]CDM Patients Data'!$C$1266:$N$5000,8,FALSE),"")</f>
        <v>High-grade serous carcinoma</v>
      </c>
      <c r="O1037" s="164" t="str">
        <f>_xlfn.IFNA(VLOOKUP(B1037,'[1]CDM Patients Data'!$C$1266:$K$3492,9,FALSE),"")</f>
        <v>Right and Left</v>
      </c>
      <c r="P1037" s="164">
        <f>_xlfn.IFNA(VLOOKUP(B1037,'[1]CDM Patients Data'!$C$1266:$O$3492,10,FALSE),"")</f>
        <v>0</v>
      </c>
      <c r="Q1037" s="164">
        <f>_xlfn.IFNA(VLOOKUP(B1037,'[1]CDM Patients Data'!$C$1266:$O$3492,11,FALSE),"")</f>
        <v>0</v>
      </c>
      <c r="R1037" s="164">
        <f>_xlfn.IFNA(VLOOKUP(B1037,'[1]CDM Patients Data'!$C$1266:$O$3492,12,FALSE),"")</f>
        <v>0</v>
      </c>
      <c r="S1037" s="164">
        <f>_xlfn.IFNA(VLOOKUP(B1037,'[1]CDM Patients Data'!$C$1266:$P$3492,13,FALSE),"")</f>
        <v>0</v>
      </c>
      <c r="T1037" s="164">
        <f>_xlfn.IFNA(VLOOKUP(B1037,'[1]CDM Patients Data'!$C$1266:$N$5000,5,FALSE),"")</f>
        <v>0</v>
      </c>
      <c r="U1037" s="164"/>
      <c r="V1037" s="164"/>
      <c r="W1037" s="210"/>
      <c r="X1037" s="164"/>
      <c r="Y1037" s="164"/>
      <c r="Z1037" s="164"/>
      <c r="AA1037" s="164"/>
      <c r="AB1037" s="164"/>
      <c r="AC1037" s="210"/>
      <c r="AD1037" s="199"/>
      <c r="AE1037" s="199"/>
      <c r="AF1037" s="199"/>
      <c r="AG1037" s="199"/>
      <c r="AH1037" s="233"/>
      <c r="AI1037" s="199"/>
      <c r="AJ1037" s="199"/>
      <c r="AK1037" s="218" t="s">
        <v>84</v>
      </c>
      <c r="AL1037" s="218" t="s">
        <v>76</v>
      </c>
      <c r="AM1037" s="218" t="s">
        <v>76</v>
      </c>
      <c r="AN1037" s="218" t="s">
        <v>76</v>
      </c>
      <c r="AO1037" s="218" t="s">
        <v>76</v>
      </c>
      <c r="AP1037" s="218"/>
      <c r="AQ1037" s="218"/>
      <c r="AR1037" s="218"/>
      <c r="AS1037" s="218"/>
      <c r="AT1037" s="218"/>
      <c r="AU1037" s="218"/>
      <c r="AV1037" s="218"/>
      <c r="AW1037" s="218"/>
      <c r="AX1037" s="218"/>
      <c r="AY1037" s="218"/>
      <c r="AZ1037" s="218"/>
      <c r="BA1037" s="218"/>
      <c r="BB1037" s="218"/>
      <c r="BC1037" s="218"/>
      <c r="BD1037" s="218"/>
      <c r="BE1037" s="218"/>
      <c r="BF1037" s="218"/>
      <c r="BG1037" s="218"/>
      <c r="BH1037" s="218"/>
      <c r="BI1037" s="218"/>
      <c r="BJ1037" s="233" t="s">
        <v>589</v>
      </c>
      <c r="BK1037" s="199"/>
      <c r="BL1037" s="218" t="s">
        <v>80</v>
      </c>
      <c r="BM1037" s="284">
        <v>5690186</v>
      </c>
      <c r="BN1037" s="284">
        <v>1.7</v>
      </c>
      <c r="BO1037" s="284">
        <v>195.7</v>
      </c>
      <c r="BP1037" s="218" t="s">
        <v>103</v>
      </c>
      <c r="BQ1037" s="218"/>
      <c r="BR1037" s="218"/>
      <c r="BS1037" s="218"/>
      <c r="BT1037" s="218"/>
      <c r="BU1037" s="218"/>
      <c r="BV1037" s="218"/>
      <c r="BW1037" s="218"/>
      <c r="BX1037" s="171"/>
      <c r="BY1037" s="199"/>
      <c r="BZ1037" s="230"/>
      <c r="CA1037" s="230"/>
      <c r="CB1037" s="230"/>
      <c r="CC1037" s="230"/>
      <c r="CD1037" s="230"/>
      <c r="CE1037" s="230"/>
      <c r="CF1037" s="230"/>
      <c r="CG1037" s="230"/>
      <c r="CH1037" s="230"/>
      <c r="CI1037" s="230"/>
      <c r="CJ1037" s="230"/>
      <c r="CK1037" s="230"/>
      <c r="CL1037" s="230"/>
      <c r="CM1037" s="230"/>
      <c r="CN1037" s="171"/>
      <c r="CO1037" s="199"/>
      <c r="CP1037" s="230"/>
      <c r="CQ1037" s="233"/>
      <c r="CR1037" s="233"/>
      <c r="CS1037" s="233"/>
      <c r="CT1037" s="230"/>
      <c r="CU1037" s="230"/>
      <c r="CV1037" s="230"/>
      <c r="CW1037" s="230"/>
    </row>
    <row r="1038" ht="45" hidden="1" spans="1:101">
      <c r="A1038" s="191">
        <v>2155</v>
      </c>
      <c r="B1038" s="261" t="s">
        <v>2967</v>
      </c>
      <c r="C1038" s="261" t="s">
        <v>2968</v>
      </c>
      <c r="D1038" s="261" t="s">
        <v>2959</v>
      </c>
      <c r="E1038" s="199"/>
      <c r="F1038" s="274" t="s">
        <v>2740</v>
      </c>
      <c r="G1038" s="199"/>
      <c r="H1038" s="199"/>
      <c r="I1038" s="199"/>
      <c r="J1038" s="202"/>
      <c r="K1038" s="202"/>
      <c r="L1038" s="164" t="str">
        <f>_xlfn.IFNA(VLOOKUP(B1038,'[1]CDM Patients Data'!$C$1266:$N$5000,6,FALSE),"")</f>
        <v>Liver and intrahepatic bile ducts</v>
      </c>
      <c r="M1038" s="164" t="str">
        <f>_xlfn.IFNA(VLOOKUP(B1038,'[1]CDM Patients Data'!$C$1266:$N$5000,7,FALSE),"")</f>
        <v>Liver</v>
      </c>
      <c r="N1038" s="164" t="str">
        <f>_xlfn.IFNA(VLOOKUP(B1038,'[1]CDM Patients Data'!$C$1266:$N$5000,8,FALSE),"")</f>
        <v>Cholangiocarcinoma</v>
      </c>
      <c r="O1038" s="164" t="str">
        <f>_xlfn.IFNA(VLOOKUP(B1038,'[1]CDM Patients Data'!$C$1266:$K$3492,9,FALSE),"")</f>
        <v>Unknown</v>
      </c>
      <c r="P1038" s="164">
        <f>_xlfn.IFNA(VLOOKUP(B1038,'[1]CDM Patients Data'!$C$1266:$O$3492,10,FALSE),"")</f>
        <v>0</v>
      </c>
      <c r="Q1038" s="164">
        <f>_xlfn.IFNA(VLOOKUP(B1038,'[1]CDM Patients Data'!$C$1266:$O$3492,11,FALSE),"")</f>
        <v>0</v>
      </c>
      <c r="R1038" s="164">
        <f>_xlfn.IFNA(VLOOKUP(B1038,'[1]CDM Patients Data'!$C$1266:$O$3492,12,FALSE),"")</f>
        <v>0</v>
      </c>
      <c r="S1038" s="164">
        <f>_xlfn.IFNA(VLOOKUP(B1038,'[1]CDM Patients Data'!$C$1266:$P$3492,13,FALSE),"")</f>
        <v>0</v>
      </c>
      <c r="T1038" s="164" t="str">
        <f>_xlfn.IFNA(VLOOKUP(B1038,'[1]CDM Patients Data'!$C$1266:$N$5000,5,FALSE),"")</f>
        <v>Manohar</v>
      </c>
      <c r="U1038" s="164"/>
      <c r="V1038" s="164"/>
      <c r="W1038" s="210"/>
      <c r="X1038" s="164"/>
      <c r="Y1038" s="164"/>
      <c r="Z1038" s="164"/>
      <c r="AA1038" s="164"/>
      <c r="AB1038" s="164"/>
      <c r="AC1038" s="210"/>
      <c r="AD1038" s="199"/>
      <c r="AE1038" s="199"/>
      <c r="AF1038" s="199"/>
      <c r="AG1038" s="199"/>
      <c r="AH1038" s="233"/>
      <c r="AI1038" s="199"/>
      <c r="AJ1038" s="199"/>
      <c r="AK1038" s="218"/>
      <c r="AL1038" s="218"/>
      <c r="AM1038" s="218"/>
      <c r="AN1038" s="218"/>
      <c r="AO1038" s="218" t="s">
        <v>76</v>
      </c>
      <c r="AP1038" s="218"/>
      <c r="AQ1038" s="218"/>
      <c r="AR1038" s="218"/>
      <c r="AS1038" s="218"/>
      <c r="AT1038" s="218"/>
      <c r="AU1038" s="218"/>
      <c r="AV1038" s="218"/>
      <c r="AW1038" s="218"/>
      <c r="AX1038" s="218"/>
      <c r="AY1038" s="218"/>
      <c r="AZ1038" s="218"/>
      <c r="BA1038" s="218"/>
      <c r="BB1038" s="218"/>
      <c r="BC1038" s="218"/>
      <c r="BD1038" s="218"/>
      <c r="BE1038" s="218"/>
      <c r="BF1038" s="218"/>
      <c r="BG1038" s="218"/>
      <c r="BH1038" s="218"/>
      <c r="BI1038" s="218"/>
      <c r="BJ1038" s="233"/>
      <c r="BK1038" s="199"/>
      <c r="BL1038" s="218"/>
      <c r="BM1038" s="171"/>
      <c r="BN1038" s="171"/>
      <c r="BO1038" s="171"/>
      <c r="BP1038" s="218"/>
      <c r="BQ1038" s="218"/>
      <c r="BR1038" s="218"/>
      <c r="BS1038" s="218"/>
      <c r="BT1038" s="218"/>
      <c r="BU1038" s="218"/>
      <c r="BV1038" s="218"/>
      <c r="BW1038" s="218"/>
      <c r="BX1038" s="171" t="s">
        <v>589</v>
      </c>
      <c r="BY1038" s="199"/>
      <c r="BZ1038" s="230"/>
      <c r="CA1038" s="230"/>
      <c r="CB1038" s="285">
        <v>0</v>
      </c>
      <c r="CC1038" s="285">
        <v>2007.3</v>
      </c>
      <c r="CD1038" s="230" t="s">
        <v>103</v>
      </c>
      <c r="CE1038" s="230"/>
      <c r="CF1038" s="230"/>
      <c r="CG1038" s="230"/>
      <c r="CH1038" s="230"/>
      <c r="CI1038" s="230"/>
      <c r="CJ1038" s="230"/>
      <c r="CK1038" s="230"/>
      <c r="CL1038" s="230"/>
      <c r="CM1038" s="230"/>
      <c r="CN1038" s="171"/>
      <c r="CO1038" s="199"/>
      <c r="CP1038" s="230"/>
      <c r="CQ1038" s="233"/>
      <c r="CR1038" s="233"/>
      <c r="CS1038" s="233"/>
      <c r="CT1038" s="230"/>
      <c r="CU1038" s="230"/>
      <c r="CV1038" s="230"/>
      <c r="CW1038" s="230"/>
    </row>
    <row r="1039" ht="30" hidden="1" spans="1:101">
      <c r="A1039" s="191">
        <v>2156</v>
      </c>
      <c r="B1039" s="261" t="s">
        <v>2969</v>
      </c>
      <c r="C1039" s="261" t="s">
        <v>2970</v>
      </c>
      <c r="D1039" s="261" t="s">
        <v>2824</v>
      </c>
      <c r="E1039" s="199"/>
      <c r="F1039" s="274" t="s">
        <v>2740</v>
      </c>
      <c r="G1039" s="199"/>
      <c r="H1039" s="199"/>
      <c r="I1039" s="199"/>
      <c r="J1039" s="202"/>
      <c r="K1039" s="202"/>
      <c r="L1039" s="164" t="str">
        <f>_xlfn.IFNA(VLOOKUP(B1039,'[1]CDM Patients Data'!$C$1266:$N$5000,6,FALSE),"")</f>
        <v>Corpus Uteri</v>
      </c>
      <c r="M1039" s="164" t="str">
        <f>_xlfn.IFNA(VLOOKUP(B1039,'[1]CDM Patients Data'!$C$1266:$N$5000,7,FALSE),"")</f>
        <v>Endometrium</v>
      </c>
      <c r="N1039" s="164" t="str">
        <f>_xlfn.IFNA(VLOOKUP(B1039,'[1]CDM Patients Data'!$C$1266:$N$5000,8,FALSE),"")</f>
        <v>Leiomyosarcoma, NOS</v>
      </c>
      <c r="O1039" s="164" t="str">
        <f>_xlfn.IFNA(VLOOKUP(B1039,'[1]CDM Patients Data'!$C$1266:$K$3492,9,FALSE),"")</f>
        <v>Not a paired site</v>
      </c>
      <c r="P1039" s="164">
        <f>_xlfn.IFNA(VLOOKUP(B1039,'[1]CDM Patients Data'!$C$1266:$O$3492,10,FALSE),"")</f>
        <v>0</v>
      </c>
      <c r="Q1039" s="164">
        <f>_xlfn.IFNA(VLOOKUP(B1039,'[1]CDM Patients Data'!$C$1266:$O$3492,11,FALSE),"")</f>
        <v>0</v>
      </c>
      <c r="R1039" s="164">
        <f>_xlfn.IFNA(VLOOKUP(B1039,'[1]CDM Patients Data'!$C$1266:$O$3492,12,FALSE),"")</f>
        <v>0</v>
      </c>
      <c r="S1039" s="164">
        <f>_xlfn.IFNA(VLOOKUP(B1039,'[1]CDM Patients Data'!$C$1266:$P$3492,13,FALSE),"")</f>
        <v>0</v>
      </c>
      <c r="T1039" s="164">
        <f>_xlfn.IFNA(VLOOKUP(B1039,'[1]CDM Patients Data'!$C$1266:$N$5000,5,FALSE),"")</f>
        <v>0</v>
      </c>
      <c r="U1039" s="164"/>
      <c r="V1039" s="164"/>
      <c r="W1039" s="210"/>
      <c r="X1039" s="164"/>
      <c r="Y1039" s="164"/>
      <c r="Z1039" s="164"/>
      <c r="AA1039" s="164"/>
      <c r="AB1039" s="164"/>
      <c r="AC1039" s="210"/>
      <c r="AD1039" s="199"/>
      <c r="AE1039" s="199"/>
      <c r="AF1039" s="199"/>
      <c r="AG1039" s="199"/>
      <c r="AH1039" s="233" t="s">
        <v>589</v>
      </c>
      <c r="AI1039" s="199"/>
      <c r="AJ1039" s="199"/>
      <c r="AK1039" s="218" t="s">
        <v>80</v>
      </c>
      <c r="AL1039" s="218">
        <v>19979038</v>
      </c>
      <c r="AM1039" s="218">
        <v>6</v>
      </c>
      <c r="AN1039" s="218">
        <v>626.2</v>
      </c>
      <c r="AO1039" s="218" t="s">
        <v>81</v>
      </c>
      <c r="AP1039" s="218"/>
      <c r="AQ1039" s="218"/>
      <c r="AR1039" s="218"/>
      <c r="AS1039" s="218"/>
      <c r="AT1039" s="218"/>
      <c r="AU1039" s="218"/>
      <c r="AV1039" s="218"/>
      <c r="AW1039" s="218"/>
      <c r="AX1039" s="218"/>
      <c r="AY1039" s="218"/>
      <c r="AZ1039" s="218"/>
      <c r="BA1039" s="218"/>
      <c r="BB1039" s="218"/>
      <c r="BC1039" s="218"/>
      <c r="BD1039" s="218"/>
      <c r="BE1039" s="218"/>
      <c r="BF1039" s="218"/>
      <c r="BG1039" s="218"/>
      <c r="BH1039" s="218"/>
      <c r="BI1039" s="218"/>
      <c r="BJ1039" s="233"/>
      <c r="BK1039" s="199"/>
      <c r="BL1039" s="218" t="s">
        <v>84</v>
      </c>
      <c r="BM1039" s="171" t="s">
        <v>76</v>
      </c>
      <c r="BN1039" s="171" t="s">
        <v>76</v>
      </c>
      <c r="BO1039" s="171" t="s">
        <v>76</v>
      </c>
      <c r="BP1039" s="218"/>
      <c r="BQ1039" s="218"/>
      <c r="BR1039" s="218"/>
      <c r="BS1039" s="218"/>
      <c r="BT1039" s="218"/>
      <c r="BU1039" s="218"/>
      <c r="BV1039" s="218"/>
      <c r="BW1039" s="218"/>
      <c r="BX1039" s="171"/>
      <c r="BY1039" s="199"/>
      <c r="BZ1039" s="230"/>
      <c r="CA1039" s="230"/>
      <c r="CB1039" s="230"/>
      <c r="CC1039" s="230"/>
      <c r="CD1039" s="230"/>
      <c r="CE1039" s="230"/>
      <c r="CF1039" s="230"/>
      <c r="CG1039" s="230"/>
      <c r="CH1039" s="230"/>
      <c r="CI1039" s="230"/>
      <c r="CJ1039" s="230"/>
      <c r="CK1039" s="230"/>
      <c r="CL1039" s="230"/>
      <c r="CM1039" s="230"/>
      <c r="CN1039" s="171"/>
      <c r="CO1039" s="199"/>
      <c r="CP1039" s="230"/>
      <c r="CQ1039" s="233"/>
      <c r="CR1039" s="233"/>
      <c r="CS1039" s="233"/>
      <c r="CT1039" s="230"/>
      <c r="CU1039" s="230"/>
      <c r="CV1039" s="230"/>
      <c r="CW1039" s="230"/>
    </row>
    <row r="1040" ht="60" spans="1:101">
      <c r="A1040" s="191">
        <v>2157</v>
      </c>
      <c r="B1040" s="261" t="s">
        <v>2971</v>
      </c>
      <c r="C1040" s="261" t="s">
        <v>2972</v>
      </c>
      <c r="D1040" s="261" t="s">
        <v>2780</v>
      </c>
      <c r="E1040" s="199"/>
      <c r="F1040" s="274" t="s">
        <v>2215</v>
      </c>
      <c r="G1040" s="199"/>
      <c r="H1040" s="199"/>
      <c r="I1040" s="199"/>
      <c r="J1040" s="202"/>
      <c r="K1040" s="202"/>
      <c r="L1040" s="164" t="str">
        <f>_xlfn.IFNA(VLOOKUP(B1040,'[1]CDM Patients Data'!$C$1266:$N$5000,6,FALSE),"")</f>
        <v>Breast</v>
      </c>
      <c r="M1040" s="164" t="str">
        <f>_xlfn.IFNA(VLOOKUP(B1040,'[1]CDM Patients Data'!$C$1266:$N$5000,7,FALSE),"")</f>
        <v>Breast NOS (excludes Skin of breast C44.5)</v>
      </c>
      <c r="N1040" s="164" t="str">
        <f>_xlfn.IFNA(VLOOKUP(B1040,'[1]CDM Patients Data'!$C$1266:$N$5000,8,FALSE),"")</f>
        <v>Invasive carcinoma of no special type</v>
      </c>
      <c r="O1040" s="164" t="str">
        <f>_xlfn.IFNA(VLOOKUP(B1040,'[1]CDM Patients Data'!$C$1266:$K$3492,9,FALSE),"")</f>
        <v>Right</v>
      </c>
      <c r="P1040" s="164">
        <f>_xlfn.IFNA(VLOOKUP(B1040,'[1]CDM Patients Data'!$C$1266:$O$3492,10,FALSE),"")</f>
        <v>0</v>
      </c>
      <c r="Q1040" s="164">
        <f>_xlfn.IFNA(VLOOKUP(B1040,'[1]CDM Patients Data'!$C$1266:$O$3492,11,FALSE),"")</f>
        <v>0</v>
      </c>
      <c r="R1040" s="164">
        <f>_xlfn.IFNA(VLOOKUP(B1040,'[1]CDM Patients Data'!$C$1266:$O$3492,12,FALSE),"")</f>
        <v>0</v>
      </c>
      <c r="S1040" s="164">
        <f>_xlfn.IFNA(VLOOKUP(B1040,'[1]CDM Patients Data'!$C$1266:$P$3492,13,FALSE),"")</f>
        <v>0</v>
      </c>
      <c r="T1040" s="164">
        <f>_xlfn.IFNA(VLOOKUP(B1040,'[1]CDM Patients Data'!$C$1266:$N$5000,5,FALSE),"")</f>
        <v>0</v>
      </c>
      <c r="U1040" s="164"/>
      <c r="V1040" s="164"/>
      <c r="W1040" s="210"/>
      <c r="X1040" s="164"/>
      <c r="Y1040" s="164"/>
      <c r="Z1040" s="164"/>
      <c r="AA1040" s="164"/>
      <c r="AB1040" s="164"/>
      <c r="AC1040" s="210"/>
      <c r="AD1040" s="199"/>
      <c r="AE1040" s="199"/>
      <c r="AF1040" s="199"/>
      <c r="AG1040" s="199"/>
      <c r="AH1040" s="233"/>
      <c r="AI1040" s="199"/>
      <c r="AJ1040" s="199"/>
      <c r="AK1040" s="218" t="s">
        <v>84</v>
      </c>
      <c r="AL1040" s="218" t="s">
        <v>76</v>
      </c>
      <c r="AM1040" s="218" t="s">
        <v>76</v>
      </c>
      <c r="AN1040" s="218" t="s">
        <v>76</v>
      </c>
      <c r="AO1040" s="218" t="s">
        <v>76</v>
      </c>
      <c r="AP1040" s="218"/>
      <c r="AQ1040" s="218"/>
      <c r="AR1040" s="218"/>
      <c r="AS1040" s="218"/>
      <c r="AT1040" s="218"/>
      <c r="AU1040" s="218"/>
      <c r="AV1040" s="218"/>
      <c r="AW1040" s="218"/>
      <c r="AX1040" s="218"/>
      <c r="AY1040" s="218"/>
      <c r="AZ1040" s="218"/>
      <c r="BA1040" s="218"/>
      <c r="BB1040" s="218"/>
      <c r="BC1040" s="218"/>
      <c r="BD1040" s="218"/>
      <c r="BE1040" s="218"/>
      <c r="BF1040" s="218"/>
      <c r="BG1040" s="218"/>
      <c r="BH1040" s="218"/>
      <c r="BI1040" s="218"/>
      <c r="BJ1040" s="233" t="s">
        <v>589</v>
      </c>
      <c r="BK1040" s="199"/>
      <c r="BL1040" s="218" t="s">
        <v>80</v>
      </c>
      <c r="BM1040" s="284">
        <v>14374037</v>
      </c>
      <c r="BN1040" s="284">
        <v>4.3</v>
      </c>
      <c r="BO1040" s="284">
        <v>473</v>
      </c>
      <c r="BP1040" s="218" t="s">
        <v>103</v>
      </c>
      <c r="BQ1040" s="218"/>
      <c r="BR1040" s="218"/>
      <c r="BS1040" s="218"/>
      <c r="BT1040" s="218"/>
      <c r="BU1040" s="218"/>
      <c r="BV1040" s="218"/>
      <c r="BW1040" s="218"/>
      <c r="BX1040" s="171"/>
      <c r="BY1040" s="199"/>
      <c r="BZ1040" s="230"/>
      <c r="CA1040" s="230"/>
      <c r="CB1040" s="230"/>
      <c r="CC1040" s="230"/>
      <c r="CD1040" s="230"/>
      <c r="CE1040" s="230"/>
      <c r="CF1040" s="230"/>
      <c r="CG1040" s="230"/>
      <c r="CH1040" s="230"/>
      <c r="CI1040" s="230"/>
      <c r="CJ1040" s="230"/>
      <c r="CK1040" s="230"/>
      <c r="CL1040" s="230"/>
      <c r="CM1040" s="230"/>
      <c r="CN1040" s="171"/>
      <c r="CO1040" s="199"/>
      <c r="CP1040" s="230"/>
      <c r="CQ1040" s="233"/>
      <c r="CR1040" s="233"/>
      <c r="CS1040" s="233"/>
      <c r="CT1040" s="230"/>
      <c r="CU1040" s="230"/>
      <c r="CV1040" s="230"/>
      <c r="CW1040" s="230"/>
    </row>
    <row r="1041" ht="60" hidden="1" spans="1:101">
      <c r="A1041" s="191">
        <v>2158</v>
      </c>
      <c r="B1041" s="261" t="s">
        <v>2973</v>
      </c>
      <c r="C1041" s="261" t="s">
        <v>2974</v>
      </c>
      <c r="D1041" s="261" t="s">
        <v>2806</v>
      </c>
      <c r="E1041" s="199"/>
      <c r="F1041" s="274" t="s">
        <v>2215</v>
      </c>
      <c r="G1041" s="199"/>
      <c r="H1041" s="199"/>
      <c r="I1041" s="199"/>
      <c r="J1041" s="202"/>
      <c r="K1041" s="202"/>
      <c r="L1041" s="164" t="str">
        <f>_xlfn.IFNA(VLOOKUP(B1041,'[1]CDM Patients Data'!$C$1266:$N$5000,6,FALSE),"")</f>
        <v>Breast</v>
      </c>
      <c r="M1041" s="164" t="str">
        <f>_xlfn.IFNA(VLOOKUP(B1041,'[1]CDM Patients Data'!$C$1266:$N$5000,7,FALSE),"")</f>
        <v>Breast NOS (excludes Skin of breast C44.5)</v>
      </c>
      <c r="N1041" s="164" t="str">
        <f>_xlfn.IFNA(VLOOKUP(B1041,'[1]CDM Patients Data'!$C$1266:$N$5000,8,FALSE),"")</f>
        <v>Adenocarcinoma, NOS</v>
      </c>
      <c r="O1041" s="164" t="str">
        <f>_xlfn.IFNA(VLOOKUP(B1041,'[1]CDM Patients Data'!$C$1266:$K$3492,9,FALSE),"")</f>
        <v>Left</v>
      </c>
      <c r="P1041" s="164">
        <f>_xlfn.IFNA(VLOOKUP(B1041,'[1]CDM Patients Data'!$C$1266:$O$3492,10,FALSE),"")</f>
        <v>0</v>
      </c>
      <c r="Q1041" s="164">
        <f>_xlfn.IFNA(VLOOKUP(B1041,'[1]CDM Patients Data'!$C$1266:$O$3492,11,FALSE),"")</f>
        <v>0</v>
      </c>
      <c r="R1041" s="164">
        <f>_xlfn.IFNA(VLOOKUP(B1041,'[1]CDM Patients Data'!$C$1266:$O$3492,12,FALSE),"")</f>
        <v>0</v>
      </c>
      <c r="S1041" s="164">
        <f>_xlfn.IFNA(VLOOKUP(B1041,'[1]CDM Patients Data'!$C$1266:$P$3492,13,FALSE),"")</f>
        <v>0</v>
      </c>
      <c r="T1041" s="164">
        <f>_xlfn.IFNA(VLOOKUP(B1041,'[1]CDM Patients Data'!$C$1266:$N$5000,5,FALSE),"")</f>
        <v>0</v>
      </c>
      <c r="U1041" s="164"/>
      <c r="V1041" s="164"/>
      <c r="W1041" s="210"/>
      <c r="X1041" s="164"/>
      <c r="Y1041" s="164"/>
      <c r="Z1041" s="164"/>
      <c r="AA1041" s="164"/>
      <c r="AB1041" s="164"/>
      <c r="AC1041" s="210"/>
      <c r="AD1041" s="199"/>
      <c r="AE1041" s="199"/>
      <c r="AF1041" s="199"/>
      <c r="AG1041" s="199"/>
      <c r="AH1041" s="233" t="s">
        <v>79</v>
      </c>
      <c r="AI1041" s="199"/>
      <c r="AJ1041" s="199"/>
      <c r="AK1041" s="218" t="s">
        <v>80</v>
      </c>
      <c r="AL1041" s="218">
        <v>73921183</v>
      </c>
      <c r="AM1041" s="218">
        <v>22.2</v>
      </c>
      <c r="AN1041" s="218">
        <v>214.8</v>
      </c>
      <c r="AO1041" s="218" t="s">
        <v>81</v>
      </c>
      <c r="AP1041" s="218"/>
      <c r="AQ1041" s="218"/>
      <c r="AR1041" s="218"/>
      <c r="AS1041" s="218"/>
      <c r="AT1041" s="218"/>
      <c r="AU1041" s="218"/>
      <c r="AV1041" s="218"/>
      <c r="AW1041" s="218"/>
      <c r="AX1041" s="218"/>
      <c r="AY1041" s="218"/>
      <c r="AZ1041" s="218"/>
      <c r="BA1041" s="218"/>
      <c r="BB1041" s="218"/>
      <c r="BC1041" s="218"/>
      <c r="BD1041" s="218"/>
      <c r="BE1041" s="218"/>
      <c r="BF1041" s="218"/>
      <c r="BG1041" s="218"/>
      <c r="BH1041" s="218"/>
      <c r="BI1041" s="218"/>
      <c r="BJ1041" s="233"/>
      <c r="BK1041" s="199"/>
      <c r="BL1041" s="218" t="s">
        <v>84</v>
      </c>
      <c r="BM1041" s="171" t="s">
        <v>76</v>
      </c>
      <c r="BN1041" s="171" t="s">
        <v>76</v>
      </c>
      <c r="BO1041" s="171" t="s">
        <v>76</v>
      </c>
      <c r="BP1041" s="218"/>
      <c r="BQ1041" s="218"/>
      <c r="BR1041" s="218"/>
      <c r="BS1041" s="218"/>
      <c r="BT1041" s="218"/>
      <c r="BU1041" s="218"/>
      <c r="BV1041" s="218"/>
      <c r="BW1041" s="218"/>
      <c r="BX1041" s="171"/>
      <c r="BY1041" s="199"/>
      <c r="BZ1041" s="230"/>
      <c r="CA1041" s="230"/>
      <c r="CB1041" s="230"/>
      <c r="CC1041" s="230"/>
      <c r="CD1041" s="230"/>
      <c r="CE1041" s="230"/>
      <c r="CF1041" s="230"/>
      <c r="CG1041" s="230"/>
      <c r="CH1041" s="230"/>
      <c r="CI1041" s="230"/>
      <c r="CJ1041" s="230"/>
      <c r="CK1041" s="230"/>
      <c r="CL1041" s="230"/>
      <c r="CM1041" s="230"/>
      <c r="CN1041" s="171"/>
      <c r="CO1041" s="199"/>
      <c r="CP1041" s="230"/>
      <c r="CQ1041" s="233"/>
      <c r="CR1041" s="233"/>
      <c r="CS1041" s="233"/>
      <c r="CT1041" s="230"/>
      <c r="CU1041" s="230"/>
      <c r="CV1041" s="230"/>
      <c r="CW1041" s="230"/>
    </row>
    <row r="1042" ht="15" spans="1:101">
      <c r="A1042" s="191">
        <v>2159</v>
      </c>
      <c r="B1042" s="261" t="s">
        <v>2975</v>
      </c>
      <c r="C1042" s="261" t="s">
        <v>2976</v>
      </c>
      <c r="D1042" s="261" t="s">
        <v>2780</v>
      </c>
      <c r="E1042" s="199"/>
      <c r="F1042" s="267" t="s">
        <v>2366</v>
      </c>
      <c r="G1042" s="199"/>
      <c r="H1042" s="199"/>
      <c r="I1042" s="199"/>
      <c r="J1042" s="202"/>
      <c r="K1042" s="202"/>
      <c r="L1042" s="164" t="str">
        <f>_xlfn.IFNA(VLOOKUP(B1042,'[1]CDM Patients Data'!$C$1266:$N$5000,6,FALSE),"")</f>
        <v>Breast</v>
      </c>
      <c r="M1042" s="164" t="str">
        <f>_xlfn.IFNA(VLOOKUP(B1042,'[1]CDM Patients Data'!$C$1266:$N$5000,7,FALSE),"")</f>
        <v>Unknown</v>
      </c>
      <c r="N1042" s="164" t="str">
        <f>_xlfn.IFNA(VLOOKUP(B1042,'[1]CDM Patients Data'!$C$1266:$N$5000,8,FALSE),"")</f>
        <v>Unknown</v>
      </c>
      <c r="O1042" s="164" t="str">
        <f>_xlfn.IFNA(VLOOKUP(B1042,'[1]CDM Patients Data'!$C$1266:$K$3492,9,FALSE),"")</f>
        <v>Unknown</v>
      </c>
      <c r="P1042" s="164">
        <f>_xlfn.IFNA(VLOOKUP(B1042,'[1]CDM Patients Data'!$C$1266:$O$3492,10,FALSE),"")</f>
        <v>0</v>
      </c>
      <c r="Q1042" s="164">
        <f>_xlfn.IFNA(VLOOKUP(B1042,'[1]CDM Patients Data'!$C$1266:$O$3492,11,FALSE),"")</f>
        <v>0</v>
      </c>
      <c r="R1042" s="164">
        <f>_xlfn.IFNA(VLOOKUP(B1042,'[1]CDM Patients Data'!$C$1266:$O$3492,12,FALSE),"")</f>
        <v>0</v>
      </c>
      <c r="S1042" s="164">
        <f>_xlfn.IFNA(VLOOKUP(B1042,'[1]CDM Patients Data'!$C$1266:$P$3492,13,FALSE),"")</f>
        <v>0</v>
      </c>
      <c r="T1042" s="164" t="str">
        <f>_xlfn.IFNA(VLOOKUP(B1042,'[1]CDM Patients Data'!$C$1266:$N$5000,5,FALSE),"")</f>
        <v>Manohar</v>
      </c>
      <c r="U1042" s="164"/>
      <c r="V1042" s="164"/>
      <c r="W1042" s="210"/>
      <c r="X1042" s="164"/>
      <c r="Y1042" s="164"/>
      <c r="Z1042" s="164"/>
      <c r="AA1042" s="164"/>
      <c r="AB1042" s="164"/>
      <c r="AC1042" s="210"/>
      <c r="AD1042" s="199"/>
      <c r="AE1042" s="199"/>
      <c r="AF1042" s="199"/>
      <c r="AG1042" s="199"/>
      <c r="AH1042" s="233"/>
      <c r="AI1042" s="199"/>
      <c r="AJ1042" s="199"/>
      <c r="AK1042" s="218" t="s">
        <v>84</v>
      </c>
      <c r="AL1042" s="218" t="s">
        <v>76</v>
      </c>
      <c r="AM1042" s="218" t="s">
        <v>76</v>
      </c>
      <c r="AN1042" s="218" t="s">
        <v>76</v>
      </c>
      <c r="AO1042" s="218" t="s">
        <v>76</v>
      </c>
      <c r="AP1042" s="218"/>
      <c r="AQ1042" s="218"/>
      <c r="AR1042" s="218"/>
      <c r="AS1042" s="218"/>
      <c r="AT1042" s="218"/>
      <c r="AU1042" s="218"/>
      <c r="AV1042" s="218"/>
      <c r="AW1042" s="218"/>
      <c r="AX1042" s="218"/>
      <c r="AY1042" s="218"/>
      <c r="AZ1042" s="218"/>
      <c r="BA1042" s="218"/>
      <c r="BB1042" s="218"/>
      <c r="BC1042" s="218"/>
      <c r="BD1042" s="218"/>
      <c r="BE1042" s="218"/>
      <c r="BF1042" s="218"/>
      <c r="BG1042" s="218"/>
      <c r="BH1042" s="218"/>
      <c r="BI1042" s="218"/>
      <c r="BJ1042" s="233" t="s">
        <v>589</v>
      </c>
      <c r="BK1042" s="199"/>
      <c r="BL1042" s="218" t="s">
        <v>80</v>
      </c>
      <c r="BM1042" s="284">
        <v>7015728</v>
      </c>
      <c r="BN1042" s="284">
        <v>2.1</v>
      </c>
      <c r="BO1042" s="284">
        <v>233</v>
      </c>
      <c r="BP1042" s="218" t="s">
        <v>103</v>
      </c>
      <c r="BQ1042" s="218"/>
      <c r="BR1042" s="218"/>
      <c r="BS1042" s="218"/>
      <c r="BT1042" s="218"/>
      <c r="BU1042" s="218"/>
      <c r="BV1042" s="218"/>
      <c r="BW1042" s="218"/>
      <c r="BX1042" s="171"/>
      <c r="BY1042" s="199"/>
      <c r="BZ1042" s="230"/>
      <c r="CA1042" s="230"/>
      <c r="CB1042" s="230"/>
      <c r="CC1042" s="230"/>
      <c r="CD1042" s="230"/>
      <c r="CE1042" s="230"/>
      <c r="CF1042" s="230"/>
      <c r="CG1042" s="230"/>
      <c r="CH1042" s="230"/>
      <c r="CI1042" s="230"/>
      <c r="CJ1042" s="230"/>
      <c r="CK1042" s="230"/>
      <c r="CL1042" s="230"/>
      <c r="CM1042" s="230"/>
      <c r="CN1042" s="171"/>
      <c r="CO1042" s="199"/>
      <c r="CP1042" s="230"/>
      <c r="CQ1042" s="233"/>
      <c r="CR1042" s="233"/>
      <c r="CS1042" s="233"/>
      <c r="CT1042" s="230"/>
      <c r="CU1042" s="230"/>
      <c r="CV1042" s="230"/>
      <c r="CW1042" s="230"/>
    </row>
    <row r="1043" ht="30" hidden="1" spans="1:101">
      <c r="A1043" s="191">
        <v>2160</v>
      </c>
      <c r="B1043" s="261" t="s">
        <v>2977</v>
      </c>
      <c r="C1043" s="261" t="s">
        <v>2978</v>
      </c>
      <c r="D1043" s="261" t="s">
        <v>2798</v>
      </c>
      <c r="E1043" s="199"/>
      <c r="F1043" s="261" t="s">
        <v>2390</v>
      </c>
      <c r="G1043" s="199"/>
      <c r="H1043" s="199"/>
      <c r="I1043" s="199"/>
      <c r="J1043" s="202"/>
      <c r="K1043" s="202"/>
      <c r="L1043" s="164" t="str">
        <f>_xlfn.IFNA(VLOOKUP(B1043,'[1]CDM Patients Data'!$C$1266:$N$5000,6,FALSE),"")</f>
        <v>Esophagus</v>
      </c>
      <c r="M1043" s="164" t="str">
        <f>_xlfn.IFNA(VLOOKUP(B1043,'[1]CDM Patients Data'!$C$1266:$N$5000,7,FALSE),"")</f>
        <v>Esophagus NOS</v>
      </c>
      <c r="N1043" s="164" t="str">
        <f>_xlfn.IFNA(VLOOKUP(B1043,'[1]CDM Patients Data'!$C$1266:$N$5000,8,FALSE),"")</f>
        <v>Adenocarcinoma, NOS</v>
      </c>
      <c r="O1043" s="164" t="str">
        <f>_xlfn.IFNA(VLOOKUP(B1043,'[1]CDM Patients Data'!$C$1266:$K$3492,9,FALSE),"")</f>
        <v>Not a paired site</v>
      </c>
      <c r="P1043" s="164">
        <f>_xlfn.IFNA(VLOOKUP(B1043,'[1]CDM Patients Data'!$C$1266:$O$3492,10,FALSE),"")</f>
        <v>0</v>
      </c>
      <c r="Q1043" s="164">
        <f>_xlfn.IFNA(VLOOKUP(B1043,'[1]CDM Patients Data'!$C$1266:$O$3492,11,FALSE),"")</f>
        <v>0</v>
      </c>
      <c r="R1043" s="164">
        <f>_xlfn.IFNA(VLOOKUP(B1043,'[1]CDM Patients Data'!$C$1266:$O$3492,12,FALSE),"")</f>
        <v>0</v>
      </c>
      <c r="S1043" s="164">
        <f>_xlfn.IFNA(VLOOKUP(B1043,'[1]CDM Patients Data'!$C$1266:$P$3492,13,FALSE),"")</f>
        <v>0</v>
      </c>
      <c r="T1043" s="164">
        <f>_xlfn.IFNA(VLOOKUP(B1043,'[1]CDM Patients Data'!$C$1266:$N$5000,5,FALSE),"")</f>
        <v>0</v>
      </c>
      <c r="U1043" s="164"/>
      <c r="V1043" s="164"/>
      <c r="W1043" s="210"/>
      <c r="X1043" s="164"/>
      <c r="Y1043" s="164"/>
      <c r="Z1043" s="164"/>
      <c r="AA1043" s="164"/>
      <c r="AB1043" s="164"/>
      <c r="AC1043" s="210"/>
      <c r="AD1043" s="199"/>
      <c r="AE1043" s="199"/>
      <c r="AF1043" s="199"/>
      <c r="AG1043" s="199"/>
      <c r="AH1043" s="233"/>
      <c r="AI1043" s="199"/>
      <c r="AJ1043" s="199"/>
      <c r="AK1043" s="218"/>
      <c r="AL1043" s="218"/>
      <c r="AM1043" s="218"/>
      <c r="AN1043" s="218"/>
      <c r="AO1043" s="218" t="s">
        <v>76</v>
      </c>
      <c r="AP1043" s="218"/>
      <c r="AQ1043" s="218"/>
      <c r="AR1043" s="218"/>
      <c r="AS1043" s="218"/>
      <c r="AT1043" s="218"/>
      <c r="AU1043" s="218"/>
      <c r="AV1043" s="218"/>
      <c r="AW1043" s="218"/>
      <c r="AX1043" s="218"/>
      <c r="AY1043" s="218"/>
      <c r="AZ1043" s="218"/>
      <c r="BA1043" s="218"/>
      <c r="BB1043" s="218"/>
      <c r="BC1043" s="218"/>
      <c r="BD1043" s="218"/>
      <c r="BE1043" s="218"/>
      <c r="BF1043" s="218"/>
      <c r="BG1043" s="218"/>
      <c r="BH1043" s="218"/>
      <c r="BI1043" s="218"/>
      <c r="BJ1043" s="233"/>
      <c r="BK1043" s="199"/>
      <c r="BL1043" s="218"/>
      <c r="BM1043" s="171"/>
      <c r="BN1043" s="171"/>
      <c r="BO1043" s="171"/>
      <c r="BP1043" s="218"/>
      <c r="BQ1043" s="218"/>
      <c r="BR1043" s="218"/>
      <c r="BS1043" s="218"/>
      <c r="BT1043" s="218"/>
      <c r="BU1043" s="218"/>
      <c r="BV1043" s="218"/>
      <c r="BW1043" s="218"/>
      <c r="BX1043" s="171"/>
      <c r="BY1043" s="199"/>
      <c r="BZ1043" s="230"/>
      <c r="CA1043" s="230"/>
      <c r="CB1043" s="230"/>
      <c r="CC1043" s="230"/>
      <c r="CD1043" s="230"/>
      <c r="CE1043" s="230"/>
      <c r="CF1043" s="230"/>
      <c r="CG1043" s="230"/>
      <c r="CH1043" s="230"/>
      <c r="CI1043" s="230"/>
      <c r="CJ1043" s="230"/>
      <c r="CK1043" s="230"/>
      <c r="CL1043" s="230"/>
      <c r="CM1043" s="230"/>
      <c r="CN1043" s="171"/>
      <c r="CO1043" s="199"/>
      <c r="CP1043" s="230"/>
      <c r="CQ1043" s="233"/>
      <c r="CR1043" s="233"/>
      <c r="CS1043" s="233"/>
      <c r="CT1043" s="230"/>
      <c r="CU1043" s="230"/>
      <c r="CV1043" s="230"/>
      <c r="CW1043" s="230"/>
    </row>
    <row r="1044" ht="60" spans="1:101">
      <c r="A1044" s="191">
        <v>2161</v>
      </c>
      <c r="B1044" s="261" t="s">
        <v>2979</v>
      </c>
      <c r="C1044" s="261" t="s">
        <v>2980</v>
      </c>
      <c r="D1044" s="261" t="s">
        <v>2783</v>
      </c>
      <c r="E1044" s="199"/>
      <c r="F1044" s="261" t="s">
        <v>2176</v>
      </c>
      <c r="G1044" s="199"/>
      <c r="H1044" s="199"/>
      <c r="I1044" s="199"/>
      <c r="J1044" s="202"/>
      <c r="K1044" s="202"/>
      <c r="L1044" s="164" t="str">
        <f>_xlfn.IFNA(VLOOKUP(B1044,'[1]CDM Patients Data'!$C$1266:$N$5000,6,FALSE),"")</f>
        <v>Breast</v>
      </c>
      <c r="M1044" s="164" t="str">
        <f>_xlfn.IFNA(VLOOKUP(B1044,'[1]CDM Patients Data'!$C$1266:$N$5000,7,FALSE),"")</f>
        <v>Breast NOS (excludes Skin of breast C44.5)</v>
      </c>
      <c r="N1044" s="164" t="str">
        <f>_xlfn.IFNA(VLOOKUP(B1044,'[1]CDM Patients Data'!$C$1266:$N$5000,8,FALSE),"")</f>
        <v>Carcinoma, NOS</v>
      </c>
      <c r="O1044" s="164" t="str">
        <f>_xlfn.IFNA(VLOOKUP(B1044,'[1]CDM Patients Data'!$C$1266:$K$3492,9,FALSE),"")</f>
        <v>Right</v>
      </c>
      <c r="P1044" s="164">
        <f>_xlfn.IFNA(VLOOKUP(B1044,'[1]CDM Patients Data'!$C$1266:$O$3492,10,FALSE),"")</f>
        <v>0</v>
      </c>
      <c r="Q1044" s="164">
        <f>_xlfn.IFNA(VLOOKUP(B1044,'[1]CDM Patients Data'!$C$1266:$O$3492,11,FALSE),"")</f>
        <v>0</v>
      </c>
      <c r="R1044" s="164">
        <f>_xlfn.IFNA(VLOOKUP(B1044,'[1]CDM Patients Data'!$C$1266:$O$3492,12,FALSE),"")</f>
        <v>0</v>
      </c>
      <c r="S1044" s="164">
        <f>_xlfn.IFNA(VLOOKUP(B1044,'[1]CDM Patients Data'!$C$1266:$P$3492,13,FALSE),"")</f>
        <v>0</v>
      </c>
      <c r="T1044" s="164">
        <f>_xlfn.IFNA(VLOOKUP(B1044,'[1]CDM Patients Data'!$C$1266:$N$5000,5,FALSE),"")</f>
        <v>0</v>
      </c>
      <c r="U1044" s="164"/>
      <c r="V1044" s="164"/>
      <c r="W1044" s="210"/>
      <c r="X1044" s="164"/>
      <c r="Y1044" s="164"/>
      <c r="Z1044" s="164"/>
      <c r="AA1044" s="164"/>
      <c r="AB1044" s="164"/>
      <c r="AC1044" s="210"/>
      <c r="AD1044" s="199"/>
      <c r="AE1044" s="199"/>
      <c r="AF1044" s="199"/>
      <c r="AG1044" s="199"/>
      <c r="AH1044" s="233"/>
      <c r="AI1044" s="199"/>
      <c r="AJ1044" s="199"/>
      <c r="AK1044" s="218" t="s">
        <v>84</v>
      </c>
      <c r="AL1044" s="218" t="s">
        <v>76</v>
      </c>
      <c r="AM1044" s="218" t="s">
        <v>76</v>
      </c>
      <c r="AN1044" s="218" t="s">
        <v>76</v>
      </c>
      <c r="AO1044" s="218" t="s">
        <v>76</v>
      </c>
      <c r="AP1044" s="218"/>
      <c r="AQ1044" s="218"/>
      <c r="AR1044" s="218"/>
      <c r="AS1044" s="218"/>
      <c r="AT1044" s="218"/>
      <c r="AU1044" s="218"/>
      <c r="AV1044" s="218"/>
      <c r="AW1044" s="218"/>
      <c r="AX1044" s="218"/>
      <c r="AY1044" s="218"/>
      <c r="AZ1044" s="218"/>
      <c r="BA1044" s="218"/>
      <c r="BB1044" s="218"/>
      <c r="BC1044" s="218"/>
      <c r="BD1044" s="218"/>
      <c r="BE1044" s="218"/>
      <c r="BF1044" s="218"/>
      <c r="BG1044" s="218"/>
      <c r="BH1044" s="218"/>
      <c r="BI1044" s="218"/>
      <c r="BJ1044" s="233" t="s">
        <v>589</v>
      </c>
      <c r="BK1044" s="199"/>
      <c r="BL1044" s="218" t="s">
        <v>80</v>
      </c>
      <c r="BM1044" s="284">
        <v>9267544</v>
      </c>
      <c r="BN1044" s="284">
        <v>2.8</v>
      </c>
      <c r="BO1044" s="284">
        <v>312.8</v>
      </c>
      <c r="BP1044" s="218" t="s">
        <v>103</v>
      </c>
      <c r="BQ1044" s="218"/>
      <c r="BR1044" s="218"/>
      <c r="BS1044" s="218"/>
      <c r="BT1044" s="218"/>
      <c r="BU1044" s="218"/>
      <c r="BV1044" s="218"/>
      <c r="BW1044" s="218"/>
      <c r="BX1044" s="171"/>
      <c r="BY1044" s="199"/>
      <c r="BZ1044" s="230"/>
      <c r="CA1044" s="230"/>
      <c r="CB1044" s="230"/>
      <c r="CC1044" s="230"/>
      <c r="CD1044" s="230"/>
      <c r="CE1044" s="230"/>
      <c r="CF1044" s="230"/>
      <c r="CG1044" s="230"/>
      <c r="CH1044" s="230"/>
      <c r="CI1044" s="230"/>
      <c r="CJ1044" s="230"/>
      <c r="CK1044" s="230"/>
      <c r="CL1044" s="230"/>
      <c r="CM1044" s="230"/>
      <c r="CN1044" s="171"/>
      <c r="CO1044" s="199"/>
      <c r="CP1044" s="230"/>
      <c r="CQ1044" s="233"/>
      <c r="CR1044" s="233"/>
      <c r="CS1044" s="233"/>
      <c r="CT1044" s="230"/>
      <c r="CU1044" s="230"/>
      <c r="CV1044" s="230"/>
      <c r="CW1044" s="230"/>
    </row>
    <row r="1045" ht="45" spans="1:101">
      <c r="A1045" s="191">
        <v>2162</v>
      </c>
      <c r="B1045" s="261" t="s">
        <v>2981</v>
      </c>
      <c r="C1045" s="261" t="s">
        <v>2982</v>
      </c>
      <c r="D1045" s="261" t="s">
        <v>2780</v>
      </c>
      <c r="E1045" s="199"/>
      <c r="F1045" s="261" t="s">
        <v>2710</v>
      </c>
      <c r="G1045" s="199"/>
      <c r="H1045" s="199"/>
      <c r="I1045" s="199"/>
      <c r="J1045" s="202"/>
      <c r="K1045" s="202"/>
      <c r="L1045" s="164" t="str">
        <f>_xlfn.IFNA(VLOOKUP(B1045,'[1]CDM Patients Data'!$C$1266:$N$5000,6,FALSE),"")</f>
        <v>Thyroid</v>
      </c>
      <c r="M1045" s="164" t="str">
        <f>_xlfn.IFNA(VLOOKUP(B1045,'[1]CDM Patients Data'!$C$1266:$N$5000,7,FALSE),"")</f>
        <v>Thyroid gland</v>
      </c>
      <c r="N1045" s="164" t="str">
        <f>_xlfn.IFNA(VLOOKUP(B1045,'[1]CDM Patients Data'!$C$1266:$N$5000,8,FALSE),"")</f>
        <v>Medullary carcinoma, NOS</v>
      </c>
      <c r="O1045" s="164" t="str">
        <f>_xlfn.IFNA(VLOOKUP(B1045,'[1]CDM Patients Data'!$C$1266:$K$3492,9,FALSE),"")</f>
        <v>Not a paired site</v>
      </c>
      <c r="P1045" s="164">
        <f>_xlfn.IFNA(VLOOKUP(B1045,'[1]CDM Patients Data'!$C$1266:$O$3492,10,FALSE),"")</f>
        <v>0</v>
      </c>
      <c r="Q1045" s="164">
        <f>_xlfn.IFNA(VLOOKUP(B1045,'[1]CDM Patients Data'!$C$1266:$O$3492,11,FALSE),"")</f>
        <v>0</v>
      </c>
      <c r="R1045" s="164">
        <f>_xlfn.IFNA(VLOOKUP(B1045,'[1]CDM Patients Data'!$C$1266:$O$3492,12,FALSE),"")</f>
        <v>0</v>
      </c>
      <c r="S1045" s="164">
        <f>_xlfn.IFNA(VLOOKUP(B1045,'[1]CDM Patients Data'!$C$1266:$P$3492,13,FALSE),"")</f>
        <v>0</v>
      </c>
      <c r="T1045" s="164">
        <f>_xlfn.IFNA(VLOOKUP(B1045,'[1]CDM Patients Data'!$C$1266:$N$5000,5,FALSE),"")</f>
        <v>0</v>
      </c>
      <c r="U1045" s="164"/>
      <c r="V1045" s="164"/>
      <c r="W1045" s="210"/>
      <c r="X1045" s="164"/>
      <c r="Y1045" s="164"/>
      <c r="Z1045" s="164"/>
      <c r="AA1045" s="164"/>
      <c r="AB1045" s="164"/>
      <c r="AC1045" s="210"/>
      <c r="AD1045" s="199"/>
      <c r="AE1045" s="199"/>
      <c r="AF1045" s="199"/>
      <c r="AG1045" s="199"/>
      <c r="AH1045" s="233"/>
      <c r="AI1045" s="199"/>
      <c r="AJ1045" s="199"/>
      <c r="AK1045" s="218" t="s">
        <v>84</v>
      </c>
      <c r="AL1045" s="218" t="s">
        <v>76</v>
      </c>
      <c r="AM1045" s="218" t="s">
        <v>76</v>
      </c>
      <c r="AN1045" s="218" t="s">
        <v>76</v>
      </c>
      <c r="AO1045" s="218" t="s">
        <v>76</v>
      </c>
      <c r="AP1045" s="218"/>
      <c r="AQ1045" s="218"/>
      <c r="AR1045" s="218"/>
      <c r="AS1045" s="218"/>
      <c r="AT1045" s="218"/>
      <c r="AU1045" s="218"/>
      <c r="AV1045" s="218"/>
      <c r="AW1045" s="218"/>
      <c r="AX1045" s="218"/>
      <c r="AY1045" s="218"/>
      <c r="AZ1045" s="218"/>
      <c r="BA1045" s="218"/>
      <c r="BB1045" s="218"/>
      <c r="BC1045" s="218"/>
      <c r="BD1045" s="218"/>
      <c r="BE1045" s="218"/>
      <c r="BF1045" s="218"/>
      <c r="BG1045" s="218"/>
      <c r="BH1045" s="218"/>
      <c r="BI1045" s="218"/>
      <c r="BJ1045" s="233" t="s">
        <v>589</v>
      </c>
      <c r="BK1045" s="199"/>
      <c r="BL1045" s="218" t="s">
        <v>80</v>
      </c>
      <c r="BM1045" s="284">
        <v>7712535</v>
      </c>
      <c r="BN1045" s="284">
        <v>2.3</v>
      </c>
      <c r="BO1045" s="284">
        <v>261.8</v>
      </c>
      <c r="BP1045" s="218" t="s">
        <v>103</v>
      </c>
      <c r="BQ1045" s="218"/>
      <c r="BR1045" s="218"/>
      <c r="BS1045" s="218"/>
      <c r="BT1045" s="218"/>
      <c r="BU1045" s="218"/>
      <c r="BV1045" s="218"/>
      <c r="BW1045" s="218"/>
      <c r="BX1045" s="171"/>
      <c r="BY1045" s="199"/>
      <c r="BZ1045" s="230"/>
      <c r="CA1045" s="230"/>
      <c r="CB1045" s="230"/>
      <c r="CC1045" s="230"/>
      <c r="CD1045" s="230"/>
      <c r="CE1045" s="230"/>
      <c r="CF1045" s="230"/>
      <c r="CG1045" s="230"/>
      <c r="CH1045" s="230"/>
      <c r="CI1045" s="230"/>
      <c r="CJ1045" s="230"/>
      <c r="CK1045" s="230"/>
      <c r="CL1045" s="230"/>
      <c r="CM1045" s="230"/>
      <c r="CN1045" s="171"/>
      <c r="CO1045" s="199"/>
      <c r="CP1045" s="230"/>
      <c r="CQ1045" s="233"/>
      <c r="CR1045" s="233"/>
      <c r="CS1045" s="233"/>
      <c r="CT1045" s="230"/>
      <c r="CU1045" s="230"/>
      <c r="CV1045" s="230"/>
      <c r="CW1045" s="230"/>
    </row>
    <row r="1046" ht="45" hidden="1" spans="1:101">
      <c r="A1046" s="191">
        <v>2163</v>
      </c>
      <c r="B1046" s="261" t="s">
        <v>2983</v>
      </c>
      <c r="C1046" s="261" t="s">
        <v>2619</v>
      </c>
      <c r="D1046" s="261" t="s">
        <v>2806</v>
      </c>
      <c r="E1046" s="199"/>
      <c r="F1046" s="261" t="s">
        <v>2170</v>
      </c>
      <c r="G1046" s="199"/>
      <c r="H1046" s="199"/>
      <c r="I1046" s="199"/>
      <c r="J1046" s="202"/>
      <c r="K1046" s="202"/>
      <c r="L1046" s="164" t="str">
        <f>_xlfn.IFNA(VLOOKUP(B1046,'[1]CDM Patients Data'!$C$1266:$N$5000,6,FALSE),"")</f>
        <v>Ovary</v>
      </c>
      <c r="M1046" s="164" t="str">
        <f>_xlfn.IFNA(VLOOKUP(B1046,'[1]CDM Patients Data'!$C$1266:$N$5000,7,FALSE),"")</f>
        <v>Ovary</v>
      </c>
      <c r="N1046" s="164" t="str">
        <f>_xlfn.IFNA(VLOOKUP(B1046,'[1]CDM Patients Data'!$C$1266:$N$5000,8,FALSE),"")</f>
        <v>High-grade serous carcinoma</v>
      </c>
      <c r="O1046" s="164" t="str">
        <f>_xlfn.IFNA(VLOOKUP(B1046,'[1]CDM Patients Data'!$C$1266:$K$3492,9,FALSE),"")</f>
        <v>Right and Left</v>
      </c>
      <c r="P1046" s="164">
        <f>_xlfn.IFNA(VLOOKUP(B1046,'[1]CDM Patients Data'!$C$1266:$O$3492,10,FALSE),"")</f>
        <v>0</v>
      </c>
      <c r="Q1046" s="164">
        <f>_xlfn.IFNA(VLOOKUP(B1046,'[1]CDM Patients Data'!$C$1266:$O$3492,11,FALSE),"")</f>
        <v>0</v>
      </c>
      <c r="R1046" s="164">
        <f>_xlfn.IFNA(VLOOKUP(B1046,'[1]CDM Patients Data'!$C$1266:$O$3492,12,FALSE),"")</f>
        <v>0</v>
      </c>
      <c r="S1046" s="164">
        <f>_xlfn.IFNA(VLOOKUP(B1046,'[1]CDM Patients Data'!$C$1266:$P$3492,13,FALSE),"")</f>
        <v>0</v>
      </c>
      <c r="T1046" s="164">
        <f>_xlfn.IFNA(VLOOKUP(B1046,'[1]CDM Patients Data'!$C$1266:$N$5000,5,FALSE),"")</f>
        <v>0</v>
      </c>
      <c r="U1046" s="164"/>
      <c r="V1046" s="164"/>
      <c r="W1046" s="210"/>
      <c r="X1046" s="164"/>
      <c r="Y1046" s="164"/>
      <c r="Z1046" s="164"/>
      <c r="AA1046" s="164"/>
      <c r="AB1046" s="164"/>
      <c r="AC1046" s="210"/>
      <c r="AD1046" s="199"/>
      <c r="AE1046" s="199"/>
      <c r="AF1046" s="199"/>
      <c r="AG1046" s="199"/>
      <c r="AH1046" s="233"/>
      <c r="AI1046" s="199"/>
      <c r="AJ1046" s="199"/>
      <c r="AK1046" s="218"/>
      <c r="AL1046" s="218"/>
      <c r="AM1046" s="218"/>
      <c r="AN1046" s="218"/>
      <c r="AO1046" s="218" t="s">
        <v>76</v>
      </c>
      <c r="AP1046" s="218"/>
      <c r="AQ1046" s="218"/>
      <c r="AR1046" s="218"/>
      <c r="AS1046" s="218"/>
      <c r="AT1046" s="218"/>
      <c r="AU1046" s="218"/>
      <c r="AV1046" s="218"/>
      <c r="AW1046" s="218"/>
      <c r="AX1046" s="218"/>
      <c r="AY1046" s="218"/>
      <c r="AZ1046" s="218"/>
      <c r="BA1046" s="218"/>
      <c r="BB1046" s="218"/>
      <c r="BC1046" s="218"/>
      <c r="BD1046" s="218"/>
      <c r="BE1046" s="218"/>
      <c r="BF1046" s="218"/>
      <c r="BG1046" s="218"/>
      <c r="BH1046" s="218"/>
      <c r="BI1046" s="218"/>
      <c r="BJ1046" s="233"/>
      <c r="BK1046" s="199"/>
      <c r="BL1046" s="218"/>
      <c r="BM1046" s="171"/>
      <c r="BN1046" s="171"/>
      <c r="BO1046" s="171"/>
      <c r="BP1046" s="218"/>
      <c r="BQ1046" s="218"/>
      <c r="BR1046" s="218"/>
      <c r="BS1046" s="218"/>
      <c r="BT1046" s="218"/>
      <c r="BU1046" s="218"/>
      <c r="BV1046" s="218"/>
      <c r="BW1046" s="218"/>
      <c r="BX1046" s="171"/>
      <c r="BY1046" s="199"/>
      <c r="BZ1046" s="230"/>
      <c r="CA1046" s="230"/>
      <c r="CB1046" s="230"/>
      <c r="CC1046" s="230"/>
      <c r="CD1046" s="230"/>
      <c r="CE1046" s="230"/>
      <c r="CF1046" s="230"/>
      <c r="CG1046" s="230"/>
      <c r="CH1046" s="230"/>
      <c r="CI1046" s="230"/>
      <c r="CJ1046" s="230"/>
      <c r="CK1046" s="230"/>
      <c r="CL1046" s="230"/>
      <c r="CM1046" s="230"/>
      <c r="CN1046" s="171"/>
      <c r="CO1046" s="199"/>
      <c r="CP1046" s="230"/>
      <c r="CQ1046" s="233"/>
      <c r="CR1046" s="233"/>
      <c r="CS1046" s="233"/>
      <c r="CT1046" s="230"/>
      <c r="CU1046" s="230"/>
      <c r="CV1046" s="230"/>
      <c r="CW1046" s="230"/>
    </row>
    <row r="1047" ht="60" hidden="1" spans="1:101">
      <c r="A1047" s="191">
        <v>2164</v>
      </c>
      <c r="B1047" s="266" t="s">
        <v>2984</v>
      </c>
      <c r="C1047" s="261" t="s">
        <v>2852</v>
      </c>
      <c r="D1047" s="261" t="s">
        <v>2853</v>
      </c>
      <c r="E1047" s="199"/>
      <c r="F1047" s="261" t="s">
        <v>2854</v>
      </c>
      <c r="G1047" s="199"/>
      <c r="H1047" s="199"/>
      <c r="I1047" s="199"/>
      <c r="J1047" s="202"/>
      <c r="K1047" s="202"/>
      <c r="L1047" s="164" t="str">
        <f>_xlfn.IFNA(VLOOKUP(B1047,'[1]CDM Patients Data'!$C$1266:$N$5000,6,FALSE),"")</f>
        <v>Breast</v>
      </c>
      <c r="M1047" s="164" t="str">
        <f>_xlfn.IFNA(VLOOKUP(B1047,'[1]CDM Patients Data'!$C$1266:$N$5000,7,FALSE),"")</f>
        <v>Central portion of breast</v>
      </c>
      <c r="N1047" s="164" t="str">
        <f>_xlfn.IFNA(VLOOKUP(B1047,'[1]CDM Patients Data'!$C$1266:$N$5000,8,FALSE),"")</f>
        <v>Invasive carcinoma of no special type</v>
      </c>
      <c r="O1047" s="164" t="str">
        <f>_xlfn.IFNA(VLOOKUP(B1047,'[1]CDM Patients Data'!$C$1266:$K$3492,9,FALSE),"")</f>
        <v>Left</v>
      </c>
      <c r="P1047" s="164">
        <f>_xlfn.IFNA(VLOOKUP(B1047,'[1]CDM Patients Data'!$C$1266:$O$3492,10,FALSE),"")</f>
        <v>0</v>
      </c>
      <c r="Q1047" s="164">
        <f>_xlfn.IFNA(VLOOKUP(B1047,'[1]CDM Patients Data'!$C$1266:$O$3492,11,FALSE),"")</f>
        <v>0</v>
      </c>
      <c r="R1047" s="164">
        <f>_xlfn.IFNA(VLOOKUP(B1047,'[1]CDM Patients Data'!$C$1266:$O$3492,12,FALSE),"")</f>
        <v>0</v>
      </c>
      <c r="S1047" s="164">
        <f>_xlfn.IFNA(VLOOKUP(B1047,'[1]CDM Patients Data'!$C$1266:$P$3492,13,FALSE),"")</f>
        <v>0</v>
      </c>
      <c r="T1047" s="164">
        <f>_xlfn.IFNA(VLOOKUP(B1047,'[1]CDM Patients Data'!$C$1266:$N$5000,5,FALSE),"")</f>
        <v>0</v>
      </c>
      <c r="U1047" s="164"/>
      <c r="V1047" s="164"/>
      <c r="W1047" s="210"/>
      <c r="X1047" s="164"/>
      <c r="Y1047" s="164"/>
      <c r="Z1047" s="164"/>
      <c r="AA1047" s="164"/>
      <c r="AB1047" s="164"/>
      <c r="AC1047" s="210"/>
      <c r="AD1047" s="199"/>
      <c r="AE1047" s="199"/>
      <c r="AF1047" s="199"/>
      <c r="AG1047" s="199"/>
      <c r="AH1047" s="233"/>
      <c r="AI1047" s="199"/>
      <c r="AJ1047" s="199"/>
      <c r="AK1047" s="218"/>
      <c r="AL1047" s="218"/>
      <c r="AM1047" s="218"/>
      <c r="AN1047" s="218"/>
      <c r="AO1047" s="218" t="s">
        <v>76</v>
      </c>
      <c r="AP1047" s="218"/>
      <c r="AQ1047" s="218"/>
      <c r="AR1047" s="218"/>
      <c r="AS1047" s="218"/>
      <c r="AT1047" s="218"/>
      <c r="AU1047" s="218"/>
      <c r="AV1047" s="218"/>
      <c r="AW1047" s="218"/>
      <c r="AX1047" s="218"/>
      <c r="AY1047" s="218"/>
      <c r="AZ1047" s="218"/>
      <c r="BA1047" s="218"/>
      <c r="BB1047" s="218"/>
      <c r="BC1047" s="218"/>
      <c r="BD1047" s="218"/>
      <c r="BE1047" s="218"/>
      <c r="BF1047" s="218"/>
      <c r="BG1047" s="218"/>
      <c r="BH1047" s="218"/>
      <c r="BI1047" s="218"/>
      <c r="BJ1047" s="233"/>
      <c r="BK1047" s="199"/>
      <c r="BL1047" s="218"/>
      <c r="BM1047" s="171"/>
      <c r="BN1047" s="171"/>
      <c r="BO1047" s="171"/>
      <c r="BP1047" s="218"/>
      <c r="BQ1047" s="218"/>
      <c r="BR1047" s="218"/>
      <c r="BS1047" s="218"/>
      <c r="BT1047" s="218"/>
      <c r="BU1047" s="218"/>
      <c r="BV1047" s="218"/>
      <c r="BW1047" s="218"/>
      <c r="BX1047" s="171"/>
      <c r="BY1047" s="199"/>
      <c r="BZ1047" s="230"/>
      <c r="CA1047" s="230"/>
      <c r="CB1047" s="230"/>
      <c r="CC1047" s="230"/>
      <c r="CD1047" s="230"/>
      <c r="CE1047" s="230"/>
      <c r="CF1047" s="230"/>
      <c r="CG1047" s="230"/>
      <c r="CH1047" s="230"/>
      <c r="CI1047" s="230"/>
      <c r="CJ1047" s="230"/>
      <c r="CK1047" s="230"/>
      <c r="CL1047" s="230"/>
      <c r="CM1047" s="230"/>
      <c r="CN1047" s="171"/>
      <c r="CO1047" s="199"/>
      <c r="CP1047" s="230"/>
      <c r="CQ1047" s="233"/>
      <c r="CR1047" s="233"/>
      <c r="CS1047" s="233"/>
      <c r="CT1047" s="230"/>
      <c r="CU1047" s="230"/>
      <c r="CV1047" s="230"/>
      <c r="CW1047" s="230"/>
    </row>
    <row r="1048" ht="30" hidden="1" spans="1:101">
      <c r="A1048" s="191">
        <v>2165</v>
      </c>
      <c r="B1048" s="261" t="s">
        <v>2985</v>
      </c>
      <c r="C1048" s="261" t="s">
        <v>2694</v>
      </c>
      <c r="D1048" s="261" t="s">
        <v>2918</v>
      </c>
      <c r="E1048" s="199"/>
      <c r="F1048" s="261" t="s">
        <v>2534</v>
      </c>
      <c r="G1048" s="199"/>
      <c r="H1048" s="199"/>
      <c r="I1048" s="199"/>
      <c r="J1048" s="202"/>
      <c r="K1048" s="202"/>
      <c r="L1048" s="164" t="str">
        <f>_xlfn.IFNA(VLOOKUP(B1048,'[1]CDM Patients Data'!$C$1266:$N$5000,6,FALSE),"")</f>
        <v>Corpus Uteri</v>
      </c>
      <c r="M1048" s="164" t="str">
        <f>_xlfn.IFNA(VLOOKUP(B1048,'[1]CDM Patients Data'!$C$1266:$N$5000,7,FALSE),"")</f>
        <v>Endometrium</v>
      </c>
      <c r="N1048" s="164" t="str">
        <f>_xlfn.IFNA(VLOOKUP(B1048,'[1]CDM Patients Data'!$C$1266:$N$5000,8,FALSE),"")</f>
        <v>Endometrioid carcinoma</v>
      </c>
      <c r="O1048" s="164" t="str">
        <f>_xlfn.IFNA(VLOOKUP(B1048,'[1]CDM Patients Data'!$C$1266:$K$3492,9,FALSE),"")</f>
        <v>Not a paired site</v>
      </c>
      <c r="P1048" s="164">
        <f>_xlfn.IFNA(VLOOKUP(B1048,'[1]CDM Patients Data'!$C$1266:$O$3492,10,FALSE),"")</f>
        <v>0</v>
      </c>
      <c r="Q1048" s="164">
        <f>_xlfn.IFNA(VLOOKUP(B1048,'[1]CDM Patients Data'!$C$1266:$O$3492,11,FALSE),"")</f>
        <v>0</v>
      </c>
      <c r="R1048" s="164">
        <f>_xlfn.IFNA(VLOOKUP(B1048,'[1]CDM Patients Data'!$C$1266:$O$3492,12,FALSE),"")</f>
        <v>0</v>
      </c>
      <c r="S1048" s="164">
        <f>_xlfn.IFNA(VLOOKUP(B1048,'[1]CDM Patients Data'!$C$1266:$P$3492,13,FALSE),"")</f>
        <v>0</v>
      </c>
      <c r="T1048" s="164">
        <f>_xlfn.IFNA(VLOOKUP(B1048,'[1]CDM Patients Data'!$C$1266:$N$5000,5,FALSE),"")</f>
        <v>0</v>
      </c>
      <c r="U1048" s="164"/>
      <c r="V1048" s="164"/>
      <c r="W1048" s="210"/>
      <c r="X1048" s="164"/>
      <c r="Y1048" s="164"/>
      <c r="Z1048" s="164"/>
      <c r="AA1048" s="164"/>
      <c r="AB1048" s="164"/>
      <c r="AC1048" s="210"/>
      <c r="AD1048" s="199"/>
      <c r="AE1048" s="199"/>
      <c r="AF1048" s="199"/>
      <c r="AG1048" s="199"/>
      <c r="AH1048" s="233" t="s">
        <v>79</v>
      </c>
      <c r="AI1048" s="199"/>
      <c r="AJ1048" s="199"/>
      <c r="AK1048" s="218" t="s">
        <v>80</v>
      </c>
      <c r="AL1048" s="218">
        <v>58450853</v>
      </c>
      <c r="AM1048" s="218">
        <v>17.5</v>
      </c>
      <c r="AN1048" s="218">
        <v>210.2</v>
      </c>
      <c r="AO1048" s="218" t="s">
        <v>81</v>
      </c>
      <c r="AP1048" s="218"/>
      <c r="AQ1048" s="218"/>
      <c r="AR1048" s="218"/>
      <c r="AS1048" s="218"/>
      <c r="AT1048" s="218"/>
      <c r="AU1048" s="218"/>
      <c r="AV1048" s="218"/>
      <c r="AW1048" s="218"/>
      <c r="AX1048" s="218"/>
      <c r="AY1048" s="218"/>
      <c r="AZ1048" s="218"/>
      <c r="BA1048" s="218"/>
      <c r="BB1048" s="218"/>
      <c r="BC1048" s="218"/>
      <c r="BD1048" s="218"/>
      <c r="BE1048" s="218"/>
      <c r="BF1048" s="218"/>
      <c r="BG1048" s="218"/>
      <c r="BH1048" s="218"/>
      <c r="BI1048" s="218"/>
      <c r="BJ1048" s="233"/>
      <c r="BK1048" s="199"/>
      <c r="BL1048" s="218" t="s">
        <v>84</v>
      </c>
      <c r="BM1048" s="171" t="s">
        <v>76</v>
      </c>
      <c r="BN1048" s="171" t="s">
        <v>76</v>
      </c>
      <c r="BO1048" s="171" t="s">
        <v>76</v>
      </c>
      <c r="BP1048" s="218"/>
      <c r="BQ1048" s="218"/>
      <c r="BR1048" s="218"/>
      <c r="BS1048" s="218"/>
      <c r="BT1048" s="218"/>
      <c r="BU1048" s="218"/>
      <c r="BV1048" s="218"/>
      <c r="BW1048" s="218"/>
      <c r="BX1048" s="171"/>
      <c r="BY1048" s="199"/>
      <c r="BZ1048" s="230"/>
      <c r="CA1048" s="230"/>
      <c r="CB1048" s="230"/>
      <c r="CC1048" s="230"/>
      <c r="CD1048" s="230"/>
      <c r="CE1048" s="230"/>
      <c r="CF1048" s="230"/>
      <c r="CG1048" s="230"/>
      <c r="CH1048" s="230"/>
      <c r="CI1048" s="230"/>
      <c r="CJ1048" s="230"/>
      <c r="CK1048" s="230"/>
      <c r="CL1048" s="230"/>
      <c r="CM1048" s="230"/>
      <c r="CN1048" s="171" t="s">
        <v>2777</v>
      </c>
      <c r="CO1048" s="199"/>
      <c r="CP1048" s="230" t="s">
        <v>80</v>
      </c>
      <c r="CQ1048" s="285">
        <v>7945460</v>
      </c>
      <c r="CR1048" s="285">
        <v>2.4</v>
      </c>
      <c r="CS1048" s="285">
        <v>37.01</v>
      </c>
      <c r="CT1048" s="230" t="s">
        <v>604</v>
      </c>
      <c r="CU1048" s="230"/>
      <c r="CV1048" s="230"/>
      <c r="CW1048" s="230"/>
    </row>
    <row r="1049" ht="60" hidden="1" spans="1:101">
      <c r="A1049" s="191">
        <v>2166</v>
      </c>
      <c r="B1049" s="261" t="s">
        <v>2986</v>
      </c>
      <c r="C1049" s="261" t="s">
        <v>2987</v>
      </c>
      <c r="D1049" s="261" t="s">
        <v>2824</v>
      </c>
      <c r="E1049" s="199"/>
      <c r="F1049" s="261" t="s">
        <v>2988</v>
      </c>
      <c r="G1049" s="199"/>
      <c r="H1049" s="199"/>
      <c r="I1049" s="199"/>
      <c r="J1049" s="202"/>
      <c r="K1049" s="202"/>
      <c r="L1049" s="164" t="str">
        <f>_xlfn.IFNA(VLOOKUP(B1049,'[1]CDM Patients Data'!$C$1266:$N$5000,6,FALSE),"")</f>
        <v>Breast</v>
      </c>
      <c r="M1049" s="164" t="str">
        <f>_xlfn.IFNA(VLOOKUP(B1049,'[1]CDM Patients Data'!$C$1266:$N$5000,7,FALSE),"")</f>
        <v>Breast NOS (excludes Skin of breast C44.5)</v>
      </c>
      <c r="N1049" s="164" t="str">
        <f>_xlfn.IFNA(VLOOKUP(B1049,'[1]CDM Patients Data'!$C$1266:$N$5000,8,FALSE),"")</f>
        <v>Invasive carcinoma of no special type</v>
      </c>
      <c r="O1049" s="164" t="str">
        <f>_xlfn.IFNA(VLOOKUP(B1049,'[1]CDM Patients Data'!$C$1266:$K$3492,9,FALSE),"")</f>
        <v>Right</v>
      </c>
      <c r="P1049" s="164">
        <f>_xlfn.IFNA(VLOOKUP(B1049,'[1]CDM Patients Data'!$C$1266:$O$3492,10,FALSE),"")</f>
        <v>0</v>
      </c>
      <c r="Q1049" s="164">
        <f>_xlfn.IFNA(VLOOKUP(B1049,'[1]CDM Patients Data'!$C$1266:$O$3492,11,FALSE),"")</f>
        <v>0</v>
      </c>
      <c r="R1049" s="164">
        <f>_xlfn.IFNA(VLOOKUP(B1049,'[1]CDM Patients Data'!$C$1266:$O$3492,12,FALSE),"")</f>
        <v>0</v>
      </c>
      <c r="S1049" s="164">
        <f>_xlfn.IFNA(VLOOKUP(B1049,'[1]CDM Patients Data'!$C$1266:$P$3492,13,FALSE),"")</f>
        <v>0</v>
      </c>
      <c r="T1049" s="164">
        <f>_xlfn.IFNA(VLOOKUP(B1049,'[1]CDM Patients Data'!$C$1266:$N$5000,5,FALSE),"")</f>
        <v>0</v>
      </c>
      <c r="U1049" s="164"/>
      <c r="V1049" s="164"/>
      <c r="W1049" s="210"/>
      <c r="X1049" s="164"/>
      <c r="Y1049" s="164"/>
      <c r="Z1049" s="164"/>
      <c r="AA1049" s="164"/>
      <c r="AB1049" s="164"/>
      <c r="AC1049" s="210"/>
      <c r="AD1049" s="199"/>
      <c r="AE1049" s="199"/>
      <c r="AF1049" s="199"/>
      <c r="AG1049" s="199"/>
      <c r="AH1049" s="233"/>
      <c r="AI1049" s="199"/>
      <c r="AJ1049" s="199"/>
      <c r="AK1049" s="218"/>
      <c r="AL1049" s="218"/>
      <c r="AM1049" s="218"/>
      <c r="AN1049" s="218"/>
      <c r="AO1049" s="218" t="s">
        <v>76</v>
      </c>
      <c r="AP1049" s="218"/>
      <c r="AQ1049" s="218"/>
      <c r="AR1049" s="218"/>
      <c r="AS1049" s="218"/>
      <c r="AT1049" s="218"/>
      <c r="AU1049" s="218"/>
      <c r="AV1049" s="218"/>
      <c r="AW1049" s="218"/>
      <c r="AX1049" s="218"/>
      <c r="AY1049" s="218"/>
      <c r="AZ1049" s="218"/>
      <c r="BA1049" s="218"/>
      <c r="BB1049" s="218"/>
      <c r="BC1049" s="218"/>
      <c r="BD1049" s="218"/>
      <c r="BE1049" s="218"/>
      <c r="BF1049" s="218"/>
      <c r="BG1049" s="218"/>
      <c r="BH1049" s="218"/>
      <c r="BI1049" s="218"/>
      <c r="BJ1049" s="233"/>
      <c r="BK1049" s="199"/>
      <c r="BL1049" s="218"/>
      <c r="BM1049" s="171"/>
      <c r="BN1049" s="171"/>
      <c r="BO1049" s="171"/>
      <c r="BP1049" s="218"/>
      <c r="BQ1049" s="218"/>
      <c r="BR1049" s="218"/>
      <c r="BS1049" s="218"/>
      <c r="BT1049" s="218"/>
      <c r="BU1049" s="218"/>
      <c r="BV1049" s="218"/>
      <c r="BW1049" s="218"/>
      <c r="BX1049" s="171"/>
      <c r="BY1049" s="199"/>
      <c r="BZ1049" s="230"/>
      <c r="CA1049" s="230"/>
      <c r="CB1049" s="230"/>
      <c r="CC1049" s="230"/>
      <c r="CD1049" s="230"/>
      <c r="CE1049" s="230"/>
      <c r="CF1049" s="230"/>
      <c r="CG1049" s="230"/>
      <c r="CH1049" s="230"/>
      <c r="CI1049" s="230"/>
      <c r="CJ1049" s="230"/>
      <c r="CK1049" s="230"/>
      <c r="CL1049" s="230"/>
      <c r="CM1049" s="230"/>
      <c r="CN1049" s="171"/>
      <c r="CO1049" s="199"/>
      <c r="CP1049" s="230"/>
      <c r="CQ1049" s="233"/>
      <c r="CR1049" s="233"/>
      <c r="CS1049" s="233"/>
      <c r="CT1049" s="230"/>
      <c r="CU1049" s="230"/>
      <c r="CV1049" s="230"/>
      <c r="CW1049" s="230"/>
    </row>
    <row r="1050" ht="45" hidden="1" spans="1:101">
      <c r="A1050" s="191">
        <v>2167</v>
      </c>
      <c r="B1050" s="261" t="s">
        <v>2989</v>
      </c>
      <c r="C1050" s="261" t="s">
        <v>2990</v>
      </c>
      <c r="D1050" s="261" t="s">
        <v>2788</v>
      </c>
      <c r="E1050" s="199"/>
      <c r="F1050" s="261" t="s">
        <v>2506</v>
      </c>
      <c r="G1050" s="199"/>
      <c r="H1050" s="199"/>
      <c r="I1050" s="199"/>
      <c r="J1050" s="202"/>
      <c r="K1050" s="202"/>
      <c r="L1050" s="164" t="str">
        <f>_xlfn.IFNA(VLOOKUP(B1050,'[1]CDM Patients Data'!$C$1266:$N$5000,6,FALSE),"")</f>
        <v>Eye</v>
      </c>
      <c r="M1050" s="164" t="str">
        <f>_xlfn.IFNA(VLOOKUP(B1050,'[1]CDM Patients Data'!$C$1266:$N$5000,7,FALSE),"")</f>
        <v>Eye NOS</v>
      </c>
      <c r="N1050" s="164" t="str">
        <f>_xlfn.IFNA(VLOOKUP(B1050,'[1]CDM Patients Data'!$C$1266:$N$5000,8,FALSE),"")</f>
        <v>Malignant melanoma, NOS</v>
      </c>
      <c r="O1050" s="164" t="str">
        <f>_xlfn.IFNA(VLOOKUP(B1050,'[1]CDM Patients Data'!$C$1266:$K$3492,9,FALSE),"")</f>
        <v>Unknown</v>
      </c>
      <c r="P1050" s="164">
        <f>_xlfn.IFNA(VLOOKUP(B1050,'[1]CDM Patients Data'!$C$1266:$O$3492,10,FALSE),"")</f>
        <v>0</v>
      </c>
      <c r="Q1050" s="164">
        <f>_xlfn.IFNA(VLOOKUP(B1050,'[1]CDM Patients Data'!$C$1266:$O$3492,11,FALSE),"")</f>
        <v>0</v>
      </c>
      <c r="R1050" s="164">
        <f>_xlfn.IFNA(VLOOKUP(B1050,'[1]CDM Patients Data'!$C$1266:$O$3492,12,FALSE),"")</f>
        <v>0</v>
      </c>
      <c r="S1050" s="164">
        <f>_xlfn.IFNA(VLOOKUP(B1050,'[1]CDM Patients Data'!$C$1266:$P$3492,13,FALSE),"")</f>
        <v>0</v>
      </c>
      <c r="T1050" s="164" t="str">
        <f>_xlfn.IFNA(VLOOKUP(B1050,'[1]CDM Patients Data'!$C$1266:$N$5000,5,FALSE),"")</f>
        <v>Manohar</v>
      </c>
      <c r="U1050" s="164"/>
      <c r="V1050" s="164"/>
      <c r="W1050" s="210"/>
      <c r="X1050" s="164"/>
      <c r="Y1050" s="164"/>
      <c r="Z1050" s="164"/>
      <c r="AA1050" s="164"/>
      <c r="AB1050" s="164"/>
      <c r="AC1050" s="210"/>
      <c r="AD1050" s="199"/>
      <c r="AE1050" s="199"/>
      <c r="AF1050" s="199"/>
      <c r="AG1050" s="199"/>
      <c r="AH1050" s="233" t="s">
        <v>79</v>
      </c>
      <c r="AI1050" s="199"/>
      <c r="AJ1050" s="199"/>
      <c r="AK1050" s="218" t="s">
        <v>80</v>
      </c>
      <c r="AL1050" s="218">
        <v>45794099</v>
      </c>
      <c r="AM1050" s="218">
        <v>13.7</v>
      </c>
      <c r="AN1050" s="218">
        <v>146.7</v>
      </c>
      <c r="AO1050" s="218" t="s">
        <v>81</v>
      </c>
      <c r="AP1050" s="218"/>
      <c r="AQ1050" s="218"/>
      <c r="AR1050" s="218"/>
      <c r="AS1050" s="218"/>
      <c r="AT1050" s="218"/>
      <c r="AU1050" s="218"/>
      <c r="AV1050" s="218"/>
      <c r="AW1050" s="218"/>
      <c r="AX1050" s="218"/>
      <c r="AY1050" s="218"/>
      <c r="AZ1050" s="218"/>
      <c r="BA1050" s="218"/>
      <c r="BB1050" s="218"/>
      <c r="BC1050" s="218"/>
      <c r="BD1050" s="218"/>
      <c r="BE1050" s="218"/>
      <c r="BF1050" s="218"/>
      <c r="BG1050" s="218"/>
      <c r="BH1050" s="218"/>
      <c r="BI1050" s="218"/>
      <c r="BJ1050" s="233"/>
      <c r="BK1050" s="199"/>
      <c r="BL1050" s="218" t="s">
        <v>84</v>
      </c>
      <c r="BM1050" s="171" t="s">
        <v>76</v>
      </c>
      <c r="BN1050" s="171" t="s">
        <v>76</v>
      </c>
      <c r="BO1050" s="171" t="s">
        <v>76</v>
      </c>
      <c r="BP1050" s="218"/>
      <c r="BQ1050" s="218"/>
      <c r="BR1050" s="218"/>
      <c r="BS1050" s="218"/>
      <c r="BT1050" s="218"/>
      <c r="BU1050" s="218"/>
      <c r="BV1050" s="218"/>
      <c r="BW1050" s="218"/>
      <c r="BX1050" s="171"/>
      <c r="BY1050" s="199"/>
      <c r="BZ1050" s="230"/>
      <c r="CA1050" s="230"/>
      <c r="CB1050" s="230"/>
      <c r="CC1050" s="230"/>
      <c r="CD1050" s="230"/>
      <c r="CE1050" s="230"/>
      <c r="CF1050" s="230"/>
      <c r="CG1050" s="230"/>
      <c r="CH1050" s="230"/>
      <c r="CI1050" s="230"/>
      <c r="CJ1050" s="230"/>
      <c r="CK1050" s="230"/>
      <c r="CL1050" s="230"/>
      <c r="CM1050" s="230"/>
      <c r="CN1050" s="171" t="s">
        <v>79</v>
      </c>
      <c r="CO1050" s="199"/>
      <c r="CP1050" s="230" t="s">
        <v>80</v>
      </c>
      <c r="CQ1050" s="285">
        <v>28003179</v>
      </c>
      <c r="CR1050" s="285">
        <v>8.4</v>
      </c>
      <c r="CS1050" s="285">
        <v>7.17</v>
      </c>
      <c r="CT1050" s="230" t="s">
        <v>604</v>
      </c>
      <c r="CU1050" s="230"/>
      <c r="CV1050" s="230"/>
      <c r="CW1050" s="230"/>
    </row>
    <row r="1051" ht="30" hidden="1" spans="1:101">
      <c r="A1051" s="191">
        <v>2168</v>
      </c>
      <c r="B1051" s="261" t="s">
        <v>2991</v>
      </c>
      <c r="C1051" s="261" t="s">
        <v>2729</v>
      </c>
      <c r="D1051" s="261" t="s">
        <v>2824</v>
      </c>
      <c r="E1051" s="199"/>
      <c r="F1051" s="261" t="s">
        <v>2730</v>
      </c>
      <c r="G1051" s="199"/>
      <c r="H1051" s="199"/>
      <c r="I1051" s="199"/>
      <c r="J1051" s="202"/>
      <c r="K1051" s="202"/>
      <c r="L1051" s="164" t="str">
        <f>_xlfn.IFNA(VLOOKUP(B1051,'[1]CDM Patients Data'!$C$1266:$N$5000,6,FALSE),"")</f>
        <v>Prostate</v>
      </c>
      <c r="M1051" s="164" t="str">
        <f>_xlfn.IFNA(VLOOKUP(B1051,'[1]CDM Patients Data'!$C$1266:$N$5000,7,FALSE),"")</f>
        <v>Prostate gland</v>
      </c>
      <c r="N1051" s="164" t="str">
        <f>_xlfn.IFNA(VLOOKUP(B1051,'[1]CDM Patients Data'!$C$1266:$N$5000,8,FALSE),"")</f>
        <v>Adenocarcinoma, NOS</v>
      </c>
      <c r="O1051" s="164" t="str">
        <f>_xlfn.IFNA(VLOOKUP(B1051,'[1]CDM Patients Data'!$C$1266:$K$3492,9,FALSE),"")</f>
        <v>Not a paired site</v>
      </c>
      <c r="P1051" s="164">
        <f>_xlfn.IFNA(VLOOKUP(B1051,'[1]CDM Patients Data'!$C$1266:$O$3492,10,FALSE),"")</f>
        <v>0</v>
      </c>
      <c r="Q1051" s="164">
        <f>_xlfn.IFNA(VLOOKUP(B1051,'[1]CDM Patients Data'!$C$1266:$O$3492,11,FALSE),"")</f>
        <v>0</v>
      </c>
      <c r="R1051" s="164">
        <f>_xlfn.IFNA(VLOOKUP(B1051,'[1]CDM Patients Data'!$C$1266:$O$3492,12,FALSE),"")</f>
        <v>0</v>
      </c>
      <c r="S1051" s="164">
        <f>_xlfn.IFNA(VLOOKUP(B1051,'[1]CDM Patients Data'!$C$1266:$P$3492,13,FALSE),"")</f>
        <v>0</v>
      </c>
      <c r="T1051" s="164">
        <f>_xlfn.IFNA(VLOOKUP(B1051,'[1]CDM Patients Data'!$C$1266:$N$5000,5,FALSE),"")</f>
        <v>0</v>
      </c>
      <c r="U1051" s="164"/>
      <c r="V1051" s="164"/>
      <c r="W1051" s="210"/>
      <c r="X1051" s="164"/>
      <c r="Y1051" s="164"/>
      <c r="Z1051" s="164"/>
      <c r="AA1051" s="164"/>
      <c r="AB1051" s="164"/>
      <c r="AC1051" s="210"/>
      <c r="AD1051" s="199"/>
      <c r="AE1051" s="199"/>
      <c r="AF1051" s="199"/>
      <c r="AG1051" s="199"/>
      <c r="AH1051" s="233"/>
      <c r="AI1051" s="199"/>
      <c r="AJ1051" s="199"/>
      <c r="AK1051" s="218"/>
      <c r="AL1051" s="218"/>
      <c r="AM1051" s="218"/>
      <c r="AN1051" s="218"/>
      <c r="AO1051" s="218" t="s">
        <v>76</v>
      </c>
      <c r="AP1051" s="218"/>
      <c r="AQ1051" s="218"/>
      <c r="AR1051" s="218"/>
      <c r="AS1051" s="218"/>
      <c r="AT1051" s="218"/>
      <c r="AU1051" s="218"/>
      <c r="AV1051" s="218"/>
      <c r="AW1051" s="218"/>
      <c r="AX1051" s="218"/>
      <c r="AY1051" s="218"/>
      <c r="AZ1051" s="218"/>
      <c r="BA1051" s="218"/>
      <c r="BB1051" s="218"/>
      <c r="BC1051" s="218"/>
      <c r="BD1051" s="218"/>
      <c r="BE1051" s="218"/>
      <c r="BF1051" s="218"/>
      <c r="BG1051" s="218"/>
      <c r="BH1051" s="218"/>
      <c r="BI1051" s="218"/>
      <c r="BJ1051" s="233"/>
      <c r="BK1051" s="199"/>
      <c r="BL1051" s="218"/>
      <c r="BM1051" s="171"/>
      <c r="BN1051" s="171"/>
      <c r="BO1051" s="171"/>
      <c r="BP1051" s="218"/>
      <c r="BQ1051" s="218"/>
      <c r="BR1051" s="218"/>
      <c r="BS1051" s="218"/>
      <c r="BT1051" s="218"/>
      <c r="BU1051" s="218"/>
      <c r="BV1051" s="218"/>
      <c r="BW1051" s="218"/>
      <c r="BX1051" s="171"/>
      <c r="BY1051" s="199"/>
      <c r="BZ1051" s="230"/>
      <c r="CA1051" s="230"/>
      <c r="CB1051" s="230"/>
      <c r="CC1051" s="230"/>
      <c r="CD1051" s="230"/>
      <c r="CE1051" s="230"/>
      <c r="CF1051" s="230"/>
      <c r="CG1051" s="230"/>
      <c r="CH1051" s="230"/>
      <c r="CI1051" s="230"/>
      <c r="CJ1051" s="230"/>
      <c r="CK1051" s="230"/>
      <c r="CL1051" s="230"/>
      <c r="CM1051" s="230"/>
      <c r="CN1051" s="171"/>
      <c r="CO1051" s="199"/>
      <c r="CP1051" s="230"/>
      <c r="CQ1051" s="233"/>
      <c r="CR1051" s="233"/>
      <c r="CS1051" s="233"/>
      <c r="CT1051" s="230"/>
      <c r="CU1051" s="230"/>
      <c r="CV1051" s="230"/>
      <c r="CW1051" s="230"/>
    </row>
    <row r="1052" ht="30" hidden="1" spans="1:101">
      <c r="A1052" s="191">
        <v>2169</v>
      </c>
      <c r="B1052" s="261" t="s">
        <v>2992</v>
      </c>
      <c r="C1052" s="261" t="s">
        <v>2993</v>
      </c>
      <c r="D1052" s="261" t="s">
        <v>2918</v>
      </c>
      <c r="E1052" s="199"/>
      <c r="F1052" s="261" t="s">
        <v>2994</v>
      </c>
      <c r="G1052" s="199"/>
      <c r="H1052" s="199"/>
      <c r="I1052" s="199"/>
      <c r="J1052" s="202"/>
      <c r="K1052" s="202"/>
      <c r="L1052" s="164" t="str">
        <f>_xlfn.IFNA(VLOOKUP(B1052,'[1]CDM Patients Data'!$C$1266:$N$5000,6,FALSE),"")</f>
        <v>Large Intestine</v>
      </c>
      <c r="M1052" s="164" t="str">
        <f>_xlfn.IFNA(VLOOKUP(B1052,'[1]CDM Patients Data'!$C$1266:$N$5000,7,FALSE),"")</f>
        <v>Colon NOS</v>
      </c>
      <c r="N1052" s="164" t="str">
        <f>_xlfn.IFNA(VLOOKUP(B1052,'[1]CDM Patients Data'!$C$1266:$N$5000,8,FALSE),"")</f>
        <v>Adenocarcinoma, NOS</v>
      </c>
      <c r="O1052" s="164" t="str">
        <f>_xlfn.IFNA(VLOOKUP(B1052,'[1]CDM Patients Data'!$C$1266:$K$3492,9,FALSE),"")</f>
        <v>Not a paired site</v>
      </c>
      <c r="P1052" s="164">
        <f>_xlfn.IFNA(VLOOKUP(B1052,'[1]CDM Patients Data'!$C$1266:$O$3492,10,FALSE),"")</f>
        <v>0</v>
      </c>
      <c r="Q1052" s="164">
        <f>_xlfn.IFNA(VLOOKUP(B1052,'[1]CDM Patients Data'!$C$1266:$O$3492,11,FALSE),"")</f>
        <v>0</v>
      </c>
      <c r="R1052" s="164">
        <f>_xlfn.IFNA(VLOOKUP(B1052,'[1]CDM Patients Data'!$C$1266:$O$3492,12,FALSE),"")</f>
        <v>0</v>
      </c>
      <c r="S1052" s="164">
        <f>_xlfn.IFNA(VLOOKUP(B1052,'[1]CDM Patients Data'!$C$1266:$P$3492,13,FALSE),"")</f>
        <v>0</v>
      </c>
      <c r="T1052" s="164">
        <f>_xlfn.IFNA(VLOOKUP(B1052,'[1]CDM Patients Data'!$C$1266:$N$5000,5,FALSE),"")</f>
        <v>0</v>
      </c>
      <c r="U1052" s="164"/>
      <c r="V1052" s="164"/>
      <c r="W1052" s="210"/>
      <c r="X1052" s="164"/>
      <c r="Y1052" s="164"/>
      <c r="Z1052" s="164"/>
      <c r="AA1052" s="164"/>
      <c r="AB1052" s="164"/>
      <c r="AC1052" s="210"/>
      <c r="AD1052" s="199"/>
      <c r="AE1052" s="199"/>
      <c r="AF1052" s="199"/>
      <c r="AG1052" s="199"/>
      <c r="AH1052" s="233" t="s">
        <v>79</v>
      </c>
      <c r="AI1052" s="199"/>
      <c r="AJ1052" s="199"/>
      <c r="AK1052" s="218" t="s">
        <v>80</v>
      </c>
      <c r="AL1052" s="218">
        <v>97824073</v>
      </c>
      <c r="AM1052" s="218">
        <v>29.3</v>
      </c>
      <c r="AN1052" s="218">
        <v>186.1</v>
      </c>
      <c r="AO1052" s="218" t="s">
        <v>81</v>
      </c>
      <c r="AP1052" s="218"/>
      <c r="AQ1052" s="218"/>
      <c r="AR1052" s="218"/>
      <c r="AS1052" s="218"/>
      <c r="AT1052" s="218"/>
      <c r="AU1052" s="218"/>
      <c r="AV1052" s="218"/>
      <c r="AW1052" s="218"/>
      <c r="AX1052" s="218"/>
      <c r="AY1052" s="218"/>
      <c r="AZ1052" s="218"/>
      <c r="BA1052" s="218"/>
      <c r="BB1052" s="218"/>
      <c r="BC1052" s="218"/>
      <c r="BD1052" s="218"/>
      <c r="BE1052" s="218"/>
      <c r="BF1052" s="218"/>
      <c r="BG1052" s="218"/>
      <c r="BH1052" s="218"/>
      <c r="BI1052" s="218"/>
      <c r="BJ1052" s="233"/>
      <c r="BK1052" s="199"/>
      <c r="BL1052" s="218" t="s">
        <v>84</v>
      </c>
      <c r="BM1052" s="171" t="s">
        <v>76</v>
      </c>
      <c r="BN1052" s="171" t="s">
        <v>76</v>
      </c>
      <c r="BO1052" s="171" t="s">
        <v>76</v>
      </c>
      <c r="BP1052" s="218"/>
      <c r="BQ1052" s="218"/>
      <c r="BR1052" s="218"/>
      <c r="BS1052" s="218"/>
      <c r="BT1052" s="218"/>
      <c r="BU1052" s="218"/>
      <c r="BV1052" s="218"/>
      <c r="BW1052" s="218"/>
      <c r="BX1052" s="171"/>
      <c r="BY1052" s="199"/>
      <c r="BZ1052" s="230"/>
      <c r="CA1052" s="230"/>
      <c r="CB1052" s="230"/>
      <c r="CC1052" s="230"/>
      <c r="CD1052" s="230"/>
      <c r="CE1052" s="230"/>
      <c r="CF1052" s="230"/>
      <c r="CG1052" s="230"/>
      <c r="CH1052" s="230"/>
      <c r="CI1052" s="230"/>
      <c r="CJ1052" s="230"/>
      <c r="CK1052" s="230"/>
      <c r="CL1052" s="230"/>
      <c r="CM1052" s="230"/>
      <c r="CN1052" s="171" t="s">
        <v>2777</v>
      </c>
      <c r="CO1052" s="199"/>
      <c r="CP1052" s="230" t="s">
        <v>80</v>
      </c>
      <c r="CQ1052" s="285">
        <v>2825930</v>
      </c>
      <c r="CR1052" s="285">
        <v>0.8</v>
      </c>
      <c r="CS1052" s="285">
        <v>37</v>
      </c>
      <c r="CT1052" s="230" t="s">
        <v>604</v>
      </c>
      <c r="CU1052" s="230"/>
      <c r="CV1052" s="230"/>
      <c r="CW1052" s="230"/>
    </row>
    <row r="1053" ht="45" hidden="1" spans="1:101">
      <c r="A1053" s="191">
        <v>2170</v>
      </c>
      <c r="B1053" s="261" t="s">
        <v>2995</v>
      </c>
      <c r="C1053" s="261" t="s">
        <v>2996</v>
      </c>
      <c r="D1053" s="261" t="s">
        <v>2788</v>
      </c>
      <c r="E1053" s="199"/>
      <c r="F1053" s="261" t="s">
        <v>2575</v>
      </c>
      <c r="G1053" s="199"/>
      <c r="H1053" s="199"/>
      <c r="I1053" s="199"/>
      <c r="J1053" s="202"/>
      <c r="K1053" s="202"/>
      <c r="L1053" s="164" t="str">
        <f>_xlfn.IFNA(VLOOKUP(B1053,'[1]CDM Patients Data'!$C$1266:$N$5000,6,FALSE),"")</f>
        <v>Brain</v>
      </c>
      <c r="M1053" s="164" t="str">
        <f>_xlfn.IFNA(VLOOKUP(B1053,'[1]CDM Patients Data'!$C$1266:$N$5000,7,FALSE),"")</f>
        <v>Overlapping lesion of brain</v>
      </c>
      <c r="N1053" s="164" t="str">
        <f>_xlfn.IFNA(VLOOKUP(B1053,'[1]CDM Patients Data'!$C$1266:$N$5000,8,FALSE),"")</f>
        <v>Oligodendroglioma, anaplastic</v>
      </c>
      <c r="O1053" s="164" t="str">
        <f>_xlfn.IFNA(VLOOKUP(B1053,'[1]CDM Patients Data'!$C$1266:$K$3492,9,FALSE),"")</f>
        <v>Left</v>
      </c>
      <c r="P1053" s="164">
        <f>_xlfn.IFNA(VLOOKUP(B1053,'[1]CDM Patients Data'!$C$1266:$O$3492,10,FALSE),"")</f>
        <v>0</v>
      </c>
      <c r="Q1053" s="164">
        <f>_xlfn.IFNA(VLOOKUP(B1053,'[1]CDM Patients Data'!$C$1266:$O$3492,11,FALSE),"")</f>
        <v>0</v>
      </c>
      <c r="R1053" s="164">
        <f>_xlfn.IFNA(VLOOKUP(B1053,'[1]CDM Patients Data'!$C$1266:$O$3492,12,FALSE),"")</f>
        <v>0</v>
      </c>
      <c r="S1053" s="164">
        <f>_xlfn.IFNA(VLOOKUP(B1053,'[1]CDM Patients Data'!$C$1266:$P$3492,13,FALSE),"")</f>
        <v>0</v>
      </c>
      <c r="T1053" s="164" t="str">
        <f>_xlfn.IFNA(VLOOKUP(B1053,'[1]CDM Patients Data'!$C$1266:$N$5000,5,FALSE),"")</f>
        <v>Manohar</v>
      </c>
      <c r="U1053" s="164"/>
      <c r="V1053" s="164"/>
      <c r="W1053" s="210"/>
      <c r="X1053" s="164"/>
      <c r="Y1053" s="164"/>
      <c r="Z1053" s="164"/>
      <c r="AA1053" s="164"/>
      <c r="AB1053" s="164"/>
      <c r="AC1053" s="210"/>
      <c r="AD1053" s="199"/>
      <c r="AE1053" s="199"/>
      <c r="AF1053" s="199"/>
      <c r="AG1053" s="199"/>
      <c r="AH1053" s="233" t="s">
        <v>79</v>
      </c>
      <c r="AI1053" s="199"/>
      <c r="AJ1053" s="199"/>
      <c r="AK1053" s="218" t="s">
        <v>80</v>
      </c>
      <c r="AL1053" s="218">
        <v>51438286</v>
      </c>
      <c r="AM1053" s="218">
        <v>15.4</v>
      </c>
      <c r="AN1053" s="218">
        <v>116</v>
      </c>
      <c r="AO1053" s="218" t="s">
        <v>81</v>
      </c>
      <c r="AP1053" s="218"/>
      <c r="AQ1053" s="218"/>
      <c r="AR1053" s="218"/>
      <c r="AS1053" s="218"/>
      <c r="AT1053" s="218"/>
      <c r="AU1053" s="218"/>
      <c r="AV1053" s="218"/>
      <c r="AW1053" s="218"/>
      <c r="AX1053" s="218"/>
      <c r="AY1053" s="218"/>
      <c r="AZ1053" s="218"/>
      <c r="BA1053" s="218"/>
      <c r="BB1053" s="218"/>
      <c r="BC1053" s="218"/>
      <c r="BD1053" s="218"/>
      <c r="BE1053" s="218"/>
      <c r="BF1053" s="218"/>
      <c r="BG1053" s="218"/>
      <c r="BH1053" s="218"/>
      <c r="BI1053" s="218"/>
      <c r="BJ1053" s="233"/>
      <c r="BK1053" s="199"/>
      <c r="BL1053" s="218" t="s">
        <v>84</v>
      </c>
      <c r="BM1053" s="171" t="s">
        <v>76</v>
      </c>
      <c r="BN1053" s="171" t="s">
        <v>76</v>
      </c>
      <c r="BO1053" s="171" t="s">
        <v>76</v>
      </c>
      <c r="BP1053" s="218"/>
      <c r="BQ1053" s="218"/>
      <c r="BR1053" s="218"/>
      <c r="BS1053" s="218"/>
      <c r="BT1053" s="218"/>
      <c r="BU1053" s="218"/>
      <c r="BV1053" s="218"/>
      <c r="BW1053" s="218"/>
      <c r="BX1053" s="171"/>
      <c r="BY1053" s="199"/>
      <c r="BZ1053" s="230"/>
      <c r="CA1053" s="230"/>
      <c r="CB1053" s="230"/>
      <c r="CC1053" s="230"/>
      <c r="CD1053" s="230"/>
      <c r="CE1053" s="230"/>
      <c r="CF1053" s="230"/>
      <c r="CG1053" s="230"/>
      <c r="CH1053" s="230"/>
      <c r="CI1053" s="230"/>
      <c r="CJ1053" s="230"/>
      <c r="CK1053" s="230"/>
      <c r="CL1053" s="230"/>
      <c r="CM1053" s="230"/>
      <c r="CN1053" s="171" t="s">
        <v>79</v>
      </c>
      <c r="CO1053" s="199"/>
      <c r="CP1053" s="230" t="s">
        <v>80</v>
      </c>
      <c r="CQ1053" s="285">
        <v>21206793</v>
      </c>
      <c r="CR1053" s="285">
        <v>6.4</v>
      </c>
      <c r="CS1053" s="285">
        <v>1.57</v>
      </c>
      <c r="CT1053" s="230" t="s">
        <v>604</v>
      </c>
      <c r="CU1053" s="230"/>
      <c r="CV1053" s="230"/>
      <c r="CW1053" s="230"/>
    </row>
    <row r="1054" ht="30" hidden="1" spans="1:101">
      <c r="A1054" s="191">
        <v>2171</v>
      </c>
      <c r="B1054" s="261" t="s">
        <v>2997</v>
      </c>
      <c r="C1054" s="261" t="s">
        <v>2998</v>
      </c>
      <c r="D1054" s="261" t="s">
        <v>2824</v>
      </c>
      <c r="E1054" s="199"/>
      <c r="F1054" s="261" t="s">
        <v>2220</v>
      </c>
      <c r="G1054" s="199"/>
      <c r="H1054" s="199"/>
      <c r="I1054" s="199"/>
      <c r="J1054" s="202"/>
      <c r="K1054" s="202"/>
      <c r="L1054" s="164" t="str">
        <f>_xlfn.IFNA(VLOOKUP(B1054,'[1]CDM Patients Data'!$C$1266:$N$5000,6,FALSE),"")</f>
        <v>Lung</v>
      </c>
      <c r="M1054" s="164" t="str">
        <f>_xlfn.IFNA(VLOOKUP(B1054,'[1]CDM Patients Data'!$C$1266:$N$5000,7,FALSE),"")</f>
        <v>Lung NOS</v>
      </c>
      <c r="N1054" s="164" t="str">
        <f>_xlfn.IFNA(VLOOKUP(B1054,'[1]CDM Patients Data'!$C$1266:$N$5000,8,FALSE),"")</f>
        <v>Adenocarcinoma, NOS</v>
      </c>
      <c r="O1054" s="164" t="str">
        <f>_xlfn.IFNA(VLOOKUP(B1054,'[1]CDM Patients Data'!$C$1266:$K$3492,9,FALSE),"")</f>
        <v>Right</v>
      </c>
      <c r="P1054" s="164">
        <f>_xlfn.IFNA(VLOOKUP(B1054,'[1]CDM Patients Data'!$C$1266:$O$3492,10,FALSE),"")</f>
        <v>0</v>
      </c>
      <c r="Q1054" s="164">
        <f>_xlfn.IFNA(VLOOKUP(B1054,'[1]CDM Patients Data'!$C$1266:$O$3492,11,FALSE),"")</f>
        <v>0</v>
      </c>
      <c r="R1054" s="164">
        <f>_xlfn.IFNA(VLOOKUP(B1054,'[1]CDM Patients Data'!$C$1266:$O$3492,12,FALSE),"")</f>
        <v>0</v>
      </c>
      <c r="S1054" s="164">
        <f>_xlfn.IFNA(VLOOKUP(B1054,'[1]CDM Patients Data'!$C$1266:$P$3492,13,FALSE),"")</f>
        <v>0</v>
      </c>
      <c r="T1054" s="164">
        <f>_xlfn.IFNA(VLOOKUP(B1054,'[1]CDM Patients Data'!$C$1266:$N$5000,5,FALSE),"")</f>
        <v>0</v>
      </c>
      <c r="U1054" s="164"/>
      <c r="V1054" s="164"/>
      <c r="W1054" s="210"/>
      <c r="X1054" s="164"/>
      <c r="Y1054" s="164"/>
      <c r="Z1054" s="164"/>
      <c r="AA1054" s="164"/>
      <c r="AB1054" s="164"/>
      <c r="AC1054" s="210"/>
      <c r="AD1054" s="199"/>
      <c r="AE1054" s="199"/>
      <c r="AF1054" s="199"/>
      <c r="AG1054" s="199"/>
      <c r="AH1054" s="233" t="s">
        <v>589</v>
      </c>
      <c r="AI1054" s="199"/>
      <c r="AJ1054" s="199"/>
      <c r="AK1054" s="218" t="s">
        <v>80</v>
      </c>
      <c r="AL1054" s="218">
        <v>25009993</v>
      </c>
      <c r="AM1054" s="218">
        <v>7.5</v>
      </c>
      <c r="AN1054" s="218">
        <v>591.7</v>
      </c>
      <c r="AO1054" s="218" t="s">
        <v>81</v>
      </c>
      <c r="AP1054" s="218"/>
      <c r="AQ1054" s="218"/>
      <c r="AR1054" s="218"/>
      <c r="AS1054" s="218"/>
      <c r="AT1054" s="218"/>
      <c r="AU1054" s="218"/>
      <c r="AV1054" s="218"/>
      <c r="AW1054" s="218"/>
      <c r="AX1054" s="218"/>
      <c r="AY1054" s="218"/>
      <c r="AZ1054" s="218"/>
      <c r="BA1054" s="218"/>
      <c r="BB1054" s="218"/>
      <c r="BC1054" s="218"/>
      <c r="BD1054" s="218"/>
      <c r="BE1054" s="218"/>
      <c r="BF1054" s="218"/>
      <c r="BG1054" s="218"/>
      <c r="BH1054" s="218"/>
      <c r="BI1054" s="218"/>
      <c r="BJ1054" s="233"/>
      <c r="BK1054" s="199"/>
      <c r="BL1054" s="218" t="s">
        <v>84</v>
      </c>
      <c r="BM1054" s="171" t="s">
        <v>76</v>
      </c>
      <c r="BN1054" s="171" t="s">
        <v>76</v>
      </c>
      <c r="BO1054" s="171" t="s">
        <v>76</v>
      </c>
      <c r="BP1054" s="218"/>
      <c r="BQ1054" s="218"/>
      <c r="BR1054" s="218"/>
      <c r="BS1054" s="218"/>
      <c r="BT1054" s="218"/>
      <c r="BU1054" s="218"/>
      <c r="BV1054" s="218"/>
      <c r="BW1054" s="218"/>
      <c r="BX1054" s="171"/>
      <c r="BY1054" s="199"/>
      <c r="BZ1054" s="230"/>
      <c r="CA1054" s="230"/>
      <c r="CB1054" s="230"/>
      <c r="CC1054" s="230"/>
      <c r="CD1054" s="230"/>
      <c r="CE1054" s="230"/>
      <c r="CF1054" s="230"/>
      <c r="CG1054" s="230"/>
      <c r="CH1054" s="230"/>
      <c r="CI1054" s="230"/>
      <c r="CJ1054" s="230"/>
      <c r="CK1054" s="230"/>
      <c r="CL1054" s="230"/>
      <c r="CM1054" s="230"/>
      <c r="CN1054" s="171"/>
      <c r="CO1054" s="199"/>
      <c r="CP1054" s="230"/>
      <c r="CQ1054" s="233"/>
      <c r="CR1054" s="233"/>
      <c r="CS1054" s="233"/>
      <c r="CT1054" s="230"/>
      <c r="CU1054" s="230"/>
      <c r="CV1054" s="230"/>
      <c r="CW1054" s="230"/>
    </row>
    <row r="1055" ht="60" spans="1:101">
      <c r="A1055" s="191">
        <v>2172</v>
      </c>
      <c r="B1055" s="261" t="s">
        <v>2999</v>
      </c>
      <c r="C1055" s="261" t="s">
        <v>3000</v>
      </c>
      <c r="D1055" s="261" t="s">
        <v>2780</v>
      </c>
      <c r="E1055" s="199"/>
      <c r="F1055" s="261" t="s">
        <v>3001</v>
      </c>
      <c r="G1055" s="199"/>
      <c r="H1055" s="199"/>
      <c r="I1055" s="199"/>
      <c r="J1055" s="202"/>
      <c r="K1055" s="202"/>
      <c r="L1055" s="164" t="str">
        <f>_xlfn.IFNA(VLOOKUP(B1055,'[1]CDM Patients Data'!$C$1266:$N$5000,6,FALSE),"")</f>
        <v>Breast</v>
      </c>
      <c r="M1055" s="164" t="str">
        <f>_xlfn.IFNA(VLOOKUP(B1055,'[1]CDM Patients Data'!$C$1266:$N$5000,7,FALSE),"")</f>
        <v>Upper outer quadrant of breast</v>
      </c>
      <c r="N1055" s="164" t="str">
        <f>_xlfn.IFNA(VLOOKUP(B1055,'[1]CDM Patients Data'!$C$1266:$N$5000,8,FALSE),"")</f>
        <v>Invasive carcinoma of no special type</v>
      </c>
      <c r="O1055" s="164" t="str">
        <f>_xlfn.IFNA(VLOOKUP(B1055,'[1]CDM Patients Data'!$C$1266:$K$3492,9,FALSE),"")</f>
        <v>Right</v>
      </c>
      <c r="P1055" s="164">
        <f>_xlfn.IFNA(VLOOKUP(B1055,'[1]CDM Patients Data'!$C$1266:$O$3492,10,FALSE),"")</f>
        <v>0</v>
      </c>
      <c r="Q1055" s="164">
        <f>_xlfn.IFNA(VLOOKUP(B1055,'[1]CDM Patients Data'!$C$1266:$O$3492,11,FALSE),"")</f>
        <v>0</v>
      </c>
      <c r="R1055" s="164">
        <f>_xlfn.IFNA(VLOOKUP(B1055,'[1]CDM Patients Data'!$C$1266:$O$3492,12,FALSE),"")</f>
        <v>0</v>
      </c>
      <c r="S1055" s="164">
        <f>_xlfn.IFNA(VLOOKUP(B1055,'[1]CDM Patients Data'!$C$1266:$P$3492,13,FALSE),"")</f>
        <v>0</v>
      </c>
      <c r="T1055" s="164">
        <f>_xlfn.IFNA(VLOOKUP(B1055,'[1]CDM Patients Data'!$C$1266:$N$5000,5,FALSE),"")</f>
        <v>0</v>
      </c>
      <c r="U1055" s="164"/>
      <c r="V1055" s="164"/>
      <c r="W1055" s="210"/>
      <c r="X1055" s="164"/>
      <c r="Y1055" s="164"/>
      <c r="Z1055" s="164"/>
      <c r="AA1055" s="164"/>
      <c r="AB1055" s="164"/>
      <c r="AC1055" s="210"/>
      <c r="AD1055" s="199"/>
      <c r="AE1055" s="199"/>
      <c r="AF1055" s="199"/>
      <c r="AG1055" s="199"/>
      <c r="AH1055" s="233"/>
      <c r="AI1055" s="199"/>
      <c r="AJ1055" s="199"/>
      <c r="AK1055" s="218" t="s">
        <v>84</v>
      </c>
      <c r="AL1055" s="218" t="s">
        <v>76</v>
      </c>
      <c r="AM1055" s="218" t="s">
        <v>76</v>
      </c>
      <c r="AN1055" s="218" t="s">
        <v>76</v>
      </c>
      <c r="AO1055" s="218" t="s">
        <v>76</v>
      </c>
      <c r="AP1055" s="218"/>
      <c r="AQ1055" s="218"/>
      <c r="AR1055" s="218"/>
      <c r="AS1055" s="218"/>
      <c r="AT1055" s="218"/>
      <c r="AU1055" s="218"/>
      <c r="AV1055" s="218"/>
      <c r="AW1055" s="218"/>
      <c r="AX1055" s="218"/>
      <c r="AY1055" s="218"/>
      <c r="AZ1055" s="218"/>
      <c r="BA1055" s="218"/>
      <c r="BB1055" s="218"/>
      <c r="BC1055" s="218"/>
      <c r="BD1055" s="218"/>
      <c r="BE1055" s="218"/>
      <c r="BF1055" s="218"/>
      <c r="BG1055" s="218"/>
      <c r="BH1055" s="218"/>
      <c r="BI1055" s="218"/>
      <c r="BJ1055" s="233" t="s">
        <v>589</v>
      </c>
      <c r="BK1055" s="199"/>
      <c r="BL1055" s="218" t="s">
        <v>80</v>
      </c>
      <c r="BM1055" s="284">
        <v>7160796</v>
      </c>
      <c r="BN1055" s="284">
        <v>2.1</v>
      </c>
      <c r="BO1055" s="284">
        <v>248.9</v>
      </c>
      <c r="BP1055" s="218" t="s">
        <v>103</v>
      </c>
      <c r="BQ1055" s="218"/>
      <c r="BR1055" s="218"/>
      <c r="BS1055" s="218"/>
      <c r="BT1055" s="218"/>
      <c r="BU1055" s="218"/>
      <c r="BV1055" s="218"/>
      <c r="BW1055" s="218"/>
      <c r="BX1055" s="171"/>
      <c r="BY1055" s="199"/>
      <c r="BZ1055" s="230"/>
      <c r="CA1055" s="230"/>
      <c r="CB1055" s="230"/>
      <c r="CC1055" s="230"/>
      <c r="CD1055" s="230"/>
      <c r="CE1055" s="230"/>
      <c r="CF1055" s="230"/>
      <c r="CG1055" s="230"/>
      <c r="CH1055" s="230"/>
      <c r="CI1055" s="230"/>
      <c r="CJ1055" s="230"/>
      <c r="CK1055" s="230"/>
      <c r="CL1055" s="230"/>
      <c r="CM1055" s="230"/>
      <c r="CN1055" s="171"/>
      <c r="CO1055" s="199"/>
      <c r="CP1055" s="230"/>
      <c r="CQ1055" s="233"/>
      <c r="CR1055" s="233"/>
      <c r="CS1055" s="233"/>
      <c r="CT1055" s="230"/>
      <c r="CU1055" s="230"/>
      <c r="CV1055" s="230"/>
      <c r="CW1055" s="230"/>
    </row>
    <row r="1056" ht="60" hidden="1" spans="1:101">
      <c r="A1056" s="191">
        <v>2173</v>
      </c>
      <c r="B1056" s="261" t="s">
        <v>3002</v>
      </c>
      <c r="C1056" s="261" t="s">
        <v>3003</v>
      </c>
      <c r="D1056" s="261" t="s">
        <v>2918</v>
      </c>
      <c r="E1056" s="199"/>
      <c r="F1056" s="261"/>
      <c r="G1056" s="199"/>
      <c r="H1056" s="199"/>
      <c r="I1056" s="199"/>
      <c r="J1056" s="202"/>
      <c r="K1056" s="202"/>
      <c r="L1056" s="164" t="str">
        <f>_xlfn.IFNA(VLOOKUP(B1056,'[1]CDM Patients Data'!$C$1266:$N$5000,6,FALSE),"")</f>
        <v>Urinary Bladder</v>
      </c>
      <c r="M1056" s="164" t="str">
        <f>_xlfn.IFNA(VLOOKUP(B1056,'[1]CDM Patients Data'!$C$1266:$N$5000,7,FALSE),"")</f>
        <v>Bladder NOS</v>
      </c>
      <c r="N1056" s="164" t="str">
        <f>_xlfn.IFNA(VLOOKUP(B1056,'[1]CDM Patients Data'!$C$1266:$N$5000,8,FALSE),"")</f>
        <v>Transitional cell carcinoma, NOS</v>
      </c>
      <c r="O1056" s="164" t="str">
        <f>_xlfn.IFNA(VLOOKUP(B1056,'[1]CDM Patients Data'!$C$1266:$K$3492,9,FALSE),"")</f>
        <v>Not a paired site</v>
      </c>
      <c r="P1056" s="164">
        <f>_xlfn.IFNA(VLOOKUP(B1056,'[1]CDM Patients Data'!$C$1266:$O$3492,10,FALSE),"")</f>
        <v>0</v>
      </c>
      <c r="Q1056" s="164">
        <f>_xlfn.IFNA(VLOOKUP(B1056,'[1]CDM Patients Data'!$C$1266:$O$3492,11,FALSE),"")</f>
        <v>0</v>
      </c>
      <c r="R1056" s="164">
        <f>_xlfn.IFNA(VLOOKUP(B1056,'[1]CDM Patients Data'!$C$1266:$O$3492,12,FALSE),"")</f>
        <v>0</v>
      </c>
      <c r="S1056" s="164">
        <f>_xlfn.IFNA(VLOOKUP(B1056,'[1]CDM Patients Data'!$C$1266:$P$3492,13,FALSE),"")</f>
        <v>0</v>
      </c>
      <c r="T1056" s="164">
        <f>_xlfn.IFNA(VLOOKUP(B1056,'[1]CDM Patients Data'!$C$1266:$N$5000,5,FALSE),"")</f>
        <v>0</v>
      </c>
      <c r="U1056" s="164"/>
      <c r="V1056" s="164"/>
      <c r="W1056" s="210"/>
      <c r="X1056" s="164"/>
      <c r="Y1056" s="164"/>
      <c r="Z1056" s="164"/>
      <c r="AA1056" s="164"/>
      <c r="AB1056" s="164"/>
      <c r="AC1056" s="210"/>
      <c r="AD1056" s="199"/>
      <c r="AE1056" s="199"/>
      <c r="AF1056" s="199"/>
      <c r="AG1056" s="199"/>
      <c r="AH1056" s="233"/>
      <c r="AI1056" s="199"/>
      <c r="AJ1056" s="199"/>
      <c r="AK1056" s="218"/>
      <c r="AL1056" s="218"/>
      <c r="AM1056" s="218"/>
      <c r="AN1056" s="218"/>
      <c r="AO1056" s="218" t="s">
        <v>76</v>
      </c>
      <c r="AP1056" s="218"/>
      <c r="AQ1056" s="218"/>
      <c r="AR1056" s="218"/>
      <c r="AS1056" s="218"/>
      <c r="AT1056" s="218"/>
      <c r="AU1056" s="218"/>
      <c r="AV1056" s="218"/>
      <c r="AW1056" s="218"/>
      <c r="AX1056" s="218"/>
      <c r="AY1056" s="218"/>
      <c r="AZ1056" s="218"/>
      <c r="BA1056" s="218"/>
      <c r="BB1056" s="218"/>
      <c r="BC1056" s="218"/>
      <c r="BD1056" s="218"/>
      <c r="BE1056" s="218"/>
      <c r="BF1056" s="218"/>
      <c r="BG1056" s="218"/>
      <c r="BH1056" s="218"/>
      <c r="BI1056" s="218"/>
      <c r="BJ1056" s="233"/>
      <c r="BK1056" s="199"/>
      <c r="BL1056" s="218"/>
      <c r="BM1056" s="171"/>
      <c r="BN1056" s="171"/>
      <c r="BO1056" s="171"/>
      <c r="BP1056" s="218"/>
      <c r="BQ1056" s="218"/>
      <c r="BR1056" s="218"/>
      <c r="BS1056" s="218"/>
      <c r="BT1056" s="218"/>
      <c r="BU1056" s="218"/>
      <c r="BV1056" s="218"/>
      <c r="BW1056" s="218"/>
      <c r="BX1056" s="171"/>
      <c r="BY1056" s="199"/>
      <c r="BZ1056" s="230"/>
      <c r="CA1056" s="230"/>
      <c r="CB1056" s="230"/>
      <c r="CC1056" s="230"/>
      <c r="CD1056" s="230"/>
      <c r="CE1056" s="230"/>
      <c r="CF1056" s="230"/>
      <c r="CG1056" s="230"/>
      <c r="CH1056" s="230"/>
      <c r="CI1056" s="230"/>
      <c r="CJ1056" s="230"/>
      <c r="CK1056" s="230"/>
      <c r="CL1056" s="230"/>
      <c r="CM1056" s="230"/>
      <c r="CN1056" s="171" t="s">
        <v>2777</v>
      </c>
      <c r="CO1056" s="199"/>
      <c r="CP1056" s="230" t="s">
        <v>80</v>
      </c>
      <c r="CQ1056" s="285">
        <v>25453400</v>
      </c>
      <c r="CR1056" s="285">
        <v>7.6</v>
      </c>
      <c r="CS1056" s="285">
        <v>520.81</v>
      </c>
      <c r="CT1056" s="230" t="s">
        <v>103</v>
      </c>
      <c r="CU1056" s="230"/>
      <c r="CV1056" s="230"/>
      <c r="CW1056" s="230"/>
    </row>
    <row r="1057" ht="60" hidden="1" spans="1:101">
      <c r="A1057" s="191">
        <v>2174</v>
      </c>
      <c r="B1057" s="261" t="s">
        <v>2887</v>
      </c>
      <c r="C1057" s="261" t="s">
        <v>2888</v>
      </c>
      <c r="D1057" s="261" t="s">
        <v>3004</v>
      </c>
      <c r="E1057" s="199"/>
      <c r="F1057" s="261" t="s">
        <v>2588</v>
      </c>
      <c r="G1057" s="199"/>
      <c r="H1057" s="199"/>
      <c r="I1057" s="199"/>
      <c r="J1057" s="202"/>
      <c r="K1057" s="202"/>
      <c r="L1057" s="164" t="str">
        <f>_xlfn.IFNA(VLOOKUP(B1057,'[1]CDM Patients Data'!$C$1266:$N$5000,6,FALSE),"")</f>
        <v>Breast</v>
      </c>
      <c r="M1057" s="164" t="str">
        <f>_xlfn.IFNA(VLOOKUP(B1057,'[1]CDM Patients Data'!$C$1266:$N$5000,7,FALSE),"")</f>
        <v>Breast NOS (excludes Skin of breast C44.5)</v>
      </c>
      <c r="N1057" s="164" t="str">
        <f>_xlfn.IFNA(VLOOKUP(B1057,'[1]CDM Patients Data'!$C$1266:$N$5000,8,FALSE),"")</f>
        <v>Invasive carcinoma of no special type</v>
      </c>
      <c r="O1057" s="164" t="str">
        <f>_xlfn.IFNA(VLOOKUP(B1057,'[1]CDM Patients Data'!$C$1266:$K$3492,9,FALSE),"")</f>
        <v>Left</v>
      </c>
      <c r="P1057" s="164">
        <f>_xlfn.IFNA(VLOOKUP(B1057,'[1]CDM Patients Data'!$C$1266:$O$3492,10,FALSE),"")</f>
        <v>0</v>
      </c>
      <c r="Q1057" s="164">
        <f>_xlfn.IFNA(VLOOKUP(B1057,'[1]CDM Patients Data'!$C$1266:$O$3492,11,FALSE),"")</f>
        <v>0</v>
      </c>
      <c r="R1057" s="164">
        <f>_xlfn.IFNA(VLOOKUP(B1057,'[1]CDM Patients Data'!$C$1266:$O$3492,12,FALSE),"")</f>
        <v>0</v>
      </c>
      <c r="S1057" s="164">
        <f>_xlfn.IFNA(VLOOKUP(B1057,'[1]CDM Patients Data'!$C$1266:$P$3492,13,FALSE),"")</f>
        <v>0</v>
      </c>
      <c r="T1057" s="164">
        <f>_xlfn.IFNA(VLOOKUP(B1057,'[1]CDM Patients Data'!$C$1266:$N$5000,5,FALSE),"")</f>
        <v>0</v>
      </c>
      <c r="U1057" s="164"/>
      <c r="V1057" s="164"/>
      <c r="W1057" s="210"/>
      <c r="X1057" s="164"/>
      <c r="Y1057" s="164"/>
      <c r="Z1057" s="164"/>
      <c r="AA1057" s="164"/>
      <c r="AB1057" s="164"/>
      <c r="AC1057" s="210"/>
      <c r="AD1057" s="199"/>
      <c r="AE1057" s="199"/>
      <c r="AF1057" s="199"/>
      <c r="AG1057" s="199"/>
      <c r="AH1057" s="233" t="s">
        <v>589</v>
      </c>
      <c r="AI1057" s="199"/>
      <c r="AJ1057" s="199"/>
      <c r="AK1057" s="218" t="s">
        <v>80</v>
      </c>
      <c r="AL1057" s="218">
        <v>17386387</v>
      </c>
      <c r="AM1057" s="218">
        <v>5.2</v>
      </c>
      <c r="AN1057" s="218">
        <v>464.1</v>
      </c>
      <c r="AO1057" s="218" t="s">
        <v>81</v>
      </c>
      <c r="AP1057" s="218"/>
      <c r="AQ1057" s="218"/>
      <c r="AR1057" s="218"/>
      <c r="AS1057" s="218"/>
      <c r="AT1057" s="218"/>
      <c r="AU1057" s="218"/>
      <c r="AV1057" s="218"/>
      <c r="AW1057" s="218"/>
      <c r="AX1057" s="218"/>
      <c r="AY1057" s="218"/>
      <c r="AZ1057" s="218"/>
      <c r="BA1057" s="218"/>
      <c r="BB1057" s="218"/>
      <c r="BC1057" s="218"/>
      <c r="BD1057" s="218"/>
      <c r="BE1057" s="218"/>
      <c r="BF1057" s="218"/>
      <c r="BG1057" s="218"/>
      <c r="BH1057" s="218"/>
      <c r="BI1057" s="218"/>
      <c r="BJ1057" s="233"/>
      <c r="BK1057" s="199"/>
      <c r="BL1057" s="218" t="s">
        <v>84</v>
      </c>
      <c r="BM1057" s="171" t="s">
        <v>76</v>
      </c>
      <c r="BN1057" s="171" t="s">
        <v>76</v>
      </c>
      <c r="BO1057" s="171" t="s">
        <v>76</v>
      </c>
      <c r="BP1057" s="218"/>
      <c r="BQ1057" s="218"/>
      <c r="BR1057" s="218"/>
      <c r="BS1057" s="218"/>
      <c r="BT1057" s="218"/>
      <c r="BU1057" s="218"/>
      <c r="BV1057" s="218"/>
      <c r="BW1057" s="218"/>
      <c r="BX1057" s="171"/>
      <c r="BY1057" s="199"/>
      <c r="BZ1057" s="230"/>
      <c r="CA1057" s="230"/>
      <c r="CB1057" s="230"/>
      <c r="CC1057" s="230"/>
      <c r="CD1057" s="230"/>
      <c r="CE1057" s="230"/>
      <c r="CF1057" s="230"/>
      <c r="CG1057" s="230"/>
      <c r="CH1057" s="230"/>
      <c r="CI1057" s="230"/>
      <c r="CJ1057" s="230"/>
      <c r="CK1057" s="230"/>
      <c r="CL1057" s="230"/>
      <c r="CM1057" s="230"/>
      <c r="CN1057" s="171"/>
      <c r="CO1057" s="199"/>
      <c r="CP1057" s="230"/>
      <c r="CQ1057" s="233"/>
      <c r="CR1057" s="233"/>
      <c r="CS1057" s="233"/>
      <c r="CT1057" s="230"/>
      <c r="CU1057" s="230"/>
      <c r="CV1057" s="230"/>
      <c r="CW1057" s="230"/>
    </row>
    <row r="1058" ht="45" spans="1:101">
      <c r="A1058" s="191">
        <v>2175</v>
      </c>
      <c r="B1058" s="266" t="s">
        <v>3005</v>
      </c>
      <c r="C1058" s="261" t="s">
        <v>1437</v>
      </c>
      <c r="D1058" s="261" t="s">
        <v>2780</v>
      </c>
      <c r="E1058" s="199"/>
      <c r="F1058" s="287" t="s">
        <v>2312</v>
      </c>
      <c r="G1058" s="199"/>
      <c r="H1058" s="199"/>
      <c r="I1058" s="199"/>
      <c r="J1058" s="202"/>
      <c r="K1058" s="202"/>
      <c r="L1058" s="164" t="str">
        <f>_xlfn.IFNA(VLOOKUP(B1058,'[1]CDM Patients Data'!$C$1266:$N$5000,6,FALSE),"")</f>
        <v>Breast</v>
      </c>
      <c r="M1058" s="164" t="str">
        <f>_xlfn.IFNA(VLOOKUP(B1058,'[1]CDM Patients Data'!$C$1266:$N$5000,7,FALSE),"")</f>
        <v>Upper inner quadrant of breast</v>
      </c>
      <c r="N1058" s="164" t="str">
        <f>_xlfn.IFNA(VLOOKUP(B1058,'[1]CDM Patients Data'!$C$1266:$N$5000,8,FALSE),"")</f>
        <v>Infiltrating ductular carcinoma</v>
      </c>
      <c r="O1058" s="164" t="str">
        <f>_xlfn.IFNA(VLOOKUP(B1058,'[1]CDM Patients Data'!$C$1266:$K$3492,9,FALSE),"")</f>
        <v>Right</v>
      </c>
      <c r="P1058" s="164">
        <f>_xlfn.IFNA(VLOOKUP(B1058,'[1]CDM Patients Data'!$C$1266:$O$3492,10,FALSE),"")</f>
        <v>0</v>
      </c>
      <c r="Q1058" s="164">
        <f>_xlfn.IFNA(VLOOKUP(B1058,'[1]CDM Patients Data'!$C$1266:$O$3492,11,FALSE),"")</f>
        <v>0</v>
      </c>
      <c r="R1058" s="164">
        <f>_xlfn.IFNA(VLOOKUP(B1058,'[1]CDM Patients Data'!$C$1266:$O$3492,12,FALSE),"")</f>
        <v>0</v>
      </c>
      <c r="S1058" s="164">
        <f>_xlfn.IFNA(VLOOKUP(B1058,'[1]CDM Patients Data'!$C$1266:$P$3492,13,FALSE),"")</f>
        <v>0</v>
      </c>
      <c r="T1058" s="164">
        <f>_xlfn.IFNA(VLOOKUP(B1058,'[1]CDM Patients Data'!$C$1266:$N$5000,5,FALSE),"")</f>
        <v>0</v>
      </c>
      <c r="U1058" s="164"/>
      <c r="V1058" s="164"/>
      <c r="W1058" s="210"/>
      <c r="X1058" s="164"/>
      <c r="Y1058" s="164"/>
      <c r="Z1058" s="164"/>
      <c r="AA1058" s="164"/>
      <c r="AB1058" s="164"/>
      <c r="AC1058" s="210"/>
      <c r="AD1058" s="199"/>
      <c r="AE1058" s="199"/>
      <c r="AF1058" s="199"/>
      <c r="AG1058" s="199"/>
      <c r="AH1058" s="233"/>
      <c r="AI1058" s="199"/>
      <c r="AJ1058" s="199"/>
      <c r="AK1058" s="218" t="s">
        <v>84</v>
      </c>
      <c r="AL1058" s="218" t="s">
        <v>76</v>
      </c>
      <c r="AM1058" s="218" t="s">
        <v>76</v>
      </c>
      <c r="AN1058" s="218" t="s">
        <v>76</v>
      </c>
      <c r="AO1058" s="218" t="s">
        <v>76</v>
      </c>
      <c r="AP1058" s="218"/>
      <c r="AQ1058" s="218"/>
      <c r="AR1058" s="218"/>
      <c r="AS1058" s="218"/>
      <c r="AT1058" s="218"/>
      <c r="AU1058" s="218"/>
      <c r="AV1058" s="218"/>
      <c r="AW1058" s="218"/>
      <c r="AX1058" s="218"/>
      <c r="AY1058" s="218"/>
      <c r="AZ1058" s="218"/>
      <c r="BA1058" s="218"/>
      <c r="BB1058" s="218"/>
      <c r="BC1058" s="218"/>
      <c r="BD1058" s="218"/>
      <c r="BE1058" s="218"/>
      <c r="BF1058" s="218"/>
      <c r="BG1058" s="218"/>
      <c r="BH1058" s="218"/>
      <c r="BI1058" s="218"/>
      <c r="BJ1058" s="233" t="s">
        <v>589</v>
      </c>
      <c r="BK1058" s="199"/>
      <c r="BL1058" s="218" t="s">
        <v>80</v>
      </c>
      <c r="BM1058" s="284">
        <v>13254656</v>
      </c>
      <c r="BN1058" s="284">
        <v>4</v>
      </c>
      <c r="BO1058" s="284">
        <v>434.1</v>
      </c>
      <c r="BP1058" s="218" t="s">
        <v>103</v>
      </c>
      <c r="BQ1058" s="218"/>
      <c r="BR1058" s="218"/>
      <c r="BS1058" s="218"/>
      <c r="BT1058" s="218"/>
      <c r="BU1058" s="218"/>
      <c r="BV1058" s="218"/>
      <c r="BW1058" s="218"/>
      <c r="BX1058" s="171"/>
      <c r="BY1058" s="199"/>
      <c r="BZ1058" s="230"/>
      <c r="CA1058" s="230"/>
      <c r="CB1058" s="230"/>
      <c r="CC1058" s="230"/>
      <c r="CD1058" s="230"/>
      <c r="CE1058" s="230"/>
      <c r="CF1058" s="230"/>
      <c r="CG1058" s="230"/>
      <c r="CH1058" s="230"/>
      <c r="CI1058" s="230"/>
      <c r="CJ1058" s="230"/>
      <c r="CK1058" s="230"/>
      <c r="CL1058" s="230"/>
      <c r="CM1058" s="230"/>
      <c r="CN1058" s="171"/>
      <c r="CO1058" s="199"/>
      <c r="CP1058" s="230"/>
      <c r="CQ1058" s="233"/>
      <c r="CR1058" s="233"/>
      <c r="CS1058" s="233"/>
      <c r="CT1058" s="230"/>
      <c r="CU1058" s="230"/>
      <c r="CV1058" s="230"/>
      <c r="CW1058" s="230"/>
    </row>
    <row r="1059" ht="30" hidden="1" spans="1:101">
      <c r="A1059" s="191">
        <v>2176</v>
      </c>
      <c r="B1059" s="261" t="s">
        <v>3006</v>
      </c>
      <c r="C1059" s="261" t="s">
        <v>3007</v>
      </c>
      <c r="D1059" s="261" t="s">
        <v>2806</v>
      </c>
      <c r="E1059" s="199"/>
      <c r="F1059" s="261" t="s">
        <v>2215</v>
      </c>
      <c r="G1059" s="199"/>
      <c r="H1059" s="199"/>
      <c r="I1059" s="199"/>
      <c r="J1059" s="202"/>
      <c r="K1059" s="202"/>
      <c r="L1059" s="164" t="str">
        <f>_xlfn.IFNA(VLOOKUP(B1059,'[1]CDM Patients Data'!$C$1266:$N$5000,6,FALSE),"")</f>
        <v>Unknown primary</v>
      </c>
      <c r="M1059" s="164" t="str">
        <f>_xlfn.IFNA(VLOOKUP(B1059,'[1]CDM Patients Data'!$C$1266:$N$5000,7,FALSE),"")</f>
        <v>Unknown primary site</v>
      </c>
      <c r="N1059" s="164" t="str">
        <f>_xlfn.IFNA(VLOOKUP(B1059,'[1]CDM Patients Data'!$C$1266:$N$5000,8,FALSE),"")</f>
        <v>Sarcoma, NOS</v>
      </c>
      <c r="O1059" s="164" t="str">
        <f>_xlfn.IFNA(VLOOKUP(B1059,'[1]CDM Patients Data'!$C$1266:$K$3492,9,FALSE),"")</f>
        <v>Unknown</v>
      </c>
      <c r="P1059" s="164">
        <f>_xlfn.IFNA(VLOOKUP(B1059,'[1]CDM Patients Data'!$C$1266:$O$3492,10,FALSE),"")</f>
        <v>0</v>
      </c>
      <c r="Q1059" s="164">
        <f>_xlfn.IFNA(VLOOKUP(B1059,'[1]CDM Patients Data'!$C$1266:$O$3492,11,FALSE),"")</f>
        <v>0</v>
      </c>
      <c r="R1059" s="164">
        <f>_xlfn.IFNA(VLOOKUP(B1059,'[1]CDM Patients Data'!$C$1266:$O$3492,12,FALSE),"")</f>
        <v>0</v>
      </c>
      <c r="S1059" s="164">
        <f>_xlfn.IFNA(VLOOKUP(B1059,'[1]CDM Patients Data'!$C$1266:$P$3492,13,FALSE),"")</f>
        <v>0</v>
      </c>
      <c r="T1059" s="164">
        <f>_xlfn.IFNA(VLOOKUP(B1059,'[1]CDM Patients Data'!$C$1266:$N$5000,5,FALSE),"")</f>
        <v>0</v>
      </c>
      <c r="U1059" s="164"/>
      <c r="V1059" s="164"/>
      <c r="W1059" s="210"/>
      <c r="X1059" s="164"/>
      <c r="Y1059" s="164"/>
      <c r="Z1059" s="164"/>
      <c r="AA1059" s="164"/>
      <c r="AB1059" s="164"/>
      <c r="AC1059" s="210"/>
      <c r="AD1059" s="199"/>
      <c r="AE1059" s="199"/>
      <c r="AF1059" s="199"/>
      <c r="AG1059" s="199"/>
      <c r="AH1059" s="233" t="s">
        <v>79</v>
      </c>
      <c r="AI1059" s="199"/>
      <c r="AJ1059" s="199"/>
      <c r="AK1059" s="218" t="s">
        <v>80</v>
      </c>
      <c r="AL1059" s="218">
        <v>51482909</v>
      </c>
      <c r="AM1059" s="218">
        <v>15.4</v>
      </c>
      <c r="AN1059" s="218">
        <v>137.7</v>
      </c>
      <c r="AO1059" s="218" t="s">
        <v>81</v>
      </c>
      <c r="AP1059" s="218"/>
      <c r="AQ1059" s="218"/>
      <c r="AR1059" s="218"/>
      <c r="AS1059" s="218"/>
      <c r="AT1059" s="218"/>
      <c r="AU1059" s="218"/>
      <c r="AV1059" s="218"/>
      <c r="AW1059" s="218"/>
      <c r="AX1059" s="218"/>
      <c r="AY1059" s="218"/>
      <c r="AZ1059" s="218"/>
      <c r="BA1059" s="218"/>
      <c r="BB1059" s="218"/>
      <c r="BC1059" s="218"/>
      <c r="BD1059" s="218"/>
      <c r="BE1059" s="218"/>
      <c r="BF1059" s="218"/>
      <c r="BG1059" s="218"/>
      <c r="BH1059" s="218"/>
      <c r="BI1059" s="218"/>
      <c r="BJ1059" s="233"/>
      <c r="BK1059" s="199"/>
      <c r="BL1059" s="218" t="s">
        <v>84</v>
      </c>
      <c r="BM1059" s="171" t="s">
        <v>76</v>
      </c>
      <c r="BN1059" s="171" t="s">
        <v>76</v>
      </c>
      <c r="BO1059" s="171" t="s">
        <v>76</v>
      </c>
      <c r="BP1059" s="218"/>
      <c r="BQ1059" s="218"/>
      <c r="BR1059" s="218"/>
      <c r="BS1059" s="218"/>
      <c r="BT1059" s="218"/>
      <c r="BU1059" s="218"/>
      <c r="BV1059" s="218"/>
      <c r="BW1059" s="218"/>
      <c r="BX1059" s="171"/>
      <c r="BY1059" s="199"/>
      <c r="BZ1059" s="230"/>
      <c r="CA1059" s="230"/>
      <c r="CB1059" s="230"/>
      <c r="CC1059" s="230"/>
      <c r="CD1059" s="230"/>
      <c r="CE1059" s="230"/>
      <c r="CF1059" s="230"/>
      <c r="CG1059" s="230"/>
      <c r="CH1059" s="230"/>
      <c r="CI1059" s="230"/>
      <c r="CJ1059" s="230"/>
      <c r="CK1059" s="230"/>
      <c r="CL1059" s="230"/>
      <c r="CM1059" s="230"/>
      <c r="CN1059" s="171"/>
      <c r="CO1059" s="199"/>
      <c r="CP1059" s="230"/>
      <c r="CQ1059" s="233"/>
      <c r="CR1059" s="233"/>
      <c r="CS1059" s="233"/>
      <c r="CT1059" s="230"/>
      <c r="CU1059" s="230"/>
      <c r="CV1059" s="230"/>
      <c r="CW1059" s="230"/>
    </row>
    <row r="1060" ht="30" hidden="1" spans="1:101">
      <c r="A1060" s="191">
        <v>2177</v>
      </c>
      <c r="B1060" s="261" t="s">
        <v>3008</v>
      </c>
      <c r="C1060" s="261" t="s">
        <v>3009</v>
      </c>
      <c r="D1060" s="261" t="s">
        <v>2806</v>
      </c>
      <c r="E1060" s="199"/>
      <c r="F1060" s="261" t="s">
        <v>2170</v>
      </c>
      <c r="G1060" s="199"/>
      <c r="H1060" s="199"/>
      <c r="I1060" s="199"/>
      <c r="J1060" s="202"/>
      <c r="K1060" s="202"/>
      <c r="L1060" s="164" t="str">
        <f>_xlfn.IFNA(VLOOKUP(B1060,'[1]CDM Patients Data'!$C$1266:$N$5000,6,FALSE),"")</f>
        <v>Stomach</v>
      </c>
      <c r="M1060" s="164" t="str">
        <f>_xlfn.IFNA(VLOOKUP(B1060,'[1]CDM Patients Data'!$C$1266:$N$5000,7,FALSE),"")</f>
        <v>Stomach NOS</v>
      </c>
      <c r="N1060" s="164" t="str">
        <f>_xlfn.IFNA(VLOOKUP(B1060,'[1]CDM Patients Data'!$C$1266:$N$5000,8,FALSE),"")</f>
        <v>Adenocarcinoma, NOS</v>
      </c>
      <c r="O1060" s="164" t="str">
        <f>_xlfn.IFNA(VLOOKUP(B1060,'[1]CDM Patients Data'!$C$1266:$K$3492,9,FALSE),"")</f>
        <v>Not a paired site</v>
      </c>
      <c r="P1060" s="164">
        <f>_xlfn.IFNA(VLOOKUP(B1060,'[1]CDM Patients Data'!$C$1266:$O$3492,10,FALSE),"")</f>
        <v>0</v>
      </c>
      <c r="Q1060" s="164">
        <f>_xlfn.IFNA(VLOOKUP(B1060,'[1]CDM Patients Data'!$C$1266:$O$3492,11,FALSE),"")</f>
        <v>0</v>
      </c>
      <c r="R1060" s="164">
        <f>_xlfn.IFNA(VLOOKUP(B1060,'[1]CDM Patients Data'!$C$1266:$O$3492,12,FALSE),"")</f>
        <v>0</v>
      </c>
      <c r="S1060" s="164">
        <f>_xlfn.IFNA(VLOOKUP(B1060,'[1]CDM Patients Data'!$C$1266:$P$3492,13,FALSE),"")</f>
        <v>0</v>
      </c>
      <c r="T1060" s="164">
        <f>_xlfn.IFNA(VLOOKUP(B1060,'[1]CDM Patients Data'!$C$1266:$N$5000,5,FALSE),"")</f>
        <v>0</v>
      </c>
      <c r="U1060" s="164"/>
      <c r="V1060" s="164"/>
      <c r="W1060" s="210"/>
      <c r="X1060" s="164"/>
      <c r="Y1060" s="164"/>
      <c r="Z1060" s="164"/>
      <c r="AA1060" s="164"/>
      <c r="AB1060" s="164"/>
      <c r="AC1060" s="210"/>
      <c r="AD1060" s="199"/>
      <c r="AE1060" s="199"/>
      <c r="AF1060" s="199"/>
      <c r="AG1060" s="199"/>
      <c r="AH1060" s="233" t="s">
        <v>79</v>
      </c>
      <c r="AI1060" s="199"/>
      <c r="AJ1060" s="199"/>
      <c r="AK1060" s="218" t="s">
        <v>80</v>
      </c>
      <c r="AL1060" s="218">
        <v>63141119</v>
      </c>
      <c r="AM1060" s="218">
        <v>18.9</v>
      </c>
      <c r="AN1060" s="218">
        <v>171.6</v>
      </c>
      <c r="AO1060" s="218" t="s">
        <v>81</v>
      </c>
      <c r="AP1060" s="218"/>
      <c r="AQ1060" s="218"/>
      <c r="AR1060" s="218"/>
      <c r="AS1060" s="218"/>
      <c r="AT1060" s="218"/>
      <c r="AU1060" s="218"/>
      <c r="AV1060" s="218"/>
      <c r="AW1060" s="218"/>
      <c r="AX1060" s="218"/>
      <c r="AY1060" s="218"/>
      <c r="AZ1060" s="218"/>
      <c r="BA1060" s="218"/>
      <c r="BB1060" s="218"/>
      <c r="BC1060" s="218"/>
      <c r="BD1060" s="218"/>
      <c r="BE1060" s="218"/>
      <c r="BF1060" s="218"/>
      <c r="BG1060" s="218"/>
      <c r="BH1060" s="218"/>
      <c r="BI1060" s="218"/>
      <c r="BJ1060" s="233"/>
      <c r="BK1060" s="199"/>
      <c r="BL1060" s="218" t="s">
        <v>84</v>
      </c>
      <c r="BM1060" s="171" t="s">
        <v>76</v>
      </c>
      <c r="BN1060" s="171" t="s">
        <v>76</v>
      </c>
      <c r="BO1060" s="171" t="s">
        <v>76</v>
      </c>
      <c r="BP1060" s="218"/>
      <c r="BQ1060" s="218"/>
      <c r="BR1060" s="218"/>
      <c r="BS1060" s="218"/>
      <c r="BT1060" s="218"/>
      <c r="BU1060" s="218"/>
      <c r="BV1060" s="218"/>
      <c r="BW1060" s="218"/>
      <c r="BX1060" s="171"/>
      <c r="BY1060" s="199"/>
      <c r="BZ1060" s="230"/>
      <c r="CA1060" s="230"/>
      <c r="CB1060" s="230"/>
      <c r="CC1060" s="230"/>
      <c r="CD1060" s="230"/>
      <c r="CE1060" s="230"/>
      <c r="CF1060" s="230"/>
      <c r="CG1060" s="230"/>
      <c r="CH1060" s="230"/>
      <c r="CI1060" s="230"/>
      <c r="CJ1060" s="230"/>
      <c r="CK1060" s="230"/>
      <c r="CL1060" s="230"/>
      <c r="CM1060" s="230"/>
      <c r="CN1060" s="171"/>
      <c r="CO1060" s="199"/>
      <c r="CP1060" s="230"/>
      <c r="CQ1060" s="233"/>
      <c r="CR1060" s="233"/>
      <c r="CS1060" s="233"/>
      <c r="CT1060" s="230"/>
      <c r="CU1060" s="230"/>
      <c r="CV1060" s="230"/>
      <c r="CW1060" s="230"/>
    </row>
    <row r="1061" ht="15" spans="1:101">
      <c r="A1061" s="191">
        <v>2178</v>
      </c>
      <c r="B1061" s="261" t="s">
        <v>3010</v>
      </c>
      <c r="C1061" s="261" t="s">
        <v>3011</v>
      </c>
      <c r="D1061" s="261" t="s">
        <v>2780</v>
      </c>
      <c r="E1061" s="199"/>
      <c r="F1061" s="261" t="s">
        <v>2771</v>
      </c>
      <c r="G1061" s="199"/>
      <c r="H1061" s="199"/>
      <c r="I1061" s="199"/>
      <c r="J1061" s="202"/>
      <c r="K1061" s="202"/>
      <c r="L1061" s="164" t="str">
        <f>_xlfn.IFNA(VLOOKUP(B1061,'[1]CDM Patients Data'!$C$1266:$N$5000,6,FALSE),"")</f>
        <v>Non-Cancer</v>
      </c>
      <c r="M1061" s="164" t="str">
        <f>_xlfn.IFNA(VLOOKUP(B1061,'[1]CDM Patients Data'!$C$1266:$N$5000,7,FALSE),"")</f>
        <v>Non-Cancer</v>
      </c>
      <c r="N1061" s="164" t="str">
        <f>_xlfn.IFNA(VLOOKUP(B1061,'[1]CDM Patients Data'!$C$1266:$N$5000,8,FALSE),"")</f>
        <v>Non-Cancer</v>
      </c>
      <c r="O1061" s="164" t="str">
        <f>_xlfn.IFNA(VLOOKUP(B1061,'[1]CDM Patients Data'!$C$1266:$K$3492,9,FALSE),"")</f>
        <v>Non-Cancer</v>
      </c>
      <c r="P1061" s="164">
        <f>_xlfn.IFNA(VLOOKUP(B1061,'[1]CDM Patients Data'!$C$1266:$O$3492,10,FALSE),"")</f>
        <v>0</v>
      </c>
      <c r="Q1061" s="164">
        <f>_xlfn.IFNA(VLOOKUP(B1061,'[1]CDM Patients Data'!$C$1266:$O$3492,11,FALSE),"")</f>
        <v>0</v>
      </c>
      <c r="R1061" s="164">
        <f>_xlfn.IFNA(VLOOKUP(B1061,'[1]CDM Patients Data'!$C$1266:$O$3492,12,FALSE),"")</f>
        <v>0</v>
      </c>
      <c r="S1061" s="164">
        <f>_xlfn.IFNA(VLOOKUP(B1061,'[1]CDM Patients Data'!$C$1266:$P$3492,13,FALSE),"")</f>
        <v>0</v>
      </c>
      <c r="T1061" s="164" t="str">
        <f>_xlfn.IFNA(VLOOKUP(B1061,'[1]CDM Patients Data'!$C$1266:$N$5000,5,FALSE),"")</f>
        <v>Manohar</v>
      </c>
      <c r="U1061" s="164"/>
      <c r="V1061" s="164"/>
      <c r="W1061" s="210"/>
      <c r="X1061" s="164"/>
      <c r="Y1061" s="164"/>
      <c r="Z1061" s="164"/>
      <c r="AA1061" s="164"/>
      <c r="AB1061" s="164"/>
      <c r="AC1061" s="210"/>
      <c r="AD1061" s="199"/>
      <c r="AE1061" s="199"/>
      <c r="AF1061" s="199"/>
      <c r="AG1061" s="199"/>
      <c r="AH1061" s="233"/>
      <c r="AI1061" s="199"/>
      <c r="AJ1061" s="199"/>
      <c r="AK1061" s="218" t="s">
        <v>84</v>
      </c>
      <c r="AL1061" s="218" t="s">
        <v>76</v>
      </c>
      <c r="AM1061" s="218" t="s">
        <v>76</v>
      </c>
      <c r="AN1061" s="218" t="s">
        <v>76</v>
      </c>
      <c r="AO1061" s="218" t="s">
        <v>76</v>
      </c>
      <c r="AP1061" s="218"/>
      <c r="AQ1061" s="218"/>
      <c r="AR1061" s="218"/>
      <c r="AS1061" s="218"/>
      <c r="AT1061" s="218"/>
      <c r="AU1061" s="218"/>
      <c r="AV1061" s="218"/>
      <c r="AW1061" s="218"/>
      <c r="AX1061" s="218"/>
      <c r="AY1061" s="218"/>
      <c r="AZ1061" s="218"/>
      <c r="BA1061" s="218"/>
      <c r="BB1061" s="218"/>
      <c r="BC1061" s="218"/>
      <c r="BD1061" s="218"/>
      <c r="BE1061" s="218"/>
      <c r="BF1061" s="218"/>
      <c r="BG1061" s="218"/>
      <c r="BH1061" s="218"/>
      <c r="BI1061" s="218"/>
      <c r="BJ1061" s="233" t="s">
        <v>589</v>
      </c>
      <c r="BK1061" s="199"/>
      <c r="BL1061" s="218" t="s">
        <v>80</v>
      </c>
      <c r="BM1061" s="284">
        <v>11454221</v>
      </c>
      <c r="BN1061" s="284">
        <v>3.4</v>
      </c>
      <c r="BO1061" s="284">
        <v>378.7</v>
      </c>
      <c r="BP1061" s="218" t="s">
        <v>103</v>
      </c>
      <c r="BQ1061" s="218"/>
      <c r="BR1061" s="218"/>
      <c r="BS1061" s="218"/>
      <c r="BT1061" s="218"/>
      <c r="BU1061" s="218"/>
      <c r="BV1061" s="218"/>
      <c r="BW1061" s="218"/>
      <c r="BX1061" s="171"/>
      <c r="BY1061" s="199"/>
      <c r="BZ1061" s="230"/>
      <c r="CA1061" s="230"/>
      <c r="CB1061" s="230"/>
      <c r="CC1061" s="230"/>
      <c r="CD1061" s="230"/>
      <c r="CE1061" s="230"/>
      <c r="CF1061" s="230"/>
      <c r="CG1061" s="230"/>
      <c r="CH1061" s="230"/>
      <c r="CI1061" s="230"/>
      <c r="CJ1061" s="230"/>
      <c r="CK1061" s="230"/>
      <c r="CL1061" s="230"/>
      <c r="CM1061" s="230"/>
      <c r="CN1061" s="171"/>
      <c r="CO1061" s="199"/>
      <c r="CP1061" s="230"/>
      <c r="CQ1061" s="233"/>
      <c r="CR1061" s="233"/>
      <c r="CS1061" s="233"/>
      <c r="CT1061" s="230"/>
      <c r="CU1061" s="230"/>
      <c r="CV1061" s="230"/>
      <c r="CW1061" s="230"/>
    </row>
    <row r="1062" ht="30" hidden="1" spans="1:101">
      <c r="A1062" s="191">
        <v>2179</v>
      </c>
      <c r="B1062" s="261" t="s">
        <v>3012</v>
      </c>
      <c r="C1062" s="261" t="s">
        <v>3013</v>
      </c>
      <c r="D1062" s="261" t="s">
        <v>2918</v>
      </c>
      <c r="E1062" s="199"/>
      <c r="F1062" s="274" t="s">
        <v>3014</v>
      </c>
      <c r="G1062" s="199"/>
      <c r="H1062" s="199"/>
      <c r="I1062" s="199"/>
      <c r="J1062" s="202"/>
      <c r="K1062" s="202"/>
      <c r="L1062" s="164" t="str">
        <f>_xlfn.IFNA(VLOOKUP(B1062,'[1]CDM Patients Data'!$C$1266:$N$5000,6,FALSE),"")</f>
        <v>Pancreas</v>
      </c>
      <c r="M1062" s="164" t="str">
        <f>_xlfn.IFNA(VLOOKUP(B1062,'[1]CDM Patients Data'!$C$1266:$N$5000,7,FALSE),"")</f>
        <v>Pancreas NOS</v>
      </c>
      <c r="N1062" s="164" t="str">
        <f>_xlfn.IFNA(VLOOKUP(B1062,'[1]CDM Patients Data'!$C$1266:$N$5000,8,FALSE),"")</f>
        <v>Carcinoma, NOS</v>
      </c>
      <c r="O1062" s="164" t="str">
        <f>_xlfn.IFNA(VLOOKUP(B1062,'[1]CDM Patients Data'!$C$1266:$K$3492,9,FALSE),"")</f>
        <v>Not a paired site</v>
      </c>
      <c r="P1062" s="164">
        <f>_xlfn.IFNA(VLOOKUP(B1062,'[1]CDM Patients Data'!$C$1266:$O$3492,10,FALSE),"")</f>
        <v>0</v>
      </c>
      <c r="Q1062" s="164">
        <f>_xlfn.IFNA(VLOOKUP(B1062,'[1]CDM Patients Data'!$C$1266:$O$3492,11,FALSE),"")</f>
        <v>0</v>
      </c>
      <c r="R1062" s="164">
        <f>_xlfn.IFNA(VLOOKUP(B1062,'[1]CDM Patients Data'!$C$1266:$O$3492,12,FALSE),"")</f>
        <v>0</v>
      </c>
      <c r="S1062" s="164">
        <f>_xlfn.IFNA(VLOOKUP(B1062,'[1]CDM Patients Data'!$C$1266:$P$3492,13,FALSE),"")</f>
        <v>0</v>
      </c>
      <c r="T1062" s="164">
        <f>_xlfn.IFNA(VLOOKUP(B1062,'[1]CDM Patients Data'!$C$1266:$N$5000,5,FALSE),"")</f>
        <v>0</v>
      </c>
      <c r="U1062" s="164"/>
      <c r="V1062" s="164"/>
      <c r="W1062" s="210"/>
      <c r="X1062" s="164"/>
      <c r="Y1062" s="164"/>
      <c r="Z1062" s="164"/>
      <c r="AA1062" s="164"/>
      <c r="AB1062" s="164"/>
      <c r="AC1062" s="210"/>
      <c r="AD1062" s="199"/>
      <c r="AE1062" s="199"/>
      <c r="AF1062" s="199"/>
      <c r="AG1062" s="199"/>
      <c r="AH1062" s="233" t="s">
        <v>79</v>
      </c>
      <c r="AI1062" s="199"/>
      <c r="AJ1062" s="199"/>
      <c r="AK1062" s="218" t="s">
        <v>80</v>
      </c>
      <c r="AL1062" s="218">
        <v>76116493</v>
      </c>
      <c r="AM1062" s="218">
        <v>22.8</v>
      </c>
      <c r="AN1062" s="218">
        <v>102.9</v>
      </c>
      <c r="AO1062" s="218" t="s">
        <v>81</v>
      </c>
      <c r="AP1062" s="218"/>
      <c r="AQ1062" s="218"/>
      <c r="AR1062" s="218"/>
      <c r="AS1062" s="218"/>
      <c r="AT1062" s="218"/>
      <c r="AU1062" s="218"/>
      <c r="AV1062" s="218"/>
      <c r="AW1062" s="218"/>
      <c r="AX1062" s="218"/>
      <c r="AY1062" s="218"/>
      <c r="AZ1062" s="218"/>
      <c r="BA1062" s="218"/>
      <c r="BB1062" s="218"/>
      <c r="BC1062" s="218"/>
      <c r="BD1062" s="218"/>
      <c r="BE1062" s="218"/>
      <c r="BF1062" s="218"/>
      <c r="BG1062" s="218"/>
      <c r="BH1062" s="218"/>
      <c r="BI1062" s="218"/>
      <c r="BJ1062" s="233"/>
      <c r="BK1062" s="199"/>
      <c r="BL1062" s="218" t="s">
        <v>84</v>
      </c>
      <c r="BM1062" s="171" t="s">
        <v>76</v>
      </c>
      <c r="BN1062" s="171" t="s">
        <v>76</v>
      </c>
      <c r="BO1062" s="171" t="s">
        <v>76</v>
      </c>
      <c r="BP1062" s="218"/>
      <c r="BQ1062" s="218"/>
      <c r="BR1062" s="218"/>
      <c r="BS1062" s="218"/>
      <c r="BT1062" s="218"/>
      <c r="BU1062" s="218"/>
      <c r="BV1062" s="218"/>
      <c r="BW1062" s="218"/>
      <c r="BX1062" s="171"/>
      <c r="BY1062" s="199"/>
      <c r="BZ1062" s="230"/>
      <c r="CA1062" s="230"/>
      <c r="CB1062" s="230"/>
      <c r="CC1062" s="230"/>
      <c r="CD1062" s="230"/>
      <c r="CE1062" s="230"/>
      <c r="CF1062" s="230"/>
      <c r="CG1062" s="230"/>
      <c r="CH1062" s="230"/>
      <c r="CI1062" s="230"/>
      <c r="CJ1062" s="230"/>
      <c r="CK1062" s="230"/>
      <c r="CL1062" s="230"/>
      <c r="CM1062" s="230"/>
      <c r="CN1062" s="171"/>
      <c r="CO1062" s="199"/>
      <c r="CP1062" s="230"/>
      <c r="CQ1062" s="233"/>
      <c r="CR1062" s="233"/>
      <c r="CS1062" s="233"/>
      <c r="CT1062" s="230"/>
      <c r="CU1062" s="230"/>
      <c r="CV1062" s="230"/>
      <c r="CW1062" s="230"/>
    </row>
    <row r="1063" ht="30" hidden="1" spans="1:101">
      <c r="A1063" s="191">
        <v>2180</v>
      </c>
      <c r="B1063" s="261" t="s">
        <v>3015</v>
      </c>
      <c r="C1063" s="261" t="s">
        <v>3016</v>
      </c>
      <c r="D1063" s="261" t="s">
        <v>3017</v>
      </c>
      <c r="E1063" s="199"/>
      <c r="F1063" s="261" t="s">
        <v>2994</v>
      </c>
      <c r="G1063" s="199"/>
      <c r="H1063" s="199"/>
      <c r="I1063" s="199"/>
      <c r="J1063" s="202"/>
      <c r="K1063" s="202"/>
      <c r="L1063" s="164" t="str">
        <f>_xlfn.IFNA(VLOOKUP(B1063,'[1]CDM Patients Data'!$C$1266:$N$5000,6,FALSE),"")</f>
        <v>Lung</v>
      </c>
      <c r="M1063" s="164" t="str">
        <f>_xlfn.IFNA(VLOOKUP(B1063,'[1]CDM Patients Data'!$C$1266:$N$5000,7,FALSE),"")</f>
        <v>Lower lobe, lung</v>
      </c>
      <c r="N1063" s="164" t="str">
        <f>_xlfn.IFNA(VLOOKUP(B1063,'[1]CDM Patients Data'!$C$1266:$N$5000,8,FALSE),"")</f>
        <v>Adenocarcinoma, NOS</v>
      </c>
      <c r="O1063" s="164" t="str">
        <f>_xlfn.IFNA(VLOOKUP(B1063,'[1]CDM Patients Data'!$C$1266:$K$3492,9,FALSE),"")</f>
        <v>Right</v>
      </c>
      <c r="P1063" s="164">
        <f>_xlfn.IFNA(VLOOKUP(B1063,'[1]CDM Patients Data'!$C$1266:$O$3492,10,FALSE),"")</f>
        <v>0</v>
      </c>
      <c r="Q1063" s="164">
        <f>_xlfn.IFNA(VLOOKUP(B1063,'[1]CDM Patients Data'!$C$1266:$O$3492,11,FALSE),"")</f>
        <v>0</v>
      </c>
      <c r="R1063" s="164">
        <f>_xlfn.IFNA(VLOOKUP(B1063,'[1]CDM Patients Data'!$C$1266:$O$3492,12,FALSE),"")</f>
        <v>0</v>
      </c>
      <c r="S1063" s="164">
        <f>_xlfn.IFNA(VLOOKUP(B1063,'[1]CDM Patients Data'!$C$1266:$P$3492,13,FALSE),"")</f>
        <v>0</v>
      </c>
      <c r="T1063" s="164" t="str">
        <f>_xlfn.IFNA(VLOOKUP(B1063,'[1]CDM Patients Data'!$C$1266:$N$5000,5,FALSE),"")</f>
        <v>Manohar</v>
      </c>
      <c r="U1063" s="164"/>
      <c r="V1063" s="164"/>
      <c r="W1063" s="210"/>
      <c r="X1063" s="164"/>
      <c r="Y1063" s="164"/>
      <c r="Z1063" s="164"/>
      <c r="AA1063" s="164"/>
      <c r="AB1063" s="164"/>
      <c r="AC1063" s="210"/>
      <c r="AD1063" s="199"/>
      <c r="AE1063" s="199"/>
      <c r="AF1063" s="199"/>
      <c r="AG1063" s="199"/>
      <c r="AH1063" s="233" t="s">
        <v>589</v>
      </c>
      <c r="AI1063" s="199"/>
      <c r="AJ1063" s="199"/>
      <c r="AK1063" s="218" t="s">
        <v>80</v>
      </c>
      <c r="AL1063" s="218">
        <v>44943647</v>
      </c>
      <c r="AM1063" s="218">
        <v>13.5</v>
      </c>
      <c r="AN1063" s="218">
        <v>632.3</v>
      </c>
      <c r="AO1063" s="218" t="s">
        <v>81</v>
      </c>
      <c r="AP1063" s="218"/>
      <c r="AQ1063" s="218"/>
      <c r="AR1063" s="218"/>
      <c r="AS1063" s="218"/>
      <c r="AT1063" s="218"/>
      <c r="AU1063" s="218"/>
      <c r="AV1063" s="218"/>
      <c r="AW1063" s="218"/>
      <c r="AX1063" s="218"/>
      <c r="AY1063" s="218"/>
      <c r="AZ1063" s="218"/>
      <c r="BA1063" s="218"/>
      <c r="BB1063" s="218"/>
      <c r="BC1063" s="218"/>
      <c r="BD1063" s="218"/>
      <c r="BE1063" s="218"/>
      <c r="BF1063" s="218"/>
      <c r="BG1063" s="218"/>
      <c r="BH1063" s="218"/>
      <c r="BI1063" s="218"/>
      <c r="BJ1063" s="233"/>
      <c r="BK1063" s="199"/>
      <c r="BL1063" s="218" t="s">
        <v>84</v>
      </c>
      <c r="BM1063" s="171" t="s">
        <v>76</v>
      </c>
      <c r="BN1063" s="171" t="s">
        <v>76</v>
      </c>
      <c r="BO1063" s="171" t="s">
        <v>76</v>
      </c>
      <c r="BP1063" s="218"/>
      <c r="BQ1063" s="218"/>
      <c r="BR1063" s="218"/>
      <c r="BS1063" s="218"/>
      <c r="BT1063" s="218"/>
      <c r="BU1063" s="218"/>
      <c r="BV1063" s="218"/>
      <c r="BW1063" s="218"/>
      <c r="BX1063" s="171"/>
      <c r="BY1063" s="199"/>
      <c r="BZ1063" s="230"/>
      <c r="CA1063" s="230"/>
      <c r="CB1063" s="230"/>
      <c r="CC1063" s="230"/>
      <c r="CD1063" s="230"/>
      <c r="CE1063" s="230"/>
      <c r="CF1063" s="230"/>
      <c r="CG1063" s="230"/>
      <c r="CH1063" s="230"/>
      <c r="CI1063" s="230"/>
      <c r="CJ1063" s="230"/>
      <c r="CK1063" s="230"/>
      <c r="CL1063" s="230"/>
      <c r="CM1063" s="230"/>
      <c r="CN1063" s="171"/>
      <c r="CO1063" s="199"/>
      <c r="CP1063" s="230"/>
      <c r="CQ1063" s="233"/>
      <c r="CR1063" s="233"/>
      <c r="CS1063" s="233"/>
      <c r="CT1063" s="230"/>
      <c r="CU1063" s="230"/>
      <c r="CV1063" s="230"/>
      <c r="CW1063" s="230"/>
    </row>
    <row r="1064" ht="45" spans="1:101">
      <c r="A1064" s="191">
        <v>2181</v>
      </c>
      <c r="B1064" s="261" t="s">
        <v>3018</v>
      </c>
      <c r="C1064" s="261" t="s">
        <v>3019</v>
      </c>
      <c r="D1064" s="261" t="s">
        <v>2780</v>
      </c>
      <c r="E1064" s="199"/>
      <c r="F1064" s="261" t="s">
        <v>2237</v>
      </c>
      <c r="G1064" s="199"/>
      <c r="H1064" s="199"/>
      <c r="I1064" s="199"/>
      <c r="J1064" s="202"/>
      <c r="K1064" s="202"/>
      <c r="L1064" s="164" t="str">
        <f>_xlfn.IFNA(VLOOKUP(B1064,'[1]CDM Patients Data'!$C$1266:$N$5000,6,FALSE),"")</f>
        <v>Breast</v>
      </c>
      <c r="M1064" s="164" t="str">
        <f>_xlfn.IFNA(VLOOKUP(B1064,'[1]CDM Patients Data'!$C$1266:$N$5000,7,FALSE),"")</f>
        <v>Lower outer quadrant of breast</v>
      </c>
      <c r="N1064" s="164" t="str">
        <f>_xlfn.IFNA(VLOOKUP(B1064,'[1]CDM Patients Data'!$C$1266:$N$5000,8,FALSE),"")</f>
        <v>Papillary carcinoma in situ</v>
      </c>
      <c r="O1064" s="164" t="str">
        <f>_xlfn.IFNA(VLOOKUP(B1064,'[1]CDM Patients Data'!$C$1266:$K$3492,9,FALSE),"")</f>
        <v>Right</v>
      </c>
      <c r="P1064" s="164">
        <f>_xlfn.IFNA(VLOOKUP(B1064,'[1]CDM Patients Data'!$C$1266:$O$3492,10,FALSE),"")</f>
        <v>0</v>
      </c>
      <c r="Q1064" s="164">
        <f>_xlfn.IFNA(VLOOKUP(B1064,'[1]CDM Patients Data'!$C$1266:$O$3492,11,FALSE),"")</f>
        <v>0</v>
      </c>
      <c r="R1064" s="164">
        <f>_xlfn.IFNA(VLOOKUP(B1064,'[1]CDM Patients Data'!$C$1266:$O$3492,12,FALSE),"")</f>
        <v>0</v>
      </c>
      <c r="S1064" s="164">
        <f>_xlfn.IFNA(VLOOKUP(B1064,'[1]CDM Patients Data'!$C$1266:$P$3492,13,FALSE),"")</f>
        <v>0</v>
      </c>
      <c r="T1064" s="164">
        <f>_xlfn.IFNA(VLOOKUP(B1064,'[1]CDM Patients Data'!$C$1266:$N$5000,5,FALSE),"")</f>
        <v>0</v>
      </c>
      <c r="U1064" s="164"/>
      <c r="V1064" s="164"/>
      <c r="W1064" s="210"/>
      <c r="X1064" s="164"/>
      <c r="Y1064" s="164"/>
      <c r="Z1064" s="164"/>
      <c r="AA1064" s="164"/>
      <c r="AB1064" s="164"/>
      <c r="AC1064" s="210"/>
      <c r="AD1064" s="199"/>
      <c r="AE1064" s="199"/>
      <c r="AF1064" s="199"/>
      <c r="AG1064" s="199"/>
      <c r="AH1064" s="233"/>
      <c r="AI1064" s="199"/>
      <c r="AJ1064" s="199"/>
      <c r="AK1064" s="218" t="s">
        <v>84</v>
      </c>
      <c r="AL1064" s="218" t="s">
        <v>76</v>
      </c>
      <c r="AM1064" s="218" t="s">
        <v>76</v>
      </c>
      <c r="AN1064" s="218" t="s">
        <v>76</v>
      </c>
      <c r="AO1064" s="218" t="s">
        <v>76</v>
      </c>
      <c r="AP1064" s="218"/>
      <c r="AQ1064" s="218"/>
      <c r="AR1064" s="218"/>
      <c r="AS1064" s="218"/>
      <c r="AT1064" s="218"/>
      <c r="AU1064" s="218"/>
      <c r="AV1064" s="218"/>
      <c r="AW1064" s="218"/>
      <c r="AX1064" s="218"/>
      <c r="AY1064" s="218"/>
      <c r="AZ1064" s="218"/>
      <c r="BA1064" s="218"/>
      <c r="BB1064" s="218"/>
      <c r="BC1064" s="218"/>
      <c r="BD1064" s="218"/>
      <c r="BE1064" s="218"/>
      <c r="BF1064" s="218"/>
      <c r="BG1064" s="218"/>
      <c r="BH1064" s="218"/>
      <c r="BI1064" s="218"/>
      <c r="BJ1064" s="233" t="s">
        <v>589</v>
      </c>
      <c r="BK1064" s="199"/>
      <c r="BL1064" s="218" t="s">
        <v>80</v>
      </c>
      <c r="BM1064" s="284">
        <v>12419822</v>
      </c>
      <c r="BN1064" s="284">
        <v>3.7</v>
      </c>
      <c r="BO1064" s="284">
        <v>411.7</v>
      </c>
      <c r="BP1064" s="218" t="s">
        <v>103</v>
      </c>
      <c r="BQ1064" s="218"/>
      <c r="BR1064" s="218"/>
      <c r="BS1064" s="218"/>
      <c r="BT1064" s="218"/>
      <c r="BU1064" s="218"/>
      <c r="BV1064" s="218"/>
      <c r="BW1064" s="218"/>
      <c r="BX1064" s="171"/>
      <c r="BY1064" s="199"/>
      <c r="BZ1064" s="230"/>
      <c r="CA1064" s="230"/>
      <c r="CB1064" s="230"/>
      <c r="CC1064" s="230"/>
      <c r="CD1064" s="230"/>
      <c r="CE1064" s="230"/>
      <c r="CF1064" s="230"/>
      <c r="CG1064" s="230"/>
      <c r="CH1064" s="230"/>
      <c r="CI1064" s="230"/>
      <c r="CJ1064" s="230"/>
      <c r="CK1064" s="230"/>
      <c r="CL1064" s="230"/>
      <c r="CM1064" s="230"/>
      <c r="CN1064" s="171"/>
      <c r="CO1064" s="199"/>
      <c r="CP1064" s="230"/>
      <c r="CQ1064" s="233"/>
      <c r="CR1064" s="233"/>
      <c r="CS1064" s="233"/>
      <c r="CT1064" s="230"/>
      <c r="CU1064" s="230"/>
      <c r="CV1064" s="230"/>
      <c r="CW1064" s="230"/>
    </row>
    <row r="1065" ht="15" spans="1:101">
      <c r="A1065" s="191">
        <v>2182</v>
      </c>
      <c r="B1065" s="261" t="s">
        <v>3020</v>
      </c>
      <c r="C1065" s="261" t="s">
        <v>3021</v>
      </c>
      <c r="D1065" s="261" t="s">
        <v>2156</v>
      </c>
      <c r="E1065" s="199"/>
      <c r="F1065" s="261" t="s">
        <v>2237</v>
      </c>
      <c r="G1065" s="199"/>
      <c r="H1065" s="199"/>
      <c r="I1065" s="199"/>
      <c r="J1065" s="202"/>
      <c r="K1065" s="202"/>
      <c r="L1065" s="164" t="str">
        <f>_xlfn.IFNA(VLOOKUP(B1065,'[1]CDM Patients Data'!$C$1266:$N$5000,6,FALSE),"")</f>
        <v>Non-Cancer</v>
      </c>
      <c r="M1065" s="164" t="str">
        <f>_xlfn.IFNA(VLOOKUP(B1065,'[1]CDM Patients Data'!$C$1266:$N$5000,7,FALSE),"")</f>
        <v>Non-Cancer</v>
      </c>
      <c r="N1065" s="164" t="str">
        <f>_xlfn.IFNA(VLOOKUP(B1065,'[1]CDM Patients Data'!$C$1266:$N$5000,8,FALSE),"")</f>
        <v>Non-Cancer</v>
      </c>
      <c r="O1065" s="164" t="str">
        <f>_xlfn.IFNA(VLOOKUP(B1065,'[1]CDM Patients Data'!$C$1266:$K$3492,9,FALSE),"")</f>
        <v>Non-Cancer</v>
      </c>
      <c r="P1065" s="164">
        <f>_xlfn.IFNA(VLOOKUP(B1065,'[1]CDM Patients Data'!$C$1266:$O$3492,10,FALSE),"")</f>
        <v>0</v>
      </c>
      <c r="Q1065" s="164">
        <f>_xlfn.IFNA(VLOOKUP(B1065,'[1]CDM Patients Data'!$C$1266:$O$3492,11,FALSE),"")</f>
        <v>0</v>
      </c>
      <c r="R1065" s="164">
        <f>_xlfn.IFNA(VLOOKUP(B1065,'[1]CDM Patients Data'!$C$1266:$O$3492,12,FALSE),"")</f>
        <v>0</v>
      </c>
      <c r="S1065" s="164">
        <f>_xlfn.IFNA(VLOOKUP(B1065,'[1]CDM Patients Data'!$C$1266:$P$3492,13,FALSE),"")</f>
        <v>0</v>
      </c>
      <c r="T1065" s="164" t="str">
        <f>_xlfn.IFNA(VLOOKUP(B1065,'[1]CDM Patients Data'!$C$1266:$N$5000,5,FALSE),"")</f>
        <v>Manohar</v>
      </c>
      <c r="U1065" s="164"/>
      <c r="V1065" s="164"/>
      <c r="W1065" s="210"/>
      <c r="X1065" s="164"/>
      <c r="Y1065" s="164"/>
      <c r="Z1065" s="164"/>
      <c r="AA1065" s="164"/>
      <c r="AB1065" s="164"/>
      <c r="AC1065" s="210"/>
      <c r="AD1065" s="199"/>
      <c r="AE1065" s="199"/>
      <c r="AF1065" s="199"/>
      <c r="AG1065" s="199"/>
      <c r="AH1065" s="233"/>
      <c r="AI1065" s="199"/>
      <c r="AJ1065" s="199"/>
      <c r="AK1065" s="218" t="s">
        <v>84</v>
      </c>
      <c r="AL1065" s="218" t="s">
        <v>76</v>
      </c>
      <c r="AM1065" s="218" t="s">
        <v>76</v>
      </c>
      <c r="AN1065" s="218" t="s">
        <v>76</v>
      </c>
      <c r="AO1065" s="218" t="s">
        <v>76</v>
      </c>
      <c r="AP1065" s="218"/>
      <c r="AQ1065" s="218"/>
      <c r="AR1065" s="218"/>
      <c r="AS1065" s="218"/>
      <c r="AT1065" s="218"/>
      <c r="AU1065" s="218"/>
      <c r="AV1065" s="218"/>
      <c r="AW1065" s="218"/>
      <c r="AX1065" s="218"/>
      <c r="AY1065" s="218"/>
      <c r="AZ1065" s="218"/>
      <c r="BA1065" s="218"/>
      <c r="BB1065" s="218"/>
      <c r="BC1065" s="218"/>
      <c r="BD1065" s="218"/>
      <c r="BE1065" s="218"/>
      <c r="BF1065" s="218"/>
      <c r="BG1065" s="218"/>
      <c r="BH1065" s="218"/>
      <c r="BI1065" s="218"/>
      <c r="BJ1065" s="233" t="s">
        <v>589</v>
      </c>
      <c r="BK1065" s="199"/>
      <c r="BL1065" s="218" t="s">
        <v>80</v>
      </c>
      <c r="BM1065" s="284">
        <v>6229441</v>
      </c>
      <c r="BN1065" s="284">
        <v>1.9</v>
      </c>
      <c r="BO1065" s="284">
        <v>213</v>
      </c>
      <c r="BP1065" s="218" t="s">
        <v>103</v>
      </c>
      <c r="BQ1065" s="218"/>
      <c r="BR1065" s="218"/>
      <c r="BS1065" s="218"/>
      <c r="BT1065" s="218"/>
      <c r="BU1065" s="218"/>
      <c r="BV1065" s="218"/>
      <c r="BW1065" s="218"/>
      <c r="BX1065" s="171"/>
      <c r="BY1065" s="199"/>
      <c r="BZ1065" s="230"/>
      <c r="CA1065" s="230"/>
      <c r="CB1065" s="230"/>
      <c r="CC1065" s="230"/>
      <c r="CD1065" s="230"/>
      <c r="CE1065" s="230"/>
      <c r="CF1065" s="230"/>
      <c r="CG1065" s="230"/>
      <c r="CH1065" s="230"/>
      <c r="CI1065" s="230"/>
      <c r="CJ1065" s="230"/>
      <c r="CK1065" s="230"/>
      <c r="CL1065" s="230"/>
      <c r="CM1065" s="230"/>
      <c r="CN1065" s="171"/>
      <c r="CO1065" s="199"/>
      <c r="CP1065" s="230"/>
      <c r="CQ1065" s="233"/>
      <c r="CR1065" s="233"/>
      <c r="CS1065" s="233"/>
      <c r="CT1065" s="230"/>
      <c r="CU1065" s="230"/>
      <c r="CV1065" s="230"/>
      <c r="CW1065" s="230"/>
    </row>
    <row r="1066" ht="60" hidden="1" spans="1:101">
      <c r="A1066" s="191">
        <v>2183</v>
      </c>
      <c r="B1066" s="261" t="s">
        <v>3022</v>
      </c>
      <c r="C1066" s="261" t="s">
        <v>3023</v>
      </c>
      <c r="D1066" s="261" t="s">
        <v>2788</v>
      </c>
      <c r="E1066" s="199"/>
      <c r="F1066" s="261" t="s">
        <v>2366</v>
      </c>
      <c r="G1066" s="199"/>
      <c r="H1066" s="199"/>
      <c r="I1066" s="199"/>
      <c r="J1066" s="202"/>
      <c r="K1066" s="202"/>
      <c r="L1066" s="164" t="str">
        <f>_xlfn.IFNA(VLOOKUP(B1066,'[1]CDM Patients Data'!$C$1266:$N$5000,6,FALSE),"")</f>
        <v>Connective, subcutaneous and other soft tissues</v>
      </c>
      <c r="M1066" s="164" t="str">
        <f>_xlfn.IFNA(VLOOKUP(B1066,'[1]CDM Patients Data'!$C$1266:$N$5000,7,FALSE),"")</f>
        <v>Connective tissue leg</v>
      </c>
      <c r="N1066" s="164" t="str">
        <f>_xlfn.IFNA(VLOOKUP(B1066,'[1]CDM Patients Data'!$C$1266:$N$5000,8,FALSE),"")</f>
        <v>Leiomyosarcoma, NOS</v>
      </c>
      <c r="O1066" s="164" t="str">
        <f>_xlfn.IFNA(VLOOKUP(B1066,'[1]CDM Patients Data'!$C$1266:$K$3492,9,FALSE),"")</f>
        <v>Not a paired site</v>
      </c>
      <c r="P1066" s="164">
        <f>_xlfn.IFNA(VLOOKUP(B1066,'[1]CDM Patients Data'!$C$1266:$O$3492,10,FALSE),"")</f>
        <v>0</v>
      </c>
      <c r="Q1066" s="164">
        <f>_xlfn.IFNA(VLOOKUP(B1066,'[1]CDM Patients Data'!$C$1266:$O$3492,11,FALSE),"")</f>
        <v>0</v>
      </c>
      <c r="R1066" s="164">
        <f>_xlfn.IFNA(VLOOKUP(B1066,'[1]CDM Patients Data'!$C$1266:$O$3492,12,FALSE),"")</f>
        <v>0</v>
      </c>
      <c r="S1066" s="164">
        <f>_xlfn.IFNA(VLOOKUP(B1066,'[1]CDM Patients Data'!$C$1266:$P$3492,13,FALSE),"")</f>
        <v>0</v>
      </c>
      <c r="T1066" s="164">
        <f>_xlfn.IFNA(VLOOKUP(B1066,'[1]CDM Patients Data'!$C$1266:$N$5000,5,FALSE),"")</f>
        <v>0</v>
      </c>
      <c r="U1066" s="164"/>
      <c r="V1066" s="164"/>
      <c r="W1066" s="210"/>
      <c r="X1066" s="164"/>
      <c r="Y1066" s="164"/>
      <c r="Z1066" s="164"/>
      <c r="AA1066" s="164"/>
      <c r="AB1066" s="164"/>
      <c r="AC1066" s="210"/>
      <c r="AD1066" s="199"/>
      <c r="AE1066" s="199"/>
      <c r="AF1066" s="199"/>
      <c r="AG1066" s="199"/>
      <c r="AH1066" s="233" t="s">
        <v>79</v>
      </c>
      <c r="AI1066" s="199"/>
      <c r="AJ1066" s="199"/>
      <c r="AK1066" s="218" t="s">
        <v>80</v>
      </c>
      <c r="AL1066" s="218">
        <v>55999942</v>
      </c>
      <c r="AM1066" s="218">
        <v>16.8</v>
      </c>
      <c r="AN1066" s="218">
        <v>163.6</v>
      </c>
      <c r="AO1066" s="218" t="s">
        <v>81</v>
      </c>
      <c r="AP1066" s="218"/>
      <c r="AQ1066" s="218"/>
      <c r="AR1066" s="218"/>
      <c r="AS1066" s="218"/>
      <c r="AT1066" s="218"/>
      <c r="AU1066" s="218"/>
      <c r="AV1066" s="218"/>
      <c r="AW1066" s="218"/>
      <c r="AX1066" s="218"/>
      <c r="AY1066" s="218"/>
      <c r="AZ1066" s="218"/>
      <c r="BA1066" s="218"/>
      <c r="BB1066" s="218"/>
      <c r="BC1066" s="218"/>
      <c r="BD1066" s="218"/>
      <c r="BE1066" s="218"/>
      <c r="BF1066" s="218"/>
      <c r="BG1066" s="218"/>
      <c r="BH1066" s="218"/>
      <c r="BI1066" s="218"/>
      <c r="BJ1066" s="233"/>
      <c r="BK1066" s="199"/>
      <c r="BL1066" s="218" t="s">
        <v>84</v>
      </c>
      <c r="BM1066" s="171" t="s">
        <v>76</v>
      </c>
      <c r="BN1066" s="171" t="s">
        <v>76</v>
      </c>
      <c r="BO1066" s="171" t="s">
        <v>76</v>
      </c>
      <c r="BP1066" s="218"/>
      <c r="BQ1066" s="218"/>
      <c r="BR1066" s="218"/>
      <c r="BS1066" s="218"/>
      <c r="BT1066" s="218"/>
      <c r="BU1066" s="218"/>
      <c r="BV1066" s="218"/>
      <c r="BW1066" s="218"/>
      <c r="BX1066" s="171"/>
      <c r="BY1066" s="199"/>
      <c r="BZ1066" s="230"/>
      <c r="CA1066" s="230"/>
      <c r="CB1066" s="230"/>
      <c r="CC1066" s="230"/>
      <c r="CD1066" s="230"/>
      <c r="CE1066" s="230"/>
      <c r="CF1066" s="230"/>
      <c r="CG1066" s="230"/>
      <c r="CH1066" s="230"/>
      <c r="CI1066" s="230"/>
      <c r="CJ1066" s="230"/>
      <c r="CK1066" s="230"/>
      <c r="CL1066" s="230"/>
      <c r="CM1066" s="230"/>
      <c r="CN1066" s="171" t="s">
        <v>79</v>
      </c>
      <c r="CO1066" s="199"/>
      <c r="CP1066" s="230" t="s">
        <v>80</v>
      </c>
      <c r="CQ1066" s="285">
        <v>13275378</v>
      </c>
      <c r="CR1066" s="285">
        <v>4</v>
      </c>
      <c r="CS1066" s="285">
        <v>0.61</v>
      </c>
      <c r="CT1066" s="230" t="s">
        <v>604</v>
      </c>
      <c r="CU1066" s="230"/>
      <c r="CV1066" s="230"/>
      <c r="CW1066" s="230"/>
    </row>
    <row r="1067" ht="45" hidden="1" spans="1:101">
      <c r="A1067" s="191">
        <v>2184</v>
      </c>
      <c r="B1067" s="261" t="s">
        <v>3024</v>
      </c>
      <c r="C1067" s="261" t="s">
        <v>2748</v>
      </c>
      <c r="D1067" s="261" t="s">
        <v>2806</v>
      </c>
      <c r="E1067" s="199"/>
      <c r="F1067" s="261" t="s">
        <v>2170</v>
      </c>
      <c r="G1067" s="199"/>
      <c r="H1067" s="199"/>
      <c r="I1067" s="199"/>
      <c r="J1067" s="202"/>
      <c r="K1067" s="202"/>
      <c r="L1067" s="164" t="str">
        <f>_xlfn.IFNA(VLOOKUP(B1067,'[1]CDM Patients Data'!$C$1266:$N$5000,6,FALSE),"")</f>
        <v>Corpus Uteri</v>
      </c>
      <c r="M1067" s="164" t="str">
        <f>_xlfn.IFNA(VLOOKUP(B1067,'[1]CDM Patients Data'!$C$1266:$N$5000,7,FALSE),"")</f>
        <v>Endometrium</v>
      </c>
      <c r="N1067" s="164" t="str">
        <f>_xlfn.IFNA(VLOOKUP(B1067,'[1]CDM Patients Data'!$C$1266:$N$5000,8,FALSE),"")</f>
        <v>High-grade serous carcinoma</v>
      </c>
      <c r="O1067" s="164" t="str">
        <f>_xlfn.IFNA(VLOOKUP(B1067,'[1]CDM Patients Data'!$C$1266:$K$3492,9,FALSE),"")</f>
        <v>Not a paired site</v>
      </c>
      <c r="P1067" s="164">
        <f>_xlfn.IFNA(VLOOKUP(B1067,'[1]CDM Patients Data'!$C$1266:$O$3492,10,FALSE),"")</f>
        <v>0</v>
      </c>
      <c r="Q1067" s="164">
        <f>_xlfn.IFNA(VLOOKUP(B1067,'[1]CDM Patients Data'!$C$1266:$O$3492,11,FALSE),"")</f>
        <v>0</v>
      </c>
      <c r="R1067" s="164">
        <f>_xlfn.IFNA(VLOOKUP(B1067,'[1]CDM Patients Data'!$C$1266:$O$3492,12,FALSE),"")</f>
        <v>0</v>
      </c>
      <c r="S1067" s="164">
        <f>_xlfn.IFNA(VLOOKUP(B1067,'[1]CDM Patients Data'!$C$1266:$P$3492,13,FALSE),"")</f>
        <v>0</v>
      </c>
      <c r="T1067" s="164">
        <f>_xlfn.IFNA(VLOOKUP(B1067,'[1]CDM Patients Data'!$C$1266:$N$5000,5,FALSE),"")</f>
        <v>0</v>
      </c>
      <c r="U1067" s="164"/>
      <c r="V1067" s="164"/>
      <c r="W1067" s="210"/>
      <c r="X1067" s="164"/>
      <c r="Y1067" s="164"/>
      <c r="Z1067" s="164"/>
      <c r="AA1067" s="164"/>
      <c r="AB1067" s="164"/>
      <c r="AC1067" s="210"/>
      <c r="AD1067" s="199"/>
      <c r="AE1067" s="199"/>
      <c r="AF1067" s="199"/>
      <c r="AG1067" s="199"/>
      <c r="AH1067" s="233"/>
      <c r="AI1067" s="199"/>
      <c r="AJ1067" s="199"/>
      <c r="AK1067" s="218"/>
      <c r="AL1067" s="218"/>
      <c r="AM1067" s="218"/>
      <c r="AN1067" s="218"/>
      <c r="AO1067" s="218" t="s">
        <v>76</v>
      </c>
      <c r="AP1067" s="218"/>
      <c r="AQ1067" s="218"/>
      <c r="AR1067" s="218"/>
      <c r="AS1067" s="218"/>
      <c r="AT1067" s="218"/>
      <c r="AU1067" s="218"/>
      <c r="AV1067" s="218"/>
      <c r="AW1067" s="218"/>
      <c r="AX1067" s="218"/>
      <c r="AY1067" s="218"/>
      <c r="AZ1067" s="218"/>
      <c r="BA1067" s="218"/>
      <c r="BB1067" s="218"/>
      <c r="BC1067" s="218"/>
      <c r="BD1067" s="218"/>
      <c r="BE1067" s="218"/>
      <c r="BF1067" s="218"/>
      <c r="BG1067" s="218"/>
      <c r="BH1067" s="218"/>
      <c r="BI1067" s="218"/>
      <c r="BJ1067" s="233"/>
      <c r="BK1067" s="199"/>
      <c r="BL1067" s="218"/>
      <c r="BM1067" s="171"/>
      <c r="BN1067" s="171"/>
      <c r="BO1067" s="171"/>
      <c r="BP1067" s="218"/>
      <c r="BQ1067" s="218"/>
      <c r="BR1067" s="218"/>
      <c r="BS1067" s="218"/>
      <c r="BT1067" s="218"/>
      <c r="BU1067" s="218"/>
      <c r="BV1067" s="218"/>
      <c r="BW1067" s="218"/>
      <c r="BX1067" s="171"/>
      <c r="BY1067" s="199"/>
      <c r="BZ1067" s="230"/>
      <c r="CA1067" s="230"/>
      <c r="CB1067" s="230"/>
      <c r="CC1067" s="230"/>
      <c r="CD1067" s="230"/>
      <c r="CE1067" s="230"/>
      <c r="CF1067" s="230"/>
      <c r="CG1067" s="230"/>
      <c r="CH1067" s="230"/>
      <c r="CI1067" s="230"/>
      <c r="CJ1067" s="230"/>
      <c r="CK1067" s="230"/>
      <c r="CL1067" s="230"/>
      <c r="CM1067" s="230"/>
      <c r="CN1067" s="171"/>
      <c r="CO1067" s="199"/>
      <c r="CP1067" s="230"/>
      <c r="CQ1067" s="233"/>
      <c r="CR1067" s="233"/>
      <c r="CS1067" s="233"/>
      <c r="CT1067" s="230"/>
      <c r="CU1067" s="230"/>
      <c r="CV1067" s="230"/>
      <c r="CW1067" s="230"/>
    </row>
    <row r="1068" ht="45" hidden="1" spans="1:101">
      <c r="A1068" s="191">
        <v>2185</v>
      </c>
      <c r="B1068" s="261" t="s">
        <v>3025</v>
      </c>
      <c r="C1068" s="261" t="s">
        <v>3026</v>
      </c>
      <c r="D1068" s="261" t="s">
        <v>2806</v>
      </c>
      <c r="E1068" s="199"/>
      <c r="F1068" s="261" t="s">
        <v>2506</v>
      </c>
      <c r="G1068" s="199"/>
      <c r="H1068" s="199"/>
      <c r="I1068" s="199"/>
      <c r="J1068" s="202"/>
      <c r="K1068" s="202"/>
      <c r="L1068" s="164" t="str">
        <f>_xlfn.IFNA(VLOOKUP(B1068,'[1]CDM Patients Data'!$C$1266:$N$5000,6,FALSE),"")</f>
        <v>Prostate</v>
      </c>
      <c r="M1068" s="164" t="str">
        <f>_xlfn.IFNA(VLOOKUP(B1068,'[1]CDM Patients Data'!$C$1266:$N$5000,7,FALSE),"")</f>
        <v>Prostate gland</v>
      </c>
      <c r="N1068" s="164" t="str">
        <f>_xlfn.IFNA(VLOOKUP(B1068,'[1]CDM Patients Data'!$C$1266:$N$5000,8,FALSE),"")</f>
        <v>Large cell neuroendocrine carcinoma</v>
      </c>
      <c r="O1068" s="164" t="str">
        <f>_xlfn.IFNA(VLOOKUP(B1068,'[1]CDM Patients Data'!$C$1266:$K$3492,9,FALSE),"")</f>
        <v>Right and Left</v>
      </c>
      <c r="P1068" s="164">
        <f>_xlfn.IFNA(VLOOKUP(B1068,'[1]CDM Patients Data'!$C$1266:$O$3492,10,FALSE),"")</f>
        <v>0</v>
      </c>
      <c r="Q1068" s="164">
        <f>_xlfn.IFNA(VLOOKUP(B1068,'[1]CDM Patients Data'!$C$1266:$O$3492,11,FALSE),"")</f>
        <v>0</v>
      </c>
      <c r="R1068" s="164">
        <f>_xlfn.IFNA(VLOOKUP(B1068,'[1]CDM Patients Data'!$C$1266:$O$3492,12,FALSE),"")</f>
        <v>0</v>
      </c>
      <c r="S1068" s="164">
        <f>_xlfn.IFNA(VLOOKUP(B1068,'[1]CDM Patients Data'!$C$1266:$P$3492,13,FALSE),"")</f>
        <v>0</v>
      </c>
      <c r="T1068" s="164" t="str">
        <f>_xlfn.IFNA(VLOOKUP(B1068,'[1]CDM Patients Data'!$C$1266:$N$5000,5,FALSE),"")</f>
        <v>Manohar</v>
      </c>
      <c r="U1068" s="164"/>
      <c r="V1068" s="164"/>
      <c r="W1068" s="210"/>
      <c r="X1068" s="164"/>
      <c r="Y1068" s="164"/>
      <c r="Z1068" s="164"/>
      <c r="AA1068" s="164"/>
      <c r="AB1068" s="164"/>
      <c r="AC1068" s="210"/>
      <c r="AD1068" s="199"/>
      <c r="AE1068" s="199"/>
      <c r="AF1068" s="199"/>
      <c r="AG1068" s="199"/>
      <c r="AH1068" s="233" t="s">
        <v>79</v>
      </c>
      <c r="AI1068" s="199"/>
      <c r="AJ1068" s="199"/>
      <c r="AK1068" s="218" t="s">
        <v>80</v>
      </c>
      <c r="AL1068" s="218">
        <v>58256841</v>
      </c>
      <c r="AM1068" s="218">
        <v>17.5</v>
      </c>
      <c r="AN1068" s="218">
        <v>194</v>
      </c>
      <c r="AO1068" s="218" t="s">
        <v>81</v>
      </c>
      <c r="AP1068" s="218"/>
      <c r="AQ1068" s="218"/>
      <c r="AR1068" s="218"/>
      <c r="AS1068" s="218"/>
      <c r="AT1068" s="218"/>
      <c r="AU1068" s="218"/>
      <c r="AV1068" s="218"/>
      <c r="AW1068" s="218"/>
      <c r="AX1068" s="218"/>
      <c r="AY1068" s="218"/>
      <c r="AZ1068" s="218"/>
      <c r="BA1068" s="218"/>
      <c r="BB1068" s="218"/>
      <c r="BC1068" s="218"/>
      <c r="BD1068" s="218"/>
      <c r="BE1068" s="218"/>
      <c r="BF1068" s="218"/>
      <c r="BG1068" s="218"/>
      <c r="BH1068" s="218"/>
      <c r="BI1068" s="218"/>
      <c r="BJ1068" s="233"/>
      <c r="BK1068" s="199"/>
      <c r="BL1068" s="218" t="s">
        <v>84</v>
      </c>
      <c r="BM1068" s="171" t="s">
        <v>76</v>
      </c>
      <c r="BN1068" s="171" t="s">
        <v>76</v>
      </c>
      <c r="BO1068" s="171" t="s">
        <v>76</v>
      </c>
      <c r="BP1068" s="218"/>
      <c r="BQ1068" s="218"/>
      <c r="BR1068" s="218"/>
      <c r="BS1068" s="218"/>
      <c r="BT1068" s="218"/>
      <c r="BU1068" s="218"/>
      <c r="BV1068" s="218"/>
      <c r="BW1068" s="218"/>
      <c r="BX1068" s="171"/>
      <c r="BY1068" s="199"/>
      <c r="BZ1068" s="230"/>
      <c r="CA1068" s="230"/>
      <c r="CB1068" s="230"/>
      <c r="CC1068" s="230"/>
      <c r="CD1068" s="230"/>
      <c r="CE1068" s="230"/>
      <c r="CF1068" s="230"/>
      <c r="CG1068" s="230"/>
      <c r="CH1068" s="230"/>
      <c r="CI1068" s="230"/>
      <c r="CJ1068" s="230"/>
      <c r="CK1068" s="230"/>
      <c r="CL1068" s="230"/>
      <c r="CM1068" s="230"/>
      <c r="CN1068" s="171"/>
      <c r="CO1068" s="199"/>
      <c r="CP1068" s="230"/>
      <c r="CQ1068" s="233"/>
      <c r="CR1068" s="233"/>
      <c r="CS1068" s="233"/>
      <c r="CT1068" s="230"/>
      <c r="CU1068" s="230"/>
      <c r="CV1068" s="230"/>
      <c r="CW1068" s="230"/>
    </row>
    <row r="1069" ht="30" hidden="1" spans="1:101">
      <c r="A1069" s="191">
        <v>2186</v>
      </c>
      <c r="B1069" s="261" t="s">
        <v>3027</v>
      </c>
      <c r="C1069" s="261" t="s">
        <v>3028</v>
      </c>
      <c r="D1069" s="261" t="s">
        <v>2806</v>
      </c>
      <c r="E1069" s="199"/>
      <c r="F1069" s="261" t="s">
        <v>2506</v>
      </c>
      <c r="G1069" s="199"/>
      <c r="H1069" s="199"/>
      <c r="I1069" s="199"/>
      <c r="J1069" s="202"/>
      <c r="K1069" s="202"/>
      <c r="L1069" s="164" t="str">
        <f>_xlfn.IFNA(VLOOKUP(B1069,'[1]CDM Patients Data'!$C$1266:$N$5000,6,FALSE),"")</f>
        <v>Large Intestine</v>
      </c>
      <c r="M1069" s="164" t="str">
        <f>_xlfn.IFNA(VLOOKUP(B1069,'[1]CDM Patients Data'!$C$1266:$N$5000,7,FALSE),"")</f>
        <v>Colon NOS</v>
      </c>
      <c r="N1069" s="164" t="str">
        <f>_xlfn.IFNA(VLOOKUP(B1069,'[1]CDM Patients Data'!$C$1266:$N$5000,8,FALSE),"")</f>
        <v>Carcinoma, NOS</v>
      </c>
      <c r="O1069" s="164" t="str">
        <f>_xlfn.IFNA(VLOOKUP(B1069,'[1]CDM Patients Data'!$C$1266:$K$3492,9,FALSE),"")</f>
        <v>Not a paired site</v>
      </c>
      <c r="P1069" s="164">
        <f>_xlfn.IFNA(VLOOKUP(B1069,'[1]CDM Patients Data'!$C$1266:$O$3492,10,FALSE),"")</f>
        <v>0</v>
      </c>
      <c r="Q1069" s="164">
        <f>_xlfn.IFNA(VLOOKUP(B1069,'[1]CDM Patients Data'!$C$1266:$O$3492,11,FALSE),"")</f>
        <v>0</v>
      </c>
      <c r="R1069" s="164">
        <f>_xlfn.IFNA(VLOOKUP(B1069,'[1]CDM Patients Data'!$C$1266:$O$3492,12,FALSE),"")</f>
        <v>0</v>
      </c>
      <c r="S1069" s="164">
        <f>_xlfn.IFNA(VLOOKUP(B1069,'[1]CDM Patients Data'!$C$1266:$P$3492,13,FALSE),"")</f>
        <v>0</v>
      </c>
      <c r="T1069" s="164">
        <f>_xlfn.IFNA(VLOOKUP(B1069,'[1]CDM Patients Data'!$C$1266:$N$5000,5,FALSE),"")</f>
        <v>0</v>
      </c>
      <c r="U1069" s="164"/>
      <c r="V1069" s="164"/>
      <c r="W1069" s="210"/>
      <c r="X1069" s="164"/>
      <c r="Y1069" s="164"/>
      <c r="Z1069" s="164"/>
      <c r="AA1069" s="164"/>
      <c r="AB1069" s="164"/>
      <c r="AC1069" s="210"/>
      <c r="AD1069" s="199"/>
      <c r="AE1069" s="199"/>
      <c r="AF1069" s="199"/>
      <c r="AG1069" s="199"/>
      <c r="AH1069" s="233" t="s">
        <v>79</v>
      </c>
      <c r="AI1069" s="199"/>
      <c r="AJ1069" s="199"/>
      <c r="AK1069" s="218" t="s">
        <v>80</v>
      </c>
      <c r="AL1069" s="218">
        <v>32452609</v>
      </c>
      <c r="AM1069" s="218">
        <v>9.7</v>
      </c>
      <c r="AN1069" s="218">
        <v>35.9</v>
      </c>
      <c r="AO1069" s="218" t="s">
        <v>718</v>
      </c>
      <c r="AP1069" s="218"/>
      <c r="AQ1069" s="218"/>
      <c r="AR1069" s="218"/>
      <c r="AS1069" s="218"/>
      <c r="AT1069" s="218"/>
      <c r="AU1069" s="218"/>
      <c r="AV1069" s="218"/>
      <c r="AW1069" s="218"/>
      <c r="AX1069" s="218"/>
      <c r="AY1069" s="218"/>
      <c r="AZ1069" s="218"/>
      <c r="BA1069" s="218"/>
      <c r="BB1069" s="218"/>
      <c r="BC1069" s="218"/>
      <c r="BD1069" s="218"/>
      <c r="BE1069" s="218"/>
      <c r="BF1069" s="218"/>
      <c r="BG1069" s="218"/>
      <c r="BH1069" s="218"/>
      <c r="BI1069" s="218"/>
      <c r="BJ1069" s="233"/>
      <c r="BK1069" s="199"/>
      <c r="BL1069" s="218" t="s">
        <v>84</v>
      </c>
      <c r="BM1069" s="171" t="s">
        <v>76</v>
      </c>
      <c r="BN1069" s="171" t="s">
        <v>76</v>
      </c>
      <c r="BO1069" s="171" t="s">
        <v>76</v>
      </c>
      <c r="BP1069" s="218"/>
      <c r="BQ1069" s="218"/>
      <c r="BR1069" s="218"/>
      <c r="BS1069" s="218"/>
      <c r="BT1069" s="218"/>
      <c r="BU1069" s="218"/>
      <c r="BV1069" s="218"/>
      <c r="BW1069" s="218"/>
      <c r="BX1069" s="171"/>
      <c r="BY1069" s="199"/>
      <c r="BZ1069" s="230"/>
      <c r="CA1069" s="230"/>
      <c r="CB1069" s="230"/>
      <c r="CC1069" s="230"/>
      <c r="CD1069" s="230"/>
      <c r="CE1069" s="230"/>
      <c r="CF1069" s="230"/>
      <c r="CG1069" s="230"/>
      <c r="CH1069" s="230"/>
      <c r="CI1069" s="230"/>
      <c r="CJ1069" s="230"/>
      <c r="CK1069" s="230"/>
      <c r="CL1069" s="230"/>
      <c r="CM1069" s="230"/>
      <c r="CN1069" s="171"/>
      <c r="CO1069" s="199"/>
      <c r="CP1069" s="230"/>
      <c r="CQ1069" s="233"/>
      <c r="CR1069" s="233"/>
      <c r="CS1069" s="233"/>
      <c r="CT1069" s="230"/>
      <c r="CU1069" s="230"/>
      <c r="CV1069" s="230"/>
      <c r="CW1069" s="230"/>
    </row>
    <row r="1070" ht="60" hidden="1" spans="1:101">
      <c r="A1070" s="191">
        <v>2187</v>
      </c>
      <c r="B1070" s="261" t="s">
        <v>3029</v>
      </c>
      <c r="C1070" s="261" t="s">
        <v>3030</v>
      </c>
      <c r="D1070" s="261" t="s">
        <v>2794</v>
      </c>
      <c r="E1070" s="199"/>
      <c r="F1070" s="261" t="s">
        <v>2215</v>
      </c>
      <c r="G1070" s="199"/>
      <c r="H1070" s="199"/>
      <c r="I1070" s="199"/>
      <c r="J1070" s="202"/>
      <c r="K1070" s="202"/>
      <c r="L1070" s="164" t="str">
        <f>_xlfn.IFNA(VLOOKUP(B1070,'[1]CDM Patients Data'!$C$1266:$N$5000,6,FALSE),"")</f>
        <v>Breast</v>
      </c>
      <c r="M1070" s="164" t="str">
        <f>_xlfn.IFNA(VLOOKUP(B1070,'[1]CDM Patients Data'!$C$1266:$N$5000,7,FALSE),"")</f>
        <v>Breast NOS (excludes Skin of breast C44.5)</v>
      </c>
      <c r="N1070" s="164" t="str">
        <f>_xlfn.IFNA(VLOOKUP(B1070,'[1]CDM Patients Data'!$C$1266:$N$5000,8,FALSE),"")</f>
        <v>Invasive carcinoma of no special type</v>
      </c>
      <c r="O1070" s="164" t="str">
        <f>_xlfn.IFNA(VLOOKUP(B1070,'[1]CDM Patients Data'!$C$1266:$K$3492,9,FALSE),"")</f>
        <v>Left</v>
      </c>
      <c r="P1070" s="164">
        <f>_xlfn.IFNA(VLOOKUP(B1070,'[1]CDM Patients Data'!$C$1266:$O$3492,10,FALSE),"")</f>
        <v>0</v>
      </c>
      <c r="Q1070" s="164">
        <f>_xlfn.IFNA(VLOOKUP(B1070,'[1]CDM Patients Data'!$C$1266:$O$3492,11,FALSE),"")</f>
        <v>0</v>
      </c>
      <c r="R1070" s="164">
        <f>_xlfn.IFNA(VLOOKUP(B1070,'[1]CDM Patients Data'!$C$1266:$O$3492,12,FALSE),"")</f>
        <v>0</v>
      </c>
      <c r="S1070" s="164">
        <f>_xlfn.IFNA(VLOOKUP(B1070,'[1]CDM Patients Data'!$C$1266:$P$3492,13,FALSE),"")</f>
        <v>0</v>
      </c>
      <c r="T1070" s="164">
        <f>_xlfn.IFNA(VLOOKUP(B1070,'[1]CDM Patients Data'!$C$1266:$N$5000,5,FALSE),"")</f>
        <v>0</v>
      </c>
      <c r="U1070" s="164"/>
      <c r="V1070" s="164"/>
      <c r="W1070" s="210"/>
      <c r="X1070" s="164"/>
      <c r="Y1070" s="164"/>
      <c r="Z1070" s="164"/>
      <c r="AA1070" s="164"/>
      <c r="AB1070" s="164"/>
      <c r="AC1070" s="210"/>
      <c r="AD1070" s="199"/>
      <c r="AE1070" s="199"/>
      <c r="AF1070" s="199"/>
      <c r="AG1070" s="199"/>
      <c r="AH1070" s="233"/>
      <c r="AI1070" s="199"/>
      <c r="AJ1070" s="199"/>
      <c r="AK1070" s="218"/>
      <c r="AL1070" s="218"/>
      <c r="AM1070" s="218"/>
      <c r="AN1070" s="218"/>
      <c r="AO1070" s="218" t="s">
        <v>76</v>
      </c>
      <c r="AP1070" s="218"/>
      <c r="AQ1070" s="218"/>
      <c r="AR1070" s="218"/>
      <c r="AS1070" s="218"/>
      <c r="AT1070" s="218"/>
      <c r="AU1070" s="218"/>
      <c r="AV1070" s="218"/>
      <c r="AW1070" s="218"/>
      <c r="AX1070" s="218"/>
      <c r="AY1070" s="218"/>
      <c r="AZ1070" s="218"/>
      <c r="BA1070" s="218"/>
      <c r="BB1070" s="218"/>
      <c r="BC1070" s="218"/>
      <c r="BD1070" s="218"/>
      <c r="BE1070" s="218"/>
      <c r="BF1070" s="218"/>
      <c r="BG1070" s="218"/>
      <c r="BH1070" s="218"/>
      <c r="BI1070" s="218"/>
      <c r="BJ1070" s="233"/>
      <c r="BK1070" s="199"/>
      <c r="BL1070" s="218"/>
      <c r="BM1070" s="171"/>
      <c r="BN1070" s="171"/>
      <c r="BO1070" s="171"/>
      <c r="BP1070" s="218"/>
      <c r="BQ1070" s="218"/>
      <c r="BR1070" s="218"/>
      <c r="BS1070" s="218"/>
      <c r="BT1070" s="218"/>
      <c r="BU1070" s="218"/>
      <c r="BV1070" s="218"/>
      <c r="BW1070" s="218"/>
      <c r="BX1070" s="171"/>
      <c r="BY1070" s="199"/>
      <c r="BZ1070" s="230"/>
      <c r="CA1070" s="230"/>
      <c r="CB1070" s="230"/>
      <c r="CC1070" s="230"/>
      <c r="CD1070" s="230"/>
      <c r="CE1070" s="230"/>
      <c r="CF1070" s="230"/>
      <c r="CG1070" s="230"/>
      <c r="CH1070" s="230"/>
      <c r="CI1070" s="230"/>
      <c r="CJ1070" s="230"/>
      <c r="CK1070" s="230"/>
      <c r="CL1070" s="230"/>
      <c r="CM1070" s="230"/>
      <c r="CN1070" s="171"/>
      <c r="CO1070" s="199"/>
      <c r="CP1070" s="230"/>
      <c r="CQ1070" s="233"/>
      <c r="CR1070" s="233"/>
      <c r="CS1070" s="233"/>
      <c r="CT1070" s="230"/>
      <c r="CU1070" s="230"/>
      <c r="CV1070" s="230"/>
      <c r="CW1070" s="230"/>
    </row>
    <row r="1071" ht="30" hidden="1" spans="1:101">
      <c r="A1071" s="191">
        <v>2188</v>
      </c>
      <c r="B1071" s="261" t="s">
        <v>3031</v>
      </c>
      <c r="C1071" s="261" t="s">
        <v>2064</v>
      </c>
      <c r="D1071" s="261" t="s">
        <v>2806</v>
      </c>
      <c r="E1071" s="199"/>
      <c r="F1071" s="274" t="s">
        <v>3032</v>
      </c>
      <c r="G1071" s="199"/>
      <c r="H1071" s="199"/>
      <c r="I1071" s="199"/>
      <c r="J1071" s="202"/>
      <c r="K1071" s="202"/>
      <c r="L1071" s="164" t="str">
        <f>_xlfn.IFNA(VLOOKUP(B1071,'[1]CDM Patients Data'!$C$1266:$N$5000,6,FALSE),"")</f>
        <v>Stomach</v>
      </c>
      <c r="M1071" s="164" t="str">
        <f>_xlfn.IFNA(VLOOKUP(B1071,'[1]CDM Patients Data'!$C$1266:$N$5000,7,FALSE),"")</f>
        <v>Stomach NOS</v>
      </c>
      <c r="N1071" s="164" t="str">
        <f>_xlfn.IFNA(VLOOKUP(B1071,'[1]CDM Patients Data'!$C$1266:$N$5000,8,FALSE),"")</f>
        <v>Adenocarcinoma, NOS</v>
      </c>
      <c r="O1071" s="164" t="str">
        <f>_xlfn.IFNA(VLOOKUP(B1071,'[1]CDM Patients Data'!$C$1266:$K$3492,9,FALSE),"")</f>
        <v>Not a paired site</v>
      </c>
      <c r="P1071" s="164">
        <f>_xlfn.IFNA(VLOOKUP(B1071,'[1]CDM Patients Data'!$C$1266:$O$3492,10,FALSE),"")</f>
        <v>0</v>
      </c>
      <c r="Q1071" s="164">
        <f>_xlfn.IFNA(VLOOKUP(B1071,'[1]CDM Patients Data'!$C$1266:$O$3492,11,FALSE),"")</f>
        <v>0</v>
      </c>
      <c r="R1071" s="164">
        <f>_xlfn.IFNA(VLOOKUP(B1071,'[1]CDM Patients Data'!$C$1266:$O$3492,12,FALSE),"")</f>
        <v>0</v>
      </c>
      <c r="S1071" s="164">
        <f>_xlfn.IFNA(VLOOKUP(B1071,'[1]CDM Patients Data'!$C$1266:$P$3492,13,FALSE),"")</f>
        <v>0</v>
      </c>
      <c r="T1071" s="164" t="str">
        <f>_xlfn.IFNA(VLOOKUP(B1071,'[1]CDM Patients Data'!$C$1266:$N$5000,5,FALSE),"")</f>
        <v>Manohar</v>
      </c>
      <c r="U1071" s="164"/>
      <c r="V1071" s="164"/>
      <c r="W1071" s="210"/>
      <c r="X1071" s="164"/>
      <c r="Y1071" s="164"/>
      <c r="Z1071" s="164"/>
      <c r="AA1071" s="164"/>
      <c r="AB1071" s="164"/>
      <c r="AC1071" s="210"/>
      <c r="AD1071" s="199"/>
      <c r="AE1071" s="199"/>
      <c r="AF1071" s="199"/>
      <c r="AG1071" s="199"/>
      <c r="AH1071" s="233" t="s">
        <v>79</v>
      </c>
      <c r="AI1071" s="199"/>
      <c r="AJ1071" s="199"/>
      <c r="AK1071" s="218" t="s">
        <v>80</v>
      </c>
      <c r="AL1071" s="218">
        <v>65928137</v>
      </c>
      <c r="AM1071" s="218">
        <v>19.8</v>
      </c>
      <c r="AN1071" s="218">
        <v>200</v>
      </c>
      <c r="AO1071" s="218" t="s">
        <v>81</v>
      </c>
      <c r="AP1071" s="218"/>
      <c r="AQ1071" s="218"/>
      <c r="AR1071" s="218"/>
      <c r="AS1071" s="218"/>
      <c r="AT1071" s="218"/>
      <c r="AU1071" s="218"/>
      <c r="AV1071" s="218"/>
      <c r="AW1071" s="218"/>
      <c r="AX1071" s="218"/>
      <c r="AY1071" s="218"/>
      <c r="AZ1071" s="218"/>
      <c r="BA1071" s="218"/>
      <c r="BB1071" s="218"/>
      <c r="BC1071" s="218"/>
      <c r="BD1071" s="218"/>
      <c r="BE1071" s="218"/>
      <c r="BF1071" s="218"/>
      <c r="BG1071" s="218"/>
      <c r="BH1071" s="218"/>
      <c r="BI1071" s="218"/>
      <c r="BJ1071" s="233"/>
      <c r="BK1071" s="199"/>
      <c r="BL1071" s="218" t="s">
        <v>84</v>
      </c>
      <c r="BM1071" s="171" t="s">
        <v>76</v>
      </c>
      <c r="BN1071" s="171" t="s">
        <v>76</v>
      </c>
      <c r="BO1071" s="171" t="s">
        <v>76</v>
      </c>
      <c r="BP1071" s="218"/>
      <c r="BQ1071" s="218"/>
      <c r="BR1071" s="218"/>
      <c r="BS1071" s="218"/>
      <c r="BT1071" s="218"/>
      <c r="BU1071" s="218"/>
      <c r="BV1071" s="218"/>
      <c r="BW1071" s="218"/>
      <c r="BX1071" s="171"/>
      <c r="BY1071" s="199"/>
      <c r="BZ1071" s="230"/>
      <c r="CA1071" s="230"/>
      <c r="CB1071" s="230"/>
      <c r="CC1071" s="230"/>
      <c r="CD1071" s="230"/>
      <c r="CE1071" s="230"/>
      <c r="CF1071" s="230"/>
      <c r="CG1071" s="230"/>
      <c r="CH1071" s="230"/>
      <c r="CI1071" s="230"/>
      <c r="CJ1071" s="230"/>
      <c r="CK1071" s="230"/>
      <c r="CL1071" s="230"/>
      <c r="CM1071" s="230"/>
      <c r="CN1071" s="171"/>
      <c r="CO1071" s="199"/>
      <c r="CP1071" s="230"/>
      <c r="CQ1071" s="233"/>
      <c r="CR1071" s="233"/>
      <c r="CS1071" s="233"/>
      <c r="CT1071" s="230"/>
      <c r="CU1071" s="230"/>
      <c r="CV1071" s="230"/>
      <c r="CW1071" s="230"/>
    </row>
    <row r="1072" ht="30" hidden="1" spans="1:101">
      <c r="A1072" s="191">
        <v>2189</v>
      </c>
      <c r="B1072" s="261" t="s">
        <v>2404</v>
      </c>
      <c r="C1072" s="261" t="s">
        <v>2405</v>
      </c>
      <c r="D1072" s="261" t="s">
        <v>2959</v>
      </c>
      <c r="E1072" s="199"/>
      <c r="F1072" s="274" t="s">
        <v>2390</v>
      </c>
      <c r="G1072" s="199"/>
      <c r="H1072" s="199"/>
      <c r="I1072" s="199"/>
      <c r="J1072" s="202"/>
      <c r="K1072" s="202"/>
      <c r="L1072" s="164" t="str">
        <f>_xlfn.IFNA(VLOOKUP(B1072,'[1]CDM Patients Data'!$C$1266:$N$5000,6,FALSE),"")</f>
        <v>Rectum</v>
      </c>
      <c r="M1072" s="164" t="str">
        <f>_xlfn.IFNA(VLOOKUP(B1072,'[1]CDM Patients Data'!$C$1266:$N$5000,7,FALSE),"")</f>
        <v>Rectum, NOS</v>
      </c>
      <c r="N1072" s="164" t="str">
        <f>_xlfn.IFNA(VLOOKUP(B1072,'[1]CDM Patients Data'!$C$1266:$N$5000,8,FALSE),"")</f>
        <v>Adenocarcinoma, NOS</v>
      </c>
      <c r="O1072" s="164" t="str">
        <f>_xlfn.IFNA(VLOOKUP(B1072,'[1]CDM Patients Data'!$C$1266:$K$3492,9,FALSE),"")</f>
        <v>Not a paired site</v>
      </c>
      <c r="P1072" s="164">
        <f>_xlfn.IFNA(VLOOKUP(B1072,'[1]CDM Patients Data'!$C$1266:$O$3492,10,FALSE),"")</f>
        <v>0</v>
      </c>
      <c r="Q1072" s="164">
        <f>_xlfn.IFNA(VLOOKUP(B1072,'[1]CDM Patients Data'!$C$1266:$O$3492,11,FALSE),"")</f>
        <v>0</v>
      </c>
      <c r="R1072" s="164">
        <f>_xlfn.IFNA(VLOOKUP(B1072,'[1]CDM Patients Data'!$C$1266:$O$3492,12,FALSE),"")</f>
        <v>0</v>
      </c>
      <c r="S1072" s="164">
        <f>_xlfn.IFNA(VLOOKUP(B1072,'[1]CDM Patients Data'!$C$1266:$P$3492,13,FALSE),"")</f>
        <v>0</v>
      </c>
      <c r="T1072" s="164">
        <f>_xlfn.IFNA(VLOOKUP(B1072,'[1]CDM Patients Data'!$C$1266:$N$5000,5,FALSE),"")</f>
        <v>0</v>
      </c>
      <c r="U1072" s="164"/>
      <c r="V1072" s="164"/>
      <c r="W1072" s="210"/>
      <c r="X1072" s="164"/>
      <c r="Y1072" s="164"/>
      <c r="Z1072" s="164"/>
      <c r="AA1072" s="164"/>
      <c r="AB1072" s="164"/>
      <c r="AC1072" s="210"/>
      <c r="AD1072" s="199"/>
      <c r="AE1072" s="199"/>
      <c r="AF1072" s="199"/>
      <c r="AG1072" s="199"/>
      <c r="AH1072" s="233"/>
      <c r="AI1072" s="199"/>
      <c r="AJ1072" s="199"/>
      <c r="AK1072" s="218"/>
      <c r="AL1072" s="218"/>
      <c r="AM1072" s="218"/>
      <c r="AN1072" s="218"/>
      <c r="AO1072" s="218" t="s">
        <v>76</v>
      </c>
      <c r="AP1072" s="218"/>
      <c r="AQ1072" s="218"/>
      <c r="AR1072" s="218"/>
      <c r="AS1072" s="218"/>
      <c r="AT1072" s="218"/>
      <c r="AU1072" s="218"/>
      <c r="AV1072" s="218"/>
      <c r="AW1072" s="218"/>
      <c r="AX1072" s="218"/>
      <c r="AY1072" s="218"/>
      <c r="AZ1072" s="218"/>
      <c r="BA1072" s="218"/>
      <c r="BB1072" s="218"/>
      <c r="BC1072" s="218"/>
      <c r="BD1072" s="218"/>
      <c r="BE1072" s="218"/>
      <c r="BF1072" s="218"/>
      <c r="BG1072" s="218"/>
      <c r="BH1072" s="218"/>
      <c r="BI1072" s="218"/>
      <c r="BJ1072" s="233"/>
      <c r="BK1072" s="199"/>
      <c r="BL1072" s="218"/>
      <c r="BM1072" s="171"/>
      <c r="BN1072" s="171"/>
      <c r="BO1072" s="171"/>
      <c r="BP1072" s="218"/>
      <c r="BQ1072" s="218"/>
      <c r="BR1072" s="218"/>
      <c r="BS1072" s="218"/>
      <c r="BT1072" s="218"/>
      <c r="BU1072" s="218"/>
      <c r="BV1072" s="218"/>
      <c r="BW1072" s="218"/>
      <c r="BX1072" s="171" t="s">
        <v>589</v>
      </c>
      <c r="BY1072" s="199"/>
      <c r="BZ1072" s="230" t="s">
        <v>80</v>
      </c>
      <c r="CA1072" s="285">
        <v>66811919</v>
      </c>
      <c r="CB1072" s="285">
        <v>20.04358</v>
      </c>
      <c r="CC1072" s="285">
        <v>982.5</v>
      </c>
      <c r="CD1072" s="230" t="s">
        <v>103</v>
      </c>
      <c r="CE1072" s="230"/>
      <c r="CF1072" s="230"/>
      <c r="CG1072" s="230"/>
      <c r="CH1072" s="230"/>
      <c r="CI1072" s="230"/>
      <c r="CJ1072" s="230"/>
      <c r="CK1072" s="230"/>
      <c r="CL1072" s="230"/>
      <c r="CM1072" s="230"/>
      <c r="CN1072" s="171"/>
      <c r="CO1072" s="199"/>
      <c r="CP1072" s="230"/>
      <c r="CQ1072" s="233"/>
      <c r="CR1072" s="233"/>
      <c r="CS1072" s="233"/>
      <c r="CT1072" s="230"/>
      <c r="CU1072" s="230"/>
      <c r="CV1072" s="230"/>
      <c r="CW1072" s="230"/>
    </row>
    <row r="1073" ht="30" hidden="1" spans="1:101">
      <c r="A1073" s="191">
        <v>2190</v>
      </c>
      <c r="B1073" s="261" t="s">
        <v>3033</v>
      </c>
      <c r="C1073" s="261" t="s">
        <v>3034</v>
      </c>
      <c r="D1073" s="261" t="s">
        <v>2918</v>
      </c>
      <c r="E1073" s="199"/>
      <c r="F1073" s="261" t="s">
        <v>3035</v>
      </c>
      <c r="G1073" s="199"/>
      <c r="H1073" s="199"/>
      <c r="I1073" s="199"/>
      <c r="J1073" s="202"/>
      <c r="K1073" s="202"/>
      <c r="L1073" s="164" t="str">
        <f>_xlfn.IFNA(VLOOKUP(B1073,'[1]CDM Patients Data'!$C$1266:$N$5000,6,FALSE),"")</f>
        <v>Rectum</v>
      </c>
      <c r="M1073" s="164" t="str">
        <f>_xlfn.IFNA(VLOOKUP(B1073,'[1]CDM Patients Data'!$C$1266:$N$5000,7,FALSE),"")</f>
        <v>Rectum, NOS</v>
      </c>
      <c r="N1073" s="164" t="str">
        <f>_xlfn.IFNA(VLOOKUP(B1073,'[1]CDM Patients Data'!$C$1266:$N$5000,8,FALSE),"")</f>
        <v>Adenocarcinoma, NOS</v>
      </c>
      <c r="O1073" s="164" t="str">
        <f>_xlfn.IFNA(VLOOKUP(B1073,'[1]CDM Patients Data'!$C$1266:$K$3492,9,FALSE),"")</f>
        <v>Not a paired site</v>
      </c>
      <c r="P1073" s="164">
        <f>_xlfn.IFNA(VLOOKUP(B1073,'[1]CDM Patients Data'!$C$1266:$O$3492,10,FALSE),"")</f>
        <v>0</v>
      </c>
      <c r="Q1073" s="164">
        <f>_xlfn.IFNA(VLOOKUP(B1073,'[1]CDM Patients Data'!$C$1266:$O$3492,11,FALSE),"")</f>
        <v>0</v>
      </c>
      <c r="R1073" s="164">
        <f>_xlfn.IFNA(VLOOKUP(B1073,'[1]CDM Patients Data'!$C$1266:$O$3492,12,FALSE),"")</f>
        <v>0</v>
      </c>
      <c r="S1073" s="164">
        <f>_xlfn.IFNA(VLOOKUP(B1073,'[1]CDM Patients Data'!$C$1266:$P$3492,13,FALSE),"")</f>
        <v>0</v>
      </c>
      <c r="T1073" s="164">
        <f>_xlfn.IFNA(VLOOKUP(B1073,'[1]CDM Patients Data'!$C$1266:$N$5000,5,FALSE),"")</f>
        <v>0</v>
      </c>
      <c r="U1073" s="164"/>
      <c r="V1073" s="164"/>
      <c r="W1073" s="210"/>
      <c r="X1073" s="164"/>
      <c r="Y1073" s="164"/>
      <c r="Z1073" s="164"/>
      <c r="AA1073" s="164"/>
      <c r="AB1073" s="164"/>
      <c r="AC1073" s="210"/>
      <c r="AD1073" s="199"/>
      <c r="AE1073" s="199"/>
      <c r="AF1073" s="199"/>
      <c r="AG1073" s="199"/>
      <c r="AH1073" s="233" t="s">
        <v>79</v>
      </c>
      <c r="AI1073" s="199"/>
      <c r="AJ1073" s="199"/>
      <c r="AK1073" s="218" t="s">
        <v>80</v>
      </c>
      <c r="AL1073" s="218">
        <v>59747773</v>
      </c>
      <c r="AM1073" s="218">
        <v>17.9</v>
      </c>
      <c r="AN1073" s="218">
        <v>168.2</v>
      </c>
      <c r="AO1073" s="218" t="s">
        <v>81</v>
      </c>
      <c r="AP1073" s="218"/>
      <c r="AQ1073" s="218"/>
      <c r="AR1073" s="218"/>
      <c r="AS1073" s="218"/>
      <c r="AT1073" s="218"/>
      <c r="AU1073" s="218"/>
      <c r="AV1073" s="218"/>
      <c r="AW1073" s="218"/>
      <c r="AX1073" s="218"/>
      <c r="AY1073" s="218"/>
      <c r="AZ1073" s="218"/>
      <c r="BA1073" s="218"/>
      <c r="BB1073" s="218"/>
      <c r="BC1073" s="218"/>
      <c r="BD1073" s="218"/>
      <c r="BE1073" s="218"/>
      <c r="BF1073" s="218"/>
      <c r="BG1073" s="218"/>
      <c r="BH1073" s="218"/>
      <c r="BI1073" s="218"/>
      <c r="BJ1073" s="233"/>
      <c r="BK1073" s="199"/>
      <c r="BL1073" s="218" t="s">
        <v>84</v>
      </c>
      <c r="BM1073" s="171" t="s">
        <v>76</v>
      </c>
      <c r="BN1073" s="171" t="s">
        <v>76</v>
      </c>
      <c r="BO1073" s="171" t="s">
        <v>76</v>
      </c>
      <c r="BP1073" s="218"/>
      <c r="BQ1073" s="218"/>
      <c r="BR1073" s="218"/>
      <c r="BS1073" s="218"/>
      <c r="BT1073" s="218"/>
      <c r="BU1073" s="218"/>
      <c r="BV1073" s="218"/>
      <c r="BW1073" s="218"/>
      <c r="BX1073" s="171"/>
      <c r="BY1073" s="199"/>
      <c r="BZ1073" s="230"/>
      <c r="CA1073" s="230"/>
      <c r="CB1073" s="230"/>
      <c r="CC1073" s="230"/>
      <c r="CD1073" s="230"/>
      <c r="CE1073" s="230"/>
      <c r="CF1073" s="230"/>
      <c r="CG1073" s="230"/>
      <c r="CH1073" s="230"/>
      <c r="CI1073" s="230"/>
      <c r="CJ1073" s="230"/>
      <c r="CK1073" s="230"/>
      <c r="CL1073" s="230"/>
      <c r="CM1073" s="230"/>
      <c r="CN1073" s="171" t="s">
        <v>2777</v>
      </c>
      <c r="CO1073" s="199"/>
      <c r="CP1073" s="230" t="s">
        <v>80</v>
      </c>
      <c r="CQ1073" s="285">
        <v>662090</v>
      </c>
      <c r="CR1073" s="285">
        <v>0.2</v>
      </c>
      <c r="CS1073" s="285">
        <v>15.14</v>
      </c>
      <c r="CT1073" s="230" t="s">
        <v>604</v>
      </c>
      <c r="CU1073" s="230"/>
      <c r="CV1073" s="230"/>
      <c r="CW1073" s="230"/>
    </row>
    <row r="1074" ht="30" hidden="1" spans="1:101">
      <c r="A1074" s="191">
        <v>2191</v>
      </c>
      <c r="B1074" s="261" t="s">
        <v>3036</v>
      </c>
      <c r="C1074" s="261" t="s">
        <v>3034</v>
      </c>
      <c r="D1074" s="261" t="s">
        <v>2959</v>
      </c>
      <c r="E1074" s="199"/>
      <c r="F1074" s="261" t="s">
        <v>3035</v>
      </c>
      <c r="G1074" s="199"/>
      <c r="H1074" s="199"/>
      <c r="I1074" s="199"/>
      <c r="J1074" s="202"/>
      <c r="K1074" s="202"/>
      <c r="L1074" s="164" t="str">
        <f>_xlfn.IFNA(VLOOKUP(B1074,'[1]CDM Patients Data'!$C$1266:$N$5000,6,FALSE),"")</f>
        <v>Rectum</v>
      </c>
      <c r="M1074" s="164" t="str">
        <f>_xlfn.IFNA(VLOOKUP(B1074,'[1]CDM Patients Data'!$C$1266:$N$5000,7,FALSE),"")</f>
        <v>Rectum, NOS</v>
      </c>
      <c r="N1074" s="164" t="str">
        <f>_xlfn.IFNA(VLOOKUP(B1074,'[1]CDM Patients Data'!$C$1266:$N$5000,8,FALSE),"")</f>
        <v>Adenocarcinoma, NOS</v>
      </c>
      <c r="O1074" s="164" t="str">
        <f>_xlfn.IFNA(VLOOKUP(B1074,'[1]CDM Patients Data'!$C$1266:$K$3492,9,FALSE),"")</f>
        <v>Not a paired site</v>
      </c>
      <c r="P1074" s="164">
        <f>_xlfn.IFNA(VLOOKUP(B1074,'[1]CDM Patients Data'!$C$1266:$O$3492,10,FALSE),"")</f>
        <v>0</v>
      </c>
      <c r="Q1074" s="164">
        <f>_xlfn.IFNA(VLOOKUP(B1074,'[1]CDM Patients Data'!$C$1266:$O$3492,11,FALSE),"")</f>
        <v>0</v>
      </c>
      <c r="R1074" s="164">
        <f>_xlfn.IFNA(VLOOKUP(B1074,'[1]CDM Patients Data'!$C$1266:$O$3492,12,FALSE),"")</f>
        <v>0</v>
      </c>
      <c r="S1074" s="164">
        <f>_xlfn.IFNA(VLOOKUP(B1074,'[1]CDM Patients Data'!$C$1266:$P$3492,13,FALSE),"")</f>
        <v>0</v>
      </c>
      <c r="T1074" s="164">
        <f>_xlfn.IFNA(VLOOKUP(B1074,'[1]CDM Patients Data'!$C$1266:$N$5000,5,FALSE),"")</f>
        <v>0</v>
      </c>
      <c r="U1074" s="164"/>
      <c r="V1074" s="164"/>
      <c r="W1074" s="210"/>
      <c r="X1074" s="164"/>
      <c r="Y1074" s="164"/>
      <c r="Z1074" s="164"/>
      <c r="AA1074" s="164"/>
      <c r="AB1074" s="164"/>
      <c r="AC1074" s="210"/>
      <c r="AD1074" s="199"/>
      <c r="AE1074" s="199"/>
      <c r="AF1074" s="199"/>
      <c r="AG1074" s="199"/>
      <c r="AH1074" s="233"/>
      <c r="AI1074" s="199"/>
      <c r="AJ1074" s="199"/>
      <c r="AK1074" s="218"/>
      <c r="AL1074" s="218"/>
      <c r="AM1074" s="218"/>
      <c r="AN1074" s="218"/>
      <c r="AO1074" s="218" t="s">
        <v>76</v>
      </c>
      <c r="AP1074" s="218"/>
      <c r="AQ1074" s="218"/>
      <c r="AR1074" s="218"/>
      <c r="AS1074" s="218"/>
      <c r="AT1074" s="218"/>
      <c r="AU1074" s="218"/>
      <c r="AV1074" s="218"/>
      <c r="AW1074" s="218"/>
      <c r="AX1074" s="218"/>
      <c r="AY1074" s="218"/>
      <c r="AZ1074" s="218"/>
      <c r="BA1074" s="218"/>
      <c r="BB1074" s="218"/>
      <c r="BC1074" s="218"/>
      <c r="BD1074" s="218"/>
      <c r="BE1074" s="218"/>
      <c r="BF1074" s="218"/>
      <c r="BG1074" s="218"/>
      <c r="BH1074" s="218"/>
      <c r="BI1074" s="218"/>
      <c r="BJ1074" s="233"/>
      <c r="BK1074" s="199"/>
      <c r="BL1074" s="218"/>
      <c r="BM1074" s="171"/>
      <c r="BN1074" s="171"/>
      <c r="BO1074" s="171"/>
      <c r="BP1074" s="218"/>
      <c r="BQ1074" s="218"/>
      <c r="BR1074" s="218"/>
      <c r="BS1074" s="218"/>
      <c r="BT1074" s="218"/>
      <c r="BU1074" s="218"/>
      <c r="BV1074" s="218"/>
      <c r="BW1074" s="218"/>
      <c r="BX1074" s="171" t="s">
        <v>589</v>
      </c>
      <c r="BY1074" s="199"/>
      <c r="BZ1074" s="230"/>
      <c r="CA1074" s="230"/>
      <c r="CB1074" s="285">
        <v>0</v>
      </c>
      <c r="CC1074" s="285">
        <v>1020.9</v>
      </c>
      <c r="CD1074" s="230" t="s">
        <v>103</v>
      </c>
      <c r="CE1074" s="230"/>
      <c r="CF1074" s="230"/>
      <c r="CG1074" s="230"/>
      <c r="CH1074" s="230"/>
      <c r="CI1074" s="230"/>
      <c r="CJ1074" s="230"/>
      <c r="CK1074" s="230"/>
      <c r="CL1074" s="230"/>
      <c r="CM1074" s="230"/>
      <c r="CN1074" s="171"/>
      <c r="CO1074" s="199"/>
      <c r="CP1074" s="230"/>
      <c r="CQ1074" s="233"/>
      <c r="CR1074" s="233"/>
      <c r="CS1074" s="233"/>
      <c r="CT1074" s="230"/>
      <c r="CU1074" s="230"/>
      <c r="CV1074" s="230"/>
      <c r="CW1074" s="230"/>
    </row>
    <row r="1075" ht="30" hidden="1" spans="1:101">
      <c r="A1075" s="191">
        <v>2192</v>
      </c>
      <c r="B1075" s="261" t="s">
        <v>3037</v>
      </c>
      <c r="C1075" s="261" t="s">
        <v>3038</v>
      </c>
      <c r="D1075" s="261" t="s">
        <v>2918</v>
      </c>
      <c r="E1075" s="199"/>
      <c r="F1075" s="261" t="s">
        <v>2240</v>
      </c>
      <c r="G1075" s="199"/>
      <c r="H1075" s="199"/>
      <c r="I1075" s="199"/>
      <c r="J1075" s="202"/>
      <c r="K1075" s="202"/>
      <c r="L1075" s="164" t="str">
        <f>_xlfn.IFNA(VLOOKUP(B1075,'[1]CDM Patients Data'!$C$1266:$N$5000,6,FALSE),"")</f>
        <v>Large Intestine</v>
      </c>
      <c r="M1075" s="164" t="str">
        <f>_xlfn.IFNA(VLOOKUP(B1075,'[1]CDM Patients Data'!$C$1266:$N$5000,7,FALSE),"")</f>
        <v>Colon NOS</v>
      </c>
      <c r="N1075" s="164" t="str">
        <f>_xlfn.IFNA(VLOOKUP(B1075,'[1]CDM Patients Data'!$C$1266:$N$5000,8,FALSE),"")</f>
        <v>Adenocarcinoma, NOS</v>
      </c>
      <c r="O1075" s="164" t="str">
        <f>_xlfn.IFNA(VLOOKUP(B1075,'[1]CDM Patients Data'!$C$1266:$K$3492,9,FALSE),"")</f>
        <v>Not a paired site</v>
      </c>
      <c r="P1075" s="164">
        <f>_xlfn.IFNA(VLOOKUP(B1075,'[1]CDM Patients Data'!$C$1266:$O$3492,10,FALSE),"")</f>
        <v>0</v>
      </c>
      <c r="Q1075" s="164">
        <f>_xlfn.IFNA(VLOOKUP(B1075,'[1]CDM Patients Data'!$C$1266:$O$3492,11,FALSE),"")</f>
        <v>0</v>
      </c>
      <c r="R1075" s="164">
        <f>_xlfn.IFNA(VLOOKUP(B1075,'[1]CDM Patients Data'!$C$1266:$O$3492,12,FALSE),"")</f>
        <v>0</v>
      </c>
      <c r="S1075" s="164">
        <f>_xlfn.IFNA(VLOOKUP(B1075,'[1]CDM Patients Data'!$C$1266:$P$3492,13,FALSE),"")</f>
        <v>0</v>
      </c>
      <c r="T1075" s="164" t="str">
        <f>_xlfn.IFNA(VLOOKUP(B1075,'[1]CDM Patients Data'!$C$1266:$N$5000,5,FALSE),"")</f>
        <v>Manohar</v>
      </c>
      <c r="U1075" s="164"/>
      <c r="V1075" s="164"/>
      <c r="W1075" s="210"/>
      <c r="X1075" s="164"/>
      <c r="Y1075" s="164"/>
      <c r="Z1075" s="164"/>
      <c r="AA1075" s="164"/>
      <c r="AB1075" s="164"/>
      <c r="AC1075" s="210"/>
      <c r="AD1075" s="199"/>
      <c r="AE1075" s="199"/>
      <c r="AF1075" s="199"/>
      <c r="AG1075" s="199"/>
      <c r="AH1075" s="233" t="s">
        <v>79</v>
      </c>
      <c r="AI1075" s="199"/>
      <c r="AJ1075" s="199"/>
      <c r="AK1075" s="218" t="s">
        <v>80</v>
      </c>
      <c r="AL1075" s="218">
        <v>55174739</v>
      </c>
      <c r="AM1075" s="218">
        <v>16.6</v>
      </c>
      <c r="AN1075" s="218">
        <v>140.7</v>
      </c>
      <c r="AO1075" s="218" t="s">
        <v>81</v>
      </c>
      <c r="AP1075" s="218"/>
      <c r="AQ1075" s="218"/>
      <c r="AR1075" s="218"/>
      <c r="AS1075" s="218"/>
      <c r="AT1075" s="218"/>
      <c r="AU1075" s="218"/>
      <c r="AV1075" s="218"/>
      <c r="AW1075" s="218"/>
      <c r="AX1075" s="218"/>
      <c r="AY1075" s="218"/>
      <c r="AZ1075" s="218"/>
      <c r="BA1075" s="218"/>
      <c r="BB1075" s="218"/>
      <c r="BC1075" s="218"/>
      <c r="BD1075" s="218"/>
      <c r="BE1075" s="218"/>
      <c r="BF1075" s="218"/>
      <c r="BG1075" s="218"/>
      <c r="BH1075" s="218"/>
      <c r="BI1075" s="218"/>
      <c r="BJ1075" s="233"/>
      <c r="BK1075" s="199"/>
      <c r="BL1075" s="218" t="s">
        <v>84</v>
      </c>
      <c r="BM1075" s="171" t="s">
        <v>76</v>
      </c>
      <c r="BN1075" s="171" t="s">
        <v>76</v>
      </c>
      <c r="BO1075" s="171" t="s">
        <v>76</v>
      </c>
      <c r="BP1075" s="218"/>
      <c r="BQ1075" s="218"/>
      <c r="BR1075" s="218"/>
      <c r="BS1075" s="218"/>
      <c r="BT1075" s="218"/>
      <c r="BU1075" s="218"/>
      <c r="BV1075" s="218"/>
      <c r="BW1075" s="218"/>
      <c r="BX1075" s="171"/>
      <c r="BY1075" s="199"/>
      <c r="BZ1075" s="230"/>
      <c r="CA1075" s="230"/>
      <c r="CB1075" s="230"/>
      <c r="CC1075" s="230"/>
      <c r="CD1075" s="230"/>
      <c r="CE1075" s="230"/>
      <c r="CF1075" s="230"/>
      <c r="CG1075" s="230"/>
      <c r="CH1075" s="230"/>
      <c r="CI1075" s="230"/>
      <c r="CJ1075" s="230"/>
      <c r="CK1075" s="230"/>
      <c r="CL1075" s="230"/>
      <c r="CM1075" s="230"/>
      <c r="CN1075" s="171" t="s">
        <v>2777</v>
      </c>
      <c r="CO1075" s="199"/>
      <c r="CP1075" s="230" t="s">
        <v>80</v>
      </c>
      <c r="CQ1075" s="285">
        <v>7003152</v>
      </c>
      <c r="CR1075" s="285">
        <v>2.1</v>
      </c>
      <c r="CS1075" s="285">
        <v>118.82</v>
      </c>
      <c r="CT1075" s="230" t="s">
        <v>103</v>
      </c>
      <c r="CU1075" s="230"/>
      <c r="CV1075" s="230"/>
      <c r="CW1075" s="230"/>
    </row>
    <row r="1076" ht="30" hidden="1" spans="1:101">
      <c r="A1076" s="191">
        <v>2193</v>
      </c>
      <c r="B1076" s="261" t="s">
        <v>3039</v>
      </c>
      <c r="C1076" s="261" t="s">
        <v>3040</v>
      </c>
      <c r="D1076" s="261" t="s">
        <v>2788</v>
      </c>
      <c r="E1076" s="199"/>
      <c r="F1076" s="261" t="s">
        <v>3041</v>
      </c>
      <c r="G1076" s="199"/>
      <c r="H1076" s="199"/>
      <c r="I1076" s="199"/>
      <c r="J1076" s="202"/>
      <c r="K1076" s="202"/>
      <c r="L1076" s="164" t="str">
        <f>_xlfn.IFNA(VLOOKUP(B1076,'[1]CDM Patients Data'!$C$1266:$N$5000,6,FALSE),"")</f>
        <v>Lung</v>
      </c>
      <c r="M1076" s="164" t="str">
        <f>_xlfn.IFNA(VLOOKUP(B1076,'[1]CDM Patients Data'!$C$1266:$N$5000,7,FALSE),"")</f>
        <v>Lung NOS</v>
      </c>
      <c r="N1076" s="164" t="str">
        <f>_xlfn.IFNA(VLOOKUP(B1076,'[1]CDM Patients Data'!$C$1266:$N$5000,8,FALSE),"")</f>
        <v>Adenocarcinoma, NOS</v>
      </c>
      <c r="O1076" s="164" t="str">
        <f>_xlfn.IFNA(VLOOKUP(B1076,'[1]CDM Patients Data'!$C$1266:$K$3492,9,FALSE),"")</f>
        <v>Right</v>
      </c>
      <c r="P1076" s="164">
        <f>_xlfn.IFNA(VLOOKUP(B1076,'[1]CDM Patients Data'!$C$1266:$O$3492,10,FALSE),"")</f>
        <v>0</v>
      </c>
      <c r="Q1076" s="164">
        <f>_xlfn.IFNA(VLOOKUP(B1076,'[1]CDM Patients Data'!$C$1266:$O$3492,11,FALSE),"")</f>
        <v>0</v>
      </c>
      <c r="R1076" s="164">
        <f>_xlfn.IFNA(VLOOKUP(B1076,'[1]CDM Patients Data'!$C$1266:$O$3492,12,FALSE),"")</f>
        <v>0</v>
      </c>
      <c r="S1076" s="164">
        <f>_xlfn.IFNA(VLOOKUP(B1076,'[1]CDM Patients Data'!$C$1266:$P$3492,13,FALSE),"")</f>
        <v>0</v>
      </c>
      <c r="T1076" s="164">
        <f>_xlfn.IFNA(VLOOKUP(B1076,'[1]CDM Patients Data'!$C$1266:$N$5000,5,FALSE),"")</f>
        <v>0</v>
      </c>
      <c r="U1076" s="164"/>
      <c r="V1076" s="164"/>
      <c r="W1076" s="210"/>
      <c r="X1076" s="164"/>
      <c r="Y1076" s="164"/>
      <c r="Z1076" s="164"/>
      <c r="AA1076" s="164"/>
      <c r="AB1076" s="164"/>
      <c r="AC1076" s="210"/>
      <c r="AD1076" s="199"/>
      <c r="AE1076" s="199"/>
      <c r="AF1076" s="199"/>
      <c r="AG1076" s="199"/>
      <c r="AH1076" s="233" t="s">
        <v>79</v>
      </c>
      <c r="AI1076" s="199"/>
      <c r="AJ1076" s="199"/>
      <c r="AK1076" s="218" t="s">
        <v>80</v>
      </c>
      <c r="AL1076" s="218">
        <v>51642888</v>
      </c>
      <c r="AM1076" s="218">
        <v>15.5</v>
      </c>
      <c r="AN1076" s="218">
        <v>177.7</v>
      </c>
      <c r="AO1076" s="218" t="s">
        <v>81</v>
      </c>
      <c r="AP1076" s="218"/>
      <c r="AQ1076" s="218"/>
      <c r="AR1076" s="218"/>
      <c r="AS1076" s="218"/>
      <c r="AT1076" s="218"/>
      <c r="AU1076" s="218"/>
      <c r="AV1076" s="218"/>
      <c r="AW1076" s="218"/>
      <c r="AX1076" s="218"/>
      <c r="AY1076" s="218"/>
      <c r="AZ1076" s="218"/>
      <c r="BA1076" s="218"/>
      <c r="BB1076" s="218"/>
      <c r="BC1076" s="218"/>
      <c r="BD1076" s="218"/>
      <c r="BE1076" s="218"/>
      <c r="BF1076" s="218"/>
      <c r="BG1076" s="218"/>
      <c r="BH1076" s="218"/>
      <c r="BI1076" s="218"/>
      <c r="BJ1076" s="233"/>
      <c r="BK1076" s="199"/>
      <c r="BL1076" s="218" t="s">
        <v>84</v>
      </c>
      <c r="BM1076" s="171" t="s">
        <v>76</v>
      </c>
      <c r="BN1076" s="171" t="s">
        <v>76</v>
      </c>
      <c r="BO1076" s="171" t="s">
        <v>76</v>
      </c>
      <c r="BP1076" s="218"/>
      <c r="BQ1076" s="218"/>
      <c r="BR1076" s="218"/>
      <c r="BS1076" s="218"/>
      <c r="BT1076" s="218"/>
      <c r="BU1076" s="218"/>
      <c r="BV1076" s="218"/>
      <c r="BW1076" s="218"/>
      <c r="BX1076" s="171"/>
      <c r="BY1076" s="199"/>
      <c r="BZ1076" s="230"/>
      <c r="CA1076" s="230"/>
      <c r="CB1076" s="230"/>
      <c r="CC1076" s="230"/>
      <c r="CD1076" s="230"/>
      <c r="CE1076" s="230"/>
      <c r="CF1076" s="230"/>
      <c r="CG1076" s="230"/>
      <c r="CH1076" s="230"/>
      <c r="CI1076" s="230"/>
      <c r="CJ1076" s="230"/>
      <c r="CK1076" s="230"/>
      <c r="CL1076" s="230"/>
      <c r="CM1076" s="230"/>
      <c r="CN1076" s="171" t="s">
        <v>79</v>
      </c>
      <c r="CO1076" s="199"/>
      <c r="CP1076" s="230" t="s">
        <v>80</v>
      </c>
      <c r="CQ1076" s="285">
        <v>33374193</v>
      </c>
      <c r="CR1076" s="285">
        <v>10</v>
      </c>
      <c r="CS1076" s="285">
        <v>7.6</v>
      </c>
      <c r="CT1076" s="230" t="s">
        <v>604</v>
      </c>
      <c r="CU1076" s="230"/>
      <c r="CV1076" s="230"/>
      <c r="CW1076" s="230"/>
    </row>
    <row r="1077" ht="30" spans="1:101">
      <c r="A1077" s="191">
        <v>2194</v>
      </c>
      <c r="B1077" s="261" t="s">
        <v>3042</v>
      </c>
      <c r="C1077" s="261" t="s">
        <v>3040</v>
      </c>
      <c r="D1077" s="261" t="s">
        <v>2936</v>
      </c>
      <c r="E1077" s="199"/>
      <c r="F1077" s="261" t="s">
        <v>3041</v>
      </c>
      <c r="G1077" s="199"/>
      <c r="H1077" s="199"/>
      <c r="I1077" s="199"/>
      <c r="J1077" s="202"/>
      <c r="K1077" s="202"/>
      <c r="L1077" s="164" t="str">
        <f>_xlfn.IFNA(VLOOKUP(B1077,'[1]CDM Patients Data'!$C$1266:$N$5000,6,FALSE),"")</f>
        <v>Lung</v>
      </c>
      <c r="M1077" s="164" t="str">
        <f>_xlfn.IFNA(VLOOKUP(B1077,'[1]CDM Patients Data'!$C$1266:$N$5000,7,FALSE),"")</f>
        <v>Lung NOS</v>
      </c>
      <c r="N1077" s="164" t="str">
        <f>_xlfn.IFNA(VLOOKUP(B1077,'[1]CDM Patients Data'!$C$1266:$N$5000,8,FALSE),"")</f>
        <v>Adenocarcinoma, NOS</v>
      </c>
      <c r="O1077" s="164" t="str">
        <f>_xlfn.IFNA(VLOOKUP(B1077,'[1]CDM Patients Data'!$C$1266:$K$3492,9,FALSE),"")</f>
        <v>Right</v>
      </c>
      <c r="P1077" s="164">
        <f>_xlfn.IFNA(VLOOKUP(B1077,'[1]CDM Patients Data'!$C$1266:$O$3492,10,FALSE),"")</f>
        <v>0</v>
      </c>
      <c r="Q1077" s="164">
        <f>_xlfn.IFNA(VLOOKUP(B1077,'[1]CDM Patients Data'!$C$1266:$O$3492,11,FALSE),"")</f>
        <v>0</v>
      </c>
      <c r="R1077" s="164">
        <f>_xlfn.IFNA(VLOOKUP(B1077,'[1]CDM Patients Data'!$C$1266:$O$3492,12,FALSE),"")</f>
        <v>0</v>
      </c>
      <c r="S1077" s="164">
        <f>_xlfn.IFNA(VLOOKUP(B1077,'[1]CDM Patients Data'!$C$1266:$P$3492,13,FALSE),"")</f>
        <v>0</v>
      </c>
      <c r="T1077" s="164">
        <f>_xlfn.IFNA(VLOOKUP(B1077,'[1]CDM Patients Data'!$C$1266:$N$5000,5,FALSE),"")</f>
        <v>0</v>
      </c>
      <c r="U1077" s="164"/>
      <c r="V1077" s="164"/>
      <c r="W1077" s="210"/>
      <c r="X1077" s="164"/>
      <c r="Y1077" s="164"/>
      <c r="Z1077" s="164"/>
      <c r="AA1077" s="164"/>
      <c r="AB1077" s="164"/>
      <c r="AC1077" s="210"/>
      <c r="AD1077" s="199"/>
      <c r="AE1077" s="199"/>
      <c r="AF1077" s="199"/>
      <c r="AG1077" s="199"/>
      <c r="AH1077" s="233"/>
      <c r="AI1077" s="199"/>
      <c r="AJ1077" s="199"/>
      <c r="AK1077" s="218" t="s">
        <v>84</v>
      </c>
      <c r="AL1077" s="218" t="s">
        <v>76</v>
      </c>
      <c r="AM1077" s="218" t="s">
        <v>76</v>
      </c>
      <c r="AN1077" s="218" t="s">
        <v>76</v>
      </c>
      <c r="AO1077" s="218" t="s">
        <v>76</v>
      </c>
      <c r="AP1077" s="218"/>
      <c r="AQ1077" s="218"/>
      <c r="AR1077" s="218"/>
      <c r="AS1077" s="218"/>
      <c r="AT1077" s="218"/>
      <c r="AU1077" s="218"/>
      <c r="AV1077" s="218"/>
      <c r="AW1077" s="218"/>
      <c r="AX1077" s="218"/>
      <c r="AY1077" s="218"/>
      <c r="AZ1077" s="218"/>
      <c r="BA1077" s="218"/>
      <c r="BB1077" s="218"/>
      <c r="BC1077" s="218"/>
      <c r="BD1077" s="218"/>
      <c r="BE1077" s="218"/>
      <c r="BF1077" s="218"/>
      <c r="BG1077" s="218"/>
      <c r="BH1077" s="218"/>
      <c r="BI1077" s="218"/>
      <c r="BJ1077" s="233" t="s">
        <v>79</v>
      </c>
      <c r="BK1077" s="199"/>
      <c r="BL1077" s="218" t="s">
        <v>80</v>
      </c>
      <c r="BM1077" s="284">
        <v>33138743</v>
      </c>
      <c r="BN1077" s="284">
        <v>9.9</v>
      </c>
      <c r="BO1077" s="284">
        <v>105.4</v>
      </c>
      <c r="BP1077" s="218" t="s">
        <v>103</v>
      </c>
      <c r="BQ1077" s="218"/>
      <c r="BR1077" s="218"/>
      <c r="BS1077" s="218"/>
      <c r="BT1077" s="218"/>
      <c r="BU1077" s="218"/>
      <c r="BV1077" s="218"/>
      <c r="BW1077" s="218"/>
      <c r="BX1077" s="171"/>
      <c r="BY1077" s="199"/>
      <c r="BZ1077" s="230"/>
      <c r="CA1077" s="230"/>
      <c r="CB1077" s="230"/>
      <c r="CC1077" s="230"/>
      <c r="CD1077" s="230"/>
      <c r="CE1077" s="230"/>
      <c r="CF1077" s="230"/>
      <c r="CG1077" s="230"/>
      <c r="CH1077" s="230"/>
      <c r="CI1077" s="230"/>
      <c r="CJ1077" s="230"/>
      <c r="CK1077" s="230"/>
      <c r="CL1077" s="230"/>
      <c r="CM1077" s="230"/>
      <c r="CN1077" s="171"/>
      <c r="CO1077" s="199"/>
      <c r="CP1077" s="230"/>
      <c r="CQ1077" s="233"/>
      <c r="CR1077" s="233"/>
      <c r="CS1077" s="233"/>
      <c r="CT1077" s="230"/>
      <c r="CU1077" s="230"/>
      <c r="CV1077" s="230"/>
      <c r="CW1077" s="230"/>
    </row>
    <row r="1078" ht="45" spans="1:101">
      <c r="A1078" s="191">
        <v>2195</v>
      </c>
      <c r="B1078" s="261" t="s">
        <v>3043</v>
      </c>
      <c r="C1078" s="261" t="s">
        <v>3044</v>
      </c>
      <c r="D1078" s="261" t="s">
        <v>2783</v>
      </c>
      <c r="E1078" s="199"/>
      <c r="F1078" s="261" t="s">
        <v>3045</v>
      </c>
      <c r="G1078" s="199"/>
      <c r="H1078" s="199"/>
      <c r="I1078" s="199"/>
      <c r="J1078" s="202"/>
      <c r="K1078" s="202"/>
      <c r="L1078" s="164" t="str">
        <f>_xlfn.IFNA(VLOOKUP(B1078,'[1]CDM Patients Data'!$C$1266:$N$5000,6,FALSE),"")</f>
        <v>Breast</v>
      </c>
      <c r="M1078" s="164" t="str">
        <f>_xlfn.IFNA(VLOOKUP(B1078,'[1]CDM Patients Data'!$C$1266:$N$5000,7,FALSE),"")</f>
        <v>Upper outer quadrant of breast</v>
      </c>
      <c r="N1078" s="164" t="str">
        <f>_xlfn.IFNA(VLOOKUP(B1078,'[1]CDM Patients Data'!$C$1266:$N$5000,8,FALSE),"")</f>
        <v>Invasive micropapillary carcinoma</v>
      </c>
      <c r="O1078" s="164" t="str">
        <f>_xlfn.IFNA(VLOOKUP(B1078,'[1]CDM Patients Data'!$C$1266:$K$3492,9,FALSE),"")</f>
        <v>Right</v>
      </c>
      <c r="P1078" s="164">
        <f>_xlfn.IFNA(VLOOKUP(B1078,'[1]CDM Patients Data'!$C$1266:$O$3492,10,FALSE),"")</f>
        <v>0</v>
      </c>
      <c r="Q1078" s="164">
        <f>_xlfn.IFNA(VLOOKUP(B1078,'[1]CDM Patients Data'!$C$1266:$O$3492,11,FALSE),"")</f>
        <v>0</v>
      </c>
      <c r="R1078" s="164">
        <f>_xlfn.IFNA(VLOOKUP(B1078,'[1]CDM Patients Data'!$C$1266:$O$3492,12,FALSE),"")</f>
        <v>0</v>
      </c>
      <c r="S1078" s="164">
        <f>_xlfn.IFNA(VLOOKUP(B1078,'[1]CDM Patients Data'!$C$1266:$P$3492,13,FALSE),"")</f>
        <v>0</v>
      </c>
      <c r="T1078" s="164">
        <f>_xlfn.IFNA(VLOOKUP(B1078,'[1]CDM Patients Data'!$C$1266:$N$5000,5,FALSE),"")</f>
        <v>0</v>
      </c>
      <c r="U1078" s="164"/>
      <c r="V1078" s="164"/>
      <c r="W1078" s="210"/>
      <c r="X1078" s="164"/>
      <c r="Y1078" s="164"/>
      <c r="Z1078" s="164"/>
      <c r="AA1078" s="164"/>
      <c r="AB1078" s="164"/>
      <c r="AC1078" s="210"/>
      <c r="AD1078" s="199"/>
      <c r="AE1078" s="199"/>
      <c r="AF1078" s="199"/>
      <c r="AG1078" s="199"/>
      <c r="AH1078" s="233"/>
      <c r="AI1078" s="199"/>
      <c r="AJ1078" s="199"/>
      <c r="AK1078" s="218" t="s">
        <v>84</v>
      </c>
      <c r="AL1078" s="218" t="s">
        <v>76</v>
      </c>
      <c r="AM1078" s="218" t="s">
        <v>76</v>
      </c>
      <c r="AN1078" s="218" t="s">
        <v>76</v>
      </c>
      <c r="AO1078" s="218" t="s">
        <v>76</v>
      </c>
      <c r="AP1078" s="218"/>
      <c r="AQ1078" s="218"/>
      <c r="AR1078" s="218"/>
      <c r="AS1078" s="218"/>
      <c r="AT1078" s="218"/>
      <c r="AU1078" s="218"/>
      <c r="AV1078" s="218"/>
      <c r="AW1078" s="218"/>
      <c r="AX1078" s="218"/>
      <c r="AY1078" s="218"/>
      <c r="AZ1078" s="218"/>
      <c r="BA1078" s="218"/>
      <c r="BB1078" s="218"/>
      <c r="BC1078" s="218"/>
      <c r="BD1078" s="218"/>
      <c r="BE1078" s="218"/>
      <c r="BF1078" s="218"/>
      <c r="BG1078" s="218"/>
      <c r="BH1078" s="218"/>
      <c r="BI1078" s="218"/>
      <c r="BJ1078" s="233" t="s">
        <v>589</v>
      </c>
      <c r="BK1078" s="199"/>
      <c r="BL1078" s="218" t="s">
        <v>80</v>
      </c>
      <c r="BM1078" s="284">
        <v>7846656</v>
      </c>
      <c r="BN1078" s="284">
        <v>2.4</v>
      </c>
      <c r="BO1078" s="284">
        <v>267.4</v>
      </c>
      <c r="BP1078" s="218" t="s">
        <v>103</v>
      </c>
      <c r="BQ1078" s="218"/>
      <c r="BR1078" s="218"/>
      <c r="BS1078" s="218"/>
      <c r="BT1078" s="218"/>
      <c r="BU1078" s="218"/>
      <c r="BV1078" s="218"/>
      <c r="BW1078" s="218"/>
      <c r="BX1078" s="171"/>
      <c r="BY1078" s="199"/>
      <c r="BZ1078" s="230"/>
      <c r="CA1078" s="230"/>
      <c r="CB1078" s="230"/>
      <c r="CC1078" s="230"/>
      <c r="CD1078" s="230"/>
      <c r="CE1078" s="230"/>
      <c r="CF1078" s="230"/>
      <c r="CG1078" s="230"/>
      <c r="CH1078" s="230"/>
      <c r="CI1078" s="230"/>
      <c r="CJ1078" s="230"/>
      <c r="CK1078" s="230"/>
      <c r="CL1078" s="230"/>
      <c r="CM1078" s="230"/>
      <c r="CN1078" s="171"/>
      <c r="CO1078" s="199"/>
      <c r="CP1078" s="230"/>
      <c r="CQ1078" s="233"/>
      <c r="CR1078" s="233"/>
      <c r="CS1078" s="233"/>
      <c r="CT1078" s="230"/>
      <c r="CU1078" s="230"/>
      <c r="CV1078" s="230"/>
      <c r="CW1078" s="230"/>
    </row>
    <row r="1079" ht="45" spans="1:101">
      <c r="A1079" s="191">
        <v>2196</v>
      </c>
      <c r="B1079" s="261" t="s">
        <v>3046</v>
      </c>
      <c r="C1079" s="261" t="s">
        <v>3047</v>
      </c>
      <c r="D1079" s="261" t="s">
        <v>2780</v>
      </c>
      <c r="E1079" s="199"/>
      <c r="F1079" s="261" t="s">
        <v>3048</v>
      </c>
      <c r="G1079" s="199"/>
      <c r="H1079" s="199"/>
      <c r="I1079" s="199"/>
      <c r="J1079" s="202"/>
      <c r="K1079" s="202"/>
      <c r="L1079" s="164" t="str">
        <f>_xlfn.IFNA(VLOOKUP(B1079,'[1]CDM Patients Data'!$C$1266:$N$5000,6,FALSE),"")</f>
        <v>Thyroid</v>
      </c>
      <c r="M1079" s="164" t="str">
        <f>_xlfn.IFNA(VLOOKUP(B1079,'[1]CDM Patients Data'!$C$1266:$N$5000,7,FALSE),"")</f>
        <v>Thyroid gland</v>
      </c>
      <c r="N1079" s="164" t="str">
        <f>_xlfn.IFNA(VLOOKUP(B1079,'[1]CDM Patients Data'!$C$1266:$N$5000,8,FALSE),"")</f>
        <v>Medullary carcinoma, NOS</v>
      </c>
      <c r="O1079" s="164" t="str">
        <f>_xlfn.IFNA(VLOOKUP(B1079,'[1]CDM Patients Data'!$C$1266:$K$3492,9,FALSE),"")</f>
        <v>Not a paired site</v>
      </c>
      <c r="P1079" s="164">
        <f>_xlfn.IFNA(VLOOKUP(B1079,'[1]CDM Patients Data'!$C$1266:$O$3492,10,FALSE),"")</f>
        <v>0</v>
      </c>
      <c r="Q1079" s="164">
        <f>_xlfn.IFNA(VLOOKUP(B1079,'[1]CDM Patients Data'!$C$1266:$O$3492,11,FALSE),"")</f>
        <v>0</v>
      </c>
      <c r="R1079" s="164">
        <f>_xlfn.IFNA(VLOOKUP(B1079,'[1]CDM Patients Data'!$C$1266:$O$3492,12,FALSE),"")</f>
        <v>0</v>
      </c>
      <c r="S1079" s="164">
        <f>_xlfn.IFNA(VLOOKUP(B1079,'[1]CDM Patients Data'!$C$1266:$P$3492,13,FALSE),"")</f>
        <v>0</v>
      </c>
      <c r="T1079" s="164">
        <f>_xlfn.IFNA(VLOOKUP(B1079,'[1]CDM Patients Data'!$C$1266:$N$5000,5,FALSE),"")</f>
        <v>0</v>
      </c>
      <c r="U1079" s="164"/>
      <c r="V1079" s="164"/>
      <c r="W1079" s="210"/>
      <c r="X1079" s="164"/>
      <c r="Y1079" s="164"/>
      <c r="Z1079" s="164"/>
      <c r="AA1079" s="164"/>
      <c r="AB1079" s="164"/>
      <c r="AC1079" s="210"/>
      <c r="AD1079" s="199"/>
      <c r="AE1079" s="199"/>
      <c r="AF1079" s="199"/>
      <c r="AG1079" s="199"/>
      <c r="AH1079" s="233"/>
      <c r="AI1079" s="199"/>
      <c r="AJ1079" s="199"/>
      <c r="AK1079" s="218" t="s">
        <v>84</v>
      </c>
      <c r="AL1079" s="218" t="s">
        <v>76</v>
      </c>
      <c r="AM1079" s="218" t="s">
        <v>76</v>
      </c>
      <c r="AN1079" s="218" t="s">
        <v>76</v>
      </c>
      <c r="AO1079" s="218" t="s">
        <v>76</v>
      </c>
      <c r="AP1079" s="218"/>
      <c r="AQ1079" s="218"/>
      <c r="AR1079" s="218"/>
      <c r="AS1079" s="218"/>
      <c r="AT1079" s="218"/>
      <c r="AU1079" s="218"/>
      <c r="AV1079" s="218"/>
      <c r="AW1079" s="218"/>
      <c r="AX1079" s="218"/>
      <c r="AY1079" s="218"/>
      <c r="AZ1079" s="218"/>
      <c r="BA1079" s="218"/>
      <c r="BB1079" s="218"/>
      <c r="BC1079" s="218"/>
      <c r="BD1079" s="218"/>
      <c r="BE1079" s="218"/>
      <c r="BF1079" s="218"/>
      <c r="BG1079" s="218"/>
      <c r="BH1079" s="218"/>
      <c r="BI1079" s="218"/>
      <c r="BJ1079" s="233" t="s">
        <v>589</v>
      </c>
      <c r="BK1079" s="199"/>
      <c r="BL1079" s="218" t="s">
        <v>80</v>
      </c>
      <c r="BM1079" s="284">
        <v>12691481</v>
      </c>
      <c r="BN1079" s="284">
        <v>3.8</v>
      </c>
      <c r="BO1079" s="284">
        <v>425</v>
      </c>
      <c r="BP1079" s="218" t="s">
        <v>103</v>
      </c>
      <c r="BQ1079" s="218"/>
      <c r="BR1079" s="218"/>
      <c r="BS1079" s="218"/>
      <c r="BT1079" s="218"/>
      <c r="BU1079" s="218"/>
      <c r="BV1079" s="218"/>
      <c r="BW1079" s="218"/>
      <c r="BX1079" s="171"/>
      <c r="BY1079" s="199"/>
      <c r="BZ1079" s="230"/>
      <c r="CA1079" s="230"/>
      <c r="CB1079" s="230"/>
      <c r="CC1079" s="230"/>
      <c r="CD1079" s="230"/>
      <c r="CE1079" s="230"/>
      <c r="CF1079" s="230"/>
      <c r="CG1079" s="230"/>
      <c r="CH1079" s="230"/>
      <c r="CI1079" s="230"/>
      <c r="CJ1079" s="230"/>
      <c r="CK1079" s="230"/>
      <c r="CL1079" s="230"/>
      <c r="CM1079" s="230"/>
      <c r="CN1079" s="171"/>
      <c r="CO1079" s="199"/>
      <c r="CP1079" s="230"/>
      <c r="CQ1079" s="233"/>
      <c r="CR1079" s="233"/>
      <c r="CS1079" s="233"/>
      <c r="CT1079" s="230"/>
      <c r="CU1079" s="230"/>
      <c r="CV1079" s="230"/>
      <c r="CW1079" s="230"/>
    </row>
    <row r="1080" ht="30" spans="1:101">
      <c r="A1080" s="191">
        <v>2197</v>
      </c>
      <c r="B1080" s="261" t="s">
        <v>3049</v>
      </c>
      <c r="C1080" s="261" t="s">
        <v>3050</v>
      </c>
      <c r="D1080" s="261" t="s">
        <v>2783</v>
      </c>
      <c r="E1080" s="199"/>
      <c r="F1080" s="261" t="s">
        <v>3051</v>
      </c>
      <c r="G1080" s="199"/>
      <c r="H1080" s="199"/>
      <c r="I1080" s="199"/>
      <c r="J1080" s="202"/>
      <c r="K1080" s="202"/>
      <c r="L1080" s="164" t="str">
        <f>_xlfn.IFNA(VLOOKUP(B1080,'[1]CDM Patients Data'!$C$1266:$N$5000,6,FALSE),"")</f>
        <v>Ovary</v>
      </c>
      <c r="M1080" s="164" t="str">
        <f>_xlfn.IFNA(VLOOKUP(B1080,'[1]CDM Patients Data'!$C$1266:$N$5000,7,FALSE),"")</f>
        <v>Ovary</v>
      </c>
      <c r="N1080" s="164" t="str">
        <f>_xlfn.IFNA(VLOOKUP(B1080,'[1]CDM Patients Data'!$C$1266:$N$5000,8,FALSE),"")</f>
        <v>Carcinoma, NOS</v>
      </c>
      <c r="O1080" s="164" t="str">
        <f>_xlfn.IFNA(VLOOKUP(B1080,'[1]CDM Patients Data'!$C$1266:$K$3492,9,FALSE),"")</f>
        <v>Unknown</v>
      </c>
      <c r="P1080" s="164">
        <f>_xlfn.IFNA(VLOOKUP(B1080,'[1]CDM Patients Data'!$C$1266:$O$3492,10,FALSE),"")</f>
        <v>0</v>
      </c>
      <c r="Q1080" s="164">
        <f>_xlfn.IFNA(VLOOKUP(B1080,'[1]CDM Patients Data'!$C$1266:$O$3492,11,FALSE),"")</f>
        <v>0</v>
      </c>
      <c r="R1080" s="164">
        <f>_xlfn.IFNA(VLOOKUP(B1080,'[1]CDM Patients Data'!$C$1266:$O$3492,12,FALSE),"")</f>
        <v>0</v>
      </c>
      <c r="S1080" s="164">
        <f>_xlfn.IFNA(VLOOKUP(B1080,'[1]CDM Patients Data'!$C$1266:$P$3492,13,FALSE),"")</f>
        <v>0</v>
      </c>
      <c r="T1080" s="164" t="str">
        <f>_xlfn.IFNA(VLOOKUP(B1080,'[1]CDM Patients Data'!$C$1266:$N$5000,5,FALSE),"")</f>
        <v>Manohar</v>
      </c>
      <c r="U1080" s="164"/>
      <c r="V1080" s="164"/>
      <c r="W1080" s="210"/>
      <c r="X1080" s="164"/>
      <c r="Y1080" s="164"/>
      <c r="Z1080" s="164"/>
      <c r="AA1080" s="164"/>
      <c r="AB1080" s="164"/>
      <c r="AC1080" s="210"/>
      <c r="AD1080" s="199"/>
      <c r="AE1080" s="199"/>
      <c r="AF1080" s="199"/>
      <c r="AG1080" s="199"/>
      <c r="AH1080" s="233"/>
      <c r="AI1080" s="199"/>
      <c r="AJ1080" s="199"/>
      <c r="AK1080" s="218" t="s">
        <v>84</v>
      </c>
      <c r="AL1080" s="218" t="s">
        <v>76</v>
      </c>
      <c r="AM1080" s="218" t="s">
        <v>76</v>
      </c>
      <c r="AN1080" s="218" t="s">
        <v>76</v>
      </c>
      <c r="AO1080" s="218" t="s">
        <v>76</v>
      </c>
      <c r="AP1080" s="218"/>
      <c r="AQ1080" s="218"/>
      <c r="AR1080" s="218"/>
      <c r="AS1080" s="218"/>
      <c r="AT1080" s="218"/>
      <c r="AU1080" s="218"/>
      <c r="AV1080" s="218"/>
      <c r="AW1080" s="218"/>
      <c r="AX1080" s="218"/>
      <c r="AY1080" s="218"/>
      <c r="AZ1080" s="218"/>
      <c r="BA1080" s="218"/>
      <c r="BB1080" s="218"/>
      <c r="BC1080" s="218"/>
      <c r="BD1080" s="218"/>
      <c r="BE1080" s="218"/>
      <c r="BF1080" s="218"/>
      <c r="BG1080" s="218"/>
      <c r="BH1080" s="218"/>
      <c r="BI1080" s="218"/>
      <c r="BJ1080" s="233" t="s">
        <v>589</v>
      </c>
      <c r="BK1080" s="199"/>
      <c r="BL1080" s="218" t="s">
        <v>80</v>
      </c>
      <c r="BM1080" s="284">
        <v>13857647</v>
      </c>
      <c r="BN1080" s="284">
        <v>4.2</v>
      </c>
      <c r="BO1080" s="284">
        <v>447.4</v>
      </c>
      <c r="BP1080" s="218" t="s">
        <v>103</v>
      </c>
      <c r="BQ1080" s="218"/>
      <c r="BR1080" s="218"/>
      <c r="BS1080" s="218"/>
      <c r="BT1080" s="218"/>
      <c r="BU1080" s="218"/>
      <c r="BV1080" s="218"/>
      <c r="BW1080" s="218"/>
      <c r="BX1080" s="171"/>
      <c r="BY1080" s="199"/>
      <c r="BZ1080" s="230"/>
      <c r="CA1080" s="230"/>
      <c r="CB1080" s="230"/>
      <c r="CC1080" s="230"/>
      <c r="CD1080" s="230"/>
      <c r="CE1080" s="230"/>
      <c r="CF1080" s="230"/>
      <c r="CG1080" s="230"/>
      <c r="CH1080" s="230"/>
      <c r="CI1080" s="230"/>
      <c r="CJ1080" s="230"/>
      <c r="CK1080" s="230"/>
      <c r="CL1080" s="230"/>
      <c r="CM1080" s="230"/>
      <c r="CN1080" s="171"/>
      <c r="CO1080" s="199"/>
      <c r="CP1080" s="230"/>
      <c r="CQ1080" s="233"/>
      <c r="CR1080" s="233"/>
      <c r="CS1080" s="233"/>
      <c r="CT1080" s="230"/>
      <c r="CU1080" s="230"/>
      <c r="CV1080" s="230"/>
      <c r="CW1080" s="230"/>
    </row>
    <row r="1081" ht="60" spans="1:101">
      <c r="A1081" s="191">
        <v>2198</v>
      </c>
      <c r="B1081" s="261" t="s">
        <v>3052</v>
      </c>
      <c r="C1081" s="261" t="s">
        <v>3053</v>
      </c>
      <c r="D1081" s="261" t="s">
        <v>2783</v>
      </c>
      <c r="E1081" s="199"/>
      <c r="F1081" s="261" t="s">
        <v>3054</v>
      </c>
      <c r="G1081" s="199"/>
      <c r="H1081" s="199"/>
      <c r="I1081" s="199"/>
      <c r="J1081" s="202"/>
      <c r="K1081" s="202"/>
      <c r="L1081" s="164" t="str">
        <f>_xlfn.IFNA(VLOOKUP(B1081,'[1]CDM Patients Data'!$C$1266:$N$5000,6,FALSE),"")</f>
        <v>Breast</v>
      </c>
      <c r="M1081" s="164" t="str">
        <f>_xlfn.IFNA(VLOOKUP(B1081,'[1]CDM Patients Data'!$C$1266:$N$5000,7,FALSE),"")</f>
        <v>Breast NOS (excludes Skin of breast C44.5)</v>
      </c>
      <c r="N1081" s="164" t="str">
        <f>_xlfn.IFNA(VLOOKUP(B1081,'[1]CDM Patients Data'!$C$1266:$N$5000,8,FALSE),"")</f>
        <v>Carcinoma, NOS</v>
      </c>
      <c r="O1081" s="164" t="str">
        <f>_xlfn.IFNA(VLOOKUP(B1081,'[1]CDM Patients Data'!$C$1266:$K$3492,9,FALSE),"")</f>
        <v>Unknown</v>
      </c>
      <c r="P1081" s="164">
        <f>_xlfn.IFNA(VLOOKUP(B1081,'[1]CDM Patients Data'!$C$1266:$O$3492,10,FALSE),"")</f>
        <v>0</v>
      </c>
      <c r="Q1081" s="164">
        <f>_xlfn.IFNA(VLOOKUP(B1081,'[1]CDM Patients Data'!$C$1266:$O$3492,11,FALSE),"")</f>
        <v>0</v>
      </c>
      <c r="R1081" s="164">
        <f>_xlfn.IFNA(VLOOKUP(B1081,'[1]CDM Patients Data'!$C$1266:$O$3492,12,FALSE),"")</f>
        <v>0</v>
      </c>
      <c r="S1081" s="164">
        <f>_xlfn.IFNA(VLOOKUP(B1081,'[1]CDM Patients Data'!$C$1266:$P$3492,13,FALSE),"")</f>
        <v>0</v>
      </c>
      <c r="T1081" s="164">
        <f>_xlfn.IFNA(VLOOKUP(B1081,'[1]CDM Patients Data'!$C$1266:$N$5000,5,FALSE),"")</f>
        <v>0</v>
      </c>
      <c r="U1081" s="164"/>
      <c r="V1081" s="164"/>
      <c r="W1081" s="210"/>
      <c r="X1081" s="164"/>
      <c r="Y1081" s="164"/>
      <c r="Z1081" s="164"/>
      <c r="AA1081" s="164"/>
      <c r="AB1081" s="164"/>
      <c r="AC1081" s="210"/>
      <c r="AD1081" s="199"/>
      <c r="AE1081" s="199"/>
      <c r="AF1081" s="199"/>
      <c r="AG1081" s="199"/>
      <c r="AH1081" s="233"/>
      <c r="AI1081" s="199"/>
      <c r="AJ1081" s="199"/>
      <c r="AK1081" s="218" t="s">
        <v>84</v>
      </c>
      <c r="AL1081" s="218" t="s">
        <v>76</v>
      </c>
      <c r="AM1081" s="218" t="s">
        <v>76</v>
      </c>
      <c r="AN1081" s="218" t="s">
        <v>76</v>
      </c>
      <c r="AO1081" s="218" t="s">
        <v>76</v>
      </c>
      <c r="AP1081" s="218"/>
      <c r="AQ1081" s="218"/>
      <c r="AR1081" s="218"/>
      <c r="AS1081" s="218"/>
      <c r="AT1081" s="218"/>
      <c r="AU1081" s="218"/>
      <c r="AV1081" s="218"/>
      <c r="AW1081" s="218"/>
      <c r="AX1081" s="218"/>
      <c r="AY1081" s="218"/>
      <c r="AZ1081" s="218"/>
      <c r="BA1081" s="218"/>
      <c r="BB1081" s="218"/>
      <c r="BC1081" s="218"/>
      <c r="BD1081" s="218"/>
      <c r="BE1081" s="218"/>
      <c r="BF1081" s="218"/>
      <c r="BG1081" s="218"/>
      <c r="BH1081" s="218"/>
      <c r="BI1081" s="218"/>
      <c r="BJ1081" s="233" t="s">
        <v>589</v>
      </c>
      <c r="BK1081" s="199"/>
      <c r="BL1081" s="218" t="s">
        <v>80</v>
      </c>
      <c r="BM1081" s="284">
        <v>10926565</v>
      </c>
      <c r="BN1081" s="284">
        <v>3.3</v>
      </c>
      <c r="BO1081" s="284">
        <v>293.6</v>
      </c>
      <c r="BP1081" s="218" t="s">
        <v>103</v>
      </c>
      <c r="BQ1081" s="218"/>
      <c r="BR1081" s="218"/>
      <c r="BS1081" s="218"/>
      <c r="BT1081" s="218"/>
      <c r="BU1081" s="218"/>
      <c r="BV1081" s="218"/>
      <c r="BW1081" s="218"/>
      <c r="BX1081" s="171"/>
      <c r="BY1081" s="199"/>
      <c r="BZ1081" s="230"/>
      <c r="CA1081" s="230"/>
      <c r="CB1081" s="230"/>
      <c r="CC1081" s="230"/>
      <c r="CD1081" s="230"/>
      <c r="CE1081" s="230"/>
      <c r="CF1081" s="230"/>
      <c r="CG1081" s="230"/>
      <c r="CH1081" s="230"/>
      <c r="CI1081" s="230"/>
      <c r="CJ1081" s="230"/>
      <c r="CK1081" s="230"/>
      <c r="CL1081" s="230"/>
      <c r="CM1081" s="230"/>
      <c r="CN1081" s="171"/>
      <c r="CO1081" s="199"/>
      <c r="CP1081" s="230"/>
      <c r="CQ1081" s="233"/>
      <c r="CR1081" s="233"/>
      <c r="CS1081" s="233"/>
      <c r="CT1081" s="230"/>
      <c r="CU1081" s="230"/>
      <c r="CV1081" s="230"/>
      <c r="CW1081" s="230"/>
    </row>
    <row r="1082" ht="30" spans="1:101">
      <c r="A1082" s="191">
        <v>2199</v>
      </c>
      <c r="B1082" s="261" t="s">
        <v>3055</v>
      </c>
      <c r="C1082" s="261" t="s">
        <v>3056</v>
      </c>
      <c r="D1082" s="261" t="s">
        <v>2780</v>
      </c>
      <c r="E1082" s="199"/>
      <c r="F1082" s="274" t="s">
        <v>2215</v>
      </c>
      <c r="G1082" s="199"/>
      <c r="H1082" s="199"/>
      <c r="I1082" s="199"/>
      <c r="J1082" s="202"/>
      <c r="K1082" s="202"/>
      <c r="L1082" s="164" t="str">
        <f>_xlfn.IFNA(VLOOKUP(B1082,'[1]CDM Patients Data'!$C$1266:$N$5000,6,FALSE),"")</f>
        <v>Stomach</v>
      </c>
      <c r="M1082" s="164" t="str">
        <f>_xlfn.IFNA(VLOOKUP(B1082,'[1]CDM Patients Data'!$C$1266:$N$5000,7,FALSE),"")</f>
        <v>Stomach NOS</v>
      </c>
      <c r="N1082" s="164" t="str">
        <f>_xlfn.IFNA(VLOOKUP(B1082,'[1]CDM Patients Data'!$C$1266:$N$5000,8,FALSE),"")</f>
        <v>Adenocarcinoma, NOS</v>
      </c>
      <c r="O1082" s="164" t="str">
        <f>_xlfn.IFNA(VLOOKUP(B1082,'[1]CDM Patients Data'!$C$1266:$K$3492,9,FALSE),"")</f>
        <v>Not a paired site</v>
      </c>
      <c r="P1082" s="164" t="str">
        <f>_xlfn.IFNA(VLOOKUP(B1082,'[1]CDM Patients Data'!$C$1266:$O$3492,10,FALSE),"")</f>
        <v>Breast</v>
      </c>
      <c r="Q1082" s="164">
        <f>_xlfn.IFNA(VLOOKUP(B1082,'[1]CDM Patients Data'!$C$1266:$O$3492,11,FALSE),"")</f>
        <v>0</v>
      </c>
      <c r="R1082" s="164">
        <f>_xlfn.IFNA(VLOOKUP(B1082,'[1]CDM Patients Data'!$C$1266:$O$3492,12,FALSE),"")</f>
        <v>0</v>
      </c>
      <c r="S1082" s="164" t="str">
        <f>_xlfn.IFNA(VLOOKUP(B1082,'[1]CDM Patients Data'!$C$1266:$P$3492,13,FALSE),"")</f>
        <v>Left</v>
      </c>
      <c r="T1082" s="164" t="str">
        <f>_xlfn.IFNA(VLOOKUP(B1082,'[1]CDM Patients Data'!$C$1266:$N$5000,5,FALSE),"")</f>
        <v>Manohar</v>
      </c>
      <c r="U1082" s="164"/>
      <c r="V1082" s="164"/>
      <c r="W1082" s="210"/>
      <c r="X1082" s="164"/>
      <c r="Y1082" s="164"/>
      <c r="Z1082" s="164"/>
      <c r="AA1082" s="164"/>
      <c r="AB1082" s="164"/>
      <c r="AC1082" s="210"/>
      <c r="AD1082" s="199"/>
      <c r="AE1082" s="199"/>
      <c r="AF1082" s="199"/>
      <c r="AG1082" s="199"/>
      <c r="AH1082" s="233"/>
      <c r="AI1082" s="199"/>
      <c r="AJ1082" s="199"/>
      <c r="AK1082" s="218" t="s">
        <v>84</v>
      </c>
      <c r="AL1082" s="218" t="s">
        <v>76</v>
      </c>
      <c r="AM1082" s="218" t="s">
        <v>76</v>
      </c>
      <c r="AN1082" s="218" t="s">
        <v>76</v>
      </c>
      <c r="AO1082" s="218" t="s">
        <v>76</v>
      </c>
      <c r="AP1082" s="218"/>
      <c r="AQ1082" s="218"/>
      <c r="AR1082" s="218"/>
      <c r="AS1082" s="218"/>
      <c r="AT1082" s="218"/>
      <c r="AU1082" s="218"/>
      <c r="AV1082" s="218"/>
      <c r="AW1082" s="218"/>
      <c r="AX1082" s="218"/>
      <c r="AY1082" s="218"/>
      <c r="AZ1082" s="218"/>
      <c r="BA1082" s="218"/>
      <c r="BB1082" s="218"/>
      <c r="BC1082" s="218"/>
      <c r="BD1082" s="218"/>
      <c r="BE1082" s="218"/>
      <c r="BF1082" s="218"/>
      <c r="BG1082" s="218"/>
      <c r="BH1082" s="218"/>
      <c r="BI1082" s="218"/>
      <c r="BJ1082" s="233" t="s">
        <v>589</v>
      </c>
      <c r="BK1082" s="199"/>
      <c r="BL1082" s="218" t="s">
        <v>80</v>
      </c>
      <c r="BM1082" s="284">
        <v>10853477</v>
      </c>
      <c r="BN1082" s="284">
        <v>3.3</v>
      </c>
      <c r="BO1082" s="284">
        <v>369.4</v>
      </c>
      <c r="BP1082" s="218" t="s">
        <v>103</v>
      </c>
      <c r="BQ1082" s="218"/>
      <c r="BR1082" s="218"/>
      <c r="BS1082" s="218"/>
      <c r="BT1082" s="218"/>
      <c r="BU1082" s="218"/>
      <c r="BV1082" s="218"/>
      <c r="BW1082" s="218"/>
      <c r="BX1082" s="171"/>
      <c r="BY1082" s="199"/>
      <c r="BZ1082" s="230"/>
      <c r="CA1082" s="230"/>
      <c r="CB1082" s="230"/>
      <c r="CC1082" s="230"/>
      <c r="CD1082" s="230"/>
      <c r="CE1082" s="230"/>
      <c r="CF1082" s="230"/>
      <c r="CG1082" s="230"/>
      <c r="CH1082" s="230"/>
      <c r="CI1082" s="230"/>
      <c r="CJ1082" s="230"/>
      <c r="CK1082" s="230"/>
      <c r="CL1082" s="230"/>
      <c r="CM1082" s="230"/>
      <c r="CN1082" s="171"/>
      <c r="CO1082" s="199"/>
      <c r="CP1082" s="230"/>
      <c r="CQ1082" s="233"/>
      <c r="CR1082" s="233"/>
      <c r="CS1082" s="233"/>
      <c r="CT1082" s="230"/>
      <c r="CU1082" s="230"/>
      <c r="CV1082" s="230"/>
      <c r="CW1082" s="230"/>
    </row>
    <row r="1083" ht="30" spans="1:101">
      <c r="A1083" s="191">
        <v>2200</v>
      </c>
      <c r="B1083" s="261" t="s">
        <v>3057</v>
      </c>
      <c r="C1083" s="261" t="s">
        <v>3058</v>
      </c>
      <c r="D1083" s="261" t="s">
        <v>2783</v>
      </c>
      <c r="E1083" s="199"/>
      <c r="F1083" s="261" t="s">
        <v>3051</v>
      </c>
      <c r="G1083" s="199"/>
      <c r="H1083" s="199"/>
      <c r="I1083" s="199"/>
      <c r="J1083" s="202"/>
      <c r="K1083" s="202"/>
      <c r="L1083" s="164" t="str">
        <f>_xlfn.IFNA(VLOOKUP(B1083,'[1]CDM Patients Data'!$C$1266:$N$5000,6,FALSE),"")</f>
        <v>Ovary</v>
      </c>
      <c r="M1083" s="164" t="str">
        <f>_xlfn.IFNA(VLOOKUP(B1083,'[1]CDM Patients Data'!$C$1266:$N$5000,7,FALSE),"")</f>
        <v>Ovary</v>
      </c>
      <c r="N1083" s="164" t="str">
        <f>_xlfn.IFNA(VLOOKUP(B1083,'[1]CDM Patients Data'!$C$1266:$N$5000,8,FALSE),"")</f>
        <v>Carcinoma, NOS</v>
      </c>
      <c r="O1083" s="164" t="str">
        <f>_xlfn.IFNA(VLOOKUP(B1083,'[1]CDM Patients Data'!$C$1266:$K$3492,9,FALSE),"")</f>
        <v>Unknown</v>
      </c>
      <c r="P1083" s="164">
        <f>_xlfn.IFNA(VLOOKUP(B1083,'[1]CDM Patients Data'!$C$1266:$O$3492,10,FALSE),"")</f>
        <v>0</v>
      </c>
      <c r="Q1083" s="164">
        <f>_xlfn.IFNA(VLOOKUP(B1083,'[1]CDM Patients Data'!$C$1266:$O$3492,11,FALSE),"")</f>
        <v>0</v>
      </c>
      <c r="R1083" s="164">
        <f>_xlfn.IFNA(VLOOKUP(B1083,'[1]CDM Patients Data'!$C$1266:$O$3492,12,FALSE),"")</f>
        <v>0</v>
      </c>
      <c r="S1083" s="164">
        <f>_xlfn.IFNA(VLOOKUP(B1083,'[1]CDM Patients Data'!$C$1266:$P$3492,13,FALSE),"")</f>
        <v>0</v>
      </c>
      <c r="T1083" s="164">
        <f>_xlfn.IFNA(VLOOKUP(B1083,'[1]CDM Patients Data'!$C$1266:$N$5000,5,FALSE),"")</f>
        <v>0</v>
      </c>
      <c r="U1083" s="164"/>
      <c r="V1083" s="164"/>
      <c r="W1083" s="210"/>
      <c r="X1083" s="164"/>
      <c r="Y1083" s="164"/>
      <c r="Z1083" s="164"/>
      <c r="AA1083" s="164"/>
      <c r="AB1083" s="164"/>
      <c r="AC1083" s="210"/>
      <c r="AD1083" s="199"/>
      <c r="AE1083" s="199"/>
      <c r="AF1083" s="199"/>
      <c r="AG1083" s="199"/>
      <c r="AH1083" s="233"/>
      <c r="AI1083" s="199"/>
      <c r="AJ1083" s="199"/>
      <c r="AK1083" s="218" t="s">
        <v>84</v>
      </c>
      <c r="AL1083" s="218" t="s">
        <v>76</v>
      </c>
      <c r="AM1083" s="218" t="s">
        <v>76</v>
      </c>
      <c r="AN1083" s="218" t="s">
        <v>76</v>
      </c>
      <c r="AO1083" s="218" t="s">
        <v>76</v>
      </c>
      <c r="AP1083" s="218"/>
      <c r="AQ1083" s="218"/>
      <c r="AR1083" s="218"/>
      <c r="AS1083" s="218"/>
      <c r="AT1083" s="218"/>
      <c r="AU1083" s="218"/>
      <c r="AV1083" s="218"/>
      <c r="AW1083" s="218"/>
      <c r="AX1083" s="218"/>
      <c r="AY1083" s="218"/>
      <c r="AZ1083" s="218"/>
      <c r="BA1083" s="218"/>
      <c r="BB1083" s="218"/>
      <c r="BC1083" s="218"/>
      <c r="BD1083" s="218"/>
      <c r="BE1083" s="218"/>
      <c r="BF1083" s="218"/>
      <c r="BG1083" s="218"/>
      <c r="BH1083" s="218"/>
      <c r="BI1083" s="218"/>
      <c r="BJ1083" s="233" t="s">
        <v>589</v>
      </c>
      <c r="BK1083" s="199"/>
      <c r="BL1083" s="218" t="s">
        <v>80</v>
      </c>
      <c r="BM1083" s="284">
        <v>12967405</v>
      </c>
      <c r="BN1083" s="284">
        <v>3.9</v>
      </c>
      <c r="BO1083" s="284">
        <v>413.5</v>
      </c>
      <c r="BP1083" s="218" t="s">
        <v>103</v>
      </c>
      <c r="BQ1083" s="218"/>
      <c r="BR1083" s="218"/>
      <c r="BS1083" s="218"/>
      <c r="BT1083" s="218"/>
      <c r="BU1083" s="218"/>
      <c r="BV1083" s="218"/>
      <c r="BW1083" s="218"/>
      <c r="BX1083" s="171"/>
      <c r="BY1083" s="199"/>
      <c r="BZ1083" s="230"/>
      <c r="CA1083" s="230"/>
      <c r="CB1083" s="230"/>
      <c r="CC1083" s="230"/>
      <c r="CD1083" s="230"/>
      <c r="CE1083" s="230"/>
      <c r="CF1083" s="230"/>
      <c r="CG1083" s="230"/>
      <c r="CH1083" s="230"/>
      <c r="CI1083" s="230"/>
      <c r="CJ1083" s="230"/>
      <c r="CK1083" s="230"/>
      <c r="CL1083" s="230"/>
      <c r="CM1083" s="230"/>
      <c r="CN1083" s="171"/>
      <c r="CO1083" s="199"/>
      <c r="CP1083" s="230"/>
      <c r="CQ1083" s="233"/>
      <c r="CR1083" s="233"/>
      <c r="CS1083" s="233"/>
      <c r="CT1083" s="230"/>
      <c r="CU1083" s="230"/>
      <c r="CV1083" s="230"/>
      <c r="CW1083" s="230"/>
    </row>
    <row r="1084" ht="45" spans="1:101">
      <c r="A1084" s="191">
        <v>2201</v>
      </c>
      <c r="B1084" s="261" t="s">
        <v>3059</v>
      </c>
      <c r="C1084" s="261" t="s">
        <v>3060</v>
      </c>
      <c r="D1084" s="261" t="s">
        <v>2783</v>
      </c>
      <c r="E1084" s="199"/>
      <c r="F1084" s="261" t="s">
        <v>2176</v>
      </c>
      <c r="G1084" s="199"/>
      <c r="H1084" s="199"/>
      <c r="I1084" s="199"/>
      <c r="J1084" s="202"/>
      <c r="K1084" s="202"/>
      <c r="L1084" s="164" t="str">
        <f>_xlfn.IFNA(VLOOKUP(B1084,'[1]CDM Patients Data'!$C$1266:$N$5000,6,FALSE),"")</f>
        <v>Breast</v>
      </c>
      <c r="M1084" s="164" t="str">
        <f>_xlfn.IFNA(VLOOKUP(B1084,'[1]CDM Patients Data'!$C$1266:$N$5000,7,FALSE),"")</f>
        <v>Upper inner quadrant of breast</v>
      </c>
      <c r="N1084" s="164" t="str">
        <f>_xlfn.IFNA(VLOOKUP(B1084,'[1]CDM Patients Data'!$C$1266:$N$5000,8,FALSE),"")</f>
        <v>Infiltrating ductular carcinoma</v>
      </c>
      <c r="O1084" s="164" t="str">
        <f>_xlfn.IFNA(VLOOKUP(B1084,'[1]CDM Patients Data'!$C$1266:$K$3492,9,FALSE),"")</f>
        <v>Left</v>
      </c>
      <c r="P1084" s="164">
        <f>_xlfn.IFNA(VLOOKUP(B1084,'[1]CDM Patients Data'!$C$1266:$O$3492,10,FALSE),"")</f>
        <v>0</v>
      </c>
      <c r="Q1084" s="164">
        <f>_xlfn.IFNA(VLOOKUP(B1084,'[1]CDM Patients Data'!$C$1266:$O$3492,11,FALSE),"")</f>
        <v>0</v>
      </c>
      <c r="R1084" s="164">
        <f>_xlfn.IFNA(VLOOKUP(B1084,'[1]CDM Patients Data'!$C$1266:$O$3492,12,FALSE),"")</f>
        <v>0</v>
      </c>
      <c r="S1084" s="164">
        <f>_xlfn.IFNA(VLOOKUP(B1084,'[1]CDM Patients Data'!$C$1266:$P$3492,13,FALSE),"")</f>
        <v>0</v>
      </c>
      <c r="T1084" s="164">
        <f>_xlfn.IFNA(VLOOKUP(B1084,'[1]CDM Patients Data'!$C$1266:$N$5000,5,FALSE),"")</f>
        <v>0</v>
      </c>
      <c r="U1084" s="164"/>
      <c r="V1084" s="164"/>
      <c r="W1084" s="210"/>
      <c r="X1084" s="164"/>
      <c r="Y1084" s="164"/>
      <c r="Z1084" s="164"/>
      <c r="AA1084" s="164"/>
      <c r="AB1084" s="164"/>
      <c r="AC1084" s="210"/>
      <c r="AD1084" s="199"/>
      <c r="AE1084" s="199"/>
      <c r="AF1084" s="199"/>
      <c r="AG1084" s="199"/>
      <c r="AH1084" s="233"/>
      <c r="AI1084" s="199"/>
      <c r="AJ1084" s="199"/>
      <c r="AK1084" s="218" t="s">
        <v>84</v>
      </c>
      <c r="AL1084" s="218" t="s">
        <v>76</v>
      </c>
      <c r="AM1084" s="218" t="s">
        <v>76</v>
      </c>
      <c r="AN1084" s="218" t="s">
        <v>76</v>
      </c>
      <c r="AO1084" s="218" t="s">
        <v>76</v>
      </c>
      <c r="AP1084" s="218"/>
      <c r="AQ1084" s="218"/>
      <c r="AR1084" s="218"/>
      <c r="AS1084" s="218"/>
      <c r="AT1084" s="218"/>
      <c r="AU1084" s="218"/>
      <c r="AV1084" s="218"/>
      <c r="AW1084" s="218"/>
      <c r="AX1084" s="218"/>
      <c r="AY1084" s="218"/>
      <c r="AZ1084" s="218"/>
      <c r="BA1084" s="218"/>
      <c r="BB1084" s="218"/>
      <c r="BC1084" s="218"/>
      <c r="BD1084" s="218"/>
      <c r="BE1084" s="218"/>
      <c r="BF1084" s="218"/>
      <c r="BG1084" s="218"/>
      <c r="BH1084" s="218"/>
      <c r="BI1084" s="218"/>
      <c r="BJ1084" s="233" t="s">
        <v>589</v>
      </c>
      <c r="BK1084" s="199"/>
      <c r="BL1084" s="218" t="s">
        <v>80</v>
      </c>
      <c r="BM1084" s="284">
        <v>8983328</v>
      </c>
      <c r="BN1084" s="284">
        <v>2.7</v>
      </c>
      <c r="BO1084" s="284">
        <v>304</v>
      </c>
      <c r="BP1084" s="218" t="s">
        <v>103</v>
      </c>
      <c r="BQ1084" s="218"/>
      <c r="BR1084" s="218"/>
      <c r="BS1084" s="218"/>
      <c r="BT1084" s="218"/>
      <c r="BU1084" s="218"/>
      <c r="BV1084" s="218"/>
      <c r="BW1084" s="218"/>
      <c r="BX1084" s="171"/>
      <c r="BY1084" s="199"/>
      <c r="BZ1084" s="230"/>
      <c r="CA1084" s="230"/>
      <c r="CB1084" s="230"/>
      <c r="CC1084" s="230"/>
      <c r="CD1084" s="230"/>
      <c r="CE1084" s="230"/>
      <c r="CF1084" s="230"/>
      <c r="CG1084" s="230"/>
      <c r="CH1084" s="230"/>
      <c r="CI1084" s="230"/>
      <c r="CJ1084" s="230"/>
      <c r="CK1084" s="230"/>
      <c r="CL1084" s="230"/>
      <c r="CM1084" s="230"/>
      <c r="CN1084" s="171"/>
      <c r="CO1084" s="199"/>
      <c r="CP1084" s="230"/>
      <c r="CQ1084" s="233"/>
      <c r="CR1084" s="233"/>
      <c r="CS1084" s="233"/>
      <c r="CT1084" s="230"/>
      <c r="CU1084" s="230"/>
      <c r="CV1084" s="230"/>
      <c r="CW1084" s="230"/>
    </row>
    <row r="1085" ht="30" hidden="1" spans="1:101">
      <c r="A1085" s="191">
        <v>2202</v>
      </c>
      <c r="B1085" s="261" t="s">
        <v>3061</v>
      </c>
      <c r="C1085" s="261" t="s">
        <v>3062</v>
      </c>
      <c r="D1085" s="261" t="s">
        <v>2798</v>
      </c>
      <c r="E1085" s="199"/>
      <c r="F1085" s="261" t="s">
        <v>2575</v>
      </c>
      <c r="G1085" s="199"/>
      <c r="H1085" s="199"/>
      <c r="I1085" s="199"/>
      <c r="J1085" s="202"/>
      <c r="K1085" s="202"/>
      <c r="L1085" s="164" t="str">
        <f>_xlfn.IFNA(VLOOKUP(B1085,'[1]CDM Patients Data'!$C$1266:$N$5000,6,FALSE),"")</f>
        <v>Other parts of tongue</v>
      </c>
      <c r="M1085" s="164" t="str">
        <f>_xlfn.IFNA(VLOOKUP(B1085,'[1]CDM Patients Data'!$C$1266:$N$5000,7,FALSE),"")</f>
        <v>Tongue NOS</v>
      </c>
      <c r="N1085" s="164" t="str">
        <f>_xlfn.IFNA(VLOOKUP(B1085,'[1]CDM Patients Data'!$C$1266:$N$5000,8,FALSE),"")</f>
        <v>Carcinoma, NOS</v>
      </c>
      <c r="O1085" s="164" t="str">
        <f>_xlfn.IFNA(VLOOKUP(B1085,'[1]CDM Patients Data'!$C$1266:$K$3492,9,FALSE),"")</f>
        <v>Unknown</v>
      </c>
      <c r="P1085" s="164">
        <f>_xlfn.IFNA(VLOOKUP(B1085,'[1]CDM Patients Data'!$C$1266:$O$3492,10,FALSE),"")</f>
        <v>0</v>
      </c>
      <c r="Q1085" s="164">
        <f>_xlfn.IFNA(VLOOKUP(B1085,'[1]CDM Patients Data'!$C$1266:$O$3492,11,FALSE),"")</f>
        <v>0</v>
      </c>
      <c r="R1085" s="164">
        <f>_xlfn.IFNA(VLOOKUP(B1085,'[1]CDM Patients Data'!$C$1266:$O$3492,12,FALSE),"")</f>
        <v>0</v>
      </c>
      <c r="S1085" s="164">
        <f>_xlfn.IFNA(VLOOKUP(B1085,'[1]CDM Patients Data'!$C$1266:$P$3492,13,FALSE),"")</f>
        <v>0</v>
      </c>
      <c r="T1085" s="164">
        <f>_xlfn.IFNA(VLOOKUP(B1085,'[1]CDM Patients Data'!$C$1266:$N$5000,5,FALSE),"")</f>
        <v>0</v>
      </c>
      <c r="U1085" s="164"/>
      <c r="V1085" s="164"/>
      <c r="W1085" s="210"/>
      <c r="X1085" s="164"/>
      <c r="Y1085" s="164"/>
      <c r="Z1085" s="164"/>
      <c r="AA1085" s="164"/>
      <c r="AB1085" s="164"/>
      <c r="AC1085" s="210"/>
      <c r="AD1085" s="199"/>
      <c r="AE1085" s="199"/>
      <c r="AF1085" s="199"/>
      <c r="AG1085" s="199"/>
      <c r="AH1085" s="233" t="s">
        <v>589</v>
      </c>
      <c r="AI1085" s="199"/>
      <c r="AJ1085" s="199"/>
      <c r="AK1085" s="218" t="s">
        <v>80</v>
      </c>
      <c r="AL1085" s="218">
        <v>19138264</v>
      </c>
      <c r="AM1085" s="218">
        <v>5.7</v>
      </c>
      <c r="AN1085" s="218">
        <v>507.7</v>
      </c>
      <c r="AO1085" s="218" t="s">
        <v>81</v>
      </c>
      <c r="AP1085" s="218"/>
      <c r="AQ1085" s="218"/>
      <c r="AR1085" s="218"/>
      <c r="AS1085" s="218"/>
      <c r="AT1085" s="218"/>
      <c r="AU1085" s="218"/>
      <c r="AV1085" s="218"/>
      <c r="AW1085" s="218"/>
      <c r="AX1085" s="218"/>
      <c r="AY1085" s="218"/>
      <c r="AZ1085" s="218"/>
      <c r="BA1085" s="218"/>
      <c r="BB1085" s="218"/>
      <c r="BC1085" s="218"/>
      <c r="BD1085" s="218"/>
      <c r="BE1085" s="218"/>
      <c r="BF1085" s="218"/>
      <c r="BG1085" s="218"/>
      <c r="BH1085" s="218"/>
      <c r="BI1085" s="218"/>
      <c r="BJ1085" s="233"/>
      <c r="BK1085" s="199"/>
      <c r="BL1085" s="218" t="s">
        <v>84</v>
      </c>
      <c r="BM1085" s="171" t="s">
        <v>76</v>
      </c>
      <c r="BN1085" s="171" t="s">
        <v>76</v>
      </c>
      <c r="BO1085" s="171" t="s">
        <v>76</v>
      </c>
      <c r="BP1085" s="218"/>
      <c r="BQ1085" s="218"/>
      <c r="BR1085" s="218"/>
      <c r="BS1085" s="218"/>
      <c r="BT1085" s="218"/>
      <c r="BU1085" s="218"/>
      <c r="BV1085" s="218"/>
      <c r="BW1085" s="218"/>
      <c r="BX1085" s="171"/>
      <c r="BY1085" s="199"/>
      <c r="BZ1085" s="230"/>
      <c r="CA1085" s="230"/>
      <c r="CB1085" s="230"/>
      <c r="CC1085" s="230"/>
      <c r="CD1085" s="230"/>
      <c r="CE1085" s="230"/>
      <c r="CF1085" s="230"/>
      <c r="CG1085" s="230"/>
      <c r="CH1085" s="230"/>
      <c r="CI1085" s="230"/>
      <c r="CJ1085" s="230"/>
      <c r="CK1085" s="230"/>
      <c r="CL1085" s="230"/>
      <c r="CM1085" s="230"/>
      <c r="CN1085" s="171" t="s">
        <v>2777</v>
      </c>
      <c r="CO1085" s="199"/>
      <c r="CP1085" s="230" t="s">
        <v>80</v>
      </c>
      <c r="CQ1085" s="285">
        <v>17765679</v>
      </c>
      <c r="CR1085" s="285">
        <v>5.3</v>
      </c>
      <c r="CS1085" s="285">
        <v>124.93</v>
      </c>
      <c r="CT1085" s="230" t="s">
        <v>103</v>
      </c>
      <c r="CU1085" s="230"/>
      <c r="CV1085" s="230"/>
      <c r="CW1085" s="230"/>
    </row>
    <row r="1086" ht="60" spans="1:101">
      <c r="A1086" s="191">
        <v>2203</v>
      </c>
      <c r="B1086" s="261" t="s">
        <v>3063</v>
      </c>
      <c r="C1086" s="261" t="s">
        <v>3064</v>
      </c>
      <c r="D1086" s="261" t="s">
        <v>2780</v>
      </c>
      <c r="E1086" s="199"/>
      <c r="F1086" s="273" t="s">
        <v>2863</v>
      </c>
      <c r="G1086" s="199"/>
      <c r="H1086" s="199"/>
      <c r="I1086" s="199"/>
      <c r="J1086" s="202"/>
      <c r="K1086" s="202"/>
      <c r="L1086" s="164" t="str">
        <f>_xlfn.IFNA(VLOOKUP(B1086,'[1]CDM Patients Data'!$C$1266:$N$5000,6,FALSE),"")</f>
        <v>Esophagus</v>
      </c>
      <c r="M1086" s="164" t="str">
        <f>_xlfn.IFNA(VLOOKUP(B1086,'[1]CDM Patients Data'!$C$1266:$N$5000,7,FALSE),"")</f>
        <v>Esophagus lower third</v>
      </c>
      <c r="N1086" s="164" t="str">
        <f>_xlfn.IFNA(VLOOKUP(B1086,'[1]CDM Patients Data'!$C$1266:$N$5000,8,FALSE),"")</f>
        <v>Squamous cell carcinoma, NOS</v>
      </c>
      <c r="O1086" s="164" t="str">
        <f>_xlfn.IFNA(VLOOKUP(B1086,'[1]CDM Patients Data'!$C$1266:$K$3492,9,FALSE),"")</f>
        <v>Not a paired site</v>
      </c>
      <c r="P1086" s="164">
        <f>_xlfn.IFNA(VLOOKUP(B1086,'[1]CDM Patients Data'!$C$1266:$O$3492,10,FALSE),"")</f>
        <v>0</v>
      </c>
      <c r="Q1086" s="164">
        <f>_xlfn.IFNA(VLOOKUP(B1086,'[1]CDM Patients Data'!$C$1266:$O$3492,11,FALSE),"")</f>
        <v>0</v>
      </c>
      <c r="R1086" s="164">
        <f>_xlfn.IFNA(VLOOKUP(B1086,'[1]CDM Patients Data'!$C$1266:$O$3492,12,FALSE),"")</f>
        <v>0</v>
      </c>
      <c r="S1086" s="164">
        <f>_xlfn.IFNA(VLOOKUP(B1086,'[1]CDM Patients Data'!$C$1266:$P$3492,13,FALSE),"")</f>
        <v>0</v>
      </c>
      <c r="T1086" s="164" t="str">
        <f>_xlfn.IFNA(VLOOKUP(B1086,'[1]CDM Patients Data'!$C$1266:$N$5000,5,FALSE),"")</f>
        <v>Manohar</v>
      </c>
      <c r="U1086" s="164"/>
      <c r="V1086" s="164"/>
      <c r="W1086" s="210"/>
      <c r="X1086" s="164"/>
      <c r="Y1086" s="164"/>
      <c r="Z1086" s="164"/>
      <c r="AA1086" s="164"/>
      <c r="AB1086" s="164"/>
      <c r="AC1086" s="210"/>
      <c r="AD1086" s="199"/>
      <c r="AE1086" s="199"/>
      <c r="AF1086" s="199"/>
      <c r="AG1086" s="199"/>
      <c r="AH1086" s="233"/>
      <c r="AI1086" s="199"/>
      <c r="AJ1086" s="199"/>
      <c r="AK1086" s="218" t="s">
        <v>84</v>
      </c>
      <c r="AL1086" s="218" t="s">
        <v>76</v>
      </c>
      <c r="AM1086" s="218" t="s">
        <v>76</v>
      </c>
      <c r="AN1086" s="218" t="s">
        <v>76</v>
      </c>
      <c r="AO1086" s="218" t="s">
        <v>76</v>
      </c>
      <c r="AP1086" s="218"/>
      <c r="AQ1086" s="218"/>
      <c r="AR1086" s="218"/>
      <c r="AS1086" s="218"/>
      <c r="AT1086" s="218"/>
      <c r="AU1086" s="218"/>
      <c r="AV1086" s="218"/>
      <c r="AW1086" s="218"/>
      <c r="AX1086" s="218"/>
      <c r="AY1086" s="218"/>
      <c r="AZ1086" s="218"/>
      <c r="BA1086" s="218"/>
      <c r="BB1086" s="218"/>
      <c r="BC1086" s="218"/>
      <c r="BD1086" s="218"/>
      <c r="BE1086" s="218"/>
      <c r="BF1086" s="218"/>
      <c r="BG1086" s="218"/>
      <c r="BH1086" s="218"/>
      <c r="BI1086" s="218"/>
      <c r="BJ1086" s="233" t="s">
        <v>589</v>
      </c>
      <c r="BK1086" s="199"/>
      <c r="BL1086" s="218" t="s">
        <v>80</v>
      </c>
      <c r="BM1086" s="284">
        <v>7355874</v>
      </c>
      <c r="BN1086" s="284">
        <v>2.2</v>
      </c>
      <c r="BO1086" s="284">
        <v>256.6</v>
      </c>
      <c r="BP1086" s="218" t="s">
        <v>103</v>
      </c>
      <c r="BQ1086" s="218"/>
      <c r="BR1086" s="218"/>
      <c r="BS1086" s="218"/>
      <c r="BT1086" s="218"/>
      <c r="BU1086" s="218"/>
      <c r="BV1086" s="218"/>
      <c r="BW1086" s="218"/>
      <c r="BX1086" s="171"/>
      <c r="BY1086" s="199"/>
      <c r="BZ1086" s="230"/>
      <c r="CA1086" s="230"/>
      <c r="CB1086" s="230"/>
      <c r="CC1086" s="230"/>
      <c r="CD1086" s="230"/>
      <c r="CE1086" s="230"/>
      <c r="CF1086" s="230"/>
      <c r="CG1086" s="230"/>
      <c r="CH1086" s="230"/>
      <c r="CI1086" s="230"/>
      <c r="CJ1086" s="230"/>
      <c r="CK1086" s="230"/>
      <c r="CL1086" s="230"/>
      <c r="CM1086" s="230"/>
      <c r="CN1086" s="171"/>
      <c r="CO1086" s="199"/>
      <c r="CP1086" s="230"/>
      <c r="CQ1086" s="233"/>
      <c r="CR1086" s="233"/>
      <c r="CS1086" s="233"/>
      <c r="CT1086" s="230"/>
      <c r="CU1086" s="230"/>
      <c r="CV1086" s="230"/>
      <c r="CW1086" s="230"/>
    </row>
    <row r="1087" ht="30" hidden="1" spans="1:101">
      <c r="A1087" s="191">
        <v>2204</v>
      </c>
      <c r="B1087" s="261" t="s">
        <v>3065</v>
      </c>
      <c r="C1087" s="261" t="s">
        <v>1695</v>
      </c>
      <c r="D1087" s="272" t="s">
        <v>2853</v>
      </c>
      <c r="E1087" s="199"/>
      <c r="F1087" s="261" t="s">
        <v>2197</v>
      </c>
      <c r="G1087" s="199"/>
      <c r="H1087" s="199"/>
      <c r="I1087" s="199"/>
      <c r="J1087" s="202"/>
      <c r="K1087" s="202"/>
      <c r="L1087" s="164" t="str">
        <f>_xlfn.IFNA(VLOOKUP(B1087,'[1]CDM Patients Data'!$C$1266:$N$5000,6,FALSE),"")</f>
        <v>Lung</v>
      </c>
      <c r="M1087" s="164" t="str">
        <f>_xlfn.IFNA(VLOOKUP(B1087,'[1]CDM Patients Data'!$C$1266:$N$5000,7,FALSE),"")</f>
        <v>Upper lobe, lung</v>
      </c>
      <c r="N1087" s="164" t="str">
        <f>_xlfn.IFNA(VLOOKUP(B1087,'[1]CDM Patients Data'!$C$1266:$N$5000,8,FALSE),"")</f>
        <v>Adenocarcinoma, NOS</v>
      </c>
      <c r="O1087" s="164" t="str">
        <f>_xlfn.IFNA(VLOOKUP(B1087,'[1]CDM Patients Data'!$C$1266:$K$3492,9,FALSE),"")</f>
        <v>Right</v>
      </c>
      <c r="P1087" s="164">
        <f>_xlfn.IFNA(VLOOKUP(B1087,'[1]CDM Patients Data'!$C$1266:$O$3492,10,FALSE),"")</f>
        <v>0</v>
      </c>
      <c r="Q1087" s="164">
        <f>_xlfn.IFNA(VLOOKUP(B1087,'[1]CDM Patients Data'!$C$1266:$O$3492,11,FALSE),"")</f>
        <v>0</v>
      </c>
      <c r="R1087" s="164">
        <f>_xlfn.IFNA(VLOOKUP(B1087,'[1]CDM Patients Data'!$C$1266:$O$3492,12,FALSE),"")</f>
        <v>0</v>
      </c>
      <c r="S1087" s="164">
        <f>_xlfn.IFNA(VLOOKUP(B1087,'[1]CDM Patients Data'!$C$1266:$P$3492,13,FALSE),"")</f>
        <v>0</v>
      </c>
      <c r="T1087" s="164">
        <f>_xlfn.IFNA(VLOOKUP(B1087,'[1]CDM Patients Data'!$C$1266:$N$5000,5,FALSE),"")</f>
        <v>0</v>
      </c>
      <c r="U1087" s="164"/>
      <c r="V1087" s="164"/>
      <c r="W1087" s="210"/>
      <c r="X1087" s="164"/>
      <c r="Y1087" s="164"/>
      <c r="Z1087" s="164"/>
      <c r="AA1087" s="164"/>
      <c r="AB1087" s="164"/>
      <c r="AC1087" s="210"/>
      <c r="AD1087" s="199"/>
      <c r="AE1087" s="199"/>
      <c r="AF1087" s="199"/>
      <c r="AG1087" s="199"/>
      <c r="AH1087" s="233" t="s">
        <v>589</v>
      </c>
      <c r="AI1087" s="199"/>
      <c r="AJ1087" s="199"/>
      <c r="AK1087" s="218" t="s">
        <v>80</v>
      </c>
      <c r="AL1087" s="218">
        <v>54456476</v>
      </c>
      <c r="AM1087" s="218">
        <v>16.3</v>
      </c>
      <c r="AN1087" s="218">
        <v>21.6</v>
      </c>
      <c r="AO1087" s="218" t="s">
        <v>718</v>
      </c>
      <c r="AP1087" s="218"/>
      <c r="AQ1087" s="218"/>
      <c r="AR1087" s="218"/>
      <c r="AS1087" s="218"/>
      <c r="AT1087" s="218"/>
      <c r="AU1087" s="218"/>
      <c r="AV1087" s="218"/>
      <c r="AW1087" s="218"/>
      <c r="AX1087" s="218"/>
      <c r="AY1087" s="218"/>
      <c r="AZ1087" s="218"/>
      <c r="BA1087" s="218"/>
      <c r="BB1087" s="218"/>
      <c r="BC1087" s="218"/>
      <c r="BD1087" s="218"/>
      <c r="BE1087" s="218"/>
      <c r="BF1087" s="218"/>
      <c r="BG1087" s="218"/>
      <c r="BH1087" s="218"/>
      <c r="BI1087" s="218"/>
      <c r="BJ1087" s="233"/>
      <c r="BK1087" s="199"/>
      <c r="BL1087" s="218" t="s">
        <v>84</v>
      </c>
      <c r="BM1087" s="171" t="s">
        <v>76</v>
      </c>
      <c r="BN1087" s="171" t="s">
        <v>76</v>
      </c>
      <c r="BO1087" s="171" t="s">
        <v>76</v>
      </c>
      <c r="BP1087" s="218"/>
      <c r="BQ1087" s="218"/>
      <c r="BR1087" s="218"/>
      <c r="BS1087" s="218"/>
      <c r="BT1087" s="218"/>
      <c r="BU1087" s="218"/>
      <c r="BV1087" s="218"/>
      <c r="BW1087" s="218"/>
      <c r="BX1087" s="171"/>
      <c r="BY1087" s="199"/>
      <c r="BZ1087" s="230"/>
      <c r="CA1087" s="230"/>
      <c r="CB1087" s="230"/>
      <c r="CC1087" s="230"/>
      <c r="CD1087" s="230"/>
      <c r="CE1087" s="230"/>
      <c r="CF1087" s="230"/>
      <c r="CG1087" s="230"/>
      <c r="CH1087" s="230"/>
      <c r="CI1087" s="230"/>
      <c r="CJ1087" s="230"/>
      <c r="CK1087" s="230"/>
      <c r="CL1087" s="230"/>
      <c r="CM1087" s="230"/>
      <c r="CN1087" s="171" t="s">
        <v>79</v>
      </c>
      <c r="CO1087" s="199"/>
      <c r="CP1087" s="230" t="s">
        <v>80</v>
      </c>
      <c r="CQ1087" s="285">
        <v>22372496</v>
      </c>
      <c r="CR1087" s="285">
        <v>6.7</v>
      </c>
      <c r="CS1087" s="285">
        <v>25.23</v>
      </c>
      <c r="CT1087" s="230" t="s">
        <v>604</v>
      </c>
      <c r="CU1087" s="230"/>
      <c r="CV1087" s="230"/>
      <c r="CW1087" s="230"/>
    </row>
    <row r="1088" ht="45" hidden="1" spans="1:101">
      <c r="A1088" s="191">
        <v>2205</v>
      </c>
      <c r="B1088" s="261" t="s">
        <v>3066</v>
      </c>
      <c r="C1088" s="261" t="s">
        <v>3067</v>
      </c>
      <c r="D1088" s="261" t="s">
        <v>2918</v>
      </c>
      <c r="E1088" s="199"/>
      <c r="F1088" s="261" t="s">
        <v>3068</v>
      </c>
      <c r="G1088" s="199"/>
      <c r="H1088" s="199"/>
      <c r="I1088" s="199"/>
      <c r="J1088" s="202"/>
      <c r="K1088" s="202"/>
      <c r="L1088" s="164" t="str">
        <f>_xlfn.IFNA(VLOOKUP(B1088,'[1]CDM Patients Data'!$C$1266:$N$5000,6,FALSE),"")</f>
        <v>Liver and intrahepatic bile ducts</v>
      </c>
      <c r="M1088" s="164" t="str">
        <f>_xlfn.IFNA(VLOOKUP(B1088,'[1]CDM Patients Data'!$C$1266:$N$5000,7,FALSE),"")</f>
        <v>Liver</v>
      </c>
      <c r="N1088" s="164" t="str">
        <f>_xlfn.IFNA(VLOOKUP(B1088,'[1]CDM Patients Data'!$C$1266:$N$5000,8,FALSE),"")</f>
        <v>Cholangiocarcinoma</v>
      </c>
      <c r="O1088" s="164" t="str">
        <f>_xlfn.IFNA(VLOOKUP(B1088,'[1]CDM Patients Data'!$C$1266:$K$3492,9,FALSE),"")</f>
        <v>Unknown</v>
      </c>
      <c r="P1088" s="164">
        <f>_xlfn.IFNA(VLOOKUP(B1088,'[1]CDM Patients Data'!$C$1266:$O$3492,10,FALSE),"")</f>
        <v>0</v>
      </c>
      <c r="Q1088" s="164">
        <f>_xlfn.IFNA(VLOOKUP(B1088,'[1]CDM Patients Data'!$C$1266:$O$3492,11,FALSE),"")</f>
        <v>0</v>
      </c>
      <c r="R1088" s="164">
        <f>_xlfn.IFNA(VLOOKUP(B1088,'[1]CDM Patients Data'!$C$1266:$O$3492,12,FALSE),"")</f>
        <v>0</v>
      </c>
      <c r="S1088" s="164">
        <f>_xlfn.IFNA(VLOOKUP(B1088,'[1]CDM Patients Data'!$C$1266:$P$3492,13,FALSE),"")</f>
        <v>0</v>
      </c>
      <c r="T1088" s="164">
        <f>_xlfn.IFNA(VLOOKUP(B1088,'[1]CDM Patients Data'!$C$1266:$N$5000,5,FALSE),"")</f>
        <v>0</v>
      </c>
      <c r="U1088" s="164"/>
      <c r="V1088" s="164"/>
      <c r="W1088" s="210"/>
      <c r="X1088" s="164"/>
      <c r="Y1088" s="164"/>
      <c r="Z1088" s="164"/>
      <c r="AA1088" s="164"/>
      <c r="AB1088" s="164"/>
      <c r="AC1088" s="210"/>
      <c r="AD1088" s="199"/>
      <c r="AE1088" s="199"/>
      <c r="AF1088" s="199"/>
      <c r="AG1088" s="199"/>
      <c r="AH1088" s="233" t="s">
        <v>79</v>
      </c>
      <c r="AI1088" s="199"/>
      <c r="AJ1088" s="199"/>
      <c r="AK1088" s="218" t="s">
        <v>80</v>
      </c>
      <c r="AL1088" s="218">
        <v>60742103</v>
      </c>
      <c r="AM1088" s="218">
        <v>18.2</v>
      </c>
      <c r="AN1088" s="218">
        <v>94.1</v>
      </c>
      <c r="AO1088" s="218" t="s">
        <v>94</v>
      </c>
      <c r="AP1088" s="218"/>
      <c r="AQ1088" s="218"/>
      <c r="AR1088" s="218"/>
      <c r="AS1088" s="218"/>
      <c r="AT1088" s="218"/>
      <c r="AU1088" s="218"/>
      <c r="AV1088" s="218"/>
      <c r="AW1088" s="218"/>
      <c r="AX1088" s="218"/>
      <c r="AY1088" s="218"/>
      <c r="AZ1088" s="218"/>
      <c r="BA1088" s="218"/>
      <c r="BB1088" s="218"/>
      <c r="BC1088" s="218"/>
      <c r="BD1088" s="218"/>
      <c r="BE1088" s="218"/>
      <c r="BF1088" s="218"/>
      <c r="BG1088" s="218"/>
      <c r="BH1088" s="218"/>
      <c r="BI1088" s="218"/>
      <c r="BJ1088" s="233"/>
      <c r="BK1088" s="199"/>
      <c r="BL1088" s="218" t="s">
        <v>84</v>
      </c>
      <c r="BM1088" s="171" t="s">
        <v>76</v>
      </c>
      <c r="BN1088" s="171" t="s">
        <v>76</v>
      </c>
      <c r="BO1088" s="171" t="s">
        <v>76</v>
      </c>
      <c r="BP1088" s="218"/>
      <c r="BQ1088" s="218"/>
      <c r="BR1088" s="218"/>
      <c r="BS1088" s="218"/>
      <c r="BT1088" s="218"/>
      <c r="BU1088" s="218"/>
      <c r="BV1088" s="218"/>
      <c r="BW1088" s="218"/>
      <c r="BX1088" s="171"/>
      <c r="BY1088" s="199"/>
      <c r="BZ1088" s="230"/>
      <c r="CA1088" s="230"/>
      <c r="CB1088" s="230"/>
      <c r="CC1088" s="230"/>
      <c r="CD1088" s="230"/>
      <c r="CE1088" s="230"/>
      <c r="CF1088" s="230"/>
      <c r="CG1088" s="230"/>
      <c r="CH1088" s="230"/>
      <c r="CI1088" s="230"/>
      <c r="CJ1088" s="230"/>
      <c r="CK1088" s="230"/>
      <c r="CL1088" s="230"/>
      <c r="CM1088" s="230"/>
      <c r="CN1088" s="171" t="s">
        <v>2777</v>
      </c>
      <c r="CO1088" s="199"/>
      <c r="CP1088" s="230" t="s">
        <v>80</v>
      </c>
      <c r="CQ1088" s="285">
        <v>4274061</v>
      </c>
      <c r="CR1088" s="285">
        <v>1.3</v>
      </c>
      <c r="CS1088" s="285">
        <v>35.7</v>
      </c>
      <c r="CT1088" s="230" t="s">
        <v>604</v>
      </c>
      <c r="CU1088" s="230"/>
      <c r="CV1088" s="230"/>
      <c r="CW1088" s="230"/>
    </row>
    <row r="1089" ht="30" hidden="1" spans="1:101">
      <c r="A1089" s="191">
        <v>2206</v>
      </c>
      <c r="B1089" s="266" t="s">
        <v>3069</v>
      </c>
      <c r="C1089" s="261" t="s">
        <v>1353</v>
      </c>
      <c r="D1089" s="261" t="s">
        <v>2798</v>
      </c>
      <c r="E1089" s="199"/>
      <c r="F1089" s="261"/>
      <c r="G1089" s="199"/>
      <c r="H1089" s="199"/>
      <c r="I1089" s="199"/>
      <c r="J1089" s="202"/>
      <c r="K1089" s="202"/>
      <c r="L1089" s="164" t="str">
        <f>_xlfn.IFNA(VLOOKUP(B1089,'[1]CDM Patients Data'!$C$1266:$N$5000,6,FALSE),"")</f>
        <v>Gallbladder</v>
      </c>
      <c r="M1089" s="164" t="str">
        <f>_xlfn.IFNA(VLOOKUP(B1089,'[1]CDM Patients Data'!$C$1266:$N$5000,7,FALSE),"")</f>
        <v>Gallbladder</v>
      </c>
      <c r="N1089" s="164" t="str">
        <f>_xlfn.IFNA(VLOOKUP(B1089,'[1]CDM Patients Data'!$C$1266:$N$5000,8,FALSE),"")</f>
        <v>NA</v>
      </c>
      <c r="O1089" s="164" t="str">
        <f>_xlfn.IFNA(VLOOKUP(B1089,'[1]CDM Patients Data'!$C$1266:$K$3492,9,FALSE),"")</f>
        <v>Not a paired site</v>
      </c>
      <c r="P1089" s="164">
        <f>_xlfn.IFNA(VLOOKUP(B1089,'[1]CDM Patients Data'!$C$1266:$O$3492,10,FALSE),"")</f>
        <v>0</v>
      </c>
      <c r="Q1089" s="164">
        <f>_xlfn.IFNA(VLOOKUP(B1089,'[1]CDM Patients Data'!$C$1266:$O$3492,11,FALSE),"")</f>
        <v>0</v>
      </c>
      <c r="R1089" s="164">
        <f>_xlfn.IFNA(VLOOKUP(B1089,'[1]CDM Patients Data'!$C$1266:$O$3492,12,FALSE),"")</f>
        <v>0</v>
      </c>
      <c r="S1089" s="164">
        <f>_xlfn.IFNA(VLOOKUP(B1089,'[1]CDM Patients Data'!$C$1266:$P$3492,13,FALSE),"")</f>
        <v>0</v>
      </c>
      <c r="T1089" s="164">
        <f>_xlfn.IFNA(VLOOKUP(B1089,'[1]CDM Patients Data'!$C$1266:$N$5000,5,FALSE),"")</f>
        <v>0</v>
      </c>
      <c r="U1089" s="164"/>
      <c r="V1089" s="164"/>
      <c r="W1089" s="210"/>
      <c r="X1089" s="164"/>
      <c r="Y1089" s="164"/>
      <c r="Z1089" s="164"/>
      <c r="AA1089" s="164"/>
      <c r="AB1089" s="164"/>
      <c r="AC1089" s="210"/>
      <c r="AD1089" s="199"/>
      <c r="AE1089" s="199"/>
      <c r="AF1089" s="199"/>
      <c r="AG1089" s="199"/>
      <c r="AH1089" s="233" t="s">
        <v>589</v>
      </c>
      <c r="AI1089" s="199"/>
      <c r="AJ1089" s="199"/>
      <c r="AK1089" s="218" t="s">
        <v>80</v>
      </c>
      <c r="AL1089" s="218">
        <v>39186846</v>
      </c>
      <c r="AM1089" s="218">
        <v>11.8</v>
      </c>
      <c r="AN1089" s="218">
        <v>48</v>
      </c>
      <c r="AO1089" s="218" t="s">
        <v>94</v>
      </c>
      <c r="AP1089" s="218"/>
      <c r="AQ1089" s="218"/>
      <c r="AR1089" s="218"/>
      <c r="AS1089" s="218"/>
      <c r="AT1089" s="218"/>
      <c r="AU1089" s="218"/>
      <c r="AV1089" s="218"/>
      <c r="AW1089" s="218"/>
      <c r="AX1089" s="218"/>
      <c r="AY1089" s="218"/>
      <c r="AZ1089" s="218"/>
      <c r="BA1089" s="218"/>
      <c r="BB1089" s="218"/>
      <c r="BC1089" s="218"/>
      <c r="BD1089" s="218"/>
      <c r="BE1089" s="218"/>
      <c r="BF1089" s="218"/>
      <c r="BG1089" s="218"/>
      <c r="BH1089" s="218"/>
      <c r="BI1089" s="218"/>
      <c r="BJ1089" s="233"/>
      <c r="BK1089" s="199"/>
      <c r="BL1089" s="218" t="s">
        <v>84</v>
      </c>
      <c r="BM1089" s="171" t="s">
        <v>76</v>
      </c>
      <c r="BN1089" s="171" t="s">
        <v>76</v>
      </c>
      <c r="BO1089" s="171" t="s">
        <v>76</v>
      </c>
      <c r="BP1089" s="218"/>
      <c r="BQ1089" s="218"/>
      <c r="BR1089" s="218"/>
      <c r="BS1089" s="218"/>
      <c r="BT1089" s="218"/>
      <c r="BU1089" s="218"/>
      <c r="BV1089" s="218"/>
      <c r="BW1089" s="218"/>
      <c r="BX1089" s="171"/>
      <c r="BY1089" s="199"/>
      <c r="BZ1089" s="230"/>
      <c r="CA1089" s="230"/>
      <c r="CB1089" s="230"/>
      <c r="CC1089" s="230"/>
      <c r="CD1089" s="230"/>
      <c r="CE1089" s="230"/>
      <c r="CF1089" s="230"/>
      <c r="CG1089" s="230"/>
      <c r="CH1089" s="230"/>
      <c r="CI1089" s="230"/>
      <c r="CJ1089" s="230"/>
      <c r="CK1089" s="230"/>
      <c r="CL1089" s="230"/>
      <c r="CM1089" s="230"/>
      <c r="CN1089" s="171" t="s">
        <v>2777</v>
      </c>
      <c r="CO1089" s="199"/>
      <c r="CP1089" s="230" t="s">
        <v>80</v>
      </c>
      <c r="CQ1089" s="285">
        <v>20172580</v>
      </c>
      <c r="CR1089" s="285">
        <v>6.1</v>
      </c>
      <c r="CS1089" s="285">
        <v>77.99</v>
      </c>
      <c r="CT1089" s="230" t="s">
        <v>95</v>
      </c>
      <c r="CU1089" s="230"/>
      <c r="CV1089" s="230"/>
      <c r="CW1089" s="230"/>
    </row>
    <row r="1090" ht="45" spans="1:101">
      <c r="A1090" s="191">
        <v>2207</v>
      </c>
      <c r="B1090" s="261" t="s">
        <v>3070</v>
      </c>
      <c r="C1090" s="261" t="s">
        <v>3071</v>
      </c>
      <c r="D1090" s="261" t="s">
        <v>2783</v>
      </c>
      <c r="E1090" s="199"/>
      <c r="F1090" s="261" t="s">
        <v>2531</v>
      </c>
      <c r="G1090" s="199"/>
      <c r="H1090" s="199"/>
      <c r="I1090" s="199"/>
      <c r="J1090" s="202"/>
      <c r="K1090" s="202"/>
      <c r="L1090" s="164" t="str">
        <f>_xlfn.IFNA(VLOOKUP(B1090,'[1]CDM Patients Data'!$C$1266:$N$5000,6,FALSE),"")</f>
        <v>Breast</v>
      </c>
      <c r="M1090" s="164" t="str">
        <f>_xlfn.IFNA(VLOOKUP(B1090,'[1]CDM Patients Data'!$C$1266:$N$5000,7,FALSE),"")</f>
        <v>Overlapping lesion of breast</v>
      </c>
      <c r="N1090" s="164" t="str">
        <f>_xlfn.IFNA(VLOOKUP(B1090,'[1]CDM Patients Data'!$C$1266:$N$5000,8,FALSE),"")</f>
        <v>Carcinoma, NOS</v>
      </c>
      <c r="O1090" s="164" t="str">
        <f>_xlfn.IFNA(VLOOKUP(B1090,'[1]CDM Patients Data'!$C$1266:$K$3492,9,FALSE),"")</f>
        <v>Left</v>
      </c>
      <c r="P1090" s="164">
        <f>_xlfn.IFNA(VLOOKUP(B1090,'[1]CDM Patients Data'!$C$1266:$O$3492,10,FALSE),"")</f>
        <v>0</v>
      </c>
      <c r="Q1090" s="164">
        <f>_xlfn.IFNA(VLOOKUP(B1090,'[1]CDM Patients Data'!$C$1266:$O$3492,11,FALSE),"")</f>
        <v>0</v>
      </c>
      <c r="R1090" s="164">
        <f>_xlfn.IFNA(VLOOKUP(B1090,'[1]CDM Patients Data'!$C$1266:$O$3492,12,FALSE),"")</f>
        <v>0</v>
      </c>
      <c r="S1090" s="164">
        <f>_xlfn.IFNA(VLOOKUP(B1090,'[1]CDM Patients Data'!$C$1266:$P$3492,13,FALSE),"")</f>
        <v>0</v>
      </c>
      <c r="T1090" s="164" t="str">
        <f>_xlfn.IFNA(VLOOKUP(B1090,'[1]CDM Patients Data'!$C$1266:$N$5000,5,FALSE),"")</f>
        <v>Manohar</v>
      </c>
      <c r="U1090" s="164"/>
      <c r="V1090" s="164"/>
      <c r="W1090" s="210"/>
      <c r="X1090" s="164"/>
      <c r="Y1090" s="164"/>
      <c r="Z1090" s="164"/>
      <c r="AA1090" s="164"/>
      <c r="AB1090" s="164"/>
      <c r="AC1090" s="210"/>
      <c r="AD1090" s="199"/>
      <c r="AE1090" s="199"/>
      <c r="AF1090" s="199"/>
      <c r="AG1090" s="199"/>
      <c r="AH1090" s="233"/>
      <c r="AI1090" s="199"/>
      <c r="AJ1090" s="199"/>
      <c r="AK1090" s="218" t="s">
        <v>84</v>
      </c>
      <c r="AL1090" s="218" t="s">
        <v>76</v>
      </c>
      <c r="AM1090" s="218" t="s">
        <v>76</v>
      </c>
      <c r="AN1090" s="218" t="s">
        <v>76</v>
      </c>
      <c r="AO1090" s="218" t="s">
        <v>76</v>
      </c>
      <c r="AP1090" s="218"/>
      <c r="AQ1090" s="218"/>
      <c r="AR1090" s="218"/>
      <c r="AS1090" s="218"/>
      <c r="AT1090" s="218"/>
      <c r="AU1090" s="218"/>
      <c r="AV1090" s="218"/>
      <c r="AW1090" s="218"/>
      <c r="AX1090" s="218"/>
      <c r="AY1090" s="218"/>
      <c r="AZ1090" s="218"/>
      <c r="BA1090" s="218"/>
      <c r="BB1090" s="218"/>
      <c r="BC1090" s="218"/>
      <c r="BD1090" s="218"/>
      <c r="BE1090" s="218"/>
      <c r="BF1090" s="218"/>
      <c r="BG1090" s="218"/>
      <c r="BH1090" s="218"/>
      <c r="BI1090" s="218"/>
      <c r="BJ1090" s="233" t="s">
        <v>589</v>
      </c>
      <c r="BK1090" s="199"/>
      <c r="BL1090" s="218" t="s">
        <v>80</v>
      </c>
      <c r="BM1090" s="284">
        <v>8885761</v>
      </c>
      <c r="BN1090" s="284">
        <v>2.7</v>
      </c>
      <c r="BO1090" s="284">
        <v>299.9</v>
      </c>
      <c r="BP1090" s="218" t="s">
        <v>103</v>
      </c>
      <c r="BQ1090" s="218"/>
      <c r="BR1090" s="218"/>
      <c r="BS1090" s="218"/>
      <c r="BT1090" s="218"/>
      <c r="BU1090" s="218"/>
      <c r="BV1090" s="218"/>
      <c r="BW1090" s="218"/>
      <c r="BX1090" s="171"/>
      <c r="BY1090" s="199"/>
      <c r="BZ1090" s="230"/>
      <c r="CA1090" s="230"/>
      <c r="CB1090" s="230"/>
      <c r="CC1090" s="230"/>
      <c r="CD1090" s="230"/>
      <c r="CE1090" s="230"/>
      <c r="CF1090" s="230"/>
      <c r="CG1090" s="230"/>
      <c r="CH1090" s="230"/>
      <c r="CI1090" s="230"/>
      <c r="CJ1090" s="230"/>
      <c r="CK1090" s="230"/>
      <c r="CL1090" s="230"/>
      <c r="CM1090" s="230"/>
      <c r="CN1090" s="171"/>
      <c r="CO1090" s="199"/>
      <c r="CP1090" s="230"/>
      <c r="CQ1090" s="233"/>
      <c r="CR1090" s="233"/>
      <c r="CS1090" s="233"/>
      <c r="CT1090" s="230"/>
      <c r="CU1090" s="230"/>
      <c r="CV1090" s="230"/>
      <c r="CW1090" s="230"/>
    </row>
    <row r="1091" ht="60" spans="1:101">
      <c r="A1091" s="191">
        <v>2208</v>
      </c>
      <c r="B1091" s="261" t="s">
        <v>3072</v>
      </c>
      <c r="C1091" s="261" t="s">
        <v>3073</v>
      </c>
      <c r="D1091" s="261" t="s">
        <v>2783</v>
      </c>
      <c r="E1091" s="199"/>
      <c r="F1091" s="261" t="s">
        <v>2531</v>
      </c>
      <c r="G1091" s="199"/>
      <c r="H1091" s="199"/>
      <c r="I1091" s="199"/>
      <c r="J1091" s="202"/>
      <c r="K1091" s="202"/>
      <c r="L1091" s="164" t="str">
        <f>_xlfn.IFNA(VLOOKUP(B1091,'[1]CDM Patients Data'!$C$1266:$N$5000,6,FALSE),"")</f>
        <v>Breast</v>
      </c>
      <c r="M1091" s="164" t="str">
        <f>_xlfn.IFNA(VLOOKUP(B1091,'[1]CDM Patients Data'!$C$1266:$N$5000,7,FALSE),"")</f>
        <v>Breast NOS (excludes Skin of breast C44.5)</v>
      </c>
      <c r="N1091" s="164" t="str">
        <f>_xlfn.IFNA(VLOOKUP(B1091,'[1]CDM Patients Data'!$C$1266:$N$5000,8,FALSE),"")</f>
        <v>Carcinoma, NOS</v>
      </c>
      <c r="O1091" s="164" t="str">
        <f>_xlfn.IFNA(VLOOKUP(B1091,'[1]CDM Patients Data'!$C$1266:$K$3492,9,FALSE),"")</f>
        <v>Left</v>
      </c>
      <c r="P1091" s="164">
        <f>_xlfn.IFNA(VLOOKUP(B1091,'[1]CDM Patients Data'!$C$1266:$O$3492,10,FALSE),"")</f>
        <v>0</v>
      </c>
      <c r="Q1091" s="164">
        <f>_xlfn.IFNA(VLOOKUP(B1091,'[1]CDM Patients Data'!$C$1266:$O$3492,11,FALSE),"")</f>
        <v>0</v>
      </c>
      <c r="R1091" s="164">
        <f>_xlfn.IFNA(VLOOKUP(B1091,'[1]CDM Patients Data'!$C$1266:$O$3492,12,FALSE),"")</f>
        <v>0</v>
      </c>
      <c r="S1091" s="164">
        <f>_xlfn.IFNA(VLOOKUP(B1091,'[1]CDM Patients Data'!$C$1266:$P$3492,13,FALSE),"")</f>
        <v>0</v>
      </c>
      <c r="T1091" s="164" t="str">
        <f>_xlfn.IFNA(VLOOKUP(B1091,'[1]CDM Patients Data'!$C$1266:$N$5000,5,FALSE),"")</f>
        <v>Manohar</v>
      </c>
      <c r="U1091" s="164"/>
      <c r="V1091" s="164"/>
      <c r="W1091" s="210"/>
      <c r="X1091" s="164"/>
      <c r="Y1091" s="164"/>
      <c r="Z1091" s="164"/>
      <c r="AA1091" s="164"/>
      <c r="AB1091" s="164"/>
      <c r="AC1091" s="210"/>
      <c r="AD1091" s="199"/>
      <c r="AE1091" s="199"/>
      <c r="AF1091" s="199"/>
      <c r="AG1091" s="199"/>
      <c r="AH1091" s="233"/>
      <c r="AI1091" s="199"/>
      <c r="AJ1091" s="199"/>
      <c r="AK1091" s="218" t="s">
        <v>84</v>
      </c>
      <c r="AL1091" s="218" t="s">
        <v>76</v>
      </c>
      <c r="AM1091" s="218" t="s">
        <v>76</v>
      </c>
      <c r="AN1091" s="218" t="s">
        <v>76</v>
      </c>
      <c r="AO1091" s="218" t="s">
        <v>76</v>
      </c>
      <c r="AP1091" s="218"/>
      <c r="AQ1091" s="218"/>
      <c r="AR1091" s="218"/>
      <c r="AS1091" s="218"/>
      <c r="AT1091" s="218"/>
      <c r="AU1091" s="218"/>
      <c r="AV1091" s="218"/>
      <c r="AW1091" s="218"/>
      <c r="AX1091" s="218"/>
      <c r="AY1091" s="218"/>
      <c r="AZ1091" s="218"/>
      <c r="BA1091" s="218"/>
      <c r="BB1091" s="218"/>
      <c r="BC1091" s="218"/>
      <c r="BD1091" s="218"/>
      <c r="BE1091" s="218"/>
      <c r="BF1091" s="218"/>
      <c r="BG1091" s="218"/>
      <c r="BH1091" s="218"/>
      <c r="BI1091" s="218"/>
      <c r="BJ1091" s="233" t="s">
        <v>589</v>
      </c>
      <c r="BK1091" s="199"/>
      <c r="BL1091" s="218" t="s">
        <v>80</v>
      </c>
      <c r="BM1091" s="284">
        <v>4481130</v>
      </c>
      <c r="BN1091" s="284">
        <v>1.3</v>
      </c>
      <c r="BO1091" s="284">
        <v>155.5</v>
      </c>
      <c r="BP1091" s="218" t="s">
        <v>103</v>
      </c>
      <c r="BQ1091" s="218"/>
      <c r="BR1091" s="218"/>
      <c r="BS1091" s="218"/>
      <c r="BT1091" s="218"/>
      <c r="BU1091" s="218"/>
      <c r="BV1091" s="218"/>
      <c r="BW1091" s="218"/>
      <c r="BX1091" s="171"/>
      <c r="BY1091" s="199"/>
      <c r="BZ1091" s="230"/>
      <c r="CA1091" s="230"/>
      <c r="CB1091" s="230"/>
      <c r="CC1091" s="230"/>
      <c r="CD1091" s="230"/>
      <c r="CE1091" s="230"/>
      <c r="CF1091" s="230"/>
      <c r="CG1091" s="230"/>
      <c r="CH1091" s="230"/>
      <c r="CI1091" s="230"/>
      <c r="CJ1091" s="230"/>
      <c r="CK1091" s="230"/>
      <c r="CL1091" s="230"/>
      <c r="CM1091" s="230"/>
      <c r="CN1091" s="171"/>
      <c r="CO1091" s="199"/>
      <c r="CP1091" s="230"/>
      <c r="CQ1091" s="233"/>
      <c r="CR1091" s="233"/>
      <c r="CS1091" s="233"/>
      <c r="CT1091" s="230"/>
      <c r="CU1091" s="230"/>
      <c r="CV1091" s="230"/>
      <c r="CW1091" s="230"/>
    </row>
    <row r="1092" ht="60" spans="1:101">
      <c r="A1092" s="191">
        <v>2209</v>
      </c>
      <c r="B1092" s="261" t="s">
        <v>3074</v>
      </c>
      <c r="C1092" s="261" t="s">
        <v>3075</v>
      </c>
      <c r="D1092" s="261" t="s">
        <v>2780</v>
      </c>
      <c r="E1092" s="199"/>
      <c r="F1092" s="261" t="s">
        <v>3051</v>
      </c>
      <c r="G1092" s="199"/>
      <c r="H1092" s="199"/>
      <c r="I1092" s="199"/>
      <c r="J1092" s="202"/>
      <c r="K1092" s="202"/>
      <c r="L1092" s="164" t="str">
        <f>_xlfn.IFNA(VLOOKUP(B1092,'[1]CDM Patients Data'!$C$1266:$N$5000,6,FALSE),"")</f>
        <v>Breast</v>
      </c>
      <c r="M1092" s="164" t="str">
        <f>_xlfn.IFNA(VLOOKUP(B1092,'[1]CDM Patients Data'!$C$1266:$N$5000,7,FALSE),"")</f>
        <v>Breast NOS (excludes Skin of breast C44.5)</v>
      </c>
      <c r="N1092" s="164" t="str">
        <f>_xlfn.IFNA(VLOOKUP(B1092,'[1]CDM Patients Data'!$C$1266:$N$5000,8,FALSE),"")</f>
        <v>Carcinoma, NOS</v>
      </c>
      <c r="O1092" s="164" t="str">
        <f>_xlfn.IFNA(VLOOKUP(B1092,'[1]CDM Patients Data'!$C$1266:$K$3492,9,FALSE),"")</f>
        <v>Unknown</v>
      </c>
      <c r="P1092" s="164">
        <f>_xlfn.IFNA(VLOOKUP(B1092,'[1]CDM Patients Data'!$C$1266:$O$3492,10,FALSE),"")</f>
        <v>0</v>
      </c>
      <c r="Q1092" s="164">
        <f>_xlfn.IFNA(VLOOKUP(B1092,'[1]CDM Patients Data'!$C$1266:$O$3492,11,FALSE),"")</f>
        <v>0</v>
      </c>
      <c r="R1092" s="164">
        <f>_xlfn.IFNA(VLOOKUP(B1092,'[1]CDM Patients Data'!$C$1266:$O$3492,12,FALSE),"")</f>
        <v>0</v>
      </c>
      <c r="S1092" s="164">
        <f>_xlfn.IFNA(VLOOKUP(B1092,'[1]CDM Patients Data'!$C$1266:$P$3492,13,FALSE),"")</f>
        <v>0</v>
      </c>
      <c r="T1092" s="164" t="str">
        <f>_xlfn.IFNA(VLOOKUP(B1092,'[1]CDM Patients Data'!$C$1266:$N$5000,5,FALSE),"")</f>
        <v>Manohar</v>
      </c>
      <c r="U1092" s="164"/>
      <c r="V1092" s="164"/>
      <c r="W1092" s="210"/>
      <c r="X1092" s="164"/>
      <c r="Y1092" s="164"/>
      <c r="Z1092" s="164"/>
      <c r="AA1092" s="164"/>
      <c r="AB1092" s="164"/>
      <c r="AC1092" s="210"/>
      <c r="AD1092" s="199"/>
      <c r="AE1092" s="199"/>
      <c r="AF1092" s="199"/>
      <c r="AG1092" s="199"/>
      <c r="AH1092" s="233"/>
      <c r="AI1092" s="199"/>
      <c r="AJ1092" s="199"/>
      <c r="AK1092" s="218" t="s">
        <v>84</v>
      </c>
      <c r="AL1092" s="218" t="s">
        <v>76</v>
      </c>
      <c r="AM1092" s="218" t="s">
        <v>76</v>
      </c>
      <c r="AN1092" s="218" t="s">
        <v>76</v>
      </c>
      <c r="AO1092" s="218" t="s">
        <v>76</v>
      </c>
      <c r="AP1092" s="218"/>
      <c r="AQ1092" s="218"/>
      <c r="AR1092" s="218"/>
      <c r="AS1092" s="218"/>
      <c r="AT1092" s="218"/>
      <c r="AU1092" s="218"/>
      <c r="AV1092" s="218"/>
      <c r="AW1092" s="218"/>
      <c r="AX1092" s="218"/>
      <c r="AY1092" s="218"/>
      <c r="AZ1092" s="218"/>
      <c r="BA1092" s="218"/>
      <c r="BB1092" s="218"/>
      <c r="BC1092" s="218"/>
      <c r="BD1092" s="218"/>
      <c r="BE1092" s="218"/>
      <c r="BF1092" s="218"/>
      <c r="BG1092" s="218"/>
      <c r="BH1092" s="218"/>
      <c r="BI1092" s="218"/>
      <c r="BJ1092" s="233" t="s">
        <v>589</v>
      </c>
      <c r="BK1092" s="199"/>
      <c r="BL1092" s="218" t="s">
        <v>80</v>
      </c>
      <c r="BM1092" s="284">
        <v>8095788</v>
      </c>
      <c r="BN1092" s="284">
        <v>2.4</v>
      </c>
      <c r="BO1092" s="284">
        <v>268.4</v>
      </c>
      <c r="BP1092" s="218" t="s">
        <v>103</v>
      </c>
      <c r="BQ1092" s="218"/>
      <c r="BR1092" s="218"/>
      <c r="BS1092" s="218"/>
      <c r="BT1092" s="218"/>
      <c r="BU1092" s="218"/>
      <c r="BV1092" s="218"/>
      <c r="BW1092" s="218"/>
      <c r="BX1092" s="171"/>
      <c r="BY1092" s="199"/>
      <c r="BZ1092" s="230"/>
      <c r="CA1092" s="230"/>
      <c r="CB1092" s="230"/>
      <c r="CC1092" s="230"/>
      <c r="CD1092" s="230"/>
      <c r="CE1092" s="230"/>
      <c r="CF1092" s="230"/>
      <c r="CG1092" s="230"/>
      <c r="CH1092" s="230"/>
      <c r="CI1092" s="230"/>
      <c r="CJ1092" s="230"/>
      <c r="CK1092" s="230"/>
      <c r="CL1092" s="230"/>
      <c r="CM1092" s="230"/>
      <c r="CN1092" s="171"/>
      <c r="CO1092" s="199"/>
      <c r="CP1092" s="230"/>
      <c r="CQ1092" s="233"/>
      <c r="CR1092" s="233"/>
      <c r="CS1092" s="233"/>
      <c r="CT1092" s="230"/>
      <c r="CU1092" s="230"/>
      <c r="CV1092" s="230"/>
      <c r="CW1092" s="230"/>
    </row>
    <row r="1093" ht="45" hidden="1" spans="1:101">
      <c r="A1093" s="191">
        <v>2210</v>
      </c>
      <c r="B1093" s="261" t="s">
        <v>3076</v>
      </c>
      <c r="C1093" s="261" t="s">
        <v>3077</v>
      </c>
      <c r="D1093" s="261" t="s">
        <v>2794</v>
      </c>
      <c r="E1093" s="199"/>
      <c r="F1093" s="261" t="s">
        <v>3078</v>
      </c>
      <c r="G1093" s="199"/>
      <c r="H1093" s="199"/>
      <c r="I1093" s="199"/>
      <c r="J1093" s="202"/>
      <c r="K1093" s="202"/>
      <c r="L1093" s="164" t="str">
        <f>_xlfn.IFNA(VLOOKUP(B1093,'[1]CDM Patients Data'!$C$1266:$N$5000,6,FALSE),"")</f>
        <v>Breast</v>
      </c>
      <c r="M1093" s="164" t="str">
        <f>_xlfn.IFNA(VLOOKUP(B1093,'[1]CDM Patients Data'!$C$1266:$N$5000,7,FALSE),"")</f>
        <v>Lower outer quadrant of breast</v>
      </c>
      <c r="N1093" s="164" t="str">
        <f>_xlfn.IFNA(VLOOKUP(B1093,'[1]CDM Patients Data'!$C$1266:$N$5000,8,FALSE),"")</f>
        <v>Infiltrating ductular carcinoma</v>
      </c>
      <c r="O1093" s="164" t="str">
        <f>_xlfn.IFNA(VLOOKUP(B1093,'[1]CDM Patients Data'!$C$1266:$K$3492,9,FALSE),"")</f>
        <v>Left</v>
      </c>
      <c r="P1093" s="164">
        <f>_xlfn.IFNA(VLOOKUP(B1093,'[1]CDM Patients Data'!$C$1266:$O$3492,10,FALSE),"")</f>
        <v>0</v>
      </c>
      <c r="Q1093" s="164">
        <f>_xlfn.IFNA(VLOOKUP(B1093,'[1]CDM Patients Data'!$C$1266:$O$3492,11,FALSE),"")</f>
        <v>0</v>
      </c>
      <c r="R1093" s="164">
        <f>_xlfn.IFNA(VLOOKUP(B1093,'[1]CDM Patients Data'!$C$1266:$O$3492,12,FALSE),"")</f>
        <v>0</v>
      </c>
      <c r="S1093" s="164">
        <f>_xlfn.IFNA(VLOOKUP(B1093,'[1]CDM Patients Data'!$C$1266:$P$3492,13,FALSE),"")</f>
        <v>0</v>
      </c>
      <c r="T1093" s="164">
        <f>_xlfn.IFNA(VLOOKUP(B1093,'[1]CDM Patients Data'!$C$1266:$N$5000,5,FALSE),"")</f>
        <v>0</v>
      </c>
      <c r="U1093" s="164"/>
      <c r="V1093" s="164"/>
      <c r="W1093" s="210"/>
      <c r="X1093" s="164"/>
      <c r="Y1093" s="164"/>
      <c r="Z1093" s="164"/>
      <c r="AA1093" s="164"/>
      <c r="AB1093" s="164"/>
      <c r="AC1093" s="210"/>
      <c r="AD1093" s="199"/>
      <c r="AE1093" s="199"/>
      <c r="AF1093" s="199"/>
      <c r="AG1093" s="199"/>
      <c r="AH1093" s="233" t="s">
        <v>589</v>
      </c>
      <c r="AI1093" s="199"/>
      <c r="AJ1093" s="199"/>
      <c r="AK1093" s="218" t="s">
        <v>80</v>
      </c>
      <c r="AL1093" s="218">
        <v>26615027</v>
      </c>
      <c r="AM1093" s="218">
        <v>8</v>
      </c>
      <c r="AN1093" s="218">
        <v>659.4</v>
      </c>
      <c r="AO1093" s="218" t="s">
        <v>81</v>
      </c>
      <c r="AP1093" s="218"/>
      <c r="AQ1093" s="218"/>
      <c r="AR1093" s="218"/>
      <c r="AS1093" s="218"/>
      <c r="AT1093" s="218"/>
      <c r="AU1093" s="218"/>
      <c r="AV1093" s="218"/>
      <c r="AW1093" s="218"/>
      <c r="AX1093" s="218"/>
      <c r="AY1093" s="218"/>
      <c r="AZ1093" s="218"/>
      <c r="BA1093" s="218"/>
      <c r="BB1093" s="218"/>
      <c r="BC1093" s="218"/>
      <c r="BD1093" s="218"/>
      <c r="BE1093" s="218"/>
      <c r="BF1093" s="218"/>
      <c r="BG1093" s="218"/>
      <c r="BH1093" s="218"/>
      <c r="BI1093" s="218"/>
      <c r="BJ1093" s="233"/>
      <c r="BK1093" s="199"/>
      <c r="BL1093" s="218" t="s">
        <v>84</v>
      </c>
      <c r="BM1093" s="171" t="s">
        <v>76</v>
      </c>
      <c r="BN1093" s="171" t="s">
        <v>76</v>
      </c>
      <c r="BO1093" s="171" t="s">
        <v>76</v>
      </c>
      <c r="BP1093" s="218"/>
      <c r="BQ1093" s="218"/>
      <c r="BR1093" s="218"/>
      <c r="BS1093" s="218"/>
      <c r="BT1093" s="218"/>
      <c r="BU1093" s="218"/>
      <c r="BV1093" s="218"/>
      <c r="BW1093" s="218"/>
      <c r="BX1093" s="171"/>
      <c r="BY1093" s="199"/>
      <c r="BZ1093" s="230"/>
      <c r="CA1093" s="230"/>
      <c r="CB1093" s="230"/>
      <c r="CC1093" s="230"/>
      <c r="CD1093" s="230"/>
      <c r="CE1093" s="230"/>
      <c r="CF1093" s="230"/>
      <c r="CG1093" s="230"/>
      <c r="CH1093" s="230"/>
      <c r="CI1093" s="230"/>
      <c r="CJ1093" s="230"/>
      <c r="CK1093" s="230"/>
      <c r="CL1093" s="230"/>
      <c r="CM1093" s="230"/>
      <c r="CN1093" s="171"/>
      <c r="CO1093" s="199"/>
      <c r="CP1093" s="230"/>
      <c r="CQ1093" s="233"/>
      <c r="CR1093" s="233"/>
      <c r="CS1093" s="233"/>
      <c r="CT1093" s="230"/>
      <c r="CU1093" s="230"/>
      <c r="CV1093" s="230"/>
      <c r="CW1093" s="230"/>
    </row>
    <row r="1094" ht="30" hidden="1" spans="1:101">
      <c r="A1094" s="191">
        <v>2211</v>
      </c>
      <c r="B1094" s="261" t="s">
        <v>3079</v>
      </c>
      <c r="C1094" s="261" t="s">
        <v>3080</v>
      </c>
      <c r="D1094" s="261" t="s">
        <v>2788</v>
      </c>
      <c r="E1094" s="199"/>
      <c r="F1094" s="261" t="s">
        <v>2575</v>
      </c>
      <c r="G1094" s="199"/>
      <c r="H1094" s="199"/>
      <c r="I1094" s="199"/>
      <c r="J1094" s="202"/>
      <c r="K1094" s="202"/>
      <c r="L1094" s="164" t="str">
        <f>_xlfn.IFNA(VLOOKUP(B1094,'[1]CDM Patients Data'!$C$1266:$N$5000,6,FALSE),"")</f>
        <v>Brain</v>
      </c>
      <c r="M1094" s="164" t="str">
        <f>_xlfn.IFNA(VLOOKUP(B1094,'[1]CDM Patients Data'!$C$1266:$N$5000,7,FALSE),"")</f>
        <v>Frontal lobe</v>
      </c>
      <c r="N1094" s="164" t="str">
        <f>_xlfn.IFNA(VLOOKUP(B1094,'[1]CDM Patients Data'!$C$1266:$N$5000,8,FALSE),"")</f>
        <v>Glioblastoma, NOS</v>
      </c>
      <c r="O1094" s="164" t="str">
        <f>_xlfn.IFNA(VLOOKUP(B1094,'[1]CDM Patients Data'!$C$1266:$K$3492,9,FALSE),"")</f>
        <v>Left</v>
      </c>
      <c r="P1094" s="164">
        <f>_xlfn.IFNA(VLOOKUP(B1094,'[1]CDM Patients Data'!$C$1266:$O$3492,10,FALSE),"")</f>
        <v>0</v>
      </c>
      <c r="Q1094" s="164">
        <f>_xlfn.IFNA(VLOOKUP(B1094,'[1]CDM Patients Data'!$C$1266:$O$3492,11,FALSE),"")</f>
        <v>0</v>
      </c>
      <c r="R1094" s="164">
        <f>_xlfn.IFNA(VLOOKUP(B1094,'[1]CDM Patients Data'!$C$1266:$O$3492,12,FALSE),"")</f>
        <v>0</v>
      </c>
      <c r="S1094" s="164">
        <f>_xlfn.IFNA(VLOOKUP(B1094,'[1]CDM Patients Data'!$C$1266:$P$3492,13,FALSE),"")</f>
        <v>0</v>
      </c>
      <c r="T1094" s="164">
        <f>_xlfn.IFNA(VLOOKUP(B1094,'[1]CDM Patients Data'!$C$1266:$N$5000,5,FALSE),"")</f>
        <v>0</v>
      </c>
      <c r="U1094" s="164"/>
      <c r="V1094" s="164"/>
      <c r="W1094" s="210"/>
      <c r="X1094" s="164"/>
      <c r="Y1094" s="164"/>
      <c r="Z1094" s="164"/>
      <c r="AA1094" s="164"/>
      <c r="AB1094" s="164"/>
      <c r="AC1094" s="210"/>
      <c r="AD1094" s="199"/>
      <c r="AE1094" s="199"/>
      <c r="AF1094" s="199"/>
      <c r="AG1094" s="199"/>
      <c r="AH1094" s="233"/>
      <c r="AI1094" s="199"/>
      <c r="AJ1094" s="199"/>
      <c r="AK1094" s="218"/>
      <c r="AL1094" s="218"/>
      <c r="AM1094" s="218"/>
      <c r="AN1094" s="218"/>
      <c r="AO1094" s="218" t="s">
        <v>76</v>
      </c>
      <c r="AP1094" s="218"/>
      <c r="AQ1094" s="218"/>
      <c r="AR1094" s="218"/>
      <c r="AS1094" s="218"/>
      <c r="AT1094" s="218"/>
      <c r="AU1094" s="218"/>
      <c r="AV1094" s="218"/>
      <c r="AW1094" s="218"/>
      <c r="AX1094" s="218"/>
      <c r="AY1094" s="218"/>
      <c r="AZ1094" s="218"/>
      <c r="BA1094" s="218"/>
      <c r="BB1094" s="218"/>
      <c r="BC1094" s="218"/>
      <c r="BD1094" s="218"/>
      <c r="BE1094" s="218"/>
      <c r="BF1094" s="218"/>
      <c r="BG1094" s="218"/>
      <c r="BH1094" s="218"/>
      <c r="BI1094" s="218"/>
      <c r="BJ1094" s="233"/>
      <c r="BK1094" s="199"/>
      <c r="BL1094" s="218"/>
      <c r="BM1094" s="171"/>
      <c r="BN1094" s="171"/>
      <c r="BO1094" s="171"/>
      <c r="BP1094" s="218"/>
      <c r="BQ1094" s="218"/>
      <c r="BR1094" s="218"/>
      <c r="BS1094" s="218"/>
      <c r="BT1094" s="218"/>
      <c r="BU1094" s="218"/>
      <c r="BV1094" s="218"/>
      <c r="BW1094" s="218"/>
      <c r="BX1094" s="171"/>
      <c r="BY1094" s="199"/>
      <c r="BZ1094" s="230"/>
      <c r="CA1094" s="230"/>
      <c r="CB1094" s="230"/>
      <c r="CC1094" s="230"/>
      <c r="CD1094" s="230"/>
      <c r="CE1094" s="230"/>
      <c r="CF1094" s="230"/>
      <c r="CG1094" s="230"/>
      <c r="CH1094" s="230"/>
      <c r="CI1094" s="230"/>
      <c r="CJ1094" s="230"/>
      <c r="CK1094" s="230"/>
      <c r="CL1094" s="230"/>
      <c r="CM1094" s="230"/>
      <c r="CN1094" s="171"/>
      <c r="CO1094" s="199"/>
      <c r="CP1094" s="230"/>
      <c r="CQ1094" s="233"/>
      <c r="CR1094" s="233"/>
      <c r="CS1094" s="233"/>
      <c r="CT1094" s="230"/>
      <c r="CU1094" s="230"/>
      <c r="CV1094" s="230"/>
      <c r="CW1094" s="230"/>
    </row>
    <row r="1095" ht="30" hidden="1" spans="1:101">
      <c r="A1095" s="191">
        <v>2212</v>
      </c>
      <c r="B1095" s="261" t="s">
        <v>3081</v>
      </c>
      <c r="C1095" s="261" t="s">
        <v>3082</v>
      </c>
      <c r="D1095" s="261" t="s">
        <v>2824</v>
      </c>
      <c r="E1095" s="199"/>
      <c r="F1095" s="261" t="s">
        <v>2531</v>
      </c>
      <c r="G1095" s="199"/>
      <c r="H1095" s="199"/>
      <c r="I1095" s="199"/>
      <c r="J1095" s="202"/>
      <c r="K1095" s="202"/>
      <c r="L1095" s="164" t="str">
        <f>_xlfn.IFNA(VLOOKUP(B1095,'[1]CDM Patients Data'!$C$1266:$N$5000,6,FALSE),"")</f>
        <v>Lung</v>
      </c>
      <c r="M1095" s="164" t="str">
        <f>_xlfn.IFNA(VLOOKUP(B1095,'[1]CDM Patients Data'!$C$1266:$N$5000,7,FALSE),"")</f>
        <v>Lung NOS</v>
      </c>
      <c r="N1095" s="164" t="str">
        <f>_xlfn.IFNA(VLOOKUP(B1095,'[1]CDM Patients Data'!$C$1266:$N$5000,8,FALSE),"")</f>
        <v>Carcinoma, NOS</v>
      </c>
      <c r="O1095" s="164" t="str">
        <f>_xlfn.IFNA(VLOOKUP(B1095,'[1]CDM Patients Data'!$C$1266:$K$3492,9,FALSE),"")</f>
        <v>Left</v>
      </c>
      <c r="P1095" s="164">
        <f>_xlfn.IFNA(VLOOKUP(B1095,'[1]CDM Patients Data'!$C$1266:$O$3492,10,FALSE),"")</f>
        <v>0</v>
      </c>
      <c r="Q1095" s="164">
        <f>_xlfn.IFNA(VLOOKUP(B1095,'[1]CDM Patients Data'!$C$1266:$O$3492,11,FALSE),"")</f>
        <v>0</v>
      </c>
      <c r="R1095" s="164">
        <f>_xlfn.IFNA(VLOOKUP(B1095,'[1]CDM Patients Data'!$C$1266:$O$3492,12,FALSE),"")</f>
        <v>0</v>
      </c>
      <c r="S1095" s="164">
        <f>_xlfn.IFNA(VLOOKUP(B1095,'[1]CDM Patients Data'!$C$1266:$P$3492,13,FALSE),"")</f>
        <v>0</v>
      </c>
      <c r="T1095" s="164" t="str">
        <f>_xlfn.IFNA(VLOOKUP(B1095,'[1]CDM Patients Data'!$C$1266:$N$5000,5,FALSE),"")</f>
        <v>Manohar</v>
      </c>
      <c r="U1095" s="164"/>
      <c r="V1095" s="164"/>
      <c r="W1095" s="210"/>
      <c r="X1095" s="164"/>
      <c r="Y1095" s="164"/>
      <c r="Z1095" s="164"/>
      <c r="AA1095" s="164"/>
      <c r="AB1095" s="164"/>
      <c r="AC1095" s="210"/>
      <c r="AD1095" s="199"/>
      <c r="AE1095" s="199"/>
      <c r="AF1095" s="199"/>
      <c r="AG1095" s="199"/>
      <c r="AH1095" s="233"/>
      <c r="AI1095" s="199"/>
      <c r="AJ1095" s="199"/>
      <c r="AK1095" s="218"/>
      <c r="AL1095" s="218"/>
      <c r="AM1095" s="218"/>
      <c r="AN1095" s="218"/>
      <c r="AO1095" s="218" t="s">
        <v>76</v>
      </c>
      <c r="AP1095" s="218"/>
      <c r="AQ1095" s="218"/>
      <c r="AR1095" s="218"/>
      <c r="AS1095" s="218"/>
      <c r="AT1095" s="218"/>
      <c r="AU1095" s="218"/>
      <c r="AV1095" s="218"/>
      <c r="AW1095" s="218"/>
      <c r="AX1095" s="218"/>
      <c r="AY1095" s="218"/>
      <c r="AZ1095" s="218"/>
      <c r="BA1095" s="218"/>
      <c r="BB1095" s="218"/>
      <c r="BC1095" s="218"/>
      <c r="BD1095" s="218"/>
      <c r="BE1095" s="218"/>
      <c r="BF1095" s="218"/>
      <c r="BG1095" s="218"/>
      <c r="BH1095" s="218"/>
      <c r="BI1095" s="218"/>
      <c r="BJ1095" s="233"/>
      <c r="BK1095" s="199"/>
      <c r="BL1095" s="218"/>
      <c r="BM1095" s="171"/>
      <c r="BN1095" s="171"/>
      <c r="BO1095" s="171"/>
      <c r="BP1095" s="218"/>
      <c r="BQ1095" s="218"/>
      <c r="BR1095" s="218"/>
      <c r="BS1095" s="218"/>
      <c r="BT1095" s="218"/>
      <c r="BU1095" s="218"/>
      <c r="BV1095" s="218"/>
      <c r="BW1095" s="218"/>
      <c r="BX1095" s="171"/>
      <c r="BY1095" s="199"/>
      <c r="BZ1095" s="230"/>
      <c r="CA1095" s="230"/>
      <c r="CB1095" s="230"/>
      <c r="CC1095" s="230"/>
      <c r="CD1095" s="230"/>
      <c r="CE1095" s="230"/>
      <c r="CF1095" s="230"/>
      <c r="CG1095" s="230"/>
      <c r="CH1095" s="230"/>
      <c r="CI1095" s="230"/>
      <c r="CJ1095" s="230"/>
      <c r="CK1095" s="230"/>
      <c r="CL1095" s="230"/>
      <c r="CM1095" s="230"/>
      <c r="CN1095" s="171"/>
      <c r="CO1095" s="199"/>
      <c r="CP1095" s="230"/>
      <c r="CQ1095" s="233"/>
      <c r="CR1095" s="233"/>
      <c r="CS1095" s="233"/>
      <c r="CT1095" s="230"/>
      <c r="CU1095" s="230"/>
      <c r="CV1095" s="230"/>
      <c r="CW1095" s="230"/>
    </row>
    <row r="1096" ht="30" hidden="1" spans="1:101">
      <c r="A1096" s="191">
        <v>2213</v>
      </c>
      <c r="B1096" s="261" t="s">
        <v>3083</v>
      </c>
      <c r="C1096" s="261" t="s">
        <v>3084</v>
      </c>
      <c r="D1096" s="261" t="s">
        <v>2824</v>
      </c>
      <c r="E1096" s="199"/>
      <c r="F1096" s="261" t="s">
        <v>2531</v>
      </c>
      <c r="G1096" s="199"/>
      <c r="H1096" s="199"/>
      <c r="I1096" s="199"/>
      <c r="J1096" s="202"/>
      <c r="K1096" s="202"/>
      <c r="L1096" s="164" t="str">
        <f>_xlfn.IFNA(VLOOKUP(B1096,'[1]CDM Patients Data'!$C$1266:$N$5000,6,FALSE),"")</f>
        <v>Lung</v>
      </c>
      <c r="M1096" s="164" t="str">
        <f>_xlfn.IFNA(VLOOKUP(B1096,'[1]CDM Patients Data'!$C$1266:$N$5000,7,FALSE),"")</f>
        <v>Lung NOS</v>
      </c>
      <c r="N1096" s="164" t="str">
        <f>_xlfn.IFNA(VLOOKUP(B1096,'[1]CDM Patients Data'!$C$1266:$N$5000,8,FALSE),"")</f>
        <v>Adenocarcinoma, NOS</v>
      </c>
      <c r="O1096" s="164" t="str">
        <f>_xlfn.IFNA(VLOOKUP(B1096,'[1]CDM Patients Data'!$C$1266:$K$3492,9,FALSE),"")</f>
        <v>Left</v>
      </c>
      <c r="P1096" s="164">
        <f>_xlfn.IFNA(VLOOKUP(B1096,'[1]CDM Patients Data'!$C$1266:$O$3492,10,FALSE),"")</f>
        <v>0</v>
      </c>
      <c r="Q1096" s="164">
        <f>_xlfn.IFNA(VLOOKUP(B1096,'[1]CDM Patients Data'!$C$1266:$O$3492,11,FALSE),"")</f>
        <v>0</v>
      </c>
      <c r="R1096" s="164">
        <f>_xlfn.IFNA(VLOOKUP(B1096,'[1]CDM Patients Data'!$C$1266:$O$3492,12,FALSE),"")</f>
        <v>0</v>
      </c>
      <c r="S1096" s="164">
        <f>_xlfn.IFNA(VLOOKUP(B1096,'[1]CDM Patients Data'!$C$1266:$P$3492,13,FALSE),"")</f>
        <v>0</v>
      </c>
      <c r="T1096" s="164" t="str">
        <f>_xlfn.IFNA(VLOOKUP(B1096,'[1]CDM Patients Data'!$C$1266:$N$5000,5,FALSE),"")</f>
        <v>Manohar</v>
      </c>
      <c r="U1096" s="164"/>
      <c r="V1096" s="164"/>
      <c r="W1096" s="210"/>
      <c r="X1096" s="164"/>
      <c r="Y1096" s="164"/>
      <c r="Z1096" s="164"/>
      <c r="AA1096" s="164"/>
      <c r="AB1096" s="164"/>
      <c r="AC1096" s="210"/>
      <c r="AD1096" s="199"/>
      <c r="AE1096" s="199"/>
      <c r="AF1096" s="199"/>
      <c r="AG1096" s="199"/>
      <c r="AH1096" s="233" t="s">
        <v>589</v>
      </c>
      <c r="AI1096" s="199"/>
      <c r="AJ1096" s="199"/>
      <c r="AK1096" s="218" t="s">
        <v>80</v>
      </c>
      <c r="AL1096" s="218">
        <v>18863791</v>
      </c>
      <c r="AM1096" s="218">
        <v>5.7</v>
      </c>
      <c r="AN1096" s="218">
        <v>508.8</v>
      </c>
      <c r="AO1096" s="218" t="s">
        <v>81</v>
      </c>
      <c r="AP1096" s="218"/>
      <c r="AQ1096" s="218"/>
      <c r="AR1096" s="218"/>
      <c r="AS1096" s="218"/>
      <c r="AT1096" s="218"/>
      <c r="AU1096" s="218"/>
      <c r="AV1096" s="218"/>
      <c r="AW1096" s="218"/>
      <c r="AX1096" s="218"/>
      <c r="AY1096" s="218"/>
      <c r="AZ1096" s="218"/>
      <c r="BA1096" s="218"/>
      <c r="BB1096" s="218"/>
      <c r="BC1096" s="218"/>
      <c r="BD1096" s="218"/>
      <c r="BE1096" s="218"/>
      <c r="BF1096" s="218"/>
      <c r="BG1096" s="218"/>
      <c r="BH1096" s="218"/>
      <c r="BI1096" s="218"/>
      <c r="BJ1096" s="233"/>
      <c r="BK1096" s="199"/>
      <c r="BL1096" s="218" t="s">
        <v>84</v>
      </c>
      <c r="BM1096" s="171" t="s">
        <v>76</v>
      </c>
      <c r="BN1096" s="171" t="s">
        <v>76</v>
      </c>
      <c r="BO1096" s="171" t="s">
        <v>76</v>
      </c>
      <c r="BP1096" s="218"/>
      <c r="BQ1096" s="218"/>
      <c r="BR1096" s="218"/>
      <c r="BS1096" s="218"/>
      <c r="BT1096" s="218"/>
      <c r="BU1096" s="218"/>
      <c r="BV1096" s="218"/>
      <c r="BW1096" s="218"/>
      <c r="BX1096" s="171"/>
      <c r="BY1096" s="199"/>
      <c r="BZ1096" s="230"/>
      <c r="CA1096" s="230"/>
      <c r="CB1096" s="230"/>
      <c r="CC1096" s="230"/>
      <c r="CD1096" s="230"/>
      <c r="CE1096" s="230"/>
      <c r="CF1096" s="230"/>
      <c r="CG1096" s="230"/>
      <c r="CH1096" s="230"/>
      <c r="CI1096" s="230"/>
      <c r="CJ1096" s="230"/>
      <c r="CK1096" s="230"/>
      <c r="CL1096" s="230"/>
      <c r="CM1096" s="230"/>
      <c r="CN1096" s="171"/>
      <c r="CO1096" s="199"/>
      <c r="CP1096" s="230"/>
      <c r="CQ1096" s="233"/>
      <c r="CR1096" s="233"/>
      <c r="CS1096" s="233"/>
      <c r="CT1096" s="230"/>
      <c r="CU1096" s="230"/>
      <c r="CV1096" s="230"/>
      <c r="CW1096" s="230"/>
    </row>
    <row r="1097" ht="60" hidden="1" spans="1:101">
      <c r="A1097" s="191">
        <v>2214</v>
      </c>
      <c r="B1097" s="266" t="s">
        <v>3085</v>
      </c>
      <c r="C1097" s="261" t="s">
        <v>2869</v>
      </c>
      <c r="D1097" s="261" t="s">
        <v>2959</v>
      </c>
      <c r="E1097" s="199"/>
      <c r="F1097" s="261" t="s">
        <v>2870</v>
      </c>
      <c r="G1097" s="199"/>
      <c r="H1097" s="199"/>
      <c r="I1097" s="199"/>
      <c r="J1097" s="202"/>
      <c r="K1097" s="202"/>
      <c r="L1097" s="164" t="str">
        <f>_xlfn.IFNA(VLOOKUP(B1097,'[1]CDM Patients Data'!$C$1266:$N$5000,6,FALSE),"")</f>
        <v>Breast</v>
      </c>
      <c r="M1097" s="164" t="str">
        <f>_xlfn.IFNA(VLOOKUP(B1097,'[1]CDM Patients Data'!$C$1266:$N$5000,7,FALSE),"")</f>
        <v>Breast NOS (excludes Skin of breast C44.5)</v>
      </c>
      <c r="N1097" s="164" t="str">
        <f>_xlfn.IFNA(VLOOKUP(B1097,'[1]CDM Patients Data'!$C$1266:$N$5000,8,FALSE),"")</f>
        <v>Infiltrating ductular carcinoma</v>
      </c>
      <c r="O1097" s="164" t="str">
        <f>_xlfn.IFNA(VLOOKUP(B1097,'[1]CDM Patients Data'!$C$1266:$K$3492,9,FALSE),"")</f>
        <v>Right</v>
      </c>
      <c r="P1097" s="164">
        <f>_xlfn.IFNA(VLOOKUP(B1097,'[1]CDM Patients Data'!$C$1266:$O$3492,10,FALSE),"")</f>
        <v>0</v>
      </c>
      <c r="Q1097" s="164">
        <f>_xlfn.IFNA(VLOOKUP(B1097,'[1]CDM Patients Data'!$C$1266:$O$3492,11,FALSE),"")</f>
        <v>0</v>
      </c>
      <c r="R1097" s="164">
        <f>_xlfn.IFNA(VLOOKUP(B1097,'[1]CDM Patients Data'!$C$1266:$O$3492,12,FALSE),"")</f>
        <v>0</v>
      </c>
      <c r="S1097" s="164">
        <f>_xlfn.IFNA(VLOOKUP(B1097,'[1]CDM Patients Data'!$C$1266:$P$3492,13,FALSE),"")</f>
        <v>0</v>
      </c>
      <c r="T1097" s="164" t="str">
        <f>_xlfn.IFNA(VLOOKUP(B1097,'[1]CDM Patients Data'!$C$1266:$N$5000,5,FALSE),"")</f>
        <v>Manohar</v>
      </c>
      <c r="U1097" s="164"/>
      <c r="V1097" s="164"/>
      <c r="W1097" s="210"/>
      <c r="X1097" s="164"/>
      <c r="Y1097" s="164"/>
      <c r="Z1097" s="164"/>
      <c r="AA1097" s="164"/>
      <c r="AB1097" s="164"/>
      <c r="AC1097" s="210"/>
      <c r="AD1097" s="199"/>
      <c r="AE1097" s="199"/>
      <c r="AF1097" s="199"/>
      <c r="AG1097" s="199"/>
      <c r="AH1097" s="233"/>
      <c r="AI1097" s="199"/>
      <c r="AJ1097" s="199"/>
      <c r="AK1097" s="218"/>
      <c r="AL1097" s="218"/>
      <c r="AM1097" s="218"/>
      <c r="AN1097" s="218"/>
      <c r="AO1097" s="218" t="s">
        <v>76</v>
      </c>
      <c r="AP1097" s="218"/>
      <c r="AQ1097" s="218"/>
      <c r="AR1097" s="218"/>
      <c r="AS1097" s="218"/>
      <c r="AT1097" s="218"/>
      <c r="AU1097" s="218"/>
      <c r="AV1097" s="218"/>
      <c r="AW1097" s="218"/>
      <c r="AX1097" s="218"/>
      <c r="AY1097" s="218"/>
      <c r="AZ1097" s="218"/>
      <c r="BA1097" s="218"/>
      <c r="BB1097" s="218"/>
      <c r="BC1097" s="218"/>
      <c r="BD1097" s="218"/>
      <c r="BE1097" s="218"/>
      <c r="BF1097" s="218"/>
      <c r="BG1097" s="218"/>
      <c r="BH1097" s="218"/>
      <c r="BI1097" s="218"/>
      <c r="BJ1097" s="233"/>
      <c r="BK1097" s="199"/>
      <c r="BL1097" s="218"/>
      <c r="BM1097" s="171"/>
      <c r="BN1097" s="171"/>
      <c r="BO1097" s="171"/>
      <c r="BP1097" s="218"/>
      <c r="BQ1097" s="218"/>
      <c r="BR1097" s="218"/>
      <c r="BS1097" s="218"/>
      <c r="BT1097" s="218"/>
      <c r="BU1097" s="218"/>
      <c r="BV1097" s="218"/>
      <c r="BW1097" s="218"/>
      <c r="BX1097" s="171" t="s">
        <v>589</v>
      </c>
      <c r="BY1097" s="199"/>
      <c r="BZ1097" s="230" t="s">
        <v>80</v>
      </c>
      <c r="CA1097" s="285">
        <v>72934272</v>
      </c>
      <c r="CB1097" s="285">
        <v>21.88028</v>
      </c>
      <c r="CC1097" s="285">
        <v>1597.8</v>
      </c>
      <c r="CD1097" s="230" t="s">
        <v>103</v>
      </c>
      <c r="CE1097" s="230"/>
      <c r="CF1097" s="230"/>
      <c r="CG1097" s="230"/>
      <c r="CH1097" s="230"/>
      <c r="CI1097" s="230"/>
      <c r="CJ1097" s="230"/>
      <c r="CK1097" s="230"/>
      <c r="CL1097" s="230"/>
      <c r="CM1097" s="230"/>
      <c r="CN1097" s="171"/>
      <c r="CO1097" s="199"/>
      <c r="CP1097" s="230"/>
      <c r="CQ1097" s="233"/>
      <c r="CR1097" s="233"/>
      <c r="CS1097" s="233"/>
      <c r="CT1097" s="230"/>
      <c r="CU1097" s="230"/>
      <c r="CV1097" s="230"/>
      <c r="CW1097" s="230"/>
    </row>
    <row r="1098" ht="45" spans="1:101">
      <c r="A1098" s="191">
        <v>2215</v>
      </c>
      <c r="B1098" s="261" t="s">
        <v>3086</v>
      </c>
      <c r="C1098" s="261" t="s">
        <v>2996</v>
      </c>
      <c r="D1098" s="261" t="s">
        <v>2936</v>
      </c>
      <c r="E1098" s="199"/>
      <c r="F1098" s="261" t="s">
        <v>2575</v>
      </c>
      <c r="G1098" s="199"/>
      <c r="H1098" s="199"/>
      <c r="I1098" s="199"/>
      <c r="J1098" s="202"/>
      <c r="K1098" s="202"/>
      <c r="L1098" s="164" t="str">
        <f>_xlfn.IFNA(VLOOKUP(B1098,'[1]CDM Patients Data'!$C$1266:$N$5000,6,FALSE),"")</f>
        <v>Brain</v>
      </c>
      <c r="M1098" s="164" t="str">
        <f>_xlfn.IFNA(VLOOKUP(B1098,'[1]CDM Patients Data'!$C$1266:$N$5000,7,FALSE),"")</f>
        <v>Overlapping lesion of brain</v>
      </c>
      <c r="N1098" s="164" t="str">
        <f>_xlfn.IFNA(VLOOKUP(B1098,'[1]CDM Patients Data'!$C$1266:$N$5000,8,FALSE),"")</f>
        <v>Oligodendroglioma, anaplastic</v>
      </c>
      <c r="O1098" s="164" t="str">
        <f>_xlfn.IFNA(VLOOKUP(B1098,'[1]CDM Patients Data'!$C$1266:$K$3492,9,FALSE),"")</f>
        <v>Left</v>
      </c>
      <c r="P1098" s="164">
        <f>_xlfn.IFNA(VLOOKUP(B1098,'[1]CDM Patients Data'!$C$1266:$O$3492,10,FALSE),"")</f>
        <v>0</v>
      </c>
      <c r="Q1098" s="164">
        <f>_xlfn.IFNA(VLOOKUP(B1098,'[1]CDM Patients Data'!$C$1266:$O$3492,11,FALSE),"")</f>
        <v>0</v>
      </c>
      <c r="R1098" s="164">
        <f>_xlfn.IFNA(VLOOKUP(B1098,'[1]CDM Patients Data'!$C$1266:$O$3492,12,FALSE),"")</f>
        <v>0</v>
      </c>
      <c r="S1098" s="164">
        <f>_xlfn.IFNA(VLOOKUP(B1098,'[1]CDM Patients Data'!$C$1266:$P$3492,13,FALSE),"")</f>
        <v>0</v>
      </c>
      <c r="T1098" s="164" t="str">
        <f>_xlfn.IFNA(VLOOKUP(B1098,'[1]CDM Patients Data'!$C$1266:$N$5000,5,FALSE),"")</f>
        <v>Manohar</v>
      </c>
      <c r="U1098" s="164"/>
      <c r="V1098" s="164"/>
      <c r="W1098" s="210"/>
      <c r="X1098" s="164"/>
      <c r="Y1098" s="164"/>
      <c r="Z1098" s="164"/>
      <c r="AA1098" s="164"/>
      <c r="AB1098" s="164"/>
      <c r="AC1098" s="210"/>
      <c r="AD1098" s="199"/>
      <c r="AE1098" s="199"/>
      <c r="AF1098" s="199"/>
      <c r="AG1098" s="199"/>
      <c r="AH1098" s="233"/>
      <c r="AI1098" s="199"/>
      <c r="AJ1098" s="199"/>
      <c r="AK1098" s="218" t="s">
        <v>84</v>
      </c>
      <c r="AL1098" s="218" t="s">
        <v>76</v>
      </c>
      <c r="AM1098" s="218" t="s">
        <v>76</v>
      </c>
      <c r="AN1098" s="218" t="s">
        <v>76</v>
      </c>
      <c r="AO1098" s="218" t="s">
        <v>76</v>
      </c>
      <c r="AP1098" s="218"/>
      <c r="AQ1098" s="218"/>
      <c r="AR1098" s="218"/>
      <c r="AS1098" s="218"/>
      <c r="AT1098" s="218"/>
      <c r="AU1098" s="218"/>
      <c r="AV1098" s="218"/>
      <c r="AW1098" s="218"/>
      <c r="AX1098" s="218"/>
      <c r="AY1098" s="218"/>
      <c r="AZ1098" s="218"/>
      <c r="BA1098" s="218"/>
      <c r="BB1098" s="218"/>
      <c r="BC1098" s="218"/>
      <c r="BD1098" s="218"/>
      <c r="BE1098" s="218"/>
      <c r="BF1098" s="218"/>
      <c r="BG1098" s="218"/>
      <c r="BH1098" s="218"/>
      <c r="BI1098" s="218"/>
      <c r="BJ1098" s="233" t="s">
        <v>79</v>
      </c>
      <c r="BK1098" s="199"/>
      <c r="BL1098" s="218" t="s">
        <v>80</v>
      </c>
      <c r="BM1098" s="284">
        <v>20310543</v>
      </c>
      <c r="BN1098" s="284">
        <v>6.1</v>
      </c>
      <c r="BO1098" s="284">
        <v>68.9</v>
      </c>
      <c r="BP1098" s="218" t="s">
        <v>95</v>
      </c>
      <c r="BQ1098" s="218"/>
      <c r="BR1098" s="218"/>
      <c r="BS1098" s="218"/>
      <c r="BT1098" s="218"/>
      <c r="BU1098" s="218"/>
      <c r="BV1098" s="218"/>
      <c r="BW1098" s="218"/>
      <c r="BX1098" s="171"/>
      <c r="BY1098" s="199"/>
      <c r="BZ1098" s="230"/>
      <c r="CA1098" s="230"/>
      <c r="CB1098" s="230"/>
      <c r="CC1098" s="230"/>
      <c r="CD1098" s="230"/>
      <c r="CE1098" s="230"/>
      <c r="CF1098" s="230"/>
      <c r="CG1098" s="230"/>
      <c r="CH1098" s="230"/>
      <c r="CI1098" s="230"/>
      <c r="CJ1098" s="230"/>
      <c r="CK1098" s="230"/>
      <c r="CL1098" s="230"/>
      <c r="CM1098" s="230"/>
      <c r="CN1098" s="171"/>
      <c r="CO1098" s="199"/>
      <c r="CP1098" s="230"/>
      <c r="CQ1098" s="233"/>
      <c r="CR1098" s="233"/>
      <c r="CS1098" s="233"/>
      <c r="CT1098" s="230"/>
      <c r="CU1098" s="230"/>
      <c r="CV1098" s="230"/>
      <c r="CW1098" s="230"/>
    </row>
    <row r="1099" ht="30" hidden="1" spans="1:101">
      <c r="A1099" s="191">
        <v>2216</v>
      </c>
      <c r="B1099" s="261" t="s">
        <v>3087</v>
      </c>
      <c r="C1099" s="261" t="s">
        <v>3088</v>
      </c>
      <c r="D1099" s="261" t="s">
        <v>3017</v>
      </c>
      <c r="E1099" s="199"/>
      <c r="F1099" s="261"/>
      <c r="G1099" s="199"/>
      <c r="H1099" s="199"/>
      <c r="I1099" s="199"/>
      <c r="J1099" s="202"/>
      <c r="K1099" s="202"/>
      <c r="L1099" s="164" t="str">
        <f>_xlfn.IFNA(VLOOKUP(B1099,'[1]CDM Patients Data'!$C$1266:$N$5000,6,FALSE),"")</f>
        <v>Large Intestine</v>
      </c>
      <c r="M1099" s="164" t="str">
        <f>_xlfn.IFNA(VLOOKUP(B1099,'[1]CDM Patients Data'!$C$1266:$N$5000,7,FALSE),"")</f>
        <v>Cecum</v>
      </c>
      <c r="N1099" s="164" t="str">
        <f>_xlfn.IFNA(VLOOKUP(B1099,'[1]CDM Patients Data'!$C$1266:$N$5000,8,FALSE),"")</f>
        <v>Adenocarcinoma, NOS</v>
      </c>
      <c r="O1099" s="164" t="str">
        <f>_xlfn.IFNA(VLOOKUP(B1099,'[1]CDM Patients Data'!$C$1266:$K$3492,9,FALSE),"")</f>
        <v>Not a paired site</v>
      </c>
      <c r="P1099" s="164">
        <f>_xlfn.IFNA(VLOOKUP(B1099,'[1]CDM Patients Data'!$C$1266:$O$3492,10,FALSE),"")</f>
        <v>0</v>
      </c>
      <c r="Q1099" s="164">
        <f>_xlfn.IFNA(VLOOKUP(B1099,'[1]CDM Patients Data'!$C$1266:$O$3492,11,FALSE),"")</f>
        <v>0</v>
      </c>
      <c r="R1099" s="164">
        <f>_xlfn.IFNA(VLOOKUP(B1099,'[1]CDM Patients Data'!$C$1266:$O$3492,12,FALSE),"")</f>
        <v>0</v>
      </c>
      <c r="S1099" s="164">
        <f>_xlfn.IFNA(VLOOKUP(B1099,'[1]CDM Patients Data'!$C$1266:$P$3492,13,FALSE),"")</f>
        <v>0</v>
      </c>
      <c r="T1099" s="164" t="str">
        <f>_xlfn.IFNA(VLOOKUP(B1099,'[1]CDM Patients Data'!$C$1266:$N$5000,5,FALSE),"")</f>
        <v>Manohar</v>
      </c>
      <c r="U1099" s="164"/>
      <c r="V1099" s="164"/>
      <c r="W1099" s="210"/>
      <c r="X1099" s="164"/>
      <c r="Y1099" s="164"/>
      <c r="Z1099" s="164"/>
      <c r="AA1099" s="164"/>
      <c r="AB1099" s="164"/>
      <c r="AC1099" s="210"/>
      <c r="AD1099" s="199"/>
      <c r="AE1099" s="199"/>
      <c r="AF1099" s="199"/>
      <c r="AG1099" s="199"/>
      <c r="AH1099" s="233" t="s">
        <v>589</v>
      </c>
      <c r="AI1099" s="199"/>
      <c r="AJ1099" s="199"/>
      <c r="AK1099" s="218" t="s">
        <v>80</v>
      </c>
      <c r="AL1099" s="218">
        <v>16338042</v>
      </c>
      <c r="AM1099" s="218">
        <v>4.9</v>
      </c>
      <c r="AN1099" s="218">
        <v>437.1</v>
      </c>
      <c r="AO1099" s="218" t="s">
        <v>81</v>
      </c>
      <c r="AP1099" s="218"/>
      <c r="AQ1099" s="218"/>
      <c r="AR1099" s="218"/>
      <c r="AS1099" s="218"/>
      <c r="AT1099" s="218"/>
      <c r="AU1099" s="218"/>
      <c r="AV1099" s="218"/>
      <c r="AW1099" s="218"/>
      <c r="AX1099" s="218"/>
      <c r="AY1099" s="218"/>
      <c r="AZ1099" s="218"/>
      <c r="BA1099" s="218"/>
      <c r="BB1099" s="218"/>
      <c r="BC1099" s="218"/>
      <c r="BD1099" s="218"/>
      <c r="BE1099" s="218"/>
      <c r="BF1099" s="218"/>
      <c r="BG1099" s="218"/>
      <c r="BH1099" s="218"/>
      <c r="BI1099" s="218"/>
      <c r="BJ1099" s="233"/>
      <c r="BK1099" s="199"/>
      <c r="BL1099" s="218" t="s">
        <v>84</v>
      </c>
      <c r="BM1099" s="171" t="s">
        <v>76</v>
      </c>
      <c r="BN1099" s="171" t="s">
        <v>76</v>
      </c>
      <c r="BO1099" s="171" t="s">
        <v>76</v>
      </c>
      <c r="BP1099" s="218"/>
      <c r="BQ1099" s="218"/>
      <c r="BR1099" s="218"/>
      <c r="BS1099" s="218"/>
      <c r="BT1099" s="218"/>
      <c r="BU1099" s="218"/>
      <c r="BV1099" s="218"/>
      <c r="BW1099" s="218"/>
      <c r="BX1099" s="171"/>
      <c r="BY1099" s="199"/>
      <c r="BZ1099" s="230"/>
      <c r="CA1099" s="230"/>
      <c r="CB1099" s="230"/>
      <c r="CC1099" s="230"/>
      <c r="CD1099" s="230"/>
      <c r="CE1099" s="230"/>
      <c r="CF1099" s="230"/>
      <c r="CG1099" s="230"/>
      <c r="CH1099" s="230"/>
      <c r="CI1099" s="230"/>
      <c r="CJ1099" s="230"/>
      <c r="CK1099" s="230"/>
      <c r="CL1099" s="230"/>
      <c r="CM1099" s="230"/>
      <c r="CN1099" s="171"/>
      <c r="CO1099" s="199"/>
      <c r="CP1099" s="230"/>
      <c r="CQ1099" s="233"/>
      <c r="CR1099" s="233"/>
      <c r="CS1099" s="233"/>
      <c r="CT1099" s="230"/>
      <c r="CU1099" s="230"/>
      <c r="CV1099" s="230"/>
      <c r="CW1099" s="230"/>
    </row>
    <row r="1100" ht="30" hidden="1" spans="1:101">
      <c r="A1100" s="191">
        <v>2217</v>
      </c>
      <c r="B1100" s="261" t="s">
        <v>3089</v>
      </c>
      <c r="C1100" s="261" t="s">
        <v>3090</v>
      </c>
      <c r="D1100" s="261" t="s">
        <v>2918</v>
      </c>
      <c r="E1100" s="199"/>
      <c r="F1100" s="274" t="s">
        <v>2215</v>
      </c>
      <c r="G1100" s="199"/>
      <c r="H1100" s="199"/>
      <c r="I1100" s="199"/>
      <c r="J1100" s="202"/>
      <c r="K1100" s="202"/>
      <c r="L1100" s="164" t="str">
        <f>_xlfn.IFNA(VLOOKUP(B1100,'[1]CDM Patients Data'!$C$1266:$N$5000,6,FALSE),"")</f>
        <v>Intestinal tract</v>
      </c>
      <c r="M1100" s="164" t="str">
        <f>_xlfn.IFNA(VLOOKUP(B1100,'[1]CDM Patients Data'!$C$1266:$N$5000,7,FALSE),"")</f>
        <v>Gastrointestinal tract, NOS</v>
      </c>
      <c r="N1100" s="164" t="str">
        <f>_xlfn.IFNA(VLOOKUP(B1100,'[1]CDM Patients Data'!$C$1266:$N$5000,8,FALSE),"")</f>
        <v>Adenocarcinoma, NOS</v>
      </c>
      <c r="O1100" s="164" t="str">
        <f>_xlfn.IFNA(VLOOKUP(B1100,'[1]CDM Patients Data'!$C$1266:$K$3492,9,FALSE),"")</f>
        <v>Unknown</v>
      </c>
      <c r="P1100" s="164">
        <f>_xlfn.IFNA(VLOOKUP(B1100,'[1]CDM Patients Data'!$C$1266:$O$3492,10,FALSE),"")</f>
        <v>0</v>
      </c>
      <c r="Q1100" s="164">
        <f>_xlfn.IFNA(VLOOKUP(B1100,'[1]CDM Patients Data'!$C$1266:$O$3492,11,FALSE),"")</f>
        <v>0</v>
      </c>
      <c r="R1100" s="164">
        <f>_xlfn.IFNA(VLOOKUP(B1100,'[1]CDM Patients Data'!$C$1266:$O$3492,12,FALSE),"")</f>
        <v>0</v>
      </c>
      <c r="S1100" s="164">
        <f>_xlfn.IFNA(VLOOKUP(B1100,'[1]CDM Patients Data'!$C$1266:$P$3492,13,FALSE),"")</f>
        <v>0</v>
      </c>
      <c r="T1100" s="164" t="str">
        <f>_xlfn.IFNA(VLOOKUP(B1100,'[1]CDM Patients Data'!$C$1266:$N$5000,5,FALSE),"")</f>
        <v>Manohar</v>
      </c>
      <c r="U1100" s="164"/>
      <c r="V1100" s="164"/>
      <c r="W1100" s="210"/>
      <c r="X1100" s="164"/>
      <c r="Y1100" s="164"/>
      <c r="Z1100" s="164"/>
      <c r="AA1100" s="164"/>
      <c r="AB1100" s="164"/>
      <c r="AC1100" s="210"/>
      <c r="AD1100" s="199"/>
      <c r="AE1100" s="199"/>
      <c r="AF1100" s="199"/>
      <c r="AG1100" s="199"/>
      <c r="AH1100" s="233" t="s">
        <v>79</v>
      </c>
      <c r="AI1100" s="199"/>
      <c r="AJ1100" s="199"/>
      <c r="AK1100" s="218" t="s">
        <v>80</v>
      </c>
      <c r="AL1100" s="218">
        <v>32555359</v>
      </c>
      <c r="AM1100" s="218">
        <v>9.8</v>
      </c>
      <c r="AN1100" s="218">
        <v>120</v>
      </c>
      <c r="AO1100" s="218" t="s">
        <v>81</v>
      </c>
      <c r="AP1100" s="218"/>
      <c r="AQ1100" s="218"/>
      <c r="AR1100" s="218"/>
      <c r="AS1100" s="218"/>
      <c r="AT1100" s="218"/>
      <c r="AU1100" s="218"/>
      <c r="AV1100" s="218"/>
      <c r="AW1100" s="218"/>
      <c r="AX1100" s="218"/>
      <c r="AY1100" s="218"/>
      <c r="AZ1100" s="218"/>
      <c r="BA1100" s="218"/>
      <c r="BB1100" s="218"/>
      <c r="BC1100" s="218"/>
      <c r="BD1100" s="218"/>
      <c r="BE1100" s="218"/>
      <c r="BF1100" s="218"/>
      <c r="BG1100" s="218"/>
      <c r="BH1100" s="218"/>
      <c r="BI1100" s="218"/>
      <c r="BJ1100" s="233"/>
      <c r="BK1100" s="199"/>
      <c r="BL1100" s="218" t="s">
        <v>84</v>
      </c>
      <c r="BM1100" s="171" t="s">
        <v>76</v>
      </c>
      <c r="BN1100" s="171" t="s">
        <v>76</v>
      </c>
      <c r="BO1100" s="171" t="s">
        <v>76</v>
      </c>
      <c r="BP1100" s="218"/>
      <c r="BQ1100" s="218"/>
      <c r="BR1100" s="218"/>
      <c r="BS1100" s="218"/>
      <c r="BT1100" s="218"/>
      <c r="BU1100" s="218"/>
      <c r="BV1100" s="218"/>
      <c r="BW1100" s="218"/>
      <c r="BX1100" s="171"/>
      <c r="BY1100" s="199"/>
      <c r="BZ1100" s="230"/>
      <c r="CA1100" s="230"/>
      <c r="CB1100" s="230"/>
      <c r="CC1100" s="230"/>
      <c r="CD1100" s="230"/>
      <c r="CE1100" s="230"/>
      <c r="CF1100" s="230"/>
      <c r="CG1100" s="230"/>
      <c r="CH1100" s="230"/>
      <c r="CI1100" s="230"/>
      <c r="CJ1100" s="230"/>
      <c r="CK1100" s="230"/>
      <c r="CL1100" s="230"/>
      <c r="CM1100" s="230"/>
      <c r="CN1100" s="171" t="s">
        <v>2777</v>
      </c>
      <c r="CO1100" s="199"/>
      <c r="CP1100" s="230" t="s">
        <v>80</v>
      </c>
      <c r="CQ1100" s="285">
        <v>4297561</v>
      </c>
      <c r="CR1100" s="285">
        <v>1.3</v>
      </c>
      <c r="CS1100" s="285">
        <v>28.86</v>
      </c>
      <c r="CT1100" s="230" t="s">
        <v>604</v>
      </c>
      <c r="CU1100" s="230"/>
      <c r="CV1100" s="230"/>
      <c r="CW1100" s="230"/>
    </row>
    <row r="1101" ht="45" spans="1:101">
      <c r="A1101" s="191">
        <v>2218</v>
      </c>
      <c r="B1101" s="261" t="s">
        <v>3091</v>
      </c>
      <c r="C1101" s="261" t="s">
        <v>3092</v>
      </c>
      <c r="D1101" s="261" t="s">
        <v>2780</v>
      </c>
      <c r="E1101" s="199"/>
      <c r="F1101" s="261" t="s">
        <v>2215</v>
      </c>
      <c r="G1101" s="199"/>
      <c r="H1101" s="199"/>
      <c r="I1101" s="199"/>
      <c r="J1101" s="202"/>
      <c r="K1101" s="202"/>
      <c r="L1101" s="164" t="str">
        <f>_xlfn.IFNA(VLOOKUP(B1101,'[1]CDM Patients Data'!$C$1266:$N$5000,6,FALSE),"")</f>
        <v>Lymphnode</v>
      </c>
      <c r="M1101" s="164" t="str">
        <f>_xlfn.IFNA(VLOOKUP(B1101,'[1]CDM Patients Data'!$C$1266:$N$5000,7,FALSE),"")</f>
        <v>Lymph nodes of multiple regions</v>
      </c>
      <c r="N1101" s="164" t="str">
        <f>_xlfn.IFNA(VLOOKUP(B1101,'[1]CDM Patients Data'!$C$1266:$N$5000,8,FALSE),"")</f>
        <v>ML, small B lymphocytic, NOS</v>
      </c>
      <c r="O1101" s="164" t="str">
        <f>_xlfn.IFNA(VLOOKUP(B1101,'[1]CDM Patients Data'!$C$1266:$K$3492,9,FALSE),"")</f>
        <v>Not a paired site</v>
      </c>
      <c r="P1101" s="164">
        <f>_xlfn.IFNA(VLOOKUP(B1101,'[1]CDM Patients Data'!$C$1266:$O$3492,10,FALSE),"")</f>
        <v>0</v>
      </c>
      <c r="Q1101" s="164">
        <f>_xlfn.IFNA(VLOOKUP(B1101,'[1]CDM Patients Data'!$C$1266:$O$3492,11,FALSE),"")</f>
        <v>0</v>
      </c>
      <c r="R1101" s="164">
        <f>_xlfn.IFNA(VLOOKUP(B1101,'[1]CDM Patients Data'!$C$1266:$O$3492,12,FALSE),"")</f>
        <v>0</v>
      </c>
      <c r="S1101" s="164">
        <f>_xlfn.IFNA(VLOOKUP(B1101,'[1]CDM Patients Data'!$C$1266:$P$3492,13,FALSE),"")</f>
        <v>0</v>
      </c>
      <c r="T1101" s="164" t="str">
        <f>_xlfn.IFNA(VLOOKUP(B1101,'[1]CDM Patients Data'!$C$1266:$N$5000,5,FALSE),"")</f>
        <v>Manohar</v>
      </c>
      <c r="U1101" s="164"/>
      <c r="V1101" s="164"/>
      <c r="W1101" s="210"/>
      <c r="X1101" s="164"/>
      <c r="Y1101" s="164"/>
      <c r="Z1101" s="164"/>
      <c r="AA1101" s="164"/>
      <c r="AB1101" s="164"/>
      <c r="AC1101" s="210"/>
      <c r="AD1101" s="199"/>
      <c r="AE1101" s="199"/>
      <c r="AF1101" s="199"/>
      <c r="AG1101" s="199"/>
      <c r="AH1101" s="233"/>
      <c r="AI1101" s="199"/>
      <c r="AJ1101" s="199"/>
      <c r="AK1101" s="218" t="s">
        <v>84</v>
      </c>
      <c r="AL1101" s="218" t="s">
        <v>76</v>
      </c>
      <c r="AM1101" s="218" t="s">
        <v>76</v>
      </c>
      <c r="AN1101" s="218" t="s">
        <v>76</v>
      </c>
      <c r="AO1101" s="218" t="s">
        <v>76</v>
      </c>
      <c r="AP1101" s="218"/>
      <c r="AQ1101" s="218"/>
      <c r="AR1101" s="218"/>
      <c r="AS1101" s="218"/>
      <c r="AT1101" s="218"/>
      <c r="AU1101" s="218"/>
      <c r="AV1101" s="218"/>
      <c r="AW1101" s="218"/>
      <c r="AX1101" s="218"/>
      <c r="AY1101" s="218"/>
      <c r="AZ1101" s="218"/>
      <c r="BA1101" s="218"/>
      <c r="BB1101" s="218"/>
      <c r="BC1101" s="218"/>
      <c r="BD1101" s="218"/>
      <c r="BE1101" s="218"/>
      <c r="BF1101" s="218"/>
      <c r="BG1101" s="218"/>
      <c r="BH1101" s="218"/>
      <c r="BI1101" s="218"/>
      <c r="BJ1101" s="233" t="s">
        <v>589</v>
      </c>
      <c r="BK1101" s="199"/>
      <c r="BL1101" s="218" t="s">
        <v>80</v>
      </c>
      <c r="BM1101" s="284">
        <v>8814328</v>
      </c>
      <c r="BN1101" s="284">
        <v>2.6</v>
      </c>
      <c r="BO1101" s="284">
        <v>301</v>
      </c>
      <c r="BP1101" s="218" t="s">
        <v>103</v>
      </c>
      <c r="BQ1101" s="218"/>
      <c r="BR1101" s="218"/>
      <c r="BS1101" s="218"/>
      <c r="BT1101" s="218"/>
      <c r="BU1101" s="218"/>
      <c r="BV1101" s="218"/>
      <c r="BW1101" s="218"/>
      <c r="BX1101" s="171"/>
      <c r="BY1101" s="199"/>
      <c r="BZ1101" s="230"/>
      <c r="CA1101" s="230"/>
      <c r="CB1101" s="230"/>
      <c r="CC1101" s="230"/>
      <c r="CD1101" s="230"/>
      <c r="CE1101" s="230"/>
      <c r="CF1101" s="230"/>
      <c r="CG1101" s="230"/>
      <c r="CH1101" s="230"/>
      <c r="CI1101" s="230"/>
      <c r="CJ1101" s="230"/>
      <c r="CK1101" s="230"/>
      <c r="CL1101" s="230"/>
      <c r="CM1101" s="230"/>
      <c r="CN1101" s="171"/>
      <c r="CO1101" s="199"/>
      <c r="CP1101" s="230"/>
      <c r="CQ1101" s="233"/>
      <c r="CR1101" s="233"/>
      <c r="CS1101" s="233"/>
      <c r="CT1101" s="230"/>
      <c r="CU1101" s="230"/>
      <c r="CV1101" s="230"/>
      <c r="CW1101" s="230"/>
    </row>
    <row r="1102" ht="30" hidden="1" spans="1:101">
      <c r="A1102" s="191">
        <v>2219</v>
      </c>
      <c r="B1102" s="261" t="s">
        <v>3093</v>
      </c>
      <c r="C1102" s="261" t="s">
        <v>3094</v>
      </c>
      <c r="D1102" s="261" t="s">
        <v>2806</v>
      </c>
      <c r="E1102" s="199"/>
      <c r="F1102" s="261" t="s">
        <v>2170</v>
      </c>
      <c r="G1102" s="199"/>
      <c r="H1102" s="199"/>
      <c r="I1102" s="199"/>
      <c r="J1102" s="202"/>
      <c r="K1102" s="202"/>
      <c r="L1102" s="164" t="str">
        <f>_xlfn.IFNA(VLOOKUP(B1102,'[1]CDM Patients Data'!$C$1266:$N$5000,6,FALSE),"")</f>
        <v>Pancreas</v>
      </c>
      <c r="M1102" s="164" t="str">
        <f>_xlfn.IFNA(VLOOKUP(B1102,'[1]CDM Patients Data'!$C$1266:$N$5000,7,FALSE),"")</f>
        <v>Pancreas NOS</v>
      </c>
      <c r="N1102" s="164" t="str">
        <f>_xlfn.IFNA(VLOOKUP(B1102,'[1]CDM Patients Data'!$C$1266:$N$5000,8,FALSE),"")</f>
        <v>Carcinosarcoma, NOS</v>
      </c>
      <c r="O1102" s="164" t="str">
        <f>_xlfn.IFNA(VLOOKUP(B1102,'[1]CDM Patients Data'!$C$1266:$K$3492,9,FALSE),"")</f>
        <v>Not a paired site</v>
      </c>
      <c r="P1102" s="164">
        <f>_xlfn.IFNA(VLOOKUP(B1102,'[1]CDM Patients Data'!$C$1266:$O$3492,10,FALSE),"")</f>
        <v>0</v>
      </c>
      <c r="Q1102" s="164">
        <f>_xlfn.IFNA(VLOOKUP(B1102,'[1]CDM Patients Data'!$C$1266:$O$3492,11,FALSE),"")</f>
        <v>0</v>
      </c>
      <c r="R1102" s="164">
        <f>_xlfn.IFNA(VLOOKUP(B1102,'[1]CDM Patients Data'!$C$1266:$O$3492,12,FALSE),"")</f>
        <v>0</v>
      </c>
      <c r="S1102" s="164">
        <f>_xlfn.IFNA(VLOOKUP(B1102,'[1]CDM Patients Data'!$C$1266:$P$3492,13,FALSE),"")</f>
        <v>0</v>
      </c>
      <c r="T1102" s="164">
        <f>_xlfn.IFNA(VLOOKUP(B1102,'[1]CDM Patients Data'!$C$1266:$N$5000,5,FALSE),"")</f>
        <v>0</v>
      </c>
      <c r="U1102" s="164"/>
      <c r="V1102" s="164"/>
      <c r="W1102" s="210"/>
      <c r="X1102" s="164"/>
      <c r="Y1102" s="164"/>
      <c r="Z1102" s="164"/>
      <c r="AA1102" s="164"/>
      <c r="AB1102" s="164"/>
      <c r="AC1102" s="210"/>
      <c r="AD1102" s="199"/>
      <c r="AE1102" s="199"/>
      <c r="AF1102" s="199"/>
      <c r="AG1102" s="199"/>
      <c r="AH1102" s="233" t="s">
        <v>79</v>
      </c>
      <c r="AI1102" s="199"/>
      <c r="AJ1102" s="199"/>
      <c r="AK1102" s="218" t="s">
        <v>80</v>
      </c>
      <c r="AL1102" s="218">
        <v>52767672</v>
      </c>
      <c r="AM1102" s="218">
        <v>15.8</v>
      </c>
      <c r="AN1102" s="218">
        <v>152.5</v>
      </c>
      <c r="AO1102" s="218" t="s">
        <v>81</v>
      </c>
      <c r="AP1102" s="218"/>
      <c r="AQ1102" s="218"/>
      <c r="AR1102" s="218"/>
      <c r="AS1102" s="218"/>
      <c r="AT1102" s="218"/>
      <c r="AU1102" s="218"/>
      <c r="AV1102" s="218"/>
      <c r="AW1102" s="218"/>
      <c r="AX1102" s="218"/>
      <c r="AY1102" s="218"/>
      <c r="AZ1102" s="218"/>
      <c r="BA1102" s="218"/>
      <c r="BB1102" s="218"/>
      <c r="BC1102" s="218"/>
      <c r="BD1102" s="218"/>
      <c r="BE1102" s="218"/>
      <c r="BF1102" s="218"/>
      <c r="BG1102" s="218"/>
      <c r="BH1102" s="218"/>
      <c r="BI1102" s="218"/>
      <c r="BJ1102" s="233"/>
      <c r="BK1102" s="199"/>
      <c r="BL1102" s="218" t="s">
        <v>84</v>
      </c>
      <c r="BM1102" s="171" t="s">
        <v>76</v>
      </c>
      <c r="BN1102" s="171" t="s">
        <v>76</v>
      </c>
      <c r="BO1102" s="171" t="s">
        <v>76</v>
      </c>
      <c r="BP1102" s="218"/>
      <c r="BQ1102" s="218"/>
      <c r="BR1102" s="218"/>
      <c r="BS1102" s="218"/>
      <c r="BT1102" s="218"/>
      <c r="BU1102" s="218"/>
      <c r="BV1102" s="218"/>
      <c r="BW1102" s="218"/>
      <c r="BX1102" s="171"/>
      <c r="BY1102" s="199"/>
      <c r="BZ1102" s="230"/>
      <c r="CA1102" s="230"/>
      <c r="CB1102" s="230"/>
      <c r="CC1102" s="230"/>
      <c r="CD1102" s="230"/>
      <c r="CE1102" s="230"/>
      <c r="CF1102" s="230"/>
      <c r="CG1102" s="230"/>
      <c r="CH1102" s="230"/>
      <c r="CI1102" s="230"/>
      <c r="CJ1102" s="230"/>
      <c r="CK1102" s="230"/>
      <c r="CL1102" s="230"/>
      <c r="CM1102" s="230"/>
      <c r="CN1102" s="171"/>
      <c r="CO1102" s="199"/>
      <c r="CP1102" s="230"/>
      <c r="CQ1102" s="233"/>
      <c r="CR1102" s="233"/>
      <c r="CS1102" s="233"/>
      <c r="CT1102" s="230"/>
      <c r="CU1102" s="230"/>
      <c r="CV1102" s="230"/>
      <c r="CW1102" s="230"/>
    </row>
    <row r="1103" ht="30" hidden="1" spans="1:101">
      <c r="A1103" s="191">
        <v>2220</v>
      </c>
      <c r="B1103" s="261" t="s">
        <v>3095</v>
      </c>
      <c r="C1103" s="261" t="s">
        <v>3096</v>
      </c>
      <c r="D1103" s="261" t="s">
        <v>2806</v>
      </c>
      <c r="E1103" s="199"/>
      <c r="F1103" s="261" t="s">
        <v>2215</v>
      </c>
      <c r="G1103" s="199"/>
      <c r="H1103" s="199"/>
      <c r="I1103" s="199"/>
      <c r="J1103" s="202"/>
      <c r="K1103" s="202"/>
      <c r="L1103" s="164" t="str">
        <f>_xlfn.IFNA(VLOOKUP(B1103,'[1]CDM Patients Data'!$C$1266:$N$5000,6,FALSE),"")</f>
        <v>Lung</v>
      </c>
      <c r="M1103" s="164" t="str">
        <f>_xlfn.IFNA(VLOOKUP(B1103,'[1]CDM Patients Data'!$C$1266:$N$5000,7,FALSE),"")</f>
        <v>Lung NOS</v>
      </c>
      <c r="N1103" s="164" t="str">
        <f>_xlfn.IFNA(VLOOKUP(B1103,'[1]CDM Patients Data'!$C$1266:$N$5000,8,FALSE),"")</f>
        <v>Carcinoma, NOS</v>
      </c>
      <c r="O1103" s="164" t="str">
        <f>_xlfn.IFNA(VLOOKUP(B1103,'[1]CDM Patients Data'!$C$1266:$K$3492,9,FALSE),"")</f>
        <v>Unknown</v>
      </c>
      <c r="P1103" s="164">
        <f>_xlfn.IFNA(VLOOKUP(B1103,'[1]CDM Patients Data'!$C$1266:$O$3492,10,FALSE),"")</f>
        <v>0</v>
      </c>
      <c r="Q1103" s="164">
        <f>_xlfn.IFNA(VLOOKUP(B1103,'[1]CDM Patients Data'!$C$1266:$O$3492,11,FALSE),"")</f>
        <v>0</v>
      </c>
      <c r="R1103" s="164">
        <f>_xlfn.IFNA(VLOOKUP(B1103,'[1]CDM Patients Data'!$C$1266:$O$3492,12,FALSE),"")</f>
        <v>0</v>
      </c>
      <c r="S1103" s="164">
        <f>_xlfn.IFNA(VLOOKUP(B1103,'[1]CDM Patients Data'!$C$1266:$P$3492,13,FALSE),"")</f>
        <v>0</v>
      </c>
      <c r="T1103" s="164" t="str">
        <f>_xlfn.IFNA(VLOOKUP(B1103,'[1]CDM Patients Data'!$C$1266:$N$5000,5,FALSE),"")</f>
        <v>Manohar</v>
      </c>
      <c r="U1103" s="164"/>
      <c r="V1103" s="164"/>
      <c r="W1103" s="210"/>
      <c r="X1103" s="164"/>
      <c r="Y1103" s="164"/>
      <c r="Z1103" s="164"/>
      <c r="AA1103" s="164"/>
      <c r="AB1103" s="164"/>
      <c r="AC1103" s="210"/>
      <c r="AD1103" s="199"/>
      <c r="AE1103" s="199"/>
      <c r="AF1103" s="199"/>
      <c r="AG1103" s="199"/>
      <c r="AH1103" s="233" t="s">
        <v>79</v>
      </c>
      <c r="AI1103" s="199"/>
      <c r="AJ1103" s="199"/>
      <c r="AK1103" s="218" t="s">
        <v>80</v>
      </c>
      <c r="AL1103" s="218">
        <v>38544562</v>
      </c>
      <c r="AM1103" s="218">
        <v>11.6</v>
      </c>
      <c r="AN1103" s="218">
        <v>132.9</v>
      </c>
      <c r="AO1103" s="218" t="s">
        <v>81</v>
      </c>
      <c r="AP1103" s="218"/>
      <c r="AQ1103" s="218"/>
      <c r="AR1103" s="218"/>
      <c r="AS1103" s="218"/>
      <c r="AT1103" s="218"/>
      <c r="AU1103" s="218"/>
      <c r="AV1103" s="218"/>
      <c r="AW1103" s="218"/>
      <c r="AX1103" s="218"/>
      <c r="AY1103" s="218"/>
      <c r="AZ1103" s="218"/>
      <c r="BA1103" s="218"/>
      <c r="BB1103" s="218"/>
      <c r="BC1103" s="218"/>
      <c r="BD1103" s="218"/>
      <c r="BE1103" s="218"/>
      <c r="BF1103" s="218"/>
      <c r="BG1103" s="218"/>
      <c r="BH1103" s="218"/>
      <c r="BI1103" s="218"/>
      <c r="BJ1103" s="233"/>
      <c r="BK1103" s="199"/>
      <c r="BL1103" s="218" t="s">
        <v>84</v>
      </c>
      <c r="BM1103" s="171" t="s">
        <v>76</v>
      </c>
      <c r="BN1103" s="171" t="s">
        <v>76</v>
      </c>
      <c r="BO1103" s="171" t="s">
        <v>76</v>
      </c>
      <c r="BP1103" s="218"/>
      <c r="BQ1103" s="218"/>
      <c r="BR1103" s="218"/>
      <c r="BS1103" s="218"/>
      <c r="BT1103" s="218"/>
      <c r="BU1103" s="218"/>
      <c r="BV1103" s="218"/>
      <c r="BW1103" s="218"/>
      <c r="BX1103" s="171"/>
      <c r="BY1103" s="199"/>
      <c r="BZ1103" s="230"/>
      <c r="CA1103" s="230"/>
      <c r="CB1103" s="230"/>
      <c r="CC1103" s="230"/>
      <c r="CD1103" s="230"/>
      <c r="CE1103" s="230"/>
      <c r="CF1103" s="230"/>
      <c r="CG1103" s="230"/>
      <c r="CH1103" s="230"/>
      <c r="CI1103" s="230"/>
      <c r="CJ1103" s="230"/>
      <c r="CK1103" s="230"/>
      <c r="CL1103" s="230"/>
      <c r="CM1103" s="230"/>
      <c r="CN1103" s="171"/>
      <c r="CO1103" s="199"/>
      <c r="CP1103" s="230"/>
      <c r="CQ1103" s="233"/>
      <c r="CR1103" s="233"/>
      <c r="CS1103" s="233"/>
      <c r="CT1103" s="230"/>
      <c r="CU1103" s="230"/>
      <c r="CV1103" s="230"/>
      <c r="CW1103" s="230"/>
    </row>
    <row r="1104" ht="30" hidden="1" spans="1:101">
      <c r="A1104" s="191">
        <v>2221</v>
      </c>
      <c r="B1104" s="261" t="s">
        <v>3097</v>
      </c>
      <c r="C1104" s="261" t="s">
        <v>3098</v>
      </c>
      <c r="D1104" s="261" t="s">
        <v>2806</v>
      </c>
      <c r="E1104" s="199"/>
      <c r="F1104" s="261" t="s">
        <v>2215</v>
      </c>
      <c r="G1104" s="199"/>
      <c r="H1104" s="199"/>
      <c r="I1104" s="199"/>
      <c r="J1104" s="202"/>
      <c r="K1104" s="202"/>
      <c r="L1104" s="164" t="str">
        <f>_xlfn.IFNA(VLOOKUP(B1104,'[1]CDM Patients Data'!$C$1266:$N$5000,6,FALSE),"")</f>
        <v>Lung</v>
      </c>
      <c r="M1104" s="164" t="str">
        <f>_xlfn.IFNA(VLOOKUP(B1104,'[1]CDM Patients Data'!$C$1266:$N$5000,7,FALSE),"")</f>
        <v>Lung NOS</v>
      </c>
      <c r="N1104" s="164" t="str">
        <f>_xlfn.IFNA(VLOOKUP(B1104,'[1]CDM Patients Data'!$C$1266:$N$5000,8,FALSE),"")</f>
        <v>Carcinoma, NOS</v>
      </c>
      <c r="O1104" s="164" t="str">
        <f>_xlfn.IFNA(VLOOKUP(B1104,'[1]CDM Patients Data'!$C$1266:$K$3492,9,FALSE),"")</f>
        <v>Unknown</v>
      </c>
      <c r="P1104" s="164">
        <f>_xlfn.IFNA(VLOOKUP(B1104,'[1]CDM Patients Data'!$C$1266:$O$3492,10,FALSE),"")</f>
        <v>0</v>
      </c>
      <c r="Q1104" s="164">
        <f>_xlfn.IFNA(VLOOKUP(B1104,'[1]CDM Patients Data'!$C$1266:$O$3492,11,FALSE),"")</f>
        <v>0</v>
      </c>
      <c r="R1104" s="164">
        <f>_xlfn.IFNA(VLOOKUP(B1104,'[1]CDM Patients Data'!$C$1266:$O$3492,12,FALSE),"")</f>
        <v>0</v>
      </c>
      <c r="S1104" s="164">
        <f>_xlfn.IFNA(VLOOKUP(B1104,'[1]CDM Patients Data'!$C$1266:$P$3492,13,FALSE),"")</f>
        <v>0</v>
      </c>
      <c r="T1104" s="164">
        <f>_xlfn.IFNA(VLOOKUP(B1104,'[1]CDM Patients Data'!$C$1266:$N$5000,5,FALSE),"")</f>
        <v>0</v>
      </c>
      <c r="U1104" s="164"/>
      <c r="V1104" s="164"/>
      <c r="W1104" s="210"/>
      <c r="X1104" s="164"/>
      <c r="Y1104" s="164"/>
      <c r="Z1104" s="164"/>
      <c r="AA1104" s="164"/>
      <c r="AB1104" s="164"/>
      <c r="AC1104" s="210"/>
      <c r="AD1104" s="199"/>
      <c r="AE1104" s="199"/>
      <c r="AF1104" s="199"/>
      <c r="AG1104" s="199"/>
      <c r="AH1104" s="233" t="s">
        <v>79</v>
      </c>
      <c r="AI1104" s="199"/>
      <c r="AJ1104" s="199"/>
      <c r="AK1104" s="218" t="s">
        <v>80</v>
      </c>
      <c r="AL1104" s="218">
        <v>40270107</v>
      </c>
      <c r="AM1104" s="218">
        <v>12.1</v>
      </c>
      <c r="AN1104" s="218">
        <v>109.5</v>
      </c>
      <c r="AO1104" s="218" t="s">
        <v>81</v>
      </c>
      <c r="AP1104" s="218"/>
      <c r="AQ1104" s="218"/>
      <c r="AR1104" s="218"/>
      <c r="AS1104" s="218"/>
      <c r="AT1104" s="218"/>
      <c r="AU1104" s="218"/>
      <c r="AV1104" s="218"/>
      <c r="AW1104" s="218"/>
      <c r="AX1104" s="218"/>
      <c r="AY1104" s="218"/>
      <c r="AZ1104" s="218"/>
      <c r="BA1104" s="218"/>
      <c r="BB1104" s="218"/>
      <c r="BC1104" s="218"/>
      <c r="BD1104" s="218"/>
      <c r="BE1104" s="218"/>
      <c r="BF1104" s="218"/>
      <c r="BG1104" s="218"/>
      <c r="BH1104" s="218"/>
      <c r="BI1104" s="218"/>
      <c r="BJ1104" s="233"/>
      <c r="BK1104" s="199"/>
      <c r="BL1104" s="218" t="s">
        <v>84</v>
      </c>
      <c r="BM1104" s="171" t="s">
        <v>76</v>
      </c>
      <c r="BN1104" s="171" t="s">
        <v>76</v>
      </c>
      <c r="BO1104" s="171" t="s">
        <v>76</v>
      </c>
      <c r="BP1104" s="218"/>
      <c r="BQ1104" s="218"/>
      <c r="BR1104" s="218"/>
      <c r="BS1104" s="218"/>
      <c r="BT1104" s="218"/>
      <c r="BU1104" s="218"/>
      <c r="BV1104" s="218"/>
      <c r="BW1104" s="218"/>
      <c r="BX1104" s="171"/>
      <c r="BY1104" s="199"/>
      <c r="BZ1104" s="230"/>
      <c r="CA1104" s="230"/>
      <c r="CB1104" s="230"/>
      <c r="CC1104" s="230"/>
      <c r="CD1104" s="230"/>
      <c r="CE1104" s="230"/>
      <c r="CF1104" s="230"/>
      <c r="CG1104" s="230"/>
      <c r="CH1104" s="230"/>
      <c r="CI1104" s="230"/>
      <c r="CJ1104" s="230"/>
      <c r="CK1104" s="230"/>
      <c r="CL1104" s="230"/>
      <c r="CM1104" s="230"/>
      <c r="CN1104" s="171"/>
      <c r="CO1104" s="199"/>
      <c r="CP1104" s="230"/>
      <c r="CQ1104" s="233"/>
      <c r="CR1104" s="233"/>
      <c r="CS1104" s="233"/>
      <c r="CT1104" s="230"/>
      <c r="CU1104" s="230"/>
      <c r="CV1104" s="230"/>
      <c r="CW1104" s="230"/>
    </row>
    <row r="1105" ht="30" hidden="1" spans="1:101">
      <c r="A1105" s="191">
        <v>2222</v>
      </c>
      <c r="B1105" s="261" t="s">
        <v>3099</v>
      </c>
      <c r="C1105" s="261" t="s">
        <v>3100</v>
      </c>
      <c r="D1105" s="261" t="s">
        <v>2806</v>
      </c>
      <c r="E1105" s="199"/>
      <c r="F1105" s="261" t="s">
        <v>2215</v>
      </c>
      <c r="G1105" s="199"/>
      <c r="H1105" s="199"/>
      <c r="I1105" s="199"/>
      <c r="J1105" s="202"/>
      <c r="K1105" s="202"/>
      <c r="L1105" s="164" t="str">
        <f>_xlfn.IFNA(VLOOKUP(B1105,'[1]CDM Patients Data'!$C$1266:$N$5000,6,FALSE),"")</f>
        <v>Lung</v>
      </c>
      <c r="M1105" s="164" t="str">
        <f>_xlfn.IFNA(VLOOKUP(B1105,'[1]CDM Patients Data'!$C$1266:$N$5000,7,FALSE),"")</f>
        <v>Lung NOS</v>
      </c>
      <c r="N1105" s="164" t="str">
        <f>_xlfn.IFNA(VLOOKUP(B1105,'[1]CDM Patients Data'!$C$1266:$N$5000,8,FALSE),"")</f>
        <v>Adenocarcinoma, NOS</v>
      </c>
      <c r="O1105" s="164" t="str">
        <f>_xlfn.IFNA(VLOOKUP(B1105,'[1]CDM Patients Data'!$C$1266:$K$3492,9,FALSE),"")</f>
        <v>Left</v>
      </c>
      <c r="P1105" s="164">
        <f>_xlfn.IFNA(VLOOKUP(B1105,'[1]CDM Patients Data'!$C$1266:$O$3492,10,FALSE),"")</f>
        <v>0</v>
      </c>
      <c r="Q1105" s="164">
        <f>_xlfn.IFNA(VLOOKUP(B1105,'[1]CDM Patients Data'!$C$1266:$O$3492,11,FALSE),"")</f>
        <v>0</v>
      </c>
      <c r="R1105" s="164">
        <f>_xlfn.IFNA(VLOOKUP(B1105,'[1]CDM Patients Data'!$C$1266:$O$3492,12,FALSE),"")</f>
        <v>0</v>
      </c>
      <c r="S1105" s="164">
        <f>_xlfn.IFNA(VLOOKUP(B1105,'[1]CDM Patients Data'!$C$1266:$P$3492,13,FALSE),"")</f>
        <v>0</v>
      </c>
      <c r="T1105" s="164">
        <f>_xlfn.IFNA(VLOOKUP(B1105,'[1]CDM Patients Data'!$C$1266:$N$5000,5,FALSE),"")</f>
        <v>0</v>
      </c>
      <c r="U1105" s="164"/>
      <c r="V1105" s="164"/>
      <c r="W1105" s="210"/>
      <c r="X1105" s="164"/>
      <c r="Y1105" s="164"/>
      <c r="Z1105" s="164"/>
      <c r="AA1105" s="164"/>
      <c r="AB1105" s="164"/>
      <c r="AC1105" s="210"/>
      <c r="AD1105" s="199"/>
      <c r="AE1105" s="199"/>
      <c r="AF1105" s="199"/>
      <c r="AG1105" s="199"/>
      <c r="AH1105" s="233"/>
      <c r="AI1105" s="199"/>
      <c r="AJ1105" s="199"/>
      <c r="AK1105" s="218"/>
      <c r="AL1105" s="218"/>
      <c r="AM1105" s="218"/>
      <c r="AN1105" s="218"/>
      <c r="AO1105" s="218" t="s">
        <v>76</v>
      </c>
      <c r="AP1105" s="218"/>
      <c r="AQ1105" s="218"/>
      <c r="AR1105" s="218"/>
      <c r="AS1105" s="218"/>
      <c r="AT1105" s="218"/>
      <c r="AU1105" s="218"/>
      <c r="AV1105" s="218"/>
      <c r="AW1105" s="218"/>
      <c r="AX1105" s="218"/>
      <c r="AY1105" s="218"/>
      <c r="AZ1105" s="218"/>
      <c r="BA1105" s="218"/>
      <c r="BB1105" s="218"/>
      <c r="BC1105" s="218"/>
      <c r="BD1105" s="218"/>
      <c r="BE1105" s="218"/>
      <c r="BF1105" s="218"/>
      <c r="BG1105" s="218"/>
      <c r="BH1105" s="218"/>
      <c r="BI1105" s="218"/>
      <c r="BJ1105" s="233"/>
      <c r="BK1105" s="199"/>
      <c r="BL1105" s="218"/>
      <c r="BM1105" s="171"/>
      <c r="BN1105" s="171"/>
      <c r="BO1105" s="171"/>
      <c r="BP1105" s="218"/>
      <c r="BQ1105" s="218"/>
      <c r="BR1105" s="218"/>
      <c r="BS1105" s="218"/>
      <c r="BT1105" s="218"/>
      <c r="BU1105" s="218"/>
      <c r="BV1105" s="218"/>
      <c r="BW1105" s="218"/>
      <c r="BX1105" s="171"/>
      <c r="BY1105" s="199"/>
      <c r="BZ1105" s="230"/>
      <c r="CA1105" s="230"/>
      <c r="CB1105" s="230"/>
      <c r="CC1105" s="230"/>
      <c r="CD1105" s="230"/>
      <c r="CE1105" s="230"/>
      <c r="CF1105" s="230"/>
      <c r="CG1105" s="230"/>
      <c r="CH1105" s="230"/>
      <c r="CI1105" s="230"/>
      <c r="CJ1105" s="230"/>
      <c r="CK1105" s="230"/>
      <c r="CL1105" s="230"/>
      <c r="CM1105" s="230"/>
      <c r="CN1105" s="171"/>
      <c r="CO1105" s="199"/>
      <c r="CP1105" s="230"/>
      <c r="CQ1105" s="233"/>
      <c r="CR1105" s="233"/>
      <c r="CS1105" s="233"/>
      <c r="CT1105" s="230"/>
      <c r="CU1105" s="230"/>
      <c r="CV1105" s="230"/>
      <c r="CW1105" s="230"/>
    </row>
    <row r="1106" ht="60" hidden="1" spans="1:101">
      <c r="A1106" s="191">
        <v>2223</v>
      </c>
      <c r="B1106" s="261" t="s">
        <v>3101</v>
      </c>
      <c r="C1106" s="261" t="s">
        <v>3102</v>
      </c>
      <c r="D1106" s="261" t="s">
        <v>2806</v>
      </c>
      <c r="E1106" s="199"/>
      <c r="F1106" s="261" t="s">
        <v>2215</v>
      </c>
      <c r="G1106" s="199"/>
      <c r="H1106" s="199"/>
      <c r="I1106" s="199"/>
      <c r="J1106" s="202"/>
      <c r="K1106" s="202"/>
      <c r="L1106" s="164" t="str">
        <f>_xlfn.IFNA(VLOOKUP(B1106,'[1]CDM Patients Data'!$C$1266:$N$5000,6,FALSE),"")</f>
        <v>Intestinal tract</v>
      </c>
      <c r="M1106" s="164" t="str">
        <f>_xlfn.IFNA(VLOOKUP(B1106,'[1]CDM Patients Data'!$C$1266:$N$5000,7,FALSE),"")</f>
        <v>Overlapping lesion of digestive system</v>
      </c>
      <c r="N1106" s="164" t="str">
        <f>_xlfn.IFNA(VLOOKUP(B1106,'[1]CDM Patients Data'!$C$1266:$N$5000,8,FALSE),"")</f>
        <v>Malignant tumor, spindle cell type</v>
      </c>
      <c r="O1106" s="164" t="str">
        <f>_xlfn.IFNA(VLOOKUP(B1106,'[1]CDM Patients Data'!$C$1266:$K$3492,9,FALSE),"")</f>
        <v>Not a paired site</v>
      </c>
      <c r="P1106" s="164">
        <f>_xlfn.IFNA(VLOOKUP(B1106,'[1]CDM Patients Data'!$C$1266:$O$3492,10,FALSE),"")</f>
        <v>0</v>
      </c>
      <c r="Q1106" s="164">
        <f>_xlfn.IFNA(VLOOKUP(B1106,'[1]CDM Patients Data'!$C$1266:$O$3492,11,FALSE),"")</f>
        <v>0</v>
      </c>
      <c r="R1106" s="164">
        <f>_xlfn.IFNA(VLOOKUP(B1106,'[1]CDM Patients Data'!$C$1266:$O$3492,12,FALSE),"")</f>
        <v>0</v>
      </c>
      <c r="S1106" s="164">
        <f>_xlfn.IFNA(VLOOKUP(B1106,'[1]CDM Patients Data'!$C$1266:$P$3492,13,FALSE),"")</f>
        <v>0</v>
      </c>
      <c r="T1106" s="164" t="str">
        <f>_xlfn.IFNA(VLOOKUP(B1106,'[1]CDM Patients Data'!$C$1266:$N$5000,5,FALSE),"")</f>
        <v>Manohar</v>
      </c>
      <c r="U1106" s="164"/>
      <c r="V1106" s="164"/>
      <c r="W1106" s="210"/>
      <c r="X1106" s="164"/>
      <c r="Y1106" s="164"/>
      <c r="Z1106" s="164"/>
      <c r="AA1106" s="164"/>
      <c r="AB1106" s="164"/>
      <c r="AC1106" s="210"/>
      <c r="AD1106" s="199"/>
      <c r="AE1106" s="199"/>
      <c r="AF1106" s="199"/>
      <c r="AG1106" s="199"/>
      <c r="AH1106" s="233" t="s">
        <v>79</v>
      </c>
      <c r="AI1106" s="199"/>
      <c r="AJ1106" s="199"/>
      <c r="AK1106" s="218" t="s">
        <v>80</v>
      </c>
      <c r="AL1106" s="218">
        <v>46131438</v>
      </c>
      <c r="AM1106" s="218">
        <v>13.8</v>
      </c>
      <c r="AN1106" s="218">
        <v>148.7</v>
      </c>
      <c r="AO1106" s="218" t="s">
        <v>81</v>
      </c>
      <c r="AP1106" s="218"/>
      <c r="AQ1106" s="218"/>
      <c r="AR1106" s="218"/>
      <c r="AS1106" s="218"/>
      <c r="AT1106" s="218"/>
      <c r="AU1106" s="218"/>
      <c r="AV1106" s="218"/>
      <c r="AW1106" s="218"/>
      <c r="AX1106" s="218"/>
      <c r="AY1106" s="218"/>
      <c r="AZ1106" s="218"/>
      <c r="BA1106" s="218"/>
      <c r="BB1106" s="218"/>
      <c r="BC1106" s="218"/>
      <c r="BD1106" s="218"/>
      <c r="BE1106" s="218"/>
      <c r="BF1106" s="218"/>
      <c r="BG1106" s="218"/>
      <c r="BH1106" s="218"/>
      <c r="BI1106" s="218"/>
      <c r="BJ1106" s="233"/>
      <c r="BK1106" s="199"/>
      <c r="BL1106" s="218" t="s">
        <v>84</v>
      </c>
      <c r="BM1106" s="171" t="s">
        <v>76</v>
      </c>
      <c r="BN1106" s="171" t="s">
        <v>76</v>
      </c>
      <c r="BO1106" s="171" t="s">
        <v>76</v>
      </c>
      <c r="BP1106" s="218"/>
      <c r="BQ1106" s="218"/>
      <c r="BR1106" s="218"/>
      <c r="BS1106" s="218"/>
      <c r="BT1106" s="218"/>
      <c r="BU1106" s="218"/>
      <c r="BV1106" s="218"/>
      <c r="BW1106" s="218"/>
      <c r="BX1106" s="171"/>
      <c r="BY1106" s="199"/>
      <c r="BZ1106" s="230"/>
      <c r="CA1106" s="230"/>
      <c r="CB1106" s="230"/>
      <c r="CC1106" s="230"/>
      <c r="CD1106" s="230"/>
      <c r="CE1106" s="230"/>
      <c r="CF1106" s="230"/>
      <c r="CG1106" s="230"/>
      <c r="CH1106" s="230"/>
      <c r="CI1106" s="230"/>
      <c r="CJ1106" s="230"/>
      <c r="CK1106" s="230"/>
      <c r="CL1106" s="230"/>
      <c r="CM1106" s="230"/>
      <c r="CN1106" s="171"/>
      <c r="CO1106" s="199"/>
      <c r="CP1106" s="230"/>
      <c r="CQ1106" s="233"/>
      <c r="CR1106" s="233"/>
      <c r="CS1106" s="233"/>
      <c r="CT1106" s="230"/>
      <c r="CU1106" s="230"/>
      <c r="CV1106" s="230"/>
      <c r="CW1106" s="230"/>
    </row>
    <row r="1107" ht="30" hidden="1" spans="1:101">
      <c r="A1107" s="191">
        <v>2224</v>
      </c>
      <c r="B1107" s="261" t="s">
        <v>3103</v>
      </c>
      <c r="C1107" s="261" t="s">
        <v>3104</v>
      </c>
      <c r="D1107" s="261" t="s">
        <v>2806</v>
      </c>
      <c r="E1107" s="199"/>
      <c r="F1107" s="261" t="s">
        <v>2170</v>
      </c>
      <c r="G1107" s="199"/>
      <c r="H1107" s="199"/>
      <c r="I1107" s="199"/>
      <c r="J1107" s="202"/>
      <c r="K1107" s="202"/>
      <c r="L1107" s="164" t="str">
        <f>_xlfn.IFNA(VLOOKUP(B1107,'[1]CDM Patients Data'!$C$1266:$N$5000,6,FALSE),"")</f>
        <v>Large Intestine</v>
      </c>
      <c r="M1107" s="164" t="str">
        <f>_xlfn.IFNA(VLOOKUP(B1107,'[1]CDM Patients Data'!$C$1266:$N$5000,7,FALSE),"")</f>
        <v>Colon NOS</v>
      </c>
      <c r="N1107" s="164" t="str">
        <f>_xlfn.IFNA(VLOOKUP(B1107,'[1]CDM Patients Data'!$C$1266:$N$5000,8,FALSE),"")</f>
        <v>Carcinoma, NOS</v>
      </c>
      <c r="O1107" s="164" t="str">
        <f>_xlfn.IFNA(VLOOKUP(B1107,'[1]CDM Patients Data'!$C$1266:$K$3492,9,FALSE),"")</f>
        <v>Not a paired site</v>
      </c>
      <c r="P1107" s="164">
        <f>_xlfn.IFNA(VLOOKUP(B1107,'[1]CDM Patients Data'!$C$1266:$O$3492,10,FALSE),"")</f>
        <v>0</v>
      </c>
      <c r="Q1107" s="164">
        <f>_xlfn.IFNA(VLOOKUP(B1107,'[1]CDM Patients Data'!$C$1266:$O$3492,11,FALSE),"")</f>
        <v>0</v>
      </c>
      <c r="R1107" s="164">
        <f>_xlfn.IFNA(VLOOKUP(B1107,'[1]CDM Patients Data'!$C$1266:$O$3492,12,FALSE),"")</f>
        <v>0</v>
      </c>
      <c r="S1107" s="164">
        <f>_xlfn.IFNA(VLOOKUP(B1107,'[1]CDM Patients Data'!$C$1266:$P$3492,13,FALSE),"")</f>
        <v>0</v>
      </c>
      <c r="T1107" s="164">
        <f>_xlfn.IFNA(VLOOKUP(B1107,'[1]CDM Patients Data'!$C$1266:$N$5000,5,FALSE),"")</f>
        <v>0</v>
      </c>
      <c r="U1107" s="164"/>
      <c r="V1107" s="164"/>
      <c r="W1107" s="210"/>
      <c r="X1107" s="164"/>
      <c r="Y1107" s="164"/>
      <c r="Z1107" s="164"/>
      <c r="AA1107" s="164"/>
      <c r="AB1107" s="164"/>
      <c r="AC1107" s="210"/>
      <c r="AD1107" s="199"/>
      <c r="AE1107" s="199"/>
      <c r="AF1107" s="199"/>
      <c r="AG1107" s="199"/>
      <c r="AH1107" s="233" t="s">
        <v>79</v>
      </c>
      <c r="AI1107" s="199"/>
      <c r="AJ1107" s="199"/>
      <c r="AK1107" s="218" t="s">
        <v>80</v>
      </c>
      <c r="AL1107" s="218">
        <v>49315815</v>
      </c>
      <c r="AM1107" s="218">
        <v>14.8</v>
      </c>
      <c r="AN1107" s="218">
        <v>126</v>
      </c>
      <c r="AO1107" s="218" t="s">
        <v>81</v>
      </c>
      <c r="AP1107" s="218"/>
      <c r="AQ1107" s="218"/>
      <c r="AR1107" s="218"/>
      <c r="AS1107" s="218"/>
      <c r="AT1107" s="218"/>
      <c r="AU1107" s="218"/>
      <c r="AV1107" s="218"/>
      <c r="AW1107" s="218"/>
      <c r="AX1107" s="218"/>
      <c r="AY1107" s="218"/>
      <c r="AZ1107" s="218"/>
      <c r="BA1107" s="218"/>
      <c r="BB1107" s="218"/>
      <c r="BC1107" s="218"/>
      <c r="BD1107" s="218"/>
      <c r="BE1107" s="218"/>
      <c r="BF1107" s="218"/>
      <c r="BG1107" s="218"/>
      <c r="BH1107" s="218"/>
      <c r="BI1107" s="218"/>
      <c r="BJ1107" s="233"/>
      <c r="BK1107" s="199"/>
      <c r="BL1107" s="218" t="s">
        <v>84</v>
      </c>
      <c r="BM1107" s="171" t="s">
        <v>76</v>
      </c>
      <c r="BN1107" s="171" t="s">
        <v>76</v>
      </c>
      <c r="BO1107" s="171" t="s">
        <v>76</v>
      </c>
      <c r="BP1107" s="218"/>
      <c r="BQ1107" s="218"/>
      <c r="BR1107" s="218"/>
      <c r="BS1107" s="218"/>
      <c r="BT1107" s="218"/>
      <c r="BU1107" s="218"/>
      <c r="BV1107" s="218"/>
      <c r="BW1107" s="218"/>
      <c r="BX1107" s="171"/>
      <c r="BY1107" s="199"/>
      <c r="BZ1107" s="230"/>
      <c r="CA1107" s="230"/>
      <c r="CB1107" s="230"/>
      <c r="CC1107" s="230"/>
      <c r="CD1107" s="230"/>
      <c r="CE1107" s="230"/>
      <c r="CF1107" s="230"/>
      <c r="CG1107" s="230"/>
      <c r="CH1107" s="230"/>
      <c r="CI1107" s="230"/>
      <c r="CJ1107" s="230"/>
      <c r="CK1107" s="230"/>
      <c r="CL1107" s="230"/>
      <c r="CM1107" s="230"/>
      <c r="CN1107" s="171"/>
      <c r="CO1107" s="199"/>
      <c r="CP1107" s="230"/>
      <c r="CQ1107" s="233"/>
      <c r="CR1107" s="233"/>
      <c r="CS1107" s="233"/>
      <c r="CT1107" s="230"/>
      <c r="CU1107" s="230"/>
      <c r="CV1107" s="230"/>
      <c r="CW1107" s="230"/>
    </row>
    <row r="1108" spans="1:101">
      <c r="A1108" s="191">
        <v>2225</v>
      </c>
      <c r="B1108" s="261" t="s">
        <v>3105</v>
      </c>
      <c r="C1108" s="261" t="s">
        <v>3106</v>
      </c>
      <c r="D1108" s="261" t="s">
        <v>2783</v>
      </c>
      <c r="E1108" s="199"/>
      <c r="F1108" s="274" t="s">
        <v>2740</v>
      </c>
      <c r="G1108" s="199"/>
      <c r="H1108" s="199"/>
      <c r="I1108" s="199"/>
      <c r="J1108" s="202"/>
      <c r="K1108" s="202"/>
      <c r="L1108" s="164" t="str">
        <f>_xlfn.IFNA(VLOOKUP(B1108,'[1]CDM Patients Data'!$C$1266:$N$5000,6,FALSE),"")</f>
        <v>Ovary</v>
      </c>
      <c r="M1108" s="164" t="str">
        <f>_xlfn.IFNA(VLOOKUP(B1108,'[1]CDM Patients Data'!$C$1266:$N$5000,7,FALSE),"")</f>
        <v>NA</v>
      </c>
      <c r="N1108" s="164" t="str">
        <f>_xlfn.IFNA(VLOOKUP(B1108,'[1]CDM Patients Data'!$C$1266:$N$5000,8,FALSE),"")</f>
        <v>NA</v>
      </c>
      <c r="O1108" s="164" t="str">
        <f>_xlfn.IFNA(VLOOKUP(B1108,'[1]CDM Patients Data'!$C$1266:$K$3492,9,FALSE),"")</f>
        <v>NA</v>
      </c>
      <c r="P1108" s="164">
        <f>_xlfn.IFNA(VLOOKUP(B1108,'[1]CDM Patients Data'!$C$1266:$O$3492,10,FALSE),"")</f>
        <v>0</v>
      </c>
      <c r="Q1108" s="164">
        <f>_xlfn.IFNA(VLOOKUP(B1108,'[1]CDM Patients Data'!$C$1266:$O$3492,11,FALSE),"")</f>
        <v>0</v>
      </c>
      <c r="R1108" s="164">
        <f>_xlfn.IFNA(VLOOKUP(B1108,'[1]CDM Patients Data'!$C$1266:$O$3492,12,FALSE),"")</f>
        <v>0</v>
      </c>
      <c r="S1108" s="164">
        <f>_xlfn.IFNA(VLOOKUP(B1108,'[1]CDM Patients Data'!$C$1266:$P$3492,13,FALSE),"")</f>
        <v>0</v>
      </c>
      <c r="T1108" s="164">
        <f>_xlfn.IFNA(VLOOKUP(B1108,'[1]CDM Patients Data'!$C$1266:$N$5000,5,FALSE),"")</f>
        <v>0</v>
      </c>
      <c r="U1108" s="164"/>
      <c r="V1108" s="164"/>
      <c r="W1108" s="210"/>
      <c r="X1108" s="164"/>
      <c r="Y1108" s="164"/>
      <c r="Z1108" s="164"/>
      <c r="AA1108" s="164"/>
      <c r="AB1108" s="164"/>
      <c r="AC1108" s="210"/>
      <c r="AD1108" s="199"/>
      <c r="AE1108" s="199"/>
      <c r="AF1108" s="199"/>
      <c r="AG1108" s="199"/>
      <c r="AH1108" s="233"/>
      <c r="AI1108" s="199"/>
      <c r="AJ1108" s="199"/>
      <c r="AK1108" s="218" t="s">
        <v>84</v>
      </c>
      <c r="AL1108" s="218" t="s">
        <v>76</v>
      </c>
      <c r="AM1108" s="218" t="s">
        <v>76</v>
      </c>
      <c r="AN1108" s="218" t="s">
        <v>76</v>
      </c>
      <c r="AO1108" s="218" t="s">
        <v>76</v>
      </c>
      <c r="AP1108" s="218"/>
      <c r="AQ1108" s="218"/>
      <c r="AR1108" s="218"/>
      <c r="AS1108" s="218"/>
      <c r="AT1108" s="218"/>
      <c r="AU1108" s="218"/>
      <c r="AV1108" s="218"/>
      <c r="AW1108" s="218"/>
      <c r="AX1108" s="218"/>
      <c r="AY1108" s="218"/>
      <c r="AZ1108" s="218"/>
      <c r="BA1108" s="218"/>
      <c r="BB1108" s="218"/>
      <c r="BC1108" s="218"/>
      <c r="BD1108" s="218"/>
      <c r="BE1108" s="218"/>
      <c r="BF1108" s="218"/>
      <c r="BG1108" s="218"/>
      <c r="BH1108" s="218"/>
      <c r="BI1108" s="218"/>
      <c r="BJ1108" s="233" t="s">
        <v>589</v>
      </c>
      <c r="BK1108" s="199"/>
      <c r="BL1108" s="218" t="s">
        <v>80</v>
      </c>
      <c r="BM1108" s="284">
        <v>8399193</v>
      </c>
      <c r="BN1108" s="284">
        <v>2.5</v>
      </c>
      <c r="BO1108" s="284">
        <v>285.5</v>
      </c>
      <c r="BP1108" s="218" t="s">
        <v>103</v>
      </c>
      <c r="BQ1108" s="218"/>
      <c r="BR1108" s="218"/>
      <c r="BS1108" s="218"/>
      <c r="BT1108" s="218"/>
      <c r="BU1108" s="218"/>
      <c r="BV1108" s="218"/>
      <c r="BW1108" s="218"/>
      <c r="BX1108" s="171"/>
      <c r="BY1108" s="199"/>
      <c r="BZ1108" s="230"/>
      <c r="CA1108" s="230"/>
      <c r="CB1108" s="230"/>
      <c r="CC1108" s="230"/>
      <c r="CD1108" s="230"/>
      <c r="CE1108" s="230"/>
      <c r="CF1108" s="230"/>
      <c r="CG1108" s="230"/>
      <c r="CH1108" s="230"/>
      <c r="CI1108" s="230"/>
      <c r="CJ1108" s="230"/>
      <c r="CK1108" s="230"/>
      <c r="CL1108" s="230"/>
      <c r="CM1108" s="230"/>
      <c r="CN1108" s="171"/>
      <c r="CO1108" s="199"/>
      <c r="CP1108" s="230"/>
      <c r="CQ1108" s="233"/>
      <c r="CR1108" s="233"/>
      <c r="CS1108" s="233"/>
      <c r="CT1108" s="230"/>
      <c r="CU1108" s="230"/>
      <c r="CV1108" s="230"/>
      <c r="CW1108" s="230"/>
    </row>
    <row r="1109" ht="30" spans="1:101">
      <c r="A1109" s="191">
        <v>2226</v>
      </c>
      <c r="B1109" s="261" t="s">
        <v>3107</v>
      </c>
      <c r="C1109" s="261" t="s">
        <v>3108</v>
      </c>
      <c r="D1109" s="261" t="s">
        <v>2780</v>
      </c>
      <c r="E1109" s="199"/>
      <c r="F1109" s="261" t="s">
        <v>3109</v>
      </c>
      <c r="G1109" s="199"/>
      <c r="H1109" s="199"/>
      <c r="I1109" s="199"/>
      <c r="J1109" s="202"/>
      <c r="K1109" s="202"/>
      <c r="L1109" s="164" t="str">
        <f>_xlfn.IFNA(VLOOKUP(B1109,'[1]CDM Patients Data'!$C$1266:$N$5000,6,FALSE),"")</f>
        <v>Large Intestine</v>
      </c>
      <c r="M1109" s="164" t="str">
        <f>_xlfn.IFNA(VLOOKUP(B1109,'[1]CDM Patients Data'!$C$1266:$N$5000,7,FALSE),"")</f>
        <v>Colon NOS</v>
      </c>
      <c r="N1109" s="164" t="str">
        <f>_xlfn.IFNA(VLOOKUP(B1109,'[1]CDM Patients Data'!$C$1266:$N$5000,8,FALSE),"")</f>
        <v>Carcinoma, NOS</v>
      </c>
      <c r="O1109" s="164" t="str">
        <f>_xlfn.IFNA(VLOOKUP(B1109,'[1]CDM Patients Data'!$C$1266:$K$3492,9,FALSE),"")</f>
        <v>Not a paired site</v>
      </c>
      <c r="P1109" s="164">
        <f>_xlfn.IFNA(VLOOKUP(B1109,'[1]CDM Patients Data'!$C$1266:$O$3492,10,FALSE),"")</f>
        <v>0</v>
      </c>
      <c r="Q1109" s="164">
        <f>_xlfn.IFNA(VLOOKUP(B1109,'[1]CDM Patients Data'!$C$1266:$O$3492,11,FALSE),"")</f>
        <v>0</v>
      </c>
      <c r="R1109" s="164">
        <f>_xlfn.IFNA(VLOOKUP(B1109,'[1]CDM Patients Data'!$C$1266:$O$3492,12,FALSE),"")</f>
        <v>0</v>
      </c>
      <c r="S1109" s="164">
        <f>_xlfn.IFNA(VLOOKUP(B1109,'[1]CDM Patients Data'!$C$1266:$P$3492,13,FALSE),"")</f>
        <v>0</v>
      </c>
      <c r="T1109" s="164" t="str">
        <f>_xlfn.IFNA(VLOOKUP(B1109,'[1]CDM Patients Data'!$C$1266:$N$5000,5,FALSE),"")</f>
        <v>Manohar</v>
      </c>
      <c r="U1109" s="164"/>
      <c r="V1109" s="164"/>
      <c r="W1109" s="210"/>
      <c r="X1109" s="164"/>
      <c r="Y1109" s="164"/>
      <c r="Z1109" s="164"/>
      <c r="AA1109" s="164"/>
      <c r="AB1109" s="164"/>
      <c r="AC1109" s="210"/>
      <c r="AD1109" s="199"/>
      <c r="AE1109" s="199"/>
      <c r="AF1109" s="199"/>
      <c r="AG1109" s="199"/>
      <c r="AH1109" s="233"/>
      <c r="AI1109" s="199"/>
      <c r="AJ1109" s="199"/>
      <c r="AK1109" s="218" t="s">
        <v>84</v>
      </c>
      <c r="AL1109" s="218" t="s">
        <v>76</v>
      </c>
      <c r="AM1109" s="218" t="s">
        <v>76</v>
      </c>
      <c r="AN1109" s="218" t="s">
        <v>76</v>
      </c>
      <c r="AO1109" s="218" t="s">
        <v>76</v>
      </c>
      <c r="AP1109" s="218"/>
      <c r="AQ1109" s="218"/>
      <c r="AR1109" s="218"/>
      <c r="AS1109" s="218"/>
      <c r="AT1109" s="218"/>
      <c r="AU1109" s="218"/>
      <c r="AV1109" s="218"/>
      <c r="AW1109" s="218"/>
      <c r="AX1109" s="218"/>
      <c r="AY1109" s="218"/>
      <c r="AZ1109" s="218"/>
      <c r="BA1109" s="218"/>
      <c r="BB1109" s="218"/>
      <c r="BC1109" s="218"/>
      <c r="BD1109" s="218"/>
      <c r="BE1109" s="218"/>
      <c r="BF1109" s="218"/>
      <c r="BG1109" s="218"/>
      <c r="BH1109" s="218"/>
      <c r="BI1109" s="218"/>
      <c r="BJ1109" s="233" t="s">
        <v>589</v>
      </c>
      <c r="BK1109" s="199"/>
      <c r="BL1109" s="218" t="s">
        <v>80</v>
      </c>
      <c r="BM1109" s="284">
        <v>7843508</v>
      </c>
      <c r="BN1109" s="284">
        <v>2.4</v>
      </c>
      <c r="BO1109" s="284">
        <v>268.1</v>
      </c>
      <c r="BP1109" s="218" t="s">
        <v>103</v>
      </c>
      <c r="BQ1109" s="218"/>
      <c r="BR1109" s="218"/>
      <c r="BS1109" s="218"/>
      <c r="BT1109" s="218"/>
      <c r="BU1109" s="218"/>
      <c r="BV1109" s="218"/>
      <c r="BW1109" s="218"/>
      <c r="BX1109" s="171"/>
      <c r="BY1109" s="199"/>
      <c r="BZ1109" s="230"/>
      <c r="CA1109" s="230"/>
      <c r="CB1109" s="230"/>
      <c r="CC1109" s="230"/>
      <c r="CD1109" s="230"/>
      <c r="CE1109" s="230"/>
      <c r="CF1109" s="230"/>
      <c r="CG1109" s="230"/>
      <c r="CH1109" s="230"/>
      <c r="CI1109" s="230"/>
      <c r="CJ1109" s="230"/>
      <c r="CK1109" s="230"/>
      <c r="CL1109" s="230"/>
      <c r="CM1109" s="230"/>
      <c r="CN1109" s="171"/>
      <c r="CO1109" s="199"/>
      <c r="CP1109" s="230"/>
      <c r="CQ1109" s="233"/>
      <c r="CR1109" s="233"/>
      <c r="CS1109" s="233"/>
      <c r="CT1109" s="230"/>
      <c r="CU1109" s="230"/>
      <c r="CV1109" s="230"/>
      <c r="CW1109" s="230"/>
    </row>
    <row r="1110" ht="30" spans="1:101">
      <c r="A1110" s="191">
        <v>2227</v>
      </c>
      <c r="B1110" s="261" t="s">
        <v>3110</v>
      </c>
      <c r="C1110" s="261" t="s">
        <v>3111</v>
      </c>
      <c r="D1110" s="261" t="s">
        <v>2783</v>
      </c>
      <c r="E1110" s="199"/>
      <c r="F1110" s="261" t="s">
        <v>3051</v>
      </c>
      <c r="G1110" s="199"/>
      <c r="H1110" s="199"/>
      <c r="I1110" s="199"/>
      <c r="J1110" s="202"/>
      <c r="K1110" s="202"/>
      <c r="L1110" s="164" t="str">
        <f>_xlfn.IFNA(VLOOKUP(B1110,'[1]CDM Patients Data'!$C$1266:$N$5000,6,FALSE),"")</f>
        <v>Ovary</v>
      </c>
      <c r="M1110" s="164" t="str">
        <f>_xlfn.IFNA(VLOOKUP(B1110,'[1]CDM Patients Data'!$C$1266:$N$5000,7,FALSE),"")</f>
        <v>Ovary</v>
      </c>
      <c r="N1110" s="164" t="str">
        <f>_xlfn.IFNA(VLOOKUP(B1110,'[1]CDM Patients Data'!$C$1266:$N$5000,8,FALSE),"")</f>
        <v>Adenocarcinoma, NOS</v>
      </c>
      <c r="O1110" s="164" t="str">
        <f>_xlfn.IFNA(VLOOKUP(B1110,'[1]CDM Patients Data'!$C$1266:$K$3492,9,FALSE),"")</f>
        <v>Unknown</v>
      </c>
      <c r="P1110" s="164">
        <f>_xlfn.IFNA(VLOOKUP(B1110,'[1]CDM Patients Data'!$C$1266:$O$3492,10,FALSE),"")</f>
        <v>0</v>
      </c>
      <c r="Q1110" s="164">
        <f>_xlfn.IFNA(VLOOKUP(B1110,'[1]CDM Patients Data'!$C$1266:$O$3492,11,FALSE),"")</f>
        <v>0</v>
      </c>
      <c r="R1110" s="164">
        <f>_xlfn.IFNA(VLOOKUP(B1110,'[1]CDM Patients Data'!$C$1266:$O$3492,12,FALSE),"")</f>
        <v>0</v>
      </c>
      <c r="S1110" s="164">
        <f>_xlfn.IFNA(VLOOKUP(B1110,'[1]CDM Patients Data'!$C$1266:$P$3492,13,FALSE),"")</f>
        <v>0</v>
      </c>
      <c r="T1110" s="164">
        <f>_xlfn.IFNA(VLOOKUP(B1110,'[1]CDM Patients Data'!$C$1266:$N$5000,5,FALSE),"")</f>
        <v>0</v>
      </c>
      <c r="U1110" s="164"/>
      <c r="V1110" s="164"/>
      <c r="W1110" s="210"/>
      <c r="X1110" s="164"/>
      <c r="Y1110" s="164"/>
      <c r="Z1110" s="164"/>
      <c r="AA1110" s="164"/>
      <c r="AB1110" s="164"/>
      <c r="AC1110" s="210"/>
      <c r="AD1110" s="199"/>
      <c r="AE1110" s="199"/>
      <c r="AF1110" s="199"/>
      <c r="AG1110" s="199"/>
      <c r="AH1110" s="233"/>
      <c r="AI1110" s="199"/>
      <c r="AJ1110" s="199"/>
      <c r="AK1110" s="218" t="s">
        <v>84</v>
      </c>
      <c r="AL1110" s="218" t="s">
        <v>76</v>
      </c>
      <c r="AM1110" s="218" t="s">
        <v>76</v>
      </c>
      <c r="AN1110" s="218" t="s">
        <v>76</v>
      </c>
      <c r="AO1110" s="218" t="s">
        <v>76</v>
      </c>
      <c r="AP1110" s="218"/>
      <c r="AQ1110" s="218"/>
      <c r="AR1110" s="218"/>
      <c r="AS1110" s="218"/>
      <c r="AT1110" s="218"/>
      <c r="AU1110" s="218"/>
      <c r="AV1110" s="218"/>
      <c r="AW1110" s="218"/>
      <c r="AX1110" s="218"/>
      <c r="AY1110" s="218"/>
      <c r="AZ1110" s="218"/>
      <c r="BA1110" s="218"/>
      <c r="BB1110" s="218"/>
      <c r="BC1110" s="218"/>
      <c r="BD1110" s="218"/>
      <c r="BE1110" s="218"/>
      <c r="BF1110" s="218"/>
      <c r="BG1110" s="218"/>
      <c r="BH1110" s="218"/>
      <c r="BI1110" s="218"/>
      <c r="BJ1110" s="233" t="s">
        <v>589</v>
      </c>
      <c r="BK1110" s="199"/>
      <c r="BL1110" s="218" t="s">
        <v>80</v>
      </c>
      <c r="BM1110" s="284">
        <v>9105670</v>
      </c>
      <c r="BN1110" s="284">
        <v>2.7</v>
      </c>
      <c r="BO1110" s="284">
        <v>306.9</v>
      </c>
      <c r="BP1110" s="218" t="s">
        <v>103</v>
      </c>
      <c r="BQ1110" s="218"/>
      <c r="BR1110" s="218"/>
      <c r="BS1110" s="218"/>
      <c r="BT1110" s="218"/>
      <c r="BU1110" s="218"/>
      <c r="BV1110" s="218"/>
      <c r="BW1110" s="218"/>
      <c r="BX1110" s="171"/>
      <c r="BY1110" s="199"/>
      <c r="BZ1110" s="230"/>
      <c r="CA1110" s="230"/>
      <c r="CB1110" s="230"/>
      <c r="CC1110" s="230"/>
      <c r="CD1110" s="230"/>
      <c r="CE1110" s="230"/>
      <c r="CF1110" s="230"/>
      <c r="CG1110" s="230"/>
      <c r="CH1110" s="230"/>
      <c r="CI1110" s="230"/>
      <c r="CJ1110" s="230"/>
      <c r="CK1110" s="230"/>
      <c r="CL1110" s="230"/>
      <c r="CM1110" s="230"/>
      <c r="CN1110" s="171"/>
      <c r="CO1110" s="199"/>
      <c r="CP1110" s="230"/>
      <c r="CQ1110" s="233"/>
      <c r="CR1110" s="233"/>
      <c r="CS1110" s="233"/>
      <c r="CT1110" s="230"/>
      <c r="CU1110" s="230"/>
      <c r="CV1110" s="230"/>
      <c r="CW1110" s="230"/>
    </row>
    <row r="1111" ht="30" hidden="1" spans="1:101">
      <c r="A1111" s="191">
        <v>2228</v>
      </c>
      <c r="B1111" s="261" t="s">
        <v>3112</v>
      </c>
      <c r="C1111" s="261" t="s">
        <v>3113</v>
      </c>
      <c r="D1111" s="261" t="s">
        <v>2798</v>
      </c>
      <c r="E1111" s="199"/>
      <c r="F1111" s="261" t="s">
        <v>2575</v>
      </c>
      <c r="G1111" s="199"/>
      <c r="H1111" s="199"/>
      <c r="I1111" s="199"/>
      <c r="J1111" s="202"/>
      <c r="K1111" s="202"/>
      <c r="L1111" s="164" t="str">
        <f>_xlfn.IFNA(VLOOKUP(B1111,'[1]CDM Patients Data'!$C$1266:$N$5000,6,FALSE),"")</f>
        <v>Lung</v>
      </c>
      <c r="M1111" s="164" t="str">
        <f>_xlfn.IFNA(VLOOKUP(B1111,'[1]CDM Patients Data'!$C$1266:$N$5000,7,FALSE),"")</f>
        <v>Middle lobe, lung</v>
      </c>
      <c r="N1111" s="164" t="str">
        <f>_xlfn.IFNA(VLOOKUP(B1111,'[1]CDM Patients Data'!$C$1266:$N$5000,8,FALSE),"")</f>
        <v>Adenocarcinoma, NOS</v>
      </c>
      <c r="O1111" s="164" t="str">
        <f>_xlfn.IFNA(VLOOKUP(B1111,'[1]CDM Patients Data'!$C$1266:$K$3492,9,FALSE),"")</f>
        <v>Right</v>
      </c>
      <c r="P1111" s="164">
        <f>_xlfn.IFNA(VLOOKUP(B1111,'[1]CDM Patients Data'!$C$1266:$O$3492,10,FALSE),"")</f>
        <v>0</v>
      </c>
      <c r="Q1111" s="164">
        <f>_xlfn.IFNA(VLOOKUP(B1111,'[1]CDM Patients Data'!$C$1266:$O$3492,11,FALSE),"")</f>
        <v>0</v>
      </c>
      <c r="R1111" s="164">
        <f>_xlfn.IFNA(VLOOKUP(B1111,'[1]CDM Patients Data'!$C$1266:$O$3492,12,FALSE),"")</f>
        <v>0</v>
      </c>
      <c r="S1111" s="164">
        <f>_xlfn.IFNA(VLOOKUP(B1111,'[1]CDM Patients Data'!$C$1266:$P$3492,13,FALSE),"")</f>
        <v>0</v>
      </c>
      <c r="T1111" s="164">
        <f>_xlfn.IFNA(VLOOKUP(B1111,'[1]CDM Patients Data'!$C$1266:$N$5000,5,FALSE),"")</f>
        <v>0</v>
      </c>
      <c r="U1111" s="164"/>
      <c r="V1111" s="164"/>
      <c r="W1111" s="210"/>
      <c r="X1111" s="164"/>
      <c r="Y1111" s="164"/>
      <c r="Z1111" s="164"/>
      <c r="AA1111" s="164"/>
      <c r="AB1111" s="164"/>
      <c r="AC1111" s="210"/>
      <c r="AD1111" s="199"/>
      <c r="AE1111" s="199"/>
      <c r="AF1111" s="199"/>
      <c r="AG1111" s="199"/>
      <c r="AH1111" s="233"/>
      <c r="AI1111" s="199"/>
      <c r="AJ1111" s="199"/>
      <c r="AK1111" s="218"/>
      <c r="AL1111" s="218"/>
      <c r="AM1111" s="218"/>
      <c r="AN1111" s="218"/>
      <c r="AO1111" s="218" t="s">
        <v>76</v>
      </c>
      <c r="AP1111" s="218"/>
      <c r="AQ1111" s="218"/>
      <c r="AR1111" s="218"/>
      <c r="AS1111" s="218"/>
      <c r="AT1111" s="218"/>
      <c r="AU1111" s="218"/>
      <c r="AV1111" s="218"/>
      <c r="AW1111" s="218"/>
      <c r="AX1111" s="218"/>
      <c r="AY1111" s="218"/>
      <c r="AZ1111" s="218"/>
      <c r="BA1111" s="218"/>
      <c r="BB1111" s="218"/>
      <c r="BC1111" s="218"/>
      <c r="BD1111" s="218"/>
      <c r="BE1111" s="218"/>
      <c r="BF1111" s="218"/>
      <c r="BG1111" s="218"/>
      <c r="BH1111" s="218"/>
      <c r="BI1111" s="218"/>
      <c r="BJ1111" s="233"/>
      <c r="BK1111" s="199"/>
      <c r="BL1111" s="218"/>
      <c r="BM1111" s="171"/>
      <c r="BN1111" s="171"/>
      <c r="BO1111" s="171"/>
      <c r="BP1111" s="218"/>
      <c r="BQ1111" s="218"/>
      <c r="BR1111" s="218"/>
      <c r="BS1111" s="218"/>
      <c r="BT1111" s="218"/>
      <c r="BU1111" s="218"/>
      <c r="BV1111" s="218"/>
      <c r="BW1111" s="218"/>
      <c r="BX1111" s="171"/>
      <c r="BY1111" s="199"/>
      <c r="BZ1111" s="230"/>
      <c r="CA1111" s="230"/>
      <c r="CB1111" s="230"/>
      <c r="CC1111" s="230"/>
      <c r="CD1111" s="230"/>
      <c r="CE1111" s="230"/>
      <c r="CF1111" s="230"/>
      <c r="CG1111" s="230"/>
      <c r="CH1111" s="230"/>
      <c r="CI1111" s="230"/>
      <c r="CJ1111" s="230"/>
      <c r="CK1111" s="230"/>
      <c r="CL1111" s="230"/>
      <c r="CM1111" s="230"/>
      <c r="CN1111" s="171"/>
      <c r="CO1111" s="199"/>
      <c r="CP1111" s="230"/>
      <c r="CQ1111" s="233"/>
      <c r="CR1111" s="233"/>
      <c r="CS1111" s="233"/>
      <c r="CT1111" s="230"/>
      <c r="CU1111" s="230"/>
      <c r="CV1111" s="230"/>
      <c r="CW1111" s="230"/>
    </row>
    <row r="1112" ht="30" hidden="1" spans="1:101">
      <c r="A1112" s="191">
        <v>2229</v>
      </c>
      <c r="B1112" s="261" t="s">
        <v>3114</v>
      </c>
      <c r="C1112" s="261" t="s">
        <v>3115</v>
      </c>
      <c r="D1112" s="261" t="s">
        <v>2794</v>
      </c>
      <c r="E1112" s="199"/>
      <c r="F1112" s="261" t="s">
        <v>2176</v>
      </c>
      <c r="G1112" s="199"/>
      <c r="H1112" s="199"/>
      <c r="I1112" s="199"/>
      <c r="J1112" s="202"/>
      <c r="K1112" s="202"/>
      <c r="L1112" s="164" t="str">
        <f>_xlfn.IFNA(VLOOKUP(B1112,'[1]CDM Patients Data'!$C$1266:$N$5000,6,FALSE),"")</f>
        <v>Ovary</v>
      </c>
      <c r="M1112" s="164" t="str">
        <f>_xlfn.IFNA(VLOOKUP(B1112,'[1]CDM Patients Data'!$C$1266:$N$5000,7,FALSE),"")</f>
        <v>Ovary</v>
      </c>
      <c r="N1112" s="164" t="str">
        <f>_xlfn.IFNA(VLOOKUP(B1112,'[1]CDM Patients Data'!$C$1266:$N$5000,8,FALSE),"")</f>
        <v>Endometrioid carcinoma</v>
      </c>
      <c r="O1112" s="164" t="str">
        <f>_xlfn.IFNA(VLOOKUP(B1112,'[1]CDM Patients Data'!$C$1266:$K$3492,9,FALSE),"")</f>
        <v>Not a paired site</v>
      </c>
      <c r="P1112" s="164">
        <f>_xlfn.IFNA(VLOOKUP(B1112,'[1]CDM Patients Data'!$C$1266:$O$3492,10,FALSE),"")</f>
        <v>0</v>
      </c>
      <c r="Q1112" s="164">
        <f>_xlfn.IFNA(VLOOKUP(B1112,'[1]CDM Patients Data'!$C$1266:$O$3492,11,FALSE),"")</f>
        <v>0</v>
      </c>
      <c r="R1112" s="164">
        <f>_xlfn.IFNA(VLOOKUP(B1112,'[1]CDM Patients Data'!$C$1266:$O$3492,12,FALSE),"")</f>
        <v>0</v>
      </c>
      <c r="S1112" s="164">
        <f>_xlfn.IFNA(VLOOKUP(B1112,'[1]CDM Patients Data'!$C$1266:$P$3492,13,FALSE),"")</f>
        <v>0</v>
      </c>
      <c r="T1112" s="164" t="str">
        <f>_xlfn.IFNA(VLOOKUP(B1112,'[1]CDM Patients Data'!$C$1266:$N$5000,5,FALSE),"")</f>
        <v>Manohar</v>
      </c>
      <c r="U1112" s="164"/>
      <c r="V1112" s="164"/>
      <c r="W1112" s="210"/>
      <c r="X1112" s="164"/>
      <c r="Y1112" s="164"/>
      <c r="Z1112" s="164"/>
      <c r="AA1112" s="164"/>
      <c r="AB1112" s="164"/>
      <c r="AC1112" s="210"/>
      <c r="AD1112" s="199"/>
      <c r="AE1112" s="199"/>
      <c r="AF1112" s="199"/>
      <c r="AG1112" s="199"/>
      <c r="AH1112" s="233" t="s">
        <v>589</v>
      </c>
      <c r="AI1112" s="199"/>
      <c r="AJ1112" s="199"/>
      <c r="AK1112" s="218"/>
      <c r="AL1112" s="218"/>
      <c r="AM1112" s="218">
        <v>0</v>
      </c>
      <c r="AN1112" s="218">
        <v>492.4</v>
      </c>
      <c r="AO1112" s="218" t="s">
        <v>81</v>
      </c>
      <c r="AP1112" s="218"/>
      <c r="AQ1112" s="218"/>
      <c r="AR1112" s="218"/>
      <c r="AS1112" s="218"/>
      <c r="AT1112" s="218"/>
      <c r="AU1112" s="218"/>
      <c r="AV1112" s="218"/>
      <c r="AW1112" s="218"/>
      <c r="AX1112" s="218"/>
      <c r="AY1112" s="218"/>
      <c r="AZ1112" s="218"/>
      <c r="BA1112" s="218"/>
      <c r="BB1112" s="218"/>
      <c r="BC1112" s="218"/>
      <c r="BD1112" s="218"/>
      <c r="BE1112" s="218"/>
      <c r="BF1112" s="218"/>
      <c r="BG1112" s="218"/>
      <c r="BH1112" s="218"/>
      <c r="BI1112" s="218"/>
      <c r="BJ1112" s="233"/>
      <c r="BK1112" s="199"/>
      <c r="BL1112" s="218" t="s">
        <v>84</v>
      </c>
      <c r="BM1112" s="171" t="s">
        <v>76</v>
      </c>
      <c r="BN1112" s="171" t="s">
        <v>76</v>
      </c>
      <c r="BO1112" s="171" t="s">
        <v>76</v>
      </c>
      <c r="BP1112" s="218"/>
      <c r="BQ1112" s="218"/>
      <c r="BR1112" s="218"/>
      <c r="BS1112" s="218"/>
      <c r="BT1112" s="218"/>
      <c r="BU1112" s="218"/>
      <c r="BV1112" s="218"/>
      <c r="BW1112" s="218"/>
      <c r="BX1112" s="171"/>
      <c r="BY1112" s="199"/>
      <c r="BZ1112" s="230"/>
      <c r="CA1112" s="230"/>
      <c r="CB1112" s="230"/>
      <c r="CC1112" s="230"/>
      <c r="CD1112" s="230"/>
      <c r="CE1112" s="230"/>
      <c r="CF1112" s="230"/>
      <c r="CG1112" s="230"/>
      <c r="CH1112" s="230"/>
      <c r="CI1112" s="230"/>
      <c r="CJ1112" s="230"/>
      <c r="CK1112" s="230"/>
      <c r="CL1112" s="230"/>
      <c r="CM1112" s="230"/>
      <c r="CN1112" s="171"/>
      <c r="CO1112" s="199"/>
      <c r="CP1112" s="230"/>
      <c r="CQ1112" s="233"/>
      <c r="CR1112" s="233"/>
      <c r="CS1112" s="233"/>
      <c r="CT1112" s="230"/>
      <c r="CU1112" s="230"/>
      <c r="CV1112" s="230"/>
      <c r="CW1112" s="230"/>
    </row>
    <row r="1113" ht="60" hidden="1" spans="1:101">
      <c r="A1113" s="191">
        <v>2230</v>
      </c>
      <c r="B1113" s="261" t="s">
        <v>3116</v>
      </c>
      <c r="C1113" s="261" t="s">
        <v>3117</v>
      </c>
      <c r="D1113" s="261" t="s">
        <v>3017</v>
      </c>
      <c r="E1113" s="199"/>
      <c r="F1113" s="261" t="s">
        <v>3118</v>
      </c>
      <c r="G1113" s="199"/>
      <c r="H1113" s="199"/>
      <c r="I1113" s="199"/>
      <c r="J1113" s="202"/>
      <c r="K1113" s="202"/>
      <c r="L1113" s="164" t="str">
        <f>_xlfn.IFNA(VLOOKUP(B1113,'[1]CDM Patients Data'!$C$1266:$N$5000,6,FALSE),"")</f>
        <v>Breast</v>
      </c>
      <c r="M1113" s="164" t="str">
        <f>_xlfn.IFNA(VLOOKUP(B1113,'[1]CDM Patients Data'!$C$1266:$N$5000,7,FALSE),"")</f>
        <v>Breast NOS (excludes Skin of breast C44.5)</v>
      </c>
      <c r="N1113" s="164" t="str">
        <f>_xlfn.IFNA(VLOOKUP(B1113,'[1]CDM Patients Data'!$C$1266:$N$5000,8,FALSE),"")</f>
        <v>Carcinoma, NOS</v>
      </c>
      <c r="O1113" s="164" t="str">
        <f>_xlfn.IFNA(VLOOKUP(B1113,'[1]CDM Patients Data'!$C$1266:$K$3492,9,FALSE),"")</f>
        <v>Left</v>
      </c>
      <c r="P1113" s="164">
        <f>_xlfn.IFNA(VLOOKUP(B1113,'[1]CDM Patients Data'!$C$1266:$O$3492,10,FALSE),"")</f>
        <v>0</v>
      </c>
      <c r="Q1113" s="164">
        <f>_xlfn.IFNA(VLOOKUP(B1113,'[1]CDM Patients Data'!$C$1266:$O$3492,11,FALSE),"")</f>
        <v>0</v>
      </c>
      <c r="R1113" s="164">
        <f>_xlfn.IFNA(VLOOKUP(B1113,'[1]CDM Patients Data'!$C$1266:$O$3492,12,FALSE),"")</f>
        <v>0</v>
      </c>
      <c r="S1113" s="164">
        <f>_xlfn.IFNA(VLOOKUP(B1113,'[1]CDM Patients Data'!$C$1266:$P$3492,13,FALSE),"")</f>
        <v>0</v>
      </c>
      <c r="T1113" s="164" t="str">
        <f>_xlfn.IFNA(VLOOKUP(B1113,'[1]CDM Patients Data'!$C$1266:$N$5000,5,FALSE),"")</f>
        <v>Manohar</v>
      </c>
      <c r="U1113" s="164"/>
      <c r="V1113" s="164"/>
      <c r="W1113" s="210"/>
      <c r="X1113" s="164"/>
      <c r="Y1113" s="164"/>
      <c r="Z1113" s="164"/>
      <c r="AA1113" s="164"/>
      <c r="AB1113" s="164"/>
      <c r="AC1113" s="210"/>
      <c r="AD1113" s="199"/>
      <c r="AE1113" s="199"/>
      <c r="AF1113" s="199"/>
      <c r="AG1113" s="199"/>
      <c r="AH1113" s="233" t="s">
        <v>589</v>
      </c>
      <c r="AI1113" s="199"/>
      <c r="AJ1113" s="199"/>
      <c r="AK1113" s="218" t="s">
        <v>80</v>
      </c>
      <c r="AL1113" s="218">
        <v>18624190</v>
      </c>
      <c r="AM1113" s="218">
        <v>5.6</v>
      </c>
      <c r="AN1113" s="218">
        <v>536.3</v>
      </c>
      <c r="AO1113" s="218" t="s">
        <v>81</v>
      </c>
      <c r="AP1113" s="218"/>
      <c r="AQ1113" s="218"/>
      <c r="AR1113" s="218"/>
      <c r="AS1113" s="218"/>
      <c r="AT1113" s="218"/>
      <c r="AU1113" s="218"/>
      <c r="AV1113" s="218"/>
      <c r="AW1113" s="218"/>
      <c r="AX1113" s="218"/>
      <c r="AY1113" s="218"/>
      <c r="AZ1113" s="218"/>
      <c r="BA1113" s="218"/>
      <c r="BB1113" s="218"/>
      <c r="BC1113" s="218"/>
      <c r="BD1113" s="218"/>
      <c r="BE1113" s="218"/>
      <c r="BF1113" s="218"/>
      <c r="BG1113" s="218"/>
      <c r="BH1113" s="218"/>
      <c r="BI1113" s="218"/>
      <c r="BJ1113" s="233"/>
      <c r="BK1113" s="199"/>
      <c r="BL1113" s="218" t="s">
        <v>84</v>
      </c>
      <c r="BM1113" s="171" t="s">
        <v>76</v>
      </c>
      <c r="BN1113" s="171" t="s">
        <v>76</v>
      </c>
      <c r="BO1113" s="171" t="s">
        <v>76</v>
      </c>
      <c r="BP1113" s="218"/>
      <c r="BQ1113" s="218"/>
      <c r="BR1113" s="218"/>
      <c r="BS1113" s="218"/>
      <c r="BT1113" s="218"/>
      <c r="BU1113" s="218"/>
      <c r="BV1113" s="218"/>
      <c r="BW1113" s="218"/>
      <c r="BX1113" s="171"/>
      <c r="BY1113" s="199"/>
      <c r="BZ1113" s="230"/>
      <c r="CA1113" s="230"/>
      <c r="CB1113" s="230"/>
      <c r="CC1113" s="230"/>
      <c r="CD1113" s="230"/>
      <c r="CE1113" s="230"/>
      <c r="CF1113" s="230"/>
      <c r="CG1113" s="230"/>
      <c r="CH1113" s="230"/>
      <c r="CI1113" s="230"/>
      <c r="CJ1113" s="230"/>
      <c r="CK1113" s="230"/>
      <c r="CL1113" s="230"/>
      <c r="CM1113" s="230"/>
      <c r="CN1113" s="171"/>
      <c r="CO1113" s="199"/>
      <c r="CP1113" s="230"/>
      <c r="CQ1113" s="233"/>
      <c r="CR1113" s="233"/>
      <c r="CS1113" s="233"/>
      <c r="CT1113" s="230"/>
      <c r="CU1113" s="230"/>
      <c r="CV1113" s="230"/>
      <c r="CW1113" s="230"/>
    </row>
    <row r="1114" ht="60" hidden="1" spans="1:101">
      <c r="A1114" s="191">
        <v>2231</v>
      </c>
      <c r="B1114" s="261" t="s">
        <v>3119</v>
      </c>
      <c r="C1114" s="261" t="s">
        <v>3120</v>
      </c>
      <c r="D1114" s="261" t="s">
        <v>2791</v>
      </c>
      <c r="E1114" s="199"/>
      <c r="F1114" s="261" t="s">
        <v>2237</v>
      </c>
      <c r="G1114" s="199"/>
      <c r="H1114" s="199"/>
      <c r="I1114" s="199"/>
      <c r="J1114" s="202"/>
      <c r="K1114" s="202"/>
      <c r="L1114" s="164" t="str">
        <f>_xlfn.IFNA(VLOOKUP(B1114,'[1]CDM Patients Data'!$C$1266:$N$5000,6,FALSE),"")</f>
        <v>Bones, joints, and articular cartilage of the limb</v>
      </c>
      <c r="M1114" s="164" t="str">
        <f>_xlfn.IFNA(VLOOKUP(B1114,'[1]CDM Patients Data'!$C$1266:$N$5000,7,FALSE),"")</f>
        <v>Lower limb long bones, joints</v>
      </c>
      <c r="N1114" s="164" t="str">
        <f>_xlfn.IFNA(VLOOKUP(B1114,'[1]CDM Patients Data'!$C$1266:$N$5000,8,FALSE),"")</f>
        <v>Small cell osteosarcoma</v>
      </c>
      <c r="O1114" s="164" t="str">
        <f>_xlfn.IFNA(VLOOKUP(B1114,'[1]CDM Patients Data'!$C$1266:$K$3492,9,FALSE),"")</f>
        <v>Left</v>
      </c>
      <c r="P1114" s="164">
        <f>_xlfn.IFNA(VLOOKUP(B1114,'[1]CDM Patients Data'!$C$1266:$O$3492,10,FALSE),"")</f>
        <v>0</v>
      </c>
      <c r="Q1114" s="164">
        <f>_xlfn.IFNA(VLOOKUP(B1114,'[1]CDM Patients Data'!$C$1266:$O$3492,11,FALSE),"")</f>
        <v>0</v>
      </c>
      <c r="R1114" s="164">
        <f>_xlfn.IFNA(VLOOKUP(B1114,'[1]CDM Patients Data'!$C$1266:$O$3492,12,FALSE),"")</f>
        <v>0</v>
      </c>
      <c r="S1114" s="164">
        <f>_xlfn.IFNA(VLOOKUP(B1114,'[1]CDM Patients Data'!$C$1266:$P$3492,13,FALSE),"")</f>
        <v>0</v>
      </c>
      <c r="T1114" s="164" t="str">
        <f>_xlfn.IFNA(VLOOKUP(B1114,'[1]CDM Patients Data'!$C$1266:$N$5000,5,FALSE),"")</f>
        <v>Manohar</v>
      </c>
      <c r="U1114" s="164"/>
      <c r="V1114" s="164"/>
      <c r="W1114" s="210"/>
      <c r="X1114" s="164"/>
      <c r="Y1114" s="164"/>
      <c r="Z1114" s="164"/>
      <c r="AA1114" s="164"/>
      <c r="AB1114" s="164"/>
      <c r="AC1114" s="210"/>
      <c r="AD1114" s="199"/>
      <c r="AE1114" s="199"/>
      <c r="AF1114" s="199"/>
      <c r="AG1114" s="199"/>
      <c r="AH1114" s="233" t="s">
        <v>79</v>
      </c>
      <c r="AI1114" s="199"/>
      <c r="AJ1114" s="199"/>
      <c r="AK1114" s="218" t="s">
        <v>80</v>
      </c>
      <c r="AL1114" s="218">
        <v>33978803</v>
      </c>
      <c r="AM1114" s="218">
        <v>10.2</v>
      </c>
      <c r="AN1114" s="218">
        <v>95.8</v>
      </c>
      <c r="AO1114" s="218" t="s">
        <v>94</v>
      </c>
      <c r="AP1114" s="218"/>
      <c r="AQ1114" s="218"/>
      <c r="AR1114" s="218"/>
      <c r="AS1114" s="218"/>
      <c r="AT1114" s="218"/>
      <c r="AU1114" s="218"/>
      <c r="AV1114" s="218"/>
      <c r="AW1114" s="218"/>
      <c r="AX1114" s="218"/>
      <c r="AY1114" s="218"/>
      <c r="AZ1114" s="218"/>
      <c r="BA1114" s="218"/>
      <c r="BB1114" s="218"/>
      <c r="BC1114" s="218"/>
      <c r="BD1114" s="218"/>
      <c r="BE1114" s="218"/>
      <c r="BF1114" s="218"/>
      <c r="BG1114" s="218"/>
      <c r="BH1114" s="218"/>
      <c r="BI1114" s="218"/>
      <c r="BJ1114" s="233"/>
      <c r="BK1114" s="199"/>
      <c r="BL1114" s="218" t="s">
        <v>84</v>
      </c>
      <c r="BM1114" s="171" t="s">
        <v>76</v>
      </c>
      <c r="BN1114" s="171" t="s">
        <v>76</v>
      </c>
      <c r="BO1114" s="171" t="s">
        <v>76</v>
      </c>
      <c r="BP1114" s="218"/>
      <c r="BQ1114" s="218"/>
      <c r="BR1114" s="218"/>
      <c r="BS1114" s="218"/>
      <c r="BT1114" s="218"/>
      <c r="BU1114" s="218"/>
      <c r="BV1114" s="218"/>
      <c r="BW1114" s="218"/>
      <c r="BX1114" s="171"/>
      <c r="BY1114" s="199"/>
      <c r="BZ1114" s="230"/>
      <c r="CA1114" s="230"/>
      <c r="CB1114" s="230"/>
      <c r="CC1114" s="230"/>
      <c r="CD1114" s="230"/>
      <c r="CE1114" s="230"/>
      <c r="CF1114" s="230"/>
      <c r="CG1114" s="230"/>
      <c r="CH1114" s="230"/>
      <c r="CI1114" s="230"/>
      <c r="CJ1114" s="230"/>
      <c r="CK1114" s="230"/>
      <c r="CL1114" s="230"/>
      <c r="CM1114" s="230"/>
      <c r="CN1114" s="171"/>
      <c r="CO1114" s="199"/>
      <c r="CP1114" s="230"/>
      <c r="CQ1114" s="233"/>
      <c r="CR1114" s="233"/>
      <c r="CS1114" s="233"/>
      <c r="CT1114" s="230"/>
      <c r="CU1114" s="230"/>
      <c r="CV1114" s="230"/>
      <c r="CW1114" s="230"/>
    </row>
    <row r="1115" ht="60" spans="1:101">
      <c r="A1115" s="191">
        <v>2232</v>
      </c>
      <c r="B1115" s="261" t="s">
        <v>3121</v>
      </c>
      <c r="C1115" s="261" t="s">
        <v>3120</v>
      </c>
      <c r="D1115" s="261" t="s">
        <v>2936</v>
      </c>
      <c r="E1115" s="199"/>
      <c r="F1115" s="261" t="s">
        <v>2237</v>
      </c>
      <c r="G1115" s="199"/>
      <c r="H1115" s="199"/>
      <c r="I1115" s="199"/>
      <c r="J1115" s="202"/>
      <c r="K1115" s="202"/>
      <c r="L1115" s="164" t="str">
        <f>_xlfn.IFNA(VLOOKUP(B1115,'[1]CDM Patients Data'!$C$1266:$N$5000,6,FALSE),"")</f>
        <v>Bones, joints, and articular cartilage of the limb</v>
      </c>
      <c r="M1115" s="164" t="str">
        <f>_xlfn.IFNA(VLOOKUP(B1115,'[1]CDM Patients Data'!$C$1266:$N$5000,7,FALSE),"")</f>
        <v>Lower limb long bones, joints</v>
      </c>
      <c r="N1115" s="164" t="str">
        <f>_xlfn.IFNA(VLOOKUP(B1115,'[1]CDM Patients Data'!$C$1266:$N$5000,8,FALSE),"")</f>
        <v>Small cell osteosarcoma</v>
      </c>
      <c r="O1115" s="164" t="str">
        <f>_xlfn.IFNA(VLOOKUP(B1115,'[1]CDM Patients Data'!$C$1266:$K$3492,9,FALSE),"")</f>
        <v>Left</v>
      </c>
      <c r="P1115" s="164">
        <f>_xlfn.IFNA(VLOOKUP(B1115,'[1]CDM Patients Data'!$C$1266:$O$3492,10,FALSE),"")</f>
        <v>0</v>
      </c>
      <c r="Q1115" s="164">
        <f>_xlfn.IFNA(VLOOKUP(B1115,'[1]CDM Patients Data'!$C$1266:$O$3492,11,FALSE),"")</f>
        <v>0</v>
      </c>
      <c r="R1115" s="164">
        <f>_xlfn.IFNA(VLOOKUP(B1115,'[1]CDM Patients Data'!$C$1266:$O$3492,12,FALSE),"")</f>
        <v>0</v>
      </c>
      <c r="S1115" s="164">
        <f>_xlfn.IFNA(VLOOKUP(B1115,'[1]CDM Patients Data'!$C$1266:$P$3492,13,FALSE),"")</f>
        <v>0</v>
      </c>
      <c r="T1115" s="164" t="str">
        <f>_xlfn.IFNA(VLOOKUP(B1115,'[1]CDM Patients Data'!$C$1266:$N$5000,5,FALSE),"")</f>
        <v>Manohar</v>
      </c>
      <c r="U1115" s="164"/>
      <c r="V1115" s="164"/>
      <c r="W1115" s="210"/>
      <c r="X1115" s="164"/>
      <c r="Y1115" s="164"/>
      <c r="Z1115" s="164"/>
      <c r="AA1115" s="164"/>
      <c r="AB1115" s="164"/>
      <c r="AC1115" s="210"/>
      <c r="AD1115" s="199"/>
      <c r="AE1115" s="199"/>
      <c r="AF1115" s="199"/>
      <c r="AG1115" s="199"/>
      <c r="AH1115" s="233"/>
      <c r="AI1115" s="199"/>
      <c r="AJ1115" s="199"/>
      <c r="AK1115" s="218" t="s">
        <v>84</v>
      </c>
      <c r="AL1115" s="218" t="s">
        <v>76</v>
      </c>
      <c r="AM1115" s="218" t="s">
        <v>76</v>
      </c>
      <c r="AN1115" s="218" t="s">
        <v>76</v>
      </c>
      <c r="AO1115" s="218" t="s">
        <v>76</v>
      </c>
      <c r="AP1115" s="218"/>
      <c r="AQ1115" s="218"/>
      <c r="AR1115" s="218"/>
      <c r="AS1115" s="218"/>
      <c r="AT1115" s="218"/>
      <c r="AU1115" s="218"/>
      <c r="AV1115" s="218"/>
      <c r="AW1115" s="218"/>
      <c r="AX1115" s="218"/>
      <c r="AY1115" s="218"/>
      <c r="AZ1115" s="218"/>
      <c r="BA1115" s="218"/>
      <c r="BB1115" s="218"/>
      <c r="BC1115" s="218"/>
      <c r="BD1115" s="218"/>
      <c r="BE1115" s="218"/>
      <c r="BF1115" s="218"/>
      <c r="BG1115" s="218"/>
      <c r="BH1115" s="218"/>
      <c r="BI1115" s="218"/>
      <c r="BJ1115" s="233" t="s">
        <v>79</v>
      </c>
      <c r="BK1115" s="199"/>
      <c r="BL1115" s="218" t="s">
        <v>80</v>
      </c>
      <c r="BM1115" s="284">
        <v>20005260</v>
      </c>
      <c r="BN1115" s="284">
        <v>6</v>
      </c>
      <c r="BO1115" s="284">
        <v>68.2</v>
      </c>
      <c r="BP1115" s="218" t="s">
        <v>95</v>
      </c>
      <c r="BQ1115" s="218"/>
      <c r="BR1115" s="218"/>
      <c r="BS1115" s="218"/>
      <c r="BT1115" s="218"/>
      <c r="BU1115" s="218"/>
      <c r="BV1115" s="218"/>
      <c r="BW1115" s="218"/>
      <c r="BX1115" s="171"/>
      <c r="BY1115" s="199"/>
      <c r="BZ1115" s="230"/>
      <c r="CA1115" s="230"/>
      <c r="CB1115" s="230"/>
      <c r="CC1115" s="230"/>
      <c r="CD1115" s="230"/>
      <c r="CE1115" s="230"/>
      <c r="CF1115" s="230"/>
      <c r="CG1115" s="230"/>
      <c r="CH1115" s="230"/>
      <c r="CI1115" s="230"/>
      <c r="CJ1115" s="230"/>
      <c r="CK1115" s="230"/>
      <c r="CL1115" s="230"/>
      <c r="CM1115" s="230"/>
      <c r="CN1115" s="171"/>
      <c r="CO1115" s="199"/>
      <c r="CP1115" s="230"/>
      <c r="CQ1115" s="233"/>
      <c r="CR1115" s="233"/>
      <c r="CS1115" s="233"/>
      <c r="CT1115" s="230"/>
      <c r="CU1115" s="230"/>
      <c r="CV1115" s="230"/>
      <c r="CW1115" s="230"/>
    </row>
    <row r="1116" ht="30" hidden="1" spans="1:101">
      <c r="A1116" s="191">
        <v>2233</v>
      </c>
      <c r="B1116" s="261" t="s">
        <v>3122</v>
      </c>
      <c r="C1116" s="261" t="s">
        <v>3123</v>
      </c>
      <c r="D1116" s="261" t="s">
        <v>2791</v>
      </c>
      <c r="E1116" s="199"/>
      <c r="F1116" s="261" t="s">
        <v>2237</v>
      </c>
      <c r="G1116" s="199"/>
      <c r="H1116" s="199"/>
      <c r="I1116" s="199"/>
      <c r="J1116" s="202"/>
      <c r="K1116" s="202"/>
      <c r="L1116" s="164" t="str">
        <f>_xlfn.IFNA(VLOOKUP(B1116,'[1]CDM Patients Data'!$C$1266:$N$5000,6,FALSE),"")</f>
        <v>Large Intestine</v>
      </c>
      <c r="M1116" s="164" t="str">
        <f>_xlfn.IFNA(VLOOKUP(B1116,'[1]CDM Patients Data'!$C$1266:$N$5000,7,FALSE),"")</f>
        <v>Sigmoid colon</v>
      </c>
      <c r="N1116" s="164" t="str">
        <f>_xlfn.IFNA(VLOOKUP(B1116,'[1]CDM Patients Data'!$C$1266:$N$5000,8,FALSE),"")</f>
        <v>Adenocarcinoma, NOS</v>
      </c>
      <c r="O1116" s="164" t="str">
        <f>_xlfn.IFNA(VLOOKUP(B1116,'[1]CDM Patients Data'!$C$1266:$K$3492,9,FALSE),"")</f>
        <v>Left</v>
      </c>
      <c r="P1116" s="164">
        <f>_xlfn.IFNA(VLOOKUP(B1116,'[1]CDM Patients Data'!$C$1266:$O$3492,10,FALSE),"")</f>
        <v>0</v>
      </c>
      <c r="Q1116" s="164">
        <f>_xlfn.IFNA(VLOOKUP(B1116,'[1]CDM Patients Data'!$C$1266:$O$3492,11,FALSE),"")</f>
        <v>0</v>
      </c>
      <c r="R1116" s="164">
        <f>_xlfn.IFNA(VLOOKUP(B1116,'[1]CDM Patients Data'!$C$1266:$O$3492,12,FALSE),"")</f>
        <v>0</v>
      </c>
      <c r="S1116" s="164">
        <f>_xlfn.IFNA(VLOOKUP(B1116,'[1]CDM Patients Data'!$C$1266:$P$3492,13,FALSE),"")</f>
        <v>0</v>
      </c>
      <c r="T1116" s="164" t="str">
        <f>_xlfn.IFNA(VLOOKUP(B1116,'[1]CDM Patients Data'!$C$1266:$N$5000,5,FALSE),"")</f>
        <v>Manohar</v>
      </c>
      <c r="U1116" s="164"/>
      <c r="V1116" s="164"/>
      <c r="W1116" s="210"/>
      <c r="X1116" s="164"/>
      <c r="Y1116" s="164"/>
      <c r="Z1116" s="164"/>
      <c r="AA1116" s="164"/>
      <c r="AB1116" s="164"/>
      <c r="AC1116" s="210"/>
      <c r="AD1116" s="199"/>
      <c r="AE1116" s="199"/>
      <c r="AF1116" s="199"/>
      <c r="AG1116" s="199"/>
      <c r="AH1116" s="233" t="s">
        <v>79</v>
      </c>
      <c r="AI1116" s="199"/>
      <c r="AJ1116" s="199"/>
      <c r="AK1116" s="218" t="s">
        <v>80</v>
      </c>
      <c r="AL1116" s="218">
        <v>49455689</v>
      </c>
      <c r="AM1116" s="218">
        <v>14.8</v>
      </c>
      <c r="AN1116" s="218">
        <v>168.3</v>
      </c>
      <c r="AO1116" s="218" t="s">
        <v>81</v>
      </c>
      <c r="AP1116" s="218"/>
      <c r="AQ1116" s="218"/>
      <c r="AR1116" s="218"/>
      <c r="AS1116" s="218"/>
      <c r="AT1116" s="218"/>
      <c r="AU1116" s="218"/>
      <c r="AV1116" s="218"/>
      <c r="AW1116" s="218"/>
      <c r="AX1116" s="218"/>
      <c r="AY1116" s="218"/>
      <c r="AZ1116" s="218"/>
      <c r="BA1116" s="218"/>
      <c r="BB1116" s="218"/>
      <c r="BC1116" s="218"/>
      <c r="BD1116" s="218"/>
      <c r="BE1116" s="218"/>
      <c r="BF1116" s="218"/>
      <c r="BG1116" s="218"/>
      <c r="BH1116" s="218"/>
      <c r="BI1116" s="218"/>
      <c r="BJ1116" s="233"/>
      <c r="BK1116" s="199"/>
      <c r="BL1116" s="218" t="s">
        <v>84</v>
      </c>
      <c r="BM1116" s="171" t="s">
        <v>76</v>
      </c>
      <c r="BN1116" s="171" t="s">
        <v>76</v>
      </c>
      <c r="BO1116" s="171" t="s">
        <v>76</v>
      </c>
      <c r="BP1116" s="218"/>
      <c r="BQ1116" s="218"/>
      <c r="BR1116" s="218"/>
      <c r="BS1116" s="218"/>
      <c r="BT1116" s="218"/>
      <c r="BU1116" s="218"/>
      <c r="BV1116" s="218"/>
      <c r="BW1116" s="218"/>
      <c r="BX1116" s="171"/>
      <c r="BY1116" s="199"/>
      <c r="BZ1116" s="230"/>
      <c r="CA1116" s="230"/>
      <c r="CB1116" s="230"/>
      <c r="CC1116" s="230"/>
      <c r="CD1116" s="230"/>
      <c r="CE1116" s="230"/>
      <c r="CF1116" s="230"/>
      <c r="CG1116" s="230"/>
      <c r="CH1116" s="230"/>
      <c r="CI1116" s="230"/>
      <c r="CJ1116" s="230"/>
      <c r="CK1116" s="230"/>
      <c r="CL1116" s="230"/>
      <c r="CM1116" s="230"/>
      <c r="CN1116" s="171" t="s">
        <v>79</v>
      </c>
      <c r="CO1116" s="199"/>
      <c r="CP1116" s="230" t="s">
        <v>80</v>
      </c>
      <c r="CQ1116" s="285">
        <v>23153634</v>
      </c>
      <c r="CR1116" s="285">
        <v>6.9</v>
      </c>
      <c r="CS1116" s="285">
        <v>0.87</v>
      </c>
      <c r="CT1116" s="230" t="s">
        <v>604</v>
      </c>
      <c r="CU1116" s="230"/>
      <c r="CV1116" s="230"/>
      <c r="CW1116" s="230"/>
    </row>
    <row r="1117" ht="30" spans="1:101">
      <c r="A1117" s="191">
        <v>2234</v>
      </c>
      <c r="B1117" s="261" t="s">
        <v>3124</v>
      </c>
      <c r="C1117" s="261" t="s">
        <v>3123</v>
      </c>
      <c r="D1117" s="261" t="s">
        <v>2936</v>
      </c>
      <c r="E1117" s="199"/>
      <c r="F1117" s="261" t="s">
        <v>2237</v>
      </c>
      <c r="G1117" s="199"/>
      <c r="H1117" s="199"/>
      <c r="I1117" s="199"/>
      <c r="J1117" s="202"/>
      <c r="K1117" s="202"/>
      <c r="L1117" s="164" t="str">
        <f>_xlfn.IFNA(VLOOKUP(B1117,'[1]CDM Patients Data'!$C$1266:$N$5000,6,FALSE),"")</f>
        <v>Large Intestine</v>
      </c>
      <c r="M1117" s="164" t="str">
        <f>_xlfn.IFNA(VLOOKUP(B1117,'[1]CDM Patients Data'!$C$1266:$N$5000,7,FALSE),"")</f>
        <v>Sigmoid colon</v>
      </c>
      <c r="N1117" s="164" t="str">
        <f>_xlfn.IFNA(VLOOKUP(B1117,'[1]CDM Patients Data'!$C$1266:$N$5000,8,FALSE),"")</f>
        <v>Adenocarcinoma, NOS</v>
      </c>
      <c r="O1117" s="164" t="str">
        <f>_xlfn.IFNA(VLOOKUP(B1117,'[1]CDM Patients Data'!$C$1266:$K$3492,9,FALSE),"")</f>
        <v>Left</v>
      </c>
      <c r="P1117" s="164">
        <f>_xlfn.IFNA(VLOOKUP(B1117,'[1]CDM Patients Data'!$C$1266:$O$3492,10,FALSE),"")</f>
        <v>0</v>
      </c>
      <c r="Q1117" s="164">
        <f>_xlfn.IFNA(VLOOKUP(B1117,'[1]CDM Patients Data'!$C$1266:$O$3492,11,FALSE),"")</f>
        <v>0</v>
      </c>
      <c r="R1117" s="164">
        <f>_xlfn.IFNA(VLOOKUP(B1117,'[1]CDM Patients Data'!$C$1266:$O$3492,12,FALSE),"")</f>
        <v>0</v>
      </c>
      <c r="S1117" s="164">
        <f>_xlfn.IFNA(VLOOKUP(B1117,'[1]CDM Patients Data'!$C$1266:$P$3492,13,FALSE),"")</f>
        <v>0</v>
      </c>
      <c r="T1117" s="164" t="str">
        <f>_xlfn.IFNA(VLOOKUP(B1117,'[1]CDM Patients Data'!$C$1266:$N$5000,5,FALSE),"")</f>
        <v>Manohar</v>
      </c>
      <c r="U1117" s="164"/>
      <c r="V1117" s="164"/>
      <c r="W1117" s="210"/>
      <c r="X1117" s="164"/>
      <c r="Y1117" s="164"/>
      <c r="Z1117" s="164"/>
      <c r="AA1117" s="164"/>
      <c r="AB1117" s="164"/>
      <c r="AC1117" s="210"/>
      <c r="AD1117" s="199"/>
      <c r="AE1117" s="199"/>
      <c r="AF1117" s="199"/>
      <c r="AG1117" s="199"/>
      <c r="AH1117" s="233"/>
      <c r="AI1117" s="199"/>
      <c r="AJ1117" s="199"/>
      <c r="AK1117" s="218" t="s">
        <v>84</v>
      </c>
      <c r="AL1117" s="218" t="s">
        <v>76</v>
      </c>
      <c r="AM1117" s="218" t="s">
        <v>76</v>
      </c>
      <c r="AN1117" s="218" t="s">
        <v>76</v>
      </c>
      <c r="AO1117" s="218" t="s">
        <v>76</v>
      </c>
      <c r="AP1117" s="218"/>
      <c r="AQ1117" s="218"/>
      <c r="AR1117" s="218"/>
      <c r="AS1117" s="218"/>
      <c r="AT1117" s="218"/>
      <c r="AU1117" s="218"/>
      <c r="AV1117" s="218"/>
      <c r="AW1117" s="218"/>
      <c r="AX1117" s="218"/>
      <c r="AY1117" s="218"/>
      <c r="AZ1117" s="218"/>
      <c r="BA1117" s="218"/>
      <c r="BB1117" s="218"/>
      <c r="BC1117" s="218"/>
      <c r="BD1117" s="218"/>
      <c r="BE1117" s="218"/>
      <c r="BF1117" s="218"/>
      <c r="BG1117" s="218"/>
      <c r="BH1117" s="218"/>
      <c r="BI1117" s="218"/>
      <c r="BJ1117" s="233" t="s">
        <v>79</v>
      </c>
      <c r="BK1117" s="199"/>
      <c r="BL1117" s="218" t="s">
        <v>80</v>
      </c>
      <c r="BM1117" s="284">
        <v>16597848</v>
      </c>
      <c r="BN1117" s="284">
        <v>5</v>
      </c>
      <c r="BO1117" s="284">
        <v>59.5</v>
      </c>
      <c r="BP1117" s="218" t="s">
        <v>95</v>
      </c>
      <c r="BQ1117" s="218"/>
      <c r="BR1117" s="218"/>
      <c r="BS1117" s="218"/>
      <c r="BT1117" s="218"/>
      <c r="BU1117" s="218"/>
      <c r="BV1117" s="218"/>
      <c r="BW1117" s="218"/>
      <c r="BX1117" s="171"/>
      <c r="BY1117" s="199"/>
      <c r="BZ1117" s="230"/>
      <c r="CA1117" s="230"/>
      <c r="CB1117" s="230"/>
      <c r="CC1117" s="230"/>
      <c r="CD1117" s="230"/>
      <c r="CE1117" s="230"/>
      <c r="CF1117" s="230"/>
      <c r="CG1117" s="230"/>
      <c r="CH1117" s="230"/>
      <c r="CI1117" s="230"/>
      <c r="CJ1117" s="230"/>
      <c r="CK1117" s="230"/>
      <c r="CL1117" s="230"/>
      <c r="CM1117" s="230"/>
      <c r="CN1117" s="171"/>
      <c r="CO1117" s="199"/>
      <c r="CP1117" s="230"/>
      <c r="CQ1117" s="233"/>
      <c r="CR1117" s="233"/>
      <c r="CS1117" s="233"/>
      <c r="CT1117" s="230"/>
      <c r="CU1117" s="230"/>
      <c r="CV1117" s="230"/>
      <c r="CW1117" s="230"/>
    </row>
    <row r="1118" ht="60" hidden="1" spans="1:101">
      <c r="A1118" s="191">
        <v>2235</v>
      </c>
      <c r="B1118" s="288" t="s">
        <v>3125</v>
      </c>
      <c r="C1118" s="288" t="s">
        <v>3126</v>
      </c>
      <c r="D1118" s="261" t="s">
        <v>2918</v>
      </c>
      <c r="E1118" s="199"/>
      <c r="F1118" s="261" t="s">
        <v>3048</v>
      </c>
      <c r="G1118" s="199"/>
      <c r="H1118" s="199"/>
      <c r="I1118" s="199"/>
      <c r="J1118" s="202"/>
      <c r="K1118" s="202"/>
      <c r="L1118" s="164" t="str">
        <f>_xlfn.IFNA(VLOOKUP(B1118,'[1]CDM Patients Data'!$C$1266:$N$5000,6,FALSE),"")</f>
        <v>Esophagus</v>
      </c>
      <c r="M1118" s="164" t="str">
        <f>_xlfn.IFNA(VLOOKUP(B1118,'[1]CDM Patients Data'!$C$1266:$N$5000,7,FALSE),"")</f>
        <v>Esophagus NOS</v>
      </c>
      <c r="N1118" s="164" t="str">
        <f>_xlfn.IFNA(VLOOKUP(B1118,'[1]CDM Patients Data'!$C$1266:$N$5000,8,FALSE),"")</f>
        <v>Squamous cell carcinoma, NOS</v>
      </c>
      <c r="O1118" s="164" t="str">
        <f>_xlfn.IFNA(VLOOKUP(B1118,'[1]CDM Patients Data'!$C$1266:$K$3492,9,FALSE),"")</f>
        <v>Not a paired site</v>
      </c>
      <c r="P1118" s="164">
        <f>_xlfn.IFNA(VLOOKUP(B1118,'[1]CDM Patients Data'!$C$1266:$O$3492,10,FALSE),"")</f>
        <v>0</v>
      </c>
      <c r="Q1118" s="164">
        <f>_xlfn.IFNA(VLOOKUP(B1118,'[1]CDM Patients Data'!$C$1266:$O$3492,11,FALSE),"")</f>
        <v>0</v>
      </c>
      <c r="R1118" s="164">
        <f>_xlfn.IFNA(VLOOKUP(B1118,'[1]CDM Patients Data'!$C$1266:$O$3492,12,FALSE),"")</f>
        <v>0</v>
      </c>
      <c r="S1118" s="164">
        <f>_xlfn.IFNA(VLOOKUP(B1118,'[1]CDM Patients Data'!$C$1266:$P$3492,13,FALSE),"")</f>
        <v>0</v>
      </c>
      <c r="T1118" s="164" t="str">
        <f>_xlfn.IFNA(VLOOKUP(B1118,'[1]CDM Patients Data'!$C$1266:$N$5000,5,FALSE),"")</f>
        <v>Manohar</v>
      </c>
      <c r="U1118" s="164"/>
      <c r="V1118" s="164"/>
      <c r="W1118" s="210"/>
      <c r="X1118" s="164"/>
      <c r="Y1118" s="164"/>
      <c r="Z1118" s="164"/>
      <c r="AA1118" s="164"/>
      <c r="AB1118" s="164"/>
      <c r="AC1118" s="210"/>
      <c r="AD1118" s="199"/>
      <c r="AE1118" s="199"/>
      <c r="AF1118" s="199"/>
      <c r="AG1118" s="199"/>
      <c r="AH1118" s="233"/>
      <c r="AI1118" s="199"/>
      <c r="AJ1118" s="199"/>
      <c r="AK1118" s="218"/>
      <c r="AL1118" s="218"/>
      <c r="AM1118" s="218"/>
      <c r="AN1118" s="218"/>
      <c r="AO1118" s="218" t="s">
        <v>76</v>
      </c>
      <c r="AP1118" s="218"/>
      <c r="AQ1118" s="218"/>
      <c r="AR1118" s="218"/>
      <c r="AS1118" s="218"/>
      <c r="AT1118" s="218"/>
      <c r="AU1118" s="218"/>
      <c r="AV1118" s="218"/>
      <c r="AW1118" s="218"/>
      <c r="AX1118" s="218"/>
      <c r="AY1118" s="218"/>
      <c r="AZ1118" s="218"/>
      <c r="BA1118" s="218"/>
      <c r="BB1118" s="218"/>
      <c r="BC1118" s="218"/>
      <c r="BD1118" s="218"/>
      <c r="BE1118" s="218"/>
      <c r="BF1118" s="218"/>
      <c r="BG1118" s="218"/>
      <c r="BH1118" s="218"/>
      <c r="BI1118" s="218"/>
      <c r="BJ1118" s="233"/>
      <c r="BK1118" s="199"/>
      <c r="BL1118" s="218"/>
      <c r="BM1118" s="171"/>
      <c r="BN1118" s="171"/>
      <c r="BO1118" s="171"/>
      <c r="BP1118" s="218"/>
      <c r="BQ1118" s="218"/>
      <c r="BR1118" s="218"/>
      <c r="BS1118" s="218"/>
      <c r="BT1118" s="218"/>
      <c r="BU1118" s="218"/>
      <c r="BV1118" s="218"/>
      <c r="BW1118" s="218"/>
      <c r="BX1118" s="171"/>
      <c r="BY1118" s="199"/>
      <c r="BZ1118" s="230"/>
      <c r="CA1118" s="230"/>
      <c r="CB1118" s="230"/>
      <c r="CC1118" s="230"/>
      <c r="CD1118" s="230"/>
      <c r="CE1118" s="230"/>
      <c r="CF1118" s="230"/>
      <c r="CG1118" s="230"/>
      <c r="CH1118" s="230"/>
      <c r="CI1118" s="230"/>
      <c r="CJ1118" s="230"/>
      <c r="CK1118" s="230"/>
      <c r="CL1118" s="230"/>
      <c r="CM1118" s="230"/>
      <c r="CN1118" s="171"/>
      <c r="CO1118" s="199"/>
      <c r="CP1118" s="230"/>
      <c r="CQ1118" s="233"/>
      <c r="CR1118" s="233"/>
      <c r="CS1118" s="233"/>
      <c r="CT1118" s="230"/>
      <c r="CU1118" s="230"/>
      <c r="CV1118" s="230"/>
      <c r="CW1118" s="230"/>
    </row>
    <row r="1119" ht="45" spans="1:101">
      <c r="A1119" s="191">
        <v>2236</v>
      </c>
      <c r="B1119" s="261" t="s">
        <v>3127</v>
      </c>
      <c r="C1119" s="261" t="s">
        <v>3128</v>
      </c>
      <c r="D1119" s="261" t="s">
        <v>2783</v>
      </c>
      <c r="E1119" s="199"/>
      <c r="F1119" s="261" t="s">
        <v>3129</v>
      </c>
      <c r="G1119" s="199"/>
      <c r="H1119" s="199"/>
      <c r="I1119" s="199"/>
      <c r="J1119" s="202"/>
      <c r="K1119" s="202"/>
      <c r="L1119" s="164" t="str">
        <f>_xlfn.IFNA(VLOOKUP(B1119,'[1]CDM Patients Data'!$C$1266:$N$5000,6,FALSE),"")</f>
        <v>Breast</v>
      </c>
      <c r="M1119" s="164" t="str">
        <f>_xlfn.IFNA(VLOOKUP(B1119,'[1]CDM Patients Data'!$C$1266:$N$5000,7,FALSE),"")</f>
        <v>Upper outer quadrant of breast</v>
      </c>
      <c r="N1119" s="164" t="str">
        <f>_xlfn.IFNA(VLOOKUP(B1119,'[1]CDM Patients Data'!$C$1266:$N$5000,8,FALSE),"")</f>
        <v>Infiltrating ductular carcinoma</v>
      </c>
      <c r="O1119" s="164" t="str">
        <f>_xlfn.IFNA(VLOOKUP(B1119,'[1]CDM Patients Data'!$C$1266:$K$3492,9,FALSE),"")</f>
        <v>Right</v>
      </c>
      <c r="P1119" s="164">
        <f>_xlfn.IFNA(VLOOKUP(B1119,'[1]CDM Patients Data'!$C$1266:$O$3492,10,FALSE),"")</f>
        <v>0</v>
      </c>
      <c r="Q1119" s="164">
        <f>_xlfn.IFNA(VLOOKUP(B1119,'[1]CDM Patients Data'!$C$1266:$O$3492,11,FALSE),"")</f>
        <v>0</v>
      </c>
      <c r="R1119" s="164">
        <f>_xlfn.IFNA(VLOOKUP(B1119,'[1]CDM Patients Data'!$C$1266:$O$3492,12,FALSE),"")</f>
        <v>0</v>
      </c>
      <c r="S1119" s="164">
        <f>_xlfn.IFNA(VLOOKUP(B1119,'[1]CDM Patients Data'!$C$1266:$P$3492,13,FALSE),"")</f>
        <v>0</v>
      </c>
      <c r="T1119" s="164" t="str">
        <f>_xlfn.IFNA(VLOOKUP(B1119,'[1]CDM Patients Data'!$C$1266:$N$5000,5,FALSE),"")</f>
        <v>Manohar</v>
      </c>
      <c r="U1119" s="164"/>
      <c r="V1119" s="164"/>
      <c r="W1119" s="210"/>
      <c r="X1119" s="164"/>
      <c r="Y1119" s="164"/>
      <c r="Z1119" s="164"/>
      <c r="AA1119" s="164"/>
      <c r="AB1119" s="164"/>
      <c r="AC1119" s="210"/>
      <c r="AD1119" s="199"/>
      <c r="AE1119" s="199"/>
      <c r="AF1119" s="199"/>
      <c r="AG1119" s="199"/>
      <c r="AH1119" s="233"/>
      <c r="AI1119" s="199"/>
      <c r="AJ1119" s="199"/>
      <c r="AK1119" s="218" t="s">
        <v>84</v>
      </c>
      <c r="AL1119" s="218" t="s">
        <v>76</v>
      </c>
      <c r="AM1119" s="218" t="s">
        <v>76</v>
      </c>
      <c r="AN1119" s="218" t="s">
        <v>76</v>
      </c>
      <c r="AO1119" s="218" t="s">
        <v>76</v>
      </c>
      <c r="AP1119" s="218"/>
      <c r="AQ1119" s="218"/>
      <c r="AR1119" s="218"/>
      <c r="AS1119" s="218"/>
      <c r="AT1119" s="218"/>
      <c r="AU1119" s="218"/>
      <c r="AV1119" s="218"/>
      <c r="AW1119" s="218"/>
      <c r="AX1119" s="218"/>
      <c r="AY1119" s="218"/>
      <c r="AZ1119" s="218"/>
      <c r="BA1119" s="218"/>
      <c r="BB1119" s="218"/>
      <c r="BC1119" s="218"/>
      <c r="BD1119" s="218"/>
      <c r="BE1119" s="218"/>
      <c r="BF1119" s="218"/>
      <c r="BG1119" s="218"/>
      <c r="BH1119" s="218"/>
      <c r="BI1119" s="218"/>
      <c r="BJ1119" s="233" t="s">
        <v>589</v>
      </c>
      <c r="BK1119" s="199"/>
      <c r="BL1119" s="218" t="s">
        <v>80</v>
      </c>
      <c r="BM1119" s="284">
        <v>8042133</v>
      </c>
      <c r="BN1119" s="284">
        <v>2.4</v>
      </c>
      <c r="BO1119" s="284">
        <v>270.7</v>
      </c>
      <c r="BP1119" s="218" t="s">
        <v>103</v>
      </c>
      <c r="BQ1119" s="218"/>
      <c r="BR1119" s="218"/>
      <c r="BS1119" s="218"/>
      <c r="BT1119" s="218"/>
      <c r="BU1119" s="218"/>
      <c r="BV1119" s="218"/>
      <c r="BW1119" s="218"/>
      <c r="BX1119" s="171"/>
      <c r="BY1119" s="199"/>
      <c r="BZ1119" s="230"/>
      <c r="CA1119" s="230"/>
      <c r="CB1119" s="230"/>
      <c r="CC1119" s="230"/>
      <c r="CD1119" s="230"/>
      <c r="CE1119" s="230"/>
      <c r="CF1119" s="230"/>
      <c r="CG1119" s="230"/>
      <c r="CH1119" s="230"/>
      <c r="CI1119" s="230"/>
      <c r="CJ1119" s="230"/>
      <c r="CK1119" s="230"/>
      <c r="CL1119" s="230"/>
      <c r="CM1119" s="230"/>
      <c r="CN1119" s="171"/>
      <c r="CO1119" s="199"/>
      <c r="CP1119" s="230"/>
      <c r="CQ1119" s="233"/>
      <c r="CR1119" s="233"/>
      <c r="CS1119" s="233"/>
      <c r="CT1119" s="230"/>
      <c r="CU1119" s="230"/>
      <c r="CV1119" s="230"/>
      <c r="CW1119" s="230"/>
    </row>
    <row r="1120" ht="45" hidden="1" spans="1:101">
      <c r="A1120" s="191">
        <v>2237</v>
      </c>
      <c r="B1120" s="261" t="s">
        <v>3130</v>
      </c>
      <c r="C1120" s="261" t="s">
        <v>3131</v>
      </c>
      <c r="D1120" s="261" t="s">
        <v>3017</v>
      </c>
      <c r="E1120" s="199"/>
      <c r="F1120" s="261" t="s">
        <v>2456</v>
      </c>
      <c r="G1120" s="199"/>
      <c r="H1120" s="199"/>
      <c r="I1120" s="199"/>
      <c r="J1120" s="202"/>
      <c r="K1120" s="202"/>
      <c r="L1120" s="164" t="str">
        <f>_xlfn.IFNA(VLOOKUP(B1120,'[1]CDM Patients Data'!$C$1266:$N$5000,6,FALSE),"")</f>
        <v>Thymus</v>
      </c>
      <c r="M1120" s="164" t="str">
        <f>_xlfn.IFNA(VLOOKUP(B1120,'[1]CDM Patients Data'!$C$1266:$N$5000,7,FALSE),"")</f>
        <v>Thymus</v>
      </c>
      <c r="N1120" s="164" t="str">
        <f>_xlfn.IFNA(VLOOKUP(B1120,'[1]CDM Patients Data'!$C$1266:$N$5000,8,FALSE),"")</f>
        <v>Thymic carcinoma, NOS</v>
      </c>
      <c r="O1120" s="164" t="str">
        <f>_xlfn.IFNA(VLOOKUP(B1120,'[1]CDM Patients Data'!$C$1266:$K$3492,9,FALSE),"")</f>
        <v>Not a paired site</v>
      </c>
      <c r="P1120" s="164">
        <f>_xlfn.IFNA(VLOOKUP(B1120,'[1]CDM Patients Data'!$C$1266:$O$3492,10,FALSE),"")</f>
        <v>0</v>
      </c>
      <c r="Q1120" s="164">
        <f>_xlfn.IFNA(VLOOKUP(B1120,'[1]CDM Patients Data'!$C$1266:$O$3492,11,FALSE),"")</f>
        <v>0</v>
      </c>
      <c r="R1120" s="164">
        <f>_xlfn.IFNA(VLOOKUP(B1120,'[1]CDM Patients Data'!$C$1266:$O$3492,12,FALSE),"")</f>
        <v>0</v>
      </c>
      <c r="S1120" s="164">
        <f>_xlfn.IFNA(VLOOKUP(B1120,'[1]CDM Patients Data'!$C$1266:$P$3492,13,FALSE),"")</f>
        <v>0</v>
      </c>
      <c r="T1120" s="164">
        <f>_xlfn.IFNA(VLOOKUP(B1120,'[1]CDM Patients Data'!$C$1266:$N$5000,5,FALSE),"")</f>
        <v>0</v>
      </c>
      <c r="U1120" s="164"/>
      <c r="V1120" s="164"/>
      <c r="W1120" s="210"/>
      <c r="X1120" s="164"/>
      <c r="Y1120" s="164"/>
      <c r="Z1120" s="164"/>
      <c r="AA1120" s="164"/>
      <c r="AB1120" s="164"/>
      <c r="AC1120" s="210"/>
      <c r="AD1120" s="199"/>
      <c r="AE1120" s="199"/>
      <c r="AF1120" s="199"/>
      <c r="AG1120" s="199"/>
      <c r="AH1120" s="233" t="s">
        <v>589</v>
      </c>
      <c r="AI1120" s="199"/>
      <c r="AJ1120" s="199"/>
      <c r="AK1120" s="218" t="s">
        <v>80</v>
      </c>
      <c r="AL1120" s="218">
        <v>30570310</v>
      </c>
      <c r="AM1120" s="218">
        <v>9.2</v>
      </c>
      <c r="AN1120" s="218">
        <v>714</v>
      </c>
      <c r="AO1120" s="218" t="s">
        <v>81</v>
      </c>
      <c r="AP1120" s="218"/>
      <c r="AQ1120" s="218"/>
      <c r="AR1120" s="218"/>
      <c r="AS1120" s="218"/>
      <c r="AT1120" s="218"/>
      <c r="AU1120" s="218"/>
      <c r="AV1120" s="218"/>
      <c r="AW1120" s="218"/>
      <c r="AX1120" s="218"/>
      <c r="AY1120" s="218"/>
      <c r="AZ1120" s="218"/>
      <c r="BA1120" s="218"/>
      <c r="BB1120" s="218"/>
      <c r="BC1120" s="218"/>
      <c r="BD1120" s="218"/>
      <c r="BE1120" s="218"/>
      <c r="BF1120" s="218"/>
      <c r="BG1120" s="218"/>
      <c r="BH1120" s="218"/>
      <c r="BI1120" s="218"/>
      <c r="BJ1120" s="233"/>
      <c r="BK1120" s="199"/>
      <c r="BL1120" s="218" t="s">
        <v>84</v>
      </c>
      <c r="BM1120" s="171" t="s">
        <v>76</v>
      </c>
      <c r="BN1120" s="171" t="s">
        <v>76</v>
      </c>
      <c r="BO1120" s="171" t="s">
        <v>76</v>
      </c>
      <c r="BP1120" s="218"/>
      <c r="BQ1120" s="218"/>
      <c r="BR1120" s="218"/>
      <c r="BS1120" s="218"/>
      <c r="BT1120" s="218"/>
      <c r="BU1120" s="218"/>
      <c r="BV1120" s="218"/>
      <c r="BW1120" s="218"/>
      <c r="BX1120" s="171"/>
      <c r="BY1120" s="199"/>
      <c r="BZ1120" s="230"/>
      <c r="CA1120" s="230"/>
      <c r="CB1120" s="230"/>
      <c r="CC1120" s="230"/>
      <c r="CD1120" s="230"/>
      <c r="CE1120" s="230"/>
      <c r="CF1120" s="230"/>
      <c r="CG1120" s="230"/>
      <c r="CH1120" s="230"/>
      <c r="CI1120" s="230"/>
      <c r="CJ1120" s="230"/>
      <c r="CK1120" s="230"/>
      <c r="CL1120" s="230"/>
      <c r="CM1120" s="230"/>
      <c r="CN1120" s="171"/>
      <c r="CO1120" s="199"/>
      <c r="CP1120" s="230"/>
      <c r="CQ1120" s="233"/>
      <c r="CR1120" s="233"/>
      <c r="CS1120" s="233"/>
      <c r="CT1120" s="230"/>
      <c r="CU1120" s="230"/>
      <c r="CV1120" s="230"/>
      <c r="CW1120" s="230"/>
    </row>
    <row r="1121" ht="60" hidden="1" spans="1:101">
      <c r="A1121" s="191">
        <v>2238</v>
      </c>
      <c r="B1121" s="261" t="s">
        <v>3132</v>
      </c>
      <c r="C1121" s="261" t="s">
        <v>3133</v>
      </c>
      <c r="D1121" s="261" t="s">
        <v>2853</v>
      </c>
      <c r="E1121" s="199"/>
      <c r="F1121" s="261" t="s">
        <v>3068</v>
      </c>
      <c r="G1121" s="199"/>
      <c r="H1121" s="199"/>
      <c r="I1121" s="199"/>
      <c r="J1121" s="202"/>
      <c r="K1121" s="202"/>
      <c r="L1121" s="164" t="str">
        <f>_xlfn.IFNA(VLOOKUP(B1121,'[1]CDM Patients Data'!$C$1266:$N$5000,6,FALSE),"")</f>
        <v>Esophagus</v>
      </c>
      <c r="M1121" s="164" t="str">
        <f>_xlfn.IFNA(VLOOKUP(B1121,'[1]CDM Patients Data'!$C$1266:$N$5000,7,FALSE),"")</f>
        <v>Abdominal esophagus</v>
      </c>
      <c r="N1121" s="164" t="str">
        <f>_xlfn.IFNA(VLOOKUP(B1121,'[1]CDM Patients Data'!$C$1266:$N$5000,8,FALSE),"")</f>
        <v>Squamous cell carcinoma, NOS</v>
      </c>
      <c r="O1121" s="164" t="str">
        <f>_xlfn.IFNA(VLOOKUP(B1121,'[1]CDM Patients Data'!$C$1266:$K$3492,9,FALSE),"")</f>
        <v>Not a paired site</v>
      </c>
      <c r="P1121" s="164">
        <f>_xlfn.IFNA(VLOOKUP(B1121,'[1]CDM Patients Data'!$C$1266:$O$3492,10,FALSE),"")</f>
        <v>0</v>
      </c>
      <c r="Q1121" s="164">
        <f>_xlfn.IFNA(VLOOKUP(B1121,'[1]CDM Patients Data'!$C$1266:$O$3492,11,FALSE),"")</f>
        <v>0</v>
      </c>
      <c r="R1121" s="164">
        <f>_xlfn.IFNA(VLOOKUP(B1121,'[1]CDM Patients Data'!$C$1266:$O$3492,12,FALSE),"")</f>
        <v>0</v>
      </c>
      <c r="S1121" s="164">
        <f>_xlfn.IFNA(VLOOKUP(B1121,'[1]CDM Patients Data'!$C$1266:$P$3492,13,FALSE),"")</f>
        <v>0</v>
      </c>
      <c r="T1121" s="164">
        <f>_xlfn.IFNA(VLOOKUP(B1121,'[1]CDM Patients Data'!$C$1266:$N$5000,5,FALSE),"")</f>
        <v>0</v>
      </c>
      <c r="U1121" s="164"/>
      <c r="V1121" s="164"/>
      <c r="W1121" s="210"/>
      <c r="X1121" s="164"/>
      <c r="Y1121" s="164"/>
      <c r="Z1121" s="164"/>
      <c r="AA1121" s="164"/>
      <c r="AB1121" s="164"/>
      <c r="AC1121" s="210"/>
      <c r="AD1121" s="199"/>
      <c r="AE1121" s="199"/>
      <c r="AF1121" s="199"/>
      <c r="AG1121" s="199"/>
      <c r="AH1121" s="233" t="s">
        <v>589</v>
      </c>
      <c r="AI1121" s="199"/>
      <c r="AJ1121" s="199"/>
      <c r="AK1121" s="218" t="s">
        <v>80</v>
      </c>
      <c r="AL1121" s="218">
        <v>51085129</v>
      </c>
      <c r="AM1121" s="218">
        <v>15.3</v>
      </c>
      <c r="AN1121" s="218">
        <v>410.8</v>
      </c>
      <c r="AO1121" s="218" t="s">
        <v>81</v>
      </c>
      <c r="AP1121" s="218"/>
      <c r="AQ1121" s="218"/>
      <c r="AR1121" s="218"/>
      <c r="AS1121" s="218"/>
      <c r="AT1121" s="218"/>
      <c r="AU1121" s="218"/>
      <c r="AV1121" s="218"/>
      <c r="AW1121" s="218"/>
      <c r="AX1121" s="218"/>
      <c r="AY1121" s="218"/>
      <c r="AZ1121" s="218"/>
      <c r="BA1121" s="218"/>
      <c r="BB1121" s="218"/>
      <c r="BC1121" s="218"/>
      <c r="BD1121" s="218"/>
      <c r="BE1121" s="218"/>
      <c r="BF1121" s="218"/>
      <c r="BG1121" s="218"/>
      <c r="BH1121" s="218"/>
      <c r="BI1121" s="218"/>
      <c r="BJ1121" s="233"/>
      <c r="BK1121" s="199"/>
      <c r="BL1121" s="218" t="s">
        <v>84</v>
      </c>
      <c r="BM1121" s="171" t="s">
        <v>76</v>
      </c>
      <c r="BN1121" s="171" t="s">
        <v>76</v>
      </c>
      <c r="BO1121" s="171" t="s">
        <v>76</v>
      </c>
      <c r="BP1121" s="218"/>
      <c r="BQ1121" s="218"/>
      <c r="BR1121" s="218"/>
      <c r="BS1121" s="218"/>
      <c r="BT1121" s="218"/>
      <c r="BU1121" s="218"/>
      <c r="BV1121" s="218"/>
      <c r="BW1121" s="218"/>
      <c r="BX1121" s="171"/>
      <c r="BY1121" s="199"/>
      <c r="BZ1121" s="230"/>
      <c r="CA1121" s="230"/>
      <c r="CB1121" s="230"/>
      <c r="CC1121" s="230"/>
      <c r="CD1121" s="230"/>
      <c r="CE1121" s="230"/>
      <c r="CF1121" s="230"/>
      <c r="CG1121" s="230"/>
      <c r="CH1121" s="230"/>
      <c r="CI1121" s="230"/>
      <c r="CJ1121" s="230"/>
      <c r="CK1121" s="230"/>
      <c r="CL1121" s="230"/>
      <c r="CM1121" s="230"/>
      <c r="CN1121" s="171" t="s">
        <v>2777</v>
      </c>
      <c r="CO1121" s="199"/>
      <c r="CP1121" s="230" t="s">
        <v>80</v>
      </c>
      <c r="CQ1121" s="285">
        <v>1871729</v>
      </c>
      <c r="CR1121" s="285">
        <v>0.6</v>
      </c>
      <c r="CS1121" s="285">
        <v>29.98</v>
      </c>
      <c r="CT1121" s="230" t="s">
        <v>604</v>
      </c>
      <c r="CU1121" s="230"/>
      <c r="CV1121" s="230"/>
      <c r="CW1121" s="230"/>
    </row>
    <row r="1122" ht="30" spans="1:101">
      <c r="A1122" s="191">
        <v>2239</v>
      </c>
      <c r="B1122" s="261" t="s">
        <v>3134</v>
      </c>
      <c r="C1122" s="274" t="s">
        <v>3135</v>
      </c>
      <c r="D1122" s="261" t="s">
        <v>2783</v>
      </c>
      <c r="E1122" s="199"/>
      <c r="F1122" s="261" t="s">
        <v>3136</v>
      </c>
      <c r="G1122" s="199"/>
      <c r="H1122" s="199"/>
      <c r="I1122" s="199"/>
      <c r="J1122" s="202"/>
      <c r="K1122" s="202"/>
      <c r="L1122" s="164" t="str">
        <f>_xlfn.IFNA(VLOOKUP(B1122,'[1]CDM Patients Data'!$C$1266:$N$5000,6,FALSE),"")</f>
        <v>Ovary</v>
      </c>
      <c r="M1122" s="164" t="str">
        <f>_xlfn.IFNA(VLOOKUP(B1122,'[1]CDM Patients Data'!$C$1266:$N$5000,7,FALSE),"")</f>
        <v>Ovary</v>
      </c>
      <c r="N1122" s="164" t="str">
        <f>_xlfn.IFNA(VLOOKUP(B1122,'[1]CDM Patients Data'!$C$1266:$N$5000,8,FALSE),"")</f>
        <v>Carcinoma, NOS</v>
      </c>
      <c r="O1122" s="164" t="str">
        <f>_xlfn.IFNA(VLOOKUP(B1122,'[1]CDM Patients Data'!$C$1266:$K$3492,9,FALSE),"")</f>
        <v>Unknown</v>
      </c>
      <c r="P1122" s="164">
        <f>_xlfn.IFNA(VLOOKUP(B1122,'[1]CDM Patients Data'!$C$1266:$O$3492,10,FALSE),"")</f>
        <v>0</v>
      </c>
      <c r="Q1122" s="164">
        <f>_xlfn.IFNA(VLOOKUP(B1122,'[1]CDM Patients Data'!$C$1266:$O$3492,11,FALSE),"")</f>
        <v>0</v>
      </c>
      <c r="R1122" s="164">
        <f>_xlfn.IFNA(VLOOKUP(B1122,'[1]CDM Patients Data'!$C$1266:$O$3492,12,FALSE),"")</f>
        <v>0</v>
      </c>
      <c r="S1122" s="164">
        <f>_xlfn.IFNA(VLOOKUP(B1122,'[1]CDM Patients Data'!$C$1266:$P$3492,13,FALSE),"")</f>
        <v>0</v>
      </c>
      <c r="T1122" s="164" t="str">
        <f>_xlfn.IFNA(VLOOKUP(B1122,'[1]CDM Patients Data'!$C$1266:$N$5000,5,FALSE),"")</f>
        <v>Manohar</v>
      </c>
      <c r="U1122" s="164"/>
      <c r="V1122" s="164"/>
      <c r="W1122" s="210"/>
      <c r="X1122" s="164"/>
      <c r="Y1122" s="164"/>
      <c r="Z1122" s="164"/>
      <c r="AA1122" s="164"/>
      <c r="AB1122" s="164"/>
      <c r="AC1122" s="210"/>
      <c r="AD1122" s="199"/>
      <c r="AE1122" s="199"/>
      <c r="AF1122" s="199"/>
      <c r="AG1122" s="199"/>
      <c r="AH1122" s="233"/>
      <c r="AI1122" s="199"/>
      <c r="AJ1122" s="199"/>
      <c r="AK1122" s="218" t="s">
        <v>84</v>
      </c>
      <c r="AL1122" s="218" t="s">
        <v>76</v>
      </c>
      <c r="AM1122" s="218" t="s">
        <v>76</v>
      </c>
      <c r="AN1122" s="218" t="s">
        <v>76</v>
      </c>
      <c r="AO1122" s="218" t="s">
        <v>76</v>
      </c>
      <c r="AP1122" s="218"/>
      <c r="AQ1122" s="218"/>
      <c r="AR1122" s="218"/>
      <c r="AS1122" s="218"/>
      <c r="AT1122" s="218"/>
      <c r="AU1122" s="218"/>
      <c r="AV1122" s="218"/>
      <c r="AW1122" s="218"/>
      <c r="AX1122" s="218"/>
      <c r="AY1122" s="218"/>
      <c r="AZ1122" s="218"/>
      <c r="BA1122" s="218"/>
      <c r="BB1122" s="218"/>
      <c r="BC1122" s="218"/>
      <c r="BD1122" s="218"/>
      <c r="BE1122" s="218"/>
      <c r="BF1122" s="218"/>
      <c r="BG1122" s="218"/>
      <c r="BH1122" s="218"/>
      <c r="BI1122" s="218"/>
      <c r="BJ1122" s="233" t="s">
        <v>589</v>
      </c>
      <c r="BK1122" s="199"/>
      <c r="BL1122" s="218" t="s">
        <v>80</v>
      </c>
      <c r="BM1122" s="284">
        <v>6429985</v>
      </c>
      <c r="BN1122" s="284">
        <v>1.9</v>
      </c>
      <c r="BO1122" s="284">
        <v>221.5</v>
      </c>
      <c r="BP1122" s="218" t="s">
        <v>103</v>
      </c>
      <c r="BQ1122" s="218"/>
      <c r="BR1122" s="218"/>
      <c r="BS1122" s="218"/>
      <c r="BT1122" s="218"/>
      <c r="BU1122" s="218"/>
      <c r="BV1122" s="218"/>
      <c r="BW1122" s="218"/>
      <c r="BX1122" s="171"/>
      <c r="BY1122" s="199"/>
      <c r="BZ1122" s="230"/>
      <c r="CA1122" s="230"/>
      <c r="CB1122" s="230"/>
      <c r="CC1122" s="230"/>
      <c r="CD1122" s="230"/>
      <c r="CE1122" s="230"/>
      <c r="CF1122" s="230"/>
      <c r="CG1122" s="230"/>
      <c r="CH1122" s="230"/>
      <c r="CI1122" s="230"/>
      <c r="CJ1122" s="230"/>
      <c r="CK1122" s="230"/>
      <c r="CL1122" s="230"/>
      <c r="CM1122" s="230"/>
      <c r="CN1122" s="171"/>
      <c r="CO1122" s="199"/>
      <c r="CP1122" s="230"/>
      <c r="CQ1122" s="233"/>
      <c r="CR1122" s="233"/>
      <c r="CS1122" s="233"/>
      <c r="CT1122" s="230"/>
      <c r="CU1122" s="230"/>
      <c r="CV1122" s="230"/>
      <c r="CW1122" s="230"/>
    </row>
    <row r="1123" ht="30" spans="1:101">
      <c r="A1123" s="191">
        <v>2240</v>
      </c>
      <c r="B1123" s="261" t="s">
        <v>3137</v>
      </c>
      <c r="C1123" s="261" t="s">
        <v>3138</v>
      </c>
      <c r="D1123" s="261" t="s">
        <v>2783</v>
      </c>
      <c r="E1123" s="199"/>
      <c r="F1123" s="261" t="s">
        <v>2882</v>
      </c>
      <c r="G1123" s="199"/>
      <c r="H1123" s="199"/>
      <c r="I1123" s="199"/>
      <c r="J1123" s="202"/>
      <c r="K1123" s="202"/>
      <c r="L1123" s="164" t="str">
        <f>_xlfn.IFNA(VLOOKUP(B1123,'[1]CDM Patients Data'!$C$1266:$N$5000,6,FALSE),"")</f>
        <v>Ovary</v>
      </c>
      <c r="M1123" s="164" t="str">
        <f>_xlfn.IFNA(VLOOKUP(B1123,'[1]CDM Patients Data'!$C$1266:$N$5000,7,FALSE),"")</f>
        <v>Ovary</v>
      </c>
      <c r="N1123" s="164" t="str">
        <f>_xlfn.IFNA(VLOOKUP(B1123,'[1]CDM Patients Data'!$C$1266:$N$5000,8,FALSE),"")</f>
        <v>Carcinoma, NOS</v>
      </c>
      <c r="O1123" s="164" t="str">
        <f>_xlfn.IFNA(VLOOKUP(B1123,'[1]CDM Patients Data'!$C$1266:$K$3492,9,FALSE),"")</f>
        <v>Unknown</v>
      </c>
      <c r="P1123" s="164">
        <f>_xlfn.IFNA(VLOOKUP(B1123,'[1]CDM Patients Data'!$C$1266:$O$3492,10,FALSE),"")</f>
        <v>0</v>
      </c>
      <c r="Q1123" s="164">
        <f>_xlfn.IFNA(VLOOKUP(B1123,'[1]CDM Patients Data'!$C$1266:$O$3492,11,FALSE),"")</f>
        <v>0</v>
      </c>
      <c r="R1123" s="164">
        <f>_xlfn.IFNA(VLOOKUP(B1123,'[1]CDM Patients Data'!$C$1266:$O$3492,12,FALSE),"")</f>
        <v>0</v>
      </c>
      <c r="S1123" s="164">
        <f>_xlfn.IFNA(VLOOKUP(B1123,'[1]CDM Patients Data'!$C$1266:$P$3492,13,FALSE),"")</f>
        <v>0</v>
      </c>
      <c r="T1123" s="164" t="str">
        <f>_xlfn.IFNA(VLOOKUP(B1123,'[1]CDM Patients Data'!$C$1266:$N$5000,5,FALSE),"")</f>
        <v>Manohar</v>
      </c>
      <c r="U1123" s="164"/>
      <c r="V1123" s="164"/>
      <c r="W1123" s="210"/>
      <c r="X1123" s="164"/>
      <c r="Y1123" s="164"/>
      <c r="Z1123" s="164"/>
      <c r="AA1123" s="164"/>
      <c r="AB1123" s="164"/>
      <c r="AC1123" s="210"/>
      <c r="AD1123" s="199"/>
      <c r="AE1123" s="199"/>
      <c r="AF1123" s="199"/>
      <c r="AG1123" s="199"/>
      <c r="AH1123" s="233"/>
      <c r="AI1123" s="199"/>
      <c r="AJ1123" s="199"/>
      <c r="AK1123" s="218" t="s">
        <v>84</v>
      </c>
      <c r="AL1123" s="218" t="s">
        <v>76</v>
      </c>
      <c r="AM1123" s="218" t="s">
        <v>76</v>
      </c>
      <c r="AN1123" s="218" t="s">
        <v>76</v>
      </c>
      <c r="AO1123" s="218" t="s">
        <v>76</v>
      </c>
      <c r="AP1123" s="218"/>
      <c r="AQ1123" s="218"/>
      <c r="AR1123" s="218"/>
      <c r="AS1123" s="218"/>
      <c r="AT1123" s="218"/>
      <c r="AU1123" s="218"/>
      <c r="AV1123" s="218"/>
      <c r="AW1123" s="218"/>
      <c r="AX1123" s="218"/>
      <c r="AY1123" s="218"/>
      <c r="AZ1123" s="218"/>
      <c r="BA1123" s="218"/>
      <c r="BB1123" s="218"/>
      <c r="BC1123" s="218"/>
      <c r="BD1123" s="218"/>
      <c r="BE1123" s="218"/>
      <c r="BF1123" s="218"/>
      <c r="BG1123" s="218"/>
      <c r="BH1123" s="218"/>
      <c r="BI1123" s="218"/>
      <c r="BJ1123" s="233" t="s">
        <v>589</v>
      </c>
      <c r="BK1123" s="199"/>
      <c r="BL1123" s="218" t="s">
        <v>80</v>
      </c>
      <c r="BM1123" s="284">
        <v>8509483</v>
      </c>
      <c r="BN1123" s="284">
        <v>2.6</v>
      </c>
      <c r="BO1123" s="284">
        <v>292.7</v>
      </c>
      <c r="BP1123" s="218" t="s">
        <v>103</v>
      </c>
      <c r="BQ1123" s="218"/>
      <c r="BR1123" s="218"/>
      <c r="BS1123" s="218"/>
      <c r="BT1123" s="218"/>
      <c r="BU1123" s="218"/>
      <c r="BV1123" s="218"/>
      <c r="BW1123" s="218"/>
      <c r="BX1123" s="171"/>
      <c r="BY1123" s="199"/>
      <c r="BZ1123" s="230"/>
      <c r="CA1123" s="230"/>
      <c r="CB1123" s="230"/>
      <c r="CC1123" s="230"/>
      <c r="CD1123" s="230"/>
      <c r="CE1123" s="230"/>
      <c r="CF1123" s="230"/>
      <c r="CG1123" s="230"/>
      <c r="CH1123" s="230"/>
      <c r="CI1123" s="230"/>
      <c r="CJ1123" s="230"/>
      <c r="CK1123" s="230"/>
      <c r="CL1123" s="230"/>
      <c r="CM1123" s="230"/>
      <c r="CN1123" s="171"/>
      <c r="CO1123" s="199"/>
      <c r="CP1123" s="230"/>
      <c r="CQ1123" s="233"/>
      <c r="CR1123" s="233"/>
      <c r="CS1123" s="233"/>
      <c r="CT1123" s="230"/>
      <c r="CU1123" s="230"/>
      <c r="CV1123" s="230"/>
      <c r="CW1123" s="230"/>
    </row>
    <row r="1124" ht="60" spans="1:101">
      <c r="A1124" s="191">
        <v>2241</v>
      </c>
      <c r="B1124" s="261" t="s">
        <v>3139</v>
      </c>
      <c r="C1124" s="261" t="s">
        <v>3140</v>
      </c>
      <c r="D1124" s="261" t="s">
        <v>2780</v>
      </c>
      <c r="E1124" s="199"/>
      <c r="F1124" s="261" t="s">
        <v>2215</v>
      </c>
      <c r="G1124" s="199"/>
      <c r="H1124" s="199"/>
      <c r="I1124" s="199"/>
      <c r="J1124" s="202"/>
      <c r="K1124" s="202"/>
      <c r="L1124" s="164" t="str">
        <f>_xlfn.IFNA(VLOOKUP(B1124,'[1]CDM Patients Data'!$C$1266:$N$5000,6,FALSE),"")</f>
        <v>Breast</v>
      </c>
      <c r="M1124" s="164" t="str">
        <f>_xlfn.IFNA(VLOOKUP(B1124,'[1]CDM Patients Data'!$C$1266:$N$5000,7,FALSE),"")</f>
        <v>Breast NOS (excludes Skin of breast C44.5)</v>
      </c>
      <c r="N1124" s="164" t="str">
        <f>_xlfn.IFNA(VLOOKUP(B1124,'[1]CDM Patients Data'!$C$1266:$N$5000,8,FALSE),"")</f>
        <v>Infiltrating ductular carcinoma</v>
      </c>
      <c r="O1124" s="164" t="str">
        <f>_xlfn.IFNA(VLOOKUP(B1124,'[1]CDM Patients Data'!$C$1266:$K$3492,9,FALSE),"")</f>
        <v>Left</v>
      </c>
      <c r="P1124" s="164">
        <f>_xlfn.IFNA(VLOOKUP(B1124,'[1]CDM Patients Data'!$C$1266:$O$3492,10,FALSE),"")</f>
        <v>0</v>
      </c>
      <c r="Q1124" s="164">
        <f>_xlfn.IFNA(VLOOKUP(B1124,'[1]CDM Patients Data'!$C$1266:$O$3492,11,FALSE),"")</f>
        <v>0</v>
      </c>
      <c r="R1124" s="164">
        <f>_xlfn.IFNA(VLOOKUP(B1124,'[1]CDM Patients Data'!$C$1266:$O$3492,12,FALSE),"")</f>
        <v>0</v>
      </c>
      <c r="S1124" s="164">
        <f>_xlfn.IFNA(VLOOKUP(B1124,'[1]CDM Patients Data'!$C$1266:$P$3492,13,FALSE),"")</f>
        <v>0</v>
      </c>
      <c r="T1124" s="164" t="str">
        <f>_xlfn.IFNA(VLOOKUP(B1124,'[1]CDM Patients Data'!$C$1266:$N$5000,5,FALSE),"")</f>
        <v>Manohar</v>
      </c>
      <c r="U1124" s="164"/>
      <c r="V1124" s="164"/>
      <c r="W1124" s="210"/>
      <c r="X1124" s="164"/>
      <c r="Y1124" s="164"/>
      <c r="Z1124" s="164"/>
      <c r="AA1124" s="164"/>
      <c r="AB1124" s="164"/>
      <c r="AC1124" s="210"/>
      <c r="AD1124" s="199"/>
      <c r="AE1124" s="199"/>
      <c r="AF1124" s="199"/>
      <c r="AG1124" s="199"/>
      <c r="AH1124" s="233"/>
      <c r="AI1124" s="199"/>
      <c r="AJ1124" s="199"/>
      <c r="AK1124" s="218" t="s">
        <v>84</v>
      </c>
      <c r="AL1124" s="218" t="s">
        <v>76</v>
      </c>
      <c r="AM1124" s="218" t="s">
        <v>76</v>
      </c>
      <c r="AN1124" s="218" t="s">
        <v>76</v>
      </c>
      <c r="AO1124" s="218" t="s">
        <v>76</v>
      </c>
      <c r="AP1124" s="218"/>
      <c r="AQ1124" s="218"/>
      <c r="AR1124" s="218"/>
      <c r="AS1124" s="218"/>
      <c r="AT1124" s="218"/>
      <c r="AU1124" s="218"/>
      <c r="AV1124" s="218"/>
      <c r="AW1124" s="218"/>
      <c r="AX1124" s="218"/>
      <c r="AY1124" s="218"/>
      <c r="AZ1124" s="218"/>
      <c r="BA1124" s="218"/>
      <c r="BB1124" s="218"/>
      <c r="BC1124" s="218"/>
      <c r="BD1124" s="218"/>
      <c r="BE1124" s="218"/>
      <c r="BF1124" s="218"/>
      <c r="BG1124" s="218"/>
      <c r="BH1124" s="218"/>
      <c r="BI1124" s="218"/>
      <c r="BJ1124" s="233" t="s">
        <v>589</v>
      </c>
      <c r="BK1124" s="199"/>
      <c r="BL1124" s="218" t="s">
        <v>80</v>
      </c>
      <c r="BM1124" s="284">
        <v>8382106</v>
      </c>
      <c r="BN1124" s="284">
        <v>2.5</v>
      </c>
      <c r="BO1124" s="284">
        <v>285.2</v>
      </c>
      <c r="BP1124" s="218" t="s">
        <v>103</v>
      </c>
      <c r="BQ1124" s="218"/>
      <c r="BR1124" s="218"/>
      <c r="BS1124" s="218"/>
      <c r="BT1124" s="218"/>
      <c r="BU1124" s="218"/>
      <c r="BV1124" s="218"/>
      <c r="BW1124" s="218"/>
      <c r="BX1124" s="171"/>
      <c r="BY1124" s="199"/>
      <c r="BZ1124" s="230"/>
      <c r="CA1124" s="230"/>
      <c r="CB1124" s="230"/>
      <c r="CC1124" s="230"/>
      <c r="CD1124" s="230"/>
      <c r="CE1124" s="230"/>
      <c r="CF1124" s="230"/>
      <c r="CG1124" s="230"/>
      <c r="CH1124" s="230"/>
      <c r="CI1124" s="230"/>
      <c r="CJ1124" s="230"/>
      <c r="CK1124" s="230"/>
      <c r="CL1124" s="230"/>
      <c r="CM1124" s="230"/>
      <c r="CN1124" s="171"/>
      <c r="CO1124" s="199"/>
      <c r="CP1124" s="230"/>
      <c r="CQ1124" s="233"/>
      <c r="CR1124" s="233"/>
      <c r="CS1124" s="233"/>
      <c r="CT1124" s="230"/>
      <c r="CU1124" s="230"/>
      <c r="CV1124" s="230"/>
      <c r="CW1124" s="230"/>
    </row>
    <row r="1125" ht="30" hidden="1" spans="1:101">
      <c r="A1125" s="191">
        <v>2242</v>
      </c>
      <c r="B1125" s="261" t="s">
        <v>3141</v>
      </c>
      <c r="C1125" s="261" t="s">
        <v>3142</v>
      </c>
      <c r="D1125" s="261" t="s">
        <v>2918</v>
      </c>
      <c r="E1125" s="199"/>
      <c r="F1125" s="274" t="s">
        <v>2390</v>
      </c>
      <c r="G1125" s="199"/>
      <c r="H1125" s="199"/>
      <c r="I1125" s="199"/>
      <c r="J1125" s="202"/>
      <c r="K1125" s="202"/>
      <c r="L1125" s="164" t="str">
        <f>_xlfn.IFNA(VLOOKUP(B1125,'[1]CDM Patients Data'!$C$1266:$N$5000,6,FALSE),"")</f>
        <v>Other ill defined sites</v>
      </c>
      <c r="M1125" s="164" t="str">
        <f>_xlfn.IFNA(VLOOKUP(B1125,'[1]CDM Patients Data'!$C$1266:$N$5000,7,FALSE),"")</f>
        <v>Abdomen NOS</v>
      </c>
      <c r="N1125" s="164" t="str">
        <f>_xlfn.IFNA(VLOOKUP(B1125,'[1]CDM Patients Data'!$C$1266:$N$5000,8,FALSE),"")</f>
        <v>Adenocarcinoma, NOS</v>
      </c>
      <c r="O1125" s="164" t="str">
        <f>_xlfn.IFNA(VLOOKUP(B1125,'[1]CDM Patients Data'!$C$1266:$K$3492,9,FALSE),"")</f>
        <v>Not a paired site</v>
      </c>
      <c r="P1125" s="164">
        <f>_xlfn.IFNA(VLOOKUP(B1125,'[1]CDM Patients Data'!$C$1266:$O$3492,10,FALSE),"")</f>
        <v>0</v>
      </c>
      <c r="Q1125" s="164">
        <f>_xlfn.IFNA(VLOOKUP(B1125,'[1]CDM Patients Data'!$C$1266:$O$3492,11,FALSE),"")</f>
        <v>0</v>
      </c>
      <c r="R1125" s="164">
        <f>_xlfn.IFNA(VLOOKUP(B1125,'[1]CDM Patients Data'!$C$1266:$O$3492,12,FALSE),"")</f>
        <v>0</v>
      </c>
      <c r="S1125" s="164">
        <f>_xlfn.IFNA(VLOOKUP(B1125,'[1]CDM Patients Data'!$C$1266:$P$3492,13,FALSE),"")</f>
        <v>0</v>
      </c>
      <c r="T1125" s="164" t="str">
        <f>_xlfn.IFNA(VLOOKUP(B1125,'[1]CDM Patients Data'!$C$1266:$N$5000,5,FALSE),"")</f>
        <v>Manohar</v>
      </c>
      <c r="U1125" s="164"/>
      <c r="V1125" s="164"/>
      <c r="W1125" s="210"/>
      <c r="X1125" s="164"/>
      <c r="Y1125" s="164"/>
      <c r="Z1125" s="164"/>
      <c r="AA1125" s="164"/>
      <c r="AB1125" s="164"/>
      <c r="AC1125" s="210"/>
      <c r="AD1125" s="199"/>
      <c r="AE1125" s="199"/>
      <c r="AF1125" s="199"/>
      <c r="AG1125" s="199"/>
      <c r="AH1125" s="233" t="s">
        <v>79</v>
      </c>
      <c r="AI1125" s="199"/>
      <c r="AJ1125" s="199"/>
      <c r="AK1125" s="218" t="s">
        <v>80</v>
      </c>
      <c r="AL1125" s="218">
        <v>55054508</v>
      </c>
      <c r="AM1125" s="218">
        <v>16.5</v>
      </c>
      <c r="AN1125" s="218">
        <v>144.9</v>
      </c>
      <c r="AO1125" s="218" t="s">
        <v>81</v>
      </c>
      <c r="AP1125" s="218"/>
      <c r="AQ1125" s="218"/>
      <c r="AR1125" s="218"/>
      <c r="AS1125" s="218"/>
      <c r="AT1125" s="218"/>
      <c r="AU1125" s="218"/>
      <c r="AV1125" s="218"/>
      <c r="AW1125" s="218"/>
      <c r="AX1125" s="218"/>
      <c r="AY1125" s="218"/>
      <c r="AZ1125" s="218"/>
      <c r="BA1125" s="218"/>
      <c r="BB1125" s="218"/>
      <c r="BC1125" s="218"/>
      <c r="BD1125" s="218"/>
      <c r="BE1125" s="218"/>
      <c r="BF1125" s="218"/>
      <c r="BG1125" s="218"/>
      <c r="BH1125" s="218"/>
      <c r="BI1125" s="218"/>
      <c r="BJ1125" s="233"/>
      <c r="BK1125" s="199"/>
      <c r="BL1125" s="218" t="s">
        <v>84</v>
      </c>
      <c r="BM1125" s="171" t="s">
        <v>76</v>
      </c>
      <c r="BN1125" s="171" t="s">
        <v>76</v>
      </c>
      <c r="BO1125" s="171" t="s">
        <v>76</v>
      </c>
      <c r="BP1125" s="218"/>
      <c r="BQ1125" s="218"/>
      <c r="BR1125" s="218"/>
      <c r="BS1125" s="218"/>
      <c r="BT1125" s="218"/>
      <c r="BU1125" s="218"/>
      <c r="BV1125" s="218"/>
      <c r="BW1125" s="218"/>
      <c r="BX1125" s="171"/>
      <c r="BY1125" s="199"/>
      <c r="BZ1125" s="230"/>
      <c r="CA1125" s="230"/>
      <c r="CB1125" s="230"/>
      <c r="CC1125" s="230"/>
      <c r="CD1125" s="230"/>
      <c r="CE1125" s="230"/>
      <c r="CF1125" s="230"/>
      <c r="CG1125" s="230"/>
      <c r="CH1125" s="230"/>
      <c r="CI1125" s="230"/>
      <c r="CJ1125" s="230"/>
      <c r="CK1125" s="230"/>
      <c r="CL1125" s="230"/>
      <c r="CM1125" s="230"/>
      <c r="CN1125" s="171" t="s">
        <v>2777</v>
      </c>
      <c r="CO1125" s="199"/>
      <c r="CP1125" s="230" t="s">
        <v>80</v>
      </c>
      <c r="CQ1125" s="285">
        <v>3091074</v>
      </c>
      <c r="CR1125" s="285">
        <v>0.9</v>
      </c>
      <c r="CS1125" s="285">
        <v>8.52</v>
      </c>
      <c r="CT1125" s="230" t="s">
        <v>604</v>
      </c>
      <c r="CU1125" s="230"/>
      <c r="CV1125" s="230"/>
      <c r="CW1125" s="230"/>
    </row>
    <row r="1126" ht="60" hidden="1" spans="1:101">
      <c r="A1126" s="191">
        <v>2243</v>
      </c>
      <c r="B1126" s="261" t="s">
        <v>3143</v>
      </c>
      <c r="C1126" s="261" t="s">
        <v>3144</v>
      </c>
      <c r="D1126" s="261" t="s">
        <v>2806</v>
      </c>
      <c r="E1126" s="199"/>
      <c r="F1126" s="261" t="s">
        <v>2170</v>
      </c>
      <c r="G1126" s="199"/>
      <c r="H1126" s="199"/>
      <c r="I1126" s="199"/>
      <c r="J1126" s="202"/>
      <c r="K1126" s="202"/>
      <c r="L1126" s="164" t="str">
        <f>_xlfn.IFNA(VLOOKUP(B1126,'[1]CDM Patients Data'!$C$1266:$N$5000,6,FALSE),"")</f>
        <v>Other and unspecified parts of mouth</v>
      </c>
      <c r="M1126" s="164" t="str">
        <f>_xlfn.IFNA(VLOOKUP(B1126,'[1]CDM Patients Data'!$C$1266:$N$5000,7,FALSE),"")</f>
        <v>Cheek mucosa</v>
      </c>
      <c r="N1126" s="164" t="str">
        <f>_xlfn.IFNA(VLOOKUP(B1126,'[1]CDM Patients Data'!$C$1266:$N$5000,8,FALSE),"")</f>
        <v>Squamous cell carcinoma, NOS</v>
      </c>
      <c r="O1126" s="164" t="str">
        <f>_xlfn.IFNA(VLOOKUP(B1126,'[1]CDM Patients Data'!$C$1266:$K$3492,9,FALSE),"")</f>
        <v>Right</v>
      </c>
      <c r="P1126" s="164">
        <f>_xlfn.IFNA(VLOOKUP(B1126,'[1]CDM Patients Data'!$C$1266:$O$3492,10,FALSE),"")</f>
        <v>0</v>
      </c>
      <c r="Q1126" s="164">
        <f>_xlfn.IFNA(VLOOKUP(B1126,'[1]CDM Patients Data'!$C$1266:$O$3492,11,FALSE),"")</f>
        <v>0</v>
      </c>
      <c r="R1126" s="164">
        <f>_xlfn.IFNA(VLOOKUP(B1126,'[1]CDM Patients Data'!$C$1266:$O$3492,12,FALSE),"")</f>
        <v>0</v>
      </c>
      <c r="S1126" s="164">
        <f>_xlfn.IFNA(VLOOKUP(B1126,'[1]CDM Patients Data'!$C$1266:$P$3492,13,FALSE),"")</f>
        <v>0</v>
      </c>
      <c r="T1126" s="164" t="str">
        <f>_xlfn.IFNA(VLOOKUP(B1126,'[1]CDM Patients Data'!$C$1266:$N$5000,5,FALSE),"")</f>
        <v>Manohar</v>
      </c>
      <c r="U1126" s="164"/>
      <c r="V1126" s="164"/>
      <c r="W1126" s="210"/>
      <c r="X1126" s="164"/>
      <c r="Y1126" s="164"/>
      <c r="Z1126" s="164"/>
      <c r="AA1126" s="164"/>
      <c r="AB1126" s="164"/>
      <c r="AC1126" s="210"/>
      <c r="AD1126" s="199"/>
      <c r="AE1126" s="199"/>
      <c r="AF1126" s="199"/>
      <c r="AG1126" s="199"/>
      <c r="AH1126" s="233" t="s">
        <v>79</v>
      </c>
      <c r="AI1126" s="199"/>
      <c r="AJ1126" s="199"/>
      <c r="AK1126" s="218" t="s">
        <v>80</v>
      </c>
      <c r="AL1126" s="218">
        <v>49748266</v>
      </c>
      <c r="AM1126" s="218">
        <v>14.9</v>
      </c>
      <c r="AN1126" s="218">
        <v>94.7</v>
      </c>
      <c r="AO1126" s="218" t="s">
        <v>94</v>
      </c>
      <c r="AP1126" s="218"/>
      <c r="AQ1126" s="218"/>
      <c r="AR1126" s="218"/>
      <c r="AS1126" s="218"/>
      <c r="AT1126" s="218"/>
      <c r="AU1126" s="218"/>
      <c r="AV1126" s="218"/>
      <c r="AW1126" s="218"/>
      <c r="AX1126" s="218"/>
      <c r="AY1126" s="218"/>
      <c r="AZ1126" s="218"/>
      <c r="BA1126" s="218"/>
      <c r="BB1126" s="218"/>
      <c r="BC1126" s="218"/>
      <c r="BD1126" s="218"/>
      <c r="BE1126" s="218"/>
      <c r="BF1126" s="218"/>
      <c r="BG1126" s="218"/>
      <c r="BH1126" s="218"/>
      <c r="BI1126" s="218"/>
      <c r="BJ1126" s="233"/>
      <c r="BK1126" s="199"/>
      <c r="BL1126" s="218" t="s">
        <v>84</v>
      </c>
      <c r="BM1126" s="171" t="s">
        <v>76</v>
      </c>
      <c r="BN1126" s="171" t="s">
        <v>76</v>
      </c>
      <c r="BO1126" s="171" t="s">
        <v>76</v>
      </c>
      <c r="BP1126" s="218"/>
      <c r="BQ1126" s="218"/>
      <c r="BR1126" s="218"/>
      <c r="BS1126" s="218"/>
      <c r="BT1126" s="218"/>
      <c r="BU1126" s="218"/>
      <c r="BV1126" s="218"/>
      <c r="BW1126" s="218"/>
      <c r="BX1126" s="171"/>
      <c r="BY1126" s="199"/>
      <c r="BZ1126" s="230"/>
      <c r="CA1126" s="230"/>
      <c r="CB1126" s="230"/>
      <c r="CC1126" s="230"/>
      <c r="CD1126" s="230"/>
      <c r="CE1126" s="230"/>
      <c r="CF1126" s="230"/>
      <c r="CG1126" s="230"/>
      <c r="CH1126" s="230"/>
      <c r="CI1126" s="230"/>
      <c r="CJ1126" s="230"/>
      <c r="CK1126" s="230"/>
      <c r="CL1126" s="230"/>
      <c r="CM1126" s="230"/>
      <c r="CN1126" s="171"/>
      <c r="CO1126" s="199"/>
      <c r="CP1126" s="230"/>
      <c r="CQ1126" s="233"/>
      <c r="CR1126" s="233"/>
      <c r="CS1126" s="233"/>
      <c r="CT1126" s="230"/>
      <c r="CU1126" s="230"/>
      <c r="CV1126" s="230"/>
      <c r="CW1126" s="230"/>
    </row>
    <row r="1127" ht="30" hidden="1" spans="1:101">
      <c r="A1127" s="191">
        <v>2244</v>
      </c>
      <c r="B1127" s="261" t="s">
        <v>3145</v>
      </c>
      <c r="C1127" s="261" t="s">
        <v>3146</v>
      </c>
      <c r="D1127" s="261" t="s">
        <v>2918</v>
      </c>
      <c r="E1127" s="199"/>
      <c r="F1127" s="274" t="s">
        <v>2740</v>
      </c>
      <c r="G1127" s="199"/>
      <c r="H1127" s="199"/>
      <c r="I1127" s="199"/>
      <c r="J1127" s="202"/>
      <c r="K1127" s="202"/>
      <c r="L1127" s="164" t="str">
        <f>_xlfn.IFNA(VLOOKUP(B1127,'[1]CDM Patients Data'!$C$1266:$N$5000,6,FALSE),"")</f>
        <v>Lung</v>
      </c>
      <c r="M1127" s="164" t="str">
        <f>_xlfn.IFNA(VLOOKUP(B1127,'[1]CDM Patients Data'!$C$1266:$N$5000,7,FALSE),"")</f>
        <v>Lung NOS</v>
      </c>
      <c r="N1127" s="164" t="str">
        <f>_xlfn.IFNA(VLOOKUP(B1127,'[1]CDM Patients Data'!$C$1266:$N$5000,8,FALSE),"")</f>
        <v>Adenocarcinoma, NOS</v>
      </c>
      <c r="O1127" s="164" t="str">
        <f>_xlfn.IFNA(VLOOKUP(B1127,'[1]CDM Patients Data'!$C$1266:$K$3492,9,FALSE),"")</f>
        <v>Unknown</v>
      </c>
      <c r="P1127" s="164">
        <f>_xlfn.IFNA(VLOOKUP(B1127,'[1]CDM Patients Data'!$C$1266:$O$3492,10,FALSE),"")</f>
        <v>0</v>
      </c>
      <c r="Q1127" s="164">
        <f>_xlfn.IFNA(VLOOKUP(B1127,'[1]CDM Patients Data'!$C$1266:$O$3492,11,FALSE),"")</f>
        <v>0</v>
      </c>
      <c r="R1127" s="164">
        <f>_xlfn.IFNA(VLOOKUP(B1127,'[1]CDM Patients Data'!$C$1266:$O$3492,12,FALSE),"")</f>
        <v>0</v>
      </c>
      <c r="S1127" s="164">
        <f>_xlfn.IFNA(VLOOKUP(B1127,'[1]CDM Patients Data'!$C$1266:$P$3492,13,FALSE),"")</f>
        <v>0</v>
      </c>
      <c r="T1127" s="164" t="str">
        <f>_xlfn.IFNA(VLOOKUP(B1127,'[1]CDM Patients Data'!$C$1266:$N$5000,5,FALSE),"")</f>
        <v>Manohar</v>
      </c>
      <c r="U1127" s="164"/>
      <c r="V1127" s="164"/>
      <c r="W1127" s="210"/>
      <c r="X1127" s="164"/>
      <c r="Y1127" s="164"/>
      <c r="Z1127" s="164"/>
      <c r="AA1127" s="164"/>
      <c r="AB1127" s="164"/>
      <c r="AC1127" s="210"/>
      <c r="AD1127" s="199"/>
      <c r="AE1127" s="199"/>
      <c r="AF1127" s="199"/>
      <c r="AG1127" s="199"/>
      <c r="AH1127" s="233" t="s">
        <v>79</v>
      </c>
      <c r="AI1127" s="199"/>
      <c r="AJ1127" s="199"/>
      <c r="AK1127" s="218" t="s">
        <v>80</v>
      </c>
      <c r="AL1127" s="218">
        <v>37136745</v>
      </c>
      <c r="AM1127" s="218">
        <v>11.1</v>
      </c>
      <c r="AN1127" s="218">
        <v>124.7</v>
      </c>
      <c r="AO1127" s="218" t="s">
        <v>81</v>
      </c>
      <c r="AP1127" s="218"/>
      <c r="AQ1127" s="218"/>
      <c r="AR1127" s="218"/>
      <c r="AS1127" s="218"/>
      <c r="AT1127" s="218"/>
      <c r="AU1127" s="218"/>
      <c r="AV1127" s="218"/>
      <c r="AW1127" s="218"/>
      <c r="AX1127" s="218"/>
      <c r="AY1127" s="218"/>
      <c r="AZ1127" s="218"/>
      <c r="BA1127" s="218"/>
      <c r="BB1127" s="218"/>
      <c r="BC1127" s="218"/>
      <c r="BD1127" s="218"/>
      <c r="BE1127" s="218"/>
      <c r="BF1127" s="218"/>
      <c r="BG1127" s="218"/>
      <c r="BH1127" s="218"/>
      <c r="BI1127" s="218"/>
      <c r="BJ1127" s="233"/>
      <c r="BK1127" s="199"/>
      <c r="BL1127" s="218" t="s">
        <v>84</v>
      </c>
      <c r="BM1127" s="171" t="s">
        <v>76</v>
      </c>
      <c r="BN1127" s="171" t="s">
        <v>76</v>
      </c>
      <c r="BO1127" s="171" t="s">
        <v>76</v>
      </c>
      <c r="BP1127" s="218"/>
      <c r="BQ1127" s="218"/>
      <c r="BR1127" s="218"/>
      <c r="BS1127" s="218"/>
      <c r="BT1127" s="218"/>
      <c r="BU1127" s="218"/>
      <c r="BV1127" s="218"/>
      <c r="BW1127" s="218"/>
      <c r="BX1127" s="171"/>
      <c r="BY1127" s="199"/>
      <c r="BZ1127" s="230"/>
      <c r="CA1127" s="230"/>
      <c r="CB1127" s="230"/>
      <c r="CC1127" s="230"/>
      <c r="CD1127" s="230"/>
      <c r="CE1127" s="230"/>
      <c r="CF1127" s="230"/>
      <c r="CG1127" s="230"/>
      <c r="CH1127" s="230"/>
      <c r="CI1127" s="230"/>
      <c r="CJ1127" s="230"/>
      <c r="CK1127" s="230"/>
      <c r="CL1127" s="230"/>
      <c r="CM1127" s="230"/>
      <c r="CN1127" s="171" t="s">
        <v>2777</v>
      </c>
      <c r="CO1127" s="199"/>
      <c r="CP1127" s="230" t="s">
        <v>80</v>
      </c>
      <c r="CQ1127" s="285">
        <v>6862118</v>
      </c>
      <c r="CR1127" s="285">
        <v>2.1</v>
      </c>
      <c r="CS1127" s="285">
        <v>227.47</v>
      </c>
      <c r="CT1127" s="230" t="s">
        <v>103</v>
      </c>
      <c r="CU1127" s="230"/>
      <c r="CV1127" s="230"/>
      <c r="CW1127" s="230"/>
    </row>
    <row r="1128" ht="30" hidden="1" spans="1:101">
      <c r="A1128" s="191">
        <v>2245</v>
      </c>
      <c r="B1128" s="261" t="s">
        <v>3147</v>
      </c>
      <c r="C1128" s="261" t="s">
        <v>3146</v>
      </c>
      <c r="D1128" s="261" t="s">
        <v>2959</v>
      </c>
      <c r="E1128" s="199"/>
      <c r="F1128" s="274" t="s">
        <v>2740</v>
      </c>
      <c r="G1128" s="199"/>
      <c r="H1128" s="199"/>
      <c r="I1128" s="199"/>
      <c r="J1128" s="202"/>
      <c r="K1128" s="202"/>
      <c r="L1128" s="164" t="str">
        <f>_xlfn.IFNA(VLOOKUP(B1128,'[1]CDM Patients Data'!$C$1266:$N$5000,6,FALSE),"")</f>
        <v>Lung</v>
      </c>
      <c r="M1128" s="164" t="str">
        <f>_xlfn.IFNA(VLOOKUP(B1128,'[1]CDM Patients Data'!$C$1266:$N$5000,7,FALSE),"")</f>
        <v>Lung NOS</v>
      </c>
      <c r="N1128" s="164" t="str">
        <f>_xlfn.IFNA(VLOOKUP(B1128,'[1]CDM Patients Data'!$C$1266:$N$5000,8,FALSE),"")</f>
        <v>Adenocarcinoma, NOS</v>
      </c>
      <c r="O1128" s="164" t="str">
        <f>_xlfn.IFNA(VLOOKUP(B1128,'[1]CDM Patients Data'!$C$1266:$K$3492,9,FALSE),"")</f>
        <v>Unknown</v>
      </c>
      <c r="P1128" s="164">
        <f>_xlfn.IFNA(VLOOKUP(B1128,'[1]CDM Patients Data'!$C$1266:$O$3492,10,FALSE),"")</f>
        <v>0</v>
      </c>
      <c r="Q1128" s="164">
        <f>_xlfn.IFNA(VLOOKUP(B1128,'[1]CDM Patients Data'!$C$1266:$O$3492,11,FALSE),"")</f>
        <v>0</v>
      </c>
      <c r="R1128" s="164">
        <f>_xlfn.IFNA(VLOOKUP(B1128,'[1]CDM Patients Data'!$C$1266:$O$3492,12,FALSE),"")</f>
        <v>0</v>
      </c>
      <c r="S1128" s="164">
        <f>_xlfn.IFNA(VLOOKUP(B1128,'[1]CDM Patients Data'!$C$1266:$P$3492,13,FALSE),"")</f>
        <v>0</v>
      </c>
      <c r="T1128" s="164" t="str">
        <f>_xlfn.IFNA(VLOOKUP(B1128,'[1]CDM Patients Data'!$C$1266:$N$5000,5,FALSE),"")</f>
        <v>Manohar</v>
      </c>
      <c r="U1128" s="164"/>
      <c r="V1128" s="164"/>
      <c r="W1128" s="210"/>
      <c r="X1128" s="164"/>
      <c r="Y1128" s="164"/>
      <c r="Z1128" s="164"/>
      <c r="AA1128" s="164"/>
      <c r="AB1128" s="164"/>
      <c r="AC1128" s="210"/>
      <c r="AD1128" s="199"/>
      <c r="AE1128" s="199"/>
      <c r="AF1128" s="199"/>
      <c r="AG1128" s="199"/>
      <c r="AH1128" s="233"/>
      <c r="AI1128" s="199"/>
      <c r="AJ1128" s="199"/>
      <c r="AK1128" s="218"/>
      <c r="AL1128" s="218"/>
      <c r="AM1128" s="218"/>
      <c r="AN1128" s="218"/>
      <c r="AO1128" s="218" t="s">
        <v>76</v>
      </c>
      <c r="AP1128" s="218"/>
      <c r="AQ1128" s="218"/>
      <c r="AR1128" s="218"/>
      <c r="AS1128" s="218"/>
      <c r="AT1128" s="218"/>
      <c r="AU1128" s="218"/>
      <c r="AV1128" s="218"/>
      <c r="AW1128" s="218"/>
      <c r="AX1128" s="218"/>
      <c r="AY1128" s="218"/>
      <c r="AZ1128" s="218"/>
      <c r="BA1128" s="218"/>
      <c r="BB1128" s="218"/>
      <c r="BC1128" s="218"/>
      <c r="BD1128" s="218"/>
      <c r="BE1128" s="218"/>
      <c r="BF1128" s="218"/>
      <c r="BG1128" s="218"/>
      <c r="BH1128" s="218"/>
      <c r="BI1128" s="218"/>
      <c r="BJ1128" s="233"/>
      <c r="BK1128" s="199"/>
      <c r="BL1128" s="218"/>
      <c r="BM1128" s="171"/>
      <c r="BN1128" s="171"/>
      <c r="BO1128" s="171"/>
      <c r="BP1128" s="218"/>
      <c r="BQ1128" s="218"/>
      <c r="BR1128" s="218"/>
      <c r="BS1128" s="218"/>
      <c r="BT1128" s="218"/>
      <c r="BU1128" s="218"/>
      <c r="BV1128" s="218"/>
      <c r="BW1128" s="218"/>
      <c r="BX1128" s="171" t="s">
        <v>589</v>
      </c>
      <c r="BY1128" s="199"/>
      <c r="BZ1128" s="230" t="s">
        <v>80</v>
      </c>
      <c r="CA1128" s="285">
        <v>77956935</v>
      </c>
      <c r="CB1128" s="285">
        <v>23.38708</v>
      </c>
      <c r="CC1128" s="285">
        <v>1159.2</v>
      </c>
      <c r="CD1128" s="230" t="s">
        <v>103</v>
      </c>
      <c r="CE1128" s="230"/>
      <c r="CF1128" s="230"/>
      <c r="CG1128" s="230"/>
      <c r="CH1128" s="230"/>
      <c r="CI1128" s="230"/>
      <c r="CJ1128" s="230"/>
      <c r="CK1128" s="230"/>
      <c r="CL1128" s="230"/>
      <c r="CM1128" s="230"/>
      <c r="CN1128" s="171"/>
      <c r="CO1128" s="199"/>
      <c r="CP1128" s="230"/>
      <c r="CQ1128" s="233"/>
      <c r="CR1128" s="233"/>
      <c r="CS1128" s="233"/>
      <c r="CT1128" s="230"/>
      <c r="CU1128" s="230"/>
      <c r="CV1128" s="230"/>
      <c r="CW1128" s="230"/>
    </row>
    <row r="1129" ht="60" spans="1:101">
      <c r="A1129" s="191">
        <v>2246</v>
      </c>
      <c r="B1129" s="261" t="s">
        <v>3148</v>
      </c>
      <c r="C1129" s="261" t="s">
        <v>3149</v>
      </c>
      <c r="D1129" s="261" t="s">
        <v>2783</v>
      </c>
      <c r="E1129" s="199"/>
      <c r="F1129" s="261" t="s">
        <v>3150</v>
      </c>
      <c r="G1129" s="199"/>
      <c r="H1129" s="199"/>
      <c r="I1129" s="199"/>
      <c r="J1129" s="202"/>
      <c r="K1129" s="202"/>
      <c r="L1129" s="164" t="str">
        <f>_xlfn.IFNA(VLOOKUP(B1129,'[1]CDM Patients Data'!$C$1266:$N$5000,6,FALSE),"")</f>
        <v>Breast</v>
      </c>
      <c r="M1129" s="164" t="str">
        <f>_xlfn.IFNA(VLOOKUP(B1129,'[1]CDM Patients Data'!$C$1266:$N$5000,7,FALSE),"")</f>
        <v>Breast NOS (excludes Skin of breast C44.5)</v>
      </c>
      <c r="N1129" s="164" t="str">
        <f>_xlfn.IFNA(VLOOKUP(B1129,'[1]CDM Patients Data'!$C$1266:$N$5000,8,FALSE),"")</f>
        <v>Adenocarcinoma, NOS</v>
      </c>
      <c r="O1129" s="164" t="str">
        <f>_xlfn.IFNA(VLOOKUP(B1129,'[1]CDM Patients Data'!$C$1266:$K$3492,9,FALSE),"")</f>
        <v>Unknown</v>
      </c>
      <c r="P1129" s="164">
        <f>_xlfn.IFNA(VLOOKUP(B1129,'[1]CDM Patients Data'!$C$1266:$O$3492,10,FALSE),"")</f>
        <v>0</v>
      </c>
      <c r="Q1129" s="164">
        <f>_xlfn.IFNA(VLOOKUP(B1129,'[1]CDM Patients Data'!$C$1266:$O$3492,11,FALSE),"")</f>
        <v>0</v>
      </c>
      <c r="R1129" s="164">
        <f>_xlfn.IFNA(VLOOKUP(B1129,'[1]CDM Patients Data'!$C$1266:$O$3492,12,FALSE),"")</f>
        <v>0</v>
      </c>
      <c r="S1129" s="164">
        <f>_xlfn.IFNA(VLOOKUP(B1129,'[1]CDM Patients Data'!$C$1266:$P$3492,13,FALSE),"")</f>
        <v>0</v>
      </c>
      <c r="T1129" s="164" t="str">
        <f>_xlfn.IFNA(VLOOKUP(B1129,'[1]CDM Patients Data'!$C$1266:$N$5000,5,FALSE),"")</f>
        <v>Manohar</v>
      </c>
      <c r="U1129" s="164"/>
      <c r="V1129" s="164"/>
      <c r="W1129" s="210"/>
      <c r="X1129" s="164"/>
      <c r="Y1129" s="164"/>
      <c r="Z1129" s="164"/>
      <c r="AA1129" s="164"/>
      <c r="AB1129" s="164"/>
      <c r="AC1129" s="210"/>
      <c r="AD1129" s="199"/>
      <c r="AE1129" s="199"/>
      <c r="AF1129" s="199"/>
      <c r="AG1129" s="199"/>
      <c r="AH1129" s="233"/>
      <c r="AI1129" s="199"/>
      <c r="AJ1129" s="199"/>
      <c r="AK1129" s="218" t="s">
        <v>84</v>
      </c>
      <c r="AL1129" s="218" t="s">
        <v>76</v>
      </c>
      <c r="AM1129" s="218" t="s">
        <v>76</v>
      </c>
      <c r="AN1129" s="218" t="s">
        <v>76</v>
      </c>
      <c r="AO1129" s="218" t="s">
        <v>76</v>
      </c>
      <c r="AP1129" s="218"/>
      <c r="AQ1129" s="218"/>
      <c r="AR1129" s="218"/>
      <c r="AS1129" s="218"/>
      <c r="AT1129" s="218"/>
      <c r="AU1129" s="218"/>
      <c r="AV1129" s="218"/>
      <c r="AW1129" s="218"/>
      <c r="AX1129" s="218"/>
      <c r="AY1129" s="218"/>
      <c r="AZ1129" s="218"/>
      <c r="BA1129" s="218"/>
      <c r="BB1129" s="218"/>
      <c r="BC1129" s="218"/>
      <c r="BD1129" s="218"/>
      <c r="BE1129" s="218"/>
      <c r="BF1129" s="218"/>
      <c r="BG1129" s="218"/>
      <c r="BH1129" s="218"/>
      <c r="BI1129" s="218"/>
      <c r="BJ1129" s="233" t="s">
        <v>589</v>
      </c>
      <c r="BK1129" s="199"/>
      <c r="BL1129" s="218" t="s">
        <v>80</v>
      </c>
      <c r="BM1129" s="284">
        <v>9041552</v>
      </c>
      <c r="BN1129" s="284">
        <v>2.7</v>
      </c>
      <c r="BO1129" s="284">
        <v>309.7</v>
      </c>
      <c r="BP1129" s="218" t="s">
        <v>103</v>
      </c>
      <c r="BQ1129" s="218"/>
      <c r="BR1129" s="218"/>
      <c r="BS1129" s="218"/>
      <c r="BT1129" s="218"/>
      <c r="BU1129" s="218"/>
      <c r="BV1129" s="218"/>
      <c r="BW1129" s="218"/>
      <c r="BX1129" s="171"/>
      <c r="BY1129" s="199"/>
      <c r="BZ1129" s="230"/>
      <c r="CA1129" s="230"/>
      <c r="CB1129" s="230"/>
      <c r="CC1129" s="230"/>
      <c r="CD1129" s="230"/>
      <c r="CE1129" s="230"/>
      <c r="CF1129" s="230"/>
      <c r="CG1129" s="230"/>
      <c r="CH1129" s="230"/>
      <c r="CI1129" s="230"/>
      <c r="CJ1129" s="230"/>
      <c r="CK1129" s="230"/>
      <c r="CL1129" s="230"/>
      <c r="CM1129" s="230"/>
      <c r="CN1129" s="171"/>
      <c r="CO1129" s="199"/>
      <c r="CP1129" s="230"/>
      <c r="CQ1129" s="233"/>
      <c r="CR1129" s="233"/>
      <c r="CS1129" s="233"/>
      <c r="CT1129" s="230"/>
      <c r="CU1129" s="230"/>
      <c r="CV1129" s="230"/>
      <c r="CW1129" s="230"/>
    </row>
    <row r="1130" ht="45" spans="1:101">
      <c r="A1130" s="191">
        <v>2247</v>
      </c>
      <c r="B1130" s="261" t="s">
        <v>3151</v>
      </c>
      <c r="C1130" s="261" t="s">
        <v>3152</v>
      </c>
      <c r="D1130" s="261" t="s">
        <v>2780</v>
      </c>
      <c r="E1130" s="199"/>
      <c r="F1130" s="261" t="s">
        <v>2215</v>
      </c>
      <c r="G1130" s="199"/>
      <c r="H1130" s="199"/>
      <c r="I1130" s="199"/>
      <c r="J1130" s="202"/>
      <c r="K1130" s="202"/>
      <c r="L1130" s="164" t="str">
        <f>_xlfn.IFNA(VLOOKUP(B1130,'[1]CDM Patients Data'!$C$1266:$N$5000,6,FALSE),"")</f>
        <v>Liver and intrahepatic bile ducts</v>
      </c>
      <c r="M1130" s="164" t="str">
        <f>_xlfn.IFNA(VLOOKUP(B1130,'[1]CDM Patients Data'!$C$1266:$N$5000,7,FALSE),"")</f>
        <v>Liver</v>
      </c>
      <c r="N1130" s="164" t="str">
        <f>_xlfn.IFNA(VLOOKUP(B1130,'[1]CDM Patients Data'!$C$1266:$N$5000,8,FALSE),"")</f>
        <v>Cholangiocarcinoma</v>
      </c>
      <c r="O1130" s="164" t="str">
        <f>_xlfn.IFNA(VLOOKUP(B1130,'[1]CDM Patients Data'!$C$1266:$K$3492,9,FALSE),"")</f>
        <v>Left</v>
      </c>
      <c r="P1130" s="164">
        <f>_xlfn.IFNA(VLOOKUP(B1130,'[1]CDM Patients Data'!$C$1266:$O$3492,10,FALSE),"")</f>
        <v>0</v>
      </c>
      <c r="Q1130" s="164">
        <f>_xlfn.IFNA(VLOOKUP(B1130,'[1]CDM Patients Data'!$C$1266:$O$3492,11,FALSE),"")</f>
        <v>0</v>
      </c>
      <c r="R1130" s="164">
        <f>_xlfn.IFNA(VLOOKUP(B1130,'[1]CDM Patients Data'!$C$1266:$O$3492,12,FALSE),"")</f>
        <v>0</v>
      </c>
      <c r="S1130" s="164">
        <f>_xlfn.IFNA(VLOOKUP(B1130,'[1]CDM Patients Data'!$C$1266:$P$3492,13,FALSE),"")</f>
        <v>0</v>
      </c>
      <c r="T1130" s="164" t="str">
        <f>_xlfn.IFNA(VLOOKUP(B1130,'[1]CDM Patients Data'!$C$1266:$N$5000,5,FALSE),"")</f>
        <v>Manohar</v>
      </c>
      <c r="U1130" s="164"/>
      <c r="V1130" s="164"/>
      <c r="W1130" s="210"/>
      <c r="X1130" s="164"/>
      <c r="Y1130" s="164"/>
      <c r="Z1130" s="164"/>
      <c r="AA1130" s="164"/>
      <c r="AB1130" s="164"/>
      <c r="AC1130" s="210"/>
      <c r="AD1130" s="199"/>
      <c r="AE1130" s="199"/>
      <c r="AF1130" s="199"/>
      <c r="AG1130" s="199"/>
      <c r="AH1130" s="233"/>
      <c r="AI1130" s="199"/>
      <c r="AJ1130" s="199"/>
      <c r="AK1130" s="218" t="s">
        <v>84</v>
      </c>
      <c r="AL1130" s="218" t="s">
        <v>76</v>
      </c>
      <c r="AM1130" s="218" t="s">
        <v>76</v>
      </c>
      <c r="AN1130" s="218" t="s">
        <v>76</v>
      </c>
      <c r="AO1130" s="218" t="s">
        <v>76</v>
      </c>
      <c r="AP1130" s="218"/>
      <c r="AQ1130" s="218"/>
      <c r="AR1130" s="218"/>
      <c r="AS1130" s="218"/>
      <c r="AT1130" s="218"/>
      <c r="AU1130" s="218"/>
      <c r="AV1130" s="218"/>
      <c r="AW1130" s="218"/>
      <c r="AX1130" s="218"/>
      <c r="AY1130" s="218"/>
      <c r="AZ1130" s="218"/>
      <c r="BA1130" s="218"/>
      <c r="BB1130" s="218"/>
      <c r="BC1130" s="218"/>
      <c r="BD1130" s="218"/>
      <c r="BE1130" s="218"/>
      <c r="BF1130" s="218"/>
      <c r="BG1130" s="218"/>
      <c r="BH1130" s="218"/>
      <c r="BI1130" s="218"/>
      <c r="BJ1130" s="233" t="s">
        <v>589</v>
      </c>
      <c r="BK1130" s="199"/>
      <c r="BL1130" s="218" t="s">
        <v>80</v>
      </c>
      <c r="BM1130" s="284">
        <v>6420912</v>
      </c>
      <c r="BN1130" s="284">
        <v>1.9</v>
      </c>
      <c r="BO1130" s="284">
        <v>218</v>
      </c>
      <c r="BP1130" s="218" t="s">
        <v>103</v>
      </c>
      <c r="BQ1130" s="218"/>
      <c r="BR1130" s="218"/>
      <c r="BS1130" s="218"/>
      <c r="BT1130" s="218"/>
      <c r="BU1130" s="218"/>
      <c r="BV1130" s="218"/>
      <c r="BW1130" s="218"/>
      <c r="BX1130" s="171"/>
      <c r="BY1130" s="199"/>
      <c r="BZ1130" s="230"/>
      <c r="CA1130" s="230"/>
      <c r="CB1130" s="230"/>
      <c r="CC1130" s="230"/>
      <c r="CD1130" s="230"/>
      <c r="CE1130" s="230"/>
      <c r="CF1130" s="230"/>
      <c r="CG1130" s="230"/>
      <c r="CH1130" s="230"/>
      <c r="CI1130" s="230"/>
      <c r="CJ1130" s="230"/>
      <c r="CK1130" s="230"/>
      <c r="CL1130" s="230"/>
      <c r="CM1130" s="230"/>
      <c r="CN1130" s="171"/>
      <c r="CO1130" s="199"/>
      <c r="CP1130" s="230"/>
      <c r="CQ1130" s="233"/>
      <c r="CR1130" s="233"/>
      <c r="CS1130" s="233"/>
      <c r="CT1130" s="230"/>
      <c r="CU1130" s="230"/>
      <c r="CV1130" s="230"/>
      <c r="CW1130" s="230"/>
    </row>
    <row r="1131" ht="30" hidden="1" spans="1:101">
      <c r="A1131" s="191">
        <v>2248</v>
      </c>
      <c r="B1131" s="261" t="s">
        <v>3153</v>
      </c>
      <c r="C1131" s="261" t="s">
        <v>3154</v>
      </c>
      <c r="D1131" s="261" t="s">
        <v>2798</v>
      </c>
      <c r="E1131" s="199"/>
      <c r="F1131" s="261" t="s">
        <v>2575</v>
      </c>
      <c r="G1131" s="199"/>
      <c r="H1131" s="199"/>
      <c r="I1131" s="199"/>
      <c r="J1131" s="202"/>
      <c r="K1131" s="202"/>
      <c r="L1131" s="164" t="str">
        <f>_xlfn.IFNA(VLOOKUP(B1131,'[1]CDM Patients Data'!$C$1266:$N$5000,6,FALSE),"")</f>
        <v>Lung</v>
      </c>
      <c r="M1131" s="164" t="str">
        <f>_xlfn.IFNA(VLOOKUP(B1131,'[1]CDM Patients Data'!$C$1266:$N$5000,7,FALSE),"")</f>
        <v>Lung NOS</v>
      </c>
      <c r="N1131" s="164" t="str">
        <f>_xlfn.IFNA(VLOOKUP(B1131,'[1]CDM Patients Data'!$C$1266:$N$5000,8,FALSE),"")</f>
        <v>Adenocarcinoma, NOS</v>
      </c>
      <c r="O1131" s="164" t="str">
        <f>_xlfn.IFNA(VLOOKUP(B1131,'[1]CDM Patients Data'!$C$1266:$K$3492,9,FALSE),"")</f>
        <v>Left</v>
      </c>
      <c r="P1131" s="164">
        <f>_xlfn.IFNA(VLOOKUP(B1131,'[1]CDM Patients Data'!$C$1266:$O$3492,10,FALSE),"")</f>
        <v>0</v>
      </c>
      <c r="Q1131" s="164">
        <f>_xlfn.IFNA(VLOOKUP(B1131,'[1]CDM Patients Data'!$C$1266:$O$3492,11,FALSE),"")</f>
        <v>0</v>
      </c>
      <c r="R1131" s="164">
        <f>_xlfn.IFNA(VLOOKUP(B1131,'[1]CDM Patients Data'!$C$1266:$O$3492,12,FALSE),"")</f>
        <v>0</v>
      </c>
      <c r="S1131" s="164">
        <f>_xlfn.IFNA(VLOOKUP(B1131,'[1]CDM Patients Data'!$C$1266:$P$3492,13,FALSE),"")</f>
        <v>0</v>
      </c>
      <c r="T1131" s="164" t="str">
        <f>_xlfn.IFNA(VLOOKUP(B1131,'[1]CDM Patients Data'!$C$1266:$N$5000,5,FALSE),"")</f>
        <v>Manohar</v>
      </c>
      <c r="U1131" s="164"/>
      <c r="V1131" s="164"/>
      <c r="W1131" s="210"/>
      <c r="X1131" s="164"/>
      <c r="Y1131" s="164"/>
      <c r="Z1131" s="164"/>
      <c r="AA1131" s="164"/>
      <c r="AB1131" s="164"/>
      <c r="AC1131" s="210"/>
      <c r="AD1131" s="199"/>
      <c r="AE1131" s="199"/>
      <c r="AF1131" s="199"/>
      <c r="AG1131" s="199"/>
      <c r="AH1131" s="233" t="s">
        <v>589</v>
      </c>
      <c r="AI1131" s="199"/>
      <c r="AJ1131" s="199"/>
      <c r="AK1131" s="218" t="s">
        <v>80</v>
      </c>
      <c r="AL1131" s="218">
        <v>33024783</v>
      </c>
      <c r="AM1131" s="218">
        <v>9.9</v>
      </c>
      <c r="AN1131" s="218">
        <v>644.9</v>
      </c>
      <c r="AO1131" s="218" t="s">
        <v>81</v>
      </c>
      <c r="AP1131" s="218"/>
      <c r="AQ1131" s="218"/>
      <c r="AR1131" s="218"/>
      <c r="AS1131" s="218"/>
      <c r="AT1131" s="218"/>
      <c r="AU1131" s="218"/>
      <c r="AV1131" s="218"/>
      <c r="AW1131" s="218"/>
      <c r="AX1131" s="218"/>
      <c r="AY1131" s="218"/>
      <c r="AZ1131" s="218"/>
      <c r="BA1131" s="218"/>
      <c r="BB1131" s="218"/>
      <c r="BC1131" s="218"/>
      <c r="BD1131" s="218"/>
      <c r="BE1131" s="218"/>
      <c r="BF1131" s="218"/>
      <c r="BG1131" s="218"/>
      <c r="BH1131" s="218"/>
      <c r="BI1131" s="218"/>
      <c r="BJ1131" s="233"/>
      <c r="BK1131" s="199"/>
      <c r="BL1131" s="218" t="s">
        <v>84</v>
      </c>
      <c r="BM1131" s="171" t="s">
        <v>76</v>
      </c>
      <c r="BN1131" s="171" t="s">
        <v>76</v>
      </c>
      <c r="BO1131" s="171" t="s">
        <v>76</v>
      </c>
      <c r="BP1131" s="218"/>
      <c r="BQ1131" s="218"/>
      <c r="BR1131" s="218"/>
      <c r="BS1131" s="218"/>
      <c r="BT1131" s="218"/>
      <c r="BU1131" s="218"/>
      <c r="BV1131" s="218"/>
      <c r="BW1131" s="218"/>
      <c r="BX1131" s="171"/>
      <c r="BY1131" s="199"/>
      <c r="BZ1131" s="230"/>
      <c r="CA1131" s="230"/>
      <c r="CB1131" s="230"/>
      <c r="CC1131" s="230"/>
      <c r="CD1131" s="230"/>
      <c r="CE1131" s="230"/>
      <c r="CF1131" s="230"/>
      <c r="CG1131" s="230"/>
      <c r="CH1131" s="230"/>
      <c r="CI1131" s="230"/>
      <c r="CJ1131" s="230"/>
      <c r="CK1131" s="230"/>
      <c r="CL1131" s="230"/>
      <c r="CM1131" s="230"/>
      <c r="CN1131" s="171" t="s">
        <v>2777</v>
      </c>
      <c r="CO1131" s="199"/>
      <c r="CP1131" s="230" t="s">
        <v>80</v>
      </c>
      <c r="CQ1131" s="285">
        <v>18069679</v>
      </c>
      <c r="CR1131" s="285">
        <v>5.4</v>
      </c>
      <c r="CS1131" s="285">
        <v>65.54</v>
      </c>
      <c r="CT1131" s="230" t="s">
        <v>95</v>
      </c>
      <c r="CU1131" s="230"/>
      <c r="CV1131" s="230"/>
      <c r="CW1131" s="230"/>
    </row>
    <row r="1132" ht="60" hidden="1" spans="1:101">
      <c r="A1132" s="191">
        <v>2249</v>
      </c>
      <c r="B1132" s="261" t="s">
        <v>3155</v>
      </c>
      <c r="C1132" s="261" t="s">
        <v>3156</v>
      </c>
      <c r="D1132" s="261" t="s">
        <v>3157</v>
      </c>
      <c r="E1132" s="199"/>
      <c r="F1132" s="261" t="s">
        <v>2575</v>
      </c>
      <c r="G1132" s="199"/>
      <c r="H1132" s="199"/>
      <c r="I1132" s="199"/>
      <c r="J1132" s="202"/>
      <c r="K1132" s="202"/>
      <c r="L1132" s="164" t="str">
        <f>_xlfn.IFNA(VLOOKUP(B1132,'[1]CDM Patients Data'!$C$1266:$N$5000,6,FALSE),"")</f>
        <v>Other endocrine glands</v>
      </c>
      <c r="M1132" s="164" t="str">
        <f>_xlfn.IFNA(VLOOKUP(B1132,'[1]CDM Patients Data'!$C$1266:$N$5000,7,FALSE),"")</f>
        <v>Parathyroid gland</v>
      </c>
      <c r="N1132" s="164" t="str">
        <f>_xlfn.IFNA(VLOOKUP(B1132,'[1]CDM Patients Data'!$C$1266:$N$5000,8,FALSE),"")</f>
        <v>Adenocarcinoma with mixed subtypes</v>
      </c>
      <c r="O1132" s="164" t="str">
        <f>_xlfn.IFNA(VLOOKUP(B1132,'[1]CDM Patients Data'!$C$1266:$K$3492,9,FALSE),"")</f>
        <v>Right</v>
      </c>
      <c r="P1132" s="164">
        <f>_xlfn.IFNA(VLOOKUP(B1132,'[1]CDM Patients Data'!$C$1266:$O$3492,10,FALSE),"")</f>
        <v>0</v>
      </c>
      <c r="Q1132" s="164">
        <f>_xlfn.IFNA(VLOOKUP(B1132,'[1]CDM Patients Data'!$C$1266:$O$3492,11,FALSE),"")</f>
        <v>0</v>
      </c>
      <c r="R1132" s="164">
        <f>_xlfn.IFNA(VLOOKUP(B1132,'[1]CDM Patients Data'!$C$1266:$O$3492,12,FALSE),"")</f>
        <v>0</v>
      </c>
      <c r="S1132" s="164">
        <f>_xlfn.IFNA(VLOOKUP(B1132,'[1]CDM Patients Data'!$C$1266:$P$3492,13,FALSE),"")</f>
        <v>0</v>
      </c>
      <c r="T1132" s="164">
        <f>_xlfn.IFNA(VLOOKUP(B1132,'[1]CDM Patients Data'!$C$1266:$N$5000,5,FALSE),"")</f>
        <v>0</v>
      </c>
      <c r="U1132" s="164"/>
      <c r="V1132" s="164"/>
      <c r="W1132" s="210"/>
      <c r="X1132" s="164"/>
      <c r="Y1132" s="164"/>
      <c r="Z1132" s="164"/>
      <c r="AA1132" s="164"/>
      <c r="AB1132" s="164"/>
      <c r="AC1132" s="210"/>
      <c r="AD1132" s="199"/>
      <c r="AE1132" s="199"/>
      <c r="AF1132" s="199"/>
      <c r="AG1132" s="199"/>
      <c r="AH1132" s="233" t="s">
        <v>79</v>
      </c>
      <c r="AI1132" s="199"/>
      <c r="AJ1132" s="199"/>
      <c r="AK1132" s="218" t="s">
        <v>80</v>
      </c>
      <c r="AL1132" s="218">
        <v>61534855</v>
      </c>
      <c r="AM1132" s="218">
        <v>18.5</v>
      </c>
      <c r="AN1132" s="218">
        <v>217.9</v>
      </c>
      <c r="AO1132" s="218" t="s">
        <v>81</v>
      </c>
      <c r="AP1132" s="218"/>
      <c r="AQ1132" s="218"/>
      <c r="AR1132" s="218"/>
      <c r="AS1132" s="218"/>
      <c r="AT1132" s="218"/>
      <c r="AU1132" s="218"/>
      <c r="AV1132" s="218"/>
      <c r="AW1132" s="218"/>
      <c r="AX1132" s="218"/>
      <c r="AY1132" s="218"/>
      <c r="AZ1132" s="218"/>
      <c r="BA1132" s="218"/>
      <c r="BB1132" s="218"/>
      <c r="BC1132" s="218"/>
      <c r="BD1132" s="218"/>
      <c r="BE1132" s="218"/>
      <c r="BF1132" s="218"/>
      <c r="BG1132" s="218"/>
      <c r="BH1132" s="218"/>
      <c r="BI1132" s="218"/>
      <c r="BJ1132" s="233"/>
      <c r="BK1132" s="199"/>
      <c r="BL1132" s="218" t="s">
        <v>84</v>
      </c>
      <c r="BM1132" s="171" t="s">
        <v>76</v>
      </c>
      <c r="BN1132" s="171" t="s">
        <v>76</v>
      </c>
      <c r="BO1132" s="171" t="s">
        <v>76</v>
      </c>
      <c r="BP1132" s="218"/>
      <c r="BQ1132" s="218"/>
      <c r="BR1132" s="218"/>
      <c r="BS1132" s="218"/>
      <c r="BT1132" s="218"/>
      <c r="BU1132" s="218"/>
      <c r="BV1132" s="218"/>
      <c r="BW1132" s="218"/>
      <c r="BX1132" s="171"/>
      <c r="BY1132" s="199"/>
      <c r="BZ1132" s="230"/>
      <c r="CA1132" s="230"/>
      <c r="CB1132" s="230"/>
      <c r="CC1132" s="230"/>
      <c r="CD1132" s="230"/>
      <c r="CE1132" s="230"/>
      <c r="CF1132" s="230"/>
      <c r="CG1132" s="230"/>
      <c r="CH1132" s="230"/>
      <c r="CI1132" s="230"/>
      <c r="CJ1132" s="230"/>
      <c r="CK1132" s="230"/>
      <c r="CL1132" s="230"/>
      <c r="CM1132" s="230"/>
      <c r="CN1132" s="171" t="s">
        <v>79</v>
      </c>
      <c r="CO1132" s="199"/>
      <c r="CP1132" s="230" t="s">
        <v>80</v>
      </c>
      <c r="CQ1132" s="285">
        <v>27200958</v>
      </c>
      <c r="CR1132" s="285">
        <v>8.2</v>
      </c>
      <c r="CS1132" s="285">
        <v>0.99</v>
      </c>
      <c r="CT1132" s="230" t="s">
        <v>604</v>
      </c>
      <c r="CU1132" s="230"/>
      <c r="CV1132" s="230"/>
      <c r="CW1132" s="230"/>
    </row>
    <row r="1133" ht="60" hidden="1" spans="1:101">
      <c r="A1133" s="191">
        <v>2250</v>
      </c>
      <c r="B1133" s="261" t="s">
        <v>3158</v>
      </c>
      <c r="C1133" s="261" t="s">
        <v>2724</v>
      </c>
      <c r="D1133" s="261" t="s">
        <v>2959</v>
      </c>
      <c r="E1133" s="199"/>
      <c r="F1133" s="261" t="s">
        <v>2725</v>
      </c>
      <c r="G1133" s="199"/>
      <c r="H1133" s="199"/>
      <c r="I1133" s="199"/>
      <c r="J1133" s="202"/>
      <c r="K1133" s="202"/>
      <c r="L1133" s="164" t="str">
        <f>_xlfn.IFNA(VLOOKUP(B1133,'[1]CDM Patients Data'!$C$1266:$N$5000,6,FALSE),"")</f>
        <v>Ovary</v>
      </c>
      <c r="M1133" s="164" t="str">
        <f>_xlfn.IFNA(VLOOKUP(B1133,'[1]CDM Patients Data'!$C$1266:$N$5000,7,FALSE),"")</f>
        <v>Ovary</v>
      </c>
      <c r="N1133" s="164" t="str">
        <f>_xlfn.IFNA(VLOOKUP(B1133,'[1]CDM Patients Data'!$C$1266:$N$5000,8,FALSE),"")</f>
        <v>Endometrial stromal sarcoma, low grade</v>
      </c>
      <c r="O1133" s="164" t="str">
        <f>_xlfn.IFNA(VLOOKUP(B1133,'[1]CDM Patients Data'!$C$1266:$K$3492,9,FALSE),"")</f>
        <v>Right</v>
      </c>
      <c r="P1133" s="164">
        <f>_xlfn.IFNA(VLOOKUP(B1133,'[1]CDM Patients Data'!$C$1266:$O$3492,10,FALSE),"")</f>
        <v>0</v>
      </c>
      <c r="Q1133" s="164">
        <f>_xlfn.IFNA(VLOOKUP(B1133,'[1]CDM Patients Data'!$C$1266:$O$3492,11,FALSE),"")</f>
        <v>0</v>
      </c>
      <c r="R1133" s="164">
        <f>_xlfn.IFNA(VLOOKUP(B1133,'[1]CDM Patients Data'!$C$1266:$O$3492,12,FALSE),"")</f>
        <v>0</v>
      </c>
      <c r="S1133" s="164">
        <f>_xlfn.IFNA(VLOOKUP(B1133,'[1]CDM Patients Data'!$C$1266:$P$3492,13,FALSE),"")</f>
        <v>0</v>
      </c>
      <c r="T1133" s="164">
        <f>_xlfn.IFNA(VLOOKUP(B1133,'[1]CDM Patients Data'!$C$1266:$N$5000,5,FALSE),"")</f>
        <v>0</v>
      </c>
      <c r="U1133" s="164"/>
      <c r="V1133" s="164"/>
      <c r="W1133" s="210"/>
      <c r="X1133" s="164"/>
      <c r="Y1133" s="164"/>
      <c r="Z1133" s="164"/>
      <c r="AA1133" s="164"/>
      <c r="AB1133" s="164"/>
      <c r="AC1133" s="210"/>
      <c r="AD1133" s="199"/>
      <c r="AE1133" s="199"/>
      <c r="AF1133" s="199"/>
      <c r="AG1133" s="199"/>
      <c r="AH1133" s="233"/>
      <c r="AI1133" s="199"/>
      <c r="AJ1133" s="199"/>
      <c r="AK1133" s="218"/>
      <c r="AL1133" s="218"/>
      <c r="AM1133" s="218"/>
      <c r="AN1133" s="218"/>
      <c r="AO1133" s="218" t="s">
        <v>76</v>
      </c>
      <c r="AP1133" s="218"/>
      <c r="AQ1133" s="218"/>
      <c r="AR1133" s="218"/>
      <c r="AS1133" s="218"/>
      <c r="AT1133" s="218"/>
      <c r="AU1133" s="218"/>
      <c r="AV1133" s="218"/>
      <c r="AW1133" s="218"/>
      <c r="AX1133" s="218"/>
      <c r="AY1133" s="218"/>
      <c r="AZ1133" s="218"/>
      <c r="BA1133" s="218"/>
      <c r="BB1133" s="218"/>
      <c r="BC1133" s="218"/>
      <c r="BD1133" s="218"/>
      <c r="BE1133" s="218"/>
      <c r="BF1133" s="218"/>
      <c r="BG1133" s="218"/>
      <c r="BH1133" s="218"/>
      <c r="BI1133" s="218"/>
      <c r="BJ1133" s="233"/>
      <c r="BK1133" s="199"/>
      <c r="BL1133" s="218"/>
      <c r="BM1133" s="171"/>
      <c r="BN1133" s="171"/>
      <c r="BO1133" s="171"/>
      <c r="BP1133" s="218"/>
      <c r="BQ1133" s="218"/>
      <c r="BR1133" s="218"/>
      <c r="BS1133" s="218"/>
      <c r="BT1133" s="218"/>
      <c r="BU1133" s="218"/>
      <c r="BV1133" s="218"/>
      <c r="BW1133" s="218"/>
      <c r="BX1133" s="171" t="s">
        <v>589</v>
      </c>
      <c r="BY1133" s="199"/>
      <c r="BZ1133" s="230" t="s">
        <v>80</v>
      </c>
      <c r="CA1133" s="285">
        <v>71824958</v>
      </c>
      <c r="CB1133" s="285">
        <v>21.54749</v>
      </c>
      <c r="CC1133" s="285">
        <v>1704.9</v>
      </c>
      <c r="CD1133" s="230" t="s">
        <v>103</v>
      </c>
      <c r="CE1133" s="230"/>
      <c r="CF1133" s="230"/>
      <c r="CG1133" s="230"/>
      <c r="CH1133" s="230"/>
      <c r="CI1133" s="230"/>
      <c r="CJ1133" s="230"/>
      <c r="CK1133" s="230"/>
      <c r="CL1133" s="230"/>
      <c r="CM1133" s="230"/>
      <c r="CN1133" s="171"/>
      <c r="CO1133" s="199"/>
      <c r="CP1133" s="230"/>
      <c r="CQ1133" s="233"/>
      <c r="CR1133" s="233"/>
      <c r="CS1133" s="233"/>
      <c r="CT1133" s="230"/>
      <c r="CU1133" s="230"/>
      <c r="CV1133" s="230"/>
      <c r="CW1133" s="230"/>
    </row>
    <row r="1134" ht="30" hidden="1" spans="1:101">
      <c r="A1134" s="191">
        <v>2251</v>
      </c>
      <c r="B1134" s="261" t="s">
        <v>3159</v>
      </c>
      <c r="C1134" s="261" t="s">
        <v>3160</v>
      </c>
      <c r="D1134" s="261" t="s">
        <v>2806</v>
      </c>
      <c r="E1134" s="199"/>
      <c r="F1134" s="261" t="s">
        <v>2170</v>
      </c>
      <c r="G1134" s="199"/>
      <c r="H1134" s="199"/>
      <c r="I1134" s="199"/>
      <c r="J1134" s="202"/>
      <c r="K1134" s="202"/>
      <c r="L1134" s="164" t="str">
        <f>_xlfn.IFNA(VLOOKUP(B1134,'[1]CDM Patients Data'!$C$1266:$N$5000,6,FALSE),"")</f>
        <v>Corpus Uteri</v>
      </c>
      <c r="M1134" s="164" t="str">
        <f>_xlfn.IFNA(VLOOKUP(B1134,'[1]CDM Patients Data'!$C$1266:$N$5000,7,FALSE),"")</f>
        <v>Endometrium</v>
      </c>
      <c r="N1134" s="164" t="str">
        <f>_xlfn.IFNA(VLOOKUP(B1134,'[1]CDM Patients Data'!$C$1266:$N$5000,8,FALSE),"")</f>
        <v>Endometrioid carcinoma</v>
      </c>
      <c r="O1134" s="164" t="str">
        <f>_xlfn.IFNA(VLOOKUP(B1134,'[1]CDM Patients Data'!$C$1266:$K$3492,9,FALSE),"")</f>
        <v>Right and Left</v>
      </c>
      <c r="P1134" s="164">
        <f>_xlfn.IFNA(VLOOKUP(B1134,'[1]CDM Patients Data'!$C$1266:$O$3492,10,FALSE),"")</f>
        <v>0</v>
      </c>
      <c r="Q1134" s="164">
        <f>_xlfn.IFNA(VLOOKUP(B1134,'[1]CDM Patients Data'!$C$1266:$O$3492,11,FALSE),"")</f>
        <v>0</v>
      </c>
      <c r="R1134" s="164">
        <f>_xlfn.IFNA(VLOOKUP(B1134,'[1]CDM Patients Data'!$C$1266:$O$3492,12,FALSE),"")</f>
        <v>0</v>
      </c>
      <c r="S1134" s="164">
        <f>_xlfn.IFNA(VLOOKUP(B1134,'[1]CDM Patients Data'!$C$1266:$P$3492,13,FALSE),"")</f>
        <v>0</v>
      </c>
      <c r="T1134" s="164" t="str">
        <f>_xlfn.IFNA(VLOOKUP(B1134,'[1]CDM Patients Data'!$C$1266:$N$5000,5,FALSE),"")</f>
        <v>Manohar</v>
      </c>
      <c r="U1134" s="164"/>
      <c r="V1134" s="164"/>
      <c r="W1134" s="210"/>
      <c r="X1134" s="164"/>
      <c r="Y1134" s="164"/>
      <c r="Z1134" s="164"/>
      <c r="AA1134" s="164"/>
      <c r="AB1134" s="164"/>
      <c r="AC1134" s="210"/>
      <c r="AD1134" s="199"/>
      <c r="AE1134" s="199"/>
      <c r="AF1134" s="199"/>
      <c r="AG1134" s="199"/>
      <c r="AH1134" s="233"/>
      <c r="AI1134" s="199"/>
      <c r="AJ1134" s="199"/>
      <c r="AK1134" s="218"/>
      <c r="AL1134" s="218"/>
      <c r="AM1134" s="218"/>
      <c r="AN1134" s="218"/>
      <c r="AO1134" s="218" t="s">
        <v>76</v>
      </c>
      <c r="AP1134" s="218"/>
      <c r="AQ1134" s="218"/>
      <c r="AR1134" s="218"/>
      <c r="AS1134" s="218"/>
      <c r="AT1134" s="218"/>
      <c r="AU1134" s="218"/>
      <c r="AV1134" s="218"/>
      <c r="AW1134" s="218"/>
      <c r="AX1134" s="218"/>
      <c r="AY1134" s="218"/>
      <c r="AZ1134" s="218"/>
      <c r="BA1134" s="218"/>
      <c r="BB1134" s="218"/>
      <c r="BC1134" s="218"/>
      <c r="BD1134" s="218"/>
      <c r="BE1134" s="218"/>
      <c r="BF1134" s="218"/>
      <c r="BG1134" s="218"/>
      <c r="BH1134" s="218"/>
      <c r="BI1134" s="218"/>
      <c r="BJ1134" s="233"/>
      <c r="BK1134" s="199"/>
      <c r="BL1134" s="218"/>
      <c r="BM1134" s="171"/>
      <c r="BN1134" s="171"/>
      <c r="BO1134" s="171"/>
      <c r="BP1134" s="218"/>
      <c r="BQ1134" s="218"/>
      <c r="BR1134" s="218"/>
      <c r="BS1134" s="218"/>
      <c r="BT1134" s="218"/>
      <c r="BU1134" s="218"/>
      <c r="BV1134" s="218"/>
      <c r="BW1134" s="218"/>
      <c r="BX1134" s="171"/>
      <c r="BY1134" s="199"/>
      <c r="BZ1134" s="230"/>
      <c r="CA1134" s="230"/>
      <c r="CB1134" s="230"/>
      <c r="CC1134" s="230"/>
      <c r="CD1134" s="230"/>
      <c r="CE1134" s="230"/>
      <c r="CF1134" s="230"/>
      <c r="CG1134" s="230"/>
      <c r="CH1134" s="230"/>
      <c r="CI1134" s="230"/>
      <c r="CJ1134" s="230"/>
      <c r="CK1134" s="230"/>
      <c r="CL1134" s="230"/>
      <c r="CM1134" s="230"/>
      <c r="CN1134" s="171"/>
      <c r="CO1134" s="199"/>
      <c r="CP1134" s="230"/>
      <c r="CQ1134" s="233"/>
      <c r="CR1134" s="233"/>
      <c r="CS1134" s="233"/>
      <c r="CT1134" s="230"/>
      <c r="CU1134" s="230"/>
      <c r="CV1134" s="230"/>
      <c r="CW1134" s="230"/>
    </row>
    <row r="1135" ht="30" hidden="1" spans="1:101">
      <c r="A1135" s="191">
        <v>2252</v>
      </c>
      <c r="B1135" s="261" t="s">
        <v>3161</v>
      </c>
      <c r="C1135" s="261" t="s">
        <v>2758</v>
      </c>
      <c r="D1135" s="261" t="s">
        <v>2959</v>
      </c>
      <c r="E1135" s="199"/>
      <c r="F1135" s="261" t="s">
        <v>2300</v>
      </c>
      <c r="G1135" s="199"/>
      <c r="H1135" s="199"/>
      <c r="I1135" s="199"/>
      <c r="J1135" s="202"/>
      <c r="K1135" s="202"/>
      <c r="L1135" s="164" t="str">
        <f>_xlfn.IFNA(VLOOKUP(B1135,'[1]CDM Patients Data'!$C$1266:$N$5000,6,FALSE),"")</f>
        <v>Prostate</v>
      </c>
      <c r="M1135" s="164" t="str">
        <f>_xlfn.IFNA(VLOOKUP(B1135,'[1]CDM Patients Data'!$C$1266:$N$5000,7,FALSE),"")</f>
        <v>Prostate gland</v>
      </c>
      <c r="N1135" s="164" t="str">
        <f>_xlfn.IFNA(VLOOKUP(B1135,'[1]CDM Patients Data'!$C$1266:$N$5000,8,FALSE),"")</f>
        <v>Acinar cell carcinoma</v>
      </c>
      <c r="O1135" s="164" t="str">
        <f>_xlfn.IFNA(VLOOKUP(B1135,'[1]CDM Patients Data'!$C$1266:$K$3492,9,FALSE),"")</f>
        <v>Right and Left</v>
      </c>
      <c r="P1135" s="164">
        <f>_xlfn.IFNA(VLOOKUP(B1135,'[1]CDM Patients Data'!$C$1266:$O$3492,10,FALSE),"")</f>
        <v>0</v>
      </c>
      <c r="Q1135" s="164">
        <f>_xlfn.IFNA(VLOOKUP(B1135,'[1]CDM Patients Data'!$C$1266:$O$3492,11,FALSE),"")</f>
        <v>0</v>
      </c>
      <c r="R1135" s="164">
        <f>_xlfn.IFNA(VLOOKUP(B1135,'[1]CDM Patients Data'!$C$1266:$O$3492,12,FALSE),"")</f>
        <v>0</v>
      </c>
      <c r="S1135" s="164">
        <f>_xlfn.IFNA(VLOOKUP(B1135,'[1]CDM Patients Data'!$C$1266:$P$3492,13,FALSE),"")</f>
        <v>0</v>
      </c>
      <c r="T1135" s="164" t="str">
        <f>_xlfn.IFNA(VLOOKUP(B1135,'[1]CDM Patients Data'!$C$1266:$N$5000,5,FALSE),"")</f>
        <v>Manohar</v>
      </c>
      <c r="U1135" s="164"/>
      <c r="V1135" s="164"/>
      <c r="W1135" s="210"/>
      <c r="X1135" s="164"/>
      <c r="Y1135" s="164"/>
      <c r="Z1135" s="164"/>
      <c r="AA1135" s="164"/>
      <c r="AB1135" s="164"/>
      <c r="AC1135" s="210"/>
      <c r="AD1135" s="199"/>
      <c r="AE1135" s="199"/>
      <c r="AF1135" s="199"/>
      <c r="AG1135" s="199"/>
      <c r="AH1135" s="233"/>
      <c r="AI1135" s="199"/>
      <c r="AJ1135" s="199"/>
      <c r="AK1135" s="218"/>
      <c r="AL1135" s="218"/>
      <c r="AM1135" s="218"/>
      <c r="AN1135" s="218"/>
      <c r="AO1135" s="218" t="s">
        <v>76</v>
      </c>
      <c r="AP1135" s="218"/>
      <c r="AQ1135" s="218"/>
      <c r="AR1135" s="218"/>
      <c r="AS1135" s="218"/>
      <c r="AT1135" s="218"/>
      <c r="AU1135" s="218"/>
      <c r="AV1135" s="218"/>
      <c r="AW1135" s="218"/>
      <c r="AX1135" s="218"/>
      <c r="AY1135" s="218"/>
      <c r="AZ1135" s="218"/>
      <c r="BA1135" s="218"/>
      <c r="BB1135" s="218"/>
      <c r="BC1135" s="218"/>
      <c r="BD1135" s="218"/>
      <c r="BE1135" s="218"/>
      <c r="BF1135" s="218"/>
      <c r="BG1135" s="218"/>
      <c r="BH1135" s="218"/>
      <c r="BI1135" s="218"/>
      <c r="BJ1135" s="233"/>
      <c r="BK1135" s="199"/>
      <c r="BL1135" s="218"/>
      <c r="BM1135" s="171"/>
      <c r="BN1135" s="171"/>
      <c r="BO1135" s="171"/>
      <c r="BP1135" s="218"/>
      <c r="BQ1135" s="218"/>
      <c r="BR1135" s="218"/>
      <c r="BS1135" s="218"/>
      <c r="BT1135" s="218"/>
      <c r="BU1135" s="218"/>
      <c r="BV1135" s="218"/>
      <c r="BW1135" s="218"/>
      <c r="BX1135" s="171" t="s">
        <v>589</v>
      </c>
      <c r="BY1135" s="199"/>
      <c r="BZ1135" s="230" t="s">
        <v>80</v>
      </c>
      <c r="CA1135" s="291">
        <v>78163688</v>
      </c>
      <c r="CB1135" s="285">
        <v>23.44911</v>
      </c>
      <c r="CC1135" s="285">
        <v>1287.3</v>
      </c>
      <c r="CD1135" s="230" t="s">
        <v>103</v>
      </c>
      <c r="CE1135" s="230"/>
      <c r="CF1135" s="230"/>
      <c r="CG1135" s="230"/>
      <c r="CH1135" s="230"/>
      <c r="CI1135" s="230"/>
      <c r="CJ1135" s="230"/>
      <c r="CK1135" s="230"/>
      <c r="CL1135" s="230"/>
      <c r="CM1135" s="230"/>
      <c r="CN1135" s="171"/>
      <c r="CO1135" s="199"/>
      <c r="CP1135" s="230"/>
      <c r="CQ1135" s="233"/>
      <c r="CR1135" s="233"/>
      <c r="CS1135" s="233"/>
      <c r="CT1135" s="230"/>
      <c r="CU1135" s="230"/>
      <c r="CV1135" s="230"/>
      <c r="CW1135" s="230"/>
    </row>
    <row r="1136" ht="60" spans="1:101">
      <c r="A1136" s="191">
        <v>2253</v>
      </c>
      <c r="B1136" s="261" t="s">
        <v>3162</v>
      </c>
      <c r="C1136" s="261" t="s">
        <v>3156</v>
      </c>
      <c r="D1136" s="261" t="s">
        <v>2936</v>
      </c>
      <c r="E1136" s="199"/>
      <c r="F1136" s="261" t="s">
        <v>2575</v>
      </c>
      <c r="G1136" s="199"/>
      <c r="H1136" s="199"/>
      <c r="I1136" s="199"/>
      <c r="J1136" s="202"/>
      <c r="K1136" s="202"/>
      <c r="L1136" s="164" t="str">
        <f>_xlfn.IFNA(VLOOKUP(B1136,'[1]CDM Patients Data'!$C$1266:$N$5000,6,FALSE),"")</f>
        <v>Other endocrine glands</v>
      </c>
      <c r="M1136" s="164" t="str">
        <f>_xlfn.IFNA(VLOOKUP(B1136,'[1]CDM Patients Data'!$C$1266:$N$5000,7,FALSE),"")</f>
        <v>Parathyroid gland</v>
      </c>
      <c r="N1136" s="164" t="str">
        <f>_xlfn.IFNA(VLOOKUP(B1136,'[1]CDM Patients Data'!$C$1266:$N$5000,8,FALSE),"")</f>
        <v>Adenocarcinoma with mixed subtypes</v>
      </c>
      <c r="O1136" s="164" t="str">
        <f>_xlfn.IFNA(VLOOKUP(B1136,'[1]CDM Patients Data'!$C$1266:$K$3492,9,FALSE),"")</f>
        <v>Right</v>
      </c>
      <c r="P1136" s="164">
        <f>_xlfn.IFNA(VLOOKUP(B1136,'[1]CDM Patients Data'!$C$1266:$O$3492,10,FALSE),"")</f>
        <v>0</v>
      </c>
      <c r="Q1136" s="164">
        <f>_xlfn.IFNA(VLOOKUP(B1136,'[1]CDM Patients Data'!$C$1266:$O$3492,11,FALSE),"")</f>
        <v>0</v>
      </c>
      <c r="R1136" s="164">
        <f>_xlfn.IFNA(VLOOKUP(B1136,'[1]CDM Patients Data'!$C$1266:$O$3492,12,FALSE),"")</f>
        <v>0</v>
      </c>
      <c r="S1136" s="164">
        <f>_xlfn.IFNA(VLOOKUP(B1136,'[1]CDM Patients Data'!$C$1266:$P$3492,13,FALSE),"")</f>
        <v>0</v>
      </c>
      <c r="T1136" s="164">
        <f>_xlfn.IFNA(VLOOKUP(B1136,'[1]CDM Patients Data'!$C$1266:$N$5000,5,FALSE),"")</f>
        <v>0</v>
      </c>
      <c r="U1136" s="164"/>
      <c r="V1136" s="164"/>
      <c r="W1136" s="210"/>
      <c r="X1136" s="164"/>
      <c r="Y1136" s="164"/>
      <c r="Z1136" s="164"/>
      <c r="AA1136" s="164"/>
      <c r="AB1136" s="164"/>
      <c r="AC1136" s="210"/>
      <c r="AD1136" s="199"/>
      <c r="AE1136" s="199"/>
      <c r="AF1136" s="199"/>
      <c r="AG1136" s="199"/>
      <c r="AH1136" s="233"/>
      <c r="AI1136" s="199"/>
      <c r="AJ1136" s="199"/>
      <c r="AK1136" s="218" t="s">
        <v>84</v>
      </c>
      <c r="AL1136" s="218" t="s">
        <v>76</v>
      </c>
      <c r="AM1136" s="218" t="s">
        <v>76</v>
      </c>
      <c r="AN1136" s="218" t="s">
        <v>76</v>
      </c>
      <c r="AO1136" s="218" t="s">
        <v>76</v>
      </c>
      <c r="AP1136" s="218"/>
      <c r="AQ1136" s="218"/>
      <c r="AR1136" s="218"/>
      <c r="AS1136" s="218"/>
      <c r="AT1136" s="218"/>
      <c r="AU1136" s="218"/>
      <c r="AV1136" s="218"/>
      <c r="AW1136" s="218"/>
      <c r="AX1136" s="218"/>
      <c r="AY1136" s="218"/>
      <c r="AZ1136" s="218"/>
      <c r="BA1136" s="218"/>
      <c r="BB1136" s="218"/>
      <c r="BC1136" s="218"/>
      <c r="BD1136" s="218"/>
      <c r="BE1136" s="218"/>
      <c r="BF1136" s="218"/>
      <c r="BG1136" s="218"/>
      <c r="BH1136" s="218"/>
      <c r="BI1136" s="218"/>
      <c r="BJ1136" s="233" t="s">
        <v>79</v>
      </c>
      <c r="BK1136" s="199"/>
      <c r="BL1136" s="218" t="s">
        <v>80</v>
      </c>
      <c r="BM1136" s="284">
        <v>26049121</v>
      </c>
      <c r="BN1136" s="284">
        <v>7.8</v>
      </c>
      <c r="BO1136" s="284">
        <v>90.1</v>
      </c>
      <c r="BP1136" s="218" t="s">
        <v>95</v>
      </c>
      <c r="BQ1136" s="218"/>
      <c r="BR1136" s="218"/>
      <c r="BS1136" s="218"/>
      <c r="BT1136" s="218"/>
      <c r="BU1136" s="218"/>
      <c r="BV1136" s="218"/>
      <c r="BW1136" s="218"/>
      <c r="BX1136" s="171"/>
      <c r="BY1136" s="199"/>
      <c r="BZ1136" s="230"/>
      <c r="CA1136" s="230"/>
      <c r="CB1136" s="230"/>
      <c r="CC1136" s="230"/>
      <c r="CD1136" s="230"/>
      <c r="CE1136" s="230"/>
      <c r="CF1136" s="230"/>
      <c r="CG1136" s="230"/>
      <c r="CH1136" s="230"/>
      <c r="CI1136" s="230"/>
      <c r="CJ1136" s="230"/>
      <c r="CK1136" s="230"/>
      <c r="CL1136" s="230"/>
      <c r="CM1136" s="230"/>
      <c r="CN1136" s="171"/>
      <c r="CO1136" s="199"/>
      <c r="CP1136" s="230"/>
      <c r="CQ1136" s="233"/>
      <c r="CR1136" s="233"/>
      <c r="CS1136" s="233"/>
      <c r="CT1136" s="230"/>
      <c r="CU1136" s="230"/>
      <c r="CV1136" s="230"/>
      <c r="CW1136" s="230"/>
    </row>
    <row r="1137" ht="30" spans="1:101">
      <c r="A1137" s="191">
        <v>2254</v>
      </c>
      <c r="B1137" s="261" t="s">
        <v>3163</v>
      </c>
      <c r="C1137" s="289" t="s">
        <v>3164</v>
      </c>
      <c r="D1137" s="261" t="s">
        <v>2783</v>
      </c>
      <c r="E1137" s="199"/>
      <c r="F1137" s="261" t="s">
        <v>3109</v>
      </c>
      <c r="G1137" s="199"/>
      <c r="H1137" s="199"/>
      <c r="I1137" s="199"/>
      <c r="J1137" s="202"/>
      <c r="K1137" s="202"/>
      <c r="L1137" s="164" t="str">
        <f>_xlfn.IFNA(VLOOKUP(B1137,'[1]CDM Patients Data'!$C$1266:$N$5000,6,FALSE),"")</f>
        <v>Ovary</v>
      </c>
      <c r="M1137" s="164" t="str">
        <f>_xlfn.IFNA(VLOOKUP(B1137,'[1]CDM Patients Data'!$C$1266:$N$5000,7,FALSE),"")</f>
        <v>Ovary</v>
      </c>
      <c r="N1137" s="164" t="str">
        <f>_xlfn.IFNA(VLOOKUP(B1137,'[1]CDM Patients Data'!$C$1266:$N$5000,8,FALSE),"")</f>
        <v>Carcinoma, NOS</v>
      </c>
      <c r="O1137" s="164" t="str">
        <f>_xlfn.IFNA(VLOOKUP(B1137,'[1]CDM Patients Data'!$C$1266:$K$3492,9,FALSE),"")</f>
        <v>Unknown</v>
      </c>
      <c r="P1137" s="164">
        <f>_xlfn.IFNA(VLOOKUP(B1137,'[1]CDM Patients Data'!$C$1266:$O$3492,10,FALSE),"")</f>
        <v>0</v>
      </c>
      <c r="Q1137" s="164">
        <f>_xlfn.IFNA(VLOOKUP(B1137,'[1]CDM Patients Data'!$C$1266:$O$3492,11,FALSE),"")</f>
        <v>0</v>
      </c>
      <c r="R1137" s="164">
        <f>_xlfn.IFNA(VLOOKUP(B1137,'[1]CDM Patients Data'!$C$1266:$O$3492,12,FALSE),"")</f>
        <v>0</v>
      </c>
      <c r="S1137" s="164">
        <f>_xlfn.IFNA(VLOOKUP(B1137,'[1]CDM Patients Data'!$C$1266:$P$3492,13,FALSE),"")</f>
        <v>0</v>
      </c>
      <c r="T1137" s="164">
        <f>_xlfn.IFNA(VLOOKUP(B1137,'[1]CDM Patients Data'!$C$1266:$N$5000,5,FALSE),"")</f>
        <v>0</v>
      </c>
      <c r="U1137" s="164"/>
      <c r="V1137" s="164"/>
      <c r="W1137" s="210"/>
      <c r="X1137" s="164"/>
      <c r="Y1137" s="164"/>
      <c r="Z1137" s="164"/>
      <c r="AA1137" s="164"/>
      <c r="AB1137" s="164"/>
      <c r="AC1137" s="210"/>
      <c r="AD1137" s="199"/>
      <c r="AE1137" s="199"/>
      <c r="AF1137" s="199"/>
      <c r="AG1137" s="199"/>
      <c r="AH1137" s="233"/>
      <c r="AI1137" s="199"/>
      <c r="AJ1137" s="199"/>
      <c r="AK1137" s="218" t="s">
        <v>84</v>
      </c>
      <c r="AL1137" s="218" t="s">
        <v>76</v>
      </c>
      <c r="AM1137" s="218" t="s">
        <v>76</v>
      </c>
      <c r="AN1137" s="218" t="s">
        <v>76</v>
      </c>
      <c r="AO1137" s="218" t="s">
        <v>76</v>
      </c>
      <c r="AP1137" s="218"/>
      <c r="AQ1137" s="218"/>
      <c r="AR1137" s="218"/>
      <c r="AS1137" s="218"/>
      <c r="AT1137" s="218"/>
      <c r="AU1137" s="218"/>
      <c r="AV1137" s="218"/>
      <c r="AW1137" s="218"/>
      <c r="AX1137" s="218"/>
      <c r="AY1137" s="218"/>
      <c r="AZ1137" s="218"/>
      <c r="BA1137" s="218"/>
      <c r="BB1137" s="218"/>
      <c r="BC1137" s="218"/>
      <c r="BD1137" s="218"/>
      <c r="BE1137" s="218"/>
      <c r="BF1137" s="218"/>
      <c r="BG1137" s="218"/>
      <c r="BH1137" s="218"/>
      <c r="BI1137" s="218"/>
      <c r="BJ1137" s="233" t="s">
        <v>589</v>
      </c>
      <c r="BK1137" s="199"/>
      <c r="BL1137" s="218" t="s">
        <v>80</v>
      </c>
      <c r="BM1137" s="284">
        <v>8060992</v>
      </c>
      <c r="BN1137" s="284">
        <v>2.4</v>
      </c>
      <c r="BO1137" s="284">
        <v>271</v>
      </c>
      <c r="BP1137" s="218" t="s">
        <v>103</v>
      </c>
      <c r="BQ1137" s="218"/>
      <c r="BR1137" s="218"/>
      <c r="BS1137" s="218"/>
      <c r="BT1137" s="218"/>
      <c r="BU1137" s="218"/>
      <c r="BV1137" s="218"/>
      <c r="BW1137" s="218"/>
      <c r="BX1137" s="171"/>
      <c r="BY1137" s="199"/>
      <c r="BZ1137" s="230"/>
      <c r="CA1137" s="230"/>
      <c r="CB1137" s="230"/>
      <c r="CC1137" s="230"/>
      <c r="CD1137" s="230"/>
      <c r="CE1137" s="230"/>
      <c r="CF1137" s="230"/>
      <c r="CG1137" s="230"/>
      <c r="CH1137" s="230"/>
      <c r="CI1137" s="230"/>
      <c r="CJ1137" s="230"/>
      <c r="CK1137" s="230"/>
      <c r="CL1137" s="230"/>
      <c r="CM1137" s="230"/>
      <c r="CN1137" s="171"/>
      <c r="CO1137" s="199"/>
      <c r="CP1137" s="230"/>
      <c r="CQ1137" s="233"/>
      <c r="CR1137" s="233"/>
      <c r="CS1137" s="233"/>
      <c r="CT1137" s="230"/>
      <c r="CU1137" s="230"/>
      <c r="CV1137" s="230"/>
      <c r="CW1137" s="230"/>
    </row>
    <row r="1138" ht="30" hidden="1" spans="1:101">
      <c r="A1138" s="191">
        <v>2255</v>
      </c>
      <c r="B1138" s="261" t="s">
        <v>3165</v>
      </c>
      <c r="C1138" s="261" t="s">
        <v>3166</v>
      </c>
      <c r="D1138" s="261" t="s">
        <v>2791</v>
      </c>
      <c r="E1138" s="199"/>
      <c r="F1138" s="261" t="s">
        <v>2237</v>
      </c>
      <c r="G1138" s="199"/>
      <c r="H1138" s="199"/>
      <c r="I1138" s="199"/>
      <c r="J1138" s="202"/>
      <c r="K1138" s="202"/>
      <c r="L1138" s="164" t="str">
        <f>_xlfn.IFNA(VLOOKUP(B1138,'[1]CDM Patients Data'!$C$1266:$N$5000,6,FALSE),"")</f>
        <v>Brain</v>
      </c>
      <c r="M1138" s="164" t="str">
        <f>_xlfn.IFNA(VLOOKUP(B1138,'[1]CDM Patients Data'!$C$1266:$N$5000,7,FALSE),"")</f>
        <v>Parietal lobe</v>
      </c>
      <c r="N1138" s="164" t="str">
        <f>_xlfn.IFNA(VLOOKUP(B1138,'[1]CDM Patients Data'!$C$1266:$N$5000,8,FALSE),"")</f>
        <v>Ependymoma, NOS</v>
      </c>
      <c r="O1138" s="164" t="str">
        <f>_xlfn.IFNA(VLOOKUP(B1138,'[1]CDM Patients Data'!$C$1266:$K$3492,9,FALSE),"")</f>
        <v>Unknown</v>
      </c>
      <c r="P1138" s="164">
        <f>_xlfn.IFNA(VLOOKUP(B1138,'[1]CDM Patients Data'!$C$1266:$O$3492,10,FALSE),"")</f>
        <v>0</v>
      </c>
      <c r="Q1138" s="164">
        <f>_xlfn.IFNA(VLOOKUP(B1138,'[1]CDM Patients Data'!$C$1266:$O$3492,11,FALSE),"")</f>
        <v>0</v>
      </c>
      <c r="R1138" s="164">
        <f>_xlfn.IFNA(VLOOKUP(B1138,'[1]CDM Patients Data'!$C$1266:$O$3492,12,FALSE),"")</f>
        <v>0</v>
      </c>
      <c r="S1138" s="164">
        <f>_xlfn.IFNA(VLOOKUP(B1138,'[1]CDM Patients Data'!$C$1266:$P$3492,13,FALSE),"")</f>
        <v>0</v>
      </c>
      <c r="T1138" s="164" t="str">
        <f>_xlfn.IFNA(VLOOKUP(B1138,'[1]CDM Patients Data'!$C$1266:$N$5000,5,FALSE),"")</f>
        <v>Manohar</v>
      </c>
      <c r="U1138" s="164"/>
      <c r="V1138" s="164"/>
      <c r="W1138" s="210"/>
      <c r="X1138" s="164"/>
      <c r="Y1138" s="164"/>
      <c r="Z1138" s="164"/>
      <c r="AA1138" s="164"/>
      <c r="AB1138" s="164"/>
      <c r="AC1138" s="210"/>
      <c r="AD1138" s="199"/>
      <c r="AE1138" s="199"/>
      <c r="AF1138" s="199"/>
      <c r="AG1138" s="199"/>
      <c r="AH1138" s="233" t="s">
        <v>79</v>
      </c>
      <c r="AI1138" s="199"/>
      <c r="AJ1138" s="199"/>
      <c r="AK1138" s="218" t="s">
        <v>80</v>
      </c>
      <c r="AL1138" s="218">
        <v>38718663</v>
      </c>
      <c r="AM1138" s="218">
        <v>11.6</v>
      </c>
      <c r="AN1138" s="218">
        <v>128.4</v>
      </c>
      <c r="AO1138" s="218" t="s">
        <v>81</v>
      </c>
      <c r="AP1138" s="218"/>
      <c r="AQ1138" s="218"/>
      <c r="AR1138" s="218"/>
      <c r="AS1138" s="218"/>
      <c r="AT1138" s="218"/>
      <c r="AU1138" s="218"/>
      <c r="AV1138" s="218"/>
      <c r="AW1138" s="218"/>
      <c r="AX1138" s="218"/>
      <c r="AY1138" s="218"/>
      <c r="AZ1138" s="218"/>
      <c r="BA1138" s="218"/>
      <c r="BB1138" s="218"/>
      <c r="BC1138" s="218"/>
      <c r="BD1138" s="218"/>
      <c r="BE1138" s="218"/>
      <c r="BF1138" s="218"/>
      <c r="BG1138" s="218"/>
      <c r="BH1138" s="218"/>
      <c r="BI1138" s="218"/>
      <c r="BJ1138" s="233"/>
      <c r="BK1138" s="199"/>
      <c r="BL1138" s="218" t="s">
        <v>84</v>
      </c>
      <c r="BM1138" s="171" t="s">
        <v>76</v>
      </c>
      <c r="BN1138" s="171" t="s">
        <v>76</v>
      </c>
      <c r="BO1138" s="171" t="s">
        <v>76</v>
      </c>
      <c r="BP1138" s="218"/>
      <c r="BQ1138" s="218"/>
      <c r="BR1138" s="218"/>
      <c r="BS1138" s="218"/>
      <c r="BT1138" s="218"/>
      <c r="BU1138" s="218"/>
      <c r="BV1138" s="218"/>
      <c r="BW1138" s="218"/>
      <c r="BX1138" s="171"/>
      <c r="BY1138" s="199"/>
      <c r="BZ1138" s="230"/>
      <c r="CA1138" s="230"/>
      <c r="CB1138" s="230"/>
      <c r="CC1138" s="230"/>
      <c r="CD1138" s="230"/>
      <c r="CE1138" s="230"/>
      <c r="CF1138" s="230"/>
      <c r="CG1138" s="230"/>
      <c r="CH1138" s="230"/>
      <c r="CI1138" s="230"/>
      <c r="CJ1138" s="230"/>
      <c r="CK1138" s="230"/>
      <c r="CL1138" s="230"/>
      <c r="CM1138" s="230"/>
      <c r="CN1138" s="171" t="s">
        <v>79</v>
      </c>
      <c r="CO1138" s="199"/>
      <c r="CP1138" s="230" t="s">
        <v>80</v>
      </c>
      <c r="CQ1138" s="285">
        <v>6077388</v>
      </c>
      <c r="CR1138" s="285">
        <v>1.8</v>
      </c>
      <c r="CS1138" s="285">
        <v>1.46</v>
      </c>
      <c r="CT1138" s="230" t="s">
        <v>604</v>
      </c>
      <c r="CU1138" s="230"/>
      <c r="CV1138" s="230"/>
      <c r="CW1138" s="230"/>
    </row>
    <row r="1139" ht="30" spans="1:101">
      <c r="A1139" s="191">
        <v>2256</v>
      </c>
      <c r="B1139" s="261" t="s">
        <v>3167</v>
      </c>
      <c r="C1139" s="261" t="s">
        <v>3166</v>
      </c>
      <c r="D1139" s="261" t="s">
        <v>2936</v>
      </c>
      <c r="E1139" s="199"/>
      <c r="F1139" s="261" t="s">
        <v>2237</v>
      </c>
      <c r="G1139" s="199"/>
      <c r="H1139" s="199"/>
      <c r="I1139" s="199"/>
      <c r="J1139" s="202"/>
      <c r="K1139" s="202"/>
      <c r="L1139" s="164" t="str">
        <f>_xlfn.IFNA(VLOOKUP(B1139,'[1]CDM Patients Data'!$C$1266:$N$5000,6,FALSE),"")</f>
        <v>Brain</v>
      </c>
      <c r="M1139" s="164" t="str">
        <f>_xlfn.IFNA(VLOOKUP(B1139,'[1]CDM Patients Data'!$C$1266:$N$5000,7,FALSE),"")</f>
        <v>Parietal lobe</v>
      </c>
      <c r="N1139" s="164" t="str">
        <f>_xlfn.IFNA(VLOOKUP(B1139,'[1]CDM Patients Data'!$C$1266:$N$5000,8,FALSE),"")</f>
        <v>Sellar ependymoma</v>
      </c>
      <c r="O1139" s="164" t="str">
        <f>_xlfn.IFNA(VLOOKUP(B1139,'[1]CDM Patients Data'!$C$1266:$K$3492,9,FALSE),"")</f>
        <v>Unknown</v>
      </c>
      <c r="P1139" s="164">
        <f>_xlfn.IFNA(VLOOKUP(B1139,'[1]CDM Patients Data'!$C$1266:$O$3492,10,FALSE),"")</f>
        <v>0</v>
      </c>
      <c r="Q1139" s="164">
        <f>_xlfn.IFNA(VLOOKUP(B1139,'[1]CDM Patients Data'!$C$1266:$O$3492,11,FALSE),"")</f>
        <v>0</v>
      </c>
      <c r="R1139" s="164">
        <f>_xlfn.IFNA(VLOOKUP(B1139,'[1]CDM Patients Data'!$C$1266:$O$3492,12,FALSE),"")</f>
        <v>0</v>
      </c>
      <c r="S1139" s="164">
        <f>_xlfn.IFNA(VLOOKUP(B1139,'[1]CDM Patients Data'!$C$1266:$P$3492,13,FALSE),"")</f>
        <v>0</v>
      </c>
      <c r="T1139" s="164" t="str">
        <f>_xlfn.IFNA(VLOOKUP(B1139,'[1]CDM Patients Data'!$C$1266:$N$5000,5,FALSE),"")</f>
        <v>Manohar</v>
      </c>
      <c r="U1139" s="164"/>
      <c r="V1139" s="164"/>
      <c r="W1139" s="210"/>
      <c r="X1139" s="164"/>
      <c r="Y1139" s="164"/>
      <c r="Z1139" s="164"/>
      <c r="AA1139" s="164"/>
      <c r="AB1139" s="164"/>
      <c r="AC1139" s="210"/>
      <c r="AD1139" s="199"/>
      <c r="AE1139" s="199"/>
      <c r="AF1139" s="199"/>
      <c r="AG1139" s="199"/>
      <c r="AH1139" s="233"/>
      <c r="AI1139" s="199"/>
      <c r="AJ1139" s="199"/>
      <c r="AK1139" s="218" t="s">
        <v>84</v>
      </c>
      <c r="AL1139" s="218" t="s">
        <v>76</v>
      </c>
      <c r="AM1139" s="218" t="s">
        <v>76</v>
      </c>
      <c r="AN1139" s="218" t="s">
        <v>76</v>
      </c>
      <c r="AO1139" s="218" t="s">
        <v>76</v>
      </c>
      <c r="AP1139" s="218"/>
      <c r="AQ1139" s="218"/>
      <c r="AR1139" s="218"/>
      <c r="AS1139" s="218"/>
      <c r="AT1139" s="218"/>
      <c r="AU1139" s="218"/>
      <c r="AV1139" s="218"/>
      <c r="AW1139" s="218"/>
      <c r="AX1139" s="218"/>
      <c r="AY1139" s="218"/>
      <c r="AZ1139" s="218"/>
      <c r="BA1139" s="218"/>
      <c r="BB1139" s="218"/>
      <c r="BC1139" s="218"/>
      <c r="BD1139" s="218"/>
      <c r="BE1139" s="218"/>
      <c r="BF1139" s="218"/>
      <c r="BG1139" s="218"/>
      <c r="BH1139" s="218"/>
      <c r="BI1139" s="218"/>
      <c r="BJ1139" s="233" t="s">
        <v>79</v>
      </c>
      <c r="BK1139" s="199"/>
      <c r="BL1139" s="218" t="s">
        <v>80</v>
      </c>
      <c r="BM1139" s="290">
        <v>17310481</v>
      </c>
      <c r="BN1139" s="290">
        <v>5.2</v>
      </c>
      <c r="BO1139" s="290">
        <v>62.9</v>
      </c>
      <c r="BP1139" s="218" t="s">
        <v>95</v>
      </c>
      <c r="BQ1139" s="218"/>
      <c r="BR1139" s="218"/>
      <c r="BS1139" s="218"/>
      <c r="BT1139" s="218"/>
      <c r="BU1139" s="218"/>
      <c r="BV1139" s="218"/>
      <c r="BW1139" s="218"/>
      <c r="BX1139" s="171"/>
      <c r="BY1139" s="199"/>
      <c r="BZ1139" s="230"/>
      <c r="CA1139" s="230"/>
      <c r="CB1139" s="230"/>
      <c r="CC1139" s="230"/>
      <c r="CD1139" s="230"/>
      <c r="CE1139" s="230"/>
      <c r="CF1139" s="230"/>
      <c r="CG1139" s="230"/>
      <c r="CH1139" s="230"/>
      <c r="CI1139" s="230"/>
      <c r="CJ1139" s="230"/>
      <c r="CK1139" s="230"/>
      <c r="CL1139" s="230"/>
      <c r="CM1139" s="230"/>
      <c r="CN1139" s="171"/>
      <c r="CO1139" s="199"/>
      <c r="CP1139" s="230"/>
      <c r="CQ1139" s="233"/>
      <c r="CR1139" s="233"/>
      <c r="CS1139" s="233"/>
      <c r="CT1139" s="230"/>
      <c r="CU1139" s="230"/>
      <c r="CV1139" s="230"/>
      <c r="CW1139" s="230"/>
    </row>
    <row r="1140" ht="30" hidden="1" spans="1:101">
      <c r="A1140" s="191">
        <v>2257</v>
      </c>
      <c r="B1140" s="261" t="s">
        <v>3168</v>
      </c>
      <c r="C1140" s="261" t="s">
        <v>3169</v>
      </c>
      <c r="D1140" s="261" t="s">
        <v>2959</v>
      </c>
      <c r="E1140" s="199"/>
      <c r="F1140" s="261" t="s">
        <v>2237</v>
      </c>
      <c r="G1140" s="199"/>
      <c r="H1140" s="199"/>
      <c r="I1140" s="199"/>
      <c r="J1140" s="202"/>
      <c r="K1140" s="202"/>
      <c r="L1140" s="164" t="str">
        <f>_xlfn.IFNA(VLOOKUP(B1140,'[1]CDM Patients Data'!$C$1266:$N$5000,6,FALSE),"")</f>
        <v>Unknown primary</v>
      </c>
      <c r="M1140" s="164" t="str">
        <f>_xlfn.IFNA(VLOOKUP(B1140,'[1]CDM Patients Data'!$C$1266:$N$5000,7,FALSE),"")</f>
        <v>Unknown primary site</v>
      </c>
      <c r="N1140" s="164" t="str">
        <f>_xlfn.IFNA(VLOOKUP(B1140,'[1]CDM Patients Data'!$C$1266:$N$5000,8,FALSE),"")</f>
        <v>Adenocarcinoma, NOS</v>
      </c>
      <c r="O1140" s="164" t="str">
        <f>_xlfn.IFNA(VLOOKUP(B1140,'[1]CDM Patients Data'!$C$1266:$K$3492,9,FALSE),"")</f>
        <v>Unknown</v>
      </c>
      <c r="P1140" s="164">
        <f>_xlfn.IFNA(VLOOKUP(B1140,'[1]CDM Patients Data'!$C$1266:$O$3492,10,FALSE),"")</f>
        <v>0</v>
      </c>
      <c r="Q1140" s="164">
        <f>_xlfn.IFNA(VLOOKUP(B1140,'[1]CDM Patients Data'!$C$1266:$O$3492,11,FALSE),"")</f>
        <v>0</v>
      </c>
      <c r="R1140" s="164">
        <f>_xlfn.IFNA(VLOOKUP(B1140,'[1]CDM Patients Data'!$C$1266:$O$3492,12,FALSE),"")</f>
        <v>0</v>
      </c>
      <c r="S1140" s="164">
        <f>_xlfn.IFNA(VLOOKUP(B1140,'[1]CDM Patients Data'!$C$1266:$P$3492,13,FALSE),"")</f>
        <v>0</v>
      </c>
      <c r="T1140" s="164" t="str">
        <f>_xlfn.IFNA(VLOOKUP(B1140,'[1]CDM Patients Data'!$C$1266:$N$5000,5,FALSE),"")</f>
        <v>Manohar</v>
      </c>
      <c r="U1140" s="164"/>
      <c r="V1140" s="164"/>
      <c r="W1140" s="210"/>
      <c r="X1140" s="164"/>
      <c r="Y1140" s="164"/>
      <c r="Z1140" s="164"/>
      <c r="AA1140" s="164"/>
      <c r="AB1140" s="164"/>
      <c r="AC1140" s="210"/>
      <c r="AD1140" s="199"/>
      <c r="AE1140" s="199"/>
      <c r="AF1140" s="199"/>
      <c r="AG1140" s="199"/>
      <c r="AH1140" s="233"/>
      <c r="AI1140" s="199"/>
      <c r="AJ1140" s="199"/>
      <c r="AK1140" s="218"/>
      <c r="AL1140" s="218"/>
      <c r="AM1140" s="218"/>
      <c r="AN1140" s="218"/>
      <c r="AO1140" s="218" t="s">
        <v>76</v>
      </c>
      <c r="AP1140" s="218"/>
      <c r="AQ1140" s="218"/>
      <c r="AR1140" s="218"/>
      <c r="AS1140" s="218"/>
      <c r="AT1140" s="218"/>
      <c r="AU1140" s="218"/>
      <c r="AV1140" s="218"/>
      <c r="AW1140" s="218"/>
      <c r="AX1140" s="218"/>
      <c r="AY1140" s="218"/>
      <c r="AZ1140" s="218"/>
      <c r="BA1140" s="218"/>
      <c r="BB1140" s="218"/>
      <c r="BC1140" s="218"/>
      <c r="BD1140" s="218"/>
      <c r="BE1140" s="218"/>
      <c r="BF1140" s="218"/>
      <c r="BG1140" s="218"/>
      <c r="BH1140" s="218"/>
      <c r="BI1140" s="218"/>
      <c r="BJ1140" s="233"/>
      <c r="BK1140" s="199"/>
      <c r="BL1140" s="218"/>
      <c r="BM1140" s="171"/>
      <c r="BN1140" s="171"/>
      <c r="BO1140" s="171"/>
      <c r="BP1140" s="218"/>
      <c r="BQ1140" s="218"/>
      <c r="BR1140" s="218"/>
      <c r="BS1140" s="218"/>
      <c r="BT1140" s="218"/>
      <c r="BU1140" s="218"/>
      <c r="BV1140" s="218"/>
      <c r="BW1140" s="218"/>
      <c r="BX1140" s="171" t="s">
        <v>589</v>
      </c>
      <c r="BY1140" s="199"/>
      <c r="BZ1140" s="230" t="s">
        <v>80</v>
      </c>
      <c r="CA1140" s="285">
        <v>77663023</v>
      </c>
      <c r="CB1140" s="285">
        <v>23.3</v>
      </c>
      <c r="CC1140" s="285">
        <v>1840.7</v>
      </c>
      <c r="CD1140" s="230" t="s">
        <v>103</v>
      </c>
      <c r="CE1140" s="230"/>
      <c r="CF1140" s="230"/>
      <c r="CG1140" s="230"/>
      <c r="CH1140" s="230"/>
      <c r="CI1140" s="230"/>
      <c r="CJ1140" s="230"/>
      <c r="CK1140" s="230"/>
      <c r="CL1140" s="230"/>
      <c r="CM1140" s="230"/>
      <c r="CN1140" s="171"/>
      <c r="CO1140" s="199"/>
      <c r="CP1140" s="230"/>
      <c r="CQ1140" s="233"/>
      <c r="CR1140" s="233"/>
      <c r="CS1140" s="233"/>
      <c r="CT1140" s="230"/>
      <c r="CU1140" s="230"/>
      <c r="CV1140" s="230"/>
      <c r="CW1140" s="230"/>
    </row>
    <row r="1141" ht="60" hidden="1" spans="1:101">
      <c r="A1141" s="191">
        <v>2258</v>
      </c>
      <c r="B1141" s="261" t="s">
        <v>3170</v>
      </c>
      <c r="C1141" s="261" t="s">
        <v>3171</v>
      </c>
      <c r="D1141" s="261" t="s">
        <v>2824</v>
      </c>
      <c r="E1141" s="199"/>
      <c r="F1141" s="261" t="s">
        <v>2988</v>
      </c>
      <c r="G1141" s="199"/>
      <c r="H1141" s="199"/>
      <c r="I1141" s="199"/>
      <c r="J1141" s="202"/>
      <c r="K1141" s="202"/>
      <c r="L1141" s="164" t="str">
        <f>_xlfn.IFNA(VLOOKUP(B1141,'[1]CDM Patients Data'!$C$1266:$N$5000,6,FALSE),"")</f>
        <v>Breast</v>
      </c>
      <c r="M1141" s="164" t="str">
        <f>_xlfn.IFNA(VLOOKUP(B1141,'[1]CDM Patients Data'!$C$1266:$N$5000,7,FALSE),"")</f>
        <v>Breast NOS (excludes Skin of breast C44.5)</v>
      </c>
      <c r="N1141" s="164" t="str">
        <f>_xlfn.IFNA(VLOOKUP(B1141,'[1]CDM Patients Data'!$C$1266:$N$5000,8,FALSE),"")</f>
        <v>Infiltrating ductular carcinoma</v>
      </c>
      <c r="O1141" s="164" t="str">
        <f>_xlfn.IFNA(VLOOKUP(B1141,'[1]CDM Patients Data'!$C$1266:$K$3492,9,FALSE),"")</f>
        <v>Left</v>
      </c>
      <c r="P1141" s="164">
        <f>_xlfn.IFNA(VLOOKUP(B1141,'[1]CDM Patients Data'!$C$1266:$O$3492,10,FALSE),"")</f>
        <v>0</v>
      </c>
      <c r="Q1141" s="164">
        <f>_xlfn.IFNA(VLOOKUP(B1141,'[1]CDM Patients Data'!$C$1266:$O$3492,11,FALSE),"")</f>
        <v>0</v>
      </c>
      <c r="R1141" s="164">
        <f>_xlfn.IFNA(VLOOKUP(B1141,'[1]CDM Patients Data'!$C$1266:$O$3492,12,FALSE),"")</f>
        <v>0</v>
      </c>
      <c r="S1141" s="164">
        <f>_xlfn.IFNA(VLOOKUP(B1141,'[1]CDM Patients Data'!$C$1266:$P$3492,13,FALSE),"")</f>
        <v>0</v>
      </c>
      <c r="T1141" s="164" t="str">
        <f>_xlfn.IFNA(VLOOKUP(B1141,'[1]CDM Patients Data'!$C$1266:$N$5000,5,FALSE),"")</f>
        <v>Manohar</v>
      </c>
      <c r="U1141" s="164"/>
      <c r="V1141" s="164"/>
      <c r="W1141" s="210"/>
      <c r="X1141" s="164"/>
      <c r="Y1141" s="164"/>
      <c r="Z1141" s="164"/>
      <c r="AA1141" s="164"/>
      <c r="AB1141" s="164"/>
      <c r="AC1141" s="210"/>
      <c r="AD1141" s="199"/>
      <c r="AE1141" s="199"/>
      <c r="AF1141" s="199"/>
      <c r="AG1141" s="199"/>
      <c r="AH1141" s="233" t="s">
        <v>589</v>
      </c>
      <c r="AI1141" s="199"/>
      <c r="AJ1141" s="199"/>
      <c r="AK1141" s="218" t="s">
        <v>80</v>
      </c>
      <c r="AL1141" s="218">
        <v>21244496</v>
      </c>
      <c r="AM1141" s="218">
        <v>6.4</v>
      </c>
      <c r="AN1141" s="218">
        <v>495.8</v>
      </c>
      <c r="AO1141" s="218" t="s">
        <v>81</v>
      </c>
      <c r="AP1141" s="218"/>
      <c r="AQ1141" s="218"/>
      <c r="AR1141" s="218"/>
      <c r="AS1141" s="218"/>
      <c r="AT1141" s="218"/>
      <c r="AU1141" s="218"/>
      <c r="AV1141" s="218"/>
      <c r="AW1141" s="218"/>
      <c r="AX1141" s="218"/>
      <c r="AY1141" s="218"/>
      <c r="AZ1141" s="218"/>
      <c r="BA1141" s="218"/>
      <c r="BB1141" s="218"/>
      <c r="BC1141" s="218"/>
      <c r="BD1141" s="218"/>
      <c r="BE1141" s="218"/>
      <c r="BF1141" s="218"/>
      <c r="BG1141" s="218"/>
      <c r="BH1141" s="218"/>
      <c r="BI1141" s="218"/>
      <c r="BJ1141" s="233"/>
      <c r="BK1141" s="199"/>
      <c r="BL1141" s="218" t="s">
        <v>84</v>
      </c>
      <c r="BM1141" s="171" t="s">
        <v>76</v>
      </c>
      <c r="BN1141" s="171" t="s">
        <v>76</v>
      </c>
      <c r="BO1141" s="171" t="s">
        <v>76</v>
      </c>
      <c r="BP1141" s="218"/>
      <c r="BQ1141" s="218"/>
      <c r="BR1141" s="218"/>
      <c r="BS1141" s="218"/>
      <c r="BT1141" s="218"/>
      <c r="BU1141" s="218"/>
      <c r="BV1141" s="218"/>
      <c r="BW1141" s="218"/>
      <c r="BX1141" s="171"/>
      <c r="BY1141" s="199"/>
      <c r="BZ1141" s="230"/>
      <c r="CA1141" s="138"/>
      <c r="CB1141" s="138"/>
      <c r="CC1141" s="138"/>
      <c r="CD1141" s="230"/>
      <c r="CE1141" s="230"/>
      <c r="CF1141" s="230"/>
      <c r="CG1141" s="230"/>
      <c r="CH1141" s="230"/>
      <c r="CI1141" s="230"/>
      <c r="CJ1141" s="230"/>
      <c r="CK1141" s="230"/>
      <c r="CL1141" s="230"/>
      <c r="CM1141" s="230"/>
      <c r="CN1141" s="171"/>
      <c r="CO1141" s="199"/>
      <c r="CP1141" s="230"/>
      <c r="CQ1141" s="233"/>
      <c r="CR1141" s="233"/>
      <c r="CS1141" s="233"/>
      <c r="CT1141" s="230"/>
      <c r="CU1141" s="230"/>
      <c r="CV1141" s="230"/>
      <c r="CW1141" s="230"/>
    </row>
    <row r="1142" ht="30" hidden="1" spans="1:101">
      <c r="A1142" s="191">
        <v>2259</v>
      </c>
      <c r="B1142" s="261" t="s">
        <v>3172</v>
      </c>
      <c r="C1142" s="261" t="s">
        <v>3173</v>
      </c>
      <c r="D1142" s="261" t="s">
        <v>2824</v>
      </c>
      <c r="E1142" s="199"/>
      <c r="F1142" s="261" t="s">
        <v>2988</v>
      </c>
      <c r="G1142" s="199"/>
      <c r="H1142" s="199"/>
      <c r="I1142" s="199"/>
      <c r="J1142" s="202"/>
      <c r="K1142" s="202"/>
      <c r="L1142" s="164" t="str">
        <f>_xlfn.IFNA(VLOOKUP(B1142,'[1]CDM Patients Data'!$C$1266:$N$5000,6,FALSE),"")</f>
        <v>Unknown primary</v>
      </c>
      <c r="M1142" s="164" t="str">
        <f>_xlfn.IFNA(VLOOKUP(B1142,'[1]CDM Patients Data'!$C$1266:$N$5000,7,FALSE),"")</f>
        <v>Unknown primary site</v>
      </c>
      <c r="N1142" s="164" t="str">
        <f>_xlfn.IFNA(VLOOKUP(B1142,'[1]CDM Patients Data'!$C$1266:$N$5000,8,FALSE),"")</f>
        <v>Carcinoma, NOS</v>
      </c>
      <c r="O1142" s="164" t="str">
        <f>_xlfn.IFNA(VLOOKUP(B1142,'[1]CDM Patients Data'!$C$1266:$K$3492,9,FALSE),"")</f>
        <v>Unknown</v>
      </c>
      <c r="P1142" s="164">
        <f>_xlfn.IFNA(VLOOKUP(B1142,'[1]CDM Patients Data'!$C$1266:$O$3492,10,FALSE),"")</f>
        <v>0</v>
      </c>
      <c r="Q1142" s="164">
        <f>_xlfn.IFNA(VLOOKUP(B1142,'[1]CDM Patients Data'!$C$1266:$O$3492,11,FALSE),"")</f>
        <v>0</v>
      </c>
      <c r="R1142" s="164">
        <f>_xlfn.IFNA(VLOOKUP(B1142,'[1]CDM Patients Data'!$C$1266:$O$3492,12,FALSE),"")</f>
        <v>0</v>
      </c>
      <c r="S1142" s="164">
        <f>_xlfn.IFNA(VLOOKUP(B1142,'[1]CDM Patients Data'!$C$1266:$P$3492,13,FALSE),"")</f>
        <v>0</v>
      </c>
      <c r="T1142" s="164" t="str">
        <f>_xlfn.IFNA(VLOOKUP(B1142,'[1]CDM Patients Data'!$C$1266:$N$5000,5,FALSE),"")</f>
        <v>Manohar</v>
      </c>
      <c r="U1142" s="164"/>
      <c r="V1142" s="164"/>
      <c r="W1142" s="210"/>
      <c r="X1142" s="164"/>
      <c r="Y1142" s="164"/>
      <c r="Z1142" s="164"/>
      <c r="AA1142" s="164"/>
      <c r="AB1142" s="164"/>
      <c r="AC1142" s="210"/>
      <c r="AD1142" s="199"/>
      <c r="AE1142" s="199"/>
      <c r="AF1142" s="199"/>
      <c r="AG1142" s="199"/>
      <c r="AH1142" s="233" t="s">
        <v>589</v>
      </c>
      <c r="AI1142" s="199"/>
      <c r="AJ1142" s="199"/>
      <c r="AK1142" s="218" t="s">
        <v>80</v>
      </c>
      <c r="AL1142" s="218">
        <v>22480460</v>
      </c>
      <c r="AM1142" s="218">
        <v>6.7</v>
      </c>
      <c r="AN1142" s="218">
        <v>512.4</v>
      </c>
      <c r="AO1142" s="218" t="s">
        <v>81</v>
      </c>
      <c r="AP1142" s="218"/>
      <c r="AQ1142" s="218"/>
      <c r="AR1142" s="218"/>
      <c r="AS1142" s="218"/>
      <c r="AT1142" s="218"/>
      <c r="AU1142" s="218"/>
      <c r="AV1142" s="218"/>
      <c r="AW1142" s="218"/>
      <c r="AX1142" s="218"/>
      <c r="AY1142" s="218"/>
      <c r="AZ1142" s="218"/>
      <c r="BA1142" s="218"/>
      <c r="BB1142" s="218"/>
      <c r="BC1142" s="218"/>
      <c r="BD1142" s="218"/>
      <c r="BE1142" s="218"/>
      <c r="BF1142" s="218"/>
      <c r="BG1142" s="218"/>
      <c r="BH1142" s="218"/>
      <c r="BI1142" s="218"/>
      <c r="BJ1142" s="233"/>
      <c r="BK1142" s="199"/>
      <c r="BL1142" s="218" t="s">
        <v>84</v>
      </c>
      <c r="BM1142" s="171" t="s">
        <v>76</v>
      </c>
      <c r="BN1142" s="171" t="s">
        <v>76</v>
      </c>
      <c r="BO1142" s="171" t="s">
        <v>76</v>
      </c>
      <c r="BP1142" s="218"/>
      <c r="BQ1142" s="218"/>
      <c r="BR1142" s="218"/>
      <c r="BS1142" s="218"/>
      <c r="BT1142" s="218"/>
      <c r="BU1142" s="218"/>
      <c r="BV1142" s="218"/>
      <c r="BW1142" s="218"/>
      <c r="BX1142" s="171"/>
      <c r="BY1142" s="199"/>
      <c r="BZ1142" s="230"/>
      <c r="CA1142" s="230"/>
      <c r="CB1142" s="230"/>
      <c r="CC1142" s="230"/>
      <c r="CD1142" s="230"/>
      <c r="CE1142" s="230"/>
      <c r="CF1142" s="230"/>
      <c r="CG1142" s="230"/>
      <c r="CH1142" s="230"/>
      <c r="CI1142" s="230"/>
      <c r="CJ1142" s="230"/>
      <c r="CK1142" s="230"/>
      <c r="CL1142" s="230"/>
      <c r="CM1142" s="230"/>
      <c r="CN1142" s="171"/>
      <c r="CO1142" s="199"/>
      <c r="CP1142" s="230"/>
      <c r="CQ1142" s="233"/>
      <c r="CR1142" s="233"/>
      <c r="CS1142" s="233"/>
      <c r="CT1142" s="230"/>
      <c r="CU1142" s="230"/>
      <c r="CV1142" s="230"/>
      <c r="CW1142" s="230"/>
    </row>
    <row r="1143" ht="30" hidden="1" spans="1:101">
      <c r="A1143" s="191">
        <v>2260</v>
      </c>
      <c r="B1143" s="261" t="s">
        <v>3174</v>
      </c>
      <c r="C1143" s="261" t="s">
        <v>3175</v>
      </c>
      <c r="D1143" s="261" t="s">
        <v>2798</v>
      </c>
      <c r="E1143" s="199"/>
      <c r="F1143" s="261" t="s">
        <v>2197</v>
      </c>
      <c r="G1143" s="199"/>
      <c r="H1143" s="199"/>
      <c r="I1143" s="199"/>
      <c r="J1143" s="202"/>
      <c r="K1143" s="202"/>
      <c r="L1143" s="164" t="str">
        <f>_xlfn.IFNA(VLOOKUP(B1143,'[1]CDM Patients Data'!$C$1266:$N$5000,6,FALSE),"")</f>
        <v>Lung</v>
      </c>
      <c r="M1143" s="164" t="str">
        <f>_xlfn.IFNA(VLOOKUP(B1143,'[1]CDM Patients Data'!$C$1266:$N$5000,7,FALSE),"")</f>
        <v>Lung NOS</v>
      </c>
      <c r="N1143" s="164" t="str">
        <f>_xlfn.IFNA(VLOOKUP(B1143,'[1]CDM Patients Data'!$C$1266:$N$5000,8,FALSE),"")</f>
        <v>Non-small cell carcinoma</v>
      </c>
      <c r="O1143" s="164" t="str">
        <f>_xlfn.IFNA(VLOOKUP(B1143,'[1]CDM Patients Data'!$C$1266:$K$3492,9,FALSE),"")</f>
        <v>Right</v>
      </c>
      <c r="P1143" s="164">
        <f>_xlfn.IFNA(VLOOKUP(B1143,'[1]CDM Patients Data'!$C$1266:$O$3492,10,FALSE),"")</f>
        <v>0</v>
      </c>
      <c r="Q1143" s="164">
        <f>_xlfn.IFNA(VLOOKUP(B1143,'[1]CDM Patients Data'!$C$1266:$O$3492,11,FALSE),"")</f>
        <v>0</v>
      </c>
      <c r="R1143" s="164">
        <f>_xlfn.IFNA(VLOOKUP(B1143,'[1]CDM Patients Data'!$C$1266:$O$3492,12,FALSE),"")</f>
        <v>0</v>
      </c>
      <c r="S1143" s="164">
        <f>_xlfn.IFNA(VLOOKUP(B1143,'[1]CDM Patients Data'!$C$1266:$P$3492,13,FALSE),"")</f>
        <v>0</v>
      </c>
      <c r="T1143" s="164" t="str">
        <f>_xlfn.IFNA(VLOOKUP(B1143,'[1]CDM Patients Data'!$C$1266:$N$5000,5,FALSE),"")</f>
        <v>Manohar</v>
      </c>
      <c r="U1143" s="164"/>
      <c r="V1143" s="164"/>
      <c r="W1143" s="210"/>
      <c r="X1143" s="164"/>
      <c r="Y1143" s="164"/>
      <c r="Z1143" s="164"/>
      <c r="AA1143" s="164"/>
      <c r="AB1143" s="164"/>
      <c r="AC1143" s="210"/>
      <c r="AD1143" s="199"/>
      <c r="AE1143" s="199"/>
      <c r="AF1143" s="199"/>
      <c r="AG1143" s="199"/>
      <c r="AH1143" s="233" t="s">
        <v>589</v>
      </c>
      <c r="AI1143" s="199"/>
      <c r="AJ1143" s="199"/>
      <c r="AK1143" s="218" t="s">
        <v>80</v>
      </c>
      <c r="AL1143" s="218">
        <v>16327055</v>
      </c>
      <c r="AM1143" s="218">
        <v>4.9</v>
      </c>
      <c r="AN1143" s="218">
        <v>530.2</v>
      </c>
      <c r="AO1143" s="218" t="s">
        <v>81</v>
      </c>
      <c r="AP1143" s="218"/>
      <c r="AQ1143" s="218"/>
      <c r="AR1143" s="218"/>
      <c r="AS1143" s="218"/>
      <c r="AT1143" s="218"/>
      <c r="AU1143" s="218"/>
      <c r="AV1143" s="218"/>
      <c r="AW1143" s="218"/>
      <c r="AX1143" s="218"/>
      <c r="AY1143" s="218"/>
      <c r="AZ1143" s="218"/>
      <c r="BA1143" s="218"/>
      <c r="BB1143" s="218"/>
      <c r="BC1143" s="218"/>
      <c r="BD1143" s="218"/>
      <c r="BE1143" s="218"/>
      <c r="BF1143" s="218"/>
      <c r="BG1143" s="218"/>
      <c r="BH1143" s="218"/>
      <c r="BI1143" s="218"/>
      <c r="BJ1143" s="233"/>
      <c r="BK1143" s="199"/>
      <c r="BL1143" s="218" t="s">
        <v>84</v>
      </c>
      <c r="BM1143" s="171" t="s">
        <v>76</v>
      </c>
      <c r="BN1143" s="171" t="s">
        <v>76</v>
      </c>
      <c r="BO1143" s="171" t="s">
        <v>76</v>
      </c>
      <c r="BP1143" s="218"/>
      <c r="BQ1143" s="218"/>
      <c r="BR1143" s="218"/>
      <c r="BS1143" s="218"/>
      <c r="BT1143" s="218"/>
      <c r="BU1143" s="218"/>
      <c r="BV1143" s="218"/>
      <c r="BW1143" s="218"/>
      <c r="BX1143" s="171"/>
      <c r="BY1143" s="199"/>
      <c r="BZ1143" s="230"/>
      <c r="CA1143" s="230"/>
      <c r="CB1143" s="230"/>
      <c r="CC1143" s="230"/>
      <c r="CD1143" s="230"/>
      <c r="CE1143" s="230"/>
      <c r="CF1143" s="230"/>
      <c r="CG1143" s="230"/>
      <c r="CH1143" s="230"/>
      <c r="CI1143" s="230"/>
      <c r="CJ1143" s="230"/>
      <c r="CK1143" s="230"/>
      <c r="CL1143" s="230"/>
      <c r="CM1143" s="230"/>
      <c r="CN1143" s="171" t="s">
        <v>2777</v>
      </c>
      <c r="CO1143" s="199"/>
      <c r="CP1143" s="230" t="s">
        <v>80</v>
      </c>
      <c r="CQ1143" s="285">
        <v>7144759</v>
      </c>
      <c r="CR1143" s="285">
        <v>2.1</v>
      </c>
      <c r="CS1143" s="285">
        <v>266.18</v>
      </c>
      <c r="CT1143" s="230" t="s">
        <v>103</v>
      </c>
      <c r="CU1143" s="230"/>
      <c r="CV1143" s="230"/>
      <c r="CW1143" s="230"/>
    </row>
    <row r="1144" ht="60" spans="1:101">
      <c r="A1144" s="191">
        <v>2261</v>
      </c>
      <c r="B1144" s="261" t="s">
        <v>3176</v>
      </c>
      <c r="C1144" s="261" t="s">
        <v>3177</v>
      </c>
      <c r="D1144" s="261" t="s">
        <v>2783</v>
      </c>
      <c r="E1144" s="199"/>
      <c r="F1144" s="261" t="s">
        <v>3150</v>
      </c>
      <c r="G1144" s="199"/>
      <c r="H1144" s="199"/>
      <c r="I1144" s="199"/>
      <c r="J1144" s="202"/>
      <c r="K1144" s="202"/>
      <c r="L1144" s="164" t="str">
        <f>_xlfn.IFNA(VLOOKUP(B1144,'[1]CDM Patients Data'!$C$1266:$N$5000,6,FALSE),"")</f>
        <v>Breast</v>
      </c>
      <c r="M1144" s="164" t="str">
        <f>_xlfn.IFNA(VLOOKUP(B1144,'[1]CDM Patients Data'!$C$1266:$N$5000,7,FALSE),"")</f>
        <v>Breast NOS (excludes Skin of breast C44.5)</v>
      </c>
      <c r="N1144" s="164" t="str">
        <f>_xlfn.IFNA(VLOOKUP(B1144,'[1]CDM Patients Data'!$C$1266:$N$5000,8,FALSE),"")</f>
        <v>Invasive carcinoma of no special type</v>
      </c>
      <c r="O1144" s="164" t="str">
        <f>_xlfn.IFNA(VLOOKUP(B1144,'[1]CDM Patients Data'!$C$1266:$K$3492,9,FALSE),"")</f>
        <v>Right</v>
      </c>
      <c r="P1144" s="164">
        <f>_xlfn.IFNA(VLOOKUP(B1144,'[1]CDM Patients Data'!$C$1266:$O$3492,10,FALSE),"")</f>
        <v>0</v>
      </c>
      <c r="Q1144" s="164">
        <f>_xlfn.IFNA(VLOOKUP(B1144,'[1]CDM Patients Data'!$C$1266:$O$3492,11,FALSE),"")</f>
        <v>0</v>
      </c>
      <c r="R1144" s="164">
        <f>_xlfn.IFNA(VLOOKUP(B1144,'[1]CDM Patients Data'!$C$1266:$O$3492,12,FALSE),"")</f>
        <v>0</v>
      </c>
      <c r="S1144" s="164">
        <f>_xlfn.IFNA(VLOOKUP(B1144,'[1]CDM Patients Data'!$C$1266:$P$3492,13,FALSE),"")</f>
        <v>0</v>
      </c>
      <c r="T1144" s="164" t="str">
        <f>_xlfn.IFNA(VLOOKUP(B1144,'[1]CDM Patients Data'!$C$1266:$N$5000,5,FALSE),"")</f>
        <v>Manohar</v>
      </c>
      <c r="U1144" s="164"/>
      <c r="V1144" s="164"/>
      <c r="W1144" s="210"/>
      <c r="X1144" s="164"/>
      <c r="Y1144" s="164"/>
      <c r="Z1144" s="164"/>
      <c r="AA1144" s="164"/>
      <c r="AB1144" s="164"/>
      <c r="AC1144" s="210"/>
      <c r="AD1144" s="199"/>
      <c r="AE1144" s="199"/>
      <c r="AF1144" s="199"/>
      <c r="AG1144" s="199"/>
      <c r="AH1144" s="233"/>
      <c r="AI1144" s="199"/>
      <c r="AJ1144" s="199"/>
      <c r="AK1144" s="218" t="s">
        <v>84</v>
      </c>
      <c r="AL1144" s="218" t="s">
        <v>76</v>
      </c>
      <c r="AM1144" s="218" t="s">
        <v>76</v>
      </c>
      <c r="AN1144" s="218" t="s">
        <v>76</v>
      </c>
      <c r="AO1144" s="218" t="s">
        <v>76</v>
      </c>
      <c r="AP1144" s="218"/>
      <c r="AQ1144" s="218"/>
      <c r="AR1144" s="218"/>
      <c r="AS1144" s="218"/>
      <c r="AT1144" s="218"/>
      <c r="AU1144" s="218"/>
      <c r="AV1144" s="218"/>
      <c r="AW1144" s="218"/>
      <c r="AX1144" s="218"/>
      <c r="AY1144" s="218"/>
      <c r="AZ1144" s="218"/>
      <c r="BA1144" s="218"/>
      <c r="BB1144" s="218"/>
      <c r="BC1144" s="218"/>
      <c r="BD1144" s="218"/>
      <c r="BE1144" s="218"/>
      <c r="BF1144" s="218"/>
      <c r="BG1144" s="218"/>
      <c r="BH1144" s="218"/>
      <c r="BI1144" s="218"/>
      <c r="BJ1144" s="233" t="s">
        <v>589</v>
      </c>
      <c r="BK1144" s="199"/>
      <c r="BL1144" s="218" t="s">
        <v>80</v>
      </c>
      <c r="BM1144" s="290">
        <v>3423094</v>
      </c>
      <c r="BN1144" s="290">
        <v>1</v>
      </c>
      <c r="BO1144" s="290">
        <v>126.2</v>
      </c>
      <c r="BP1144" s="218" t="s">
        <v>103</v>
      </c>
      <c r="BQ1144" s="218"/>
      <c r="BR1144" s="218"/>
      <c r="BS1144" s="218"/>
      <c r="BT1144" s="218"/>
      <c r="BU1144" s="218"/>
      <c r="BV1144" s="218"/>
      <c r="BW1144" s="218"/>
      <c r="BX1144" s="171"/>
      <c r="BY1144" s="199"/>
      <c r="BZ1144" s="230"/>
      <c r="CA1144" s="230"/>
      <c r="CB1144" s="230"/>
      <c r="CC1144" s="230"/>
      <c r="CD1144" s="230"/>
      <c r="CE1144" s="230"/>
      <c r="CF1144" s="230"/>
      <c r="CG1144" s="230"/>
      <c r="CH1144" s="230"/>
      <c r="CI1144" s="230"/>
      <c r="CJ1144" s="230"/>
      <c r="CK1144" s="230"/>
      <c r="CL1144" s="230"/>
      <c r="CM1144" s="230"/>
      <c r="CN1144" s="171"/>
      <c r="CO1144" s="199"/>
      <c r="CP1144" s="230"/>
      <c r="CQ1144" s="233"/>
      <c r="CR1144" s="233"/>
      <c r="CS1144" s="233"/>
      <c r="CT1144" s="230"/>
      <c r="CU1144" s="230"/>
      <c r="CV1144" s="230"/>
      <c r="CW1144" s="230"/>
    </row>
    <row r="1145" ht="45" hidden="1" spans="1:101">
      <c r="A1145" s="191">
        <v>2262</v>
      </c>
      <c r="B1145" s="261" t="s">
        <v>3178</v>
      </c>
      <c r="C1145" s="261" t="s">
        <v>3179</v>
      </c>
      <c r="D1145" s="261" t="s">
        <v>2824</v>
      </c>
      <c r="E1145" s="199"/>
      <c r="F1145" s="261" t="s">
        <v>3150</v>
      </c>
      <c r="G1145" s="199"/>
      <c r="H1145" s="199"/>
      <c r="I1145" s="199"/>
      <c r="J1145" s="202"/>
      <c r="K1145" s="202"/>
      <c r="L1145" s="164" t="str">
        <f>_xlfn.IFNA(VLOOKUP(B1145,'[1]CDM Patients Data'!$C$1266:$N$5000,6,FALSE),"")</f>
        <v>Ovary</v>
      </c>
      <c r="M1145" s="164" t="str">
        <f>_xlfn.IFNA(VLOOKUP(B1145,'[1]CDM Patients Data'!$C$1266:$N$5000,7,FALSE),"")</f>
        <v>Ovary</v>
      </c>
      <c r="N1145" s="164" t="str">
        <f>_xlfn.IFNA(VLOOKUP(B1145,'[1]CDM Patients Data'!$C$1266:$N$5000,8,FALSE),"")</f>
        <v>Papillary adenocarcinoma, NOS</v>
      </c>
      <c r="O1145" s="164" t="str">
        <f>_xlfn.IFNA(VLOOKUP(B1145,'[1]CDM Patients Data'!$C$1266:$K$3492,9,FALSE),"")</f>
        <v>Unknown</v>
      </c>
      <c r="P1145" s="164">
        <f>_xlfn.IFNA(VLOOKUP(B1145,'[1]CDM Patients Data'!$C$1266:$O$3492,10,FALSE),"")</f>
        <v>0</v>
      </c>
      <c r="Q1145" s="164">
        <f>_xlfn.IFNA(VLOOKUP(B1145,'[1]CDM Patients Data'!$C$1266:$O$3492,11,FALSE),"")</f>
        <v>0</v>
      </c>
      <c r="R1145" s="164">
        <f>_xlfn.IFNA(VLOOKUP(B1145,'[1]CDM Patients Data'!$C$1266:$O$3492,12,FALSE),"")</f>
        <v>0</v>
      </c>
      <c r="S1145" s="164">
        <f>_xlfn.IFNA(VLOOKUP(B1145,'[1]CDM Patients Data'!$C$1266:$P$3492,13,FALSE),"")</f>
        <v>0</v>
      </c>
      <c r="T1145" s="164" t="str">
        <f>_xlfn.IFNA(VLOOKUP(B1145,'[1]CDM Patients Data'!$C$1266:$N$5000,5,FALSE),"")</f>
        <v>Manohar</v>
      </c>
      <c r="U1145" s="164"/>
      <c r="V1145" s="164"/>
      <c r="W1145" s="210"/>
      <c r="X1145" s="164"/>
      <c r="Y1145" s="164"/>
      <c r="Z1145" s="164"/>
      <c r="AA1145" s="164"/>
      <c r="AB1145" s="164"/>
      <c r="AC1145" s="210"/>
      <c r="AD1145" s="199"/>
      <c r="AE1145" s="199"/>
      <c r="AF1145" s="199"/>
      <c r="AG1145" s="199"/>
      <c r="AH1145" s="233"/>
      <c r="AI1145" s="199"/>
      <c r="AJ1145" s="199"/>
      <c r="AK1145" s="218"/>
      <c r="AL1145" s="218"/>
      <c r="AM1145" s="218"/>
      <c r="AN1145" s="218"/>
      <c r="AO1145" s="218" t="s">
        <v>76</v>
      </c>
      <c r="AP1145" s="218"/>
      <c r="AQ1145" s="218"/>
      <c r="AR1145" s="218"/>
      <c r="AS1145" s="218"/>
      <c r="AT1145" s="218"/>
      <c r="AU1145" s="218"/>
      <c r="AV1145" s="218"/>
      <c r="AW1145" s="218"/>
      <c r="AX1145" s="218"/>
      <c r="AY1145" s="218"/>
      <c r="AZ1145" s="218"/>
      <c r="BA1145" s="218"/>
      <c r="BB1145" s="218"/>
      <c r="BC1145" s="218"/>
      <c r="BD1145" s="218"/>
      <c r="BE1145" s="218"/>
      <c r="BF1145" s="218"/>
      <c r="BG1145" s="218"/>
      <c r="BH1145" s="218"/>
      <c r="BI1145" s="218"/>
      <c r="BJ1145" s="233"/>
      <c r="BK1145" s="199"/>
      <c r="BL1145" s="218"/>
      <c r="BM1145" s="171"/>
      <c r="BN1145" s="171"/>
      <c r="BO1145" s="171"/>
      <c r="BP1145" s="218"/>
      <c r="BQ1145" s="218"/>
      <c r="BR1145" s="218"/>
      <c r="BS1145" s="218"/>
      <c r="BT1145" s="218"/>
      <c r="BU1145" s="218"/>
      <c r="BV1145" s="218"/>
      <c r="BW1145" s="218"/>
      <c r="BX1145" s="171"/>
      <c r="BY1145" s="199"/>
      <c r="BZ1145" s="230"/>
      <c r="CA1145" s="230"/>
      <c r="CB1145" s="230"/>
      <c r="CC1145" s="230"/>
      <c r="CD1145" s="230"/>
      <c r="CE1145" s="230"/>
      <c r="CF1145" s="230"/>
      <c r="CG1145" s="230"/>
      <c r="CH1145" s="230"/>
      <c r="CI1145" s="230"/>
      <c r="CJ1145" s="230"/>
      <c r="CK1145" s="230"/>
      <c r="CL1145" s="230"/>
      <c r="CM1145" s="230"/>
      <c r="CN1145" s="171"/>
      <c r="CO1145" s="199"/>
      <c r="CP1145" s="230"/>
      <c r="CQ1145" s="233"/>
      <c r="CR1145" s="233"/>
      <c r="CS1145" s="233"/>
      <c r="CT1145" s="230"/>
      <c r="CU1145" s="230"/>
      <c r="CV1145" s="230"/>
      <c r="CW1145" s="230"/>
    </row>
    <row r="1146" ht="60" spans="1:101">
      <c r="A1146" s="191">
        <v>2263</v>
      </c>
      <c r="B1146" s="261" t="s">
        <v>3180</v>
      </c>
      <c r="C1146" s="261" t="s">
        <v>3181</v>
      </c>
      <c r="D1146" s="261" t="s">
        <v>2783</v>
      </c>
      <c r="E1146" s="199"/>
      <c r="F1146" s="261" t="s">
        <v>2655</v>
      </c>
      <c r="G1146" s="199"/>
      <c r="H1146" s="199"/>
      <c r="I1146" s="199"/>
      <c r="J1146" s="202"/>
      <c r="K1146" s="202"/>
      <c r="L1146" s="164" t="str">
        <f>_xlfn.IFNA(VLOOKUP(B1146,'[1]CDM Patients Data'!$C$1266:$N$5000,6,FALSE),"")</f>
        <v>Breast</v>
      </c>
      <c r="M1146" s="164" t="str">
        <f>_xlfn.IFNA(VLOOKUP(B1146,'[1]CDM Patients Data'!$C$1266:$N$5000,7,FALSE),"")</f>
        <v>Breast NOS (excludes Skin of breast C44.5)</v>
      </c>
      <c r="N1146" s="164" t="str">
        <f>_xlfn.IFNA(VLOOKUP(B1146,'[1]CDM Patients Data'!$C$1266:$N$5000,8,FALSE),"")</f>
        <v>Carcinoma, NOS</v>
      </c>
      <c r="O1146" s="164" t="str">
        <f>_xlfn.IFNA(VLOOKUP(B1146,'[1]CDM Patients Data'!$C$1266:$K$3492,9,FALSE),"")</f>
        <v>Unknown</v>
      </c>
      <c r="P1146" s="164">
        <f>_xlfn.IFNA(VLOOKUP(B1146,'[1]CDM Patients Data'!$C$1266:$O$3492,10,FALSE),"")</f>
        <v>0</v>
      </c>
      <c r="Q1146" s="164">
        <f>_xlfn.IFNA(VLOOKUP(B1146,'[1]CDM Patients Data'!$C$1266:$O$3492,11,FALSE),"")</f>
        <v>0</v>
      </c>
      <c r="R1146" s="164">
        <f>_xlfn.IFNA(VLOOKUP(B1146,'[1]CDM Patients Data'!$C$1266:$O$3492,12,FALSE),"")</f>
        <v>0</v>
      </c>
      <c r="S1146" s="164">
        <f>_xlfn.IFNA(VLOOKUP(B1146,'[1]CDM Patients Data'!$C$1266:$P$3492,13,FALSE),"")</f>
        <v>0</v>
      </c>
      <c r="T1146" s="164" t="str">
        <f>_xlfn.IFNA(VLOOKUP(B1146,'[1]CDM Patients Data'!$C$1266:$N$5000,5,FALSE),"")</f>
        <v>Manohar</v>
      </c>
      <c r="U1146" s="164"/>
      <c r="V1146" s="164"/>
      <c r="W1146" s="210"/>
      <c r="X1146" s="164"/>
      <c r="Y1146" s="164"/>
      <c r="Z1146" s="164"/>
      <c r="AA1146" s="164"/>
      <c r="AB1146" s="164"/>
      <c r="AC1146" s="210"/>
      <c r="AD1146" s="199"/>
      <c r="AE1146" s="199"/>
      <c r="AF1146" s="199"/>
      <c r="AG1146" s="199"/>
      <c r="AH1146" s="233"/>
      <c r="AI1146" s="199"/>
      <c r="AJ1146" s="199"/>
      <c r="AK1146" s="218" t="s">
        <v>84</v>
      </c>
      <c r="AL1146" s="218" t="s">
        <v>76</v>
      </c>
      <c r="AM1146" s="218" t="s">
        <v>76</v>
      </c>
      <c r="AN1146" s="218" t="s">
        <v>76</v>
      </c>
      <c r="AO1146" s="218" t="s">
        <v>76</v>
      </c>
      <c r="AP1146" s="218"/>
      <c r="AQ1146" s="218"/>
      <c r="AR1146" s="218"/>
      <c r="AS1146" s="218"/>
      <c r="AT1146" s="218"/>
      <c r="AU1146" s="218"/>
      <c r="AV1146" s="218"/>
      <c r="AW1146" s="218"/>
      <c r="AX1146" s="218"/>
      <c r="AY1146" s="218"/>
      <c r="AZ1146" s="218"/>
      <c r="BA1146" s="218"/>
      <c r="BB1146" s="218"/>
      <c r="BC1146" s="218"/>
      <c r="BD1146" s="218"/>
      <c r="BE1146" s="218"/>
      <c r="BF1146" s="218"/>
      <c r="BG1146" s="218"/>
      <c r="BH1146" s="218"/>
      <c r="BI1146" s="218"/>
      <c r="BJ1146" s="233" t="s">
        <v>589</v>
      </c>
      <c r="BK1146" s="199"/>
      <c r="BL1146" s="218" t="s">
        <v>80</v>
      </c>
      <c r="BM1146" s="290">
        <v>3577385</v>
      </c>
      <c r="BN1146" s="290">
        <v>1.1</v>
      </c>
      <c r="BO1146" s="290">
        <v>125.5</v>
      </c>
      <c r="BP1146" s="218" t="s">
        <v>103</v>
      </c>
      <c r="BQ1146" s="218"/>
      <c r="BR1146" s="218"/>
      <c r="BS1146" s="218"/>
      <c r="BT1146" s="218"/>
      <c r="BU1146" s="218"/>
      <c r="BV1146" s="218"/>
      <c r="BW1146" s="218"/>
      <c r="BX1146" s="171"/>
      <c r="BY1146" s="199"/>
      <c r="BZ1146" s="230"/>
      <c r="CA1146" s="230"/>
      <c r="CB1146" s="230"/>
      <c r="CC1146" s="230"/>
      <c r="CD1146" s="230"/>
      <c r="CE1146" s="230"/>
      <c r="CF1146" s="230"/>
      <c r="CG1146" s="230"/>
      <c r="CH1146" s="230"/>
      <c r="CI1146" s="230"/>
      <c r="CJ1146" s="230"/>
      <c r="CK1146" s="230"/>
      <c r="CL1146" s="230"/>
      <c r="CM1146" s="230"/>
      <c r="CN1146" s="171"/>
      <c r="CO1146" s="199"/>
      <c r="CP1146" s="230"/>
      <c r="CQ1146" s="233"/>
      <c r="CR1146" s="233"/>
      <c r="CS1146" s="233"/>
      <c r="CT1146" s="230"/>
      <c r="CU1146" s="230"/>
      <c r="CV1146" s="230"/>
      <c r="CW1146" s="230"/>
    </row>
    <row r="1147" ht="30" hidden="1" spans="1:101">
      <c r="A1147" s="191">
        <v>2264</v>
      </c>
      <c r="B1147" s="261" t="s">
        <v>3182</v>
      </c>
      <c r="C1147" s="261" t="s">
        <v>3183</v>
      </c>
      <c r="D1147" s="261" t="s">
        <v>3017</v>
      </c>
      <c r="E1147" s="199"/>
      <c r="F1147" s="261" t="s">
        <v>3184</v>
      </c>
      <c r="G1147" s="199"/>
      <c r="H1147" s="199"/>
      <c r="I1147" s="199"/>
      <c r="J1147" s="202"/>
      <c r="K1147" s="202"/>
      <c r="L1147" s="164" t="str">
        <f>_xlfn.IFNA(VLOOKUP(B1147,'[1]CDM Patients Data'!$C$1266:$N$5000,6,FALSE),"")</f>
        <v>Lung</v>
      </c>
      <c r="M1147" s="164" t="str">
        <f>_xlfn.IFNA(VLOOKUP(B1147,'[1]CDM Patients Data'!$C$1266:$N$5000,7,FALSE),"")</f>
        <v>Lung NOS</v>
      </c>
      <c r="N1147" s="164" t="str">
        <f>_xlfn.IFNA(VLOOKUP(B1147,'[1]CDM Patients Data'!$C$1266:$N$5000,8,FALSE),"")</f>
        <v>Adenocarcinoma, NOS</v>
      </c>
      <c r="O1147" s="164" t="str">
        <f>_xlfn.IFNA(VLOOKUP(B1147,'[1]CDM Patients Data'!$C$1266:$K$3492,9,FALSE),"")</f>
        <v>Unknown</v>
      </c>
      <c r="P1147" s="164">
        <f>_xlfn.IFNA(VLOOKUP(B1147,'[1]CDM Patients Data'!$C$1266:$O$3492,10,FALSE),"")</f>
        <v>0</v>
      </c>
      <c r="Q1147" s="164">
        <f>_xlfn.IFNA(VLOOKUP(B1147,'[1]CDM Patients Data'!$C$1266:$O$3492,11,FALSE),"")</f>
        <v>0</v>
      </c>
      <c r="R1147" s="164">
        <f>_xlfn.IFNA(VLOOKUP(B1147,'[1]CDM Patients Data'!$C$1266:$O$3492,12,FALSE),"")</f>
        <v>0</v>
      </c>
      <c r="S1147" s="164">
        <f>_xlfn.IFNA(VLOOKUP(B1147,'[1]CDM Patients Data'!$C$1266:$P$3492,13,FALSE),"")</f>
        <v>0</v>
      </c>
      <c r="T1147" s="164" t="str">
        <f>_xlfn.IFNA(VLOOKUP(B1147,'[1]CDM Patients Data'!$C$1266:$N$5000,5,FALSE),"")</f>
        <v>Manohar</v>
      </c>
      <c r="U1147" s="164"/>
      <c r="V1147" s="164"/>
      <c r="W1147" s="210"/>
      <c r="X1147" s="164"/>
      <c r="Y1147" s="164"/>
      <c r="Z1147" s="164"/>
      <c r="AA1147" s="164"/>
      <c r="AB1147" s="164"/>
      <c r="AC1147" s="210"/>
      <c r="AD1147" s="199"/>
      <c r="AE1147" s="199"/>
      <c r="AF1147" s="199"/>
      <c r="AG1147" s="199"/>
      <c r="AH1147" s="233" t="s">
        <v>589</v>
      </c>
      <c r="AI1147" s="199"/>
      <c r="AJ1147" s="199"/>
      <c r="AK1147" s="218" t="s">
        <v>80</v>
      </c>
      <c r="AL1147" s="218">
        <v>12580951</v>
      </c>
      <c r="AM1147" s="218">
        <v>3.8</v>
      </c>
      <c r="AN1147" s="218">
        <v>416.9</v>
      </c>
      <c r="AO1147" s="218" t="s">
        <v>81</v>
      </c>
      <c r="AP1147" s="218"/>
      <c r="AQ1147" s="218"/>
      <c r="AR1147" s="218"/>
      <c r="AS1147" s="218"/>
      <c r="AT1147" s="218"/>
      <c r="AU1147" s="218"/>
      <c r="AV1147" s="218"/>
      <c r="AW1147" s="218"/>
      <c r="AX1147" s="218"/>
      <c r="AY1147" s="218"/>
      <c r="AZ1147" s="218"/>
      <c r="BA1147" s="218"/>
      <c r="BB1147" s="218"/>
      <c r="BC1147" s="218"/>
      <c r="BD1147" s="218"/>
      <c r="BE1147" s="218"/>
      <c r="BF1147" s="218"/>
      <c r="BG1147" s="218"/>
      <c r="BH1147" s="218"/>
      <c r="BI1147" s="218"/>
      <c r="BJ1147" s="233"/>
      <c r="BK1147" s="199"/>
      <c r="BL1147" s="218" t="s">
        <v>84</v>
      </c>
      <c r="BM1147" s="171" t="s">
        <v>76</v>
      </c>
      <c r="BN1147" s="171" t="s">
        <v>76</v>
      </c>
      <c r="BO1147" s="171" t="s">
        <v>76</v>
      </c>
      <c r="BP1147" s="218"/>
      <c r="BQ1147" s="218"/>
      <c r="BR1147" s="218"/>
      <c r="BS1147" s="218"/>
      <c r="BT1147" s="218"/>
      <c r="BU1147" s="218"/>
      <c r="BV1147" s="218"/>
      <c r="BW1147" s="218"/>
      <c r="BX1147" s="171"/>
      <c r="BY1147" s="199"/>
      <c r="BZ1147" s="230"/>
      <c r="CA1147" s="230"/>
      <c r="CB1147" s="230"/>
      <c r="CC1147" s="230"/>
      <c r="CD1147" s="230"/>
      <c r="CE1147" s="230"/>
      <c r="CF1147" s="230"/>
      <c r="CG1147" s="230"/>
      <c r="CH1147" s="230"/>
      <c r="CI1147" s="230"/>
      <c r="CJ1147" s="230"/>
      <c r="CK1147" s="230"/>
      <c r="CL1147" s="230"/>
      <c r="CM1147" s="230"/>
      <c r="CN1147" s="171"/>
      <c r="CO1147" s="199"/>
      <c r="CP1147" s="230"/>
      <c r="CQ1147" s="233"/>
      <c r="CR1147" s="233"/>
      <c r="CS1147" s="233"/>
      <c r="CT1147" s="230"/>
      <c r="CU1147" s="230"/>
      <c r="CV1147" s="230"/>
      <c r="CW1147" s="230"/>
    </row>
    <row r="1148" ht="30" spans="1:101">
      <c r="A1148" s="191">
        <v>2265</v>
      </c>
      <c r="B1148" s="261" t="s">
        <v>3185</v>
      </c>
      <c r="C1148" s="261" t="s">
        <v>3186</v>
      </c>
      <c r="D1148" s="261" t="s">
        <v>2780</v>
      </c>
      <c r="E1148" s="199"/>
      <c r="F1148" s="261" t="s">
        <v>3187</v>
      </c>
      <c r="G1148" s="199"/>
      <c r="H1148" s="199"/>
      <c r="I1148" s="199"/>
      <c r="J1148" s="202"/>
      <c r="K1148" s="202"/>
      <c r="L1148" s="164" t="str">
        <f>_xlfn.IFNA(VLOOKUP(B1148,'[1]CDM Patients Data'!$C$1266:$N$5000,6,FALSE),"")</f>
        <v>Large Intestine</v>
      </c>
      <c r="M1148" s="164" t="str">
        <f>_xlfn.IFNA(VLOOKUP(B1148,'[1]CDM Patients Data'!$C$1266:$N$5000,7,FALSE),"")</f>
        <v>Colon NOS</v>
      </c>
      <c r="N1148" s="164" t="str">
        <f>_xlfn.IFNA(VLOOKUP(B1148,'[1]CDM Patients Data'!$C$1266:$N$5000,8,FALSE),"")</f>
        <v>Adenocarcinoma, NOS</v>
      </c>
      <c r="O1148" s="164" t="str">
        <f>_xlfn.IFNA(VLOOKUP(B1148,'[1]CDM Patients Data'!$C$1266:$K$3492,9,FALSE),"")</f>
        <v>Unknown</v>
      </c>
      <c r="P1148" s="164">
        <f>_xlfn.IFNA(VLOOKUP(B1148,'[1]CDM Patients Data'!$C$1266:$O$3492,10,FALSE),"")</f>
        <v>0</v>
      </c>
      <c r="Q1148" s="164">
        <f>_xlfn.IFNA(VLOOKUP(B1148,'[1]CDM Patients Data'!$C$1266:$O$3492,11,FALSE),"")</f>
        <v>0</v>
      </c>
      <c r="R1148" s="164">
        <f>_xlfn.IFNA(VLOOKUP(B1148,'[1]CDM Patients Data'!$C$1266:$O$3492,12,FALSE),"")</f>
        <v>0</v>
      </c>
      <c r="S1148" s="164">
        <f>_xlfn.IFNA(VLOOKUP(B1148,'[1]CDM Patients Data'!$C$1266:$P$3492,13,FALSE),"")</f>
        <v>0</v>
      </c>
      <c r="T1148" s="164" t="str">
        <f>_xlfn.IFNA(VLOOKUP(B1148,'[1]CDM Patients Data'!$C$1266:$N$5000,5,FALSE),"")</f>
        <v>Manohar</v>
      </c>
      <c r="U1148" s="164"/>
      <c r="V1148" s="164"/>
      <c r="W1148" s="210"/>
      <c r="X1148" s="164"/>
      <c r="Y1148" s="164"/>
      <c r="Z1148" s="164"/>
      <c r="AA1148" s="164"/>
      <c r="AB1148" s="164"/>
      <c r="AC1148" s="210"/>
      <c r="AD1148" s="199"/>
      <c r="AE1148" s="199"/>
      <c r="AF1148" s="199"/>
      <c r="AG1148" s="199"/>
      <c r="AH1148" s="233"/>
      <c r="AI1148" s="199"/>
      <c r="AJ1148" s="199"/>
      <c r="AK1148" s="218" t="s">
        <v>84</v>
      </c>
      <c r="AL1148" s="218" t="s">
        <v>76</v>
      </c>
      <c r="AM1148" s="218" t="s">
        <v>76</v>
      </c>
      <c r="AN1148" s="218" t="s">
        <v>76</v>
      </c>
      <c r="AO1148" s="218" t="s">
        <v>76</v>
      </c>
      <c r="AP1148" s="218"/>
      <c r="AQ1148" s="218"/>
      <c r="AR1148" s="218"/>
      <c r="AS1148" s="218"/>
      <c r="AT1148" s="218"/>
      <c r="AU1148" s="218"/>
      <c r="AV1148" s="218"/>
      <c r="AW1148" s="218"/>
      <c r="AX1148" s="218"/>
      <c r="AY1148" s="218"/>
      <c r="AZ1148" s="218"/>
      <c r="BA1148" s="218"/>
      <c r="BB1148" s="218"/>
      <c r="BC1148" s="218"/>
      <c r="BD1148" s="218"/>
      <c r="BE1148" s="218"/>
      <c r="BF1148" s="218"/>
      <c r="BG1148" s="218"/>
      <c r="BH1148" s="218"/>
      <c r="BI1148" s="218"/>
      <c r="BJ1148" s="233" t="s">
        <v>589</v>
      </c>
      <c r="BK1148" s="199"/>
      <c r="BL1148" s="218" t="s">
        <v>80</v>
      </c>
      <c r="BM1148" s="290">
        <v>7504192</v>
      </c>
      <c r="BN1148" s="290">
        <v>2.3</v>
      </c>
      <c r="BO1148" s="290">
        <v>250.9</v>
      </c>
      <c r="BP1148" s="218" t="s">
        <v>103</v>
      </c>
      <c r="BQ1148" s="218"/>
      <c r="BR1148" s="218"/>
      <c r="BS1148" s="218"/>
      <c r="BT1148" s="218"/>
      <c r="BU1148" s="218"/>
      <c r="BV1148" s="218"/>
      <c r="BW1148" s="218"/>
      <c r="BX1148" s="171"/>
      <c r="BY1148" s="199"/>
      <c r="BZ1148" s="230"/>
      <c r="CA1148" s="230"/>
      <c r="CB1148" s="230"/>
      <c r="CC1148" s="230"/>
      <c r="CD1148" s="230"/>
      <c r="CE1148" s="230"/>
      <c r="CF1148" s="230"/>
      <c r="CG1148" s="230"/>
      <c r="CH1148" s="230"/>
      <c r="CI1148" s="230"/>
      <c r="CJ1148" s="230"/>
      <c r="CK1148" s="230"/>
      <c r="CL1148" s="230"/>
      <c r="CM1148" s="230"/>
      <c r="CN1148" s="171"/>
      <c r="CO1148" s="199"/>
      <c r="CP1148" s="230"/>
      <c r="CQ1148" s="233"/>
      <c r="CR1148" s="233"/>
      <c r="CS1148" s="233"/>
      <c r="CT1148" s="230"/>
      <c r="CU1148" s="230"/>
      <c r="CV1148" s="230"/>
      <c r="CW1148" s="230"/>
    </row>
    <row r="1149" ht="30" spans="1:101">
      <c r="A1149" s="191">
        <v>2266</v>
      </c>
      <c r="B1149" s="266" t="s">
        <v>3188</v>
      </c>
      <c r="C1149" s="261" t="s">
        <v>2849</v>
      </c>
      <c r="D1149" s="261" t="s">
        <v>2783</v>
      </c>
      <c r="E1149" s="199"/>
      <c r="F1149" s="261" t="s">
        <v>2176</v>
      </c>
      <c r="G1149" s="199"/>
      <c r="H1149" s="199"/>
      <c r="I1149" s="199"/>
      <c r="J1149" s="202"/>
      <c r="K1149" s="202"/>
      <c r="L1149" s="164" t="str">
        <f>_xlfn.IFNA(VLOOKUP(B1149,'[1]CDM Patients Data'!$C$1266:$N$5000,6,FALSE),"")</f>
        <v>Prostate</v>
      </c>
      <c r="M1149" s="164" t="str">
        <f>_xlfn.IFNA(VLOOKUP(B1149,'[1]CDM Patients Data'!$C$1266:$N$5000,7,FALSE),"")</f>
        <v>Prostate gland</v>
      </c>
      <c r="N1149" s="164" t="str">
        <f>_xlfn.IFNA(VLOOKUP(B1149,'[1]CDM Patients Data'!$C$1266:$N$5000,8,FALSE),"")</f>
        <v>Adenocarcinoma, NOS</v>
      </c>
      <c r="O1149" s="164" t="str">
        <f>_xlfn.IFNA(VLOOKUP(B1149,'[1]CDM Patients Data'!$C$1266:$K$3492,9,FALSE),"")</f>
        <v>Not a paired site</v>
      </c>
      <c r="P1149" s="164">
        <f>_xlfn.IFNA(VLOOKUP(B1149,'[1]CDM Patients Data'!$C$1266:$O$3492,10,FALSE),"")</f>
        <v>0</v>
      </c>
      <c r="Q1149" s="164">
        <f>_xlfn.IFNA(VLOOKUP(B1149,'[1]CDM Patients Data'!$C$1266:$O$3492,11,FALSE),"")</f>
        <v>0</v>
      </c>
      <c r="R1149" s="164">
        <f>_xlfn.IFNA(VLOOKUP(B1149,'[1]CDM Patients Data'!$C$1266:$O$3492,12,FALSE),"")</f>
        <v>0</v>
      </c>
      <c r="S1149" s="164">
        <f>_xlfn.IFNA(VLOOKUP(B1149,'[1]CDM Patients Data'!$C$1266:$P$3492,13,FALSE),"")</f>
        <v>0</v>
      </c>
      <c r="T1149" s="164" t="str">
        <f>_xlfn.IFNA(VLOOKUP(B1149,'[1]CDM Patients Data'!$C$1266:$N$5000,5,FALSE),"")</f>
        <v>Manohar</v>
      </c>
      <c r="U1149" s="164"/>
      <c r="V1149" s="164"/>
      <c r="W1149" s="210"/>
      <c r="X1149" s="164"/>
      <c r="Y1149" s="164"/>
      <c r="Z1149" s="164"/>
      <c r="AA1149" s="164"/>
      <c r="AB1149" s="164"/>
      <c r="AC1149" s="210"/>
      <c r="AD1149" s="199"/>
      <c r="AE1149" s="199"/>
      <c r="AF1149" s="199"/>
      <c r="AG1149" s="199"/>
      <c r="AH1149" s="233"/>
      <c r="AI1149" s="199"/>
      <c r="AJ1149" s="199"/>
      <c r="AK1149" s="218" t="s">
        <v>84</v>
      </c>
      <c r="AL1149" s="218" t="s">
        <v>76</v>
      </c>
      <c r="AM1149" s="218" t="s">
        <v>76</v>
      </c>
      <c r="AN1149" s="218" t="s">
        <v>76</v>
      </c>
      <c r="AO1149" s="218" t="s">
        <v>76</v>
      </c>
      <c r="AP1149" s="218"/>
      <c r="AQ1149" s="218"/>
      <c r="AR1149" s="218"/>
      <c r="AS1149" s="218"/>
      <c r="AT1149" s="218"/>
      <c r="AU1149" s="218"/>
      <c r="AV1149" s="218"/>
      <c r="AW1149" s="218"/>
      <c r="AX1149" s="218"/>
      <c r="AY1149" s="218"/>
      <c r="AZ1149" s="218"/>
      <c r="BA1149" s="218"/>
      <c r="BB1149" s="218"/>
      <c r="BC1149" s="218"/>
      <c r="BD1149" s="218"/>
      <c r="BE1149" s="218"/>
      <c r="BF1149" s="218"/>
      <c r="BG1149" s="218"/>
      <c r="BH1149" s="218"/>
      <c r="BI1149" s="218"/>
      <c r="BJ1149" s="233" t="s">
        <v>589</v>
      </c>
      <c r="BK1149" s="199"/>
      <c r="BL1149" s="218" t="s">
        <v>80</v>
      </c>
      <c r="BM1149" s="290">
        <v>9204930</v>
      </c>
      <c r="BN1149" s="290">
        <v>2.8</v>
      </c>
      <c r="BO1149" s="290">
        <v>311</v>
      </c>
      <c r="BP1149" s="218" t="s">
        <v>103</v>
      </c>
      <c r="BQ1149" s="218"/>
      <c r="BR1149" s="218"/>
      <c r="BS1149" s="218"/>
      <c r="BT1149" s="218"/>
      <c r="BU1149" s="218"/>
      <c r="BV1149" s="218"/>
      <c r="BW1149" s="218"/>
      <c r="BX1149" s="171"/>
      <c r="BY1149" s="199"/>
      <c r="BZ1149" s="230"/>
      <c r="CA1149" s="230"/>
      <c r="CB1149" s="230"/>
      <c r="CC1149" s="230"/>
      <c r="CD1149" s="230"/>
      <c r="CE1149" s="230"/>
      <c r="CF1149" s="230"/>
      <c r="CG1149" s="230"/>
      <c r="CH1149" s="230"/>
      <c r="CI1149" s="230"/>
      <c r="CJ1149" s="230"/>
      <c r="CK1149" s="230"/>
      <c r="CL1149" s="230"/>
      <c r="CM1149" s="230"/>
      <c r="CN1149" s="171"/>
      <c r="CO1149" s="199"/>
      <c r="CP1149" s="230"/>
      <c r="CQ1149" s="233"/>
      <c r="CR1149" s="233"/>
      <c r="CS1149" s="233"/>
      <c r="CT1149" s="230"/>
      <c r="CU1149" s="230"/>
      <c r="CV1149" s="230"/>
      <c r="CW1149" s="230"/>
    </row>
    <row r="1150" ht="15" hidden="1" spans="1:101">
      <c r="A1150" s="191">
        <v>2267</v>
      </c>
      <c r="B1150" s="261" t="s">
        <v>3189</v>
      </c>
      <c r="C1150" s="261" t="s">
        <v>3190</v>
      </c>
      <c r="D1150" s="261" t="s">
        <v>2798</v>
      </c>
      <c r="E1150" s="199"/>
      <c r="F1150" s="261" t="s">
        <v>2575</v>
      </c>
      <c r="G1150" s="199"/>
      <c r="H1150" s="199"/>
      <c r="I1150" s="199"/>
      <c r="J1150" s="202"/>
      <c r="K1150" s="202"/>
      <c r="L1150" s="164" t="str">
        <f>_xlfn.IFNA(VLOOKUP(B1150,'[1]CDM Patients Data'!$C$1266:$N$5000,6,FALSE),"")</f>
        <v>Uterus</v>
      </c>
      <c r="M1150" s="164" t="str">
        <f>_xlfn.IFNA(VLOOKUP(B1150,'[1]CDM Patients Data'!$C$1266:$N$5000,7,FALSE),"")</f>
        <v>Uterus NOS</v>
      </c>
      <c r="N1150" s="164" t="str">
        <f>_xlfn.IFNA(VLOOKUP(B1150,'[1]CDM Patients Data'!$C$1266:$N$5000,8,FALSE),"")</f>
        <v>Sarcoma, NOS</v>
      </c>
      <c r="O1150" s="164" t="str">
        <f>_xlfn.IFNA(VLOOKUP(B1150,'[1]CDM Patients Data'!$C$1266:$K$3492,9,FALSE),"")</f>
        <v>Unknown</v>
      </c>
      <c r="P1150" s="164">
        <f>_xlfn.IFNA(VLOOKUP(B1150,'[1]CDM Patients Data'!$C$1266:$O$3492,10,FALSE),"")</f>
        <v>0</v>
      </c>
      <c r="Q1150" s="164">
        <f>_xlfn.IFNA(VLOOKUP(B1150,'[1]CDM Patients Data'!$C$1266:$O$3492,11,FALSE),"")</f>
        <v>0</v>
      </c>
      <c r="R1150" s="164">
        <f>_xlfn.IFNA(VLOOKUP(B1150,'[1]CDM Patients Data'!$C$1266:$O$3492,12,FALSE),"")</f>
        <v>0</v>
      </c>
      <c r="S1150" s="164">
        <f>_xlfn.IFNA(VLOOKUP(B1150,'[1]CDM Patients Data'!$C$1266:$P$3492,13,FALSE),"")</f>
        <v>0</v>
      </c>
      <c r="T1150" s="164" t="str">
        <f>_xlfn.IFNA(VLOOKUP(B1150,'[1]CDM Patients Data'!$C$1266:$N$5000,5,FALSE),"")</f>
        <v>Manohar</v>
      </c>
      <c r="U1150" s="164"/>
      <c r="V1150" s="164"/>
      <c r="W1150" s="210"/>
      <c r="X1150" s="164"/>
      <c r="Y1150" s="164"/>
      <c r="Z1150" s="164"/>
      <c r="AA1150" s="164"/>
      <c r="AB1150" s="164"/>
      <c r="AC1150" s="210"/>
      <c r="AD1150" s="199"/>
      <c r="AE1150" s="199"/>
      <c r="AF1150" s="199"/>
      <c r="AG1150" s="199"/>
      <c r="AH1150" s="233" t="s">
        <v>589</v>
      </c>
      <c r="AI1150" s="199"/>
      <c r="AJ1150" s="199"/>
      <c r="AK1150" s="218" t="s">
        <v>80</v>
      </c>
      <c r="AL1150" s="218">
        <v>45214164</v>
      </c>
      <c r="AM1150" s="218">
        <v>13.6</v>
      </c>
      <c r="AN1150" s="218">
        <v>617.2</v>
      </c>
      <c r="AO1150" s="218" t="s">
        <v>81</v>
      </c>
      <c r="AP1150" s="218"/>
      <c r="AQ1150" s="218"/>
      <c r="AR1150" s="218"/>
      <c r="AS1150" s="218"/>
      <c r="AT1150" s="218"/>
      <c r="AU1150" s="218"/>
      <c r="AV1150" s="218"/>
      <c r="AW1150" s="218"/>
      <c r="AX1150" s="218"/>
      <c r="AY1150" s="218"/>
      <c r="AZ1150" s="218"/>
      <c r="BA1150" s="218"/>
      <c r="BB1150" s="218"/>
      <c r="BC1150" s="218"/>
      <c r="BD1150" s="218"/>
      <c r="BE1150" s="218"/>
      <c r="BF1150" s="218"/>
      <c r="BG1150" s="218"/>
      <c r="BH1150" s="218"/>
      <c r="BI1150" s="218"/>
      <c r="BJ1150" s="233"/>
      <c r="BK1150" s="199"/>
      <c r="BL1150" s="218" t="s">
        <v>84</v>
      </c>
      <c r="BM1150" s="171" t="s">
        <v>76</v>
      </c>
      <c r="BN1150" s="171" t="s">
        <v>76</v>
      </c>
      <c r="BO1150" s="171" t="s">
        <v>76</v>
      </c>
      <c r="BP1150" s="218"/>
      <c r="BQ1150" s="218"/>
      <c r="BR1150" s="218"/>
      <c r="BS1150" s="218"/>
      <c r="BT1150" s="218"/>
      <c r="BU1150" s="218"/>
      <c r="BV1150" s="218"/>
      <c r="BW1150" s="218"/>
      <c r="BX1150" s="171"/>
      <c r="BY1150" s="199"/>
      <c r="BZ1150" s="230"/>
      <c r="CA1150" s="230"/>
      <c r="CB1150" s="230"/>
      <c r="CC1150" s="230"/>
      <c r="CD1150" s="230"/>
      <c r="CE1150" s="230"/>
      <c r="CF1150" s="230"/>
      <c r="CG1150" s="230"/>
      <c r="CH1150" s="230"/>
      <c r="CI1150" s="230"/>
      <c r="CJ1150" s="230"/>
      <c r="CK1150" s="230"/>
      <c r="CL1150" s="230"/>
      <c r="CM1150" s="230"/>
      <c r="CN1150" s="171" t="s">
        <v>2777</v>
      </c>
      <c r="CO1150" s="199"/>
      <c r="CP1150" s="230" t="s">
        <v>80</v>
      </c>
      <c r="CQ1150" s="285">
        <v>1805583</v>
      </c>
      <c r="CR1150" s="285">
        <v>0.5</v>
      </c>
      <c r="CS1150" s="285">
        <v>30.88</v>
      </c>
      <c r="CT1150" s="230" t="s">
        <v>604</v>
      </c>
      <c r="CU1150" s="230"/>
      <c r="CV1150" s="230"/>
      <c r="CW1150" s="230"/>
    </row>
    <row r="1151" ht="45" spans="1:101">
      <c r="A1151" s="191">
        <v>2268</v>
      </c>
      <c r="B1151" s="261" t="s">
        <v>3191</v>
      </c>
      <c r="C1151" s="261" t="s">
        <v>3192</v>
      </c>
      <c r="D1151" s="261" t="s">
        <v>2780</v>
      </c>
      <c r="E1151" s="199"/>
      <c r="F1151" s="261" t="s">
        <v>2725</v>
      </c>
      <c r="G1151" s="199"/>
      <c r="H1151" s="199"/>
      <c r="I1151" s="199"/>
      <c r="J1151" s="202"/>
      <c r="K1151" s="202"/>
      <c r="L1151" s="164" t="str">
        <f>_xlfn.IFNA(VLOOKUP(B1151,'[1]CDM Patients Data'!$C$1266:$N$5000,6,FALSE),"")</f>
        <v>Ovary</v>
      </c>
      <c r="M1151" s="164" t="str">
        <f>_xlfn.IFNA(VLOOKUP(B1151,'[1]CDM Patients Data'!$C$1266:$N$5000,7,FALSE),"")</f>
        <v>Ovary</v>
      </c>
      <c r="N1151" s="164" t="str">
        <f>_xlfn.IFNA(VLOOKUP(B1151,'[1]CDM Patients Data'!$C$1266:$N$5000,8,FALSE),"")</f>
        <v>High-grade serous carcinoma</v>
      </c>
      <c r="O1151" s="164" t="str">
        <f>_xlfn.IFNA(VLOOKUP(B1151,'[1]CDM Patients Data'!$C$1266:$K$3492,9,FALSE),"")</f>
        <v>Left</v>
      </c>
      <c r="P1151" s="164">
        <f>_xlfn.IFNA(VLOOKUP(B1151,'[1]CDM Patients Data'!$C$1266:$O$3492,10,FALSE),"")</f>
        <v>0</v>
      </c>
      <c r="Q1151" s="164">
        <f>_xlfn.IFNA(VLOOKUP(B1151,'[1]CDM Patients Data'!$C$1266:$O$3492,11,FALSE),"")</f>
        <v>0</v>
      </c>
      <c r="R1151" s="164">
        <f>_xlfn.IFNA(VLOOKUP(B1151,'[1]CDM Patients Data'!$C$1266:$O$3492,12,FALSE),"")</f>
        <v>0</v>
      </c>
      <c r="S1151" s="164">
        <f>_xlfn.IFNA(VLOOKUP(B1151,'[1]CDM Patients Data'!$C$1266:$P$3492,13,FALSE),"")</f>
        <v>0</v>
      </c>
      <c r="T1151" s="164" t="str">
        <f>_xlfn.IFNA(VLOOKUP(B1151,'[1]CDM Patients Data'!$C$1266:$N$5000,5,FALSE),"")</f>
        <v>Manohar</v>
      </c>
      <c r="U1151" s="164"/>
      <c r="V1151" s="164"/>
      <c r="W1151" s="210"/>
      <c r="X1151" s="164"/>
      <c r="Y1151" s="164"/>
      <c r="Z1151" s="164"/>
      <c r="AA1151" s="164"/>
      <c r="AB1151" s="164"/>
      <c r="AC1151" s="210"/>
      <c r="AD1151" s="199"/>
      <c r="AE1151" s="199"/>
      <c r="AF1151" s="199"/>
      <c r="AG1151" s="199"/>
      <c r="AH1151" s="233"/>
      <c r="AI1151" s="199"/>
      <c r="AJ1151" s="199"/>
      <c r="AK1151" s="218" t="s">
        <v>84</v>
      </c>
      <c r="AL1151" s="218" t="s">
        <v>76</v>
      </c>
      <c r="AM1151" s="218" t="s">
        <v>76</v>
      </c>
      <c r="AN1151" s="218" t="s">
        <v>76</v>
      </c>
      <c r="AO1151" s="218" t="s">
        <v>76</v>
      </c>
      <c r="AP1151" s="218"/>
      <c r="AQ1151" s="218"/>
      <c r="AR1151" s="218"/>
      <c r="AS1151" s="218"/>
      <c r="AT1151" s="218"/>
      <c r="AU1151" s="218"/>
      <c r="AV1151" s="218"/>
      <c r="AW1151" s="218"/>
      <c r="AX1151" s="218"/>
      <c r="AY1151" s="218"/>
      <c r="AZ1151" s="218"/>
      <c r="BA1151" s="218"/>
      <c r="BB1151" s="218"/>
      <c r="BC1151" s="218"/>
      <c r="BD1151" s="218"/>
      <c r="BE1151" s="218"/>
      <c r="BF1151" s="218"/>
      <c r="BG1151" s="218"/>
      <c r="BH1151" s="218"/>
      <c r="BI1151" s="218"/>
      <c r="BJ1151" s="233" t="s">
        <v>589</v>
      </c>
      <c r="BK1151" s="199"/>
      <c r="BL1151" s="218" t="s">
        <v>80</v>
      </c>
      <c r="BM1151" s="290">
        <v>4656961</v>
      </c>
      <c r="BN1151" s="290">
        <v>1.4</v>
      </c>
      <c r="BO1151" s="290">
        <v>165</v>
      </c>
      <c r="BP1151" s="218" t="s">
        <v>103</v>
      </c>
      <c r="BQ1151" s="218"/>
      <c r="BR1151" s="218"/>
      <c r="BS1151" s="218"/>
      <c r="BT1151" s="218"/>
      <c r="BU1151" s="218"/>
      <c r="BV1151" s="218"/>
      <c r="BW1151" s="218"/>
      <c r="BX1151" s="171"/>
      <c r="BY1151" s="199"/>
      <c r="BZ1151" s="230"/>
      <c r="CA1151" s="230"/>
      <c r="CB1151" s="230"/>
      <c r="CC1151" s="230"/>
      <c r="CD1151" s="230"/>
      <c r="CE1151" s="230"/>
      <c r="CF1151" s="230"/>
      <c r="CG1151" s="230"/>
      <c r="CH1151" s="230"/>
      <c r="CI1151" s="230"/>
      <c r="CJ1151" s="230"/>
      <c r="CK1151" s="230"/>
      <c r="CL1151" s="230"/>
      <c r="CM1151" s="230"/>
      <c r="CN1151" s="171"/>
      <c r="CO1151" s="199"/>
      <c r="CP1151" s="230"/>
      <c r="CQ1151" s="233"/>
      <c r="CR1151" s="233"/>
      <c r="CS1151" s="233"/>
      <c r="CT1151" s="230"/>
      <c r="CU1151" s="230"/>
      <c r="CV1151" s="230"/>
      <c r="CW1151" s="230"/>
    </row>
    <row r="1152" ht="45" spans="1:101">
      <c r="A1152" s="191">
        <v>2269</v>
      </c>
      <c r="B1152" s="261" t="s">
        <v>3193</v>
      </c>
      <c r="C1152" s="261" t="s">
        <v>3194</v>
      </c>
      <c r="D1152" s="261" t="s">
        <v>2783</v>
      </c>
      <c r="E1152" s="199"/>
      <c r="F1152" s="261" t="s">
        <v>2704</v>
      </c>
      <c r="G1152" s="199"/>
      <c r="H1152" s="199"/>
      <c r="I1152" s="199"/>
      <c r="J1152" s="202"/>
      <c r="K1152" s="202"/>
      <c r="L1152" s="164" t="str">
        <f>_xlfn.IFNA(VLOOKUP(B1152,'[1]CDM Patients Data'!$C$1266:$N$5000,6,FALSE),"")</f>
        <v>Ovary</v>
      </c>
      <c r="M1152" s="164" t="str">
        <f>_xlfn.IFNA(VLOOKUP(B1152,'[1]CDM Patients Data'!$C$1266:$N$5000,7,FALSE),"")</f>
        <v>Ovary</v>
      </c>
      <c r="N1152" s="164" t="str">
        <f>_xlfn.IFNA(VLOOKUP(B1152,'[1]CDM Patients Data'!$C$1266:$N$5000,8,FALSE),"")</f>
        <v>High-grade serous carcinoma</v>
      </c>
      <c r="O1152" s="164" t="str">
        <f>_xlfn.IFNA(VLOOKUP(B1152,'[1]CDM Patients Data'!$C$1266:$K$3492,9,FALSE),"")</f>
        <v>Unknown</v>
      </c>
      <c r="P1152" s="164">
        <f>_xlfn.IFNA(VLOOKUP(B1152,'[1]CDM Patients Data'!$C$1266:$O$3492,10,FALSE),"")</f>
        <v>0</v>
      </c>
      <c r="Q1152" s="164">
        <f>_xlfn.IFNA(VLOOKUP(B1152,'[1]CDM Patients Data'!$C$1266:$O$3492,11,FALSE),"")</f>
        <v>0</v>
      </c>
      <c r="R1152" s="164">
        <f>_xlfn.IFNA(VLOOKUP(B1152,'[1]CDM Patients Data'!$C$1266:$O$3492,12,FALSE),"")</f>
        <v>0</v>
      </c>
      <c r="S1152" s="164">
        <f>_xlfn.IFNA(VLOOKUP(B1152,'[1]CDM Patients Data'!$C$1266:$P$3492,13,FALSE),"")</f>
        <v>0</v>
      </c>
      <c r="T1152" s="164" t="str">
        <f>_xlfn.IFNA(VLOOKUP(B1152,'[1]CDM Patients Data'!$C$1266:$N$5000,5,FALSE),"")</f>
        <v>Manohar</v>
      </c>
      <c r="U1152" s="164"/>
      <c r="V1152" s="164"/>
      <c r="W1152" s="210"/>
      <c r="X1152" s="164"/>
      <c r="Y1152" s="164"/>
      <c r="Z1152" s="164"/>
      <c r="AA1152" s="164"/>
      <c r="AB1152" s="164"/>
      <c r="AC1152" s="210"/>
      <c r="AD1152" s="199"/>
      <c r="AE1152" s="199"/>
      <c r="AF1152" s="199"/>
      <c r="AG1152" s="199"/>
      <c r="AH1152" s="233"/>
      <c r="AI1152" s="199"/>
      <c r="AJ1152" s="199"/>
      <c r="AK1152" s="218" t="s">
        <v>84</v>
      </c>
      <c r="AL1152" s="218" t="s">
        <v>76</v>
      </c>
      <c r="AM1152" s="218" t="s">
        <v>76</v>
      </c>
      <c r="AN1152" s="218" t="s">
        <v>76</v>
      </c>
      <c r="AO1152" s="218" t="s">
        <v>76</v>
      </c>
      <c r="AP1152" s="218"/>
      <c r="AQ1152" s="218"/>
      <c r="AR1152" s="218"/>
      <c r="AS1152" s="218"/>
      <c r="AT1152" s="218"/>
      <c r="AU1152" s="218"/>
      <c r="AV1152" s="218"/>
      <c r="AW1152" s="218"/>
      <c r="AX1152" s="218"/>
      <c r="AY1152" s="218"/>
      <c r="AZ1152" s="218"/>
      <c r="BA1152" s="218"/>
      <c r="BB1152" s="218"/>
      <c r="BC1152" s="218"/>
      <c r="BD1152" s="218"/>
      <c r="BE1152" s="218"/>
      <c r="BF1152" s="218"/>
      <c r="BG1152" s="218"/>
      <c r="BH1152" s="218"/>
      <c r="BI1152" s="218"/>
      <c r="BJ1152" s="233" t="s">
        <v>589</v>
      </c>
      <c r="BK1152" s="199"/>
      <c r="BL1152" s="218" t="s">
        <v>80</v>
      </c>
      <c r="BM1152" s="290">
        <v>6765344</v>
      </c>
      <c r="BN1152" s="290">
        <v>2</v>
      </c>
      <c r="BO1152" s="290">
        <v>224.5</v>
      </c>
      <c r="BP1152" s="218" t="s">
        <v>103</v>
      </c>
      <c r="BQ1152" s="218"/>
      <c r="BR1152" s="218"/>
      <c r="BS1152" s="218"/>
      <c r="BT1152" s="218"/>
      <c r="BU1152" s="218"/>
      <c r="BV1152" s="218"/>
      <c r="BW1152" s="218"/>
      <c r="BX1152" s="171"/>
      <c r="BY1152" s="199"/>
      <c r="BZ1152" s="230"/>
      <c r="CA1152" s="230"/>
      <c r="CB1152" s="230"/>
      <c r="CC1152" s="230"/>
      <c r="CD1152" s="230"/>
      <c r="CE1152" s="230"/>
      <c r="CF1152" s="230"/>
      <c r="CG1152" s="230"/>
      <c r="CH1152" s="230"/>
      <c r="CI1152" s="230"/>
      <c r="CJ1152" s="230"/>
      <c r="CK1152" s="230"/>
      <c r="CL1152" s="230"/>
      <c r="CM1152" s="230"/>
      <c r="CN1152" s="171"/>
      <c r="CO1152" s="199"/>
      <c r="CP1152" s="230"/>
      <c r="CQ1152" s="233"/>
      <c r="CR1152" s="233"/>
      <c r="CS1152" s="233"/>
      <c r="CT1152" s="230"/>
      <c r="CU1152" s="230"/>
      <c r="CV1152" s="230"/>
      <c r="CW1152" s="230"/>
    </row>
    <row r="1153" ht="60" hidden="1" spans="1:101">
      <c r="A1153" s="191">
        <v>2270</v>
      </c>
      <c r="B1153" s="261" t="s">
        <v>3195</v>
      </c>
      <c r="C1153" s="261" t="s">
        <v>3196</v>
      </c>
      <c r="D1153" s="261" t="s">
        <v>2824</v>
      </c>
      <c r="E1153" s="199"/>
      <c r="F1153" s="261" t="s">
        <v>3197</v>
      </c>
      <c r="G1153" s="199"/>
      <c r="H1153" s="199"/>
      <c r="I1153" s="199"/>
      <c r="J1153" s="202"/>
      <c r="K1153" s="202"/>
      <c r="L1153" s="164" t="str">
        <f>_xlfn.IFNA(VLOOKUP(B1153,'[1]CDM Patients Data'!$C$1266:$N$5000,6,FALSE),"")</f>
        <v>Breast</v>
      </c>
      <c r="M1153" s="164" t="str">
        <f>_xlfn.IFNA(VLOOKUP(B1153,'[1]CDM Patients Data'!$C$1266:$N$5000,7,FALSE),"")</f>
        <v>Breast NOS (excludes Skin of breast C44.5)</v>
      </c>
      <c r="N1153" s="164" t="str">
        <f>_xlfn.IFNA(VLOOKUP(B1153,'[1]CDM Patients Data'!$C$1266:$N$5000,8,FALSE),"")</f>
        <v>Adenocarcinoma, NOS</v>
      </c>
      <c r="O1153" s="164" t="str">
        <f>_xlfn.IFNA(VLOOKUP(B1153,'[1]CDM Patients Data'!$C$1266:$K$3492,9,FALSE),"")</f>
        <v>Unknown</v>
      </c>
      <c r="P1153" s="164">
        <f>_xlfn.IFNA(VLOOKUP(B1153,'[1]CDM Patients Data'!$C$1266:$O$3492,10,FALSE),"")</f>
        <v>0</v>
      </c>
      <c r="Q1153" s="164">
        <f>_xlfn.IFNA(VLOOKUP(B1153,'[1]CDM Patients Data'!$C$1266:$O$3492,11,FALSE),"")</f>
        <v>0</v>
      </c>
      <c r="R1153" s="164">
        <f>_xlfn.IFNA(VLOOKUP(B1153,'[1]CDM Patients Data'!$C$1266:$O$3492,12,FALSE),"")</f>
        <v>0</v>
      </c>
      <c r="S1153" s="164">
        <f>_xlfn.IFNA(VLOOKUP(B1153,'[1]CDM Patients Data'!$C$1266:$P$3492,13,FALSE),"")</f>
        <v>0</v>
      </c>
      <c r="T1153" s="164">
        <f>_xlfn.IFNA(VLOOKUP(B1153,'[1]CDM Patients Data'!$C$1266:$N$5000,5,FALSE),"")</f>
        <v>0</v>
      </c>
      <c r="U1153" s="164"/>
      <c r="V1153" s="164"/>
      <c r="W1153" s="210"/>
      <c r="X1153" s="164"/>
      <c r="Y1153" s="164"/>
      <c r="Z1153" s="164"/>
      <c r="AA1153" s="164"/>
      <c r="AB1153" s="164"/>
      <c r="AC1153" s="210"/>
      <c r="AD1153" s="199"/>
      <c r="AE1153" s="199"/>
      <c r="AF1153" s="199"/>
      <c r="AG1153" s="199"/>
      <c r="AH1153" s="233" t="s">
        <v>589</v>
      </c>
      <c r="AI1153" s="199"/>
      <c r="AJ1153" s="199"/>
      <c r="AK1153" s="218" t="s">
        <v>80</v>
      </c>
      <c r="AL1153" s="218">
        <v>12256172</v>
      </c>
      <c r="AM1153" s="218">
        <v>3.7</v>
      </c>
      <c r="AN1153" s="218">
        <v>408.3</v>
      </c>
      <c r="AO1153" s="218" t="s">
        <v>81</v>
      </c>
      <c r="AP1153" s="218"/>
      <c r="AQ1153" s="218"/>
      <c r="AR1153" s="218"/>
      <c r="AS1153" s="218"/>
      <c r="AT1153" s="218"/>
      <c r="AU1153" s="218"/>
      <c r="AV1153" s="218"/>
      <c r="AW1153" s="218"/>
      <c r="AX1153" s="218"/>
      <c r="AY1153" s="218"/>
      <c r="AZ1153" s="218"/>
      <c r="BA1153" s="218"/>
      <c r="BB1153" s="218"/>
      <c r="BC1153" s="218"/>
      <c r="BD1153" s="218"/>
      <c r="BE1153" s="218"/>
      <c r="BF1153" s="218"/>
      <c r="BG1153" s="218"/>
      <c r="BH1153" s="218"/>
      <c r="BI1153" s="218"/>
      <c r="BJ1153" s="233"/>
      <c r="BK1153" s="199"/>
      <c r="BL1153" s="218" t="s">
        <v>84</v>
      </c>
      <c r="BM1153" s="171" t="s">
        <v>76</v>
      </c>
      <c r="BN1153" s="171" t="s">
        <v>76</v>
      </c>
      <c r="BO1153" s="171" t="s">
        <v>76</v>
      </c>
      <c r="BP1153" s="218"/>
      <c r="BQ1153" s="218"/>
      <c r="BR1153" s="218"/>
      <c r="BS1153" s="218"/>
      <c r="BT1153" s="218"/>
      <c r="BU1153" s="218"/>
      <c r="BV1153" s="218"/>
      <c r="BW1153" s="218"/>
      <c r="BX1153" s="171"/>
      <c r="BY1153" s="199"/>
      <c r="BZ1153" s="230"/>
      <c r="CA1153" s="230"/>
      <c r="CB1153" s="230"/>
      <c r="CC1153" s="230"/>
      <c r="CD1153" s="230"/>
      <c r="CE1153" s="230"/>
      <c r="CF1153" s="230"/>
      <c r="CG1153" s="230"/>
      <c r="CH1153" s="230"/>
      <c r="CI1153" s="230"/>
      <c r="CJ1153" s="230"/>
      <c r="CK1153" s="230"/>
      <c r="CL1153" s="230"/>
      <c r="CM1153" s="230"/>
      <c r="CN1153" s="171"/>
      <c r="CO1153" s="199"/>
      <c r="CP1153" s="230"/>
      <c r="CQ1153" s="233"/>
      <c r="CR1153" s="233"/>
      <c r="CS1153" s="233"/>
      <c r="CT1153" s="230"/>
      <c r="CU1153" s="230"/>
      <c r="CV1153" s="230"/>
      <c r="CW1153" s="230"/>
    </row>
    <row r="1154" ht="60" hidden="1" spans="1:101">
      <c r="A1154" s="191">
        <v>2271</v>
      </c>
      <c r="B1154" s="261" t="s">
        <v>3198</v>
      </c>
      <c r="C1154" s="261" t="s">
        <v>3199</v>
      </c>
      <c r="D1154" s="261" t="s">
        <v>2798</v>
      </c>
      <c r="E1154" s="199"/>
      <c r="F1154" s="261" t="s">
        <v>2240</v>
      </c>
      <c r="G1154" s="199"/>
      <c r="H1154" s="199"/>
      <c r="I1154" s="199"/>
      <c r="J1154" s="202"/>
      <c r="K1154" s="202"/>
      <c r="L1154" s="164" t="str">
        <f>_xlfn.IFNA(VLOOKUP(B1154,'[1]CDM Patients Data'!$C$1266:$N$5000,6,FALSE),"")</f>
        <v>Breast</v>
      </c>
      <c r="M1154" s="164" t="str">
        <f>_xlfn.IFNA(VLOOKUP(B1154,'[1]CDM Patients Data'!$C$1266:$N$5000,7,FALSE),"")</f>
        <v>Breast NOS (excludes Skin of breast C44.5)</v>
      </c>
      <c r="N1154" s="164" t="str">
        <f>_xlfn.IFNA(VLOOKUP(B1154,'[1]CDM Patients Data'!$C$1266:$N$5000,8,FALSE),"")</f>
        <v>Carcinoma, NOS</v>
      </c>
      <c r="O1154" s="164" t="str">
        <f>_xlfn.IFNA(VLOOKUP(B1154,'[1]CDM Patients Data'!$C$1266:$K$3492,9,FALSE),"")</f>
        <v>Unknown</v>
      </c>
      <c r="P1154" s="164">
        <f>_xlfn.IFNA(VLOOKUP(B1154,'[1]CDM Patients Data'!$C$1266:$O$3492,10,FALSE),"")</f>
        <v>0</v>
      </c>
      <c r="Q1154" s="164">
        <f>_xlfn.IFNA(VLOOKUP(B1154,'[1]CDM Patients Data'!$C$1266:$O$3492,11,FALSE),"")</f>
        <v>0</v>
      </c>
      <c r="R1154" s="164">
        <f>_xlfn.IFNA(VLOOKUP(B1154,'[1]CDM Patients Data'!$C$1266:$O$3492,12,FALSE),"")</f>
        <v>0</v>
      </c>
      <c r="S1154" s="164">
        <f>_xlfn.IFNA(VLOOKUP(B1154,'[1]CDM Patients Data'!$C$1266:$P$3492,13,FALSE),"")</f>
        <v>0</v>
      </c>
      <c r="T1154" s="164" t="str">
        <f>_xlfn.IFNA(VLOOKUP(B1154,'[1]CDM Patients Data'!$C$1266:$N$5000,5,FALSE),"")</f>
        <v>Manohar</v>
      </c>
      <c r="U1154" s="164"/>
      <c r="V1154" s="164"/>
      <c r="W1154" s="210"/>
      <c r="X1154" s="164"/>
      <c r="Y1154" s="164"/>
      <c r="Z1154" s="164"/>
      <c r="AA1154" s="164"/>
      <c r="AB1154" s="164"/>
      <c r="AC1154" s="210"/>
      <c r="AD1154" s="199"/>
      <c r="AE1154" s="199"/>
      <c r="AF1154" s="199"/>
      <c r="AG1154" s="199"/>
      <c r="AH1154" s="233" t="s">
        <v>589</v>
      </c>
      <c r="AI1154" s="199"/>
      <c r="AJ1154" s="199"/>
      <c r="AK1154" s="218" t="s">
        <v>80</v>
      </c>
      <c r="AL1154" s="218">
        <v>43101967</v>
      </c>
      <c r="AM1154" s="218">
        <v>12.9</v>
      </c>
      <c r="AN1154" s="218">
        <v>436.8</v>
      </c>
      <c r="AO1154" s="218" t="s">
        <v>81</v>
      </c>
      <c r="AP1154" s="218"/>
      <c r="AQ1154" s="218"/>
      <c r="AR1154" s="218"/>
      <c r="AS1154" s="218"/>
      <c r="AT1154" s="218"/>
      <c r="AU1154" s="218"/>
      <c r="AV1154" s="218"/>
      <c r="AW1154" s="218"/>
      <c r="AX1154" s="218"/>
      <c r="AY1154" s="218"/>
      <c r="AZ1154" s="218"/>
      <c r="BA1154" s="218"/>
      <c r="BB1154" s="218"/>
      <c r="BC1154" s="218"/>
      <c r="BD1154" s="218"/>
      <c r="BE1154" s="218"/>
      <c r="BF1154" s="218"/>
      <c r="BG1154" s="218"/>
      <c r="BH1154" s="218"/>
      <c r="BI1154" s="218"/>
      <c r="BJ1154" s="233"/>
      <c r="BK1154" s="199"/>
      <c r="BL1154" s="218" t="s">
        <v>84</v>
      </c>
      <c r="BM1154" s="171" t="s">
        <v>76</v>
      </c>
      <c r="BN1154" s="171" t="s">
        <v>76</v>
      </c>
      <c r="BO1154" s="171" t="s">
        <v>76</v>
      </c>
      <c r="BP1154" s="218"/>
      <c r="BQ1154" s="218"/>
      <c r="BR1154" s="218"/>
      <c r="BS1154" s="218"/>
      <c r="BT1154" s="218"/>
      <c r="BU1154" s="218"/>
      <c r="BV1154" s="218"/>
      <c r="BW1154" s="218"/>
      <c r="BX1154" s="171"/>
      <c r="BY1154" s="199"/>
      <c r="BZ1154" s="230"/>
      <c r="CA1154" s="230"/>
      <c r="CB1154" s="230"/>
      <c r="CC1154" s="230"/>
      <c r="CD1154" s="230"/>
      <c r="CE1154" s="230"/>
      <c r="CF1154" s="230"/>
      <c r="CG1154" s="230"/>
      <c r="CH1154" s="230"/>
      <c r="CI1154" s="230"/>
      <c r="CJ1154" s="230"/>
      <c r="CK1154" s="230"/>
      <c r="CL1154" s="230"/>
      <c r="CM1154" s="230"/>
      <c r="CN1154" s="171" t="s">
        <v>2777</v>
      </c>
      <c r="CO1154" s="199"/>
      <c r="CP1154" s="230" t="s">
        <v>80</v>
      </c>
      <c r="CQ1154" s="285">
        <v>1743427</v>
      </c>
      <c r="CR1154" s="285">
        <v>0.5</v>
      </c>
      <c r="CS1154" s="285">
        <v>30.24</v>
      </c>
      <c r="CT1154" s="230" t="s">
        <v>604</v>
      </c>
      <c r="CU1154" s="230"/>
      <c r="CV1154" s="230"/>
      <c r="CW1154" s="230"/>
    </row>
    <row r="1155" ht="30" hidden="1" spans="1:101">
      <c r="A1155" s="191">
        <v>2272</v>
      </c>
      <c r="B1155" s="261" t="s">
        <v>3200</v>
      </c>
      <c r="C1155" s="261" t="s">
        <v>3201</v>
      </c>
      <c r="D1155" s="261" t="s">
        <v>2918</v>
      </c>
      <c r="E1155" s="199"/>
      <c r="F1155" s="261" t="s">
        <v>2240</v>
      </c>
      <c r="G1155" s="199"/>
      <c r="H1155" s="199"/>
      <c r="I1155" s="199"/>
      <c r="J1155" s="202"/>
      <c r="K1155" s="202"/>
      <c r="L1155" s="164" t="str">
        <f>_xlfn.IFNA(VLOOKUP(B1155,'[1]CDM Patients Data'!$C$1266:$N$5000,6,FALSE),"")</f>
        <v>stomach</v>
      </c>
      <c r="M1155" s="164" t="str">
        <f>_xlfn.IFNA(VLOOKUP(B1155,'[1]CDM Patients Data'!$C$1266:$N$5000,7,FALSE),"")</f>
        <v>Stomach NOS</v>
      </c>
      <c r="N1155" s="164" t="str">
        <f>_xlfn.IFNA(VLOOKUP(B1155,'[1]CDM Patients Data'!$C$1266:$N$5000,8,FALSE),"")</f>
        <v>Neuroendocrine carcinoma</v>
      </c>
      <c r="O1155" s="164" t="str">
        <f>_xlfn.IFNA(VLOOKUP(B1155,'[1]CDM Patients Data'!$C$1266:$K$3492,9,FALSE),"")</f>
        <v>Not a paired site</v>
      </c>
      <c r="P1155" s="164">
        <f>_xlfn.IFNA(VLOOKUP(B1155,'[1]CDM Patients Data'!$C$1266:$O$3492,10,FALSE),"")</f>
        <v>0</v>
      </c>
      <c r="Q1155" s="164">
        <f>_xlfn.IFNA(VLOOKUP(B1155,'[1]CDM Patients Data'!$C$1266:$O$3492,11,FALSE),"")</f>
        <v>0</v>
      </c>
      <c r="R1155" s="164">
        <f>_xlfn.IFNA(VLOOKUP(B1155,'[1]CDM Patients Data'!$C$1266:$O$3492,12,FALSE),"")</f>
        <v>0</v>
      </c>
      <c r="S1155" s="164">
        <f>_xlfn.IFNA(VLOOKUP(B1155,'[1]CDM Patients Data'!$C$1266:$P$3492,13,FALSE),"")</f>
        <v>0</v>
      </c>
      <c r="T1155" s="164" t="str">
        <f>_xlfn.IFNA(VLOOKUP(B1155,'[1]CDM Patients Data'!$C$1266:$N$5000,5,FALSE),"")</f>
        <v>Manohar</v>
      </c>
      <c r="U1155" s="164"/>
      <c r="V1155" s="164"/>
      <c r="W1155" s="210"/>
      <c r="X1155" s="164"/>
      <c r="Y1155" s="164"/>
      <c r="Z1155" s="164"/>
      <c r="AA1155" s="164"/>
      <c r="AB1155" s="164"/>
      <c r="AC1155" s="210"/>
      <c r="AD1155" s="199"/>
      <c r="AE1155" s="199"/>
      <c r="AF1155" s="199"/>
      <c r="AG1155" s="199"/>
      <c r="AH1155" s="233" t="s">
        <v>79</v>
      </c>
      <c r="AI1155" s="199"/>
      <c r="AJ1155" s="199"/>
      <c r="AK1155" s="218" t="s">
        <v>80</v>
      </c>
      <c r="AL1155" s="218">
        <v>33224591</v>
      </c>
      <c r="AM1155" s="218">
        <v>10</v>
      </c>
      <c r="AN1155" s="218">
        <v>119.4</v>
      </c>
      <c r="AO1155" s="218" t="s">
        <v>81</v>
      </c>
      <c r="AP1155" s="218"/>
      <c r="AQ1155" s="218"/>
      <c r="AR1155" s="218"/>
      <c r="AS1155" s="218"/>
      <c r="AT1155" s="218"/>
      <c r="AU1155" s="218"/>
      <c r="AV1155" s="218"/>
      <c r="AW1155" s="218"/>
      <c r="AX1155" s="218"/>
      <c r="AY1155" s="218"/>
      <c r="AZ1155" s="218"/>
      <c r="BA1155" s="218"/>
      <c r="BB1155" s="218"/>
      <c r="BC1155" s="218"/>
      <c r="BD1155" s="218"/>
      <c r="BE1155" s="218"/>
      <c r="BF1155" s="218"/>
      <c r="BG1155" s="218"/>
      <c r="BH1155" s="218"/>
      <c r="BI1155" s="218"/>
      <c r="BJ1155" s="233"/>
      <c r="BK1155" s="199"/>
      <c r="BL1155" s="218" t="s">
        <v>84</v>
      </c>
      <c r="BM1155" s="171" t="s">
        <v>76</v>
      </c>
      <c r="BN1155" s="171" t="s">
        <v>76</v>
      </c>
      <c r="BO1155" s="171" t="s">
        <v>76</v>
      </c>
      <c r="BP1155" s="218"/>
      <c r="BQ1155" s="218"/>
      <c r="BR1155" s="218"/>
      <c r="BS1155" s="218"/>
      <c r="BT1155" s="218"/>
      <c r="BU1155" s="218"/>
      <c r="BV1155" s="218"/>
      <c r="BW1155" s="218"/>
      <c r="BX1155" s="171"/>
      <c r="BY1155" s="199"/>
      <c r="BZ1155" s="230"/>
      <c r="CA1155" s="230"/>
      <c r="CB1155" s="230"/>
      <c r="CC1155" s="230"/>
      <c r="CD1155" s="230"/>
      <c r="CE1155" s="230"/>
      <c r="CF1155" s="230"/>
      <c r="CG1155" s="230"/>
      <c r="CH1155" s="230"/>
      <c r="CI1155" s="230"/>
      <c r="CJ1155" s="230"/>
      <c r="CK1155" s="230"/>
      <c r="CL1155" s="230"/>
      <c r="CM1155" s="230"/>
      <c r="CN1155" s="171" t="s">
        <v>2777</v>
      </c>
      <c r="CO1155" s="199"/>
      <c r="CP1155" s="230" t="s">
        <v>80</v>
      </c>
      <c r="CQ1155" s="285">
        <v>17978776</v>
      </c>
      <c r="CR1155" s="285">
        <v>5.4</v>
      </c>
      <c r="CS1155" s="285">
        <v>725.01</v>
      </c>
      <c r="CT1155" s="230" t="s">
        <v>103</v>
      </c>
      <c r="CU1155" s="230"/>
      <c r="CV1155" s="230"/>
      <c r="CW1155" s="230"/>
    </row>
    <row r="1156" ht="105" hidden="1" spans="1:101">
      <c r="A1156" s="191">
        <v>2273</v>
      </c>
      <c r="B1156" s="261" t="s">
        <v>3202</v>
      </c>
      <c r="C1156" s="261" t="s">
        <v>3203</v>
      </c>
      <c r="D1156" s="261" t="s">
        <v>2918</v>
      </c>
      <c r="E1156" s="199"/>
      <c r="F1156" s="261" t="s">
        <v>2246</v>
      </c>
      <c r="G1156" s="199"/>
      <c r="H1156" s="199"/>
      <c r="I1156" s="199"/>
      <c r="J1156" s="202"/>
      <c r="K1156" s="202"/>
      <c r="L1156" s="164" t="str">
        <f>_xlfn.IFNA(VLOOKUP(B1156,'[1]CDM Patients Data'!$C$1266:$N$5000,6,FALSE),"")</f>
        <v>Connective, subcutaneous and other soft tissues</v>
      </c>
      <c r="M1156" s="164" t="str">
        <f>_xlfn.IFNA(VLOOKUP(B1156,'[1]CDM Patients Data'!$C$1266:$N$5000,7,FALSE),"")</f>
        <v>Connective tissue thorax (excludes Thymus, Heart and Mediastinum C37. , C38. )</v>
      </c>
      <c r="N1156" s="164" t="str">
        <f>_xlfn.IFNA(VLOOKUP(B1156,'[1]CDM Patients Data'!$C$1266:$N$5000,8,FALSE),"")</f>
        <v>Synovial sarcoma, NOS</v>
      </c>
      <c r="O1156" s="164" t="str">
        <f>_xlfn.IFNA(VLOOKUP(B1156,'[1]CDM Patients Data'!$C$1266:$K$3492,9,FALSE),"")</f>
        <v>Right</v>
      </c>
      <c r="P1156" s="164">
        <f>_xlfn.IFNA(VLOOKUP(B1156,'[1]CDM Patients Data'!$C$1266:$O$3492,10,FALSE),"")</f>
        <v>0</v>
      </c>
      <c r="Q1156" s="164">
        <f>_xlfn.IFNA(VLOOKUP(B1156,'[1]CDM Patients Data'!$C$1266:$O$3492,11,FALSE),"")</f>
        <v>0</v>
      </c>
      <c r="R1156" s="164">
        <f>_xlfn.IFNA(VLOOKUP(B1156,'[1]CDM Patients Data'!$C$1266:$O$3492,12,FALSE),"")</f>
        <v>0</v>
      </c>
      <c r="S1156" s="164">
        <f>_xlfn.IFNA(VLOOKUP(B1156,'[1]CDM Patients Data'!$C$1266:$P$3492,13,FALSE),"")</f>
        <v>0</v>
      </c>
      <c r="T1156" s="164">
        <f>_xlfn.IFNA(VLOOKUP(B1156,'[1]CDM Patients Data'!$C$1266:$N$5000,5,FALSE),"")</f>
        <v>0</v>
      </c>
      <c r="U1156" s="164"/>
      <c r="V1156" s="164"/>
      <c r="W1156" s="210"/>
      <c r="X1156" s="164"/>
      <c r="Y1156" s="164"/>
      <c r="Z1156" s="164"/>
      <c r="AA1156" s="164"/>
      <c r="AB1156" s="164"/>
      <c r="AC1156" s="210"/>
      <c r="AD1156" s="199"/>
      <c r="AE1156" s="199"/>
      <c r="AF1156" s="199"/>
      <c r="AG1156" s="199"/>
      <c r="AH1156" s="233" t="s">
        <v>79</v>
      </c>
      <c r="AI1156" s="199"/>
      <c r="AJ1156" s="199"/>
      <c r="AK1156" s="218" t="s">
        <v>80</v>
      </c>
      <c r="AL1156" s="218">
        <v>37084902</v>
      </c>
      <c r="AM1156" s="218">
        <v>11.1</v>
      </c>
      <c r="AN1156" s="218">
        <v>122.6</v>
      </c>
      <c r="AO1156" s="218" t="s">
        <v>81</v>
      </c>
      <c r="AP1156" s="218"/>
      <c r="AQ1156" s="218"/>
      <c r="AR1156" s="218"/>
      <c r="AS1156" s="218"/>
      <c r="AT1156" s="218"/>
      <c r="AU1156" s="218"/>
      <c r="AV1156" s="218"/>
      <c r="AW1156" s="218"/>
      <c r="AX1156" s="218"/>
      <c r="AY1156" s="218"/>
      <c r="AZ1156" s="218"/>
      <c r="BA1156" s="218"/>
      <c r="BB1156" s="218"/>
      <c r="BC1156" s="218"/>
      <c r="BD1156" s="218"/>
      <c r="BE1156" s="218"/>
      <c r="BF1156" s="218"/>
      <c r="BG1156" s="218"/>
      <c r="BH1156" s="218"/>
      <c r="BI1156" s="218"/>
      <c r="BJ1156" s="233"/>
      <c r="BK1156" s="199"/>
      <c r="BL1156" s="218" t="s">
        <v>84</v>
      </c>
      <c r="BM1156" s="171" t="s">
        <v>76</v>
      </c>
      <c r="BN1156" s="171" t="s">
        <v>76</v>
      </c>
      <c r="BO1156" s="171" t="s">
        <v>76</v>
      </c>
      <c r="BP1156" s="218"/>
      <c r="BQ1156" s="218"/>
      <c r="BR1156" s="218"/>
      <c r="BS1156" s="218"/>
      <c r="BT1156" s="218"/>
      <c r="BU1156" s="218"/>
      <c r="BV1156" s="218"/>
      <c r="BW1156" s="218"/>
      <c r="BX1156" s="171"/>
      <c r="BY1156" s="199"/>
      <c r="BZ1156" s="230"/>
      <c r="CA1156" s="230"/>
      <c r="CB1156" s="230"/>
      <c r="CC1156" s="230"/>
      <c r="CD1156" s="230"/>
      <c r="CE1156" s="230"/>
      <c r="CF1156" s="230"/>
      <c r="CG1156" s="230"/>
      <c r="CH1156" s="230"/>
      <c r="CI1156" s="230"/>
      <c r="CJ1156" s="230"/>
      <c r="CK1156" s="230"/>
      <c r="CL1156" s="230"/>
      <c r="CM1156" s="230"/>
      <c r="CN1156" s="171" t="s">
        <v>2777</v>
      </c>
      <c r="CO1156" s="199"/>
      <c r="CP1156" s="230" t="s">
        <v>80</v>
      </c>
      <c r="CQ1156" s="285">
        <v>1817666</v>
      </c>
      <c r="CR1156" s="285">
        <v>0.5</v>
      </c>
      <c r="CS1156" s="285">
        <v>25.6</v>
      </c>
      <c r="CT1156" s="230" t="s">
        <v>604</v>
      </c>
      <c r="CU1156" s="230"/>
      <c r="CV1156" s="230"/>
      <c r="CW1156" s="230"/>
    </row>
    <row r="1157" ht="30" hidden="1" spans="1:101">
      <c r="A1157" s="191">
        <v>2274</v>
      </c>
      <c r="B1157" s="261" t="s">
        <v>3204</v>
      </c>
      <c r="C1157" s="261" t="s">
        <v>3205</v>
      </c>
      <c r="D1157" s="261" t="s">
        <v>2798</v>
      </c>
      <c r="E1157" s="199"/>
      <c r="F1157" s="261" t="s">
        <v>2197</v>
      </c>
      <c r="G1157" s="199"/>
      <c r="H1157" s="199"/>
      <c r="I1157" s="199"/>
      <c r="J1157" s="202"/>
      <c r="K1157" s="202"/>
      <c r="L1157" s="164" t="str">
        <f>_xlfn.IFNA(VLOOKUP(B1157,'[1]CDM Patients Data'!$C$1266:$N$5000,6,FALSE),"")</f>
        <v>Lung</v>
      </c>
      <c r="M1157" s="164" t="str">
        <f>_xlfn.IFNA(VLOOKUP(B1157,'[1]CDM Patients Data'!$C$1266:$N$5000,7,FALSE),"")</f>
        <v>Lung NOS</v>
      </c>
      <c r="N1157" s="164" t="str">
        <f>_xlfn.IFNA(VLOOKUP(B1157,'[1]CDM Patients Data'!$C$1266:$N$5000,8,FALSE),"")</f>
        <v>Non-small cell carcinoma</v>
      </c>
      <c r="O1157" s="164" t="str">
        <f>_xlfn.IFNA(VLOOKUP(B1157,'[1]CDM Patients Data'!$C$1266:$K$3492,9,FALSE),"")</f>
        <v>Right</v>
      </c>
      <c r="P1157" s="164">
        <f>_xlfn.IFNA(VLOOKUP(B1157,'[1]CDM Patients Data'!$C$1266:$O$3492,10,FALSE),"")</f>
        <v>0</v>
      </c>
      <c r="Q1157" s="164">
        <f>_xlfn.IFNA(VLOOKUP(B1157,'[1]CDM Patients Data'!$C$1266:$O$3492,11,FALSE),"")</f>
        <v>0</v>
      </c>
      <c r="R1157" s="164">
        <f>_xlfn.IFNA(VLOOKUP(B1157,'[1]CDM Patients Data'!$C$1266:$O$3492,12,FALSE),"")</f>
        <v>0</v>
      </c>
      <c r="S1157" s="164">
        <f>_xlfn.IFNA(VLOOKUP(B1157,'[1]CDM Patients Data'!$C$1266:$P$3492,13,FALSE),"")</f>
        <v>0</v>
      </c>
      <c r="T1157" s="164" t="str">
        <f>_xlfn.IFNA(VLOOKUP(B1157,'[1]CDM Patients Data'!$C$1266:$N$5000,5,FALSE),"")</f>
        <v>Manohar</v>
      </c>
      <c r="U1157" s="164"/>
      <c r="V1157" s="164"/>
      <c r="W1157" s="210"/>
      <c r="X1157" s="164"/>
      <c r="Y1157" s="164"/>
      <c r="Z1157" s="164"/>
      <c r="AA1157" s="164"/>
      <c r="AB1157" s="164"/>
      <c r="AC1157" s="210"/>
      <c r="AD1157" s="199"/>
      <c r="AE1157" s="199"/>
      <c r="AF1157" s="199"/>
      <c r="AG1157" s="199"/>
      <c r="AH1157" s="233"/>
      <c r="AI1157" s="199"/>
      <c r="AJ1157" s="199"/>
      <c r="AK1157" s="218"/>
      <c r="AL1157" s="218"/>
      <c r="AM1157" s="218"/>
      <c r="AN1157" s="218"/>
      <c r="AO1157" s="218" t="s">
        <v>76</v>
      </c>
      <c r="AP1157" s="218"/>
      <c r="AQ1157" s="218"/>
      <c r="AR1157" s="218"/>
      <c r="AS1157" s="218"/>
      <c r="AT1157" s="218"/>
      <c r="AU1157" s="218"/>
      <c r="AV1157" s="218"/>
      <c r="AW1157" s="218"/>
      <c r="AX1157" s="218"/>
      <c r="AY1157" s="218"/>
      <c r="AZ1157" s="218"/>
      <c r="BA1157" s="218"/>
      <c r="BB1157" s="218"/>
      <c r="BC1157" s="218"/>
      <c r="BD1157" s="218"/>
      <c r="BE1157" s="218"/>
      <c r="BF1157" s="218"/>
      <c r="BG1157" s="218"/>
      <c r="BH1157" s="218"/>
      <c r="BI1157" s="218"/>
      <c r="BJ1157" s="233"/>
      <c r="BK1157" s="199"/>
      <c r="BL1157" s="218"/>
      <c r="BM1157" s="171"/>
      <c r="BN1157" s="171"/>
      <c r="BO1157" s="171"/>
      <c r="BP1157" s="218"/>
      <c r="BQ1157" s="218"/>
      <c r="BR1157" s="218"/>
      <c r="BS1157" s="218"/>
      <c r="BT1157" s="218"/>
      <c r="BU1157" s="218"/>
      <c r="BV1157" s="218"/>
      <c r="BW1157" s="218"/>
      <c r="BX1157" s="171"/>
      <c r="BY1157" s="199"/>
      <c r="BZ1157" s="230"/>
      <c r="CA1157" s="230"/>
      <c r="CB1157" s="230"/>
      <c r="CC1157" s="230"/>
      <c r="CD1157" s="230"/>
      <c r="CE1157" s="230"/>
      <c r="CF1157" s="230"/>
      <c r="CG1157" s="230"/>
      <c r="CH1157" s="230"/>
      <c r="CI1157" s="230"/>
      <c r="CJ1157" s="230"/>
      <c r="CK1157" s="230"/>
      <c r="CL1157" s="230"/>
      <c r="CM1157" s="230"/>
      <c r="CN1157" s="171"/>
      <c r="CO1157" s="199"/>
      <c r="CP1157" s="230"/>
      <c r="CQ1157" s="233"/>
      <c r="CR1157" s="233"/>
      <c r="CS1157" s="233"/>
      <c r="CT1157" s="230"/>
      <c r="CU1157" s="230"/>
      <c r="CV1157" s="230"/>
      <c r="CW1157" s="230"/>
    </row>
    <row r="1158" ht="30" hidden="1" spans="1:101">
      <c r="A1158" s="191">
        <v>2275</v>
      </c>
      <c r="B1158" s="261" t="s">
        <v>3206</v>
      </c>
      <c r="C1158" s="261" t="s">
        <v>3207</v>
      </c>
      <c r="D1158" s="261" t="s">
        <v>2824</v>
      </c>
      <c r="E1158" s="199"/>
      <c r="F1158" s="261" t="s">
        <v>2531</v>
      </c>
      <c r="G1158" s="199"/>
      <c r="H1158" s="199"/>
      <c r="I1158" s="199"/>
      <c r="J1158" s="202"/>
      <c r="K1158" s="202"/>
      <c r="L1158" s="164" t="str">
        <f>_xlfn.IFNA(VLOOKUP(B1158,'[1]CDM Patients Data'!$C$1266:$N$5000,6,FALSE),"")</f>
        <v>Unknown primary</v>
      </c>
      <c r="M1158" s="164" t="str">
        <f>_xlfn.IFNA(VLOOKUP(B1158,'[1]CDM Patients Data'!$C$1266:$N$5000,7,FALSE),"")</f>
        <v>Unknown primary site</v>
      </c>
      <c r="N1158" s="164" t="str">
        <f>_xlfn.IFNA(VLOOKUP(B1158,'[1]CDM Patients Data'!$C$1266:$N$5000,8,FALSE),"")</f>
        <v>Carcinoma, NOS</v>
      </c>
      <c r="O1158" s="164" t="str">
        <f>_xlfn.IFNA(VLOOKUP(B1158,'[1]CDM Patients Data'!$C$1266:$K$3492,9,FALSE),"")</f>
        <v>Unknown</v>
      </c>
      <c r="P1158" s="164">
        <f>_xlfn.IFNA(VLOOKUP(B1158,'[1]CDM Patients Data'!$C$1266:$O$3492,10,FALSE),"")</f>
        <v>0</v>
      </c>
      <c r="Q1158" s="164">
        <f>_xlfn.IFNA(VLOOKUP(B1158,'[1]CDM Patients Data'!$C$1266:$O$3492,11,FALSE),"")</f>
        <v>0</v>
      </c>
      <c r="R1158" s="164">
        <f>_xlfn.IFNA(VLOOKUP(B1158,'[1]CDM Patients Data'!$C$1266:$O$3492,12,FALSE),"")</f>
        <v>0</v>
      </c>
      <c r="S1158" s="164">
        <f>_xlfn.IFNA(VLOOKUP(B1158,'[1]CDM Patients Data'!$C$1266:$P$3492,13,FALSE),"")</f>
        <v>0</v>
      </c>
      <c r="T1158" s="164" t="str">
        <f>_xlfn.IFNA(VLOOKUP(B1158,'[1]CDM Patients Data'!$C$1266:$N$5000,5,FALSE),"")</f>
        <v>Manohar</v>
      </c>
      <c r="U1158" s="164"/>
      <c r="V1158" s="164"/>
      <c r="W1158" s="210"/>
      <c r="X1158" s="164"/>
      <c r="Y1158" s="164"/>
      <c r="Z1158" s="164"/>
      <c r="AA1158" s="164"/>
      <c r="AB1158" s="164"/>
      <c r="AC1158" s="210"/>
      <c r="AD1158" s="199"/>
      <c r="AE1158" s="199"/>
      <c r="AF1158" s="199"/>
      <c r="AG1158" s="199"/>
      <c r="AH1158" s="233"/>
      <c r="AI1158" s="199"/>
      <c r="AJ1158" s="199"/>
      <c r="AK1158" s="218"/>
      <c r="AL1158" s="218"/>
      <c r="AM1158" s="218"/>
      <c r="AN1158" s="218"/>
      <c r="AO1158" s="218" t="s">
        <v>76</v>
      </c>
      <c r="AP1158" s="218"/>
      <c r="AQ1158" s="218"/>
      <c r="AR1158" s="218"/>
      <c r="AS1158" s="218"/>
      <c r="AT1158" s="218"/>
      <c r="AU1158" s="218"/>
      <c r="AV1158" s="218"/>
      <c r="AW1158" s="218"/>
      <c r="AX1158" s="218"/>
      <c r="AY1158" s="218"/>
      <c r="AZ1158" s="218"/>
      <c r="BA1158" s="218"/>
      <c r="BB1158" s="218"/>
      <c r="BC1158" s="218"/>
      <c r="BD1158" s="218"/>
      <c r="BE1158" s="218"/>
      <c r="BF1158" s="218"/>
      <c r="BG1158" s="218"/>
      <c r="BH1158" s="218"/>
      <c r="BI1158" s="218"/>
      <c r="BJ1158" s="233"/>
      <c r="BK1158" s="199"/>
      <c r="BL1158" s="218"/>
      <c r="BM1158" s="171"/>
      <c r="BN1158" s="171"/>
      <c r="BO1158" s="171"/>
      <c r="BP1158" s="218"/>
      <c r="BQ1158" s="218"/>
      <c r="BR1158" s="218"/>
      <c r="BS1158" s="218"/>
      <c r="BT1158" s="218"/>
      <c r="BU1158" s="218"/>
      <c r="BV1158" s="218"/>
      <c r="BW1158" s="218"/>
      <c r="BX1158" s="171"/>
      <c r="BY1158" s="199"/>
      <c r="BZ1158" s="230"/>
      <c r="CA1158" s="230"/>
      <c r="CB1158" s="230"/>
      <c r="CC1158" s="230"/>
      <c r="CD1158" s="230"/>
      <c r="CE1158" s="230"/>
      <c r="CF1158" s="230"/>
      <c r="CG1158" s="230"/>
      <c r="CH1158" s="230"/>
      <c r="CI1158" s="230"/>
      <c r="CJ1158" s="230"/>
      <c r="CK1158" s="230"/>
      <c r="CL1158" s="230"/>
      <c r="CM1158" s="230"/>
      <c r="CN1158" s="171"/>
      <c r="CO1158" s="199"/>
      <c r="CP1158" s="230"/>
      <c r="CQ1158" s="233"/>
      <c r="CR1158" s="233"/>
      <c r="CS1158" s="233"/>
      <c r="CT1158" s="230"/>
      <c r="CU1158" s="230"/>
      <c r="CV1158" s="230"/>
      <c r="CW1158" s="230"/>
    </row>
    <row r="1159" ht="30" hidden="1" spans="1:101">
      <c r="A1159" s="191">
        <v>2276</v>
      </c>
      <c r="B1159" s="261" t="s">
        <v>3208</v>
      </c>
      <c r="C1159" s="261" t="s">
        <v>3209</v>
      </c>
      <c r="D1159" s="261" t="s">
        <v>2798</v>
      </c>
      <c r="E1159" s="199"/>
      <c r="F1159" s="261" t="s">
        <v>2575</v>
      </c>
      <c r="G1159" s="199"/>
      <c r="H1159" s="199"/>
      <c r="I1159" s="199"/>
      <c r="J1159" s="202"/>
      <c r="K1159" s="202"/>
      <c r="L1159" s="164" t="str">
        <f>_xlfn.IFNA(VLOOKUP(B1159,'[1]CDM Patients Data'!$C$1266:$N$5000,6,FALSE),"")</f>
        <v>Lung</v>
      </c>
      <c r="M1159" s="164" t="str">
        <f>_xlfn.IFNA(VLOOKUP(B1159,'[1]CDM Patients Data'!$C$1266:$N$5000,7,FALSE),"")</f>
        <v>Upper lobe, lung</v>
      </c>
      <c r="N1159" s="164" t="str">
        <f>_xlfn.IFNA(VLOOKUP(B1159,'[1]CDM Patients Data'!$C$1266:$N$5000,8,FALSE),"")</f>
        <v>Adenocarcinoma, NOS</v>
      </c>
      <c r="O1159" s="164" t="str">
        <f>_xlfn.IFNA(VLOOKUP(B1159,'[1]CDM Patients Data'!$C$1266:$K$3492,9,FALSE),"")</f>
        <v>Left</v>
      </c>
      <c r="P1159" s="164">
        <f>_xlfn.IFNA(VLOOKUP(B1159,'[1]CDM Patients Data'!$C$1266:$O$3492,10,FALSE),"")</f>
        <v>0</v>
      </c>
      <c r="Q1159" s="164">
        <f>_xlfn.IFNA(VLOOKUP(B1159,'[1]CDM Patients Data'!$C$1266:$O$3492,11,FALSE),"")</f>
        <v>0</v>
      </c>
      <c r="R1159" s="164">
        <f>_xlfn.IFNA(VLOOKUP(B1159,'[1]CDM Patients Data'!$C$1266:$O$3492,12,FALSE),"")</f>
        <v>0</v>
      </c>
      <c r="S1159" s="164">
        <f>_xlfn.IFNA(VLOOKUP(B1159,'[1]CDM Patients Data'!$C$1266:$P$3492,13,FALSE),"")</f>
        <v>0</v>
      </c>
      <c r="T1159" s="164" t="str">
        <f>_xlfn.IFNA(VLOOKUP(B1159,'[1]CDM Patients Data'!$C$1266:$N$5000,5,FALSE),"")</f>
        <v>Manohar</v>
      </c>
      <c r="U1159" s="164"/>
      <c r="V1159" s="164"/>
      <c r="W1159" s="210"/>
      <c r="X1159" s="164"/>
      <c r="Y1159" s="164"/>
      <c r="Z1159" s="164"/>
      <c r="AA1159" s="164"/>
      <c r="AB1159" s="164"/>
      <c r="AC1159" s="210"/>
      <c r="AD1159" s="199"/>
      <c r="AE1159" s="199"/>
      <c r="AF1159" s="199"/>
      <c r="AG1159" s="199"/>
      <c r="AH1159" s="233"/>
      <c r="AI1159" s="199"/>
      <c r="AJ1159" s="199"/>
      <c r="AK1159" s="218"/>
      <c r="AL1159" s="218"/>
      <c r="AM1159" s="218"/>
      <c r="AN1159" s="218"/>
      <c r="AO1159" s="218" t="s">
        <v>76</v>
      </c>
      <c r="AP1159" s="218"/>
      <c r="AQ1159" s="218"/>
      <c r="AR1159" s="218"/>
      <c r="AS1159" s="218"/>
      <c r="AT1159" s="218"/>
      <c r="AU1159" s="218"/>
      <c r="AV1159" s="218"/>
      <c r="AW1159" s="218"/>
      <c r="AX1159" s="218"/>
      <c r="AY1159" s="218"/>
      <c r="AZ1159" s="218"/>
      <c r="BA1159" s="218"/>
      <c r="BB1159" s="218"/>
      <c r="BC1159" s="218"/>
      <c r="BD1159" s="218"/>
      <c r="BE1159" s="218"/>
      <c r="BF1159" s="218"/>
      <c r="BG1159" s="218"/>
      <c r="BH1159" s="218"/>
      <c r="BI1159" s="218"/>
      <c r="BJ1159" s="233"/>
      <c r="BK1159" s="199"/>
      <c r="BL1159" s="218"/>
      <c r="BM1159" s="171"/>
      <c r="BN1159" s="171"/>
      <c r="BO1159" s="171"/>
      <c r="BP1159" s="218"/>
      <c r="BQ1159" s="218"/>
      <c r="BR1159" s="218"/>
      <c r="BS1159" s="218"/>
      <c r="BT1159" s="218"/>
      <c r="BU1159" s="218"/>
      <c r="BV1159" s="218"/>
      <c r="BW1159" s="218"/>
      <c r="BX1159" s="171"/>
      <c r="BY1159" s="199"/>
      <c r="BZ1159" s="230"/>
      <c r="CA1159" s="230"/>
      <c r="CB1159" s="230"/>
      <c r="CC1159" s="230"/>
      <c r="CD1159" s="230"/>
      <c r="CE1159" s="230"/>
      <c r="CF1159" s="230"/>
      <c r="CG1159" s="230"/>
      <c r="CH1159" s="230"/>
      <c r="CI1159" s="230"/>
      <c r="CJ1159" s="230"/>
      <c r="CK1159" s="230"/>
      <c r="CL1159" s="230"/>
      <c r="CM1159" s="230"/>
      <c r="CN1159" s="171"/>
      <c r="CO1159" s="199"/>
      <c r="CP1159" s="230"/>
      <c r="CQ1159" s="233"/>
      <c r="CR1159" s="233"/>
      <c r="CS1159" s="233"/>
      <c r="CT1159" s="230"/>
      <c r="CU1159" s="230"/>
      <c r="CV1159" s="230"/>
      <c r="CW1159" s="230"/>
    </row>
    <row r="1160" ht="30" hidden="1" spans="1:101">
      <c r="A1160" s="191">
        <v>2277</v>
      </c>
      <c r="B1160" s="261" t="s">
        <v>3210</v>
      </c>
      <c r="C1160" s="261" t="s">
        <v>3211</v>
      </c>
      <c r="D1160" s="261" t="s">
        <v>2918</v>
      </c>
      <c r="E1160" s="199"/>
      <c r="F1160" s="287" t="s">
        <v>3212</v>
      </c>
      <c r="G1160" s="199"/>
      <c r="H1160" s="199"/>
      <c r="I1160" s="199"/>
      <c r="J1160" s="202"/>
      <c r="K1160" s="202"/>
      <c r="L1160" s="164" t="str">
        <f>_xlfn.IFNA(VLOOKUP(B1160,'[1]CDM Patients Data'!$C$1266:$N$5000,6,FALSE),"")</f>
        <v>Unknown primary</v>
      </c>
      <c r="M1160" s="164" t="str">
        <f>_xlfn.IFNA(VLOOKUP(B1160,'[1]CDM Patients Data'!$C$1266:$N$5000,7,FALSE),"")</f>
        <v>Unknown primary site</v>
      </c>
      <c r="N1160" s="164" t="str">
        <f>_xlfn.IFNA(VLOOKUP(B1160,'[1]CDM Patients Data'!$C$1266:$N$5000,8,FALSE),"")</f>
        <v>Adenocarcinoma, NOS</v>
      </c>
      <c r="O1160" s="164" t="str">
        <f>_xlfn.IFNA(VLOOKUP(B1160,'[1]CDM Patients Data'!$C$1266:$K$3492,9,FALSE),"")</f>
        <v>Unknown</v>
      </c>
      <c r="P1160" s="164">
        <f>_xlfn.IFNA(VLOOKUP(B1160,'[1]CDM Patients Data'!$C$1266:$O$3492,10,FALSE),"")</f>
        <v>0</v>
      </c>
      <c r="Q1160" s="164">
        <f>_xlfn.IFNA(VLOOKUP(B1160,'[1]CDM Patients Data'!$C$1266:$O$3492,11,FALSE),"")</f>
        <v>0</v>
      </c>
      <c r="R1160" s="164">
        <f>_xlfn.IFNA(VLOOKUP(B1160,'[1]CDM Patients Data'!$C$1266:$O$3492,12,FALSE),"")</f>
        <v>0</v>
      </c>
      <c r="S1160" s="164">
        <f>_xlfn.IFNA(VLOOKUP(B1160,'[1]CDM Patients Data'!$C$1266:$P$3492,13,FALSE),"")</f>
        <v>0</v>
      </c>
      <c r="T1160" s="164">
        <f>_xlfn.IFNA(VLOOKUP(B1160,'[1]CDM Patients Data'!$C$1266:$N$5000,5,FALSE),"")</f>
        <v>0</v>
      </c>
      <c r="U1160" s="164"/>
      <c r="V1160" s="164"/>
      <c r="W1160" s="210"/>
      <c r="X1160" s="164"/>
      <c r="Y1160" s="164"/>
      <c r="Z1160" s="164"/>
      <c r="AA1160" s="164"/>
      <c r="AB1160" s="164"/>
      <c r="AC1160" s="210"/>
      <c r="AD1160" s="199"/>
      <c r="AE1160" s="199"/>
      <c r="AF1160" s="199"/>
      <c r="AG1160" s="199"/>
      <c r="AH1160" s="233" t="s">
        <v>79</v>
      </c>
      <c r="AI1160" s="199"/>
      <c r="AJ1160" s="199"/>
      <c r="AK1160" s="218" t="s">
        <v>80</v>
      </c>
      <c r="AL1160" s="218">
        <v>39221709</v>
      </c>
      <c r="AM1160" s="218">
        <v>11.8</v>
      </c>
      <c r="AN1160" s="218">
        <v>137.8</v>
      </c>
      <c r="AO1160" s="218" t="s">
        <v>81</v>
      </c>
      <c r="AP1160" s="218"/>
      <c r="AQ1160" s="218"/>
      <c r="AR1160" s="218"/>
      <c r="AS1160" s="218"/>
      <c r="AT1160" s="218"/>
      <c r="AU1160" s="218"/>
      <c r="AV1160" s="218"/>
      <c r="AW1160" s="218"/>
      <c r="AX1160" s="218"/>
      <c r="AY1160" s="218"/>
      <c r="AZ1160" s="218"/>
      <c r="BA1160" s="218"/>
      <c r="BB1160" s="218"/>
      <c r="BC1160" s="218"/>
      <c r="BD1160" s="218"/>
      <c r="BE1160" s="218"/>
      <c r="BF1160" s="218"/>
      <c r="BG1160" s="218"/>
      <c r="BH1160" s="218"/>
      <c r="BI1160" s="218"/>
      <c r="BJ1160" s="233"/>
      <c r="BK1160" s="199"/>
      <c r="BL1160" s="218" t="s">
        <v>84</v>
      </c>
      <c r="BM1160" s="171" t="s">
        <v>76</v>
      </c>
      <c r="BN1160" s="171" t="s">
        <v>76</v>
      </c>
      <c r="BO1160" s="171" t="s">
        <v>76</v>
      </c>
      <c r="BP1160" s="218"/>
      <c r="BQ1160" s="218"/>
      <c r="BR1160" s="218"/>
      <c r="BS1160" s="218"/>
      <c r="BT1160" s="218"/>
      <c r="BU1160" s="218"/>
      <c r="BV1160" s="218"/>
      <c r="BW1160" s="218"/>
      <c r="BX1160" s="171"/>
      <c r="BY1160" s="199"/>
      <c r="BZ1160" s="230"/>
      <c r="CA1160" s="230"/>
      <c r="CB1160" s="230"/>
      <c r="CC1160" s="230"/>
      <c r="CD1160" s="230"/>
      <c r="CE1160" s="230"/>
      <c r="CF1160" s="230"/>
      <c r="CG1160" s="230"/>
      <c r="CH1160" s="230"/>
      <c r="CI1160" s="230"/>
      <c r="CJ1160" s="230"/>
      <c r="CK1160" s="230"/>
      <c r="CL1160" s="230"/>
      <c r="CM1160" s="230"/>
      <c r="CN1160" s="171" t="s">
        <v>2777</v>
      </c>
      <c r="CO1160" s="199"/>
      <c r="CP1160" s="230" t="s">
        <v>80</v>
      </c>
      <c r="CQ1160" s="285">
        <v>2246048</v>
      </c>
      <c r="CR1160" s="285">
        <v>0.7</v>
      </c>
      <c r="CS1160" s="285">
        <v>30.24</v>
      </c>
      <c r="CT1160" s="230" t="s">
        <v>604</v>
      </c>
      <c r="CU1160" s="230"/>
      <c r="CV1160" s="230"/>
      <c r="CW1160" s="230"/>
    </row>
    <row r="1161" ht="30" hidden="1" spans="1:101">
      <c r="A1161" s="191">
        <v>2278</v>
      </c>
      <c r="B1161" s="261" t="s">
        <v>3213</v>
      </c>
      <c r="C1161" s="261" t="s">
        <v>3214</v>
      </c>
      <c r="D1161" s="261" t="s">
        <v>2791</v>
      </c>
      <c r="E1161" s="199"/>
      <c r="F1161" s="261" t="s">
        <v>2237</v>
      </c>
      <c r="G1161" s="199"/>
      <c r="H1161" s="199"/>
      <c r="I1161" s="199"/>
      <c r="J1161" s="202"/>
      <c r="K1161" s="202"/>
      <c r="L1161" s="164" t="str">
        <f>_xlfn.IFNA(VLOOKUP(B1161,'[1]CDM Patients Data'!$C$1266:$N$5000,6,FALSE),"")</f>
        <v>Rectosigmoid junction</v>
      </c>
      <c r="M1161" s="164" t="str">
        <f>_xlfn.IFNA(VLOOKUP(B1161,'[1]CDM Patients Data'!$C$1266:$N$5000,7,FALSE),"")</f>
        <v>Rectosigmoid junction</v>
      </c>
      <c r="N1161" s="164" t="str">
        <f>_xlfn.IFNA(VLOOKUP(B1161,'[1]CDM Patients Data'!$C$1266:$N$5000,8,FALSE),"")</f>
        <v>Adenocarcinoma, NOS</v>
      </c>
      <c r="O1161" s="164" t="str">
        <f>_xlfn.IFNA(VLOOKUP(B1161,'[1]CDM Patients Data'!$C$1266:$K$3492,9,FALSE),"")</f>
        <v>Unknown</v>
      </c>
      <c r="P1161" s="164">
        <f>_xlfn.IFNA(VLOOKUP(B1161,'[1]CDM Patients Data'!$C$1266:$O$3492,10,FALSE),"")</f>
        <v>0</v>
      </c>
      <c r="Q1161" s="164">
        <f>_xlfn.IFNA(VLOOKUP(B1161,'[1]CDM Patients Data'!$C$1266:$O$3492,11,FALSE),"")</f>
        <v>0</v>
      </c>
      <c r="R1161" s="164">
        <f>_xlfn.IFNA(VLOOKUP(B1161,'[1]CDM Patients Data'!$C$1266:$O$3492,12,FALSE),"")</f>
        <v>0</v>
      </c>
      <c r="S1161" s="164">
        <f>_xlfn.IFNA(VLOOKUP(B1161,'[1]CDM Patients Data'!$C$1266:$P$3492,13,FALSE),"")</f>
        <v>0</v>
      </c>
      <c r="T1161" s="164" t="str">
        <f>_xlfn.IFNA(VLOOKUP(B1161,'[1]CDM Patients Data'!$C$1266:$N$5000,5,FALSE),"")</f>
        <v>Manohar</v>
      </c>
      <c r="U1161" s="164"/>
      <c r="V1161" s="164"/>
      <c r="W1161" s="210"/>
      <c r="X1161" s="164"/>
      <c r="Y1161" s="164"/>
      <c r="Z1161" s="164"/>
      <c r="AA1161" s="164"/>
      <c r="AB1161" s="164"/>
      <c r="AC1161" s="210"/>
      <c r="AD1161" s="199"/>
      <c r="AE1161" s="199"/>
      <c r="AF1161" s="199"/>
      <c r="AG1161" s="199"/>
      <c r="AH1161" s="233" t="s">
        <v>79</v>
      </c>
      <c r="AI1161" s="199"/>
      <c r="AJ1161" s="199"/>
      <c r="AK1161" s="218" t="s">
        <v>80</v>
      </c>
      <c r="AL1161" s="218">
        <v>49475398</v>
      </c>
      <c r="AM1161" s="218">
        <v>14.8</v>
      </c>
      <c r="AN1161" s="218">
        <v>149.4</v>
      </c>
      <c r="AO1161" s="218" t="s">
        <v>81</v>
      </c>
      <c r="AP1161" s="218"/>
      <c r="AQ1161" s="218"/>
      <c r="AR1161" s="218"/>
      <c r="AS1161" s="218"/>
      <c r="AT1161" s="218"/>
      <c r="AU1161" s="218"/>
      <c r="AV1161" s="218"/>
      <c r="AW1161" s="218"/>
      <c r="AX1161" s="218"/>
      <c r="AY1161" s="218"/>
      <c r="AZ1161" s="218"/>
      <c r="BA1161" s="218"/>
      <c r="BB1161" s="218"/>
      <c r="BC1161" s="218"/>
      <c r="BD1161" s="218"/>
      <c r="BE1161" s="218"/>
      <c r="BF1161" s="218"/>
      <c r="BG1161" s="218"/>
      <c r="BH1161" s="218"/>
      <c r="BI1161" s="218"/>
      <c r="BJ1161" s="233"/>
      <c r="BK1161" s="199"/>
      <c r="BL1161" s="218" t="s">
        <v>84</v>
      </c>
      <c r="BM1161" s="171" t="s">
        <v>76</v>
      </c>
      <c r="BN1161" s="171" t="s">
        <v>76</v>
      </c>
      <c r="BO1161" s="171" t="s">
        <v>76</v>
      </c>
      <c r="BP1161" s="218"/>
      <c r="BQ1161" s="218"/>
      <c r="BR1161" s="218"/>
      <c r="BS1161" s="218"/>
      <c r="BT1161" s="218"/>
      <c r="BU1161" s="218"/>
      <c r="BV1161" s="218"/>
      <c r="BW1161" s="218"/>
      <c r="BX1161" s="171"/>
      <c r="BY1161" s="199"/>
      <c r="BZ1161" s="230"/>
      <c r="CA1161" s="230"/>
      <c r="CB1161" s="230"/>
      <c r="CC1161" s="230"/>
      <c r="CD1161" s="230"/>
      <c r="CE1161" s="230"/>
      <c r="CF1161" s="230"/>
      <c r="CG1161" s="230"/>
      <c r="CH1161" s="230"/>
      <c r="CI1161" s="230"/>
      <c r="CJ1161" s="230"/>
      <c r="CK1161" s="230"/>
      <c r="CL1161" s="230"/>
      <c r="CM1161" s="230"/>
      <c r="CN1161" s="171" t="s">
        <v>79</v>
      </c>
      <c r="CO1161" s="199"/>
      <c r="CP1161" s="230" t="s">
        <v>80</v>
      </c>
      <c r="CQ1161" s="285">
        <v>43479100</v>
      </c>
      <c r="CR1161" s="285">
        <v>13</v>
      </c>
      <c r="CS1161" s="285">
        <v>29.4</v>
      </c>
      <c r="CT1161" s="230" t="s">
        <v>604</v>
      </c>
      <c r="CU1161" s="230"/>
      <c r="CV1161" s="230"/>
      <c r="CW1161" s="230"/>
    </row>
    <row r="1162" ht="30" spans="1:101">
      <c r="A1162" s="191">
        <v>2279</v>
      </c>
      <c r="B1162" s="261" t="s">
        <v>3215</v>
      </c>
      <c r="C1162" s="261" t="s">
        <v>3214</v>
      </c>
      <c r="D1162" s="261" t="s">
        <v>2936</v>
      </c>
      <c r="E1162" s="199"/>
      <c r="F1162" s="261" t="s">
        <v>2237</v>
      </c>
      <c r="G1162" s="199"/>
      <c r="H1162" s="199"/>
      <c r="I1162" s="199"/>
      <c r="J1162" s="202"/>
      <c r="K1162" s="202"/>
      <c r="L1162" s="164" t="str">
        <f>_xlfn.IFNA(VLOOKUP(B1162,'[1]CDM Patients Data'!$C$1266:$N$5000,6,FALSE),"")</f>
        <v>Rectosigmoid junction</v>
      </c>
      <c r="M1162" s="164" t="str">
        <f>_xlfn.IFNA(VLOOKUP(B1162,'[1]CDM Patients Data'!$C$1266:$N$5000,7,FALSE),"")</f>
        <v>Rectosigmoid junction</v>
      </c>
      <c r="N1162" s="164" t="str">
        <f>_xlfn.IFNA(VLOOKUP(B1162,'[1]CDM Patients Data'!$C$1266:$N$5000,8,FALSE),"")</f>
        <v>Adenocarcinoma, NOS</v>
      </c>
      <c r="O1162" s="164" t="str">
        <f>_xlfn.IFNA(VLOOKUP(B1162,'[1]CDM Patients Data'!$C$1266:$K$3492,9,FALSE),"")</f>
        <v>Unknown</v>
      </c>
      <c r="P1162" s="164">
        <f>_xlfn.IFNA(VLOOKUP(B1162,'[1]CDM Patients Data'!$C$1266:$O$3492,10,FALSE),"")</f>
        <v>0</v>
      </c>
      <c r="Q1162" s="164">
        <f>_xlfn.IFNA(VLOOKUP(B1162,'[1]CDM Patients Data'!$C$1266:$O$3492,11,FALSE),"")</f>
        <v>0</v>
      </c>
      <c r="R1162" s="164">
        <f>_xlfn.IFNA(VLOOKUP(B1162,'[1]CDM Patients Data'!$C$1266:$O$3492,12,FALSE),"")</f>
        <v>0</v>
      </c>
      <c r="S1162" s="164">
        <f>_xlfn.IFNA(VLOOKUP(B1162,'[1]CDM Patients Data'!$C$1266:$P$3492,13,FALSE),"")</f>
        <v>0</v>
      </c>
      <c r="T1162" s="164" t="str">
        <f>_xlfn.IFNA(VLOOKUP(B1162,'[1]CDM Patients Data'!$C$1266:$N$5000,5,FALSE),"")</f>
        <v>Manohar</v>
      </c>
      <c r="U1162" s="164"/>
      <c r="V1162" s="164"/>
      <c r="W1162" s="210"/>
      <c r="X1162" s="164"/>
      <c r="Y1162" s="164"/>
      <c r="Z1162" s="164"/>
      <c r="AA1162" s="164"/>
      <c r="AB1162" s="164"/>
      <c r="AC1162" s="210"/>
      <c r="AD1162" s="199"/>
      <c r="AE1162" s="199"/>
      <c r="AF1162" s="199"/>
      <c r="AG1162" s="199"/>
      <c r="AH1162" s="233"/>
      <c r="AI1162" s="199"/>
      <c r="AJ1162" s="199"/>
      <c r="AK1162" s="218" t="s">
        <v>84</v>
      </c>
      <c r="AL1162" s="218" t="s">
        <v>76</v>
      </c>
      <c r="AM1162" s="218" t="s">
        <v>76</v>
      </c>
      <c r="AN1162" s="218" t="s">
        <v>76</v>
      </c>
      <c r="AO1162" s="218" t="s">
        <v>76</v>
      </c>
      <c r="AP1162" s="218"/>
      <c r="AQ1162" s="218"/>
      <c r="AR1162" s="218"/>
      <c r="AS1162" s="218"/>
      <c r="AT1162" s="218"/>
      <c r="AU1162" s="218"/>
      <c r="AV1162" s="218"/>
      <c r="AW1162" s="218"/>
      <c r="AX1162" s="218"/>
      <c r="AY1162" s="218"/>
      <c r="AZ1162" s="218"/>
      <c r="BA1162" s="218"/>
      <c r="BB1162" s="218"/>
      <c r="BC1162" s="218"/>
      <c r="BD1162" s="218"/>
      <c r="BE1162" s="218"/>
      <c r="BF1162" s="218"/>
      <c r="BG1162" s="218"/>
      <c r="BH1162" s="218"/>
      <c r="BI1162" s="218"/>
      <c r="BJ1162" s="233" t="s">
        <v>79</v>
      </c>
      <c r="BK1162" s="199"/>
      <c r="BL1162" s="218" t="s">
        <v>80</v>
      </c>
      <c r="BM1162" s="290">
        <v>15955543</v>
      </c>
      <c r="BN1162" s="290">
        <v>4.8</v>
      </c>
      <c r="BO1162" s="290">
        <v>58.2</v>
      </c>
      <c r="BP1162" s="218" t="s">
        <v>95</v>
      </c>
      <c r="BQ1162" s="218"/>
      <c r="BR1162" s="218"/>
      <c r="BS1162" s="218"/>
      <c r="BT1162" s="218"/>
      <c r="BU1162" s="218"/>
      <c r="BV1162" s="218"/>
      <c r="BW1162" s="218"/>
      <c r="BX1162" s="171"/>
      <c r="BY1162" s="199"/>
      <c r="BZ1162" s="230"/>
      <c r="CA1162" s="230"/>
      <c r="CB1162" s="230"/>
      <c r="CC1162" s="230"/>
      <c r="CD1162" s="230"/>
      <c r="CE1162" s="230"/>
      <c r="CF1162" s="230"/>
      <c r="CG1162" s="230"/>
      <c r="CH1162" s="230"/>
      <c r="CI1162" s="230"/>
      <c r="CJ1162" s="230"/>
      <c r="CK1162" s="230"/>
      <c r="CL1162" s="230"/>
      <c r="CM1162" s="230"/>
      <c r="CN1162" s="171"/>
      <c r="CO1162" s="199"/>
      <c r="CP1162" s="230"/>
      <c r="CQ1162" s="233"/>
      <c r="CR1162" s="233"/>
      <c r="CS1162" s="233"/>
      <c r="CT1162" s="230"/>
      <c r="CU1162" s="230"/>
      <c r="CV1162" s="230"/>
      <c r="CW1162" s="230"/>
    </row>
    <row r="1163" ht="30" hidden="1" spans="1:101">
      <c r="A1163" s="191">
        <v>2280</v>
      </c>
      <c r="B1163" s="261" t="s">
        <v>3216</v>
      </c>
      <c r="C1163" s="261" t="s">
        <v>3217</v>
      </c>
      <c r="D1163" s="261" t="s">
        <v>2788</v>
      </c>
      <c r="E1163" s="199"/>
      <c r="F1163" s="261" t="s">
        <v>2382</v>
      </c>
      <c r="G1163" s="199"/>
      <c r="H1163" s="199"/>
      <c r="I1163" s="199"/>
      <c r="J1163" s="202"/>
      <c r="K1163" s="202"/>
      <c r="L1163" s="164" t="str">
        <f>_xlfn.IFNA(VLOOKUP(B1163,'[1]CDM Patients Data'!$C$1266:$N$5000,6,FALSE),"")</f>
        <v>Kidney</v>
      </c>
      <c r="M1163" s="164" t="str">
        <f>_xlfn.IFNA(VLOOKUP(B1163,'[1]CDM Patients Data'!$C$1266:$N$5000,7,FALSE),"")</f>
        <v>Kidney NOS</v>
      </c>
      <c r="N1163" s="164" t="str">
        <f>_xlfn.IFNA(VLOOKUP(B1163,'[1]CDM Patients Data'!$C$1266:$N$5000,8,FALSE),"")</f>
        <v>Renal cell carcinoma</v>
      </c>
      <c r="O1163" s="164" t="str">
        <f>_xlfn.IFNA(VLOOKUP(B1163,'[1]CDM Patients Data'!$C$1266:$K$3492,9,FALSE),"")</f>
        <v>Left</v>
      </c>
      <c r="P1163" s="164">
        <f>_xlfn.IFNA(VLOOKUP(B1163,'[1]CDM Patients Data'!$C$1266:$O$3492,10,FALSE),"")</f>
        <v>0</v>
      </c>
      <c r="Q1163" s="164">
        <f>_xlfn.IFNA(VLOOKUP(B1163,'[1]CDM Patients Data'!$C$1266:$O$3492,11,FALSE),"")</f>
        <v>0</v>
      </c>
      <c r="R1163" s="164">
        <f>_xlfn.IFNA(VLOOKUP(B1163,'[1]CDM Patients Data'!$C$1266:$O$3492,12,FALSE),"")</f>
        <v>0</v>
      </c>
      <c r="S1163" s="164">
        <f>_xlfn.IFNA(VLOOKUP(B1163,'[1]CDM Patients Data'!$C$1266:$P$3492,13,FALSE),"")</f>
        <v>0</v>
      </c>
      <c r="T1163" s="164" t="str">
        <f>_xlfn.IFNA(VLOOKUP(B1163,'[1]CDM Patients Data'!$C$1266:$N$5000,5,FALSE),"")</f>
        <v>Manohar</v>
      </c>
      <c r="U1163" s="164"/>
      <c r="V1163" s="164"/>
      <c r="W1163" s="210"/>
      <c r="X1163" s="164"/>
      <c r="Y1163" s="164"/>
      <c r="Z1163" s="164"/>
      <c r="AA1163" s="164"/>
      <c r="AB1163" s="164"/>
      <c r="AC1163" s="210"/>
      <c r="AD1163" s="199"/>
      <c r="AE1163" s="199"/>
      <c r="AF1163" s="199"/>
      <c r="AG1163" s="199"/>
      <c r="AH1163" s="233" t="s">
        <v>79</v>
      </c>
      <c r="AI1163" s="199"/>
      <c r="AJ1163" s="199"/>
      <c r="AK1163" s="218" t="s">
        <v>80</v>
      </c>
      <c r="AL1163" s="218">
        <v>35534297</v>
      </c>
      <c r="AM1163" s="218">
        <v>10.7</v>
      </c>
      <c r="AN1163" s="218">
        <v>96.6</v>
      </c>
      <c r="AO1163" s="218" t="s">
        <v>94</v>
      </c>
      <c r="AP1163" s="218"/>
      <c r="AQ1163" s="218"/>
      <c r="AR1163" s="218"/>
      <c r="AS1163" s="218"/>
      <c r="AT1163" s="218"/>
      <c r="AU1163" s="218"/>
      <c r="AV1163" s="218"/>
      <c r="AW1163" s="218"/>
      <c r="AX1163" s="218"/>
      <c r="AY1163" s="218"/>
      <c r="AZ1163" s="218"/>
      <c r="BA1163" s="218"/>
      <c r="BB1163" s="218"/>
      <c r="BC1163" s="218"/>
      <c r="BD1163" s="218"/>
      <c r="BE1163" s="218"/>
      <c r="BF1163" s="218"/>
      <c r="BG1163" s="218"/>
      <c r="BH1163" s="218"/>
      <c r="BI1163" s="218"/>
      <c r="BJ1163" s="233"/>
      <c r="BK1163" s="199"/>
      <c r="BL1163" s="218" t="s">
        <v>84</v>
      </c>
      <c r="BM1163" s="171" t="s">
        <v>76</v>
      </c>
      <c r="BN1163" s="171" t="s">
        <v>76</v>
      </c>
      <c r="BO1163" s="171" t="s">
        <v>76</v>
      </c>
      <c r="BP1163" s="218"/>
      <c r="BQ1163" s="218"/>
      <c r="BR1163" s="218"/>
      <c r="BS1163" s="218"/>
      <c r="BT1163" s="218"/>
      <c r="BU1163" s="218"/>
      <c r="BV1163" s="218"/>
      <c r="BW1163" s="218"/>
      <c r="BX1163" s="171"/>
      <c r="BY1163" s="199"/>
      <c r="BZ1163" s="230"/>
      <c r="CA1163" s="230"/>
      <c r="CB1163" s="230"/>
      <c r="CC1163" s="230"/>
      <c r="CD1163" s="230"/>
      <c r="CE1163" s="230"/>
      <c r="CF1163" s="230"/>
      <c r="CG1163" s="230"/>
      <c r="CH1163" s="230"/>
      <c r="CI1163" s="230"/>
      <c r="CJ1163" s="230"/>
      <c r="CK1163" s="230"/>
      <c r="CL1163" s="230"/>
      <c r="CM1163" s="230"/>
      <c r="CN1163" s="171"/>
      <c r="CO1163" s="199"/>
      <c r="CP1163" s="230"/>
      <c r="CQ1163" s="233"/>
      <c r="CR1163" s="233"/>
      <c r="CS1163" s="233"/>
      <c r="CT1163" s="230"/>
      <c r="CU1163" s="230"/>
      <c r="CV1163" s="230"/>
      <c r="CW1163" s="230"/>
    </row>
    <row r="1164" ht="30" spans="1:101">
      <c r="A1164" s="191">
        <v>2281</v>
      </c>
      <c r="B1164" s="261" t="s">
        <v>3218</v>
      </c>
      <c r="C1164" s="261" t="s">
        <v>3217</v>
      </c>
      <c r="D1164" s="261" t="s">
        <v>2936</v>
      </c>
      <c r="E1164" s="199"/>
      <c r="F1164" s="261" t="s">
        <v>2382</v>
      </c>
      <c r="G1164" s="199"/>
      <c r="H1164" s="199"/>
      <c r="I1164" s="199"/>
      <c r="J1164" s="202"/>
      <c r="K1164" s="202"/>
      <c r="L1164" s="164" t="str">
        <f>_xlfn.IFNA(VLOOKUP(B1164,'[1]CDM Patients Data'!$C$1266:$N$5000,6,FALSE),"")</f>
        <v>Kidney</v>
      </c>
      <c r="M1164" s="164" t="str">
        <f>_xlfn.IFNA(VLOOKUP(B1164,'[1]CDM Patients Data'!$C$1266:$N$5000,7,FALSE),"")</f>
        <v>Kidney NOS</v>
      </c>
      <c r="N1164" s="164" t="str">
        <f>_xlfn.IFNA(VLOOKUP(B1164,'[1]CDM Patients Data'!$C$1266:$N$5000,8,FALSE),"")</f>
        <v>Renal cell carcinoma</v>
      </c>
      <c r="O1164" s="164" t="str">
        <f>_xlfn.IFNA(VLOOKUP(B1164,'[1]CDM Patients Data'!$C$1266:$K$3492,9,FALSE),"")</f>
        <v>Left</v>
      </c>
      <c r="P1164" s="164">
        <f>_xlfn.IFNA(VLOOKUP(B1164,'[1]CDM Patients Data'!$C$1266:$O$3492,10,FALSE),"")</f>
        <v>0</v>
      </c>
      <c r="Q1164" s="164">
        <f>_xlfn.IFNA(VLOOKUP(B1164,'[1]CDM Patients Data'!$C$1266:$O$3492,11,FALSE),"")</f>
        <v>0</v>
      </c>
      <c r="R1164" s="164">
        <f>_xlfn.IFNA(VLOOKUP(B1164,'[1]CDM Patients Data'!$C$1266:$O$3492,12,FALSE),"")</f>
        <v>0</v>
      </c>
      <c r="S1164" s="164">
        <f>_xlfn.IFNA(VLOOKUP(B1164,'[1]CDM Patients Data'!$C$1266:$P$3492,13,FALSE),"")</f>
        <v>0</v>
      </c>
      <c r="T1164" s="164" t="str">
        <f>_xlfn.IFNA(VLOOKUP(B1164,'[1]CDM Patients Data'!$C$1266:$N$5000,5,FALSE),"")</f>
        <v>Manohar</v>
      </c>
      <c r="U1164" s="164"/>
      <c r="V1164" s="164"/>
      <c r="W1164" s="210"/>
      <c r="X1164" s="164"/>
      <c r="Y1164" s="164"/>
      <c r="Z1164" s="164"/>
      <c r="AA1164" s="164"/>
      <c r="AB1164" s="164"/>
      <c r="AC1164" s="210"/>
      <c r="AD1164" s="199"/>
      <c r="AE1164" s="199"/>
      <c r="AF1164" s="199"/>
      <c r="AG1164" s="199"/>
      <c r="AH1164" s="233"/>
      <c r="AI1164" s="199"/>
      <c r="AJ1164" s="199"/>
      <c r="AK1164" s="218" t="s">
        <v>84</v>
      </c>
      <c r="AL1164" s="218" t="s">
        <v>76</v>
      </c>
      <c r="AM1164" s="218" t="s">
        <v>76</v>
      </c>
      <c r="AN1164" s="218" t="s">
        <v>76</v>
      </c>
      <c r="AO1164" s="218" t="s">
        <v>76</v>
      </c>
      <c r="AP1164" s="218"/>
      <c r="AQ1164" s="218"/>
      <c r="AR1164" s="218"/>
      <c r="AS1164" s="218"/>
      <c r="AT1164" s="218"/>
      <c r="AU1164" s="218"/>
      <c r="AV1164" s="218"/>
      <c r="AW1164" s="218"/>
      <c r="AX1164" s="218"/>
      <c r="AY1164" s="218"/>
      <c r="AZ1164" s="218"/>
      <c r="BA1164" s="218"/>
      <c r="BB1164" s="218"/>
      <c r="BC1164" s="218"/>
      <c r="BD1164" s="218"/>
      <c r="BE1164" s="218"/>
      <c r="BF1164" s="218"/>
      <c r="BG1164" s="218"/>
      <c r="BH1164" s="218"/>
      <c r="BI1164" s="218"/>
      <c r="BJ1164" s="233" t="s">
        <v>79</v>
      </c>
      <c r="BK1164" s="199"/>
      <c r="BL1164" s="218" t="s">
        <v>80</v>
      </c>
      <c r="BM1164" s="290">
        <v>15504206</v>
      </c>
      <c r="BN1164" s="290">
        <v>4.7</v>
      </c>
      <c r="BO1164" s="290">
        <v>57.5</v>
      </c>
      <c r="BP1164" s="218" t="s">
        <v>95</v>
      </c>
      <c r="BQ1164" s="218"/>
      <c r="BR1164" s="218"/>
      <c r="BS1164" s="218"/>
      <c r="BT1164" s="218"/>
      <c r="BU1164" s="218"/>
      <c r="BV1164" s="218"/>
      <c r="BW1164" s="218"/>
      <c r="BX1164" s="171"/>
      <c r="BY1164" s="199"/>
      <c r="BZ1164" s="230"/>
      <c r="CA1164" s="230"/>
      <c r="CB1164" s="230"/>
      <c r="CC1164" s="230"/>
      <c r="CD1164" s="230"/>
      <c r="CE1164" s="230"/>
      <c r="CF1164" s="230"/>
      <c r="CG1164" s="230"/>
      <c r="CH1164" s="230"/>
      <c r="CI1164" s="230"/>
      <c r="CJ1164" s="230"/>
      <c r="CK1164" s="230"/>
      <c r="CL1164" s="230"/>
      <c r="CM1164" s="230"/>
      <c r="CN1164" s="171"/>
      <c r="CO1164" s="199"/>
      <c r="CP1164" s="230"/>
      <c r="CQ1164" s="233"/>
      <c r="CR1164" s="233"/>
      <c r="CS1164" s="233"/>
      <c r="CT1164" s="230"/>
      <c r="CU1164" s="230"/>
      <c r="CV1164" s="230"/>
      <c r="CW1164" s="230"/>
    </row>
    <row r="1165" ht="30" hidden="1" spans="1:101">
      <c r="A1165" s="191">
        <v>2282</v>
      </c>
      <c r="B1165" s="261" t="s">
        <v>3219</v>
      </c>
      <c r="C1165" s="261" t="s">
        <v>3220</v>
      </c>
      <c r="D1165" s="261" t="s">
        <v>2824</v>
      </c>
      <c r="E1165" s="199"/>
      <c r="F1165" s="274" t="s">
        <v>2740</v>
      </c>
      <c r="G1165" s="199"/>
      <c r="H1165" s="199"/>
      <c r="I1165" s="199"/>
      <c r="J1165" s="202"/>
      <c r="K1165" s="202"/>
      <c r="L1165" s="164" t="str">
        <f>_xlfn.IFNA(VLOOKUP(B1165,'[1]CDM Patients Data'!$C$1266:$N$5000,6,FALSE),"")</f>
        <v>Lung</v>
      </c>
      <c r="M1165" s="164" t="str">
        <f>_xlfn.IFNA(VLOOKUP(B1165,'[1]CDM Patients Data'!$C$1266:$N$5000,7,FALSE),"")</f>
        <v>Lung NOS</v>
      </c>
      <c r="N1165" s="164" t="str">
        <f>_xlfn.IFNA(VLOOKUP(B1165,'[1]CDM Patients Data'!$C$1266:$N$5000,8,FALSE),"")</f>
        <v>Carcinoma, NOS</v>
      </c>
      <c r="O1165" s="164" t="str">
        <f>_xlfn.IFNA(VLOOKUP(B1165,'[1]CDM Patients Data'!$C$1266:$K$3492,9,FALSE),"")</f>
        <v>Right</v>
      </c>
      <c r="P1165" s="164">
        <f>_xlfn.IFNA(VLOOKUP(B1165,'[1]CDM Patients Data'!$C$1266:$O$3492,10,FALSE),"")</f>
        <v>0</v>
      </c>
      <c r="Q1165" s="164">
        <f>_xlfn.IFNA(VLOOKUP(B1165,'[1]CDM Patients Data'!$C$1266:$O$3492,11,FALSE),"")</f>
        <v>0</v>
      </c>
      <c r="R1165" s="164">
        <f>_xlfn.IFNA(VLOOKUP(B1165,'[1]CDM Patients Data'!$C$1266:$O$3492,12,FALSE),"")</f>
        <v>0</v>
      </c>
      <c r="S1165" s="164">
        <f>_xlfn.IFNA(VLOOKUP(B1165,'[1]CDM Patients Data'!$C$1266:$P$3492,13,FALSE),"")</f>
        <v>0</v>
      </c>
      <c r="T1165" s="164" t="str">
        <f>_xlfn.IFNA(VLOOKUP(B1165,'[1]CDM Patients Data'!$C$1266:$N$5000,5,FALSE),"")</f>
        <v>Manohar</v>
      </c>
      <c r="U1165" s="164"/>
      <c r="V1165" s="164"/>
      <c r="W1165" s="210"/>
      <c r="X1165" s="164"/>
      <c r="Y1165" s="164"/>
      <c r="Z1165" s="164"/>
      <c r="AA1165" s="164"/>
      <c r="AB1165" s="164"/>
      <c r="AC1165" s="210"/>
      <c r="AD1165" s="199"/>
      <c r="AE1165" s="199"/>
      <c r="AF1165" s="199"/>
      <c r="AG1165" s="199"/>
      <c r="AH1165" s="233" t="s">
        <v>589</v>
      </c>
      <c r="AI1165" s="199"/>
      <c r="AJ1165" s="199"/>
      <c r="AK1165" s="218" t="s">
        <v>80</v>
      </c>
      <c r="AL1165" s="218">
        <v>11879875</v>
      </c>
      <c r="AM1165" s="218">
        <v>3.6</v>
      </c>
      <c r="AN1165" s="218">
        <v>399.9</v>
      </c>
      <c r="AO1165" s="218" t="s">
        <v>81</v>
      </c>
      <c r="AP1165" s="218"/>
      <c r="AQ1165" s="218"/>
      <c r="AR1165" s="218"/>
      <c r="AS1165" s="218"/>
      <c r="AT1165" s="218"/>
      <c r="AU1165" s="218"/>
      <c r="AV1165" s="218"/>
      <c r="AW1165" s="218"/>
      <c r="AX1165" s="218"/>
      <c r="AY1165" s="218"/>
      <c r="AZ1165" s="218"/>
      <c r="BA1165" s="218"/>
      <c r="BB1165" s="218"/>
      <c r="BC1165" s="218"/>
      <c r="BD1165" s="218"/>
      <c r="BE1165" s="218"/>
      <c r="BF1165" s="218"/>
      <c r="BG1165" s="218"/>
      <c r="BH1165" s="218"/>
      <c r="BI1165" s="218"/>
      <c r="BJ1165" s="233"/>
      <c r="BK1165" s="199"/>
      <c r="BL1165" s="218" t="s">
        <v>84</v>
      </c>
      <c r="BM1165" s="171" t="s">
        <v>76</v>
      </c>
      <c r="BN1165" s="171" t="s">
        <v>76</v>
      </c>
      <c r="BO1165" s="171" t="s">
        <v>76</v>
      </c>
      <c r="BP1165" s="218"/>
      <c r="BQ1165" s="218"/>
      <c r="BR1165" s="218"/>
      <c r="BS1165" s="218"/>
      <c r="BT1165" s="218"/>
      <c r="BU1165" s="218"/>
      <c r="BV1165" s="218"/>
      <c r="BW1165" s="218"/>
      <c r="BX1165" s="171"/>
      <c r="BY1165" s="199"/>
      <c r="BZ1165" s="230"/>
      <c r="CA1165" s="230"/>
      <c r="CB1165" s="230"/>
      <c r="CC1165" s="230"/>
      <c r="CD1165" s="230"/>
      <c r="CE1165" s="230"/>
      <c r="CF1165" s="230"/>
      <c r="CG1165" s="230"/>
      <c r="CH1165" s="230"/>
      <c r="CI1165" s="230"/>
      <c r="CJ1165" s="230"/>
      <c r="CK1165" s="230"/>
      <c r="CL1165" s="230"/>
      <c r="CM1165" s="230"/>
      <c r="CN1165" s="171"/>
      <c r="CO1165" s="199"/>
      <c r="CP1165" s="230"/>
      <c r="CQ1165" s="233"/>
      <c r="CR1165" s="233"/>
      <c r="CS1165" s="233"/>
      <c r="CT1165" s="230"/>
      <c r="CU1165" s="230"/>
      <c r="CV1165" s="230"/>
      <c r="CW1165" s="230"/>
    </row>
    <row r="1166" ht="60" hidden="1" spans="1:101">
      <c r="A1166" s="191">
        <v>2283</v>
      </c>
      <c r="B1166" s="261" t="s">
        <v>3221</v>
      </c>
      <c r="C1166" s="261" t="s">
        <v>3222</v>
      </c>
      <c r="D1166" s="261" t="s">
        <v>2806</v>
      </c>
      <c r="E1166" s="199"/>
      <c r="F1166" s="261" t="s">
        <v>2498</v>
      </c>
      <c r="G1166" s="199"/>
      <c r="H1166" s="199"/>
      <c r="I1166" s="199"/>
      <c r="J1166" s="202"/>
      <c r="K1166" s="202"/>
      <c r="L1166" s="164" t="str">
        <f>_xlfn.IFNA(VLOOKUP(B1166,'[1]CDM Patients Data'!$C$1266:$N$5000,6,FALSE),"")</f>
        <v>Large Intestine</v>
      </c>
      <c r="M1166" s="164" t="str">
        <f>_xlfn.IFNA(VLOOKUP(B1166,'[1]CDM Patients Data'!$C$1266:$N$5000,7,FALSE),"")</f>
        <v>Colon NOS</v>
      </c>
      <c r="N1166" s="164" t="str">
        <f>_xlfn.IFNA(VLOOKUP(B1166,'[1]CDM Patients Data'!$C$1266:$N$5000,8,FALSE),"")</f>
        <v>Adenocarcinoma in adenomatous polyp</v>
      </c>
      <c r="O1166" s="164" t="str">
        <f>_xlfn.IFNA(VLOOKUP(B1166,'[1]CDM Patients Data'!$C$1266:$K$3492,9,FALSE),"")</f>
        <v>Not a paired site</v>
      </c>
      <c r="P1166" s="164">
        <f>_xlfn.IFNA(VLOOKUP(B1166,'[1]CDM Patients Data'!$C$1266:$O$3492,10,FALSE),"")</f>
        <v>0</v>
      </c>
      <c r="Q1166" s="164">
        <f>_xlfn.IFNA(VLOOKUP(B1166,'[1]CDM Patients Data'!$C$1266:$O$3492,11,FALSE),"")</f>
        <v>0</v>
      </c>
      <c r="R1166" s="164">
        <f>_xlfn.IFNA(VLOOKUP(B1166,'[1]CDM Patients Data'!$C$1266:$O$3492,12,FALSE),"")</f>
        <v>0</v>
      </c>
      <c r="S1166" s="164">
        <f>_xlfn.IFNA(VLOOKUP(B1166,'[1]CDM Patients Data'!$C$1266:$P$3492,13,FALSE),"")</f>
        <v>0</v>
      </c>
      <c r="T1166" s="164" t="str">
        <f>_xlfn.IFNA(VLOOKUP(B1166,'[1]CDM Patients Data'!$C$1266:$N$5000,5,FALSE),"")</f>
        <v>Manohar</v>
      </c>
      <c r="U1166" s="164"/>
      <c r="V1166" s="164"/>
      <c r="W1166" s="210"/>
      <c r="X1166" s="164"/>
      <c r="Y1166" s="164"/>
      <c r="Z1166" s="164"/>
      <c r="AA1166" s="164"/>
      <c r="AB1166" s="164"/>
      <c r="AC1166" s="210"/>
      <c r="AD1166" s="199"/>
      <c r="AE1166" s="199"/>
      <c r="AF1166" s="199"/>
      <c r="AG1166" s="199"/>
      <c r="AH1166" s="233" t="s">
        <v>589</v>
      </c>
      <c r="AI1166" s="199"/>
      <c r="AJ1166" s="199"/>
      <c r="AK1166" s="218" t="s">
        <v>80</v>
      </c>
      <c r="AL1166" s="218">
        <v>22324693</v>
      </c>
      <c r="AM1166" s="218">
        <v>6.7</v>
      </c>
      <c r="AN1166" s="218">
        <v>475.4</v>
      </c>
      <c r="AO1166" s="218" t="s">
        <v>81</v>
      </c>
      <c r="AP1166" s="218"/>
      <c r="AQ1166" s="218"/>
      <c r="AR1166" s="218"/>
      <c r="AS1166" s="218"/>
      <c r="AT1166" s="218"/>
      <c r="AU1166" s="218"/>
      <c r="AV1166" s="218"/>
      <c r="AW1166" s="218"/>
      <c r="AX1166" s="218"/>
      <c r="AY1166" s="218"/>
      <c r="AZ1166" s="218"/>
      <c r="BA1166" s="218"/>
      <c r="BB1166" s="218"/>
      <c r="BC1166" s="218"/>
      <c r="BD1166" s="218"/>
      <c r="BE1166" s="218"/>
      <c r="BF1166" s="218"/>
      <c r="BG1166" s="218"/>
      <c r="BH1166" s="218"/>
      <c r="BI1166" s="218"/>
      <c r="BJ1166" s="233"/>
      <c r="BK1166" s="199"/>
      <c r="BL1166" s="218" t="s">
        <v>84</v>
      </c>
      <c r="BM1166" s="171" t="s">
        <v>76</v>
      </c>
      <c r="BN1166" s="171" t="s">
        <v>76</v>
      </c>
      <c r="BO1166" s="171" t="s">
        <v>76</v>
      </c>
      <c r="BP1166" s="218"/>
      <c r="BQ1166" s="218"/>
      <c r="BR1166" s="218"/>
      <c r="BS1166" s="218"/>
      <c r="BT1166" s="218"/>
      <c r="BU1166" s="218"/>
      <c r="BV1166" s="218"/>
      <c r="BW1166" s="218"/>
      <c r="BX1166" s="171"/>
      <c r="BY1166" s="199"/>
      <c r="BZ1166" s="230"/>
      <c r="CA1166" s="230"/>
      <c r="CB1166" s="230"/>
      <c r="CC1166" s="230"/>
      <c r="CD1166" s="230"/>
      <c r="CE1166" s="230"/>
      <c r="CF1166" s="230"/>
      <c r="CG1166" s="230"/>
      <c r="CH1166" s="230"/>
      <c r="CI1166" s="230"/>
      <c r="CJ1166" s="230"/>
      <c r="CK1166" s="230"/>
      <c r="CL1166" s="230"/>
      <c r="CM1166" s="230"/>
      <c r="CN1166" s="171"/>
      <c r="CO1166" s="199"/>
      <c r="CP1166" s="230"/>
      <c r="CQ1166" s="233"/>
      <c r="CR1166" s="233"/>
      <c r="CS1166" s="233"/>
      <c r="CT1166" s="230"/>
      <c r="CU1166" s="230"/>
      <c r="CV1166" s="230"/>
      <c r="CW1166" s="230"/>
    </row>
    <row r="1167" ht="45" hidden="1" spans="1:101">
      <c r="A1167" s="191">
        <v>2284</v>
      </c>
      <c r="B1167" s="261" t="s">
        <v>3223</v>
      </c>
      <c r="C1167" s="261" t="s">
        <v>3224</v>
      </c>
      <c r="D1167" s="261" t="s">
        <v>2806</v>
      </c>
      <c r="E1167" s="199"/>
      <c r="F1167" s="261" t="s">
        <v>2170</v>
      </c>
      <c r="G1167" s="199"/>
      <c r="H1167" s="199"/>
      <c r="I1167" s="199"/>
      <c r="J1167" s="202"/>
      <c r="K1167" s="202"/>
      <c r="L1167" s="164" t="str">
        <f>_xlfn.IFNA(VLOOKUP(B1167,'[1]CDM Patients Data'!$C$1266:$N$5000,6,FALSE),"")</f>
        <v>Other and unspecified biliary tract</v>
      </c>
      <c r="M1167" s="164" t="str">
        <f>_xlfn.IFNA(VLOOKUP(B1167,'[1]CDM Patients Data'!$C$1266:$N$5000,7,FALSE),"")</f>
        <v>Overlapping lesion of biliary tract</v>
      </c>
      <c r="N1167" s="164" t="str">
        <f>_xlfn.IFNA(VLOOKUP(B1167,'[1]CDM Patients Data'!$C$1266:$N$5000,8,FALSE),"")</f>
        <v>Adenocarcinoma, NOS</v>
      </c>
      <c r="O1167" s="164" t="str">
        <f>_xlfn.IFNA(VLOOKUP(B1167,'[1]CDM Patients Data'!$C$1266:$K$3492,9,FALSE),"")</f>
        <v>Not a paired site</v>
      </c>
      <c r="P1167" s="164">
        <f>_xlfn.IFNA(VLOOKUP(B1167,'[1]CDM Patients Data'!$C$1266:$O$3492,10,FALSE),"")</f>
        <v>0</v>
      </c>
      <c r="Q1167" s="164">
        <f>_xlfn.IFNA(VLOOKUP(B1167,'[1]CDM Patients Data'!$C$1266:$O$3492,11,FALSE),"")</f>
        <v>0</v>
      </c>
      <c r="R1167" s="164">
        <f>_xlfn.IFNA(VLOOKUP(B1167,'[1]CDM Patients Data'!$C$1266:$O$3492,12,FALSE),"")</f>
        <v>0</v>
      </c>
      <c r="S1167" s="164">
        <f>_xlfn.IFNA(VLOOKUP(B1167,'[1]CDM Patients Data'!$C$1266:$P$3492,13,FALSE),"")</f>
        <v>0</v>
      </c>
      <c r="T1167" s="164" t="str">
        <f>_xlfn.IFNA(VLOOKUP(B1167,'[1]CDM Patients Data'!$C$1266:$N$5000,5,FALSE),"")</f>
        <v>Swathi</v>
      </c>
      <c r="U1167" s="164"/>
      <c r="V1167" s="164"/>
      <c r="W1167" s="210"/>
      <c r="X1167" s="164"/>
      <c r="Y1167" s="164"/>
      <c r="Z1167" s="164"/>
      <c r="AA1167" s="164"/>
      <c r="AB1167" s="164"/>
      <c r="AC1167" s="210"/>
      <c r="AD1167" s="199"/>
      <c r="AE1167" s="199"/>
      <c r="AF1167" s="199"/>
      <c r="AG1167" s="199"/>
      <c r="AH1167" s="233" t="s">
        <v>589</v>
      </c>
      <c r="AI1167" s="199"/>
      <c r="AJ1167" s="199"/>
      <c r="AK1167" s="218" t="s">
        <v>80</v>
      </c>
      <c r="AL1167" s="218">
        <v>40124933</v>
      </c>
      <c r="AM1167" s="218">
        <v>12</v>
      </c>
      <c r="AN1167" s="218">
        <v>188.7</v>
      </c>
      <c r="AO1167" s="218" t="s">
        <v>81</v>
      </c>
      <c r="AP1167" s="218"/>
      <c r="AQ1167" s="218"/>
      <c r="AR1167" s="218"/>
      <c r="AS1167" s="218"/>
      <c r="AT1167" s="218"/>
      <c r="AU1167" s="218"/>
      <c r="AV1167" s="218"/>
      <c r="AW1167" s="218"/>
      <c r="AX1167" s="218"/>
      <c r="AY1167" s="218"/>
      <c r="AZ1167" s="218"/>
      <c r="BA1167" s="218"/>
      <c r="BB1167" s="218"/>
      <c r="BC1167" s="218"/>
      <c r="BD1167" s="218"/>
      <c r="BE1167" s="218"/>
      <c r="BF1167" s="218"/>
      <c r="BG1167" s="218"/>
      <c r="BH1167" s="218"/>
      <c r="BI1167" s="218"/>
      <c r="BJ1167" s="233"/>
      <c r="BK1167" s="199"/>
      <c r="BL1167" s="218" t="s">
        <v>84</v>
      </c>
      <c r="BM1167" s="171" t="s">
        <v>76</v>
      </c>
      <c r="BN1167" s="171" t="s">
        <v>76</v>
      </c>
      <c r="BO1167" s="171" t="s">
        <v>76</v>
      </c>
      <c r="BP1167" s="218"/>
      <c r="BQ1167" s="218"/>
      <c r="BR1167" s="218"/>
      <c r="BS1167" s="218"/>
      <c r="BT1167" s="218"/>
      <c r="BU1167" s="218"/>
      <c r="BV1167" s="218"/>
      <c r="BW1167" s="218"/>
      <c r="BX1167" s="171"/>
      <c r="BY1167" s="199"/>
      <c r="BZ1167" s="230"/>
      <c r="CA1167" s="230"/>
      <c r="CB1167" s="230"/>
      <c r="CC1167" s="230"/>
      <c r="CD1167" s="230"/>
      <c r="CE1167" s="230"/>
      <c r="CF1167" s="230"/>
      <c r="CG1167" s="230"/>
      <c r="CH1167" s="230"/>
      <c r="CI1167" s="230"/>
      <c r="CJ1167" s="230"/>
      <c r="CK1167" s="230"/>
      <c r="CL1167" s="230"/>
      <c r="CM1167" s="230"/>
      <c r="CN1167" s="171"/>
      <c r="CO1167" s="199"/>
      <c r="CP1167" s="230"/>
      <c r="CQ1167" s="233"/>
      <c r="CR1167" s="233"/>
      <c r="CS1167" s="233"/>
      <c r="CT1167" s="230"/>
      <c r="CU1167" s="230"/>
      <c r="CV1167" s="230"/>
      <c r="CW1167" s="230"/>
    </row>
    <row r="1168" ht="30" hidden="1" spans="1:101">
      <c r="A1168" s="191">
        <v>2285</v>
      </c>
      <c r="B1168" s="261" t="s">
        <v>3225</v>
      </c>
      <c r="C1168" s="261" t="s">
        <v>3226</v>
      </c>
      <c r="D1168" s="261" t="s">
        <v>2806</v>
      </c>
      <c r="E1168" s="199"/>
      <c r="F1168" s="261" t="s">
        <v>2170</v>
      </c>
      <c r="G1168" s="199"/>
      <c r="H1168" s="199"/>
      <c r="I1168" s="199"/>
      <c r="J1168" s="202"/>
      <c r="K1168" s="202"/>
      <c r="L1168" s="164" t="str">
        <f>_xlfn.IFNA(VLOOKUP(B1168,'[1]CDM Patients Data'!$C$1266:$N$5000,6,FALSE),"")</f>
        <v>Lung</v>
      </c>
      <c r="M1168" s="164" t="str">
        <f>_xlfn.IFNA(VLOOKUP(B1168,'[1]CDM Patients Data'!$C$1266:$N$5000,7,FALSE),"")</f>
        <v>Upper lobe, lung</v>
      </c>
      <c r="N1168" s="164" t="str">
        <f>_xlfn.IFNA(VLOOKUP(B1168,'[1]CDM Patients Data'!$C$1266:$N$5000,8,FALSE),"")</f>
        <v>Non-small cell carcinoma</v>
      </c>
      <c r="O1168" s="164" t="str">
        <f>_xlfn.IFNA(VLOOKUP(B1168,'[1]CDM Patients Data'!$C$1266:$K$3492,9,FALSE),"")</f>
        <v>Left</v>
      </c>
      <c r="P1168" s="164">
        <f>_xlfn.IFNA(VLOOKUP(B1168,'[1]CDM Patients Data'!$C$1266:$O$3492,10,FALSE),"")</f>
        <v>0</v>
      </c>
      <c r="Q1168" s="164">
        <f>_xlfn.IFNA(VLOOKUP(B1168,'[1]CDM Patients Data'!$C$1266:$O$3492,11,FALSE),"")</f>
        <v>0</v>
      </c>
      <c r="R1168" s="164">
        <f>_xlfn.IFNA(VLOOKUP(B1168,'[1]CDM Patients Data'!$C$1266:$O$3492,12,FALSE),"")</f>
        <v>0</v>
      </c>
      <c r="S1168" s="164">
        <f>_xlfn.IFNA(VLOOKUP(B1168,'[1]CDM Patients Data'!$C$1266:$P$3492,13,FALSE),"")</f>
        <v>0</v>
      </c>
      <c r="T1168" s="164" t="str">
        <f>_xlfn.IFNA(VLOOKUP(B1168,'[1]CDM Patients Data'!$C$1266:$N$5000,5,FALSE),"")</f>
        <v>Manohar</v>
      </c>
      <c r="U1168" s="164"/>
      <c r="V1168" s="164"/>
      <c r="W1168" s="210"/>
      <c r="X1168" s="164"/>
      <c r="Y1168" s="164"/>
      <c r="Z1168" s="164"/>
      <c r="AA1168" s="164"/>
      <c r="AB1168" s="164"/>
      <c r="AC1168" s="210"/>
      <c r="AD1168" s="199"/>
      <c r="AE1168" s="199"/>
      <c r="AF1168" s="199"/>
      <c r="AG1168" s="199"/>
      <c r="AH1168" s="233" t="s">
        <v>79</v>
      </c>
      <c r="AI1168" s="199"/>
      <c r="AJ1168" s="199"/>
      <c r="AK1168" s="218" t="s">
        <v>80</v>
      </c>
      <c r="AL1168" s="218">
        <v>35005607</v>
      </c>
      <c r="AM1168" s="218">
        <v>10.5</v>
      </c>
      <c r="AN1168" s="218">
        <v>124.5</v>
      </c>
      <c r="AO1168" s="218" t="s">
        <v>81</v>
      </c>
      <c r="AP1168" s="218"/>
      <c r="AQ1168" s="218"/>
      <c r="AR1168" s="218"/>
      <c r="AS1168" s="218"/>
      <c r="AT1168" s="218"/>
      <c r="AU1168" s="218"/>
      <c r="AV1168" s="218"/>
      <c r="AW1168" s="218"/>
      <c r="AX1168" s="218"/>
      <c r="AY1168" s="218"/>
      <c r="AZ1168" s="218"/>
      <c r="BA1168" s="218"/>
      <c r="BB1168" s="218"/>
      <c r="BC1168" s="218"/>
      <c r="BD1168" s="218"/>
      <c r="BE1168" s="218"/>
      <c r="BF1168" s="218"/>
      <c r="BG1168" s="218"/>
      <c r="BH1168" s="218"/>
      <c r="BI1168" s="218"/>
      <c r="BJ1168" s="233"/>
      <c r="BK1168" s="199"/>
      <c r="BL1168" s="218" t="s">
        <v>84</v>
      </c>
      <c r="BM1168" s="171" t="s">
        <v>76</v>
      </c>
      <c r="BN1168" s="171" t="s">
        <v>76</v>
      </c>
      <c r="BO1168" s="171" t="s">
        <v>76</v>
      </c>
      <c r="BP1168" s="218"/>
      <c r="BQ1168" s="218"/>
      <c r="BR1168" s="218"/>
      <c r="BS1168" s="218"/>
      <c r="BT1168" s="218"/>
      <c r="BU1168" s="218"/>
      <c r="BV1168" s="218"/>
      <c r="BW1168" s="218"/>
      <c r="BX1168" s="171"/>
      <c r="BY1168" s="199"/>
      <c r="BZ1168" s="230"/>
      <c r="CA1168" s="230"/>
      <c r="CB1168" s="230"/>
      <c r="CC1168" s="230"/>
      <c r="CD1168" s="230"/>
      <c r="CE1168" s="230"/>
      <c r="CF1168" s="230"/>
      <c r="CG1168" s="230"/>
      <c r="CH1168" s="230"/>
      <c r="CI1168" s="230"/>
      <c r="CJ1168" s="230"/>
      <c r="CK1168" s="230"/>
      <c r="CL1168" s="230"/>
      <c r="CM1168" s="230"/>
      <c r="CN1168" s="171"/>
      <c r="CO1168" s="199"/>
      <c r="CP1168" s="230"/>
      <c r="CQ1168" s="233"/>
      <c r="CR1168" s="233"/>
      <c r="CS1168" s="233"/>
      <c r="CT1168" s="230"/>
      <c r="CU1168" s="230"/>
      <c r="CV1168" s="230"/>
      <c r="CW1168" s="230"/>
    </row>
    <row r="1169" ht="30" hidden="1" spans="1:101">
      <c r="A1169" s="191">
        <v>2286</v>
      </c>
      <c r="B1169" s="261" t="s">
        <v>3227</v>
      </c>
      <c r="C1169" s="261" t="s">
        <v>3228</v>
      </c>
      <c r="D1169" s="261" t="s">
        <v>2806</v>
      </c>
      <c r="E1169" s="199"/>
      <c r="F1169" s="261" t="s">
        <v>2170</v>
      </c>
      <c r="G1169" s="199"/>
      <c r="H1169" s="199"/>
      <c r="I1169" s="199"/>
      <c r="J1169" s="202"/>
      <c r="K1169" s="202"/>
      <c r="L1169" s="164" t="str">
        <f>_xlfn.IFNA(VLOOKUP(B1169,'[1]CDM Patients Data'!$C$1266:$N$5000,6,FALSE),"")</f>
        <v>Testis</v>
      </c>
      <c r="M1169" s="164" t="str">
        <f>_xlfn.IFNA(VLOOKUP(B1169,'[1]CDM Patients Data'!$C$1266:$N$5000,7,FALSE),"")</f>
        <v>Testis NOS</v>
      </c>
      <c r="N1169" s="164" t="str">
        <f>_xlfn.IFNA(VLOOKUP(B1169,'[1]CDM Patients Data'!$C$1266:$N$5000,8,FALSE),"")</f>
        <v>Adenocarcinoma, NOS</v>
      </c>
      <c r="O1169" s="164" t="str">
        <f>_xlfn.IFNA(VLOOKUP(B1169,'[1]CDM Patients Data'!$C$1266:$K$3492,9,FALSE),"")</f>
        <v>Right</v>
      </c>
      <c r="P1169" s="164">
        <f>_xlfn.IFNA(VLOOKUP(B1169,'[1]CDM Patients Data'!$C$1266:$O$3492,10,FALSE),"")</f>
        <v>0</v>
      </c>
      <c r="Q1169" s="164">
        <f>_xlfn.IFNA(VLOOKUP(B1169,'[1]CDM Patients Data'!$C$1266:$O$3492,11,FALSE),"")</f>
        <v>0</v>
      </c>
      <c r="R1169" s="164">
        <f>_xlfn.IFNA(VLOOKUP(B1169,'[1]CDM Patients Data'!$C$1266:$O$3492,12,FALSE),"")</f>
        <v>0</v>
      </c>
      <c r="S1169" s="164">
        <f>_xlfn.IFNA(VLOOKUP(B1169,'[1]CDM Patients Data'!$C$1266:$P$3492,13,FALSE),"")</f>
        <v>0</v>
      </c>
      <c r="T1169" s="164" t="str">
        <f>_xlfn.IFNA(VLOOKUP(B1169,'[1]CDM Patients Data'!$C$1266:$N$5000,5,FALSE),"")</f>
        <v>Manohar</v>
      </c>
      <c r="U1169" s="164"/>
      <c r="V1169" s="164"/>
      <c r="W1169" s="210"/>
      <c r="X1169" s="164"/>
      <c r="Y1169" s="164"/>
      <c r="Z1169" s="164"/>
      <c r="AA1169" s="164"/>
      <c r="AB1169" s="164"/>
      <c r="AC1169" s="210"/>
      <c r="AD1169" s="199"/>
      <c r="AE1169" s="199"/>
      <c r="AF1169" s="199"/>
      <c r="AG1169" s="199"/>
      <c r="AH1169" s="233" t="s">
        <v>589</v>
      </c>
      <c r="AI1169" s="199"/>
      <c r="AJ1169" s="199"/>
      <c r="AK1169" s="218" t="s">
        <v>80</v>
      </c>
      <c r="AL1169" s="218">
        <v>27926060</v>
      </c>
      <c r="AM1169" s="218">
        <v>8.4</v>
      </c>
      <c r="AN1169" s="218">
        <v>113.7</v>
      </c>
      <c r="AO1169" s="218" t="s">
        <v>81</v>
      </c>
      <c r="AP1169" s="218"/>
      <c r="AQ1169" s="218"/>
      <c r="AR1169" s="218"/>
      <c r="AS1169" s="218"/>
      <c r="AT1169" s="218"/>
      <c r="AU1169" s="218"/>
      <c r="AV1169" s="218"/>
      <c r="AW1169" s="218"/>
      <c r="AX1169" s="218"/>
      <c r="AY1169" s="218"/>
      <c r="AZ1169" s="218"/>
      <c r="BA1169" s="218"/>
      <c r="BB1169" s="218"/>
      <c r="BC1169" s="218"/>
      <c r="BD1169" s="218"/>
      <c r="BE1169" s="218"/>
      <c r="BF1169" s="218"/>
      <c r="BG1169" s="218"/>
      <c r="BH1169" s="218"/>
      <c r="BI1169" s="218"/>
      <c r="BJ1169" s="233"/>
      <c r="BK1169" s="199"/>
      <c r="BL1169" s="218" t="s">
        <v>84</v>
      </c>
      <c r="BM1169" s="171" t="s">
        <v>76</v>
      </c>
      <c r="BN1169" s="171" t="s">
        <v>76</v>
      </c>
      <c r="BO1169" s="171" t="s">
        <v>76</v>
      </c>
      <c r="BP1169" s="218"/>
      <c r="BQ1169" s="218"/>
      <c r="BR1169" s="218"/>
      <c r="BS1169" s="218"/>
      <c r="BT1169" s="218"/>
      <c r="BU1169" s="218"/>
      <c r="BV1169" s="218"/>
      <c r="BW1169" s="218"/>
      <c r="BX1169" s="171"/>
      <c r="BY1169" s="199"/>
      <c r="BZ1169" s="230"/>
      <c r="CA1169" s="230"/>
      <c r="CB1169" s="230"/>
      <c r="CC1169" s="230"/>
      <c r="CD1169" s="230"/>
      <c r="CE1169" s="230"/>
      <c r="CF1169" s="230"/>
      <c r="CG1169" s="230"/>
      <c r="CH1169" s="230"/>
      <c r="CI1169" s="230"/>
      <c r="CJ1169" s="230"/>
      <c r="CK1169" s="230"/>
      <c r="CL1169" s="230"/>
      <c r="CM1169" s="230"/>
      <c r="CN1169" s="171"/>
      <c r="CO1169" s="199"/>
      <c r="CP1169" s="230"/>
      <c r="CQ1169" s="233"/>
      <c r="CR1169" s="233"/>
      <c r="CS1169" s="233"/>
      <c r="CT1169" s="230"/>
      <c r="CU1169" s="230"/>
      <c r="CV1169" s="230"/>
      <c r="CW1169" s="230"/>
    </row>
    <row r="1170" ht="30" hidden="1" spans="1:101">
      <c r="A1170" s="191">
        <v>2287</v>
      </c>
      <c r="B1170" s="261" t="s">
        <v>3229</v>
      </c>
      <c r="C1170" s="261" t="s">
        <v>3230</v>
      </c>
      <c r="D1170" s="261" t="s">
        <v>2806</v>
      </c>
      <c r="E1170" s="199"/>
      <c r="F1170" s="261" t="s">
        <v>2170</v>
      </c>
      <c r="G1170" s="199"/>
      <c r="H1170" s="199"/>
      <c r="I1170" s="199"/>
      <c r="J1170" s="202"/>
      <c r="K1170" s="202"/>
      <c r="L1170" s="164" t="str">
        <f>_xlfn.IFNA(VLOOKUP(B1170,'[1]CDM Patients Data'!$C$1266:$N$5000,6,FALSE),"")</f>
        <v>Pancreas</v>
      </c>
      <c r="M1170" s="164" t="str">
        <f>_xlfn.IFNA(VLOOKUP(B1170,'[1]CDM Patients Data'!$C$1266:$N$5000,7,FALSE),"")</f>
        <v>Tail pancreas</v>
      </c>
      <c r="N1170" s="164" t="str">
        <f>_xlfn.IFNA(VLOOKUP(B1170,'[1]CDM Patients Data'!$C$1266:$N$5000,8,FALSE),"")</f>
        <v>Adenocarcinoma, NOS</v>
      </c>
      <c r="O1170" s="164" t="str">
        <f>_xlfn.IFNA(VLOOKUP(B1170,'[1]CDM Patients Data'!$C$1266:$K$3492,9,FALSE),"")</f>
        <v>Not a paired site</v>
      </c>
      <c r="P1170" s="164">
        <f>_xlfn.IFNA(VLOOKUP(B1170,'[1]CDM Patients Data'!$C$1266:$O$3492,10,FALSE),"")</f>
        <v>0</v>
      </c>
      <c r="Q1170" s="164">
        <f>_xlfn.IFNA(VLOOKUP(B1170,'[1]CDM Patients Data'!$C$1266:$O$3492,11,FALSE),"")</f>
        <v>0</v>
      </c>
      <c r="R1170" s="164">
        <f>_xlfn.IFNA(VLOOKUP(B1170,'[1]CDM Patients Data'!$C$1266:$O$3492,12,FALSE),"")</f>
        <v>0</v>
      </c>
      <c r="S1170" s="164">
        <f>_xlfn.IFNA(VLOOKUP(B1170,'[1]CDM Patients Data'!$C$1266:$P$3492,13,FALSE),"")</f>
        <v>0</v>
      </c>
      <c r="T1170" s="164" t="str">
        <f>_xlfn.IFNA(VLOOKUP(B1170,'[1]CDM Patients Data'!$C$1266:$N$5000,5,FALSE),"")</f>
        <v>Manohar</v>
      </c>
      <c r="U1170" s="164"/>
      <c r="V1170" s="164"/>
      <c r="W1170" s="210"/>
      <c r="X1170" s="164"/>
      <c r="Y1170" s="164"/>
      <c r="Z1170" s="164"/>
      <c r="AA1170" s="164"/>
      <c r="AB1170" s="164"/>
      <c r="AC1170" s="210"/>
      <c r="AD1170" s="199"/>
      <c r="AE1170" s="199"/>
      <c r="AF1170" s="199"/>
      <c r="AG1170" s="199"/>
      <c r="AH1170" s="233"/>
      <c r="AI1170" s="199"/>
      <c r="AJ1170" s="199"/>
      <c r="AK1170" s="218"/>
      <c r="AL1170" s="218"/>
      <c r="AM1170" s="218"/>
      <c r="AN1170" s="218"/>
      <c r="AO1170" s="218" t="s">
        <v>76</v>
      </c>
      <c r="AP1170" s="218"/>
      <c r="AQ1170" s="218"/>
      <c r="AR1170" s="218"/>
      <c r="AS1170" s="218"/>
      <c r="AT1170" s="218"/>
      <c r="AU1170" s="218"/>
      <c r="AV1170" s="218"/>
      <c r="AW1170" s="218"/>
      <c r="AX1170" s="218"/>
      <c r="AY1170" s="218"/>
      <c r="AZ1170" s="218"/>
      <c r="BA1170" s="218"/>
      <c r="BB1170" s="218"/>
      <c r="BC1170" s="218"/>
      <c r="BD1170" s="218"/>
      <c r="BE1170" s="218"/>
      <c r="BF1170" s="218"/>
      <c r="BG1170" s="218"/>
      <c r="BH1170" s="218"/>
      <c r="BI1170" s="218"/>
      <c r="BJ1170" s="233"/>
      <c r="BK1170" s="199"/>
      <c r="BL1170" s="218"/>
      <c r="BM1170" s="171"/>
      <c r="BN1170" s="171"/>
      <c r="BO1170" s="171"/>
      <c r="BP1170" s="218"/>
      <c r="BQ1170" s="218"/>
      <c r="BR1170" s="218"/>
      <c r="BS1170" s="218"/>
      <c r="BT1170" s="218"/>
      <c r="BU1170" s="218"/>
      <c r="BV1170" s="218"/>
      <c r="BW1170" s="218"/>
      <c r="BX1170" s="171"/>
      <c r="BY1170" s="199"/>
      <c r="BZ1170" s="230"/>
      <c r="CA1170" s="230"/>
      <c r="CB1170" s="230"/>
      <c r="CC1170" s="230"/>
      <c r="CD1170" s="230"/>
      <c r="CE1170" s="230"/>
      <c r="CF1170" s="230"/>
      <c r="CG1170" s="230"/>
      <c r="CH1170" s="230"/>
      <c r="CI1170" s="230"/>
      <c r="CJ1170" s="230"/>
      <c r="CK1170" s="230"/>
      <c r="CL1170" s="230"/>
      <c r="CM1170" s="230"/>
      <c r="CN1170" s="171"/>
      <c r="CO1170" s="199"/>
      <c r="CP1170" s="230"/>
      <c r="CQ1170" s="233"/>
      <c r="CR1170" s="233"/>
      <c r="CS1170" s="233"/>
      <c r="CT1170" s="230"/>
      <c r="CU1170" s="230"/>
      <c r="CV1170" s="230"/>
      <c r="CW1170" s="230"/>
    </row>
    <row r="1171" ht="45" hidden="1" spans="1:101">
      <c r="A1171" s="191">
        <v>2288</v>
      </c>
      <c r="B1171" s="261" t="s">
        <v>3231</v>
      </c>
      <c r="C1171" s="261" t="s">
        <v>3232</v>
      </c>
      <c r="D1171" s="261" t="s">
        <v>2918</v>
      </c>
      <c r="E1171" s="199"/>
      <c r="F1171" s="261" t="s">
        <v>3233</v>
      </c>
      <c r="G1171" s="199"/>
      <c r="H1171" s="199"/>
      <c r="I1171" s="199"/>
      <c r="J1171" s="202"/>
      <c r="K1171" s="202"/>
      <c r="L1171" s="164" t="str">
        <f>_xlfn.IFNA(VLOOKUP(B1171,'[1]CDM Patients Data'!$C$1266:$N$5000,6,FALSE),"")</f>
        <v>Ovary</v>
      </c>
      <c r="M1171" s="164" t="str">
        <f>_xlfn.IFNA(VLOOKUP(B1171,'[1]CDM Patients Data'!$C$1266:$N$5000,7,FALSE),"")</f>
        <v>Ovary</v>
      </c>
      <c r="N1171" s="164" t="str">
        <f>_xlfn.IFNA(VLOOKUP(B1171,'[1]CDM Patients Data'!$C$1266:$N$5000,8,FALSE),"")</f>
        <v>High-grade serous carcinoma</v>
      </c>
      <c r="O1171" s="164" t="str">
        <f>_xlfn.IFNA(VLOOKUP(B1171,'[1]CDM Patients Data'!$C$1266:$K$3492,9,FALSE),"")</f>
        <v>Right</v>
      </c>
      <c r="P1171" s="164">
        <f>_xlfn.IFNA(VLOOKUP(B1171,'[1]CDM Patients Data'!$C$1266:$O$3492,10,FALSE),"")</f>
        <v>0</v>
      </c>
      <c r="Q1171" s="164">
        <f>_xlfn.IFNA(VLOOKUP(B1171,'[1]CDM Patients Data'!$C$1266:$O$3492,11,FALSE),"")</f>
        <v>0</v>
      </c>
      <c r="R1171" s="164">
        <f>_xlfn.IFNA(VLOOKUP(B1171,'[1]CDM Patients Data'!$C$1266:$O$3492,12,FALSE),"")</f>
        <v>0</v>
      </c>
      <c r="S1171" s="164">
        <f>_xlfn.IFNA(VLOOKUP(B1171,'[1]CDM Patients Data'!$C$1266:$P$3492,13,FALSE),"")</f>
        <v>0</v>
      </c>
      <c r="T1171" s="164">
        <f>_xlfn.IFNA(VLOOKUP(B1171,'[1]CDM Patients Data'!$C$1266:$N$5000,5,FALSE),"")</f>
        <v>0</v>
      </c>
      <c r="U1171" s="164"/>
      <c r="V1171" s="164"/>
      <c r="W1171" s="210"/>
      <c r="X1171" s="164"/>
      <c r="Y1171" s="164"/>
      <c r="Z1171" s="164"/>
      <c r="AA1171" s="164"/>
      <c r="AB1171" s="164"/>
      <c r="AC1171" s="210"/>
      <c r="AD1171" s="199"/>
      <c r="AE1171" s="199"/>
      <c r="AF1171" s="199"/>
      <c r="AG1171" s="199"/>
      <c r="AH1171" s="233" t="s">
        <v>79</v>
      </c>
      <c r="AI1171" s="199"/>
      <c r="AJ1171" s="199"/>
      <c r="AK1171" s="218" t="s">
        <v>80</v>
      </c>
      <c r="AL1171" s="218">
        <v>34259289</v>
      </c>
      <c r="AM1171" s="218">
        <v>10.3</v>
      </c>
      <c r="AN1171" s="218">
        <v>126.7</v>
      </c>
      <c r="AO1171" s="218" t="s">
        <v>81</v>
      </c>
      <c r="AP1171" s="218"/>
      <c r="AQ1171" s="218"/>
      <c r="AR1171" s="218"/>
      <c r="AS1171" s="218"/>
      <c r="AT1171" s="218"/>
      <c r="AU1171" s="218"/>
      <c r="AV1171" s="218"/>
      <c r="AW1171" s="218"/>
      <c r="AX1171" s="218"/>
      <c r="AY1171" s="218"/>
      <c r="AZ1171" s="218"/>
      <c r="BA1171" s="218"/>
      <c r="BB1171" s="218"/>
      <c r="BC1171" s="218"/>
      <c r="BD1171" s="218"/>
      <c r="BE1171" s="218"/>
      <c r="BF1171" s="218"/>
      <c r="BG1171" s="218"/>
      <c r="BH1171" s="218"/>
      <c r="BI1171" s="218"/>
      <c r="BJ1171" s="233"/>
      <c r="BK1171" s="199"/>
      <c r="BL1171" s="218" t="s">
        <v>84</v>
      </c>
      <c r="BM1171" s="171" t="s">
        <v>76</v>
      </c>
      <c r="BN1171" s="171" t="s">
        <v>76</v>
      </c>
      <c r="BO1171" s="171" t="s">
        <v>76</v>
      </c>
      <c r="BP1171" s="218"/>
      <c r="BQ1171" s="218"/>
      <c r="BR1171" s="218"/>
      <c r="BS1171" s="218"/>
      <c r="BT1171" s="218"/>
      <c r="BU1171" s="218"/>
      <c r="BV1171" s="218"/>
      <c r="BW1171" s="218"/>
      <c r="BX1171" s="171"/>
      <c r="BY1171" s="199"/>
      <c r="BZ1171" s="230"/>
      <c r="CA1171" s="230"/>
      <c r="CB1171" s="230"/>
      <c r="CC1171" s="230"/>
      <c r="CD1171" s="230"/>
      <c r="CE1171" s="230"/>
      <c r="CF1171" s="230"/>
      <c r="CG1171" s="230"/>
      <c r="CH1171" s="230"/>
      <c r="CI1171" s="230"/>
      <c r="CJ1171" s="230"/>
      <c r="CK1171" s="230"/>
      <c r="CL1171" s="230"/>
      <c r="CM1171" s="230"/>
      <c r="CN1171" s="171" t="s">
        <v>2777</v>
      </c>
      <c r="CO1171" s="199"/>
      <c r="CP1171" s="230" t="s">
        <v>80</v>
      </c>
      <c r="CQ1171" s="285">
        <v>1541441</v>
      </c>
      <c r="CR1171" s="285">
        <v>0.5</v>
      </c>
      <c r="CS1171" s="285">
        <v>24.19</v>
      </c>
      <c r="CT1171" s="230" t="s">
        <v>604</v>
      </c>
      <c r="CU1171" s="230"/>
      <c r="CV1171" s="230"/>
      <c r="CW1171" s="230"/>
    </row>
    <row r="1172" ht="30" hidden="1" spans="1:101">
      <c r="A1172" s="191">
        <v>2289</v>
      </c>
      <c r="B1172" s="261" t="s">
        <v>3234</v>
      </c>
      <c r="C1172" s="261" t="s">
        <v>3235</v>
      </c>
      <c r="D1172" s="261" t="s">
        <v>2798</v>
      </c>
      <c r="E1172" s="199"/>
      <c r="F1172" s="261" t="s">
        <v>2240</v>
      </c>
      <c r="G1172" s="199"/>
      <c r="H1172" s="199"/>
      <c r="I1172" s="199"/>
      <c r="J1172" s="202"/>
      <c r="K1172" s="202"/>
      <c r="L1172" s="164" t="str">
        <f>_xlfn.IFNA(VLOOKUP(B1172,'[1]CDM Patients Data'!$C$1266:$N$5000,6,FALSE),"")</f>
        <v>Large Intestine</v>
      </c>
      <c r="M1172" s="164" t="str">
        <f>_xlfn.IFNA(VLOOKUP(B1172,'[1]CDM Patients Data'!$C$1266:$N$5000,7,FALSE),"")</f>
        <v>Colon NOS</v>
      </c>
      <c r="N1172" s="164" t="str">
        <f>_xlfn.IFNA(VLOOKUP(B1172,'[1]CDM Patients Data'!$C$1266:$N$5000,8,FALSE),"")</f>
        <v>Adenocarcinoma, NOS</v>
      </c>
      <c r="O1172" s="164" t="str">
        <f>_xlfn.IFNA(VLOOKUP(B1172,'[1]CDM Patients Data'!$C$1266:$K$3492,9,FALSE),"")</f>
        <v>Not a paired site</v>
      </c>
      <c r="P1172" s="164">
        <f>_xlfn.IFNA(VLOOKUP(B1172,'[1]CDM Patients Data'!$C$1266:$O$3492,10,FALSE),"")</f>
        <v>0</v>
      </c>
      <c r="Q1172" s="164">
        <f>_xlfn.IFNA(VLOOKUP(B1172,'[1]CDM Patients Data'!$C$1266:$O$3492,11,FALSE),"")</f>
        <v>0</v>
      </c>
      <c r="R1172" s="164">
        <f>_xlfn.IFNA(VLOOKUP(B1172,'[1]CDM Patients Data'!$C$1266:$O$3492,12,FALSE),"")</f>
        <v>0</v>
      </c>
      <c r="S1172" s="164">
        <f>_xlfn.IFNA(VLOOKUP(B1172,'[1]CDM Patients Data'!$C$1266:$P$3492,13,FALSE),"")</f>
        <v>0</v>
      </c>
      <c r="T1172" s="164">
        <f>_xlfn.IFNA(VLOOKUP(B1172,'[1]CDM Patients Data'!$C$1266:$N$5000,5,FALSE),"")</f>
        <v>0</v>
      </c>
      <c r="U1172" s="164"/>
      <c r="V1172" s="164"/>
      <c r="W1172" s="210"/>
      <c r="X1172" s="164"/>
      <c r="Y1172" s="164"/>
      <c r="Z1172" s="164"/>
      <c r="AA1172" s="164"/>
      <c r="AB1172" s="164"/>
      <c r="AC1172" s="210"/>
      <c r="AD1172" s="199"/>
      <c r="AE1172" s="199"/>
      <c r="AF1172" s="199"/>
      <c r="AG1172" s="199"/>
      <c r="AH1172" s="233" t="s">
        <v>589</v>
      </c>
      <c r="AI1172" s="199"/>
      <c r="AJ1172" s="199"/>
      <c r="AK1172" s="218" t="s">
        <v>80</v>
      </c>
      <c r="AL1172" s="218">
        <v>17073851</v>
      </c>
      <c r="AM1172" s="218">
        <v>5.1</v>
      </c>
      <c r="AN1172" s="218">
        <v>504.1</v>
      </c>
      <c r="AO1172" s="218" t="s">
        <v>81</v>
      </c>
      <c r="AP1172" s="218"/>
      <c r="AQ1172" s="218"/>
      <c r="AR1172" s="218"/>
      <c r="AS1172" s="218"/>
      <c r="AT1172" s="218"/>
      <c r="AU1172" s="218"/>
      <c r="AV1172" s="218"/>
      <c r="AW1172" s="218"/>
      <c r="AX1172" s="218"/>
      <c r="AY1172" s="218"/>
      <c r="AZ1172" s="218"/>
      <c r="BA1172" s="218"/>
      <c r="BB1172" s="218"/>
      <c r="BC1172" s="218"/>
      <c r="BD1172" s="218"/>
      <c r="BE1172" s="218"/>
      <c r="BF1172" s="218"/>
      <c r="BG1172" s="218"/>
      <c r="BH1172" s="218"/>
      <c r="BI1172" s="218"/>
      <c r="BJ1172" s="233"/>
      <c r="BK1172" s="199"/>
      <c r="BL1172" s="218" t="s">
        <v>84</v>
      </c>
      <c r="BM1172" s="171" t="s">
        <v>76</v>
      </c>
      <c r="BN1172" s="171" t="s">
        <v>76</v>
      </c>
      <c r="BO1172" s="171" t="s">
        <v>76</v>
      </c>
      <c r="BP1172" s="218"/>
      <c r="BQ1172" s="218"/>
      <c r="BR1172" s="218"/>
      <c r="BS1172" s="218"/>
      <c r="BT1172" s="218"/>
      <c r="BU1172" s="218"/>
      <c r="BV1172" s="218"/>
      <c r="BW1172" s="218"/>
      <c r="BX1172" s="171"/>
      <c r="BY1172" s="199"/>
      <c r="BZ1172" s="230"/>
      <c r="CA1172" s="230"/>
      <c r="CB1172" s="230"/>
      <c r="CC1172" s="230"/>
      <c r="CD1172" s="230"/>
      <c r="CE1172" s="230"/>
      <c r="CF1172" s="230"/>
      <c r="CG1172" s="230"/>
      <c r="CH1172" s="230"/>
      <c r="CI1172" s="230"/>
      <c r="CJ1172" s="230"/>
      <c r="CK1172" s="230"/>
      <c r="CL1172" s="230"/>
      <c r="CM1172" s="230"/>
      <c r="CN1172" s="171" t="s">
        <v>2777</v>
      </c>
      <c r="CO1172" s="199"/>
      <c r="CP1172" s="230" t="s">
        <v>80</v>
      </c>
      <c r="CQ1172" s="285">
        <v>6860654</v>
      </c>
      <c r="CR1172" s="285">
        <v>2.1</v>
      </c>
      <c r="CS1172" s="285">
        <v>442.76</v>
      </c>
      <c r="CT1172" s="230" t="s">
        <v>103</v>
      </c>
      <c r="CU1172" s="230"/>
      <c r="CV1172" s="230"/>
      <c r="CW1172" s="230"/>
    </row>
    <row r="1173" ht="60" spans="1:101">
      <c r="A1173" s="191">
        <v>2290</v>
      </c>
      <c r="B1173" s="261" t="s">
        <v>3236</v>
      </c>
      <c r="C1173" s="261" t="s">
        <v>3237</v>
      </c>
      <c r="D1173" s="261" t="s">
        <v>2780</v>
      </c>
      <c r="E1173" s="199"/>
      <c r="F1173" s="261" t="s">
        <v>2215</v>
      </c>
      <c r="G1173" s="199"/>
      <c r="H1173" s="199"/>
      <c r="I1173" s="199"/>
      <c r="J1173" s="202"/>
      <c r="K1173" s="202"/>
      <c r="L1173" s="164" t="str">
        <f>_xlfn.IFNA(VLOOKUP(B1173,'[1]CDM Patients Data'!$C$1266:$N$5000,6,FALSE),"")</f>
        <v>Breast</v>
      </c>
      <c r="M1173" s="164" t="str">
        <f>_xlfn.IFNA(VLOOKUP(B1173,'[1]CDM Patients Data'!$C$1266:$N$5000,7,FALSE),"")</f>
        <v>Breast NOS (excludes Skin of breast C44.5)</v>
      </c>
      <c r="N1173" s="164" t="str">
        <f>_xlfn.IFNA(VLOOKUP(B1173,'[1]CDM Patients Data'!$C$1266:$N$5000,8,FALSE),"")</f>
        <v>Infiltrating ductular carcinoma</v>
      </c>
      <c r="O1173" s="164" t="str">
        <f>_xlfn.IFNA(VLOOKUP(B1173,'[1]CDM Patients Data'!$C$1266:$K$3492,9,FALSE),"")</f>
        <v>Right</v>
      </c>
      <c r="P1173" s="164">
        <f>_xlfn.IFNA(VLOOKUP(B1173,'[1]CDM Patients Data'!$C$1266:$O$3492,10,FALSE),"")</f>
        <v>0</v>
      </c>
      <c r="Q1173" s="164">
        <f>_xlfn.IFNA(VLOOKUP(B1173,'[1]CDM Patients Data'!$C$1266:$O$3492,11,FALSE),"")</f>
        <v>0</v>
      </c>
      <c r="R1173" s="164">
        <f>_xlfn.IFNA(VLOOKUP(B1173,'[1]CDM Patients Data'!$C$1266:$O$3492,12,FALSE),"")</f>
        <v>0</v>
      </c>
      <c r="S1173" s="164">
        <f>_xlfn.IFNA(VLOOKUP(B1173,'[1]CDM Patients Data'!$C$1266:$P$3492,13,FALSE),"")</f>
        <v>0</v>
      </c>
      <c r="T1173" s="164">
        <f>_xlfn.IFNA(VLOOKUP(B1173,'[1]CDM Patients Data'!$C$1266:$N$5000,5,FALSE),"")</f>
        <v>0</v>
      </c>
      <c r="U1173" s="164"/>
      <c r="V1173" s="164"/>
      <c r="W1173" s="210"/>
      <c r="X1173" s="164"/>
      <c r="Y1173" s="164"/>
      <c r="Z1173" s="164"/>
      <c r="AA1173" s="164"/>
      <c r="AB1173" s="164"/>
      <c r="AC1173" s="210"/>
      <c r="AD1173" s="199"/>
      <c r="AE1173" s="199"/>
      <c r="AF1173" s="199"/>
      <c r="AG1173" s="199"/>
      <c r="AH1173" s="233"/>
      <c r="AI1173" s="199"/>
      <c r="AJ1173" s="199"/>
      <c r="AK1173" s="218" t="s">
        <v>84</v>
      </c>
      <c r="AL1173" s="218" t="s">
        <v>76</v>
      </c>
      <c r="AM1173" s="218" t="s">
        <v>76</v>
      </c>
      <c r="AN1173" s="218" t="s">
        <v>76</v>
      </c>
      <c r="AO1173" s="218" t="s">
        <v>76</v>
      </c>
      <c r="AP1173" s="218"/>
      <c r="AQ1173" s="218"/>
      <c r="AR1173" s="218"/>
      <c r="AS1173" s="218"/>
      <c r="AT1173" s="218"/>
      <c r="AU1173" s="218"/>
      <c r="AV1173" s="218"/>
      <c r="AW1173" s="218"/>
      <c r="AX1173" s="218"/>
      <c r="AY1173" s="218"/>
      <c r="AZ1173" s="218"/>
      <c r="BA1173" s="218"/>
      <c r="BB1173" s="218"/>
      <c r="BC1173" s="218"/>
      <c r="BD1173" s="218"/>
      <c r="BE1173" s="218"/>
      <c r="BF1173" s="218"/>
      <c r="BG1173" s="218"/>
      <c r="BH1173" s="218"/>
      <c r="BI1173" s="218"/>
      <c r="BJ1173" s="233" t="s">
        <v>589</v>
      </c>
      <c r="BK1173" s="199"/>
      <c r="BL1173" s="218" t="s">
        <v>80</v>
      </c>
      <c r="BM1173" s="290">
        <v>7050201</v>
      </c>
      <c r="BN1173" s="290">
        <v>2.1</v>
      </c>
      <c r="BO1173" s="290">
        <v>238.5</v>
      </c>
      <c r="BP1173" s="218" t="s">
        <v>103</v>
      </c>
      <c r="BQ1173" s="218"/>
      <c r="BR1173" s="218"/>
      <c r="BS1173" s="218"/>
      <c r="BT1173" s="218"/>
      <c r="BU1173" s="218"/>
      <c r="BV1173" s="218"/>
      <c r="BW1173" s="218"/>
      <c r="BX1173" s="171"/>
      <c r="BY1173" s="199"/>
      <c r="BZ1173" s="230"/>
      <c r="CA1173" s="230"/>
      <c r="CB1173" s="230"/>
      <c r="CC1173" s="230"/>
      <c r="CD1173" s="230"/>
      <c r="CE1173" s="230"/>
      <c r="CF1173" s="230"/>
      <c r="CG1173" s="230"/>
      <c r="CH1173" s="230"/>
      <c r="CI1173" s="230"/>
      <c r="CJ1173" s="230"/>
      <c r="CK1173" s="230"/>
      <c r="CL1173" s="230"/>
      <c r="CM1173" s="230"/>
      <c r="CN1173" s="171"/>
      <c r="CO1173" s="199"/>
      <c r="CP1173" s="230"/>
      <c r="CQ1173" s="233"/>
      <c r="CR1173" s="233"/>
      <c r="CS1173" s="233"/>
      <c r="CT1173" s="230"/>
      <c r="CU1173" s="230"/>
      <c r="CV1173" s="230"/>
      <c r="CW1173" s="230"/>
    </row>
    <row r="1174" ht="15" spans="1:101">
      <c r="A1174" s="191">
        <v>2291</v>
      </c>
      <c r="B1174" s="261" t="s">
        <v>3238</v>
      </c>
      <c r="C1174" s="261" t="s">
        <v>3239</v>
      </c>
      <c r="D1174" s="261" t="s">
        <v>2780</v>
      </c>
      <c r="E1174" s="199"/>
      <c r="F1174" s="261" t="s">
        <v>2215</v>
      </c>
      <c r="G1174" s="199"/>
      <c r="H1174" s="199"/>
      <c r="I1174" s="199"/>
      <c r="J1174" s="202"/>
      <c r="K1174" s="202"/>
      <c r="L1174" s="164" t="str">
        <f>_xlfn.IFNA(VLOOKUP(B1174,'[1]CDM Patients Data'!$C$1266:$N$5000,6,FALSE),"")</f>
        <v>Non-Cancer</v>
      </c>
      <c r="M1174" s="164" t="str">
        <f>_xlfn.IFNA(VLOOKUP(B1174,'[1]CDM Patients Data'!$C$1266:$N$5000,7,FALSE),"")</f>
        <v>Non-Cancer</v>
      </c>
      <c r="N1174" s="164" t="str">
        <f>_xlfn.IFNA(VLOOKUP(B1174,'[1]CDM Patients Data'!$C$1266:$N$5000,8,FALSE),"")</f>
        <v>Non-Cancer</v>
      </c>
      <c r="O1174" s="164" t="str">
        <f>_xlfn.IFNA(VLOOKUP(B1174,'[1]CDM Patients Data'!$C$1266:$K$3492,9,FALSE),"")</f>
        <v>Non-Cancer</v>
      </c>
      <c r="P1174" s="164">
        <f>_xlfn.IFNA(VLOOKUP(B1174,'[1]CDM Patients Data'!$C$1266:$O$3492,10,FALSE),"")</f>
        <v>0</v>
      </c>
      <c r="Q1174" s="164">
        <f>_xlfn.IFNA(VLOOKUP(B1174,'[1]CDM Patients Data'!$C$1266:$O$3492,11,FALSE),"")</f>
        <v>0</v>
      </c>
      <c r="R1174" s="164">
        <f>_xlfn.IFNA(VLOOKUP(B1174,'[1]CDM Patients Data'!$C$1266:$O$3492,12,FALSE),"")</f>
        <v>0</v>
      </c>
      <c r="S1174" s="164">
        <f>_xlfn.IFNA(VLOOKUP(B1174,'[1]CDM Patients Data'!$C$1266:$P$3492,13,FALSE),"")</f>
        <v>0</v>
      </c>
      <c r="T1174" s="164" t="str">
        <f>_xlfn.IFNA(VLOOKUP(B1174,'[1]CDM Patients Data'!$C$1266:$N$5000,5,FALSE),"")</f>
        <v>Manohar</v>
      </c>
      <c r="U1174" s="164"/>
      <c r="V1174" s="164"/>
      <c r="W1174" s="210"/>
      <c r="X1174" s="164"/>
      <c r="Y1174" s="164"/>
      <c r="Z1174" s="164"/>
      <c r="AA1174" s="164"/>
      <c r="AB1174" s="164"/>
      <c r="AC1174" s="210"/>
      <c r="AD1174" s="199"/>
      <c r="AE1174" s="199"/>
      <c r="AF1174" s="199"/>
      <c r="AG1174" s="199"/>
      <c r="AH1174" s="233"/>
      <c r="AI1174" s="199"/>
      <c r="AJ1174" s="199"/>
      <c r="AK1174" s="218" t="s">
        <v>84</v>
      </c>
      <c r="AL1174" s="218" t="s">
        <v>76</v>
      </c>
      <c r="AM1174" s="218" t="s">
        <v>76</v>
      </c>
      <c r="AN1174" s="218" t="s">
        <v>76</v>
      </c>
      <c r="AO1174" s="218" t="s">
        <v>76</v>
      </c>
      <c r="AP1174" s="218"/>
      <c r="AQ1174" s="218"/>
      <c r="AR1174" s="218"/>
      <c r="AS1174" s="218"/>
      <c r="AT1174" s="218"/>
      <c r="AU1174" s="218"/>
      <c r="AV1174" s="218"/>
      <c r="AW1174" s="218"/>
      <c r="AX1174" s="218"/>
      <c r="AY1174" s="218"/>
      <c r="AZ1174" s="218"/>
      <c r="BA1174" s="218"/>
      <c r="BB1174" s="218"/>
      <c r="BC1174" s="218"/>
      <c r="BD1174" s="218"/>
      <c r="BE1174" s="218"/>
      <c r="BF1174" s="218"/>
      <c r="BG1174" s="218"/>
      <c r="BH1174" s="218"/>
      <c r="BI1174" s="218"/>
      <c r="BJ1174" s="233" t="s">
        <v>589</v>
      </c>
      <c r="BK1174" s="199"/>
      <c r="BL1174" s="218" t="s">
        <v>80</v>
      </c>
      <c r="BM1174" s="290">
        <v>4594309</v>
      </c>
      <c r="BN1174" s="290">
        <v>1.4</v>
      </c>
      <c r="BO1174" s="290">
        <v>159.7</v>
      </c>
      <c r="BP1174" s="218" t="s">
        <v>103</v>
      </c>
      <c r="BQ1174" s="218"/>
      <c r="BR1174" s="218"/>
      <c r="BS1174" s="218"/>
      <c r="BT1174" s="218"/>
      <c r="BU1174" s="218"/>
      <c r="BV1174" s="218"/>
      <c r="BW1174" s="218"/>
      <c r="BX1174" s="171"/>
      <c r="BY1174" s="199"/>
      <c r="BZ1174" s="230"/>
      <c r="CA1174" s="230"/>
      <c r="CB1174" s="230"/>
      <c r="CC1174" s="230"/>
      <c r="CD1174" s="230"/>
      <c r="CE1174" s="230"/>
      <c r="CF1174" s="230"/>
      <c r="CG1174" s="230"/>
      <c r="CH1174" s="230"/>
      <c r="CI1174" s="230"/>
      <c r="CJ1174" s="230"/>
      <c r="CK1174" s="230"/>
      <c r="CL1174" s="230"/>
      <c r="CM1174" s="230"/>
      <c r="CN1174" s="171"/>
      <c r="CO1174" s="199"/>
      <c r="CP1174" s="230"/>
      <c r="CQ1174" s="233"/>
      <c r="CR1174" s="233"/>
      <c r="CS1174" s="233"/>
      <c r="CT1174" s="230"/>
      <c r="CU1174" s="230"/>
      <c r="CV1174" s="230"/>
      <c r="CW1174" s="230"/>
    </row>
    <row r="1175" spans="1:101">
      <c r="A1175" s="191">
        <v>2292</v>
      </c>
      <c r="B1175" s="261" t="s">
        <v>3240</v>
      </c>
      <c r="C1175" s="261" t="s">
        <v>3241</v>
      </c>
      <c r="D1175" s="261" t="s">
        <v>2780</v>
      </c>
      <c r="E1175" s="199"/>
      <c r="F1175" s="274" t="s">
        <v>2215</v>
      </c>
      <c r="G1175" s="199"/>
      <c r="H1175" s="199"/>
      <c r="I1175" s="199"/>
      <c r="J1175" s="202"/>
      <c r="K1175" s="202"/>
      <c r="L1175" s="164">
        <f>_xlfn.IFNA(VLOOKUP(B1175,'[1]CDM Patients Data'!$C$1266:$N$5000,6,FALSE),"")</f>
        <v>0</v>
      </c>
      <c r="M1175" s="164">
        <f>_xlfn.IFNA(VLOOKUP(B1175,'[1]CDM Patients Data'!$C$1266:$N$5000,7,FALSE),"")</f>
        <v>0</v>
      </c>
      <c r="N1175" s="164">
        <f>_xlfn.IFNA(VLOOKUP(B1175,'[1]CDM Patients Data'!$C$1266:$N$5000,8,FALSE),"")</f>
        <v>0</v>
      </c>
      <c r="O1175" s="164">
        <f>_xlfn.IFNA(VLOOKUP(B1175,'[1]CDM Patients Data'!$C$1266:$K$3492,9,FALSE),"")</f>
        <v>0</v>
      </c>
      <c r="P1175" s="164">
        <f>_xlfn.IFNA(VLOOKUP(B1175,'[1]CDM Patients Data'!$C$1266:$O$3492,10,FALSE),"")</f>
        <v>0</v>
      </c>
      <c r="Q1175" s="164">
        <f>_xlfn.IFNA(VLOOKUP(B1175,'[1]CDM Patients Data'!$C$1266:$O$3492,11,FALSE),"")</f>
        <v>0</v>
      </c>
      <c r="R1175" s="164">
        <f>_xlfn.IFNA(VLOOKUP(B1175,'[1]CDM Patients Data'!$C$1266:$O$3492,12,FALSE),"")</f>
        <v>0</v>
      </c>
      <c r="S1175" s="164">
        <f>_xlfn.IFNA(VLOOKUP(B1175,'[1]CDM Patients Data'!$C$1266:$P$3492,13,FALSE),"")</f>
        <v>0</v>
      </c>
      <c r="T1175" s="164" t="str">
        <f>_xlfn.IFNA(VLOOKUP(B1175,'[1]CDM Patients Data'!$C$1266:$N$5000,5,FALSE),"")</f>
        <v>Manohar</v>
      </c>
      <c r="U1175" s="164"/>
      <c r="V1175" s="164"/>
      <c r="W1175" s="210"/>
      <c r="X1175" s="164"/>
      <c r="Y1175" s="164"/>
      <c r="Z1175" s="164"/>
      <c r="AA1175" s="164"/>
      <c r="AB1175" s="164"/>
      <c r="AC1175" s="210"/>
      <c r="AD1175" s="199"/>
      <c r="AE1175" s="199"/>
      <c r="AF1175" s="199"/>
      <c r="AG1175" s="199"/>
      <c r="AH1175" s="233"/>
      <c r="AI1175" s="199"/>
      <c r="AJ1175" s="199"/>
      <c r="AK1175" s="218" t="s">
        <v>84</v>
      </c>
      <c r="AL1175" s="218" t="s">
        <v>76</v>
      </c>
      <c r="AM1175" s="218" t="s">
        <v>76</v>
      </c>
      <c r="AN1175" s="218" t="s">
        <v>76</v>
      </c>
      <c r="AO1175" s="218" t="s">
        <v>76</v>
      </c>
      <c r="AP1175" s="218"/>
      <c r="AQ1175" s="218"/>
      <c r="AR1175" s="218"/>
      <c r="AS1175" s="218"/>
      <c r="AT1175" s="218"/>
      <c r="AU1175" s="218"/>
      <c r="AV1175" s="218"/>
      <c r="AW1175" s="218"/>
      <c r="AX1175" s="218"/>
      <c r="AY1175" s="218"/>
      <c r="AZ1175" s="218"/>
      <c r="BA1175" s="218"/>
      <c r="BB1175" s="218"/>
      <c r="BC1175" s="218"/>
      <c r="BD1175" s="218"/>
      <c r="BE1175" s="218"/>
      <c r="BF1175" s="218"/>
      <c r="BG1175" s="218"/>
      <c r="BH1175" s="218"/>
      <c r="BI1175" s="218"/>
      <c r="BJ1175" s="233" t="s">
        <v>589</v>
      </c>
      <c r="BK1175" s="199"/>
      <c r="BL1175" s="218" t="s">
        <v>80</v>
      </c>
      <c r="BM1175" s="290">
        <v>6791297</v>
      </c>
      <c r="BN1175" s="290">
        <v>2</v>
      </c>
      <c r="BO1175" s="290">
        <v>220.5</v>
      </c>
      <c r="BP1175" s="218" t="s">
        <v>103</v>
      </c>
      <c r="BQ1175" s="218"/>
      <c r="BR1175" s="218"/>
      <c r="BS1175" s="218"/>
      <c r="BT1175" s="218"/>
      <c r="BU1175" s="218"/>
      <c r="BV1175" s="218"/>
      <c r="BW1175" s="218"/>
      <c r="BX1175" s="171"/>
      <c r="BY1175" s="199"/>
      <c r="BZ1175" s="230"/>
      <c r="CA1175" s="230"/>
      <c r="CB1175" s="230"/>
      <c r="CC1175" s="230"/>
      <c r="CD1175" s="230"/>
      <c r="CE1175" s="230"/>
      <c r="CF1175" s="230"/>
      <c r="CG1175" s="230"/>
      <c r="CH1175" s="230"/>
      <c r="CI1175" s="230"/>
      <c r="CJ1175" s="230"/>
      <c r="CK1175" s="230"/>
      <c r="CL1175" s="230"/>
      <c r="CM1175" s="230"/>
      <c r="CN1175" s="171"/>
      <c r="CO1175" s="199"/>
      <c r="CP1175" s="230"/>
      <c r="CQ1175" s="233"/>
      <c r="CR1175" s="233"/>
      <c r="CS1175" s="233"/>
      <c r="CT1175" s="230"/>
      <c r="CU1175" s="230"/>
      <c r="CV1175" s="230"/>
      <c r="CW1175" s="230"/>
    </row>
    <row r="1176" ht="30" hidden="1" spans="1:101">
      <c r="A1176" s="191">
        <v>2293</v>
      </c>
      <c r="B1176" s="261" t="s">
        <v>3242</v>
      </c>
      <c r="C1176" s="261" t="s">
        <v>3243</v>
      </c>
      <c r="D1176" s="261" t="s">
        <v>2794</v>
      </c>
      <c r="E1176" s="199"/>
      <c r="F1176" s="261" t="s">
        <v>2170</v>
      </c>
      <c r="G1176" s="199"/>
      <c r="H1176" s="199"/>
      <c r="I1176" s="199"/>
      <c r="J1176" s="202"/>
      <c r="K1176" s="202"/>
      <c r="L1176" s="164" t="str">
        <f>_xlfn.IFNA(VLOOKUP(B1176,'[1]CDM Patients Data'!$C$1266:$N$5000,6,FALSE),"")</f>
        <v>Prostate</v>
      </c>
      <c r="M1176" s="164" t="str">
        <f>_xlfn.IFNA(VLOOKUP(B1176,'[1]CDM Patients Data'!$C$1266:$N$5000,7,FALSE),"")</f>
        <v>Prostate gland</v>
      </c>
      <c r="N1176" s="164" t="str">
        <f>_xlfn.IFNA(VLOOKUP(B1176,'[1]CDM Patients Data'!$C$1266:$N$5000,8,FALSE),"")</f>
        <v>Carcinoma, NOS</v>
      </c>
      <c r="O1176" s="164" t="str">
        <f>_xlfn.IFNA(VLOOKUP(B1176,'[1]CDM Patients Data'!$C$1266:$K$3492,9,FALSE),"")</f>
        <v>Not a paired site</v>
      </c>
      <c r="P1176" s="164">
        <f>_xlfn.IFNA(VLOOKUP(B1176,'[1]CDM Patients Data'!$C$1266:$O$3492,10,FALSE),"")</f>
        <v>0</v>
      </c>
      <c r="Q1176" s="164">
        <f>_xlfn.IFNA(VLOOKUP(B1176,'[1]CDM Patients Data'!$C$1266:$O$3492,11,FALSE),"")</f>
        <v>0</v>
      </c>
      <c r="R1176" s="164">
        <f>_xlfn.IFNA(VLOOKUP(B1176,'[1]CDM Patients Data'!$C$1266:$O$3492,12,FALSE),"")</f>
        <v>0</v>
      </c>
      <c r="S1176" s="164">
        <f>_xlfn.IFNA(VLOOKUP(B1176,'[1]CDM Patients Data'!$C$1266:$P$3492,13,FALSE),"")</f>
        <v>0</v>
      </c>
      <c r="T1176" s="164" t="str">
        <f>_xlfn.IFNA(VLOOKUP(B1176,'[1]CDM Patients Data'!$C$1266:$N$5000,5,FALSE),"")</f>
        <v>Manohar</v>
      </c>
      <c r="U1176" s="164"/>
      <c r="V1176" s="164"/>
      <c r="W1176" s="210"/>
      <c r="X1176" s="164"/>
      <c r="Y1176" s="164"/>
      <c r="Z1176" s="164"/>
      <c r="AA1176" s="164"/>
      <c r="AB1176" s="164"/>
      <c r="AC1176" s="210"/>
      <c r="AD1176" s="199"/>
      <c r="AE1176" s="199"/>
      <c r="AF1176" s="199"/>
      <c r="AG1176" s="199"/>
      <c r="AH1176" s="233"/>
      <c r="AI1176" s="199"/>
      <c r="AJ1176" s="199"/>
      <c r="AK1176" s="218"/>
      <c r="AL1176" s="218"/>
      <c r="AM1176" s="218"/>
      <c r="AN1176" s="218"/>
      <c r="AO1176" s="218" t="s">
        <v>76</v>
      </c>
      <c r="AP1176" s="218"/>
      <c r="AQ1176" s="218"/>
      <c r="AR1176" s="218"/>
      <c r="AS1176" s="218"/>
      <c r="AT1176" s="218"/>
      <c r="AU1176" s="218"/>
      <c r="AV1176" s="218"/>
      <c r="AW1176" s="218"/>
      <c r="AX1176" s="218"/>
      <c r="AY1176" s="218"/>
      <c r="AZ1176" s="218"/>
      <c r="BA1176" s="218"/>
      <c r="BB1176" s="218"/>
      <c r="BC1176" s="218"/>
      <c r="BD1176" s="218"/>
      <c r="BE1176" s="218"/>
      <c r="BF1176" s="218"/>
      <c r="BG1176" s="218"/>
      <c r="BH1176" s="218"/>
      <c r="BI1176" s="218"/>
      <c r="BJ1176" s="233"/>
      <c r="BK1176" s="199"/>
      <c r="BL1176" s="218"/>
      <c r="BM1176" s="171"/>
      <c r="BN1176" s="171"/>
      <c r="BO1176" s="171"/>
      <c r="BP1176" s="218"/>
      <c r="BQ1176" s="218"/>
      <c r="BR1176" s="218"/>
      <c r="BS1176" s="218"/>
      <c r="BT1176" s="218"/>
      <c r="BU1176" s="218"/>
      <c r="BV1176" s="218"/>
      <c r="BW1176" s="218"/>
      <c r="BX1176" s="171"/>
      <c r="BY1176" s="199"/>
      <c r="BZ1176" s="230"/>
      <c r="CA1176" s="230"/>
      <c r="CB1176" s="230"/>
      <c r="CC1176" s="230"/>
      <c r="CD1176" s="230"/>
      <c r="CE1176" s="230"/>
      <c r="CF1176" s="230"/>
      <c r="CG1176" s="230"/>
      <c r="CH1176" s="230"/>
      <c r="CI1176" s="230"/>
      <c r="CJ1176" s="230"/>
      <c r="CK1176" s="230"/>
      <c r="CL1176" s="230"/>
      <c r="CM1176" s="230"/>
      <c r="CN1176" s="171"/>
      <c r="CO1176" s="199"/>
      <c r="CP1176" s="230"/>
      <c r="CQ1176" s="233"/>
      <c r="CR1176" s="233"/>
      <c r="CS1176" s="233"/>
      <c r="CT1176" s="230"/>
      <c r="CU1176" s="230"/>
      <c r="CV1176" s="230"/>
      <c r="CW1176" s="230"/>
    </row>
    <row r="1177" ht="30" hidden="1" spans="1:101">
      <c r="A1177" s="191">
        <v>2294</v>
      </c>
      <c r="B1177" s="261" t="s">
        <v>3244</v>
      </c>
      <c r="C1177" s="261" t="s">
        <v>3245</v>
      </c>
      <c r="D1177" s="261" t="s">
        <v>2806</v>
      </c>
      <c r="E1177" s="199"/>
      <c r="F1177" s="261" t="s">
        <v>2498</v>
      </c>
      <c r="G1177" s="199"/>
      <c r="H1177" s="199"/>
      <c r="I1177" s="199"/>
      <c r="J1177" s="202"/>
      <c r="K1177" s="202"/>
      <c r="L1177" s="164" t="str">
        <f>_xlfn.IFNA(VLOOKUP(B1177,'[1]CDM Patients Data'!$C$1266:$N$5000,6,FALSE),"")</f>
        <v>Pancreas</v>
      </c>
      <c r="M1177" s="164" t="str">
        <f>_xlfn.IFNA(VLOOKUP(B1177,'[1]CDM Patients Data'!$C$1266:$N$5000,7,FALSE),"")</f>
        <v>Pancreas NOS</v>
      </c>
      <c r="N1177" s="164" t="str">
        <f>_xlfn.IFNA(VLOOKUP(B1177,'[1]CDM Patients Data'!$C$1266:$N$5000,8,FALSE),"")</f>
        <v>Adenocarcinoma, NOS</v>
      </c>
      <c r="O1177" s="164" t="str">
        <f>_xlfn.IFNA(VLOOKUP(B1177,'[1]CDM Patients Data'!$C$1266:$K$3492,9,FALSE),"")</f>
        <v>Not a paired site</v>
      </c>
      <c r="P1177" s="164">
        <f>_xlfn.IFNA(VLOOKUP(B1177,'[1]CDM Patients Data'!$C$1266:$O$3492,10,FALSE),"")</f>
        <v>0</v>
      </c>
      <c r="Q1177" s="164">
        <f>_xlfn.IFNA(VLOOKUP(B1177,'[1]CDM Patients Data'!$C$1266:$O$3492,11,FALSE),"")</f>
        <v>0</v>
      </c>
      <c r="R1177" s="164">
        <f>_xlfn.IFNA(VLOOKUP(B1177,'[1]CDM Patients Data'!$C$1266:$O$3492,12,FALSE),"")</f>
        <v>0</v>
      </c>
      <c r="S1177" s="164">
        <f>_xlfn.IFNA(VLOOKUP(B1177,'[1]CDM Patients Data'!$C$1266:$P$3492,13,FALSE),"")</f>
        <v>0</v>
      </c>
      <c r="T1177" s="164" t="str">
        <f>_xlfn.IFNA(VLOOKUP(B1177,'[1]CDM Patients Data'!$C$1266:$N$5000,5,FALSE),"")</f>
        <v>Manohar</v>
      </c>
      <c r="U1177" s="164"/>
      <c r="V1177" s="164"/>
      <c r="W1177" s="210"/>
      <c r="X1177" s="164"/>
      <c r="Y1177" s="164"/>
      <c r="Z1177" s="164"/>
      <c r="AA1177" s="164"/>
      <c r="AB1177" s="164"/>
      <c r="AC1177" s="210"/>
      <c r="AD1177" s="199"/>
      <c r="AE1177" s="199"/>
      <c r="AF1177" s="199"/>
      <c r="AG1177" s="199"/>
      <c r="AH1177" s="233" t="s">
        <v>79</v>
      </c>
      <c r="AI1177" s="199"/>
      <c r="AJ1177" s="199"/>
      <c r="AK1177" s="218" t="s">
        <v>80</v>
      </c>
      <c r="AL1177" s="218">
        <v>35198489</v>
      </c>
      <c r="AM1177" s="218">
        <v>10.6</v>
      </c>
      <c r="AN1177" s="218">
        <v>125.2</v>
      </c>
      <c r="AO1177" s="218" t="s">
        <v>81</v>
      </c>
      <c r="AP1177" s="218"/>
      <c r="AQ1177" s="218"/>
      <c r="AR1177" s="218"/>
      <c r="AS1177" s="218"/>
      <c r="AT1177" s="218"/>
      <c r="AU1177" s="218"/>
      <c r="AV1177" s="218"/>
      <c r="AW1177" s="218"/>
      <c r="AX1177" s="218"/>
      <c r="AY1177" s="218"/>
      <c r="AZ1177" s="218"/>
      <c r="BA1177" s="218"/>
      <c r="BB1177" s="218"/>
      <c r="BC1177" s="218"/>
      <c r="BD1177" s="218"/>
      <c r="BE1177" s="218"/>
      <c r="BF1177" s="218"/>
      <c r="BG1177" s="218"/>
      <c r="BH1177" s="218"/>
      <c r="BI1177" s="218"/>
      <c r="BJ1177" s="233"/>
      <c r="BK1177" s="199"/>
      <c r="BL1177" s="218" t="s">
        <v>84</v>
      </c>
      <c r="BM1177" s="171" t="s">
        <v>76</v>
      </c>
      <c r="BN1177" s="171" t="s">
        <v>76</v>
      </c>
      <c r="BO1177" s="171" t="s">
        <v>76</v>
      </c>
      <c r="BP1177" s="218"/>
      <c r="BQ1177" s="218"/>
      <c r="BR1177" s="218"/>
      <c r="BS1177" s="218"/>
      <c r="BT1177" s="218"/>
      <c r="BU1177" s="218"/>
      <c r="BV1177" s="218"/>
      <c r="BW1177" s="218"/>
      <c r="BX1177" s="171"/>
      <c r="BY1177" s="199"/>
      <c r="BZ1177" s="230"/>
      <c r="CA1177" s="230"/>
      <c r="CB1177" s="230"/>
      <c r="CC1177" s="230"/>
      <c r="CD1177" s="230"/>
      <c r="CE1177" s="230"/>
      <c r="CF1177" s="230"/>
      <c r="CG1177" s="230"/>
      <c r="CH1177" s="230"/>
      <c r="CI1177" s="230"/>
      <c r="CJ1177" s="230"/>
      <c r="CK1177" s="230"/>
      <c r="CL1177" s="230"/>
      <c r="CM1177" s="230"/>
      <c r="CN1177" s="171"/>
      <c r="CO1177" s="199"/>
      <c r="CP1177" s="230"/>
      <c r="CQ1177" s="233"/>
      <c r="CR1177" s="233"/>
      <c r="CS1177" s="233"/>
      <c r="CT1177" s="230"/>
      <c r="CU1177" s="230"/>
      <c r="CV1177" s="230"/>
      <c r="CW1177" s="230"/>
    </row>
    <row r="1178" ht="60" spans="1:101">
      <c r="A1178" s="191">
        <v>2295</v>
      </c>
      <c r="B1178" s="261" t="s">
        <v>3246</v>
      </c>
      <c r="C1178" s="261" t="s">
        <v>3023</v>
      </c>
      <c r="D1178" s="261" t="s">
        <v>2936</v>
      </c>
      <c r="E1178" s="199"/>
      <c r="F1178" s="261" t="s">
        <v>2366</v>
      </c>
      <c r="G1178" s="199"/>
      <c r="H1178" s="199"/>
      <c r="I1178" s="199"/>
      <c r="J1178" s="202"/>
      <c r="K1178" s="202"/>
      <c r="L1178" s="164" t="str">
        <f>_xlfn.IFNA(VLOOKUP(B1178,'[1]CDM Patients Data'!$C$1266:$N$5000,6,FALSE),"")</f>
        <v>Connective, subcutaneous and other soft tissues</v>
      </c>
      <c r="M1178" s="164" t="str">
        <f>_xlfn.IFNA(VLOOKUP(B1178,'[1]CDM Patients Data'!$C$1266:$N$5000,7,FALSE),"")</f>
        <v>Connective tissue leg</v>
      </c>
      <c r="N1178" s="164" t="str">
        <f>_xlfn.IFNA(VLOOKUP(B1178,'[1]CDM Patients Data'!$C$1266:$N$5000,8,FALSE),"")</f>
        <v>Leiomyosarcoma, NOS</v>
      </c>
      <c r="O1178" s="164" t="str">
        <f>_xlfn.IFNA(VLOOKUP(B1178,'[1]CDM Patients Data'!$C$1266:$K$3492,9,FALSE),"")</f>
        <v>Unknown</v>
      </c>
      <c r="P1178" s="164">
        <f>_xlfn.IFNA(VLOOKUP(B1178,'[1]CDM Patients Data'!$C$1266:$O$3492,10,FALSE),"")</f>
        <v>0</v>
      </c>
      <c r="Q1178" s="164">
        <f>_xlfn.IFNA(VLOOKUP(B1178,'[1]CDM Patients Data'!$C$1266:$O$3492,11,FALSE),"")</f>
        <v>0</v>
      </c>
      <c r="R1178" s="164">
        <f>_xlfn.IFNA(VLOOKUP(B1178,'[1]CDM Patients Data'!$C$1266:$O$3492,12,FALSE),"")</f>
        <v>0</v>
      </c>
      <c r="S1178" s="164">
        <f>_xlfn.IFNA(VLOOKUP(B1178,'[1]CDM Patients Data'!$C$1266:$P$3492,13,FALSE),"")</f>
        <v>0</v>
      </c>
      <c r="T1178" s="164" t="str">
        <f>_xlfn.IFNA(VLOOKUP(B1178,'[1]CDM Patients Data'!$C$1266:$N$5000,5,FALSE),"")</f>
        <v>Manohar</v>
      </c>
      <c r="U1178" s="164"/>
      <c r="V1178" s="164"/>
      <c r="W1178" s="210"/>
      <c r="X1178" s="164"/>
      <c r="Y1178" s="164"/>
      <c r="Z1178" s="164"/>
      <c r="AA1178" s="164"/>
      <c r="AB1178" s="164"/>
      <c r="AC1178" s="210"/>
      <c r="AD1178" s="199"/>
      <c r="AE1178" s="199"/>
      <c r="AF1178" s="199"/>
      <c r="AG1178" s="199"/>
      <c r="AH1178" s="233"/>
      <c r="AI1178" s="199"/>
      <c r="AJ1178" s="199"/>
      <c r="AK1178" s="218" t="s">
        <v>84</v>
      </c>
      <c r="AL1178" s="218" t="s">
        <v>76</v>
      </c>
      <c r="AM1178" s="218" t="s">
        <v>76</v>
      </c>
      <c r="AN1178" s="218" t="s">
        <v>76</v>
      </c>
      <c r="AO1178" s="218" t="s">
        <v>76</v>
      </c>
      <c r="AP1178" s="218"/>
      <c r="AQ1178" s="218"/>
      <c r="AR1178" s="218"/>
      <c r="AS1178" s="218"/>
      <c r="AT1178" s="218"/>
      <c r="AU1178" s="218"/>
      <c r="AV1178" s="218"/>
      <c r="AW1178" s="218"/>
      <c r="AX1178" s="218"/>
      <c r="AY1178" s="218"/>
      <c r="AZ1178" s="218"/>
      <c r="BA1178" s="218"/>
      <c r="BB1178" s="218"/>
      <c r="BC1178" s="218"/>
      <c r="BD1178" s="218"/>
      <c r="BE1178" s="218"/>
      <c r="BF1178" s="218"/>
      <c r="BG1178" s="218"/>
      <c r="BH1178" s="218"/>
      <c r="BI1178" s="218"/>
      <c r="BJ1178" s="233" t="s">
        <v>79</v>
      </c>
      <c r="BK1178" s="199"/>
      <c r="BL1178" s="218" t="s">
        <v>80</v>
      </c>
      <c r="BM1178" s="290">
        <v>15475930</v>
      </c>
      <c r="BN1178" s="290">
        <v>4.6</v>
      </c>
      <c r="BO1178" s="290">
        <v>57.3</v>
      </c>
      <c r="BP1178" s="218" t="s">
        <v>95</v>
      </c>
      <c r="BQ1178" s="218"/>
      <c r="BR1178" s="218"/>
      <c r="BS1178" s="218"/>
      <c r="BT1178" s="218"/>
      <c r="BU1178" s="218"/>
      <c r="BV1178" s="218"/>
      <c r="BW1178" s="218"/>
      <c r="BX1178" s="171"/>
      <c r="BY1178" s="199"/>
      <c r="BZ1178" s="230"/>
      <c r="CA1178" s="230"/>
      <c r="CB1178" s="230"/>
      <c r="CC1178" s="230"/>
      <c r="CD1178" s="230"/>
      <c r="CE1178" s="230"/>
      <c r="CF1178" s="230"/>
      <c r="CG1178" s="230"/>
      <c r="CH1178" s="230"/>
      <c r="CI1178" s="230"/>
      <c r="CJ1178" s="230"/>
      <c r="CK1178" s="230"/>
      <c r="CL1178" s="230"/>
      <c r="CM1178" s="230"/>
      <c r="CN1178" s="171"/>
      <c r="CO1178" s="199"/>
      <c r="CP1178" s="230"/>
      <c r="CQ1178" s="233"/>
      <c r="CR1178" s="233"/>
      <c r="CS1178" s="233"/>
      <c r="CT1178" s="230"/>
      <c r="CU1178" s="230"/>
      <c r="CV1178" s="230"/>
      <c r="CW1178" s="230"/>
    </row>
    <row r="1179" ht="45" hidden="1" spans="1:101">
      <c r="A1179" s="191">
        <v>2296</v>
      </c>
      <c r="B1179" s="261" t="s">
        <v>3247</v>
      </c>
      <c r="C1179" s="261" t="s">
        <v>3248</v>
      </c>
      <c r="D1179" s="261" t="s">
        <v>2824</v>
      </c>
      <c r="E1179" s="199"/>
      <c r="F1179" s="261" t="s">
        <v>3249</v>
      </c>
      <c r="G1179" s="199"/>
      <c r="H1179" s="199"/>
      <c r="I1179" s="199"/>
      <c r="J1179" s="202"/>
      <c r="K1179" s="202"/>
      <c r="L1179" s="164" t="str">
        <f>_xlfn.IFNA(VLOOKUP(B1179,'[1]CDM Patients Data'!$C$1266:$N$5000,6,FALSE),"")</f>
        <v>Ovary</v>
      </c>
      <c r="M1179" s="164" t="str">
        <f>_xlfn.IFNA(VLOOKUP(B1179,'[1]CDM Patients Data'!$C$1266:$N$5000,7,FALSE),"")</f>
        <v>Ovary</v>
      </c>
      <c r="N1179" s="164" t="str">
        <f>_xlfn.IFNA(VLOOKUP(B1179,'[1]CDM Patients Data'!$C$1266:$N$5000,8,FALSE),"")</f>
        <v>Papillary cystadenocarcinoma, NOS</v>
      </c>
      <c r="O1179" s="164" t="str">
        <f>_xlfn.IFNA(VLOOKUP(B1179,'[1]CDM Patients Data'!$C$1266:$K$3492,9,FALSE),"")</f>
        <v>Unknown</v>
      </c>
      <c r="P1179" s="164">
        <f>_xlfn.IFNA(VLOOKUP(B1179,'[1]CDM Patients Data'!$C$1266:$O$3492,10,FALSE),"")</f>
        <v>0</v>
      </c>
      <c r="Q1179" s="164">
        <f>_xlfn.IFNA(VLOOKUP(B1179,'[1]CDM Patients Data'!$C$1266:$O$3492,11,FALSE),"")</f>
        <v>0</v>
      </c>
      <c r="R1179" s="164">
        <f>_xlfn.IFNA(VLOOKUP(B1179,'[1]CDM Patients Data'!$C$1266:$O$3492,12,FALSE),"")</f>
        <v>0</v>
      </c>
      <c r="S1179" s="164">
        <f>_xlfn.IFNA(VLOOKUP(B1179,'[1]CDM Patients Data'!$C$1266:$P$3492,13,FALSE),"")</f>
        <v>0</v>
      </c>
      <c r="T1179" s="164" t="str">
        <f>_xlfn.IFNA(VLOOKUP(B1179,'[1]CDM Patients Data'!$C$1266:$N$5000,5,FALSE),"")</f>
        <v>Manohar</v>
      </c>
      <c r="U1179" s="164"/>
      <c r="V1179" s="164"/>
      <c r="W1179" s="210"/>
      <c r="X1179" s="164"/>
      <c r="Y1179" s="164"/>
      <c r="Z1179" s="164"/>
      <c r="AA1179" s="164"/>
      <c r="AB1179" s="164"/>
      <c r="AC1179" s="210"/>
      <c r="AD1179" s="199"/>
      <c r="AE1179" s="199"/>
      <c r="AF1179" s="199"/>
      <c r="AG1179" s="199"/>
      <c r="AH1179" s="233" t="s">
        <v>589</v>
      </c>
      <c r="AI1179" s="199"/>
      <c r="AJ1179" s="199"/>
      <c r="AK1179" s="218" t="s">
        <v>80</v>
      </c>
      <c r="AL1179" s="218">
        <v>62500752</v>
      </c>
      <c r="AM1179" s="218">
        <v>18.8</v>
      </c>
      <c r="AN1179" s="218">
        <v>450.7</v>
      </c>
      <c r="AO1179" s="218" t="s">
        <v>81</v>
      </c>
      <c r="AP1179" s="218"/>
      <c r="AQ1179" s="218"/>
      <c r="AR1179" s="218"/>
      <c r="AS1179" s="218"/>
      <c r="AT1179" s="218"/>
      <c r="AU1179" s="218"/>
      <c r="AV1179" s="218"/>
      <c r="AW1179" s="218"/>
      <c r="AX1179" s="218"/>
      <c r="AY1179" s="218"/>
      <c r="AZ1179" s="218"/>
      <c r="BA1179" s="218"/>
      <c r="BB1179" s="218"/>
      <c r="BC1179" s="218"/>
      <c r="BD1179" s="218"/>
      <c r="BE1179" s="218"/>
      <c r="BF1179" s="218"/>
      <c r="BG1179" s="218"/>
      <c r="BH1179" s="218"/>
      <c r="BI1179" s="218"/>
      <c r="BJ1179" s="233"/>
      <c r="BK1179" s="199"/>
      <c r="BL1179" s="218" t="s">
        <v>84</v>
      </c>
      <c r="BM1179" s="171" t="s">
        <v>76</v>
      </c>
      <c r="BN1179" s="171" t="s">
        <v>76</v>
      </c>
      <c r="BO1179" s="171" t="s">
        <v>76</v>
      </c>
      <c r="BP1179" s="218"/>
      <c r="BQ1179" s="218"/>
      <c r="BR1179" s="218"/>
      <c r="BS1179" s="218"/>
      <c r="BT1179" s="218"/>
      <c r="BU1179" s="218"/>
      <c r="BV1179" s="218"/>
      <c r="BW1179" s="218"/>
      <c r="BX1179" s="171"/>
      <c r="BY1179" s="199"/>
      <c r="BZ1179" s="230"/>
      <c r="CA1179" s="230"/>
      <c r="CB1179" s="230"/>
      <c r="CC1179" s="230"/>
      <c r="CD1179" s="230"/>
      <c r="CE1179" s="230"/>
      <c r="CF1179" s="230"/>
      <c r="CG1179" s="230"/>
      <c r="CH1179" s="230"/>
      <c r="CI1179" s="230"/>
      <c r="CJ1179" s="230"/>
      <c r="CK1179" s="230"/>
      <c r="CL1179" s="230"/>
      <c r="CM1179" s="230"/>
      <c r="CN1179" s="171"/>
      <c r="CO1179" s="199"/>
      <c r="CP1179" s="230"/>
      <c r="CQ1179" s="233"/>
      <c r="CR1179" s="233"/>
      <c r="CS1179" s="233"/>
      <c r="CT1179" s="230"/>
      <c r="CU1179" s="230"/>
      <c r="CV1179" s="230"/>
      <c r="CW1179" s="230"/>
    </row>
    <row r="1180" ht="30" hidden="1" spans="1:101">
      <c r="A1180" s="191">
        <v>2297</v>
      </c>
      <c r="B1180" s="261" t="s">
        <v>3250</v>
      </c>
      <c r="C1180" s="261" t="s">
        <v>3251</v>
      </c>
      <c r="D1180" s="261" t="s">
        <v>2918</v>
      </c>
      <c r="E1180" s="199"/>
      <c r="F1180" s="274" t="s">
        <v>2246</v>
      </c>
      <c r="G1180" s="199"/>
      <c r="H1180" s="199"/>
      <c r="I1180" s="199"/>
      <c r="J1180" s="202"/>
      <c r="K1180" s="202"/>
      <c r="L1180" s="164" t="str">
        <f>_xlfn.IFNA(VLOOKUP(B1180,'[1]CDM Patients Data'!$C$1266:$N$5000,6,FALSE),"")</f>
        <v>Parotid gland</v>
      </c>
      <c r="M1180" s="164" t="str">
        <f>_xlfn.IFNA(VLOOKUP(B1180,'[1]CDM Patients Data'!$C$1266:$N$5000,7,FALSE),"")</f>
        <v>Parotid gland</v>
      </c>
      <c r="N1180" s="164" t="str">
        <f>_xlfn.IFNA(VLOOKUP(B1180,'[1]CDM Patients Data'!$C$1266:$N$5000,8,FALSE),"")</f>
        <v>Adenoid cystic carcinoma</v>
      </c>
      <c r="O1180" s="164" t="str">
        <f>_xlfn.IFNA(VLOOKUP(B1180,'[1]CDM Patients Data'!$C$1266:$K$3492,9,FALSE),"")</f>
        <v>Right</v>
      </c>
      <c r="P1180" s="164">
        <f>_xlfn.IFNA(VLOOKUP(B1180,'[1]CDM Patients Data'!$C$1266:$O$3492,10,FALSE),"")</f>
        <v>0</v>
      </c>
      <c r="Q1180" s="164">
        <f>_xlfn.IFNA(VLOOKUP(B1180,'[1]CDM Patients Data'!$C$1266:$O$3492,11,FALSE),"")</f>
        <v>0</v>
      </c>
      <c r="R1180" s="164">
        <f>_xlfn.IFNA(VLOOKUP(B1180,'[1]CDM Patients Data'!$C$1266:$O$3492,12,FALSE),"")</f>
        <v>0</v>
      </c>
      <c r="S1180" s="164">
        <f>_xlfn.IFNA(VLOOKUP(B1180,'[1]CDM Patients Data'!$C$1266:$P$3492,13,FALSE),"")</f>
        <v>0</v>
      </c>
      <c r="T1180" s="164" t="str">
        <f>_xlfn.IFNA(VLOOKUP(B1180,'[1]CDM Patients Data'!$C$1266:$N$5000,5,FALSE),"")</f>
        <v>Manohar</v>
      </c>
      <c r="U1180" s="164"/>
      <c r="V1180" s="164"/>
      <c r="W1180" s="210"/>
      <c r="X1180" s="164"/>
      <c r="Y1180" s="164"/>
      <c r="Z1180" s="164"/>
      <c r="AA1180" s="164"/>
      <c r="AB1180" s="164"/>
      <c r="AC1180" s="210"/>
      <c r="AD1180" s="199"/>
      <c r="AE1180" s="199"/>
      <c r="AF1180" s="199"/>
      <c r="AG1180" s="199"/>
      <c r="AH1180" s="233"/>
      <c r="AI1180" s="199"/>
      <c r="AJ1180" s="199"/>
      <c r="AK1180" s="218"/>
      <c r="AL1180" s="218"/>
      <c r="AM1180" s="218"/>
      <c r="AN1180" s="218"/>
      <c r="AO1180" s="218" t="s">
        <v>76</v>
      </c>
      <c r="AP1180" s="218"/>
      <c r="AQ1180" s="218"/>
      <c r="AR1180" s="218"/>
      <c r="AS1180" s="218"/>
      <c r="AT1180" s="218"/>
      <c r="AU1180" s="218"/>
      <c r="AV1180" s="218"/>
      <c r="AW1180" s="218"/>
      <c r="AX1180" s="218"/>
      <c r="AY1180" s="218"/>
      <c r="AZ1180" s="218"/>
      <c r="BA1180" s="218"/>
      <c r="BB1180" s="218"/>
      <c r="BC1180" s="218"/>
      <c r="BD1180" s="218"/>
      <c r="BE1180" s="218"/>
      <c r="BF1180" s="218"/>
      <c r="BG1180" s="218"/>
      <c r="BH1180" s="218"/>
      <c r="BI1180" s="218"/>
      <c r="BJ1180" s="233"/>
      <c r="BK1180" s="199"/>
      <c r="BL1180" s="218"/>
      <c r="BM1180" s="171"/>
      <c r="BN1180" s="171"/>
      <c r="BO1180" s="171"/>
      <c r="BP1180" s="218"/>
      <c r="BQ1180" s="218"/>
      <c r="BR1180" s="218"/>
      <c r="BS1180" s="218"/>
      <c r="BT1180" s="218"/>
      <c r="BU1180" s="218"/>
      <c r="BV1180" s="218"/>
      <c r="BW1180" s="218"/>
      <c r="BX1180" s="171"/>
      <c r="BY1180" s="199"/>
      <c r="BZ1180" s="230"/>
      <c r="CA1180" s="230"/>
      <c r="CB1180" s="230"/>
      <c r="CC1180" s="230"/>
      <c r="CD1180" s="230"/>
      <c r="CE1180" s="230"/>
      <c r="CF1180" s="230"/>
      <c r="CG1180" s="230"/>
      <c r="CH1180" s="230"/>
      <c r="CI1180" s="230"/>
      <c r="CJ1180" s="230"/>
      <c r="CK1180" s="230"/>
      <c r="CL1180" s="230"/>
      <c r="CM1180" s="230"/>
      <c r="CN1180" s="171"/>
      <c r="CO1180" s="199"/>
      <c r="CP1180" s="230"/>
      <c r="CQ1180" s="233"/>
      <c r="CR1180" s="233"/>
      <c r="CS1180" s="233"/>
      <c r="CT1180" s="230"/>
      <c r="CU1180" s="230"/>
      <c r="CV1180" s="230"/>
      <c r="CW1180" s="230"/>
    </row>
    <row r="1181" ht="15" spans="1:101">
      <c r="A1181" s="191">
        <v>2298</v>
      </c>
      <c r="B1181" s="261" t="s">
        <v>3252</v>
      </c>
      <c r="C1181" s="261" t="s">
        <v>3253</v>
      </c>
      <c r="D1181" s="261" t="s">
        <v>2783</v>
      </c>
      <c r="E1181" s="199"/>
      <c r="F1181" s="261" t="s">
        <v>3254</v>
      </c>
      <c r="G1181" s="199"/>
      <c r="H1181" s="199"/>
      <c r="I1181" s="199"/>
      <c r="J1181" s="202"/>
      <c r="K1181" s="202"/>
      <c r="L1181" s="164" t="str">
        <f>_xlfn.IFNA(VLOOKUP(B1181,'[1]CDM Patients Data'!$C$1266:$N$5000,6,FALSE),"")</f>
        <v>Non-Cancer</v>
      </c>
      <c r="M1181" s="164" t="str">
        <f>_xlfn.IFNA(VLOOKUP(B1181,'[1]CDM Patients Data'!$C$1266:$N$5000,7,FALSE),"")</f>
        <v>Non-Cancer</v>
      </c>
      <c r="N1181" s="164" t="str">
        <f>_xlfn.IFNA(VLOOKUP(B1181,'[1]CDM Patients Data'!$C$1266:$N$5000,8,FALSE),"")</f>
        <v>Non-Cancer</v>
      </c>
      <c r="O1181" s="164" t="str">
        <f>_xlfn.IFNA(VLOOKUP(B1181,'[1]CDM Patients Data'!$C$1266:$K$3492,9,FALSE),"")</f>
        <v>Non-Cancer</v>
      </c>
      <c r="P1181" s="164">
        <f>_xlfn.IFNA(VLOOKUP(B1181,'[1]CDM Patients Data'!$C$1266:$O$3492,10,FALSE),"")</f>
        <v>0</v>
      </c>
      <c r="Q1181" s="164">
        <f>_xlfn.IFNA(VLOOKUP(B1181,'[1]CDM Patients Data'!$C$1266:$O$3492,11,FALSE),"")</f>
        <v>0</v>
      </c>
      <c r="R1181" s="164">
        <f>_xlfn.IFNA(VLOOKUP(B1181,'[1]CDM Patients Data'!$C$1266:$O$3492,12,FALSE),"")</f>
        <v>0</v>
      </c>
      <c r="S1181" s="164">
        <f>_xlfn.IFNA(VLOOKUP(B1181,'[1]CDM Patients Data'!$C$1266:$P$3492,13,FALSE),"")</f>
        <v>0</v>
      </c>
      <c r="T1181" s="164" t="str">
        <f>_xlfn.IFNA(VLOOKUP(B1181,'[1]CDM Patients Data'!$C$1266:$N$5000,5,FALSE),"")</f>
        <v>Manohar</v>
      </c>
      <c r="U1181" s="164"/>
      <c r="V1181" s="164"/>
      <c r="W1181" s="210"/>
      <c r="X1181" s="164"/>
      <c r="Y1181" s="164"/>
      <c r="Z1181" s="164"/>
      <c r="AA1181" s="164"/>
      <c r="AB1181" s="164"/>
      <c r="AC1181" s="210"/>
      <c r="AD1181" s="199"/>
      <c r="AE1181" s="199"/>
      <c r="AF1181" s="199"/>
      <c r="AG1181" s="199"/>
      <c r="AH1181" s="233"/>
      <c r="AI1181" s="199"/>
      <c r="AJ1181" s="199"/>
      <c r="AK1181" s="218" t="s">
        <v>84</v>
      </c>
      <c r="AL1181" s="218" t="s">
        <v>76</v>
      </c>
      <c r="AM1181" s="218" t="s">
        <v>76</v>
      </c>
      <c r="AN1181" s="218" t="s">
        <v>76</v>
      </c>
      <c r="AO1181" s="218" t="s">
        <v>76</v>
      </c>
      <c r="AP1181" s="218"/>
      <c r="AQ1181" s="218"/>
      <c r="AR1181" s="218"/>
      <c r="AS1181" s="218"/>
      <c r="AT1181" s="218"/>
      <c r="AU1181" s="218"/>
      <c r="AV1181" s="218"/>
      <c r="AW1181" s="218"/>
      <c r="AX1181" s="218"/>
      <c r="AY1181" s="218"/>
      <c r="AZ1181" s="218"/>
      <c r="BA1181" s="218"/>
      <c r="BB1181" s="218"/>
      <c r="BC1181" s="218"/>
      <c r="BD1181" s="218"/>
      <c r="BE1181" s="218"/>
      <c r="BF1181" s="218"/>
      <c r="BG1181" s="218"/>
      <c r="BH1181" s="218"/>
      <c r="BI1181" s="218"/>
      <c r="BJ1181" s="233" t="s">
        <v>589</v>
      </c>
      <c r="BK1181" s="199"/>
      <c r="BL1181" s="218" t="s">
        <v>80</v>
      </c>
      <c r="BM1181" s="290">
        <v>8633177</v>
      </c>
      <c r="BN1181" s="290">
        <v>2.6</v>
      </c>
      <c r="BO1181" s="290">
        <v>281.3</v>
      </c>
      <c r="BP1181" s="218" t="s">
        <v>103</v>
      </c>
      <c r="BQ1181" s="218"/>
      <c r="BR1181" s="218"/>
      <c r="BS1181" s="218"/>
      <c r="BT1181" s="218"/>
      <c r="BU1181" s="218"/>
      <c r="BV1181" s="218"/>
      <c r="BW1181" s="218"/>
      <c r="BX1181" s="171"/>
      <c r="BY1181" s="199"/>
      <c r="BZ1181" s="230"/>
      <c r="CA1181" s="230"/>
      <c r="CB1181" s="230"/>
      <c r="CC1181" s="230"/>
      <c r="CD1181" s="230"/>
      <c r="CE1181" s="230"/>
      <c r="CF1181" s="230"/>
      <c r="CG1181" s="230"/>
      <c r="CH1181" s="230"/>
      <c r="CI1181" s="230"/>
      <c r="CJ1181" s="230"/>
      <c r="CK1181" s="230"/>
      <c r="CL1181" s="230"/>
      <c r="CM1181" s="230"/>
      <c r="CN1181" s="171"/>
      <c r="CO1181" s="199"/>
      <c r="CP1181" s="230"/>
      <c r="CQ1181" s="233"/>
      <c r="CR1181" s="233"/>
      <c r="CS1181" s="233"/>
      <c r="CT1181" s="230"/>
      <c r="CU1181" s="230"/>
      <c r="CV1181" s="230"/>
      <c r="CW1181" s="230"/>
    </row>
    <row r="1182" ht="30" hidden="1" spans="1:101">
      <c r="A1182" s="191">
        <v>2299</v>
      </c>
      <c r="B1182" s="261" t="s">
        <v>3255</v>
      </c>
      <c r="C1182" s="261" t="s">
        <v>3256</v>
      </c>
      <c r="D1182" s="261" t="s">
        <v>2918</v>
      </c>
      <c r="E1182" s="199"/>
      <c r="F1182" s="261" t="s">
        <v>2237</v>
      </c>
      <c r="G1182" s="199"/>
      <c r="H1182" s="199"/>
      <c r="I1182" s="199"/>
      <c r="J1182" s="202"/>
      <c r="K1182" s="202"/>
      <c r="L1182" s="164" t="str">
        <f>_xlfn.IFNA(VLOOKUP(B1182,'[1]CDM Patients Data'!$C$1266:$N$5000,6,FALSE),"")</f>
        <v>Prostate</v>
      </c>
      <c r="M1182" s="164" t="str">
        <f>_xlfn.IFNA(VLOOKUP(B1182,'[1]CDM Patients Data'!$C$1266:$N$5000,7,FALSE),"")</f>
        <v>Prostate gland</v>
      </c>
      <c r="N1182" s="164" t="str">
        <f>_xlfn.IFNA(VLOOKUP(B1182,'[1]CDM Patients Data'!$C$1266:$N$5000,8,FALSE),"")</f>
        <v>Acinar cell carcinoma</v>
      </c>
      <c r="O1182" s="164" t="str">
        <f>_xlfn.IFNA(VLOOKUP(B1182,'[1]CDM Patients Data'!$C$1266:$K$3492,9,FALSE),"")</f>
        <v>Right and Left</v>
      </c>
      <c r="P1182" s="164">
        <f>_xlfn.IFNA(VLOOKUP(B1182,'[1]CDM Patients Data'!$C$1266:$O$3492,10,FALSE),"")</f>
        <v>0</v>
      </c>
      <c r="Q1182" s="164">
        <f>_xlfn.IFNA(VLOOKUP(B1182,'[1]CDM Patients Data'!$C$1266:$O$3492,11,FALSE),"")</f>
        <v>0</v>
      </c>
      <c r="R1182" s="164">
        <f>_xlfn.IFNA(VLOOKUP(B1182,'[1]CDM Patients Data'!$C$1266:$O$3492,12,FALSE),"")</f>
        <v>0</v>
      </c>
      <c r="S1182" s="164">
        <f>_xlfn.IFNA(VLOOKUP(B1182,'[1]CDM Patients Data'!$C$1266:$P$3492,13,FALSE),"")</f>
        <v>0</v>
      </c>
      <c r="T1182" s="164" t="str">
        <f>_xlfn.IFNA(VLOOKUP(B1182,'[1]CDM Patients Data'!$C$1266:$N$5000,5,FALSE),"")</f>
        <v>Manohar</v>
      </c>
      <c r="U1182" s="164"/>
      <c r="V1182" s="164"/>
      <c r="W1182" s="210"/>
      <c r="X1182" s="164"/>
      <c r="Y1182" s="164"/>
      <c r="Z1182" s="164"/>
      <c r="AA1182" s="164"/>
      <c r="AB1182" s="164"/>
      <c r="AC1182" s="210"/>
      <c r="AD1182" s="199"/>
      <c r="AE1182" s="199"/>
      <c r="AF1182" s="199"/>
      <c r="AG1182" s="199"/>
      <c r="AH1182" s="233" t="s">
        <v>79</v>
      </c>
      <c r="AI1182" s="199"/>
      <c r="AJ1182" s="199"/>
      <c r="AK1182" s="218" t="s">
        <v>80</v>
      </c>
      <c r="AL1182" s="218">
        <v>36273012</v>
      </c>
      <c r="AM1182" s="218">
        <v>10.9</v>
      </c>
      <c r="AN1182" s="218">
        <v>123</v>
      </c>
      <c r="AO1182" s="218" t="s">
        <v>81</v>
      </c>
      <c r="AP1182" s="218"/>
      <c r="AQ1182" s="218"/>
      <c r="AR1182" s="218"/>
      <c r="AS1182" s="218"/>
      <c r="AT1182" s="218"/>
      <c r="AU1182" s="218"/>
      <c r="AV1182" s="218"/>
      <c r="AW1182" s="218"/>
      <c r="AX1182" s="218"/>
      <c r="AY1182" s="218"/>
      <c r="AZ1182" s="218"/>
      <c r="BA1182" s="218"/>
      <c r="BB1182" s="218"/>
      <c r="BC1182" s="218"/>
      <c r="BD1182" s="218"/>
      <c r="BE1182" s="218"/>
      <c r="BF1182" s="218"/>
      <c r="BG1182" s="218"/>
      <c r="BH1182" s="218"/>
      <c r="BI1182" s="218"/>
      <c r="BJ1182" s="233"/>
      <c r="BK1182" s="199"/>
      <c r="BL1182" s="218" t="s">
        <v>84</v>
      </c>
      <c r="BM1182" s="171" t="s">
        <v>76</v>
      </c>
      <c r="BN1182" s="171" t="s">
        <v>76</v>
      </c>
      <c r="BO1182" s="171" t="s">
        <v>76</v>
      </c>
      <c r="BP1182" s="218"/>
      <c r="BQ1182" s="218"/>
      <c r="BR1182" s="218"/>
      <c r="BS1182" s="218"/>
      <c r="BT1182" s="218"/>
      <c r="BU1182" s="218"/>
      <c r="BV1182" s="218"/>
      <c r="BW1182" s="218"/>
      <c r="BX1182" s="171"/>
      <c r="BY1182" s="199"/>
      <c r="BZ1182" s="230"/>
      <c r="CA1182" s="230"/>
      <c r="CB1182" s="230"/>
      <c r="CC1182" s="230"/>
      <c r="CD1182" s="230"/>
      <c r="CE1182" s="230"/>
      <c r="CF1182" s="230"/>
      <c r="CG1182" s="230"/>
      <c r="CH1182" s="230"/>
      <c r="CI1182" s="230"/>
      <c r="CJ1182" s="230"/>
      <c r="CK1182" s="230"/>
      <c r="CL1182" s="230"/>
      <c r="CM1182" s="230"/>
      <c r="CN1182" s="171" t="s">
        <v>2777</v>
      </c>
      <c r="CO1182" s="199"/>
      <c r="CP1182" s="230" t="s">
        <v>80</v>
      </c>
      <c r="CQ1182" s="285">
        <v>7949201</v>
      </c>
      <c r="CR1182" s="285">
        <v>2.4</v>
      </c>
      <c r="CS1182" s="285">
        <v>105.9</v>
      </c>
      <c r="CT1182" s="230" t="s">
        <v>103</v>
      </c>
      <c r="CU1182" s="230"/>
      <c r="CV1182" s="230"/>
      <c r="CW1182" s="230"/>
    </row>
    <row r="1183" ht="30" spans="1:101">
      <c r="A1183" s="191">
        <v>2300</v>
      </c>
      <c r="B1183" s="261" t="s">
        <v>3257</v>
      </c>
      <c r="C1183" s="261" t="s">
        <v>3256</v>
      </c>
      <c r="D1183" s="261" t="s">
        <v>2780</v>
      </c>
      <c r="E1183" s="199"/>
      <c r="F1183" s="261" t="s">
        <v>2237</v>
      </c>
      <c r="G1183" s="199"/>
      <c r="H1183" s="199"/>
      <c r="I1183" s="199"/>
      <c r="J1183" s="202"/>
      <c r="K1183" s="202"/>
      <c r="L1183" s="164" t="str">
        <f>_xlfn.IFNA(VLOOKUP(B1183,'[1]CDM Patients Data'!$C$1266:$N$5000,6,FALSE),"")</f>
        <v>Prostate</v>
      </c>
      <c r="M1183" s="164" t="str">
        <f>_xlfn.IFNA(VLOOKUP(B1183,'[1]CDM Patients Data'!$C$1266:$N$5000,7,FALSE),"")</f>
        <v>Prostate gland</v>
      </c>
      <c r="N1183" s="164" t="str">
        <f>_xlfn.IFNA(VLOOKUP(B1183,'[1]CDM Patients Data'!$C$1266:$N$5000,8,FALSE),"")</f>
        <v>Acinar cell carcinoma</v>
      </c>
      <c r="O1183" s="164" t="str">
        <f>_xlfn.IFNA(VLOOKUP(B1183,'[1]CDM Patients Data'!$C$1266:$K$3492,9,FALSE),"")</f>
        <v>Right and Left</v>
      </c>
      <c r="P1183" s="164">
        <f>_xlfn.IFNA(VLOOKUP(B1183,'[1]CDM Patients Data'!$C$1266:$O$3492,10,FALSE),"")</f>
        <v>0</v>
      </c>
      <c r="Q1183" s="164">
        <f>_xlfn.IFNA(VLOOKUP(B1183,'[1]CDM Patients Data'!$C$1266:$O$3492,11,FALSE),"")</f>
        <v>0</v>
      </c>
      <c r="R1183" s="164">
        <f>_xlfn.IFNA(VLOOKUP(B1183,'[1]CDM Patients Data'!$C$1266:$O$3492,12,FALSE),"")</f>
        <v>0</v>
      </c>
      <c r="S1183" s="164">
        <f>_xlfn.IFNA(VLOOKUP(B1183,'[1]CDM Patients Data'!$C$1266:$P$3492,13,FALSE),"")</f>
        <v>0</v>
      </c>
      <c r="T1183" s="164" t="str">
        <f>_xlfn.IFNA(VLOOKUP(B1183,'[1]CDM Patients Data'!$C$1266:$N$5000,5,FALSE),"")</f>
        <v>Manohar</v>
      </c>
      <c r="U1183" s="164"/>
      <c r="V1183" s="164"/>
      <c r="W1183" s="210"/>
      <c r="X1183" s="164"/>
      <c r="Y1183" s="164"/>
      <c r="Z1183" s="164"/>
      <c r="AA1183" s="164"/>
      <c r="AB1183" s="164"/>
      <c r="AC1183" s="210"/>
      <c r="AD1183" s="199"/>
      <c r="AE1183" s="199"/>
      <c r="AF1183" s="199"/>
      <c r="AG1183" s="199"/>
      <c r="AH1183" s="233"/>
      <c r="AI1183" s="199"/>
      <c r="AJ1183" s="199"/>
      <c r="AK1183" s="218" t="s">
        <v>84</v>
      </c>
      <c r="AL1183" s="218" t="s">
        <v>76</v>
      </c>
      <c r="AM1183" s="218" t="s">
        <v>76</v>
      </c>
      <c r="AN1183" s="218" t="s">
        <v>76</v>
      </c>
      <c r="AO1183" s="218" t="s">
        <v>76</v>
      </c>
      <c r="AP1183" s="218"/>
      <c r="AQ1183" s="218"/>
      <c r="AR1183" s="218"/>
      <c r="AS1183" s="218"/>
      <c r="AT1183" s="218"/>
      <c r="AU1183" s="218"/>
      <c r="AV1183" s="218"/>
      <c r="AW1183" s="218"/>
      <c r="AX1183" s="218"/>
      <c r="AY1183" s="218"/>
      <c r="AZ1183" s="218"/>
      <c r="BA1183" s="218"/>
      <c r="BB1183" s="218"/>
      <c r="BC1183" s="218"/>
      <c r="BD1183" s="218"/>
      <c r="BE1183" s="218"/>
      <c r="BF1183" s="218"/>
      <c r="BG1183" s="218"/>
      <c r="BH1183" s="218"/>
      <c r="BI1183" s="218"/>
      <c r="BJ1183" s="233" t="s">
        <v>589</v>
      </c>
      <c r="BK1183" s="199"/>
      <c r="BL1183" s="218" t="s">
        <v>80</v>
      </c>
      <c r="BM1183" s="290">
        <v>7949201</v>
      </c>
      <c r="BN1183" s="290">
        <v>2.4</v>
      </c>
      <c r="BO1183" s="290">
        <v>257.1</v>
      </c>
      <c r="BP1183" s="218" t="s">
        <v>103</v>
      </c>
      <c r="BQ1183" s="218"/>
      <c r="BR1183" s="218"/>
      <c r="BS1183" s="218"/>
      <c r="BT1183" s="218"/>
      <c r="BU1183" s="218"/>
      <c r="BV1183" s="218"/>
      <c r="BW1183" s="218"/>
      <c r="BX1183" s="171"/>
      <c r="BY1183" s="199"/>
      <c r="BZ1183" s="230"/>
      <c r="CA1183" s="230"/>
      <c r="CB1183" s="230"/>
      <c r="CC1183" s="230"/>
      <c r="CD1183" s="230"/>
      <c r="CE1183" s="230"/>
      <c r="CF1183" s="230"/>
      <c r="CG1183" s="230"/>
      <c r="CH1183" s="230"/>
      <c r="CI1183" s="230"/>
      <c r="CJ1183" s="230"/>
      <c r="CK1183" s="230"/>
      <c r="CL1183" s="230"/>
      <c r="CM1183" s="230"/>
      <c r="CN1183" s="171"/>
      <c r="CO1183" s="199"/>
      <c r="CP1183" s="230"/>
      <c r="CQ1183" s="233"/>
      <c r="CR1183" s="233"/>
      <c r="CS1183" s="233"/>
      <c r="CT1183" s="230"/>
      <c r="CU1183" s="230"/>
      <c r="CV1183" s="230"/>
      <c r="CW1183" s="230"/>
    </row>
    <row r="1184" ht="60" spans="1:101">
      <c r="A1184" s="191">
        <v>2301</v>
      </c>
      <c r="B1184" s="261" t="s">
        <v>3258</v>
      </c>
      <c r="C1184" s="261" t="s">
        <v>3259</v>
      </c>
      <c r="D1184" s="261" t="s">
        <v>2783</v>
      </c>
      <c r="E1184" s="199"/>
      <c r="F1184" s="261" t="s">
        <v>2176</v>
      </c>
      <c r="G1184" s="199"/>
      <c r="H1184" s="199"/>
      <c r="I1184" s="199"/>
      <c r="J1184" s="202"/>
      <c r="K1184" s="202"/>
      <c r="L1184" s="164" t="str">
        <f>_xlfn.IFNA(VLOOKUP(B1184,'[1]CDM Patients Data'!$C$1266:$N$5000,6,FALSE),"")</f>
        <v>Breast</v>
      </c>
      <c r="M1184" s="164" t="str">
        <f>_xlfn.IFNA(VLOOKUP(B1184,'[1]CDM Patients Data'!$C$1266:$N$5000,7,FALSE),"")</f>
        <v>Breast NOS (excludes Skin of breast C44.5)</v>
      </c>
      <c r="N1184" s="164" t="str">
        <f>_xlfn.IFNA(VLOOKUP(B1184,'[1]CDM Patients Data'!$C$1266:$N$5000,8,FALSE),"")</f>
        <v>Carcinoma, NOS</v>
      </c>
      <c r="O1184" s="164" t="str">
        <f>_xlfn.IFNA(VLOOKUP(B1184,'[1]CDM Patients Data'!$C$1266:$K$3492,9,FALSE),"")</f>
        <v>Right</v>
      </c>
      <c r="P1184" s="164">
        <f>_xlfn.IFNA(VLOOKUP(B1184,'[1]CDM Patients Data'!$C$1266:$O$3492,10,FALSE),"")</f>
        <v>0</v>
      </c>
      <c r="Q1184" s="164">
        <f>_xlfn.IFNA(VLOOKUP(B1184,'[1]CDM Patients Data'!$C$1266:$O$3492,11,FALSE),"")</f>
        <v>0</v>
      </c>
      <c r="R1184" s="164">
        <f>_xlfn.IFNA(VLOOKUP(B1184,'[1]CDM Patients Data'!$C$1266:$O$3492,12,FALSE),"")</f>
        <v>0</v>
      </c>
      <c r="S1184" s="164">
        <f>_xlfn.IFNA(VLOOKUP(B1184,'[1]CDM Patients Data'!$C$1266:$P$3492,13,FALSE),"")</f>
        <v>0</v>
      </c>
      <c r="T1184" s="164" t="str">
        <f>_xlfn.IFNA(VLOOKUP(B1184,'[1]CDM Patients Data'!$C$1266:$N$5000,5,FALSE),"")</f>
        <v>Manohar</v>
      </c>
      <c r="U1184" s="164"/>
      <c r="V1184" s="164"/>
      <c r="W1184" s="210"/>
      <c r="X1184" s="164"/>
      <c r="Y1184" s="164"/>
      <c r="Z1184" s="164"/>
      <c r="AA1184" s="164"/>
      <c r="AB1184" s="164"/>
      <c r="AC1184" s="210"/>
      <c r="AD1184" s="199"/>
      <c r="AE1184" s="199"/>
      <c r="AF1184" s="199"/>
      <c r="AG1184" s="199"/>
      <c r="AH1184" s="233"/>
      <c r="AI1184" s="199"/>
      <c r="AJ1184" s="199"/>
      <c r="AK1184" s="218" t="s">
        <v>84</v>
      </c>
      <c r="AL1184" s="218" t="s">
        <v>76</v>
      </c>
      <c r="AM1184" s="218" t="s">
        <v>76</v>
      </c>
      <c r="AN1184" s="218" t="s">
        <v>76</v>
      </c>
      <c r="AO1184" s="218" t="s">
        <v>76</v>
      </c>
      <c r="AP1184" s="218"/>
      <c r="AQ1184" s="218"/>
      <c r="AR1184" s="218"/>
      <c r="AS1184" s="218"/>
      <c r="AT1184" s="218"/>
      <c r="AU1184" s="218"/>
      <c r="AV1184" s="218"/>
      <c r="AW1184" s="218"/>
      <c r="AX1184" s="218"/>
      <c r="AY1184" s="218"/>
      <c r="AZ1184" s="218"/>
      <c r="BA1184" s="218"/>
      <c r="BB1184" s="218"/>
      <c r="BC1184" s="218"/>
      <c r="BD1184" s="218"/>
      <c r="BE1184" s="218"/>
      <c r="BF1184" s="218"/>
      <c r="BG1184" s="218"/>
      <c r="BH1184" s="218"/>
      <c r="BI1184" s="218"/>
      <c r="BJ1184" s="233" t="s">
        <v>589</v>
      </c>
      <c r="BK1184" s="199"/>
      <c r="BL1184" s="218" t="s">
        <v>80</v>
      </c>
      <c r="BM1184" s="290">
        <v>7896825</v>
      </c>
      <c r="BN1184" s="290">
        <v>2.4</v>
      </c>
      <c r="BO1184" s="290">
        <v>255.6</v>
      </c>
      <c r="BP1184" s="218" t="s">
        <v>103</v>
      </c>
      <c r="BQ1184" s="218"/>
      <c r="BR1184" s="218"/>
      <c r="BS1184" s="218"/>
      <c r="BT1184" s="218"/>
      <c r="BU1184" s="218"/>
      <c r="BV1184" s="218"/>
      <c r="BW1184" s="218"/>
      <c r="BX1184" s="171"/>
      <c r="BY1184" s="199"/>
      <c r="BZ1184" s="230"/>
      <c r="CA1184" s="230"/>
      <c r="CB1184" s="230"/>
      <c r="CC1184" s="230"/>
      <c r="CD1184" s="230"/>
      <c r="CE1184" s="230"/>
      <c r="CF1184" s="230"/>
      <c r="CG1184" s="230"/>
      <c r="CH1184" s="230"/>
      <c r="CI1184" s="230"/>
      <c r="CJ1184" s="230"/>
      <c r="CK1184" s="230"/>
      <c r="CL1184" s="230"/>
      <c r="CM1184" s="230"/>
      <c r="CN1184" s="171"/>
      <c r="CO1184" s="199"/>
      <c r="CP1184" s="230"/>
      <c r="CQ1184" s="233"/>
      <c r="CR1184" s="233"/>
      <c r="CS1184" s="233"/>
      <c r="CT1184" s="230"/>
      <c r="CU1184" s="230"/>
      <c r="CV1184" s="230"/>
      <c r="CW1184" s="230"/>
    </row>
    <row r="1185" ht="60" spans="1:101">
      <c r="A1185" s="191">
        <v>2302</v>
      </c>
      <c r="B1185" s="261" t="s">
        <v>3260</v>
      </c>
      <c r="C1185" s="261" t="s">
        <v>3261</v>
      </c>
      <c r="D1185" s="261" t="s">
        <v>2783</v>
      </c>
      <c r="E1185" s="199"/>
      <c r="F1185" s="261" t="s">
        <v>2176</v>
      </c>
      <c r="G1185" s="199"/>
      <c r="H1185" s="199"/>
      <c r="I1185" s="199"/>
      <c r="J1185" s="202"/>
      <c r="K1185" s="202"/>
      <c r="L1185" s="164" t="str">
        <f>_xlfn.IFNA(VLOOKUP(B1185,'[1]CDM Patients Data'!$C$1266:$N$5000,6,FALSE),"")</f>
        <v>Breast</v>
      </c>
      <c r="M1185" s="164" t="str">
        <f>_xlfn.IFNA(VLOOKUP(B1185,'[1]CDM Patients Data'!$C$1266:$N$5000,7,FALSE),"")</f>
        <v>Breast NOS (excludes Skin of breast C44.5)</v>
      </c>
      <c r="N1185" s="164" t="str">
        <f>_xlfn.IFNA(VLOOKUP(B1185,'[1]CDM Patients Data'!$C$1266:$N$5000,8,FALSE),"")</f>
        <v>Invasive carcinoma of no special type</v>
      </c>
      <c r="O1185" s="164" t="str">
        <f>_xlfn.IFNA(VLOOKUP(B1185,'[1]CDM Patients Data'!$C$1266:$K$3492,9,FALSE),"")</f>
        <v>Right</v>
      </c>
      <c r="P1185" s="164">
        <f>_xlfn.IFNA(VLOOKUP(B1185,'[1]CDM Patients Data'!$C$1266:$O$3492,10,FALSE),"")</f>
        <v>0</v>
      </c>
      <c r="Q1185" s="164">
        <f>_xlfn.IFNA(VLOOKUP(B1185,'[1]CDM Patients Data'!$C$1266:$O$3492,11,FALSE),"")</f>
        <v>0</v>
      </c>
      <c r="R1185" s="164">
        <f>_xlfn.IFNA(VLOOKUP(B1185,'[1]CDM Patients Data'!$C$1266:$O$3492,12,FALSE),"")</f>
        <v>0</v>
      </c>
      <c r="S1185" s="164">
        <f>_xlfn.IFNA(VLOOKUP(B1185,'[1]CDM Patients Data'!$C$1266:$P$3492,13,FALSE),"")</f>
        <v>0</v>
      </c>
      <c r="T1185" s="164" t="str">
        <f>_xlfn.IFNA(VLOOKUP(B1185,'[1]CDM Patients Data'!$C$1266:$N$5000,5,FALSE),"")</f>
        <v>Manohar</v>
      </c>
      <c r="U1185" s="164"/>
      <c r="V1185" s="164"/>
      <c r="W1185" s="210"/>
      <c r="X1185" s="164"/>
      <c r="Y1185" s="164"/>
      <c r="Z1185" s="164"/>
      <c r="AA1185" s="164"/>
      <c r="AB1185" s="164"/>
      <c r="AC1185" s="210"/>
      <c r="AD1185" s="199"/>
      <c r="AE1185" s="199"/>
      <c r="AF1185" s="199"/>
      <c r="AG1185" s="199"/>
      <c r="AH1185" s="233"/>
      <c r="AI1185" s="199"/>
      <c r="AJ1185" s="199"/>
      <c r="AK1185" s="218" t="s">
        <v>84</v>
      </c>
      <c r="AL1185" s="218" t="s">
        <v>76</v>
      </c>
      <c r="AM1185" s="218" t="s">
        <v>76</v>
      </c>
      <c r="AN1185" s="218" t="s">
        <v>76</v>
      </c>
      <c r="AO1185" s="218" t="s">
        <v>76</v>
      </c>
      <c r="AP1185" s="218"/>
      <c r="AQ1185" s="218"/>
      <c r="AR1185" s="218"/>
      <c r="AS1185" s="218"/>
      <c r="AT1185" s="218"/>
      <c r="AU1185" s="218"/>
      <c r="AV1185" s="218"/>
      <c r="AW1185" s="218"/>
      <c r="AX1185" s="218"/>
      <c r="AY1185" s="218"/>
      <c r="AZ1185" s="218"/>
      <c r="BA1185" s="218"/>
      <c r="BB1185" s="218"/>
      <c r="BC1185" s="218"/>
      <c r="BD1185" s="218"/>
      <c r="BE1185" s="218"/>
      <c r="BF1185" s="218"/>
      <c r="BG1185" s="218"/>
      <c r="BH1185" s="218"/>
      <c r="BI1185" s="218"/>
      <c r="BJ1185" s="233" t="s">
        <v>589</v>
      </c>
      <c r="BK1185" s="199"/>
      <c r="BL1185" s="218" t="s">
        <v>80</v>
      </c>
      <c r="BM1185" s="290">
        <v>4639967</v>
      </c>
      <c r="BN1185" s="290">
        <v>1.4</v>
      </c>
      <c r="BO1185" s="290">
        <v>161</v>
      </c>
      <c r="BP1185" s="218" t="s">
        <v>103</v>
      </c>
      <c r="BQ1185" s="218"/>
      <c r="BR1185" s="218"/>
      <c r="BS1185" s="218"/>
      <c r="BT1185" s="218"/>
      <c r="BU1185" s="218"/>
      <c r="BV1185" s="218"/>
      <c r="BW1185" s="218"/>
      <c r="BX1185" s="171"/>
      <c r="BY1185" s="199"/>
      <c r="BZ1185" s="230"/>
      <c r="CA1185" s="230"/>
      <c r="CB1185" s="230"/>
      <c r="CC1185" s="230"/>
      <c r="CD1185" s="230"/>
      <c r="CE1185" s="230"/>
      <c r="CF1185" s="230"/>
      <c r="CG1185" s="230"/>
      <c r="CH1185" s="230"/>
      <c r="CI1185" s="230"/>
      <c r="CJ1185" s="230"/>
      <c r="CK1185" s="230"/>
      <c r="CL1185" s="230"/>
      <c r="CM1185" s="230"/>
      <c r="CN1185" s="171"/>
      <c r="CO1185" s="199"/>
      <c r="CP1185" s="230"/>
      <c r="CQ1185" s="233"/>
      <c r="CR1185" s="233"/>
      <c r="CS1185" s="233"/>
      <c r="CT1185" s="230"/>
      <c r="CU1185" s="230"/>
      <c r="CV1185" s="230"/>
      <c r="CW1185" s="230"/>
    </row>
    <row r="1186" ht="60" spans="1:101">
      <c r="A1186" s="191">
        <v>2303</v>
      </c>
      <c r="B1186" s="261" t="s">
        <v>3262</v>
      </c>
      <c r="C1186" s="261" t="s">
        <v>3263</v>
      </c>
      <c r="D1186" s="261" t="s">
        <v>2783</v>
      </c>
      <c r="E1186" s="199"/>
      <c r="F1186" s="261" t="s">
        <v>3150</v>
      </c>
      <c r="G1186" s="199"/>
      <c r="H1186" s="199"/>
      <c r="I1186" s="199"/>
      <c r="J1186" s="202"/>
      <c r="K1186" s="202"/>
      <c r="L1186" s="164" t="str">
        <f>_xlfn.IFNA(VLOOKUP(B1186,'[1]CDM Patients Data'!$C$1266:$N$5000,6,FALSE),"")</f>
        <v>Breast</v>
      </c>
      <c r="M1186" s="164" t="str">
        <f>_xlfn.IFNA(VLOOKUP(B1186,'[1]CDM Patients Data'!$C$1266:$N$5000,7,FALSE),"")</f>
        <v>Breast NOS (excludes Skin of breast C44.5)</v>
      </c>
      <c r="N1186" s="164" t="str">
        <f>_xlfn.IFNA(VLOOKUP(B1186,'[1]CDM Patients Data'!$C$1266:$N$5000,8,FALSE),"")</f>
        <v>Infiltrating ductular carcinoma</v>
      </c>
      <c r="O1186" s="164" t="str">
        <f>_xlfn.IFNA(VLOOKUP(B1186,'[1]CDM Patients Data'!$C$1266:$K$3492,9,FALSE),"")</f>
        <v>Left</v>
      </c>
      <c r="P1186" s="164">
        <f>_xlfn.IFNA(VLOOKUP(B1186,'[1]CDM Patients Data'!$C$1266:$O$3492,10,FALSE),"")</f>
        <v>0</v>
      </c>
      <c r="Q1186" s="164">
        <f>_xlfn.IFNA(VLOOKUP(B1186,'[1]CDM Patients Data'!$C$1266:$O$3492,11,FALSE),"")</f>
        <v>0</v>
      </c>
      <c r="R1186" s="164">
        <f>_xlfn.IFNA(VLOOKUP(B1186,'[1]CDM Patients Data'!$C$1266:$O$3492,12,FALSE),"")</f>
        <v>0</v>
      </c>
      <c r="S1186" s="164">
        <f>_xlfn.IFNA(VLOOKUP(B1186,'[1]CDM Patients Data'!$C$1266:$P$3492,13,FALSE),"")</f>
        <v>0</v>
      </c>
      <c r="T1186" s="164" t="str">
        <f>_xlfn.IFNA(VLOOKUP(B1186,'[1]CDM Patients Data'!$C$1266:$N$5000,5,FALSE),"")</f>
        <v>Manohar</v>
      </c>
      <c r="U1186" s="164"/>
      <c r="V1186" s="164"/>
      <c r="W1186" s="210"/>
      <c r="X1186" s="164"/>
      <c r="Y1186" s="164"/>
      <c r="Z1186" s="164"/>
      <c r="AA1186" s="164"/>
      <c r="AB1186" s="164"/>
      <c r="AC1186" s="210"/>
      <c r="AD1186" s="199"/>
      <c r="AE1186" s="199"/>
      <c r="AF1186" s="199"/>
      <c r="AG1186" s="199"/>
      <c r="AH1186" s="233"/>
      <c r="AI1186" s="199"/>
      <c r="AJ1186" s="199"/>
      <c r="AK1186" s="218" t="s">
        <v>84</v>
      </c>
      <c r="AL1186" s="218" t="s">
        <v>76</v>
      </c>
      <c r="AM1186" s="218" t="s">
        <v>76</v>
      </c>
      <c r="AN1186" s="218" t="s">
        <v>76</v>
      </c>
      <c r="AO1186" s="218" t="s">
        <v>76</v>
      </c>
      <c r="AP1186" s="218"/>
      <c r="AQ1186" s="218"/>
      <c r="AR1186" s="218"/>
      <c r="AS1186" s="218"/>
      <c r="AT1186" s="218"/>
      <c r="AU1186" s="218"/>
      <c r="AV1186" s="218"/>
      <c r="AW1186" s="218"/>
      <c r="AX1186" s="218"/>
      <c r="AY1186" s="218"/>
      <c r="AZ1186" s="218"/>
      <c r="BA1186" s="218"/>
      <c r="BB1186" s="218"/>
      <c r="BC1186" s="218"/>
      <c r="BD1186" s="218"/>
      <c r="BE1186" s="218"/>
      <c r="BF1186" s="218"/>
      <c r="BG1186" s="218"/>
      <c r="BH1186" s="218"/>
      <c r="BI1186" s="218"/>
      <c r="BJ1186" s="233" t="s">
        <v>589</v>
      </c>
      <c r="BK1186" s="199"/>
      <c r="BL1186" s="218" t="s">
        <v>80</v>
      </c>
      <c r="BM1186" s="290">
        <v>7298987</v>
      </c>
      <c r="BN1186" s="290">
        <v>2.2</v>
      </c>
      <c r="BO1186" s="290">
        <v>239</v>
      </c>
      <c r="BP1186" s="218" t="s">
        <v>103</v>
      </c>
      <c r="BQ1186" s="218"/>
      <c r="BR1186" s="218"/>
      <c r="BS1186" s="218"/>
      <c r="BT1186" s="218"/>
      <c r="BU1186" s="218"/>
      <c r="BV1186" s="218"/>
      <c r="BW1186" s="218"/>
      <c r="BX1186" s="171"/>
      <c r="BY1186" s="199"/>
      <c r="BZ1186" s="230"/>
      <c r="CA1186" s="230"/>
      <c r="CB1186" s="230"/>
      <c r="CC1186" s="230"/>
      <c r="CD1186" s="230"/>
      <c r="CE1186" s="230"/>
      <c r="CF1186" s="230"/>
      <c r="CG1186" s="230"/>
      <c r="CH1186" s="230"/>
      <c r="CI1186" s="230"/>
      <c r="CJ1186" s="230"/>
      <c r="CK1186" s="230"/>
      <c r="CL1186" s="230"/>
      <c r="CM1186" s="230"/>
      <c r="CN1186" s="171"/>
      <c r="CO1186" s="199"/>
      <c r="CP1186" s="230"/>
      <c r="CQ1186" s="233"/>
      <c r="CR1186" s="233"/>
      <c r="CS1186" s="233"/>
      <c r="CT1186" s="230"/>
      <c r="CU1186" s="230"/>
      <c r="CV1186" s="230"/>
      <c r="CW1186" s="230"/>
    </row>
    <row r="1187" ht="60" spans="1:101">
      <c r="A1187" s="191">
        <v>2304</v>
      </c>
      <c r="B1187" s="261" t="s">
        <v>3264</v>
      </c>
      <c r="C1187" s="261" t="s">
        <v>3265</v>
      </c>
      <c r="D1187" s="261" t="s">
        <v>2783</v>
      </c>
      <c r="E1187" s="199"/>
      <c r="F1187" s="261" t="s">
        <v>3150</v>
      </c>
      <c r="G1187" s="199"/>
      <c r="H1187" s="199"/>
      <c r="I1187" s="199"/>
      <c r="J1187" s="202"/>
      <c r="K1187" s="202"/>
      <c r="L1187" s="164" t="str">
        <f>_xlfn.IFNA(VLOOKUP(B1187,'[1]CDM Patients Data'!$C$1266:$N$5000,6,FALSE),"")</f>
        <v>Breast</v>
      </c>
      <c r="M1187" s="164" t="str">
        <f>_xlfn.IFNA(VLOOKUP(B1187,'[1]CDM Patients Data'!$C$1266:$N$5000,7,FALSE),"")</f>
        <v>Upper outer quadrant of breast</v>
      </c>
      <c r="N1187" s="164" t="str">
        <f>_xlfn.IFNA(VLOOKUP(B1187,'[1]CDM Patients Data'!$C$1266:$N$5000,8,FALSE),"")</f>
        <v>Invasive carcinoma of no special type</v>
      </c>
      <c r="O1187" s="164" t="str">
        <f>_xlfn.IFNA(VLOOKUP(B1187,'[1]CDM Patients Data'!$C$1266:$K$3492,9,FALSE),"")</f>
        <v>Right</v>
      </c>
      <c r="P1187" s="164">
        <f>_xlfn.IFNA(VLOOKUP(B1187,'[1]CDM Patients Data'!$C$1266:$O$3492,10,FALSE),"")</f>
        <v>0</v>
      </c>
      <c r="Q1187" s="164">
        <f>_xlfn.IFNA(VLOOKUP(B1187,'[1]CDM Patients Data'!$C$1266:$O$3492,11,FALSE),"")</f>
        <v>0</v>
      </c>
      <c r="R1187" s="164">
        <f>_xlfn.IFNA(VLOOKUP(B1187,'[1]CDM Patients Data'!$C$1266:$O$3492,12,FALSE),"")</f>
        <v>0</v>
      </c>
      <c r="S1187" s="164">
        <f>_xlfn.IFNA(VLOOKUP(B1187,'[1]CDM Patients Data'!$C$1266:$P$3492,13,FALSE),"")</f>
        <v>0</v>
      </c>
      <c r="T1187" s="164" t="str">
        <f>_xlfn.IFNA(VLOOKUP(B1187,'[1]CDM Patients Data'!$C$1266:$N$5000,5,FALSE),"")</f>
        <v>Manohar</v>
      </c>
      <c r="U1187" s="164"/>
      <c r="V1187" s="164"/>
      <c r="W1187" s="210"/>
      <c r="X1187" s="164"/>
      <c r="Y1187" s="164"/>
      <c r="Z1187" s="164"/>
      <c r="AA1187" s="164"/>
      <c r="AB1187" s="164"/>
      <c r="AC1187" s="210"/>
      <c r="AD1187" s="199"/>
      <c r="AE1187" s="199"/>
      <c r="AF1187" s="199"/>
      <c r="AG1187" s="199"/>
      <c r="AH1187" s="233"/>
      <c r="AI1187" s="199"/>
      <c r="AJ1187" s="199"/>
      <c r="AK1187" s="218" t="s">
        <v>84</v>
      </c>
      <c r="AL1187" s="218" t="s">
        <v>76</v>
      </c>
      <c r="AM1187" s="218" t="s">
        <v>76</v>
      </c>
      <c r="AN1187" s="218" t="s">
        <v>76</v>
      </c>
      <c r="AO1187" s="218" t="s">
        <v>76</v>
      </c>
      <c r="AP1187" s="218"/>
      <c r="AQ1187" s="218"/>
      <c r="AR1187" s="218"/>
      <c r="AS1187" s="218"/>
      <c r="AT1187" s="218"/>
      <c r="AU1187" s="218"/>
      <c r="AV1187" s="218"/>
      <c r="AW1187" s="218"/>
      <c r="AX1187" s="218"/>
      <c r="AY1187" s="218"/>
      <c r="AZ1187" s="218"/>
      <c r="BA1187" s="218"/>
      <c r="BB1187" s="218"/>
      <c r="BC1187" s="218"/>
      <c r="BD1187" s="218"/>
      <c r="BE1187" s="218"/>
      <c r="BF1187" s="218"/>
      <c r="BG1187" s="218"/>
      <c r="BH1187" s="218"/>
      <c r="BI1187" s="218"/>
      <c r="BJ1187" s="233" t="s">
        <v>589</v>
      </c>
      <c r="BK1187" s="199"/>
      <c r="BL1187" s="218" t="s">
        <v>80</v>
      </c>
      <c r="BM1187" s="290">
        <v>5195352</v>
      </c>
      <c r="BN1187" s="290">
        <v>1.6</v>
      </c>
      <c r="BO1187" s="290">
        <v>180.9</v>
      </c>
      <c r="BP1187" s="218" t="s">
        <v>103</v>
      </c>
      <c r="BQ1187" s="218"/>
      <c r="BR1187" s="218"/>
      <c r="BS1187" s="218"/>
      <c r="BT1187" s="218"/>
      <c r="BU1187" s="218"/>
      <c r="BV1187" s="218"/>
      <c r="BW1187" s="218"/>
      <c r="BX1187" s="171"/>
      <c r="BY1187" s="199"/>
      <c r="BZ1187" s="230"/>
      <c r="CA1187" s="230"/>
      <c r="CB1187" s="230"/>
      <c r="CC1187" s="230"/>
      <c r="CD1187" s="230"/>
      <c r="CE1187" s="230"/>
      <c r="CF1187" s="230"/>
      <c r="CG1187" s="230"/>
      <c r="CH1187" s="230"/>
      <c r="CI1187" s="230"/>
      <c r="CJ1187" s="230"/>
      <c r="CK1187" s="230"/>
      <c r="CL1187" s="230"/>
      <c r="CM1187" s="230"/>
      <c r="CN1187" s="171"/>
      <c r="CO1187" s="199"/>
      <c r="CP1187" s="230"/>
      <c r="CQ1187" s="233"/>
      <c r="CR1187" s="233"/>
      <c r="CS1187" s="233"/>
      <c r="CT1187" s="230"/>
      <c r="CU1187" s="230"/>
      <c r="CV1187" s="230"/>
      <c r="CW1187" s="230"/>
    </row>
    <row r="1188" ht="60" spans="1:101">
      <c r="A1188" s="191">
        <v>2305</v>
      </c>
      <c r="B1188" s="261" t="s">
        <v>3266</v>
      </c>
      <c r="C1188" s="261" t="s">
        <v>3267</v>
      </c>
      <c r="D1188" s="261" t="s">
        <v>2780</v>
      </c>
      <c r="E1188" s="199"/>
      <c r="F1188" s="261" t="s">
        <v>3187</v>
      </c>
      <c r="G1188" s="199"/>
      <c r="H1188" s="199"/>
      <c r="I1188" s="199"/>
      <c r="J1188" s="202"/>
      <c r="K1188" s="202"/>
      <c r="L1188" s="164" t="str">
        <f>_xlfn.IFNA(VLOOKUP(B1188,'[1]CDM Patients Data'!$C$1266:$N$5000,6,FALSE),"")</f>
        <v>Breast</v>
      </c>
      <c r="M1188" s="164" t="str">
        <f>_xlfn.IFNA(VLOOKUP(B1188,'[1]CDM Patients Data'!$C$1266:$N$5000,7,FALSE),"")</f>
        <v>Breast NOS (excludes Skin of breast C44.5)</v>
      </c>
      <c r="N1188" s="164" t="str">
        <f>_xlfn.IFNA(VLOOKUP(B1188,'[1]CDM Patients Data'!$C$1266:$N$5000,8,FALSE),"")</f>
        <v>Carcinoma, NOS</v>
      </c>
      <c r="O1188" s="164" t="str">
        <f>_xlfn.IFNA(VLOOKUP(B1188,'[1]CDM Patients Data'!$C$1266:$K$3492,9,FALSE),"")</f>
        <v>Unknown</v>
      </c>
      <c r="P1188" s="164">
        <f>_xlfn.IFNA(VLOOKUP(B1188,'[1]CDM Patients Data'!$C$1266:$O$3492,10,FALSE),"")</f>
        <v>0</v>
      </c>
      <c r="Q1188" s="164">
        <f>_xlfn.IFNA(VLOOKUP(B1188,'[1]CDM Patients Data'!$C$1266:$O$3492,11,FALSE),"")</f>
        <v>0</v>
      </c>
      <c r="R1188" s="164">
        <f>_xlfn.IFNA(VLOOKUP(B1188,'[1]CDM Patients Data'!$C$1266:$O$3492,12,FALSE),"")</f>
        <v>0</v>
      </c>
      <c r="S1188" s="164">
        <f>_xlfn.IFNA(VLOOKUP(B1188,'[1]CDM Patients Data'!$C$1266:$P$3492,13,FALSE),"")</f>
        <v>0</v>
      </c>
      <c r="T1188" s="164" t="str">
        <f>_xlfn.IFNA(VLOOKUP(B1188,'[1]CDM Patients Data'!$C$1266:$N$5000,5,FALSE),"")</f>
        <v>Manohar</v>
      </c>
      <c r="U1188" s="164"/>
      <c r="V1188" s="164"/>
      <c r="W1188" s="210"/>
      <c r="X1188" s="164"/>
      <c r="Y1188" s="164"/>
      <c r="Z1188" s="164"/>
      <c r="AA1188" s="164"/>
      <c r="AB1188" s="164"/>
      <c r="AC1188" s="210"/>
      <c r="AD1188" s="199"/>
      <c r="AE1188" s="199"/>
      <c r="AF1188" s="199"/>
      <c r="AG1188" s="199"/>
      <c r="AH1188" s="233"/>
      <c r="AI1188" s="199"/>
      <c r="AJ1188" s="199"/>
      <c r="AK1188" s="218" t="s">
        <v>84</v>
      </c>
      <c r="AL1188" s="218" t="s">
        <v>76</v>
      </c>
      <c r="AM1188" s="218" t="s">
        <v>76</v>
      </c>
      <c r="AN1188" s="218" t="s">
        <v>76</v>
      </c>
      <c r="AO1188" s="218" t="s">
        <v>76</v>
      </c>
      <c r="AP1188" s="218"/>
      <c r="AQ1188" s="218"/>
      <c r="AR1188" s="218"/>
      <c r="AS1188" s="218"/>
      <c r="AT1188" s="218"/>
      <c r="AU1188" s="218"/>
      <c r="AV1188" s="218"/>
      <c r="AW1188" s="218"/>
      <c r="AX1188" s="218"/>
      <c r="AY1188" s="218"/>
      <c r="AZ1188" s="218"/>
      <c r="BA1188" s="218"/>
      <c r="BB1188" s="218"/>
      <c r="BC1188" s="218"/>
      <c r="BD1188" s="218"/>
      <c r="BE1188" s="218"/>
      <c r="BF1188" s="218"/>
      <c r="BG1188" s="218"/>
      <c r="BH1188" s="218"/>
      <c r="BI1188" s="218"/>
      <c r="BJ1188" s="233" t="s">
        <v>589</v>
      </c>
      <c r="BK1188" s="199"/>
      <c r="BL1188" s="218" t="s">
        <v>80</v>
      </c>
      <c r="BM1188" s="290">
        <v>4867250</v>
      </c>
      <c r="BN1188" s="290">
        <v>1.5</v>
      </c>
      <c r="BO1188" s="290">
        <v>167.1</v>
      </c>
      <c r="BP1188" s="218" t="s">
        <v>103</v>
      </c>
      <c r="BQ1188" s="218"/>
      <c r="BR1188" s="218"/>
      <c r="BS1188" s="218"/>
      <c r="BT1188" s="218"/>
      <c r="BU1188" s="218"/>
      <c r="BV1188" s="218"/>
      <c r="BW1188" s="218"/>
      <c r="BX1188" s="171"/>
      <c r="BY1188" s="199"/>
      <c r="BZ1188" s="230"/>
      <c r="CA1188" s="230"/>
      <c r="CB1188" s="230"/>
      <c r="CC1188" s="230"/>
      <c r="CD1188" s="230"/>
      <c r="CE1188" s="230"/>
      <c r="CF1188" s="230"/>
      <c r="CG1188" s="230"/>
      <c r="CH1188" s="230"/>
      <c r="CI1188" s="230"/>
      <c r="CJ1188" s="230"/>
      <c r="CK1188" s="230"/>
      <c r="CL1188" s="230"/>
      <c r="CM1188" s="230"/>
      <c r="CN1188" s="171"/>
      <c r="CO1188" s="199"/>
      <c r="CP1188" s="230"/>
      <c r="CQ1188" s="233"/>
      <c r="CR1188" s="233"/>
      <c r="CS1188" s="233"/>
      <c r="CT1188" s="230"/>
      <c r="CU1188" s="230"/>
      <c r="CV1188" s="230"/>
      <c r="CW1188" s="230"/>
    </row>
    <row r="1189" ht="15" hidden="1" spans="1:101">
      <c r="A1189" s="191">
        <v>2306</v>
      </c>
      <c r="B1189" s="261" t="s">
        <v>3268</v>
      </c>
      <c r="C1189" s="261" t="s">
        <v>3269</v>
      </c>
      <c r="D1189" s="261" t="s">
        <v>2780</v>
      </c>
      <c r="E1189" s="199"/>
      <c r="F1189" s="261" t="s">
        <v>2220</v>
      </c>
      <c r="G1189" s="199"/>
      <c r="H1189" s="199"/>
      <c r="I1189" s="199"/>
      <c r="J1189" s="202"/>
      <c r="K1189" s="202"/>
      <c r="L1189" s="164" t="str">
        <f>_xlfn.IFNA(VLOOKUP(B1189,'[1]CDM Patients Data'!$C$1266:$N$5000,6,FALSE),"")</f>
        <v>Non-Cancer</v>
      </c>
      <c r="M1189" s="164" t="str">
        <f>_xlfn.IFNA(VLOOKUP(B1189,'[1]CDM Patients Data'!$C$1266:$N$5000,7,FALSE),"")</f>
        <v>Non-Cancer</v>
      </c>
      <c r="N1189" s="164" t="str">
        <f>_xlfn.IFNA(VLOOKUP(B1189,'[1]CDM Patients Data'!$C$1266:$N$5000,8,FALSE),"")</f>
        <v>Non-Cancer</v>
      </c>
      <c r="O1189" s="164" t="str">
        <f>_xlfn.IFNA(VLOOKUP(B1189,'[1]CDM Patients Data'!$C$1266:$K$3492,9,FALSE),"")</f>
        <v>Non-Cancer</v>
      </c>
      <c r="P1189" s="164">
        <f>_xlfn.IFNA(VLOOKUP(B1189,'[1]CDM Patients Data'!$C$1266:$O$3492,10,FALSE),"")</f>
        <v>0</v>
      </c>
      <c r="Q1189" s="164">
        <f>_xlfn.IFNA(VLOOKUP(B1189,'[1]CDM Patients Data'!$C$1266:$O$3492,11,FALSE),"")</f>
        <v>0</v>
      </c>
      <c r="R1189" s="164">
        <f>_xlfn.IFNA(VLOOKUP(B1189,'[1]CDM Patients Data'!$C$1266:$O$3492,12,FALSE),"")</f>
        <v>0</v>
      </c>
      <c r="S1189" s="164">
        <f>_xlfn.IFNA(VLOOKUP(B1189,'[1]CDM Patients Data'!$C$1266:$P$3492,13,FALSE),"")</f>
        <v>0</v>
      </c>
      <c r="T1189" s="164" t="str">
        <f>_xlfn.IFNA(VLOOKUP(B1189,'[1]CDM Patients Data'!$C$1266:$N$5000,5,FALSE),"")</f>
        <v>Manohar</v>
      </c>
      <c r="U1189" s="164"/>
      <c r="V1189" s="164"/>
      <c r="W1189" s="210"/>
      <c r="X1189" s="164"/>
      <c r="Y1189" s="164"/>
      <c r="Z1189" s="164"/>
      <c r="AA1189" s="164"/>
      <c r="AB1189" s="164"/>
      <c r="AC1189" s="210"/>
      <c r="AD1189" s="199"/>
      <c r="AE1189" s="199"/>
      <c r="AF1189" s="199"/>
      <c r="AG1189" s="199"/>
      <c r="AH1189" s="233"/>
      <c r="AI1189" s="199"/>
      <c r="AJ1189" s="199"/>
      <c r="AK1189" s="218"/>
      <c r="AL1189" s="218"/>
      <c r="AM1189" s="218"/>
      <c r="AN1189" s="218"/>
      <c r="AO1189" s="218" t="s">
        <v>76</v>
      </c>
      <c r="AP1189" s="218"/>
      <c r="AQ1189" s="218"/>
      <c r="AR1189" s="218"/>
      <c r="AS1189" s="218"/>
      <c r="AT1189" s="218"/>
      <c r="AU1189" s="218"/>
      <c r="AV1189" s="218"/>
      <c r="AW1189" s="218"/>
      <c r="AX1189" s="218"/>
      <c r="AY1189" s="218"/>
      <c r="AZ1189" s="218"/>
      <c r="BA1189" s="218"/>
      <c r="BB1189" s="218"/>
      <c r="BC1189" s="218"/>
      <c r="BD1189" s="218"/>
      <c r="BE1189" s="218"/>
      <c r="BF1189" s="218"/>
      <c r="BG1189" s="218"/>
      <c r="BH1189" s="218"/>
      <c r="BI1189" s="218"/>
      <c r="BJ1189" s="233"/>
      <c r="BK1189" s="199"/>
      <c r="BL1189" s="218"/>
      <c r="BM1189" s="171"/>
      <c r="BN1189" s="171"/>
      <c r="BO1189" s="171"/>
      <c r="BP1189" s="218"/>
      <c r="BQ1189" s="218"/>
      <c r="BR1189" s="218"/>
      <c r="BS1189" s="218"/>
      <c r="BT1189" s="218"/>
      <c r="BU1189" s="218"/>
      <c r="BV1189" s="218"/>
      <c r="BW1189" s="218"/>
      <c r="BX1189" s="171"/>
      <c r="BY1189" s="199"/>
      <c r="BZ1189" s="230"/>
      <c r="CA1189" s="230"/>
      <c r="CB1189" s="230"/>
      <c r="CC1189" s="230"/>
      <c r="CD1189" s="230"/>
      <c r="CE1189" s="230"/>
      <c r="CF1189" s="230"/>
      <c r="CG1189" s="230"/>
      <c r="CH1189" s="230"/>
      <c r="CI1189" s="230"/>
      <c r="CJ1189" s="230"/>
      <c r="CK1189" s="230"/>
      <c r="CL1189" s="230"/>
      <c r="CM1189" s="230"/>
      <c r="CN1189" s="171"/>
      <c r="CO1189" s="199"/>
      <c r="CP1189" s="230"/>
      <c r="CQ1189" s="233"/>
      <c r="CR1189" s="233"/>
      <c r="CS1189" s="233"/>
      <c r="CT1189" s="230"/>
      <c r="CU1189" s="230"/>
      <c r="CV1189" s="230"/>
      <c r="CW1189" s="230"/>
    </row>
    <row r="1190" ht="30" hidden="1" spans="1:101">
      <c r="A1190" s="191">
        <v>2307</v>
      </c>
      <c r="B1190" s="261" t="s">
        <v>3270</v>
      </c>
      <c r="C1190" s="261" t="s">
        <v>3080</v>
      </c>
      <c r="D1190" s="261" t="s">
        <v>2936</v>
      </c>
      <c r="E1190" s="199"/>
      <c r="F1190" s="261" t="s">
        <v>2575</v>
      </c>
      <c r="G1190" s="199"/>
      <c r="H1190" s="199"/>
      <c r="I1190" s="199"/>
      <c r="J1190" s="202"/>
      <c r="K1190" s="202"/>
      <c r="L1190" s="164" t="str">
        <f>_xlfn.IFNA(VLOOKUP(B1190,'[1]CDM Patients Data'!$C$1266:$N$5000,6,FALSE),"")</f>
        <v>Brain</v>
      </c>
      <c r="M1190" s="164" t="str">
        <f>_xlfn.IFNA(VLOOKUP(B1190,'[1]CDM Patients Data'!$C$1266:$N$5000,7,FALSE),"")</f>
        <v>Frontal lobe</v>
      </c>
      <c r="N1190" s="164" t="str">
        <f>_xlfn.IFNA(VLOOKUP(B1190,'[1]CDM Patients Data'!$C$1266:$N$5000,8,FALSE),"")</f>
        <v>Glioblastoma, NOS</v>
      </c>
      <c r="O1190" s="164" t="str">
        <f>_xlfn.IFNA(VLOOKUP(B1190,'[1]CDM Patients Data'!$C$1266:$K$3492,9,FALSE),"")</f>
        <v>Left</v>
      </c>
      <c r="P1190" s="164">
        <f>_xlfn.IFNA(VLOOKUP(B1190,'[1]CDM Patients Data'!$C$1266:$O$3492,10,FALSE),"")</f>
        <v>0</v>
      </c>
      <c r="Q1190" s="164">
        <f>_xlfn.IFNA(VLOOKUP(B1190,'[1]CDM Patients Data'!$C$1266:$O$3492,11,FALSE),"")</f>
        <v>0</v>
      </c>
      <c r="R1190" s="164">
        <f>_xlfn.IFNA(VLOOKUP(B1190,'[1]CDM Patients Data'!$C$1266:$O$3492,12,FALSE),"")</f>
        <v>0</v>
      </c>
      <c r="S1190" s="164">
        <f>_xlfn.IFNA(VLOOKUP(B1190,'[1]CDM Patients Data'!$C$1266:$P$3492,13,FALSE),"")</f>
        <v>0</v>
      </c>
      <c r="T1190" s="164" t="str">
        <f>_xlfn.IFNA(VLOOKUP(B1190,'[1]CDM Patients Data'!$C$1266:$N$5000,5,FALSE),"")</f>
        <v>Manohar</v>
      </c>
      <c r="U1190" s="164"/>
      <c r="V1190" s="164"/>
      <c r="W1190" s="210"/>
      <c r="X1190" s="164"/>
      <c r="Y1190" s="164"/>
      <c r="Z1190" s="164"/>
      <c r="AA1190" s="164"/>
      <c r="AB1190" s="164"/>
      <c r="AC1190" s="210"/>
      <c r="AD1190" s="199"/>
      <c r="AE1190" s="199"/>
      <c r="AF1190" s="199"/>
      <c r="AG1190" s="199"/>
      <c r="AH1190" s="233"/>
      <c r="AI1190" s="199"/>
      <c r="AJ1190" s="199"/>
      <c r="AK1190" s="218"/>
      <c r="AL1190" s="218"/>
      <c r="AM1190" s="218"/>
      <c r="AN1190" s="218"/>
      <c r="AO1190" s="218" t="s">
        <v>76</v>
      </c>
      <c r="AP1190" s="218"/>
      <c r="AQ1190" s="218"/>
      <c r="AR1190" s="218"/>
      <c r="AS1190" s="218"/>
      <c r="AT1190" s="218"/>
      <c r="AU1190" s="218"/>
      <c r="AV1190" s="218"/>
      <c r="AW1190" s="218"/>
      <c r="AX1190" s="218"/>
      <c r="AY1190" s="218"/>
      <c r="AZ1190" s="218"/>
      <c r="BA1190" s="218"/>
      <c r="BB1190" s="218"/>
      <c r="BC1190" s="218"/>
      <c r="BD1190" s="218"/>
      <c r="BE1190" s="218"/>
      <c r="BF1190" s="218"/>
      <c r="BG1190" s="218"/>
      <c r="BH1190" s="218"/>
      <c r="BI1190" s="218"/>
      <c r="BJ1190" s="233"/>
      <c r="BK1190" s="199"/>
      <c r="BL1190" s="218"/>
      <c r="BM1190" s="171"/>
      <c r="BN1190" s="171"/>
      <c r="BO1190" s="171"/>
      <c r="BP1190" s="218"/>
      <c r="BQ1190" s="218"/>
      <c r="BR1190" s="218"/>
      <c r="BS1190" s="218"/>
      <c r="BT1190" s="218"/>
      <c r="BU1190" s="218"/>
      <c r="BV1190" s="218"/>
      <c r="BW1190" s="218"/>
      <c r="BX1190" s="171"/>
      <c r="BY1190" s="199"/>
      <c r="BZ1190" s="230"/>
      <c r="CA1190" s="230"/>
      <c r="CB1190" s="230"/>
      <c r="CC1190" s="230"/>
      <c r="CD1190" s="230"/>
      <c r="CE1190" s="230"/>
      <c r="CF1190" s="230"/>
      <c r="CG1190" s="230"/>
      <c r="CH1190" s="230"/>
      <c r="CI1190" s="230"/>
      <c r="CJ1190" s="230"/>
      <c r="CK1190" s="230"/>
      <c r="CL1190" s="230"/>
      <c r="CM1190" s="230"/>
      <c r="CN1190" s="171"/>
      <c r="CO1190" s="199"/>
      <c r="CP1190" s="230"/>
      <c r="CQ1190" s="233"/>
      <c r="CR1190" s="233"/>
      <c r="CS1190" s="233"/>
      <c r="CT1190" s="230"/>
      <c r="CU1190" s="230"/>
      <c r="CV1190" s="230"/>
      <c r="CW1190" s="230"/>
    </row>
    <row r="1191" ht="60" hidden="1" spans="1:101">
      <c r="A1191" s="191">
        <v>2308</v>
      </c>
      <c r="B1191" s="266" t="s">
        <v>3271</v>
      </c>
      <c r="C1191" s="292" t="s">
        <v>3272</v>
      </c>
      <c r="D1191" s="261" t="s">
        <v>2853</v>
      </c>
      <c r="E1191" s="199"/>
      <c r="F1191" s="261" t="s">
        <v>3118</v>
      </c>
      <c r="G1191" s="199"/>
      <c r="H1191" s="199"/>
      <c r="I1191" s="199"/>
      <c r="J1191" s="202"/>
      <c r="K1191" s="202"/>
      <c r="L1191" s="164" t="str">
        <f>_xlfn.IFNA(VLOOKUP(B1191,'[1]CDM Patients Data'!$C$1266:$N$5000,6,FALSE),"")</f>
        <v>Larynx</v>
      </c>
      <c r="M1191" s="164" t="str">
        <f>_xlfn.IFNA(VLOOKUP(B1191,'[1]CDM Patients Data'!$C$1266:$N$5000,7,FALSE),"")</f>
        <v>Supraglottis</v>
      </c>
      <c r="N1191" s="164" t="str">
        <f>_xlfn.IFNA(VLOOKUP(B1191,'[1]CDM Patients Data'!$C$1266:$N$5000,8,FALSE),"")</f>
        <v>Squamous cell carcinoma, NOS</v>
      </c>
      <c r="O1191" s="164" t="str">
        <f>_xlfn.IFNA(VLOOKUP(B1191,'[1]CDM Patients Data'!$C$1266:$K$3492,9,FALSE),"")</f>
        <v>Not a paired site</v>
      </c>
      <c r="P1191" s="164">
        <f>_xlfn.IFNA(VLOOKUP(B1191,'[1]CDM Patients Data'!$C$1266:$O$3492,10,FALSE),"")</f>
        <v>0</v>
      </c>
      <c r="Q1191" s="164">
        <f>_xlfn.IFNA(VLOOKUP(B1191,'[1]CDM Patients Data'!$C$1266:$O$3492,11,FALSE),"")</f>
        <v>0</v>
      </c>
      <c r="R1191" s="164">
        <f>_xlfn.IFNA(VLOOKUP(B1191,'[1]CDM Patients Data'!$C$1266:$O$3492,12,FALSE),"")</f>
        <v>0</v>
      </c>
      <c r="S1191" s="164">
        <f>_xlfn.IFNA(VLOOKUP(B1191,'[1]CDM Patients Data'!$C$1266:$P$3492,13,FALSE),"")</f>
        <v>0</v>
      </c>
      <c r="T1191" s="164" t="str">
        <f>_xlfn.IFNA(VLOOKUP(B1191,'[1]CDM Patients Data'!$C$1266:$N$5000,5,FALSE),"")</f>
        <v>Manohar</v>
      </c>
      <c r="U1191" s="164"/>
      <c r="V1191" s="164"/>
      <c r="W1191" s="210"/>
      <c r="X1191" s="164"/>
      <c r="Y1191" s="164"/>
      <c r="Z1191" s="164"/>
      <c r="AA1191" s="164"/>
      <c r="AB1191" s="164"/>
      <c r="AC1191" s="210"/>
      <c r="AD1191" s="199"/>
      <c r="AE1191" s="199"/>
      <c r="AF1191" s="199"/>
      <c r="AG1191" s="199"/>
      <c r="AH1191" s="233" t="s">
        <v>589</v>
      </c>
      <c r="AI1191" s="199"/>
      <c r="AJ1191" s="199"/>
      <c r="AK1191" s="218" t="s">
        <v>80</v>
      </c>
      <c r="AL1191" s="218">
        <v>20297500</v>
      </c>
      <c r="AM1191" s="218">
        <v>6.1</v>
      </c>
      <c r="AN1191" s="218">
        <v>453.2</v>
      </c>
      <c r="AO1191" s="218" t="s">
        <v>81</v>
      </c>
      <c r="AP1191" s="218"/>
      <c r="AQ1191" s="218"/>
      <c r="AR1191" s="218"/>
      <c r="AS1191" s="218"/>
      <c r="AT1191" s="218"/>
      <c r="AU1191" s="218"/>
      <c r="AV1191" s="218"/>
      <c r="AW1191" s="218"/>
      <c r="AX1191" s="218"/>
      <c r="AY1191" s="218"/>
      <c r="AZ1191" s="218"/>
      <c r="BA1191" s="218"/>
      <c r="BB1191" s="218"/>
      <c r="BC1191" s="218"/>
      <c r="BD1191" s="218"/>
      <c r="BE1191" s="218"/>
      <c r="BF1191" s="218"/>
      <c r="BG1191" s="218"/>
      <c r="BH1191" s="218"/>
      <c r="BI1191" s="218"/>
      <c r="BJ1191" s="233"/>
      <c r="BK1191" s="199"/>
      <c r="BL1191" s="218" t="s">
        <v>84</v>
      </c>
      <c r="BM1191" s="171" t="s">
        <v>76</v>
      </c>
      <c r="BN1191" s="171" t="s">
        <v>76</v>
      </c>
      <c r="BO1191" s="171" t="s">
        <v>76</v>
      </c>
      <c r="BP1191" s="218"/>
      <c r="BQ1191" s="218"/>
      <c r="BR1191" s="218"/>
      <c r="BS1191" s="218"/>
      <c r="BT1191" s="218"/>
      <c r="BU1191" s="218"/>
      <c r="BV1191" s="218"/>
      <c r="BW1191" s="218"/>
      <c r="BX1191" s="171"/>
      <c r="BY1191" s="199"/>
      <c r="BZ1191" s="230"/>
      <c r="CA1191" s="230"/>
      <c r="CB1191" s="230"/>
      <c r="CC1191" s="230"/>
      <c r="CD1191" s="230"/>
      <c r="CE1191" s="230"/>
      <c r="CF1191" s="230"/>
      <c r="CG1191" s="230"/>
      <c r="CH1191" s="230"/>
      <c r="CI1191" s="230"/>
      <c r="CJ1191" s="230"/>
      <c r="CK1191" s="230"/>
      <c r="CL1191" s="230"/>
      <c r="CM1191" s="230"/>
      <c r="CN1191" s="171" t="s">
        <v>2777</v>
      </c>
      <c r="CO1191" s="199"/>
      <c r="CP1191" s="230" t="s">
        <v>80</v>
      </c>
      <c r="CQ1191" s="285">
        <v>20297500</v>
      </c>
      <c r="CR1191" s="285">
        <v>6.1</v>
      </c>
      <c r="CS1191" s="285">
        <v>34.78</v>
      </c>
      <c r="CT1191" s="230" t="s">
        <v>604</v>
      </c>
      <c r="CU1191" s="230"/>
      <c r="CV1191" s="230"/>
      <c r="CW1191" s="230"/>
    </row>
    <row r="1192" ht="30" hidden="1" spans="1:101">
      <c r="A1192" s="191">
        <v>2309</v>
      </c>
      <c r="B1192" s="293" t="s">
        <v>3273</v>
      </c>
      <c r="C1192" s="294" t="s">
        <v>3274</v>
      </c>
      <c r="D1192" s="261" t="s">
        <v>2798</v>
      </c>
      <c r="E1192" s="199"/>
      <c r="F1192" s="261" t="s">
        <v>3275</v>
      </c>
      <c r="G1192" s="199"/>
      <c r="H1192" s="199"/>
      <c r="I1192" s="199"/>
      <c r="J1192" s="202"/>
      <c r="K1192" s="202"/>
      <c r="L1192" s="164" t="str">
        <f>_xlfn.IFNA(VLOOKUP(B1192,'[1]CDM Patients Data'!$C$1266:$N$5000,6,FALSE),"")</f>
        <v>Lung</v>
      </c>
      <c r="M1192" s="164" t="str">
        <f>_xlfn.IFNA(VLOOKUP(B1192,'[1]CDM Patients Data'!$C$1266:$N$5000,7,FALSE),"")</f>
        <v>Lower lobe, lung</v>
      </c>
      <c r="N1192" s="164" t="str">
        <f>_xlfn.IFNA(VLOOKUP(B1192,'[1]CDM Patients Data'!$C$1266:$N$5000,8,FALSE),"")</f>
        <v>Adenocarcinoma, NOS</v>
      </c>
      <c r="O1192" s="164" t="str">
        <f>_xlfn.IFNA(VLOOKUP(B1192,'[1]CDM Patients Data'!$C$1266:$K$3492,9,FALSE),"")</f>
        <v>Right</v>
      </c>
      <c r="P1192" s="164">
        <f>_xlfn.IFNA(VLOOKUP(B1192,'[1]CDM Patients Data'!$C$1266:$O$3492,10,FALSE),"")</f>
        <v>0</v>
      </c>
      <c r="Q1192" s="164">
        <f>_xlfn.IFNA(VLOOKUP(B1192,'[1]CDM Patients Data'!$C$1266:$O$3492,11,FALSE),"")</f>
        <v>0</v>
      </c>
      <c r="R1192" s="164">
        <f>_xlfn.IFNA(VLOOKUP(B1192,'[1]CDM Patients Data'!$C$1266:$O$3492,12,FALSE),"")</f>
        <v>0</v>
      </c>
      <c r="S1192" s="164">
        <f>_xlfn.IFNA(VLOOKUP(B1192,'[1]CDM Patients Data'!$C$1266:$P$3492,13,FALSE),"")</f>
        <v>0</v>
      </c>
      <c r="T1192" s="164" t="str">
        <f>_xlfn.IFNA(VLOOKUP(B1192,'[1]CDM Patients Data'!$C$1266:$N$5000,5,FALSE),"")</f>
        <v>Manohar</v>
      </c>
      <c r="U1192" s="164"/>
      <c r="V1192" s="164"/>
      <c r="W1192" s="210"/>
      <c r="X1192" s="164"/>
      <c r="Y1192" s="164"/>
      <c r="Z1192" s="164"/>
      <c r="AA1192" s="164"/>
      <c r="AB1192" s="164"/>
      <c r="AC1192" s="210"/>
      <c r="AD1192" s="199"/>
      <c r="AE1192" s="199"/>
      <c r="AF1192" s="199"/>
      <c r="AG1192" s="199"/>
      <c r="AH1192" s="233" t="s">
        <v>589</v>
      </c>
      <c r="AI1192" s="199"/>
      <c r="AJ1192" s="199"/>
      <c r="AK1192" s="218" t="s">
        <v>80</v>
      </c>
      <c r="AL1192" s="218">
        <v>14832653</v>
      </c>
      <c r="AM1192" s="218">
        <v>4.4</v>
      </c>
      <c r="AN1192" s="218">
        <v>407.8</v>
      </c>
      <c r="AO1192" s="218" t="s">
        <v>81</v>
      </c>
      <c r="AP1192" s="218"/>
      <c r="AQ1192" s="218"/>
      <c r="AR1192" s="218"/>
      <c r="AS1192" s="218"/>
      <c r="AT1192" s="218"/>
      <c r="AU1192" s="218"/>
      <c r="AV1192" s="218"/>
      <c r="AW1192" s="218"/>
      <c r="AX1192" s="218"/>
      <c r="AY1192" s="218"/>
      <c r="AZ1192" s="218"/>
      <c r="BA1192" s="218"/>
      <c r="BB1192" s="218"/>
      <c r="BC1192" s="218"/>
      <c r="BD1192" s="218"/>
      <c r="BE1192" s="218"/>
      <c r="BF1192" s="218"/>
      <c r="BG1192" s="218"/>
      <c r="BH1192" s="218"/>
      <c r="BI1192" s="218"/>
      <c r="BJ1192" s="233"/>
      <c r="BK1192" s="199"/>
      <c r="BL1192" s="218" t="s">
        <v>84</v>
      </c>
      <c r="BM1192" s="171" t="s">
        <v>76</v>
      </c>
      <c r="BN1192" s="171" t="s">
        <v>76</v>
      </c>
      <c r="BO1192" s="171" t="s">
        <v>76</v>
      </c>
      <c r="BP1192" s="218"/>
      <c r="BQ1192" s="218"/>
      <c r="BR1192" s="218"/>
      <c r="BS1192" s="218"/>
      <c r="BT1192" s="218"/>
      <c r="BU1192" s="218"/>
      <c r="BV1192" s="218"/>
      <c r="BW1192" s="218"/>
      <c r="BX1192" s="171"/>
      <c r="BY1192" s="199"/>
      <c r="BZ1192" s="230"/>
      <c r="CA1192" s="230"/>
      <c r="CB1192" s="230"/>
      <c r="CC1192" s="230"/>
      <c r="CD1192" s="230"/>
      <c r="CE1192" s="230"/>
      <c r="CF1192" s="230"/>
      <c r="CG1192" s="230"/>
      <c r="CH1192" s="230"/>
      <c r="CI1192" s="230"/>
      <c r="CJ1192" s="230"/>
      <c r="CK1192" s="230"/>
      <c r="CL1192" s="230"/>
      <c r="CM1192" s="230"/>
      <c r="CN1192" s="171" t="s">
        <v>2777</v>
      </c>
      <c r="CO1192" s="199"/>
      <c r="CP1192" s="230" t="s">
        <v>80</v>
      </c>
      <c r="CQ1192" s="285">
        <v>6692516</v>
      </c>
      <c r="CR1192" s="285">
        <v>2</v>
      </c>
      <c r="CS1192" s="285">
        <v>380.61</v>
      </c>
      <c r="CT1192" s="230" t="s">
        <v>103</v>
      </c>
      <c r="CU1192" s="230"/>
      <c r="CV1192" s="230"/>
      <c r="CW1192" s="230"/>
    </row>
    <row r="1193" ht="60" hidden="1" spans="1:101">
      <c r="A1193" s="191">
        <v>2310</v>
      </c>
      <c r="B1193" s="261" t="s">
        <v>3276</v>
      </c>
      <c r="C1193" s="266" t="s">
        <v>787</v>
      </c>
      <c r="D1193" s="272" t="s">
        <v>2959</v>
      </c>
      <c r="E1193" s="199"/>
      <c r="F1193" s="261" t="s">
        <v>3277</v>
      </c>
      <c r="G1193" s="199"/>
      <c r="H1193" s="199"/>
      <c r="I1193" s="199"/>
      <c r="J1193" s="202"/>
      <c r="K1193" s="202"/>
      <c r="L1193" s="164" t="str">
        <f>_xlfn.IFNA(VLOOKUP(B1193,'[1]CDM Patients Data'!$C$1266:$N$5000,6,FALSE),"")</f>
        <v>Breast</v>
      </c>
      <c r="M1193" s="164" t="str">
        <f>_xlfn.IFNA(VLOOKUP(B1193,'[1]CDM Patients Data'!$C$1266:$N$5000,7,FALSE),"")</f>
        <v>Overlapping lesion of breast</v>
      </c>
      <c r="N1193" s="164" t="str">
        <f>_xlfn.IFNA(VLOOKUP(B1193,'[1]CDM Patients Data'!$C$1266:$N$5000,8,FALSE),"")</f>
        <v>Invasive carcinoma of no special type</v>
      </c>
      <c r="O1193" s="164" t="str">
        <f>_xlfn.IFNA(VLOOKUP(B1193,'[1]CDM Patients Data'!$C$1266:$K$3492,9,FALSE),"")</f>
        <v>Left</v>
      </c>
      <c r="P1193" s="164">
        <f>_xlfn.IFNA(VLOOKUP(B1193,'[1]CDM Patients Data'!$C$1266:$O$3492,10,FALSE),"")</f>
        <v>0</v>
      </c>
      <c r="Q1193" s="164">
        <f>_xlfn.IFNA(VLOOKUP(B1193,'[1]CDM Patients Data'!$C$1266:$O$3492,11,FALSE),"")</f>
        <v>0</v>
      </c>
      <c r="R1193" s="164">
        <f>_xlfn.IFNA(VLOOKUP(B1193,'[1]CDM Patients Data'!$C$1266:$O$3492,12,FALSE),"")</f>
        <v>0</v>
      </c>
      <c r="S1193" s="164">
        <f>_xlfn.IFNA(VLOOKUP(B1193,'[1]CDM Patients Data'!$C$1266:$P$3492,13,FALSE),"")</f>
        <v>0</v>
      </c>
      <c r="T1193" s="164" t="str">
        <f>_xlfn.IFNA(VLOOKUP(B1193,'[1]CDM Patients Data'!$C$1266:$N$5000,5,FALSE),"")</f>
        <v>Manohar</v>
      </c>
      <c r="U1193" s="164"/>
      <c r="V1193" s="164"/>
      <c r="W1193" s="210"/>
      <c r="X1193" s="164"/>
      <c r="Y1193" s="164"/>
      <c r="Z1193" s="164"/>
      <c r="AA1193" s="164"/>
      <c r="AB1193" s="164"/>
      <c r="AC1193" s="210"/>
      <c r="AD1193" s="199"/>
      <c r="AE1193" s="199"/>
      <c r="AF1193" s="199"/>
      <c r="AG1193" s="199"/>
      <c r="AH1193" s="233"/>
      <c r="AI1193" s="199"/>
      <c r="AJ1193" s="199"/>
      <c r="AK1193" s="218"/>
      <c r="AL1193" s="218"/>
      <c r="AM1193" s="218"/>
      <c r="AN1193" s="218"/>
      <c r="AO1193" s="218" t="s">
        <v>76</v>
      </c>
      <c r="AP1193" s="218"/>
      <c r="AQ1193" s="218"/>
      <c r="AR1193" s="218"/>
      <c r="AS1193" s="218"/>
      <c r="AT1193" s="218"/>
      <c r="AU1193" s="218"/>
      <c r="AV1193" s="218"/>
      <c r="AW1193" s="218"/>
      <c r="AX1193" s="218"/>
      <c r="AY1193" s="218"/>
      <c r="AZ1193" s="218"/>
      <c r="BA1193" s="218"/>
      <c r="BB1193" s="218"/>
      <c r="BC1193" s="218"/>
      <c r="BD1193" s="218"/>
      <c r="BE1193" s="218"/>
      <c r="BF1193" s="218"/>
      <c r="BG1193" s="218"/>
      <c r="BH1193" s="218"/>
      <c r="BI1193" s="218"/>
      <c r="BJ1193" s="233"/>
      <c r="BK1193" s="199"/>
      <c r="BL1193" s="218"/>
      <c r="BM1193" s="171"/>
      <c r="BN1193" s="171"/>
      <c r="BO1193" s="171"/>
      <c r="BP1193" s="218"/>
      <c r="BQ1193" s="218"/>
      <c r="BR1193" s="218"/>
      <c r="BS1193" s="218"/>
      <c r="BT1193" s="218"/>
      <c r="BU1193" s="218"/>
      <c r="BV1193" s="218"/>
      <c r="BW1193" s="218"/>
      <c r="BX1193" s="171" t="s">
        <v>589</v>
      </c>
      <c r="BY1193" s="199"/>
      <c r="BZ1193" s="230" t="s">
        <v>80</v>
      </c>
      <c r="CA1193" s="285">
        <v>83751589</v>
      </c>
      <c r="CB1193" s="285">
        <v>25.1</v>
      </c>
      <c r="CC1193" s="285">
        <v>1789.2</v>
      </c>
      <c r="CD1193" s="230" t="s">
        <v>103</v>
      </c>
      <c r="CE1193" s="230"/>
      <c r="CF1193" s="230"/>
      <c r="CG1193" s="230"/>
      <c r="CH1193" s="230"/>
      <c r="CI1193" s="230"/>
      <c r="CJ1193" s="230"/>
      <c r="CK1193" s="230"/>
      <c r="CL1193" s="230"/>
      <c r="CM1193" s="230"/>
      <c r="CN1193" s="171"/>
      <c r="CO1193" s="199"/>
      <c r="CP1193" s="230"/>
      <c r="CQ1193" s="233"/>
      <c r="CR1193" s="233"/>
      <c r="CS1193" s="233"/>
      <c r="CT1193" s="230"/>
      <c r="CU1193" s="230"/>
      <c r="CV1193" s="230"/>
      <c r="CW1193" s="230"/>
    </row>
    <row r="1194" ht="45" hidden="1" spans="1:101">
      <c r="A1194" s="191">
        <v>2311</v>
      </c>
      <c r="B1194" s="261" t="s">
        <v>3278</v>
      </c>
      <c r="C1194" s="261" t="s">
        <v>3279</v>
      </c>
      <c r="D1194" s="261" t="s">
        <v>2918</v>
      </c>
      <c r="E1194" s="199"/>
      <c r="F1194" s="261" t="s">
        <v>2215</v>
      </c>
      <c r="G1194" s="199"/>
      <c r="H1194" s="199"/>
      <c r="I1194" s="199"/>
      <c r="J1194" s="202"/>
      <c r="K1194" s="202"/>
      <c r="L1194" s="164" t="str">
        <f>_xlfn.IFNA(VLOOKUP(B1194,'[1]CDM Patients Data'!$C$1266:$N$5000,6,FALSE),"")</f>
        <v>Lung</v>
      </c>
      <c r="M1194" s="164" t="str">
        <f>_xlfn.IFNA(VLOOKUP(B1194,'[1]CDM Patients Data'!$C$1266:$N$5000,7,FALSE),"")</f>
        <v>Lung NOS</v>
      </c>
      <c r="N1194" s="164" t="str">
        <f>_xlfn.IFNA(VLOOKUP(B1194,'[1]CDM Patients Data'!$C$1266:$N$5000,8,FALSE),"")</f>
        <v>Small cell carcinoma, NOS</v>
      </c>
      <c r="O1194" s="164" t="str">
        <f>_xlfn.IFNA(VLOOKUP(B1194,'[1]CDM Patients Data'!$C$1266:$K$3492,9,FALSE),"")</f>
        <v>Unknown</v>
      </c>
      <c r="P1194" s="164">
        <f>_xlfn.IFNA(VLOOKUP(B1194,'[1]CDM Patients Data'!$C$1266:$O$3492,10,FALSE),"")</f>
        <v>0</v>
      </c>
      <c r="Q1194" s="164">
        <f>_xlfn.IFNA(VLOOKUP(B1194,'[1]CDM Patients Data'!$C$1266:$O$3492,11,FALSE),"")</f>
        <v>0</v>
      </c>
      <c r="R1194" s="164">
        <f>_xlfn.IFNA(VLOOKUP(B1194,'[1]CDM Patients Data'!$C$1266:$O$3492,12,FALSE),"")</f>
        <v>0</v>
      </c>
      <c r="S1194" s="164">
        <f>_xlfn.IFNA(VLOOKUP(B1194,'[1]CDM Patients Data'!$C$1266:$P$3492,13,FALSE),"")</f>
        <v>0</v>
      </c>
      <c r="T1194" s="164" t="str">
        <f>_xlfn.IFNA(VLOOKUP(B1194,'[1]CDM Patients Data'!$C$1266:$N$5000,5,FALSE),"")</f>
        <v>Manohar</v>
      </c>
      <c r="U1194" s="164"/>
      <c r="V1194" s="164"/>
      <c r="W1194" s="210"/>
      <c r="X1194" s="164"/>
      <c r="Y1194" s="164"/>
      <c r="Z1194" s="164"/>
      <c r="AA1194" s="164"/>
      <c r="AB1194" s="164"/>
      <c r="AC1194" s="210"/>
      <c r="AD1194" s="199"/>
      <c r="AE1194" s="199"/>
      <c r="AF1194" s="199"/>
      <c r="AG1194" s="199"/>
      <c r="AH1194" s="233" t="s">
        <v>79</v>
      </c>
      <c r="AI1194" s="199"/>
      <c r="AJ1194" s="199"/>
      <c r="AK1194" s="218" t="s">
        <v>80</v>
      </c>
      <c r="AL1194" s="218">
        <v>44301096</v>
      </c>
      <c r="AM1194" s="218">
        <v>13.3</v>
      </c>
      <c r="AN1194" s="218">
        <v>144.7</v>
      </c>
      <c r="AO1194" s="218" t="s">
        <v>81</v>
      </c>
      <c r="AP1194" s="218"/>
      <c r="AQ1194" s="218"/>
      <c r="AR1194" s="218"/>
      <c r="AS1194" s="218"/>
      <c r="AT1194" s="218"/>
      <c r="AU1194" s="218"/>
      <c r="AV1194" s="218"/>
      <c r="AW1194" s="218"/>
      <c r="AX1194" s="218"/>
      <c r="AY1194" s="218"/>
      <c r="AZ1194" s="218"/>
      <c r="BA1194" s="218"/>
      <c r="BB1194" s="218"/>
      <c r="BC1194" s="218"/>
      <c r="BD1194" s="218"/>
      <c r="BE1194" s="218"/>
      <c r="BF1194" s="218"/>
      <c r="BG1194" s="218"/>
      <c r="BH1194" s="218"/>
      <c r="BI1194" s="218"/>
      <c r="BJ1194" s="233"/>
      <c r="BK1194" s="199"/>
      <c r="BL1194" s="218" t="s">
        <v>84</v>
      </c>
      <c r="BM1194" s="171" t="s">
        <v>76</v>
      </c>
      <c r="BN1194" s="171" t="s">
        <v>76</v>
      </c>
      <c r="BO1194" s="171" t="s">
        <v>76</v>
      </c>
      <c r="BP1194" s="218"/>
      <c r="BQ1194" s="218"/>
      <c r="BR1194" s="218"/>
      <c r="BS1194" s="218"/>
      <c r="BT1194" s="218"/>
      <c r="BU1194" s="218"/>
      <c r="BV1194" s="218"/>
      <c r="BW1194" s="218"/>
      <c r="BX1194" s="171"/>
      <c r="BY1194" s="199"/>
      <c r="BZ1194" s="230"/>
      <c r="CA1194" s="230"/>
      <c r="CB1194" s="230"/>
      <c r="CC1194" s="230"/>
      <c r="CD1194" s="230"/>
      <c r="CE1194" s="230"/>
      <c r="CF1194" s="230"/>
      <c r="CG1194" s="230"/>
      <c r="CH1194" s="230"/>
      <c r="CI1194" s="230"/>
      <c r="CJ1194" s="230"/>
      <c r="CK1194" s="230"/>
      <c r="CL1194" s="230"/>
      <c r="CM1194" s="230"/>
      <c r="CN1194" s="171" t="s">
        <v>2777</v>
      </c>
      <c r="CO1194" s="199"/>
      <c r="CP1194" s="230" t="s">
        <v>80</v>
      </c>
      <c r="CQ1194" s="285">
        <v>3370349</v>
      </c>
      <c r="CR1194" s="285">
        <v>1</v>
      </c>
      <c r="CS1194" s="285">
        <v>42.02</v>
      </c>
      <c r="CT1194" s="230" t="s">
        <v>95</v>
      </c>
      <c r="CU1194" s="230"/>
      <c r="CV1194" s="230"/>
      <c r="CW1194" s="230"/>
    </row>
    <row r="1195" ht="45" hidden="1" spans="1:101">
      <c r="A1195" s="191">
        <v>2312</v>
      </c>
      <c r="B1195" s="261" t="s">
        <v>3280</v>
      </c>
      <c r="C1195" s="261" t="s">
        <v>3281</v>
      </c>
      <c r="D1195" s="261" t="s">
        <v>2918</v>
      </c>
      <c r="E1195" s="199"/>
      <c r="F1195" s="261" t="s">
        <v>2215</v>
      </c>
      <c r="G1195" s="199"/>
      <c r="H1195" s="199"/>
      <c r="I1195" s="199"/>
      <c r="J1195" s="202"/>
      <c r="K1195" s="202"/>
      <c r="L1195" s="164" t="str">
        <f>_xlfn.IFNA(VLOOKUP(B1195,'[1]CDM Patients Data'!$C$1266:$N$5000,6,FALSE),"")</f>
        <v>Liver and intrahepatic bile ducts</v>
      </c>
      <c r="M1195" s="164" t="str">
        <f>_xlfn.IFNA(VLOOKUP(B1195,'[1]CDM Patients Data'!$C$1266:$N$5000,7,FALSE),"")</f>
        <v>Intrahepatic bile duct</v>
      </c>
      <c r="N1195" s="164" t="str">
        <f>_xlfn.IFNA(VLOOKUP(B1195,'[1]CDM Patients Data'!$C$1266:$N$5000,8,FALSE),"")</f>
        <v>Cholangiocarcinoma</v>
      </c>
      <c r="O1195" s="164" t="str">
        <f>_xlfn.IFNA(VLOOKUP(B1195,'[1]CDM Patients Data'!$C$1266:$K$3492,9,FALSE),"")</f>
        <v>Not a paired site</v>
      </c>
      <c r="P1195" s="164">
        <f>_xlfn.IFNA(VLOOKUP(B1195,'[1]CDM Patients Data'!$C$1266:$O$3492,10,FALSE),"")</f>
        <v>0</v>
      </c>
      <c r="Q1195" s="164">
        <f>_xlfn.IFNA(VLOOKUP(B1195,'[1]CDM Patients Data'!$C$1266:$O$3492,11,FALSE),"")</f>
        <v>0</v>
      </c>
      <c r="R1195" s="164">
        <f>_xlfn.IFNA(VLOOKUP(B1195,'[1]CDM Patients Data'!$C$1266:$O$3492,12,FALSE),"")</f>
        <v>0</v>
      </c>
      <c r="S1195" s="164">
        <f>_xlfn.IFNA(VLOOKUP(B1195,'[1]CDM Patients Data'!$C$1266:$P$3492,13,FALSE),"")</f>
        <v>0</v>
      </c>
      <c r="T1195" s="164" t="str">
        <f>_xlfn.IFNA(VLOOKUP(B1195,'[1]CDM Patients Data'!$C$1266:$N$5000,5,FALSE),"")</f>
        <v>Manohar</v>
      </c>
      <c r="U1195" s="164"/>
      <c r="V1195" s="164"/>
      <c r="W1195" s="210"/>
      <c r="X1195" s="164"/>
      <c r="Y1195" s="164"/>
      <c r="Z1195" s="164"/>
      <c r="AA1195" s="164"/>
      <c r="AB1195" s="164"/>
      <c r="AC1195" s="210"/>
      <c r="AD1195" s="199"/>
      <c r="AE1195" s="199"/>
      <c r="AF1195" s="199"/>
      <c r="AG1195" s="199"/>
      <c r="AH1195" s="233" t="s">
        <v>79</v>
      </c>
      <c r="AI1195" s="199"/>
      <c r="AJ1195" s="199"/>
      <c r="AK1195" s="218" t="s">
        <v>80</v>
      </c>
      <c r="AL1195" s="218">
        <v>50882339</v>
      </c>
      <c r="AM1195" s="218">
        <v>15.3</v>
      </c>
      <c r="AN1195" s="218">
        <v>112.5</v>
      </c>
      <c r="AO1195" s="218" t="s">
        <v>81</v>
      </c>
      <c r="AP1195" s="218"/>
      <c r="AQ1195" s="218"/>
      <c r="AR1195" s="218"/>
      <c r="AS1195" s="218"/>
      <c r="AT1195" s="218"/>
      <c r="AU1195" s="218"/>
      <c r="AV1195" s="218"/>
      <c r="AW1195" s="218"/>
      <c r="AX1195" s="218"/>
      <c r="AY1195" s="218"/>
      <c r="AZ1195" s="218"/>
      <c r="BA1195" s="218"/>
      <c r="BB1195" s="218"/>
      <c r="BC1195" s="218"/>
      <c r="BD1195" s="218"/>
      <c r="BE1195" s="218"/>
      <c r="BF1195" s="218"/>
      <c r="BG1195" s="218"/>
      <c r="BH1195" s="218"/>
      <c r="BI1195" s="218"/>
      <c r="BJ1195" s="233"/>
      <c r="BK1195" s="199"/>
      <c r="BL1195" s="218" t="s">
        <v>84</v>
      </c>
      <c r="BM1195" s="171" t="s">
        <v>76</v>
      </c>
      <c r="BN1195" s="171" t="s">
        <v>76</v>
      </c>
      <c r="BO1195" s="171" t="s">
        <v>76</v>
      </c>
      <c r="BP1195" s="218"/>
      <c r="BQ1195" s="218"/>
      <c r="BR1195" s="218"/>
      <c r="BS1195" s="218"/>
      <c r="BT1195" s="218"/>
      <c r="BU1195" s="218"/>
      <c r="BV1195" s="218"/>
      <c r="BW1195" s="218"/>
      <c r="BX1195" s="171"/>
      <c r="BY1195" s="199"/>
      <c r="BZ1195" s="230"/>
      <c r="CA1195" s="230"/>
      <c r="CB1195" s="230"/>
      <c r="CC1195" s="230"/>
      <c r="CD1195" s="230"/>
      <c r="CE1195" s="230"/>
      <c r="CF1195" s="230"/>
      <c r="CG1195" s="230"/>
      <c r="CH1195" s="230"/>
      <c r="CI1195" s="230"/>
      <c r="CJ1195" s="230"/>
      <c r="CK1195" s="230"/>
      <c r="CL1195" s="230"/>
      <c r="CM1195" s="230"/>
      <c r="CN1195" s="171" t="s">
        <v>2777</v>
      </c>
      <c r="CO1195" s="199"/>
      <c r="CP1195" s="230" t="s">
        <v>80</v>
      </c>
      <c r="CQ1195" s="285">
        <v>4356611</v>
      </c>
      <c r="CR1195" s="285">
        <v>1.3</v>
      </c>
      <c r="CS1195" s="285">
        <v>54.64</v>
      </c>
      <c r="CT1195" s="230" t="s">
        <v>95</v>
      </c>
      <c r="CU1195" s="230"/>
      <c r="CV1195" s="230"/>
      <c r="CW1195" s="230"/>
    </row>
    <row r="1196" ht="60" hidden="1" spans="1:101">
      <c r="A1196" s="191">
        <v>2313</v>
      </c>
      <c r="B1196" s="261" t="s">
        <v>3282</v>
      </c>
      <c r="C1196" s="261" t="s">
        <v>3283</v>
      </c>
      <c r="D1196" s="261" t="s">
        <v>2788</v>
      </c>
      <c r="E1196" s="199"/>
      <c r="F1196" s="274" t="s">
        <v>2740</v>
      </c>
      <c r="G1196" s="199"/>
      <c r="H1196" s="199"/>
      <c r="I1196" s="199"/>
      <c r="J1196" s="202"/>
      <c r="K1196" s="202"/>
      <c r="L1196" s="164" t="str">
        <f>_xlfn.IFNA(VLOOKUP(B1196,'[1]CDM Patients Data'!$C$1266:$N$5000,6,FALSE),"")</f>
        <v>Nasopharynx</v>
      </c>
      <c r="M1196" s="164" t="str">
        <f>_xlfn.IFNA(VLOOKUP(B1196,'[1]CDM Patients Data'!$C$1266:$N$5000,7,FALSE),"")</f>
        <v>Posterior wall nasopharynx</v>
      </c>
      <c r="N1196" s="164" t="str">
        <f>_xlfn.IFNA(VLOOKUP(B1196,'[1]CDM Patients Data'!$C$1266:$N$5000,8,FALSE),"")</f>
        <v>Squamous cell carcinoma, NOS</v>
      </c>
      <c r="O1196" s="164" t="str">
        <f>_xlfn.IFNA(VLOOKUP(B1196,'[1]CDM Patients Data'!$C$1266:$K$3492,9,FALSE),"")</f>
        <v>Not a paired site</v>
      </c>
      <c r="P1196" s="164">
        <f>_xlfn.IFNA(VLOOKUP(B1196,'[1]CDM Patients Data'!$C$1266:$O$3492,10,FALSE),"")</f>
        <v>0</v>
      </c>
      <c r="Q1196" s="164">
        <f>_xlfn.IFNA(VLOOKUP(B1196,'[1]CDM Patients Data'!$C$1266:$O$3492,11,FALSE),"")</f>
        <v>0</v>
      </c>
      <c r="R1196" s="164">
        <f>_xlfn.IFNA(VLOOKUP(B1196,'[1]CDM Patients Data'!$C$1266:$O$3492,12,FALSE),"")</f>
        <v>0</v>
      </c>
      <c r="S1196" s="164">
        <f>_xlfn.IFNA(VLOOKUP(B1196,'[1]CDM Patients Data'!$C$1266:$P$3492,13,FALSE),"")</f>
        <v>0</v>
      </c>
      <c r="T1196" s="164" t="str">
        <f>_xlfn.IFNA(VLOOKUP(B1196,'[1]CDM Patients Data'!$C$1266:$N$5000,5,FALSE),"")</f>
        <v>Dayana</v>
      </c>
      <c r="U1196" s="164"/>
      <c r="V1196" s="164"/>
      <c r="W1196" s="210"/>
      <c r="X1196" s="164"/>
      <c r="Y1196" s="164"/>
      <c r="Z1196" s="164"/>
      <c r="AA1196" s="164"/>
      <c r="AB1196" s="164"/>
      <c r="AC1196" s="210"/>
      <c r="AD1196" s="199"/>
      <c r="AE1196" s="199"/>
      <c r="AF1196" s="199"/>
      <c r="AG1196" s="199"/>
      <c r="AH1196" s="233" t="s">
        <v>79</v>
      </c>
      <c r="AI1196" s="199"/>
      <c r="AJ1196" s="199"/>
      <c r="AK1196" s="218" t="s">
        <v>80</v>
      </c>
      <c r="AL1196" s="218">
        <v>46168931</v>
      </c>
      <c r="AM1196" s="218">
        <v>13.9</v>
      </c>
      <c r="AN1196" s="218">
        <v>164.7</v>
      </c>
      <c r="AO1196" s="218" t="s">
        <v>81</v>
      </c>
      <c r="AP1196" s="218"/>
      <c r="AQ1196" s="218"/>
      <c r="AR1196" s="218"/>
      <c r="AS1196" s="218"/>
      <c r="AT1196" s="218"/>
      <c r="AU1196" s="218"/>
      <c r="AV1196" s="218"/>
      <c r="AW1196" s="218"/>
      <c r="AX1196" s="218"/>
      <c r="AY1196" s="218"/>
      <c r="AZ1196" s="218"/>
      <c r="BA1196" s="218"/>
      <c r="BB1196" s="218"/>
      <c r="BC1196" s="218"/>
      <c r="BD1196" s="218"/>
      <c r="BE1196" s="218"/>
      <c r="BF1196" s="218"/>
      <c r="BG1196" s="218"/>
      <c r="BH1196" s="218"/>
      <c r="BI1196" s="218"/>
      <c r="BJ1196" s="233"/>
      <c r="BK1196" s="199"/>
      <c r="BL1196" s="218" t="s">
        <v>84</v>
      </c>
      <c r="BM1196" s="171" t="s">
        <v>76</v>
      </c>
      <c r="BN1196" s="171" t="s">
        <v>76</v>
      </c>
      <c r="BO1196" s="171" t="s">
        <v>76</v>
      </c>
      <c r="BP1196" s="218"/>
      <c r="BQ1196" s="218"/>
      <c r="BR1196" s="218"/>
      <c r="BS1196" s="218"/>
      <c r="BT1196" s="218"/>
      <c r="BU1196" s="218"/>
      <c r="BV1196" s="218"/>
      <c r="BW1196" s="218"/>
      <c r="BX1196" s="171"/>
      <c r="BY1196" s="199"/>
      <c r="BZ1196" s="230"/>
      <c r="CA1196" s="230"/>
      <c r="CB1196" s="230"/>
      <c r="CC1196" s="230"/>
      <c r="CD1196" s="230"/>
      <c r="CE1196" s="230"/>
      <c r="CF1196" s="230"/>
      <c r="CG1196" s="230"/>
      <c r="CH1196" s="230"/>
      <c r="CI1196" s="230"/>
      <c r="CJ1196" s="230"/>
      <c r="CK1196" s="230"/>
      <c r="CL1196" s="230"/>
      <c r="CM1196" s="230"/>
      <c r="CN1196" s="171" t="s">
        <v>79</v>
      </c>
      <c r="CO1196" s="199"/>
      <c r="CP1196" s="230" t="s">
        <v>80</v>
      </c>
      <c r="CQ1196" s="285">
        <v>6342956</v>
      </c>
      <c r="CR1196" s="285">
        <v>1.9</v>
      </c>
      <c r="CS1196" s="285">
        <v>1.11</v>
      </c>
      <c r="CT1196" s="230" t="s">
        <v>604</v>
      </c>
      <c r="CU1196" s="230"/>
      <c r="CV1196" s="230"/>
      <c r="CW1196" s="230"/>
    </row>
    <row r="1197" ht="30" hidden="1" spans="1:101">
      <c r="A1197" s="191">
        <v>2314</v>
      </c>
      <c r="B1197" s="261" t="s">
        <v>3284</v>
      </c>
      <c r="C1197" s="261" t="s">
        <v>3285</v>
      </c>
      <c r="D1197" s="261" t="s">
        <v>3017</v>
      </c>
      <c r="E1197" s="199"/>
      <c r="F1197" s="261" t="s">
        <v>3187</v>
      </c>
      <c r="G1197" s="199"/>
      <c r="H1197" s="199"/>
      <c r="I1197" s="199"/>
      <c r="J1197" s="202"/>
      <c r="K1197" s="202"/>
      <c r="L1197" s="164" t="str">
        <f>_xlfn.IFNA(VLOOKUP(B1197,'[1]CDM Patients Data'!$C$1266:$N$5000,6,FALSE),"")</f>
        <v>Lung</v>
      </c>
      <c r="M1197" s="164" t="str">
        <f>_xlfn.IFNA(VLOOKUP(B1197,'[1]CDM Patients Data'!$C$1266:$N$5000,7,FALSE),"")</f>
        <v>Upper lobe, lung</v>
      </c>
      <c r="N1197" s="164" t="str">
        <f>_xlfn.IFNA(VLOOKUP(B1197,'[1]CDM Patients Data'!$C$1266:$N$5000,8,FALSE),"")</f>
        <v>Adenocarcinoma, NOS</v>
      </c>
      <c r="O1197" s="164" t="str">
        <f>_xlfn.IFNA(VLOOKUP(B1197,'[1]CDM Patients Data'!$C$1266:$K$3492,9,FALSE),"")</f>
        <v>Right</v>
      </c>
      <c r="P1197" s="164">
        <f>_xlfn.IFNA(VLOOKUP(B1197,'[1]CDM Patients Data'!$C$1266:$O$3492,10,FALSE),"")</f>
        <v>0</v>
      </c>
      <c r="Q1197" s="164">
        <f>_xlfn.IFNA(VLOOKUP(B1197,'[1]CDM Patients Data'!$C$1266:$O$3492,11,FALSE),"")</f>
        <v>0</v>
      </c>
      <c r="R1197" s="164">
        <f>_xlfn.IFNA(VLOOKUP(B1197,'[1]CDM Patients Data'!$C$1266:$O$3492,12,FALSE),"")</f>
        <v>0</v>
      </c>
      <c r="S1197" s="164">
        <f>_xlfn.IFNA(VLOOKUP(B1197,'[1]CDM Patients Data'!$C$1266:$P$3492,13,FALSE),"")</f>
        <v>0</v>
      </c>
      <c r="T1197" s="164" t="str">
        <f>_xlfn.IFNA(VLOOKUP(B1197,'[1]CDM Patients Data'!$C$1266:$N$5000,5,FALSE),"")</f>
        <v>Alaka</v>
      </c>
      <c r="U1197" s="164"/>
      <c r="V1197" s="164"/>
      <c r="W1197" s="210"/>
      <c r="X1197" s="164"/>
      <c r="Y1197" s="164"/>
      <c r="Z1197" s="164"/>
      <c r="AA1197" s="164"/>
      <c r="AB1197" s="164"/>
      <c r="AC1197" s="210"/>
      <c r="AD1197" s="199"/>
      <c r="AE1197" s="199"/>
      <c r="AF1197" s="199"/>
      <c r="AG1197" s="199"/>
      <c r="AH1197" s="233" t="s">
        <v>589</v>
      </c>
      <c r="AI1197" s="199"/>
      <c r="AJ1197" s="199"/>
      <c r="AK1197" s="218" t="s">
        <v>80</v>
      </c>
      <c r="AL1197" s="218">
        <v>50442872</v>
      </c>
      <c r="AM1197" s="218">
        <v>15.1</v>
      </c>
      <c r="AN1197" s="218">
        <v>517.2</v>
      </c>
      <c r="AO1197" s="218" t="s">
        <v>81</v>
      </c>
      <c r="AP1197" s="218"/>
      <c r="AQ1197" s="218"/>
      <c r="AR1197" s="218"/>
      <c r="AS1197" s="218"/>
      <c r="AT1197" s="218"/>
      <c r="AU1197" s="218"/>
      <c r="AV1197" s="218"/>
      <c r="AW1197" s="218"/>
      <c r="AX1197" s="218"/>
      <c r="AY1197" s="218"/>
      <c r="AZ1197" s="218"/>
      <c r="BA1197" s="218"/>
      <c r="BB1197" s="218"/>
      <c r="BC1197" s="218"/>
      <c r="BD1197" s="218"/>
      <c r="BE1197" s="218"/>
      <c r="BF1197" s="218"/>
      <c r="BG1197" s="218"/>
      <c r="BH1197" s="218"/>
      <c r="BI1197" s="218"/>
      <c r="BJ1197" s="233"/>
      <c r="BK1197" s="199"/>
      <c r="BL1197" s="218" t="s">
        <v>84</v>
      </c>
      <c r="BM1197" s="171" t="s">
        <v>76</v>
      </c>
      <c r="BN1197" s="171" t="s">
        <v>76</v>
      </c>
      <c r="BO1197" s="171" t="s">
        <v>76</v>
      </c>
      <c r="BP1197" s="218"/>
      <c r="BQ1197" s="218"/>
      <c r="BR1197" s="218"/>
      <c r="BS1197" s="218"/>
      <c r="BT1197" s="218"/>
      <c r="BU1197" s="218"/>
      <c r="BV1197" s="218"/>
      <c r="BW1197" s="218"/>
      <c r="BX1197" s="171"/>
      <c r="BY1197" s="199"/>
      <c r="BZ1197" s="230"/>
      <c r="CA1197" s="230"/>
      <c r="CB1197" s="230"/>
      <c r="CC1197" s="230"/>
      <c r="CD1197" s="230"/>
      <c r="CE1197" s="230"/>
      <c r="CF1197" s="230"/>
      <c r="CG1197" s="230"/>
      <c r="CH1197" s="230"/>
      <c r="CI1197" s="230"/>
      <c r="CJ1197" s="230"/>
      <c r="CK1197" s="230"/>
      <c r="CL1197" s="230"/>
      <c r="CM1197" s="230"/>
      <c r="CN1197" s="171"/>
      <c r="CO1197" s="199"/>
      <c r="CP1197" s="230"/>
      <c r="CQ1197" s="233"/>
      <c r="CR1197" s="233"/>
      <c r="CS1197" s="233"/>
      <c r="CT1197" s="230"/>
      <c r="CU1197" s="230"/>
      <c r="CV1197" s="230"/>
      <c r="CW1197" s="230"/>
    </row>
    <row r="1198" ht="45" hidden="1" spans="1:101">
      <c r="A1198" s="191">
        <v>2315</v>
      </c>
      <c r="B1198" s="261" t="s">
        <v>3286</v>
      </c>
      <c r="C1198" s="261" t="s">
        <v>3287</v>
      </c>
      <c r="D1198" s="261" t="s">
        <v>2824</v>
      </c>
      <c r="E1198" s="199"/>
      <c r="F1198" s="261" t="s">
        <v>2220</v>
      </c>
      <c r="G1198" s="199"/>
      <c r="H1198" s="199"/>
      <c r="I1198" s="199"/>
      <c r="J1198" s="202"/>
      <c r="K1198" s="202"/>
      <c r="L1198" s="164" t="str">
        <f>_xlfn.IFNA(VLOOKUP(B1198,'[1]CDM Patients Data'!$C$1266:$N$5000,6,FALSE),"")</f>
        <v>Small Intestine</v>
      </c>
      <c r="M1198" s="164" t="str">
        <f>_xlfn.IFNA(VLOOKUP(B1198,'[1]CDM Patients Data'!$C$1266:$N$5000,7,FALSE),"")</f>
        <v>Duodenum</v>
      </c>
      <c r="N1198" s="164" t="str">
        <f>_xlfn.IFNA(VLOOKUP(B1198,'[1]CDM Patients Data'!$C$1266:$N$5000,8,FALSE),"")</f>
        <v>Gastrointestinal stromal sarcoma</v>
      </c>
      <c r="O1198" s="164" t="str">
        <f>_xlfn.IFNA(VLOOKUP(B1198,'[1]CDM Patients Data'!$C$1266:$K$3492,9,FALSE),"")</f>
        <v>Not a paired site</v>
      </c>
      <c r="P1198" s="164">
        <f>_xlfn.IFNA(VLOOKUP(B1198,'[1]CDM Patients Data'!$C$1266:$O$3492,10,FALSE),"")</f>
        <v>0</v>
      </c>
      <c r="Q1198" s="164">
        <f>_xlfn.IFNA(VLOOKUP(B1198,'[1]CDM Patients Data'!$C$1266:$O$3492,11,FALSE),"")</f>
        <v>0</v>
      </c>
      <c r="R1198" s="164">
        <f>_xlfn.IFNA(VLOOKUP(B1198,'[1]CDM Patients Data'!$C$1266:$O$3492,12,FALSE),"")</f>
        <v>0</v>
      </c>
      <c r="S1198" s="164">
        <f>_xlfn.IFNA(VLOOKUP(B1198,'[1]CDM Patients Data'!$C$1266:$P$3492,13,FALSE),"")</f>
        <v>0</v>
      </c>
      <c r="T1198" s="164" t="str">
        <f>_xlfn.IFNA(VLOOKUP(B1198,'[1]CDM Patients Data'!$C$1266:$N$5000,5,FALSE),"")</f>
        <v>Nisha</v>
      </c>
      <c r="U1198" s="164"/>
      <c r="V1198" s="164"/>
      <c r="W1198" s="210"/>
      <c r="X1198" s="164"/>
      <c r="Y1198" s="164"/>
      <c r="Z1198" s="164"/>
      <c r="AA1198" s="164"/>
      <c r="AB1198" s="164"/>
      <c r="AC1198" s="210"/>
      <c r="AD1198" s="199"/>
      <c r="AE1198" s="199"/>
      <c r="AF1198" s="199"/>
      <c r="AG1198" s="199"/>
      <c r="AH1198" s="233"/>
      <c r="AI1198" s="199"/>
      <c r="AJ1198" s="199"/>
      <c r="AK1198" s="218"/>
      <c r="AL1198" s="218"/>
      <c r="AM1198" s="218"/>
      <c r="AN1198" s="218"/>
      <c r="AO1198" s="218" t="s">
        <v>76</v>
      </c>
      <c r="AP1198" s="218"/>
      <c r="AQ1198" s="218"/>
      <c r="AR1198" s="218"/>
      <c r="AS1198" s="218"/>
      <c r="AT1198" s="218"/>
      <c r="AU1198" s="218"/>
      <c r="AV1198" s="218"/>
      <c r="AW1198" s="218"/>
      <c r="AX1198" s="218"/>
      <c r="AY1198" s="218"/>
      <c r="AZ1198" s="218"/>
      <c r="BA1198" s="218"/>
      <c r="BB1198" s="218"/>
      <c r="BC1198" s="218"/>
      <c r="BD1198" s="218"/>
      <c r="BE1198" s="218"/>
      <c r="BF1198" s="218"/>
      <c r="BG1198" s="218"/>
      <c r="BH1198" s="218"/>
      <c r="BI1198" s="218"/>
      <c r="BJ1198" s="233"/>
      <c r="BK1198" s="199"/>
      <c r="BL1198" s="218"/>
      <c r="BM1198" s="171"/>
      <c r="BN1198" s="171"/>
      <c r="BO1198" s="171"/>
      <c r="BP1198" s="218"/>
      <c r="BQ1198" s="218"/>
      <c r="BR1198" s="218"/>
      <c r="BS1198" s="218"/>
      <c r="BT1198" s="218"/>
      <c r="BU1198" s="218"/>
      <c r="BV1198" s="218"/>
      <c r="BW1198" s="218"/>
      <c r="BX1198" s="171"/>
      <c r="BY1198" s="199"/>
      <c r="BZ1198" s="230"/>
      <c r="CA1198" s="230"/>
      <c r="CB1198" s="230"/>
      <c r="CC1198" s="230"/>
      <c r="CD1198" s="230"/>
      <c r="CE1198" s="230"/>
      <c r="CF1198" s="230"/>
      <c r="CG1198" s="230"/>
      <c r="CH1198" s="230"/>
      <c r="CI1198" s="230"/>
      <c r="CJ1198" s="230"/>
      <c r="CK1198" s="230"/>
      <c r="CL1198" s="230"/>
      <c r="CM1198" s="230"/>
      <c r="CN1198" s="171"/>
      <c r="CO1198" s="199"/>
      <c r="CP1198" s="230"/>
      <c r="CQ1198" s="233"/>
      <c r="CR1198" s="233"/>
      <c r="CS1198" s="233"/>
      <c r="CT1198" s="230"/>
      <c r="CU1198" s="230"/>
      <c r="CV1198" s="230"/>
      <c r="CW1198" s="230"/>
    </row>
    <row r="1199" ht="30" hidden="1" spans="1:101">
      <c r="A1199" s="191">
        <v>2316</v>
      </c>
      <c r="B1199" s="261" t="s">
        <v>3288</v>
      </c>
      <c r="C1199" s="261" t="s">
        <v>3289</v>
      </c>
      <c r="D1199" s="261" t="s">
        <v>2918</v>
      </c>
      <c r="E1199" s="199"/>
      <c r="F1199" s="261" t="s">
        <v>2357</v>
      </c>
      <c r="G1199" s="199"/>
      <c r="H1199" s="199"/>
      <c r="I1199" s="199"/>
      <c r="J1199" s="202"/>
      <c r="K1199" s="202"/>
      <c r="L1199" s="164" t="str">
        <f>_xlfn.IFNA(VLOOKUP(B1199,'[1]CDM Patients Data'!$C$1266:$N$5000,6,FALSE),"")</f>
        <v>Stomach</v>
      </c>
      <c r="M1199" s="164" t="str">
        <f>_xlfn.IFNA(VLOOKUP(B1199,'[1]CDM Patients Data'!$C$1266:$N$5000,7,FALSE),"")</f>
        <v>Stomach NOS</v>
      </c>
      <c r="N1199" s="164" t="str">
        <f>_xlfn.IFNA(VLOOKUP(B1199,'[1]CDM Patients Data'!$C$1266:$N$5000,8,FALSE),"")</f>
        <v>Adenocarcinoma, NOS</v>
      </c>
      <c r="O1199" s="164" t="str">
        <f>_xlfn.IFNA(VLOOKUP(B1199,'[1]CDM Patients Data'!$C$1266:$K$3492,9,FALSE),"")</f>
        <v>Not a paired site</v>
      </c>
      <c r="P1199" s="164">
        <f>_xlfn.IFNA(VLOOKUP(B1199,'[1]CDM Patients Data'!$C$1266:$O$3492,10,FALSE),"")</f>
        <v>0</v>
      </c>
      <c r="Q1199" s="164">
        <f>_xlfn.IFNA(VLOOKUP(B1199,'[1]CDM Patients Data'!$C$1266:$O$3492,11,FALSE),"")</f>
        <v>0</v>
      </c>
      <c r="R1199" s="164">
        <f>_xlfn.IFNA(VLOOKUP(B1199,'[1]CDM Patients Data'!$C$1266:$O$3492,12,FALSE),"")</f>
        <v>0</v>
      </c>
      <c r="S1199" s="164">
        <f>_xlfn.IFNA(VLOOKUP(B1199,'[1]CDM Patients Data'!$C$1266:$P$3492,13,FALSE),"")</f>
        <v>0</v>
      </c>
      <c r="T1199" s="164" t="str">
        <f>_xlfn.IFNA(VLOOKUP(B1199,'[1]CDM Patients Data'!$C$1266:$N$5000,5,FALSE),"")</f>
        <v>Nisha</v>
      </c>
      <c r="U1199" s="164"/>
      <c r="V1199" s="164"/>
      <c r="W1199" s="210"/>
      <c r="X1199" s="164"/>
      <c r="Y1199" s="164"/>
      <c r="Z1199" s="164"/>
      <c r="AA1199" s="164"/>
      <c r="AB1199" s="164"/>
      <c r="AC1199" s="210"/>
      <c r="AD1199" s="199"/>
      <c r="AE1199" s="199"/>
      <c r="AF1199" s="199"/>
      <c r="AG1199" s="199"/>
      <c r="AH1199" s="233" t="s">
        <v>79</v>
      </c>
      <c r="AI1199" s="199"/>
      <c r="AJ1199" s="199"/>
      <c r="AK1199" s="218" t="s">
        <v>80</v>
      </c>
      <c r="AL1199" s="218">
        <v>32558155</v>
      </c>
      <c r="AM1199" s="218">
        <v>9.8</v>
      </c>
      <c r="AN1199" s="218">
        <v>108.3</v>
      </c>
      <c r="AO1199" s="218" t="s">
        <v>81</v>
      </c>
      <c r="AP1199" s="218"/>
      <c r="AQ1199" s="218"/>
      <c r="AR1199" s="218"/>
      <c r="AS1199" s="218"/>
      <c r="AT1199" s="218"/>
      <c r="AU1199" s="218"/>
      <c r="AV1199" s="218"/>
      <c r="AW1199" s="218"/>
      <c r="AX1199" s="218"/>
      <c r="AY1199" s="218"/>
      <c r="AZ1199" s="218"/>
      <c r="BA1199" s="218"/>
      <c r="BB1199" s="218"/>
      <c r="BC1199" s="218"/>
      <c r="BD1199" s="218"/>
      <c r="BE1199" s="218"/>
      <c r="BF1199" s="218"/>
      <c r="BG1199" s="218"/>
      <c r="BH1199" s="218"/>
      <c r="BI1199" s="218"/>
      <c r="BJ1199" s="233"/>
      <c r="BK1199" s="199"/>
      <c r="BL1199" s="218" t="s">
        <v>84</v>
      </c>
      <c r="BM1199" s="171" t="s">
        <v>76</v>
      </c>
      <c r="BN1199" s="171" t="s">
        <v>76</v>
      </c>
      <c r="BO1199" s="171" t="s">
        <v>76</v>
      </c>
      <c r="BP1199" s="218"/>
      <c r="BQ1199" s="218"/>
      <c r="BR1199" s="218"/>
      <c r="BS1199" s="218"/>
      <c r="BT1199" s="218"/>
      <c r="BU1199" s="218"/>
      <c r="BV1199" s="218"/>
      <c r="BW1199" s="218"/>
      <c r="BX1199" s="171"/>
      <c r="BY1199" s="199"/>
      <c r="BZ1199" s="230"/>
      <c r="CA1199" s="230"/>
      <c r="CB1199" s="230"/>
      <c r="CC1199" s="230"/>
      <c r="CD1199" s="230"/>
      <c r="CE1199" s="230"/>
      <c r="CF1199" s="230"/>
      <c r="CG1199" s="230"/>
      <c r="CH1199" s="230"/>
      <c r="CI1199" s="230"/>
      <c r="CJ1199" s="230"/>
      <c r="CK1199" s="230"/>
      <c r="CL1199" s="230"/>
      <c r="CM1199" s="230"/>
      <c r="CN1199" s="171" t="s">
        <v>2777</v>
      </c>
      <c r="CO1199" s="199"/>
      <c r="CP1199" s="230" t="s">
        <v>80</v>
      </c>
      <c r="CQ1199" s="285">
        <v>8742845</v>
      </c>
      <c r="CR1199" s="285">
        <v>2.6</v>
      </c>
      <c r="CS1199" s="285">
        <v>52.3</v>
      </c>
      <c r="CT1199" s="230" t="s">
        <v>95</v>
      </c>
      <c r="CU1199" s="230"/>
      <c r="CV1199" s="230"/>
      <c r="CW1199" s="230"/>
    </row>
    <row r="1200" ht="60" hidden="1" spans="1:101">
      <c r="A1200" s="191">
        <v>2317</v>
      </c>
      <c r="B1200" s="261" t="s">
        <v>3290</v>
      </c>
      <c r="C1200" s="261" t="s">
        <v>3291</v>
      </c>
      <c r="D1200" s="261" t="s">
        <v>2918</v>
      </c>
      <c r="E1200" s="199"/>
      <c r="F1200" s="261" t="s">
        <v>2220</v>
      </c>
      <c r="G1200" s="199"/>
      <c r="H1200" s="199"/>
      <c r="I1200" s="199"/>
      <c r="J1200" s="202"/>
      <c r="K1200" s="202"/>
      <c r="L1200" s="164" t="str">
        <f>_xlfn.IFNA(VLOOKUP(B1200,'[1]CDM Patients Data'!$C$1266:$N$5000,6,FALSE),"")</f>
        <v>Breast</v>
      </c>
      <c r="M1200" s="164" t="str">
        <f>_xlfn.IFNA(VLOOKUP(B1200,'[1]CDM Patients Data'!$C$1266:$N$5000,7,FALSE),"")</f>
        <v>Breast NOS (excludes Skin of breast C44.5)</v>
      </c>
      <c r="N1200" s="164" t="str">
        <f>_xlfn.IFNA(VLOOKUP(B1200,'[1]CDM Patients Data'!$C$1266:$N$5000,8,FALSE),"")</f>
        <v>Adenocarcinoma, NOS</v>
      </c>
      <c r="O1200" s="164" t="str">
        <f>_xlfn.IFNA(VLOOKUP(B1200,'[1]CDM Patients Data'!$C$1266:$K$3492,9,FALSE),"")</f>
        <v>Unknown</v>
      </c>
      <c r="P1200" s="164">
        <f>_xlfn.IFNA(VLOOKUP(B1200,'[1]CDM Patients Data'!$C$1266:$O$3492,10,FALSE),"")</f>
        <v>0</v>
      </c>
      <c r="Q1200" s="164">
        <f>_xlfn.IFNA(VLOOKUP(B1200,'[1]CDM Patients Data'!$C$1266:$O$3492,11,FALSE),"")</f>
        <v>0</v>
      </c>
      <c r="R1200" s="164">
        <f>_xlfn.IFNA(VLOOKUP(B1200,'[1]CDM Patients Data'!$C$1266:$O$3492,12,FALSE),"")</f>
        <v>0</v>
      </c>
      <c r="S1200" s="164">
        <f>_xlfn.IFNA(VLOOKUP(B1200,'[1]CDM Patients Data'!$C$1266:$P$3492,13,FALSE),"")</f>
        <v>0</v>
      </c>
      <c r="T1200" s="164" t="str">
        <f>_xlfn.IFNA(VLOOKUP(B1200,'[1]CDM Patients Data'!$C$1266:$N$5000,5,FALSE),"")</f>
        <v>Anwesha</v>
      </c>
      <c r="U1200" s="164"/>
      <c r="V1200" s="164"/>
      <c r="W1200" s="210"/>
      <c r="X1200" s="164"/>
      <c r="Y1200" s="164"/>
      <c r="Z1200" s="164"/>
      <c r="AA1200" s="164"/>
      <c r="AB1200" s="164"/>
      <c r="AC1200" s="210"/>
      <c r="AD1200" s="199"/>
      <c r="AE1200" s="199"/>
      <c r="AF1200" s="199"/>
      <c r="AG1200" s="199"/>
      <c r="AH1200" s="233" t="s">
        <v>79</v>
      </c>
      <c r="AI1200" s="199"/>
      <c r="AJ1200" s="199"/>
      <c r="AK1200" s="218" t="s">
        <v>80</v>
      </c>
      <c r="AL1200" s="218">
        <v>40882029</v>
      </c>
      <c r="AM1200" s="218">
        <v>12.3</v>
      </c>
      <c r="AN1200" s="218">
        <v>99</v>
      </c>
      <c r="AO1200" s="218" t="s">
        <v>94</v>
      </c>
      <c r="AP1200" s="218"/>
      <c r="AQ1200" s="218"/>
      <c r="AR1200" s="218"/>
      <c r="AS1200" s="218"/>
      <c r="AT1200" s="218"/>
      <c r="AU1200" s="218"/>
      <c r="AV1200" s="218"/>
      <c r="AW1200" s="218"/>
      <c r="AX1200" s="218"/>
      <c r="AY1200" s="218"/>
      <c r="AZ1200" s="218"/>
      <c r="BA1200" s="218"/>
      <c r="BB1200" s="218"/>
      <c r="BC1200" s="218"/>
      <c r="BD1200" s="218"/>
      <c r="BE1200" s="218"/>
      <c r="BF1200" s="218"/>
      <c r="BG1200" s="218"/>
      <c r="BH1200" s="218"/>
      <c r="BI1200" s="218"/>
      <c r="BJ1200" s="233"/>
      <c r="BK1200" s="199"/>
      <c r="BL1200" s="218" t="s">
        <v>84</v>
      </c>
      <c r="BM1200" s="171" t="s">
        <v>76</v>
      </c>
      <c r="BN1200" s="171" t="s">
        <v>76</v>
      </c>
      <c r="BO1200" s="171" t="s">
        <v>76</v>
      </c>
      <c r="BP1200" s="218"/>
      <c r="BQ1200" s="218"/>
      <c r="BR1200" s="218"/>
      <c r="BS1200" s="218"/>
      <c r="BT1200" s="218"/>
      <c r="BU1200" s="218"/>
      <c r="BV1200" s="218"/>
      <c r="BW1200" s="218"/>
      <c r="BX1200" s="171"/>
      <c r="BY1200" s="199"/>
      <c r="BZ1200" s="230"/>
      <c r="CA1200" s="230"/>
      <c r="CB1200" s="230"/>
      <c r="CC1200" s="230"/>
      <c r="CD1200" s="230"/>
      <c r="CE1200" s="230"/>
      <c r="CF1200" s="230"/>
      <c r="CG1200" s="230"/>
      <c r="CH1200" s="230"/>
      <c r="CI1200" s="230"/>
      <c r="CJ1200" s="230"/>
      <c r="CK1200" s="230"/>
      <c r="CL1200" s="230"/>
      <c r="CM1200" s="230"/>
      <c r="CN1200" s="171"/>
      <c r="CO1200" s="199"/>
      <c r="CP1200" s="230"/>
      <c r="CQ1200" s="233"/>
      <c r="CR1200" s="233"/>
      <c r="CS1200" s="233"/>
      <c r="CT1200" s="230"/>
      <c r="CU1200" s="230"/>
      <c r="CV1200" s="230"/>
      <c r="CW1200" s="230"/>
    </row>
    <row r="1201" ht="30" hidden="1" spans="1:101">
      <c r="A1201" s="191">
        <v>2318</v>
      </c>
      <c r="B1201" s="261" t="s">
        <v>3292</v>
      </c>
      <c r="C1201" s="261" t="s">
        <v>3293</v>
      </c>
      <c r="D1201" s="261" t="s">
        <v>2918</v>
      </c>
      <c r="E1201" s="199"/>
      <c r="F1201" s="273" t="s">
        <v>3294</v>
      </c>
      <c r="G1201" s="199"/>
      <c r="H1201" s="199"/>
      <c r="I1201" s="199"/>
      <c r="J1201" s="202"/>
      <c r="K1201" s="202"/>
      <c r="L1201" s="164" t="str">
        <f>_xlfn.IFNA(VLOOKUP(B1201,'[1]CDM Patients Data'!$C$1266:$N$5000,6,FALSE),"")</f>
        <v>Gallbladder</v>
      </c>
      <c r="M1201" s="164" t="str">
        <f>_xlfn.IFNA(VLOOKUP(B1201,'[1]CDM Patients Data'!$C$1266:$N$5000,7,FALSE),"")</f>
        <v>Gallbladder</v>
      </c>
      <c r="N1201" s="164" t="str">
        <f>_xlfn.IFNA(VLOOKUP(B1201,'[1]CDM Patients Data'!$C$1266:$N$5000,8,FALSE),"")</f>
        <v>Adenocarcinoma, NOS</v>
      </c>
      <c r="O1201" s="164" t="str">
        <f>_xlfn.IFNA(VLOOKUP(B1201,'[1]CDM Patients Data'!$C$1266:$K$3492,9,FALSE),"")</f>
        <v>Not a paired site</v>
      </c>
      <c r="P1201" s="164">
        <f>_xlfn.IFNA(VLOOKUP(B1201,'[1]CDM Patients Data'!$C$1266:$O$3492,10,FALSE),"")</f>
        <v>0</v>
      </c>
      <c r="Q1201" s="164">
        <f>_xlfn.IFNA(VLOOKUP(B1201,'[1]CDM Patients Data'!$C$1266:$O$3492,11,FALSE),"")</f>
        <v>0</v>
      </c>
      <c r="R1201" s="164">
        <f>_xlfn.IFNA(VLOOKUP(B1201,'[1]CDM Patients Data'!$C$1266:$O$3492,12,FALSE),"")</f>
        <v>0</v>
      </c>
      <c r="S1201" s="164">
        <f>_xlfn.IFNA(VLOOKUP(B1201,'[1]CDM Patients Data'!$C$1266:$P$3492,13,FALSE),"")</f>
        <v>0</v>
      </c>
      <c r="T1201" s="164" t="str">
        <f>_xlfn.IFNA(VLOOKUP(B1201,'[1]CDM Patients Data'!$C$1266:$N$5000,5,FALSE),"")</f>
        <v>Dayana</v>
      </c>
      <c r="U1201" s="164"/>
      <c r="V1201" s="164"/>
      <c r="W1201" s="210"/>
      <c r="X1201" s="164"/>
      <c r="Y1201" s="164"/>
      <c r="Z1201" s="164"/>
      <c r="AA1201" s="164"/>
      <c r="AB1201" s="164"/>
      <c r="AC1201" s="210"/>
      <c r="AD1201" s="199"/>
      <c r="AE1201" s="199"/>
      <c r="AF1201" s="199"/>
      <c r="AG1201" s="199"/>
      <c r="AH1201" s="233"/>
      <c r="AI1201" s="199"/>
      <c r="AJ1201" s="199"/>
      <c r="AK1201" s="218"/>
      <c r="AL1201" s="218"/>
      <c r="AM1201" s="218"/>
      <c r="AN1201" s="218"/>
      <c r="AO1201" s="218" t="s">
        <v>76</v>
      </c>
      <c r="AP1201" s="218"/>
      <c r="AQ1201" s="218"/>
      <c r="AR1201" s="218"/>
      <c r="AS1201" s="218"/>
      <c r="AT1201" s="218"/>
      <c r="AU1201" s="218"/>
      <c r="AV1201" s="218"/>
      <c r="AW1201" s="218"/>
      <c r="AX1201" s="218"/>
      <c r="AY1201" s="218"/>
      <c r="AZ1201" s="218"/>
      <c r="BA1201" s="218"/>
      <c r="BB1201" s="218"/>
      <c r="BC1201" s="218"/>
      <c r="BD1201" s="218"/>
      <c r="BE1201" s="218"/>
      <c r="BF1201" s="218"/>
      <c r="BG1201" s="218"/>
      <c r="BH1201" s="218"/>
      <c r="BI1201" s="218"/>
      <c r="BJ1201" s="233"/>
      <c r="BK1201" s="199"/>
      <c r="BL1201" s="218"/>
      <c r="BM1201" s="171"/>
      <c r="BN1201" s="171"/>
      <c r="BO1201" s="171"/>
      <c r="BP1201" s="218"/>
      <c r="BQ1201" s="218"/>
      <c r="BR1201" s="218"/>
      <c r="BS1201" s="218"/>
      <c r="BT1201" s="218"/>
      <c r="BU1201" s="218"/>
      <c r="BV1201" s="218"/>
      <c r="BW1201" s="218"/>
      <c r="BX1201" s="171"/>
      <c r="BY1201" s="199"/>
      <c r="BZ1201" s="230"/>
      <c r="CA1201" s="230"/>
      <c r="CB1201" s="230"/>
      <c r="CC1201" s="230"/>
      <c r="CD1201" s="230"/>
      <c r="CE1201" s="230"/>
      <c r="CF1201" s="230"/>
      <c r="CG1201" s="230"/>
      <c r="CH1201" s="230"/>
      <c r="CI1201" s="230"/>
      <c r="CJ1201" s="230"/>
      <c r="CK1201" s="230"/>
      <c r="CL1201" s="230"/>
      <c r="CM1201" s="230"/>
      <c r="CN1201" s="171"/>
      <c r="CO1201" s="199"/>
      <c r="CP1201" s="230"/>
      <c r="CQ1201" s="233"/>
      <c r="CR1201" s="233"/>
      <c r="CS1201" s="233"/>
      <c r="CT1201" s="230"/>
      <c r="CU1201" s="230"/>
      <c r="CV1201" s="230"/>
      <c r="CW1201" s="230"/>
    </row>
    <row r="1202" ht="30" hidden="1" spans="1:101">
      <c r="A1202" s="191">
        <v>2319</v>
      </c>
      <c r="B1202" s="261" t="s">
        <v>3295</v>
      </c>
      <c r="C1202" s="261" t="s">
        <v>3296</v>
      </c>
      <c r="D1202" s="261" t="s">
        <v>2824</v>
      </c>
      <c r="E1202" s="199"/>
      <c r="F1202" s="263" t="s">
        <v>2220</v>
      </c>
      <c r="G1202" s="199"/>
      <c r="H1202" s="199"/>
      <c r="I1202" s="199"/>
      <c r="J1202" s="202"/>
      <c r="K1202" s="202"/>
      <c r="L1202" s="164" t="str">
        <f>_xlfn.IFNA(VLOOKUP(B1202,'[1]CDM Patients Data'!$C$1266:$N$5000,6,FALSE),"")</f>
        <v>Esophagus</v>
      </c>
      <c r="M1202" s="164" t="str">
        <f>_xlfn.IFNA(VLOOKUP(B1202,'[1]CDM Patients Data'!$C$1266:$N$5000,7,FALSE),"")</f>
        <v>Esophagus lower third</v>
      </c>
      <c r="N1202" s="164" t="str">
        <f>_xlfn.IFNA(VLOOKUP(B1202,'[1]CDM Patients Data'!$C$1266:$N$5000,8,FALSE),"")</f>
        <v>Adenocarcinoma, NOS</v>
      </c>
      <c r="O1202" s="164" t="str">
        <f>_xlfn.IFNA(VLOOKUP(B1202,'[1]CDM Patients Data'!$C$1266:$K$3492,9,FALSE),"")</f>
        <v>Not a paired site</v>
      </c>
      <c r="P1202" s="164">
        <f>_xlfn.IFNA(VLOOKUP(B1202,'[1]CDM Patients Data'!$C$1266:$O$3492,10,FALSE),"")</f>
        <v>0</v>
      </c>
      <c r="Q1202" s="164">
        <f>_xlfn.IFNA(VLOOKUP(B1202,'[1]CDM Patients Data'!$C$1266:$O$3492,11,FALSE),"")</f>
        <v>0</v>
      </c>
      <c r="R1202" s="164">
        <f>_xlfn.IFNA(VLOOKUP(B1202,'[1]CDM Patients Data'!$C$1266:$O$3492,12,FALSE),"")</f>
        <v>0</v>
      </c>
      <c r="S1202" s="164">
        <f>_xlfn.IFNA(VLOOKUP(B1202,'[1]CDM Patients Data'!$C$1266:$P$3492,13,FALSE),"")</f>
        <v>0</v>
      </c>
      <c r="T1202" s="164" t="str">
        <f>_xlfn.IFNA(VLOOKUP(B1202,'[1]CDM Patients Data'!$C$1266:$N$5000,5,FALSE),"")</f>
        <v>Manohar</v>
      </c>
      <c r="U1202" s="164"/>
      <c r="V1202" s="164"/>
      <c r="W1202" s="210"/>
      <c r="X1202" s="164"/>
      <c r="Y1202" s="164"/>
      <c r="Z1202" s="164"/>
      <c r="AA1202" s="164"/>
      <c r="AB1202" s="164"/>
      <c r="AC1202" s="210"/>
      <c r="AD1202" s="199"/>
      <c r="AE1202" s="199"/>
      <c r="AF1202" s="199"/>
      <c r="AG1202" s="199"/>
      <c r="AH1202" s="233"/>
      <c r="AI1202" s="199"/>
      <c r="AJ1202" s="199"/>
      <c r="AK1202" s="218"/>
      <c r="AL1202" s="218"/>
      <c r="AM1202" s="218"/>
      <c r="AN1202" s="218"/>
      <c r="AO1202" s="218" t="s">
        <v>76</v>
      </c>
      <c r="AP1202" s="218"/>
      <c r="AQ1202" s="218"/>
      <c r="AR1202" s="218"/>
      <c r="AS1202" s="218"/>
      <c r="AT1202" s="218"/>
      <c r="AU1202" s="218"/>
      <c r="AV1202" s="218"/>
      <c r="AW1202" s="218"/>
      <c r="AX1202" s="218"/>
      <c r="AY1202" s="218"/>
      <c r="AZ1202" s="218"/>
      <c r="BA1202" s="218"/>
      <c r="BB1202" s="218"/>
      <c r="BC1202" s="218"/>
      <c r="BD1202" s="218"/>
      <c r="BE1202" s="218"/>
      <c r="BF1202" s="218"/>
      <c r="BG1202" s="218"/>
      <c r="BH1202" s="218"/>
      <c r="BI1202" s="218"/>
      <c r="BJ1202" s="233"/>
      <c r="BK1202" s="199"/>
      <c r="BL1202" s="218"/>
      <c r="BM1202" s="171"/>
      <c r="BN1202" s="171"/>
      <c r="BO1202" s="171"/>
      <c r="BP1202" s="218"/>
      <c r="BQ1202" s="218"/>
      <c r="BR1202" s="218"/>
      <c r="BS1202" s="218"/>
      <c r="BT1202" s="218"/>
      <c r="BU1202" s="218"/>
      <c r="BV1202" s="218"/>
      <c r="BW1202" s="218"/>
      <c r="BX1202" s="171"/>
      <c r="BY1202" s="199"/>
      <c r="BZ1202" s="230"/>
      <c r="CA1202" s="230"/>
      <c r="CB1202" s="230"/>
      <c r="CC1202" s="230"/>
      <c r="CD1202" s="230"/>
      <c r="CE1202" s="230"/>
      <c r="CF1202" s="230"/>
      <c r="CG1202" s="230"/>
      <c r="CH1202" s="230"/>
      <c r="CI1202" s="230"/>
      <c r="CJ1202" s="230"/>
      <c r="CK1202" s="230"/>
      <c r="CL1202" s="230"/>
      <c r="CM1202" s="230"/>
      <c r="CN1202" s="171"/>
      <c r="CO1202" s="199"/>
      <c r="CP1202" s="230"/>
      <c r="CQ1202" s="233"/>
      <c r="CR1202" s="233"/>
      <c r="CS1202" s="233"/>
      <c r="CT1202" s="230"/>
      <c r="CU1202" s="230"/>
      <c r="CV1202" s="230"/>
      <c r="CW1202" s="230"/>
    </row>
    <row r="1203" ht="30" spans="1:101">
      <c r="A1203" s="191">
        <v>2320</v>
      </c>
      <c r="B1203" s="261" t="s">
        <v>3297</v>
      </c>
      <c r="C1203" s="261" t="s">
        <v>2729</v>
      </c>
      <c r="D1203" s="261" t="s">
        <v>2783</v>
      </c>
      <c r="E1203" s="199"/>
      <c r="F1203" s="261" t="s">
        <v>2730</v>
      </c>
      <c r="G1203" s="199"/>
      <c r="H1203" s="199"/>
      <c r="I1203" s="199"/>
      <c r="J1203" s="202"/>
      <c r="K1203" s="202"/>
      <c r="L1203" s="164" t="str">
        <f>_xlfn.IFNA(VLOOKUP(B1203,'[1]CDM Patients Data'!$C$1266:$N$5000,6,FALSE),"")</f>
        <v>Prostate</v>
      </c>
      <c r="M1203" s="164" t="str">
        <f>_xlfn.IFNA(VLOOKUP(B1203,'[1]CDM Patients Data'!$C$1266:$N$5000,7,FALSE),"")</f>
        <v>Prostate gland</v>
      </c>
      <c r="N1203" s="164" t="str">
        <f>_xlfn.IFNA(VLOOKUP(B1203,'[1]CDM Patients Data'!$C$1266:$N$5000,8,FALSE),"")</f>
        <v>Adenocarcinoma, NOS</v>
      </c>
      <c r="O1203" s="164" t="str">
        <f>_xlfn.IFNA(VLOOKUP(B1203,'[1]CDM Patients Data'!$C$1266:$K$3492,9,FALSE),"")</f>
        <v>Not a paired site</v>
      </c>
      <c r="P1203" s="164">
        <f>_xlfn.IFNA(VLOOKUP(B1203,'[1]CDM Patients Data'!$C$1266:$O$3492,10,FALSE),"")</f>
        <v>0</v>
      </c>
      <c r="Q1203" s="164">
        <f>_xlfn.IFNA(VLOOKUP(B1203,'[1]CDM Patients Data'!$C$1266:$O$3492,11,FALSE),"")</f>
        <v>0</v>
      </c>
      <c r="R1203" s="164">
        <f>_xlfn.IFNA(VLOOKUP(B1203,'[1]CDM Patients Data'!$C$1266:$O$3492,12,FALSE),"")</f>
        <v>0</v>
      </c>
      <c r="S1203" s="164">
        <f>_xlfn.IFNA(VLOOKUP(B1203,'[1]CDM Patients Data'!$C$1266:$P$3492,13,FALSE),"")</f>
        <v>0</v>
      </c>
      <c r="T1203" s="164" t="str">
        <f>_xlfn.IFNA(VLOOKUP(B1203,'[1]CDM Patients Data'!$C$1266:$N$5000,5,FALSE),"")</f>
        <v>Alaka</v>
      </c>
      <c r="U1203" s="164"/>
      <c r="V1203" s="164"/>
      <c r="W1203" s="210"/>
      <c r="X1203" s="164"/>
      <c r="Y1203" s="164"/>
      <c r="Z1203" s="164"/>
      <c r="AA1203" s="164"/>
      <c r="AB1203" s="164"/>
      <c r="AC1203" s="210"/>
      <c r="AD1203" s="199"/>
      <c r="AE1203" s="199"/>
      <c r="AF1203" s="199"/>
      <c r="AG1203" s="199"/>
      <c r="AH1203" s="233"/>
      <c r="AI1203" s="199"/>
      <c r="AJ1203" s="199"/>
      <c r="AK1203" s="218" t="s">
        <v>84</v>
      </c>
      <c r="AL1203" s="218" t="s">
        <v>76</v>
      </c>
      <c r="AM1203" s="218" t="s">
        <v>76</v>
      </c>
      <c r="AN1203" s="218" t="s">
        <v>76</v>
      </c>
      <c r="AO1203" s="218" t="s">
        <v>76</v>
      </c>
      <c r="AP1203" s="218"/>
      <c r="AQ1203" s="218"/>
      <c r="AR1203" s="218"/>
      <c r="AS1203" s="218"/>
      <c r="AT1203" s="218"/>
      <c r="AU1203" s="218"/>
      <c r="AV1203" s="218"/>
      <c r="AW1203" s="218"/>
      <c r="AX1203" s="218"/>
      <c r="AY1203" s="218"/>
      <c r="AZ1203" s="218"/>
      <c r="BA1203" s="218"/>
      <c r="BB1203" s="218"/>
      <c r="BC1203" s="218"/>
      <c r="BD1203" s="218"/>
      <c r="BE1203" s="218"/>
      <c r="BF1203" s="218"/>
      <c r="BG1203" s="218"/>
      <c r="BH1203" s="218"/>
      <c r="BI1203" s="218"/>
      <c r="BJ1203" s="233" t="s">
        <v>589</v>
      </c>
      <c r="BK1203" s="199"/>
      <c r="BL1203" s="218" t="s">
        <v>80</v>
      </c>
      <c r="BM1203" s="290">
        <v>6799881</v>
      </c>
      <c r="BN1203" s="290">
        <v>2</v>
      </c>
      <c r="BO1203" s="290">
        <v>218.4</v>
      </c>
      <c r="BP1203" s="218" t="s">
        <v>103</v>
      </c>
      <c r="BQ1203" s="218"/>
      <c r="BR1203" s="218"/>
      <c r="BS1203" s="218"/>
      <c r="BT1203" s="218"/>
      <c r="BU1203" s="218"/>
      <c r="BV1203" s="218"/>
      <c r="BW1203" s="218"/>
      <c r="BX1203" s="171"/>
      <c r="BY1203" s="199"/>
      <c r="BZ1203" s="230"/>
      <c r="CA1203" s="230"/>
      <c r="CB1203" s="230"/>
      <c r="CC1203" s="230"/>
      <c r="CD1203" s="230"/>
      <c r="CE1203" s="230"/>
      <c r="CF1203" s="230"/>
      <c r="CG1203" s="230"/>
      <c r="CH1203" s="230"/>
      <c r="CI1203" s="230"/>
      <c r="CJ1203" s="230"/>
      <c r="CK1203" s="230"/>
      <c r="CL1203" s="230"/>
      <c r="CM1203" s="230"/>
      <c r="CN1203" s="171"/>
      <c r="CO1203" s="199"/>
      <c r="CP1203" s="230"/>
      <c r="CQ1203" s="233"/>
      <c r="CR1203" s="233"/>
      <c r="CS1203" s="233"/>
      <c r="CT1203" s="230"/>
      <c r="CU1203" s="230"/>
      <c r="CV1203" s="230"/>
      <c r="CW1203" s="230"/>
    </row>
    <row r="1204" ht="60" spans="1:101">
      <c r="A1204" s="191">
        <v>2321</v>
      </c>
      <c r="B1204" s="261" t="s">
        <v>3298</v>
      </c>
      <c r="C1204" s="261" t="s">
        <v>3299</v>
      </c>
      <c r="D1204" s="261" t="s">
        <v>2783</v>
      </c>
      <c r="E1204" s="199"/>
      <c r="F1204" s="261" t="s">
        <v>3300</v>
      </c>
      <c r="G1204" s="199"/>
      <c r="H1204" s="199"/>
      <c r="I1204" s="199"/>
      <c r="J1204" s="202"/>
      <c r="K1204" s="202"/>
      <c r="L1204" s="164" t="str">
        <f>_xlfn.IFNA(VLOOKUP(B1204,'[1]CDM Patients Data'!$C$1266:$N$5000,6,FALSE),"")</f>
        <v>Breast</v>
      </c>
      <c r="M1204" s="164" t="str">
        <f>_xlfn.IFNA(VLOOKUP(B1204,'[1]CDM Patients Data'!$C$1266:$N$5000,7,FALSE),"")</f>
        <v>Breast NOS (excludes Skin of breast C44.5)</v>
      </c>
      <c r="N1204" s="164" t="str">
        <f>_xlfn.IFNA(VLOOKUP(B1204,'[1]CDM Patients Data'!$C$1266:$N$5000,8,FALSE),"")</f>
        <v>Carcinoma, NOS</v>
      </c>
      <c r="O1204" s="164" t="str">
        <f>_xlfn.IFNA(VLOOKUP(B1204,'[1]CDM Patients Data'!$C$1266:$K$3492,9,FALSE),"")</f>
        <v>Right</v>
      </c>
      <c r="P1204" s="164">
        <f>_xlfn.IFNA(VLOOKUP(B1204,'[1]CDM Patients Data'!$C$1266:$O$3492,10,FALSE),"")</f>
        <v>0</v>
      </c>
      <c r="Q1204" s="164">
        <f>_xlfn.IFNA(VLOOKUP(B1204,'[1]CDM Patients Data'!$C$1266:$O$3492,11,FALSE),"")</f>
        <v>0</v>
      </c>
      <c r="R1204" s="164">
        <f>_xlfn.IFNA(VLOOKUP(B1204,'[1]CDM Patients Data'!$C$1266:$O$3492,12,FALSE),"")</f>
        <v>0</v>
      </c>
      <c r="S1204" s="164">
        <f>_xlfn.IFNA(VLOOKUP(B1204,'[1]CDM Patients Data'!$C$1266:$P$3492,13,FALSE),"")</f>
        <v>0</v>
      </c>
      <c r="T1204" s="164" t="str">
        <f>_xlfn.IFNA(VLOOKUP(B1204,'[1]CDM Patients Data'!$C$1266:$N$5000,5,FALSE),"")</f>
        <v>Anwesha</v>
      </c>
      <c r="U1204" s="164"/>
      <c r="V1204" s="164"/>
      <c r="W1204" s="210"/>
      <c r="X1204" s="164"/>
      <c r="Y1204" s="164"/>
      <c r="Z1204" s="164"/>
      <c r="AA1204" s="164"/>
      <c r="AB1204" s="164"/>
      <c r="AC1204" s="210"/>
      <c r="AD1204" s="199"/>
      <c r="AE1204" s="199"/>
      <c r="AF1204" s="199"/>
      <c r="AG1204" s="199"/>
      <c r="AH1204" s="233"/>
      <c r="AI1204" s="199"/>
      <c r="AJ1204" s="199"/>
      <c r="AK1204" s="218" t="s">
        <v>84</v>
      </c>
      <c r="AL1204" s="218" t="s">
        <v>76</v>
      </c>
      <c r="AM1204" s="218" t="s">
        <v>76</v>
      </c>
      <c r="AN1204" s="218" t="s">
        <v>76</v>
      </c>
      <c r="AO1204" s="218" t="s">
        <v>76</v>
      </c>
      <c r="AP1204" s="218"/>
      <c r="AQ1204" s="218"/>
      <c r="AR1204" s="218"/>
      <c r="AS1204" s="218"/>
      <c r="AT1204" s="218"/>
      <c r="AU1204" s="218"/>
      <c r="AV1204" s="218"/>
      <c r="AW1204" s="218"/>
      <c r="AX1204" s="218"/>
      <c r="AY1204" s="218"/>
      <c r="AZ1204" s="218"/>
      <c r="BA1204" s="218"/>
      <c r="BB1204" s="218"/>
      <c r="BC1204" s="218"/>
      <c r="BD1204" s="218"/>
      <c r="BE1204" s="218"/>
      <c r="BF1204" s="218"/>
      <c r="BG1204" s="218"/>
      <c r="BH1204" s="218"/>
      <c r="BI1204" s="218"/>
      <c r="BJ1204" s="233" t="s">
        <v>589</v>
      </c>
      <c r="BK1204" s="199"/>
      <c r="BL1204" s="218" t="s">
        <v>80</v>
      </c>
      <c r="BM1204" s="290">
        <v>7175940</v>
      </c>
      <c r="BN1204" s="290">
        <v>2.2</v>
      </c>
      <c r="BO1204" s="290">
        <v>230.1</v>
      </c>
      <c r="BP1204" s="218" t="s">
        <v>103</v>
      </c>
      <c r="BQ1204" s="218"/>
      <c r="BR1204" s="218"/>
      <c r="BS1204" s="218"/>
      <c r="BT1204" s="218"/>
      <c r="BU1204" s="218"/>
      <c r="BV1204" s="218"/>
      <c r="BW1204" s="218"/>
      <c r="BX1204" s="171"/>
      <c r="BY1204" s="199"/>
      <c r="BZ1204" s="230"/>
      <c r="CA1204" s="230"/>
      <c r="CB1204" s="230"/>
      <c r="CC1204" s="230"/>
      <c r="CD1204" s="230"/>
      <c r="CE1204" s="230"/>
      <c r="CF1204" s="230"/>
      <c r="CG1204" s="230"/>
      <c r="CH1204" s="230"/>
      <c r="CI1204" s="230"/>
      <c r="CJ1204" s="230"/>
      <c r="CK1204" s="230"/>
      <c r="CL1204" s="230"/>
      <c r="CM1204" s="230"/>
      <c r="CN1204" s="171"/>
      <c r="CO1204" s="199"/>
      <c r="CP1204" s="230"/>
      <c r="CQ1204" s="233"/>
      <c r="CR1204" s="233"/>
      <c r="CS1204" s="233"/>
      <c r="CT1204" s="230"/>
      <c r="CU1204" s="230"/>
      <c r="CV1204" s="230"/>
      <c r="CW1204" s="230"/>
    </row>
    <row r="1205" ht="60" hidden="1" spans="1:101">
      <c r="A1205" s="191">
        <v>2322</v>
      </c>
      <c r="B1205" s="261" t="s">
        <v>3301</v>
      </c>
      <c r="C1205" s="261" t="s">
        <v>2033</v>
      </c>
      <c r="D1205" s="272" t="s">
        <v>2959</v>
      </c>
      <c r="E1205" s="199"/>
      <c r="F1205" s="261" t="s">
        <v>2382</v>
      </c>
      <c r="G1205" s="199"/>
      <c r="H1205" s="199"/>
      <c r="I1205" s="199"/>
      <c r="J1205" s="202"/>
      <c r="K1205" s="202"/>
      <c r="L1205" s="164" t="str">
        <f>_xlfn.IFNA(VLOOKUP(B1205,'[1]CDM Patients Data'!$C$1266:$N$5000,6,FALSE),"")</f>
        <v>Breast</v>
      </c>
      <c r="M1205" s="164" t="str">
        <f>_xlfn.IFNA(VLOOKUP(B1205,'[1]CDM Patients Data'!$C$1266:$N$5000,7,FALSE),"")</f>
        <v>Breast NOS (excludes Skin of breast C44.5)</v>
      </c>
      <c r="N1205" s="164" t="str">
        <f>_xlfn.IFNA(VLOOKUP(B1205,'[1]CDM Patients Data'!$C$1266:$N$5000,8,FALSE),"")</f>
        <v>Invasive carcinoma of no special type</v>
      </c>
      <c r="O1205" s="164" t="str">
        <f>_xlfn.IFNA(VLOOKUP(B1205,'[1]CDM Patients Data'!$C$1266:$K$3492,9,FALSE),"")</f>
        <v>Right</v>
      </c>
      <c r="P1205" s="164" t="str">
        <f>_xlfn.IFNA(VLOOKUP(B1205,'[1]CDM Patients Data'!$C$1266:$O$3492,10,FALSE),"")</f>
        <v>Thyroid</v>
      </c>
      <c r="Q1205" s="164" t="str">
        <f>_xlfn.IFNA(VLOOKUP(B1205,'[1]CDM Patients Data'!$C$1266:$O$3492,11,FALSE),"")</f>
        <v>Thyroid gland</v>
      </c>
      <c r="R1205" s="164" t="str">
        <f>_xlfn.IFNA(VLOOKUP(B1205,'[1]CDM Patients Data'!$C$1266:$O$3492,12,FALSE),"")</f>
        <v>Papillary carcinoma, NOS</v>
      </c>
      <c r="S1205" s="164" t="str">
        <f>_xlfn.IFNA(VLOOKUP(B1205,'[1]CDM Patients Data'!$C$1266:$P$3492,13,FALSE),"")</f>
        <v>Left</v>
      </c>
      <c r="T1205" s="164" t="str">
        <f>_xlfn.IFNA(VLOOKUP(B1205,'[1]CDM Patients Data'!$C$1266:$N$5000,5,FALSE),"")</f>
        <v>Alaka</v>
      </c>
      <c r="U1205" s="164"/>
      <c r="V1205" s="164"/>
      <c r="W1205" s="210"/>
      <c r="X1205" s="164"/>
      <c r="Y1205" s="164"/>
      <c r="Z1205" s="164"/>
      <c r="AA1205" s="164"/>
      <c r="AB1205" s="164"/>
      <c r="AC1205" s="210"/>
      <c r="AD1205" s="199"/>
      <c r="AE1205" s="199"/>
      <c r="AF1205" s="199"/>
      <c r="AG1205" s="199"/>
      <c r="AH1205" s="233"/>
      <c r="AI1205" s="199"/>
      <c r="AJ1205" s="199"/>
      <c r="AK1205" s="218"/>
      <c r="AL1205" s="218"/>
      <c r="AM1205" s="218"/>
      <c r="AN1205" s="218"/>
      <c r="AO1205" s="218" t="s">
        <v>76</v>
      </c>
      <c r="AP1205" s="218"/>
      <c r="AQ1205" s="218"/>
      <c r="AR1205" s="218"/>
      <c r="AS1205" s="218"/>
      <c r="AT1205" s="218"/>
      <c r="AU1205" s="218"/>
      <c r="AV1205" s="218"/>
      <c r="AW1205" s="218"/>
      <c r="AX1205" s="218"/>
      <c r="AY1205" s="218"/>
      <c r="AZ1205" s="218"/>
      <c r="BA1205" s="218"/>
      <c r="BB1205" s="218"/>
      <c r="BC1205" s="218"/>
      <c r="BD1205" s="218"/>
      <c r="BE1205" s="218"/>
      <c r="BF1205" s="218"/>
      <c r="BG1205" s="218"/>
      <c r="BH1205" s="218"/>
      <c r="BI1205" s="218"/>
      <c r="BJ1205" s="233"/>
      <c r="BK1205" s="199"/>
      <c r="BL1205" s="218"/>
      <c r="BM1205" s="171"/>
      <c r="BN1205" s="171"/>
      <c r="BO1205" s="171"/>
      <c r="BP1205" s="218"/>
      <c r="BQ1205" s="218"/>
      <c r="BR1205" s="218"/>
      <c r="BS1205" s="218"/>
      <c r="BT1205" s="218"/>
      <c r="BU1205" s="218"/>
      <c r="BV1205" s="218"/>
      <c r="BW1205" s="218"/>
      <c r="BX1205" s="171" t="s">
        <v>589</v>
      </c>
      <c r="BY1205" s="199"/>
      <c r="BZ1205" s="230" t="s">
        <v>80</v>
      </c>
      <c r="CA1205" s="285">
        <v>80540366</v>
      </c>
      <c r="CB1205" s="285">
        <v>24.16211</v>
      </c>
      <c r="CC1205" s="285">
        <v>1505</v>
      </c>
      <c r="CD1205" s="230" t="s">
        <v>103</v>
      </c>
      <c r="CE1205" s="230"/>
      <c r="CF1205" s="230"/>
      <c r="CG1205" s="230"/>
      <c r="CH1205" s="230"/>
      <c r="CI1205" s="230"/>
      <c r="CJ1205" s="230"/>
      <c r="CK1205" s="230"/>
      <c r="CL1205" s="230"/>
      <c r="CM1205" s="230"/>
      <c r="CN1205" s="171"/>
      <c r="CO1205" s="199"/>
      <c r="CP1205" s="230"/>
      <c r="CQ1205" s="233"/>
      <c r="CR1205" s="233"/>
      <c r="CS1205" s="233"/>
      <c r="CT1205" s="230"/>
      <c r="CU1205" s="230"/>
      <c r="CV1205" s="230"/>
      <c r="CW1205" s="230"/>
    </row>
    <row r="1206" ht="60" spans="1:101">
      <c r="A1206" s="191">
        <v>2323</v>
      </c>
      <c r="B1206" s="261" t="s">
        <v>3302</v>
      </c>
      <c r="C1206" s="261" t="s">
        <v>3303</v>
      </c>
      <c r="D1206" s="261" t="s">
        <v>2783</v>
      </c>
      <c r="E1206" s="199"/>
      <c r="F1206" s="263" t="s">
        <v>2220</v>
      </c>
      <c r="G1206" s="199"/>
      <c r="H1206" s="199"/>
      <c r="I1206" s="199"/>
      <c r="J1206" s="202"/>
      <c r="K1206" s="202"/>
      <c r="L1206" s="164" t="str">
        <f>_xlfn.IFNA(VLOOKUP(B1206,'[1]CDM Patients Data'!$C$1266:$N$5000,6,FALSE),"")</f>
        <v>Breast</v>
      </c>
      <c r="M1206" s="164" t="str">
        <f>_xlfn.IFNA(VLOOKUP(B1206,'[1]CDM Patients Data'!$C$1266:$N$5000,7,FALSE),"")</f>
        <v>Breast NOS (excludes Skin of breast C44.5)</v>
      </c>
      <c r="N1206" s="164" t="str">
        <f>_xlfn.IFNA(VLOOKUP(B1206,'[1]CDM Patients Data'!$C$1266:$N$5000,8,FALSE),"")</f>
        <v>Infiltrating ductular carcinoma</v>
      </c>
      <c r="O1206" s="164" t="str">
        <f>_xlfn.IFNA(VLOOKUP(B1206,'[1]CDM Patients Data'!$C$1266:$K$3492,9,FALSE),"")</f>
        <v>Left</v>
      </c>
      <c r="P1206" s="164">
        <f>_xlfn.IFNA(VLOOKUP(B1206,'[1]CDM Patients Data'!$C$1266:$O$3492,10,FALSE),"")</f>
        <v>0</v>
      </c>
      <c r="Q1206" s="164">
        <f>_xlfn.IFNA(VLOOKUP(B1206,'[1]CDM Patients Data'!$C$1266:$O$3492,11,FALSE),"")</f>
        <v>0</v>
      </c>
      <c r="R1206" s="164">
        <f>_xlfn.IFNA(VLOOKUP(B1206,'[1]CDM Patients Data'!$C$1266:$O$3492,12,FALSE),"")</f>
        <v>0</v>
      </c>
      <c r="S1206" s="164">
        <f>_xlfn.IFNA(VLOOKUP(B1206,'[1]CDM Patients Data'!$C$1266:$P$3492,13,FALSE),"")</f>
        <v>0</v>
      </c>
      <c r="T1206" s="164" t="str">
        <f>_xlfn.IFNA(VLOOKUP(B1206,'[1]CDM Patients Data'!$C$1266:$N$5000,5,FALSE),"")</f>
        <v>Manohar</v>
      </c>
      <c r="U1206" s="164"/>
      <c r="V1206" s="164"/>
      <c r="W1206" s="210"/>
      <c r="X1206" s="164"/>
      <c r="Y1206" s="164"/>
      <c r="Z1206" s="164"/>
      <c r="AA1206" s="164"/>
      <c r="AB1206" s="164"/>
      <c r="AC1206" s="210"/>
      <c r="AD1206" s="199"/>
      <c r="AE1206" s="199"/>
      <c r="AF1206" s="199"/>
      <c r="AG1206" s="199"/>
      <c r="AH1206" s="233"/>
      <c r="AI1206" s="199"/>
      <c r="AJ1206" s="199"/>
      <c r="AK1206" s="218" t="s">
        <v>84</v>
      </c>
      <c r="AL1206" s="218" t="s">
        <v>76</v>
      </c>
      <c r="AM1206" s="218" t="s">
        <v>76</v>
      </c>
      <c r="AN1206" s="218" t="s">
        <v>76</v>
      </c>
      <c r="AO1206" s="218" t="s">
        <v>76</v>
      </c>
      <c r="AP1206" s="218"/>
      <c r="AQ1206" s="218"/>
      <c r="AR1206" s="218"/>
      <c r="AS1206" s="218"/>
      <c r="AT1206" s="218"/>
      <c r="AU1206" s="218"/>
      <c r="AV1206" s="218"/>
      <c r="AW1206" s="218"/>
      <c r="AX1206" s="218"/>
      <c r="AY1206" s="218"/>
      <c r="AZ1206" s="218"/>
      <c r="BA1206" s="218"/>
      <c r="BB1206" s="218"/>
      <c r="BC1206" s="218"/>
      <c r="BD1206" s="218"/>
      <c r="BE1206" s="218"/>
      <c r="BF1206" s="218"/>
      <c r="BG1206" s="218"/>
      <c r="BH1206" s="218"/>
      <c r="BI1206" s="218"/>
      <c r="BJ1206" s="233" t="s">
        <v>589</v>
      </c>
      <c r="BK1206" s="199"/>
      <c r="BL1206" s="218" t="s">
        <v>80</v>
      </c>
      <c r="BM1206" s="290">
        <v>8621036</v>
      </c>
      <c r="BN1206" s="290">
        <v>2.6</v>
      </c>
      <c r="BO1206" s="290">
        <v>284</v>
      </c>
      <c r="BP1206" s="218" t="s">
        <v>103</v>
      </c>
      <c r="BQ1206" s="218"/>
      <c r="BR1206" s="218"/>
      <c r="BS1206" s="218"/>
      <c r="BT1206" s="218"/>
      <c r="BU1206" s="218"/>
      <c r="BV1206" s="218"/>
      <c r="BW1206" s="218"/>
      <c r="BX1206" s="171"/>
      <c r="BY1206" s="199"/>
      <c r="BZ1206" s="230"/>
      <c r="CA1206" s="230"/>
      <c r="CB1206" s="230"/>
      <c r="CC1206" s="230"/>
      <c r="CD1206" s="230"/>
      <c r="CE1206" s="230"/>
      <c r="CF1206" s="230"/>
      <c r="CG1206" s="230"/>
      <c r="CH1206" s="230"/>
      <c r="CI1206" s="230"/>
      <c r="CJ1206" s="230"/>
      <c r="CK1206" s="230"/>
      <c r="CL1206" s="230"/>
      <c r="CM1206" s="230"/>
      <c r="CN1206" s="171"/>
      <c r="CO1206" s="199"/>
      <c r="CP1206" s="230"/>
      <c r="CQ1206" s="233"/>
      <c r="CR1206" s="233"/>
      <c r="CS1206" s="233"/>
      <c r="CT1206" s="230"/>
      <c r="CU1206" s="230"/>
      <c r="CV1206" s="230"/>
      <c r="CW1206" s="230"/>
    </row>
    <row r="1207" ht="45" spans="1:101">
      <c r="A1207" s="191">
        <v>2324</v>
      </c>
      <c r="B1207" s="261" t="s">
        <v>3304</v>
      </c>
      <c r="C1207" s="261" t="s">
        <v>3305</v>
      </c>
      <c r="D1207" s="261" t="s">
        <v>2783</v>
      </c>
      <c r="E1207" s="199"/>
      <c r="F1207" s="263" t="s">
        <v>2220</v>
      </c>
      <c r="G1207" s="199"/>
      <c r="H1207" s="199"/>
      <c r="I1207" s="199"/>
      <c r="J1207" s="202"/>
      <c r="K1207" s="202"/>
      <c r="L1207" s="164" t="str">
        <f>_xlfn.IFNA(VLOOKUP(B1207,'[1]CDM Patients Data'!$C$1266:$N$5000,6,FALSE),"")</f>
        <v>Breast</v>
      </c>
      <c r="M1207" s="164" t="str">
        <f>_xlfn.IFNA(VLOOKUP(B1207,'[1]CDM Patients Data'!$C$1266:$N$5000,7,FALSE),"")</f>
        <v>Upper outer quadrant of breast</v>
      </c>
      <c r="N1207" s="164" t="str">
        <f>_xlfn.IFNA(VLOOKUP(B1207,'[1]CDM Patients Data'!$C$1266:$N$5000,8,FALSE),"")</f>
        <v>Carcinoma, NOS</v>
      </c>
      <c r="O1207" s="164" t="str">
        <f>_xlfn.IFNA(VLOOKUP(B1207,'[1]CDM Patients Data'!$C$1266:$K$3492,9,FALSE),"")</f>
        <v>Left</v>
      </c>
      <c r="P1207" s="164">
        <f>_xlfn.IFNA(VLOOKUP(B1207,'[1]CDM Patients Data'!$C$1266:$O$3492,10,FALSE),"")</f>
        <v>0</v>
      </c>
      <c r="Q1207" s="164">
        <f>_xlfn.IFNA(VLOOKUP(B1207,'[1]CDM Patients Data'!$C$1266:$O$3492,11,FALSE),"")</f>
        <v>0</v>
      </c>
      <c r="R1207" s="164">
        <f>_xlfn.IFNA(VLOOKUP(B1207,'[1]CDM Patients Data'!$C$1266:$O$3492,12,FALSE),"")</f>
        <v>0</v>
      </c>
      <c r="S1207" s="164">
        <f>_xlfn.IFNA(VLOOKUP(B1207,'[1]CDM Patients Data'!$C$1266:$P$3492,13,FALSE),"")</f>
        <v>0</v>
      </c>
      <c r="T1207" s="164" t="str">
        <f>_xlfn.IFNA(VLOOKUP(B1207,'[1]CDM Patients Data'!$C$1266:$N$5000,5,FALSE),"")</f>
        <v>Swathi</v>
      </c>
      <c r="U1207" s="164"/>
      <c r="V1207" s="164"/>
      <c r="W1207" s="210"/>
      <c r="X1207" s="164"/>
      <c r="Y1207" s="164"/>
      <c r="Z1207" s="164"/>
      <c r="AA1207" s="164"/>
      <c r="AB1207" s="164"/>
      <c r="AC1207" s="210"/>
      <c r="AD1207" s="199"/>
      <c r="AE1207" s="199"/>
      <c r="AF1207" s="199"/>
      <c r="AG1207" s="199"/>
      <c r="AH1207" s="233"/>
      <c r="AI1207" s="199"/>
      <c r="AJ1207" s="199"/>
      <c r="AK1207" s="218" t="s">
        <v>84</v>
      </c>
      <c r="AL1207" s="218" t="s">
        <v>76</v>
      </c>
      <c r="AM1207" s="218" t="s">
        <v>76</v>
      </c>
      <c r="AN1207" s="218" t="s">
        <v>76</v>
      </c>
      <c r="AO1207" s="218" t="s">
        <v>76</v>
      </c>
      <c r="AP1207" s="218"/>
      <c r="AQ1207" s="218"/>
      <c r="AR1207" s="218"/>
      <c r="AS1207" s="218"/>
      <c r="AT1207" s="218"/>
      <c r="AU1207" s="218"/>
      <c r="AV1207" s="218"/>
      <c r="AW1207" s="218"/>
      <c r="AX1207" s="218"/>
      <c r="AY1207" s="218"/>
      <c r="AZ1207" s="218"/>
      <c r="BA1207" s="218"/>
      <c r="BB1207" s="218"/>
      <c r="BC1207" s="218"/>
      <c r="BD1207" s="218"/>
      <c r="BE1207" s="218"/>
      <c r="BF1207" s="218"/>
      <c r="BG1207" s="218"/>
      <c r="BH1207" s="218"/>
      <c r="BI1207" s="218"/>
      <c r="BJ1207" s="233" t="s">
        <v>589</v>
      </c>
      <c r="BK1207" s="199"/>
      <c r="BL1207" s="218" t="s">
        <v>80</v>
      </c>
      <c r="BM1207" s="290">
        <v>7096617</v>
      </c>
      <c r="BN1207" s="290">
        <v>2.1</v>
      </c>
      <c r="BO1207" s="290">
        <v>225</v>
      </c>
      <c r="BP1207" s="218" t="s">
        <v>103</v>
      </c>
      <c r="BQ1207" s="218"/>
      <c r="BR1207" s="218"/>
      <c r="BS1207" s="218"/>
      <c r="BT1207" s="218"/>
      <c r="BU1207" s="218"/>
      <c r="BV1207" s="218"/>
      <c r="BW1207" s="218"/>
      <c r="BX1207" s="171"/>
      <c r="BY1207" s="199"/>
      <c r="BZ1207" s="230"/>
      <c r="CA1207" s="230"/>
      <c r="CB1207" s="230"/>
      <c r="CC1207" s="230"/>
      <c r="CD1207" s="230"/>
      <c r="CE1207" s="230"/>
      <c r="CF1207" s="230"/>
      <c r="CG1207" s="230"/>
      <c r="CH1207" s="230"/>
      <c r="CI1207" s="230"/>
      <c r="CJ1207" s="230"/>
      <c r="CK1207" s="230"/>
      <c r="CL1207" s="230"/>
      <c r="CM1207" s="230"/>
      <c r="CN1207" s="171"/>
      <c r="CO1207" s="199"/>
      <c r="CP1207" s="230"/>
      <c r="CQ1207" s="233"/>
      <c r="CR1207" s="233"/>
      <c r="CS1207" s="233"/>
      <c r="CT1207" s="230"/>
      <c r="CU1207" s="230"/>
      <c r="CV1207" s="230"/>
      <c r="CW1207" s="230"/>
    </row>
    <row r="1208" ht="15" spans="1:101">
      <c r="A1208" s="191">
        <v>2325</v>
      </c>
      <c r="B1208" s="261" t="s">
        <v>3306</v>
      </c>
      <c r="C1208" s="261" t="s">
        <v>3307</v>
      </c>
      <c r="D1208" s="261" t="s">
        <v>2780</v>
      </c>
      <c r="E1208" s="199"/>
      <c r="F1208" s="261" t="s">
        <v>3308</v>
      </c>
      <c r="G1208" s="199"/>
      <c r="H1208" s="199"/>
      <c r="I1208" s="199"/>
      <c r="J1208" s="202"/>
      <c r="K1208" s="202"/>
      <c r="L1208" s="164" t="str">
        <f>_xlfn.IFNA(VLOOKUP(B1208,'[1]CDM Patients Data'!$C$1266:$N$5000,6,FALSE),"")</f>
        <v>Non-Cancer</v>
      </c>
      <c r="M1208" s="164" t="str">
        <f>_xlfn.IFNA(VLOOKUP(B1208,'[1]CDM Patients Data'!$C$1266:$N$5000,7,FALSE),"")</f>
        <v>Non-Cancer</v>
      </c>
      <c r="N1208" s="164" t="str">
        <f>_xlfn.IFNA(VLOOKUP(B1208,'[1]CDM Patients Data'!$C$1266:$N$5000,8,FALSE),"")</f>
        <v>Non-Cancer</v>
      </c>
      <c r="O1208" s="164" t="str">
        <f>_xlfn.IFNA(VLOOKUP(B1208,'[1]CDM Patients Data'!$C$1266:$K$3492,9,FALSE),"")</f>
        <v>Non-Cancer</v>
      </c>
      <c r="P1208" s="164">
        <f>_xlfn.IFNA(VLOOKUP(B1208,'[1]CDM Patients Data'!$C$1266:$O$3492,10,FALSE),"")</f>
        <v>0</v>
      </c>
      <c r="Q1208" s="164">
        <f>_xlfn.IFNA(VLOOKUP(B1208,'[1]CDM Patients Data'!$C$1266:$O$3492,11,FALSE),"")</f>
        <v>0</v>
      </c>
      <c r="R1208" s="164">
        <f>_xlfn.IFNA(VLOOKUP(B1208,'[1]CDM Patients Data'!$C$1266:$O$3492,12,FALSE),"")</f>
        <v>0</v>
      </c>
      <c r="S1208" s="164">
        <f>_xlfn.IFNA(VLOOKUP(B1208,'[1]CDM Patients Data'!$C$1266:$P$3492,13,FALSE),"")</f>
        <v>0</v>
      </c>
      <c r="T1208" s="164" t="str">
        <f>_xlfn.IFNA(VLOOKUP(B1208,'[1]CDM Patients Data'!$C$1266:$N$5000,5,FALSE),"")</f>
        <v>Alaka</v>
      </c>
      <c r="U1208" s="164"/>
      <c r="V1208" s="164"/>
      <c r="W1208" s="210"/>
      <c r="X1208" s="164"/>
      <c r="Y1208" s="164"/>
      <c r="Z1208" s="164"/>
      <c r="AA1208" s="164"/>
      <c r="AB1208" s="164"/>
      <c r="AC1208" s="210"/>
      <c r="AD1208" s="199"/>
      <c r="AE1208" s="199"/>
      <c r="AF1208" s="199"/>
      <c r="AG1208" s="199"/>
      <c r="AH1208" s="233"/>
      <c r="AI1208" s="199"/>
      <c r="AJ1208" s="199"/>
      <c r="AK1208" s="218" t="s">
        <v>84</v>
      </c>
      <c r="AL1208" s="218" t="s">
        <v>76</v>
      </c>
      <c r="AM1208" s="218" t="s">
        <v>76</v>
      </c>
      <c r="AN1208" s="218" t="s">
        <v>76</v>
      </c>
      <c r="AO1208" s="218" t="s">
        <v>76</v>
      </c>
      <c r="AP1208" s="218"/>
      <c r="AQ1208" s="218"/>
      <c r="AR1208" s="218"/>
      <c r="AS1208" s="218"/>
      <c r="AT1208" s="218"/>
      <c r="AU1208" s="218"/>
      <c r="AV1208" s="218"/>
      <c r="AW1208" s="218"/>
      <c r="AX1208" s="218"/>
      <c r="AY1208" s="218"/>
      <c r="AZ1208" s="218"/>
      <c r="BA1208" s="218"/>
      <c r="BB1208" s="218"/>
      <c r="BC1208" s="218"/>
      <c r="BD1208" s="218"/>
      <c r="BE1208" s="218"/>
      <c r="BF1208" s="218"/>
      <c r="BG1208" s="218"/>
      <c r="BH1208" s="218"/>
      <c r="BI1208" s="218"/>
      <c r="BJ1208" s="233" t="s">
        <v>589</v>
      </c>
      <c r="BK1208" s="199"/>
      <c r="BL1208" s="218" t="s">
        <v>80</v>
      </c>
      <c r="BM1208" s="290">
        <v>6733014</v>
      </c>
      <c r="BN1208" s="290">
        <v>2</v>
      </c>
      <c r="BO1208" s="290">
        <v>220.1</v>
      </c>
      <c r="BP1208" s="218" t="s">
        <v>103</v>
      </c>
      <c r="BQ1208" s="218"/>
      <c r="BR1208" s="218"/>
      <c r="BS1208" s="218"/>
      <c r="BT1208" s="218"/>
      <c r="BU1208" s="218"/>
      <c r="BV1208" s="218"/>
      <c r="BW1208" s="218"/>
      <c r="BX1208" s="171"/>
      <c r="BY1208" s="199"/>
      <c r="BZ1208" s="230"/>
      <c r="CA1208" s="230"/>
      <c r="CB1208" s="230"/>
      <c r="CC1208" s="230"/>
      <c r="CD1208" s="230"/>
      <c r="CE1208" s="230"/>
      <c r="CF1208" s="230"/>
      <c r="CG1208" s="230"/>
      <c r="CH1208" s="230"/>
      <c r="CI1208" s="230"/>
      <c r="CJ1208" s="230"/>
      <c r="CK1208" s="230"/>
      <c r="CL1208" s="230"/>
      <c r="CM1208" s="230"/>
      <c r="CN1208" s="171"/>
      <c r="CO1208" s="199"/>
      <c r="CP1208" s="230"/>
      <c r="CQ1208" s="233"/>
      <c r="CR1208" s="233"/>
      <c r="CS1208" s="233"/>
      <c r="CT1208" s="230"/>
      <c r="CU1208" s="230"/>
      <c r="CV1208" s="230"/>
      <c r="CW1208" s="230"/>
    </row>
    <row r="1209" ht="15" spans="1:101">
      <c r="A1209" s="191">
        <v>2326</v>
      </c>
      <c r="B1209" s="261" t="s">
        <v>3309</v>
      </c>
      <c r="C1209" s="261" t="s">
        <v>3310</v>
      </c>
      <c r="D1209" s="261" t="s">
        <v>2780</v>
      </c>
      <c r="E1209" s="199"/>
      <c r="F1209" s="261" t="s">
        <v>3308</v>
      </c>
      <c r="G1209" s="199"/>
      <c r="H1209" s="199"/>
      <c r="I1209" s="199"/>
      <c r="J1209" s="202"/>
      <c r="K1209" s="202"/>
      <c r="L1209" s="164" t="str">
        <f>_xlfn.IFNA(VLOOKUP(B1209,'[1]CDM Patients Data'!$C$1266:$N$5000,6,FALSE),"")</f>
        <v>Non-Cancer</v>
      </c>
      <c r="M1209" s="164" t="str">
        <f>_xlfn.IFNA(VLOOKUP(B1209,'[1]CDM Patients Data'!$C$1266:$N$5000,7,FALSE),"")</f>
        <v>Non-Cancer</v>
      </c>
      <c r="N1209" s="164" t="str">
        <f>_xlfn.IFNA(VLOOKUP(B1209,'[1]CDM Patients Data'!$C$1266:$N$5000,8,FALSE),"")</f>
        <v>Non-Cancer</v>
      </c>
      <c r="O1209" s="164" t="str">
        <f>_xlfn.IFNA(VLOOKUP(B1209,'[1]CDM Patients Data'!$C$1266:$K$3492,9,FALSE),"")</f>
        <v>Non-Cancer</v>
      </c>
      <c r="P1209" s="164">
        <f>_xlfn.IFNA(VLOOKUP(B1209,'[1]CDM Patients Data'!$C$1266:$O$3492,10,FALSE),"")</f>
        <v>0</v>
      </c>
      <c r="Q1209" s="164">
        <f>_xlfn.IFNA(VLOOKUP(B1209,'[1]CDM Patients Data'!$C$1266:$O$3492,11,FALSE),"")</f>
        <v>0</v>
      </c>
      <c r="R1209" s="164">
        <f>_xlfn.IFNA(VLOOKUP(B1209,'[1]CDM Patients Data'!$C$1266:$O$3492,12,FALSE),"")</f>
        <v>0</v>
      </c>
      <c r="S1209" s="164">
        <f>_xlfn.IFNA(VLOOKUP(B1209,'[1]CDM Patients Data'!$C$1266:$P$3492,13,FALSE),"")</f>
        <v>0</v>
      </c>
      <c r="T1209" s="164" t="str">
        <f>_xlfn.IFNA(VLOOKUP(B1209,'[1]CDM Patients Data'!$C$1266:$N$5000,5,FALSE),"")</f>
        <v>Alaka</v>
      </c>
      <c r="U1209" s="164"/>
      <c r="V1209" s="164"/>
      <c r="W1209" s="210"/>
      <c r="X1209" s="164"/>
      <c r="Y1209" s="164"/>
      <c r="Z1209" s="164"/>
      <c r="AA1209" s="164"/>
      <c r="AB1209" s="164"/>
      <c r="AC1209" s="210"/>
      <c r="AD1209" s="199"/>
      <c r="AE1209" s="199"/>
      <c r="AF1209" s="199"/>
      <c r="AG1209" s="199"/>
      <c r="AH1209" s="233"/>
      <c r="AI1209" s="199"/>
      <c r="AJ1209" s="199"/>
      <c r="AK1209" s="218" t="s">
        <v>84</v>
      </c>
      <c r="AL1209" s="218" t="s">
        <v>76</v>
      </c>
      <c r="AM1209" s="218" t="s">
        <v>76</v>
      </c>
      <c r="AN1209" s="218" t="s">
        <v>76</v>
      </c>
      <c r="AO1209" s="218" t="s">
        <v>76</v>
      </c>
      <c r="AP1209" s="218"/>
      <c r="AQ1209" s="218"/>
      <c r="AR1209" s="218"/>
      <c r="AS1209" s="218"/>
      <c r="AT1209" s="218"/>
      <c r="AU1209" s="218"/>
      <c r="AV1209" s="218"/>
      <c r="AW1209" s="218"/>
      <c r="AX1209" s="218"/>
      <c r="AY1209" s="218"/>
      <c r="AZ1209" s="218"/>
      <c r="BA1209" s="218"/>
      <c r="BB1209" s="218"/>
      <c r="BC1209" s="218"/>
      <c r="BD1209" s="218"/>
      <c r="BE1209" s="218"/>
      <c r="BF1209" s="218"/>
      <c r="BG1209" s="218"/>
      <c r="BH1209" s="218"/>
      <c r="BI1209" s="218"/>
      <c r="BJ1209" s="233" t="s">
        <v>589</v>
      </c>
      <c r="BK1209" s="199"/>
      <c r="BL1209" s="218" t="s">
        <v>80</v>
      </c>
      <c r="BM1209" s="290">
        <v>7946023</v>
      </c>
      <c r="BN1209" s="290">
        <v>2.4</v>
      </c>
      <c r="BO1209" s="290">
        <v>252.4</v>
      </c>
      <c r="BP1209" s="218" t="s">
        <v>103</v>
      </c>
      <c r="BQ1209" s="218"/>
      <c r="BR1209" s="218"/>
      <c r="BS1209" s="218"/>
      <c r="BT1209" s="218"/>
      <c r="BU1209" s="218"/>
      <c r="BV1209" s="218"/>
      <c r="BW1209" s="218"/>
      <c r="BX1209" s="171"/>
      <c r="BY1209" s="199"/>
      <c r="BZ1209" s="230"/>
      <c r="CA1209" s="230"/>
      <c r="CB1209" s="230"/>
      <c r="CC1209" s="230"/>
      <c r="CD1209" s="230"/>
      <c r="CE1209" s="230"/>
      <c r="CF1209" s="230"/>
      <c r="CG1209" s="230"/>
      <c r="CH1209" s="230"/>
      <c r="CI1209" s="230"/>
      <c r="CJ1209" s="230"/>
      <c r="CK1209" s="230"/>
      <c r="CL1209" s="230"/>
      <c r="CM1209" s="230"/>
      <c r="CN1209" s="171"/>
      <c r="CO1209" s="199"/>
      <c r="CP1209" s="230"/>
      <c r="CQ1209" s="233"/>
      <c r="CR1209" s="233"/>
      <c r="CS1209" s="233"/>
      <c r="CT1209" s="230"/>
      <c r="CU1209" s="230"/>
      <c r="CV1209" s="230"/>
      <c r="CW1209" s="230"/>
    </row>
    <row r="1210" ht="45" spans="1:101">
      <c r="A1210" s="191">
        <v>2327</v>
      </c>
      <c r="B1210" s="261" t="s">
        <v>3311</v>
      </c>
      <c r="C1210" s="261" t="s">
        <v>3312</v>
      </c>
      <c r="D1210" s="261" t="s">
        <v>2780</v>
      </c>
      <c r="E1210" s="199"/>
      <c r="F1210" s="274" t="s">
        <v>2215</v>
      </c>
      <c r="G1210" s="199"/>
      <c r="H1210" s="199"/>
      <c r="I1210" s="199"/>
      <c r="J1210" s="202"/>
      <c r="K1210" s="202"/>
      <c r="L1210" s="164" t="str">
        <f>_xlfn.IFNA(VLOOKUP(B1210,'[1]CDM Patients Data'!$C$1266:$N$5000,6,FALSE),"")</f>
        <v>Ovary</v>
      </c>
      <c r="M1210" s="164" t="str">
        <f>_xlfn.IFNA(VLOOKUP(B1210,'[1]CDM Patients Data'!$C$1266:$N$5000,7,FALSE),"")</f>
        <v>Ovary</v>
      </c>
      <c r="N1210" s="164" t="str">
        <f>_xlfn.IFNA(VLOOKUP(B1210,'[1]CDM Patients Data'!$C$1266:$N$5000,8,FALSE),"")</f>
        <v>High grade serous carcinoma</v>
      </c>
      <c r="O1210" s="164" t="str">
        <f>_xlfn.IFNA(VLOOKUP(B1210,'[1]CDM Patients Data'!$C$1266:$K$3492,9,FALSE),"")</f>
        <v>Right and Left</v>
      </c>
      <c r="P1210" s="164">
        <f>_xlfn.IFNA(VLOOKUP(B1210,'[1]CDM Patients Data'!$C$1266:$O$3492,10,FALSE),"")</f>
        <v>0</v>
      </c>
      <c r="Q1210" s="164">
        <f>_xlfn.IFNA(VLOOKUP(B1210,'[1]CDM Patients Data'!$C$1266:$O$3492,11,FALSE),"")</f>
        <v>0</v>
      </c>
      <c r="R1210" s="164">
        <f>_xlfn.IFNA(VLOOKUP(B1210,'[1]CDM Patients Data'!$C$1266:$O$3492,12,FALSE),"")</f>
        <v>0</v>
      </c>
      <c r="S1210" s="164">
        <f>_xlfn.IFNA(VLOOKUP(B1210,'[1]CDM Patients Data'!$C$1266:$P$3492,13,FALSE),"")</f>
        <v>0</v>
      </c>
      <c r="T1210" s="164" t="str">
        <f>_xlfn.IFNA(VLOOKUP(B1210,'[1]CDM Patients Data'!$C$1266:$N$5000,5,FALSE),"")</f>
        <v>Dayana</v>
      </c>
      <c r="U1210" s="164"/>
      <c r="V1210" s="164"/>
      <c r="W1210" s="210"/>
      <c r="X1210" s="164"/>
      <c r="Y1210" s="164"/>
      <c r="Z1210" s="164"/>
      <c r="AA1210" s="164"/>
      <c r="AB1210" s="164"/>
      <c r="AC1210" s="210"/>
      <c r="AD1210" s="199"/>
      <c r="AE1210" s="199"/>
      <c r="AF1210" s="199"/>
      <c r="AG1210" s="199"/>
      <c r="AH1210" s="233"/>
      <c r="AI1210" s="199"/>
      <c r="AJ1210" s="199"/>
      <c r="AK1210" s="218" t="s">
        <v>84</v>
      </c>
      <c r="AL1210" s="218" t="s">
        <v>76</v>
      </c>
      <c r="AM1210" s="218" t="s">
        <v>76</v>
      </c>
      <c r="AN1210" s="218" t="s">
        <v>76</v>
      </c>
      <c r="AO1210" s="218" t="s">
        <v>76</v>
      </c>
      <c r="AP1210" s="218"/>
      <c r="AQ1210" s="218"/>
      <c r="AR1210" s="218"/>
      <c r="AS1210" s="218"/>
      <c r="AT1210" s="218"/>
      <c r="AU1210" s="218"/>
      <c r="AV1210" s="218"/>
      <c r="AW1210" s="218"/>
      <c r="AX1210" s="218"/>
      <c r="AY1210" s="218"/>
      <c r="AZ1210" s="218"/>
      <c r="BA1210" s="218"/>
      <c r="BB1210" s="218"/>
      <c r="BC1210" s="218"/>
      <c r="BD1210" s="218"/>
      <c r="BE1210" s="218"/>
      <c r="BF1210" s="218"/>
      <c r="BG1210" s="218"/>
      <c r="BH1210" s="218"/>
      <c r="BI1210" s="218"/>
      <c r="BJ1210" s="233" t="s">
        <v>589</v>
      </c>
      <c r="BK1210" s="199"/>
      <c r="BL1210" s="218" t="s">
        <v>80</v>
      </c>
      <c r="BM1210" s="290">
        <v>7103255</v>
      </c>
      <c r="BN1210" s="290">
        <v>2.1</v>
      </c>
      <c r="BO1210" s="290">
        <v>228.2</v>
      </c>
      <c r="BP1210" s="218" t="s">
        <v>103</v>
      </c>
      <c r="BQ1210" s="218"/>
      <c r="BR1210" s="218"/>
      <c r="BS1210" s="218"/>
      <c r="BT1210" s="218"/>
      <c r="BU1210" s="218"/>
      <c r="BV1210" s="218"/>
      <c r="BW1210" s="218"/>
      <c r="BX1210" s="171"/>
      <c r="BY1210" s="199"/>
      <c r="BZ1210" s="230"/>
      <c r="CA1210" s="230"/>
      <c r="CB1210" s="230"/>
      <c r="CC1210" s="230"/>
      <c r="CD1210" s="230"/>
      <c r="CE1210" s="230"/>
      <c r="CF1210" s="230"/>
      <c r="CG1210" s="230"/>
      <c r="CH1210" s="230"/>
      <c r="CI1210" s="230"/>
      <c r="CJ1210" s="230"/>
      <c r="CK1210" s="230"/>
      <c r="CL1210" s="230"/>
      <c r="CM1210" s="230"/>
      <c r="CN1210" s="171"/>
      <c r="CO1210" s="199"/>
      <c r="CP1210" s="230"/>
      <c r="CQ1210" s="233"/>
      <c r="CR1210" s="233"/>
      <c r="CS1210" s="233"/>
      <c r="CT1210" s="230"/>
      <c r="CU1210" s="230"/>
      <c r="CV1210" s="230"/>
      <c r="CW1210" s="230"/>
    </row>
    <row r="1211" ht="60" spans="1:101">
      <c r="A1211" s="191">
        <v>2328</v>
      </c>
      <c r="B1211" s="261" t="s">
        <v>3313</v>
      </c>
      <c r="C1211" s="261" t="s">
        <v>3314</v>
      </c>
      <c r="D1211" s="261" t="s">
        <v>2780</v>
      </c>
      <c r="E1211" s="199"/>
      <c r="F1211" s="274" t="s">
        <v>2215</v>
      </c>
      <c r="G1211" s="199"/>
      <c r="H1211" s="199"/>
      <c r="I1211" s="199"/>
      <c r="J1211" s="202"/>
      <c r="K1211" s="202"/>
      <c r="L1211" s="164" t="str">
        <f>_xlfn.IFNA(VLOOKUP(B1211,'[1]CDM Patients Data'!$C$1266:$N$5000,6,FALSE),"")</f>
        <v>Breast</v>
      </c>
      <c r="M1211" s="164" t="str">
        <f>_xlfn.IFNA(VLOOKUP(B1211,'[1]CDM Patients Data'!$C$1266:$N$5000,7,FALSE),"")</f>
        <v>Upper outer quadrant of breast</v>
      </c>
      <c r="N1211" s="164" t="str">
        <f>_xlfn.IFNA(VLOOKUP(B1211,'[1]CDM Patients Data'!$C$1266:$N$5000,8,FALSE),"")</f>
        <v>Invasive carcinoma of no special type</v>
      </c>
      <c r="O1211" s="164" t="str">
        <f>_xlfn.IFNA(VLOOKUP(B1211,'[1]CDM Patients Data'!$C$1266:$K$3492,9,FALSE),"")</f>
        <v>Left</v>
      </c>
      <c r="P1211" s="164">
        <f>_xlfn.IFNA(VLOOKUP(B1211,'[1]CDM Patients Data'!$C$1266:$O$3492,10,FALSE),"")</f>
        <v>0</v>
      </c>
      <c r="Q1211" s="164">
        <f>_xlfn.IFNA(VLOOKUP(B1211,'[1]CDM Patients Data'!$C$1266:$O$3492,11,FALSE),"")</f>
        <v>0</v>
      </c>
      <c r="R1211" s="164">
        <f>_xlfn.IFNA(VLOOKUP(B1211,'[1]CDM Patients Data'!$C$1266:$O$3492,12,FALSE),"")</f>
        <v>0</v>
      </c>
      <c r="S1211" s="164">
        <f>_xlfn.IFNA(VLOOKUP(B1211,'[1]CDM Patients Data'!$C$1266:$P$3492,13,FALSE),"")</f>
        <v>0</v>
      </c>
      <c r="T1211" s="164" t="str">
        <f>_xlfn.IFNA(VLOOKUP(B1211,'[1]CDM Patients Data'!$C$1266:$N$5000,5,FALSE),"")</f>
        <v>Nisha</v>
      </c>
      <c r="U1211" s="164"/>
      <c r="V1211" s="164"/>
      <c r="W1211" s="210"/>
      <c r="X1211" s="164"/>
      <c r="Y1211" s="164"/>
      <c r="Z1211" s="164"/>
      <c r="AA1211" s="164"/>
      <c r="AB1211" s="164"/>
      <c r="AC1211" s="210"/>
      <c r="AD1211" s="199"/>
      <c r="AE1211" s="199"/>
      <c r="AF1211" s="199"/>
      <c r="AG1211" s="199"/>
      <c r="AH1211" s="233"/>
      <c r="AI1211" s="199"/>
      <c r="AJ1211" s="199"/>
      <c r="AK1211" s="218" t="s">
        <v>84</v>
      </c>
      <c r="AL1211" s="218" t="s">
        <v>76</v>
      </c>
      <c r="AM1211" s="218" t="s">
        <v>76</v>
      </c>
      <c r="AN1211" s="218" t="s">
        <v>76</v>
      </c>
      <c r="AO1211" s="218" t="s">
        <v>76</v>
      </c>
      <c r="AP1211" s="218"/>
      <c r="AQ1211" s="218"/>
      <c r="AR1211" s="218"/>
      <c r="AS1211" s="218"/>
      <c r="AT1211" s="218"/>
      <c r="AU1211" s="218"/>
      <c r="AV1211" s="218"/>
      <c r="AW1211" s="218"/>
      <c r="AX1211" s="218"/>
      <c r="AY1211" s="218"/>
      <c r="AZ1211" s="218"/>
      <c r="BA1211" s="218"/>
      <c r="BB1211" s="218"/>
      <c r="BC1211" s="218"/>
      <c r="BD1211" s="218"/>
      <c r="BE1211" s="218"/>
      <c r="BF1211" s="218"/>
      <c r="BG1211" s="218"/>
      <c r="BH1211" s="218"/>
      <c r="BI1211" s="218"/>
      <c r="BJ1211" s="233" t="s">
        <v>589</v>
      </c>
      <c r="BK1211" s="199"/>
      <c r="BL1211" s="218" t="s">
        <v>80</v>
      </c>
      <c r="BM1211" s="290">
        <v>7534148</v>
      </c>
      <c r="BN1211" s="290">
        <v>2.3</v>
      </c>
      <c r="BO1211" s="290">
        <v>246.3</v>
      </c>
      <c r="BP1211" s="218" t="s">
        <v>103</v>
      </c>
      <c r="BQ1211" s="218"/>
      <c r="BR1211" s="218"/>
      <c r="BS1211" s="218"/>
      <c r="BT1211" s="218"/>
      <c r="BU1211" s="218"/>
      <c r="BV1211" s="218"/>
      <c r="BW1211" s="218"/>
      <c r="BX1211" s="171"/>
      <c r="BY1211" s="199"/>
      <c r="BZ1211" s="230"/>
      <c r="CA1211" s="230"/>
      <c r="CB1211" s="230"/>
      <c r="CC1211" s="230"/>
      <c r="CD1211" s="230"/>
      <c r="CE1211" s="230"/>
      <c r="CF1211" s="230"/>
      <c r="CG1211" s="230"/>
      <c r="CH1211" s="230"/>
      <c r="CI1211" s="230"/>
      <c r="CJ1211" s="230"/>
      <c r="CK1211" s="230"/>
      <c r="CL1211" s="230"/>
      <c r="CM1211" s="230"/>
      <c r="CN1211" s="171"/>
      <c r="CO1211" s="199"/>
      <c r="CP1211" s="230"/>
      <c r="CQ1211" s="233"/>
      <c r="CR1211" s="233"/>
      <c r="CS1211" s="233"/>
      <c r="CT1211" s="230"/>
      <c r="CU1211" s="230"/>
      <c r="CV1211" s="230"/>
      <c r="CW1211" s="230"/>
    </row>
    <row r="1212" ht="60" spans="1:101">
      <c r="A1212" s="191">
        <v>2329</v>
      </c>
      <c r="B1212" s="261" t="s">
        <v>3315</v>
      </c>
      <c r="C1212" s="261" t="s">
        <v>3316</v>
      </c>
      <c r="D1212" s="261" t="s">
        <v>2780</v>
      </c>
      <c r="E1212" s="199"/>
      <c r="F1212" s="274" t="s">
        <v>2215</v>
      </c>
      <c r="G1212" s="199"/>
      <c r="H1212" s="199"/>
      <c r="I1212" s="199"/>
      <c r="J1212" s="202"/>
      <c r="K1212" s="202"/>
      <c r="L1212" s="164" t="str">
        <f>_xlfn.IFNA(VLOOKUP(B1212,'[1]CDM Patients Data'!$C$1266:$N$5000,6,FALSE),"")</f>
        <v>Breast</v>
      </c>
      <c r="M1212" s="164" t="str">
        <f>_xlfn.IFNA(VLOOKUP(B1212,'[1]CDM Patients Data'!$C$1266:$N$5000,7,FALSE),"")</f>
        <v>Lower outer quadrant of breast</v>
      </c>
      <c r="N1212" s="164" t="str">
        <f>_xlfn.IFNA(VLOOKUP(B1212,'[1]CDM Patients Data'!$C$1266:$N$5000,8,FALSE),"")</f>
        <v>Invasive carcinoma of no special type</v>
      </c>
      <c r="O1212" s="164" t="str">
        <f>_xlfn.IFNA(VLOOKUP(B1212,'[1]CDM Patients Data'!$C$1266:$K$3492,9,FALSE),"")</f>
        <v>Right</v>
      </c>
      <c r="P1212" s="164">
        <f>_xlfn.IFNA(VLOOKUP(B1212,'[1]CDM Patients Data'!$C$1266:$O$3492,10,FALSE),"")</f>
        <v>0</v>
      </c>
      <c r="Q1212" s="164">
        <f>_xlfn.IFNA(VLOOKUP(B1212,'[1]CDM Patients Data'!$C$1266:$O$3492,11,FALSE),"")</f>
        <v>0</v>
      </c>
      <c r="R1212" s="164">
        <f>_xlfn.IFNA(VLOOKUP(B1212,'[1]CDM Patients Data'!$C$1266:$O$3492,12,FALSE),"")</f>
        <v>0</v>
      </c>
      <c r="S1212" s="164">
        <f>_xlfn.IFNA(VLOOKUP(B1212,'[1]CDM Patients Data'!$C$1266:$P$3492,13,FALSE),"")</f>
        <v>0</v>
      </c>
      <c r="T1212" s="164" t="str">
        <f>_xlfn.IFNA(VLOOKUP(B1212,'[1]CDM Patients Data'!$C$1266:$N$5000,5,FALSE),"")</f>
        <v>Anwehsa</v>
      </c>
      <c r="U1212" s="164"/>
      <c r="V1212" s="164"/>
      <c r="W1212" s="210"/>
      <c r="X1212" s="164"/>
      <c r="Y1212" s="164"/>
      <c r="Z1212" s="164"/>
      <c r="AA1212" s="164"/>
      <c r="AB1212" s="164"/>
      <c r="AC1212" s="210"/>
      <c r="AD1212" s="199"/>
      <c r="AE1212" s="199"/>
      <c r="AF1212" s="199"/>
      <c r="AG1212" s="199"/>
      <c r="AH1212" s="233"/>
      <c r="AI1212" s="199"/>
      <c r="AJ1212" s="199"/>
      <c r="AK1212" s="218" t="s">
        <v>84</v>
      </c>
      <c r="AL1212" s="218" t="s">
        <v>76</v>
      </c>
      <c r="AM1212" s="218" t="s">
        <v>76</v>
      </c>
      <c r="AN1212" s="218" t="s">
        <v>76</v>
      </c>
      <c r="AO1212" s="218" t="s">
        <v>76</v>
      </c>
      <c r="AP1212" s="218"/>
      <c r="AQ1212" s="218"/>
      <c r="AR1212" s="218"/>
      <c r="AS1212" s="218"/>
      <c r="AT1212" s="218"/>
      <c r="AU1212" s="218"/>
      <c r="AV1212" s="218"/>
      <c r="AW1212" s="218"/>
      <c r="AX1212" s="218"/>
      <c r="AY1212" s="218"/>
      <c r="AZ1212" s="218"/>
      <c r="BA1212" s="218"/>
      <c r="BB1212" s="218"/>
      <c r="BC1212" s="218"/>
      <c r="BD1212" s="218"/>
      <c r="BE1212" s="218"/>
      <c r="BF1212" s="218"/>
      <c r="BG1212" s="218"/>
      <c r="BH1212" s="218"/>
      <c r="BI1212" s="218"/>
      <c r="BJ1212" s="233" t="s">
        <v>589</v>
      </c>
      <c r="BK1212" s="199"/>
      <c r="BL1212" s="218" t="s">
        <v>80</v>
      </c>
      <c r="BM1212" s="290">
        <v>9103003</v>
      </c>
      <c r="BN1212" s="290">
        <v>2.7</v>
      </c>
      <c r="BO1212" s="290">
        <v>285.6</v>
      </c>
      <c r="BP1212" s="218" t="s">
        <v>103</v>
      </c>
      <c r="BQ1212" s="218"/>
      <c r="BR1212" s="218"/>
      <c r="BS1212" s="218"/>
      <c r="BT1212" s="218"/>
      <c r="BU1212" s="218"/>
      <c r="BV1212" s="218"/>
      <c r="BW1212" s="218"/>
      <c r="BX1212" s="171"/>
      <c r="BY1212" s="199"/>
      <c r="BZ1212" s="230"/>
      <c r="CA1212" s="230"/>
      <c r="CB1212" s="230"/>
      <c r="CC1212" s="230"/>
      <c r="CD1212" s="230"/>
      <c r="CE1212" s="230"/>
      <c r="CF1212" s="230"/>
      <c r="CG1212" s="230"/>
      <c r="CH1212" s="230"/>
      <c r="CI1212" s="230"/>
      <c r="CJ1212" s="230"/>
      <c r="CK1212" s="230"/>
      <c r="CL1212" s="230"/>
      <c r="CM1212" s="230"/>
      <c r="CN1212" s="171"/>
      <c r="CO1212" s="199"/>
      <c r="CP1212" s="230"/>
      <c r="CQ1212" s="233"/>
      <c r="CR1212" s="233"/>
      <c r="CS1212" s="233"/>
      <c r="CT1212" s="230"/>
      <c r="CU1212" s="230"/>
      <c r="CV1212" s="230"/>
      <c r="CW1212" s="230"/>
    </row>
    <row r="1213" ht="30" hidden="1" spans="1:101">
      <c r="A1213" s="191">
        <v>2330</v>
      </c>
      <c r="B1213" s="261" t="s">
        <v>3317</v>
      </c>
      <c r="C1213" s="261" t="s">
        <v>3318</v>
      </c>
      <c r="D1213" s="261" t="s">
        <v>2918</v>
      </c>
      <c r="E1213" s="199"/>
      <c r="F1213" s="261" t="s">
        <v>3319</v>
      </c>
      <c r="G1213" s="199"/>
      <c r="H1213" s="199"/>
      <c r="I1213" s="199"/>
      <c r="J1213" s="202"/>
      <c r="K1213" s="202"/>
      <c r="L1213" s="164" t="str">
        <f>_xlfn.IFNA(VLOOKUP(B1213,'[1]CDM Patients Data'!$C$1266:$N$5000,6,FALSE),"")</f>
        <v>Large Intestine</v>
      </c>
      <c r="M1213" s="164" t="str">
        <f>_xlfn.IFNA(VLOOKUP(B1213,'[1]CDM Patients Data'!$C$1266:$N$5000,7,FALSE),"")</f>
        <v>Colon NOS</v>
      </c>
      <c r="N1213" s="164" t="str">
        <f>_xlfn.IFNA(VLOOKUP(B1213,'[1]CDM Patients Data'!$C$1266:$N$5000,8,FALSE),"")</f>
        <v>Carcinoma, NOS</v>
      </c>
      <c r="O1213" s="164" t="str">
        <f>_xlfn.IFNA(VLOOKUP(B1213,'[1]CDM Patients Data'!$C$1266:$K$3492,9,FALSE),"")</f>
        <v>Not a paired site</v>
      </c>
      <c r="P1213" s="164">
        <f>_xlfn.IFNA(VLOOKUP(B1213,'[1]CDM Patients Data'!$C$1266:$O$3492,10,FALSE),"")</f>
        <v>0</v>
      </c>
      <c r="Q1213" s="164">
        <f>_xlfn.IFNA(VLOOKUP(B1213,'[1]CDM Patients Data'!$C$1266:$O$3492,11,FALSE),"")</f>
        <v>0</v>
      </c>
      <c r="R1213" s="164">
        <f>_xlfn.IFNA(VLOOKUP(B1213,'[1]CDM Patients Data'!$C$1266:$O$3492,12,FALSE),"")</f>
        <v>0</v>
      </c>
      <c r="S1213" s="164">
        <f>_xlfn.IFNA(VLOOKUP(B1213,'[1]CDM Patients Data'!$C$1266:$P$3492,13,FALSE),"")</f>
        <v>0</v>
      </c>
      <c r="T1213" s="164" t="str">
        <f>_xlfn.IFNA(VLOOKUP(B1213,'[1]CDM Patients Data'!$C$1266:$N$5000,5,FALSE),"")</f>
        <v>Anwesha</v>
      </c>
      <c r="U1213" s="164"/>
      <c r="V1213" s="164"/>
      <c r="W1213" s="210"/>
      <c r="X1213" s="164"/>
      <c r="Y1213" s="164"/>
      <c r="Z1213" s="164"/>
      <c r="AA1213" s="164"/>
      <c r="AB1213" s="164"/>
      <c r="AC1213" s="210"/>
      <c r="AD1213" s="199"/>
      <c r="AE1213" s="199"/>
      <c r="AF1213" s="199"/>
      <c r="AG1213" s="199"/>
      <c r="AH1213" s="233" t="s">
        <v>79</v>
      </c>
      <c r="AI1213" s="199"/>
      <c r="AJ1213" s="199"/>
      <c r="AK1213" s="218" t="s">
        <v>80</v>
      </c>
      <c r="AL1213" s="218">
        <v>43666536</v>
      </c>
      <c r="AM1213" s="218">
        <v>13.1</v>
      </c>
      <c r="AN1213" s="218">
        <v>163.1</v>
      </c>
      <c r="AO1213" s="218" t="s">
        <v>81</v>
      </c>
      <c r="AP1213" s="218"/>
      <c r="AQ1213" s="218"/>
      <c r="AR1213" s="218"/>
      <c r="AS1213" s="218"/>
      <c r="AT1213" s="218"/>
      <c r="AU1213" s="218"/>
      <c r="AV1213" s="218"/>
      <c r="AW1213" s="218"/>
      <c r="AX1213" s="218"/>
      <c r="AY1213" s="218"/>
      <c r="AZ1213" s="218"/>
      <c r="BA1213" s="218"/>
      <c r="BB1213" s="218"/>
      <c r="BC1213" s="218"/>
      <c r="BD1213" s="218"/>
      <c r="BE1213" s="218"/>
      <c r="BF1213" s="218"/>
      <c r="BG1213" s="218"/>
      <c r="BH1213" s="218"/>
      <c r="BI1213" s="218"/>
      <c r="BJ1213" s="233"/>
      <c r="BK1213" s="199"/>
      <c r="BL1213" s="218" t="s">
        <v>84</v>
      </c>
      <c r="BM1213" s="171" t="s">
        <v>76</v>
      </c>
      <c r="BN1213" s="171" t="s">
        <v>76</v>
      </c>
      <c r="BO1213" s="171" t="s">
        <v>76</v>
      </c>
      <c r="BP1213" s="218"/>
      <c r="BQ1213" s="218"/>
      <c r="BR1213" s="218"/>
      <c r="BS1213" s="218"/>
      <c r="BT1213" s="218"/>
      <c r="BU1213" s="218"/>
      <c r="BV1213" s="218"/>
      <c r="BW1213" s="218"/>
      <c r="BX1213" s="171"/>
      <c r="BY1213" s="199"/>
      <c r="BZ1213" s="230"/>
      <c r="CA1213" s="230"/>
      <c r="CB1213" s="230"/>
      <c r="CC1213" s="230"/>
      <c r="CD1213" s="230"/>
      <c r="CE1213" s="230"/>
      <c r="CF1213" s="230"/>
      <c r="CG1213" s="230"/>
      <c r="CH1213" s="230"/>
      <c r="CI1213" s="230"/>
      <c r="CJ1213" s="230"/>
      <c r="CK1213" s="230"/>
      <c r="CL1213" s="230"/>
      <c r="CM1213" s="230"/>
      <c r="CN1213" s="171" t="s">
        <v>2777</v>
      </c>
      <c r="CO1213" s="199"/>
      <c r="CP1213" s="230" t="s">
        <v>80</v>
      </c>
      <c r="CQ1213" s="285">
        <v>2690437</v>
      </c>
      <c r="CR1213" s="285">
        <v>0.8</v>
      </c>
      <c r="CS1213" s="285">
        <v>32.82</v>
      </c>
      <c r="CT1213" s="230" t="s">
        <v>604</v>
      </c>
      <c r="CU1213" s="230"/>
      <c r="CV1213" s="230"/>
      <c r="CW1213" s="230"/>
    </row>
    <row r="1214" ht="60" spans="1:101">
      <c r="A1214" s="191">
        <v>2331</v>
      </c>
      <c r="B1214" s="261" t="s">
        <v>3320</v>
      </c>
      <c r="C1214" s="261" t="s">
        <v>3321</v>
      </c>
      <c r="D1214" s="261" t="s">
        <v>2780</v>
      </c>
      <c r="E1214" s="199"/>
      <c r="F1214" s="261" t="s">
        <v>3277</v>
      </c>
      <c r="G1214" s="199"/>
      <c r="H1214" s="199"/>
      <c r="I1214" s="199"/>
      <c r="J1214" s="202"/>
      <c r="K1214" s="202"/>
      <c r="L1214" s="164" t="str">
        <f>_xlfn.IFNA(VLOOKUP(B1214,'[1]CDM Patients Data'!$C$1266:$N$5000,6,FALSE),"")</f>
        <v>Breast</v>
      </c>
      <c r="M1214" s="164" t="str">
        <f>_xlfn.IFNA(VLOOKUP(B1214,'[1]CDM Patients Data'!$C$1266:$N$5000,7,FALSE),"")</f>
        <v>Breast NOS (excludes Skin of breast C44.5)</v>
      </c>
      <c r="N1214" s="164" t="str">
        <f>_xlfn.IFNA(VLOOKUP(B1214,'[1]CDM Patients Data'!$C$1266:$N$5000,8,FALSE),"")</f>
        <v>Medullary carcinoma, NOS</v>
      </c>
      <c r="O1214" s="164" t="str">
        <f>_xlfn.IFNA(VLOOKUP(B1214,'[1]CDM Patients Data'!$C$1266:$K$3492,9,FALSE),"")</f>
        <v>Left</v>
      </c>
      <c r="P1214" s="164">
        <f>_xlfn.IFNA(VLOOKUP(B1214,'[1]CDM Patients Data'!$C$1266:$O$3492,10,FALSE),"")</f>
        <v>0</v>
      </c>
      <c r="Q1214" s="164">
        <f>_xlfn.IFNA(VLOOKUP(B1214,'[1]CDM Patients Data'!$C$1266:$O$3492,11,FALSE),"")</f>
        <v>0</v>
      </c>
      <c r="R1214" s="164">
        <f>_xlfn.IFNA(VLOOKUP(B1214,'[1]CDM Patients Data'!$C$1266:$O$3492,12,FALSE),"")</f>
        <v>0</v>
      </c>
      <c r="S1214" s="164">
        <f>_xlfn.IFNA(VLOOKUP(B1214,'[1]CDM Patients Data'!$C$1266:$P$3492,13,FALSE),"")</f>
        <v>0</v>
      </c>
      <c r="T1214" s="164" t="str">
        <f>_xlfn.IFNA(VLOOKUP(B1214,'[1]CDM Patients Data'!$C$1266:$N$5000,5,FALSE),"")</f>
        <v>Manohar</v>
      </c>
      <c r="U1214" s="164"/>
      <c r="V1214" s="164"/>
      <c r="W1214" s="210"/>
      <c r="X1214" s="164"/>
      <c r="Y1214" s="164"/>
      <c r="Z1214" s="164"/>
      <c r="AA1214" s="164"/>
      <c r="AB1214" s="164"/>
      <c r="AC1214" s="210"/>
      <c r="AD1214" s="199"/>
      <c r="AE1214" s="199"/>
      <c r="AF1214" s="199"/>
      <c r="AG1214" s="199"/>
      <c r="AH1214" s="233"/>
      <c r="AI1214" s="199"/>
      <c r="AJ1214" s="199"/>
      <c r="AK1214" s="218" t="s">
        <v>84</v>
      </c>
      <c r="AL1214" s="218" t="s">
        <v>76</v>
      </c>
      <c r="AM1214" s="218" t="s">
        <v>76</v>
      </c>
      <c r="AN1214" s="218" t="s">
        <v>76</v>
      </c>
      <c r="AO1214" s="218" t="s">
        <v>76</v>
      </c>
      <c r="AP1214" s="218"/>
      <c r="AQ1214" s="218"/>
      <c r="AR1214" s="218"/>
      <c r="AS1214" s="218"/>
      <c r="AT1214" s="218"/>
      <c r="AU1214" s="218"/>
      <c r="AV1214" s="218"/>
      <c r="AW1214" s="218"/>
      <c r="AX1214" s="218"/>
      <c r="AY1214" s="218"/>
      <c r="AZ1214" s="218"/>
      <c r="BA1214" s="218"/>
      <c r="BB1214" s="218"/>
      <c r="BC1214" s="218"/>
      <c r="BD1214" s="218"/>
      <c r="BE1214" s="218"/>
      <c r="BF1214" s="218"/>
      <c r="BG1214" s="218"/>
      <c r="BH1214" s="218"/>
      <c r="BI1214" s="218"/>
      <c r="BJ1214" s="233" t="s">
        <v>589</v>
      </c>
      <c r="BK1214" s="199"/>
      <c r="BL1214" s="218" t="s">
        <v>80</v>
      </c>
      <c r="BM1214" s="290">
        <v>5765019</v>
      </c>
      <c r="BN1214" s="290">
        <v>1.7</v>
      </c>
      <c r="BO1214" s="290">
        <v>190.8</v>
      </c>
      <c r="BP1214" s="218" t="s">
        <v>103</v>
      </c>
      <c r="BQ1214" s="218"/>
      <c r="BR1214" s="218"/>
      <c r="BS1214" s="218"/>
      <c r="BT1214" s="218"/>
      <c r="BU1214" s="218"/>
      <c r="BV1214" s="218"/>
      <c r="BW1214" s="218"/>
      <c r="BX1214" s="171"/>
      <c r="BY1214" s="199"/>
      <c r="BZ1214" s="230"/>
      <c r="CA1214" s="230"/>
      <c r="CB1214" s="230"/>
      <c r="CC1214" s="230"/>
      <c r="CD1214" s="230"/>
      <c r="CE1214" s="230"/>
      <c r="CF1214" s="230"/>
      <c r="CG1214" s="230"/>
      <c r="CH1214" s="230"/>
      <c r="CI1214" s="230"/>
      <c r="CJ1214" s="230"/>
      <c r="CK1214" s="230"/>
      <c r="CL1214" s="230"/>
      <c r="CM1214" s="230"/>
      <c r="CN1214" s="171"/>
      <c r="CO1214" s="199"/>
      <c r="CP1214" s="230"/>
      <c r="CQ1214" s="233"/>
      <c r="CR1214" s="233"/>
      <c r="CS1214" s="233"/>
      <c r="CT1214" s="230"/>
      <c r="CU1214" s="230"/>
      <c r="CV1214" s="230"/>
      <c r="CW1214" s="230"/>
    </row>
    <row r="1215" ht="60" hidden="1" spans="1:101">
      <c r="A1215" s="191">
        <v>2332</v>
      </c>
      <c r="B1215" s="261" t="s">
        <v>3322</v>
      </c>
      <c r="C1215" s="261" t="s">
        <v>3323</v>
      </c>
      <c r="D1215" s="261" t="s">
        <v>2918</v>
      </c>
      <c r="E1215" s="199"/>
      <c r="F1215" s="261" t="s">
        <v>3277</v>
      </c>
      <c r="G1215" s="199"/>
      <c r="H1215" s="199"/>
      <c r="I1215" s="199"/>
      <c r="J1215" s="202"/>
      <c r="K1215" s="202"/>
      <c r="L1215" s="164" t="str">
        <f>_xlfn.IFNA(VLOOKUP(B1215,'[1]CDM Patients Data'!$C$1266:$N$5000,6,FALSE),"")</f>
        <v>Large Intestine</v>
      </c>
      <c r="M1215" s="164" t="str">
        <f>_xlfn.IFNA(VLOOKUP(B1215,'[1]CDM Patients Data'!$C$1266:$N$5000,7,FALSE),"")</f>
        <v>Colon NOS</v>
      </c>
      <c r="N1215" s="164" t="str">
        <f>_xlfn.IFNA(VLOOKUP(B1215,'[1]CDM Patients Data'!$C$1266:$N$5000,8,FALSE),"")</f>
        <v>Adenocarcinoma in adenomatous polyp</v>
      </c>
      <c r="O1215" s="164" t="str">
        <f>_xlfn.IFNA(VLOOKUP(B1215,'[1]CDM Patients Data'!$C$1266:$K$3492,9,FALSE),"")</f>
        <v>Not a paired site</v>
      </c>
      <c r="P1215" s="164">
        <f>_xlfn.IFNA(VLOOKUP(B1215,'[1]CDM Patients Data'!$C$1266:$O$3492,10,FALSE),"")</f>
        <v>0</v>
      </c>
      <c r="Q1215" s="164">
        <f>_xlfn.IFNA(VLOOKUP(B1215,'[1]CDM Patients Data'!$C$1266:$O$3492,11,FALSE),"")</f>
        <v>0</v>
      </c>
      <c r="R1215" s="164">
        <f>_xlfn.IFNA(VLOOKUP(B1215,'[1]CDM Patients Data'!$C$1266:$O$3492,12,FALSE),"")</f>
        <v>0</v>
      </c>
      <c r="S1215" s="164">
        <f>_xlfn.IFNA(VLOOKUP(B1215,'[1]CDM Patients Data'!$C$1266:$P$3492,13,FALSE),"")</f>
        <v>0</v>
      </c>
      <c r="T1215" s="164" t="str">
        <f>_xlfn.IFNA(VLOOKUP(B1215,'[1]CDM Patients Data'!$C$1266:$N$5000,5,FALSE),"")</f>
        <v>Dayana</v>
      </c>
      <c r="U1215" s="164"/>
      <c r="V1215" s="164"/>
      <c r="W1215" s="210"/>
      <c r="X1215" s="164"/>
      <c r="Y1215" s="164"/>
      <c r="Z1215" s="164"/>
      <c r="AA1215" s="164"/>
      <c r="AB1215" s="164"/>
      <c r="AC1215" s="210"/>
      <c r="AD1215" s="199"/>
      <c r="AE1215" s="199"/>
      <c r="AF1215" s="199"/>
      <c r="AG1215" s="199"/>
      <c r="AH1215" s="233" t="s">
        <v>79</v>
      </c>
      <c r="AI1215" s="199"/>
      <c r="AJ1215" s="199"/>
      <c r="AK1215" s="218" t="s">
        <v>80</v>
      </c>
      <c r="AL1215" s="218">
        <v>55971832</v>
      </c>
      <c r="AM1215" s="218">
        <v>16.8</v>
      </c>
      <c r="AN1215" s="218">
        <v>152.3</v>
      </c>
      <c r="AO1215" s="218" t="s">
        <v>81</v>
      </c>
      <c r="AP1215" s="218"/>
      <c r="AQ1215" s="218"/>
      <c r="AR1215" s="218"/>
      <c r="AS1215" s="218"/>
      <c r="AT1215" s="218"/>
      <c r="AU1215" s="218"/>
      <c r="AV1215" s="218"/>
      <c r="AW1215" s="218"/>
      <c r="AX1215" s="218"/>
      <c r="AY1215" s="218"/>
      <c r="AZ1215" s="218"/>
      <c r="BA1215" s="218"/>
      <c r="BB1215" s="218"/>
      <c r="BC1215" s="218"/>
      <c r="BD1215" s="218"/>
      <c r="BE1215" s="218"/>
      <c r="BF1215" s="218"/>
      <c r="BG1215" s="218"/>
      <c r="BH1215" s="218"/>
      <c r="BI1215" s="218"/>
      <c r="BJ1215" s="233"/>
      <c r="BK1215" s="199"/>
      <c r="BL1215" s="218" t="s">
        <v>84</v>
      </c>
      <c r="BM1215" s="171" t="s">
        <v>76</v>
      </c>
      <c r="BN1215" s="171" t="s">
        <v>76</v>
      </c>
      <c r="BO1215" s="171" t="s">
        <v>76</v>
      </c>
      <c r="BP1215" s="218"/>
      <c r="BQ1215" s="218"/>
      <c r="BR1215" s="218"/>
      <c r="BS1215" s="218"/>
      <c r="BT1215" s="218"/>
      <c r="BU1215" s="218"/>
      <c r="BV1215" s="218"/>
      <c r="BW1215" s="218"/>
      <c r="BX1215" s="171"/>
      <c r="BY1215" s="199"/>
      <c r="BZ1215" s="230"/>
      <c r="CA1215" s="230"/>
      <c r="CB1215" s="230"/>
      <c r="CC1215" s="230"/>
      <c r="CD1215" s="230"/>
      <c r="CE1215" s="230"/>
      <c r="CF1215" s="230"/>
      <c r="CG1215" s="230"/>
      <c r="CH1215" s="230"/>
      <c r="CI1215" s="230"/>
      <c r="CJ1215" s="230"/>
      <c r="CK1215" s="230"/>
      <c r="CL1215" s="230"/>
      <c r="CM1215" s="230"/>
      <c r="CN1215" s="171" t="s">
        <v>2777</v>
      </c>
      <c r="CO1215" s="199"/>
      <c r="CP1215" s="230" t="s">
        <v>80</v>
      </c>
      <c r="CQ1215" s="285">
        <v>5594918</v>
      </c>
      <c r="CR1215" s="285">
        <v>1.7</v>
      </c>
      <c r="CS1215" s="285">
        <v>45.65</v>
      </c>
      <c r="CT1215" s="230" t="s">
        <v>95</v>
      </c>
      <c r="CU1215" s="230"/>
      <c r="CV1215" s="230"/>
      <c r="CW1215" s="230"/>
    </row>
    <row r="1216" ht="60" hidden="1" spans="1:101">
      <c r="A1216" s="191">
        <v>2333</v>
      </c>
      <c r="B1216" s="261" t="s">
        <v>3324</v>
      </c>
      <c r="C1216" s="261" t="s">
        <v>3325</v>
      </c>
      <c r="D1216" s="261" t="s">
        <v>3017</v>
      </c>
      <c r="E1216" s="199"/>
      <c r="F1216" s="274" t="s">
        <v>2740</v>
      </c>
      <c r="G1216" s="199"/>
      <c r="H1216" s="199"/>
      <c r="I1216" s="199"/>
      <c r="J1216" s="202"/>
      <c r="K1216" s="202"/>
      <c r="L1216" s="164" t="str">
        <f>_xlfn.IFNA(VLOOKUP(B1216,'[1]CDM Patients Data'!$C$1266:$N$5000,6,FALSE),"")</f>
        <v>Breast</v>
      </c>
      <c r="M1216" s="164" t="str">
        <f>_xlfn.IFNA(VLOOKUP(B1216,'[1]CDM Patients Data'!$C$1266:$N$5000,7,FALSE),"")</f>
        <v>Breast NOS (excludes Skin of breast C44.5)</v>
      </c>
      <c r="N1216" s="164" t="str">
        <f>_xlfn.IFNA(VLOOKUP(B1216,'[1]CDM Patients Data'!$C$1266:$N$5000,8,FALSE),"")</f>
        <v>Adenocarcinoma, NOS</v>
      </c>
      <c r="O1216" s="164" t="str">
        <f>_xlfn.IFNA(VLOOKUP(B1216,'[1]CDM Patients Data'!$C$1266:$K$3492,9,FALSE),"")</f>
        <v>Unknown</v>
      </c>
      <c r="P1216" s="164">
        <f>_xlfn.IFNA(VLOOKUP(B1216,'[1]CDM Patients Data'!$C$1266:$O$3492,10,FALSE),"")</f>
        <v>0</v>
      </c>
      <c r="Q1216" s="164">
        <f>_xlfn.IFNA(VLOOKUP(B1216,'[1]CDM Patients Data'!$C$1266:$O$3492,11,FALSE),"")</f>
        <v>0</v>
      </c>
      <c r="R1216" s="164">
        <f>_xlfn.IFNA(VLOOKUP(B1216,'[1]CDM Patients Data'!$C$1266:$O$3492,12,FALSE),"")</f>
        <v>0</v>
      </c>
      <c r="S1216" s="164">
        <f>_xlfn.IFNA(VLOOKUP(B1216,'[1]CDM Patients Data'!$C$1266:$P$3492,13,FALSE),"")</f>
        <v>0</v>
      </c>
      <c r="T1216" s="164" t="str">
        <f>_xlfn.IFNA(VLOOKUP(B1216,'[1]CDM Patients Data'!$C$1266:$N$5000,5,FALSE),"")</f>
        <v>Manohar</v>
      </c>
      <c r="U1216" s="164"/>
      <c r="V1216" s="164"/>
      <c r="W1216" s="210"/>
      <c r="X1216" s="164"/>
      <c r="Y1216" s="164"/>
      <c r="Z1216" s="164"/>
      <c r="AA1216" s="164"/>
      <c r="AB1216" s="164"/>
      <c r="AC1216" s="210"/>
      <c r="AD1216" s="199"/>
      <c r="AE1216" s="199"/>
      <c r="AF1216" s="199"/>
      <c r="AG1216" s="199"/>
      <c r="AH1216" s="233"/>
      <c r="AI1216" s="199"/>
      <c r="AJ1216" s="199"/>
      <c r="AK1216" s="218"/>
      <c r="AL1216" s="218"/>
      <c r="AM1216" s="218"/>
      <c r="AN1216" s="218"/>
      <c r="AO1216" s="218" t="s">
        <v>76</v>
      </c>
      <c r="AP1216" s="218"/>
      <c r="AQ1216" s="218"/>
      <c r="AR1216" s="218"/>
      <c r="AS1216" s="218"/>
      <c r="AT1216" s="218"/>
      <c r="AU1216" s="218"/>
      <c r="AV1216" s="218"/>
      <c r="AW1216" s="218"/>
      <c r="AX1216" s="218"/>
      <c r="AY1216" s="218"/>
      <c r="AZ1216" s="218"/>
      <c r="BA1216" s="218"/>
      <c r="BB1216" s="218"/>
      <c r="BC1216" s="218"/>
      <c r="BD1216" s="218"/>
      <c r="BE1216" s="218"/>
      <c r="BF1216" s="218"/>
      <c r="BG1216" s="218"/>
      <c r="BH1216" s="218"/>
      <c r="BI1216" s="218"/>
      <c r="BJ1216" s="233"/>
      <c r="BK1216" s="199"/>
      <c r="BL1216" s="218"/>
      <c r="BM1216" s="171"/>
      <c r="BN1216" s="171"/>
      <c r="BO1216" s="171"/>
      <c r="BP1216" s="218"/>
      <c r="BQ1216" s="218"/>
      <c r="BR1216" s="218"/>
      <c r="BS1216" s="218"/>
      <c r="BT1216" s="218"/>
      <c r="BU1216" s="218"/>
      <c r="BV1216" s="218"/>
      <c r="BW1216" s="218"/>
      <c r="BX1216" s="171"/>
      <c r="BY1216" s="199"/>
      <c r="BZ1216" s="230"/>
      <c r="CA1216" s="230"/>
      <c r="CB1216" s="230"/>
      <c r="CC1216" s="230"/>
      <c r="CD1216" s="230"/>
      <c r="CE1216" s="230"/>
      <c r="CF1216" s="230"/>
      <c r="CG1216" s="230"/>
      <c r="CH1216" s="230"/>
      <c r="CI1216" s="230"/>
      <c r="CJ1216" s="230"/>
      <c r="CK1216" s="230"/>
      <c r="CL1216" s="230"/>
      <c r="CM1216" s="230"/>
      <c r="CN1216" s="171"/>
      <c r="CO1216" s="199"/>
      <c r="CP1216" s="230"/>
      <c r="CQ1216" s="233"/>
      <c r="CR1216" s="233"/>
      <c r="CS1216" s="233"/>
      <c r="CT1216" s="230"/>
      <c r="CU1216" s="230"/>
      <c r="CV1216" s="230"/>
      <c r="CW1216" s="230"/>
    </row>
    <row r="1217" ht="75" spans="1:101">
      <c r="A1217" s="191">
        <v>2334</v>
      </c>
      <c r="B1217" s="261" t="s">
        <v>3326</v>
      </c>
      <c r="C1217" s="261" t="s">
        <v>3327</v>
      </c>
      <c r="D1217" s="261" t="s">
        <v>2783</v>
      </c>
      <c r="E1217" s="199"/>
      <c r="F1217" s="274" t="s">
        <v>2740</v>
      </c>
      <c r="G1217" s="199"/>
      <c r="H1217" s="199"/>
      <c r="I1217" s="199"/>
      <c r="J1217" s="202"/>
      <c r="K1217" s="202"/>
      <c r="L1217" s="164" t="str">
        <f>_xlfn.IFNA(VLOOKUP(B1217,'[1]CDM Patients Data'!$C$1266:$N$5000,6,FALSE),"")</f>
        <v>Ovary</v>
      </c>
      <c r="M1217" s="164" t="str">
        <f>_xlfn.IFNA(VLOOKUP(B1217,'[1]CDM Patients Data'!$C$1266:$N$5000,7,FALSE),"")</f>
        <v>Ovary</v>
      </c>
      <c r="N1217" s="164" t="str">
        <f>_xlfn.IFNA(VLOOKUP(B1217,'[1]CDM Patients Data'!$C$1266:$N$5000,8,FALSE),"")</f>
        <v>Mucinous cystic tumor of borderline malignancy (C56.9)</v>
      </c>
      <c r="O1217" s="164" t="str">
        <f>_xlfn.IFNA(VLOOKUP(B1217,'[1]CDM Patients Data'!$C$1266:$K$3492,9,FALSE),"")</f>
        <v>Right and Left</v>
      </c>
      <c r="P1217" s="164">
        <f>_xlfn.IFNA(VLOOKUP(B1217,'[1]CDM Patients Data'!$C$1266:$O$3492,10,FALSE),"")</f>
        <v>0</v>
      </c>
      <c r="Q1217" s="164">
        <f>_xlfn.IFNA(VLOOKUP(B1217,'[1]CDM Patients Data'!$C$1266:$O$3492,11,FALSE),"")</f>
        <v>0</v>
      </c>
      <c r="R1217" s="164">
        <f>_xlfn.IFNA(VLOOKUP(B1217,'[1]CDM Patients Data'!$C$1266:$O$3492,12,FALSE),"")</f>
        <v>0</v>
      </c>
      <c r="S1217" s="164">
        <f>_xlfn.IFNA(VLOOKUP(B1217,'[1]CDM Patients Data'!$C$1266:$P$3492,13,FALSE),"")</f>
        <v>0</v>
      </c>
      <c r="T1217" s="164" t="str">
        <f>_xlfn.IFNA(VLOOKUP(B1217,'[1]CDM Patients Data'!$C$1266:$N$5000,5,FALSE),"")</f>
        <v>Swathi</v>
      </c>
      <c r="U1217" s="164"/>
      <c r="V1217" s="164"/>
      <c r="W1217" s="210"/>
      <c r="X1217" s="164"/>
      <c r="Y1217" s="164"/>
      <c r="Z1217" s="164"/>
      <c r="AA1217" s="164"/>
      <c r="AB1217" s="164"/>
      <c r="AC1217" s="210"/>
      <c r="AD1217" s="199"/>
      <c r="AE1217" s="199"/>
      <c r="AF1217" s="199"/>
      <c r="AG1217" s="199"/>
      <c r="AH1217" s="233"/>
      <c r="AI1217" s="199"/>
      <c r="AJ1217" s="199"/>
      <c r="AK1217" s="218" t="s">
        <v>84</v>
      </c>
      <c r="AL1217" s="218" t="s">
        <v>76</v>
      </c>
      <c r="AM1217" s="218" t="s">
        <v>76</v>
      </c>
      <c r="AN1217" s="218" t="s">
        <v>76</v>
      </c>
      <c r="AO1217" s="218" t="s">
        <v>76</v>
      </c>
      <c r="AP1217" s="218"/>
      <c r="AQ1217" s="218"/>
      <c r="AR1217" s="218"/>
      <c r="AS1217" s="218"/>
      <c r="AT1217" s="218"/>
      <c r="AU1217" s="218"/>
      <c r="AV1217" s="218"/>
      <c r="AW1217" s="218"/>
      <c r="AX1217" s="218"/>
      <c r="AY1217" s="218"/>
      <c r="AZ1217" s="218"/>
      <c r="BA1217" s="218"/>
      <c r="BB1217" s="218"/>
      <c r="BC1217" s="218"/>
      <c r="BD1217" s="218"/>
      <c r="BE1217" s="218"/>
      <c r="BF1217" s="218"/>
      <c r="BG1217" s="218"/>
      <c r="BH1217" s="218"/>
      <c r="BI1217" s="218"/>
      <c r="BJ1217" s="233" t="s">
        <v>589</v>
      </c>
      <c r="BK1217" s="199"/>
      <c r="BL1217" s="218" t="s">
        <v>80</v>
      </c>
      <c r="BM1217" s="290">
        <v>7358034</v>
      </c>
      <c r="BN1217" s="290">
        <v>2.2</v>
      </c>
      <c r="BO1217" s="290">
        <v>241.4</v>
      </c>
      <c r="BP1217" s="218" t="s">
        <v>103</v>
      </c>
      <c r="BQ1217" s="218"/>
      <c r="BR1217" s="218"/>
      <c r="BS1217" s="218"/>
      <c r="BT1217" s="218"/>
      <c r="BU1217" s="218"/>
      <c r="BV1217" s="218"/>
      <c r="BW1217" s="218"/>
      <c r="BX1217" s="171"/>
      <c r="BY1217" s="199"/>
      <c r="BZ1217" s="230"/>
      <c r="CA1217" s="230"/>
      <c r="CB1217" s="230"/>
      <c r="CC1217" s="230"/>
      <c r="CD1217" s="230"/>
      <c r="CE1217" s="230"/>
      <c r="CF1217" s="230"/>
      <c r="CG1217" s="230"/>
      <c r="CH1217" s="230"/>
      <c r="CI1217" s="230"/>
      <c r="CJ1217" s="230"/>
      <c r="CK1217" s="230"/>
      <c r="CL1217" s="230"/>
      <c r="CM1217" s="230"/>
      <c r="CN1217" s="171"/>
      <c r="CO1217" s="199"/>
      <c r="CP1217" s="230"/>
      <c r="CQ1217" s="233"/>
      <c r="CR1217" s="233"/>
      <c r="CS1217" s="233"/>
      <c r="CT1217" s="230"/>
      <c r="CU1217" s="230"/>
      <c r="CV1217" s="230"/>
      <c r="CW1217" s="230"/>
    </row>
    <row r="1218" ht="60" spans="1:101">
      <c r="A1218" s="191">
        <v>2335</v>
      </c>
      <c r="B1218" s="261" t="s">
        <v>3328</v>
      </c>
      <c r="C1218" s="261" t="s">
        <v>3329</v>
      </c>
      <c r="D1218" s="261" t="s">
        <v>2783</v>
      </c>
      <c r="E1218" s="199"/>
      <c r="F1218" s="274" t="s">
        <v>2183</v>
      </c>
      <c r="G1218" s="199"/>
      <c r="H1218" s="199"/>
      <c r="I1218" s="199"/>
      <c r="J1218" s="202"/>
      <c r="K1218" s="202"/>
      <c r="L1218" s="164" t="str">
        <f>_xlfn.IFNA(VLOOKUP(B1218,'[1]CDM Patients Data'!$C$1266:$N$5000,6,FALSE),"")</f>
        <v>Breast</v>
      </c>
      <c r="M1218" s="164" t="str">
        <f>_xlfn.IFNA(VLOOKUP(B1218,'[1]CDM Patients Data'!$C$1266:$N$5000,7,FALSE),"")</f>
        <v>Upper inner quadrant of breast</v>
      </c>
      <c r="N1218" s="164" t="str">
        <f>_xlfn.IFNA(VLOOKUP(B1218,'[1]CDM Patients Data'!$C$1266:$N$5000,8,FALSE),"")</f>
        <v>Invasive carcinoma of no special type</v>
      </c>
      <c r="O1218" s="164" t="str">
        <f>_xlfn.IFNA(VLOOKUP(B1218,'[1]CDM Patients Data'!$C$1266:$K$3492,9,FALSE),"")</f>
        <v>Right</v>
      </c>
      <c r="P1218" s="164">
        <f>_xlfn.IFNA(VLOOKUP(B1218,'[1]CDM Patients Data'!$C$1266:$O$3492,10,FALSE),"")</f>
        <v>0</v>
      </c>
      <c r="Q1218" s="164">
        <f>_xlfn.IFNA(VLOOKUP(B1218,'[1]CDM Patients Data'!$C$1266:$O$3492,11,FALSE),"")</f>
        <v>0</v>
      </c>
      <c r="R1218" s="164">
        <f>_xlfn.IFNA(VLOOKUP(B1218,'[1]CDM Patients Data'!$C$1266:$O$3492,12,FALSE),"")</f>
        <v>0</v>
      </c>
      <c r="S1218" s="164">
        <f>_xlfn.IFNA(VLOOKUP(B1218,'[1]CDM Patients Data'!$C$1266:$P$3492,13,FALSE),"")</f>
        <v>0</v>
      </c>
      <c r="T1218" s="164" t="str">
        <f>_xlfn.IFNA(VLOOKUP(B1218,'[1]CDM Patients Data'!$C$1266:$N$5000,5,FALSE),"")</f>
        <v>Alaka</v>
      </c>
      <c r="U1218" s="164"/>
      <c r="V1218" s="164"/>
      <c r="W1218" s="210"/>
      <c r="X1218" s="164"/>
      <c r="Y1218" s="164"/>
      <c r="Z1218" s="164"/>
      <c r="AA1218" s="164"/>
      <c r="AB1218" s="164"/>
      <c r="AC1218" s="210"/>
      <c r="AD1218" s="199"/>
      <c r="AE1218" s="199"/>
      <c r="AF1218" s="199"/>
      <c r="AG1218" s="199"/>
      <c r="AH1218" s="233"/>
      <c r="AI1218" s="199"/>
      <c r="AJ1218" s="199"/>
      <c r="AK1218" s="218" t="s">
        <v>84</v>
      </c>
      <c r="AL1218" s="218" t="s">
        <v>76</v>
      </c>
      <c r="AM1218" s="218" t="s">
        <v>76</v>
      </c>
      <c r="AN1218" s="218" t="s">
        <v>76</v>
      </c>
      <c r="AO1218" s="218" t="s">
        <v>76</v>
      </c>
      <c r="AP1218" s="218"/>
      <c r="AQ1218" s="218"/>
      <c r="AR1218" s="218"/>
      <c r="AS1218" s="218"/>
      <c r="AT1218" s="218"/>
      <c r="AU1218" s="218"/>
      <c r="AV1218" s="218"/>
      <c r="AW1218" s="218"/>
      <c r="AX1218" s="218"/>
      <c r="AY1218" s="218"/>
      <c r="AZ1218" s="218"/>
      <c r="BA1218" s="218"/>
      <c r="BB1218" s="218"/>
      <c r="BC1218" s="218"/>
      <c r="BD1218" s="218"/>
      <c r="BE1218" s="218"/>
      <c r="BF1218" s="218"/>
      <c r="BG1218" s="218"/>
      <c r="BH1218" s="218"/>
      <c r="BI1218" s="218"/>
      <c r="BJ1218" s="233" t="s">
        <v>589</v>
      </c>
      <c r="BK1218" s="199"/>
      <c r="BL1218" s="218" t="s">
        <v>80</v>
      </c>
      <c r="BM1218" s="290">
        <v>5824376</v>
      </c>
      <c r="BN1218" s="290">
        <v>1.7</v>
      </c>
      <c r="BO1218" s="290">
        <v>190.1</v>
      </c>
      <c r="BP1218" s="218" t="s">
        <v>103</v>
      </c>
      <c r="BQ1218" s="218"/>
      <c r="BR1218" s="218"/>
      <c r="BS1218" s="218"/>
      <c r="BT1218" s="218"/>
      <c r="BU1218" s="218"/>
      <c r="BV1218" s="218"/>
      <c r="BW1218" s="218"/>
      <c r="BX1218" s="171"/>
      <c r="BY1218" s="199"/>
      <c r="BZ1218" s="230"/>
      <c r="CA1218" s="230"/>
      <c r="CB1218" s="230"/>
      <c r="CC1218" s="230"/>
      <c r="CD1218" s="230"/>
      <c r="CE1218" s="230"/>
      <c r="CF1218" s="230"/>
      <c r="CG1218" s="230"/>
      <c r="CH1218" s="230"/>
      <c r="CI1218" s="230"/>
      <c r="CJ1218" s="230"/>
      <c r="CK1218" s="230"/>
      <c r="CL1218" s="230"/>
      <c r="CM1218" s="230"/>
      <c r="CN1218" s="171"/>
      <c r="CO1218" s="199"/>
      <c r="CP1218" s="230"/>
      <c r="CQ1218" s="233"/>
      <c r="CR1218" s="233"/>
      <c r="CS1218" s="233"/>
      <c r="CT1218" s="230"/>
      <c r="CU1218" s="230"/>
      <c r="CV1218" s="230"/>
      <c r="CW1218" s="230"/>
    </row>
    <row r="1219" ht="45" hidden="1" spans="1:101">
      <c r="A1219" s="191">
        <v>2336</v>
      </c>
      <c r="B1219" s="261" t="s">
        <v>3330</v>
      </c>
      <c r="C1219" s="261" t="s">
        <v>3331</v>
      </c>
      <c r="D1219" s="261" t="s">
        <v>2853</v>
      </c>
      <c r="E1219" s="199"/>
      <c r="F1219" s="261" t="s">
        <v>2575</v>
      </c>
      <c r="G1219" s="199"/>
      <c r="H1219" s="199"/>
      <c r="I1219" s="199"/>
      <c r="J1219" s="202"/>
      <c r="K1219" s="202"/>
      <c r="L1219" s="164" t="str">
        <f>_xlfn.IFNA(VLOOKUP(B1219,'[1]CDM Patients Data'!$C$1266:$N$5000,6,FALSE),"")</f>
        <v>Stomach</v>
      </c>
      <c r="M1219" s="164" t="str">
        <f>_xlfn.IFNA(VLOOKUP(B1219,'[1]CDM Patients Data'!$C$1266:$N$5000,7,FALSE),"")</f>
        <v>Fundus stomach</v>
      </c>
      <c r="N1219" s="164" t="str">
        <f>_xlfn.IFNA(VLOOKUP(B1219,'[1]CDM Patients Data'!$C$1266:$N$5000,8,FALSE),"")</f>
        <v>Gastrointestinal stromal sarcoma</v>
      </c>
      <c r="O1219" s="164" t="str">
        <f>_xlfn.IFNA(VLOOKUP(B1219,'[1]CDM Patients Data'!$C$1266:$K$3492,9,FALSE),"")</f>
        <v>Not a paired site</v>
      </c>
      <c r="P1219" s="164" t="str">
        <f>_xlfn.IFNA(VLOOKUP(B1219,'[1]CDM Patients Data'!$C$1266:$O$3492,10,FALSE),"")</f>
        <v>Lung</v>
      </c>
      <c r="Q1219" s="164">
        <f>_xlfn.IFNA(VLOOKUP(B1219,'[1]CDM Patients Data'!$C$1266:$O$3492,11,FALSE),"")</f>
        <v>0</v>
      </c>
      <c r="R1219" s="164">
        <f>_xlfn.IFNA(VLOOKUP(B1219,'[1]CDM Patients Data'!$C$1266:$O$3492,12,FALSE),"")</f>
        <v>0</v>
      </c>
      <c r="S1219" s="164" t="str">
        <f>_xlfn.IFNA(VLOOKUP(B1219,'[1]CDM Patients Data'!$C$1266:$P$3492,13,FALSE),"")</f>
        <v>Right and Left</v>
      </c>
      <c r="T1219" s="164" t="str">
        <f>_xlfn.IFNA(VLOOKUP(B1219,'[1]CDM Patients Data'!$C$1266:$N$5000,5,FALSE),"")</f>
        <v>Swathi</v>
      </c>
      <c r="U1219" s="164"/>
      <c r="V1219" s="164"/>
      <c r="W1219" s="210"/>
      <c r="X1219" s="164"/>
      <c r="Y1219" s="164"/>
      <c r="Z1219" s="164"/>
      <c r="AA1219" s="164"/>
      <c r="AB1219" s="164"/>
      <c r="AC1219" s="210"/>
      <c r="AD1219" s="199"/>
      <c r="AE1219" s="199"/>
      <c r="AF1219" s="199"/>
      <c r="AG1219" s="199"/>
      <c r="AH1219" s="233"/>
      <c r="AI1219" s="199"/>
      <c r="AJ1219" s="199"/>
      <c r="AK1219" s="218"/>
      <c r="AL1219" s="218"/>
      <c r="AM1219" s="218"/>
      <c r="AN1219" s="218"/>
      <c r="AO1219" s="218" t="s">
        <v>76</v>
      </c>
      <c r="AP1219" s="218"/>
      <c r="AQ1219" s="218"/>
      <c r="AR1219" s="218"/>
      <c r="AS1219" s="218"/>
      <c r="AT1219" s="218"/>
      <c r="AU1219" s="218"/>
      <c r="AV1219" s="218"/>
      <c r="AW1219" s="218"/>
      <c r="AX1219" s="218"/>
      <c r="AY1219" s="218"/>
      <c r="AZ1219" s="218"/>
      <c r="BA1219" s="218"/>
      <c r="BB1219" s="218"/>
      <c r="BC1219" s="218"/>
      <c r="BD1219" s="218"/>
      <c r="BE1219" s="218"/>
      <c r="BF1219" s="218"/>
      <c r="BG1219" s="218"/>
      <c r="BH1219" s="218"/>
      <c r="BI1219" s="218"/>
      <c r="BJ1219" s="233"/>
      <c r="BK1219" s="199"/>
      <c r="BL1219" s="218"/>
      <c r="BM1219" s="171"/>
      <c r="BN1219" s="171"/>
      <c r="BO1219" s="171"/>
      <c r="BP1219" s="218"/>
      <c r="BQ1219" s="218"/>
      <c r="BR1219" s="218"/>
      <c r="BS1219" s="218"/>
      <c r="BT1219" s="218"/>
      <c r="BU1219" s="218"/>
      <c r="BV1219" s="218"/>
      <c r="BW1219" s="218"/>
      <c r="BX1219" s="171"/>
      <c r="BY1219" s="199"/>
      <c r="BZ1219" s="230"/>
      <c r="CA1219" s="230"/>
      <c r="CB1219" s="230"/>
      <c r="CC1219" s="230"/>
      <c r="CD1219" s="230"/>
      <c r="CE1219" s="230"/>
      <c r="CF1219" s="230"/>
      <c r="CG1219" s="230"/>
      <c r="CH1219" s="230"/>
      <c r="CI1219" s="230"/>
      <c r="CJ1219" s="230"/>
      <c r="CK1219" s="230"/>
      <c r="CL1219" s="230"/>
      <c r="CM1219" s="230"/>
      <c r="CN1219" s="171"/>
      <c r="CO1219" s="199"/>
      <c r="CP1219" s="230"/>
      <c r="CQ1219" s="233"/>
      <c r="CR1219" s="233"/>
      <c r="CS1219" s="233"/>
      <c r="CT1219" s="230"/>
      <c r="CU1219" s="230"/>
      <c r="CV1219" s="230"/>
      <c r="CW1219" s="230"/>
    </row>
    <row r="1220" ht="45" hidden="1" spans="1:101">
      <c r="A1220" s="191">
        <v>2337</v>
      </c>
      <c r="B1220" s="261" t="s">
        <v>3332</v>
      </c>
      <c r="C1220" s="261" t="s">
        <v>3333</v>
      </c>
      <c r="D1220" s="261" t="s">
        <v>2853</v>
      </c>
      <c r="E1220" s="199"/>
      <c r="F1220" s="261" t="s">
        <v>2575</v>
      </c>
      <c r="G1220" s="199"/>
      <c r="H1220" s="199"/>
      <c r="I1220" s="199"/>
      <c r="J1220" s="202"/>
      <c r="K1220" s="202"/>
      <c r="L1220" s="164" t="str">
        <f>_xlfn.IFNA(VLOOKUP(B1220,'[1]CDM Patients Data'!$C$1266:$N$5000,6,FALSE),"")</f>
        <v>Thymus </v>
      </c>
      <c r="M1220" s="164" t="str">
        <f>_xlfn.IFNA(VLOOKUP(B1220,'[1]CDM Patients Data'!$C$1266:$N$5000,7,FALSE),"")</f>
        <v>Thymus </v>
      </c>
      <c r="N1220" s="164" t="str">
        <f>_xlfn.IFNA(VLOOKUP(B1220,'[1]CDM Patients Data'!$C$1266:$N$5000,8,FALSE),"")</f>
        <v>Thymoma, Type B3, Malignant</v>
      </c>
      <c r="O1220" s="164" t="str">
        <f>_xlfn.IFNA(VLOOKUP(B1220,'[1]CDM Patients Data'!$C$1266:$K$3492,9,FALSE),"")</f>
        <v>Not a paired site</v>
      </c>
      <c r="P1220" s="164">
        <f>_xlfn.IFNA(VLOOKUP(B1220,'[1]CDM Patients Data'!$C$1266:$O$3492,10,FALSE),"")</f>
        <v>0</v>
      </c>
      <c r="Q1220" s="164">
        <f>_xlfn.IFNA(VLOOKUP(B1220,'[1]CDM Patients Data'!$C$1266:$O$3492,11,FALSE),"")</f>
        <v>0</v>
      </c>
      <c r="R1220" s="164">
        <f>_xlfn.IFNA(VLOOKUP(B1220,'[1]CDM Patients Data'!$C$1266:$O$3492,12,FALSE),"")</f>
        <v>0</v>
      </c>
      <c r="S1220" s="164">
        <f>_xlfn.IFNA(VLOOKUP(B1220,'[1]CDM Patients Data'!$C$1266:$P$3492,13,FALSE),"")</f>
        <v>0</v>
      </c>
      <c r="T1220" s="164" t="str">
        <f>_xlfn.IFNA(VLOOKUP(B1220,'[1]CDM Patients Data'!$C$1266:$N$5000,5,FALSE),"")</f>
        <v>Dayana</v>
      </c>
      <c r="U1220" s="164"/>
      <c r="V1220" s="164"/>
      <c r="W1220" s="210"/>
      <c r="X1220" s="164"/>
      <c r="Y1220" s="164"/>
      <c r="Z1220" s="164"/>
      <c r="AA1220" s="164"/>
      <c r="AB1220" s="164"/>
      <c r="AC1220" s="210"/>
      <c r="AD1220" s="199"/>
      <c r="AE1220" s="199"/>
      <c r="AF1220" s="199"/>
      <c r="AG1220" s="199"/>
      <c r="AH1220" s="233" t="s">
        <v>589</v>
      </c>
      <c r="AI1220" s="199"/>
      <c r="AJ1220" s="199"/>
      <c r="AK1220" s="218" t="s">
        <v>80</v>
      </c>
      <c r="AL1220" s="218">
        <v>67442333</v>
      </c>
      <c r="AM1220" s="218">
        <v>20.2</v>
      </c>
      <c r="AN1220" s="218">
        <v>457.3</v>
      </c>
      <c r="AO1220" s="218" t="s">
        <v>81</v>
      </c>
      <c r="AP1220" s="218"/>
      <c r="AQ1220" s="218"/>
      <c r="AR1220" s="218"/>
      <c r="AS1220" s="218"/>
      <c r="AT1220" s="218"/>
      <c r="AU1220" s="218"/>
      <c r="AV1220" s="218"/>
      <c r="AW1220" s="218"/>
      <c r="AX1220" s="218"/>
      <c r="AY1220" s="218"/>
      <c r="AZ1220" s="218"/>
      <c r="BA1220" s="218"/>
      <c r="BB1220" s="218"/>
      <c r="BC1220" s="218"/>
      <c r="BD1220" s="218"/>
      <c r="BE1220" s="218"/>
      <c r="BF1220" s="218"/>
      <c r="BG1220" s="218"/>
      <c r="BH1220" s="218"/>
      <c r="BI1220" s="218"/>
      <c r="BJ1220" s="233"/>
      <c r="BK1220" s="199"/>
      <c r="BL1220" s="218" t="s">
        <v>84</v>
      </c>
      <c r="BM1220" s="171" t="s">
        <v>76</v>
      </c>
      <c r="BN1220" s="171" t="s">
        <v>76</v>
      </c>
      <c r="BO1220" s="171" t="s">
        <v>76</v>
      </c>
      <c r="BP1220" s="218"/>
      <c r="BQ1220" s="218"/>
      <c r="BR1220" s="218"/>
      <c r="BS1220" s="218"/>
      <c r="BT1220" s="218"/>
      <c r="BU1220" s="218"/>
      <c r="BV1220" s="218"/>
      <c r="BW1220" s="218"/>
      <c r="BX1220" s="171"/>
      <c r="BY1220" s="199"/>
      <c r="BZ1220" s="230"/>
      <c r="CA1220" s="230"/>
      <c r="CB1220" s="230"/>
      <c r="CC1220" s="230"/>
      <c r="CD1220" s="230"/>
      <c r="CE1220" s="230"/>
      <c r="CF1220" s="230"/>
      <c r="CG1220" s="230"/>
      <c r="CH1220" s="230"/>
      <c r="CI1220" s="230"/>
      <c r="CJ1220" s="230"/>
      <c r="CK1220" s="230"/>
      <c r="CL1220" s="230"/>
      <c r="CM1220" s="230"/>
      <c r="CN1220" s="171" t="s">
        <v>2777</v>
      </c>
      <c r="CO1220" s="199"/>
      <c r="CP1220" s="230" t="s">
        <v>80</v>
      </c>
      <c r="CQ1220" s="285">
        <v>1807186</v>
      </c>
      <c r="CR1220" s="285">
        <v>0.5</v>
      </c>
      <c r="CS1220" s="285">
        <v>29.54</v>
      </c>
      <c r="CT1220" s="230" t="s">
        <v>604</v>
      </c>
      <c r="CU1220" s="230"/>
      <c r="CV1220" s="230"/>
      <c r="CW1220" s="230"/>
    </row>
    <row r="1221" ht="30" hidden="1" spans="1:101">
      <c r="A1221" s="191">
        <v>2338</v>
      </c>
      <c r="B1221" s="261" t="s">
        <v>3334</v>
      </c>
      <c r="C1221" s="261" t="s">
        <v>3335</v>
      </c>
      <c r="D1221" s="261" t="s">
        <v>2798</v>
      </c>
      <c r="E1221" s="199"/>
      <c r="F1221" s="261" t="s">
        <v>2197</v>
      </c>
      <c r="G1221" s="199"/>
      <c r="H1221" s="199"/>
      <c r="I1221" s="199"/>
      <c r="J1221" s="202"/>
      <c r="K1221" s="202"/>
      <c r="L1221" s="164" t="str">
        <f>_xlfn.IFNA(VLOOKUP(B1221,'[1]CDM Patients Data'!$C$1266:$N$5000,6,FALSE),"")</f>
        <v>Lung</v>
      </c>
      <c r="M1221" s="164" t="str">
        <f>_xlfn.IFNA(VLOOKUP(B1221,'[1]CDM Patients Data'!$C$1266:$N$5000,7,FALSE),"")</f>
        <v>Lower lobe, lung</v>
      </c>
      <c r="N1221" s="164" t="str">
        <f>_xlfn.IFNA(VLOOKUP(B1221,'[1]CDM Patients Data'!$C$1266:$N$5000,8,FALSE),"")</f>
        <v>Adenocarcinoma, NOS</v>
      </c>
      <c r="O1221" s="164" t="str">
        <f>_xlfn.IFNA(VLOOKUP(B1221,'[1]CDM Patients Data'!$C$1266:$K$3492,9,FALSE),"")</f>
        <v>Right</v>
      </c>
      <c r="P1221" s="164">
        <f>_xlfn.IFNA(VLOOKUP(B1221,'[1]CDM Patients Data'!$C$1266:$O$3492,10,FALSE),"")</f>
        <v>0</v>
      </c>
      <c r="Q1221" s="164">
        <f>_xlfn.IFNA(VLOOKUP(B1221,'[1]CDM Patients Data'!$C$1266:$O$3492,11,FALSE),"")</f>
        <v>0</v>
      </c>
      <c r="R1221" s="164">
        <f>_xlfn.IFNA(VLOOKUP(B1221,'[1]CDM Patients Data'!$C$1266:$O$3492,12,FALSE),"")</f>
        <v>0</v>
      </c>
      <c r="S1221" s="164">
        <f>_xlfn.IFNA(VLOOKUP(B1221,'[1]CDM Patients Data'!$C$1266:$P$3492,13,FALSE),"")</f>
        <v>0</v>
      </c>
      <c r="T1221" s="164" t="str">
        <f>_xlfn.IFNA(VLOOKUP(B1221,'[1]CDM Patients Data'!$C$1266:$N$5000,5,FALSE),"")</f>
        <v>Anwesha</v>
      </c>
      <c r="U1221" s="164"/>
      <c r="V1221" s="164"/>
      <c r="W1221" s="210"/>
      <c r="X1221" s="164"/>
      <c r="Y1221" s="164"/>
      <c r="Z1221" s="164"/>
      <c r="AA1221" s="164"/>
      <c r="AB1221" s="164"/>
      <c r="AC1221" s="210"/>
      <c r="AD1221" s="199"/>
      <c r="AE1221" s="199"/>
      <c r="AF1221" s="199"/>
      <c r="AG1221" s="199"/>
      <c r="AH1221" s="233" t="s">
        <v>589</v>
      </c>
      <c r="AI1221" s="199"/>
      <c r="AJ1221" s="199"/>
      <c r="AK1221" s="218" t="s">
        <v>80</v>
      </c>
      <c r="AL1221" s="218">
        <v>91370214</v>
      </c>
      <c r="AM1221" s="218">
        <v>27.4</v>
      </c>
      <c r="AN1221" s="218">
        <v>392.9</v>
      </c>
      <c r="AO1221" s="218" t="s">
        <v>81</v>
      </c>
      <c r="AP1221" s="218"/>
      <c r="AQ1221" s="218"/>
      <c r="AR1221" s="218"/>
      <c r="AS1221" s="218"/>
      <c r="AT1221" s="218"/>
      <c r="AU1221" s="218"/>
      <c r="AV1221" s="218"/>
      <c r="AW1221" s="218"/>
      <c r="AX1221" s="218"/>
      <c r="AY1221" s="218"/>
      <c r="AZ1221" s="218"/>
      <c r="BA1221" s="218"/>
      <c r="BB1221" s="218"/>
      <c r="BC1221" s="218"/>
      <c r="BD1221" s="218"/>
      <c r="BE1221" s="218"/>
      <c r="BF1221" s="218"/>
      <c r="BG1221" s="218"/>
      <c r="BH1221" s="218"/>
      <c r="BI1221" s="218"/>
      <c r="BJ1221" s="233"/>
      <c r="BK1221" s="199"/>
      <c r="BL1221" s="218" t="s">
        <v>84</v>
      </c>
      <c r="BM1221" s="171" t="s">
        <v>76</v>
      </c>
      <c r="BN1221" s="171" t="s">
        <v>76</v>
      </c>
      <c r="BO1221" s="171" t="s">
        <v>76</v>
      </c>
      <c r="BP1221" s="218"/>
      <c r="BQ1221" s="218"/>
      <c r="BR1221" s="218"/>
      <c r="BS1221" s="218"/>
      <c r="BT1221" s="218"/>
      <c r="BU1221" s="218"/>
      <c r="BV1221" s="218"/>
      <c r="BW1221" s="218"/>
      <c r="BX1221" s="171"/>
      <c r="BY1221" s="199"/>
      <c r="BZ1221" s="230"/>
      <c r="CA1221" s="230"/>
      <c r="CB1221" s="230"/>
      <c r="CC1221" s="230"/>
      <c r="CD1221" s="230"/>
      <c r="CE1221" s="230"/>
      <c r="CF1221" s="230"/>
      <c r="CG1221" s="230"/>
      <c r="CH1221" s="230"/>
      <c r="CI1221" s="230"/>
      <c r="CJ1221" s="230"/>
      <c r="CK1221" s="230"/>
      <c r="CL1221" s="230"/>
      <c r="CM1221" s="230"/>
      <c r="CN1221" s="171" t="s">
        <v>2777</v>
      </c>
      <c r="CO1221" s="199"/>
      <c r="CP1221" s="230" t="s">
        <v>80</v>
      </c>
      <c r="CQ1221" s="285">
        <v>27458</v>
      </c>
      <c r="CR1221" s="285">
        <v>0</v>
      </c>
      <c r="CS1221" s="285">
        <v>0.61</v>
      </c>
      <c r="CT1221" s="230" t="s">
        <v>604</v>
      </c>
      <c r="CU1221" s="230"/>
      <c r="CV1221" s="230"/>
      <c r="CW1221" s="230"/>
    </row>
    <row r="1222" ht="60" hidden="1" spans="1:101">
      <c r="A1222" s="191">
        <v>2339</v>
      </c>
      <c r="B1222" s="261" t="s">
        <v>3336</v>
      </c>
      <c r="C1222" s="261" t="s">
        <v>3337</v>
      </c>
      <c r="D1222" s="261" t="s">
        <v>2798</v>
      </c>
      <c r="E1222" s="199"/>
      <c r="F1222" s="261" t="s">
        <v>2575</v>
      </c>
      <c r="G1222" s="199"/>
      <c r="H1222" s="199"/>
      <c r="I1222" s="199"/>
      <c r="J1222" s="202"/>
      <c r="K1222" s="202"/>
      <c r="L1222" s="164" t="str">
        <f>_xlfn.IFNA(VLOOKUP(B1222,'[1]CDM Patients Data'!$C$1266:$N$5000,6,FALSE),"")</f>
        <v>Other and unspecified parts of mouth</v>
      </c>
      <c r="M1222" s="164" t="str">
        <f>_xlfn.IFNA(VLOOKUP(B1222,'[1]CDM Patients Data'!$C$1266:$N$5000,7,FALSE),"")</f>
        <v>Cheek mucosa</v>
      </c>
      <c r="N1222" s="164" t="str">
        <f>_xlfn.IFNA(VLOOKUP(B1222,'[1]CDM Patients Data'!$C$1266:$N$5000,8,FALSE),"")</f>
        <v>Squamous cell carcinoma, NOS</v>
      </c>
      <c r="O1222" s="164" t="str">
        <f>_xlfn.IFNA(VLOOKUP(B1222,'[1]CDM Patients Data'!$C$1266:$K$3492,9,FALSE),"")</f>
        <v>Right</v>
      </c>
      <c r="P1222" s="164">
        <f>_xlfn.IFNA(VLOOKUP(B1222,'[1]CDM Patients Data'!$C$1266:$O$3492,10,FALSE),"")</f>
        <v>0</v>
      </c>
      <c r="Q1222" s="164">
        <f>_xlfn.IFNA(VLOOKUP(B1222,'[1]CDM Patients Data'!$C$1266:$O$3492,11,FALSE),"")</f>
        <v>0</v>
      </c>
      <c r="R1222" s="164">
        <f>_xlfn.IFNA(VLOOKUP(B1222,'[1]CDM Patients Data'!$C$1266:$O$3492,12,FALSE),"")</f>
        <v>0</v>
      </c>
      <c r="S1222" s="164">
        <f>_xlfn.IFNA(VLOOKUP(B1222,'[1]CDM Patients Data'!$C$1266:$P$3492,13,FALSE),"")</f>
        <v>0</v>
      </c>
      <c r="T1222" s="164" t="str">
        <f>_xlfn.IFNA(VLOOKUP(B1222,'[1]CDM Patients Data'!$C$1266:$N$5000,5,FALSE),"")</f>
        <v>Swathi</v>
      </c>
      <c r="U1222" s="164"/>
      <c r="V1222" s="164"/>
      <c r="W1222" s="210"/>
      <c r="X1222" s="164"/>
      <c r="Y1222" s="164"/>
      <c r="Z1222" s="164"/>
      <c r="AA1222" s="164"/>
      <c r="AB1222" s="164"/>
      <c r="AC1222" s="210"/>
      <c r="AD1222" s="199"/>
      <c r="AE1222" s="199"/>
      <c r="AF1222" s="199"/>
      <c r="AG1222" s="199"/>
      <c r="AH1222" s="233" t="s">
        <v>589</v>
      </c>
      <c r="AI1222" s="199"/>
      <c r="AJ1222" s="199"/>
      <c r="AK1222" s="218" t="s">
        <v>80</v>
      </c>
      <c r="AL1222" s="218">
        <v>20473598</v>
      </c>
      <c r="AM1222" s="218">
        <v>6.1</v>
      </c>
      <c r="AN1222" s="218">
        <v>565.6</v>
      </c>
      <c r="AO1222" s="218" t="s">
        <v>81</v>
      </c>
      <c r="AP1222" s="218"/>
      <c r="AQ1222" s="218"/>
      <c r="AR1222" s="218"/>
      <c r="AS1222" s="218"/>
      <c r="AT1222" s="218"/>
      <c r="AU1222" s="218"/>
      <c r="AV1222" s="218"/>
      <c r="AW1222" s="218"/>
      <c r="AX1222" s="218"/>
      <c r="AY1222" s="218"/>
      <c r="AZ1222" s="218"/>
      <c r="BA1222" s="218"/>
      <c r="BB1222" s="218"/>
      <c r="BC1222" s="218"/>
      <c r="BD1222" s="218"/>
      <c r="BE1222" s="218"/>
      <c r="BF1222" s="218"/>
      <c r="BG1222" s="218"/>
      <c r="BH1222" s="218"/>
      <c r="BI1222" s="218"/>
      <c r="BJ1222" s="233"/>
      <c r="BK1222" s="199"/>
      <c r="BL1222" s="218" t="s">
        <v>84</v>
      </c>
      <c r="BM1222" s="171" t="s">
        <v>76</v>
      </c>
      <c r="BN1222" s="171" t="s">
        <v>76</v>
      </c>
      <c r="BO1222" s="171" t="s">
        <v>76</v>
      </c>
      <c r="BP1222" s="218"/>
      <c r="BQ1222" s="218"/>
      <c r="BR1222" s="218"/>
      <c r="BS1222" s="218"/>
      <c r="BT1222" s="218"/>
      <c r="BU1222" s="218"/>
      <c r="BV1222" s="218"/>
      <c r="BW1222" s="218"/>
      <c r="BX1222" s="171"/>
      <c r="BY1222" s="199"/>
      <c r="BZ1222" s="230"/>
      <c r="CA1222" s="230"/>
      <c r="CB1222" s="230"/>
      <c r="CC1222" s="230"/>
      <c r="CD1222" s="230"/>
      <c r="CE1222" s="230"/>
      <c r="CF1222" s="230"/>
      <c r="CG1222" s="230"/>
      <c r="CH1222" s="230"/>
      <c r="CI1222" s="230"/>
      <c r="CJ1222" s="230"/>
      <c r="CK1222" s="230"/>
      <c r="CL1222" s="230"/>
      <c r="CM1222" s="230"/>
      <c r="CN1222" s="171" t="s">
        <v>2777</v>
      </c>
      <c r="CO1222" s="199"/>
      <c r="CP1222" s="230" t="s">
        <v>80</v>
      </c>
      <c r="CQ1222" s="285">
        <v>4131877</v>
      </c>
      <c r="CR1222" s="285">
        <v>1.2</v>
      </c>
      <c r="CS1222" s="285">
        <v>47.04</v>
      </c>
      <c r="CT1222" s="230" t="s">
        <v>95</v>
      </c>
      <c r="CU1222" s="230"/>
      <c r="CV1222" s="230"/>
      <c r="CW1222" s="230"/>
    </row>
    <row r="1223" ht="30" hidden="1" spans="1:101">
      <c r="A1223" s="191">
        <v>2340</v>
      </c>
      <c r="B1223" s="261" t="s">
        <v>3338</v>
      </c>
      <c r="C1223" s="261" t="s">
        <v>3339</v>
      </c>
      <c r="D1223" s="261" t="s">
        <v>2798</v>
      </c>
      <c r="E1223" s="199"/>
      <c r="F1223" s="261" t="s">
        <v>2197</v>
      </c>
      <c r="G1223" s="199"/>
      <c r="H1223" s="199"/>
      <c r="I1223" s="199"/>
      <c r="J1223" s="202"/>
      <c r="K1223" s="202"/>
      <c r="L1223" s="164" t="str">
        <f>_xlfn.IFNA(VLOOKUP(B1223,'[1]CDM Patients Data'!$C$1266:$N$5000,6,FALSE),"")</f>
        <v>Skin</v>
      </c>
      <c r="M1223" s="164" t="str">
        <f>_xlfn.IFNA(VLOOKUP(B1223,'[1]CDM Patients Data'!$C$1266:$N$5000,7,FALSE),"")</f>
        <v>Skin scalp, neck</v>
      </c>
      <c r="N1223" s="164" t="str">
        <f>_xlfn.IFNA(VLOOKUP(B1223,'[1]CDM Patients Data'!$C$1266:$N$5000,8,FALSE),"")</f>
        <v>Adenoid cystic carcinoma</v>
      </c>
      <c r="O1223" s="164" t="str">
        <f>_xlfn.IFNA(VLOOKUP(B1223,'[1]CDM Patients Data'!$C$1266:$K$3492,9,FALSE),"")</f>
        <v>Not a paired site</v>
      </c>
      <c r="P1223" s="164">
        <f>_xlfn.IFNA(VLOOKUP(B1223,'[1]CDM Patients Data'!$C$1266:$O$3492,10,FALSE),"")</f>
        <v>0</v>
      </c>
      <c r="Q1223" s="164">
        <f>_xlfn.IFNA(VLOOKUP(B1223,'[1]CDM Patients Data'!$C$1266:$O$3492,11,FALSE),"")</f>
        <v>0</v>
      </c>
      <c r="R1223" s="164">
        <f>_xlfn.IFNA(VLOOKUP(B1223,'[1]CDM Patients Data'!$C$1266:$O$3492,12,FALSE),"")</f>
        <v>0</v>
      </c>
      <c r="S1223" s="164">
        <f>_xlfn.IFNA(VLOOKUP(B1223,'[1]CDM Patients Data'!$C$1266:$P$3492,13,FALSE),"")</f>
        <v>0</v>
      </c>
      <c r="T1223" s="164" t="str">
        <f>_xlfn.IFNA(VLOOKUP(B1223,'[1]CDM Patients Data'!$C$1266:$N$5000,5,FALSE),"")</f>
        <v>Dayana</v>
      </c>
      <c r="U1223" s="164"/>
      <c r="V1223" s="164"/>
      <c r="W1223" s="210"/>
      <c r="X1223" s="164"/>
      <c r="Y1223" s="164"/>
      <c r="Z1223" s="164"/>
      <c r="AA1223" s="164"/>
      <c r="AB1223" s="164"/>
      <c r="AC1223" s="210"/>
      <c r="AD1223" s="199"/>
      <c r="AE1223" s="199"/>
      <c r="AF1223" s="199"/>
      <c r="AG1223" s="199"/>
      <c r="AH1223" s="233" t="s">
        <v>589</v>
      </c>
      <c r="AI1223" s="199"/>
      <c r="AJ1223" s="199"/>
      <c r="AK1223" s="218" t="s">
        <v>80</v>
      </c>
      <c r="AL1223" s="218">
        <v>17367289</v>
      </c>
      <c r="AM1223" s="218">
        <v>5.2</v>
      </c>
      <c r="AN1223" s="218">
        <v>481.7</v>
      </c>
      <c r="AO1223" s="218" t="s">
        <v>81</v>
      </c>
      <c r="AP1223" s="218"/>
      <c r="AQ1223" s="218"/>
      <c r="AR1223" s="218"/>
      <c r="AS1223" s="218"/>
      <c r="AT1223" s="218"/>
      <c r="AU1223" s="218"/>
      <c r="AV1223" s="218"/>
      <c r="AW1223" s="218"/>
      <c r="AX1223" s="218"/>
      <c r="AY1223" s="218"/>
      <c r="AZ1223" s="218"/>
      <c r="BA1223" s="218"/>
      <c r="BB1223" s="218"/>
      <c r="BC1223" s="218"/>
      <c r="BD1223" s="218"/>
      <c r="BE1223" s="218"/>
      <c r="BF1223" s="218"/>
      <c r="BG1223" s="218"/>
      <c r="BH1223" s="218"/>
      <c r="BI1223" s="218"/>
      <c r="BJ1223" s="233"/>
      <c r="BK1223" s="199"/>
      <c r="BL1223" s="218" t="s">
        <v>84</v>
      </c>
      <c r="BM1223" s="171" t="s">
        <v>76</v>
      </c>
      <c r="BN1223" s="171" t="s">
        <v>76</v>
      </c>
      <c r="BO1223" s="171" t="s">
        <v>76</v>
      </c>
      <c r="BP1223" s="218"/>
      <c r="BQ1223" s="218"/>
      <c r="BR1223" s="218"/>
      <c r="BS1223" s="218"/>
      <c r="BT1223" s="218"/>
      <c r="BU1223" s="218"/>
      <c r="BV1223" s="218"/>
      <c r="BW1223" s="218"/>
      <c r="BX1223" s="171"/>
      <c r="BY1223" s="199"/>
      <c r="BZ1223" s="230"/>
      <c r="CA1223" s="230"/>
      <c r="CB1223" s="230"/>
      <c r="CC1223" s="230"/>
      <c r="CD1223" s="230"/>
      <c r="CE1223" s="230"/>
      <c r="CF1223" s="230"/>
      <c r="CG1223" s="230"/>
      <c r="CH1223" s="230"/>
      <c r="CI1223" s="230"/>
      <c r="CJ1223" s="230"/>
      <c r="CK1223" s="230"/>
      <c r="CL1223" s="230"/>
      <c r="CM1223" s="230"/>
      <c r="CN1223" s="171" t="s">
        <v>2777</v>
      </c>
      <c r="CO1223" s="199"/>
      <c r="CP1223" s="230" t="s">
        <v>80</v>
      </c>
      <c r="CQ1223" s="285">
        <v>17367289</v>
      </c>
      <c r="CR1223" s="285">
        <v>5.2</v>
      </c>
      <c r="CS1223" s="285">
        <v>33.22</v>
      </c>
      <c r="CT1223" s="230" t="s">
        <v>604</v>
      </c>
      <c r="CU1223" s="230"/>
      <c r="CV1223" s="230"/>
      <c r="CW1223" s="230"/>
    </row>
    <row r="1224" ht="30" hidden="1" spans="1:101">
      <c r="A1224" s="191">
        <v>2341</v>
      </c>
      <c r="B1224" s="261" t="s">
        <v>3340</v>
      </c>
      <c r="C1224" s="261" t="s">
        <v>3341</v>
      </c>
      <c r="D1224" s="261" t="s">
        <v>2798</v>
      </c>
      <c r="E1224" s="199"/>
      <c r="F1224" s="261" t="s">
        <v>2575</v>
      </c>
      <c r="G1224" s="199"/>
      <c r="H1224" s="199"/>
      <c r="I1224" s="199"/>
      <c r="J1224" s="202"/>
      <c r="K1224" s="202"/>
      <c r="L1224" s="164" t="str">
        <f>_xlfn.IFNA(VLOOKUP(B1224,'[1]CDM Patients Data'!$C$1266:$N$5000,6,FALSE),"")</f>
        <v>Lung</v>
      </c>
      <c r="M1224" s="164" t="str">
        <f>_xlfn.IFNA(VLOOKUP(B1224,'[1]CDM Patients Data'!$C$1266:$N$5000,7,FALSE),"")</f>
        <v>Upper lobe, lung</v>
      </c>
      <c r="N1224" s="164" t="str">
        <f>_xlfn.IFNA(VLOOKUP(B1224,'[1]CDM Patients Data'!$C$1266:$N$5000,8,FALSE),"")</f>
        <v>Adenocarcinoma, NOS</v>
      </c>
      <c r="O1224" s="164" t="str">
        <f>_xlfn.IFNA(VLOOKUP(B1224,'[1]CDM Patients Data'!$C$1266:$K$3492,9,FALSE),"")</f>
        <v>Right</v>
      </c>
      <c r="P1224" s="164">
        <f>_xlfn.IFNA(VLOOKUP(B1224,'[1]CDM Patients Data'!$C$1266:$O$3492,10,FALSE),"")</f>
        <v>0</v>
      </c>
      <c r="Q1224" s="164">
        <f>_xlfn.IFNA(VLOOKUP(B1224,'[1]CDM Patients Data'!$C$1266:$O$3492,11,FALSE),"")</f>
        <v>0</v>
      </c>
      <c r="R1224" s="164">
        <f>_xlfn.IFNA(VLOOKUP(B1224,'[1]CDM Patients Data'!$C$1266:$O$3492,12,FALSE),"")</f>
        <v>0</v>
      </c>
      <c r="S1224" s="164">
        <f>_xlfn.IFNA(VLOOKUP(B1224,'[1]CDM Patients Data'!$C$1266:$P$3492,13,FALSE),"")</f>
        <v>0</v>
      </c>
      <c r="T1224" s="164" t="str">
        <f>_xlfn.IFNA(VLOOKUP(B1224,'[1]CDM Patients Data'!$C$1266:$N$5000,5,FALSE),"")</f>
        <v>Alaka</v>
      </c>
      <c r="U1224" s="164"/>
      <c r="V1224" s="164"/>
      <c r="W1224" s="210"/>
      <c r="X1224" s="164"/>
      <c r="Y1224" s="164"/>
      <c r="Z1224" s="164"/>
      <c r="AA1224" s="164"/>
      <c r="AB1224" s="164"/>
      <c r="AC1224" s="210"/>
      <c r="AD1224" s="199"/>
      <c r="AE1224" s="199"/>
      <c r="AF1224" s="199"/>
      <c r="AG1224" s="199"/>
      <c r="AH1224" s="233" t="s">
        <v>589</v>
      </c>
      <c r="AI1224" s="199"/>
      <c r="AJ1224" s="199"/>
      <c r="AK1224" s="218" t="s">
        <v>80</v>
      </c>
      <c r="AL1224" s="218">
        <v>15639301</v>
      </c>
      <c r="AM1224" s="218">
        <v>4.7</v>
      </c>
      <c r="AN1224" s="218">
        <v>491.8</v>
      </c>
      <c r="AO1224" s="218" t="s">
        <v>81</v>
      </c>
      <c r="AP1224" s="218"/>
      <c r="AQ1224" s="218"/>
      <c r="AR1224" s="218"/>
      <c r="AS1224" s="218"/>
      <c r="AT1224" s="218"/>
      <c r="AU1224" s="218"/>
      <c r="AV1224" s="218"/>
      <c r="AW1224" s="218"/>
      <c r="AX1224" s="218"/>
      <c r="AY1224" s="218"/>
      <c r="AZ1224" s="218"/>
      <c r="BA1224" s="218"/>
      <c r="BB1224" s="218"/>
      <c r="BC1224" s="218"/>
      <c r="BD1224" s="218"/>
      <c r="BE1224" s="218"/>
      <c r="BF1224" s="218"/>
      <c r="BG1224" s="218"/>
      <c r="BH1224" s="218"/>
      <c r="BI1224" s="218"/>
      <c r="BJ1224" s="233"/>
      <c r="BK1224" s="199"/>
      <c r="BL1224" s="218" t="s">
        <v>84</v>
      </c>
      <c r="BM1224" s="171" t="s">
        <v>76</v>
      </c>
      <c r="BN1224" s="171" t="s">
        <v>76</v>
      </c>
      <c r="BO1224" s="171" t="s">
        <v>76</v>
      </c>
      <c r="BP1224" s="218"/>
      <c r="BQ1224" s="218"/>
      <c r="BR1224" s="218"/>
      <c r="BS1224" s="218"/>
      <c r="BT1224" s="218"/>
      <c r="BU1224" s="218"/>
      <c r="BV1224" s="218"/>
      <c r="BW1224" s="218"/>
      <c r="BX1224" s="171"/>
      <c r="BY1224" s="199"/>
      <c r="BZ1224" s="230"/>
      <c r="CA1224" s="230"/>
      <c r="CB1224" s="230"/>
      <c r="CC1224" s="230"/>
      <c r="CD1224" s="230"/>
      <c r="CE1224" s="230"/>
      <c r="CF1224" s="230"/>
      <c r="CG1224" s="230"/>
      <c r="CH1224" s="230"/>
      <c r="CI1224" s="230"/>
      <c r="CJ1224" s="230"/>
      <c r="CK1224" s="230"/>
      <c r="CL1224" s="230"/>
      <c r="CM1224" s="230"/>
      <c r="CN1224" s="171"/>
      <c r="CO1224" s="199"/>
      <c r="CP1224" s="230"/>
      <c r="CQ1224" s="233"/>
      <c r="CR1224" s="233"/>
      <c r="CS1224" s="233"/>
      <c r="CT1224" s="230"/>
      <c r="CU1224" s="230"/>
      <c r="CV1224" s="230"/>
      <c r="CW1224" s="230"/>
    </row>
    <row r="1225" ht="30" hidden="1" spans="1:101">
      <c r="A1225" s="191">
        <v>2342</v>
      </c>
      <c r="B1225" s="261" t="s">
        <v>3342</v>
      </c>
      <c r="C1225" s="261" t="s">
        <v>3343</v>
      </c>
      <c r="D1225" s="261" t="s">
        <v>2798</v>
      </c>
      <c r="E1225" s="199"/>
      <c r="F1225" s="261" t="s">
        <v>2575</v>
      </c>
      <c r="G1225" s="199"/>
      <c r="H1225" s="199"/>
      <c r="I1225" s="199"/>
      <c r="J1225" s="202"/>
      <c r="K1225" s="202"/>
      <c r="L1225" s="164" t="str">
        <f>_xlfn.IFNA(VLOOKUP(B1225,'[1]CDM Patients Data'!$C$1266:$N$5000,6,FALSE),"")</f>
        <v>Lung</v>
      </c>
      <c r="M1225" s="164" t="str">
        <f>_xlfn.IFNA(VLOOKUP(B1225,'[1]CDM Patients Data'!$C$1266:$N$5000,7,FALSE),"")</f>
        <v>Lung NOS</v>
      </c>
      <c r="N1225" s="164" t="str">
        <f>_xlfn.IFNA(VLOOKUP(B1225,'[1]CDM Patients Data'!$C$1266:$N$5000,8,FALSE),"")</f>
        <v>Adenosquamous carcinoma</v>
      </c>
      <c r="O1225" s="164" t="str">
        <f>_xlfn.IFNA(VLOOKUP(B1225,'[1]CDM Patients Data'!$C$1266:$K$3492,9,FALSE),"")</f>
        <v>Right</v>
      </c>
      <c r="P1225" s="164">
        <f>_xlfn.IFNA(VLOOKUP(B1225,'[1]CDM Patients Data'!$C$1266:$O$3492,10,FALSE),"")</f>
        <v>0</v>
      </c>
      <c r="Q1225" s="164">
        <f>_xlfn.IFNA(VLOOKUP(B1225,'[1]CDM Patients Data'!$C$1266:$O$3492,11,FALSE),"")</f>
        <v>0</v>
      </c>
      <c r="R1225" s="164">
        <f>_xlfn.IFNA(VLOOKUP(B1225,'[1]CDM Patients Data'!$C$1266:$O$3492,12,FALSE),"")</f>
        <v>0</v>
      </c>
      <c r="S1225" s="164">
        <f>_xlfn.IFNA(VLOOKUP(B1225,'[1]CDM Patients Data'!$C$1266:$P$3492,13,FALSE),"")</f>
        <v>0</v>
      </c>
      <c r="T1225" s="164" t="str">
        <f>_xlfn.IFNA(VLOOKUP(B1225,'[1]CDM Patients Data'!$C$1266:$N$5000,5,FALSE),"")</f>
        <v>Anwesha</v>
      </c>
      <c r="U1225" s="164"/>
      <c r="V1225" s="164"/>
      <c r="W1225" s="210"/>
      <c r="X1225" s="164"/>
      <c r="Y1225" s="164"/>
      <c r="Z1225" s="164"/>
      <c r="AA1225" s="164"/>
      <c r="AB1225" s="164"/>
      <c r="AC1225" s="210"/>
      <c r="AD1225" s="199"/>
      <c r="AE1225" s="199"/>
      <c r="AF1225" s="199"/>
      <c r="AG1225" s="199"/>
      <c r="AH1225" s="233"/>
      <c r="AI1225" s="199"/>
      <c r="AJ1225" s="199"/>
      <c r="AK1225" s="218"/>
      <c r="AL1225" s="218"/>
      <c r="AM1225" s="218"/>
      <c r="AN1225" s="218"/>
      <c r="AO1225" s="218" t="s">
        <v>76</v>
      </c>
      <c r="AP1225" s="218"/>
      <c r="AQ1225" s="218"/>
      <c r="AR1225" s="218"/>
      <c r="AS1225" s="218"/>
      <c r="AT1225" s="218"/>
      <c r="AU1225" s="218"/>
      <c r="AV1225" s="218"/>
      <c r="AW1225" s="218"/>
      <c r="AX1225" s="218"/>
      <c r="AY1225" s="218"/>
      <c r="AZ1225" s="218"/>
      <c r="BA1225" s="218"/>
      <c r="BB1225" s="218"/>
      <c r="BC1225" s="218"/>
      <c r="BD1225" s="218"/>
      <c r="BE1225" s="218"/>
      <c r="BF1225" s="218"/>
      <c r="BG1225" s="218"/>
      <c r="BH1225" s="218"/>
      <c r="BI1225" s="218"/>
      <c r="BJ1225" s="233"/>
      <c r="BK1225" s="199"/>
      <c r="BL1225" s="218"/>
      <c r="BM1225" s="171"/>
      <c r="BN1225" s="171"/>
      <c r="BO1225" s="171"/>
      <c r="BP1225" s="218"/>
      <c r="BQ1225" s="218"/>
      <c r="BR1225" s="218"/>
      <c r="BS1225" s="218"/>
      <c r="BT1225" s="218"/>
      <c r="BU1225" s="218"/>
      <c r="BV1225" s="218"/>
      <c r="BW1225" s="218"/>
      <c r="BX1225" s="171"/>
      <c r="BY1225" s="199"/>
      <c r="BZ1225" s="230"/>
      <c r="CA1225" s="230"/>
      <c r="CB1225" s="230"/>
      <c r="CC1225" s="230"/>
      <c r="CD1225" s="230"/>
      <c r="CE1225" s="230"/>
      <c r="CF1225" s="230"/>
      <c r="CG1225" s="230"/>
      <c r="CH1225" s="230"/>
      <c r="CI1225" s="230"/>
      <c r="CJ1225" s="230"/>
      <c r="CK1225" s="230"/>
      <c r="CL1225" s="230"/>
      <c r="CM1225" s="230"/>
      <c r="CN1225" s="171"/>
      <c r="CO1225" s="199"/>
      <c r="CP1225" s="230"/>
      <c r="CQ1225" s="233"/>
      <c r="CR1225" s="233"/>
      <c r="CS1225" s="233"/>
      <c r="CT1225" s="230"/>
      <c r="CU1225" s="230"/>
      <c r="CV1225" s="230"/>
      <c r="CW1225" s="230"/>
    </row>
    <row r="1226" ht="60" hidden="1" spans="1:101">
      <c r="A1226" s="191">
        <v>2343</v>
      </c>
      <c r="B1226" s="261" t="s">
        <v>3344</v>
      </c>
      <c r="C1226" s="261" t="s">
        <v>3345</v>
      </c>
      <c r="D1226" s="261" t="s">
        <v>3346</v>
      </c>
      <c r="E1226" s="199"/>
      <c r="F1226" s="261" t="s">
        <v>2575</v>
      </c>
      <c r="G1226" s="199"/>
      <c r="H1226" s="199"/>
      <c r="I1226" s="199"/>
      <c r="J1226" s="202"/>
      <c r="K1226" s="202"/>
      <c r="L1226" s="164" t="str">
        <f>_xlfn.IFNA(VLOOKUP(B1226,'[1]CDM Patients Data'!$C$1266:$N$5000,6,FALSE),"")</f>
        <v>Other parts of tongue</v>
      </c>
      <c r="M1226" s="164" t="str">
        <f>_xlfn.IFNA(VLOOKUP(B1226,'[1]CDM Patients Data'!$C$1266:$N$5000,7,FALSE),"")</f>
        <v>Border of tongue</v>
      </c>
      <c r="N1226" s="164" t="str">
        <f>_xlfn.IFNA(VLOOKUP(B1226,'[1]CDM Patients Data'!$C$1266:$N$5000,8,FALSE),"")</f>
        <v>Squamous cell carcinoma, NOS</v>
      </c>
      <c r="O1226" s="164" t="str">
        <f>_xlfn.IFNA(VLOOKUP(B1226,'[1]CDM Patients Data'!$C$1266:$K$3492,9,FALSE),"")</f>
        <v>Right</v>
      </c>
      <c r="P1226" s="164">
        <f>_xlfn.IFNA(VLOOKUP(B1226,'[1]CDM Patients Data'!$C$1266:$O$3492,10,FALSE),"")</f>
        <v>0</v>
      </c>
      <c r="Q1226" s="164">
        <f>_xlfn.IFNA(VLOOKUP(B1226,'[1]CDM Patients Data'!$C$1266:$O$3492,11,FALSE),"")</f>
        <v>0</v>
      </c>
      <c r="R1226" s="164">
        <f>_xlfn.IFNA(VLOOKUP(B1226,'[1]CDM Patients Data'!$C$1266:$O$3492,12,FALSE),"")</f>
        <v>0</v>
      </c>
      <c r="S1226" s="164">
        <f>_xlfn.IFNA(VLOOKUP(B1226,'[1]CDM Patients Data'!$C$1266:$P$3492,13,FALSE),"")</f>
        <v>0</v>
      </c>
      <c r="T1226" s="164" t="str">
        <f>_xlfn.IFNA(VLOOKUP(B1226,'[1]CDM Patients Data'!$C$1266:$N$5000,5,FALSE),"")</f>
        <v>Dayana</v>
      </c>
      <c r="U1226" s="164"/>
      <c r="V1226" s="164"/>
      <c r="W1226" s="210"/>
      <c r="X1226" s="164"/>
      <c r="Y1226" s="164"/>
      <c r="Z1226" s="164"/>
      <c r="AA1226" s="164"/>
      <c r="AB1226" s="164"/>
      <c r="AC1226" s="210"/>
      <c r="AD1226" s="199"/>
      <c r="AE1226" s="199"/>
      <c r="AF1226" s="199"/>
      <c r="AG1226" s="199"/>
      <c r="AH1226" s="233" t="s">
        <v>589</v>
      </c>
      <c r="AI1226" s="199"/>
      <c r="AJ1226" s="199"/>
      <c r="AK1226" s="218" t="s">
        <v>80</v>
      </c>
      <c r="AL1226" s="218">
        <v>46308214</v>
      </c>
      <c r="AM1226" s="218">
        <v>13.9</v>
      </c>
      <c r="AN1226" s="218">
        <v>212</v>
      </c>
      <c r="AO1226" s="218" t="s">
        <v>81</v>
      </c>
      <c r="AP1226" s="218"/>
      <c r="AQ1226" s="218"/>
      <c r="AR1226" s="218"/>
      <c r="AS1226" s="218"/>
      <c r="AT1226" s="218"/>
      <c r="AU1226" s="218"/>
      <c r="AV1226" s="218"/>
      <c r="AW1226" s="218"/>
      <c r="AX1226" s="218"/>
      <c r="AY1226" s="218"/>
      <c r="AZ1226" s="218"/>
      <c r="BA1226" s="218"/>
      <c r="BB1226" s="218"/>
      <c r="BC1226" s="218"/>
      <c r="BD1226" s="218"/>
      <c r="BE1226" s="218"/>
      <c r="BF1226" s="218"/>
      <c r="BG1226" s="218"/>
      <c r="BH1226" s="218"/>
      <c r="BI1226" s="218"/>
      <c r="BJ1226" s="233"/>
      <c r="BK1226" s="199"/>
      <c r="BL1226" s="218" t="s">
        <v>84</v>
      </c>
      <c r="BM1226" s="171" t="s">
        <v>76</v>
      </c>
      <c r="BN1226" s="171" t="s">
        <v>76</v>
      </c>
      <c r="BO1226" s="171" t="s">
        <v>76</v>
      </c>
      <c r="BP1226" s="218"/>
      <c r="BQ1226" s="218"/>
      <c r="BR1226" s="218"/>
      <c r="BS1226" s="218"/>
      <c r="BT1226" s="218"/>
      <c r="BU1226" s="218"/>
      <c r="BV1226" s="218"/>
      <c r="BW1226" s="218"/>
      <c r="BX1226" s="171"/>
      <c r="BY1226" s="199"/>
      <c r="BZ1226" s="230"/>
      <c r="CA1226" s="230"/>
      <c r="CB1226" s="230"/>
      <c r="CC1226" s="230"/>
      <c r="CD1226" s="230"/>
      <c r="CE1226" s="230"/>
      <c r="CF1226" s="230"/>
      <c r="CG1226" s="230"/>
      <c r="CH1226" s="230"/>
      <c r="CI1226" s="230"/>
      <c r="CJ1226" s="230"/>
      <c r="CK1226" s="230"/>
      <c r="CL1226" s="230"/>
      <c r="CM1226" s="230"/>
      <c r="CN1226" s="171"/>
      <c r="CO1226" s="199"/>
      <c r="CP1226" s="230"/>
      <c r="CQ1226" s="233"/>
      <c r="CR1226" s="233"/>
      <c r="CS1226" s="233"/>
      <c r="CT1226" s="230"/>
      <c r="CU1226" s="230"/>
      <c r="CV1226" s="230"/>
      <c r="CW1226" s="230"/>
    </row>
    <row r="1227" ht="30" hidden="1" spans="1:101">
      <c r="A1227" s="191">
        <v>2344</v>
      </c>
      <c r="B1227" s="261" t="s">
        <v>3347</v>
      </c>
      <c r="C1227" s="261" t="s">
        <v>3348</v>
      </c>
      <c r="D1227" s="261" t="s">
        <v>2798</v>
      </c>
      <c r="E1227" s="199"/>
      <c r="F1227" s="261" t="s">
        <v>2575</v>
      </c>
      <c r="G1227" s="199"/>
      <c r="H1227" s="199"/>
      <c r="I1227" s="199"/>
      <c r="J1227" s="202"/>
      <c r="K1227" s="202"/>
      <c r="L1227" s="164" t="str">
        <f>_xlfn.IFNA(VLOOKUP(B1227,'[1]CDM Patients Data'!$C$1266:$N$5000,6,FALSE),"")</f>
        <v>Lung</v>
      </c>
      <c r="M1227" s="164" t="str">
        <f>_xlfn.IFNA(VLOOKUP(B1227,'[1]CDM Patients Data'!$C$1266:$N$5000,7,FALSE),"")</f>
        <v>Lower lobe, lung</v>
      </c>
      <c r="N1227" s="164" t="str">
        <f>_xlfn.IFNA(VLOOKUP(B1227,'[1]CDM Patients Data'!$C$1266:$N$5000,8,FALSE),"")</f>
        <v>Adenocarcinoma, NOS</v>
      </c>
      <c r="O1227" s="164" t="str">
        <f>_xlfn.IFNA(VLOOKUP(B1227,'[1]CDM Patients Data'!$C$1266:$K$3492,9,FALSE),"")</f>
        <v>Left</v>
      </c>
      <c r="P1227" s="164">
        <f>_xlfn.IFNA(VLOOKUP(B1227,'[1]CDM Patients Data'!$C$1266:$O$3492,10,FALSE),"")</f>
        <v>0</v>
      </c>
      <c r="Q1227" s="164">
        <f>_xlfn.IFNA(VLOOKUP(B1227,'[1]CDM Patients Data'!$C$1266:$O$3492,11,FALSE),"")</f>
        <v>0</v>
      </c>
      <c r="R1227" s="164">
        <f>_xlfn.IFNA(VLOOKUP(B1227,'[1]CDM Patients Data'!$C$1266:$O$3492,12,FALSE),"")</f>
        <v>0</v>
      </c>
      <c r="S1227" s="164">
        <f>_xlfn.IFNA(VLOOKUP(B1227,'[1]CDM Patients Data'!$C$1266:$P$3492,13,FALSE),"")</f>
        <v>0</v>
      </c>
      <c r="T1227" s="164" t="str">
        <f>_xlfn.IFNA(VLOOKUP(B1227,'[1]CDM Patients Data'!$C$1266:$N$5000,5,FALSE),"")</f>
        <v>Swathi</v>
      </c>
      <c r="U1227" s="164"/>
      <c r="V1227" s="164"/>
      <c r="W1227" s="210"/>
      <c r="X1227" s="164"/>
      <c r="Y1227" s="164"/>
      <c r="Z1227" s="164"/>
      <c r="AA1227" s="164"/>
      <c r="AB1227" s="164"/>
      <c r="AC1227" s="210"/>
      <c r="AD1227" s="199"/>
      <c r="AE1227" s="199"/>
      <c r="AF1227" s="199"/>
      <c r="AG1227" s="199"/>
      <c r="AH1227" s="233" t="s">
        <v>589</v>
      </c>
      <c r="AI1227" s="199"/>
      <c r="AJ1227" s="199"/>
      <c r="AK1227" s="218" t="s">
        <v>80</v>
      </c>
      <c r="AL1227" s="218">
        <v>24618276</v>
      </c>
      <c r="AM1227" s="218">
        <v>7.4</v>
      </c>
      <c r="AN1227" s="218">
        <v>622.8</v>
      </c>
      <c r="AO1227" s="218" t="s">
        <v>81</v>
      </c>
      <c r="AP1227" s="218"/>
      <c r="AQ1227" s="218"/>
      <c r="AR1227" s="218"/>
      <c r="AS1227" s="218"/>
      <c r="AT1227" s="218"/>
      <c r="AU1227" s="218"/>
      <c r="AV1227" s="218"/>
      <c r="AW1227" s="218"/>
      <c r="AX1227" s="218"/>
      <c r="AY1227" s="218"/>
      <c r="AZ1227" s="218"/>
      <c r="BA1227" s="218"/>
      <c r="BB1227" s="218"/>
      <c r="BC1227" s="218"/>
      <c r="BD1227" s="218"/>
      <c r="BE1227" s="218"/>
      <c r="BF1227" s="218"/>
      <c r="BG1227" s="218"/>
      <c r="BH1227" s="218"/>
      <c r="BI1227" s="218"/>
      <c r="BJ1227" s="233"/>
      <c r="BK1227" s="199"/>
      <c r="BL1227" s="218" t="s">
        <v>84</v>
      </c>
      <c r="BM1227" s="171" t="s">
        <v>76</v>
      </c>
      <c r="BN1227" s="171" t="s">
        <v>76</v>
      </c>
      <c r="BO1227" s="171" t="s">
        <v>76</v>
      </c>
      <c r="BP1227" s="218"/>
      <c r="BQ1227" s="218"/>
      <c r="BR1227" s="218"/>
      <c r="BS1227" s="218"/>
      <c r="BT1227" s="218"/>
      <c r="BU1227" s="218"/>
      <c r="BV1227" s="218"/>
      <c r="BW1227" s="218"/>
      <c r="BX1227" s="171"/>
      <c r="BY1227" s="199"/>
      <c r="BZ1227" s="230"/>
      <c r="CA1227" s="230"/>
      <c r="CB1227" s="230"/>
      <c r="CC1227" s="230"/>
      <c r="CD1227" s="230"/>
      <c r="CE1227" s="230"/>
      <c r="CF1227" s="230"/>
      <c r="CG1227" s="230"/>
      <c r="CH1227" s="230"/>
      <c r="CI1227" s="230"/>
      <c r="CJ1227" s="230"/>
      <c r="CK1227" s="230"/>
      <c r="CL1227" s="230"/>
      <c r="CM1227" s="230"/>
      <c r="CN1227" s="171" t="s">
        <v>2777</v>
      </c>
      <c r="CO1227" s="199"/>
      <c r="CP1227" s="230" t="s">
        <v>80</v>
      </c>
      <c r="CQ1227" s="285">
        <v>24618276</v>
      </c>
      <c r="CR1227" s="285">
        <v>7.4</v>
      </c>
      <c r="CS1227" s="285">
        <v>425.67</v>
      </c>
      <c r="CT1227" s="230" t="s">
        <v>103</v>
      </c>
      <c r="CU1227" s="230"/>
      <c r="CV1227" s="230"/>
      <c r="CW1227" s="230"/>
    </row>
    <row r="1228" ht="60" hidden="1" spans="1:101">
      <c r="A1228" s="191">
        <v>2345</v>
      </c>
      <c r="B1228" s="261" t="s">
        <v>3349</v>
      </c>
      <c r="C1228" s="261" t="s">
        <v>3350</v>
      </c>
      <c r="D1228" s="261" t="s">
        <v>2798</v>
      </c>
      <c r="E1228" s="199"/>
      <c r="F1228" s="261" t="s">
        <v>2575</v>
      </c>
      <c r="G1228" s="199"/>
      <c r="H1228" s="199"/>
      <c r="I1228" s="199"/>
      <c r="J1228" s="202"/>
      <c r="K1228" s="202"/>
      <c r="L1228" s="164" t="str">
        <f>_xlfn.IFNA(VLOOKUP(B1228,'[1]CDM Patients Data'!$C$1266:$N$5000,6,FALSE),"")</f>
        <v>Nasal cavity and middle ear</v>
      </c>
      <c r="M1228" s="164" t="str">
        <f>_xlfn.IFNA(VLOOKUP(B1228,'[1]CDM Patients Data'!$C$1266:$N$5000,7,FALSE),"")</f>
        <v>Nasal cavity (excludes Nose, NOS C76.0)</v>
      </c>
      <c r="N1228" s="164" t="str">
        <f>_xlfn.IFNA(VLOOKUP(B1228,'[1]CDM Patients Data'!$C$1266:$N$5000,8,FALSE),"")</f>
        <v>Carcinoma, NOS</v>
      </c>
      <c r="O1228" s="164" t="str">
        <f>_xlfn.IFNA(VLOOKUP(B1228,'[1]CDM Patients Data'!$C$1266:$K$3492,9,FALSE),"")</f>
        <v>Left</v>
      </c>
      <c r="P1228" s="164">
        <f>_xlfn.IFNA(VLOOKUP(B1228,'[1]CDM Patients Data'!$C$1266:$O$3492,10,FALSE),"")</f>
        <v>0</v>
      </c>
      <c r="Q1228" s="164">
        <f>_xlfn.IFNA(VLOOKUP(B1228,'[1]CDM Patients Data'!$C$1266:$O$3492,11,FALSE),"")</f>
        <v>0</v>
      </c>
      <c r="R1228" s="164">
        <f>_xlfn.IFNA(VLOOKUP(B1228,'[1]CDM Patients Data'!$C$1266:$O$3492,12,FALSE),"")</f>
        <v>0</v>
      </c>
      <c r="S1228" s="164">
        <f>_xlfn.IFNA(VLOOKUP(B1228,'[1]CDM Patients Data'!$C$1266:$P$3492,13,FALSE),"")</f>
        <v>0</v>
      </c>
      <c r="T1228" s="164" t="str">
        <f>_xlfn.IFNA(VLOOKUP(B1228,'[1]CDM Patients Data'!$C$1266:$N$5000,5,FALSE),"")</f>
        <v>Anwesha</v>
      </c>
      <c r="U1228" s="164"/>
      <c r="V1228" s="164"/>
      <c r="W1228" s="210"/>
      <c r="X1228" s="164"/>
      <c r="Y1228" s="164"/>
      <c r="Z1228" s="164"/>
      <c r="AA1228" s="164"/>
      <c r="AB1228" s="164"/>
      <c r="AC1228" s="210"/>
      <c r="AD1228" s="199"/>
      <c r="AE1228" s="199"/>
      <c r="AF1228" s="199"/>
      <c r="AG1228" s="199"/>
      <c r="AH1228" s="233" t="s">
        <v>589</v>
      </c>
      <c r="AI1228" s="199"/>
      <c r="AJ1228" s="199"/>
      <c r="AK1228" s="218" t="s">
        <v>80</v>
      </c>
      <c r="AL1228" s="218">
        <v>17412750</v>
      </c>
      <c r="AM1228" s="218">
        <v>5.2</v>
      </c>
      <c r="AN1228" s="218">
        <v>545.6</v>
      </c>
      <c r="AO1228" s="218" t="s">
        <v>81</v>
      </c>
      <c r="AP1228" s="218"/>
      <c r="AQ1228" s="218"/>
      <c r="AR1228" s="218"/>
      <c r="AS1228" s="218"/>
      <c r="AT1228" s="218"/>
      <c r="AU1228" s="218"/>
      <c r="AV1228" s="218"/>
      <c r="AW1228" s="218"/>
      <c r="AX1228" s="218"/>
      <c r="AY1228" s="218"/>
      <c r="AZ1228" s="218"/>
      <c r="BA1228" s="218"/>
      <c r="BB1228" s="218"/>
      <c r="BC1228" s="218"/>
      <c r="BD1228" s="218"/>
      <c r="BE1228" s="218"/>
      <c r="BF1228" s="218"/>
      <c r="BG1228" s="218"/>
      <c r="BH1228" s="218"/>
      <c r="BI1228" s="218"/>
      <c r="BJ1228" s="233"/>
      <c r="BK1228" s="199"/>
      <c r="BL1228" s="218" t="s">
        <v>84</v>
      </c>
      <c r="BM1228" s="171" t="s">
        <v>76</v>
      </c>
      <c r="BN1228" s="171" t="s">
        <v>76</v>
      </c>
      <c r="BO1228" s="171" t="s">
        <v>76</v>
      </c>
      <c r="BP1228" s="218"/>
      <c r="BQ1228" s="218"/>
      <c r="BR1228" s="218"/>
      <c r="BS1228" s="218"/>
      <c r="BT1228" s="218"/>
      <c r="BU1228" s="218"/>
      <c r="BV1228" s="218"/>
      <c r="BW1228" s="218"/>
      <c r="BX1228" s="171"/>
      <c r="BY1228" s="199"/>
      <c r="BZ1228" s="230"/>
      <c r="CA1228" s="230"/>
      <c r="CB1228" s="230"/>
      <c r="CC1228" s="230"/>
      <c r="CD1228" s="230"/>
      <c r="CE1228" s="230"/>
      <c r="CF1228" s="230"/>
      <c r="CG1228" s="230"/>
      <c r="CH1228" s="230"/>
      <c r="CI1228" s="230"/>
      <c r="CJ1228" s="230"/>
      <c r="CK1228" s="230"/>
      <c r="CL1228" s="230"/>
      <c r="CM1228" s="230"/>
      <c r="CN1228" s="171" t="s">
        <v>2777</v>
      </c>
      <c r="CO1228" s="199"/>
      <c r="CP1228" s="230" t="s">
        <v>80</v>
      </c>
      <c r="CQ1228" s="285">
        <v>17412750</v>
      </c>
      <c r="CR1228" s="285">
        <v>5.2</v>
      </c>
      <c r="CS1228" s="285">
        <v>283.25</v>
      </c>
      <c r="CT1228" s="230" t="s">
        <v>103</v>
      </c>
      <c r="CU1228" s="230"/>
      <c r="CV1228" s="230"/>
      <c r="CW1228" s="230"/>
    </row>
    <row r="1229" ht="60" hidden="1" spans="1:101">
      <c r="A1229" s="191">
        <v>2346</v>
      </c>
      <c r="B1229" s="261" t="s">
        <v>3351</v>
      </c>
      <c r="C1229" s="261" t="s">
        <v>3352</v>
      </c>
      <c r="D1229" s="261" t="s">
        <v>3346</v>
      </c>
      <c r="E1229" s="199"/>
      <c r="F1229" s="261" t="s">
        <v>2575</v>
      </c>
      <c r="G1229" s="199"/>
      <c r="H1229" s="199"/>
      <c r="I1229" s="199"/>
      <c r="J1229" s="202"/>
      <c r="K1229" s="202"/>
      <c r="L1229" s="164" t="str">
        <f>_xlfn.IFNA(VLOOKUP(B1229,'[1]CDM Patients Data'!$C$1266:$N$5000,6,FALSE),"")</f>
        <v>Gum</v>
      </c>
      <c r="M1229" s="164" t="str">
        <f>_xlfn.IFNA(VLOOKUP(B1229,'[1]CDM Patients Data'!$C$1266:$N$5000,7,FALSE),"")</f>
        <v>Lower gum</v>
      </c>
      <c r="N1229" s="164" t="str">
        <f>_xlfn.IFNA(VLOOKUP(B1229,'[1]CDM Patients Data'!$C$1266:$N$5000,8,FALSE),"")</f>
        <v>Squamous cell carcinoma, NOS</v>
      </c>
      <c r="O1229" s="164" t="str">
        <f>_xlfn.IFNA(VLOOKUP(B1229,'[1]CDM Patients Data'!$C$1266:$K$3492,9,FALSE),"")</f>
        <v>Right</v>
      </c>
      <c r="P1229" s="164">
        <f>_xlfn.IFNA(VLOOKUP(B1229,'[1]CDM Patients Data'!$C$1266:$O$3492,10,FALSE),"")</f>
        <v>0</v>
      </c>
      <c r="Q1229" s="164">
        <f>_xlfn.IFNA(VLOOKUP(B1229,'[1]CDM Patients Data'!$C$1266:$O$3492,11,FALSE),"")</f>
        <v>0</v>
      </c>
      <c r="R1229" s="164">
        <f>_xlfn.IFNA(VLOOKUP(B1229,'[1]CDM Patients Data'!$C$1266:$O$3492,12,FALSE),"")</f>
        <v>0</v>
      </c>
      <c r="S1229" s="164">
        <f>_xlfn.IFNA(VLOOKUP(B1229,'[1]CDM Patients Data'!$C$1266:$P$3492,13,FALSE),"")</f>
        <v>0</v>
      </c>
      <c r="T1229" s="164" t="str">
        <f>_xlfn.IFNA(VLOOKUP(B1229,'[1]CDM Patients Data'!$C$1266:$N$5000,5,FALSE),"")</f>
        <v>Alaka</v>
      </c>
      <c r="U1229" s="164"/>
      <c r="V1229" s="164"/>
      <c r="W1229" s="210"/>
      <c r="X1229" s="164"/>
      <c r="Y1229" s="164"/>
      <c r="Z1229" s="164"/>
      <c r="AA1229" s="164"/>
      <c r="AB1229" s="164"/>
      <c r="AC1229" s="210"/>
      <c r="AD1229" s="199"/>
      <c r="AE1229" s="199"/>
      <c r="AF1229" s="199"/>
      <c r="AG1229" s="199"/>
      <c r="AH1229" s="233"/>
      <c r="AI1229" s="199"/>
      <c r="AJ1229" s="199"/>
      <c r="AK1229" s="218"/>
      <c r="AL1229" s="218"/>
      <c r="AM1229" s="218"/>
      <c r="AN1229" s="218"/>
      <c r="AO1229" s="218" t="s">
        <v>76</v>
      </c>
      <c r="AP1229" s="218"/>
      <c r="AQ1229" s="218"/>
      <c r="AR1229" s="218"/>
      <c r="AS1229" s="218"/>
      <c r="AT1229" s="218"/>
      <c r="AU1229" s="218"/>
      <c r="AV1229" s="218"/>
      <c r="AW1229" s="218"/>
      <c r="AX1229" s="218"/>
      <c r="AY1229" s="218"/>
      <c r="AZ1229" s="218"/>
      <c r="BA1229" s="218"/>
      <c r="BB1229" s="218"/>
      <c r="BC1229" s="218"/>
      <c r="BD1229" s="218"/>
      <c r="BE1229" s="218"/>
      <c r="BF1229" s="218"/>
      <c r="BG1229" s="218"/>
      <c r="BH1229" s="218"/>
      <c r="BI1229" s="218"/>
      <c r="BJ1229" s="233"/>
      <c r="BK1229" s="199"/>
      <c r="BL1229" s="218"/>
      <c r="BM1229" s="171"/>
      <c r="BN1229" s="171"/>
      <c r="BO1229" s="171"/>
      <c r="BP1229" s="218"/>
      <c r="BQ1229" s="218"/>
      <c r="BR1229" s="218"/>
      <c r="BS1229" s="218"/>
      <c r="BT1229" s="218"/>
      <c r="BU1229" s="218"/>
      <c r="BV1229" s="218"/>
      <c r="BW1229" s="218"/>
      <c r="BX1229" s="171"/>
      <c r="BY1229" s="199"/>
      <c r="BZ1229" s="230"/>
      <c r="CA1229" s="230"/>
      <c r="CB1229" s="230"/>
      <c r="CC1229" s="230"/>
      <c r="CD1229" s="230"/>
      <c r="CE1229" s="230"/>
      <c r="CF1229" s="230"/>
      <c r="CG1229" s="230"/>
      <c r="CH1229" s="230"/>
      <c r="CI1229" s="230"/>
      <c r="CJ1229" s="230"/>
      <c r="CK1229" s="230"/>
      <c r="CL1229" s="230"/>
      <c r="CM1229" s="230"/>
      <c r="CN1229" s="171" t="s">
        <v>2777</v>
      </c>
      <c r="CO1229" s="199"/>
      <c r="CP1229" s="230" t="s">
        <v>80</v>
      </c>
      <c r="CQ1229" s="285">
        <v>3096636</v>
      </c>
      <c r="CR1229" s="285">
        <v>0.9</v>
      </c>
      <c r="CS1229" s="285">
        <v>78.37</v>
      </c>
      <c r="CT1229" s="230" t="s">
        <v>95</v>
      </c>
      <c r="CU1229" s="230"/>
      <c r="CV1229" s="230"/>
      <c r="CW1229" s="230"/>
    </row>
    <row r="1230" ht="45" hidden="1" spans="1:101">
      <c r="A1230" s="191">
        <v>2347</v>
      </c>
      <c r="B1230" s="261" t="s">
        <v>3353</v>
      </c>
      <c r="C1230" s="261" t="s">
        <v>3354</v>
      </c>
      <c r="D1230" s="261" t="s">
        <v>2853</v>
      </c>
      <c r="E1230" s="199"/>
      <c r="F1230" s="261" t="s">
        <v>2197</v>
      </c>
      <c r="G1230" s="199"/>
      <c r="H1230" s="199"/>
      <c r="I1230" s="199"/>
      <c r="J1230" s="202"/>
      <c r="K1230" s="202"/>
      <c r="L1230" s="164" t="str">
        <f>_xlfn.IFNA(VLOOKUP(B1230,'[1]CDM Patients Data'!$C$1266:$N$5000,6,FALSE),"")</f>
        <v>Heart</v>
      </c>
      <c r="M1230" s="164" t="str">
        <f>_xlfn.IFNA(VLOOKUP(B1230,'[1]CDM Patients Data'!$C$1266:$N$5000,7,FALSE),"")</f>
        <v>Pleura NOS</v>
      </c>
      <c r="N1230" s="164" t="str">
        <f>_xlfn.IFNA(VLOOKUP(B1230,'[1]CDM Patients Data'!$C$1266:$N$5000,8,FALSE),"")</f>
        <v>Epithel. mesothelioma, mal.</v>
      </c>
      <c r="O1230" s="164" t="str">
        <f>_xlfn.IFNA(VLOOKUP(B1230,'[1]CDM Patients Data'!$C$1266:$K$3492,9,FALSE),"")</f>
        <v>Right</v>
      </c>
      <c r="P1230" s="164">
        <f>_xlfn.IFNA(VLOOKUP(B1230,'[1]CDM Patients Data'!$C$1266:$O$3492,10,FALSE),"")</f>
        <v>0</v>
      </c>
      <c r="Q1230" s="164">
        <f>_xlfn.IFNA(VLOOKUP(B1230,'[1]CDM Patients Data'!$C$1266:$O$3492,11,FALSE),"")</f>
        <v>0</v>
      </c>
      <c r="R1230" s="164">
        <f>_xlfn.IFNA(VLOOKUP(B1230,'[1]CDM Patients Data'!$C$1266:$O$3492,12,FALSE),"")</f>
        <v>0</v>
      </c>
      <c r="S1230" s="164">
        <f>_xlfn.IFNA(VLOOKUP(B1230,'[1]CDM Patients Data'!$C$1266:$P$3492,13,FALSE),"")</f>
        <v>0</v>
      </c>
      <c r="T1230" s="164" t="str">
        <f>_xlfn.IFNA(VLOOKUP(B1230,'[1]CDM Patients Data'!$C$1266:$N$5000,5,FALSE),"")</f>
        <v>Dayana</v>
      </c>
      <c r="U1230" s="164"/>
      <c r="V1230" s="164"/>
      <c r="W1230" s="210"/>
      <c r="X1230" s="164"/>
      <c r="Y1230" s="164"/>
      <c r="Z1230" s="164"/>
      <c r="AA1230" s="164"/>
      <c r="AB1230" s="164"/>
      <c r="AC1230" s="210"/>
      <c r="AD1230" s="199"/>
      <c r="AE1230" s="199"/>
      <c r="AF1230" s="199"/>
      <c r="AG1230" s="199"/>
      <c r="AH1230" s="233"/>
      <c r="AI1230" s="199"/>
      <c r="AJ1230" s="199"/>
      <c r="AK1230" s="218"/>
      <c r="AL1230" s="218"/>
      <c r="AM1230" s="218"/>
      <c r="AN1230" s="218"/>
      <c r="AO1230" s="218" t="s">
        <v>76</v>
      </c>
      <c r="AP1230" s="218"/>
      <c r="AQ1230" s="218"/>
      <c r="AR1230" s="218"/>
      <c r="AS1230" s="218"/>
      <c r="AT1230" s="218"/>
      <c r="AU1230" s="218"/>
      <c r="AV1230" s="218"/>
      <c r="AW1230" s="218"/>
      <c r="AX1230" s="218"/>
      <c r="AY1230" s="218"/>
      <c r="AZ1230" s="218"/>
      <c r="BA1230" s="218"/>
      <c r="BB1230" s="218"/>
      <c r="BC1230" s="218"/>
      <c r="BD1230" s="218"/>
      <c r="BE1230" s="218"/>
      <c r="BF1230" s="218"/>
      <c r="BG1230" s="218"/>
      <c r="BH1230" s="218"/>
      <c r="BI1230" s="218"/>
      <c r="BJ1230" s="233"/>
      <c r="BK1230" s="199"/>
      <c r="BL1230" s="218"/>
      <c r="BM1230" s="171"/>
      <c r="BN1230" s="171"/>
      <c r="BO1230" s="171"/>
      <c r="BP1230" s="218"/>
      <c r="BQ1230" s="218"/>
      <c r="BR1230" s="218"/>
      <c r="BS1230" s="218"/>
      <c r="BT1230" s="218"/>
      <c r="BU1230" s="218"/>
      <c r="BV1230" s="218"/>
      <c r="BW1230" s="218"/>
      <c r="BX1230" s="171"/>
      <c r="BY1230" s="199"/>
      <c r="BZ1230" s="230"/>
      <c r="CA1230" s="230"/>
      <c r="CB1230" s="230"/>
      <c r="CC1230" s="230"/>
      <c r="CD1230" s="230"/>
      <c r="CE1230" s="230"/>
      <c r="CF1230" s="230"/>
      <c r="CG1230" s="230"/>
      <c r="CH1230" s="230"/>
      <c r="CI1230" s="230"/>
      <c r="CJ1230" s="230"/>
      <c r="CK1230" s="230"/>
      <c r="CL1230" s="230"/>
      <c r="CM1230" s="230"/>
      <c r="CN1230" s="171"/>
      <c r="CO1230" s="199"/>
      <c r="CP1230" s="230"/>
      <c r="CQ1230" s="233"/>
      <c r="CR1230" s="233"/>
      <c r="CS1230" s="233"/>
      <c r="CT1230" s="230"/>
      <c r="CU1230" s="230"/>
      <c r="CV1230" s="230"/>
      <c r="CW1230" s="230"/>
    </row>
    <row r="1231" ht="30" hidden="1" spans="1:101">
      <c r="A1231" s="191">
        <v>2348</v>
      </c>
      <c r="B1231" s="261" t="s">
        <v>3355</v>
      </c>
      <c r="C1231" s="261" t="s">
        <v>3356</v>
      </c>
      <c r="D1231" s="261" t="s">
        <v>2918</v>
      </c>
      <c r="E1231" s="199"/>
      <c r="F1231" s="261" t="s">
        <v>3357</v>
      </c>
      <c r="G1231" s="199"/>
      <c r="H1231" s="199"/>
      <c r="I1231" s="199"/>
      <c r="J1231" s="202"/>
      <c r="K1231" s="202"/>
      <c r="L1231" s="164" t="str">
        <f>_xlfn.IFNA(VLOOKUP(B1231,'[1]CDM Patients Data'!$C$1266:$N$5000,6,FALSE),"")</f>
        <v>Pancreas</v>
      </c>
      <c r="M1231" s="164" t="str">
        <f>_xlfn.IFNA(VLOOKUP(B1231,'[1]CDM Patients Data'!$C$1266:$N$5000,7,FALSE),"")</f>
        <v>Pancreas NOS</v>
      </c>
      <c r="N1231" s="164" t="str">
        <f>_xlfn.IFNA(VLOOKUP(B1231,'[1]CDM Patients Data'!$C$1266:$N$5000,8,FALSE),"")</f>
        <v>Adenocarcinoma, NOS</v>
      </c>
      <c r="O1231" s="164" t="str">
        <f>_xlfn.IFNA(VLOOKUP(B1231,'[1]CDM Patients Data'!$C$1266:$K$3492,9,FALSE),"")</f>
        <v>Not a paired site</v>
      </c>
      <c r="P1231" s="164">
        <f>_xlfn.IFNA(VLOOKUP(B1231,'[1]CDM Patients Data'!$C$1266:$O$3492,10,FALSE),"")</f>
        <v>0</v>
      </c>
      <c r="Q1231" s="164">
        <f>_xlfn.IFNA(VLOOKUP(B1231,'[1]CDM Patients Data'!$C$1266:$O$3492,11,FALSE),"")</f>
        <v>0</v>
      </c>
      <c r="R1231" s="164">
        <f>_xlfn.IFNA(VLOOKUP(B1231,'[1]CDM Patients Data'!$C$1266:$O$3492,12,FALSE),"")</f>
        <v>0</v>
      </c>
      <c r="S1231" s="164">
        <f>_xlfn.IFNA(VLOOKUP(B1231,'[1]CDM Patients Data'!$C$1266:$P$3492,13,FALSE),"")</f>
        <v>0</v>
      </c>
      <c r="T1231" s="164" t="str">
        <f>_xlfn.IFNA(VLOOKUP(B1231,'[1]CDM Patients Data'!$C$1266:$N$5000,5,FALSE),"")</f>
        <v>Anwesha</v>
      </c>
      <c r="U1231" s="164"/>
      <c r="V1231" s="164"/>
      <c r="W1231" s="210"/>
      <c r="X1231" s="164"/>
      <c r="Y1231" s="164"/>
      <c r="Z1231" s="164"/>
      <c r="AA1231" s="164"/>
      <c r="AB1231" s="164"/>
      <c r="AC1231" s="210"/>
      <c r="AD1231" s="199"/>
      <c r="AE1231" s="199"/>
      <c r="AF1231" s="199"/>
      <c r="AG1231" s="199"/>
      <c r="AH1231" s="233" t="s">
        <v>589</v>
      </c>
      <c r="AI1231" s="199"/>
      <c r="AJ1231" s="199"/>
      <c r="AK1231" s="218" t="s">
        <v>80</v>
      </c>
      <c r="AL1231" s="218">
        <v>27165698</v>
      </c>
      <c r="AM1231" s="218">
        <v>8.1</v>
      </c>
      <c r="AN1231" s="218">
        <v>298.7</v>
      </c>
      <c r="AO1231" s="218" t="s">
        <v>81</v>
      </c>
      <c r="AP1231" s="218"/>
      <c r="AQ1231" s="218"/>
      <c r="AR1231" s="218"/>
      <c r="AS1231" s="218"/>
      <c r="AT1231" s="218"/>
      <c r="AU1231" s="218"/>
      <c r="AV1231" s="218"/>
      <c r="AW1231" s="218"/>
      <c r="AX1231" s="218"/>
      <c r="AY1231" s="218"/>
      <c r="AZ1231" s="218"/>
      <c r="BA1231" s="218"/>
      <c r="BB1231" s="218"/>
      <c r="BC1231" s="218"/>
      <c r="BD1231" s="218"/>
      <c r="BE1231" s="218"/>
      <c r="BF1231" s="218"/>
      <c r="BG1231" s="218"/>
      <c r="BH1231" s="218"/>
      <c r="BI1231" s="218"/>
      <c r="BJ1231" s="233"/>
      <c r="BK1231" s="199"/>
      <c r="BL1231" s="218" t="s">
        <v>84</v>
      </c>
      <c r="BM1231" s="171" t="s">
        <v>76</v>
      </c>
      <c r="BN1231" s="171" t="s">
        <v>76</v>
      </c>
      <c r="BO1231" s="171" t="s">
        <v>76</v>
      </c>
      <c r="BP1231" s="218"/>
      <c r="BQ1231" s="218"/>
      <c r="BR1231" s="218"/>
      <c r="BS1231" s="218"/>
      <c r="BT1231" s="218"/>
      <c r="BU1231" s="218"/>
      <c r="BV1231" s="218"/>
      <c r="BW1231" s="218"/>
      <c r="BX1231" s="171"/>
      <c r="BY1231" s="199"/>
      <c r="BZ1231" s="230"/>
      <c r="CA1231" s="230"/>
      <c r="CB1231" s="230"/>
      <c r="CC1231" s="230"/>
      <c r="CD1231" s="230"/>
      <c r="CE1231" s="230"/>
      <c r="CF1231" s="230"/>
      <c r="CG1231" s="230"/>
      <c r="CH1231" s="230"/>
      <c r="CI1231" s="230"/>
      <c r="CJ1231" s="230"/>
      <c r="CK1231" s="230"/>
      <c r="CL1231" s="230"/>
      <c r="CM1231" s="230"/>
      <c r="CN1231" s="171" t="s">
        <v>2777</v>
      </c>
      <c r="CO1231" s="199"/>
      <c r="CP1231" s="230" t="s">
        <v>80</v>
      </c>
      <c r="CQ1231" s="285">
        <v>2634959</v>
      </c>
      <c r="CR1231" s="285">
        <v>0.8</v>
      </c>
      <c r="CS1231" s="285">
        <v>38.2</v>
      </c>
      <c r="CT1231" s="230" t="s">
        <v>604</v>
      </c>
      <c r="CU1231" s="230"/>
      <c r="CV1231" s="230"/>
      <c r="CW1231" s="230"/>
    </row>
    <row r="1232" ht="30" spans="1:101">
      <c r="A1232" s="191">
        <v>2349</v>
      </c>
      <c r="B1232" s="261" t="s">
        <v>3358</v>
      </c>
      <c r="C1232" s="261" t="s">
        <v>3356</v>
      </c>
      <c r="D1232" s="261" t="s">
        <v>2780</v>
      </c>
      <c r="E1232" s="199"/>
      <c r="F1232" s="261" t="s">
        <v>3357</v>
      </c>
      <c r="G1232" s="199"/>
      <c r="H1232" s="199"/>
      <c r="I1232" s="199"/>
      <c r="J1232" s="202"/>
      <c r="K1232" s="202"/>
      <c r="L1232" s="164" t="str">
        <f>_xlfn.IFNA(VLOOKUP(B1232,'[1]CDM Patients Data'!$C$1266:$N$5000,6,FALSE),"")</f>
        <v>Pancreas</v>
      </c>
      <c r="M1232" s="164" t="str">
        <f>_xlfn.IFNA(VLOOKUP(B1232,'[1]CDM Patients Data'!$C$1266:$N$5000,7,FALSE),"")</f>
        <v>Pancreas NOS</v>
      </c>
      <c r="N1232" s="164" t="str">
        <f>_xlfn.IFNA(VLOOKUP(B1232,'[1]CDM Patients Data'!$C$1266:$N$5000,8,FALSE),"")</f>
        <v>Adenocarcinoma, NOS</v>
      </c>
      <c r="O1232" s="164" t="str">
        <f>_xlfn.IFNA(VLOOKUP(B1232,'[1]CDM Patients Data'!$C$1266:$K$3492,9,FALSE),"")</f>
        <v>Not a paired site</v>
      </c>
      <c r="P1232" s="164">
        <f>_xlfn.IFNA(VLOOKUP(B1232,'[1]CDM Patients Data'!$C$1266:$O$3492,10,FALSE),"")</f>
        <v>0</v>
      </c>
      <c r="Q1232" s="164">
        <f>_xlfn.IFNA(VLOOKUP(B1232,'[1]CDM Patients Data'!$C$1266:$O$3492,11,FALSE),"")</f>
        <v>0</v>
      </c>
      <c r="R1232" s="164">
        <f>_xlfn.IFNA(VLOOKUP(B1232,'[1]CDM Patients Data'!$C$1266:$O$3492,12,FALSE),"")</f>
        <v>0</v>
      </c>
      <c r="S1232" s="164">
        <f>_xlfn.IFNA(VLOOKUP(B1232,'[1]CDM Patients Data'!$C$1266:$P$3492,13,FALSE),"")</f>
        <v>0</v>
      </c>
      <c r="T1232" s="164" t="str">
        <f>_xlfn.IFNA(VLOOKUP(B1232,'[1]CDM Patients Data'!$C$1266:$N$5000,5,FALSE),"")</f>
        <v>Anwesha</v>
      </c>
      <c r="U1232" s="164"/>
      <c r="V1232" s="164"/>
      <c r="W1232" s="210"/>
      <c r="X1232" s="164"/>
      <c r="Y1232" s="164"/>
      <c r="Z1232" s="164"/>
      <c r="AA1232" s="164"/>
      <c r="AB1232" s="164"/>
      <c r="AC1232" s="210"/>
      <c r="AD1232" s="199"/>
      <c r="AE1232" s="199"/>
      <c r="AF1232" s="199"/>
      <c r="AG1232" s="199"/>
      <c r="AH1232" s="233"/>
      <c r="AI1232" s="199"/>
      <c r="AJ1232" s="199"/>
      <c r="AK1232" s="218" t="s">
        <v>84</v>
      </c>
      <c r="AL1232" s="218" t="s">
        <v>76</v>
      </c>
      <c r="AM1232" s="218" t="s">
        <v>76</v>
      </c>
      <c r="AN1232" s="218" t="s">
        <v>76</v>
      </c>
      <c r="AO1232" s="218" t="s">
        <v>76</v>
      </c>
      <c r="AP1232" s="218"/>
      <c r="AQ1232" s="218"/>
      <c r="AR1232" s="218"/>
      <c r="AS1232" s="218"/>
      <c r="AT1232" s="218"/>
      <c r="AU1232" s="218"/>
      <c r="AV1232" s="218"/>
      <c r="AW1232" s="218"/>
      <c r="AX1232" s="218"/>
      <c r="AY1232" s="218"/>
      <c r="AZ1232" s="218"/>
      <c r="BA1232" s="218"/>
      <c r="BB1232" s="218"/>
      <c r="BC1232" s="218"/>
      <c r="BD1232" s="218"/>
      <c r="BE1232" s="218"/>
      <c r="BF1232" s="218"/>
      <c r="BG1232" s="218"/>
      <c r="BH1232" s="218"/>
      <c r="BI1232" s="218"/>
      <c r="BJ1232" s="233" t="s">
        <v>589</v>
      </c>
      <c r="BK1232" s="199"/>
      <c r="BL1232" s="218" t="s">
        <v>80</v>
      </c>
      <c r="BM1232" s="290">
        <v>4570549</v>
      </c>
      <c r="BN1232" s="290">
        <v>1.4</v>
      </c>
      <c r="BO1232" s="290">
        <v>148.1</v>
      </c>
      <c r="BP1232" s="218" t="s">
        <v>103</v>
      </c>
      <c r="BQ1232" s="218"/>
      <c r="BR1232" s="218"/>
      <c r="BS1232" s="218"/>
      <c r="BT1232" s="218"/>
      <c r="BU1232" s="218"/>
      <c r="BV1232" s="218"/>
      <c r="BW1232" s="218"/>
      <c r="BX1232" s="171"/>
      <c r="BY1232" s="199"/>
      <c r="BZ1232" s="230"/>
      <c r="CA1232" s="230"/>
      <c r="CB1232" s="230"/>
      <c r="CC1232" s="230"/>
      <c r="CD1232" s="230"/>
      <c r="CE1232" s="230"/>
      <c r="CF1232" s="230"/>
      <c r="CG1232" s="230"/>
      <c r="CH1232" s="230"/>
      <c r="CI1232" s="230"/>
      <c r="CJ1232" s="230"/>
      <c r="CK1232" s="230"/>
      <c r="CL1232" s="230"/>
      <c r="CM1232" s="230"/>
      <c r="CN1232" s="171"/>
      <c r="CO1232" s="199"/>
      <c r="CP1232" s="230"/>
      <c r="CQ1232" s="233"/>
      <c r="CR1232" s="233"/>
      <c r="CS1232" s="233"/>
      <c r="CT1232" s="230"/>
      <c r="CU1232" s="230"/>
      <c r="CV1232" s="230"/>
      <c r="CW1232" s="230"/>
    </row>
    <row r="1233" ht="60" hidden="1" spans="1:101">
      <c r="A1233" s="191">
        <v>2350</v>
      </c>
      <c r="B1233" s="288" t="s">
        <v>3359</v>
      </c>
      <c r="C1233" s="288" t="s">
        <v>3126</v>
      </c>
      <c r="D1233" s="261" t="s">
        <v>2959</v>
      </c>
      <c r="E1233" s="199"/>
      <c r="F1233" s="261" t="s">
        <v>3048</v>
      </c>
      <c r="G1233" s="199"/>
      <c r="H1233" s="199"/>
      <c r="I1233" s="199"/>
      <c r="J1233" s="202"/>
      <c r="K1233" s="202"/>
      <c r="L1233" s="164" t="str">
        <f>_xlfn.IFNA(VLOOKUP(B1233,'[1]CDM Patients Data'!$C$1266:$N$5000,6,FALSE),"")</f>
        <v>Esophagus</v>
      </c>
      <c r="M1233" s="164" t="str">
        <f>_xlfn.IFNA(VLOOKUP(B1233,'[1]CDM Patients Data'!$C$1266:$N$5000,7,FALSE),"")</f>
        <v>Esophagus NOS</v>
      </c>
      <c r="N1233" s="164" t="str">
        <f>_xlfn.IFNA(VLOOKUP(B1233,'[1]CDM Patients Data'!$C$1266:$N$5000,8,FALSE),"")</f>
        <v>Squamous cell carcinoma, NOS</v>
      </c>
      <c r="O1233" s="164" t="str">
        <f>_xlfn.IFNA(VLOOKUP(B1233,'[1]CDM Patients Data'!$C$1266:$K$3492,9,FALSE),"")</f>
        <v>Not a paired site</v>
      </c>
      <c r="P1233" s="164">
        <f>_xlfn.IFNA(VLOOKUP(B1233,'[1]CDM Patients Data'!$C$1266:$O$3492,10,FALSE),"")</f>
        <v>0</v>
      </c>
      <c r="Q1233" s="164">
        <f>_xlfn.IFNA(VLOOKUP(B1233,'[1]CDM Patients Data'!$C$1266:$O$3492,11,FALSE),"")</f>
        <v>0</v>
      </c>
      <c r="R1233" s="164">
        <f>_xlfn.IFNA(VLOOKUP(B1233,'[1]CDM Patients Data'!$C$1266:$O$3492,12,FALSE),"")</f>
        <v>0</v>
      </c>
      <c r="S1233" s="164">
        <f>_xlfn.IFNA(VLOOKUP(B1233,'[1]CDM Patients Data'!$C$1266:$P$3492,13,FALSE),"")</f>
        <v>0</v>
      </c>
      <c r="T1233" s="164" t="str">
        <f>_xlfn.IFNA(VLOOKUP(B1233,'[1]CDM Patients Data'!$C$1266:$N$5000,5,FALSE),"")</f>
        <v>Manohar</v>
      </c>
      <c r="U1233" s="164"/>
      <c r="V1233" s="164"/>
      <c r="W1233" s="210"/>
      <c r="X1233" s="164"/>
      <c r="Y1233" s="164"/>
      <c r="Z1233" s="164"/>
      <c r="AA1233" s="164"/>
      <c r="AB1233" s="164"/>
      <c r="AC1233" s="210"/>
      <c r="AD1233" s="199"/>
      <c r="AE1233" s="199"/>
      <c r="AF1233" s="199"/>
      <c r="AG1233" s="199"/>
      <c r="AH1233" s="233"/>
      <c r="AI1233" s="199"/>
      <c r="AJ1233" s="199"/>
      <c r="AK1233" s="218"/>
      <c r="AL1233" s="218"/>
      <c r="AM1233" s="218"/>
      <c r="AN1233" s="218"/>
      <c r="AO1233" s="218" t="s">
        <v>76</v>
      </c>
      <c r="AP1233" s="218"/>
      <c r="AQ1233" s="218"/>
      <c r="AR1233" s="218"/>
      <c r="AS1233" s="218"/>
      <c r="AT1233" s="218"/>
      <c r="AU1233" s="218"/>
      <c r="AV1233" s="218"/>
      <c r="AW1233" s="218"/>
      <c r="AX1233" s="218"/>
      <c r="AY1233" s="218"/>
      <c r="AZ1233" s="218"/>
      <c r="BA1233" s="218"/>
      <c r="BB1233" s="218"/>
      <c r="BC1233" s="218"/>
      <c r="BD1233" s="218"/>
      <c r="BE1233" s="218"/>
      <c r="BF1233" s="218"/>
      <c r="BG1233" s="218"/>
      <c r="BH1233" s="218"/>
      <c r="BI1233" s="218"/>
      <c r="BJ1233" s="233"/>
      <c r="BK1233" s="199"/>
      <c r="BL1233" s="218"/>
      <c r="BM1233" s="171"/>
      <c r="BN1233" s="171"/>
      <c r="BO1233" s="171"/>
      <c r="BP1233" s="218"/>
      <c r="BQ1233" s="218"/>
      <c r="BR1233" s="218"/>
      <c r="BS1233" s="218"/>
      <c r="BT1233" s="218"/>
      <c r="BU1233" s="218"/>
      <c r="BV1233" s="218"/>
      <c r="BW1233" s="218"/>
      <c r="BX1233" s="171" t="s">
        <v>589</v>
      </c>
      <c r="BY1233" s="199"/>
      <c r="BZ1233" s="230" t="s">
        <v>80</v>
      </c>
      <c r="CA1233" s="285">
        <v>72568556</v>
      </c>
      <c r="CB1233" s="285">
        <v>21.8</v>
      </c>
      <c r="CC1233" s="285">
        <v>1666.3</v>
      </c>
      <c r="CD1233" s="230" t="s">
        <v>103</v>
      </c>
      <c r="CE1233" s="230"/>
      <c r="CF1233" s="230"/>
      <c r="CG1233" s="230"/>
      <c r="CH1233" s="230"/>
      <c r="CI1233" s="230"/>
      <c r="CJ1233" s="230"/>
      <c r="CK1233" s="230"/>
      <c r="CL1233" s="230"/>
      <c r="CM1233" s="230"/>
      <c r="CN1233" s="171"/>
      <c r="CO1233" s="199"/>
      <c r="CP1233" s="230"/>
      <c r="CQ1233" s="233"/>
      <c r="CR1233" s="233"/>
      <c r="CS1233" s="233"/>
      <c r="CT1233" s="230"/>
      <c r="CU1233" s="230"/>
      <c r="CV1233" s="230"/>
      <c r="CW1233" s="230"/>
    </row>
    <row r="1234" ht="60" spans="1:101">
      <c r="A1234" s="191">
        <v>2351</v>
      </c>
      <c r="B1234" s="261" t="s">
        <v>3360</v>
      </c>
      <c r="C1234" s="261" t="s">
        <v>3361</v>
      </c>
      <c r="D1234" s="261" t="s">
        <v>2783</v>
      </c>
      <c r="E1234" s="199"/>
      <c r="F1234" s="261" t="s">
        <v>3150</v>
      </c>
      <c r="G1234" s="199"/>
      <c r="H1234" s="199"/>
      <c r="I1234" s="199"/>
      <c r="J1234" s="202"/>
      <c r="K1234" s="202"/>
      <c r="L1234" s="164" t="str">
        <f>_xlfn.IFNA(VLOOKUP(B1234,'[1]CDM Patients Data'!$C$1266:$N$5000,6,FALSE),"")</f>
        <v>Breast</v>
      </c>
      <c r="M1234" s="164" t="str">
        <f>_xlfn.IFNA(VLOOKUP(B1234,'[1]CDM Patients Data'!$C$1266:$N$5000,7,FALSE),"")</f>
        <v>Overlapping lesion of breast</v>
      </c>
      <c r="N1234" s="164" t="str">
        <f>_xlfn.IFNA(VLOOKUP(B1234,'[1]CDM Patients Data'!$C$1266:$N$5000,8,FALSE),"")</f>
        <v>Invasive carcinoma of no special type</v>
      </c>
      <c r="O1234" s="164" t="str">
        <f>_xlfn.IFNA(VLOOKUP(B1234,'[1]CDM Patients Data'!$C$1266:$K$3492,9,FALSE),"")</f>
        <v>Right</v>
      </c>
      <c r="P1234" s="164">
        <f>_xlfn.IFNA(VLOOKUP(B1234,'[1]CDM Patients Data'!$C$1266:$O$3492,10,FALSE),"")</f>
        <v>0</v>
      </c>
      <c r="Q1234" s="164">
        <f>_xlfn.IFNA(VLOOKUP(B1234,'[1]CDM Patients Data'!$C$1266:$O$3492,11,FALSE),"")</f>
        <v>0</v>
      </c>
      <c r="R1234" s="164">
        <f>_xlfn.IFNA(VLOOKUP(B1234,'[1]CDM Patients Data'!$C$1266:$O$3492,12,FALSE),"")</f>
        <v>0</v>
      </c>
      <c r="S1234" s="164">
        <f>_xlfn.IFNA(VLOOKUP(B1234,'[1]CDM Patients Data'!$C$1266:$P$3492,13,FALSE),"")</f>
        <v>0</v>
      </c>
      <c r="T1234" s="164" t="str">
        <f>_xlfn.IFNA(VLOOKUP(B1234,'[1]CDM Patients Data'!$C$1266:$N$5000,5,FALSE),"")</f>
        <v>Alaka</v>
      </c>
      <c r="U1234" s="164"/>
      <c r="V1234" s="164"/>
      <c r="W1234" s="210"/>
      <c r="X1234" s="164"/>
      <c r="Y1234" s="164"/>
      <c r="Z1234" s="164"/>
      <c r="AA1234" s="164"/>
      <c r="AB1234" s="164"/>
      <c r="AC1234" s="210"/>
      <c r="AD1234" s="199"/>
      <c r="AE1234" s="199"/>
      <c r="AF1234" s="199"/>
      <c r="AG1234" s="199"/>
      <c r="AH1234" s="233"/>
      <c r="AI1234" s="199"/>
      <c r="AJ1234" s="199"/>
      <c r="AK1234" s="218" t="s">
        <v>84</v>
      </c>
      <c r="AL1234" s="218" t="s">
        <v>76</v>
      </c>
      <c r="AM1234" s="218" t="s">
        <v>76</v>
      </c>
      <c r="AN1234" s="218" t="s">
        <v>76</v>
      </c>
      <c r="AO1234" s="218" t="s">
        <v>76</v>
      </c>
      <c r="AP1234" s="218"/>
      <c r="AQ1234" s="218"/>
      <c r="AR1234" s="218"/>
      <c r="AS1234" s="218"/>
      <c r="AT1234" s="218"/>
      <c r="AU1234" s="218"/>
      <c r="AV1234" s="218"/>
      <c r="AW1234" s="218"/>
      <c r="AX1234" s="218"/>
      <c r="AY1234" s="218"/>
      <c r="AZ1234" s="218"/>
      <c r="BA1234" s="218"/>
      <c r="BB1234" s="218"/>
      <c r="BC1234" s="218"/>
      <c r="BD1234" s="218"/>
      <c r="BE1234" s="218"/>
      <c r="BF1234" s="218"/>
      <c r="BG1234" s="218"/>
      <c r="BH1234" s="218"/>
      <c r="BI1234" s="218"/>
      <c r="BJ1234" s="233" t="s">
        <v>589</v>
      </c>
      <c r="BK1234" s="199"/>
      <c r="BL1234" s="218" t="s">
        <v>80</v>
      </c>
      <c r="BM1234" s="290">
        <v>7481859</v>
      </c>
      <c r="BN1234" s="290">
        <v>2.2</v>
      </c>
      <c r="BO1234" s="290">
        <v>243.5</v>
      </c>
      <c r="BP1234" s="218" t="s">
        <v>103</v>
      </c>
      <c r="BQ1234" s="218"/>
      <c r="BR1234" s="218"/>
      <c r="BS1234" s="218"/>
      <c r="BT1234" s="218"/>
      <c r="BU1234" s="218"/>
      <c r="BV1234" s="218"/>
      <c r="BW1234" s="218"/>
      <c r="BX1234" s="171"/>
      <c r="BY1234" s="199"/>
      <c r="BZ1234" s="230"/>
      <c r="CA1234" s="230"/>
      <c r="CB1234" s="230"/>
      <c r="CC1234" s="230"/>
      <c r="CD1234" s="230"/>
      <c r="CE1234" s="230"/>
      <c r="CF1234" s="230"/>
      <c r="CG1234" s="230"/>
      <c r="CH1234" s="230"/>
      <c r="CI1234" s="230"/>
      <c r="CJ1234" s="230"/>
      <c r="CK1234" s="230"/>
      <c r="CL1234" s="230"/>
      <c r="CM1234" s="230"/>
      <c r="CN1234" s="171"/>
      <c r="CO1234" s="199"/>
      <c r="CP1234" s="230"/>
      <c r="CQ1234" s="233"/>
      <c r="CR1234" s="233"/>
      <c r="CS1234" s="233"/>
      <c r="CT1234" s="230"/>
      <c r="CU1234" s="230"/>
      <c r="CV1234" s="230"/>
      <c r="CW1234" s="230"/>
    </row>
    <row r="1235" ht="60" spans="1:101">
      <c r="A1235" s="191">
        <v>2352</v>
      </c>
      <c r="B1235" s="261" t="s">
        <v>3362</v>
      </c>
      <c r="C1235" s="261" t="s">
        <v>3363</v>
      </c>
      <c r="D1235" s="261" t="s">
        <v>2783</v>
      </c>
      <c r="E1235" s="199"/>
      <c r="F1235" s="261" t="s">
        <v>3150</v>
      </c>
      <c r="G1235" s="199"/>
      <c r="H1235" s="199"/>
      <c r="I1235" s="199"/>
      <c r="J1235" s="202"/>
      <c r="K1235" s="202"/>
      <c r="L1235" s="164" t="str">
        <f>_xlfn.IFNA(VLOOKUP(B1235,'[1]CDM Patients Data'!$C$1266:$N$5000,6,FALSE),"")</f>
        <v>Breast</v>
      </c>
      <c r="M1235" s="164" t="str">
        <f>_xlfn.IFNA(VLOOKUP(B1235,'[1]CDM Patients Data'!$C$1266:$N$5000,7,FALSE),"")</f>
        <v>Breast NOS (excludes Skin of breast C44.5)</v>
      </c>
      <c r="N1235" s="164" t="str">
        <f>_xlfn.IFNA(VLOOKUP(B1235,'[1]CDM Patients Data'!$C$1266:$N$5000,8,FALSE),"")</f>
        <v>Invasive carcinoma of no special type</v>
      </c>
      <c r="O1235" s="164" t="str">
        <f>_xlfn.IFNA(VLOOKUP(B1235,'[1]CDM Patients Data'!$C$1266:$K$3492,9,FALSE),"")</f>
        <v>Right</v>
      </c>
      <c r="P1235" s="164">
        <f>_xlfn.IFNA(VLOOKUP(B1235,'[1]CDM Patients Data'!$C$1266:$O$3492,10,FALSE),"")</f>
        <v>0</v>
      </c>
      <c r="Q1235" s="164">
        <f>_xlfn.IFNA(VLOOKUP(B1235,'[1]CDM Patients Data'!$C$1266:$O$3492,11,FALSE),"")</f>
        <v>0</v>
      </c>
      <c r="R1235" s="164">
        <f>_xlfn.IFNA(VLOOKUP(B1235,'[1]CDM Patients Data'!$C$1266:$O$3492,12,FALSE),"")</f>
        <v>0</v>
      </c>
      <c r="S1235" s="164">
        <f>_xlfn.IFNA(VLOOKUP(B1235,'[1]CDM Patients Data'!$C$1266:$P$3492,13,FALSE),"")</f>
        <v>0</v>
      </c>
      <c r="T1235" s="164" t="str">
        <f>_xlfn.IFNA(VLOOKUP(B1235,'[1]CDM Patients Data'!$C$1266:$N$5000,5,FALSE),"")</f>
        <v>Alaka</v>
      </c>
      <c r="U1235" s="164"/>
      <c r="V1235" s="164"/>
      <c r="W1235" s="210"/>
      <c r="X1235" s="164"/>
      <c r="Y1235" s="164"/>
      <c r="Z1235" s="164"/>
      <c r="AA1235" s="164"/>
      <c r="AB1235" s="164"/>
      <c r="AC1235" s="210"/>
      <c r="AD1235" s="199"/>
      <c r="AE1235" s="199"/>
      <c r="AF1235" s="199"/>
      <c r="AG1235" s="199"/>
      <c r="AH1235" s="233"/>
      <c r="AI1235" s="199"/>
      <c r="AJ1235" s="199"/>
      <c r="AK1235" s="218" t="s">
        <v>84</v>
      </c>
      <c r="AL1235" s="218" t="s">
        <v>76</v>
      </c>
      <c r="AM1235" s="218" t="s">
        <v>76</v>
      </c>
      <c r="AN1235" s="218" t="s">
        <v>76</v>
      </c>
      <c r="AO1235" s="218" t="s">
        <v>76</v>
      </c>
      <c r="AP1235" s="218"/>
      <c r="AQ1235" s="218"/>
      <c r="AR1235" s="218"/>
      <c r="AS1235" s="218"/>
      <c r="AT1235" s="218"/>
      <c r="AU1235" s="218"/>
      <c r="AV1235" s="218"/>
      <c r="AW1235" s="218"/>
      <c r="AX1235" s="218"/>
      <c r="AY1235" s="218"/>
      <c r="AZ1235" s="218"/>
      <c r="BA1235" s="218"/>
      <c r="BB1235" s="218"/>
      <c r="BC1235" s="218"/>
      <c r="BD1235" s="218"/>
      <c r="BE1235" s="218"/>
      <c r="BF1235" s="218"/>
      <c r="BG1235" s="218"/>
      <c r="BH1235" s="218"/>
      <c r="BI1235" s="218"/>
      <c r="BJ1235" s="233" t="s">
        <v>589</v>
      </c>
      <c r="BK1235" s="199"/>
      <c r="BL1235" s="218" t="s">
        <v>80</v>
      </c>
      <c r="BM1235" s="290">
        <v>4667993</v>
      </c>
      <c r="BN1235" s="290">
        <v>1.4</v>
      </c>
      <c r="BO1235" s="290">
        <v>156.3</v>
      </c>
      <c r="BP1235" s="218" t="s">
        <v>103</v>
      </c>
      <c r="BQ1235" s="218"/>
      <c r="BR1235" s="218"/>
      <c r="BS1235" s="218"/>
      <c r="BT1235" s="218"/>
      <c r="BU1235" s="218"/>
      <c r="BV1235" s="218"/>
      <c r="BW1235" s="218"/>
      <c r="BX1235" s="171"/>
      <c r="BY1235" s="199"/>
      <c r="BZ1235" s="230"/>
      <c r="CA1235" s="230"/>
      <c r="CB1235" s="230"/>
      <c r="CC1235" s="230"/>
      <c r="CD1235" s="230"/>
      <c r="CE1235" s="230"/>
      <c r="CF1235" s="230"/>
      <c r="CG1235" s="230"/>
      <c r="CH1235" s="230"/>
      <c r="CI1235" s="230"/>
      <c r="CJ1235" s="230"/>
      <c r="CK1235" s="230"/>
      <c r="CL1235" s="230"/>
      <c r="CM1235" s="230"/>
      <c r="CN1235" s="171"/>
      <c r="CO1235" s="199"/>
      <c r="CP1235" s="230"/>
      <c r="CQ1235" s="233"/>
      <c r="CR1235" s="233"/>
      <c r="CS1235" s="233"/>
      <c r="CT1235" s="230"/>
      <c r="CU1235" s="230"/>
      <c r="CV1235" s="230"/>
      <c r="CW1235" s="230"/>
    </row>
    <row r="1236" ht="60" spans="1:101">
      <c r="A1236" s="191">
        <v>2353</v>
      </c>
      <c r="B1236" s="261" t="s">
        <v>3364</v>
      </c>
      <c r="C1236" s="261" t="s">
        <v>3365</v>
      </c>
      <c r="D1236" s="261" t="s">
        <v>2783</v>
      </c>
      <c r="E1236" s="199"/>
      <c r="F1236" s="261" t="s">
        <v>3150</v>
      </c>
      <c r="G1236" s="199"/>
      <c r="H1236" s="199"/>
      <c r="I1236" s="199"/>
      <c r="J1236" s="202"/>
      <c r="K1236" s="202"/>
      <c r="L1236" s="164" t="str">
        <f>_xlfn.IFNA(VLOOKUP(B1236,'[1]CDM Patients Data'!$C$1266:$N$5000,6,FALSE),"")</f>
        <v>Breast</v>
      </c>
      <c r="M1236" s="164" t="str">
        <f>_xlfn.IFNA(VLOOKUP(B1236,'[1]CDM Patients Data'!$C$1266:$N$5000,7,FALSE),"")</f>
        <v>Breast NOS (excludes Skin of breast C44.5)</v>
      </c>
      <c r="N1236" s="164" t="str">
        <f>_xlfn.IFNA(VLOOKUP(B1236,'[1]CDM Patients Data'!$C$1266:$N$5000,8,FALSE),"")</f>
        <v>Invasive carcinoma of no special type</v>
      </c>
      <c r="O1236" s="164" t="str">
        <f>_xlfn.IFNA(VLOOKUP(B1236,'[1]CDM Patients Data'!$C$1266:$K$3492,9,FALSE),"")</f>
        <v>Right</v>
      </c>
      <c r="P1236" s="164">
        <f>_xlfn.IFNA(VLOOKUP(B1236,'[1]CDM Patients Data'!$C$1266:$O$3492,10,FALSE),"")</f>
        <v>0</v>
      </c>
      <c r="Q1236" s="164">
        <f>_xlfn.IFNA(VLOOKUP(B1236,'[1]CDM Patients Data'!$C$1266:$O$3492,11,FALSE),"")</f>
        <v>0</v>
      </c>
      <c r="R1236" s="164">
        <f>_xlfn.IFNA(VLOOKUP(B1236,'[1]CDM Patients Data'!$C$1266:$O$3492,12,FALSE),"")</f>
        <v>0</v>
      </c>
      <c r="S1236" s="164">
        <f>_xlfn.IFNA(VLOOKUP(B1236,'[1]CDM Patients Data'!$C$1266:$P$3492,13,FALSE),"")</f>
        <v>0</v>
      </c>
      <c r="T1236" s="164" t="str">
        <f>_xlfn.IFNA(VLOOKUP(B1236,'[1]CDM Patients Data'!$C$1266:$N$5000,5,FALSE),"")</f>
        <v>Alaka</v>
      </c>
      <c r="U1236" s="164"/>
      <c r="V1236" s="164"/>
      <c r="W1236" s="210"/>
      <c r="X1236" s="164"/>
      <c r="Y1236" s="164"/>
      <c r="Z1236" s="164"/>
      <c r="AA1236" s="164"/>
      <c r="AB1236" s="164"/>
      <c r="AC1236" s="210"/>
      <c r="AD1236" s="199"/>
      <c r="AE1236" s="199"/>
      <c r="AF1236" s="199"/>
      <c r="AG1236" s="199"/>
      <c r="AH1236" s="233"/>
      <c r="AI1236" s="199"/>
      <c r="AJ1236" s="199"/>
      <c r="AK1236" s="218" t="s">
        <v>84</v>
      </c>
      <c r="AL1236" s="218" t="s">
        <v>76</v>
      </c>
      <c r="AM1236" s="218" t="s">
        <v>76</v>
      </c>
      <c r="AN1236" s="218" t="s">
        <v>76</v>
      </c>
      <c r="AO1236" s="218" t="s">
        <v>76</v>
      </c>
      <c r="AP1236" s="218"/>
      <c r="AQ1236" s="218"/>
      <c r="AR1236" s="218"/>
      <c r="AS1236" s="218"/>
      <c r="AT1236" s="218"/>
      <c r="AU1236" s="218"/>
      <c r="AV1236" s="218"/>
      <c r="AW1236" s="218"/>
      <c r="AX1236" s="218"/>
      <c r="AY1236" s="218"/>
      <c r="AZ1236" s="218"/>
      <c r="BA1236" s="218"/>
      <c r="BB1236" s="218"/>
      <c r="BC1236" s="218"/>
      <c r="BD1236" s="218"/>
      <c r="BE1236" s="218"/>
      <c r="BF1236" s="218"/>
      <c r="BG1236" s="218"/>
      <c r="BH1236" s="218"/>
      <c r="BI1236" s="218"/>
      <c r="BJ1236" s="233" t="s">
        <v>589</v>
      </c>
      <c r="BK1236" s="199"/>
      <c r="BL1236" s="218" t="s">
        <v>80</v>
      </c>
      <c r="BM1236" s="290">
        <v>6578889</v>
      </c>
      <c r="BN1236" s="290">
        <v>2</v>
      </c>
      <c r="BO1236" s="290">
        <v>216.9</v>
      </c>
      <c r="BP1236" s="218" t="s">
        <v>103</v>
      </c>
      <c r="BQ1236" s="218"/>
      <c r="BR1236" s="218"/>
      <c r="BS1236" s="218"/>
      <c r="BT1236" s="218"/>
      <c r="BU1236" s="218"/>
      <c r="BV1236" s="218"/>
      <c r="BW1236" s="218"/>
      <c r="BX1236" s="171"/>
      <c r="BY1236" s="199"/>
      <c r="BZ1236" s="230"/>
      <c r="CA1236" s="230"/>
      <c r="CB1236" s="230"/>
      <c r="CC1236" s="230"/>
      <c r="CD1236" s="230"/>
      <c r="CE1236" s="230"/>
      <c r="CF1236" s="230"/>
      <c r="CG1236" s="230"/>
      <c r="CH1236" s="230"/>
      <c r="CI1236" s="230"/>
      <c r="CJ1236" s="230"/>
      <c r="CK1236" s="230"/>
      <c r="CL1236" s="230"/>
      <c r="CM1236" s="230"/>
      <c r="CN1236" s="171"/>
      <c r="CO1236" s="199"/>
      <c r="CP1236" s="230"/>
      <c r="CQ1236" s="233"/>
      <c r="CR1236" s="233"/>
      <c r="CS1236" s="233"/>
      <c r="CT1236" s="230"/>
      <c r="CU1236" s="230"/>
      <c r="CV1236" s="230"/>
      <c r="CW1236" s="230"/>
    </row>
    <row r="1237" ht="45" spans="1:101">
      <c r="A1237" s="191">
        <v>2354</v>
      </c>
      <c r="B1237" s="261" t="s">
        <v>3366</v>
      </c>
      <c r="C1237" s="261" t="s">
        <v>3367</v>
      </c>
      <c r="D1237" s="261" t="s">
        <v>2783</v>
      </c>
      <c r="E1237" s="199"/>
      <c r="F1237" s="261" t="s">
        <v>3150</v>
      </c>
      <c r="G1237" s="199"/>
      <c r="H1237" s="199"/>
      <c r="I1237" s="199"/>
      <c r="J1237" s="202"/>
      <c r="K1237" s="202"/>
      <c r="L1237" s="164" t="str">
        <f>_xlfn.IFNA(VLOOKUP(B1237,'[1]CDM Patients Data'!$C$1266:$N$5000,6,FALSE),"")</f>
        <v>Breast</v>
      </c>
      <c r="M1237" s="164" t="str">
        <f>_xlfn.IFNA(VLOOKUP(B1237,'[1]CDM Patients Data'!$C$1266:$N$5000,7,FALSE),"")</f>
        <v>Overlapping lesion of breast</v>
      </c>
      <c r="N1237" s="164" t="str">
        <f>_xlfn.IFNA(VLOOKUP(B1237,'[1]CDM Patients Data'!$C$1266:$N$5000,8,FALSE),"")</f>
        <v>Infiltrating ductular carcinoma</v>
      </c>
      <c r="O1237" s="164" t="str">
        <f>_xlfn.IFNA(VLOOKUP(B1237,'[1]CDM Patients Data'!$C$1266:$K$3492,9,FALSE),"")</f>
        <v>Left</v>
      </c>
      <c r="P1237" s="164">
        <f>_xlfn.IFNA(VLOOKUP(B1237,'[1]CDM Patients Data'!$C$1266:$O$3492,10,FALSE),"")</f>
        <v>0</v>
      </c>
      <c r="Q1237" s="164">
        <f>_xlfn.IFNA(VLOOKUP(B1237,'[1]CDM Patients Data'!$C$1266:$O$3492,11,FALSE),"")</f>
        <v>0</v>
      </c>
      <c r="R1237" s="164">
        <f>_xlfn.IFNA(VLOOKUP(B1237,'[1]CDM Patients Data'!$C$1266:$O$3492,12,FALSE),"")</f>
        <v>0</v>
      </c>
      <c r="S1237" s="164">
        <f>_xlfn.IFNA(VLOOKUP(B1237,'[1]CDM Patients Data'!$C$1266:$P$3492,13,FALSE),"")</f>
        <v>0</v>
      </c>
      <c r="T1237" s="164" t="str">
        <f>_xlfn.IFNA(VLOOKUP(B1237,'[1]CDM Patients Data'!$C$1266:$N$5000,5,FALSE),"")</f>
        <v>Swathi</v>
      </c>
      <c r="U1237" s="164"/>
      <c r="V1237" s="164"/>
      <c r="W1237" s="210"/>
      <c r="X1237" s="164"/>
      <c r="Y1237" s="164"/>
      <c r="Z1237" s="164"/>
      <c r="AA1237" s="164"/>
      <c r="AB1237" s="164"/>
      <c r="AC1237" s="210"/>
      <c r="AD1237" s="199"/>
      <c r="AE1237" s="199"/>
      <c r="AF1237" s="199"/>
      <c r="AG1237" s="199"/>
      <c r="AH1237" s="233"/>
      <c r="AI1237" s="199"/>
      <c r="AJ1237" s="199"/>
      <c r="AK1237" s="218" t="s">
        <v>84</v>
      </c>
      <c r="AL1237" s="218" t="s">
        <v>76</v>
      </c>
      <c r="AM1237" s="218" t="s">
        <v>76</v>
      </c>
      <c r="AN1237" s="218" t="s">
        <v>76</v>
      </c>
      <c r="AO1237" s="218" t="s">
        <v>76</v>
      </c>
      <c r="AP1237" s="218"/>
      <c r="AQ1237" s="218"/>
      <c r="AR1237" s="218"/>
      <c r="AS1237" s="218"/>
      <c r="AT1237" s="218"/>
      <c r="AU1237" s="218"/>
      <c r="AV1237" s="218"/>
      <c r="AW1237" s="218"/>
      <c r="AX1237" s="218"/>
      <c r="AY1237" s="218"/>
      <c r="AZ1237" s="218"/>
      <c r="BA1237" s="218"/>
      <c r="BB1237" s="218"/>
      <c r="BC1237" s="218"/>
      <c r="BD1237" s="218"/>
      <c r="BE1237" s="218"/>
      <c r="BF1237" s="218"/>
      <c r="BG1237" s="218"/>
      <c r="BH1237" s="218"/>
      <c r="BI1237" s="218"/>
      <c r="BJ1237" s="233" t="s">
        <v>589</v>
      </c>
      <c r="BK1237" s="199"/>
      <c r="BL1237" s="218" t="s">
        <v>80</v>
      </c>
      <c r="BM1237" s="290">
        <v>6993366</v>
      </c>
      <c r="BN1237" s="290">
        <v>2.1</v>
      </c>
      <c r="BO1237" s="290">
        <v>224.8</v>
      </c>
      <c r="BP1237" s="218" t="s">
        <v>103</v>
      </c>
      <c r="BQ1237" s="218"/>
      <c r="BR1237" s="218"/>
      <c r="BS1237" s="218"/>
      <c r="BT1237" s="218"/>
      <c r="BU1237" s="218"/>
      <c r="BV1237" s="218"/>
      <c r="BW1237" s="218"/>
      <c r="BX1237" s="171"/>
      <c r="BY1237" s="199"/>
      <c r="BZ1237" s="230"/>
      <c r="CA1237" s="230"/>
      <c r="CB1237" s="230"/>
      <c r="CC1237" s="230"/>
      <c r="CD1237" s="230"/>
      <c r="CE1237" s="230"/>
      <c r="CF1237" s="230"/>
      <c r="CG1237" s="230"/>
      <c r="CH1237" s="230"/>
      <c r="CI1237" s="230"/>
      <c r="CJ1237" s="230"/>
      <c r="CK1237" s="230"/>
      <c r="CL1237" s="230"/>
      <c r="CM1237" s="230"/>
      <c r="CN1237" s="171"/>
      <c r="CO1237" s="199"/>
      <c r="CP1237" s="230"/>
      <c r="CQ1237" s="233"/>
      <c r="CR1237" s="233"/>
      <c r="CS1237" s="233"/>
      <c r="CT1237" s="230"/>
      <c r="CU1237" s="230"/>
      <c r="CV1237" s="230"/>
      <c r="CW1237" s="230"/>
    </row>
    <row r="1238" ht="30" hidden="1" spans="1:101">
      <c r="A1238" s="191">
        <v>2355</v>
      </c>
      <c r="B1238" s="261" t="s">
        <v>3368</v>
      </c>
      <c r="C1238" s="261" t="s">
        <v>3369</v>
      </c>
      <c r="D1238" s="261" t="s">
        <v>2798</v>
      </c>
      <c r="E1238" s="199"/>
      <c r="F1238" s="261" t="s">
        <v>2575</v>
      </c>
      <c r="G1238" s="199"/>
      <c r="H1238" s="199"/>
      <c r="I1238" s="199"/>
      <c r="J1238" s="202"/>
      <c r="K1238" s="202"/>
      <c r="L1238" s="164" t="str">
        <f>_xlfn.IFNA(VLOOKUP(B1238,'[1]CDM Patients Data'!$C$1266:$N$5000,6,FALSE),"")</f>
        <v>Lung</v>
      </c>
      <c r="M1238" s="164" t="str">
        <f>_xlfn.IFNA(VLOOKUP(B1238,'[1]CDM Patients Data'!$C$1266:$N$5000,7,FALSE),"")</f>
        <v>Lung NOS</v>
      </c>
      <c r="N1238" s="164" t="str">
        <f>_xlfn.IFNA(VLOOKUP(B1238,'[1]CDM Patients Data'!$C$1266:$N$5000,8,FALSE),"")</f>
        <v>Adenocarcinoma, NOS</v>
      </c>
      <c r="O1238" s="164" t="str">
        <f>_xlfn.IFNA(VLOOKUP(B1238,'[1]CDM Patients Data'!$C$1266:$K$3492,9,FALSE),"")</f>
        <v>Right</v>
      </c>
      <c r="P1238" s="164">
        <f>_xlfn.IFNA(VLOOKUP(B1238,'[1]CDM Patients Data'!$C$1266:$O$3492,10,FALSE),"")</f>
        <v>0</v>
      </c>
      <c r="Q1238" s="164">
        <f>_xlfn.IFNA(VLOOKUP(B1238,'[1]CDM Patients Data'!$C$1266:$O$3492,11,FALSE),"")</f>
        <v>0</v>
      </c>
      <c r="R1238" s="164">
        <f>_xlfn.IFNA(VLOOKUP(B1238,'[1]CDM Patients Data'!$C$1266:$O$3492,12,FALSE),"")</f>
        <v>0</v>
      </c>
      <c r="S1238" s="164">
        <f>_xlfn.IFNA(VLOOKUP(B1238,'[1]CDM Patients Data'!$C$1266:$P$3492,13,FALSE),"")</f>
        <v>0</v>
      </c>
      <c r="T1238" s="164" t="str">
        <f>_xlfn.IFNA(VLOOKUP(B1238,'[1]CDM Patients Data'!$C$1266:$N$5000,5,FALSE),"")</f>
        <v>Swathi</v>
      </c>
      <c r="U1238" s="164"/>
      <c r="V1238" s="164"/>
      <c r="W1238" s="210"/>
      <c r="X1238" s="164"/>
      <c r="Y1238" s="164"/>
      <c r="Z1238" s="164"/>
      <c r="AA1238" s="164"/>
      <c r="AB1238" s="164"/>
      <c r="AC1238" s="210"/>
      <c r="AD1238" s="199"/>
      <c r="AE1238" s="199"/>
      <c r="AF1238" s="199"/>
      <c r="AG1238" s="199"/>
      <c r="AH1238" s="233" t="s">
        <v>589</v>
      </c>
      <c r="AI1238" s="199"/>
      <c r="AJ1238" s="199"/>
      <c r="AK1238" s="218" t="s">
        <v>80</v>
      </c>
      <c r="AL1238" s="218">
        <v>15519109</v>
      </c>
      <c r="AM1238" s="218">
        <v>4.7</v>
      </c>
      <c r="AN1238" s="218">
        <v>508.4</v>
      </c>
      <c r="AO1238" s="218" t="s">
        <v>81</v>
      </c>
      <c r="AP1238" s="218"/>
      <c r="AQ1238" s="218"/>
      <c r="AR1238" s="218"/>
      <c r="AS1238" s="218"/>
      <c r="AT1238" s="218"/>
      <c r="AU1238" s="218"/>
      <c r="AV1238" s="218"/>
      <c r="AW1238" s="218"/>
      <c r="AX1238" s="218"/>
      <c r="AY1238" s="218"/>
      <c r="AZ1238" s="218"/>
      <c r="BA1238" s="218"/>
      <c r="BB1238" s="218"/>
      <c r="BC1238" s="218"/>
      <c r="BD1238" s="218"/>
      <c r="BE1238" s="218"/>
      <c r="BF1238" s="218"/>
      <c r="BG1238" s="218"/>
      <c r="BH1238" s="218"/>
      <c r="BI1238" s="218"/>
      <c r="BJ1238" s="233"/>
      <c r="BK1238" s="199"/>
      <c r="BL1238" s="218" t="s">
        <v>84</v>
      </c>
      <c r="BM1238" s="171" t="s">
        <v>76</v>
      </c>
      <c r="BN1238" s="171" t="s">
        <v>76</v>
      </c>
      <c r="BO1238" s="171" t="s">
        <v>76</v>
      </c>
      <c r="BP1238" s="218"/>
      <c r="BQ1238" s="218"/>
      <c r="BR1238" s="218"/>
      <c r="BS1238" s="218"/>
      <c r="BT1238" s="218"/>
      <c r="BU1238" s="218"/>
      <c r="BV1238" s="218"/>
      <c r="BW1238" s="218"/>
      <c r="BX1238" s="171"/>
      <c r="BY1238" s="199"/>
      <c r="BZ1238" s="230"/>
      <c r="CA1238" s="230"/>
      <c r="CB1238" s="230"/>
      <c r="CC1238" s="230"/>
      <c r="CD1238" s="230"/>
      <c r="CE1238" s="230"/>
      <c r="CF1238" s="230"/>
      <c r="CG1238" s="230"/>
      <c r="CH1238" s="230"/>
      <c r="CI1238" s="230"/>
      <c r="CJ1238" s="230"/>
      <c r="CK1238" s="230"/>
      <c r="CL1238" s="230"/>
      <c r="CM1238" s="230"/>
      <c r="CN1238" s="171"/>
      <c r="CO1238" s="199"/>
      <c r="CP1238" s="230"/>
      <c r="CQ1238" s="233"/>
      <c r="CR1238" s="233"/>
      <c r="CS1238" s="233"/>
      <c r="CT1238" s="230"/>
      <c r="CU1238" s="230"/>
      <c r="CV1238" s="230"/>
      <c r="CW1238" s="230"/>
    </row>
    <row r="1239" ht="45" spans="1:101">
      <c r="A1239" s="191">
        <v>2356</v>
      </c>
      <c r="B1239" s="261" t="s">
        <v>3370</v>
      </c>
      <c r="C1239" s="261" t="s">
        <v>3371</v>
      </c>
      <c r="D1239" s="261" t="s">
        <v>2780</v>
      </c>
      <c r="E1239" s="199"/>
      <c r="F1239" s="267" t="s">
        <v>2366</v>
      </c>
      <c r="G1239" s="199"/>
      <c r="H1239" s="199"/>
      <c r="I1239" s="199"/>
      <c r="J1239" s="202"/>
      <c r="K1239" s="202"/>
      <c r="L1239" s="164" t="str">
        <f>_xlfn.IFNA(VLOOKUP(B1239,'[1]CDM Patients Data'!$C$1266:$N$5000,6,FALSE),"")</f>
        <v>Breast</v>
      </c>
      <c r="M1239" s="164" t="str">
        <f>_xlfn.IFNA(VLOOKUP(B1239,'[1]CDM Patients Data'!$C$1266:$N$5000,7,FALSE),"")</f>
        <v>Central portion of breast</v>
      </c>
      <c r="N1239" s="164" t="str">
        <f>_xlfn.IFNA(VLOOKUP(B1239,'[1]CDM Patients Data'!$C$1266:$N$5000,8,FALSE),"")</f>
        <v>Infiltrating ductular carcinoma</v>
      </c>
      <c r="O1239" s="164" t="str">
        <f>_xlfn.IFNA(VLOOKUP(B1239,'[1]CDM Patients Data'!$C$1266:$K$3492,9,FALSE),"")</f>
        <v>Right and Left</v>
      </c>
      <c r="P1239" s="164">
        <f>_xlfn.IFNA(VLOOKUP(B1239,'[1]CDM Patients Data'!$C$1266:$O$3492,10,FALSE),"")</f>
        <v>0</v>
      </c>
      <c r="Q1239" s="164">
        <f>_xlfn.IFNA(VLOOKUP(B1239,'[1]CDM Patients Data'!$C$1266:$O$3492,11,FALSE),"")</f>
        <v>0</v>
      </c>
      <c r="R1239" s="164">
        <f>_xlfn.IFNA(VLOOKUP(B1239,'[1]CDM Patients Data'!$C$1266:$O$3492,12,FALSE),"")</f>
        <v>0</v>
      </c>
      <c r="S1239" s="164">
        <f>_xlfn.IFNA(VLOOKUP(B1239,'[1]CDM Patients Data'!$C$1266:$P$3492,13,FALSE),"")</f>
        <v>0</v>
      </c>
      <c r="T1239" s="164" t="str">
        <f>_xlfn.IFNA(VLOOKUP(B1239,'[1]CDM Patients Data'!$C$1266:$N$5000,5,FALSE),"")</f>
        <v>Swathi</v>
      </c>
      <c r="U1239" s="164"/>
      <c r="V1239" s="164"/>
      <c r="W1239" s="210"/>
      <c r="X1239" s="164"/>
      <c r="Y1239" s="164"/>
      <c r="Z1239" s="164"/>
      <c r="AA1239" s="164"/>
      <c r="AB1239" s="164"/>
      <c r="AC1239" s="210"/>
      <c r="AD1239" s="199"/>
      <c r="AE1239" s="199"/>
      <c r="AF1239" s="199"/>
      <c r="AG1239" s="199"/>
      <c r="AH1239" s="233"/>
      <c r="AI1239" s="199"/>
      <c r="AJ1239" s="199"/>
      <c r="AK1239" s="218" t="s">
        <v>84</v>
      </c>
      <c r="AL1239" s="218" t="s">
        <v>76</v>
      </c>
      <c r="AM1239" s="218" t="s">
        <v>76</v>
      </c>
      <c r="AN1239" s="218" t="s">
        <v>76</v>
      </c>
      <c r="AO1239" s="218" t="s">
        <v>76</v>
      </c>
      <c r="AP1239" s="218"/>
      <c r="AQ1239" s="218"/>
      <c r="AR1239" s="218"/>
      <c r="AS1239" s="218"/>
      <c r="AT1239" s="218"/>
      <c r="AU1239" s="218"/>
      <c r="AV1239" s="218"/>
      <c r="AW1239" s="218"/>
      <c r="AX1239" s="218"/>
      <c r="AY1239" s="218"/>
      <c r="AZ1239" s="218"/>
      <c r="BA1239" s="218"/>
      <c r="BB1239" s="218"/>
      <c r="BC1239" s="218"/>
      <c r="BD1239" s="218"/>
      <c r="BE1239" s="218"/>
      <c r="BF1239" s="218"/>
      <c r="BG1239" s="218"/>
      <c r="BH1239" s="218"/>
      <c r="BI1239" s="218"/>
      <c r="BJ1239" s="233" t="s">
        <v>589</v>
      </c>
      <c r="BK1239" s="199"/>
      <c r="BL1239" s="218" t="s">
        <v>80</v>
      </c>
      <c r="BM1239" s="290">
        <v>6785149</v>
      </c>
      <c r="BN1239" s="290">
        <v>2</v>
      </c>
      <c r="BO1239" s="290">
        <v>221.5</v>
      </c>
      <c r="BP1239" s="218" t="s">
        <v>103</v>
      </c>
      <c r="BQ1239" s="218"/>
      <c r="BR1239" s="218"/>
      <c r="BS1239" s="218"/>
      <c r="BT1239" s="218"/>
      <c r="BU1239" s="218"/>
      <c r="BV1239" s="218"/>
      <c r="BW1239" s="218"/>
      <c r="BX1239" s="171"/>
      <c r="BY1239" s="199"/>
      <c r="BZ1239" s="230"/>
      <c r="CA1239" s="230"/>
      <c r="CB1239" s="230"/>
      <c r="CC1239" s="230"/>
      <c r="CD1239" s="230"/>
      <c r="CE1239" s="230"/>
      <c r="CF1239" s="230"/>
      <c r="CG1239" s="230"/>
      <c r="CH1239" s="230"/>
      <c r="CI1239" s="230"/>
      <c r="CJ1239" s="230"/>
      <c r="CK1239" s="230"/>
      <c r="CL1239" s="230"/>
      <c r="CM1239" s="230"/>
      <c r="CN1239" s="171"/>
      <c r="CO1239" s="199"/>
      <c r="CP1239" s="230"/>
      <c r="CQ1239" s="233"/>
      <c r="CR1239" s="233"/>
      <c r="CS1239" s="233"/>
      <c r="CT1239" s="230"/>
      <c r="CU1239" s="230"/>
      <c r="CV1239" s="230"/>
      <c r="CW1239" s="230"/>
    </row>
    <row r="1240" ht="30" hidden="1" spans="1:101">
      <c r="A1240" s="191">
        <v>2357</v>
      </c>
      <c r="B1240" s="261" t="s">
        <v>3372</v>
      </c>
      <c r="C1240" s="261" t="s">
        <v>3373</v>
      </c>
      <c r="D1240" s="261" t="s">
        <v>2824</v>
      </c>
      <c r="E1240" s="199"/>
      <c r="F1240" s="261" t="s">
        <v>3118</v>
      </c>
      <c r="G1240" s="199"/>
      <c r="H1240" s="199"/>
      <c r="I1240" s="199"/>
      <c r="J1240" s="202"/>
      <c r="K1240" s="202"/>
      <c r="L1240" s="164" t="str">
        <f>_xlfn.IFNA(VLOOKUP(B1240,'[1]CDM Patients Data'!$C$1266:$N$5000,6,FALSE),"")</f>
        <v>Prostate</v>
      </c>
      <c r="M1240" s="164" t="str">
        <f>_xlfn.IFNA(VLOOKUP(B1240,'[1]CDM Patients Data'!$C$1266:$N$5000,7,FALSE),"")</f>
        <v>Prostate gland</v>
      </c>
      <c r="N1240" s="164" t="str">
        <f>_xlfn.IFNA(VLOOKUP(B1240,'[1]CDM Patients Data'!$C$1266:$N$5000,8,FALSE),"")</f>
        <v>Adenocarcinoma, NOS</v>
      </c>
      <c r="O1240" s="164" t="str">
        <f>_xlfn.IFNA(VLOOKUP(B1240,'[1]CDM Patients Data'!$C$1266:$K$3492,9,FALSE),"")</f>
        <v>Not a paired site</v>
      </c>
      <c r="P1240" s="164">
        <f>_xlfn.IFNA(VLOOKUP(B1240,'[1]CDM Patients Data'!$C$1266:$O$3492,10,FALSE),"")</f>
        <v>0</v>
      </c>
      <c r="Q1240" s="164">
        <f>_xlfn.IFNA(VLOOKUP(B1240,'[1]CDM Patients Data'!$C$1266:$O$3492,11,FALSE),"")</f>
        <v>0</v>
      </c>
      <c r="R1240" s="164">
        <f>_xlfn.IFNA(VLOOKUP(B1240,'[1]CDM Patients Data'!$C$1266:$O$3492,12,FALSE),"")</f>
        <v>0</v>
      </c>
      <c r="S1240" s="164">
        <f>_xlfn.IFNA(VLOOKUP(B1240,'[1]CDM Patients Data'!$C$1266:$P$3492,13,FALSE),"")</f>
        <v>0</v>
      </c>
      <c r="T1240" s="164" t="str">
        <f>_xlfn.IFNA(VLOOKUP(B1240,'[1]CDM Patients Data'!$C$1266:$N$5000,5,FALSE),"")</f>
        <v>Swathi</v>
      </c>
      <c r="U1240" s="164"/>
      <c r="V1240" s="164"/>
      <c r="W1240" s="210"/>
      <c r="X1240" s="164"/>
      <c r="Y1240" s="164"/>
      <c r="Z1240" s="164"/>
      <c r="AA1240" s="164"/>
      <c r="AB1240" s="164"/>
      <c r="AC1240" s="210"/>
      <c r="AD1240" s="199"/>
      <c r="AE1240" s="199"/>
      <c r="AF1240" s="199"/>
      <c r="AG1240" s="199"/>
      <c r="AH1240" s="233" t="s">
        <v>589</v>
      </c>
      <c r="AI1240" s="199"/>
      <c r="AJ1240" s="199"/>
      <c r="AK1240" s="218" t="s">
        <v>80</v>
      </c>
      <c r="AL1240" s="218">
        <v>23154611</v>
      </c>
      <c r="AM1240" s="218">
        <v>6.9</v>
      </c>
      <c r="AN1240" s="218">
        <v>515.2</v>
      </c>
      <c r="AO1240" s="218" t="s">
        <v>81</v>
      </c>
      <c r="AP1240" s="218"/>
      <c r="AQ1240" s="218"/>
      <c r="AR1240" s="218"/>
      <c r="AS1240" s="218"/>
      <c r="AT1240" s="218"/>
      <c r="AU1240" s="218"/>
      <c r="AV1240" s="218"/>
      <c r="AW1240" s="218"/>
      <c r="AX1240" s="218"/>
      <c r="AY1240" s="218"/>
      <c r="AZ1240" s="218"/>
      <c r="BA1240" s="218"/>
      <c r="BB1240" s="218"/>
      <c r="BC1240" s="218"/>
      <c r="BD1240" s="218"/>
      <c r="BE1240" s="218"/>
      <c r="BF1240" s="218"/>
      <c r="BG1240" s="218"/>
      <c r="BH1240" s="218"/>
      <c r="BI1240" s="218"/>
      <c r="BJ1240" s="233"/>
      <c r="BK1240" s="199"/>
      <c r="BL1240" s="218" t="s">
        <v>84</v>
      </c>
      <c r="BM1240" s="171" t="s">
        <v>76</v>
      </c>
      <c r="BN1240" s="171" t="s">
        <v>76</v>
      </c>
      <c r="BO1240" s="171" t="s">
        <v>76</v>
      </c>
      <c r="BP1240" s="218"/>
      <c r="BQ1240" s="218"/>
      <c r="BR1240" s="218"/>
      <c r="BS1240" s="218"/>
      <c r="BT1240" s="218"/>
      <c r="BU1240" s="218"/>
      <c r="BV1240" s="218"/>
      <c r="BW1240" s="218"/>
      <c r="BX1240" s="171"/>
      <c r="BY1240" s="199"/>
      <c r="BZ1240" s="230"/>
      <c r="CA1240" s="230"/>
      <c r="CB1240" s="230"/>
      <c r="CC1240" s="230"/>
      <c r="CD1240" s="230"/>
      <c r="CE1240" s="230"/>
      <c r="CF1240" s="230"/>
      <c r="CG1240" s="230"/>
      <c r="CH1240" s="230"/>
      <c r="CI1240" s="230"/>
      <c r="CJ1240" s="230"/>
      <c r="CK1240" s="230"/>
      <c r="CL1240" s="230"/>
      <c r="CM1240" s="230"/>
      <c r="CN1240" s="171"/>
      <c r="CO1240" s="199"/>
      <c r="CP1240" s="230"/>
      <c r="CQ1240" s="233"/>
      <c r="CR1240" s="233"/>
      <c r="CS1240" s="233"/>
      <c r="CT1240" s="230"/>
      <c r="CU1240" s="230"/>
      <c r="CV1240" s="230"/>
      <c r="CW1240" s="230"/>
    </row>
    <row r="1241" ht="30" hidden="1" spans="1:101">
      <c r="A1241" s="191">
        <v>2358</v>
      </c>
      <c r="B1241" s="261" t="s">
        <v>3374</v>
      </c>
      <c r="C1241" s="261" t="s">
        <v>3375</v>
      </c>
      <c r="D1241" s="261" t="s">
        <v>2959</v>
      </c>
      <c r="E1241" s="199"/>
      <c r="F1241" s="261" t="s">
        <v>2237</v>
      </c>
      <c r="G1241" s="199"/>
      <c r="H1241" s="199"/>
      <c r="I1241" s="199"/>
      <c r="J1241" s="202"/>
      <c r="K1241" s="202"/>
      <c r="L1241" s="164" t="str">
        <f>_xlfn.IFNA(VLOOKUP(B1241,'[1]CDM Patients Data'!$C$1266:$N$5000,6,FALSE),"")</f>
        <v>Lung</v>
      </c>
      <c r="M1241" s="164" t="str">
        <f>_xlfn.IFNA(VLOOKUP(B1241,'[1]CDM Patients Data'!$C$1266:$N$5000,7,FALSE),"")</f>
        <v>Upper lobe, lung</v>
      </c>
      <c r="N1241" s="164" t="str">
        <f>_xlfn.IFNA(VLOOKUP(B1241,'[1]CDM Patients Data'!$C$1266:$N$5000,8,FALSE),"")</f>
        <v>Adenocarcinoma, NOS</v>
      </c>
      <c r="O1241" s="164" t="str">
        <f>_xlfn.IFNA(VLOOKUP(B1241,'[1]CDM Patients Data'!$C$1266:$K$3492,9,FALSE),"")</f>
        <v>Left</v>
      </c>
      <c r="P1241" s="164">
        <f>_xlfn.IFNA(VLOOKUP(B1241,'[1]CDM Patients Data'!$C$1266:$O$3492,10,FALSE),"")</f>
        <v>0</v>
      </c>
      <c r="Q1241" s="164">
        <f>_xlfn.IFNA(VLOOKUP(B1241,'[1]CDM Patients Data'!$C$1266:$O$3492,11,FALSE),"")</f>
        <v>0</v>
      </c>
      <c r="R1241" s="164">
        <f>_xlfn.IFNA(VLOOKUP(B1241,'[1]CDM Patients Data'!$C$1266:$O$3492,12,FALSE),"")</f>
        <v>0</v>
      </c>
      <c r="S1241" s="164">
        <f>_xlfn.IFNA(VLOOKUP(B1241,'[1]CDM Patients Data'!$C$1266:$P$3492,13,FALSE),"")</f>
        <v>0</v>
      </c>
      <c r="T1241" s="164" t="str">
        <f>_xlfn.IFNA(VLOOKUP(B1241,'[1]CDM Patients Data'!$C$1266:$N$5000,5,FALSE),"")</f>
        <v>Swathi</v>
      </c>
      <c r="U1241" s="164"/>
      <c r="V1241" s="164"/>
      <c r="W1241" s="210"/>
      <c r="X1241" s="164"/>
      <c r="Y1241" s="164"/>
      <c r="Z1241" s="164"/>
      <c r="AA1241" s="164"/>
      <c r="AB1241" s="164"/>
      <c r="AC1241" s="210"/>
      <c r="AD1241" s="199"/>
      <c r="AE1241" s="199"/>
      <c r="AF1241" s="199"/>
      <c r="AG1241" s="199"/>
      <c r="AH1241" s="233"/>
      <c r="AI1241" s="199"/>
      <c r="AJ1241" s="199"/>
      <c r="AK1241" s="218"/>
      <c r="AL1241" s="218"/>
      <c r="AM1241" s="218"/>
      <c r="AN1241" s="218"/>
      <c r="AO1241" s="218" t="s">
        <v>76</v>
      </c>
      <c r="AP1241" s="218"/>
      <c r="AQ1241" s="218"/>
      <c r="AR1241" s="218"/>
      <c r="AS1241" s="218"/>
      <c r="AT1241" s="218"/>
      <c r="AU1241" s="218"/>
      <c r="AV1241" s="218"/>
      <c r="AW1241" s="218"/>
      <c r="AX1241" s="218"/>
      <c r="AY1241" s="218"/>
      <c r="AZ1241" s="218"/>
      <c r="BA1241" s="218"/>
      <c r="BB1241" s="218"/>
      <c r="BC1241" s="218"/>
      <c r="BD1241" s="218"/>
      <c r="BE1241" s="218"/>
      <c r="BF1241" s="218"/>
      <c r="BG1241" s="218"/>
      <c r="BH1241" s="218"/>
      <c r="BI1241" s="218"/>
      <c r="BJ1241" s="233"/>
      <c r="BK1241" s="199"/>
      <c r="BL1241" s="218"/>
      <c r="BM1241" s="171"/>
      <c r="BN1241" s="171"/>
      <c r="BO1241" s="171"/>
      <c r="BP1241" s="218"/>
      <c r="BQ1241" s="218"/>
      <c r="BR1241" s="218"/>
      <c r="BS1241" s="218"/>
      <c r="BT1241" s="218"/>
      <c r="BU1241" s="218"/>
      <c r="BV1241" s="218"/>
      <c r="BW1241" s="218"/>
      <c r="BX1241" s="171" t="s">
        <v>589</v>
      </c>
      <c r="BY1241" s="199"/>
      <c r="BZ1241" s="230" t="s">
        <v>80</v>
      </c>
      <c r="CA1241" s="285">
        <v>72366612</v>
      </c>
      <c r="CB1241" s="285">
        <v>21.70998</v>
      </c>
      <c r="CC1241" s="285">
        <v>1362.8</v>
      </c>
      <c r="CD1241" s="230" t="s">
        <v>103</v>
      </c>
      <c r="CE1241" s="230"/>
      <c r="CF1241" s="230"/>
      <c r="CG1241" s="230"/>
      <c r="CH1241" s="230"/>
      <c r="CI1241" s="230"/>
      <c r="CJ1241" s="230"/>
      <c r="CK1241" s="230"/>
      <c r="CL1241" s="230"/>
      <c r="CM1241" s="230"/>
      <c r="CN1241" s="171"/>
      <c r="CO1241" s="199"/>
      <c r="CP1241" s="230"/>
      <c r="CQ1241" s="233"/>
      <c r="CR1241" s="233"/>
      <c r="CS1241" s="233"/>
      <c r="CT1241" s="230"/>
      <c r="CU1241" s="230"/>
      <c r="CV1241" s="230"/>
      <c r="CW1241" s="230"/>
    </row>
    <row r="1242" ht="45" hidden="1" spans="1:101">
      <c r="A1242" s="191">
        <v>2359</v>
      </c>
      <c r="B1242" s="261" t="s">
        <v>3376</v>
      </c>
      <c r="C1242" s="261" t="s">
        <v>3377</v>
      </c>
      <c r="D1242" s="261" t="s">
        <v>2788</v>
      </c>
      <c r="E1242" s="199"/>
      <c r="F1242" s="261" t="s">
        <v>2237</v>
      </c>
      <c r="G1242" s="199"/>
      <c r="H1242" s="199"/>
      <c r="I1242" s="199"/>
      <c r="J1242" s="202"/>
      <c r="K1242" s="202"/>
      <c r="L1242" s="164" t="str">
        <f>_xlfn.IFNA(VLOOKUP(B1242,'[1]CDM Patients Data'!$C$1266:$N$5000,6,FALSE),"")</f>
        <v>Ovary</v>
      </c>
      <c r="M1242" s="164" t="str">
        <f>_xlfn.IFNA(VLOOKUP(B1242,'[1]CDM Patients Data'!$C$1266:$N$5000,7,FALSE),"")</f>
        <v>Ovary</v>
      </c>
      <c r="N1242" s="164" t="str">
        <f>_xlfn.IFNA(VLOOKUP(B1242,'[1]CDM Patients Data'!$C$1266:$N$5000,8,FALSE),"")</f>
        <v>High-grade serous carcinoma</v>
      </c>
      <c r="O1242" s="164" t="str">
        <f>_xlfn.IFNA(VLOOKUP(B1242,'[1]CDM Patients Data'!$C$1266:$K$3492,9,FALSE),"")</f>
        <v>Right and Left</v>
      </c>
      <c r="P1242" s="164">
        <f>_xlfn.IFNA(VLOOKUP(B1242,'[1]CDM Patients Data'!$C$1266:$O$3492,10,FALSE),"")</f>
        <v>0</v>
      </c>
      <c r="Q1242" s="164">
        <f>_xlfn.IFNA(VLOOKUP(B1242,'[1]CDM Patients Data'!$C$1266:$O$3492,11,FALSE),"")</f>
        <v>0</v>
      </c>
      <c r="R1242" s="164">
        <f>_xlfn.IFNA(VLOOKUP(B1242,'[1]CDM Patients Data'!$C$1266:$O$3492,12,FALSE),"")</f>
        <v>0</v>
      </c>
      <c r="S1242" s="164">
        <f>_xlfn.IFNA(VLOOKUP(B1242,'[1]CDM Patients Data'!$C$1266:$P$3492,13,FALSE),"")</f>
        <v>0</v>
      </c>
      <c r="T1242" s="164" t="str">
        <f>_xlfn.IFNA(VLOOKUP(B1242,'[1]CDM Patients Data'!$C$1266:$N$5000,5,FALSE),"")</f>
        <v>Anwesha</v>
      </c>
      <c r="U1242" s="164"/>
      <c r="V1242" s="164"/>
      <c r="W1242" s="210"/>
      <c r="X1242" s="164"/>
      <c r="Y1242" s="164"/>
      <c r="Z1242" s="164"/>
      <c r="AA1242" s="164"/>
      <c r="AB1242" s="164"/>
      <c r="AC1242" s="210"/>
      <c r="AD1242" s="199"/>
      <c r="AE1242" s="199"/>
      <c r="AF1242" s="199"/>
      <c r="AG1242" s="199"/>
      <c r="AH1242" s="233" t="s">
        <v>79</v>
      </c>
      <c r="AI1242" s="199"/>
      <c r="AJ1242" s="199"/>
      <c r="AK1242" s="218" t="s">
        <v>80</v>
      </c>
      <c r="AL1242" s="218">
        <v>63200718</v>
      </c>
      <c r="AM1242" s="218">
        <v>19</v>
      </c>
      <c r="AN1242" s="218">
        <v>123.7</v>
      </c>
      <c r="AO1242" s="218" t="s">
        <v>81</v>
      </c>
      <c r="AP1242" s="218"/>
      <c r="AQ1242" s="218"/>
      <c r="AR1242" s="218"/>
      <c r="AS1242" s="218"/>
      <c r="AT1242" s="218"/>
      <c r="AU1242" s="218"/>
      <c r="AV1242" s="218"/>
      <c r="AW1242" s="218"/>
      <c r="AX1242" s="218"/>
      <c r="AY1242" s="218"/>
      <c r="AZ1242" s="218"/>
      <c r="BA1242" s="218"/>
      <c r="BB1242" s="218"/>
      <c r="BC1242" s="218"/>
      <c r="BD1242" s="218"/>
      <c r="BE1242" s="218"/>
      <c r="BF1242" s="218"/>
      <c r="BG1242" s="218"/>
      <c r="BH1242" s="218"/>
      <c r="BI1242" s="218"/>
      <c r="BJ1242" s="233"/>
      <c r="BK1242" s="199"/>
      <c r="BL1242" s="218" t="s">
        <v>84</v>
      </c>
      <c r="BM1242" s="171" t="s">
        <v>76</v>
      </c>
      <c r="BN1242" s="171" t="s">
        <v>76</v>
      </c>
      <c r="BO1242" s="171" t="s">
        <v>76</v>
      </c>
      <c r="BP1242" s="218"/>
      <c r="BQ1242" s="218"/>
      <c r="BR1242" s="218"/>
      <c r="BS1242" s="218"/>
      <c r="BT1242" s="218"/>
      <c r="BU1242" s="218"/>
      <c r="BV1242" s="218"/>
      <c r="BW1242" s="218"/>
      <c r="BX1242" s="171"/>
      <c r="BY1242" s="199"/>
      <c r="BZ1242" s="230"/>
      <c r="CA1242" s="230"/>
      <c r="CB1242" s="230"/>
      <c r="CC1242" s="230"/>
      <c r="CD1242" s="230"/>
      <c r="CE1242" s="230"/>
      <c r="CF1242" s="230"/>
      <c r="CG1242" s="230"/>
      <c r="CH1242" s="230"/>
      <c r="CI1242" s="230"/>
      <c r="CJ1242" s="230"/>
      <c r="CK1242" s="230"/>
      <c r="CL1242" s="230"/>
      <c r="CM1242" s="230"/>
      <c r="CN1242" s="171"/>
      <c r="CO1242" s="199"/>
      <c r="CP1242" s="230"/>
      <c r="CQ1242" s="233"/>
      <c r="CR1242" s="233"/>
      <c r="CS1242" s="233"/>
      <c r="CT1242" s="230"/>
      <c r="CU1242" s="230"/>
      <c r="CV1242" s="230"/>
      <c r="CW1242" s="230"/>
    </row>
    <row r="1243" ht="45" spans="1:101">
      <c r="A1243" s="191">
        <v>2360</v>
      </c>
      <c r="B1243" s="261" t="s">
        <v>3378</v>
      </c>
      <c r="C1243" s="261" t="s">
        <v>3377</v>
      </c>
      <c r="D1243" s="261" t="s">
        <v>2936</v>
      </c>
      <c r="E1243" s="199"/>
      <c r="F1243" s="261" t="s">
        <v>2237</v>
      </c>
      <c r="G1243" s="199"/>
      <c r="H1243" s="199"/>
      <c r="I1243" s="199"/>
      <c r="J1243" s="202"/>
      <c r="K1243" s="202"/>
      <c r="L1243" s="164" t="str">
        <f>_xlfn.IFNA(VLOOKUP(B1243,'[1]CDM Patients Data'!$C$1266:$N$5000,6,FALSE),"")</f>
        <v>Ovary</v>
      </c>
      <c r="M1243" s="164" t="str">
        <f>_xlfn.IFNA(VLOOKUP(B1243,'[1]CDM Patients Data'!$C$1266:$N$5000,7,FALSE),"")</f>
        <v>Ovary</v>
      </c>
      <c r="N1243" s="164" t="str">
        <f>_xlfn.IFNA(VLOOKUP(B1243,'[1]CDM Patients Data'!$C$1266:$N$5000,8,FALSE),"")</f>
        <v>High-grade serous carcinoma</v>
      </c>
      <c r="O1243" s="164" t="str">
        <f>_xlfn.IFNA(VLOOKUP(B1243,'[1]CDM Patients Data'!$C$1266:$K$3492,9,FALSE),"")</f>
        <v>Right and Left</v>
      </c>
      <c r="P1243" s="164">
        <f>_xlfn.IFNA(VLOOKUP(B1243,'[1]CDM Patients Data'!$C$1266:$O$3492,10,FALSE),"")</f>
        <v>0</v>
      </c>
      <c r="Q1243" s="164">
        <f>_xlfn.IFNA(VLOOKUP(B1243,'[1]CDM Patients Data'!$C$1266:$O$3492,11,FALSE),"")</f>
        <v>0</v>
      </c>
      <c r="R1243" s="164">
        <f>_xlfn.IFNA(VLOOKUP(B1243,'[1]CDM Patients Data'!$C$1266:$O$3492,12,FALSE),"")</f>
        <v>0</v>
      </c>
      <c r="S1243" s="164">
        <f>_xlfn.IFNA(VLOOKUP(B1243,'[1]CDM Patients Data'!$C$1266:$P$3492,13,FALSE),"")</f>
        <v>0</v>
      </c>
      <c r="T1243" s="164" t="str">
        <f>_xlfn.IFNA(VLOOKUP(B1243,'[1]CDM Patients Data'!$C$1266:$N$5000,5,FALSE),"")</f>
        <v>Anwesha</v>
      </c>
      <c r="U1243" s="164"/>
      <c r="V1243" s="164"/>
      <c r="W1243" s="210"/>
      <c r="X1243" s="164"/>
      <c r="Y1243" s="164"/>
      <c r="Z1243" s="164"/>
      <c r="AA1243" s="164"/>
      <c r="AB1243" s="164"/>
      <c r="AC1243" s="210"/>
      <c r="AD1243" s="199"/>
      <c r="AE1243" s="199"/>
      <c r="AF1243" s="199"/>
      <c r="AG1243" s="199"/>
      <c r="AH1243" s="233"/>
      <c r="AI1243" s="199"/>
      <c r="AJ1243" s="199"/>
      <c r="AK1243" s="218" t="s">
        <v>84</v>
      </c>
      <c r="AL1243" s="218" t="s">
        <v>76</v>
      </c>
      <c r="AM1243" s="218" t="s">
        <v>76</v>
      </c>
      <c r="AN1243" s="218" t="s">
        <v>76</v>
      </c>
      <c r="AO1243" s="218" t="s">
        <v>76</v>
      </c>
      <c r="AP1243" s="218"/>
      <c r="AQ1243" s="218"/>
      <c r="AR1243" s="218"/>
      <c r="AS1243" s="218"/>
      <c r="AT1243" s="218"/>
      <c r="AU1243" s="218"/>
      <c r="AV1243" s="218"/>
      <c r="AW1243" s="218"/>
      <c r="AX1243" s="218"/>
      <c r="AY1243" s="218"/>
      <c r="AZ1243" s="218"/>
      <c r="BA1243" s="218"/>
      <c r="BB1243" s="218"/>
      <c r="BC1243" s="218"/>
      <c r="BD1243" s="218"/>
      <c r="BE1243" s="218"/>
      <c r="BF1243" s="218"/>
      <c r="BG1243" s="218"/>
      <c r="BH1243" s="218"/>
      <c r="BI1243" s="218"/>
      <c r="BJ1243" s="233" t="s">
        <v>79</v>
      </c>
      <c r="BK1243" s="199"/>
      <c r="BL1243" s="218" t="s">
        <v>80</v>
      </c>
      <c r="BM1243" s="290">
        <v>26380476</v>
      </c>
      <c r="BN1243" s="290">
        <v>7.9</v>
      </c>
      <c r="BO1243" s="290">
        <v>93.4</v>
      </c>
      <c r="BP1243" s="218" t="s">
        <v>95</v>
      </c>
      <c r="BQ1243" s="218"/>
      <c r="BR1243" s="218"/>
      <c r="BS1243" s="218"/>
      <c r="BT1243" s="218"/>
      <c r="BU1243" s="218"/>
      <c r="BV1243" s="218"/>
      <c r="BW1243" s="218"/>
      <c r="BX1243" s="171"/>
      <c r="BY1243" s="199"/>
      <c r="BZ1243" s="230"/>
      <c r="CA1243" s="230"/>
      <c r="CB1243" s="230"/>
      <c r="CC1243" s="230"/>
      <c r="CD1243" s="230"/>
      <c r="CE1243" s="230"/>
      <c r="CF1243" s="230"/>
      <c r="CG1243" s="230"/>
      <c r="CH1243" s="230"/>
      <c r="CI1243" s="230"/>
      <c r="CJ1243" s="230"/>
      <c r="CK1243" s="230"/>
      <c r="CL1243" s="230"/>
      <c r="CM1243" s="230"/>
      <c r="CN1243" s="171"/>
      <c r="CO1243" s="199"/>
      <c r="CP1243" s="230"/>
      <c r="CQ1243" s="233"/>
      <c r="CR1243" s="233"/>
      <c r="CS1243" s="233"/>
      <c r="CT1243" s="230"/>
      <c r="CU1243" s="230"/>
      <c r="CV1243" s="230"/>
      <c r="CW1243" s="230"/>
    </row>
    <row r="1244" ht="30" hidden="1" spans="1:101">
      <c r="A1244" s="191">
        <v>2361</v>
      </c>
      <c r="B1244" s="261" t="s">
        <v>3379</v>
      </c>
      <c r="C1244" s="261" t="s">
        <v>3380</v>
      </c>
      <c r="D1244" s="261" t="s">
        <v>2806</v>
      </c>
      <c r="E1244" s="199"/>
      <c r="F1244" s="274" t="s">
        <v>2215</v>
      </c>
      <c r="G1244" s="199"/>
      <c r="H1244" s="199"/>
      <c r="I1244" s="199"/>
      <c r="J1244" s="202"/>
      <c r="K1244" s="202"/>
      <c r="L1244" s="164" t="str">
        <f>_xlfn.IFNA(VLOOKUP(B1244,'[1]CDM Patients Data'!$C$1266:$N$5000,6,FALSE),"")</f>
        <v>Lung</v>
      </c>
      <c r="M1244" s="164" t="str">
        <f>_xlfn.IFNA(VLOOKUP(B1244,'[1]CDM Patients Data'!$C$1266:$N$5000,7,FALSE),"")</f>
        <v>Lower lobe, lung</v>
      </c>
      <c r="N1244" s="164" t="str">
        <f>_xlfn.IFNA(VLOOKUP(B1244,'[1]CDM Patients Data'!$C$1266:$N$5000,8,FALSE),"")</f>
        <v>Adenocarcinoma, NOS</v>
      </c>
      <c r="O1244" s="164" t="str">
        <f>_xlfn.IFNA(VLOOKUP(B1244,'[1]CDM Patients Data'!$C$1266:$K$3492,9,FALSE),"")</f>
        <v>Left</v>
      </c>
      <c r="P1244" s="164">
        <f>_xlfn.IFNA(VLOOKUP(B1244,'[1]CDM Patients Data'!$C$1266:$O$3492,10,FALSE),"")</f>
        <v>0</v>
      </c>
      <c r="Q1244" s="164">
        <f>_xlfn.IFNA(VLOOKUP(B1244,'[1]CDM Patients Data'!$C$1266:$O$3492,11,FALSE),"")</f>
        <v>0</v>
      </c>
      <c r="R1244" s="164">
        <f>_xlfn.IFNA(VLOOKUP(B1244,'[1]CDM Patients Data'!$C$1266:$O$3492,12,FALSE),"")</f>
        <v>0</v>
      </c>
      <c r="S1244" s="164">
        <f>_xlfn.IFNA(VLOOKUP(B1244,'[1]CDM Patients Data'!$C$1266:$P$3492,13,FALSE),"")</f>
        <v>0</v>
      </c>
      <c r="T1244" s="164" t="str">
        <f>_xlfn.IFNA(VLOOKUP(B1244,'[1]CDM Patients Data'!$C$1266:$N$5000,5,FALSE),"")</f>
        <v>Dayana</v>
      </c>
      <c r="U1244" s="164"/>
      <c r="V1244" s="164"/>
      <c r="W1244" s="210"/>
      <c r="X1244" s="164"/>
      <c r="Y1244" s="164"/>
      <c r="Z1244" s="164"/>
      <c r="AA1244" s="164"/>
      <c r="AB1244" s="164"/>
      <c r="AC1244" s="210"/>
      <c r="AD1244" s="199"/>
      <c r="AE1244" s="199"/>
      <c r="AF1244" s="199"/>
      <c r="AG1244" s="199"/>
      <c r="AH1244" s="233" t="s">
        <v>589</v>
      </c>
      <c r="AI1244" s="199"/>
      <c r="AJ1244" s="199"/>
      <c r="AK1244" s="218" t="s">
        <v>80</v>
      </c>
      <c r="AL1244" s="218">
        <v>35099432</v>
      </c>
      <c r="AM1244" s="218">
        <v>10.5</v>
      </c>
      <c r="AN1244" s="218">
        <v>699</v>
      </c>
      <c r="AO1244" s="218" t="s">
        <v>81</v>
      </c>
      <c r="AP1244" s="218"/>
      <c r="AQ1244" s="218"/>
      <c r="AR1244" s="218"/>
      <c r="AS1244" s="218"/>
      <c r="AT1244" s="218"/>
      <c r="AU1244" s="218"/>
      <c r="AV1244" s="218"/>
      <c r="AW1244" s="218"/>
      <c r="AX1244" s="218"/>
      <c r="AY1244" s="218"/>
      <c r="AZ1244" s="218"/>
      <c r="BA1244" s="218"/>
      <c r="BB1244" s="218"/>
      <c r="BC1244" s="218"/>
      <c r="BD1244" s="218"/>
      <c r="BE1244" s="218"/>
      <c r="BF1244" s="218"/>
      <c r="BG1244" s="218"/>
      <c r="BH1244" s="218"/>
      <c r="BI1244" s="218"/>
      <c r="BJ1244" s="233"/>
      <c r="BK1244" s="199"/>
      <c r="BL1244" s="218" t="s">
        <v>84</v>
      </c>
      <c r="BM1244" s="171" t="s">
        <v>76</v>
      </c>
      <c r="BN1244" s="171" t="s">
        <v>76</v>
      </c>
      <c r="BO1244" s="171" t="s">
        <v>76</v>
      </c>
      <c r="BP1244" s="218"/>
      <c r="BQ1244" s="218"/>
      <c r="BR1244" s="218"/>
      <c r="BS1244" s="218"/>
      <c r="BT1244" s="218"/>
      <c r="BU1244" s="218"/>
      <c r="BV1244" s="218"/>
      <c r="BW1244" s="218"/>
      <c r="BX1244" s="171"/>
      <c r="BY1244" s="199"/>
      <c r="BZ1244" s="230"/>
      <c r="CA1244" s="230"/>
      <c r="CB1244" s="230"/>
      <c r="CC1244" s="230"/>
      <c r="CD1244" s="230"/>
      <c r="CE1244" s="230"/>
      <c r="CF1244" s="230"/>
      <c r="CG1244" s="230"/>
      <c r="CH1244" s="230"/>
      <c r="CI1244" s="230"/>
      <c r="CJ1244" s="230"/>
      <c r="CK1244" s="230"/>
      <c r="CL1244" s="230"/>
      <c r="CM1244" s="230"/>
      <c r="CN1244" s="171"/>
      <c r="CO1244" s="199"/>
      <c r="CP1244" s="230"/>
      <c r="CQ1244" s="233"/>
      <c r="CR1244" s="233"/>
      <c r="CS1244" s="233"/>
      <c r="CT1244" s="230"/>
      <c r="CU1244" s="230"/>
      <c r="CV1244" s="230"/>
      <c r="CW1244" s="230"/>
    </row>
    <row r="1245" ht="45" hidden="1" spans="1:101">
      <c r="A1245" s="191">
        <v>2362</v>
      </c>
      <c r="B1245" s="261" t="s">
        <v>3381</v>
      </c>
      <c r="C1245" s="261" t="s">
        <v>3382</v>
      </c>
      <c r="D1245" s="261" t="s">
        <v>2806</v>
      </c>
      <c r="E1245" s="199"/>
      <c r="F1245" s="274" t="s">
        <v>2215</v>
      </c>
      <c r="G1245" s="199"/>
      <c r="H1245" s="199"/>
      <c r="I1245" s="199"/>
      <c r="J1245" s="202"/>
      <c r="K1245" s="202"/>
      <c r="L1245" s="164" t="str">
        <f>_xlfn.IFNA(VLOOKUP(B1245,'[1]CDM Patients Data'!$C$1266:$N$5000,6,FALSE),"")</f>
        <v>Skin</v>
      </c>
      <c r="M1245" s="164" t="str">
        <f>_xlfn.IFNA(VLOOKUP(B1245,'[1]CDM Patients Data'!$C$1266:$N$5000,7,FALSE),"")</f>
        <v>Skin limb, lower</v>
      </c>
      <c r="N1245" s="164" t="str">
        <f>_xlfn.IFNA(VLOOKUP(B1245,'[1]CDM Patients Data'!$C$1266:$N$5000,8,FALSE),"")</f>
        <v>Malignant melanoma, NOS</v>
      </c>
      <c r="O1245" s="164" t="str">
        <f>_xlfn.IFNA(VLOOKUP(B1245,'[1]CDM Patients Data'!$C$1266:$K$3492,9,FALSE),"")</f>
        <v>Left</v>
      </c>
      <c r="P1245" s="164">
        <f>_xlfn.IFNA(VLOOKUP(B1245,'[1]CDM Patients Data'!$C$1266:$O$3492,10,FALSE),"")</f>
        <v>0</v>
      </c>
      <c r="Q1245" s="164">
        <f>_xlfn.IFNA(VLOOKUP(B1245,'[1]CDM Patients Data'!$C$1266:$O$3492,11,FALSE),"")</f>
        <v>0</v>
      </c>
      <c r="R1245" s="164">
        <f>_xlfn.IFNA(VLOOKUP(B1245,'[1]CDM Patients Data'!$C$1266:$O$3492,12,FALSE),"")</f>
        <v>0</v>
      </c>
      <c r="S1245" s="164">
        <f>_xlfn.IFNA(VLOOKUP(B1245,'[1]CDM Patients Data'!$C$1266:$P$3492,13,FALSE),"")</f>
        <v>0</v>
      </c>
      <c r="T1245" s="164" t="str">
        <f>_xlfn.IFNA(VLOOKUP(B1245,'[1]CDM Patients Data'!$C$1266:$N$5000,5,FALSE),"")</f>
        <v>Manohar</v>
      </c>
      <c r="U1245" s="164"/>
      <c r="V1245" s="164"/>
      <c r="W1245" s="210"/>
      <c r="X1245" s="164"/>
      <c r="Y1245" s="164"/>
      <c r="Z1245" s="164"/>
      <c r="AA1245" s="164"/>
      <c r="AB1245" s="164"/>
      <c r="AC1245" s="210"/>
      <c r="AD1245" s="199"/>
      <c r="AE1245" s="199"/>
      <c r="AF1245" s="199"/>
      <c r="AG1245" s="199"/>
      <c r="AH1245" s="233"/>
      <c r="AI1245" s="199"/>
      <c r="AJ1245" s="199"/>
      <c r="AK1245" s="218"/>
      <c r="AL1245" s="218"/>
      <c r="AM1245" s="218"/>
      <c r="AN1245" s="218"/>
      <c r="AO1245" s="218" t="s">
        <v>76</v>
      </c>
      <c r="AP1245" s="218"/>
      <c r="AQ1245" s="218"/>
      <c r="AR1245" s="218"/>
      <c r="AS1245" s="218"/>
      <c r="AT1245" s="218"/>
      <c r="AU1245" s="218"/>
      <c r="AV1245" s="218"/>
      <c r="AW1245" s="218"/>
      <c r="AX1245" s="218"/>
      <c r="AY1245" s="218"/>
      <c r="AZ1245" s="218"/>
      <c r="BA1245" s="218"/>
      <c r="BB1245" s="218"/>
      <c r="BC1245" s="218"/>
      <c r="BD1245" s="218"/>
      <c r="BE1245" s="218"/>
      <c r="BF1245" s="218"/>
      <c r="BG1245" s="218"/>
      <c r="BH1245" s="218"/>
      <c r="BI1245" s="218"/>
      <c r="BJ1245" s="233"/>
      <c r="BK1245" s="199"/>
      <c r="BL1245" s="218"/>
      <c r="BM1245" s="171"/>
      <c r="BN1245" s="171"/>
      <c r="BO1245" s="171"/>
      <c r="BP1245" s="218"/>
      <c r="BQ1245" s="218"/>
      <c r="BR1245" s="218"/>
      <c r="BS1245" s="218"/>
      <c r="BT1245" s="218"/>
      <c r="BU1245" s="218"/>
      <c r="BV1245" s="218"/>
      <c r="BW1245" s="218"/>
      <c r="BX1245" s="171"/>
      <c r="BY1245" s="199"/>
      <c r="BZ1245" s="230"/>
      <c r="CA1245" s="230"/>
      <c r="CB1245" s="230"/>
      <c r="CC1245" s="230"/>
      <c r="CD1245" s="230"/>
      <c r="CE1245" s="230"/>
      <c r="CF1245" s="230"/>
      <c r="CG1245" s="230"/>
      <c r="CH1245" s="230"/>
      <c r="CI1245" s="230"/>
      <c r="CJ1245" s="230"/>
      <c r="CK1245" s="230"/>
      <c r="CL1245" s="230"/>
      <c r="CM1245" s="230"/>
      <c r="CN1245" s="171"/>
      <c r="CO1245" s="199"/>
      <c r="CP1245" s="230"/>
      <c r="CQ1245" s="233"/>
      <c r="CR1245" s="233"/>
      <c r="CS1245" s="233"/>
      <c r="CT1245" s="230"/>
      <c r="CU1245" s="230"/>
      <c r="CV1245" s="230"/>
      <c r="CW1245" s="230"/>
    </row>
    <row r="1246" ht="30" hidden="1" spans="1:101">
      <c r="A1246" s="191">
        <v>2363</v>
      </c>
      <c r="B1246" s="261" t="s">
        <v>3383</v>
      </c>
      <c r="C1246" s="261" t="s">
        <v>3384</v>
      </c>
      <c r="D1246" s="261" t="s">
        <v>2806</v>
      </c>
      <c r="E1246" s="199"/>
      <c r="F1246" s="274" t="s">
        <v>2215</v>
      </c>
      <c r="G1246" s="199"/>
      <c r="H1246" s="199"/>
      <c r="I1246" s="199"/>
      <c r="J1246" s="202"/>
      <c r="K1246" s="202"/>
      <c r="L1246" s="164" t="str">
        <f>_xlfn.IFNA(VLOOKUP(B1246,'[1]CDM Patients Data'!$C$1266:$N$5000,6,FALSE),"")</f>
        <v>Corpus Uteri</v>
      </c>
      <c r="M1246" s="164" t="str">
        <f>_xlfn.IFNA(VLOOKUP(B1246,'[1]CDM Patients Data'!$C$1266:$N$5000,7,FALSE),"")</f>
        <v>Endometrium</v>
      </c>
      <c r="N1246" s="164" t="str">
        <f>_xlfn.IFNA(VLOOKUP(B1246,'[1]CDM Patients Data'!$C$1266:$N$5000,8,FALSE),"")</f>
        <v>Endometrioid carcinoma</v>
      </c>
      <c r="O1246" s="164" t="str">
        <f>_xlfn.IFNA(VLOOKUP(B1246,'[1]CDM Patients Data'!$C$1266:$K$3492,9,FALSE),"")</f>
        <v>Unknown</v>
      </c>
      <c r="P1246" s="164">
        <f>_xlfn.IFNA(VLOOKUP(B1246,'[1]CDM Patients Data'!$C$1266:$O$3492,10,FALSE),"")</f>
        <v>0</v>
      </c>
      <c r="Q1246" s="164">
        <f>_xlfn.IFNA(VLOOKUP(B1246,'[1]CDM Patients Data'!$C$1266:$O$3492,11,FALSE),"")</f>
        <v>0</v>
      </c>
      <c r="R1246" s="164">
        <f>_xlfn.IFNA(VLOOKUP(B1246,'[1]CDM Patients Data'!$C$1266:$O$3492,12,FALSE),"")</f>
        <v>0</v>
      </c>
      <c r="S1246" s="164">
        <f>_xlfn.IFNA(VLOOKUP(B1246,'[1]CDM Patients Data'!$C$1266:$P$3492,13,FALSE),"")</f>
        <v>0</v>
      </c>
      <c r="T1246" s="164" t="str">
        <f>_xlfn.IFNA(VLOOKUP(B1246,'[1]CDM Patients Data'!$C$1266:$N$5000,5,FALSE),"")</f>
        <v>Manohar</v>
      </c>
      <c r="U1246" s="164"/>
      <c r="V1246" s="164"/>
      <c r="W1246" s="210"/>
      <c r="X1246" s="164"/>
      <c r="Y1246" s="164"/>
      <c r="Z1246" s="164"/>
      <c r="AA1246" s="164"/>
      <c r="AB1246" s="164"/>
      <c r="AC1246" s="210"/>
      <c r="AD1246" s="199"/>
      <c r="AE1246" s="199"/>
      <c r="AF1246" s="199"/>
      <c r="AG1246" s="199"/>
      <c r="AH1246" s="233" t="s">
        <v>589</v>
      </c>
      <c r="AI1246" s="199"/>
      <c r="AJ1246" s="199"/>
      <c r="AK1246" s="218" t="s">
        <v>80</v>
      </c>
      <c r="AL1246" s="218">
        <v>17542142</v>
      </c>
      <c r="AM1246" s="218">
        <v>5.3</v>
      </c>
      <c r="AN1246" s="218">
        <v>536.3</v>
      </c>
      <c r="AO1246" s="218" t="s">
        <v>81</v>
      </c>
      <c r="AP1246" s="218"/>
      <c r="AQ1246" s="218"/>
      <c r="AR1246" s="218"/>
      <c r="AS1246" s="218"/>
      <c r="AT1246" s="218"/>
      <c r="AU1246" s="218"/>
      <c r="AV1246" s="218"/>
      <c r="AW1246" s="218"/>
      <c r="AX1246" s="218"/>
      <c r="AY1246" s="218"/>
      <c r="AZ1246" s="218"/>
      <c r="BA1246" s="218"/>
      <c r="BB1246" s="218"/>
      <c r="BC1246" s="218"/>
      <c r="BD1246" s="218"/>
      <c r="BE1246" s="218"/>
      <c r="BF1246" s="218"/>
      <c r="BG1246" s="218"/>
      <c r="BH1246" s="218"/>
      <c r="BI1246" s="218"/>
      <c r="BJ1246" s="233"/>
      <c r="BK1246" s="199"/>
      <c r="BL1246" s="218" t="s">
        <v>84</v>
      </c>
      <c r="BM1246" s="171" t="s">
        <v>76</v>
      </c>
      <c r="BN1246" s="171" t="s">
        <v>76</v>
      </c>
      <c r="BO1246" s="171" t="s">
        <v>76</v>
      </c>
      <c r="BP1246" s="218"/>
      <c r="BQ1246" s="218"/>
      <c r="BR1246" s="218"/>
      <c r="BS1246" s="218"/>
      <c r="BT1246" s="218"/>
      <c r="BU1246" s="218"/>
      <c r="BV1246" s="218"/>
      <c r="BW1246" s="218"/>
      <c r="BX1246" s="171"/>
      <c r="BY1246" s="199"/>
      <c r="BZ1246" s="230"/>
      <c r="CA1246" s="230"/>
      <c r="CB1246" s="230"/>
      <c r="CC1246" s="230"/>
      <c r="CD1246" s="230"/>
      <c r="CE1246" s="230"/>
      <c r="CF1246" s="230"/>
      <c r="CG1246" s="230"/>
      <c r="CH1246" s="230"/>
      <c r="CI1246" s="230"/>
      <c r="CJ1246" s="230"/>
      <c r="CK1246" s="230"/>
      <c r="CL1246" s="230"/>
      <c r="CM1246" s="230"/>
      <c r="CN1246" s="171"/>
      <c r="CO1246" s="199"/>
      <c r="CP1246" s="230"/>
      <c r="CQ1246" s="233"/>
      <c r="CR1246" s="233"/>
      <c r="CS1246" s="233"/>
      <c r="CT1246" s="230"/>
      <c r="CU1246" s="230"/>
      <c r="CV1246" s="230"/>
      <c r="CW1246" s="230"/>
    </row>
    <row r="1247" ht="30" hidden="1" spans="1:101">
      <c r="A1247" s="191">
        <v>2364</v>
      </c>
      <c r="B1247" s="261" t="s">
        <v>3385</v>
      </c>
      <c r="C1247" s="261" t="s">
        <v>3386</v>
      </c>
      <c r="D1247" s="261" t="s">
        <v>2806</v>
      </c>
      <c r="E1247" s="199"/>
      <c r="F1247" s="274" t="s">
        <v>2215</v>
      </c>
      <c r="G1247" s="199"/>
      <c r="H1247" s="199"/>
      <c r="I1247" s="199"/>
      <c r="J1247" s="202"/>
      <c r="K1247" s="202"/>
      <c r="L1247" s="164" t="str">
        <f>_xlfn.IFNA(VLOOKUP(B1247,'[1]CDM Patients Data'!$C$1266:$N$5000,6,FALSE),"")</f>
        <v>Rectum</v>
      </c>
      <c r="M1247" s="164" t="str">
        <f>_xlfn.IFNA(VLOOKUP(B1247,'[1]CDM Patients Data'!$C$1266:$N$5000,7,FALSE),"")</f>
        <v>Rectum, NOS</v>
      </c>
      <c r="N1247" s="164" t="str">
        <f>_xlfn.IFNA(VLOOKUP(B1247,'[1]CDM Patients Data'!$C$1266:$N$5000,8,FALSE),"")</f>
        <v>Adenocarcinoma, NOS</v>
      </c>
      <c r="O1247" s="164" t="str">
        <f>_xlfn.IFNA(VLOOKUP(B1247,'[1]CDM Patients Data'!$C$1266:$K$3492,9,FALSE),"")</f>
        <v>Not a paired site</v>
      </c>
      <c r="P1247" s="164">
        <f>_xlfn.IFNA(VLOOKUP(B1247,'[1]CDM Patients Data'!$C$1266:$O$3492,10,FALSE),"")</f>
        <v>0</v>
      </c>
      <c r="Q1247" s="164">
        <f>_xlfn.IFNA(VLOOKUP(B1247,'[1]CDM Patients Data'!$C$1266:$O$3492,11,FALSE),"")</f>
        <v>0</v>
      </c>
      <c r="R1247" s="164">
        <f>_xlfn.IFNA(VLOOKUP(B1247,'[1]CDM Patients Data'!$C$1266:$O$3492,12,FALSE),"")</f>
        <v>0</v>
      </c>
      <c r="S1247" s="164">
        <f>_xlfn.IFNA(VLOOKUP(B1247,'[1]CDM Patients Data'!$C$1266:$P$3492,13,FALSE),"")</f>
        <v>0</v>
      </c>
      <c r="T1247" s="164" t="str">
        <f>_xlfn.IFNA(VLOOKUP(B1247,'[1]CDM Patients Data'!$C$1266:$N$5000,5,FALSE),"")</f>
        <v>Anwesha</v>
      </c>
      <c r="U1247" s="164"/>
      <c r="V1247" s="164"/>
      <c r="W1247" s="210"/>
      <c r="X1247" s="164"/>
      <c r="Y1247" s="164"/>
      <c r="Z1247" s="164"/>
      <c r="AA1247" s="164"/>
      <c r="AB1247" s="164"/>
      <c r="AC1247" s="210"/>
      <c r="AD1247" s="199"/>
      <c r="AE1247" s="199"/>
      <c r="AF1247" s="199"/>
      <c r="AG1247" s="199"/>
      <c r="AH1247" s="233" t="s">
        <v>589</v>
      </c>
      <c r="AI1247" s="199"/>
      <c r="AJ1247" s="199"/>
      <c r="AK1247" s="218" t="s">
        <v>80</v>
      </c>
      <c r="AL1247" s="218">
        <v>18386851</v>
      </c>
      <c r="AM1247" s="218">
        <v>5.5</v>
      </c>
      <c r="AN1247" s="218">
        <v>461.9</v>
      </c>
      <c r="AO1247" s="218" t="s">
        <v>81</v>
      </c>
      <c r="AP1247" s="218"/>
      <c r="AQ1247" s="218"/>
      <c r="AR1247" s="218"/>
      <c r="AS1247" s="218"/>
      <c r="AT1247" s="218"/>
      <c r="AU1247" s="218"/>
      <c r="AV1247" s="218"/>
      <c r="AW1247" s="218"/>
      <c r="AX1247" s="218"/>
      <c r="AY1247" s="218"/>
      <c r="AZ1247" s="218"/>
      <c r="BA1247" s="218"/>
      <c r="BB1247" s="218"/>
      <c r="BC1247" s="218"/>
      <c r="BD1247" s="218"/>
      <c r="BE1247" s="218"/>
      <c r="BF1247" s="218"/>
      <c r="BG1247" s="218"/>
      <c r="BH1247" s="218"/>
      <c r="BI1247" s="218"/>
      <c r="BJ1247" s="233"/>
      <c r="BK1247" s="199"/>
      <c r="BL1247" s="218" t="s">
        <v>84</v>
      </c>
      <c r="BM1247" s="171" t="s">
        <v>76</v>
      </c>
      <c r="BN1247" s="171" t="s">
        <v>76</v>
      </c>
      <c r="BO1247" s="171" t="s">
        <v>76</v>
      </c>
      <c r="BP1247" s="218"/>
      <c r="BQ1247" s="218"/>
      <c r="BR1247" s="218"/>
      <c r="BS1247" s="218"/>
      <c r="BT1247" s="218"/>
      <c r="BU1247" s="218"/>
      <c r="BV1247" s="218"/>
      <c r="BW1247" s="218"/>
      <c r="BX1247" s="171"/>
      <c r="BY1247" s="199"/>
      <c r="BZ1247" s="230"/>
      <c r="CA1247" s="230"/>
      <c r="CB1247" s="230"/>
      <c r="CC1247" s="230"/>
      <c r="CD1247" s="230"/>
      <c r="CE1247" s="230"/>
      <c r="CF1247" s="230"/>
      <c r="CG1247" s="230"/>
      <c r="CH1247" s="230"/>
      <c r="CI1247" s="230"/>
      <c r="CJ1247" s="230"/>
      <c r="CK1247" s="230"/>
      <c r="CL1247" s="230"/>
      <c r="CM1247" s="230"/>
      <c r="CN1247" s="171"/>
      <c r="CO1247" s="199"/>
      <c r="CP1247" s="230"/>
      <c r="CQ1247" s="233"/>
      <c r="CR1247" s="233"/>
      <c r="CS1247" s="233"/>
      <c r="CT1247" s="230"/>
      <c r="CU1247" s="230"/>
      <c r="CV1247" s="230"/>
      <c r="CW1247" s="230"/>
    </row>
    <row r="1248" ht="60" hidden="1" spans="1:101">
      <c r="A1248" s="191">
        <v>2365</v>
      </c>
      <c r="B1248" s="261" t="s">
        <v>3387</v>
      </c>
      <c r="C1248" s="261" t="s">
        <v>3117</v>
      </c>
      <c r="D1248" s="261" t="s">
        <v>3017</v>
      </c>
      <c r="E1248" s="199"/>
      <c r="F1248" s="261" t="s">
        <v>3118</v>
      </c>
      <c r="G1248" s="199"/>
      <c r="H1248" s="199"/>
      <c r="I1248" s="199"/>
      <c r="J1248" s="202"/>
      <c r="K1248" s="202"/>
      <c r="L1248" s="164" t="str">
        <f>_xlfn.IFNA(VLOOKUP(B1248,'[1]CDM Patients Data'!$C$1266:$N$5000,6,FALSE),"")</f>
        <v>Breast</v>
      </c>
      <c r="M1248" s="164" t="str">
        <f>_xlfn.IFNA(VLOOKUP(B1248,'[1]CDM Patients Data'!$C$1266:$N$5000,7,FALSE),"")</f>
        <v>Breast NOS (excludes Skin of breast C44.5)</v>
      </c>
      <c r="N1248" s="164" t="str">
        <f>_xlfn.IFNA(VLOOKUP(B1248,'[1]CDM Patients Data'!$C$1266:$N$5000,8,FALSE),"")</f>
        <v>Carcinoma, NOS</v>
      </c>
      <c r="O1248" s="164" t="str">
        <f>_xlfn.IFNA(VLOOKUP(B1248,'[1]CDM Patients Data'!$C$1266:$K$3492,9,FALSE),"")</f>
        <v>Left</v>
      </c>
      <c r="P1248" s="164">
        <f>_xlfn.IFNA(VLOOKUP(B1248,'[1]CDM Patients Data'!$C$1266:$O$3492,10,FALSE),"")</f>
        <v>0</v>
      </c>
      <c r="Q1248" s="164">
        <f>_xlfn.IFNA(VLOOKUP(B1248,'[1]CDM Patients Data'!$C$1266:$O$3492,11,FALSE),"")</f>
        <v>0</v>
      </c>
      <c r="R1248" s="164">
        <f>_xlfn.IFNA(VLOOKUP(B1248,'[1]CDM Patients Data'!$C$1266:$O$3492,12,FALSE),"")</f>
        <v>0</v>
      </c>
      <c r="S1248" s="164">
        <f>_xlfn.IFNA(VLOOKUP(B1248,'[1]CDM Patients Data'!$C$1266:$P$3492,13,FALSE),"")</f>
        <v>0</v>
      </c>
      <c r="T1248" s="164" t="str">
        <f>_xlfn.IFNA(VLOOKUP(B1248,'[1]CDM Patients Data'!$C$1266:$N$5000,5,FALSE),"")</f>
        <v>Anwesha</v>
      </c>
      <c r="U1248" s="164"/>
      <c r="V1248" s="164"/>
      <c r="W1248" s="210"/>
      <c r="X1248" s="164"/>
      <c r="Y1248" s="164"/>
      <c r="Z1248" s="164"/>
      <c r="AA1248" s="164"/>
      <c r="AB1248" s="164"/>
      <c r="AC1248" s="210"/>
      <c r="AD1248" s="199"/>
      <c r="AE1248" s="199"/>
      <c r="AF1248" s="199"/>
      <c r="AG1248" s="199"/>
      <c r="AH1248" s="233" t="s">
        <v>589</v>
      </c>
      <c r="AI1248" s="199"/>
      <c r="AJ1248" s="199"/>
      <c r="AK1248" s="218" t="s">
        <v>80</v>
      </c>
      <c r="AL1248" s="218">
        <v>18624190</v>
      </c>
      <c r="AM1248" s="218">
        <v>5.6</v>
      </c>
      <c r="AN1248" s="218">
        <v>536.3</v>
      </c>
      <c r="AO1248" s="218" t="s">
        <v>81</v>
      </c>
      <c r="AP1248" s="218"/>
      <c r="AQ1248" s="218"/>
      <c r="AR1248" s="218"/>
      <c r="AS1248" s="218"/>
      <c r="AT1248" s="218"/>
      <c r="AU1248" s="218"/>
      <c r="AV1248" s="218"/>
      <c r="AW1248" s="218"/>
      <c r="AX1248" s="218"/>
      <c r="AY1248" s="218"/>
      <c r="AZ1248" s="218"/>
      <c r="BA1248" s="218"/>
      <c r="BB1248" s="218"/>
      <c r="BC1248" s="218"/>
      <c r="BD1248" s="218"/>
      <c r="BE1248" s="218"/>
      <c r="BF1248" s="218"/>
      <c r="BG1248" s="218"/>
      <c r="BH1248" s="218"/>
      <c r="BI1248" s="218"/>
      <c r="BJ1248" s="233"/>
      <c r="BK1248" s="199"/>
      <c r="BL1248" s="218" t="s">
        <v>84</v>
      </c>
      <c r="BM1248" s="171" t="s">
        <v>76</v>
      </c>
      <c r="BN1248" s="171" t="s">
        <v>76</v>
      </c>
      <c r="BO1248" s="171" t="s">
        <v>76</v>
      </c>
      <c r="BP1248" s="218"/>
      <c r="BQ1248" s="218"/>
      <c r="BR1248" s="218"/>
      <c r="BS1248" s="218"/>
      <c r="BT1248" s="218"/>
      <c r="BU1248" s="218"/>
      <c r="BV1248" s="218"/>
      <c r="BW1248" s="218"/>
      <c r="BX1248" s="171"/>
      <c r="BY1248" s="199"/>
      <c r="BZ1248" s="230"/>
      <c r="CA1248" s="230"/>
      <c r="CB1248" s="230"/>
      <c r="CC1248" s="230"/>
      <c r="CD1248" s="230"/>
      <c r="CE1248" s="230"/>
      <c r="CF1248" s="230"/>
      <c r="CG1248" s="230"/>
      <c r="CH1248" s="230"/>
      <c r="CI1248" s="230"/>
      <c r="CJ1248" s="230"/>
      <c r="CK1248" s="230"/>
      <c r="CL1248" s="230"/>
      <c r="CM1248" s="230"/>
      <c r="CN1248" s="171"/>
      <c r="CO1248" s="199"/>
      <c r="CP1248" s="230"/>
      <c r="CQ1248" s="233"/>
      <c r="CR1248" s="233"/>
      <c r="CS1248" s="233"/>
      <c r="CT1248" s="230"/>
      <c r="CU1248" s="230"/>
      <c r="CV1248" s="230"/>
      <c r="CW1248" s="230"/>
    </row>
    <row r="1249" ht="60" hidden="1" spans="1:101">
      <c r="A1249" s="191">
        <v>2366</v>
      </c>
      <c r="B1249" s="261" t="s">
        <v>3388</v>
      </c>
      <c r="C1249" s="261" t="s">
        <v>3389</v>
      </c>
      <c r="D1249" s="261" t="s">
        <v>3017</v>
      </c>
      <c r="E1249" s="199"/>
      <c r="F1249" s="261" t="s">
        <v>3277</v>
      </c>
      <c r="G1249" s="199"/>
      <c r="H1249" s="199"/>
      <c r="I1249" s="199"/>
      <c r="J1249" s="202"/>
      <c r="K1249" s="202"/>
      <c r="L1249" s="164" t="str">
        <f>_xlfn.IFNA(VLOOKUP(B1249,'[1]CDM Patients Data'!$C$1266:$N$5000,6,FALSE),"")</f>
        <v>Skin</v>
      </c>
      <c r="M1249" s="164" t="str">
        <f>_xlfn.IFNA(VLOOKUP(B1249,'[1]CDM Patients Data'!$C$1266:$N$5000,7,FALSE),"")</f>
        <v>Skin trunk</v>
      </c>
      <c r="N1249" s="164" t="str">
        <f>_xlfn.IFNA(VLOOKUP(B1249,'[1]CDM Patients Data'!$C$1266:$N$5000,8,FALSE),"")</f>
        <v>Squamous cell carcinoma, NOS</v>
      </c>
      <c r="O1249" s="164" t="str">
        <f>_xlfn.IFNA(VLOOKUP(B1249,'[1]CDM Patients Data'!$C$1266:$K$3492,9,FALSE),"")</f>
        <v>Left</v>
      </c>
      <c r="P1249" s="164">
        <f>_xlfn.IFNA(VLOOKUP(B1249,'[1]CDM Patients Data'!$C$1266:$O$3492,10,FALSE),"")</f>
        <v>0</v>
      </c>
      <c r="Q1249" s="164">
        <f>_xlfn.IFNA(VLOOKUP(B1249,'[1]CDM Patients Data'!$C$1266:$O$3492,11,FALSE),"")</f>
        <v>0</v>
      </c>
      <c r="R1249" s="164">
        <f>_xlfn.IFNA(VLOOKUP(B1249,'[1]CDM Patients Data'!$C$1266:$O$3492,12,FALSE),"")</f>
        <v>0</v>
      </c>
      <c r="S1249" s="164">
        <f>_xlfn.IFNA(VLOOKUP(B1249,'[1]CDM Patients Data'!$C$1266:$P$3492,13,FALSE),"")</f>
        <v>0</v>
      </c>
      <c r="T1249" s="164" t="str">
        <f>_xlfn.IFNA(VLOOKUP(B1249,'[1]CDM Patients Data'!$C$1266:$N$5000,5,FALSE),"")</f>
        <v>Nisha</v>
      </c>
      <c r="U1249" s="164"/>
      <c r="V1249" s="164"/>
      <c r="W1249" s="210"/>
      <c r="X1249" s="164"/>
      <c r="Y1249" s="164"/>
      <c r="Z1249" s="164"/>
      <c r="AA1249" s="164"/>
      <c r="AB1249" s="164"/>
      <c r="AC1249" s="210"/>
      <c r="AD1249" s="199"/>
      <c r="AE1249" s="199"/>
      <c r="AF1249" s="199"/>
      <c r="AG1249" s="199"/>
      <c r="AH1249" s="233"/>
      <c r="AI1249" s="199"/>
      <c r="AJ1249" s="199"/>
      <c r="AK1249" s="218"/>
      <c r="AL1249" s="218"/>
      <c r="AM1249" s="218"/>
      <c r="AN1249" s="218"/>
      <c r="AO1249" s="218" t="s">
        <v>76</v>
      </c>
      <c r="AP1249" s="218"/>
      <c r="AQ1249" s="218"/>
      <c r="AR1249" s="218"/>
      <c r="AS1249" s="218"/>
      <c r="AT1249" s="218"/>
      <c r="AU1249" s="218"/>
      <c r="AV1249" s="218"/>
      <c r="AW1249" s="218"/>
      <c r="AX1249" s="218"/>
      <c r="AY1249" s="218"/>
      <c r="AZ1249" s="218"/>
      <c r="BA1249" s="218"/>
      <c r="BB1249" s="218"/>
      <c r="BC1249" s="218"/>
      <c r="BD1249" s="218"/>
      <c r="BE1249" s="218"/>
      <c r="BF1249" s="218"/>
      <c r="BG1249" s="218"/>
      <c r="BH1249" s="218"/>
      <c r="BI1249" s="218"/>
      <c r="BJ1249" s="233"/>
      <c r="BK1249" s="199"/>
      <c r="BL1249" s="218"/>
      <c r="BM1249" s="171"/>
      <c r="BN1249" s="171"/>
      <c r="BO1249" s="171"/>
      <c r="BP1249" s="218"/>
      <c r="BQ1249" s="218"/>
      <c r="BR1249" s="218"/>
      <c r="BS1249" s="218"/>
      <c r="BT1249" s="218"/>
      <c r="BU1249" s="218"/>
      <c r="BV1249" s="218"/>
      <c r="BW1249" s="218"/>
      <c r="BX1249" s="171"/>
      <c r="BY1249" s="199"/>
      <c r="BZ1249" s="230"/>
      <c r="CA1249" s="230"/>
      <c r="CB1249" s="230"/>
      <c r="CC1249" s="230"/>
      <c r="CD1249" s="230"/>
      <c r="CE1249" s="230"/>
      <c r="CF1249" s="230"/>
      <c r="CG1249" s="230"/>
      <c r="CH1249" s="230"/>
      <c r="CI1249" s="230"/>
      <c r="CJ1249" s="230"/>
      <c r="CK1249" s="230"/>
      <c r="CL1249" s="230"/>
      <c r="CM1249" s="230"/>
      <c r="CN1249" s="171"/>
      <c r="CO1249" s="199"/>
      <c r="CP1249" s="230"/>
      <c r="CQ1249" s="233"/>
      <c r="CR1249" s="233"/>
      <c r="CS1249" s="233"/>
      <c r="CT1249" s="230"/>
      <c r="CU1249" s="230"/>
      <c r="CV1249" s="230"/>
      <c r="CW1249" s="230"/>
    </row>
    <row r="1250" ht="60" spans="1:101">
      <c r="A1250" s="191">
        <v>2367</v>
      </c>
      <c r="B1250" s="261" t="s">
        <v>3390</v>
      </c>
      <c r="C1250" s="261" t="s">
        <v>3391</v>
      </c>
      <c r="D1250" s="261" t="s">
        <v>2780</v>
      </c>
      <c r="E1250" s="199"/>
      <c r="F1250" s="273" t="s">
        <v>2863</v>
      </c>
      <c r="G1250" s="199"/>
      <c r="H1250" s="199"/>
      <c r="I1250" s="199"/>
      <c r="J1250" s="202"/>
      <c r="K1250" s="202"/>
      <c r="L1250" s="164" t="str">
        <f>_xlfn.IFNA(VLOOKUP(B1250,'[1]CDM Patients Data'!$C$1266:$N$5000,6,FALSE),"")</f>
        <v>Breast</v>
      </c>
      <c r="M1250" s="164" t="str">
        <f>_xlfn.IFNA(VLOOKUP(B1250,'[1]CDM Patients Data'!$C$1266:$N$5000,7,FALSE),"")</f>
        <v>Breast NOS (excludes Skin of breast C44.5)</v>
      </c>
      <c r="N1250" s="164" t="str">
        <f>_xlfn.IFNA(VLOOKUP(B1250,'[1]CDM Patients Data'!$C$1266:$N$5000,8,FALSE),"")</f>
        <v>Infiltrating ductular carcinoma</v>
      </c>
      <c r="O1250" s="164">
        <f>_xlfn.IFNA(VLOOKUP(B1250,'[1]CDM Patients Data'!$C$1266:$K$3492,9,FALSE),"")</f>
        <v>0</v>
      </c>
      <c r="P1250" s="164">
        <f>_xlfn.IFNA(VLOOKUP(B1250,'[1]CDM Patients Data'!$C$1266:$O$3492,10,FALSE),"")</f>
        <v>0</v>
      </c>
      <c r="Q1250" s="164">
        <f>_xlfn.IFNA(VLOOKUP(B1250,'[1]CDM Patients Data'!$C$1266:$O$3492,11,FALSE),"")</f>
        <v>0</v>
      </c>
      <c r="R1250" s="164">
        <f>_xlfn.IFNA(VLOOKUP(B1250,'[1]CDM Patients Data'!$C$1266:$O$3492,12,FALSE),"")</f>
        <v>0</v>
      </c>
      <c r="S1250" s="164">
        <f>_xlfn.IFNA(VLOOKUP(B1250,'[1]CDM Patients Data'!$C$1266:$P$3492,13,FALSE),"")</f>
        <v>0</v>
      </c>
      <c r="T1250" s="164" t="str">
        <f>_xlfn.IFNA(VLOOKUP(B1250,'[1]CDM Patients Data'!$C$1266:$N$5000,5,FALSE),"")</f>
        <v>Nisha</v>
      </c>
      <c r="U1250" s="164"/>
      <c r="V1250" s="164"/>
      <c r="W1250" s="210"/>
      <c r="X1250" s="164"/>
      <c r="Y1250" s="164"/>
      <c r="Z1250" s="164"/>
      <c r="AA1250" s="164"/>
      <c r="AB1250" s="164"/>
      <c r="AC1250" s="210"/>
      <c r="AD1250" s="199"/>
      <c r="AE1250" s="199"/>
      <c r="AF1250" s="199"/>
      <c r="AG1250" s="199"/>
      <c r="AH1250" s="233"/>
      <c r="AI1250" s="199"/>
      <c r="AJ1250" s="199"/>
      <c r="AK1250" s="218" t="s">
        <v>84</v>
      </c>
      <c r="AL1250" s="218" t="s">
        <v>76</v>
      </c>
      <c r="AM1250" s="218" t="s">
        <v>76</v>
      </c>
      <c r="AN1250" s="218" t="s">
        <v>76</v>
      </c>
      <c r="AO1250" s="218" t="s">
        <v>76</v>
      </c>
      <c r="AP1250" s="218"/>
      <c r="AQ1250" s="218"/>
      <c r="AR1250" s="218"/>
      <c r="AS1250" s="218"/>
      <c r="AT1250" s="218"/>
      <c r="AU1250" s="218"/>
      <c r="AV1250" s="218"/>
      <c r="AW1250" s="218"/>
      <c r="AX1250" s="218"/>
      <c r="AY1250" s="218"/>
      <c r="AZ1250" s="218"/>
      <c r="BA1250" s="218"/>
      <c r="BB1250" s="218"/>
      <c r="BC1250" s="218"/>
      <c r="BD1250" s="218"/>
      <c r="BE1250" s="218"/>
      <c r="BF1250" s="218"/>
      <c r="BG1250" s="218"/>
      <c r="BH1250" s="218"/>
      <c r="BI1250" s="218"/>
      <c r="BJ1250" s="233" t="s">
        <v>589</v>
      </c>
      <c r="BK1250" s="199"/>
      <c r="BL1250" s="218" t="s">
        <v>80</v>
      </c>
      <c r="BM1250" s="290">
        <v>6619148</v>
      </c>
      <c r="BN1250" s="290">
        <v>2</v>
      </c>
      <c r="BO1250" s="290">
        <v>215.6</v>
      </c>
      <c r="BP1250" s="218" t="s">
        <v>103</v>
      </c>
      <c r="BQ1250" s="218"/>
      <c r="BR1250" s="218"/>
      <c r="BS1250" s="218"/>
      <c r="BT1250" s="218"/>
      <c r="BU1250" s="218"/>
      <c r="BV1250" s="218"/>
      <c r="BW1250" s="218"/>
      <c r="BX1250" s="171"/>
      <c r="BY1250" s="199"/>
      <c r="BZ1250" s="230"/>
      <c r="CA1250" s="230"/>
      <c r="CB1250" s="230"/>
      <c r="CC1250" s="230"/>
      <c r="CD1250" s="230"/>
      <c r="CE1250" s="230"/>
      <c r="CF1250" s="230"/>
      <c r="CG1250" s="230"/>
      <c r="CH1250" s="230"/>
      <c r="CI1250" s="230"/>
      <c r="CJ1250" s="230"/>
      <c r="CK1250" s="230"/>
      <c r="CL1250" s="230"/>
      <c r="CM1250" s="230"/>
      <c r="CN1250" s="171"/>
      <c r="CO1250" s="199"/>
      <c r="CP1250" s="230"/>
      <c r="CQ1250" s="233"/>
      <c r="CR1250" s="233"/>
      <c r="CS1250" s="233"/>
      <c r="CT1250" s="230"/>
      <c r="CU1250" s="230"/>
      <c r="CV1250" s="230"/>
      <c r="CW1250" s="230"/>
    </row>
    <row r="1251" ht="60" spans="1:101">
      <c r="A1251" s="191">
        <v>2368</v>
      </c>
      <c r="B1251" s="261" t="s">
        <v>3392</v>
      </c>
      <c r="C1251" s="261" t="s">
        <v>3393</v>
      </c>
      <c r="D1251" s="261" t="s">
        <v>2783</v>
      </c>
      <c r="E1251" s="199"/>
      <c r="F1251" s="261" t="s">
        <v>3394</v>
      </c>
      <c r="G1251" s="199"/>
      <c r="H1251" s="199"/>
      <c r="I1251" s="199"/>
      <c r="J1251" s="202"/>
      <c r="K1251" s="202"/>
      <c r="L1251" s="164" t="str">
        <f>_xlfn.IFNA(VLOOKUP(B1251,'[1]CDM Patients Data'!$C$1266:$N$5000,6,FALSE),"")</f>
        <v>Breast</v>
      </c>
      <c r="M1251" s="164" t="str">
        <f>_xlfn.IFNA(VLOOKUP(B1251,'[1]CDM Patients Data'!$C$1266:$N$5000,7,FALSE),"")</f>
        <v>Breast NOS (excludes Skin of breast C44.5)</v>
      </c>
      <c r="N1251" s="164" t="str">
        <f>_xlfn.IFNA(VLOOKUP(B1251,'[1]CDM Patients Data'!$C$1266:$N$5000,8,FALSE),"")</f>
        <v>Infiltrating ductular carcinoma</v>
      </c>
      <c r="O1251" s="164" t="str">
        <f>_xlfn.IFNA(VLOOKUP(B1251,'[1]CDM Patients Data'!$C$1266:$K$3492,9,FALSE),"")</f>
        <v>Left</v>
      </c>
      <c r="P1251" s="164">
        <f>_xlfn.IFNA(VLOOKUP(B1251,'[1]CDM Patients Data'!$C$1266:$O$3492,10,FALSE),"")</f>
        <v>0</v>
      </c>
      <c r="Q1251" s="164">
        <f>_xlfn.IFNA(VLOOKUP(B1251,'[1]CDM Patients Data'!$C$1266:$O$3492,11,FALSE),"")</f>
        <v>0</v>
      </c>
      <c r="R1251" s="164">
        <f>_xlfn.IFNA(VLOOKUP(B1251,'[1]CDM Patients Data'!$C$1266:$O$3492,12,FALSE),"")</f>
        <v>0</v>
      </c>
      <c r="S1251" s="164">
        <f>_xlfn.IFNA(VLOOKUP(B1251,'[1]CDM Patients Data'!$C$1266:$P$3492,13,FALSE),"")</f>
        <v>0</v>
      </c>
      <c r="T1251" s="164" t="str">
        <f>_xlfn.IFNA(VLOOKUP(B1251,'[1]CDM Patients Data'!$C$1266:$N$5000,5,FALSE),"")</f>
        <v>Manohar</v>
      </c>
      <c r="U1251" s="164"/>
      <c r="V1251" s="164"/>
      <c r="W1251" s="210"/>
      <c r="X1251" s="164"/>
      <c r="Y1251" s="164"/>
      <c r="Z1251" s="164"/>
      <c r="AA1251" s="164"/>
      <c r="AB1251" s="164"/>
      <c r="AC1251" s="210"/>
      <c r="AD1251" s="199"/>
      <c r="AE1251" s="199"/>
      <c r="AF1251" s="199"/>
      <c r="AG1251" s="199"/>
      <c r="AH1251" s="233"/>
      <c r="AI1251" s="199"/>
      <c r="AJ1251" s="199"/>
      <c r="AK1251" s="218" t="s">
        <v>84</v>
      </c>
      <c r="AL1251" s="218" t="s">
        <v>76</v>
      </c>
      <c r="AM1251" s="218" t="s">
        <v>76</v>
      </c>
      <c r="AN1251" s="218" t="s">
        <v>76</v>
      </c>
      <c r="AO1251" s="218" t="s">
        <v>76</v>
      </c>
      <c r="AP1251" s="218"/>
      <c r="AQ1251" s="218"/>
      <c r="AR1251" s="218"/>
      <c r="AS1251" s="218"/>
      <c r="AT1251" s="218"/>
      <c r="AU1251" s="218"/>
      <c r="AV1251" s="218"/>
      <c r="AW1251" s="218"/>
      <c r="AX1251" s="218"/>
      <c r="AY1251" s="218"/>
      <c r="AZ1251" s="218"/>
      <c r="BA1251" s="218"/>
      <c r="BB1251" s="218"/>
      <c r="BC1251" s="218"/>
      <c r="BD1251" s="218"/>
      <c r="BE1251" s="218"/>
      <c r="BF1251" s="218"/>
      <c r="BG1251" s="218"/>
      <c r="BH1251" s="218"/>
      <c r="BI1251" s="218"/>
      <c r="BJ1251" s="233" t="s">
        <v>589</v>
      </c>
      <c r="BK1251" s="199"/>
      <c r="BL1251" s="218" t="s">
        <v>80</v>
      </c>
      <c r="BM1251" s="290">
        <v>7576572</v>
      </c>
      <c r="BN1251" s="290">
        <v>2.3</v>
      </c>
      <c r="BO1251" s="290">
        <v>246</v>
      </c>
      <c r="BP1251" s="218" t="s">
        <v>103</v>
      </c>
      <c r="BQ1251" s="218"/>
      <c r="BR1251" s="218"/>
      <c r="BS1251" s="218"/>
      <c r="BT1251" s="218"/>
      <c r="BU1251" s="218"/>
      <c r="BV1251" s="218"/>
      <c r="BW1251" s="218"/>
      <c r="BX1251" s="171"/>
      <c r="BY1251" s="199"/>
      <c r="BZ1251" s="230"/>
      <c r="CA1251" s="230"/>
      <c r="CB1251" s="230"/>
      <c r="CC1251" s="230"/>
      <c r="CD1251" s="230"/>
      <c r="CE1251" s="230"/>
      <c r="CF1251" s="230"/>
      <c r="CG1251" s="230"/>
      <c r="CH1251" s="230"/>
      <c r="CI1251" s="230"/>
      <c r="CJ1251" s="230"/>
      <c r="CK1251" s="230"/>
      <c r="CL1251" s="230"/>
      <c r="CM1251" s="230"/>
      <c r="CN1251" s="171"/>
      <c r="CO1251" s="199"/>
      <c r="CP1251" s="230"/>
      <c r="CQ1251" s="233"/>
      <c r="CR1251" s="233"/>
      <c r="CS1251" s="233"/>
      <c r="CT1251" s="230"/>
      <c r="CU1251" s="230"/>
      <c r="CV1251" s="230"/>
      <c r="CW1251" s="230"/>
    </row>
    <row r="1252" ht="30" hidden="1" spans="1:101">
      <c r="A1252" s="191">
        <v>2369</v>
      </c>
      <c r="B1252" s="261" t="s">
        <v>3395</v>
      </c>
      <c r="C1252" s="261" t="s">
        <v>3396</v>
      </c>
      <c r="D1252" s="261" t="s">
        <v>3017</v>
      </c>
      <c r="E1252" s="199"/>
      <c r="F1252" s="261" t="s">
        <v>3397</v>
      </c>
      <c r="G1252" s="199"/>
      <c r="H1252" s="199"/>
      <c r="I1252" s="199"/>
      <c r="J1252" s="202"/>
      <c r="K1252" s="202"/>
      <c r="L1252" s="164" t="str">
        <f>_xlfn.IFNA(VLOOKUP(B1252,'[1]CDM Patients Data'!$C$1266:$N$5000,6,FALSE),"")</f>
        <v>Large Intestine</v>
      </c>
      <c r="M1252" s="164" t="str">
        <f>_xlfn.IFNA(VLOOKUP(B1252,'[1]CDM Patients Data'!$C$1266:$N$5000,7,FALSE),"")</f>
        <v>Colon NOS</v>
      </c>
      <c r="N1252" s="164" t="str">
        <f>_xlfn.IFNA(VLOOKUP(B1252,'[1]CDM Patients Data'!$C$1266:$N$5000,8,FALSE),"")</f>
        <v>Adenocarcinoma, NOS</v>
      </c>
      <c r="O1252" s="164" t="str">
        <f>_xlfn.IFNA(VLOOKUP(B1252,'[1]CDM Patients Data'!$C$1266:$K$3492,9,FALSE),"")</f>
        <v>Not a paired site</v>
      </c>
      <c r="P1252" s="164">
        <f>_xlfn.IFNA(VLOOKUP(B1252,'[1]CDM Patients Data'!$C$1266:$O$3492,10,FALSE),"")</f>
        <v>0</v>
      </c>
      <c r="Q1252" s="164">
        <f>_xlfn.IFNA(VLOOKUP(B1252,'[1]CDM Patients Data'!$C$1266:$O$3492,11,FALSE),"")</f>
        <v>0</v>
      </c>
      <c r="R1252" s="164">
        <f>_xlfn.IFNA(VLOOKUP(B1252,'[1]CDM Patients Data'!$C$1266:$O$3492,12,FALSE),"")</f>
        <v>0</v>
      </c>
      <c r="S1252" s="164">
        <f>_xlfn.IFNA(VLOOKUP(B1252,'[1]CDM Patients Data'!$C$1266:$P$3492,13,FALSE),"")</f>
        <v>0</v>
      </c>
      <c r="T1252" s="164" t="str">
        <f>_xlfn.IFNA(VLOOKUP(B1252,'[1]CDM Patients Data'!$C$1266:$N$5000,5,FALSE),"")</f>
        <v>Dayana</v>
      </c>
      <c r="U1252" s="164"/>
      <c r="V1252" s="164"/>
      <c r="W1252" s="210"/>
      <c r="X1252" s="164"/>
      <c r="Y1252" s="164"/>
      <c r="Z1252" s="164"/>
      <c r="AA1252" s="164"/>
      <c r="AB1252" s="164"/>
      <c r="AC1252" s="210"/>
      <c r="AD1252" s="199"/>
      <c r="AE1252" s="199"/>
      <c r="AF1252" s="199"/>
      <c r="AG1252" s="199"/>
      <c r="AH1252" s="233" t="s">
        <v>589</v>
      </c>
      <c r="AI1252" s="199"/>
      <c r="AJ1252" s="199"/>
      <c r="AK1252" s="218" t="s">
        <v>80</v>
      </c>
      <c r="AL1252" s="218">
        <v>36803587</v>
      </c>
      <c r="AM1252" s="218">
        <v>11</v>
      </c>
      <c r="AN1252" s="218">
        <v>512.8</v>
      </c>
      <c r="AO1252" s="218" t="s">
        <v>81</v>
      </c>
      <c r="AP1252" s="218"/>
      <c r="AQ1252" s="218"/>
      <c r="AR1252" s="218"/>
      <c r="AS1252" s="218"/>
      <c r="AT1252" s="218"/>
      <c r="AU1252" s="218"/>
      <c r="AV1252" s="218"/>
      <c r="AW1252" s="218"/>
      <c r="AX1252" s="218"/>
      <c r="AY1252" s="218"/>
      <c r="AZ1252" s="218"/>
      <c r="BA1252" s="218"/>
      <c r="BB1252" s="218"/>
      <c r="BC1252" s="218"/>
      <c r="BD1252" s="218"/>
      <c r="BE1252" s="218"/>
      <c r="BF1252" s="218"/>
      <c r="BG1252" s="218"/>
      <c r="BH1252" s="218"/>
      <c r="BI1252" s="218"/>
      <c r="BJ1252" s="233"/>
      <c r="BK1252" s="199"/>
      <c r="BL1252" s="218" t="s">
        <v>84</v>
      </c>
      <c r="BM1252" s="171" t="s">
        <v>76</v>
      </c>
      <c r="BN1252" s="171" t="s">
        <v>76</v>
      </c>
      <c r="BO1252" s="171" t="s">
        <v>76</v>
      </c>
      <c r="BP1252" s="218"/>
      <c r="BQ1252" s="218"/>
      <c r="BR1252" s="218"/>
      <c r="BS1252" s="218"/>
      <c r="BT1252" s="218"/>
      <c r="BU1252" s="218"/>
      <c r="BV1252" s="218"/>
      <c r="BW1252" s="218"/>
      <c r="BX1252" s="171"/>
      <c r="BY1252" s="199"/>
      <c r="BZ1252" s="230"/>
      <c r="CA1252" s="230"/>
      <c r="CB1252" s="230"/>
      <c r="CC1252" s="230"/>
      <c r="CD1252" s="230"/>
      <c r="CE1252" s="230"/>
      <c r="CF1252" s="230"/>
      <c r="CG1252" s="230"/>
      <c r="CH1252" s="230"/>
      <c r="CI1252" s="230"/>
      <c r="CJ1252" s="230"/>
      <c r="CK1252" s="230"/>
      <c r="CL1252" s="230"/>
      <c r="CM1252" s="230"/>
      <c r="CN1252" s="171"/>
      <c r="CO1252" s="199"/>
      <c r="CP1252" s="230"/>
      <c r="CQ1252" s="233"/>
      <c r="CR1252" s="233"/>
      <c r="CS1252" s="233"/>
      <c r="CT1252" s="230"/>
      <c r="CU1252" s="230"/>
      <c r="CV1252" s="230"/>
      <c r="CW1252" s="230"/>
    </row>
    <row r="1253" ht="30" hidden="1" spans="1:101">
      <c r="A1253" s="191">
        <v>2370</v>
      </c>
      <c r="B1253" s="261" t="s">
        <v>3398</v>
      </c>
      <c r="C1253" s="261" t="s">
        <v>3399</v>
      </c>
      <c r="D1253" s="261" t="s">
        <v>2918</v>
      </c>
      <c r="E1253" s="199"/>
      <c r="F1253" s="261" t="s">
        <v>2300</v>
      </c>
      <c r="G1253" s="199"/>
      <c r="H1253" s="199"/>
      <c r="I1253" s="199"/>
      <c r="J1253" s="202"/>
      <c r="K1253" s="202"/>
      <c r="L1253" s="164" t="str">
        <f>_xlfn.IFNA(VLOOKUP(B1253,'[1]CDM Patients Data'!$C$1266:$N$5000,6,FALSE),"")</f>
        <v>Gallbladder</v>
      </c>
      <c r="M1253" s="164" t="str">
        <f>_xlfn.IFNA(VLOOKUP(B1253,'[1]CDM Patients Data'!$C$1266:$N$5000,7,FALSE),"")</f>
        <v>Gallbladder</v>
      </c>
      <c r="N1253" s="164" t="str">
        <f>_xlfn.IFNA(VLOOKUP(B1253,'[1]CDM Patients Data'!$C$1266:$N$5000,8,FALSE),"")</f>
        <v>Neuroendocrine carcinoma</v>
      </c>
      <c r="O1253" s="164" t="str">
        <f>_xlfn.IFNA(VLOOKUP(B1253,'[1]CDM Patients Data'!$C$1266:$K$3492,9,FALSE),"")</f>
        <v>Not a paired site</v>
      </c>
      <c r="P1253" s="164">
        <f>_xlfn.IFNA(VLOOKUP(B1253,'[1]CDM Patients Data'!$C$1266:$O$3492,10,FALSE),"")</f>
        <v>0</v>
      </c>
      <c r="Q1253" s="164">
        <f>_xlfn.IFNA(VLOOKUP(B1253,'[1]CDM Patients Data'!$C$1266:$O$3492,11,FALSE),"")</f>
        <v>0</v>
      </c>
      <c r="R1253" s="164">
        <f>_xlfn.IFNA(VLOOKUP(B1253,'[1]CDM Patients Data'!$C$1266:$O$3492,12,FALSE),"")</f>
        <v>0</v>
      </c>
      <c r="S1253" s="164">
        <f>_xlfn.IFNA(VLOOKUP(B1253,'[1]CDM Patients Data'!$C$1266:$P$3492,13,FALSE),"")</f>
        <v>0</v>
      </c>
      <c r="T1253" s="164" t="str">
        <f>_xlfn.IFNA(VLOOKUP(B1253,'[1]CDM Patients Data'!$C$1266:$N$5000,5,FALSE),"")</f>
        <v>Dayana</v>
      </c>
      <c r="U1253" s="164"/>
      <c r="V1253" s="164"/>
      <c r="W1253" s="210"/>
      <c r="X1253" s="164"/>
      <c r="Y1253" s="164"/>
      <c r="Z1253" s="164"/>
      <c r="AA1253" s="164"/>
      <c r="AB1253" s="164"/>
      <c r="AC1253" s="210"/>
      <c r="AD1253" s="199"/>
      <c r="AE1253" s="199"/>
      <c r="AF1253" s="199"/>
      <c r="AG1253" s="199"/>
      <c r="AH1253" s="233"/>
      <c r="AI1253" s="199"/>
      <c r="AJ1253" s="199"/>
      <c r="AK1253" s="218"/>
      <c r="AL1253" s="218"/>
      <c r="AM1253" s="218"/>
      <c r="AN1253" s="218"/>
      <c r="AO1253" s="218" t="s">
        <v>76</v>
      </c>
      <c r="AP1253" s="218"/>
      <c r="AQ1253" s="218"/>
      <c r="AR1253" s="218"/>
      <c r="AS1253" s="218"/>
      <c r="AT1253" s="218"/>
      <c r="AU1253" s="218"/>
      <c r="AV1253" s="218"/>
      <c r="AW1253" s="218"/>
      <c r="AX1253" s="218"/>
      <c r="AY1253" s="218"/>
      <c r="AZ1253" s="218"/>
      <c r="BA1253" s="218"/>
      <c r="BB1253" s="218"/>
      <c r="BC1253" s="218"/>
      <c r="BD1253" s="218"/>
      <c r="BE1253" s="218"/>
      <c r="BF1253" s="218"/>
      <c r="BG1253" s="218"/>
      <c r="BH1253" s="218"/>
      <c r="BI1253" s="218"/>
      <c r="BJ1253" s="233"/>
      <c r="BK1253" s="199"/>
      <c r="BL1253" s="218"/>
      <c r="BM1253" s="171"/>
      <c r="BN1253" s="171"/>
      <c r="BO1253" s="171"/>
      <c r="BP1253" s="218"/>
      <c r="BQ1253" s="218"/>
      <c r="BR1253" s="218"/>
      <c r="BS1253" s="218"/>
      <c r="BT1253" s="218"/>
      <c r="BU1253" s="218"/>
      <c r="BV1253" s="218"/>
      <c r="BW1253" s="218"/>
      <c r="BX1253" s="171"/>
      <c r="BY1253" s="199"/>
      <c r="BZ1253" s="230"/>
      <c r="CA1253" s="230"/>
      <c r="CB1253" s="230"/>
      <c r="CC1253" s="230"/>
      <c r="CD1253" s="230"/>
      <c r="CE1253" s="230"/>
      <c r="CF1253" s="230"/>
      <c r="CG1253" s="230"/>
      <c r="CH1253" s="230"/>
      <c r="CI1253" s="230"/>
      <c r="CJ1253" s="230"/>
      <c r="CK1253" s="230"/>
      <c r="CL1253" s="230"/>
      <c r="CM1253" s="230"/>
      <c r="CN1253" s="171"/>
      <c r="CO1253" s="199"/>
      <c r="CP1253" s="230"/>
      <c r="CQ1253" s="233"/>
      <c r="CR1253" s="233"/>
      <c r="CS1253" s="233"/>
      <c r="CT1253" s="230"/>
      <c r="CU1253" s="230"/>
      <c r="CV1253" s="230"/>
      <c r="CW1253" s="230"/>
    </row>
    <row r="1254" ht="60" spans="1:101">
      <c r="A1254" s="191">
        <v>2371</v>
      </c>
      <c r="B1254" s="261" t="s">
        <v>3400</v>
      </c>
      <c r="C1254" s="274" t="s">
        <v>3401</v>
      </c>
      <c r="D1254" s="261" t="s">
        <v>2783</v>
      </c>
      <c r="E1254" s="199"/>
      <c r="F1254" s="261" t="s">
        <v>2825</v>
      </c>
      <c r="G1254" s="199"/>
      <c r="H1254" s="199"/>
      <c r="I1254" s="199"/>
      <c r="J1254" s="202"/>
      <c r="K1254" s="202"/>
      <c r="L1254" s="164" t="str">
        <f>_xlfn.IFNA(VLOOKUP(B1254,'[1]CDM Patients Data'!$C$1266:$N$5000,6,FALSE),"")</f>
        <v>Breast</v>
      </c>
      <c r="M1254" s="164" t="str">
        <f>_xlfn.IFNA(VLOOKUP(B1254,'[1]CDM Patients Data'!$C$1266:$N$5000,7,FALSE),"")</f>
        <v>Breast NOS (excludes Skin of breast C44.5)</v>
      </c>
      <c r="N1254" s="164" t="str">
        <f>_xlfn.IFNA(VLOOKUP(B1254,'[1]CDM Patients Data'!$C$1266:$N$5000,8,FALSE),"")</f>
        <v>Infiltrating ductular carcinoma</v>
      </c>
      <c r="O1254" s="164" t="str">
        <f>_xlfn.IFNA(VLOOKUP(B1254,'[1]CDM Patients Data'!$C$1266:$K$3492,9,FALSE),"")</f>
        <v>Left</v>
      </c>
      <c r="P1254" s="164">
        <f>_xlfn.IFNA(VLOOKUP(B1254,'[1]CDM Patients Data'!$C$1266:$O$3492,10,FALSE),"")</f>
        <v>0</v>
      </c>
      <c r="Q1254" s="164">
        <f>_xlfn.IFNA(VLOOKUP(B1254,'[1]CDM Patients Data'!$C$1266:$O$3492,11,FALSE),"")</f>
        <v>0</v>
      </c>
      <c r="R1254" s="164">
        <f>_xlfn.IFNA(VLOOKUP(B1254,'[1]CDM Patients Data'!$C$1266:$O$3492,12,FALSE),"")</f>
        <v>0</v>
      </c>
      <c r="S1254" s="164">
        <f>_xlfn.IFNA(VLOOKUP(B1254,'[1]CDM Patients Data'!$C$1266:$P$3492,13,FALSE),"")</f>
        <v>0</v>
      </c>
      <c r="T1254" s="164" t="str">
        <f>_xlfn.IFNA(VLOOKUP(B1254,'[1]CDM Patients Data'!$C$1266:$N$5000,5,FALSE),"")</f>
        <v>Dayana</v>
      </c>
      <c r="U1254" s="164"/>
      <c r="V1254" s="164"/>
      <c r="W1254" s="210"/>
      <c r="X1254" s="164"/>
      <c r="Y1254" s="164"/>
      <c r="Z1254" s="164"/>
      <c r="AA1254" s="164"/>
      <c r="AB1254" s="164"/>
      <c r="AC1254" s="210"/>
      <c r="AD1254" s="199"/>
      <c r="AE1254" s="199"/>
      <c r="AF1254" s="199"/>
      <c r="AG1254" s="199"/>
      <c r="AH1254" s="233"/>
      <c r="AI1254" s="199"/>
      <c r="AJ1254" s="199"/>
      <c r="AK1254" s="218" t="s">
        <v>84</v>
      </c>
      <c r="AL1254" s="218" t="s">
        <v>76</v>
      </c>
      <c r="AM1254" s="218" t="s">
        <v>76</v>
      </c>
      <c r="AN1254" s="218" t="s">
        <v>76</v>
      </c>
      <c r="AO1254" s="218" t="s">
        <v>76</v>
      </c>
      <c r="AP1254" s="218"/>
      <c r="AQ1254" s="218"/>
      <c r="AR1254" s="218"/>
      <c r="AS1254" s="218"/>
      <c r="AT1254" s="218"/>
      <c r="AU1254" s="218"/>
      <c r="AV1254" s="218"/>
      <c r="AW1254" s="218"/>
      <c r="AX1254" s="218"/>
      <c r="AY1254" s="218"/>
      <c r="AZ1254" s="218"/>
      <c r="BA1254" s="218"/>
      <c r="BB1254" s="218"/>
      <c r="BC1254" s="218"/>
      <c r="BD1254" s="218"/>
      <c r="BE1254" s="218"/>
      <c r="BF1254" s="218"/>
      <c r="BG1254" s="218"/>
      <c r="BH1254" s="218"/>
      <c r="BI1254" s="218"/>
      <c r="BJ1254" s="233" t="s">
        <v>589</v>
      </c>
      <c r="BK1254" s="199"/>
      <c r="BL1254" s="218" t="s">
        <v>80</v>
      </c>
      <c r="BM1254" s="290">
        <v>6620444</v>
      </c>
      <c r="BN1254" s="290">
        <v>2</v>
      </c>
      <c r="BO1254" s="290">
        <v>216.4</v>
      </c>
      <c r="BP1254" s="218" t="s">
        <v>103</v>
      </c>
      <c r="BQ1254" s="218"/>
      <c r="BR1254" s="218"/>
      <c r="BS1254" s="218"/>
      <c r="BT1254" s="218"/>
      <c r="BU1254" s="218"/>
      <c r="BV1254" s="218"/>
      <c r="BW1254" s="218"/>
      <c r="BX1254" s="171"/>
      <c r="BY1254" s="199"/>
      <c r="BZ1254" s="230"/>
      <c r="CA1254" s="230"/>
      <c r="CB1254" s="230"/>
      <c r="CC1254" s="230"/>
      <c r="CD1254" s="230"/>
      <c r="CE1254" s="230"/>
      <c r="CF1254" s="230"/>
      <c r="CG1254" s="230"/>
      <c r="CH1254" s="230"/>
      <c r="CI1254" s="230"/>
      <c r="CJ1254" s="230"/>
      <c r="CK1254" s="230"/>
      <c r="CL1254" s="230"/>
      <c r="CM1254" s="230"/>
      <c r="CN1254" s="171"/>
      <c r="CO1254" s="199"/>
      <c r="CP1254" s="230"/>
      <c r="CQ1254" s="233"/>
      <c r="CR1254" s="233"/>
      <c r="CS1254" s="233"/>
      <c r="CT1254" s="230"/>
      <c r="CU1254" s="230"/>
      <c r="CV1254" s="230"/>
      <c r="CW1254" s="230"/>
    </row>
    <row r="1255" ht="45" hidden="1" spans="1:101">
      <c r="A1255" s="191">
        <v>2372</v>
      </c>
      <c r="B1255" s="261" t="s">
        <v>3402</v>
      </c>
      <c r="C1255" s="261" t="s">
        <v>3403</v>
      </c>
      <c r="D1255" s="261" t="s">
        <v>2798</v>
      </c>
      <c r="E1255" s="199"/>
      <c r="F1255" s="261" t="s">
        <v>2575</v>
      </c>
      <c r="G1255" s="199"/>
      <c r="H1255" s="199"/>
      <c r="I1255" s="199"/>
      <c r="J1255" s="202"/>
      <c r="K1255" s="202"/>
      <c r="L1255" s="164" t="str">
        <f>_xlfn.IFNA(VLOOKUP(B1255,'[1]CDM Patients Data'!$C$1266:$N$5000,6,FALSE),"")</f>
        <v>Accessory sinuses</v>
      </c>
      <c r="M1255" s="164" t="str">
        <f>_xlfn.IFNA(VLOOKUP(B1255,'[1]CDM Patients Data'!$C$1266:$N$5000,7,FALSE),"")</f>
        <v>Sphenoid sinus</v>
      </c>
      <c r="N1255" s="164" t="str">
        <f>_xlfn.IFNA(VLOOKUP(B1255,'[1]CDM Patients Data'!$C$1266:$N$5000,8,FALSE),"")</f>
        <v>Adenoid Cystic Carcinoma</v>
      </c>
      <c r="O1255" s="164" t="str">
        <f>_xlfn.IFNA(VLOOKUP(B1255,'[1]CDM Patients Data'!$C$1266:$K$3492,9,FALSE),"")</f>
        <v>Right</v>
      </c>
      <c r="P1255" s="164">
        <f>_xlfn.IFNA(VLOOKUP(B1255,'[1]CDM Patients Data'!$C$1266:$O$3492,10,FALSE),"")</f>
        <v>0</v>
      </c>
      <c r="Q1255" s="164">
        <f>_xlfn.IFNA(VLOOKUP(B1255,'[1]CDM Patients Data'!$C$1266:$O$3492,11,FALSE),"")</f>
        <v>0</v>
      </c>
      <c r="R1255" s="164">
        <f>_xlfn.IFNA(VLOOKUP(B1255,'[1]CDM Patients Data'!$C$1266:$O$3492,12,FALSE),"")</f>
        <v>0</v>
      </c>
      <c r="S1255" s="164">
        <f>_xlfn.IFNA(VLOOKUP(B1255,'[1]CDM Patients Data'!$C$1266:$P$3492,13,FALSE),"")</f>
        <v>0</v>
      </c>
      <c r="T1255" s="164" t="str">
        <f>_xlfn.IFNA(VLOOKUP(B1255,'[1]CDM Patients Data'!$C$1266:$N$5000,5,FALSE),"")</f>
        <v>Anwesha</v>
      </c>
      <c r="U1255" s="164"/>
      <c r="V1255" s="164"/>
      <c r="W1255" s="210"/>
      <c r="X1255" s="164"/>
      <c r="Y1255" s="164"/>
      <c r="Z1255" s="164"/>
      <c r="AA1255" s="164"/>
      <c r="AB1255" s="164"/>
      <c r="AC1255" s="210"/>
      <c r="AD1255" s="199"/>
      <c r="AE1255" s="199"/>
      <c r="AF1255" s="199"/>
      <c r="AG1255" s="199"/>
      <c r="AH1255" s="233"/>
      <c r="AI1255" s="199"/>
      <c r="AJ1255" s="199"/>
      <c r="AK1255" s="218"/>
      <c r="AL1255" s="218"/>
      <c r="AM1255" s="218"/>
      <c r="AN1255" s="218"/>
      <c r="AO1255" s="218" t="s">
        <v>76</v>
      </c>
      <c r="AP1255" s="218"/>
      <c r="AQ1255" s="218"/>
      <c r="AR1255" s="218"/>
      <c r="AS1255" s="218"/>
      <c r="AT1255" s="218"/>
      <c r="AU1255" s="218"/>
      <c r="AV1255" s="218"/>
      <c r="AW1255" s="218"/>
      <c r="AX1255" s="218"/>
      <c r="AY1255" s="218"/>
      <c r="AZ1255" s="218"/>
      <c r="BA1255" s="218"/>
      <c r="BB1255" s="218"/>
      <c r="BC1255" s="218"/>
      <c r="BD1255" s="218"/>
      <c r="BE1255" s="218"/>
      <c r="BF1255" s="218"/>
      <c r="BG1255" s="218"/>
      <c r="BH1255" s="218"/>
      <c r="BI1255" s="218"/>
      <c r="BJ1255" s="233"/>
      <c r="BK1255" s="199"/>
      <c r="BL1255" s="218"/>
      <c r="BM1255" s="171"/>
      <c r="BN1255" s="171"/>
      <c r="BO1255" s="171"/>
      <c r="BP1255" s="218"/>
      <c r="BQ1255" s="218"/>
      <c r="BR1255" s="218"/>
      <c r="BS1255" s="218"/>
      <c r="BT1255" s="218"/>
      <c r="BU1255" s="218"/>
      <c r="BV1255" s="218"/>
      <c r="BW1255" s="218"/>
      <c r="BX1255" s="171"/>
      <c r="BY1255" s="199"/>
      <c r="BZ1255" s="230"/>
      <c r="CA1255" s="230"/>
      <c r="CB1255" s="230"/>
      <c r="CC1255" s="230"/>
      <c r="CD1255" s="230"/>
      <c r="CE1255" s="230"/>
      <c r="CF1255" s="230"/>
      <c r="CG1255" s="230"/>
      <c r="CH1255" s="230"/>
      <c r="CI1255" s="230"/>
      <c r="CJ1255" s="230"/>
      <c r="CK1255" s="230"/>
      <c r="CL1255" s="230"/>
      <c r="CM1255" s="230"/>
      <c r="CN1255" s="171"/>
      <c r="CO1255" s="199"/>
      <c r="CP1255" s="230"/>
      <c r="CQ1255" s="233"/>
      <c r="CR1255" s="233"/>
      <c r="CS1255" s="233"/>
      <c r="CT1255" s="230"/>
      <c r="CU1255" s="230"/>
      <c r="CV1255" s="230"/>
      <c r="CW1255" s="230"/>
    </row>
    <row r="1256" ht="30" spans="1:101">
      <c r="A1256" s="191">
        <v>2373</v>
      </c>
      <c r="B1256" s="261" t="s">
        <v>3404</v>
      </c>
      <c r="C1256" s="261" t="s">
        <v>3405</v>
      </c>
      <c r="D1256" s="261" t="s">
        <v>2780</v>
      </c>
      <c r="E1256" s="199"/>
      <c r="F1256" s="261" t="s">
        <v>3406</v>
      </c>
      <c r="G1256" s="199"/>
      <c r="H1256" s="199"/>
      <c r="I1256" s="199"/>
      <c r="J1256" s="202"/>
      <c r="K1256" s="202"/>
      <c r="L1256" s="164" t="str">
        <f>_xlfn.IFNA(VLOOKUP(B1256,'[1]CDM Patients Data'!$C$1266:$N$5000,6,FALSE),"")</f>
        <v>Large Intestine</v>
      </c>
      <c r="M1256" s="164" t="str">
        <f>_xlfn.IFNA(VLOOKUP(B1256,'[1]CDM Patients Data'!$C$1266:$N$5000,7,FALSE),"")</f>
        <v>Sigmoid colon</v>
      </c>
      <c r="N1256" s="164" t="str">
        <f>_xlfn.IFNA(VLOOKUP(B1256,'[1]CDM Patients Data'!$C$1266:$N$5000,8,FALSE),"")</f>
        <v>Adenocarcinoma, NOS</v>
      </c>
      <c r="O1256" s="164" t="str">
        <f>_xlfn.IFNA(VLOOKUP(B1256,'[1]CDM Patients Data'!$C$1266:$K$3492,9,FALSE),"")</f>
        <v>Not a paired site</v>
      </c>
      <c r="P1256" s="164">
        <f>_xlfn.IFNA(VLOOKUP(B1256,'[1]CDM Patients Data'!$C$1266:$O$3492,10,FALSE),"")</f>
        <v>0</v>
      </c>
      <c r="Q1256" s="164">
        <f>_xlfn.IFNA(VLOOKUP(B1256,'[1]CDM Patients Data'!$C$1266:$O$3492,11,FALSE),"")</f>
        <v>0</v>
      </c>
      <c r="R1256" s="164">
        <f>_xlfn.IFNA(VLOOKUP(B1256,'[1]CDM Patients Data'!$C$1266:$O$3492,12,FALSE),"")</f>
        <v>0</v>
      </c>
      <c r="S1256" s="164">
        <f>_xlfn.IFNA(VLOOKUP(B1256,'[1]CDM Patients Data'!$C$1266:$P$3492,13,FALSE),"")</f>
        <v>0</v>
      </c>
      <c r="T1256" s="164" t="str">
        <f>_xlfn.IFNA(VLOOKUP(B1256,'[1]CDM Patients Data'!$C$1266:$N$5000,5,FALSE),"")</f>
        <v>Dayana</v>
      </c>
      <c r="U1256" s="164"/>
      <c r="V1256" s="164"/>
      <c r="W1256" s="210"/>
      <c r="X1256" s="164"/>
      <c r="Y1256" s="164"/>
      <c r="Z1256" s="164"/>
      <c r="AA1256" s="164"/>
      <c r="AB1256" s="164"/>
      <c r="AC1256" s="210"/>
      <c r="AD1256" s="199"/>
      <c r="AE1256" s="199"/>
      <c r="AF1256" s="199"/>
      <c r="AG1256" s="199"/>
      <c r="AH1256" s="233"/>
      <c r="AI1256" s="199"/>
      <c r="AJ1256" s="199"/>
      <c r="AK1256" s="218" t="s">
        <v>84</v>
      </c>
      <c r="AL1256" s="218" t="s">
        <v>76</v>
      </c>
      <c r="AM1256" s="218" t="s">
        <v>76</v>
      </c>
      <c r="AN1256" s="218" t="s">
        <v>76</v>
      </c>
      <c r="AO1256" s="218" t="s">
        <v>76</v>
      </c>
      <c r="AP1256" s="218"/>
      <c r="AQ1256" s="218"/>
      <c r="AR1256" s="218"/>
      <c r="AS1256" s="218"/>
      <c r="AT1256" s="218"/>
      <c r="AU1256" s="218"/>
      <c r="AV1256" s="218"/>
      <c r="AW1256" s="218"/>
      <c r="AX1256" s="218"/>
      <c r="AY1256" s="218"/>
      <c r="AZ1256" s="218"/>
      <c r="BA1256" s="218"/>
      <c r="BB1256" s="218"/>
      <c r="BC1256" s="218"/>
      <c r="BD1256" s="218"/>
      <c r="BE1256" s="218"/>
      <c r="BF1256" s="218"/>
      <c r="BG1256" s="218"/>
      <c r="BH1256" s="218"/>
      <c r="BI1256" s="218"/>
      <c r="BJ1256" s="233" t="s">
        <v>589</v>
      </c>
      <c r="BK1256" s="199"/>
      <c r="BL1256" s="218" t="s">
        <v>80</v>
      </c>
      <c r="BM1256" s="290">
        <v>7560547</v>
      </c>
      <c r="BN1256" s="290">
        <v>2.3</v>
      </c>
      <c r="BO1256" s="290">
        <v>238.7</v>
      </c>
      <c r="BP1256" s="218" t="s">
        <v>103</v>
      </c>
      <c r="BQ1256" s="218"/>
      <c r="BR1256" s="218"/>
      <c r="BS1256" s="218"/>
      <c r="BT1256" s="218"/>
      <c r="BU1256" s="218"/>
      <c r="BV1256" s="218"/>
      <c r="BW1256" s="218"/>
      <c r="BX1256" s="171"/>
      <c r="BY1256" s="199"/>
      <c r="BZ1256" s="230"/>
      <c r="CA1256" s="230"/>
      <c r="CB1256" s="230"/>
      <c r="CC1256" s="230"/>
      <c r="CD1256" s="230"/>
      <c r="CE1256" s="230"/>
      <c r="CF1256" s="230"/>
      <c r="CG1256" s="230"/>
      <c r="CH1256" s="230"/>
      <c r="CI1256" s="230"/>
      <c r="CJ1256" s="230"/>
      <c r="CK1256" s="230"/>
      <c r="CL1256" s="230"/>
      <c r="CM1256" s="230"/>
      <c r="CN1256" s="171"/>
      <c r="CO1256" s="199"/>
      <c r="CP1256" s="230"/>
      <c r="CQ1256" s="233"/>
      <c r="CR1256" s="233"/>
      <c r="CS1256" s="233"/>
      <c r="CT1256" s="230"/>
      <c r="CU1256" s="230"/>
      <c r="CV1256" s="230"/>
      <c r="CW1256" s="230"/>
    </row>
    <row r="1257" ht="45" spans="1:101">
      <c r="A1257" s="191">
        <v>2374</v>
      </c>
      <c r="B1257" s="261" t="s">
        <v>3407</v>
      </c>
      <c r="C1257" s="261" t="s">
        <v>3408</v>
      </c>
      <c r="D1257" s="261" t="s">
        <v>2780</v>
      </c>
      <c r="E1257" s="199"/>
      <c r="F1257" s="261" t="s">
        <v>3409</v>
      </c>
      <c r="G1257" s="199"/>
      <c r="H1257" s="199"/>
      <c r="I1257" s="199"/>
      <c r="J1257" s="202"/>
      <c r="K1257" s="202"/>
      <c r="L1257" s="164" t="str">
        <f>_xlfn.IFNA(VLOOKUP(B1257,'[1]CDM Patients Data'!$C$1266:$N$5000,6,FALSE),"")</f>
        <v>Ovary</v>
      </c>
      <c r="M1257" s="164" t="str">
        <f>_xlfn.IFNA(VLOOKUP(B1257,'[1]CDM Patients Data'!$C$1266:$N$5000,7,FALSE),"")</f>
        <v>Ovary</v>
      </c>
      <c r="N1257" s="164" t="str">
        <f>_xlfn.IFNA(VLOOKUP(B1257,'[1]CDM Patients Data'!$C$1266:$N$5000,8,FALSE),"")</f>
        <v>High-grade serous carcinoma</v>
      </c>
      <c r="O1257" s="164" t="str">
        <f>_xlfn.IFNA(VLOOKUP(B1257,'[1]CDM Patients Data'!$C$1266:$K$3492,9,FALSE),"")</f>
        <v>Unknown</v>
      </c>
      <c r="P1257" s="164">
        <f>_xlfn.IFNA(VLOOKUP(B1257,'[1]CDM Patients Data'!$C$1266:$O$3492,10,FALSE),"")</f>
        <v>0</v>
      </c>
      <c r="Q1257" s="164">
        <f>_xlfn.IFNA(VLOOKUP(B1257,'[1]CDM Patients Data'!$C$1266:$O$3492,11,FALSE),"")</f>
        <v>0</v>
      </c>
      <c r="R1257" s="164">
        <f>_xlfn.IFNA(VLOOKUP(B1257,'[1]CDM Patients Data'!$C$1266:$O$3492,12,FALSE),"")</f>
        <v>0</v>
      </c>
      <c r="S1257" s="164">
        <f>_xlfn.IFNA(VLOOKUP(B1257,'[1]CDM Patients Data'!$C$1266:$P$3492,13,FALSE),"")</f>
        <v>0</v>
      </c>
      <c r="T1257" s="164" t="str">
        <f>_xlfn.IFNA(VLOOKUP(B1257,'[1]CDM Patients Data'!$C$1266:$N$5000,5,FALSE),"")</f>
        <v>Nisha</v>
      </c>
      <c r="U1257" s="164"/>
      <c r="V1257" s="164"/>
      <c r="W1257" s="210"/>
      <c r="X1257" s="164"/>
      <c r="Y1257" s="164"/>
      <c r="Z1257" s="164"/>
      <c r="AA1257" s="164"/>
      <c r="AB1257" s="164"/>
      <c r="AC1257" s="210"/>
      <c r="AD1257" s="199"/>
      <c r="AE1257" s="199"/>
      <c r="AF1257" s="199"/>
      <c r="AG1257" s="199"/>
      <c r="AH1257" s="233"/>
      <c r="AI1257" s="199"/>
      <c r="AJ1257" s="199"/>
      <c r="AK1257" s="218" t="s">
        <v>84</v>
      </c>
      <c r="AL1257" s="218" t="s">
        <v>76</v>
      </c>
      <c r="AM1257" s="218" t="s">
        <v>76</v>
      </c>
      <c r="AN1257" s="218" t="s">
        <v>76</v>
      </c>
      <c r="AO1257" s="218" t="s">
        <v>76</v>
      </c>
      <c r="AP1257" s="218"/>
      <c r="AQ1257" s="218"/>
      <c r="AR1257" s="218"/>
      <c r="AS1257" s="218"/>
      <c r="AT1257" s="218"/>
      <c r="AU1257" s="218"/>
      <c r="AV1257" s="218"/>
      <c r="AW1257" s="218"/>
      <c r="AX1257" s="218"/>
      <c r="AY1257" s="218"/>
      <c r="AZ1257" s="218"/>
      <c r="BA1257" s="218"/>
      <c r="BB1257" s="218"/>
      <c r="BC1257" s="218"/>
      <c r="BD1257" s="218"/>
      <c r="BE1257" s="218"/>
      <c r="BF1257" s="218"/>
      <c r="BG1257" s="218"/>
      <c r="BH1257" s="218"/>
      <c r="BI1257" s="218"/>
      <c r="BJ1257" s="233" t="s">
        <v>589</v>
      </c>
      <c r="BK1257" s="199"/>
      <c r="BL1257" s="218" t="s">
        <v>80</v>
      </c>
      <c r="BM1257" s="290">
        <v>5861894</v>
      </c>
      <c r="BN1257" s="290">
        <v>1.8</v>
      </c>
      <c r="BO1257" s="290">
        <v>188.9</v>
      </c>
      <c r="BP1257" s="218" t="s">
        <v>103</v>
      </c>
      <c r="BQ1257" s="218"/>
      <c r="BR1257" s="218"/>
      <c r="BS1257" s="218"/>
      <c r="BT1257" s="218"/>
      <c r="BU1257" s="218"/>
      <c r="BV1257" s="218"/>
      <c r="BW1257" s="218"/>
      <c r="BX1257" s="171"/>
      <c r="BY1257" s="199"/>
      <c r="BZ1257" s="230"/>
      <c r="CA1257" s="230"/>
      <c r="CB1257" s="230"/>
      <c r="CC1257" s="230"/>
      <c r="CD1257" s="230"/>
      <c r="CE1257" s="230"/>
      <c r="CF1257" s="230"/>
      <c r="CG1257" s="230"/>
      <c r="CH1257" s="230"/>
      <c r="CI1257" s="230"/>
      <c r="CJ1257" s="230"/>
      <c r="CK1257" s="230"/>
      <c r="CL1257" s="230"/>
      <c r="CM1257" s="230"/>
      <c r="CN1257" s="171"/>
      <c r="CO1257" s="199"/>
      <c r="CP1257" s="230"/>
      <c r="CQ1257" s="233"/>
      <c r="CR1257" s="233"/>
      <c r="CS1257" s="233"/>
      <c r="CT1257" s="230"/>
      <c r="CU1257" s="230"/>
      <c r="CV1257" s="230"/>
      <c r="CW1257" s="230"/>
    </row>
    <row r="1258" ht="15" spans="1:101">
      <c r="A1258" s="191">
        <v>2375</v>
      </c>
      <c r="B1258" s="261" t="s">
        <v>3410</v>
      </c>
      <c r="C1258" s="261" t="s">
        <v>3411</v>
      </c>
      <c r="D1258" s="261" t="s">
        <v>2780</v>
      </c>
      <c r="E1258" s="199"/>
      <c r="F1258" s="261" t="s">
        <v>3409</v>
      </c>
      <c r="G1258" s="199"/>
      <c r="H1258" s="199"/>
      <c r="I1258" s="199"/>
      <c r="J1258" s="202"/>
      <c r="K1258" s="202"/>
      <c r="L1258" s="164" t="str">
        <f>_xlfn.IFNA(VLOOKUP(B1258,'[1]CDM Patients Data'!$C$1266:$N$5000,6,FALSE),"")</f>
        <v>Non-Cancer</v>
      </c>
      <c r="M1258" s="164" t="str">
        <f>_xlfn.IFNA(VLOOKUP(B1258,'[1]CDM Patients Data'!$C$1266:$N$5000,7,FALSE),"")</f>
        <v>Non-Cancer</v>
      </c>
      <c r="N1258" s="164" t="str">
        <f>_xlfn.IFNA(VLOOKUP(B1258,'[1]CDM Patients Data'!$C$1266:$N$5000,8,FALSE),"")</f>
        <v>Non-Cancer</v>
      </c>
      <c r="O1258" s="164" t="str">
        <f>_xlfn.IFNA(VLOOKUP(B1258,'[1]CDM Patients Data'!$C$1266:$K$3492,9,FALSE),"")</f>
        <v>Non-Cancer</v>
      </c>
      <c r="P1258" s="164">
        <f>_xlfn.IFNA(VLOOKUP(B1258,'[1]CDM Patients Data'!$C$1266:$O$3492,10,FALSE),"")</f>
        <v>0</v>
      </c>
      <c r="Q1258" s="164">
        <f>_xlfn.IFNA(VLOOKUP(B1258,'[1]CDM Patients Data'!$C$1266:$O$3492,11,FALSE),"")</f>
        <v>0</v>
      </c>
      <c r="R1258" s="164">
        <f>_xlfn.IFNA(VLOOKUP(B1258,'[1]CDM Patients Data'!$C$1266:$O$3492,12,FALSE),"")</f>
        <v>0</v>
      </c>
      <c r="S1258" s="164">
        <f>_xlfn.IFNA(VLOOKUP(B1258,'[1]CDM Patients Data'!$C$1266:$P$3492,13,FALSE),"")</f>
        <v>0</v>
      </c>
      <c r="T1258" s="164" t="str">
        <f>_xlfn.IFNA(VLOOKUP(B1258,'[1]CDM Patients Data'!$C$1266:$N$5000,5,FALSE),"")</f>
        <v>Alaka</v>
      </c>
      <c r="U1258" s="164"/>
      <c r="V1258" s="164"/>
      <c r="W1258" s="210"/>
      <c r="X1258" s="164"/>
      <c r="Y1258" s="164"/>
      <c r="Z1258" s="164"/>
      <c r="AA1258" s="164"/>
      <c r="AB1258" s="164"/>
      <c r="AC1258" s="210"/>
      <c r="AD1258" s="199"/>
      <c r="AE1258" s="199"/>
      <c r="AF1258" s="199"/>
      <c r="AG1258" s="199"/>
      <c r="AH1258" s="233"/>
      <c r="AI1258" s="199"/>
      <c r="AJ1258" s="199"/>
      <c r="AK1258" s="218" t="s">
        <v>84</v>
      </c>
      <c r="AL1258" s="218" t="s">
        <v>76</v>
      </c>
      <c r="AM1258" s="218" t="s">
        <v>76</v>
      </c>
      <c r="AN1258" s="218" t="s">
        <v>76</v>
      </c>
      <c r="AO1258" s="218" t="s">
        <v>76</v>
      </c>
      <c r="AP1258" s="218"/>
      <c r="AQ1258" s="218"/>
      <c r="AR1258" s="218"/>
      <c r="AS1258" s="218"/>
      <c r="AT1258" s="218"/>
      <c r="AU1258" s="218"/>
      <c r="AV1258" s="218"/>
      <c r="AW1258" s="218"/>
      <c r="AX1258" s="218"/>
      <c r="AY1258" s="218"/>
      <c r="AZ1258" s="218"/>
      <c r="BA1258" s="218"/>
      <c r="BB1258" s="218"/>
      <c r="BC1258" s="218"/>
      <c r="BD1258" s="218"/>
      <c r="BE1258" s="218"/>
      <c r="BF1258" s="218"/>
      <c r="BG1258" s="218"/>
      <c r="BH1258" s="218"/>
      <c r="BI1258" s="218"/>
      <c r="BJ1258" s="233" t="s">
        <v>589</v>
      </c>
      <c r="BK1258" s="199"/>
      <c r="BL1258" s="218" t="s">
        <v>80</v>
      </c>
      <c r="BM1258" s="290">
        <v>7588127</v>
      </c>
      <c r="BN1258" s="290">
        <v>2.3</v>
      </c>
      <c r="BO1258" s="290">
        <v>242.9</v>
      </c>
      <c r="BP1258" s="218" t="s">
        <v>103</v>
      </c>
      <c r="BQ1258" s="218"/>
      <c r="BR1258" s="218"/>
      <c r="BS1258" s="218"/>
      <c r="BT1258" s="218"/>
      <c r="BU1258" s="218"/>
      <c r="BV1258" s="218"/>
      <c r="BW1258" s="218"/>
      <c r="BX1258" s="171"/>
      <c r="BY1258" s="199"/>
      <c r="BZ1258" s="230"/>
      <c r="CA1258" s="230"/>
      <c r="CB1258" s="230"/>
      <c r="CC1258" s="230"/>
      <c r="CD1258" s="230"/>
      <c r="CE1258" s="230"/>
      <c r="CF1258" s="230"/>
      <c r="CG1258" s="230"/>
      <c r="CH1258" s="230"/>
      <c r="CI1258" s="230"/>
      <c r="CJ1258" s="230"/>
      <c r="CK1258" s="230"/>
      <c r="CL1258" s="230"/>
      <c r="CM1258" s="230"/>
      <c r="CN1258" s="171"/>
      <c r="CO1258" s="199"/>
      <c r="CP1258" s="230"/>
      <c r="CQ1258" s="233"/>
      <c r="CR1258" s="233"/>
      <c r="CS1258" s="233"/>
      <c r="CT1258" s="230"/>
      <c r="CU1258" s="230"/>
      <c r="CV1258" s="230"/>
      <c r="CW1258" s="230"/>
    </row>
    <row r="1259" ht="30" spans="1:101">
      <c r="A1259" s="191">
        <v>2376</v>
      </c>
      <c r="B1259" s="261" t="s">
        <v>3412</v>
      </c>
      <c r="C1259" s="261" t="s">
        <v>3413</v>
      </c>
      <c r="D1259" s="261" t="s">
        <v>2780</v>
      </c>
      <c r="E1259" s="199"/>
      <c r="F1259" s="261" t="s">
        <v>2220</v>
      </c>
      <c r="G1259" s="199"/>
      <c r="H1259" s="199"/>
      <c r="I1259" s="199"/>
      <c r="J1259" s="202"/>
      <c r="K1259" s="202"/>
      <c r="L1259" s="164" t="str">
        <f>_xlfn.IFNA(VLOOKUP(B1259,'[1]CDM Patients Data'!$C$1266:$N$5000,6,FALSE),"")</f>
        <v>Large Intestine</v>
      </c>
      <c r="M1259" s="164" t="str">
        <f>_xlfn.IFNA(VLOOKUP(B1259,'[1]CDM Patients Data'!$C$1266:$N$5000,7,FALSE),"")</f>
        <v>Cecum</v>
      </c>
      <c r="N1259" s="164" t="str">
        <f>_xlfn.IFNA(VLOOKUP(B1259,'[1]CDM Patients Data'!$C$1266:$N$5000,8,FALSE),"")</f>
        <v>Adenocarcinoma, NOS</v>
      </c>
      <c r="O1259" s="164" t="str">
        <f>_xlfn.IFNA(VLOOKUP(B1259,'[1]CDM Patients Data'!$C$1266:$K$3492,9,FALSE),"")</f>
        <v>Unknown</v>
      </c>
      <c r="P1259" s="164">
        <f>_xlfn.IFNA(VLOOKUP(B1259,'[1]CDM Patients Data'!$C$1266:$O$3492,10,FALSE),"")</f>
        <v>0</v>
      </c>
      <c r="Q1259" s="164">
        <f>_xlfn.IFNA(VLOOKUP(B1259,'[1]CDM Patients Data'!$C$1266:$O$3492,11,FALSE),"")</f>
        <v>0</v>
      </c>
      <c r="R1259" s="164">
        <f>_xlfn.IFNA(VLOOKUP(B1259,'[1]CDM Patients Data'!$C$1266:$O$3492,12,FALSE),"")</f>
        <v>0</v>
      </c>
      <c r="S1259" s="164">
        <f>_xlfn.IFNA(VLOOKUP(B1259,'[1]CDM Patients Data'!$C$1266:$P$3492,13,FALSE),"")</f>
        <v>0</v>
      </c>
      <c r="T1259" s="164" t="str">
        <f>_xlfn.IFNA(VLOOKUP(B1259,'[1]CDM Patients Data'!$C$1266:$N$5000,5,FALSE),"")</f>
        <v>Manohar</v>
      </c>
      <c r="U1259" s="164"/>
      <c r="V1259" s="164"/>
      <c r="W1259" s="210"/>
      <c r="X1259" s="164"/>
      <c r="Y1259" s="164"/>
      <c r="Z1259" s="164"/>
      <c r="AA1259" s="164"/>
      <c r="AB1259" s="164"/>
      <c r="AC1259" s="210"/>
      <c r="AD1259" s="199"/>
      <c r="AE1259" s="199"/>
      <c r="AF1259" s="199"/>
      <c r="AG1259" s="199"/>
      <c r="AH1259" s="233"/>
      <c r="AI1259" s="199"/>
      <c r="AJ1259" s="199"/>
      <c r="AK1259" s="218" t="s">
        <v>84</v>
      </c>
      <c r="AL1259" s="218" t="s">
        <v>76</v>
      </c>
      <c r="AM1259" s="218" t="s">
        <v>76</v>
      </c>
      <c r="AN1259" s="218" t="s">
        <v>76</v>
      </c>
      <c r="AO1259" s="218" t="s">
        <v>76</v>
      </c>
      <c r="AP1259" s="218"/>
      <c r="AQ1259" s="218"/>
      <c r="AR1259" s="218"/>
      <c r="AS1259" s="218"/>
      <c r="AT1259" s="218"/>
      <c r="AU1259" s="218"/>
      <c r="AV1259" s="218"/>
      <c r="AW1259" s="218"/>
      <c r="AX1259" s="218"/>
      <c r="AY1259" s="218"/>
      <c r="AZ1259" s="218"/>
      <c r="BA1259" s="218"/>
      <c r="BB1259" s="218"/>
      <c r="BC1259" s="218"/>
      <c r="BD1259" s="218"/>
      <c r="BE1259" s="218"/>
      <c r="BF1259" s="218"/>
      <c r="BG1259" s="218"/>
      <c r="BH1259" s="218"/>
      <c r="BI1259" s="218"/>
      <c r="BJ1259" s="233" t="s">
        <v>589</v>
      </c>
      <c r="BK1259" s="199"/>
      <c r="BL1259" s="218" t="s">
        <v>80</v>
      </c>
      <c r="BM1259" s="290">
        <v>7914979</v>
      </c>
      <c r="BN1259" s="290">
        <v>2.4</v>
      </c>
      <c r="BO1259" s="290">
        <v>256.4</v>
      </c>
      <c r="BP1259" s="218" t="s">
        <v>103</v>
      </c>
      <c r="BQ1259" s="218"/>
      <c r="BR1259" s="218"/>
      <c r="BS1259" s="218"/>
      <c r="BT1259" s="218"/>
      <c r="BU1259" s="218"/>
      <c r="BV1259" s="218"/>
      <c r="BW1259" s="218"/>
      <c r="BX1259" s="171"/>
      <c r="BY1259" s="199"/>
      <c r="BZ1259" s="230"/>
      <c r="CA1259" s="230"/>
      <c r="CB1259" s="230"/>
      <c r="CC1259" s="230"/>
      <c r="CD1259" s="230"/>
      <c r="CE1259" s="230"/>
      <c r="CF1259" s="230"/>
      <c r="CG1259" s="230"/>
      <c r="CH1259" s="230"/>
      <c r="CI1259" s="230"/>
      <c r="CJ1259" s="230"/>
      <c r="CK1259" s="230"/>
      <c r="CL1259" s="230"/>
      <c r="CM1259" s="230"/>
      <c r="CN1259" s="171"/>
      <c r="CO1259" s="199"/>
      <c r="CP1259" s="230"/>
      <c r="CQ1259" s="233"/>
      <c r="CR1259" s="233"/>
      <c r="CS1259" s="233"/>
      <c r="CT1259" s="230"/>
      <c r="CU1259" s="230"/>
      <c r="CV1259" s="230"/>
      <c r="CW1259" s="230"/>
    </row>
    <row r="1260" ht="60" hidden="1" spans="1:101">
      <c r="A1260" s="191">
        <v>2377</v>
      </c>
      <c r="B1260" s="261" t="s">
        <v>3414</v>
      </c>
      <c r="C1260" s="261" t="s">
        <v>3196</v>
      </c>
      <c r="D1260" s="261" t="s">
        <v>2824</v>
      </c>
      <c r="E1260" s="199"/>
      <c r="F1260" s="261" t="s">
        <v>3197</v>
      </c>
      <c r="G1260" s="199"/>
      <c r="H1260" s="199"/>
      <c r="I1260" s="199"/>
      <c r="J1260" s="202"/>
      <c r="K1260" s="202"/>
      <c r="L1260" s="164" t="str">
        <f>_xlfn.IFNA(VLOOKUP(B1260,'[1]CDM Patients Data'!$C$1266:$N$5000,6,FALSE),"")</f>
        <v>Breast</v>
      </c>
      <c r="M1260" s="164" t="str">
        <f>_xlfn.IFNA(VLOOKUP(B1260,'[1]CDM Patients Data'!$C$1266:$N$5000,7,FALSE),"")</f>
        <v>Breast NOS (excludes Skin of breast C44.5)</v>
      </c>
      <c r="N1260" s="164" t="str">
        <f>_xlfn.IFNA(VLOOKUP(B1260,'[1]CDM Patients Data'!$C$1266:$N$5000,8,FALSE),"")</f>
        <v>Adenocarcinoma, NOS</v>
      </c>
      <c r="O1260" s="164" t="str">
        <f>_xlfn.IFNA(VLOOKUP(B1260,'[1]CDM Patients Data'!$C$1266:$K$3492,9,FALSE),"")</f>
        <v>Unknown</v>
      </c>
      <c r="P1260" s="164">
        <f>_xlfn.IFNA(VLOOKUP(B1260,'[1]CDM Patients Data'!$C$1266:$O$3492,10,FALSE),"")</f>
        <v>0</v>
      </c>
      <c r="Q1260" s="164">
        <f>_xlfn.IFNA(VLOOKUP(B1260,'[1]CDM Patients Data'!$C$1266:$O$3492,11,FALSE),"")</f>
        <v>0</v>
      </c>
      <c r="R1260" s="164">
        <f>_xlfn.IFNA(VLOOKUP(B1260,'[1]CDM Patients Data'!$C$1266:$O$3492,12,FALSE),"")</f>
        <v>0</v>
      </c>
      <c r="S1260" s="164">
        <f>_xlfn.IFNA(VLOOKUP(B1260,'[1]CDM Patients Data'!$C$1266:$P$3492,13,FALSE),"")</f>
        <v>0</v>
      </c>
      <c r="T1260" s="164" t="str">
        <f>_xlfn.IFNA(VLOOKUP(B1260,'[1]CDM Patients Data'!$C$1266:$N$5000,5,FALSE),"")</f>
        <v>Nisha</v>
      </c>
      <c r="U1260" s="164"/>
      <c r="V1260" s="164"/>
      <c r="W1260" s="210"/>
      <c r="X1260" s="164"/>
      <c r="Y1260" s="164"/>
      <c r="Z1260" s="164"/>
      <c r="AA1260" s="164"/>
      <c r="AB1260" s="164"/>
      <c r="AC1260" s="210"/>
      <c r="AD1260" s="199"/>
      <c r="AE1260" s="199"/>
      <c r="AF1260" s="199"/>
      <c r="AG1260" s="199"/>
      <c r="AH1260" s="233" t="s">
        <v>589</v>
      </c>
      <c r="AI1260" s="199"/>
      <c r="AJ1260" s="199"/>
      <c r="AK1260" s="218" t="s">
        <v>80</v>
      </c>
      <c r="AL1260" s="218">
        <v>12256172</v>
      </c>
      <c r="AM1260" s="218">
        <v>3.7</v>
      </c>
      <c r="AN1260" s="218">
        <v>408.3</v>
      </c>
      <c r="AO1260" s="218" t="s">
        <v>81</v>
      </c>
      <c r="AP1260" s="218"/>
      <c r="AQ1260" s="218"/>
      <c r="AR1260" s="218"/>
      <c r="AS1260" s="218"/>
      <c r="AT1260" s="218"/>
      <c r="AU1260" s="218"/>
      <c r="AV1260" s="218"/>
      <c r="AW1260" s="218"/>
      <c r="AX1260" s="218"/>
      <c r="AY1260" s="218"/>
      <c r="AZ1260" s="218"/>
      <c r="BA1260" s="218"/>
      <c r="BB1260" s="218"/>
      <c r="BC1260" s="218"/>
      <c r="BD1260" s="218"/>
      <c r="BE1260" s="218"/>
      <c r="BF1260" s="218"/>
      <c r="BG1260" s="218"/>
      <c r="BH1260" s="218"/>
      <c r="BI1260" s="218"/>
      <c r="BJ1260" s="233"/>
      <c r="BK1260" s="199"/>
      <c r="BL1260" s="218" t="s">
        <v>84</v>
      </c>
      <c r="BM1260" s="171" t="s">
        <v>76</v>
      </c>
      <c r="BN1260" s="171" t="s">
        <v>76</v>
      </c>
      <c r="BO1260" s="171" t="s">
        <v>76</v>
      </c>
      <c r="BP1260" s="218"/>
      <c r="BQ1260" s="218"/>
      <c r="BR1260" s="218"/>
      <c r="BS1260" s="218"/>
      <c r="BT1260" s="218"/>
      <c r="BU1260" s="218"/>
      <c r="BV1260" s="218"/>
      <c r="BW1260" s="218"/>
      <c r="BX1260" s="171"/>
      <c r="BY1260" s="199"/>
      <c r="BZ1260" s="230"/>
      <c r="CA1260" s="230"/>
      <c r="CB1260" s="230"/>
      <c r="CC1260" s="230"/>
      <c r="CD1260" s="230"/>
      <c r="CE1260" s="230"/>
      <c r="CF1260" s="230"/>
      <c r="CG1260" s="230"/>
      <c r="CH1260" s="230"/>
      <c r="CI1260" s="230"/>
      <c r="CJ1260" s="230"/>
      <c r="CK1260" s="230"/>
      <c r="CL1260" s="230"/>
      <c r="CM1260" s="230"/>
      <c r="CN1260" s="171"/>
      <c r="CO1260" s="199"/>
      <c r="CP1260" s="230"/>
      <c r="CQ1260" s="233"/>
      <c r="CR1260" s="233"/>
      <c r="CS1260" s="233"/>
      <c r="CT1260" s="230"/>
      <c r="CU1260" s="230"/>
      <c r="CV1260" s="230"/>
      <c r="CW1260" s="230"/>
    </row>
    <row r="1261" ht="45" spans="1:101">
      <c r="A1261" s="191">
        <v>2378</v>
      </c>
      <c r="B1261" s="261" t="s">
        <v>3415</v>
      </c>
      <c r="C1261" s="261" t="s">
        <v>3416</v>
      </c>
      <c r="D1261" s="261" t="s">
        <v>2783</v>
      </c>
      <c r="E1261" s="199"/>
      <c r="F1261" s="261" t="s">
        <v>2220</v>
      </c>
      <c r="G1261" s="199"/>
      <c r="H1261" s="199"/>
      <c r="I1261" s="199"/>
      <c r="J1261" s="202"/>
      <c r="K1261" s="202"/>
      <c r="L1261" s="164" t="str">
        <f>_xlfn.IFNA(VLOOKUP(B1261,'[1]CDM Patients Data'!$C$1266:$N$5000,6,FALSE),"")</f>
        <v>Ovary</v>
      </c>
      <c r="M1261" s="164" t="str">
        <f>_xlfn.IFNA(VLOOKUP(B1261,'[1]CDM Patients Data'!$C$1266:$N$5000,7,FALSE),"")</f>
        <v>Ovary</v>
      </c>
      <c r="N1261" s="164" t="str">
        <f>_xlfn.IFNA(VLOOKUP(B1261,'[1]CDM Patients Data'!$C$1266:$N$5000,8,FALSE),"")</f>
        <v>High-grade serous carcinoma</v>
      </c>
      <c r="O1261" s="164" t="str">
        <f>_xlfn.IFNA(VLOOKUP(B1261,'[1]CDM Patients Data'!$C$1266:$K$3492,9,FALSE),"")</f>
        <v>Right and Left</v>
      </c>
      <c r="P1261" s="164">
        <f>_xlfn.IFNA(VLOOKUP(B1261,'[1]CDM Patients Data'!$C$1266:$O$3492,10,FALSE),"")</f>
        <v>0</v>
      </c>
      <c r="Q1261" s="164">
        <f>_xlfn.IFNA(VLOOKUP(B1261,'[1]CDM Patients Data'!$C$1266:$O$3492,11,FALSE),"")</f>
        <v>0</v>
      </c>
      <c r="R1261" s="164">
        <f>_xlfn.IFNA(VLOOKUP(B1261,'[1]CDM Patients Data'!$C$1266:$O$3492,12,FALSE),"")</f>
        <v>0</v>
      </c>
      <c r="S1261" s="164">
        <f>_xlfn.IFNA(VLOOKUP(B1261,'[1]CDM Patients Data'!$C$1266:$P$3492,13,FALSE),"")</f>
        <v>0</v>
      </c>
      <c r="T1261" s="164" t="str">
        <f>_xlfn.IFNA(VLOOKUP(B1261,'[1]CDM Patients Data'!$C$1266:$N$5000,5,FALSE),"")</f>
        <v>Nisha</v>
      </c>
      <c r="U1261" s="164"/>
      <c r="V1261" s="164"/>
      <c r="W1261" s="210"/>
      <c r="X1261" s="164"/>
      <c r="Y1261" s="164"/>
      <c r="Z1261" s="164"/>
      <c r="AA1261" s="164"/>
      <c r="AB1261" s="164"/>
      <c r="AC1261" s="210"/>
      <c r="AD1261" s="199"/>
      <c r="AE1261" s="199"/>
      <c r="AF1261" s="199"/>
      <c r="AG1261" s="199"/>
      <c r="AH1261" s="233"/>
      <c r="AI1261" s="199"/>
      <c r="AJ1261" s="199"/>
      <c r="AK1261" s="218" t="s">
        <v>84</v>
      </c>
      <c r="AL1261" s="218" t="s">
        <v>76</v>
      </c>
      <c r="AM1261" s="218" t="s">
        <v>76</v>
      </c>
      <c r="AN1261" s="218" t="s">
        <v>76</v>
      </c>
      <c r="AO1261" s="218" t="s">
        <v>76</v>
      </c>
      <c r="AP1261" s="218"/>
      <c r="AQ1261" s="218"/>
      <c r="AR1261" s="218"/>
      <c r="AS1261" s="218"/>
      <c r="AT1261" s="218"/>
      <c r="AU1261" s="218"/>
      <c r="AV1261" s="218"/>
      <c r="AW1261" s="218"/>
      <c r="AX1261" s="218"/>
      <c r="AY1261" s="218"/>
      <c r="AZ1261" s="218"/>
      <c r="BA1261" s="218"/>
      <c r="BB1261" s="218"/>
      <c r="BC1261" s="218"/>
      <c r="BD1261" s="218"/>
      <c r="BE1261" s="218"/>
      <c r="BF1261" s="218"/>
      <c r="BG1261" s="218"/>
      <c r="BH1261" s="218"/>
      <c r="BI1261" s="218"/>
      <c r="BJ1261" s="233" t="s">
        <v>589</v>
      </c>
      <c r="BK1261" s="199"/>
      <c r="BL1261" s="218" t="s">
        <v>80</v>
      </c>
      <c r="BM1261" s="290">
        <v>5750961</v>
      </c>
      <c r="BN1261" s="290">
        <v>1.7</v>
      </c>
      <c r="BO1261" s="290">
        <v>182.1</v>
      </c>
      <c r="BP1261" s="218" t="s">
        <v>103</v>
      </c>
      <c r="BQ1261" s="218"/>
      <c r="BR1261" s="218"/>
      <c r="BS1261" s="218"/>
      <c r="BT1261" s="218"/>
      <c r="BU1261" s="218"/>
      <c r="BV1261" s="218"/>
      <c r="BW1261" s="218"/>
      <c r="BX1261" s="171"/>
      <c r="BY1261" s="199"/>
      <c r="BZ1261" s="230"/>
      <c r="CA1261" s="230"/>
      <c r="CB1261" s="230"/>
      <c r="CC1261" s="230"/>
      <c r="CD1261" s="230"/>
      <c r="CE1261" s="230"/>
      <c r="CF1261" s="230"/>
      <c r="CG1261" s="230"/>
      <c r="CH1261" s="230"/>
      <c r="CI1261" s="230"/>
      <c r="CJ1261" s="230"/>
      <c r="CK1261" s="230"/>
      <c r="CL1261" s="230"/>
      <c r="CM1261" s="230"/>
      <c r="CN1261" s="171"/>
      <c r="CO1261" s="199"/>
      <c r="CP1261" s="230"/>
      <c r="CQ1261" s="233"/>
      <c r="CR1261" s="233"/>
      <c r="CS1261" s="233"/>
      <c r="CT1261" s="230"/>
      <c r="CU1261" s="230"/>
      <c r="CV1261" s="230"/>
      <c r="CW1261" s="230"/>
    </row>
    <row r="1262" ht="30" hidden="1" spans="1:101">
      <c r="A1262" s="191">
        <v>2379</v>
      </c>
      <c r="B1262" s="261" t="s">
        <v>3417</v>
      </c>
      <c r="C1262" s="261" t="s">
        <v>3418</v>
      </c>
      <c r="D1262" s="261" t="s">
        <v>2806</v>
      </c>
      <c r="E1262" s="199"/>
      <c r="F1262" s="261" t="s">
        <v>2170</v>
      </c>
      <c r="G1262" s="199"/>
      <c r="H1262" s="199"/>
      <c r="I1262" s="199"/>
      <c r="J1262" s="202"/>
      <c r="K1262" s="202"/>
      <c r="L1262" s="164" t="str">
        <f>_xlfn.IFNA(VLOOKUP(B1262,'[1]CDM Patients Data'!$C$1266:$N$5000,6,FALSE),"")</f>
        <v>Corpus Uteri</v>
      </c>
      <c r="M1262" s="164" t="str">
        <f>_xlfn.IFNA(VLOOKUP(B1262,'[1]CDM Patients Data'!$C$1266:$N$5000,7,FALSE),"")</f>
        <v>Endometrium</v>
      </c>
      <c r="N1262" s="164" t="str">
        <f>_xlfn.IFNA(VLOOKUP(B1262,'[1]CDM Patients Data'!$C$1266:$N$5000,8,FALSE),"")</f>
        <v>Endometrioid carcinoma</v>
      </c>
      <c r="O1262" s="164" t="str">
        <f>_xlfn.IFNA(VLOOKUP(B1262,'[1]CDM Patients Data'!$C$1266:$K$3492,9,FALSE),"")</f>
        <v>Not a paired site</v>
      </c>
      <c r="P1262" s="164">
        <f>_xlfn.IFNA(VLOOKUP(B1262,'[1]CDM Patients Data'!$C$1266:$O$3492,10,FALSE),"")</f>
        <v>0</v>
      </c>
      <c r="Q1262" s="164">
        <f>_xlfn.IFNA(VLOOKUP(B1262,'[1]CDM Patients Data'!$C$1266:$O$3492,11,FALSE),"")</f>
        <v>0</v>
      </c>
      <c r="R1262" s="164">
        <f>_xlfn.IFNA(VLOOKUP(B1262,'[1]CDM Patients Data'!$C$1266:$O$3492,12,FALSE),"")</f>
        <v>0</v>
      </c>
      <c r="S1262" s="164">
        <f>_xlfn.IFNA(VLOOKUP(B1262,'[1]CDM Patients Data'!$C$1266:$P$3492,13,FALSE),"")</f>
        <v>0</v>
      </c>
      <c r="T1262" s="164" t="str">
        <f>_xlfn.IFNA(VLOOKUP(B1262,'[1]CDM Patients Data'!$C$1266:$N$5000,5,FALSE),"")</f>
        <v>Swathi</v>
      </c>
      <c r="U1262" s="164"/>
      <c r="V1262" s="164"/>
      <c r="W1262" s="210"/>
      <c r="X1262" s="164"/>
      <c r="Y1262" s="164"/>
      <c r="Z1262" s="164"/>
      <c r="AA1262" s="164"/>
      <c r="AB1262" s="164"/>
      <c r="AC1262" s="210"/>
      <c r="AD1262" s="199"/>
      <c r="AE1262" s="199"/>
      <c r="AF1262" s="199"/>
      <c r="AG1262" s="199"/>
      <c r="AH1262" s="233" t="s">
        <v>589</v>
      </c>
      <c r="AI1262" s="199"/>
      <c r="AJ1262" s="199"/>
      <c r="AK1262" s="218" t="s">
        <v>80</v>
      </c>
      <c r="AL1262" s="218">
        <v>21288848</v>
      </c>
      <c r="AM1262" s="218">
        <v>6.4</v>
      </c>
      <c r="AN1262" s="218">
        <v>428.8</v>
      </c>
      <c r="AO1262" s="218" t="s">
        <v>81</v>
      </c>
      <c r="AP1262" s="218"/>
      <c r="AQ1262" s="218"/>
      <c r="AR1262" s="218"/>
      <c r="AS1262" s="218"/>
      <c r="AT1262" s="218"/>
      <c r="AU1262" s="218"/>
      <c r="AV1262" s="218"/>
      <c r="AW1262" s="218"/>
      <c r="AX1262" s="218"/>
      <c r="AY1262" s="218"/>
      <c r="AZ1262" s="218"/>
      <c r="BA1262" s="218"/>
      <c r="BB1262" s="218"/>
      <c r="BC1262" s="218"/>
      <c r="BD1262" s="218"/>
      <c r="BE1262" s="218"/>
      <c r="BF1262" s="218"/>
      <c r="BG1262" s="218"/>
      <c r="BH1262" s="218"/>
      <c r="BI1262" s="218"/>
      <c r="BJ1262" s="233"/>
      <c r="BK1262" s="199"/>
      <c r="BL1262" s="218" t="s">
        <v>84</v>
      </c>
      <c r="BM1262" s="171" t="s">
        <v>76</v>
      </c>
      <c r="BN1262" s="171" t="s">
        <v>76</v>
      </c>
      <c r="BO1262" s="171" t="s">
        <v>76</v>
      </c>
      <c r="BP1262" s="218"/>
      <c r="BQ1262" s="218"/>
      <c r="BR1262" s="218"/>
      <c r="BS1262" s="218"/>
      <c r="BT1262" s="218"/>
      <c r="BU1262" s="218"/>
      <c r="BV1262" s="218"/>
      <c r="BW1262" s="218"/>
      <c r="BX1262" s="171"/>
      <c r="BY1262" s="199"/>
      <c r="BZ1262" s="230"/>
      <c r="CA1262" s="230"/>
      <c r="CB1262" s="230"/>
      <c r="CC1262" s="230"/>
      <c r="CD1262" s="230"/>
      <c r="CE1262" s="230"/>
      <c r="CF1262" s="230"/>
      <c r="CG1262" s="230"/>
      <c r="CH1262" s="230"/>
      <c r="CI1262" s="230"/>
      <c r="CJ1262" s="230"/>
      <c r="CK1262" s="230"/>
      <c r="CL1262" s="230"/>
      <c r="CM1262" s="230"/>
      <c r="CN1262" s="171"/>
      <c r="CO1262" s="199"/>
      <c r="CP1262" s="230"/>
      <c r="CQ1262" s="233"/>
      <c r="CR1262" s="233"/>
      <c r="CS1262" s="233"/>
      <c r="CT1262" s="230"/>
      <c r="CU1262" s="230"/>
      <c r="CV1262" s="230"/>
      <c r="CW1262" s="230"/>
    </row>
    <row r="1263" ht="45" hidden="1" spans="1:101">
      <c r="A1263" s="191">
        <v>2380</v>
      </c>
      <c r="B1263" s="261" t="s">
        <v>3419</v>
      </c>
      <c r="C1263" s="261" t="s">
        <v>3420</v>
      </c>
      <c r="D1263" s="261" t="s">
        <v>2806</v>
      </c>
      <c r="E1263" s="199"/>
      <c r="F1263" s="261" t="s">
        <v>2170</v>
      </c>
      <c r="G1263" s="199"/>
      <c r="H1263" s="199"/>
      <c r="I1263" s="199"/>
      <c r="J1263" s="202"/>
      <c r="K1263" s="202"/>
      <c r="L1263" s="164" t="str">
        <f>_xlfn.IFNA(VLOOKUP(B1263,'[1]CDM Patients Data'!$C$1266:$N$5000,6,FALSE),"")</f>
        <v>Skin</v>
      </c>
      <c r="M1263" s="164" t="str">
        <f>_xlfn.IFNA(VLOOKUP(B1263,'[1]CDM Patients Data'!$C$1266:$N$5000,7,FALSE),"")</f>
        <v>Skin scalp, neck</v>
      </c>
      <c r="N1263" s="164" t="str">
        <f>_xlfn.IFNA(VLOOKUP(B1263,'[1]CDM Patients Data'!$C$1266:$N$5000,8,FALSE),"")</f>
        <v>Malignant melanoma, NOS</v>
      </c>
      <c r="O1263" s="164" t="str">
        <f>_xlfn.IFNA(VLOOKUP(B1263,'[1]CDM Patients Data'!$C$1266:$K$3492,9,FALSE),"")</f>
        <v>Not a paired site</v>
      </c>
      <c r="P1263" s="164">
        <f>_xlfn.IFNA(VLOOKUP(B1263,'[1]CDM Patients Data'!$C$1266:$O$3492,10,FALSE),"")</f>
        <v>0</v>
      </c>
      <c r="Q1263" s="164">
        <f>_xlfn.IFNA(VLOOKUP(B1263,'[1]CDM Patients Data'!$C$1266:$O$3492,11,FALSE),"")</f>
        <v>0</v>
      </c>
      <c r="R1263" s="164">
        <f>_xlfn.IFNA(VLOOKUP(B1263,'[1]CDM Patients Data'!$C$1266:$O$3492,12,FALSE),"")</f>
        <v>0</v>
      </c>
      <c r="S1263" s="164">
        <f>_xlfn.IFNA(VLOOKUP(B1263,'[1]CDM Patients Data'!$C$1266:$P$3492,13,FALSE),"")</f>
        <v>0</v>
      </c>
      <c r="T1263" s="164" t="str">
        <f>_xlfn.IFNA(VLOOKUP(B1263,'[1]CDM Patients Data'!$C$1266:$N$5000,5,FALSE),"")</f>
        <v>Dayana</v>
      </c>
      <c r="U1263" s="164"/>
      <c r="V1263" s="164"/>
      <c r="W1263" s="210"/>
      <c r="X1263" s="164"/>
      <c r="Y1263" s="164"/>
      <c r="Z1263" s="164"/>
      <c r="AA1263" s="164"/>
      <c r="AB1263" s="164"/>
      <c r="AC1263" s="210"/>
      <c r="AD1263" s="199"/>
      <c r="AE1263" s="199"/>
      <c r="AF1263" s="199"/>
      <c r="AG1263" s="199"/>
      <c r="AH1263" s="233" t="s">
        <v>589</v>
      </c>
      <c r="AI1263" s="199"/>
      <c r="AJ1263" s="199"/>
      <c r="AK1263" s="218" t="s">
        <v>80</v>
      </c>
      <c r="AL1263" s="218">
        <v>20269520</v>
      </c>
      <c r="AM1263" s="218">
        <v>6.1</v>
      </c>
      <c r="AN1263" s="218">
        <v>460.6</v>
      </c>
      <c r="AO1263" s="218" t="s">
        <v>81</v>
      </c>
      <c r="AP1263" s="218"/>
      <c r="AQ1263" s="218"/>
      <c r="AR1263" s="218"/>
      <c r="AS1263" s="218"/>
      <c r="AT1263" s="218"/>
      <c r="AU1263" s="218"/>
      <c r="AV1263" s="218"/>
      <c r="AW1263" s="218"/>
      <c r="AX1263" s="218"/>
      <c r="AY1263" s="218"/>
      <c r="AZ1263" s="218"/>
      <c r="BA1263" s="218"/>
      <c r="BB1263" s="218"/>
      <c r="BC1263" s="218"/>
      <c r="BD1263" s="218"/>
      <c r="BE1263" s="218"/>
      <c r="BF1263" s="218"/>
      <c r="BG1263" s="218"/>
      <c r="BH1263" s="218"/>
      <c r="BI1263" s="218"/>
      <c r="BJ1263" s="233"/>
      <c r="BK1263" s="199"/>
      <c r="BL1263" s="218" t="s">
        <v>84</v>
      </c>
      <c r="BM1263" s="171" t="s">
        <v>76</v>
      </c>
      <c r="BN1263" s="171" t="s">
        <v>76</v>
      </c>
      <c r="BO1263" s="171" t="s">
        <v>76</v>
      </c>
      <c r="BP1263" s="218"/>
      <c r="BQ1263" s="218"/>
      <c r="BR1263" s="218"/>
      <c r="BS1263" s="218"/>
      <c r="BT1263" s="218"/>
      <c r="BU1263" s="218"/>
      <c r="BV1263" s="218"/>
      <c r="BW1263" s="218"/>
      <c r="BX1263" s="171"/>
      <c r="BY1263" s="199"/>
      <c r="BZ1263" s="230"/>
      <c r="CA1263" s="230"/>
      <c r="CB1263" s="230"/>
      <c r="CC1263" s="230"/>
      <c r="CD1263" s="230"/>
      <c r="CE1263" s="230"/>
      <c r="CF1263" s="230"/>
      <c r="CG1263" s="230"/>
      <c r="CH1263" s="230"/>
      <c r="CI1263" s="230"/>
      <c r="CJ1263" s="230"/>
      <c r="CK1263" s="230"/>
      <c r="CL1263" s="230"/>
      <c r="CM1263" s="230"/>
      <c r="CN1263" s="171"/>
      <c r="CO1263" s="199"/>
      <c r="CP1263" s="230"/>
      <c r="CQ1263" s="233"/>
      <c r="CR1263" s="233"/>
      <c r="CS1263" s="233"/>
      <c r="CT1263" s="230"/>
      <c r="CU1263" s="230"/>
      <c r="CV1263" s="230"/>
      <c r="CW1263" s="230"/>
    </row>
    <row r="1264" ht="15" hidden="1" spans="1:101">
      <c r="A1264" s="191">
        <v>2381</v>
      </c>
      <c r="B1264" s="261" t="s">
        <v>3421</v>
      </c>
      <c r="C1264" s="261" t="s">
        <v>3422</v>
      </c>
      <c r="D1264" s="261" t="s">
        <v>2794</v>
      </c>
      <c r="E1264" s="199"/>
      <c r="F1264" s="261" t="s">
        <v>2170</v>
      </c>
      <c r="G1264" s="199"/>
      <c r="H1264" s="199"/>
      <c r="I1264" s="199"/>
      <c r="J1264" s="202"/>
      <c r="K1264" s="202"/>
      <c r="L1264" s="164">
        <f>_xlfn.IFNA(VLOOKUP(B1264,'[1]CDM Patients Data'!$C$1266:$N$5000,6,FALSE),"")</f>
        <v>0</v>
      </c>
      <c r="M1264" s="164">
        <f>_xlfn.IFNA(VLOOKUP(B1264,'[1]CDM Patients Data'!$C$1266:$N$5000,7,FALSE),"")</f>
        <v>0</v>
      </c>
      <c r="N1264" s="164">
        <f>_xlfn.IFNA(VLOOKUP(B1264,'[1]CDM Patients Data'!$C$1266:$N$5000,8,FALSE),"")</f>
        <v>0</v>
      </c>
      <c r="O1264" s="164">
        <f>_xlfn.IFNA(VLOOKUP(B1264,'[1]CDM Patients Data'!$C$1266:$K$3492,9,FALSE),"")</f>
        <v>0</v>
      </c>
      <c r="P1264" s="164">
        <f>_xlfn.IFNA(VLOOKUP(B1264,'[1]CDM Patients Data'!$C$1266:$O$3492,10,FALSE),"")</f>
        <v>0</v>
      </c>
      <c r="Q1264" s="164">
        <f>_xlfn.IFNA(VLOOKUP(B1264,'[1]CDM Patients Data'!$C$1266:$O$3492,11,FALSE),"")</f>
        <v>0</v>
      </c>
      <c r="R1264" s="164">
        <f>_xlfn.IFNA(VLOOKUP(B1264,'[1]CDM Patients Data'!$C$1266:$O$3492,12,FALSE),"")</f>
        <v>0</v>
      </c>
      <c r="S1264" s="164">
        <f>_xlfn.IFNA(VLOOKUP(B1264,'[1]CDM Patients Data'!$C$1266:$P$3492,13,FALSE),"")</f>
        <v>0</v>
      </c>
      <c r="T1264" s="164" t="str">
        <f>_xlfn.IFNA(VLOOKUP(B1264,'[1]CDM Patients Data'!$C$1266:$N$5000,5,FALSE),"")</f>
        <v>Anwehsa</v>
      </c>
      <c r="U1264" s="164"/>
      <c r="V1264" s="164"/>
      <c r="W1264" s="210"/>
      <c r="X1264" s="164"/>
      <c r="Y1264" s="164"/>
      <c r="Z1264" s="164"/>
      <c r="AA1264" s="164"/>
      <c r="AB1264" s="164"/>
      <c r="AC1264" s="210"/>
      <c r="AD1264" s="199"/>
      <c r="AE1264" s="199"/>
      <c r="AF1264" s="199"/>
      <c r="AG1264" s="199"/>
      <c r="AH1264" s="233" t="s">
        <v>589</v>
      </c>
      <c r="AI1264" s="199"/>
      <c r="AJ1264" s="199"/>
      <c r="AK1264" s="218" t="s">
        <v>80</v>
      </c>
      <c r="AL1264" s="218">
        <v>24823225</v>
      </c>
      <c r="AM1264" s="218">
        <v>7.4</v>
      </c>
      <c r="AN1264" s="218">
        <v>354.3</v>
      </c>
      <c r="AO1264" s="218" t="s">
        <v>81</v>
      </c>
      <c r="AP1264" s="218"/>
      <c r="AQ1264" s="218"/>
      <c r="AR1264" s="218"/>
      <c r="AS1264" s="218"/>
      <c r="AT1264" s="218"/>
      <c r="AU1264" s="218"/>
      <c r="AV1264" s="218"/>
      <c r="AW1264" s="218"/>
      <c r="AX1264" s="218"/>
      <c r="AY1264" s="218"/>
      <c r="AZ1264" s="218"/>
      <c r="BA1264" s="218"/>
      <c r="BB1264" s="218"/>
      <c r="BC1264" s="218"/>
      <c r="BD1264" s="218"/>
      <c r="BE1264" s="218"/>
      <c r="BF1264" s="218"/>
      <c r="BG1264" s="218"/>
      <c r="BH1264" s="218"/>
      <c r="BI1264" s="218"/>
      <c r="BJ1264" s="233"/>
      <c r="BK1264" s="199"/>
      <c r="BL1264" s="218" t="s">
        <v>84</v>
      </c>
      <c r="BM1264" s="171" t="s">
        <v>76</v>
      </c>
      <c r="BN1264" s="171" t="s">
        <v>76</v>
      </c>
      <c r="BO1264" s="171" t="s">
        <v>76</v>
      </c>
      <c r="BP1264" s="218"/>
      <c r="BQ1264" s="218"/>
      <c r="BR1264" s="218"/>
      <c r="BS1264" s="218"/>
      <c r="BT1264" s="218"/>
      <c r="BU1264" s="218"/>
      <c r="BV1264" s="218"/>
      <c r="BW1264" s="218"/>
      <c r="BX1264" s="171"/>
      <c r="BY1264" s="199"/>
      <c r="BZ1264" s="230"/>
      <c r="CA1264" s="230"/>
      <c r="CB1264" s="230"/>
      <c r="CC1264" s="230"/>
      <c r="CD1264" s="230"/>
      <c r="CE1264" s="230"/>
      <c r="CF1264" s="230"/>
      <c r="CG1264" s="230"/>
      <c r="CH1264" s="230"/>
      <c r="CI1264" s="230"/>
      <c r="CJ1264" s="230"/>
      <c r="CK1264" s="230"/>
      <c r="CL1264" s="230"/>
      <c r="CM1264" s="230"/>
      <c r="CN1264" s="171"/>
      <c r="CO1264" s="199"/>
      <c r="CP1264" s="230"/>
      <c r="CQ1264" s="233"/>
      <c r="CR1264" s="233"/>
      <c r="CS1264" s="233"/>
      <c r="CT1264" s="230"/>
      <c r="CU1264" s="230"/>
      <c r="CV1264" s="230"/>
      <c r="CW1264" s="230"/>
    </row>
    <row r="1265" ht="45" hidden="1" spans="1:101">
      <c r="A1265" s="191">
        <v>2382</v>
      </c>
      <c r="B1265" s="261" t="s">
        <v>3423</v>
      </c>
      <c r="C1265" s="261" t="s">
        <v>3424</v>
      </c>
      <c r="D1265" s="261" t="s">
        <v>2794</v>
      </c>
      <c r="E1265" s="199"/>
      <c r="F1265" s="261" t="s">
        <v>2170</v>
      </c>
      <c r="G1265" s="199"/>
      <c r="H1265" s="199"/>
      <c r="I1265" s="199"/>
      <c r="J1265" s="202"/>
      <c r="K1265" s="202"/>
      <c r="L1265" s="164" t="str">
        <f>_xlfn.IFNA(VLOOKUP(B1265,'[1]CDM Patients Data'!$C$1266:$N$5000,6,FALSE),"")</f>
        <v>Prostate</v>
      </c>
      <c r="M1265" s="164" t="str">
        <f>_xlfn.IFNA(VLOOKUP(B1265,'[1]CDM Patients Data'!$C$1266:$N$5000,7,FALSE),"")</f>
        <v>Prostate gland</v>
      </c>
      <c r="N1265" s="164" t="str">
        <f>_xlfn.IFNA(VLOOKUP(B1265,'[1]CDM Patients Data'!$C$1266:$N$5000,8,FALSE),"")</f>
        <v>Acinar cell cystadenocarcinoma</v>
      </c>
      <c r="O1265" s="164" t="str">
        <f>_xlfn.IFNA(VLOOKUP(B1265,'[1]CDM Patients Data'!$C$1266:$K$3492,9,FALSE),"")</f>
        <v>Unknown</v>
      </c>
      <c r="P1265" s="164">
        <f>_xlfn.IFNA(VLOOKUP(B1265,'[1]CDM Patients Data'!$C$1266:$O$3492,10,FALSE),"")</f>
        <v>0</v>
      </c>
      <c r="Q1265" s="164">
        <f>_xlfn.IFNA(VLOOKUP(B1265,'[1]CDM Patients Data'!$C$1266:$O$3492,11,FALSE),"")</f>
        <v>0</v>
      </c>
      <c r="R1265" s="164">
        <f>_xlfn.IFNA(VLOOKUP(B1265,'[1]CDM Patients Data'!$C$1266:$O$3492,12,FALSE),"")</f>
        <v>0</v>
      </c>
      <c r="S1265" s="164">
        <f>_xlfn.IFNA(VLOOKUP(B1265,'[1]CDM Patients Data'!$C$1266:$P$3492,13,FALSE),"")</f>
        <v>0</v>
      </c>
      <c r="T1265" s="164" t="str">
        <f>_xlfn.IFNA(VLOOKUP(B1265,'[1]CDM Patients Data'!$C$1266:$N$5000,5,FALSE),"")</f>
        <v>Nisha</v>
      </c>
      <c r="U1265" s="164"/>
      <c r="V1265" s="164"/>
      <c r="W1265" s="210"/>
      <c r="X1265" s="164"/>
      <c r="Y1265" s="164"/>
      <c r="Z1265" s="164"/>
      <c r="AA1265" s="164"/>
      <c r="AB1265" s="164"/>
      <c r="AC1265" s="210"/>
      <c r="AD1265" s="199"/>
      <c r="AE1265" s="199"/>
      <c r="AF1265" s="199"/>
      <c r="AG1265" s="199"/>
      <c r="AH1265" s="233" t="s">
        <v>589</v>
      </c>
      <c r="AI1265" s="199"/>
      <c r="AJ1265" s="199"/>
      <c r="AK1265" s="218" t="s">
        <v>80</v>
      </c>
      <c r="AL1265" s="218">
        <v>26741682</v>
      </c>
      <c r="AM1265" s="218">
        <v>8</v>
      </c>
      <c r="AN1265" s="218">
        <v>394.4</v>
      </c>
      <c r="AO1265" s="218" t="s">
        <v>81</v>
      </c>
      <c r="AP1265" s="218"/>
      <c r="AQ1265" s="218"/>
      <c r="AR1265" s="218"/>
      <c r="AS1265" s="218"/>
      <c r="AT1265" s="218"/>
      <c r="AU1265" s="218"/>
      <c r="AV1265" s="218"/>
      <c r="AW1265" s="218"/>
      <c r="AX1265" s="218"/>
      <c r="AY1265" s="218"/>
      <c r="AZ1265" s="218"/>
      <c r="BA1265" s="218"/>
      <c r="BB1265" s="218"/>
      <c r="BC1265" s="218"/>
      <c r="BD1265" s="218"/>
      <c r="BE1265" s="218"/>
      <c r="BF1265" s="218"/>
      <c r="BG1265" s="218"/>
      <c r="BH1265" s="218"/>
      <c r="BI1265" s="218"/>
      <c r="BJ1265" s="233"/>
      <c r="BK1265" s="199"/>
      <c r="BL1265" s="218" t="s">
        <v>84</v>
      </c>
      <c r="BM1265" s="171" t="s">
        <v>76</v>
      </c>
      <c r="BN1265" s="171" t="s">
        <v>76</v>
      </c>
      <c r="BO1265" s="171" t="s">
        <v>76</v>
      </c>
      <c r="BP1265" s="218"/>
      <c r="BQ1265" s="218"/>
      <c r="BR1265" s="218"/>
      <c r="BS1265" s="218"/>
      <c r="BT1265" s="218"/>
      <c r="BU1265" s="218"/>
      <c r="BV1265" s="218"/>
      <c r="BW1265" s="218"/>
      <c r="BX1265" s="171"/>
      <c r="BY1265" s="199"/>
      <c r="BZ1265" s="230"/>
      <c r="CA1265" s="230"/>
      <c r="CB1265" s="230"/>
      <c r="CC1265" s="230"/>
      <c r="CD1265" s="230"/>
      <c r="CE1265" s="230"/>
      <c r="CF1265" s="230"/>
      <c r="CG1265" s="230"/>
      <c r="CH1265" s="230"/>
      <c r="CI1265" s="230"/>
      <c r="CJ1265" s="230"/>
      <c r="CK1265" s="230"/>
      <c r="CL1265" s="230"/>
      <c r="CM1265" s="230"/>
      <c r="CN1265" s="171"/>
      <c r="CO1265" s="199"/>
      <c r="CP1265" s="230"/>
      <c r="CQ1265" s="233"/>
      <c r="CR1265" s="233"/>
      <c r="CS1265" s="233"/>
      <c r="CT1265" s="230"/>
      <c r="CU1265" s="230"/>
      <c r="CV1265" s="230"/>
      <c r="CW1265" s="230"/>
    </row>
    <row r="1266" ht="30" hidden="1" spans="1:101">
      <c r="A1266" s="191">
        <v>2383</v>
      </c>
      <c r="B1266" s="261" t="s">
        <v>3425</v>
      </c>
      <c r="C1266" s="261" t="s">
        <v>3426</v>
      </c>
      <c r="D1266" s="261" t="s">
        <v>3427</v>
      </c>
      <c r="E1266" s="199"/>
      <c r="F1266" s="261" t="s">
        <v>2170</v>
      </c>
      <c r="G1266" s="199"/>
      <c r="H1266" s="199"/>
      <c r="I1266" s="199"/>
      <c r="J1266" s="202"/>
      <c r="K1266" s="202"/>
      <c r="L1266" s="164" t="str">
        <f>_xlfn.IFNA(VLOOKUP(B1266,'[1]CDM Patients Data'!$C$1266:$N$5000,6,FALSE),"")</f>
        <v>Large Intestine</v>
      </c>
      <c r="M1266" s="164" t="str">
        <f>_xlfn.IFNA(VLOOKUP(B1266,'[1]CDM Patients Data'!$C$1266:$N$5000,7,FALSE),"")</f>
        <v>Sigmoid colon</v>
      </c>
      <c r="N1266" s="164" t="str">
        <f>_xlfn.IFNA(VLOOKUP(B1266,'[1]CDM Patients Data'!$C$1266:$N$5000,8,FALSE),"")</f>
        <v>Adenocarcinoma, NOS</v>
      </c>
      <c r="O1266" s="164" t="str">
        <f>_xlfn.IFNA(VLOOKUP(B1266,'[1]CDM Patients Data'!$C$1266:$K$3492,9,FALSE),"")</f>
        <v>Not a paired site</v>
      </c>
      <c r="P1266" s="164">
        <f>_xlfn.IFNA(VLOOKUP(B1266,'[1]CDM Patients Data'!$C$1266:$O$3492,10,FALSE),"")</f>
        <v>0</v>
      </c>
      <c r="Q1266" s="164">
        <f>_xlfn.IFNA(VLOOKUP(B1266,'[1]CDM Patients Data'!$C$1266:$O$3492,11,FALSE),"")</f>
        <v>0</v>
      </c>
      <c r="R1266" s="164">
        <f>_xlfn.IFNA(VLOOKUP(B1266,'[1]CDM Patients Data'!$C$1266:$O$3492,12,FALSE),"")</f>
        <v>0</v>
      </c>
      <c r="S1266" s="164">
        <f>_xlfn.IFNA(VLOOKUP(B1266,'[1]CDM Patients Data'!$C$1266:$P$3492,13,FALSE),"")</f>
        <v>0</v>
      </c>
      <c r="T1266" s="164" t="str">
        <f>_xlfn.IFNA(VLOOKUP(B1266,'[1]CDM Patients Data'!$C$1266:$N$5000,5,FALSE),"")</f>
        <v>Alaka</v>
      </c>
      <c r="U1266" s="164"/>
      <c r="V1266" s="164"/>
      <c r="W1266" s="210"/>
      <c r="X1266" s="164"/>
      <c r="Y1266" s="164"/>
      <c r="Z1266" s="164"/>
      <c r="AA1266" s="164"/>
      <c r="AB1266" s="164"/>
      <c r="AC1266" s="210"/>
      <c r="AD1266" s="199"/>
      <c r="AE1266" s="199"/>
      <c r="AF1266" s="199"/>
      <c r="AG1266" s="199"/>
      <c r="AH1266" s="233"/>
      <c r="AI1266" s="199"/>
      <c r="AJ1266" s="199"/>
      <c r="AK1266" s="218"/>
      <c r="AL1266" s="218"/>
      <c r="AM1266" s="218"/>
      <c r="AN1266" s="218"/>
      <c r="AO1266" s="218" t="s">
        <v>76</v>
      </c>
      <c r="AP1266" s="218"/>
      <c r="AQ1266" s="218"/>
      <c r="AR1266" s="218"/>
      <c r="AS1266" s="218"/>
      <c r="AT1266" s="218"/>
      <c r="AU1266" s="218"/>
      <c r="AV1266" s="218"/>
      <c r="AW1266" s="218"/>
      <c r="AX1266" s="218"/>
      <c r="AY1266" s="218"/>
      <c r="AZ1266" s="218"/>
      <c r="BA1266" s="218"/>
      <c r="BB1266" s="218"/>
      <c r="BC1266" s="218"/>
      <c r="BD1266" s="218"/>
      <c r="BE1266" s="218"/>
      <c r="BF1266" s="218"/>
      <c r="BG1266" s="218"/>
      <c r="BH1266" s="218"/>
      <c r="BI1266" s="218"/>
      <c r="BJ1266" s="233"/>
      <c r="BK1266" s="199"/>
      <c r="BL1266" s="218"/>
      <c r="BM1266" s="171"/>
      <c r="BN1266" s="171"/>
      <c r="BO1266" s="171"/>
      <c r="BP1266" s="218"/>
      <c r="BQ1266" s="218"/>
      <c r="BR1266" s="218"/>
      <c r="BS1266" s="218"/>
      <c r="BT1266" s="218"/>
      <c r="BU1266" s="218"/>
      <c r="BV1266" s="218"/>
      <c r="BW1266" s="218"/>
      <c r="BX1266" s="171" t="s">
        <v>589</v>
      </c>
      <c r="BY1266" s="199"/>
      <c r="BZ1266" s="230" t="s">
        <v>80</v>
      </c>
      <c r="CA1266" s="285">
        <v>90684922</v>
      </c>
      <c r="CB1266" s="285">
        <v>27.20548</v>
      </c>
      <c r="CC1266" s="285">
        <v>97.99</v>
      </c>
      <c r="CD1266" s="230" t="s">
        <v>95</v>
      </c>
      <c r="CE1266" s="230"/>
      <c r="CF1266" s="230"/>
      <c r="CG1266" s="230"/>
      <c r="CH1266" s="230"/>
      <c r="CI1266" s="230"/>
      <c r="CJ1266" s="230"/>
      <c r="CK1266" s="230"/>
      <c r="CL1266" s="230"/>
      <c r="CM1266" s="230"/>
      <c r="CN1266" s="171"/>
      <c r="CO1266" s="199"/>
      <c r="CP1266" s="230"/>
      <c r="CQ1266" s="233"/>
      <c r="CR1266" s="233"/>
      <c r="CS1266" s="233"/>
      <c r="CT1266" s="230"/>
      <c r="CU1266" s="230"/>
      <c r="CV1266" s="230"/>
      <c r="CW1266" s="230"/>
    </row>
    <row r="1267" ht="60" hidden="1" spans="1:101">
      <c r="A1267" s="191">
        <v>2384</v>
      </c>
      <c r="B1267" s="261" t="s">
        <v>3428</v>
      </c>
      <c r="C1267" s="261" t="s">
        <v>3429</v>
      </c>
      <c r="D1267" s="261" t="s">
        <v>2788</v>
      </c>
      <c r="E1267" s="199"/>
      <c r="F1267" s="261" t="s">
        <v>3430</v>
      </c>
      <c r="G1267" s="199"/>
      <c r="H1267" s="199"/>
      <c r="I1267" s="199"/>
      <c r="J1267" s="202"/>
      <c r="K1267" s="202"/>
      <c r="L1267" s="164" t="str">
        <f>_xlfn.IFNA(VLOOKUP(B1267,'[1]CDM Patients Data'!$C$1266:$N$5000,6,FALSE),"")</f>
        <v>Breast</v>
      </c>
      <c r="M1267" s="164" t="str">
        <f>_xlfn.IFNA(VLOOKUP(B1267,'[1]CDM Patients Data'!$C$1266:$N$5000,7,FALSE),"")</f>
        <v>Breast NOS (excludes Skin of breast C44.5)</v>
      </c>
      <c r="N1267" s="164" t="str">
        <f>_xlfn.IFNA(VLOOKUP(B1267,'[1]CDM Patients Data'!$C$1266:$N$5000,8,FALSE),"")</f>
        <v>Invasive carcinoma of no special type</v>
      </c>
      <c r="O1267" s="164" t="str">
        <f>_xlfn.IFNA(VLOOKUP(B1267,'[1]CDM Patients Data'!$C$1266:$K$3492,9,FALSE),"")</f>
        <v>Unknown</v>
      </c>
      <c r="P1267" s="164">
        <f>_xlfn.IFNA(VLOOKUP(B1267,'[1]CDM Patients Data'!$C$1266:$O$3492,10,FALSE),"")</f>
        <v>0</v>
      </c>
      <c r="Q1267" s="164">
        <f>_xlfn.IFNA(VLOOKUP(B1267,'[1]CDM Patients Data'!$C$1266:$O$3492,11,FALSE),"")</f>
        <v>0</v>
      </c>
      <c r="R1267" s="164">
        <f>_xlfn.IFNA(VLOOKUP(B1267,'[1]CDM Patients Data'!$C$1266:$O$3492,12,FALSE),"")</f>
        <v>0</v>
      </c>
      <c r="S1267" s="164">
        <f>_xlfn.IFNA(VLOOKUP(B1267,'[1]CDM Patients Data'!$C$1266:$P$3492,13,FALSE),"")</f>
        <v>0</v>
      </c>
      <c r="T1267" s="164" t="str">
        <f>_xlfn.IFNA(VLOOKUP(B1267,'[1]CDM Patients Data'!$C$1266:$N$5000,5,FALSE),"")</f>
        <v>Ruchika</v>
      </c>
      <c r="U1267" s="164"/>
      <c r="V1267" s="164"/>
      <c r="W1267" s="210"/>
      <c r="X1267" s="164"/>
      <c r="Y1267" s="164"/>
      <c r="Z1267" s="164"/>
      <c r="AA1267" s="164"/>
      <c r="AB1267" s="164"/>
      <c r="AC1267" s="210"/>
      <c r="AD1267" s="199"/>
      <c r="AE1267" s="199"/>
      <c r="AF1267" s="199"/>
      <c r="AG1267" s="199"/>
      <c r="AH1267" s="233" t="s">
        <v>79</v>
      </c>
      <c r="AI1267" s="199"/>
      <c r="AJ1267" s="199"/>
      <c r="AK1267" s="218" t="s">
        <v>80</v>
      </c>
      <c r="AL1267" s="218">
        <v>35332587</v>
      </c>
      <c r="AM1267" s="218">
        <v>10.6</v>
      </c>
      <c r="AN1267" s="218">
        <v>108.6</v>
      </c>
      <c r="AO1267" s="218" t="s">
        <v>81</v>
      </c>
      <c r="AP1267" s="218"/>
      <c r="AQ1267" s="218"/>
      <c r="AR1267" s="218"/>
      <c r="AS1267" s="218"/>
      <c r="AT1267" s="218"/>
      <c r="AU1267" s="218"/>
      <c r="AV1267" s="218"/>
      <c r="AW1267" s="218"/>
      <c r="AX1267" s="218"/>
      <c r="AY1267" s="218"/>
      <c r="AZ1267" s="218"/>
      <c r="BA1267" s="218"/>
      <c r="BB1267" s="218"/>
      <c r="BC1267" s="218"/>
      <c r="BD1267" s="218"/>
      <c r="BE1267" s="218"/>
      <c r="BF1267" s="218"/>
      <c r="BG1267" s="218"/>
      <c r="BH1267" s="218"/>
      <c r="BI1267" s="218"/>
      <c r="BJ1267" s="233"/>
      <c r="BK1267" s="199"/>
      <c r="BL1267" s="218" t="s">
        <v>84</v>
      </c>
      <c r="BM1267" s="171" t="s">
        <v>76</v>
      </c>
      <c r="BN1267" s="171" t="s">
        <v>76</v>
      </c>
      <c r="BO1267" s="171" t="s">
        <v>76</v>
      </c>
      <c r="BP1267" s="218"/>
      <c r="BQ1267" s="218"/>
      <c r="BR1267" s="218"/>
      <c r="BS1267" s="218"/>
      <c r="BT1267" s="218"/>
      <c r="BU1267" s="218"/>
      <c r="BV1267" s="218"/>
      <c r="BW1267" s="218"/>
      <c r="BX1267" s="171"/>
      <c r="BY1267" s="199"/>
      <c r="BZ1267" s="230"/>
      <c r="CA1267" s="230"/>
      <c r="CB1267" s="230"/>
      <c r="CC1267" s="230"/>
      <c r="CD1267" s="230"/>
      <c r="CE1267" s="230"/>
      <c r="CF1267" s="230"/>
      <c r="CG1267" s="230"/>
      <c r="CH1267" s="230"/>
      <c r="CI1267" s="230"/>
      <c r="CJ1267" s="230"/>
      <c r="CK1267" s="230"/>
      <c r="CL1267" s="230"/>
      <c r="CM1267" s="230"/>
      <c r="CN1267" s="171" t="s">
        <v>79</v>
      </c>
      <c r="CO1267" s="199"/>
      <c r="CP1267" s="230" t="s">
        <v>80</v>
      </c>
      <c r="CQ1267" s="285">
        <v>19764152</v>
      </c>
      <c r="CR1267" s="285">
        <v>5.9</v>
      </c>
      <c r="CS1267" s="285">
        <v>26.39</v>
      </c>
      <c r="CT1267" s="230" t="s">
        <v>604</v>
      </c>
      <c r="CU1267" s="230"/>
      <c r="CV1267" s="230"/>
      <c r="CW1267" s="230"/>
    </row>
    <row r="1268" ht="60" spans="1:101">
      <c r="A1268" s="191">
        <v>2385</v>
      </c>
      <c r="B1268" s="261" t="s">
        <v>3431</v>
      </c>
      <c r="C1268" s="261" t="s">
        <v>3429</v>
      </c>
      <c r="D1268" s="261" t="s">
        <v>2936</v>
      </c>
      <c r="E1268" s="199"/>
      <c r="F1268" s="261" t="s">
        <v>3430</v>
      </c>
      <c r="G1268" s="199"/>
      <c r="H1268" s="199"/>
      <c r="I1268" s="199"/>
      <c r="J1268" s="202"/>
      <c r="K1268" s="202"/>
      <c r="L1268" s="164" t="str">
        <f>_xlfn.IFNA(VLOOKUP(B1268,'[1]CDM Patients Data'!$C$1266:$N$5000,6,FALSE),"")</f>
        <v>Breast</v>
      </c>
      <c r="M1268" s="164" t="str">
        <f>_xlfn.IFNA(VLOOKUP(B1268,'[1]CDM Patients Data'!$C$1266:$N$5000,7,FALSE),"")</f>
        <v>Breast NOS (excludes Skin of breast C44.5)</v>
      </c>
      <c r="N1268" s="164" t="str">
        <f>_xlfn.IFNA(VLOOKUP(B1268,'[1]CDM Patients Data'!$C$1266:$N$5000,8,FALSE),"")</f>
        <v>Invasive carcinoma of no special type</v>
      </c>
      <c r="O1268" s="164" t="str">
        <f>_xlfn.IFNA(VLOOKUP(B1268,'[1]CDM Patients Data'!$C$1266:$K$3492,9,FALSE),"")</f>
        <v>Unknown</v>
      </c>
      <c r="P1268" s="164">
        <f>_xlfn.IFNA(VLOOKUP(B1268,'[1]CDM Patients Data'!$C$1266:$O$3492,10,FALSE),"")</f>
        <v>0</v>
      </c>
      <c r="Q1268" s="164">
        <f>_xlfn.IFNA(VLOOKUP(B1268,'[1]CDM Patients Data'!$C$1266:$O$3492,11,FALSE),"")</f>
        <v>0</v>
      </c>
      <c r="R1268" s="164">
        <f>_xlfn.IFNA(VLOOKUP(B1268,'[1]CDM Patients Data'!$C$1266:$O$3492,12,FALSE),"")</f>
        <v>0</v>
      </c>
      <c r="S1268" s="164">
        <f>_xlfn.IFNA(VLOOKUP(B1268,'[1]CDM Patients Data'!$C$1266:$P$3492,13,FALSE),"")</f>
        <v>0</v>
      </c>
      <c r="T1268" s="164" t="str">
        <f>_xlfn.IFNA(VLOOKUP(B1268,'[1]CDM Patients Data'!$C$1266:$N$5000,5,FALSE),"")</f>
        <v>Ruchika</v>
      </c>
      <c r="U1268" s="164"/>
      <c r="V1268" s="164"/>
      <c r="W1268" s="210"/>
      <c r="X1268" s="164"/>
      <c r="Y1268" s="164"/>
      <c r="Z1268" s="164"/>
      <c r="AA1268" s="164"/>
      <c r="AB1268" s="164"/>
      <c r="AC1268" s="210"/>
      <c r="AD1268" s="199"/>
      <c r="AE1268" s="199"/>
      <c r="AF1268" s="199"/>
      <c r="AG1268" s="199"/>
      <c r="AH1268" s="233"/>
      <c r="AI1268" s="199"/>
      <c r="AJ1268" s="199"/>
      <c r="AK1268" s="218" t="s">
        <v>84</v>
      </c>
      <c r="AL1268" s="218" t="s">
        <v>76</v>
      </c>
      <c r="AM1268" s="218" t="s">
        <v>76</v>
      </c>
      <c r="AN1268" s="218" t="s">
        <v>76</v>
      </c>
      <c r="AO1268" s="218" t="s">
        <v>76</v>
      </c>
      <c r="AP1268" s="218"/>
      <c r="AQ1268" s="218"/>
      <c r="AR1268" s="218"/>
      <c r="AS1268" s="218"/>
      <c r="AT1268" s="218"/>
      <c r="AU1268" s="218"/>
      <c r="AV1268" s="218"/>
      <c r="AW1268" s="218"/>
      <c r="AX1268" s="218"/>
      <c r="AY1268" s="218"/>
      <c r="AZ1268" s="218"/>
      <c r="BA1268" s="218"/>
      <c r="BB1268" s="218"/>
      <c r="BC1268" s="218"/>
      <c r="BD1268" s="218"/>
      <c r="BE1268" s="218"/>
      <c r="BF1268" s="218"/>
      <c r="BG1268" s="218"/>
      <c r="BH1268" s="218"/>
      <c r="BI1268" s="218"/>
      <c r="BJ1268" s="233" t="s">
        <v>79</v>
      </c>
      <c r="BK1268" s="199"/>
      <c r="BL1268" s="218" t="s">
        <v>80</v>
      </c>
      <c r="BM1268" s="290">
        <v>15414723</v>
      </c>
      <c r="BN1268" s="290">
        <v>4.6</v>
      </c>
      <c r="BO1268" s="290">
        <v>58.5</v>
      </c>
      <c r="BP1268" s="218" t="s">
        <v>95</v>
      </c>
      <c r="BQ1268" s="218"/>
      <c r="BR1268" s="218"/>
      <c r="BS1268" s="218"/>
      <c r="BT1268" s="218"/>
      <c r="BU1268" s="218"/>
      <c r="BV1268" s="218"/>
      <c r="BW1268" s="218"/>
      <c r="BX1268" s="171"/>
      <c r="BY1268" s="199"/>
      <c r="BZ1268" s="230"/>
      <c r="CA1268" s="230"/>
      <c r="CB1268" s="230"/>
      <c r="CC1268" s="230"/>
      <c r="CD1268" s="230"/>
      <c r="CE1268" s="230"/>
      <c r="CF1268" s="230"/>
      <c r="CG1268" s="230"/>
      <c r="CH1268" s="230"/>
      <c r="CI1268" s="230"/>
      <c r="CJ1268" s="230"/>
      <c r="CK1268" s="230"/>
      <c r="CL1268" s="230"/>
      <c r="CM1268" s="230"/>
      <c r="CN1268" s="171"/>
      <c r="CO1268" s="199"/>
      <c r="CP1268" s="230"/>
      <c r="CQ1268" s="233"/>
      <c r="CR1268" s="233"/>
      <c r="CS1268" s="233"/>
      <c r="CT1268" s="230"/>
      <c r="CU1268" s="230"/>
      <c r="CV1268" s="230"/>
      <c r="CW1268" s="230"/>
    </row>
    <row r="1269" ht="45" hidden="1" spans="1:101">
      <c r="A1269" s="191">
        <v>2386</v>
      </c>
      <c r="B1269" s="261" t="s">
        <v>3432</v>
      </c>
      <c r="C1269" s="261" t="s">
        <v>3433</v>
      </c>
      <c r="D1269" s="261" t="s">
        <v>2806</v>
      </c>
      <c r="E1269" s="199"/>
      <c r="F1269" s="274" t="s">
        <v>2215</v>
      </c>
      <c r="G1269" s="199"/>
      <c r="H1269" s="199"/>
      <c r="I1269" s="199"/>
      <c r="J1269" s="202"/>
      <c r="K1269" s="202"/>
      <c r="L1269" s="164" t="str">
        <f>_xlfn.IFNA(VLOOKUP(B1269,'[1]CDM Patients Data'!$C$1266:$N$5000,6,FALSE),"")</f>
        <v>Pancreas</v>
      </c>
      <c r="M1269" s="164" t="str">
        <f>_xlfn.IFNA(VLOOKUP(B1269,'[1]CDM Patients Data'!$C$1266:$N$5000,7,FALSE),"")</f>
        <v>Overlapping lesion of pancreas</v>
      </c>
      <c r="N1269" s="164" t="str">
        <f>_xlfn.IFNA(VLOOKUP(B1269,'[1]CDM Patients Data'!$C$1266:$N$5000,8,FALSE),"")</f>
        <v>Adenocarcinoma, NOS</v>
      </c>
      <c r="O1269" s="164" t="str">
        <f>_xlfn.IFNA(VLOOKUP(B1269,'[1]CDM Patients Data'!$C$1266:$K$3492,9,FALSE),"")</f>
        <v>Not a paired site</v>
      </c>
      <c r="P1269" s="164">
        <f>_xlfn.IFNA(VLOOKUP(B1269,'[1]CDM Patients Data'!$C$1266:$O$3492,10,FALSE),"")</f>
        <v>0</v>
      </c>
      <c r="Q1269" s="164">
        <f>_xlfn.IFNA(VLOOKUP(B1269,'[1]CDM Patients Data'!$C$1266:$O$3492,11,FALSE),"")</f>
        <v>0</v>
      </c>
      <c r="R1269" s="164">
        <f>_xlfn.IFNA(VLOOKUP(B1269,'[1]CDM Patients Data'!$C$1266:$O$3492,12,FALSE),"")</f>
        <v>0</v>
      </c>
      <c r="S1269" s="164">
        <f>_xlfn.IFNA(VLOOKUP(B1269,'[1]CDM Patients Data'!$C$1266:$P$3492,13,FALSE),"")</f>
        <v>0</v>
      </c>
      <c r="T1269" s="164" t="str">
        <f>_xlfn.IFNA(VLOOKUP(B1269,'[1]CDM Patients Data'!$C$1266:$N$5000,5,FALSE),"")</f>
        <v>Swathi</v>
      </c>
      <c r="U1269" s="164"/>
      <c r="V1269" s="164"/>
      <c r="W1269" s="210"/>
      <c r="X1269" s="164"/>
      <c r="Y1269" s="164"/>
      <c r="Z1269" s="164"/>
      <c r="AA1269" s="164"/>
      <c r="AB1269" s="164"/>
      <c r="AC1269" s="210"/>
      <c r="AD1269" s="199"/>
      <c r="AE1269" s="199"/>
      <c r="AF1269" s="199"/>
      <c r="AG1269" s="199"/>
      <c r="AH1269" s="233" t="s">
        <v>589</v>
      </c>
      <c r="AI1269" s="199"/>
      <c r="AJ1269" s="199"/>
      <c r="AK1269" s="218" t="s">
        <v>80</v>
      </c>
      <c r="AL1269" s="218">
        <v>21382438</v>
      </c>
      <c r="AM1269" s="218">
        <v>6.4</v>
      </c>
      <c r="AN1269" s="218">
        <v>526.1</v>
      </c>
      <c r="AO1269" s="218" t="s">
        <v>81</v>
      </c>
      <c r="AP1269" s="218"/>
      <c r="AQ1269" s="218"/>
      <c r="AR1269" s="218"/>
      <c r="AS1269" s="218"/>
      <c r="AT1269" s="218"/>
      <c r="AU1269" s="218"/>
      <c r="AV1269" s="218"/>
      <c r="AW1269" s="218"/>
      <c r="AX1269" s="218"/>
      <c r="AY1269" s="218"/>
      <c r="AZ1269" s="218"/>
      <c r="BA1269" s="218"/>
      <c r="BB1269" s="218"/>
      <c r="BC1269" s="218"/>
      <c r="BD1269" s="218"/>
      <c r="BE1269" s="218"/>
      <c r="BF1269" s="218"/>
      <c r="BG1269" s="218"/>
      <c r="BH1269" s="218"/>
      <c r="BI1269" s="218"/>
      <c r="BJ1269" s="233"/>
      <c r="BK1269" s="199"/>
      <c r="BL1269" s="218" t="s">
        <v>84</v>
      </c>
      <c r="BM1269" s="171" t="s">
        <v>76</v>
      </c>
      <c r="BN1269" s="171" t="s">
        <v>76</v>
      </c>
      <c r="BO1269" s="171" t="s">
        <v>76</v>
      </c>
      <c r="BP1269" s="218"/>
      <c r="BQ1269" s="218"/>
      <c r="BR1269" s="218"/>
      <c r="BS1269" s="218"/>
      <c r="BT1269" s="218"/>
      <c r="BU1269" s="218"/>
      <c r="BV1269" s="218"/>
      <c r="BW1269" s="218"/>
      <c r="BX1269" s="171"/>
      <c r="BY1269" s="199"/>
      <c r="BZ1269" s="230"/>
      <c r="CA1269" s="230"/>
      <c r="CB1269" s="230"/>
      <c r="CC1269" s="230"/>
      <c r="CD1269" s="230"/>
      <c r="CE1269" s="230"/>
      <c r="CF1269" s="230"/>
      <c r="CG1269" s="230"/>
      <c r="CH1269" s="230"/>
      <c r="CI1269" s="230"/>
      <c r="CJ1269" s="230"/>
      <c r="CK1269" s="230"/>
      <c r="CL1269" s="230"/>
      <c r="CM1269" s="230"/>
      <c r="CN1269" s="171"/>
      <c r="CO1269" s="199"/>
      <c r="CP1269" s="230"/>
      <c r="CQ1269" s="233"/>
      <c r="CR1269" s="233"/>
      <c r="CS1269" s="233"/>
      <c r="CT1269" s="230"/>
      <c r="CU1269" s="230"/>
      <c r="CV1269" s="230"/>
      <c r="CW1269" s="230"/>
    </row>
    <row r="1270" ht="60" hidden="1" spans="1:101">
      <c r="A1270" s="191">
        <v>2387</v>
      </c>
      <c r="B1270" s="266" t="s">
        <v>3434</v>
      </c>
      <c r="C1270" s="261" t="s">
        <v>3435</v>
      </c>
      <c r="D1270" s="261" t="s">
        <v>2806</v>
      </c>
      <c r="E1270" s="199"/>
      <c r="F1270" s="261" t="s">
        <v>2385</v>
      </c>
      <c r="G1270" s="199"/>
      <c r="H1270" s="199"/>
      <c r="I1270" s="199"/>
      <c r="J1270" s="202"/>
      <c r="K1270" s="202"/>
      <c r="L1270" s="164" t="str">
        <f>_xlfn.IFNA(VLOOKUP(B1270,'[1]CDM Patients Data'!$C$1266:$N$5000,6,FALSE),"")</f>
        <v>Connective, subcutaneous and other soft tissues</v>
      </c>
      <c r="M1270" s="164" t="str">
        <f>_xlfn.IFNA(VLOOKUP(B1270,'[1]CDM Patients Data'!$C$1266:$N$5000,7,FALSE),"")</f>
        <v>Connective tissue leg</v>
      </c>
      <c r="N1270" s="164" t="str">
        <f>_xlfn.IFNA(VLOOKUP(B1270,'[1]CDM Patients Data'!$C$1266:$N$5000,8,FALSE),"")</f>
        <v>Synovial sarcoma, NOS</v>
      </c>
      <c r="O1270" s="164" t="str">
        <f>_xlfn.IFNA(VLOOKUP(B1270,'[1]CDM Patients Data'!$C$1266:$K$3492,9,FALSE),"")</f>
        <v>Left</v>
      </c>
      <c r="P1270" s="164">
        <f>_xlfn.IFNA(VLOOKUP(B1270,'[1]CDM Patients Data'!$C$1266:$O$3492,10,FALSE),"")</f>
        <v>0</v>
      </c>
      <c r="Q1270" s="164">
        <f>_xlfn.IFNA(VLOOKUP(B1270,'[1]CDM Patients Data'!$C$1266:$O$3492,11,FALSE),"")</f>
        <v>0</v>
      </c>
      <c r="R1270" s="164">
        <f>_xlfn.IFNA(VLOOKUP(B1270,'[1]CDM Patients Data'!$C$1266:$O$3492,12,FALSE),"")</f>
        <v>0</v>
      </c>
      <c r="S1270" s="164">
        <f>_xlfn.IFNA(VLOOKUP(B1270,'[1]CDM Patients Data'!$C$1266:$P$3492,13,FALSE),"")</f>
        <v>0</v>
      </c>
      <c r="T1270" s="164" t="str">
        <f>_xlfn.IFNA(VLOOKUP(B1270,'[1]CDM Patients Data'!$C$1266:$N$5000,5,FALSE),"")</f>
        <v>Anwesha'</v>
      </c>
      <c r="U1270" s="164"/>
      <c r="V1270" s="164"/>
      <c r="W1270" s="210"/>
      <c r="X1270" s="164"/>
      <c r="Y1270" s="164"/>
      <c r="Z1270" s="164"/>
      <c r="AA1270" s="164"/>
      <c r="AB1270" s="164"/>
      <c r="AC1270" s="210"/>
      <c r="AD1270" s="199"/>
      <c r="AE1270" s="199"/>
      <c r="AF1270" s="199"/>
      <c r="AG1270" s="199"/>
      <c r="AH1270" s="233" t="s">
        <v>589</v>
      </c>
      <c r="AI1270" s="199"/>
      <c r="AJ1270" s="199"/>
      <c r="AK1270" s="218" t="s">
        <v>80</v>
      </c>
      <c r="AL1270" s="218">
        <v>33628796</v>
      </c>
      <c r="AM1270" s="218">
        <v>10.1</v>
      </c>
      <c r="AN1270" s="218">
        <v>382.8</v>
      </c>
      <c r="AO1270" s="218" t="s">
        <v>81</v>
      </c>
      <c r="AP1270" s="218"/>
      <c r="AQ1270" s="218"/>
      <c r="AR1270" s="218"/>
      <c r="AS1270" s="218"/>
      <c r="AT1270" s="218"/>
      <c r="AU1270" s="218"/>
      <c r="AV1270" s="218"/>
      <c r="AW1270" s="218"/>
      <c r="AX1270" s="218"/>
      <c r="AY1270" s="218"/>
      <c r="AZ1270" s="218"/>
      <c r="BA1270" s="218"/>
      <c r="BB1270" s="218"/>
      <c r="BC1270" s="218"/>
      <c r="BD1270" s="218"/>
      <c r="BE1270" s="218"/>
      <c r="BF1270" s="218"/>
      <c r="BG1270" s="218"/>
      <c r="BH1270" s="218"/>
      <c r="BI1270" s="218"/>
      <c r="BJ1270" s="233"/>
      <c r="BK1270" s="199"/>
      <c r="BL1270" s="218" t="s">
        <v>84</v>
      </c>
      <c r="BM1270" s="171" t="s">
        <v>76</v>
      </c>
      <c r="BN1270" s="171" t="s">
        <v>76</v>
      </c>
      <c r="BO1270" s="171" t="s">
        <v>76</v>
      </c>
      <c r="BP1270" s="218"/>
      <c r="BQ1270" s="218"/>
      <c r="BR1270" s="218"/>
      <c r="BS1270" s="218"/>
      <c r="BT1270" s="218"/>
      <c r="BU1270" s="218"/>
      <c r="BV1270" s="218"/>
      <c r="BW1270" s="218"/>
      <c r="BX1270" s="171"/>
      <c r="BY1270" s="199"/>
      <c r="BZ1270" s="230"/>
      <c r="CA1270" s="230"/>
      <c r="CB1270" s="230"/>
      <c r="CC1270" s="230"/>
      <c r="CD1270" s="230"/>
      <c r="CE1270" s="230"/>
      <c r="CF1270" s="230"/>
      <c r="CG1270" s="230"/>
      <c r="CH1270" s="230"/>
      <c r="CI1270" s="230"/>
      <c r="CJ1270" s="230"/>
      <c r="CK1270" s="230"/>
      <c r="CL1270" s="230"/>
      <c r="CM1270" s="230"/>
      <c r="CN1270" s="171"/>
      <c r="CO1270" s="199"/>
      <c r="CP1270" s="230"/>
      <c r="CQ1270" s="233"/>
      <c r="CR1270" s="233"/>
      <c r="CS1270" s="233"/>
      <c r="CT1270" s="230"/>
      <c r="CU1270" s="230"/>
      <c r="CV1270" s="230"/>
      <c r="CW1270" s="230"/>
    </row>
    <row r="1271" ht="60" hidden="1" spans="1:101">
      <c r="A1271" s="191">
        <v>2388</v>
      </c>
      <c r="B1271" s="261" t="s">
        <v>3436</v>
      </c>
      <c r="C1271" s="261" t="s">
        <v>3437</v>
      </c>
      <c r="D1271" s="261" t="s">
        <v>2806</v>
      </c>
      <c r="E1271" s="199"/>
      <c r="F1271" s="261" t="s">
        <v>2498</v>
      </c>
      <c r="G1271" s="199"/>
      <c r="H1271" s="199"/>
      <c r="I1271" s="199"/>
      <c r="J1271" s="202"/>
      <c r="K1271" s="202"/>
      <c r="L1271" s="164" t="str">
        <f>_xlfn.IFNA(VLOOKUP(B1271,'[1]CDM Patients Data'!$C$1266:$N$5000,6,FALSE),"")</f>
        <v>Breast</v>
      </c>
      <c r="M1271" s="164" t="str">
        <f>_xlfn.IFNA(VLOOKUP(B1271,'[1]CDM Patients Data'!$C$1266:$N$5000,7,FALSE),"")</f>
        <v>Breast NOS (excludes Skin of breast C44.5)</v>
      </c>
      <c r="N1271" s="164" t="str">
        <f>_xlfn.IFNA(VLOOKUP(B1271,'[1]CDM Patients Data'!$C$1266:$N$5000,8,FALSE),"")</f>
        <v>Invasive carcinoma of no special type</v>
      </c>
      <c r="O1271" s="164" t="str">
        <f>_xlfn.IFNA(VLOOKUP(B1271,'[1]CDM Patients Data'!$C$1266:$K$3492,9,FALSE),"")</f>
        <v>Left</v>
      </c>
      <c r="P1271" s="164">
        <f>_xlfn.IFNA(VLOOKUP(B1271,'[1]CDM Patients Data'!$C$1266:$O$3492,10,FALSE),"")</f>
        <v>0</v>
      </c>
      <c r="Q1271" s="164">
        <f>_xlfn.IFNA(VLOOKUP(B1271,'[1]CDM Patients Data'!$C$1266:$O$3492,11,FALSE),"")</f>
        <v>0</v>
      </c>
      <c r="R1271" s="164">
        <f>_xlfn.IFNA(VLOOKUP(B1271,'[1]CDM Patients Data'!$C$1266:$O$3492,12,FALSE),"")</f>
        <v>0</v>
      </c>
      <c r="S1271" s="164">
        <f>_xlfn.IFNA(VLOOKUP(B1271,'[1]CDM Patients Data'!$C$1266:$P$3492,13,FALSE),"")</f>
        <v>0</v>
      </c>
      <c r="T1271" s="164" t="str">
        <f>_xlfn.IFNA(VLOOKUP(B1271,'[1]CDM Patients Data'!$C$1266:$N$5000,5,FALSE),"")</f>
        <v>Dayana</v>
      </c>
      <c r="U1271" s="164"/>
      <c r="V1271" s="164"/>
      <c r="W1271" s="210"/>
      <c r="X1271" s="164"/>
      <c r="Y1271" s="164"/>
      <c r="Z1271" s="164"/>
      <c r="AA1271" s="164"/>
      <c r="AB1271" s="164"/>
      <c r="AC1271" s="210"/>
      <c r="AD1271" s="199"/>
      <c r="AE1271" s="199"/>
      <c r="AF1271" s="199"/>
      <c r="AG1271" s="199"/>
      <c r="AH1271" s="233"/>
      <c r="AI1271" s="199"/>
      <c r="AJ1271" s="199"/>
      <c r="AK1271" s="218"/>
      <c r="AL1271" s="218"/>
      <c r="AM1271" s="218"/>
      <c r="AN1271" s="218"/>
      <c r="AO1271" s="218" t="s">
        <v>76</v>
      </c>
      <c r="AP1271" s="218"/>
      <c r="AQ1271" s="218"/>
      <c r="AR1271" s="218"/>
      <c r="AS1271" s="218"/>
      <c r="AT1271" s="218"/>
      <c r="AU1271" s="218"/>
      <c r="AV1271" s="218"/>
      <c r="AW1271" s="218"/>
      <c r="AX1271" s="218"/>
      <c r="AY1271" s="218"/>
      <c r="AZ1271" s="218"/>
      <c r="BA1271" s="218"/>
      <c r="BB1271" s="218"/>
      <c r="BC1271" s="218"/>
      <c r="BD1271" s="218"/>
      <c r="BE1271" s="218"/>
      <c r="BF1271" s="218"/>
      <c r="BG1271" s="218"/>
      <c r="BH1271" s="218"/>
      <c r="BI1271" s="218"/>
      <c r="BJ1271" s="233"/>
      <c r="BK1271" s="199"/>
      <c r="BL1271" s="218"/>
      <c r="BM1271" s="171"/>
      <c r="BN1271" s="171"/>
      <c r="BO1271" s="171"/>
      <c r="BP1271" s="218"/>
      <c r="BQ1271" s="218"/>
      <c r="BR1271" s="218"/>
      <c r="BS1271" s="218"/>
      <c r="BT1271" s="218"/>
      <c r="BU1271" s="218"/>
      <c r="BV1271" s="218"/>
      <c r="BW1271" s="218"/>
      <c r="BX1271" s="171"/>
      <c r="BY1271" s="199"/>
      <c r="BZ1271" s="230"/>
      <c r="CA1271" s="230"/>
      <c r="CB1271" s="230"/>
      <c r="CC1271" s="230"/>
      <c r="CD1271" s="230"/>
      <c r="CE1271" s="230"/>
      <c r="CF1271" s="230"/>
      <c r="CG1271" s="230"/>
      <c r="CH1271" s="230"/>
      <c r="CI1271" s="230"/>
      <c r="CJ1271" s="230"/>
      <c r="CK1271" s="230"/>
      <c r="CL1271" s="230"/>
      <c r="CM1271" s="230"/>
      <c r="CN1271" s="171"/>
      <c r="CO1271" s="199"/>
      <c r="CP1271" s="230"/>
      <c r="CQ1271" s="233"/>
      <c r="CR1271" s="233"/>
      <c r="CS1271" s="233"/>
      <c r="CT1271" s="230"/>
      <c r="CU1271" s="230"/>
      <c r="CV1271" s="230"/>
      <c r="CW1271" s="230"/>
    </row>
    <row r="1272" ht="30" hidden="1" spans="1:101">
      <c r="A1272" s="191">
        <v>2389</v>
      </c>
      <c r="B1272" s="266" t="s">
        <v>3438</v>
      </c>
      <c r="C1272" s="261" t="s">
        <v>3439</v>
      </c>
      <c r="D1272" s="261" t="s">
        <v>2806</v>
      </c>
      <c r="E1272" s="199"/>
      <c r="F1272" s="261" t="s">
        <v>2385</v>
      </c>
      <c r="G1272" s="199"/>
      <c r="H1272" s="199"/>
      <c r="I1272" s="199"/>
      <c r="J1272" s="202"/>
      <c r="K1272" s="202"/>
      <c r="L1272" s="164" t="str">
        <f>_xlfn.IFNA(VLOOKUP(B1272,'[1]CDM Patients Data'!$C$1266:$N$5000,6,FALSE),"")</f>
        <v>Prostate</v>
      </c>
      <c r="M1272" s="164" t="str">
        <f>_xlfn.IFNA(VLOOKUP(B1272,'[1]CDM Patients Data'!$C$1266:$N$5000,7,FALSE),"")</f>
        <v>Prostate gland</v>
      </c>
      <c r="N1272" s="164" t="str">
        <f>_xlfn.IFNA(VLOOKUP(B1272,'[1]CDM Patients Data'!$C$1266:$N$5000,8,FALSE),"")</f>
        <v>Carcinoma, NOS</v>
      </c>
      <c r="O1272" s="164" t="str">
        <f>_xlfn.IFNA(VLOOKUP(B1272,'[1]CDM Patients Data'!$C$1266:$K$3492,9,FALSE),"")</f>
        <v>Not a paired site</v>
      </c>
      <c r="P1272" s="164">
        <f>_xlfn.IFNA(VLOOKUP(B1272,'[1]CDM Patients Data'!$C$1266:$O$3492,10,FALSE),"")</f>
        <v>0</v>
      </c>
      <c r="Q1272" s="164">
        <f>_xlfn.IFNA(VLOOKUP(B1272,'[1]CDM Patients Data'!$C$1266:$O$3492,11,FALSE),"")</f>
        <v>0</v>
      </c>
      <c r="R1272" s="164">
        <f>_xlfn.IFNA(VLOOKUP(B1272,'[1]CDM Patients Data'!$C$1266:$O$3492,12,FALSE),"")</f>
        <v>0</v>
      </c>
      <c r="S1272" s="164">
        <f>_xlfn.IFNA(VLOOKUP(B1272,'[1]CDM Patients Data'!$C$1266:$P$3492,13,FALSE),"")</f>
        <v>0</v>
      </c>
      <c r="T1272" s="164" t="str">
        <f>_xlfn.IFNA(VLOOKUP(B1272,'[1]CDM Patients Data'!$C$1266:$N$5000,5,FALSE),"")</f>
        <v>Swathi</v>
      </c>
      <c r="U1272" s="164"/>
      <c r="V1272" s="164"/>
      <c r="W1272" s="210"/>
      <c r="X1272" s="164"/>
      <c r="Y1272" s="164"/>
      <c r="Z1272" s="164"/>
      <c r="AA1272" s="164"/>
      <c r="AB1272" s="164"/>
      <c r="AC1272" s="210"/>
      <c r="AD1272" s="199"/>
      <c r="AE1272" s="199"/>
      <c r="AF1272" s="199"/>
      <c r="AG1272" s="199"/>
      <c r="AH1272" s="233" t="s">
        <v>589</v>
      </c>
      <c r="AI1272" s="199"/>
      <c r="AJ1272" s="199"/>
      <c r="AK1272" s="218" t="s">
        <v>80</v>
      </c>
      <c r="AL1272" s="218">
        <v>44475971</v>
      </c>
      <c r="AM1272" s="218">
        <v>13.3</v>
      </c>
      <c r="AN1272" s="218">
        <v>720.5</v>
      </c>
      <c r="AO1272" s="218" t="s">
        <v>81</v>
      </c>
      <c r="AP1272" s="218"/>
      <c r="AQ1272" s="218"/>
      <c r="AR1272" s="218"/>
      <c r="AS1272" s="218"/>
      <c r="AT1272" s="218"/>
      <c r="AU1272" s="218"/>
      <c r="AV1272" s="218"/>
      <c r="AW1272" s="218"/>
      <c r="AX1272" s="218"/>
      <c r="AY1272" s="218"/>
      <c r="AZ1272" s="218"/>
      <c r="BA1272" s="218"/>
      <c r="BB1272" s="218"/>
      <c r="BC1272" s="218"/>
      <c r="BD1272" s="218"/>
      <c r="BE1272" s="218"/>
      <c r="BF1272" s="218"/>
      <c r="BG1272" s="218"/>
      <c r="BH1272" s="218"/>
      <c r="BI1272" s="218"/>
      <c r="BJ1272" s="233"/>
      <c r="BK1272" s="199"/>
      <c r="BL1272" s="218" t="s">
        <v>84</v>
      </c>
      <c r="BM1272" s="171" t="s">
        <v>76</v>
      </c>
      <c r="BN1272" s="171" t="s">
        <v>76</v>
      </c>
      <c r="BO1272" s="171" t="s">
        <v>76</v>
      </c>
      <c r="BP1272" s="218"/>
      <c r="BQ1272" s="218"/>
      <c r="BR1272" s="218"/>
      <c r="BS1272" s="218"/>
      <c r="BT1272" s="218"/>
      <c r="BU1272" s="218"/>
      <c r="BV1272" s="218"/>
      <c r="BW1272" s="218"/>
      <c r="BX1272" s="171"/>
      <c r="BY1272" s="199"/>
      <c r="BZ1272" s="230"/>
      <c r="CA1272" s="230"/>
      <c r="CB1272" s="230"/>
      <c r="CC1272" s="230"/>
      <c r="CD1272" s="230"/>
      <c r="CE1272" s="230"/>
      <c r="CF1272" s="230"/>
      <c r="CG1272" s="230"/>
      <c r="CH1272" s="230"/>
      <c r="CI1272" s="230"/>
      <c r="CJ1272" s="230"/>
      <c r="CK1272" s="230"/>
      <c r="CL1272" s="230"/>
      <c r="CM1272" s="230"/>
      <c r="CN1272" s="171"/>
      <c r="CO1272" s="199"/>
      <c r="CP1272" s="230"/>
      <c r="CQ1272" s="233"/>
      <c r="CR1272" s="233"/>
      <c r="CS1272" s="233"/>
      <c r="CT1272" s="230"/>
      <c r="CU1272" s="230"/>
      <c r="CV1272" s="230"/>
      <c r="CW1272" s="230"/>
    </row>
    <row r="1273" ht="30" hidden="1" spans="1:101">
      <c r="A1273" s="191">
        <v>2390</v>
      </c>
      <c r="B1273" s="261" t="s">
        <v>3440</v>
      </c>
      <c r="C1273" s="261" t="s">
        <v>3441</v>
      </c>
      <c r="D1273" s="261" t="s">
        <v>2824</v>
      </c>
      <c r="E1273" s="199"/>
      <c r="F1273" s="261" t="s">
        <v>3197</v>
      </c>
      <c r="G1273" s="199"/>
      <c r="H1273" s="199"/>
      <c r="I1273" s="199"/>
      <c r="J1273" s="202"/>
      <c r="K1273" s="202"/>
      <c r="L1273" s="164" t="str">
        <f>_xlfn.IFNA(VLOOKUP(B1273,'[1]CDM Patients Data'!$C$1266:$N$5000,6,FALSE),"")</f>
        <v>Lung</v>
      </c>
      <c r="M1273" s="164" t="str">
        <f>_xlfn.IFNA(VLOOKUP(B1273,'[1]CDM Patients Data'!$C$1266:$N$5000,7,FALSE),"")</f>
        <v>Overlapping lesion of lung</v>
      </c>
      <c r="N1273" s="164" t="str">
        <f>_xlfn.IFNA(VLOOKUP(B1273,'[1]CDM Patients Data'!$C$1266:$N$5000,8,FALSE),"")</f>
        <v>Adenocarcinoma, NOS</v>
      </c>
      <c r="O1273" s="164" t="str">
        <f>_xlfn.IFNA(VLOOKUP(B1273,'[1]CDM Patients Data'!$C$1266:$K$3492,9,FALSE),"")</f>
        <v>Right</v>
      </c>
      <c r="P1273" s="164">
        <f>_xlfn.IFNA(VLOOKUP(B1273,'[1]CDM Patients Data'!$C$1266:$O$3492,10,FALSE),"")</f>
        <v>0</v>
      </c>
      <c r="Q1273" s="164">
        <f>_xlfn.IFNA(VLOOKUP(B1273,'[1]CDM Patients Data'!$C$1266:$O$3492,11,FALSE),"")</f>
        <v>0</v>
      </c>
      <c r="R1273" s="164">
        <f>_xlfn.IFNA(VLOOKUP(B1273,'[1]CDM Patients Data'!$C$1266:$O$3492,12,FALSE),"")</f>
        <v>0</v>
      </c>
      <c r="S1273" s="164">
        <f>_xlfn.IFNA(VLOOKUP(B1273,'[1]CDM Patients Data'!$C$1266:$P$3492,13,FALSE),"")</f>
        <v>0</v>
      </c>
      <c r="T1273" s="164" t="str">
        <f>_xlfn.IFNA(VLOOKUP(B1273,'[1]CDM Patients Data'!$C$1266:$N$5000,5,FALSE),"")</f>
        <v>Swathi</v>
      </c>
      <c r="U1273" s="164"/>
      <c r="V1273" s="164"/>
      <c r="W1273" s="210"/>
      <c r="X1273" s="164"/>
      <c r="Y1273" s="164"/>
      <c r="Z1273" s="164"/>
      <c r="AA1273" s="164"/>
      <c r="AB1273" s="164"/>
      <c r="AC1273" s="210"/>
      <c r="AD1273" s="199"/>
      <c r="AE1273" s="199"/>
      <c r="AF1273" s="199"/>
      <c r="AG1273" s="199"/>
      <c r="AH1273" s="233" t="s">
        <v>589</v>
      </c>
      <c r="AI1273" s="199"/>
      <c r="AJ1273" s="199"/>
      <c r="AK1273" s="218" t="s">
        <v>80</v>
      </c>
      <c r="AL1273" s="218">
        <v>34676935</v>
      </c>
      <c r="AM1273" s="218">
        <v>10.4</v>
      </c>
      <c r="AN1273" s="218">
        <v>586.8</v>
      </c>
      <c r="AO1273" s="218" t="s">
        <v>81</v>
      </c>
      <c r="AP1273" s="218"/>
      <c r="AQ1273" s="218"/>
      <c r="AR1273" s="218"/>
      <c r="AS1273" s="218"/>
      <c r="AT1273" s="218"/>
      <c r="AU1273" s="218"/>
      <c r="AV1273" s="218"/>
      <c r="AW1273" s="218"/>
      <c r="AX1273" s="218"/>
      <c r="AY1273" s="218"/>
      <c r="AZ1273" s="218"/>
      <c r="BA1273" s="218"/>
      <c r="BB1273" s="218"/>
      <c r="BC1273" s="218"/>
      <c r="BD1273" s="218"/>
      <c r="BE1273" s="218"/>
      <c r="BF1273" s="218"/>
      <c r="BG1273" s="218"/>
      <c r="BH1273" s="218"/>
      <c r="BI1273" s="218"/>
      <c r="BJ1273" s="233"/>
      <c r="BK1273" s="199"/>
      <c r="BL1273" s="218" t="s">
        <v>84</v>
      </c>
      <c r="BM1273" s="171" t="s">
        <v>76</v>
      </c>
      <c r="BN1273" s="171" t="s">
        <v>76</v>
      </c>
      <c r="BO1273" s="171" t="s">
        <v>76</v>
      </c>
      <c r="BP1273" s="218"/>
      <c r="BQ1273" s="218"/>
      <c r="BR1273" s="218"/>
      <c r="BS1273" s="218"/>
      <c r="BT1273" s="218"/>
      <c r="BU1273" s="218"/>
      <c r="BV1273" s="218"/>
      <c r="BW1273" s="218"/>
      <c r="BX1273" s="171"/>
      <c r="BY1273" s="199"/>
      <c r="BZ1273" s="230"/>
      <c r="CA1273" s="230"/>
      <c r="CB1273" s="230"/>
      <c r="CC1273" s="230"/>
      <c r="CD1273" s="230"/>
      <c r="CE1273" s="230"/>
      <c r="CF1273" s="230"/>
      <c r="CG1273" s="230"/>
      <c r="CH1273" s="230"/>
      <c r="CI1273" s="230"/>
      <c r="CJ1273" s="230"/>
      <c r="CK1273" s="230"/>
      <c r="CL1273" s="230"/>
      <c r="CM1273" s="230"/>
      <c r="CN1273" s="171"/>
      <c r="CO1273" s="199"/>
      <c r="CP1273" s="230"/>
      <c r="CQ1273" s="233"/>
      <c r="CR1273" s="233"/>
      <c r="CS1273" s="233"/>
      <c r="CT1273" s="230"/>
      <c r="CU1273" s="230"/>
      <c r="CV1273" s="230"/>
      <c r="CW1273" s="230"/>
    </row>
    <row r="1274" ht="45" hidden="1" spans="1:101">
      <c r="A1274" s="191">
        <v>2391</v>
      </c>
      <c r="B1274" s="261" t="s">
        <v>3442</v>
      </c>
      <c r="C1274" s="261" t="s">
        <v>3224</v>
      </c>
      <c r="D1274" s="261" t="s">
        <v>2806</v>
      </c>
      <c r="E1274" s="199"/>
      <c r="F1274" s="261" t="s">
        <v>2170</v>
      </c>
      <c r="G1274" s="199"/>
      <c r="H1274" s="199"/>
      <c r="I1274" s="199"/>
      <c r="J1274" s="202"/>
      <c r="K1274" s="202"/>
      <c r="L1274" s="164" t="str">
        <f>_xlfn.IFNA(VLOOKUP(B1274,'[1]CDM Patients Data'!$C$1266:$N$5000,6,FALSE),"")</f>
        <v>Other and unspecified biliary tract</v>
      </c>
      <c r="M1274" s="164" t="str">
        <f>_xlfn.IFNA(VLOOKUP(B1274,'[1]CDM Patients Data'!$C$1266:$N$5000,7,FALSE),"")</f>
        <v>Overlapping lesion of biliary tract</v>
      </c>
      <c r="N1274" s="164" t="str">
        <f>_xlfn.IFNA(VLOOKUP(B1274,'[1]CDM Patients Data'!$C$1266:$N$5000,8,FALSE),"")</f>
        <v>Adenocarcinoma, NOS</v>
      </c>
      <c r="O1274" s="164" t="str">
        <f>_xlfn.IFNA(VLOOKUP(B1274,'[1]CDM Patients Data'!$C$1266:$K$3492,9,FALSE),"")</f>
        <v>Not a paired site</v>
      </c>
      <c r="P1274" s="164">
        <f>_xlfn.IFNA(VLOOKUP(B1274,'[1]CDM Patients Data'!$C$1266:$O$3492,10,FALSE),"")</f>
        <v>0</v>
      </c>
      <c r="Q1274" s="164">
        <f>_xlfn.IFNA(VLOOKUP(B1274,'[1]CDM Patients Data'!$C$1266:$O$3492,11,FALSE),"")</f>
        <v>0</v>
      </c>
      <c r="R1274" s="164">
        <f>_xlfn.IFNA(VLOOKUP(B1274,'[1]CDM Patients Data'!$C$1266:$O$3492,12,FALSE),"")</f>
        <v>0</v>
      </c>
      <c r="S1274" s="164">
        <f>_xlfn.IFNA(VLOOKUP(B1274,'[1]CDM Patients Data'!$C$1266:$P$3492,13,FALSE),"")</f>
        <v>0</v>
      </c>
      <c r="T1274" s="164" t="str">
        <f>_xlfn.IFNA(VLOOKUP(B1274,'[1]CDM Patients Data'!$C$1266:$N$5000,5,FALSE),"")</f>
        <v>Swathi</v>
      </c>
      <c r="U1274" s="164"/>
      <c r="V1274" s="164"/>
      <c r="W1274" s="210"/>
      <c r="X1274" s="164"/>
      <c r="Y1274" s="164"/>
      <c r="Z1274" s="164"/>
      <c r="AA1274" s="164"/>
      <c r="AB1274" s="164"/>
      <c r="AC1274" s="210"/>
      <c r="AD1274" s="199"/>
      <c r="AE1274" s="199"/>
      <c r="AF1274" s="199"/>
      <c r="AG1274" s="199"/>
      <c r="AH1274" s="233" t="s">
        <v>589</v>
      </c>
      <c r="AI1274" s="199"/>
      <c r="AJ1274" s="199"/>
      <c r="AK1274" s="218" t="s">
        <v>80</v>
      </c>
      <c r="AL1274" s="218">
        <v>40124933</v>
      </c>
      <c r="AM1274" s="218">
        <v>12</v>
      </c>
      <c r="AN1274" s="218">
        <v>188.7</v>
      </c>
      <c r="AO1274" s="218" t="s">
        <v>81</v>
      </c>
      <c r="AP1274" s="218"/>
      <c r="AQ1274" s="218"/>
      <c r="AR1274" s="218"/>
      <c r="AS1274" s="218"/>
      <c r="AT1274" s="218"/>
      <c r="AU1274" s="218"/>
      <c r="AV1274" s="218"/>
      <c r="AW1274" s="218"/>
      <c r="AX1274" s="218"/>
      <c r="AY1274" s="218"/>
      <c r="AZ1274" s="218"/>
      <c r="BA1274" s="218"/>
      <c r="BB1274" s="218"/>
      <c r="BC1274" s="218"/>
      <c r="BD1274" s="218"/>
      <c r="BE1274" s="218"/>
      <c r="BF1274" s="218"/>
      <c r="BG1274" s="218"/>
      <c r="BH1274" s="218"/>
      <c r="BI1274" s="218"/>
      <c r="BJ1274" s="233"/>
      <c r="BK1274" s="199"/>
      <c r="BL1274" s="218" t="s">
        <v>84</v>
      </c>
      <c r="BM1274" s="171" t="s">
        <v>76</v>
      </c>
      <c r="BN1274" s="171" t="s">
        <v>76</v>
      </c>
      <c r="BO1274" s="171" t="s">
        <v>76</v>
      </c>
      <c r="BP1274" s="218"/>
      <c r="BQ1274" s="218"/>
      <c r="BR1274" s="218"/>
      <c r="BS1274" s="218"/>
      <c r="BT1274" s="218"/>
      <c r="BU1274" s="218"/>
      <c r="BV1274" s="218"/>
      <c r="BW1274" s="218"/>
      <c r="BX1274" s="171"/>
      <c r="BY1274" s="199"/>
      <c r="BZ1274" s="230"/>
      <c r="CA1274" s="230"/>
      <c r="CB1274" s="230"/>
      <c r="CC1274" s="230"/>
      <c r="CD1274" s="230"/>
      <c r="CE1274" s="230"/>
      <c r="CF1274" s="230"/>
      <c r="CG1274" s="230"/>
      <c r="CH1274" s="230"/>
      <c r="CI1274" s="230"/>
      <c r="CJ1274" s="230"/>
      <c r="CK1274" s="230"/>
      <c r="CL1274" s="230"/>
      <c r="CM1274" s="230"/>
      <c r="CN1274" s="171"/>
      <c r="CO1274" s="199"/>
      <c r="CP1274" s="230"/>
      <c r="CQ1274" s="233"/>
      <c r="CR1274" s="233"/>
      <c r="CS1274" s="233"/>
      <c r="CT1274" s="230"/>
      <c r="CU1274" s="230"/>
      <c r="CV1274" s="230"/>
      <c r="CW1274" s="230"/>
    </row>
    <row r="1275" ht="60" hidden="1" spans="1:101">
      <c r="A1275" s="191">
        <v>2392</v>
      </c>
      <c r="B1275" s="266" t="s">
        <v>3443</v>
      </c>
      <c r="C1275" s="261" t="s">
        <v>3444</v>
      </c>
      <c r="D1275" s="261" t="s">
        <v>2794</v>
      </c>
      <c r="E1275" s="199"/>
      <c r="F1275" s="261" t="s">
        <v>2170</v>
      </c>
      <c r="G1275" s="199"/>
      <c r="H1275" s="199"/>
      <c r="I1275" s="199"/>
      <c r="J1275" s="202"/>
      <c r="K1275" s="202"/>
      <c r="L1275" s="164" t="str">
        <f>_xlfn.IFNA(VLOOKUP(B1275,'[1]CDM Patients Data'!$C$1266:$N$5000,6,FALSE),"")</f>
        <v>Breast</v>
      </c>
      <c r="M1275" s="164" t="str">
        <f>_xlfn.IFNA(VLOOKUP(B1275,'[1]CDM Patients Data'!$C$1266:$N$5000,7,FALSE),"")</f>
        <v>Breast NOS (excludes Skin of breast C44.5)</v>
      </c>
      <c r="N1275" s="164" t="str">
        <f>_xlfn.IFNA(VLOOKUP(B1275,'[1]CDM Patients Data'!$C$1266:$N$5000,8,FALSE),"")</f>
        <v>Infiltrating ductular carcinoma</v>
      </c>
      <c r="O1275" s="164" t="str">
        <f>_xlfn.IFNA(VLOOKUP(B1275,'[1]CDM Patients Data'!$C$1266:$K$3492,9,FALSE),"")</f>
        <v>Right</v>
      </c>
      <c r="P1275" s="164">
        <f>_xlfn.IFNA(VLOOKUP(B1275,'[1]CDM Patients Data'!$C$1266:$O$3492,10,FALSE),"")</f>
        <v>0</v>
      </c>
      <c r="Q1275" s="164">
        <f>_xlfn.IFNA(VLOOKUP(B1275,'[1]CDM Patients Data'!$C$1266:$O$3492,11,FALSE),"")</f>
        <v>0</v>
      </c>
      <c r="R1275" s="164">
        <f>_xlfn.IFNA(VLOOKUP(B1275,'[1]CDM Patients Data'!$C$1266:$O$3492,12,FALSE),"")</f>
        <v>0</v>
      </c>
      <c r="S1275" s="164">
        <f>_xlfn.IFNA(VLOOKUP(B1275,'[1]CDM Patients Data'!$C$1266:$P$3492,13,FALSE),"")</f>
        <v>0</v>
      </c>
      <c r="T1275" s="164" t="str">
        <f>_xlfn.IFNA(VLOOKUP(B1275,'[1]CDM Patients Data'!$C$1266:$N$5000,5,FALSE),"")</f>
        <v>Manohar</v>
      </c>
      <c r="U1275" s="164"/>
      <c r="V1275" s="164"/>
      <c r="W1275" s="210"/>
      <c r="X1275" s="164"/>
      <c r="Y1275" s="164"/>
      <c r="Z1275" s="164"/>
      <c r="AA1275" s="164"/>
      <c r="AB1275" s="164"/>
      <c r="AC1275" s="210"/>
      <c r="AD1275" s="199"/>
      <c r="AE1275" s="199"/>
      <c r="AF1275" s="199"/>
      <c r="AG1275" s="199"/>
      <c r="AH1275" s="233"/>
      <c r="AI1275" s="199"/>
      <c r="AJ1275" s="199"/>
      <c r="AK1275" s="218"/>
      <c r="AL1275" s="218"/>
      <c r="AM1275" s="218"/>
      <c r="AN1275" s="218"/>
      <c r="AO1275" s="218" t="s">
        <v>76</v>
      </c>
      <c r="AP1275" s="218"/>
      <c r="AQ1275" s="218"/>
      <c r="AR1275" s="218"/>
      <c r="AS1275" s="218"/>
      <c r="AT1275" s="218"/>
      <c r="AU1275" s="218"/>
      <c r="AV1275" s="218"/>
      <c r="AW1275" s="218"/>
      <c r="AX1275" s="218"/>
      <c r="AY1275" s="218"/>
      <c r="AZ1275" s="218"/>
      <c r="BA1275" s="218"/>
      <c r="BB1275" s="218"/>
      <c r="BC1275" s="218"/>
      <c r="BD1275" s="218"/>
      <c r="BE1275" s="218"/>
      <c r="BF1275" s="218"/>
      <c r="BG1275" s="218"/>
      <c r="BH1275" s="218"/>
      <c r="BI1275" s="218"/>
      <c r="BJ1275" s="233"/>
      <c r="BK1275" s="199"/>
      <c r="BL1275" s="218"/>
      <c r="BM1275" s="171"/>
      <c r="BN1275" s="171"/>
      <c r="BO1275" s="171"/>
      <c r="BP1275" s="218"/>
      <c r="BQ1275" s="218"/>
      <c r="BR1275" s="218"/>
      <c r="BS1275" s="218"/>
      <c r="BT1275" s="218"/>
      <c r="BU1275" s="218"/>
      <c r="BV1275" s="218"/>
      <c r="BW1275" s="218"/>
      <c r="BX1275" s="171"/>
      <c r="BY1275" s="199"/>
      <c r="BZ1275" s="230"/>
      <c r="CA1275" s="230"/>
      <c r="CB1275" s="230"/>
      <c r="CC1275" s="230"/>
      <c r="CD1275" s="230"/>
      <c r="CE1275" s="230"/>
      <c r="CF1275" s="230"/>
      <c r="CG1275" s="230"/>
      <c r="CH1275" s="230"/>
      <c r="CI1275" s="230"/>
      <c r="CJ1275" s="230"/>
      <c r="CK1275" s="230"/>
      <c r="CL1275" s="230"/>
      <c r="CM1275" s="230"/>
      <c r="CN1275" s="171"/>
      <c r="CO1275" s="199"/>
      <c r="CP1275" s="230"/>
      <c r="CQ1275" s="233"/>
      <c r="CR1275" s="233"/>
      <c r="CS1275" s="233"/>
      <c r="CT1275" s="230"/>
      <c r="CU1275" s="230"/>
      <c r="CV1275" s="230"/>
      <c r="CW1275" s="230"/>
    </row>
    <row r="1276" ht="30" hidden="1" spans="1:101">
      <c r="A1276" s="191">
        <v>2393</v>
      </c>
      <c r="B1276" s="261" t="s">
        <v>3445</v>
      </c>
      <c r="C1276" s="261" t="s">
        <v>3446</v>
      </c>
      <c r="D1276" s="261" t="s">
        <v>2824</v>
      </c>
      <c r="E1276" s="199"/>
      <c r="F1276" s="261" t="s">
        <v>3447</v>
      </c>
      <c r="G1276" s="199"/>
      <c r="H1276" s="199"/>
      <c r="I1276" s="199"/>
      <c r="J1276" s="202"/>
      <c r="K1276" s="202"/>
      <c r="L1276" s="164" t="str">
        <f>_xlfn.IFNA(VLOOKUP(B1276,'[1]CDM Patients Data'!$C$1266:$N$5000,6,FALSE),"")</f>
        <v>Ovary</v>
      </c>
      <c r="M1276" s="164" t="str">
        <f>_xlfn.IFNA(VLOOKUP(B1276,'[1]CDM Patients Data'!$C$1266:$N$5000,7,FALSE),"")</f>
        <v>Ovary</v>
      </c>
      <c r="N1276" s="164" t="str">
        <f>_xlfn.IFNA(VLOOKUP(B1276,'[1]CDM Patients Data'!$C$1266:$N$5000,8,FALSE),"")</f>
        <v>Adenocarcinoma, NOS</v>
      </c>
      <c r="O1276" s="164" t="str">
        <f>_xlfn.IFNA(VLOOKUP(B1276,'[1]CDM Patients Data'!$C$1266:$K$3492,9,FALSE),"")</f>
        <v>Unknown</v>
      </c>
      <c r="P1276" s="164">
        <f>_xlfn.IFNA(VLOOKUP(B1276,'[1]CDM Patients Data'!$C$1266:$O$3492,10,FALSE),"")</f>
        <v>0</v>
      </c>
      <c r="Q1276" s="164">
        <f>_xlfn.IFNA(VLOOKUP(B1276,'[1]CDM Patients Data'!$C$1266:$O$3492,11,FALSE),"")</f>
        <v>0</v>
      </c>
      <c r="R1276" s="164">
        <f>_xlfn.IFNA(VLOOKUP(B1276,'[1]CDM Patients Data'!$C$1266:$O$3492,12,FALSE),"")</f>
        <v>0</v>
      </c>
      <c r="S1276" s="164">
        <f>_xlfn.IFNA(VLOOKUP(B1276,'[1]CDM Patients Data'!$C$1266:$P$3492,13,FALSE),"")</f>
        <v>0</v>
      </c>
      <c r="T1276" s="164" t="str">
        <f>_xlfn.IFNA(VLOOKUP(B1276,'[1]CDM Patients Data'!$C$1266:$N$5000,5,FALSE),"")</f>
        <v>Alaka</v>
      </c>
      <c r="U1276" s="164"/>
      <c r="V1276" s="164"/>
      <c r="W1276" s="210"/>
      <c r="X1276" s="164"/>
      <c r="Y1276" s="164"/>
      <c r="Z1276" s="164"/>
      <c r="AA1276" s="164"/>
      <c r="AB1276" s="164"/>
      <c r="AC1276" s="210"/>
      <c r="AD1276" s="199"/>
      <c r="AE1276" s="199"/>
      <c r="AF1276" s="199"/>
      <c r="AG1276" s="199"/>
      <c r="AH1276" s="233" t="s">
        <v>589</v>
      </c>
      <c r="AI1276" s="199"/>
      <c r="AJ1276" s="199"/>
      <c r="AK1276" s="218" t="s">
        <v>80</v>
      </c>
      <c r="AL1276" s="218">
        <v>36083626</v>
      </c>
      <c r="AM1276" s="218">
        <v>10.8</v>
      </c>
      <c r="AN1276" s="218">
        <v>788.6</v>
      </c>
      <c r="AO1276" s="218" t="s">
        <v>81</v>
      </c>
      <c r="AP1276" s="218"/>
      <c r="AQ1276" s="218"/>
      <c r="AR1276" s="218"/>
      <c r="AS1276" s="218"/>
      <c r="AT1276" s="218"/>
      <c r="AU1276" s="218"/>
      <c r="AV1276" s="218"/>
      <c r="AW1276" s="218"/>
      <c r="AX1276" s="218"/>
      <c r="AY1276" s="218"/>
      <c r="AZ1276" s="218"/>
      <c r="BA1276" s="218"/>
      <c r="BB1276" s="218"/>
      <c r="BC1276" s="218"/>
      <c r="BD1276" s="218"/>
      <c r="BE1276" s="218"/>
      <c r="BF1276" s="218"/>
      <c r="BG1276" s="218"/>
      <c r="BH1276" s="218"/>
      <c r="BI1276" s="218"/>
      <c r="BJ1276" s="233"/>
      <c r="BK1276" s="199"/>
      <c r="BL1276" s="218" t="s">
        <v>84</v>
      </c>
      <c r="BM1276" s="171" t="s">
        <v>76</v>
      </c>
      <c r="BN1276" s="171" t="s">
        <v>76</v>
      </c>
      <c r="BO1276" s="171" t="s">
        <v>76</v>
      </c>
      <c r="BP1276" s="218"/>
      <c r="BQ1276" s="218"/>
      <c r="BR1276" s="218"/>
      <c r="BS1276" s="218"/>
      <c r="BT1276" s="218"/>
      <c r="BU1276" s="218"/>
      <c r="BV1276" s="218"/>
      <c r="BW1276" s="218"/>
      <c r="BX1276" s="171"/>
      <c r="BY1276" s="199"/>
      <c r="BZ1276" s="230"/>
      <c r="CA1276" s="230"/>
      <c r="CB1276" s="230"/>
      <c r="CC1276" s="230"/>
      <c r="CD1276" s="230"/>
      <c r="CE1276" s="230"/>
      <c r="CF1276" s="230"/>
      <c r="CG1276" s="230"/>
      <c r="CH1276" s="230"/>
      <c r="CI1276" s="230"/>
      <c r="CJ1276" s="230"/>
      <c r="CK1276" s="230"/>
      <c r="CL1276" s="230"/>
      <c r="CM1276" s="230"/>
      <c r="CN1276" s="171"/>
      <c r="CO1276" s="199"/>
      <c r="CP1276" s="230"/>
      <c r="CQ1276" s="233"/>
      <c r="CR1276" s="233"/>
      <c r="CS1276" s="233"/>
      <c r="CT1276" s="230"/>
      <c r="CU1276" s="230"/>
      <c r="CV1276" s="230"/>
      <c r="CW1276" s="230"/>
    </row>
    <row r="1277" ht="30" hidden="1" spans="1:101">
      <c r="A1277" s="191">
        <v>2394</v>
      </c>
      <c r="B1277" s="266" t="s">
        <v>3448</v>
      </c>
      <c r="C1277" s="261" t="s">
        <v>3449</v>
      </c>
      <c r="D1277" s="261" t="s">
        <v>2806</v>
      </c>
      <c r="E1277" s="199"/>
      <c r="F1277" s="261" t="s">
        <v>2385</v>
      </c>
      <c r="G1277" s="199"/>
      <c r="H1277" s="199"/>
      <c r="I1277" s="199"/>
      <c r="J1277" s="202"/>
      <c r="K1277" s="202"/>
      <c r="L1277" s="164" t="str">
        <f>_xlfn.IFNA(VLOOKUP(B1277,'[1]CDM Patients Data'!$C$1266:$N$5000,6,FALSE),"")</f>
        <v>Brain</v>
      </c>
      <c r="M1277" s="164" t="str">
        <f>_xlfn.IFNA(VLOOKUP(B1277,'[1]CDM Patients Data'!$C$1266:$N$5000,7,FALSE),"")</f>
        <v>Temporal lobe</v>
      </c>
      <c r="N1277" s="164" t="str">
        <f>_xlfn.IFNA(VLOOKUP(B1277,'[1]CDM Patients Data'!$C$1266:$N$5000,8,FALSE),"")</f>
        <v>Glioblastoma, NOS</v>
      </c>
      <c r="O1277" s="164" t="str">
        <f>_xlfn.IFNA(VLOOKUP(B1277,'[1]CDM Patients Data'!$C$1266:$K$3492,9,FALSE),"")</f>
        <v>Left</v>
      </c>
      <c r="P1277" s="164">
        <f>_xlfn.IFNA(VLOOKUP(B1277,'[1]CDM Patients Data'!$C$1266:$O$3492,10,FALSE),"")</f>
        <v>0</v>
      </c>
      <c r="Q1277" s="164">
        <f>_xlfn.IFNA(VLOOKUP(B1277,'[1]CDM Patients Data'!$C$1266:$O$3492,11,FALSE),"")</f>
        <v>0</v>
      </c>
      <c r="R1277" s="164">
        <f>_xlfn.IFNA(VLOOKUP(B1277,'[1]CDM Patients Data'!$C$1266:$O$3492,12,FALSE),"")</f>
        <v>0</v>
      </c>
      <c r="S1277" s="164">
        <f>_xlfn.IFNA(VLOOKUP(B1277,'[1]CDM Patients Data'!$C$1266:$P$3492,13,FALSE),"")</f>
        <v>0</v>
      </c>
      <c r="T1277" s="164" t="str">
        <f>_xlfn.IFNA(VLOOKUP(B1277,'[1]CDM Patients Data'!$C$1266:$N$5000,5,FALSE),"")</f>
        <v>Ruchika</v>
      </c>
      <c r="U1277" s="164"/>
      <c r="V1277" s="164"/>
      <c r="W1277" s="210"/>
      <c r="X1277" s="164"/>
      <c r="Y1277" s="164"/>
      <c r="Z1277" s="164"/>
      <c r="AA1277" s="164"/>
      <c r="AB1277" s="164"/>
      <c r="AC1277" s="210"/>
      <c r="AD1277" s="199"/>
      <c r="AE1277" s="199"/>
      <c r="AF1277" s="199"/>
      <c r="AG1277" s="199"/>
      <c r="AH1277" s="233" t="s">
        <v>589</v>
      </c>
      <c r="AI1277" s="199"/>
      <c r="AJ1277" s="199"/>
      <c r="AK1277" s="218" t="s">
        <v>80</v>
      </c>
      <c r="AL1277" s="218">
        <v>70863229</v>
      </c>
      <c r="AM1277" s="218">
        <v>21.3</v>
      </c>
      <c r="AN1277" s="218">
        <v>529.8</v>
      </c>
      <c r="AO1277" s="218" t="s">
        <v>81</v>
      </c>
      <c r="AP1277" s="218"/>
      <c r="AQ1277" s="218"/>
      <c r="AR1277" s="218"/>
      <c r="AS1277" s="218"/>
      <c r="AT1277" s="218"/>
      <c r="AU1277" s="218"/>
      <c r="AV1277" s="218"/>
      <c r="AW1277" s="218"/>
      <c r="AX1277" s="218"/>
      <c r="AY1277" s="218"/>
      <c r="AZ1277" s="218"/>
      <c r="BA1277" s="218"/>
      <c r="BB1277" s="218"/>
      <c r="BC1277" s="218"/>
      <c r="BD1277" s="218"/>
      <c r="BE1277" s="218"/>
      <c r="BF1277" s="218"/>
      <c r="BG1277" s="218"/>
      <c r="BH1277" s="218"/>
      <c r="BI1277" s="218"/>
      <c r="BJ1277" s="233"/>
      <c r="BK1277" s="199"/>
      <c r="BL1277" s="218" t="s">
        <v>84</v>
      </c>
      <c r="BM1277" s="171" t="s">
        <v>76</v>
      </c>
      <c r="BN1277" s="171" t="s">
        <v>76</v>
      </c>
      <c r="BO1277" s="171" t="s">
        <v>76</v>
      </c>
      <c r="BP1277" s="218"/>
      <c r="BQ1277" s="218"/>
      <c r="BR1277" s="218"/>
      <c r="BS1277" s="218"/>
      <c r="BT1277" s="218"/>
      <c r="BU1277" s="218"/>
      <c r="BV1277" s="218"/>
      <c r="BW1277" s="218"/>
      <c r="BX1277" s="171"/>
      <c r="BY1277" s="199"/>
      <c r="BZ1277" s="230"/>
      <c r="CA1277" s="230"/>
      <c r="CB1277" s="230"/>
      <c r="CC1277" s="230"/>
      <c r="CD1277" s="230"/>
      <c r="CE1277" s="230"/>
      <c r="CF1277" s="230"/>
      <c r="CG1277" s="230"/>
      <c r="CH1277" s="230"/>
      <c r="CI1277" s="230"/>
      <c r="CJ1277" s="230"/>
      <c r="CK1277" s="230"/>
      <c r="CL1277" s="230"/>
      <c r="CM1277" s="230"/>
      <c r="CN1277" s="171"/>
      <c r="CO1277" s="199"/>
      <c r="CP1277" s="230"/>
      <c r="CQ1277" s="233"/>
      <c r="CR1277" s="233"/>
      <c r="CS1277" s="233"/>
      <c r="CT1277" s="230"/>
      <c r="CU1277" s="230"/>
      <c r="CV1277" s="230"/>
      <c r="CW1277" s="230"/>
    </row>
    <row r="1278" ht="30" spans="1:101">
      <c r="A1278" s="191">
        <v>2395</v>
      </c>
      <c r="B1278" s="266" t="s">
        <v>3450</v>
      </c>
      <c r="C1278" s="261" t="s">
        <v>3451</v>
      </c>
      <c r="D1278" s="261" t="s">
        <v>2783</v>
      </c>
      <c r="E1278" s="199"/>
      <c r="F1278" s="274" t="s">
        <v>2740</v>
      </c>
      <c r="G1278" s="199"/>
      <c r="H1278" s="199"/>
      <c r="I1278" s="199"/>
      <c r="J1278" s="202"/>
      <c r="K1278" s="202"/>
      <c r="L1278" s="164" t="str">
        <f>_xlfn.IFNA(VLOOKUP(B1278,'[1]CDM Patients Data'!$C$1266:$N$5000,6,FALSE),"")</f>
        <v>Ovary</v>
      </c>
      <c r="M1278" s="164" t="str">
        <f>_xlfn.IFNA(VLOOKUP(B1278,'[1]CDM Patients Data'!$C$1266:$N$5000,7,FALSE),"")</f>
        <v>Ovary</v>
      </c>
      <c r="N1278" s="164" t="str">
        <f>_xlfn.IFNA(VLOOKUP(B1278,'[1]CDM Patients Data'!$C$1266:$N$5000,8,FALSE),"")</f>
        <v>Carcinoma, NOS</v>
      </c>
      <c r="O1278" s="164" t="str">
        <f>_xlfn.IFNA(VLOOKUP(B1278,'[1]CDM Patients Data'!$C$1266:$K$3492,9,FALSE),"")</f>
        <v>Unknown</v>
      </c>
      <c r="P1278" s="164">
        <f>_xlfn.IFNA(VLOOKUP(B1278,'[1]CDM Patients Data'!$C$1266:$O$3492,10,FALSE),"")</f>
        <v>0</v>
      </c>
      <c r="Q1278" s="164">
        <f>_xlfn.IFNA(VLOOKUP(B1278,'[1]CDM Patients Data'!$C$1266:$O$3492,11,FALSE),"")</f>
        <v>0</v>
      </c>
      <c r="R1278" s="164">
        <f>_xlfn.IFNA(VLOOKUP(B1278,'[1]CDM Patients Data'!$C$1266:$O$3492,12,FALSE),"")</f>
        <v>0</v>
      </c>
      <c r="S1278" s="164">
        <f>_xlfn.IFNA(VLOOKUP(B1278,'[1]CDM Patients Data'!$C$1266:$P$3492,13,FALSE),"")</f>
        <v>0</v>
      </c>
      <c r="T1278" s="164" t="str">
        <f>_xlfn.IFNA(VLOOKUP(B1278,'[1]CDM Patients Data'!$C$1266:$N$5000,5,FALSE),"")</f>
        <v>Nisha</v>
      </c>
      <c r="U1278" s="164"/>
      <c r="V1278" s="164"/>
      <c r="W1278" s="210"/>
      <c r="X1278" s="164"/>
      <c r="Y1278" s="164"/>
      <c r="Z1278" s="164"/>
      <c r="AA1278" s="164"/>
      <c r="AB1278" s="164"/>
      <c r="AC1278" s="210"/>
      <c r="AD1278" s="199"/>
      <c r="AE1278" s="199"/>
      <c r="AF1278" s="199"/>
      <c r="AG1278" s="199"/>
      <c r="AH1278" s="233"/>
      <c r="AI1278" s="199"/>
      <c r="AJ1278" s="199"/>
      <c r="AK1278" s="218" t="s">
        <v>84</v>
      </c>
      <c r="AL1278" s="218" t="s">
        <v>76</v>
      </c>
      <c r="AM1278" s="218" t="s">
        <v>76</v>
      </c>
      <c r="AN1278" s="218" t="s">
        <v>76</v>
      </c>
      <c r="AO1278" s="218" t="s">
        <v>76</v>
      </c>
      <c r="AP1278" s="218"/>
      <c r="AQ1278" s="218"/>
      <c r="AR1278" s="218"/>
      <c r="AS1278" s="218"/>
      <c r="AT1278" s="218"/>
      <c r="AU1278" s="218"/>
      <c r="AV1278" s="218"/>
      <c r="AW1278" s="218"/>
      <c r="AX1278" s="218"/>
      <c r="AY1278" s="218"/>
      <c r="AZ1278" s="218"/>
      <c r="BA1278" s="218"/>
      <c r="BB1278" s="218"/>
      <c r="BC1278" s="218"/>
      <c r="BD1278" s="218"/>
      <c r="BE1278" s="218"/>
      <c r="BF1278" s="218"/>
      <c r="BG1278" s="218"/>
      <c r="BH1278" s="218"/>
      <c r="BI1278" s="218"/>
      <c r="BJ1278" s="233" t="s">
        <v>589</v>
      </c>
      <c r="BK1278" s="199"/>
      <c r="BL1278" s="218" t="s">
        <v>80</v>
      </c>
      <c r="BM1278" s="290">
        <v>5898493</v>
      </c>
      <c r="BN1278" s="290">
        <v>1.8</v>
      </c>
      <c r="BO1278" s="290">
        <v>200.4</v>
      </c>
      <c r="BP1278" s="218" t="s">
        <v>103</v>
      </c>
      <c r="BQ1278" s="218"/>
      <c r="BR1278" s="218"/>
      <c r="BS1278" s="218"/>
      <c r="BT1278" s="218"/>
      <c r="BU1278" s="218"/>
      <c r="BV1278" s="218"/>
      <c r="BW1278" s="218"/>
      <c r="BX1278" s="171"/>
      <c r="BY1278" s="199"/>
      <c r="BZ1278" s="230"/>
      <c r="CA1278" s="230"/>
      <c r="CB1278" s="230"/>
      <c r="CC1278" s="230"/>
      <c r="CD1278" s="230"/>
      <c r="CE1278" s="230"/>
      <c r="CF1278" s="230"/>
      <c r="CG1278" s="230"/>
      <c r="CH1278" s="230"/>
      <c r="CI1278" s="230"/>
      <c r="CJ1278" s="230"/>
      <c r="CK1278" s="230"/>
      <c r="CL1278" s="230"/>
      <c r="CM1278" s="230"/>
      <c r="CN1278" s="171"/>
      <c r="CO1278" s="199"/>
      <c r="CP1278" s="230"/>
      <c r="CQ1278" s="233"/>
      <c r="CR1278" s="233"/>
      <c r="CS1278" s="233"/>
      <c r="CT1278" s="230"/>
      <c r="CU1278" s="230"/>
      <c r="CV1278" s="230"/>
      <c r="CW1278" s="230"/>
    </row>
    <row r="1279" ht="60" spans="1:101">
      <c r="A1279" s="191">
        <v>2396</v>
      </c>
      <c r="B1279" s="266" t="s">
        <v>3452</v>
      </c>
      <c r="C1279" s="261" t="s">
        <v>3453</v>
      </c>
      <c r="D1279" s="261" t="s">
        <v>2783</v>
      </c>
      <c r="E1279" s="199"/>
      <c r="F1279" s="274" t="s">
        <v>2740</v>
      </c>
      <c r="G1279" s="199"/>
      <c r="H1279" s="199"/>
      <c r="I1279" s="199"/>
      <c r="J1279" s="202"/>
      <c r="K1279" s="202"/>
      <c r="L1279" s="164" t="str">
        <f>_xlfn.IFNA(VLOOKUP(B1279,'[1]CDM Patients Data'!$C$1266:$N$5000,6,FALSE),"")</f>
        <v>Breast</v>
      </c>
      <c r="M1279" s="164" t="str">
        <f>_xlfn.IFNA(VLOOKUP(B1279,'[1]CDM Patients Data'!$C$1266:$N$5000,7,FALSE),"")</f>
        <v>Breast NOS (excludes Skin of breast C44.5)</v>
      </c>
      <c r="N1279" s="164" t="str">
        <f>_xlfn.IFNA(VLOOKUP(B1279,'[1]CDM Patients Data'!$C$1266:$N$5000,8,FALSE),"")</f>
        <v>Carcinoma, NOS</v>
      </c>
      <c r="O1279" s="164" t="str">
        <f>_xlfn.IFNA(VLOOKUP(B1279,'[1]CDM Patients Data'!$C$1266:$K$3492,9,FALSE),"")</f>
        <v>Right and Left</v>
      </c>
      <c r="P1279" s="164">
        <f>_xlfn.IFNA(VLOOKUP(B1279,'[1]CDM Patients Data'!$C$1266:$O$3492,10,FALSE),"")</f>
        <v>0</v>
      </c>
      <c r="Q1279" s="164">
        <f>_xlfn.IFNA(VLOOKUP(B1279,'[1]CDM Patients Data'!$C$1266:$O$3492,11,FALSE),"")</f>
        <v>0</v>
      </c>
      <c r="R1279" s="164">
        <f>_xlfn.IFNA(VLOOKUP(B1279,'[1]CDM Patients Data'!$C$1266:$O$3492,12,FALSE),"")</f>
        <v>0</v>
      </c>
      <c r="S1279" s="164">
        <f>_xlfn.IFNA(VLOOKUP(B1279,'[1]CDM Patients Data'!$C$1266:$P$3492,13,FALSE),"")</f>
        <v>0</v>
      </c>
      <c r="T1279" s="164" t="str">
        <f>_xlfn.IFNA(VLOOKUP(B1279,'[1]CDM Patients Data'!$C$1266:$N$5000,5,FALSE),"")</f>
        <v>Anwesha</v>
      </c>
      <c r="U1279" s="164"/>
      <c r="V1279" s="164"/>
      <c r="W1279" s="210"/>
      <c r="X1279" s="164"/>
      <c r="Y1279" s="164"/>
      <c r="Z1279" s="164"/>
      <c r="AA1279" s="164"/>
      <c r="AB1279" s="164"/>
      <c r="AC1279" s="210"/>
      <c r="AD1279" s="199"/>
      <c r="AE1279" s="199"/>
      <c r="AF1279" s="199"/>
      <c r="AG1279" s="199"/>
      <c r="AH1279" s="233"/>
      <c r="AI1279" s="199"/>
      <c r="AJ1279" s="199"/>
      <c r="AK1279" s="218" t="s">
        <v>84</v>
      </c>
      <c r="AL1279" s="218" t="s">
        <v>76</v>
      </c>
      <c r="AM1279" s="218" t="s">
        <v>76</v>
      </c>
      <c r="AN1279" s="218" t="s">
        <v>76</v>
      </c>
      <c r="AO1279" s="218" t="s">
        <v>76</v>
      </c>
      <c r="AP1279" s="218"/>
      <c r="AQ1279" s="218"/>
      <c r="AR1279" s="218"/>
      <c r="AS1279" s="218"/>
      <c r="AT1279" s="218"/>
      <c r="AU1279" s="218"/>
      <c r="AV1279" s="218"/>
      <c r="AW1279" s="218"/>
      <c r="AX1279" s="218"/>
      <c r="AY1279" s="218"/>
      <c r="AZ1279" s="218"/>
      <c r="BA1279" s="218"/>
      <c r="BB1279" s="218"/>
      <c r="BC1279" s="218"/>
      <c r="BD1279" s="218"/>
      <c r="BE1279" s="218"/>
      <c r="BF1279" s="218"/>
      <c r="BG1279" s="218"/>
      <c r="BH1279" s="218"/>
      <c r="BI1279" s="218"/>
      <c r="BJ1279" s="233" t="s">
        <v>589</v>
      </c>
      <c r="BK1279" s="199"/>
      <c r="BL1279" s="218" t="s">
        <v>80</v>
      </c>
      <c r="BM1279" s="290">
        <v>7507000</v>
      </c>
      <c r="BN1279" s="290">
        <v>2.3</v>
      </c>
      <c r="BO1279" s="290">
        <v>255.1</v>
      </c>
      <c r="BP1279" s="218" t="s">
        <v>103</v>
      </c>
      <c r="BQ1279" s="218"/>
      <c r="BR1279" s="218"/>
      <c r="BS1279" s="218"/>
      <c r="BT1279" s="218"/>
      <c r="BU1279" s="218"/>
      <c r="BV1279" s="218"/>
      <c r="BW1279" s="218"/>
      <c r="BX1279" s="171"/>
      <c r="BY1279" s="199"/>
      <c r="BZ1279" s="230"/>
      <c r="CA1279" s="230"/>
      <c r="CB1279" s="230"/>
      <c r="CC1279" s="230"/>
      <c r="CD1279" s="230"/>
      <c r="CE1279" s="230"/>
      <c r="CF1279" s="230"/>
      <c r="CG1279" s="230"/>
      <c r="CH1279" s="230"/>
      <c r="CI1279" s="230"/>
      <c r="CJ1279" s="230"/>
      <c r="CK1279" s="230"/>
      <c r="CL1279" s="230"/>
      <c r="CM1279" s="230"/>
      <c r="CN1279" s="171"/>
      <c r="CO1279" s="199"/>
      <c r="CP1279" s="230"/>
      <c r="CQ1279" s="233"/>
      <c r="CR1279" s="233"/>
      <c r="CS1279" s="233"/>
      <c r="CT1279" s="230"/>
      <c r="CU1279" s="230"/>
      <c r="CV1279" s="230"/>
      <c r="CW1279" s="230"/>
    </row>
    <row r="1280" ht="30" hidden="1" spans="1:101">
      <c r="A1280" s="191">
        <v>2397</v>
      </c>
      <c r="B1280" s="266" t="s">
        <v>3454</v>
      </c>
      <c r="C1280" s="261" t="s">
        <v>3455</v>
      </c>
      <c r="D1280" s="261" t="s">
        <v>2806</v>
      </c>
      <c r="E1280" s="199"/>
      <c r="F1280" s="274" t="s">
        <v>3456</v>
      </c>
      <c r="G1280" s="199"/>
      <c r="H1280" s="199"/>
      <c r="I1280" s="199"/>
      <c r="J1280" s="202"/>
      <c r="K1280" s="202"/>
      <c r="L1280" s="164" t="str">
        <f>_xlfn.IFNA(VLOOKUP(B1280,'[1]CDM Patients Data'!$C$1266:$N$5000,6,FALSE),"")</f>
        <v>Lung</v>
      </c>
      <c r="M1280" s="164" t="str">
        <f>_xlfn.IFNA(VLOOKUP(B1280,'[1]CDM Patients Data'!$C$1266:$N$5000,7,FALSE),"")</f>
        <v>Upper lobe, lung</v>
      </c>
      <c r="N1280" s="164" t="str">
        <f>_xlfn.IFNA(VLOOKUP(B1280,'[1]CDM Patients Data'!$C$1266:$N$5000,8,FALSE),"")</f>
        <v>Adenocarcinoma, NOS</v>
      </c>
      <c r="O1280" s="164" t="str">
        <f>_xlfn.IFNA(VLOOKUP(B1280,'[1]CDM Patients Data'!$C$1266:$K$3492,9,FALSE),"")</f>
        <v>Right</v>
      </c>
      <c r="P1280" s="164">
        <f>_xlfn.IFNA(VLOOKUP(B1280,'[1]CDM Patients Data'!$C$1266:$O$3492,10,FALSE),"")</f>
        <v>0</v>
      </c>
      <c r="Q1280" s="164">
        <f>_xlfn.IFNA(VLOOKUP(B1280,'[1]CDM Patients Data'!$C$1266:$O$3492,11,FALSE),"")</f>
        <v>0</v>
      </c>
      <c r="R1280" s="164">
        <f>_xlfn.IFNA(VLOOKUP(B1280,'[1]CDM Patients Data'!$C$1266:$O$3492,12,FALSE),"")</f>
        <v>0</v>
      </c>
      <c r="S1280" s="164">
        <f>_xlfn.IFNA(VLOOKUP(B1280,'[1]CDM Patients Data'!$C$1266:$P$3492,13,FALSE),"")</f>
        <v>0</v>
      </c>
      <c r="T1280" s="164" t="str">
        <f>_xlfn.IFNA(VLOOKUP(B1280,'[1]CDM Patients Data'!$C$1266:$N$5000,5,FALSE),"")</f>
        <v>Swathi</v>
      </c>
      <c r="U1280" s="164"/>
      <c r="V1280" s="164"/>
      <c r="W1280" s="210"/>
      <c r="X1280" s="164"/>
      <c r="Y1280" s="164"/>
      <c r="Z1280" s="164"/>
      <c r="AA1280" s="164"/>
      <c r="AB1280" s="164"/>
      <c r="AC1280" s="210"/>
      <c r="AD1280" s="199"/>
      <c r="AE1280" s="199"/>
      <c r="AF1280" s="199"/>
      <c r="AG1280" s="199"/>
      <c r="AH1280" s="233"/>
      <c r="AI1280" s="199"/>
      <c r="AJ1280" s="199"/>
      <c r="AK1280" s="218"/>
      <c r="AL1280" s="218"/>
      <c r="AM1280" s="218"/>
      <c r="AN1280" s="218"/>
      <c r="AO1280" s="218" t="s">
        <v>76</v>
      </c>
      <c r="AP1280" s="218"/>
      <c r="AQ1280" s="218"/>
      <c r="AR1280" s="218"/>
      <c r="AS1280" s="218"/>
      <c r="AT1280" s="218"/>
      <c r="AU1280" s="218"/>
      <c r="AV1280" s="218"/>
      <c r="AW1280" s="218"/>
      <c r="AX1280" s="218"/>
      <c r="AY1280" s="218"/>
      <c r="AZ1280" s="218"/>
      <c r="BA1280" s="218"/>
      <c r="BB1280" s="218"/>
      <c r="BC1280" s="218"/>
      <c r="BD1280" s="218"/>
      <c r="BE1280" s="218"/>
      <c r="BF1280" s="218"/>
      <c r="BG1280" s="218"/>
      <c r="BH1280" s="218"/>
      <c r="BI1280" s="218"/>
      <c r="BJ1280" s="233"/>
      <c r="BK1280" s="199"/>
      <c r="BL1280" s="218"/>
      <c r="BM1280" s="171"/>
      <c r="BN1280" s="171"/>
      <c r="BO1280" s="171"/>
      <c r="BP1280" s="218"/>
      <c r="BQ1280" s="218"/>
      <c r="BR1280" s="218"/>
      <c r="BS1280" s="218"/>
      <c r="BT1280" s="218"/>
      <c r="BU1280" s="218"/>
      <c r="BV1280" s="218"/>
      <c r="BW1280" s="218"/>
      <c r="BX1280" s="171"/>
      <c r="BY1280" s="199"/>
      <c r="BZ1280" s="230"/>
      <c r="CA1280" s="230"/>
      <c r="CB1280" s="230"/>
      <c r="CC1280" s="230"/>
      <c r="CD1280" s="230"/>
      <c r="CE1280" s="230"/>
      <c r="CF1280" s="230"/>
      <c r="CG1280" s="230"/>
      <c r="CH1280" s="230"/>
      <c r="CI1280" s="230"/>
      <c r="CJ1280" s="230"/>
      <c r="CK1280" s="230"/>
      <c r="CL1280" s="230"/>
      <c r="CM1280" s="230"/>
      <c r="CN1280" s="171"/>
      <c r="CO1280" s="199"/>
      <c r="CP1280" s="230"/>
      <c r="CQ1280" s="233"/>
      <c r="CR1280" s="233"/>
      <c r="CS1280" s="233"/>
      <c r="CT1280" s="230"/>
      <c r="CU1280" s="230"/>
      <c r="CV1280" s="230"/>
      <c r="CW1280" s="230"/>
    </row>
    <row r="1281" ht="60" hidden="1" spans="1:101">
      <c r="A1281" s="191">
        <v>2398</v>
      </c>
      <c r="B1281" s="261" t="s">
        <v>3457</v>
      </c>
      <c r="C1281" s="261" t="s">
        <v>3458</v>
      </c>
      <c r="D1281" s="261" t="s">
        <v>2959</v>
      </c>
      <c r="E1281" s="199"/>
      <c r="F1281" s="261" t="s">
        <v>3459</v>
      </c>
      <c r="G1281" s="199"/>
      <c r="H1281" s="199"/>
      <c r="I1281" s="199"/>
      <c r="J1281" s="202"/>
      <c r="K1281" s="202"/>
      <c r="L1281" s="164" t="str">
        <f>_xlfn.IFNA(VLOOKUP(B1281,'[1]CDM Patients Data'!$C$1266:$N$5000,6,FALSE),"")</f>
        <v>Connective, subcutaneous and other soft tissues</v>
      </c>
      <c r="M1281" s="164" t="str">
        <f>_xlfn.IFNA(VLOOKUP(B1281,'[1]CDM Patients Data'!$C$1266:$N$5000,7,FALSE),"")</f>
        <v>Connective tissue trunk, NOS</v>
      </c>
      <c r="N1281" s="164" t="str">
        <f>_xlfn.IFNA(VLOOKUP(B1281,'[1]CDM Patients Data'!$C$1266:$N$5000,8,FALSE),"")</f>
        <v>Alveolar rhabdomyosarcoma</v>
      </c>
      <c r="O1281" s="164" t="str">
        <f>_xlfn.IFNA(VLOOKUP(B1281,'[1]CDM Patients Data'!$C$1266:$K$3492,9,FALSE),"")</f>
        <v>Unknown</v>
      </c>
      <c r="P1281" s="164">
        <f>_xlfn.IFNA(VLOOKUP(B1281,'[1]CDM Patients Data'!$C$1266:$O$3492,10,FALSE),"")</f>
        <v>0</v>
      </c>
      <c r="Q1281" s="164">
        <f>_xlfn.IFNA(VLOOKUP(B1281,'[1]CDM Patients Data'!$C$1266:$O$3492,11,FALSE),"")</f>
        <v>0</v>
      </c>
      <c r="R1281" s="164">
        <f>_xlfn.IFNA(VLOOKUP(B1281,'[1]CDM Patients Data'!$C$1266:$O$3492,12,FALSE),"")</f>
        <v>0</v>
      </c>
      <c r="S1281" s="164">
        <f>_xlfn.IFNA(VLOOKUP(B1281,'[1]CDM Patients Data'!$C$1266:$P$3492,13,FALSE),"")</f>
        <v>0</v>
      </c>
      <c r="T1281" s="164" t="str">
        <f>_xlfn.IFNA(VLOOKUP(B1281,'[1]CDM Patients Data'!$C$1266:$N$5000,5,FALSE),"")</f>
        <v>Alaka</v>
      </c>
      <c r="U1281" s="164"/>
      <c r="V1281" s="164"/>
      <c r="W1281" s="210"/>
      <c r="X1281" s="164"/>
      <c r="Y1281" s="164"/>
      <c r="Z1281" s="164"/>
      <c r="AA1281" s="164"/>
      <c r="AB1281" s="164"/>
      <c r="AC1281" s="210"/>
      <c r="AD1281" s="199"/>
      <c r="AE1281" s="199"/>
      <c r="AF1281" s="199"/>
      <c r="AG1281" s="199"/>
      <c r="AH1281" s="233"/>
      <c r="AI1281" s="199"/>
      <c r="AJ1281" s="199"/>
      <c r="AK1281" s="218"/>
      <c r="AL1281" s="218"/>
      <c r="AM1281" s="218"/>
      <c r="AN1281" s="218"/>
      <c r="AO1281" s="218" t="s">
        <v>76</v>
      </c>
      <c r="AP1281" s="218"/>
      <c r="AQ1281" s="218"/>
      <c r="AR1281" s="218"/>
      <c r="AS1281" s="218"/>
      <c r="AT1281" s="218"/>
      <c r="AU1281" s="218"/>
      <c r="AV1281" s="218"/>
      <c r="AW1281" s="218"/>
      <c r="AX1281" s="218"/>
      <c r="AY1281" s="218"/>
      <c r="AZ1281" s="218"/>
      <c r="BA1281" s="218"/>
      <c r="BB1281" s="218"/>
      <c r="BC1281" s="218"/>
      <c r="BD1281" s="218"/>
      <c r="BE1281" s="218"/>
      <c r="BF1281" s="218"/>
      <c r="BG1281" s="218"/>
      <c r="BH1281" s="218"/>
      <c r="BI1281" s="218"/>
      <c r="BJ1281" s="233"/>
      <c r="BK1281" s="199"/>
      <c r="BL1281" s="218"/>
      <c r="BM1281" s="171"/>
      <c r="BN1281" s="171"/>
      <c r="BO1281" s="171"/>
      <c r="BP1281" s="218"/>
      <c r="BQ1281" s="218"/>
      <c r="BR1281" s="218"/>
      <c r="BS1281" s="218"/>
      <c r="BT1281" s="218"/>
      <c r="BU1281" s="218"/>
      <c r="BV1281" s="218"/>
      <c r="BW1281" s="218"/>
      <c r="BX1281" s="171" t="s">
        <v>589</v>
      </c>
      <c r="BY1281" s="199"/>
      <c r="BZ1281" s="230" t="s">
        <v>80</v>
      </c>
      <c r="CA1281" s="285">
        <v>82798180</v>
      </c>
      <c r="CB1281" s="285">
        <v>24.83945</v>
      </c>
      <c r="CC1281" s="285">
        <v>96.66</v>
      </c>
      <c r="CD1281" s="230" t="s">
        <v>95</v>
      </c>
      <c r="CE1281" s="230"/>
      <c r="CF1281" s="230"/>
      <c r="CG1281" s="230"/>
      <c r="CH1281" s="230"/>
      <c r="CI1281" s="230"/>
      <c r="CJ1281" s="230"/>
      <c r="CK1281" s="230"/>
      <c r="CL1281" s="230"/>
      <c r="CM1281" s="230"/>
      <c r="CN1281" s="171"/>
      <c r="CO1281" s="199"/>
      <c r="CP1281" s="230"/>
      <c r="CQ1281" s="233"/>
      <c r="CR1281" s="233"/>
      <c r="CS1281" s="233"/>
      <c r="CT1281" s="230"/>
      <c r="CU1281" s="230"/>
      <c r="CV1281" s="230"/>
      <c r="CW1281" s="230"/>
    </row>
    <row r="1282" ht="60" spans="1:101">
      <c r="A1282" s="191">
        <v>2399</v>
      </c>
      <c r="B1282" s="261" t="s">
        <v>3460</v>
      </c>
      <c r="C1282" s="261" t="s">
        <v>3461</v>
      </c>
      <c r="D1282" s="261" t="s">
        <v>2783</v>
      </c>
      <c r="E1282" s="199"/>
      <c r="F1282" s="261" t="s">
        <v>2385</v>
      </c>
      <c r="G1282" s="199"/>
      <c r="H1282" s="199"/>
      <c r="I1282" s="199"/>
      <c r="J1282" s="202"/>
      <c r="K1282" s="202"/>
      <c r="L1282" s="164" t="str">
        <f>_xlfn.IFNA(VLOOKUP(B1282,'[1]CDM Patients Data'!$C$1266:$N$5000,6,FALSE),"")</f>
        <v>Breast</v>
      </c>
      <c r="M1282" s="164" t="str">
        <f>_xlfn.IFNA(VLOOKUP(B1282,'[1]CDM Patients Data'!$C$1266:$N$5000,7,FALSE),"")</f>
        <v>Breast NOS (excludes Skin of breast C44.5)</v>
      </c>
      <c r="N1282" s="164" t="str">
        <f>_xlfn.IFNA(VLOOKUP(B1282,'[1]CDM Patients Data'!$C$1266:$N$5000,8,FALSE),"")</f>
        <v>Carcinoma, NOS</v>
      </c>
      <c r="O1282" s="164" t="str">
        <f>_xlfn.IFNA(VLOOKUP(B1282,'[1]CDM Patients Data'!$C$1266:$K$3492,9,FALSE),"")</f>
        <v>Right</v>
      </c>
      <c r="P1282" s="164">
        <f>_xlfn.IFNA(VLOOKUP(B1282,'[1]CDM Patients Data'!$C$1266:$O$3492,10,FALSE),"")</f>
        <v>0</v>
      </c>
      <c r="Q1282" s="164">
        <f>_xlfn.IFNA(VLOOKUP(B1282,'[1]CDM Patients Data'!$C$1266:$O$3492,11,FALSE),"")</f>
        <v>0</v>
      </c>
      <c r="R1282" s="164">
        <f>_xlfn.IFNA(VLOOKUP(B1282,'[1]CDM Patients Data'!$C$1266:$O$3492,12,FALSE),"")</f>
        <v>0</v>
      </c>
      <c r="S1282" s="164">
        <f>_xlfn.IFNA(VLOOKUP(B1282,'[1]CDM Patients Data'!$C$1266:$P$3492,13,FALSE),"")</f>
        <v>0</v>
      </c>
      <c r="T1282" s="164" t="str">
        <f>_xlfn.IFNA(VLOOKUP(B1282,'[1]CDM Patients Data'!$C$1266:$N$5000,5,FALSE),"")</f>
        <v>Alaka</v>
      </c>
      <c r="U1282" s="164"/>
      <c r="V1282" s="164"/>
      <c r="W1282" s="210"/>
      <c r="X1282" s="164"/>
      <c r="Y1282" s="164"/>
      <c r="Z1282" s="164"/>
      <c r="AA1282" s="164"/>
      <c r="AB1282" s="164"/>
      <c r="AC1282" s="210"/>
      <c r="AD1282" s="199"/>
      <c r="AE1282" s="199"/>
      <c r="AF1282" s="199"/>
      <c r="AG1282" s="199"/>
      <c r="AH1282" s="233"/>
      <c r="AI1282" s="199"/>
      <c r="AJ1282" s="199"/>
      <c r="AK1282" s="218" t="s">
        <v>84</v>
      </c>
      <c r="AL1282" s="218" t="s">
        <v>76</v>
      </c>
      <c r="AM1282" s="218" t="s">
        <v>76</v>
      </c>
      <c r="AN1282" s="218" t="s">
        <v>76</v>
      </c>
      <c r="AO1282" s="218" t="s">
        <v>76</v>
      </c>
      <c r="AP1282" s="218"/>
      <c r="AQ1282" s="218"/>
      <c r="AR1282" s="218"/>
      <c r="AS1282" s="218"/>
      <c r="AT1282" s="218"/>
      <c r="AU1282" s="218"/>
      <c r="AV1282" s="218"/>
      <c r="AW1282" s="218"/>
      <c r="AX1282" s="218"/>
      <c r="AY1282" s="218"/>
      <c r="AZ1282" s="218"/>
      <c r="BA1282" s="218"/>
      <c r="BB1282" s="218"/>
      <c r="BC1282" s="218"/>
      <c r="BD1282" s="218"/>
      <c r="BE1282" s="218"/>
      <c r="BF1282" s="218"/>
      <c r="BG1282" s="218"/>
      <c r="BH1282" s="218"/>
      <c r="BI1282" s="218"/>
      <c r="BJ1282" s="233" t="s">
        <v>589</v>
      </c>
      <c r="BK1282" s="199"/>
      <c r="BL1282" s="218" t="s">
        <v>80</v>
      </c>
      <c r="BM1282" s="284">
        <v>5771409</v>
      </c>
      <c r="BN1282" s="284">
        <v>1.7</v>
      </c>
      <c r="BO1282" s="284">
        <v>194.8</v>
      </c>
      <c r="BP1282" s="218" t="s">
        <v>103</v>
      </c>
      <c r="BQ1282" s="218"/>
      <c r="BR1282" s="218"/>
      <c r="BS1282" s="218"/>
      <c r="BT1282" s="218"/>
      <c r="BU1282" s="218"/>
      <c r="BV1282" s="218"/>
      <c r="BW1282" s="218"/>
      <c r="BX1282" s="171"/>
      <c r="BY1282" s="199"/>
      <c r="BZ1282" s="230"/>
      <c r="CA1282" s="230"/>
      <c r="CB1282" s="230"/>
      <c r="CC1282" s="230"/>
      <c r="CD1282" s="230"/>
      <c r="CE1282" s="230"/>
      <c r="CF1282" s="230"/>
      <c r="CG1282" s="230"/>
      <c r="CH1282" s="230"/>
      <c r="CI1282" s="230"/>
      <c r="CJ1282" s="230"/>
      <c r="CK1282" s="230"/>
      <c r="CL1282" s="230"/>
      <c r="CM1282" s="230"/>
      <c r="CN1282" s="171"/>
      <c r="CO1282" s="199"/>
      <c r="CP1282" s="230"/>
      <c r="CQ1282" s="233"/>
      <c r="CR1282" s="233"/>
      <c r="CS1282" s="233"/>
      <c r="CT1282" s="230"/>
      <c r="CU1282" s="230"/>
      <c r="CV1282" s="230"/>
      <c r="CW1282" s="230"/>
    </row>
    <row r="1283" ht="15" hidden="1" spans="1:101">
      <c r="A1283" s="191">
        <v>2400</v>
      </c>
      <c r="B1283" s="261" t="s">
        <v>3462</v>
      </c>
      <c r="C1283" s="261" t="s">
        <v>3463</v>
      </c>
      <c r="D1283" s="261" t="s">
        <v>2824</v>
      </c>
      <c r="E1283" s="199"/>
      <c r="F1283" s="261" t="s">
        <v>2220</v>
      </c>
      <c r="G1283" s="199"/>
      <c r="H1283" s="199"/>
      <c r="I1283" s="199"/>
      <c r="J1283" s="202"/>
      <c r="K1283" s="202"/>
      <c r="L1283" s="164">
        <f>_xlfn.IFNA(VLOOKUP(B1283,'[1]CDM Patients Data'!$C$1266:$N$5000,6,FALSE),"")</f>
        <v>0</v>
      </c>
      <c r="M1283" s="164">
        <f>_xlfn.IFNA(VLOOKUP(B1283,'[1]CDM Patients Data'!$C$1266:$N$5000,7,FALSE),"")</f>
        <v>0</v>
      </c>
      <c r="N1283" s="164">
        <f>_xlfn.IFNA(VLOOKUP(B1283,'[1]CDM Patients Data'!$C$1266:$N$5000,8,FALSE),"")</f>
        <v>0</v>
      </c>
      <c r="O1283" s="164">
        <f>_xlfn.IFNA(VLOOKUP(B1283,'[1]CDM Patients Data'!$C$1266:$K$3492,9,FALSE),"")</f>
        <v>0</v>
      </c>
      <c r="P1283" s="164">
        <f>_xlfn.IFNA(VLOOKUP(B1283,'[1]CDM Patients Data'!$C$1266:$O$3492,10,FALSE),"")</f>
        <v>0</v>
      </c>
      <c r="Q1283" s="164">
        <f>_xlfn.IFNA(VLOOKUP(B1283,'[1]CDM Patients Data'!$C$1266:$O$3492,11,FALSE),"")</f>
        <v>0</v>
      </c>
      <c r="R1283" s="164">
        <f>_xlfn.IFNA(VLOOKUP(B1283,'[1]CDM Patients Data'!$C$1266:$O$3492,12,FALSE),"")</f>
        <v>0</v>
      </c>
      <c r="S1283" s="164">
        <f>_xlfn.IFNA(VLOOKUP(B1283,'[1]CDM Patients Data'!$C$1266:$P$3492,13,FALSE),"")</f>
        <v>0</v>
      </c>
      <c r="T1283" s="164" t="str">
        <f>_xlfn.IFNA(VLOOKUP(B1283,'[1]CDM Patients Data'!$C$1266:$N$5000,5,FALSE),"")</f>
        <v>Nisha</v>
      </c>
      <c r="U1283" s="164"/>
      <c r="V1283" s="164"/>
      <c r="W1283" s="210"/>
      <c r="X1283" s="164"/>
      <c r="Y1283" s="164"/>
      <c r="Z1283" s="164"/>
      <c r="AA1283" s="164"/>
      <c r="AB1283" s="164"/>
      <c r="AC1283" s="210"/>
      <c r="AD1283" s="199"/>
      <c r="AE1283" s="199"/>
      <c r="AF1283" s="199"/>
      <c r="AG1283" s="199"/>
      <c r="AH1283" s="233"/>
      <c r="AI1283" s="199"/>
      <c r="AJ1283" s="199"/>
      <c r="AK1283" s="218"/>
      <c r="AL1283" s="218"/>
      <c r="AM1283" s="218"/>
      <c r="AN1283" s="218"/>
      <c r="AO1283" s="218" t="s">
        <v>76</v>
      </c>
      <c r="AP1283" s="218"/>
      <c r="AQ1283" s="218"/>
      <c r="AR1283" s="218"/>
      <c r="AS1283" s="218"/>
      <c r="AT1283" s="218"/>
      <c r="AU1283" s="218"/>
      <c r="AV1283" s="218"/>
      <c r="AW1283" s="218"/>
      <c r="AX1283" s="218"/>
      <c r="AY1283" s="218"/>
      <c r="AZ1283" s="218"/>
      <c r="BA1283" s="218"/>
      <c r="BB1283" s="218"/>
      <c r="BC1283" s="218"/>
      <c r="BD1283" s="218"/>
      <c r="BE1283" s="218"/>
      <c r="BF1283" s="218"/>
      <c r="BG1283" s="218"/>
      <c r="BH1283" s="218"/>
      <c r="BI1283" s="218"/>
      <c r="BJ1283" s="233"/>
      <c r="BK1283" s="199"/>
      <c r="BL1283" s="218"/>
      <c r="BM1283" s="171"/>
      <c r="BN1283" s="171"/>
      <c r="BO1283" s="171"/>
      <c r="BP1283" s="218"/>
      <c r="BQ1283" s="218"/>
      <c r="BR1283" s="218"/>
      <c r="BS1283" s="218"/>
      <c r="BT1283" s="218"/>
      <c r="BU1283" s="218"/>
      <c r="BV1283" s="218"/>
      <c r="BW1283" s="218"/>
      <c r="BX1283" s="171"/>
      <c r="BY1283" s="199"/>
      <c r="BZ1283" s="230"/>
      <c r="CA1283" s="230"/>
      <c r="CB1283" s="230"/>
      <c r="CC1283" s="230"/>
      <c r="CD1283" s="230"/>
      <c r="CE1283" s="230"/>
      <c r="CF1283" s="230"/>
      <c r="CG1283" s="230"/>
      <c r="CH1283" s="230"/>
      <c r="CI1283" s="230"/>
      <c r="CJ1283" s="230"/>
      <c r="CK1283" s="230"/>
      <c r="CL1283" s="230"/>
      <c r="CM1283" s="230"/>
      <c r="CN1283" s="171"/>
      <c r="CO1283" s="199"/>
      <c r="CP1283" s="230"/>
      <c r="CQ1283" s="233"/>
      <c r="CR1283" s="233"/>
      <c r="CS1283" s="233"/>
      <c r="CT1283" s="230"/>
      <c r="CU1283" s="230"/>
      <c r="CV1283" s="230"/>
      <c r="CW1283" s="230"/>
    </row>
    <row r="1284" ht="30" hidden="1" spans="1:101">
      <c r="A1284" s="191">
        <v>2401</v>
      </c>
      <c r="B1284" s="261" t="s">
        <v>3464</v>
      </c>
      <c r="C1284" s="261" t="s">
        <v>3465</v>
      </c>
      <c r="D1284" s="261" t="s">
        <v>2918</v>
      </c>
      <c r="E1284" s="199"/>
      <c r="F1284" s="261" t="s">
        <v>2220</v>
      </c>
      <c r="G1284" s="199"/>
      <c r="H1284" s="199"/>
      <c r="I1284" s="199"/>
      <c r="J1284" s="202"/>
      <c r="K1284" s="202"/>
      <c r="L1284" s="164" t="str">
        <f>_xlfn.IFNA(VLOOKUP(B1284,'[1]CDM Patients Data'!$C$1266:$N$5000,6,FALSE),"")</f>
        <v>Prostate</v>
      </c>
      <c r="M1284" s="164" t="str">
        <f>_xlfn.IFNA(VLOOKUP(B1284,'[1]CDM Patients Data'!$C$1266:$N$5000,7,FALSE),"")</f>
        <v>Prostate gland</v>
      </c>
      <c r="N1284" s="164" t="str">
        <f>_xlfn.IFNA(VLOOKUP(B1284,'[1]CDM Patients Data'!$C$1266:$N$5000,8,FALSE),"")</f>
        <v>Adenocarcinoma, NOS</v>
      </c>
      <c r="O1284" s="164" t="str">
        <f>_xlfn.IFNA(VLOOKUP(B1284,'[1]CDM Patients Data'!$C$1266:$K$3492,9,FALSE),"")</f>
        <v>Not a paired site</v>
      </c>
      <c r="P1284" s="164">
        <f>_xlfn.IFNA(VLOOKUP(B1284,'[1]CDM Patients Data'!$C$1266:$O$3492,10,FALSE),"")</f>
        <v>0</v>
      </c>
      <c r="Q1284" s="164">
        <f>_xlfn.IFNA(VLOOKUP(B1284,'[1]CDM Patients Data'!$C$1266:$O$3492,11,FALSE),"")</f>
        <v>0</v>
      </c>
      <c r="R1284" s="164">
        <f>_xlfn.IFNA(VLOOKUP(B1284,'[1]CDM Patients Data'!$C$1266:$O$3492,12,FALSE),"")</f>
        <v>0</v>
      </c>
      <c r="S1284" s="164">
        <f>_xlfn.IFNA(VLOOKUP(B1284,'[1]CDM Patients Data'!$C$1266:$P$3492,13,FALSE),"")</f>
        <v>0</v>
      </c>
      <c r="T1284" s="164" t="str">
        <f>_xlfn.IFNA(VLOOKUP(B1284,'[1]CDM Patients Data'!$C$1266:$N$5000,5,FALSE),"")</f>
        <v>Swathi</v>
      </c>
      <c r="U1284" s="164"/>
      <c r="V1284" s="164"/>
      <c r="W1284" s="210"/>
      <c r="X1284" s="164"/>
      <c r="Y1284" s="164"/>
      <c r="Z1284" s="164"/>
      <c r="AA1284" s="164"/>
      <c r="AB1284" s="164"/>
      <c r="AC1284" s="210"/>
      <c r="AD1284" s="199"/>
      <c r="AE1284" s="199"/>
      <c r="AF1284" s="199"/>
      <c r="AG1284" s="199"/>
      <c r="AH1284" s="233" t="s">
        <v>589</v>
      </c>
      <c r="AI1284" s="199"/>
      <c r="AJ1284" s="199"/>
      <c r="AK1284" s="218" t="s">
        <v>80</v>
      </c>
      <c r="AL1284" s="218">
        <v>22795696</v>
      </c>
      <c r="AM1284" s="218">
        <v>6.8</v>
      </c>
      <c r="AN1284" s="218">
        <v>499.4</v>
      </c>
      <c r="AO1284" s="218" t="s">
        <v>81</v>
      </c>
      <c r="AP1284" s="218"/>
      <c r="AQ1284" s="218"/>
      <c r="AR1284" s="218"/>
      <c r="AS1284" s="218"/>
      <c r="AT1284" s="218"/>
      <c r="AU1284" s="218"/>
      <c r="AV1284" s="218"/>
      <c r="AW1284" s="218"/>
      <c r="AX1284" s="218"/>
      <c r="AY1284" s="218"/>
      <c r="AZ1284" s="218"/>
      <c r="BA1284" s="218"/>
      <c r="BB1284" s="218"/>
      <c r="BC1284" s="218"/>
      <c r="BD1284" s="218"/>
      <c r="BE1284" s="218"/>
      <c r="BF1284" s="218"/>
      <c r="BG1284" s="218"/>
      <c r="BH1284" s="218"/>
      <c r="BI1284" s="218"/>
      <c r="BJ1284" s="233"/>
      <c r="BK1284" s="199"/>
      <c r="BL1284" s="218" t="s">
        <v>84</v>
      </c>
      <c r="BM1284" s="171" t="s">
        <v>76</v>
      </c>
      <c r="BN1284" s="171" t="s">
        <v>76</v>
      </c>
      <c r="BO1284" s="171" t="s">
        <v>76</v>
      </c>
      <c r="BP1284" s="218"/>
      <c r="BQ1284" s="218"/>
      <c r="BR1284" s="218"/>
      <c r="BS1284" s="218"/>
      <c r="BT1284" s="218"/>
      <c r="BU1284" s="218"/>
      <c r="BV1284" s="218"/>
      <c r="BW1284" s="218"/>
      <c r="BX1284" s="171"/>
      <c r="BY1284" s="199"/>
      <c r="BZ1284" s="230"/>
      <c r="CA1284" s="230"/>
      <c r="CB1284" s="230"/>
      <c r="CC1284" s="230"/>
      <c r="CD1284" s="230"/>
      <c r="CE1284" s="230"/>
      <c r="CF1284" s="230"/>
      <c r="CG1284" s="230"/>
      <c r="CH1284" s="230"/>
      <c r="CI1284" s="230"/>
      <c r="CJ1284" s="230"/>
      <c r="CK1284" s="230"/>
      <c r="CL1284" s="230"/>
      <c r="CM1284" s="230"/>
      <c r="CN1284" s="171" t="s">
        <v>2777</v>
      </c>
      <c r="CO1284" s="199"/>
      <c r="CP1284" s="230" t="s">
        <v>80</v>
      </c>
      <c r="CQ1284" s="285">
        <v>3010636</v>
      </c>
      <c r="CR1284" s="285">
        <v>0.9</v>
      </c>
      <c r="CS1284" s="285">
        <v>33.08</v>
      </c>
      <c r="CT1284" s="230" t="s">
        <v>604</v>
      </c>
      <c r="CU1284" s="230"/>
      <c r="CV1284" s="230"/>
      <c r="CW1284" s="230"/>
    </row>
    <row r="1285" ht="60" spans="1:101">
      <c r="A1285" s="191">
        <v>2402</v>
      </c>
      <c r="B1285" s="261" t="s">
        <v>3466</v>
      </c>
      <c r="C1285" s="261" t="s">
        <v>2987</v>
      </c>
      <c r="D1285" s="261" t="s">
        <v>2780</v>
      </c>
      <c r="E1285" s="199"/>
      <c r="F1285" s="261" t="s">
        <v>2988</v>
      </c>
      <c r="G1285" s="199"/>
      <c r="H1285" s="199"/>
      <c r="I1285" s="199"/>
      <c r="J1285" s="202"/>
      <c r="K1285" s="202"/>
      <c r="L1285" s="164" t="str">
        <f>_xlfn.IFNA(VLOOKUP(B1285,'[1]CDM Patients Data'!$C$1266:$N$5000,6,FALSE),"")</f>
        <v>Breast</v>
      </c>
      <c r="M1285" s="164" t="str">
        <f>_xlfn.IFNA(VLOOKUP(B1285,'[1]CDM Patients Data'!$C$1266:$N$5000,7,FALSE),"")</f>
        <v>Breast NOS (excludes Skin of breast C44.5)</v>
      </c>
      <c r="N1285" s="164" t="str">
        <f>_xlfn.IFNA(VLOOKUP(B1285,'[1]CDM Patients Data'!$C$1266:$N$5000,8,FALSE),"")</f>
        <v>Invasive carcinoma of no special type</v>
      </c>
      <c r="O1285" s="164" t="str">
        <f>_xlfn.IFNA(VLOOKUP(B1285,'[1]CDM Patients Data'!$C$1266:$K$3492,9,FALSE),"")</f>
        <v>Right</v>
      </c>
      <c r="P1285" s="164">
        <f>_xlfn.IFNA(VLOOKUP(B1285,'[1]CDM Patients Data'!$C$1266:$O$3492,10,FALSE),"")</f>
        <v>0</v>
      </c>
      <c r="Q1285" s="164">
        <f>_xlfn.IFNA(VLOOKUP(B1285,'[1]CDM Patients Data'!$C$1266:$O$3492,11,FALSE),"")</f>
        <v>0</v>
      </c>
      <c r="R1285" s="164">
        <f>_xlfn.IFNA(VLOOKUP(B1285,'[1]CDM Patients Data'!$C$1266:$O$3492,12,FALSE),"")</f>
        <v>0</v>
      </c>
      <c r="S1285" s="164">
        <f>_xlfn.IFNA(VLOOKUP(B1285,'[1]CDM Patients Data'!$C$1266:$P$3492,13,FALSE),"")</f>
        <v>0</v>
      </c>
      <c r="T1285" s="164" t="str">
        <f>_xlfn.IFNA(VLOOKUP(B1285,'[1]CDM Patients Data'!$C$1266:$N$5000,5,FALSE),"")</f>
        <v>Dayana</v>
      </c>
      <c r="U1285" s="164"/>
      <c r="V1285" s="164"/>
      <c r="W1285" s="210"/>
      <c r="X1285" s="164"/>
      <c r="Y1285" s="164"/>
      <c r="Z1285" s="164"/>
      <c r="AA1285" s="164"/>
      <c r="AB1285" s="164"/>
      <c r="AC1285" s="210"/>
      <c r="AD1285" s="199"/>
      <c r="AE1285" s="199"/>
      <c r="AF1285" s="199"/>
      <c r="AG1285" s="199"/>
      <c r="AH1285" s="233"/>
      <c r="AI1285" s="199"/>
      <c r="AJ1285" s="199"/>
      <c r="AK1285" s="218" t="s">
        <v>84</v>
      </c>
      <c r="AL1285" s="218" t="s">
        <v>76</v>
      </c>
      <c r="AM1285" s="218" t="s">
        <v>76</v>
      </c>
      <c r="AN1285" s="218" t="s">
        <v>76</v>
      </c>
      <c r="AO1285" s="218" t="s">
        <v>76</v>
      </c>
      <c r="AP1285" s="218"/>
      <c r="AQ1285" s="218"/>
      <c r="AR1285" s="218"/>
      <c r="AS1285" s="218"/>
      <c r="AT1285" s="218"/>
      <c r="AU1285" s="218"/>
      <c r="AV1285" s="218"/>
      <c r="AW1285" s="218"/>
      <c r="AX1285" s="218"/>
      <c r="AY1285" s="218"/>
      <c r="AZ1285" s="218"/>
      <c r="BA1285" s="218"/>
      <c r="BB1285" s="218"/>
      <c r="BC1285" s="218"/>
      <c r="BD1285" s="218"/>
      <c r="BE1285" s="218"/>
      <c r="BF1285" s="218"/>
      <c r="BG1285" s="218"/>
      <c r="BH1285" s="218"/>
      <c r="BI1285" s="218"/>
      <c r="BJ1285" s="233" t="s">
        <v>589</v>
      </c>
      <c r="BK1285" s="199"/>
      <c r="BL1285" s="218" t="s">
        <v>80</v>
      </c>
      <c r="BM1285" s="290">
        <v>8081740</v>
      </c>
      <c r="BN1285" s="290">
        <v>2.4</v>
      </c>
      <c r="BO1285" s="290">
        <v>274.8</v>
      </c>
      <c r="BP1285" s="218" t="s">
        <v>103</v>
      </c>
      <c r="BQ1285" s="218"/>
      <c r="BR1285" s="218"/>
      <c r="BS1285" s="218"/>
      <c r="BT1285" s="218"/>
      <c r="BU1285" s="218"/>
      <c r="BV1285" s="218"/>
      <c r="BW1285" s="218"/>
      <c r="BX1285" s="171"/>
      <c r="BY1285" s="199"/>
      <c r="BZ1285" s="230"/>
      <c r="CA1285" s="230"/>
      <c r="CB1285" s="230"/>
      <c r="CC1285" s="230"/>
      <c r="CD1285" s="230"/>
      <c r="CE1285" s="230"/>
      <c r="CF1285" s="230"/>
      <c r="CG1285" s="230"/>
      <c r="CH1285" s="230"/>
      <c r="CI1285" s="230"/>
      <c r="CJ1285" s="230"/>
      <c r="CK1285" s="230"/>
      <c r="CL1285" s="230"/>
      <c r="CM1285" s="230"/>
      <c r="CN1285" s="171"/>
      <c r="CO1285" s="199"/>
      <c r="CP1285" s="230"/>
      <c r="CQ1285" s="233"/>
      <c r="CR1285" s="233"/>
      <c r="CS1285" s="233"/>
      <c r="CT1285" s="230"/>
      <c r="CU1285" s="230"/>
      <c r="CV1285" s="230"/>
      <c r="CW1285" s="230"/>
    </row>
    <row r="1286" ht="30" hidden="1" spans="1:101">
      <c r="A1286" s="191">
        <v>2403</v>
      </c>
      <c r="B1286" s="261" t="s">
        <v>3467</v>
      </c>
      <c r="C1286" s="261" t="s">
        <v>3468</v>
      </c>
      <c r="D1286" s="261" t="s">
        <v>2824</v>
      </c>
      <c r="E1286" s="199"/>
      <c r="F1286" s="261" t="s">
        <v>3469</v>
      </c>
      <c r="G1286" s="199"/>
      <c r="H1286" s="199"/>
      <c r="I1286" s="199"/>
      <c r="J1286" s="202"/>
      <c r="K1286" s="202"/>
      <c r="L1286" s="164" t="str">
        <f>_xlfn.IFNA(VLOOKUP(B1286,'[1]CDM Patients Data'!$C$1266:$N$5000,6,FALSE),"")</f>
        <v>Large Intestine</v>
      </c>
      <c r="M1286" s="164" t="str">
        <f>_xlfn.IFNA(VLOOKUP(B1286,'[1]CDM Patients Data'!$C$1266:$N$5000,7,FALSE),"")</f>
        <v>Colon NOS</v>
      </c>
      <c r="N1286" s="164" t="str">
        <f>_xlfn.IFNA(VLOOKUP(B1286,'[1]CDM Patients Data'!$C$1266:$N$5000,8,FALSE),"")</f>
        <v>Carcinoma, NOS</v>
      </c>
      <c r="O1286" s="164" t="str">
        <f>_xlfn.IFNA(VLOOKUP(B1286,'[1]CDM Patients Data'!$C$1266:$K$3492,9,FALSE),"")</f>
        <v>Not a paired site</v>
      </c>
      <c r="P1286" s="164">
        <f>_xlfn.IFNA(VLOOKUP(B1286,'[1]CDM Patients Data'!$C$1266:$O$3492,10,FALSE),"")</f>
        <v>0</v>
      </c>
      <c r="Q1286" s="164">
        <f>_xlfn.IFNA(VLOOKUP(B1286,'[1]CDM Patients Data'!$C$1266:$O$3492,11,FALSE),"")</f>
        <v>0</v>
      </c>
      <c r="R1286" s="164">
        <f>_xlfn.IFNA(VLOOKUP(B1286,'[1]CDM Patients Data'!$C$1266:$O$3492,12,FALSE),"")</f>
        <v>0</v>
      </c>
      <c r="S1286" s="164">
        <f>_xlfn.IFNA(VLOOKUP(B1286,'[1]CDM Patients Data'!$C$1266:$P$3492,13,FALSE),"")</f>
        <v>0</v>
      </c>
      <c r="T1286" s="164" t="str">
        <f>_xlfn.IFNA(VLOOKUP(B1286,'[1]CDM Patients Data'!$C$1266:$N$5000,5,FALSE),"")</f>
        <v>Dayana</v>
      </c>
      <c r="U1286" s="164"/>
      <c r="V1286" s="164"/>
      <c r="W1286" s="210"/>
      <c r="X1286" s="164"/>
      <c r="Y1286" s="164"/>
      <c r="Z1286" s="164"/>
      <c r="AA1286" s="164"/>
      <c r="AB1286" s="164"/>
      <c r="AC1286" s="210"/>
      <c r="AD1286" s="199"/>
      <c r="AE1286" s="199"/>
      <c r="AF1286" s="199"/>
      <c r="AG1286" s="199"/>
      <c r="AH1286" s="233" t="s">
        <v>589</v>
      </c>
      <c r="AI1286" s="199"/>
      <c r="AJ1286" s="199"/>
      <c r="AK1286" s="218" t="s">
        <v>80</v>
      </c>
      <c r="AL1286" s="218">
        <v>20340378</v>
      </c>
      <c r="AM1286" s="218">
        <v>6.1</v>
      </c>
      <c r="AN1286" s="218">
        <v>497</v>
      </c>
      <c r="AO1286" s="218" t="s">
        <v>81</v>
      </c>
      <c r="AP1286" s="218"/>
      <c r="AQ1286" s="218"/>
      <c r="AR1286" s="218"/>
      <c r="AS1286" s="218"/>
      <c r="AT1286" s="218"/>
      <c r="AU1286" s="218"/>
      <c r="AV1286" s="218"/>
      <c r="AW1286" s="218"/>
      <c r="AX1286" s="218"/>
      <c r="AY1286" s="218"/>
      <c r="AZ1286" s="218"/>
      <c r="BA1286" s="218"/>
      <c r="BB1286" s="218"/>
      <c r="BC1286" s="218"/>
      <c r="BD1286" s="218"/>
      <c r="BE1286" s="218"/>
      <c r="BF1286" s="218"/>
      <c r="BG1286" s="218"/>
      <c r="BH1286" s="218"/>
      <c r="BI1286" s="218"/>
      <c r="BJ1286" s="233"/>
      <c r="BK1286" s="199"/>
      <c r="BL1286" s="218" t="s">
        <v>84</v>
      </c>
      <c r="BM1286" s="171" t="s">
        <v>76</v>
      </c>
      <c r="BN1286" s="171" t="s">
        <v>76</v>
      </c>
      <c r="BO1286" s="171" t="s">
        <v>76</v>
      </c>
      <c r="BP1286" s="218"/>
      <c r="BQ1286" s="218"/>
      <c r="BR1286" s="218"/>
      <c r="BS1286" s="218"/>
      <c r="BT1286" s="218"/>
      <c r="BU1286" s="218"/>
      <c r="BV1286" s="218"/>
      <c r="BW1286" s="218"/>
      <c r="BX1286" s="171"/>
      <c r="BY1286" s="199"/>
      <c r="BZ1286" s="230"/>
      <c r="CA1286" s="230"/>
      <c r="CB1286" s="230"/>
      <c r="CC1286" s="230"/>
      <c r="CD1286" s="230"/>
      <c r="CE1286" s="230"/>
      <c r="CF1286" s="230"/>
      <c r="CG1286" s="230"/>
      <c r="CH1286" s="230"/>
      <c r="CI1286" s="230"/>
      <c r="CJ1286" s="230"/>
      <c r="CK1286" s="230"/>
      <c r="CL1286" s="230"/>
      <c r="CM1286" s="230"/>
      <c r="CN1286" s="171"/>
      <c r="CO1286" s="199"/>
      <c r="CP1286" s="230"/>
      <c r="CQ1286" s="233"/>
      <c r="CR1286" s="233"/>
      <c r="CS1286" s="233"/>
      <c r="CT1286" s="230"/>
      <c r="CU1286" s="230"/>
      <c r="CV1286" s="230"/>
      <c r="CW1286" s="230"/>
    </row>
    <row r="1287" ht="30" hidden="1" spans="1:101">
      <c r="A1287" s="191">
        <v>2404</v>
      </c>
      <c r="B1287" s="261" t="s">
        <v>3470</v>
      </c>
      <c r="C1287" s="261" t="s">
        <v>3471</v>
      </c>
      <c r="D1287" s="261" t="s">
        <v>2824</v>
      </c>
      <c r="E1287" s="199"/>
      <c r="F1287" s="261" t="s">
        <v>3472</v>
      </c>
      <c r="G1287" s="199"/>
      <c r="H1287" s="199"/>
      <c r="I1287" s="199"/>
      <c r="J1287" s="202"/>
      <c r="K1287" s="202"/>
      <c r="L1287" s="164" t="str">
        <f>_xlfn.IFNA(VLOOKUP(B1287,'[1]CDM Patients Data'!$C$1266:$N$5000,6,FALSE),"")</f>
        <v>Rectum</v>
      </c>
      <c r="M1287" s="164" t="str">
        <f>_xlfn.IFNA(VLOOKUP(B1287,'[1]CDM Patients Data'!$C$1266:$N$5000,7,FALSE),"")</f>
        <v>Rectum, NOS</v>
      </c>
      <c r="N1287" s="164" t="str">
        <f>_xlfn.IFNA(VLOOKUP(B1287,'[1]CDM Patients Data'!$C$1266:$N$5000,8,FALSE),"")</f>
        <v>Adenocarcinoma, NOS</v>
      </c>
      <c r="O1287" s="164" t="str">
        <f>_xlfn.IFNA(VLOOKUP(B1287,'[1]CDM Patients Data'!$C$1266:$K$3492,9,FALSE),"")</f>
        <v>Not a paired site</v>
      </c>
      <c r="P1287" s="164">
        <f>_xlfn.IFNA(VLOOKUP(B1287,'[1]CDM Patients Data'!$C$1266:$O$3492,10,FALSE),"")</f>
        <v>0</v>
      </c>
      <c r="Q1287" s="164">
        <f>_xlfn.IFNA(VLOOKUP(B1287,'[1]CDM Patients Data'!$C$1266:$O$3492,11,FALSE),"")</f>
        <v>0</v>
      </c>
      <c r="R1287" s="164">
        <f>_xlfn.IFNA(VLOOKUP(B1287,'[1]CDM Patients Data'!$C$1266:$O$3492,12,FALSE),"")</f>
        <v>0</v>
      </c>
      <c r="S1287" s="164">
        <f>_xlfn.IFNA(VLOOKUP(B1287,'[1]CDM Patients Data'!$C$1266:$P$3492,13,FALSE),"")</f>
        <v>0</v>
      </c>
      <c r="T1287" s="164" t="str">
        <f>_xlfn.IFNA(VLOOKUP(B1287,'[1]CDM Patients Data'!$C$1266:$N$5000,5,FALSE),"")</f>
        <v>Alaka</v>
      </c>
      <c r="U1287" s="164"/>
      <c r="V1287" s="164"/>
      <c r="W1287" s="210"/>
      <c r="X1287" s="164"/>
      <c r="Y1287" s="164"/>
      <c r="Z1287" s="164"/>
      <c r="AA1287" s="164"/>
      <c r="AB1287" s="164"/>
      <c r="AC1287" s="210"/>
      <c r="AD1287" s="199"/>
      <c r="AE1287" s="199"/>
      <c r="AF1287" s="199"/>
      <c r="AG1287" s="199"/>
      <c r="AH1287" s="233" t="s">
        <v>589</v>
      </c>
      <c r="AI1287" s="199"/>
      <c r="AJ1287" s="199"/>
      <c r="AK1287" s="218" t="s">
        <v>80</v>
      </c>
      <c r="AL1287" s="218">
        <v>32277235</v>
      </c>
      <c r="AM1287" s="218">
        <v>9.7</v>
      </c>
      <c r="AN1287" s="218">
        <v>657</v>
      </c>
      <c r="AO1287" s="218" t="s">
        <v>81</v>
      </c>
      <c r="AP1287" s="218"/>
      <c r="AQ1287" s="218"/>
      <c r="AR1287" s="218"/>
      <c r="AS1287" s="218"/>
      <c r="AT1287" s="218"/>
      <c r="AU1287" s="218"/>
      <c r="AV1287" s="218"/>
      <c r="AW1287" s="218"/>
      <c r="AX1287" s="218"/>
      <c r="AY1287" s="218"/>
      <c r="AZ1287" s="218"/>
      <c r="BA1287" s="218"/>
      <c r="BB1287" s="218"/>
      <c r="BC1287" s="218"/>
      <c r="BD1287" s="218"/>
      <c r="BE1287" s="218"/>
      <c r="BF1287" s="218"/>
      <c r="BG1287" s="218"/>
      <c r="BH1287" s="218"/>
      <c r="BI1287" s="218"/>
      <c r="BJ1287" s="233"/>
      <c r="BK1287" s="199"/>
      <c r="BL1287" s="218" t="s">
        <v>84</v>
      </c>
      <c r="BM1287" s="171" t="s">
        <v>76</v>
      </c>
      <c r="BN1287" s="171" t="s">
        <v>76</v>
      </c>
      <c r="BO1287" s="171" t="s">
        <v>76</v>
      </c>
      <c r="BP1287" s="218"/>
      <c r="BQ1287" s="218"/>
      <c r="BR1287" s="218"/>
      <c r="BS1287" s="218"/>
      <c r="BT1287" s="218"/>
      <c r="BU1287" s="218"/>
      <c r="BV1287" s="218"/>
      <c r="BW1287" s="218"/>
      <c r="BX1287" s="171"/>
      <c r="BY1287" s="199"/>
      <c r="BZ1287" s="230"/>
      <c r="CA1287" s="230"/>
      <c r="CB1287" s="230"/>
      <c r="CC1287" s="230"/>
      <c r="CD1287" s="230"/>
      <c r="CE1287" s="230"/>
      <c r="CF1287" s="230"/>
      <c r="CG1287" s="230"/>
      <c r="CH1287" s="230"/>
      <c r="CI1287" s="230"/>
      <c r="CJ1287" s="230"/>
      <c r="CK1287" s="230"/>
      <c r="CL1287" s="230"/>
      <c r="CM1287" s="230"/>
      <c r="CN1287" s="171"/>
      <c r="CO1287" s="199"/>
      <c r="CP1287" s="230"/>
      <c r="CQ1287" s="233"/>
      <c r="CR1287" s="233"/>
      <c r="CS1287" s="233"/>
      <c r="CT1287" s="230"/>
      <c r="CU1287" s="230"/>
      <c r="CV1287" s="230"/>
      <c r="CW1287" s="230"/>
    </row>
    <row r="1288" ht="45" hidden="1" spans="1:101">
      <c r="A1288" s="191">
        <v>2405</v>
      </c>
      <c r="B1288" s="261" t="s">
        <v>3473</v>
      </c>
      <c r="C1288" s="261" t="s">
        <v>3474</v>
      </c>
      <c r="D1288" s="261" t="s">
        <v>2959</v>
      </c>
      <c r="E1288" s="199"/>
      <c r="F1288" s="261" t="s">
        <v>3475</v>
      </c>
      <c r="G1288" s="199"/>
      <c r="H1288" s="199"/>
      <c r="I1288" s="199"/>
      <c r="J1288" s="202"/>
      <c r="K1288" s="202"/>
      <c r="L1288" s="164" t="str">
        <f>_xlfn.IFNA(VLOOKUP(B1288,'[1]CDM Patients Data'!$C$1266:$N$5000,6,FALSE),"")</f>
        <v>Other and unspecified biliary tract</v>
      </c>
      <c r="M1288" s="164" t="str">
        <f>_xlfn.IFNA(VLOOKUP(B1288,'[1]CDM Patients Data'!$C$1266:$N$5000,7,FALSE),"")</f>
        <v>Ampulla of Vater</v>
      </c>
      <c r="N1288" s="164" t="str">
        <f>_xlfn.IFNA(VLOOKUP(B1288,'[1]CDM Patients Data'!$C$1266:$N$5000,8,FALSE),"")</f>
        <v>Carcinoma, NOS</v>
      </c>
      <c r="O1288" s="164" t="str">
        <f>_xlfn.IFNA(VLOOKUP(B1288,'[1]CDM Patients Data'!$C$1266:$K$3492,9,FALSE),"")</f>
        <v>Not a paired site</v>
      </c>
      <c r="P1288" s="164">
        <f>_xlfn.IFNA(VLOOKUP(B1288,'[1]CDM Patients Data'!$C$1266:$O$3492,10,FALSE),"")</f>
        <v>0</v>
      </c>
      <c r="Q1288" s="164">
        <f>_xlfn.IFNA(VLOOKUP(B1288,'[1]CDM Patients Data'!$C$1266:$O$3492,11,FALSE),"")</f>
        <v>0</v>
      </c>
      <c r="R1288" s="164">
        <f>_xlfn.IFNA(VLOOKUP(B1288,'[1]CDM Patients Data'!$C$1266:$O$3492,12,FALSE),"")</f>
        <v>0</v>
      </c>
      <c r="S1288" s="164">
        <f>_xlfn.IFNA(VLOOKUP(B1288,'[1]CDM Patients Data'!$C$1266:$P$3492,13,FALSE),"")</f>
        <v>0</v>
      </c>
      <c r="T1288" s="164" t="str">
        <f>_xlfn.IFNA(VLOOKUP(B1288,'[1]CDM Patients Data'!$C$1266:$N$5000,5,FALSE),"")</f>
        <v>Anwesha</v>
      </c>
      <c r="U1288" s="164"/>
      <c r="V1288" s="164"/>
      <c r="W1288" s="210"/>
      <c r="X1288" s="164"/>
      <c r="Y1288" s="164"/>
      <c r="Z1288" s="164"/>
      <c r="AA1288" s="164"/>
      <c r="AB1288" s="164"/>
      <c r="AC1288" s="210"/>
      <c r="AD1288" s="199"/>
      <c r="AE1288" s="199"/>
      <c r="AF1288" s="199"/>
      <c r="AG1288" s="199"/>
      <c r="AH1288" s="233"/>
      <c r="AI1288" s="199"/>
      <c r="AJ1288" s="199"/>
      <c r="AK1288" s="218"/>
      <c r="AL1288" s="218"/>
      <c r="AM1288" s="218"/>
      <c r="AN1288" s="218"/>
      <c r="AO1288" s="218" t="s">
        <v>76</v>
      </c>
      <c r="AP1288" s="218"/>
      <c r="AQ1288" s="218"/>
      <c r="AR1288" s="218"/>
      <c r="AS1288" s="218"/>
      <c r="AT1288" s="218"/>
      <c r="AU1288" s="218"/>
      <c r="AV1288" s="218"/>
      <c r="AW1288" s="218"/>
      <c r="AX1288" s="218"/>
      <c r="AY1288" s="218"/>
      <c r="AZ1288" s="218"/>
      <c r="BA1288" s="218"/>
      <c r="BB1288" s="218"/>
      <c r="BC1288" s="218"/>
      <c r="BD1288" s="218"/>
      <c r="BE1288" s="218"/>
      <c r="BF1288" s="218"/>
      <c r="BG1288" s="218"/>
      <c r="BH1288" s="218"/>
      <c r="BI1288" s="218"/>
      <c r="BJ1288" s="233"/>
      <c r="BK1288" s="199"/>
      <c r="BL1288" s="218"/>
      <c r="BM1288" s="171"/>
      <c r="BN1288" s="171"/>
      <c r="BO1288" s="171"/>
      <c r="BP1288" s="218"/>
      <c r="BQ1288" s="218"/>
      <c r="BR1288" s="218"/>
      <c r="BS1288" s="218"/>
      <c r="BT1288" s="218"/>
      <c r="BU1288" s="218"/>
      <c r="BV1288" s="218"/>
      <c r="BW1288" s="218"/>
      <c r="BX1288" s="171" t="s">
        <v>589</v>
      </c>
      <c r="BY1288" s="199"/>
      <c r="BZ1288" s="230" t="s">
        <v>80</v>
      </c>
      <c r="CA1288" s="285">
        <v>68510093</v>
      </c>
      <c r="CB1288" s="285">
        <v>20.55303</v>
      </c>
      <c r="CC1288" s="285">
        <v>1789.4</v>
      </c>
      <c r="CD1288" s="230" t="s">
        <v>103</v>
      </c>
      <c r="CE1288" s="230"/>
      <c r="CF1288" s="230"/>
      <c r="CG1288" s="230"/>
      <c r="CH1288" s="230"/>
      <c r="CI1288" s="230"/>
      <c r="CJ1288" s="230"/>
      <c r="CK1288" s="230"/>
      <c r="CL1288" s="230"/>
      <c r="CM1288" s="230"/>
      <c r="CN1288" s="171"/>
      <c r="CO1288" s="199"/>
      <c r="CP1288" s="230"/>
      <c r="CQ1288" s="233"/>
      <c r="CR1288" s="233"/>
      <c r="CS1288" s="233"/>
      <c r="CT1288" s="230"/>
      <c r="CU1288" s="230"/>
      <c r="CV1288" s="230"/>
      <c r="CW1288" s="230"/>
    </row>
    <row r="1289" ht="15" spans="1:101">
      <c r="A1289" s="191">
        <v>2406</v>
      </c>
      <c r="B1289" s="261" t="s">
        <v>3476</v>
      </c>
      <c r="C1289" s="261" t="s">
        <v>3477</v>
      </c>
      <c r="D1289" s="261" t="s">
        <v>2780</v>
      </c>
      <c r="E1289" s="199"/>
      <c r="F1289" s="261" t="s">
        <v>3308</v>
      </c>
      <c r="G1289" s="199"/>
      <c r="H1289" s="199"/>
      <c r="I1289" s="199"/>
      <c r="J1289" s="202"/>
      <c r="K1289" s="202"/>
      <c r="L1289" s="164" t="str">
        <f>_xlfn.IFNA(VLOOKUP(B1289,'[1]CDM Patients Data'!$C$1266:$N$5000,6,FALSE),"")</f>
        <v>Non-Cancer</v>
      </c>
      <c r="M1289" s="164" t="str">
        <f>_xlfn.IFNA(VLOOKUP(B1289,'[1]CDM Patients Data'!$C$1266:$N$5000,7,FALSE),"")</f>
        <v>Non-Cancer</v>
      </c>
      <c r="N1289" s="164" t="str">
        <f>_xlfn.IFNA(VLOOKUP(B1289,'[1]CDM Patients Data'!$C$1266:$N$5000,8,FALSE),"")</f>
        <v>Non-Cancer</v>
      </c>
      <c r="O1289" s="164" t="str">
        <f>_xlfn.IFNA(VLOOKUP(B1289,'[1]CDM Patients Data'!$C$1266:$K$3492,9,FALSE),"")</f>
        <v>Non-Cancer</v>
      </c>
      <c r="P1289" s="164">
        <f>_xlfn.IFNA(VLOOKUP(B1289,'[1]CDM Patients Data'!$C$1266:$O$3492,10,FALSE),"")</f>
        <v>0</v>
      </c>
      <c r="Q1289" s="164">
        <f>_xlfn.IFNA(VLOOKUP(B1289,'[1]CDM Patients Data'!$C$1266:$O$3492,11,FALSE),"")</f>
        <v>0</v>
      </c>
      <c r="R1289" s="164">
        <f>_xlfn.IFNA(VLOOKUP(B1289,'[1]CDM Patients Data'!$C$1266:$O$3492,12,FALSE),"")</f>
        <v>0</v>
      </c>
      <c r="S1289" s="164">
        <f>_xlfn.IFNA(VLOOKUP(B1289,'[1]CDM Patients Data'!$C$1266:$P$3492,13,FALSE),"")</f>
        <v>0</v>
      </c>
      <c r="T1289" s="164" t="str">
        <f>_xlfn.IFNA(VLOOKUP(B1289,'[1]CDM Patients Data'!$C$1266:$N$5000,5,FALSE),"")</f>
        <v>Alaka</v>
      </c>
      <c r="U1289" s="164"/>
      <c r="V1289" s="164"/>
      <c r="W1289" s="210"/>
      <c r="X1289" s="164"/>
      <c r="Y1289" s="164"/>
      <c r="Z1289" s="164"/>
      <c r="AA1289" s="164"/>
      <c r="AB1289" s="164"/>
      <c r="AC1289" s="210"/>
      <c r="AD1289" s="199"/>
      <c r="AE1289" s="199"/>
      <c r="AF1289" s="199"/>
      <c r="AG1289" s="199"/>
      <c r="AH1289" s="233"/>
      <c r="AI1289" s="199"/>
      <c r="AJ1289" s="199"/>
      <c r="AK1289" s="218" t="s">
        <v>84</v>
      </c>
      <c r="AL1289" s="218" t="s">
        <v>76</v>
      </c>
      <c r="AM1289" s="218" t="s">
        <v>76</v>
      </c>
      <c r="AN1289" s="218" t="s">
        <v>76</v>
      </c>
      <c r="AO1289" s="218" t="s">
        <v>76</v>
      </c>
      <c r="AP1289" s="218"/>
      <c r="AQ1289" s="218"/>
      <c r="AR1289" s="218"/>
      <c r="AS1289" s="218"/>
      <c r="AT1289" s="218"/>
      <c r="AU1289" s="218"/>
      <c r="AV1289" s="218"/>
      <c r="AW1289" s="218"/>
      <c r="AX1289" s="218"/>
      <c r="AY1289" s="218"/>
      <c r="AZ1289" s="218"/>
      <c r="BA1289" s="218"/>
      <c r="BB1289" s="218"/>
      <c r="BC1289" s="218"/>
      <c r="BD1289" s="218"/>
      <c r="BE1289" s="218"/>
      <c r="BF1289" s="218"/>
      <c r="BG1289" s="218"/>
      <c r="BH1289" s="218"/>
      <c r="BI1289" s="218"/>
      <c r="BJ1289" s="233" t="s">
        <v>589</v>
      </c>
      <c r="BK1289" s="199"/>
      <c r="BL1289" s="218" t="s">
        <v>80</v>
      </c>
      <c r="BM1289" s="290">
        <v>7705134</v>
      </c>
      <c r="BN1289" s="290">
        <v>2.3</v>
      </c>
      <c r="BO1289" s="290">
        <v>257.8</v>
      </c>
      <c r="BP1289" s="218" t="s">
        <v>103</v>
      </c>
      <c r="BQ1289" s="218"/>
      <c r="BR1289" s="218"/>
      <c r="BS1289" s="218"/>
      <c r="BT1289" s="218"/>
      <c r="BU1289" s="218"/>
      <c r="BV1289" s="218"/>
      <c r="BW1289" s="218"/>
      <c r="BX1289" s="171"/>
      <c r="BY1289" s="199"/>
      <c r="BZ1289" s="230"/>
      <c r="CA1289" s="230"/>
      <c r="CB1289" s="230"/>
      <c r="CC1289" s="230"/>
      <c r="CD1289" s="230"/>
      <c r="CE1289" s="230"/>
      <c r="CF1289" s="230"/>
      <c r="CG1289" s="230"/>
      <c r="CH1289" s="230"/>
      <c r="CI1289" s="230"/>
      <c r="CJ1289" s="230"/>
      <c r="CK1289" s="230"/>
      <c r="CL1289" s="230"/>
      <c r="CM1289" s="230"/>
      <c r="CN1289" s="171"/>
      <c r="CO1289" s="199"/>
      <c r="CP1289" s="230"/>
      <c r="CQ1289" s="233"/>
      <c r="CR1289" s="233"/>
      <c r="CS1289" s="233"/>
      <c r="CT1289" s="230"/>
      <c r="CU1289" s="230"/>
      <c r="CV1289" s="230"/>
      <c r="CW1289" s="230"/>
    </row>
    <row r="1290" ht="45" hidden="1" spans="1:101">
      <c r="A1290" s="191">
        <v>2407</v>
      </c>
      <c r="B1290" s="261" t="s">
        <v>3478</v>
      </c>
      <c r="C1290" s="261" t="s">
        <v>3479</v>
      </c>
      <c r="D1290" s="261" t="s">
        <v>2824</v>
      </c>
      <c r="E1290" s="199"/>
      <c r="F1290" s="261" t="s">
        <v>2730</v>
      </c>
      <c r="G1290" s="199"/>
      <c r="H1290" s="199"/>
      <c r="I1290" s="199"/>
      <c r="J1290" s="202"/>
      <c r="K1290" s="202"/>
      <c r="L1290" s="164" t="str">
        <f>_xlfn.IFNA(VLOOKUP(B1290,'[1]CDM Patients Data'!$C$1266:$N$5000,6,FALSE),"")</f>
        <v>Ovary</v>
      </c>
      <c r="M1290" s="164" t="str">
        <f>_xlfn.IFNA(VLOOKUP(B1290,'[1]CDM Patients Data'!$C$1266:$N$5000,7,FALSE),"")</f>
        <v>Ovary</v>
      </c>
      <c r="N1290" s="164" t="str">
        <f>_xlfn.IFNA(VLOOKUP(B1290,'[1]CDM Patients Data'!$C$1266:$N$5000,8,FALSE),"")</f>
        <v>High-grade serous carcinoma</v>
      </c>
      <c r="O1290" s="164" t="str">
        <f>_xlfn.IFNA(VLOOKUP(B1290,'[1]CDM Patients Data'!$C$1266:$K$3492,9,FALSE),"")</f>
        <v>Right and Left</v>
      </c>
      <c r="P1290" s="164">
        <f>_xlfn.IFNA(VLOOKUP(B1290,'[1]CDM Patients Data'!$C$1266:$O$3492,10,FALSE),"")</f>
        <v>0</v>
      </c>
      <c r="Q1290" s="164">
        <f>_xlfn.IFNA(VLOOKUP(B1290,'[1]CDM Patients Data'!$C$1266:$O$3492,11,FALSE),"")</f>
        <v>0</v>
      </c>
      <c r="R1290" s="164">
        <f>_xlfn.IFNA(VLOOKUP(B1290,'[1]CDM Patients Data'!$C$1266:$O$3492,12,FALSE),"")</f>
        <v>0</v>
      </c>
      <c r="S1290" s="164">
        <f>_xlfn.IFNA(VLOOKUP(B1290,'[1]CDM Patients Data'!$C$1266:$P$3492,13,FALSE),"")</f>
        <v>0</v>
      </c>
      <c r="T1290" s="164" t="str">
        <f>_xlfn.IFNA(VLOOKUP(B1290,'[1]CDM Patients Data'!$C$1266:$N$5000,5,FALSE),"")</f>
        <v>Dayana</v>
      </c>
      <c r="U1290" s="164"/>
      <c r="V1290" s="164"/>
      <c r="W1290" s="210"/>
      <c r="X1290" s="164"/>
      <c r="Y1290" s="164"/>
      <c r="Z1290" s="164"/>
      <c r="AA1290" s="164"/>
      <c r="AB1290" s="164"/>
      <c r="AC1290" s="210"/>
      <c r="AD1290" s="199"/>
      <c r="AE1290" s="199"/>
      <c r="AF1290" s="199"/>
      <c r="AG1290" s="199"/>
      <c r="AH1290" s="233" t="s">
        <v>589</v>
      </c>
      <c r="AI1290" s="199"/>
      <c r="AJ1290" s="199"/>
      <c r="AK1290" s="218" t="s">
        <v>80</v>
      </c>
      <c r="AL1290" s="218">
        <v>10599847</v>
      </c>
      <c r="AM1290" s="218">
        <v>3.2</v>
      </c>
      <c r="AN1290" s="218">
        <v>345.8</v>
      </c>
      <c r="AO1290" s="218" t="s">
        <v>81</v>
      </c>
      <c r="AP1290" s="218"/>
      <c r="AQ1290" s="218"/>
      <c r="AR1290" s="218"/>
      <c r="AS1290" s="218"/>
      <c r="AT1290" s="218"/>
      <c r="AU1290" s="218"/>
      <c r="AV1290" s="218"/>
      <c r="AW1290" s="218"/>
      <c r="AX1290" s="218"/>
      <c r="AY1290" s="218"/>
      <c r="AZ1290" s="218"/>
      <c r="BA1290" s="218"/>
      <c r="BB1290" s="218"/>
      <c r="BC1290" s="218"/>
      <c r="BD1290" s="218"/>
      <c r="BE1290" s="218"/>
      <c r="BF1290" s="218"/>
      <c r="BG1290" s="218"/>
      <c r="BH1290" s="218"/>
      <c r="BI1290" s="218"/>
      <c r="BJ1290" s="233"/>
      <c r="BK1290" s="199"/>
      <c r="BL1290" s="218" t="s">
        <v>84</v>
      </c>
      <c r="BM1290" s="171" t="s">
        <v>76</v>
      </c>
      <c r="BN1290" s="171" t="s">
        <v>76</v>
      </c>
      <c r="BO1290" s="171" t="s">
        <v>76</v>
      </c>
      <c r="BP1290" s="218"/>
      <c r="BQ1290" s="218"/>
      <c r="BR1290" s="218"/>
      <c r="BS1290" s="218"/>
      <c r="BT1290" s="218"/>
      <c r="BU1290" s="218"/>
      <c r="BV1290" s="218"/>
      <c r="BW1290" s="218"/>
      <c r="BX1290" s="171"/>
      <c r="BY1290" s="199"/>
      <c r="BZ1290" s="230"/>
      <c r="CA1290" s="230"/>
      <c r="CB1290" s="230"/>
      <c r="CC1290" s="230"/>
      <c r="CD1290" s="230"/>
      <c r="CE1290" s="230"/>
      <c r="CF1290" s="230"/>
      <c r="CG1290" s="230"/>
      <c r="CH1290" s="230"/>
      <c r="CI1290" s="230"/>
      <c r="CJ1290" s="230"/>
      <c r="CK1290" s="230"/>
      <c r="CL1290" s="230"/>
      <c r="CM1290" s="230"/>
      <c r="CN1290" s="171"/>
      <c r="CO1290" s="199"/>
      <c r="CP1290" s="230"/>
      <c r="CQ1290" s="233"/>
      <c r="CR1290" s="233"/>
      <c r="CS1290" s="233"/>
      <c r="CT1290" s="230"/>
      <c r="CU1290" s="230"/>
      <c r="CV1290" s="230"/>
      <c r="CW1290" s="230"/>
    </row>
    <row r="1291" ht="15" spans="1:101">
      <c r="A1291" s="191">
        <v>2408</v>
      </c>
      <c r="B1291" s="261" t="s">
        <v>3480</v>
      </c>
      <c r="C1291" s="261" t="s">
        <v>3481</v>
      </c>
      <c r="D1291" s="261" t="s">
        <v>2783</v>
      </c>
      <c r="E1291" s="199"/>
      <c r="F1291" s="261" t="s">
        <v>3109</v>
      </c>
      <c r="G1291" s="199"/>
      <c r="H1291" s="199"/>
      <c r="I1291" s="199"/>
      <c r="J1291" s="202"/>
      <c r="K1291" s="202"/>
      <c r="L1291" s="164" t="str">
        <f>_xlfn.IFNA(VLOOKUP(B1291,'[1]CDM Patients Data'!$C$1266:$N$5000,6,FALSE),"")</f>
        <v>Ovary</v>
      </c>
      <c r="M1291" s="164" t="str">
        <f>_xlfn.IFNA(VLOOKUP(B1291,'[1]CDM Patients Data'!$C$1266:$N$5000,7,FALSE),"")</f>
        <v>NA</v>
      </c>
      <c r="N1291" s="164" t="str">
        <f>_xlfn.IFNA(VLOOKUP(B1291,'[1]CDM Patients Data'!$C$1266:$N$5000,8,FALSE),"")</f>
        <v>NA</v>
      </c>
      <c r="O1291" s="164" t="str">
        <f>_xlfn.IFNA(VLOOKUP(B1291,'[1]CDM Patients Data'!$C$1266:$K$3492,9,FALSE),"")</f>
        <v>NA</v>
      </c>
      <c r="P1291" s="164">
        <f>_xlfn.IFNA(VLOOKUP(B1291,'[1]CDM Patients Data'!$C$1266:$O$3492,10,FALSE),"")</f>
        <v>0</v>
      </c>
      <c r="Q1291" s="164">
        <f>_xlfn.IFNA(VLOOKUP(B1291,'[1]CDM Patients Data'!$C$1266:$O$3492,11,FALSE),"")</f>
        <v>0</v>
      </c>
      <c r="R1291" s="164">
        <f>_xlfn.IFNA(VLOOKUP(B1291,'[1]CDM Patients Data'!$C$1266:$O$3492,12,FALSE),"")</f>
        <v>0</v>
      </c>
      <c r="S1291" s="164">
        <f>_xlfn.IFNA(VLOOKUP(B1291,'[1]CDM Patients Data'!$C$1266:$P$3492,13,FALSE),"")</f>
        <v>0</v>
      </c>
      <c r="T1291" s="164" t="str">
        <f>_xlfn.IFNA(VLOOKUP(B1291,'[1]CDM Patients Data'!$C$1266:$N$5000,5,FALSE),"")</f>
        <v>Alaka</v>
      </c>
      <c r="U1291" s="164"/>
      <c r="V1291" s="164"/>
      <c r="W1291" s="210"/>
      <c r="X1291" s="164"/>
      <c r="Y1291" s="164"/>
      <c r="Z1291" s="164"/>
      <c r="AA1291" s="164"/>
      <c r="AB1291" s="164"/>
      <c r="AC1291" s="210"/>
      <c r="AD1291" s="199"/>
      <c r="AE1291" s="199"/>
      <c r="AF1291" s="199"/>
      <c r="AG1291" s="199"/>
      <c r="AH1291" s="233"/>
      <c r="AI1291" s="199"/>
      <c r="AJ1291" s="199"/>
      <c r="AK1291" s="218" t="s">
        <v>84</v>
      </c>
      <c r="AL1291" s="218" t="s">
        <v>76</v>
      </c>
      <c r="AM1291" s="218" t="s">
        <v>76</v>
      </c>
      <c r="AN1291" s="218" t="s">
        <v>76</v>
      </c>
      <c r="AO1291" s="218" t="s">
        <v>76</v>
      </c>
      <c r="AP1291" s="218"/>
      <c r="AQ1291" s="218"/>
      <c r="AR1291" s="218"/>
      <c r="AS1291" s="218"/>
      <c r="AT1291" s="218"/>
      <c r="AU1291" s="218"/>
      <c r="AV1291" s="218"/>
      <c r="AW1291" s="218"/>
      <c r="AX1291" s="218"/>
      <c r="AY1291" s="218"/>
      <c r="AZ1291" s="218"/>
      <c r="BA1291" s="218"/>
      <c r="BB1291" s="218"/>
      <c r="BC1291" s="218"/>
      <c r="BD1291" s="218"/>
      <c r="BE1291" s="218"/>
      <c r="BF1291" s="218"/>
      <c r="BG1291" s="218"/>
      <c r="BH1291" s="218"/>
      <c r="BI1291" s="218"/>
      <c r="BJ1291" s="233" t="s">
        <v>589</v>
      </c>
      <c r="BK1291" s="199"/>
      <c r="BL1291" s="218" t="s">
        <v>80</v>
      </c>
      <c r="BM1291" s="290">
        <v>7881261</v>
      </c>
      <c r="BN1291" s="290">
        <v>2.4</v>
      </c>
      <c r="BO1291" s="290">
        <v>265</v>
      </c>
      <c r="BP1291" s="218" t="s">
        <v>103</v>
      </c>
      <c r="BQ1291" s="218"/>
      <c r="BR1291" s="218"/>
      <c r="BS1291" s="218"/>
      <c r="BT1291" s="218"/>
      <c r="BU1291" s="218"/>
      <c r="BV1291" s="218"/>
      <c r="BW1291" s="218"/>
      <c r="BX1291" s="171"/>
      <c r="BY1291" s="199"/>
      <c r="BZ1291" s="230"/>
      <c r="CA1291" s="230"/>
      <c r="CB1291" s="230"/>
      <c r="CC1291" s="230"/>
      <c r="CD1291" s="230"/>
      <c r="CE1291" s="230"/>
      <c r="CF1291" s="230"/>
      <c r="CG1291" s="230"/>
      <c r="CH1291" s="230"/>
      <c r="CI1291" s="230"/>
      <c r="CJ1291" s="230"/>
      <c r="CK1291" s="230"/>
      <c r="CL1291" s="230"/>
      <c r="CM1291" s="230"/>
      <c r="CN1291" s="171"/>
      <c r="CO1291" s="199"/>
      <c r="CP1291" s="230"/>
      <c r="CQ1291" s="233"/>
      <c r="CR1291" s="233"/>
      <c r="CS1291" s="233"/>
      <c r="CT1291" s="230"/>
      <c r="CU1291" s="230"/>
      <c r="CV1291" s="230"/>
      <c r="CW1291" s="230"/>
    </row>
    <row r="1292" ht="30" hidden="1" spans="1:101">
      <c r="A1292" s="191">
        <v>2409</v>
      </c>
      <c r="B1292" s="261" t="s">
        <v>3482</v>
      </c>
      <c r="C1292" s="261" t="s">
        <v>3483</v>
      </c>
      <c r="D1292" s="261" t="s">
        <v>2798</v>
      </c>
      <c r="E1292" s="199"/>
      <c r="F1292" s="261" t="s">
        <v>3484</v>
      </c>
      <c r="G1292" s="199"/>
      <c r="H1292" s="199"/>
      <c r="I1292" s="199"/>
      <c r="J1292" s="202"/>
      <c r="K1292" s="202"/>
      <c r="L1292" s="164" t="str">
        <f>_xlfn.IFNA(VLOOKUP(B1292,'[1]CDM Patients Data'!$C$1266:$N$5000,6,FALSE),"")</f>
        <v>Lung</v>
      </c>
      <c r="M1292" s="164" t="str">
        <f>_xlfn.IFNA(VLOOKUP(B1292,'[1]CDM Patients Data'!$C$1266:$N$5000,7,FALSE),"")</f>
        <v>Lung NOS</v>
      </c>
      <c r="N1292" s="164" t="str">
        <f>_xlfn.IFNA(VLOOKUP(B1292,'[1]CDM Patients Data'!$C$1266:$N$5000,8,FALSE),"")</f>
        <v>Adenocarcinoma, NOS</v>
      </c>
      <c r="O1292" s="164" t="str">
        <f>_xlfn.IFNA(VLOOKUP(B1292,'[1]CDM Patients Data'!$C$1266:$K$3492,9,FALSE),"")</f>
        <v>Left</v>
      </c>
      <c r="P1292" s="164">
        <f>_xlfn.IFNA(VLOOKUP(B1292,'[1]CDM Patients Data'!$C$1266:$O$3492,10,FALSE),"")</f>
        <v>0</v>
      </c>
      <c r="Q1292" s="164">
        <f>_xlfn.IFNA(VLOOKUP(B1292,'[1]CDM Patients Data'!$C$1266:$O$3492,11,FALSE),"")</f>
        <v>0</v>
      </c>
      <c r="R1292" s="164">
        <f>_xlfn.IFNA(VLOOKUP(B1292,'[1]CDM Patients Data'!$C$1266:$O$3492,12,FALSE),"")</f>
        <v>0</v>
      </c>
      <c r="S1292" s="164">
        <f>_xlfn.IFNA(VLOOKUP(B1292,'[1]CDM Patients Data'!$C$1266:$P$3492,13,FALSE),"")</f>
        <v>0</v>
      </c>
      <c r="T1292" s="164" t="str">
        <f>_xlfn.IFNA(VLOOKUP(B1292,'[1]CDM Patients Data'!$C$1266:$N$5000,5,FALSE),"")</f>
        <v>Nisha</v>
      </c>
      <c r="U1292" s="164"/>
      <c r="V1292" s="164"/>
      <c r="W1292" s="210"/>
      <c r="X1292" s="164"/>
      <c r="Y1292" s="164"/>
      <c r="Z1292" s="164"/>
      <c r="AA1292" s="164"/>
      <c r="AB1292" s="164"/>
      <c r="AC1292" s="210"/>
      <c r="AD1292" s="199"/>
      <c r="AE1292" s="199"/>
      <c r="AF1292" s="199"/>
      <c r="AG1292" s="199"/>
      <c r="AH1292" s="233" t="s">
        <v>589</v>
      </c>
      <c r="AI1292" s="199"/>
      <c r="AJ1292" s="199"/>
      <c r="AK1292" s="218" t="s">
        <v>80</v>
      </c>
      <c r="AL1292" s="218">
        <v>44747408</v>
      </c>
      <c r="AM1292" s="218">
        <v>13.4</v>
      </c>
      <c r="AN1292" s="218">
        <v>758.6</v>
      </c>
      <c r="AO1292" s="218" t="s">
        <v>81</v>
      </c>
      <c r="AP1292" s="218"/>
      <c r="AQ1292" s="218"/>
      <c r="AR1292" s="218"/>
      <c r="AS1292" s="218"/>
      <c r="AT1292" s="218"/>
      <c r="AU1292" s="218"/>
      <c r="AV1292" s="218"/>
      <c r="AW1292" s="218"/>
      <c r="AX1292" s="218"/>
      <c r="AY1292" s="218"/>
      <c r="AZ1292" s="218"/>
      <c r="BA1292" s="218"/>
      <c r="BB1292" s="218"/>
      <c r="BC1292" s="218"/>
      <c r="BD1292" s="218"/>
      <c r="BE1292" s="218"/>
      <c r="BF1292" s="218"/>
      <c r="BG1292" s="218"/>
      <c r="BH1292" s="218"/>
      <c r="BI1292" s="218"/>
      <c r="BJ1292" s="233"/>
      <c r="BK1292" s="199"/>
      <c r="BL1292" s="218" t="s">
        <v>84</v>
      </c>
      <c r="BM1292" s="171" t="s">
        <v>76</v>
      </c>
      <c r="BN1292" s="171" t="s">
        <v>76</v>
      </c>
      <c r="BO1292" s="171" t="s">
        <v>76</v>
      </c>
      <c r="BP1292" s="218"/>
      <c r="BQ1292" s="218"/>
      <c r="BR1292" s="218"/>
      <c r="BS1292" s="218"/>
      <c r="BT1292" s="218"/>
      <c r="BU1292" s="218"/>
      <c r="BV1292" s="218"/>
      <c r="BW1292" s="218"/>
      <c r="BX1292" s="171"/>
      <c r="BY1292" s="199"/>
      <c r="BZ1292" s="230"/>
      <c r="CA1292" s="230"/>
      <c r="CB1292" s="230"/>
      <c r="CC1292" s="230"/>
      <c r="CD1292" s="230"/>
      <c r="CE1292" s="230"/>
      <c r="CF1292" s="230"/>
      <c r="CG1292" s="230"/>
      <c r="CH1292" s="230"/>
      <c r="CI1292" s="230"/>
      <c r="CJ1292" s="230"/>
      <c r="CK1292" s="230"/>
      <c r="CL1292" s="230"/>
      <c r="CM1292" s="230"/>
      <c r="CN1292" s="171" t="s">
        <v>2777</v>
      </c>
      <c r="CO1292" s="199"/>
      <c r="CP1292" s="230"/>
      <c r="CQ1292" s="285"/>
      <c r="CR1292" s="285">
        <v>0</v>
      </c>
      <c r="CS1292" s="285">
        <v>28.39</v>
      </c>
      <c r="CT1292" s="230" t="s">
        <v>604</v>
      </c>
      <c r="CU1292" s="230"/>
      <c r="CV1292" s="230"/>
      <c r="CW1292" s="230"/>
    </row>
    <row r="1293" ht="30" hidden="1" spans="1:101">
      <c r="A1293" s="191">
        <v>2410</v>
      </c>
      <c r="B1293" s="261" t="s">
        <v>3485</v>
      </c>
      <c r="C1293" s="261" t="s">
        <v>3486</v>
      </c>
      <c r="D1293" s="261" t="s">
        <v>2959</v>
      </c>
      <c r="E1293" s="199"/>
      <c r="F1293" s="261" t="s">
        <v>3487</v>
      </c>
      <c r="G1293" s="199"/>
      <c r="H1293" s="199"/>
      <c r="I1293" s="199"/>
      <c r="J1293" s="202"/>
      <c r="K1293" s="202"/>
      <c r="L1293" s="164" t="str">
        <f>_xlfn.IFNA(VLOOKUP(B1293,'[1]CDM Patients Data'!$C$1266:$N$5000,6,FALSE),"")</f>
        <v>Lung</v>
      </c>
      <c r="M1293" s="164" t="str">
        <f>_xlfn.IFNA(VLOOKUP(B1293,'[1]CDM Patients Data'!$C$1266:$N$5000,7,FALSE),"")</f>
        <v>Lung NOS</v>
      </c>
      <c r="N1293" s="164" t="str">
        <f>_xlfn.IFNA(VLOOKUP(B1293,'[1]CDM Patients Data'!$C$1266:$N$5000,8,FALSE),"")</f>
        <v>Adenocarcinoma, NOS</v>
      </c>
      <c r="O1293" s="164" t="str">
        <f>_xlfn.IFNA(VLOOKUP(B1293,'[1]CDM Patients Data'!$C$1266:$K$3492,9,FALSE),"")</f>
        <v>Unknown</v>
      </c>
      <c r="P1293" s="164">
        <f>_xlfn.IFNA(VLOOKUP(B1293,'[1]CDM Patients Data'!$C$1266:$O$3492,10,FALSE),"")</f>
        <v>0</v>
      </c>
      <c r="Q1293" s="164">
        <f>_xlfn.IFNA(VLOOKUP(B1293,'[1]CDM Patients Data'!$C$1266:$O$3492,11,FALSE),"")</f>
        <v>0</v>
      </c>
      <c r="R1293" s="164">
        <f>_xlfn.IFNA(VLOOKUP(B1293,'[1]CDM Patients Data'!$C$1266:$O$3492,12,FALSE),"")</f>
        <v>0</v>
      </c>
      <c r="S1293" s="164">
        <f>_xlfn.IFNA(VLOOKUP(B1293,'[1]CDM Patients Data'!$C$1266:$P$3492,13,FALSE),"")</f>
        <v>0</v>
      </c>
      <c r="T1293" s="164" t="str">
        <f>_xlfn.IFNA(VLOOKUP(B1293,'[1]CDM Patients Data'!$C$1266:$N$5000,5,FALSE),"")</f>
        <v>Anwesha</v>
      </c>
      <c r="U1293" s="164"/>
      <c r="V1293" s="164"/>
      <c r="W1293" s="210"/>
      <c r="X1293" s="164"/>
      <c r="Y1293" s="164"/>
      <c r="Z1293" s="164"/>
      <c r="AA1293" s="164"/>
      <c r="AB1293" s="164"/>
      <c r="AC1293" s="210"/>
      <c r="AD1293" s="199"/>
      <c r="AE1293" s="199"/>
      <c r="AF1293" s="199"/>
      <c r="AG1293" s="199"/>
      <c r="AH1293" s="233"/>
      <c r="AI1293" s="199"/>
      <c r="AJ1293" s="199"/>
      <c r="AK1293" s="218"/>
      <c r="AL1293" s="218"/>
      <c r="AM1293" s="218"/>
      <c r="AN1293" s="218"/>
      <c r="AO1293" s="218" t="s">
        <v>76</v>
      </c>
      <c r="AP1293" s="218"/>
      <c r="AQ1293" s="218"/>
      <c r="AR1293" s="218"/>
      <c r="AS1293" s="218"/>
      <c r="AT1293" s="218"/>
      <c r="AU1293" s="218"/>
      <c r="AV1293" s="218"/>
      <c r="AW1293" s="218"/>
      <c r="AX1293" s="218"/>
      <c r="AY1293" s="218"/>
      <c r="AZ1293" s="218"/>
      <c r="BA1293" s="218"/>
      <c r="BB1293" s="218"/>
      <c r="BC1293" s="218"/>
      <c r="BD1293" s="218"/>
      <c r="BE1293" s="218"/>
      <c r="BF1293" s="218"/>
      <c r="BG1293" s="218"/>
      <c r="BH1293" s="218"/>
      <c r="BI1293" s="218"/>
      <c r="BJ1293" s="233"/>
      <c r="BK1293" s="199"/>
      <c r="BL1293" s="218"/>
      <c r="BM1293" s="171"/>
      <c r="BN1293" s="171"/>
      <c r="BO1293" s="171"/>
      <c r="BP1293" s="218"/>
      <c r="BQ1293" s="218"/>
      <c r="BR1293" s="218"/>
      <c r="BS1293" s="218"/>
      <c r="BT1293" s="218"/>
      <c r="BU1293" s="218"/>
      <c r="BV1293" s="218"/>
      <c r="BW1293" s="218"/>
      <c r="BX1293" s="171" t="s">
        <v>589</v>
      </c>
      <c r="BY1293" s="199"/>
      <c r="BZ1293" s="230" t="s">
        <v>80</v>
      </c>
      <c r="CA1293" s="285">
        <v>79681925</v>
      </c>
      <c r="CB1293" s="285">
        <v>23.90458</v>
      </c>
      <c r="CC1293" s="285">
        <v>2044.9</v>
      </c>
      <c r="CD1293" s="230" t="s">
        <v>103</v>
      </c>
      <c r="CE1293" s="230"/>
      <c r="CF1293" s="230"/>
      <c r="CG1293" s="230"/>
      <c r="CH1293" s="230"/>
      <c r="CI1293" s="230"/>
      <c r="CJ1293" s="230"/>
      <c r="CK1293" s="230"/>
      <c r="CL1293" s="230"/>
      <c r="CM1293" s="230"/>
      <c r="CN1293" s="171"/>
      <c r="CO1293" s="199"/>
      <c r="CP1293" s="230"/>
      <c r="CQ1293" s="233"/>
      <c r="CR1293" s="233"/>
      <c r="CS1293" s="233"/>
      <c r="CT1293" s="230"/>
      <c r="CU1293" s="230"/>
      <c r="CV1293" s="230"/>
      <c r="CW1293" s="230"/>
    </row>
    <row r="1294" ht="60" spans="1:101">
      <c r="A1294" s="191">
        <v>2411</v>
      </c>
      <c r="B1294" s="261" t="s">
        <v>3488</v>
      </c>
      <c r="C1294" s="261" t="s">
        <v>3489</v>
      </c>
      <c r="D1294" s="261" t="s">
        <v>2783</v>
      </c>
      <c r="E1294" s="199"/>
      <c r="F1294" s="261" t="s">
        <v>3054</v>
      </c>
      <c r="G1294" s="199"/>
      <c r="H1294" s="199"/>
      <c r="I1294" s="199"/>
      <c r="J1294" s="202"/>
      <c r="K1294" s="202"/>
      <c r="L1294" s="164" t="str">
        <f>_xlfn.IFNA(VLOOKUP(B1294,'[1]CDM Patients Data'!$C$1266:$N$5000,6,FALSE),"")</f>
        <v>Breast</v>
      </c>
      <c r="M1294" s="164" t="str">
        <f>_xlfn.IFNA(VLOOKUP(B1294,'[1]CDM Patients Data'!$C$1266:$N$5000,7,FALSE),"")</f>
        <v>Breast NOS (excludes Skin of breast C44.5)</v>
      </c>
      <c r="N1294" s="164" t="str">
        <f>_xlfn.IFNA(VLOOKUP(B1294,'[1]CDM Patients Data'!$C$1266:$N$5000,8,FALSE),"")</f>
        <v>Infiltrating ductular carcinoma</v>
      </c>
      <c r="O1294" s="164" t="str">
        <f>_xlfn.IFNA(VLOOKUP(B1294,'[1]CDM Patients Data'!$C$1266:$K$3492,9,FALSE),"")</f>
        <v>Left</v>
      </c>
      <c r="P1294" s="164">
        <f>_xlfn.IFNA(VLOOKUP(B1294,'[1]CDM Patients Data'!$C$1266:$O$3492,10,FALSE),"")</f>
        <v>0</v>
      </c>
      <c r="Q1294" s="164">
        <f>_xlfn.IFNA(VLOOKUP(B1294,'[1]CDM Patients Data'!$C$1266:$O$3492,11,FALSE),"")</f>
        <v>0</v>
      </c>
      <c r="R1294" s="164">
        <f>_xlfn.IFNA(VLOOKUP(B1294,'[1]CDM Patients Data'!$C$1266:$O$3492,12,FALSE),"")</f>
        <v>0</v>
      </c>
      <c r="S1294" s="164">
        <f>_xlfn.IFNA(VLOOKUP(B1294,'[1]CDM Patients Data'!$C$1266:$P$3492,13,FALSE),"")</f>
        <v>0</v>
      </c>
      <c r="T1294" s="164" t="str">
        <f>_xlfn.IFNA(VLOOKUP(B1294,'[1]CDM Patients Data'!$C$1266:$N$5000,5,FALSE),"")</f>
        <v>Swathi</v>
      </c>
      <c r="U1294" s="164"/>
      <c r="V1294" s="164"/>
      <c r="W1294" s="210"/>
      <c r="X1294" s="164"/>
      <c r="Y1294" s="164"/>
      <c r="Z1294" s="164"/>
      <c r="AA1294" s="164"/>
      <c r="AB1294" s="164"/>
      <c r="AC1294" s="210"/>
      <c r="AD1294" s="199"/>
      <c r="AE1294" s="199"/>
      <c r="AF1294" s="199"/>
      <c r="AG1294" s="199"/>
      <c r="AH1294" s="233"/>
      <c r="AI1294" s="199"/>
      <c r="AJ1294" s="199"/>
      <c r="AK1294" s="218" t="s">
        <v>84</v>
      </c>
      <c r="AL1294" s="218" t="s">
        <v>76</v>
      </c>
      <c r="AM1294" s="218" t="s">
        <v>76</v>
      </c>
      <c r="AN1294" s="218" t="s">
        <v>76</v>
      </c>
      <c r="AO1294" s="218" t="s">
        <v>76</v>
      </c>
      <c r="AP1294" s="218"/>
      <c r="AQ1294" s="218"/>
      <c r="AR1294" s="218"/>
      <c r="AS1294" s="218"/>
      <c r="AT1294" s="218"/>
      <c r="AU1294" s="218"/>
      <c r="AV1294" s="218"/>
      <c r="AW1294" s="218"/>
      <c r="AX1294" s="218"/>
      <c r="AY1294" s="218"/>
      <c r="AZ1294" s="218"/>
      <c r="BA1294" s="218"/>
      <c r="BB1294" s="218"/>
      <c r="BC1294" s="218"/>
      <c r="BD1294" s="218"/>
      <c r="BE1294" s="218"/>
      <c r="BF1294" s="218"/>
      <c r="BG1294" s="218"/>
      <c r="BH1294" s="218"/>
      <c r="BI1294" s="218"/>
      <c r="BJ1294" s="233" t="s">
        <v>589</v>
      </c>
      <c r="BK1294" s="199"/>
      <c r="BL1294" s="218" t="s">
        <v>80</v>
      </c>
      <c r="BM1294" s="290">
        <v>9485905</v>
      </c>
      <c r="BN1294" s="290">
        <v>2.8</v>
      </c>
      <c r="BO1294" s="290">
        <v>310.3</v>
      </c>
      <c r="BP1294" s="218" t="s">
        <v>103</v>
      </c>
      <c r="BQ1294" s="218"/>
      <c r="BR1294" s="218"/>
      <c r="BS1294" s="218"/>
      <c r="BT1294" s="218"/>
      <c r="BU1294" s="218"/>
      <c r="BV1294" s="218"/>
      <c r="BW1294" s="218"/>
      <c r="BX1294" s="171"/>
      <c r="BY1294" s="199"/>
      <c r="BZ1294" s="230"/>
      <c r="CA1294" s="230"/>
      <c r="CB1294" s="230"/>
      <c r="CC1294" s="230"/>
      <c r="CD1294" s="230"/>
      <c r="CE1294" s="230"/>
      <c r="CF1294" s="230"/>
      <c r="CG1294" s="230"/>
      <c r="CH1294" s="230"/>
      <c r="CI1294" s="230"/>
      <c r="CJ1294" s="230"/>
      <c r="CK1294" s="230"/>
      <c r="CL1294" s="230"/>
      <c r="CM1294" s="230"/>
      <c r="CN1294" s="171"/>
      <c r="CO1294" s="199"/>
      <c r="CP1294" s="230"/>
      <c r="CQ1294" s="233"/>
      <c r="CR1294" s="233"/>
      <c r="CS1294" s="233"/>
      <c r="CT1294" s="230"/>
      <c r="CU1294" s="230"/>
      <c r="CV1294" s="230"/>
      <c r="CW1294" s="230"/>
    </row>
    <row r="1295" ht="30" hidden="1" spans="1:101">
      <c r="A1295" s="191">
        <v>2412</v>
      </c>
      <c r="B1295" s="261" t="s">
        <v>3490</v>
      </c>
      <c r="C1295" s="261" t="s">
        <v>3491</v>
      </c>
      <c r="D1295" s="261" t="s">
        <v>2853</v>
      </c>
      <c r="E1295" s="199"/>
      <c r="F1295" s="261" t="s">
        <v>2575</v>
      </c>
      <c r="G1295" s="199"/>
      <c r="H1295" s="199"/>
      <c r="I1295" s="199"/>
      <c r="J1295" s="202"/>
      <c r="K1295" s="202"/>
      <c r="L1295" s="164" t="str">
        <f>_xlfn.IFNA(VLOOKUP(B1295,'[1]CDM Patients Data'!$C$1266:$N$5000,6,FALSE),"")</f>
        <v>Lung</v>
      </c>
      <c r="M1295" s="164" t="str">
        <f>_xlfn.IFNA(VLOOKUP(B1295,'[1]CDM Patients Data'!$C$1266:$N$5000,7,FALSE),"")</f>
        <v>Overlapping lesion of lung</v>
      </c>
      <c r="N1295" s="164" t="str">
        <f>_xlfn.IFNA(VLOOKUP(B1295,'[1]CDM Patients Data'!$C$1266:$N$5000,8,FALSE),"")</f>
        <v>Adenocarcinoma, NOS</v>
      </c>
      <c r="O1295" s="164" t="str">
        <f>_xlfn.IFNA(VLOOKUP(B1295,'[1]CDM Patients Data'!$C$1266:$K$3492,9,FALSE),"")</f>
        <v>Left</v>
      </c>
      <c r="P1295" s="164">
        <f>_xlfn.IFNA(VLOOKUP(B1295,'[1]CDM Patients Data'!$C$1266:$O$3492,10,FALSE),"")</f>
        <v>0</v>
      </c>
      <c r="Q1295" s="164">
        <f>_xlfn.IFNA(VLOOKUP(B1295,'[1]CDM Patients Data'!$C$1266:$O$3492,11,FALSE),"")</f>
        <v>0</v>
      </c>
      <c r="R1295" s="164">
        <f>_xlfn.IFNA(VLOOKUP(B1295,'[1]CDM Patients Data'!$C$1266:$O$3492,12,FALSE),"")</f>
        <v>0</v>
      </c>
      <c r="S1295" s="164">
        <f>_xlfn.IFNA(VLOOKUP(B1295,'[1]CDM Patients Data'!$C$1266:$P$3492,13,FALSE),"")</f>
        <v>0</v>
      </c>
      <c r="T1295" s="164" t="str">
        <f>_xlfn.IFNA(VLOOKUP(B1295,'[1]CDM Patients Data'!$C$1266:$N$5000,5,FALSE),"")</f>
        <v>Dayana</v>
      </c>
      <c r="U1295" s="164"/>
      <c r="V1295" s="164"/>
      <c r="W1295" s="210"/>
      <c r="X1295" s="164"/>
      <c r="Y1295" s="164"/>
      <c r="Z1295" s="164"/>
      <c r="AA1295" s="164"/>
      <c r="AB1295" s="164"/>
      <c r="AC1295" s="210"/>
      <c r="AD1295" s="199"/>
      <c r="AE1295" s="199"/>
      <c r="AF1295" s="199"/>
      <c r="AG1295" s="199"/>
      <c r="AH1295" s="233" t="s">
        <v>589</v>
      </c>
      <c r="AI1295" s="199"/>
      <c r="AJ1295" s="199"/>
      <c r="AK1295" s="218" t="s">
        <v>80</v>
      </c>
      <c r="AL1295" s="218">
        <v>47947562</v>
      </c>
      <c r="AM1295" s="218">
        <v>14.4</v>
      </c>
      <c r="AN1295" s="218">
        <v>475.1</v>
      </c>
      <c r="AO1295" s="218" t="s">
        <v>81</v>
      </c>
      <c r="AP1295" s="218"/>
      <c r="AQ1295" s="218"/>
      <c r="AR1295" s="218"/>
      <c r="AS1295" s="218"/>
      <c r="AT1295" s="218"/>
      <c r="AU1295" s="218"/>
      <c r="AV1295" s="218"/>
      <c r="AW1295" s="218"/>
      <c r="AX1295" s="218"/>
      <c r="AY1295" s="218"/>
      <c r="AZ1295" s="218"/>
      <c r="BA1295" s="218"/>
      <c r="BB1295" s="218"/>
      <c r="BC1295" s="218"/>
      <c r="BD1295" s="218"/>
      <c r="BE1295" s="218"/>
      <c r="BF1295" s="218"/>
      <c r="BG1295" s="218"/>
      <c r="BH1295" s="218"/>
      <c r="BI1295" s="218"/>
      <c r="BJ1295" s="233"/>
      <c r="BK1295" s="199"/>
      <c r="BL1295" s="218" t="s">
        <v>84</v>
      </c>
      <c r="BM1295" s="171" t="s">
        <v>76</v>
      </c>
      <c r="BN1295" s="171" t="s">
        <v>76</v>
      </c>
      <c r="BO1295" s="171" t="s">
        <v>76</v>
      </c>
      <c r="BP1295" s="218"/>
      <c r="BQ1295" s="218"/>
      <c r="BR1295" s="218"/>
      <c r="BS1295" s="218"/>
      <c r="BT1295" s="218"/>
      <c r="BU1295" s="218"/>
      <c r="BV1295" s="218"/>
      <c r="BW1295" s="218"/>
      <c r="BX1295" s="171"/>
      <c r="BY1295" s="199"/>
      <c r="BZ1295" s="230"/>
      <c r="CA1295" s="230"/>
      <c r="CB1295" s="230"/>
      <c r="CC1295" s="230"/>
      <c r="CD1295" s="230"/>
      <c r="CE1295" s="230"/>
      <c r="CF1295" s="230"/>
      <c r="CG1295" s="230"/>
      <c r="CH1295" s="230"/>
      <c r="CI1295" s="230"/>
      <c r="CJ1295" s="230"/>
      <c r="CK1295" s="230"/>
      <c r="CL1295" s="230"/>
      <c r="CM1295" s="230"/>
      <c r="CN1295" s="171"/>
      <c r="CO1295" s="199"/>
      <c r="CP1295" s="230"/>
      <c r="CQ1295" s="233"/>
      <c r="CR1295" s="233"/>
      <c r="CS1295" s="233"/>
      <c r="CT1295" s="230"/>
      <c r="CU1295" s="230"/>
      <c r="CV1295" s="230"/>
      <c r="CW1295" s="230"/>
    </row>
    <row r="1296" ht="60" hidden="1" spans="1:101">
      <c r="A1296" s="191">
        <v>2413</v>
      </c>
      <c r="B1296" s="261" t="s">
        <v>3492</v>
      </c>
      <c r="C1296" s="261" t="s">
        <v>3493</v>
      </c>
      <c r="D1296" s="261" t="s">
        <v>2798</v>
      </c>
      <c r="E1296" s="199"/>
      <c r="F1296" s="261" t="s">
        <v>2575</v>
      </c>
      <c r="G1296" s="199"/>
      <c r="H1296" s="199"/>
      <c r="I1296" s="199"/>
      <c r="J1296" s="202"/>
      <c r="K1296" s="202"/>
      <c r="L1296" s="164" t="str">
        <f>_xlfn.IFNA(VLOOKUP(B1296,'[1]CDM Patients Data'!$C$1266:$N$5000,6,FALSE),"")</f>
        <v>Other and unspecified major salivary gland</v>
      </c>
      <c r="M1296" s="164" t="str">
        <f>_xlfn.IFNA(VLOOKUP(B1296,'[1]CDM Patients Data'!$C$1266:$N$5000,7,FALSE),"")</f>
        <v>Major salivary gland, NOS</v>
      </c>
      <c r="N1296" s="164" t="str">
        <f>_xlfn.IFNA(VLOOKUP(B1296,'[1]CDM Patients Data'!$C$1266:$N$5000,8,FALSE),"")</f>
        <v>Adenoid cystic carcinoma</v>
      </c>
      <c r="O1296" s="164" t="str">
        <f>_xlfn.IFNA(VLOOKUP(B1296,'[1]CDM Patients Data'!$C$1266:$K$3492,9,FALSE),"")</f>
        <v>Not a paired site</v>
      </c>
      <c r="P1296" s="164">
        <f>_xlfn.IFNA(VLOOKUP(B1296,'[1]CDM Patients Data'!$C$1266:$O$3492,10,FALSE),"")</f>
        <v>0</v>
      </c>
      <c r="Q1296" s="164">
        <f>_xlfn.IFNA(VLOOKUP(B1296,'[1]CDM Patients Data'!$C$1266:$O$3492,11,FALSE),"")</f>
        <v>0</v>
      </c>
      <c r="R1296" s="164">
        <f>_xlfn.IFNA(VLOOKUP(B1296,'[1]CDM Patients Data'!$C$1266:$O$3492,12,FALSE),"")</f>
        <v>0</v>
      </c>
      <c r="S1296" s="164">
        <f>_xlfn.IFNA(VLOOKUP(B1296,'[1]CDM Patients Data'!$C$1266:$P$3492,13,FALSE),"")</f>
        <v>0</v>
      </c>
      <c r="T1296" s="164" t="str">
        <f>_xlfn.IFNA(VLOOKUP(B1296,'[1]CDM Patients Data'!$C$1266:$N$5000,5,FALSE),"")</f>
        <v>Anwesha</v>
      </c>
      <c r="U1296" s="164"/>
      <c r="V1296" s="164"/>
      <c r="W1296" s="210"/>
      <c r="X1296" s="164"/>
      <c r="Y1296" s="164"/>
      <c r="Z1296" s="164"/>
      <c r="AA1296" s="164"/>
      <c r="AB1296" s="164"/>
      <c r="AC1296" s="210"/>
      <c r="AD1296" s="199"/>
      <c r="AE1296" s="199"/>
      <c r="AF1296" s="199"/>
      <c r="AG1296" s="199"/>
      <c r="AH1296" s="233"/>
      <c r="AI1296" s="199"/>
      <c r="AJ1296" s="199"/>
      <c r="AK1296" s="218"/>
      <c r="AL1296" s="218"/>
      <c r="AM1296" s="218"/>
      <c r="AN1296" s="218"/>
      <c r="AO1296" s="218" t="s">
        <v>76</v>
      </c>
      <c r="AP1296" s="218"/>
      <c r="AQ1296" s="218"/>
      <c r="AR1296" s="218"/>
      <c r="AS1296" s="218"/>
      <c r="AT1296" s="218"/>
      <c r="AU1296" s="218"/>
      <c r="AV1296" s="218"/>
      <c r="AW1296" s="218"/>
      <c r="AX1296" s="218"/>
      <c r="AY1296" s="218"/>
      <c r="AZ1296" s="218"/>
      <c r="BA1296" s="218"/>
      <c r="BB1296" s="218"/>
      <c r="BC1296" s="218"/>
      <c r="BD1296" s="218"/>
      <c r="BE1296" s="218"/>
      <c r="BF1296" s="218"/>
      <c r="BG1296" s="218"/>
      <c r="BH1296" s="218"/>
      <c r="BI1296" s="218"/>
      <c r="BJ1296" s="233"/>
      <c r="BK1296" s="199"/>
      <c r="BL1296" s="218"/>
      <c r="BM1296" s="171"/>
      <c r="BN1296" s="171"/>
      <c r="BO1296" s="171"/>
      <c r="BP1296" s="218"/>
      <c r="BQ1296" s="218"/>
      <c r="BR1296" s="218"/>
      <c r="BS1296" s="218"/>
      <c r="BT1296" s="218"/>
      <c r="BU1296" s="218"/>
      <c r="BV1296" s="218"/>
      <c r="BW1296" s="218"/>
      <c r="BX1296" s="171"/>
      <c r="BY1296" s="199"/>
      <c r="BZ1296" s="230"/>
      <c r="CA1296" s="230"/>
      <c r="CB1296" s="230"/>
      <c r="CC1296" s="230"/>
      <c r="CD1296" s="230"/>
      <c r="CE1296" s="230"/>
      <c r="CF1296" s="230"/>
      <c r="CG1296" s="230"/>
      <c r="CH1296" s="230"/>
      <c r="CI1296" s="230"/>
      <c r="CJ1296" s="230"/>
      <c r="CK1296" s="230"/>
      <c r="CL1296" s="230"/>
      <c r="CM1296" s="230"/>
      <c r="CN1296" s="171"/>
      <c r="CO1296" s="199"/>
      <c r="CP1296" s="230"/>
      <c r="CQ1296" s="233"/>
      <c r="CR1296" s="233"/>
      <c r="CS1296" s="233"/>
      <c r="CT1296" s="230"/>
      <c r="CU1296" s="230"/>
      <c r="CV1296" s="230"/>
      <c r="CW1296" s="230"/>
    </row>
    <row r="1297" ht="30" spans="1:101">
      <c r="A1297" s="191">
        <v>2414</v>
      </c>
      <c r="B1297" s="261" t="s">
        <v>3494</v>
      </c>
      <c r="C1297" s="261" t="s">
        <v>3495</v>
      </c>
      <c r="D1297" s="261" t="s">
        <v>2783</v>
      </c>
      <c r="E1297" s="199"/>
      <c r="F1297" s="261" t="s">
        <v>3496</v>
      </c>
      <c r="G1297" s="199"/>
      <c r="H1297" s="199"/>
      <c r="I1297" s="199"/>
      <c r="J1297" s="202"/>
      <c r="K1297" s="202"/>
      <c r="L1297" s="164" t="str">
        <f>_xlfn.IFNA(VLOOKUP(B1297,'[1]CDM Patients Data'!$C$1266:$N$5000,6,FALSE),"")</f>
        <v>Pancreas</v>
      </c>
      <c r="M1297" s="164" t="str">
        <f>_xlfn.IFNA(VLOOKUP(B1297,'[1]CDM Patients Data'!$C$1266:$N$5000,7,FALSE),"")</f>
        <v>Pancreas NOS</v>
      </c>
      <c r="N1297" s="164" t="str">
        <f>_xlfn.IFNA(VLOOKUP(B1297,'[1]CDM Patients Data'!$C$1266:$N$5000,8,FALSE),"")</f>
        <v>Adenocarcinoma, NOS</v>
      </c>
      <c r="O1297" s="164" t="str">
        <f>_xlfn.IFNA(VLOOKUP(B1297,'[1]CDM Patients Data'!$C$1266:$K$3492,9,FALSE),"")</f>
        <v>Not a paired site</v>
      </c>
      <c r="P1297" s="164">
        <f>_xlfn.IFNA(VLOOKUP(B1297,'[1]CDM Patients Data'!$C$1266:$O$3492,10,FALSE),"")</f>
        <v>0</v>
      </c>
      <c r="Q1297" s="164">
        <f>_xlfn.IFNA(VLOOKUP(B1297,'[1]CDM Patients Data'!$C$1266:$O$3492,11,FALSE),"")</f>
        <v>0</v>
      </c>
      <c r="R1297" s="164">
        <f>_xlfn.IFNA(VLOOKUP(B1297,'[1]CDM Patients Data'!$C$1266:$O$3492,12,FALSE),"")</f>
        <v>0</v>
      </c>
      <c r="S1297" s="164">
        <f>_xlfn.IFNA(VLOOKUP(B1297,'[1]CDM Patients Data'!$C$1266:$P$3492,13,FALSE),"")</f>
        <v>0</v>
      </c>
      <c r="T1297" s="164" t="str">
        <f>_xlfn.IFNA(VLOOKUP(B1297,'[1]CDM Patients Data'!$C$1266:$N$5000,5,FALSE),"")</f>
        <v>Anwesha</v>
      </c>
      <c r="U1297" s="164"/>
      <c r="V1297" s="164"/>
      <c r="W1297" s="210"/>
      <c r="X1297" s="164"/>
      <c r="Y1297" s="164"/>
      <c r="Z1297" s="164"/>
      <c r="AA1297" s="164"/>
      <c r="AB1297" s="164"/>
      <c r="AC1297" s="210"/>
      <c r="AD1297" s="199"/>
      <c r="AE1297" s="199"/>
      <c r="AF1297" s="199"/>
      <c r="AG1297" s="199"/>
      <c r="AH1297" s="233"/>
      <c r="AI1297" s="199"/>
      <c r="AJ1297" s="199"/>
      <c r="AK1297" s="218" t="s">
        <v>84</v>
      </c>
      <c r="AL1297" s="218" t="s">
        <v>76</v>
      </c>
      <c r="AM1297" s="218" t="s">
        <v>76</v>
      </c>
      <c r="AN1297" s="218" t="s">
        <v>76</v>
      </c>
      <c r="AO1297" s="218" t="s">
        <v>76</v>
      </c>
      <c r="AP1297" s="218"/>
      <c r="AQ1297" s="218"/>
      <c r="AR1297" s="218"/>
      <c r="AS1297" s="218"/>
      <c r="AT1297" s="218"/>
      <c r="AU1297" s="218"/>
      <c r="AV1297" s="218"/>
      <c r="AW1297" s="218"/>
      <c r="AX1297" s="218"/>
      <c r="AY1297" s="218"/>
      <c r="AZ1297" s="218"/>
      <c r="BA1297" s="218"/>
      <c r="BB1297" s="218"/>
      <c r="BC1297" s="218"/>
      <c r="BD1297" s="218"/>
      <c r="BE1297" s="218"/>
      <c r="BF1297" s="218"/>
      <c r="BG1297" s="218"/>
      <c r="BH1297" s="218"/>
      <c r="BI1297" s="218"/>
      <c r="BJ1297" s="233" t="s">
        <v>589</v>
      </c>
      <c r="BK1297" s="199"/>
      <c r="BL1297" s="218" t="s">
        <v>80</v>
      </c>
      <c r="BM1297" s="290">
        <v>7257751</v>
      </c>
      <c r="BN1297" s="290">
        <v>2.2</v>
      </c>
      <c r="BO1297" s="290">
        <v>243.9</v>
      </c>
      <c r="BP1297" s="218" t="s">
        <v>103</v>
      </c>
      <c r="BQ1297" s="218"/>
      <c r="BR1297" s="218"/>
      <c r="BS1297" s="218"/>
      <c r="BT1297" s="218"/>
      <c r="BU1297" s="218"/>
      <c r="BV1297" s="218"/>
      <c r="BW1297" s="218"/>
      <c r="BX1297" s="171"/>
      <c r="BY1297" s="199"/>
      <c r="BZ1297" s="230"/>
      <c r="CA1297" s="230"/>
      <c r="CB1297" s="230"/>
      <c r="CC1297" s="230"/>
      <c r="CD1297" s="230"/>
      <c r="CE1297" s="230"/>
      <c r="CF1297" s="230"/>
      <c r="CG1297" s="230"/>
      <c r="CH1297" s="230"/>
      <c r="CI1297" s="230"/>
      <c r="CJ1297" s="230"/>
      <c r="CK1297" s="230"/>
      <c r="CL1297" s="230"/>
      <c r="CM1297" s="230"/>
      <c r="CN1297" s="171"/>
      <c r="CO1297" s="199"/>
      <c r="CP1297" s="230"/>
      <c r="CQ1297" s="233"/>
      <c r="CR1297" s="233"/>
      <c r="CS1297" s="233"/>
      <c r="CT1297" s="230"/>
      <c r="CU1297" s="230"/>
      <c r="CV1297" s="230"/>
      <c r="CW1297" s="230"/>
    </row>
    <row r="1298" ht="30" spans="1:101">
      <c r="A1298" s="191">
        <v>2415</v>
      </c>
      <c r="B1298" s="261" t="s">
        <v>3497</v>
      </c>
      <c r="C1298" s="261" t="s">
        <v>3498</v>
      </c>
      <c r="D1298" s="261" t="s">
        <v>2783</v>
      </c>
      <c r="E1298" s="199"/>
      <c r="F1298" s="261" t="s">
        <v>2176</v>
      </c>
      <c r="G1298" s="199"/>
      <c r="H1298" s="199"/>
      <c r="I1298" s="199"/>
      <c r="J1298" s="202"/>
      <c r="K1298" s="202"/>
      <c r="L1298" s="164" t="str">
        <f>_xlfn.IFNA(VLOOKUP(B1298,'[1]CDM Patients Data'!$C$1266:$N$5000,6,FALSE),"")</f>
        <v>Prostate</v>
      </c>
      <c r="M1298" s="164" t="str">
        <f>_xlfn.IFNA(VLOOKUP(B1298,'[1]CDM Patients Data'!$C$1266:$N$5000,7,FALSE),"")</f>
        <v>Prostate gland</v>
      </c>
      <c r="N1298" s="164" t="str">
        <f>_xlfn.IFNA(VLOOKUP(B1298,'[1]CDM Patients Data'!$C$1266:$N$5000,8,FALSE),"")</f>
        <v>Acinar cell carcinoma</v>
      </c>
      <c r="O1298" s="164" t="str">
        <f>_xlfn.IFNA(VLOOKUP(B1298,'[1]CDM Patients Data'!$C$1266:$K$3492,9,FALSE),"")</f>
        <v>Not a paired site</v>
      </c>
      <c r="P1298" s="164">
        <f>_xlfn.IFNA(VLOOKUP(B1298,'[1]CDM Patients Data'!$C$1266:$O$3492,10,FALSE),"")</f>
        <v>0</v>
      </c>
      <c r="Q1298" s="164">
        <f>_xlfn.IFNA(VLOOKUP(B1298,'[1]CDM Patients Data'!$C$1266:$O$3492,11,FALSE),"")</f>
        <v>0</v>
      </c>
      <c r="R1298" s="164">
        <f>_xlfn.IFNA(VLOOKUP(B1298,'[1]CDM Patients Data'!$C$1266:$O$3492,12,FALSE),"")</f>
        <v>0</v>
      </c>
      <c r="S1298" s="164">
        <f>_xlfn.IFNA(VLOOKUP(B1298,'[1]CDM Patients Data'!$C$1266:$P$3492,13,FALSE),"")</f>
        <v>0</v>
      </c>
      <c r="T1298" s="164" t="str">
        <f>_xlfn.IFNA(VLOOKUP(B1298,'[1]CDM Patients Data'!$C$1266:$N$5000,5,FALSE),"")</f>
        <v>Dayana</v>
      </c>
      <c r="U1298" s="164"/>
      <c r="V1298" s="164"/>
      <c r="W1298" s="210"/>
      <c r="X1298" s="164"/>
      <c r="Y1298" s="164"/>
      <c r="Z1298" s="164"/>
      <c r="AA1298" s="164"/>
      <c r="AB1298" s="164"/>
      <c r="AC1298" s="210"/>
      <c r="AD1298" s="199"/>
      <c r="AE1298" s="199"/>
      <c r="AF1298" s="199"/>
      <c r="AG1298" s="199"/>
      <c r="AH1298" s="233"/>
      <c r="AI1298" s="199"/>
      <c r="AJ1298" s="199"/>
      <c r="AK1298" s="218" t="s">
        <v>84</v>
      </c>
      <c r="AL1298" s="218" t="s">
        <v>76</v>
      </c>
      <c r="AM1298" s="218" t="s">
        <v>76</v>
      </c>
      <c r="AN1298" s="218" t="s">
        <v>76</v>
      </c>
      <c r="AO1298" s="218" t="s">
        <v>76</v>
      </c>
      <c r="AP1298" s="218"/>
      <c r="AQ1298" s="218"/>
      <c r="AR1298" s="218"/>
      <c r="AS1298" s="218"/>
      <c r="AT1298" s="218"/>
      <c r="AU1298" s="218"/>
      <c r="AV1298" s="218"/>
      <c r="AW1298" s="218"/>
      <c r="AX1298" s="218"/>
      <c r="AY1298" s="218"/>
      <c r="AZ1298" s="218"/>
      <c r="BA1298" s="218"/>
      <c r="BB1298" s="218"/>
      <c r="BC1298" s="218"/>
      <c r="BD1298" s="218"/>
      <c r="BE1298" s="218"/>
      <c r="BF1298" s="218"/>
      <c r="BG1298" s="218"/>
      <c r="BH1298" s="218"/>
      <c r="BI1298" s="218"/>
      <c r="BJ1298" s="233" t="s">
        <v>589</v>
      </c>
      <c r="BK1298" s="199"/>
      <c r="BL1298" s="218" t="s">
        <v>80</v>
      </c>
      <c r="BM1298" s="290">
        <v>6435850</v>
      </c>
      <c r="BN1298" s="290">
        <v>1.9</v>
      </c>
      <c r="BO1298" s="290">
        <v>216.5</v>
      </c>
      <c r="BP1298" s="218" t="s">
        <v>103</v>
      </c>
      <c r="BQ1298" s="218"/>
      <c r="BR1298" s="218"/>
      <c r="BS1298" s="218"/>
      <c r="BT1298" s="218"/>
      <c r="BU1298" s="218"/>
      <c r="BV1298" s="218"/>
      <c r="BW1298" s="218"/>
      <c r="BX1298" s="171"/>
      <c r="BY1298" s="199"/>
      <c r="BZ1298" s="230"/>
      <c r="CA1298" s="230"/>
      <c r="CB1298" s="230"/>
      <c r="CC1298" s="230"/>
      <c r="CD1298" s="230"/>
      <c r="CE1298" s="230"/>
      <c r="CF1298" s="230"/>
      <c r="CG1298" s="230"/>
      <c r="CH1298" s="230"/>
      <c r="CI1298" s="230"/>
      <c r="CJ1298" s="230"/>
      <c r="CK1298" s="230"/>
      <c r="CL1298" s="230"/>
      <c r="CM1298" s="230"/>
      <c r="CN1298" s="171"/>
      <c r="CO1298" s="199"/>
      <c r="CP1298" s="230"/>
      <c r="CQ1298" s="233"/>
      <c r="CR1298" s="233"/>
      <c r="CS1298" s="233"/>
      <c r="CT1298" s="230"/>
      <c r="CU1298" s="230"/>
      <c r="CV1298" s="230"/>
      <c r="CW1298" s="230"/>
    </row>
    <row r="1299" ht="15" spans="1:101">
      <c r="A1299" s="191">
        <v>2416</v>
      </c>
      <c r="B1299" s="261" t="s">
        <v>3499</v>
      </c>
      <c r="C1299" s="261" t="s">
        <v>3500</v>
      </c>
      <c r="D1299" s="261" t="s">
        <v>2783</v>
      </c>
      <c r="E1299" s="199"/>
      <c r="F1299" s="261" t="s">
        <v>2176</v>
      </c>
      <c r="G1299" s="199"/>
      <c r="H1299" s="199"/>
      <c r="I1299" s="199"/>
      <c r="J1299" s="202"/>
      <c r="K1299" s="202"/>
      <c r="L1299" s="164" t="str">
        <f>_xlfn.IFNA(VLOOKUP(B1299,'[1]CDM Patients Data'!$C$1266:$N$5000,6,FALSE),"")</f>
        <v>Breast</v>
      </c>
      <c r="M1299" s="164">
        <f>_xlfn.IFNA(VLOOKUP(B1299,'[1]CDM Patients Data'!$C$1266:$N$5000,7,FALSE),"")</f>
        <v>0</v>
      </c>
      <c r="N1299" s="164">
        <f>_xlfn.IFNA(VLOOKUP(B1299,'[1]CDM Patients Data'!$C$1266:$N$5000,8,FALSE),"")</f>
        <v>0</v>
      </c>
      <c r="O1299" s="164">
        <f>_xlfn.IFNA(VLOOKUP(B1299,'[1]CDM Patients Data'!$C$1266:$K$3492,9,FALSE),"")</f>
        <v>0</v>
      </c>
      <c r="P1299" s="164">
        <f>_xlfn.IFNA(VLOOKUP(B1299,'[1]CDM Patients Data'!$C$1266:$O$3492,10,FALSE),"")</f>
        <v>0</v>
      </c>
      <c r="Q1299" s="164">
        <f>_xlfn.IFNA(VLOOKUP(B1299,'[1]CDM Patients Data'!$C$1266:$O$3492,11,FALSE),"")</f>
        <v>0</v>
      </c>
      <c r="R1299" s="164">
        <f>_xlfn.IFNA(VLOOKUP(B1299,'[1]CDM Patients Data'!$C$1266:$O$3492,12,FALSE),"")</f>
        <v>0</v>
      </c>
      <c r="S1299" s="164">
        <f>_xlfn.IFNA(VLOOKUP(B1299,'[1]CDM Patients Data'!$C$1266:$P$3492,13,FALSE),"")</f>
        <v>0</v>
      </c>
      <c r="T1299" s="164" t="str">
        <f>_xlfn.IFNA(VLOOKUP(B1299,'[1]CDM Patients Data'!$C$1266:$N$5000,5,FALSE),"")</f>
        <v>Nisha</v>
      </c>
      <c r="U1299" s="164"/>
      <c r="V1299" s="164"/>
      <c r="W1299" s="210"/>
      <c r="X1299" s="164"/>
      <c r="Y1299" s="164"/>
      <c r="Z1299" s="164"/>
      <c r="AA1299" s="164"/>
      <c r="AB1299" s="164"/>
      <c r="AC1299" s="210"/>
      <c r="AD1299" s="199"/>
      <c r="AE1299" s="199"/>
      <c r="AF1299" s="199"/>
      <c r="AG1299" s="199"/>
      <c r="AH1299" s="233"/>
      <c r="AI1299" s="199"/>
      <c r="AJ1299" s="199"/>
      <c r="AK1299" s="218" t="s">
        <v>84</v>
      </c>
      <c r="AL1299" s="218" t="s">
        <v>76</v>
      </c>
      <c r="AM1299" s="218" t="s">
        <v>76</v>
      </c>
      <c r="AN1299" s="218" t="s">
        <v>76</v>
      </c>
      <c r="AO1299" s="218" t="s">
        <v>76</v>
      </c>
      <c r="AP1299" s="218"/>
      <c r="AQ1299" s="218"/>
      <c r="AR1299" s="218"/>
      <c r="AS1299" s="218"/>
      <c r="AT1299" s="218"/>
      <c r="AU1299" s="218"/>
      <c r="AV1299" s="218"/>
      <c r="AW1299" s="218"/>
      <c r="AX1299" s="218"/>
      <c r="AY1299" s="218"/>
      <c r="AZ1299" s="218"/>
      <c r="BA1299" s="218"/>
      <c r="BB1299" s="218"/>
      <c r="BC1299" s="218"/>
      <c r="BD1299" s="218"/>
      <c r="BE1299" s="218"/>
      <c r="BF1299" s="218"/>
      <c r="BG1299" s="218"/>
      <c r="BH1299" s="218"/>
      <c r="BI1299" s="218"/>
      <c r="BJ1299" s="233" t="s">
        <v>589</v>
      </c>
      <c r="BK1299" s="199"/>
      <c r="BL1299" s="218" t="s">
        <v>80</v>
      </c>
      <c r="BM1299" s="290">
        <v>10334626</v>
      </c>
      <c r="BN1299" s="290">
        <v>3.1</v>
      </c>
      <c r="BO1299" s="290">
        <v>344.3</v>
      </c>
      <c r="BP1299" s="218" t="s">
        <v>103</v>
      </c>
      <c r="BQ1299" s="218"/>
      <c r="BR1299" s="218"/>
      <c r="BS1299" s="218"/>
      <c r="BT1299" s="218"/>
      <c r="BU1299" s="218"/>
      <c r="BV1299" s="218"/>
      <c r="BW1299" s="218"/>
      <c r="BX1299" s="171"/>
      <c r="BY1299" s="199"/>
      <c r="BZ1299" s="230"/>
      <c r="CA1299" s="230"/>
      <c r="CB1299" s="230"/>
      <c r="CC1299" s="230"/>
      <c r="CD1299" s="230"/>
      <c r="CE1299" s="230"/>
      <c r="CF1299" s="230"/>
      <c r="CG1299" s="230"/>
      <c r="CH1299" s="230"/>
      <c r="CI1299" s="230"/>
      <c r="CJ1299" s="230"/>
      <c r="CK1299" s="230"/>
      <c r="CL1299" s="230"/>
      <c r="CM1299" s="230"/>
      <c r="CN1299" s="171"/>
      <c r="CO1299" s="199"/>
      <c r="CP1299" s="230"/>
      <c r="CQ1299" s="233"/>
      <c r="CR1299" s="233"/>
      <c r="CS1299" s="233"/>
      <c r="CT1299" s="230"/>
      <c r="CU1299" s="230"/>
      <c r="CV1299" s="230"/>
      <c r="CW1299" s="230"/>
    </row>
    <row r="1300" ht="60" spans="1:101">
      <c r="A1300" s="191">
        <v>2417</v>
      </c>
      <c r="B1300" s="261" t="s">
        <v>3501</v>
      </c>
      <c r="C1300" s="261" t="s">
        <v>3502</v>
      </c>
      <c r="D1300" s="261" t="s">
        <v>2783</v>
      </c>
      <c r="E1300" s="199"/>
      <c r="F1300" s="261" t="s">
        <v>2176</v>
      </c>
      <c r="G1300" s="199"/>
      <c r="H1300" s="199"/>
      <c r="I1300" s="199"/>
      <c r="J1300" s="202"/>
      <c r="K1300" s="202"/>
      <c r="L1300" s="164" t="str">
        <f>_xlfn.IFNA(VLOOKUP(B1300,'[1]CDM Patients Data'!$C$1266:$N$5000,6,FALSE),"")</f>
        <v>Breast</v>
      </c>
      <c r="M1300" s="164" t="str">
        <f>_xlfn.IFNA(VLOOKUP(B1300,'[1]CDM Patients Data'!$C$1266:$N$5000,7,FALSE),"")</f>
        <v>Breast NOS (excludes Skin of breast C44.5)</v>
      </c>
      <c r="N1300" s="164" t="str">
        <f>_xlfn.IFNA(VLOOKUP(B1300,'[1]CDM Patients Data'!$C$1266:$N$5000,8,FALSE),"")</f>
        <v>Carcinoma, NOS</v>
      </c>
      <c r="O1300" s="164" t="str">
        <f>_xlfn.IFNA(VLOOKUP(B1300,'[1]CDM Patients Data'!$C$1266:$K$3492,9,FALSE),"")</f>
        <v>Right</v>
      </c>
      <c r="P1300" s="164">
        <f>_xlfn.IFNA(VLOOKUP(B1300,'[1]CDM Patients Data'!$C$1266:$O$3492,10,FALSE),"")</f>
        <v>0</v>
      </c>
      <c r="Q1300" s="164">
        <f>_xlfn.IFNA(VLOOKUP(B1300,'[1]CDM Patients Data'!$C$1266:$O$3492,11,FALSE),"")</f>
        <v>0</v>
      </c>
      <c r="R1300" s="164">
        <f>_xlfn.IFNA(VLOOKUP(B1300,'[1]CDM Patients Data'!$C$1266:$O$3492,12,FALSE),"")</f>
        <v>0</v>
      </c>
      <c r="S1300" s="164">
        <f>_xlfn.IFNA(VLOOKUP(B1300,'[1]CDM Patients Data'!$C$1266:$P$3492,13,FALSE),"")</f>
        <v>0</v>
      </c>
      <c r="T1300" s="164" t="str">
        <f>_xlfn.IFNA(VLOOKUP(B1300,'[1]CDM Patients Data'!$C$1266:$N$5000,5,FALSE),"")</f>
        <v>Anwesha</v>
      </c>
      <c r="U1300" s="164"/>
      <c r="V1300" s="164"/>
      <c r="W1300" s="210"/>
      <c r="X1300" s="164"/>
      <c r="Y1300" s="164"/>
      <c r="Z1300" s="164"/>
      <c r="AA1300" s="164"/>
      <c r="AB1300" s="164"/>
      <c r="AC1300" s="210"/>
      <c r="AD1300" s="199"/>
      <c r="AE1300" s="199"/>
      <c r="AF1300" s="199"/>
      <c r="AG1300" s="199"/>
      <c r="AH1300" s="233"/>
      <c r="AI1300" s="199"/>
      <c r="AJ1300" s="199"/>
      <c r="AK1300" s="218" t="s">
        <v>84</v>
      </c>
      <c r="AL1300" s="218" t="s">
        <v>76</v>
      </c>
      <c r="AM1300" s="218" t="s">
        <v>76</v>
      </c>
      <c r="AN1300" s="218" t="s">
        <v>76</v>
      </c>
      <c r="AO1300" s="218" t="s">
        <v>76</v>
      </c>
      <c r="AP1300" s="218"/>
      <c r="AQ1300" s="218"/>
      <c r="AR1300" s="218"/>
      <c r="AS1300" s="218"/>
      <c r="AT1300" s="218"/>
      <c r="AU1300" s="218"/>
      <c r="AV1300" s="218"/>
      <c r="AW1300" s="218"/>
      <c r="AX1300" s="218"/>
      <c r="AY1300" s="218"/>
      <c r="AZ1300" s="218"/>
      <c r="BA1300" s="218"/>
      <c r="BB1300" s="218"/>
      <c r="BC1300" s="218"/>
      <c r="BD1300" s="218"/>
      <c r="BE1300" s="218"/>
      <c r="BF1300" s="218"/>
      <c r="BG1300" s="218"/>
      <c r="BH1300" s="218"/>
      <c r="BI1300" s="218"/>
      <c r="BJ1300" s="233" t="s">
        <v>589</v>
      </c>
      <c r="BK1300" s="199"/>
      <c r="BL1300" s="218" t="s">
        <v>80</v>
      </c>
      <c r="BM1300" s="290">
        <v>8115108</v>
      </c>
      <c r="BN1300" s="290">
        <v>2.4</v>
      </c>
      <c r="BO1300" s="290">
        <v>267.9</v>
      </c>
      <c r="BP1300" s="218" t="s">
        <v>103</v>
      </c>
      <c r="BQ1300" s="218"/>
      <c r="BR1300" s="218"/>
      <c r="BS1300" s="218"/>
      <c r="BT1300" s="218"/>
      <c r="BU1300" s="218"/>
      <c r="BV1300" s="218"/>
      <c r="BW1300" s="218"/>
      <c r="BX1300" s="171"/>
      <c r="BY1300" s="199"/>
      <c r="BZ1300" s="230"/>
      <c r="CA1300" s="230"/>
      <c r="CB1300" s="230"/>
      <c r="CC1300" s="230"/>
      <c r="CD1300" s="230"/>
      <c r="CE1300" s="230"/>
      <c r="CF1300" s="230"/>
      <c r="CG1300" s="230"/>
      <c r="CH1300" s="230"/>
      <c r="CI1300" s="230"/>
      <c r="CJ1300" s="230"/>
      <c r="CK1300" s="230"/>
      <c r="CL1300" s="230"/>
      <c r="CM1300" s="230"/>
      <c r="CN1300" s="171"/>
      <c r="CO1300" s="199"/>
      <c r="CP1300" s="230"/>
      <c r="CQ1300" s="233"/>
      <c r="CR1300" s="233"/>
      <c r="CS1300" s="233"/>
      <c r="CT1300" s="230"/>
      <c r="CU1300" s="230"/>
      <c r="CV1300" s="230"/>
      <c r="CW1300" s="230"/>
    </row>
    <row r="1301" ht="30" hidden="1" spans="1:101">
      <c r="A1301" s="191">
        <v>2418</v>
      </c>
      <c r="B1301" s="266" t="s">
        <v>3503</v>
      </c>
      <c r="C1301" s="261" t="s">
        <v>2872</v>
      </c>
      <c r="D1301" s="261" t="s">
        <v>2959</v>
      </c>
      <c r="E1301" s="199"/>
      <c r="F1301" s="286" t="s">
        <v>2873</v>
      </c>
      <c r="G1301" s="199"/>
      <c r="H1301" s="199"/>
      <c r="I1301" s="199"/>
      <c r="J1301" s="202"/>
      <c r="K1301" s="202"/>
      <c r="L1301" s="164" t="str">
        <f>_xlfn.IFNA(VLOOKUP(B1301,'[1]CDM Patients Data'!$C$1266:$N$5000,6,FALSE),"")</f>
        <v>Large Intestine</v>
      </c>
      <c r="M1301" s="164" t="str">
        <f>_xlfn.IFNA(VLOOKUP(B1301,'[1]CDM Patients Data'!$C$1266:$N$5000,7,FALSE),"")</f>
        <v>Overlapping lesion of colon</v>
      </c>
      <c r="N1301" s="164" t="str">
        <f>_xlfn.IFNA(VLOOKUP(B1301,'[1]CDM Patients Data'!$C$1266:$N$5000,8,FALSE),"")</f>
        <v>Adenocarcinoma, NOS</v>
      </c>
      <c r="O1301" s="164" t="str">
        <f>_xlfn.IFNA(VLOOKUP(B1301,'[1]CDM Patients Data'!$C$1266:$K$3492,9,FALSE),"")</f>
        <v>Not a paired site</v>
      </c>
      <c r="P1301" s="164">
        <f>_xlfn.IFNA(VLOOKUP(B1301,'[1]CDM Patients Data'!$C$1266:$O$3492,10,FALSE),"")</f>
        <v>0</v>
      </c>
      <c r="Q1301" s="164">
        <f>_xlfn.IFNA(VLOOKUP(B1301,'[1]CDM Patients Data'!$C$1266:$O$3492,11,FALSE),"")</f>
        <v>0</v>
      </c>
      <c r="R1301" s="164">
        <f>_xlfn.IFNA(VLOOKUP(B1301,'[1]CDM Patients Data'!$C$1266:$O$3492,12,FALSE),"")</f>
        <v>0</v>
      </c>
      <c r="S1301" s="164">
        <f>_xlfn.IFNA(VLOOKUP(B1301,'[1]CDM Patients Data'!$C$1266:$P$3492,13,FALSE),"")</f>
        <v>0</v>
      </c>
      <c r="T1301" s="164" t="str">
        <f>_xlfn.IFNA(VLOOKUP(B1301,'[1]CDM Patients Data'!$C$1266:$N$5000,5,FALSE),"")</f>
        <v>Swathi</v>
      </c>
      <c r="U1301" s="164"/>
      <c r="V1301" s="164"/>
      <c r="W1301" s="210"/>
      <c r="X1301" s="164"/>
      <c r="Y1301" s="164"/>
      <c r="Z1301" s="164"/>
      <c r="AA1301" s="164"/>
      <c r="AB1301" s="164"/>
      <c r="AC1301" s="210"/>
      <c r="AD1301" s="199"/>
      <c r="AE1301" s="199"/>
      <c r="AF1301" s="199"/>
      <c r="AG1301" s="199"/>
      <c r="AH1301" s="233"/>
      <c r="AI1301" s="199"/>
      <c r="AJ1301" s="199"/>
      <c r="AK1301" s="218"/>
      <c r="AL1301" s="218"/>
      <c r="AM1301" s="218"/>
      <c r="AN1301" s="218"/>
      <c r="AO1301" s="218" t="s">
        <v>76</v>
      </c>
      <c r="AP1301" s="218"/>
      <c r="AQ1301" s="218"/>
      <c r="AR1301" s="218"/>
      <c r="AS1301" s="218"/>
      <c r="AT1301" s="218"/>
      <c r="AU1301" s="218"/>
      <c r="AV1301" s="218"/>
      <c r="AW1301" s="218"/>
      <c r="AX1301" s="218"/>
      <c r="AY1301" s="218"/>
      <c r="AZ1301" s="218"/>
      <c r="BA1301" s="218"/>
      <c r="BB1301" s="218"/>
      <c r="BC1301" s="218"/>
      <c r="BD1301" s="218"/>
      <c r="BE1301" s="218"/>
      <c r="BF1301" s="218"/>
      <c r="BG1301" s="218"/>
      <c r="BH1301" s="218"/>
      <c r="BI1301" s="218"/>
      <c r="BJ1301" s="233"/>
      <c r="BK1301" s="199"/>
      <c r="BL1301" s="218"/>
      <c r="BM1301" s="171"/>
      <c r="BN1301" s="171"/>
      <c r="BO1301" s="171"/>
      <c r="BP1301" s="218"/>
      <c r="BQ1301" s="218"/>
      <c r="BR1301" s="218"/>
      <c r="BS1301" s="218"/>
      <c r="BT1301" s="218"/>
      <c r="BU1301" s="218"/>
      <c r="BV1301" s="218"/>
      <c r="BW1301" s="218"/>
      <c r="BX1301" s="171" t="s">
        <v>589</v>
      </c>
      <c r="BY1301" s="199"/>
      <c r="BZ1301" s="230" t="s">
        <v>80</v>
      </c>
      <c r="CA1301" s="285">
        <v>70275716</v>
      </c>
      <c r="CB1301" s="285">
        <v>21.08271</v>
      </c>
      <c r="CC1301" s="285">
        <v>1524.7</v>
      </c>
      <c r="CD1301" s="230" t="s">
        <v>103</v>
      </c>
      <c r="CE1301" s="230"/>
      <c r="CF1301" s="230"/>
      <c r="CG1301" s="230"/>
      <c r="CH1301" s="230"/>
      <c r="CI1301" s="230"/>
      <c r="CJ1301" s="230"/>
      <c r="CK1301" s="230"/>
      <c r="CL1301" s="230"/>
      <c r="CM1301" s="230"/>
      <c r="CN1301" s="171"/>
      <c r="CO1301" s="199"/>
      <c r="CP1301" s="230"/>
      <c r="CQ1301" s="233"/>
      <c r="CR1301" s="233"/>
      <c r="CS1301" s="233"/>
      <c r="CT1301" s="230"/>
      <c r="CU1301" s="230"/>
      <c r="CV1301" s="230"/>
      <c r="CW1301" s="230"/>
    </row>
    <row r="1302" ht="30" spans="1:101">
      <c r="A1302" s="191">
        <v>2419</v>
      </c>
      <c r="B1302" s="261" t="s">
        <v>3504</v>
      </c>
      <c r="C1302" s="261" t="s">
        <v>3082</v>
      </c>
      <c r="D1302" s="261" t="s">
        <v>2780</v>
      </c>
      <c r="E1302" s="199"/>
      <c r="F1302" s="261" t="s">
        <v>2531</v>
      </c>
      <c r="G1302" s="199"/>
      <c r="H1302" s="199"/>
      <c r="I1302" s="199"/>
      <c r="J1302" s="202"/>
      <c r="K1302" s="202"/>
      <c r="L1302" s="164" t="str">
        <f>_xlfn.IFNA(VLOOKUP(B1302,'[1]CDM Patients Data'!$C$1266:$N$5000,6,FALSE),"")</f>
        <v>Lung</v>
      </c>
      <c r="M1302" s="164" t="str">
        <f>_xlfn.IFNA(VLOOKUP(B1302,'[1]CDM Patients Data'!$C$1266:$N$5000,7,FALSE),"")</f>
        <v>Lung NOS</v>
      </c>
      <c r="N1302" s="164" t="str">
        <f>_xlfn.IFNA(VLOOKUP(B1302,'[1]CDM Patients Data'!$C$1266:$N$5000,8,FALSE),"")</f>
        <v>Carcinoma, NOS</v>
      </c>
      <c r="O1302" s="164" t="str">
        <f>_xlfn.IFNA(VLOOKUP(B1302,'[1]CDM Patients Data'!$C$1266:$K$3492,9,FALSE),"")</f>
        <v>Left</v>
      </c>
      <c r="P1302" s="164">
        <f>_xlfn.IFNA(VLOOKUP(B1302,'[1]CDM Patients Data'!$C$1266:$O$3492,10,FALSE),"")</f>
        <v>0</v>
      </c>
      <c r="Q1302" s="164">
        <f>_xlfn.IFNA(VLOOKUP(B1302,'[1]CDM Patients Data'!$C$1266:$O$3492,11,FALSE),"")</f>
        <v>0</v>
      </c>
      <c r="R1302" s="164">
        <f>_xlfn.IFNA(VLOOKUP(B1302,'[1]CDM Patients Data'!$C$1266:$O$3492,12,FALSE),"")</f>
        <v>0</v>
      </c>
      <c r="S1302" s="164">
        <f>_xlfn.IFNA(VLOOKUP(B1302,'[1]CDM Patients Data'!$C$1266:$P$3492,13,FALSE),"")</f>
        <v>0</v>
      </c>
      <c r="T1302" s="164" t="str">
        <f>_xlfn.IFNA(VLOOKUP(B1302,'[1]CDM Patients Data'!$C$1266:$N$5000,5,FALSE),"")</f>
        <v>Manohar</v>
      </c>
      <c r="U1302" s="164"/>
      <c r="V1302" s="164"/>
      <c r="W1302" s="210"/>
      <c r="X1302" s="164"/>
      <c r="Y1302" s="164"/>
      <c r="Z1302" s="164"/>
      <c r="AA1302" s="164"/>
      <c r="AB1302" s="164"/>
      <c r="AC1302" s="210"/>
      <c r="AD1302" s="199"/>
      <c r="AE1302" s="199"/>
      <c r="AF1302" s="199"/>
      <c r="AG1302" s="199"/>
      <c r="AH1302" s="233"/>
      <c r="AI1302" s="199"/>
      <c r="AJ1302" s="199"/>
      <c r="AK1302" s="218" t="s">
        <v>84</v>
      </c>
      <c r="AL1302" s="218" t="s">
        <v>76</v>
      </c>
      <c r="AM1302" s="218" t="s">
        <v>76</v>
      </c>
      <c r="AN1302" s="218" t="s">
        <v>76</v>
      </c>
      <c r="AO1302" s="218" t="s">
        <v>76</v>
      </c>
      <c r="AP1302" s="218"/>
      <c r="AQ1302" s="218"/>
      <c r="AR1302" s="218"/>
      <c r="AS1302" s="218"/>
      <c r="AT1302" s="218"/>
      <c r="AU1302" s="218"/>
      <c r="AV1302" s="218"/>
      <c r="AW1302" s="218"/>
      <c r="AX1302" s="218"/>
      <c r="AY1302" s="218"/>
      <c r="AZ1302" s="218"/>
      <c r="BA1302" s="218"/>
      <c r="BB1302" s="218"/>
      <c r="BC1302" s="218"/>
      <c r="BD1302" s="218"/>
      <c r="BE1302" s="218"/>
      <c r="BF1302" s="218"/>
      <c r="BG1302" s="218"/>
      <c r="BH1302" s="218"/>
      <c r="BI1302" s="218"/>
      <c r="BJ1302" s="233" t="s">
        <v>589</v>
      </c>
      <c r="BK1302" s="199"/>
      <c r="BL1302" s="218" t="s">
        <v>80</v>
      </c>
      <c r="BM1302" s="290">
        <v>7002222</v>
      </c>
      <c r="BN1302" s="290">
        <v>2.1</v>
      </c>
      <c r="BO1302" s="290">
        <v>231.3</v>
      </c>
      <c r="BP1302" s="218" t="s">
        <v>103</v>
      </c>
      <c r="BQ1302" s="218"/>
      <c r="BR1302" s="218"/>
      <c r="BS1302" s="218"/>
      <c r="BT1302" s="218"/>
      <c r="BU1302" s="218"/>
      <c r="BV1302" s="218"/>
      <c r="BW1302" s="218"/>
      <c r="BX1302" s="171"/>
      <c r="BY1302" s="199"/>
      <c r="BZ1302" s="230"/>
      <c r="CA1302" s="230"/>
      <c r="CB1302" s="230"/>
      <c r="CC1302" s="230"/>
      <c r="CD1302" s="230"/>
      <c r="CE1302" s="230"/>
      <c r="CF1302" s="230"/>
      <c r="CG1302" s="230"/>
      <c r="CH1302" s="230"/>
      <c r="CI1302" s="230"/>
      <c r="CJ1302" s="230"/>
      <c r="CK1302" s="230"/>
      <c r="CL1302" s="230"/>
      <c r="CM1302" s="230"/>
      <c r="CN1302" s="171"/>
      <c r="CO1302" s="199"/>
      <c r="CP1302" s="230"/>
      <c r="CQ1302" s="233"/>
      <c r="CR1302" s="233"/>
      <c r="CS1302" s="233"/>
      <c r="CT1302" s="230"/>
      <c r="CU1302" s="230"/>
      <c r="CV1302" s="230"/>
      <c r="CW1302" s="230"/>
    </row>
    <row r="1303" ht="60" spans="1:101">
      <c r="A1303" s="191">
        <v>2420</v>
      </c>
      <c r="B1303" s="261" t="s">
        <v>3505</v>
      </c>
      <c r="C1303" s="261" t="s">
        <v>3506</v>
      </c>
      <c r="D1303" s="261" t="s">
        <v>2780</v>
      </c>
      <c r="E1303" s="199"/>
      <c r="F1303" s="261" t="s">
        <v>2215</v>
      </c>
      <c r="G1303" s="199"/>
      <c r="H1303" s="199"/>
      <c r="I1303" s="199"/>
      <c r="J1303" s="202"/>
      <c r="K1303" s="202"/>
      <c r="L1303" s="164" t="str">
        <f>_xlfn.IFNA(VLOOKUP(B1303,'[1]CDM Patients Data'!$C$1266:$N$5000,6,FALSE),"")</f>
        <v>Breast</v>
      </c>
      <c r="M1303" s="164" t="str">
        <f>_xlfn.IFNA(VLOOKUP(B1303,'[1]CDM Patients Data'!$C$1266:$N$5000,7,FALSE),"")</f>
        <v>Upper inner quadrant of breast</v>
      </c>
      <c r="N1303" s="164" t="str">
        <f>_xlfn.IFNA(VLOOKUP(B1303,'[1]CDM Patients Data'!$C$1266:$N$5000,8,FALSE),"")</f>
        <v>Invasive carcinoma of no special type</v>
      </c>
      <c r="O1303" s="164" t="str">
        <f>_xlfn.IFNA(VLOOKUP(B1303,'[1]CDM Patients Data'!$C$1266:$K$3492,9,FALSE),"")</f>
        <v>Left</v>
      </c>
      <c r="P1303" s="164">
        <f>_xlfn.IFNA(VLOOKUP(B1303,'[1]CDM Patients Data'!$C$1266:$O$3492,10,FALSE),"")</f>
        <v>0</v>
      </c>
      <c r="Q1303" s="164">
        <f>_xlfn.IFNA(VLOOKUP(B1303,'[1]CDM Patients Data'!$C$1266:$O$3492,11,FALSE),"")</f>
        <v>0</v>
      </c>
      <c r="R1303" s="164">
        <f>_xlfn.IFNA(VLOOKUP(B1303,'[1]CDM Patients Data'!$C$1266:$O$3492,12,FALSE),"")</f>
        <v>0</v>
      </c>
      <c r="S1303" s="164">
        <f>_xlfn.IFNA(VLOOKUP(B1303,'[1]CDM Patients Data'!$C$1266:$P$3492,13,FALSE),"")</f>
        <v>0</v>
      </c>
      <c r="T1303" s="164" t="str">
        <f>_xlfn.IFNA(VLOOKUP(B1303,'[1]CDM Patients Data'!$C$1266:$N$5000,5,FALSE),"")</f>
        <v>Swathi</v>
      </c>
      <c r="U1303" s="164"/>
      <c r="V1303" s="164"/>
      <c r="W1303" s="210"/>
      <c r="X1303" s="164"/>
      <c r="Y1303" s="164"/>
      <c r="Z1303" s="164"/>
      <c r="AA1303" s="164"/>
      <c r="AB1303" s="164"/>
      <c r="AC1303" s="210"/>
      <c r="AD1303" s="199"/>
      <c r="AE1303" s="199"/>
      <c r="AF1303" s="199"/>
      <c r="AG1303" s="199"/>
      <c r="AH1303" s="233"/>
      <c r="AI1303" s="199"/>
      <c r="AJ1303" s="199"/>
      <c r="AK1303" s="218" t="s">
        <v>84</v>
      </c>
      <c r="AL1303" s="218" t="s">
        <v>76</v>
      </c>
      <c r="AM1303" s="218" t="s">
        <v>76</v>
      </c>
      <c r="AN1303" s="218" t="s">
        <v>76</v>
      </c>
      <c r="AO1303" s="218" t="s">
        <v>76</v>
      </c>
      <c r="AP1303" s="218"/>
      <c r="AQ1303" s="218"/>
      <c r="AR1303" s="218"/>
      <c r="AS1303" s="218"/>
      <c r="AT1303" s="218"/>
      <c r="AU1303" s="218"/>
      <c r="AV1303" s="218"/>
      <c r="AW1303" s="218"/>
      <c r="AX1303" s="218"/>
      <c r="AY1303" s="218"/>
      <c r="AZ1303" s="218"/>
      <c r="BA1303" s="218"/>
      <c r="BB1303" s="218"/>
      <c r="BC1303" s="218"/>
      <c r="BD1303" s="218"/>
      <c r="BE1303" s="218"/>
      <c r="BF1303" s="218"/>
      <c r="BG1303" s="218"/>
      <c r="BH1303" s="218"/>
      <c r="BI1303" s="218"/>
      <c r="BJ1303" s="233" t="s">
        <v>589</v>
      </c>
      <c r="BK1303" s="199"/>
      <c r="BL1303" s="218" t="s">
        <v>80</v>
      </c>
      <c r="BM1303" s="290">
        <v>6798567</v>
      </c>
      <c r="BN1303" s="290">
        <v>2</v>
      </c>
      <c r="BO1303" s="290">
        <v>227.7</v>
      </c>
      <c r="BP1303" s="218" t="s">
        <v>103</v>
      </c>
      <c r="BQ1303" s="218"/>
      <c r="BR1303" s="218"/>
      <c r="BS1303" s="218"/>
      <c r="BT1303" s="218"/>
      <c r="BU1303" s="218"/>
      <c r="BV1303" s="218"/>
      <c r="BW1303" s="218"/>
      <c r="BX1303" s="171"/>
      <c r="BY1303" s="199"/>
      <c r="BZ1303" s="230"/>
      <c r="CA1303" s="230"/>
      <c r="CB1303" s="230"/>
      <c r="CC1303" s="230"/>
      <c r="CD1303" s="230"/>
      <c r="CE1303" s="230"/>
      <c r="CF1303" s="230"/>
      <c r="CG1303" s="230"/>
      <c r="CH1303" s="230"/>
      <c r="CI1303" s="230"/>
      <c r="CJ1303" s="230"/>
      <c r="CK1303" s="230"/>
      <c r="CL1303" s="230"/>
      <c r="CM1303" s="230"/>
      <c r="CN1303" s="171"/>
      <c r="CO1303" s="199"/>
      <c r="CP1303" s="230"/>
      <c r="CQ1303" s="233"/>
      <c r="CR1303" s="233"/>
      <c r="CS1303" s="233"/>
      <c r="CT1303" s="230"/>
      <c r="CU1303" s="230"/>
      <c r="CV1303" s="230"/>
      <c r="CW1303" s="230"/>
    </row>
    <row r="1304" ht="60" spans="1:101">
      <c r="A1304" s="191">
        <v>2421</v>
      </c>
      <c r="B1304" s="261" t="s">
        <v>3507</v>
      </c>
      <c r="C1304" s="261" t="s">
        <v>3508</v>
      </c>
      <c r="D1304" s="261" t="s">
        <v>2780</v>
      </c>
      <c r="E1304" s="199"/>
      <c r="F1304" s="274" t="s">
        <v>2215</v>
      </c>
      <c r="G1304" s="199"/>
      <c r="H1304" s="199"/>
      <c r="I1304" s="199"/>
      <c r="J1304" s="202"/>
      <c r="K1304" s="202"/>
      <c r="L1304" s="164" t="str">
        <f>_xlfn.IFNA(VLOOKUP(B1304,'[1]CDM Patients Data'!$C$1266:$N$5000,6,FALSE),"")</f>
        <v>Breast</v>
      </c>
      <c r="M1304" s="164" t="str">
        <f>_xlfn.IFNA(VLOOKUP(B1304,'[1]CDM Patients Data'!$C$1266:$N$5000,7,FALSE),"")</f>
        <v>Breast NOS (excludes Skin of breast C44.5)</v>
      </c>
      <c r="N1304" s="164" t="str">
        <f>_xlfn.IFNA(VLOOKUP(B1304,'[1]CDM Patients Data'!$C$1266:$N$5000,8,FALSE),"")</f>
        <v>Carcinoma, NOS</v>
      </c>
      <c r="O1304" s="164" t="str">
        <f>_xlfn.IFNA(VLOOKUP(B1304,'[1]CDM Patients Data'!$C$1266:$K$3492,9,FALSE),"")</f>
        <v>Unknown</v>
      </c>
      <c r="P1304" s="164">
        <f>_xlfn.IFNA(VLOOKUP(B1304,'[1]CDM Patients Data'!$C$1266:$O$3492,10,FALSE),"")</f>
        <v>0</v>
      </c>
      <c r="Q1304" s="164">
        <f>_xlfn.IFNA(VLOOKUP(B1304,'[1]CDM Patients Data'!$C$1266:$O$3492,11,FALSE),"")</f>
        <v>0</v>
      </c>
      <c r="R1304" s="164">
        <f>_xlfn.IFNA(VLOOKUP(B1304,'[1]CDM Patients Data'!$C$1266:$O$3492,12,FALSE),"")</f>
        <v>0</v>
      </c>
      <c r="S1304" s="164">
        <f>_xlfn.IFNA(VLOOKUP(B1304,'[1]CDM Patients Data'!$C$1266:$P$3492,13,FALSE),"")</f>
        <v>0</v>
      </c>
      <c r="T1304" s="164" t="str">
        <f>_xlfn.IFNA(VLOOKUP(B1304,'[1]CDM Patients Data'!$C$1266:$N$5000,5,FALSE),"")</f>
        <v>Manohar</v>
      </c>
      <c r="U1304" s="164"/>
      <c r="V1304" s="164"/>
      <c r="W1304" s="210"/>
      <c r="X1304" s="164"/>
      <c r="Y1304" s="164"/>
      <c r="Z1304" s="164"/>
      <c r="AA1304" s="164"/>
      <c r="AB1304" s="164"/>
      <c r="AC1304" s="210"/>
      <c r="AD1304" s="199"/>
      <c r="AE1304" s="199"/>
      <c r="AF1304" s="199"/>
      <c r="AG1304" s="199"/>
      <c r="AH1304" s="233"/>
      <c r="AI1304" s="199"/>
      <c r="AJ1304" s="199"/>
      <c r="AK1304" s="218" t="s">
        <v>84</v>
      </c>
      <c r="AL1304" s="218" t="s">
        <v>76</v>
      </c>
      <c r="AM1304" s="218" t="s">
        <v>76</v>
      </c>
      <c r="AN1304" s="218" t="s">
        <v>76</v>
      </c>
      <c r="AO1304" s="218" t="s">
        <v>76</v>
      </c>
      <c r="AP1304" s="218"/>
      <c r="AQ1304" s="218"/>
      <c r="AR1304" s="218"/>
      <c r="AS1304" s="218"/>
      <c r="AT1304" s="218"/>
      <c r="AU1304" s="218"/>
      <c r="AV1304" s="218"/>
      <c r="AW1304" s="218"/>
      <c r="AX1304" s="218"/>
      <c r="AY1304" s="218"/>
      <c r="AZ1304" s="218"/>
      <c r="BA1304" s="218"/>
      <c r="BB1304" s="218"/>
      <c r="BC1304" s="218"/>
      <c r="BD1304" s="218"/>
      <c r="BE1304" s="218"/>
      <c r="BF1304" s="218"/>
      <c r="BG1304" s="218"/>
      <c r="BH1304" s="218"/>
      <c r="BI1304" s="218"/>
      <c r="BJ1304" s="233" t="s">
        <v>589</v>
      </c>
      <c r="BK1304" s="199"/>
      <c r="BL1304" s="218" t="s">
        <v>80</v>
      </c>
      <c r="BM1304" s="290">
        <v>6400457</v>
      </c>
      <c r="BN1304" s="290">
        <v>1.9</v>
      </c>
      <c r="BO1304" s="290">
        <v>210.9</v>
      </c>
      <c r="BP1304" s="218" t="s">
        <v>103</v>
      </c>
      <c r="BQ1304" s="218"/>
      <c r="BR1304" s="218"/>
      <c r="BS1304" s="218"/>
      <c r="BT1304" s="218"/>
      <c r="BU1304" s="218"/>
      <c r="BV1304" s="218"/>
      <c r="BW1304" s="218"/>
      <c r="BX1304" s="171"/>
      <c r="BY1304" s="199"/>
      <c r="BZ1304" s="230"/>
      <c r="CA1304" s="230"/>
      <c r="CB1304" s="230"/>
      <c r="CC1304" s="230"/>
      <c r="CD1304" s="230"/>
      <c r="CE1304" s="230"/>
      <c r="CF1304" s="230"/>
      <c r="CG1304" s="230"/>
      <c r="CH1304" s="230"/>
      <c r="CI1304" s="230"/>
      <c r="CJ1304" s="230"/>
      <c r="CK1304" s="230"/>
      <c r="CL1304" s="230"/>
      <c r="CM1304" s="230"/>
      <c r="CN1304" s="171"/>
      <c r="CO1304" s="199"/>
      <c r="CP1304" s="230"/>
      <c r="CQ1304" s="233"/>
      <c r="CR1304" s="233"/>
      <c r="CS1304" s="233"/>
      <c r="CT1304" s="230"/>
      <c r="CU1304" s="230"/>
      <c r="CV1304" s="230"/>
      <c r="CW1304" s="230"/>
    </row>
    <row r="1305" ht="45" hidden="1" spans="1:101">
      <c r="A1305" s="191">
        <v>2422</v>
      </c>
      <c r="B1305" s="261" t="s">
        <v>3509</v>
      </c>
      <c r="C1305" s="261" t="s">
        <v>3510</v>
      </c>
      <c r="D1305" s="261" t="s">
        <v>2794</v>
      </c>
      <c r="E1305" s="199"/>
      <c r="F1305" s="261" t="s">
        <v>2215</v>
      </c>
      <c r="G1305" s="199"/>
      <c r="H1305" s="199"/>
      <c r="I1305" s="199"/>
      <c r="J1305" s="202"/>
      <c r="K1305" s="202"/>
      <c r="L1305" s="164" t="str">
        <f>_xlfn.IFNA(VLOOKUP(B1305,'[1]CDM Patients Data'!$C$1266:$N$5000,6,FALSE),"")</f>
        <v>Ovary</v>
      </c>
      <c r="M1305" s="164" t="str">
        <f>_xlfn.IFNA(VLOOKUP(B1305,'[1]CDM Patients Data'!$C$1266:$N$5000,7,FALSE),"")</f>
        <v>Ovary</v>
      </c>
      <c r="N1305" s="164" t="str">
        <f>_xlfn.IFNA(VLOOKUP(B1305,'[1]CDM Patients Data'!$C$1266:$N$5000,8,FALSE),"")</f>
        <v>Mucinous adenocarcinoma</v>
      </c>
      <c r="O1305" s="164" t="str">
        <f>_xlfn.IFNA(VLOOKUP(B1305,'[1]CDM Patients Data'!$C$1266:$K$3492,9,FALSE),"")</f>
        <v>Right</v>
      </c>
      <c r="P1305" s="164">
        <f>_xlfn.IFNA(VLOOKUP(B1305,'[1]CDM Patients Data'!$C$1266:$O$3492,10,FALSE),"")</f>
        <v>0</v>
      </c>
      <c r="Q1305" s="164">
        <f>_xlfn.IFNA(VLOOKUP(B1305,'[1]CDM Patients Data'!$C$1266:$O$3492,11,FALSE),"")</f>
        <v>0</v>
      </c>
      <c r="R1305" s="164">
        <f>_xlfn.IFNA(VLOOKUP(B1305,'[1]CDM Patients Data'!$C$1266:$O$3492,12,FALSE),"")</f>
        <v>0</v>
      </c>
      <c r="S1305" s="164">
        <f>_xlfn.IFNA(VLOOKUP(B1305,'[1]CDM Patients Data'!$C$1266:$P$3492,13,FALSE),"")</f>
        <v>0</v>
      </c>
      <c r="T1305" s="164" t="str">
        <f>_xlfn.IFNA(VLOOKUP(B1305,'[1]CDM Patients Data'!$C$1266:$N$5000,5,FALSE),"")</f>
        <v>Dayana</v>
      </c>
      <c r="U1305" s="164"/>
      <c r="V1305" s="164"/>
      <c r="W1305" s="210"/>
      <c r="X1305" s="164"/>
      <c r="Y1305" s="164"/>
      <c r="Z1305" s="164"/>
      <c r="AA1305" s="164"/>
      <c r="AB1305" s="164"/>
      <c r="AC1305" s="210"/>
      <c r="AD1305" s="199"/>
      <c r="AE1305" s="199"/>
      <c r="AF1305" s="199"/>
      <c r="AG1305" s="199"/>
      <c r="AH1305" s="233" t="s">
        <v>589</v>
      </c>
      <c r="AI1305" s="199"/>
      <c r="AJ1305" s="199"/>
      <c r="AK1305" s="218" t="s">
        <v>80</v>
      </c>
      <c r="AL1305" s="218">
        <v>15957771</v>
      </c>
      <c r="AM1305" s="218">
        <v>4.8</v>
      </c>
      <c r="AN1305" s="218">
        <v>499.1</v>
      </c>
      <c r="AO1305" s="218" t="s">
        <v>81</v>
      </c>
      <c r="AP1305" s="218"/>
      <c r="AQ1305" s="218"/>
      <c r="AR1305" s="218"/>
      <c r="AS1305" s="218"/>
      <c r="AT1305" s="218"/>
      <c r="AU1305" s="218"/>
      <c r="AV1305" s="218"/>
      <c r="AW1305" s="218"/>
      <c r="AX1305" s="218"/>
      <c r="AY1305" s="218"/>
      <c r="AZ1305" s="218"/>
      <c r="BA1305" s="218"/>
      <c r="BB1305" s="218"/>
      <c r="BC1305" s="218"/>
      <c r="BD1305" s="218"/>
      <c r="BE1305" s="218"/>
      <c r="BF1305" s="218"/>
      <c r="BG1305" s="218"/>
      <c r="BH1305" s="218"/>
      <c r="BI1305" s="218"/>
      <c r="BJ1305" s="233"/>
      <c r="BK1305" s="199"/>
      <c r="BL1305" s="218" t="s">
        <v>84</v>
      </c>
      <c r="BM1305" s="171" t="s">
        <v>76</v>
      </c>
      <c r="BN1305" s="171" t="s">
        <v>76</v>
      </c>
      <c r="BO1305" s="171" t="s">
        <v>76</v>
      </c>
      <c r="BP1305" s="218"/>
      <c r="BQ1305" s="218"/>
      <c r="BR1305" s="218"/>
      <c r="BS1305" s="218"/>
      <c r="BT1305" s="218"/>
      <c r="BU1305" s="218"/>
      <c r="BV1305" s="218"/>
      <c r="BW1305" s="218"/>
      <c r="BX1305" s="171"/>
      <c r="BY1305" s="199"/>
      <c r="BZ1305" s="230"/>
      <c r="CA1305" s="230"/>
      <c r="CB1305" s="230"/>
      <c r="CC1305" s="230"/>
      <c r="CD1305" s="230"/>
      <c r="CE1305" s="230"/>
      <c r="CF1305" s="230"/>
      <c r="CG1305" s="230"/>
      <c r="CH1305" s="230"/>
      <c r="CI1305" s="230"/>
      <c r="CJ1305" s="230"/>
      <c r="CK1305" s="230"/>
      <c r="CL1305" s="230"/>
      <c r="CM1305" s="230"/>
      <c r="CN1305" s="171"/>
      <c r="CO1305" s="199"/>
      <c r="CP1305" s="230"/>
      <c r="CQ1305" s="233"/>
      <c r="CR1305" s="233"/>
      <c r="CS1305" s="233"/>
      <c r="CT1305" s="230"/>
      <c r="CU1305" s="230"/>
      <c r="CV1305" s="230"/>
      <c r="CW1305" s="230"/>
    </row>
    <row r="1306" ht="30" hidden="1" spans="1:101">
      <c r="A1306" s="191">
        <v>2423</v>
      </c>
      <c r="B1306" s="261" t="s">
        <v>3511</v>
      </c>
      <c r="C1306" s="261" t="s">
        <v>3512</v>
      </c>
      <c r="D1306" s="261" t="s">
        <v>2806</v>
      </c>
      <c r="E1306" s="199"/>
      <c r="F1306" s="261" t="s">
        <v>2215</v>
      </c>
      <c r="G1306" s="199"/>
      <c r="H1306" s="199"/>
      <c r="I1306" s="199"/>
      <c r="J1306" s="202"/>
      <c r="K1306" s="202"/>
      <c r="L1306" s="164" t="str">
        <f>_xlfn.IFNA(VLOOKUP(B1306,'[1]CDM Patients Data'!$C$1266:$N$5000,6,FALSE),"")</f>
        <v>Large Intestine</v>
      </c>
      <c r="M1306" s="164" t="str">
        <f>_xlfn.IFNA(VLOOKUP(B1306,'[1]CDM Patients Data'!$C$1266:$N$5000,7,FALSE),"")</f>
        <v>Sigmoid colon</v>
      </c>
      <c r="N1306" s="164" t="str">
        <f>_xlfn.IFNA(VLOOKUP(B1306,'[1]CDM Patients Data'!$C$1266:$N$5000,8,FALSE),"")</f>
        <v>Adenocarcinoma, NOS</v>
      </c>
      <c r="O1306" s="164" t="str">
        <f>_xlfn.IFNA(VLOOKUP(B1306,'[1]CDM Patients Data'!$C$1266:$K$3492,9,FALSE),"")</f>
        <v>Not a paired site</v>
      </c>
      <c r="P1306" s="164">
        <f>_xlfn.IFNA(VLOOKUP(B1306,'[1]CDM Patients Data'!$C$1266:$O$3492,10,FALSE),"")</f>
        <v>0</v>
      </c>
      <c r="Q1306" s="164">
        <f>_xlfn.IFNA(VLOOKUP(B1306,'[1]CDM Patients Data'!$C$1266:$O$3492,11,FALSE),"")</f>
        <v>0</v>
      </c>
      <c r="R1306" s="164">
        <f>_xlfn.IFNA(VLOOKUP(B1306,'[1]CDM Patients Data'!$C$1266:$O$3492,12,FALSE),"")</f>
        <v>0</v>
      </c>
      <c r="S1306" s="164">
        <f>_xlfn.IFNA(VLOOKUP(B1306,'[1]CDM Patients Data'!$C$1266:$P$3492,13,FALSE),"")</f>
        <v>0</v>
      </c>
      <c r="T1306" s="164" t="str">
        <f>_xlfn.IFNA(VLOOKUP(B1306,'[1]CDM Patients Data'!$C$1266:$N$5000,5,FALSE),"")</f>
        <v>Anwesha</v>
      </c>
      <c r="U1306" s="164"/>
      <c r="V1306" s="164"/>
      <c r="W1306" s="210"/>
      <c r="X1306" s="164"/>
      <c r="Y1306" s="164"/>
      <c r="Z1306" s="164"/>
      <c r="AA1306" s="164"/>
      <c r="AB1306" s="164"/>
      <c r="AC1306" s="210"/>
      <c r="AD1306" s="199"/>
      <c r="AE1306" s="199"/>
      <c r="AF1306" s="199"/>
      <c r="AG1306" s="199"/>
      <c r="AH1306" s="233" t="s">
        <v>589</v>
      </c>
      <c r="AI1306" s="199"/>
      <c r="AJ1306" s="199"/>
      <c r="AK1306" s="218" t="s">
        <v>80</v>
      </c>
      <c r="AL1306" s="218">
        <v>32514498</v>
      </c>
      <c r="AM1306" s="218">
        <v>9.8</v>
      </c>
      <c r="AN1306" s="218">
        <v>702.1</v>
      </c>
      <c r="AO1306" s="218" t="s">
        <v>81</v>
      </c>
      <c r="AP1306" s="218"/>
      <c r="AQ1306" s="218"/>
      <c r="AR1306" s="218"/>
      <c r="AS1306" s="218"/>
      <c r="AT1306" s="218"/>
      <c r="AU1306" s="218"/>
      <c r="AV1306" s="218"/>
      <c r="AW1306" s="218"/>
      <c r="AX1306" s="218"/>
      <c r="AY1306" s="218"/>
      <c r="AZ1306" s="218"/>
      <c r="BA1306" s="218"/>
      <c r="BB1306" s="218"/>
      <c r="BC1306" s="218"/>
      <c r="BD1306" s="218"/>
      <c r="BE1306" s="218"/>
      <c r="BF1306" s="218"/>
      <c r="BG1306" s="218"/>
      <c r="BH1306" s="218"/>
      <c r="BI1306" s="218"/>
      <c r="BJ1306" s="233"/>
      <c r="BK1306" s="199"/>
      <c r="BL1306" s="218" t="s">
        <v>84</v>
      </c>
      <c r="BM1306" s="171" t="s">
        <v>76</v>
      </c>
      <c r="BN1306" s="171" t="s">
        <v>76</v>
      </c>
      <c r="BO1306" s="171" t="s">
        <v>76</v>
      </c>
      <c r="BP1306" s="218"/>
      <c r="BQ1306" s="218"/>
      <c r="BR1306" s="218"/>
      <c r="BS1306" s="218"/>
      <c r="BT1306" s="218"/>
      <c r="BU1306" s="218"/>
      <c r="BV1306" s="218"/>
      <c r="BW1306" s="218"/>
      <c r="BX1306" s="171"/>
      <c r="BY1306" s="199"/>
      <c r="BZ1306" s="230"/>
      <c r="CA1306" s="230"/>
      <c r="CB1306" s="230"/>
      <c r="CC1306" s="230"/>
      <c r="CD1306" s="230"/>
      <c r="CE1306" s="230"/>
      <c r="CF1306" s="230"/>
      <c r="CG1306" s="230"/>
      <c r="CH1306" s="230"/>
      <c r="CI1306" s="230"/>
      <c r="CJ1306" s="230"/>
      <c r="CK1306" s="230"/>
      <c r="CL1306" s="230"/>
      <c r="CM1306" s="230"/>
      <c r="CN1306" s="171"/>
      <c r="CO1306" s="199"/>
      <c r="CP1306" s="230"/>
      <c r="CQ1306" s="233"/>
      <c r="CR1306" s="233"/>
      <c r="CS1306" s="233"/>
      <c r="CT1306" s="230"/>
      <c r="CU1306" s="230"/>
      <c r="CV1306" s="230"/>
      <c r="CW1306" s="230"/>
    </row>
    <row r="1307" ht="30" hidden="1" spans="1:101">
      <c r="A1307" s="191">
        <v>2424</v>
      </c>
      <c r="B1307" s="261" t="s">
        <v>3513</v>
      </c>
      <c r="C1307" s="261" t="s">
        <v>3514</v>
      </c>
      <c r="D1307" s="261" t="s">
        <v>2794</v>
      </c>
      <c r="E1307" s="199"/>
      <c r="F1307" s="261" t="s">
        <v>2385</v>
      </c>
      <c r="G1307" s="199"/>
      <c r="H1307" s="199"/>
      <c r="I1307" s="199"/>
      <c r="J1307" s="202"/>
      <c r="K1307" s="202"/>
      <c r="L1307" s="164" t="str">
        <f>_xlfn.IFNA(VLOOKUP(B1307,'[1]CDM Patients Data'!$C$1266:$N$5000,6,FALSE),"")</f>
        <v>Prostate</v>
      </c>
      <c r="M1307" s="164" t="str">
        <f>_xlfn.IFNA(VLOOKUP(B1307,'[1]CDM Patients Data'!$C$1266:$N$5000,7,FALSE),"")</f>
        <v>Prostate gland</v>
      </c>
      <c r="N1307" s="164" t="str">
        <f>_xlfn.IFNA(VLOOKUP(B1307,'[1]CDM Patients Data'!$C$1266:$N$5000,8,FALSE),"")</f>
        <v>Acinar cell carcinoma</v>
      </c>
      <c r="O1307" s="164" t="str">
        <f>_xlfn.IFNA(VLOOKUP(B1307,'[1]CDM Patients Data'!$C$1266:$K$3492,9,FALSE),"")</f>
        <v>Not a paired site</v>
      </c>
      <c r="P1307" s="164">
        <f>_xlfn.IFNA(VLOOKUP(B1307,'[1]CDM Patients Data'!$C$1266:$O$3492,10,FALSE),"")</f>
        <v>0</v>
      </c>
      <c r="Q1307" s="164">
        <f>_xlfn.IFNA(VLOOKUP(B1307,'[1]CDM Patients Data'!$C$1266:$O$3492,11,FALSE),"")</f>
        <v>0</v>
      </c>
      <c r="R1307" s="164">
        <f>_xlfn.IFNA(VLOOKUP(B1307,'[1]CDM Patients Data'!$C$1266:$O$3492,12,FALSE),"")</f>
        <v>0</v>
      </c>
      <c r="S1307" s="164">
        <f>_xlfn.IFNA(VLOOKUP(B1307,'[1]CDM Patients Data'!$C$1266:$P$3492,13,FALSE),"")</f>
        <v>0</v>
      </c>
      <c r="T1307" s="164" t="str">
        <f>_xlfn.IFNA(VLOOKUP(B1307,'[1]CDM Patients Data'!$C$1266:$N$5000,5,FALSE),"")</f>
        <v>Swathi</v>
      </c>
      <c r="U1307" s="164"/>
      <c r="V1307" s="164"/>
      <c r="W1307" s="210"/>
      <c r="X1307" s="164"/>
      <c r="Y1307" s="164"/>
      <c r="Z1307" s="164"/>
      <c r="AA1307" s="164"/>
      <c r="AB1307" s="164"/>
      <c r="AC1307" s="210"/>
      <c r="AD1307" s="199"/>
      <c r="AE1307" s="199"/>
      <c r="AF1307" s="199"/>
      <c r="AG1307" s="199"/>
      <c r="AH1307" s="233" t="s">
        <v>589</v>
      </c>
      <c r="AI1307" s="199"/>
      <c r="AJ1307" s="199"/>
      <c r="AK1307" s="218" t="s">
        <v>80</v>
      </c>
      <c r="AL1307" s="218">
        <v>22699369</v>
      </c>
      <c r="AM1307" s="218">
        <v>6.8</v>
      </c>
      <c r="AN1307" s="218">
        <v>642.5</v>
      </c>
      <c r="AO1307" s="218" t="s">
        <v>81</v>
      </c>
      <c r="AP1307" s="218"/>
      <c r="AQ1307" s="218"/>
      <c r="AR1307" s="218"/>
      <c r="AS1307" s="218"/>
      <c r="AT1307" s="218"/>
      <c r="AU1307" s="218"/>
      <c r="AV1307" s="218"/>
      <c r="AW1307" s="218"/>
      <c r="AX1307" s="218"/>
      <c r="AY1307" s="218"/>
      <c r="AZ1307" s="218"/>
      <c r="BA1307" s="218"/>
      <c r="BB1307" s="218"/>
      <c r="BC1307" s="218"/>
      <c r="BD1307" s="218"/>
      <c r="BE1307" s="218"/>
      <c r="BF1307" s="218"/>
      <c r="BG1307" s="218"/>
      <c r="BH1307" s="218"/>
      <c r="BI1307" s="218"/>
      <c r="BJ1307" s="233"/>
      <c r="BK1307" s="199"/>
      <c r="BL1307" s="218" t="s">
        <v>84</v>
      </c>
      <c r="BM1307" s="171" t="s">
        <v>76</v>
      </c>
      <c r="BN1307" s="171" t="s">
        <v>76</v>
      </c>
      <c r="BO1307" s="171" t="s">
        <v>76</v>
      </c>
      <c r="BP1307" s="218"/>
      <c r="BQ1307" s="218"/>
      <c r="BR1307" s="218"/>
      <c r="BS1307" s="218"/>
      <c r="BT1307" s="218"/>
      <c r="BU1307" s="218"/>
      <c r="BV1307" s="218"/>
      <c r="BW1307" s="218"/>
      <c r="BX1307" s="171"/>
      <c r="BY1307" s="199"/>
      <c r="BZ1307" s="230"/>
      <c r="CA1307" s="230"/>
      <c r="CB1307" s="230"/>
      <c r="CC1307" s="230"/>
      <c r="CD1307" s="230"/>
      <c r="CE1307" s="230"/>
      <c r="CF1307" s="230"/>
      <c r="CG1307" s="230"/>
      <c r="CH1307" s="230"/>
      <c r="CI1307" s="230"/>
      <c r="CJ1307" s="230"/>
      <c r="CK1307" s="230"/>
      <c r="CL1307" s="230"/>
      <c r="CM1307" s="230"/>
      <c r="CN1307" s="171"/>
      <c r="CO1307" s="199"/>
      <c r="CP1307" s="230"/>
      <c r="CQ1307" s="233"/>
      <c r="CR1307" s="233"/>
      <c r="CS1307" s="233"/>
      <c r="CT1307" s="230"/>
      <c r="CU1307" s="230"/>
      <c r="CV1307" s="230"/>
      <c r="CW1307" s="230"/>
    </row>
    <row r="1308" ht="45" hidden="1" spans="1:101">
      <c r="A1308" s="191">
        <v>2425</v>
      </c>
      <c r="B1308" s="261" t="s">
        <v>3515</v>
      </c>
      <c r="C1308" s="261" t="s">
        <v>3516</v>
      </c>
      <c r="D1308" s="261" t="s">
        <v>2794</v>
      </c>
      <c r="E1308" s="199"/>
      <c r="F1308" s="261" t="s">
        <v>2385</v>
      </c>
      <c r="G1308" s="199"/>
      <c r="H1308" s="199"/>
      <c r="I1308" s="199"/>
      <c r="J1308" s="202"/>
      <c r="K1308" s="202"/>
      <c r="L1308" s="164" t="str">
        <f>_xlfn.IFNA(VLOOKUP(B1308,'[1]CDM Patients Data'!$C$1266:$N$5000,6,FALSE),"")</f>
        <v>Breast</v>
      </c>
      <c r="M1308" s="164" t="str">
        <f>_xlfn.IFNA(VLOOKUP(B1308,'[1]CDM Patients Data'!$C$1266:$N$5000,7,FALSE),"")</f>
        <v>Upper inner quadrant of breast</v>
      </c>
      <c r="N1308" s="164" t="str">
        <f>_xlfn.IFNA(VLOOKUP(B1308,'[1]CDM Patients Data'!$C$1266:$N$5000,8,FALSE),"")</f>
        <v>Infiltrating ductular carcinoma</v>
      </c>
      <c r="O1308" s="164" t="str">
        <f>_xlfn.IFNA(VLOOKUP(B1308,'[1]CDM Patients Data'!$C$1266:$K$3492,9,FALSE),"")</f>
        <v>Left</v>
      </c>
      <c r="P1308" s="164">
        <f>_xlfn.IFNA(VLOOKUP(B1308,'[1]CDM Patients Data'!$C$1266:$O$3492,10,FALSE),"")</f>
        <v>0</v>
      </c>
      <c r="Q1308" s="164">
        <f>_xlfn.IFNA(VLOOKUP(B1308,'[1]CDM Patients Data'!$C$1266:$O$3492,11,FALSE),"")</f>
        <v>0</v>
      </c>
      <c r="R1308" s="164">
        <f>_xlfn.IFNA(VLOOKUP(B1308,'[1]CDM Patients Data'!$C$1266:$O$3492,12,FALSE),"")</f>
        <v>0</v>
      </c>
      <c r="S1308" s="164">
        <f>_xlfn.IFNA(VLOOKUP(B1308,'[1]CDM Patients Data'!$C$1266:$P$3492,13,FALSE),"")</f>
        <v>0</v>
      </c>
      <c r="T1308" s="164" t="str">
        <f>_xlfn.IFNA(VLOOKUP(B1308,'[1]CDM Patients Data'!$C$1266:$N$5000,5,FALSE),"")</f>
        <v>Swathi</v>
      </c>
      <c r="U1308" s="164"/>
      <c r="V1308" s="164"/>
      <c r="W1308" s="210"/>
      <c r="X1308" s="164"/>
      <c r="Y1308" s="164"/>
      <c r="Z1308" s="164"/>
      <c r="AA1308" s="164"/>
      <c r="AB1308" s="164"/>
      <c r="AC1308" s="210"/>
      <c r="AD1308" s="199"/>
      <c r="AE1308" s="199"/>
      <c r="AF1308" s="199"/>
      <c r="AG1308" s="199"/>
      <c r="AH1308" s="233" t="s">
        <v>589</v>
      </c>
      <c r="AI1308" s="199"/>
      <c r="AJ1308" s="199"/>
      <c r="AK1308" s="218" t="s">
        <v>80</v>
      </c>
      <c r="AL1308" s="218">
        <v>25315788</v>
      </c>
      <c r="AM1308" s="218">
        <v>7.6</v>
      </c>
      <c r="AN1308" s="218">
        <v>252.8</v>
      </c>
      <c r="AO1308" s="218" t="s">
        <v>81</v>
      </c>
      <c r="AP1308" s="218"/>
      <c r="AQ1308" s="218"/>
      <c r="AR1308" s="218"/>
      <c r="AS1308" s="218"/>
      <c r="AT1308" s="218"/>
      <c r="AU1308" s="218"/>
      <c r="AV1308" s="218"/>
      <c r="AW1308" s="218"/>
      <c r="AX1308" s="218"/>
      <c r="AY1308" s="218"/>
      <c r="AZ1308" s="218"/>
      <c r="BA1308" s="218"/>
      <c r="BB1308" s="218"/>
      <c r="BC1308" s="218"/>
      <c r="BD1308" s="218"/>
      <c r="BE1308" s="218"/>
      <c r="BF1308" s="218"/>
      <c r="BG1308" s="218"/>
      <c r="BH1308" s="218"/>
      <c r="BI1308" s="218"/>
      <c r="BJ1308" s="233"/>
      <c r="BK1308" s="199"/>
      <c r="BL1308" s="218" t="s">
        <v>84</v>
      </c>
      <c r="BM1308" s="171" t="s">
        <v>76</v>
      </c>
      <c r="BN1308" s="171" t="s">
        <v>76</v>
      </c>
      <c r="BO1308" s="171" t="s">
        <v>76</v>
      </c>
      <c r="BP1308" s="218"/>
      <c r="BQ1308" s="218"/>
      <c r="BR1308" s="218"/>
      <c r="BS1308" s="218"/>
      <c r="BT1308" s="218"/>
      <c r="BU1308" s="218"/>
      <c r="BV1308" s="218"/>
      <c r="BW1308" s="218"/>
      <c r="BX1308" s="171"/>
      <c r="BY1308" s="199"/>
      <c r="BZ1308" s="230"/>
      <c r="CA1308" s="230"/>
      <c r="CB1308" s="230"/>
      <c r="CC1308" s="230"/>
      <c r="CD1308" s="230"/>
      <c r="CE1308" s="230"/>
      <c r="CF1308" s="230"/>
      <c r="CG1308" s="230"/>
      <c r="CH1308" s="230"/>
      <c r="CI1308" s="230"/>
      <c r="CJ1308" s="230"/>
      <c r="CK1308" s="230"/>
      <c r="CL1308" s="230"/>
      <c r="CM1308" s="230"/>
      <c r="CN1308" s="171"/>
      <c r="CO1308" s="199"/>
      <c r="CP1308" s="230"/>
      <c r="CQ1308" s="233"/>
      <c r="CR1308" s="233"/>
      <c r="CS1308" s="233"/>
      <c r="CT1308" s="230"/>
      <c r="CU1308" s="230"/>
      <c r="CV1308" s="230"/>
      <c r="CW1308" s="230"/>
    </row>
    <row r="1309" ht="60" hidden="1" spans="1:101">
      <c r="A1309" s="191">
        <v>2426</v>
      </c>
      <c r="B1309" s="261" t="s">
        <v>3517</v>
      </c>
      <c r="C1309" s="261" t="s">
        <v>3518</v>
      </c>
      <c r="D1309" s="261" t="s">
        <v>2806</v>
      </c>
      <c r="E1309" s="199"/>
      <c r="F1309" s="261" t="s">
        <v>2170</v>
      </c>
      <c r="G1309" s="199"/>
      <c r="H1309" s="199"/>
      <c r="I1309" s="199"/>
      <c r="J1309" s="202"/>
      <c r="K1309" s="202"/>
      <c r="L1309" s="164" t="str">
        <f>_xlfn.IFNA(VLOOKUP(B1309,'[1]CDM Patients Data'!$C$1266:$N$5000,6,FALSE),"")</f>
        <v>Other and unspecified parts of mouth</v>
      </c>
      <c r="M1309" s="164" t="str">
        <f>_xlfn.IFNA(VLOOKUP(B1309,'[1]CDM Patients Data'!$C$1266:$N$5000,7,FALSE),"")</f>
        <v>Cheek mucosa</v>
      </c>
      <c r="N1309" s="164" t="str">
        <f>_xlfn.IFNA(VLOOKUP(B1309,'[1]CDM Patients Data'!$C$1266:$N$5000,8,FALSE),"")</f>
        <v>Squamous cell carcinoma, NOS</v>
      </c>
      <c r="O1309" s="164" t="str">
        <f>_xlfn.IFNA(VLOOKUP(B1309,'[1]CDM Patients Data'!$C$1266:$K$3492,9,FALSE),"")</f>
        <v>Left</v>
      </c>
      <c r="P1309" s="164">
        <f>_xlfn.IFNA(VLOOKUP(B1309,'[1]CDM Patients Data'!$C$1266:$O$3492,10,FALSE),"")</f>
        <v>0</v>
      </c>
      <c r="Q1309" s="164">
        <f>_xlfn.IFNA(VLOOKUP(B1309,'[1]CDM Patients Data'!$C$1266:$O$3492,11,FALSE),"")</f>
        <v>0</v>
      </c>
      <c r="R1309" s="164">
        <f>_xlfn.IFNA(VLOOKUP(B1309,'[1]CDM Patients Data'!$C$1266:$O$3492,12,FALSE),"")</f>
        <v>0</v>
      </c>
      <c r="S1309" s="164">
        <f>_xlfn.IFNA(VLOOKUP(B1309,'[1]CDM Patients Data'!$C$1266:$P$3492,13,FALSE),"")</f>
        <v>0</v>
      </c>
      <c r="T1309" s="164" t="str">
        <f>_xlfn.IFNA(VLOOKUP(B1309,'[1]CDM Patients Data'!$C$1266:$N$5000,5,FALSE),"")</f>
        <v>Alaka</v>
      </c>
      <c r="U1309" s="164"/>
      <c r="V1309" s="164"/>
      <c r="W1309" s="210"/>
      <c r="X1309" s="164"/>
      <c r="Y1309" s="164"/>
      <c r="Z1309" s="164"/>
      <c r="AA1309" s="164"/>
      <c r="AB1309" s="164"/>
      <c r="AC1309" s="210"/>
      <c r="AD1309" s="199"/>
      <c r="AE1309" s="199"/>
      <c r="AF1309" s="199"/>
      <c r="AG1309" s="199"/>
      <c r="AH1309" s="233" t="s">
        <v>589</v>
      </c>
      <c r="AI1309" s="199"/>
      <c r="AJ1309" s="199"/>
      <c r="AK1309" s="218" t="s">
        <v>80</v>
      </c>
      <c r="AL1309" s="218">
        <v>35715261</v>
      </c>
      <c r="AM1309" s="218">
        <v>10.7</v>
      </c>
      <c r="AN1309" s="218">
        <v>369.8</v>
      </c>
      <c r="AO1309" s="218" t="s">
        <v>81</v>
      </c>
      <c r="AP1309" s="218"/>
      <c r="AQ1309" s="218"/>
      <c r="AR1309" s="218"/>
      <c r="AS1309" s="218"/>
      <c r="AT1309" s="218"/>
      <c r="AU1309" s="218"/>
      <c r="AV1309" s="218"/>
      <c r="AW1309" s="218"/>
      <c r="AX1309" s="218"/>
      <c r="AY1309" s="218"/>
      <c r="AZ1309" s="218"/>
      <c r="BA1309" s="218"/>
      <c r="BB1309" s="218"/>
      <c r="BC1309" s="218"/>
      <c r="BD1309" s="218"/>
      <c r="BE1309" s="218"/>
      <c r="BF1309" s="218"/>
      <c r="BG1309" s="218"/>
      <c r="BH1309" s="218"/>
      <c r="BI1309" s="218"/>
      <c r="BJ1309" s="233"/>
      <c r="BK1309" s="199"/>
      <c r="BL1309" s="218" t="s">
        <v>84</v>
      </c>
      <c r="BM1309" s="171" t="s">
        <v>76</v>
      </c>
      <c r="BN1309" s="171" t="s">
        <v>76</v>
      </c>
      <c r="BO1309" s="171" t="s">
        <v>76</v>
      </c>
      <c r="BP1309" s="218"/>
      <c r="BQ1309" s="218"/>
      <c r="BR1309" s="218"/>
      <c r="BS1309" s="218"/>
      <c r="BT1309" s="218"/>
      <c r="BU1309" s="218"/>
      <c r="BV1309" s="218"/>
      <c r="BW1309" s="218"/>
      <c r="BX1309" s="171"/>
      <c r="BY1309" s="199"/>
      <c r="BZ1309" s="230"/>
      <c r="CA1309" s="230"/>
      <c r="CB1309" s="230"/>
      <c r="CC1309" s="230"/>
      <c r="CD1309" s="230"/>
      <c r="CE1309" s="230"/>
      <c r="CF1309" s="230"/>
      <c r="CG1309" s="230"/>
      <c r="CH1309" s="230"/>
      <c r="CI1309" s="230"/>
      <c r="CJ1309" s="230"/>
      <c r="CK1309" s="230"/>
      <c r="CL1309" s="230"/>
      <c r="CM1309" s="230"/>
      <c r="CN1309" s="171"/>
      <c r="CO1309" s="199"/>
      <c r="CP1309" s="230"/>
      <c r="CQ1309" s="233"/>
      <c r="CR1309" s="233"/>
      <c r="CS1309" s="233"/>
      <c r="CT1309" s="230"/>
      <c r="CU1309" s="230"/>
      <c r="CV1309" s="230"/>
      <c r="CW1309" s="230"/>
    </row>
    <row r="1310" ht="30" hidden="1" spans="1:101">
      <c r="A1310" s="191">
        <v>2427</v>
      </c>
      <c r="B1310" s="261" t="s">
        <v>3519</v>
      </c>
      <c r="C1310" s="261" t="s">
        <v>3520</v>
      </c>
      <c r="D1310" s="261" t="s">
        <v>2794</v>
      </c>
      <c r="E1310" s="199"/>
      <c r="F1310" s="261" t="s">
        <v>2170</v>
      </c>
      <c r="G1310" s="199"/>
      <c r="H1310" s="199"/>
      <c r="I1310" s="199"/>
      <c r="J1310" s="202"/>
      <c r="K1310" s="202"/>
      <c r="L1310" s="164" t="str">
        <f>_xlfn.IFNA(VLOOKUP(B1310,'[1]CDM Patients Data'!$C$1266:$N$5000,6,FALSE),"")</f>
        <v>Prostate</v>
      </c>
      <c r="M1310" s="164" t="str">
        <f>_xlfn.IFNA(VLOOKUP(B1310,'[1]CDM Patients Data'!$C$1266:$N$5000,7,FALSE),"")</f>
        <v>Prostate gland</v>
      </c>
      <c r="N1310" s="164" t="str">
        <f>_xlfn.IFNA(VLOOKUP(B1310,'[1]CDM Patients Data'!$C$1266:$N$5000,8,FALSE),"")</f>
        <v>Acinar cell carcinoma</v>
      </c>
      <c r="O1310" s="164" t="str">
        <f>_xlfn.IFNA(VLOOKUP(B1310,'[1]CDM Patients Data'!$C$1266:$K$3492,9,FALSE),"")</f>
        <v>Not a paired site</v>
      </c>
      <c r="P1310" s="164">
        <f>_xlfn.IFNA(VLOOKUP(B1310,'[1]CDM Patients Data'!$C$1266:$O$3492,10,FALSE),"")</f>
        <v>0</v>
      </c>
      <c r="Q1310" s="164">
        <f>_xlfn.IFNA(VLOOKUP(B1310,'[1]CDM Patients Data'!$C$1266:$O$3492,11,FALSE),"")</f>
        <v>0</v>
      </c>
      <c r="R1310" s="164">
        <f>_xlfn.IFNA(VLOOKUP(B1310,'[1]CDM Patients Data'!$C$1266:$O$3492,12,FALSE),"")</f>
        <v>0</v>
      </c>
      <c r="S1310" s="164">
        <f>_xlfn.IFNA(VLOOKUP(B1310,'[1]CDM Patients Data'!$C$1266:$P$3492,13,FALSE),"")</f>
        <v>0</v>
      </c>
      <c r="T1310" s="164" t="str">
        <f>_xlfn.IFNA(VLOOKUP(B1310,'[1]CDM Patients Data'!$C$1266:$N$5000,5,FALSE),"")</f>
        <v>Swathi</v>
      </c>
      <c r="U1310" s="164"/>
      <c r="V1310" s="164"/>
      <c r="W1310" s="210"/>
      <c r="X1310" s="164"/>
      <c r="Y1310" s="164"/>
      <c r="Z1310" s="164"/>
      <c r="AA1310" s="164"/>
      <c r="AB1310" s="164"/>
      <c r="AC1310" s="210"/>
      <c r="AD1310" s="199"/>
      <c r="AE1310" s="199"/>
      <c r="AF1310" s="199"/>
      <c r="AG1310" s="199"/>
      <c r="AH1310" s="233"/>
      <c r="AI1310" s="199"/>
      <c r="AJ1310" s="199"/>
      <c r="AK1310" s="218"/>
      <c r="AL1310" s="218"/>
      <c r="AM1310" s="218"/>
      <c r="AN1310" s="218"/>
      <c r="AO1310" s="218" t="s">
        <v>76</v>
      </c>
      <c r="AP1310" s="218"/>
      <c r="AQ1310" s="218"/>
      <c r="AR1310" s="218"/>
      <c r="AS1310" s="218"/>
      <c r="AT1310" s="218"/>
      <c r="AU1310" s="218"/>
      <c r="AV1310" s="218"/>
      <c r="AW1310" s="218"/>
      <c r="AX1310" s="218"/>
      <c r="AY1310" s="218"/>
      <c r="AZ1310" s="218"/>
      <c r="BA1310" s="218"/>
      <c r="BB1310" s="218"/>
      <c r="BC1310" s="218"/>
      <c r="BD1310" s="218"/>
      <c r="BE1310" s="218"/>
      <c r="BF1310" s="218"/>
      <c r="BG1310" s="218"/>
      <c r="BH1310" s="218"/>
      <c r="BI1310" s="218"/>
      <c r="BJ1310" s="233"/>
      <c r="BK1310" s="199"/>
      <c r="BL1310" s="218"/>
      <c r="BM1310" s="171"/>
      <c r="BN1310" s="171"/>
      <c r="BO1310" s="171"/>
      <c r="BP1310" s="218"/>
      <c r="BQ1310" s="218"/>
      <c r="BR1310" s="218"/>
      <c r="BS1310" s="218"/>
      <c r="BT1310" s="218"/>
      <c r="BU1310" s="218"/>
      <c r="BV1310" s="218"/>
      <c r="BW1310" s="218"/>
      <c r="BX1310" s="171"/>
      <c r="BY1310" s="199"/>
      <c r="BZ1310" s="230"/>
      <c r="CA1310" s="230"/>
      <c r="CB1310" s="230"/>
      <c r="CC1310" s="230"/>
      <c r="CD1310" s="230"/>
      <c r="CE1310" s="230"/>
      <c r="CF1310" s="230"/>
      <c r="CG1310" s="230"/>
      <c r="CH1310" s="230"/>
      <c r="CI1310" s="230"/>
      <c r="CJ1310" s="230"/>
      <c r="CK1310" s="230"/>
      <c r="CL1310" s="230"/>
      <c r="CM1310" s="230"/>
      <c r="CN1310" s="171"/>
      <c r="CO1310" s="199"/>
      <c r="CP1310" s="230"/>
      <c r="CQ1310" s="233"/>
      <c r="CR1310" s="233"/>
      <c r="CS1310" s="233"/>
      <c r="CT1310" s="230"/>
      <c r="CU1310" s="230"/>
      <c r="CV1310" s="230"/>
      <c r="CW1310" s="230"/>
    </row>
    <row r="1311" ht="60" spans="1:101">
      <c r="A1311" s="191">
        <v>2428</v>
      </c>
      <c r="B1311" s="261" t="s">
        <v>3521</v>
      </c>
      <c r="C1311" s="261" t="s">
        <v>3522</v>
      </c>
      <c r="D1311" s="261" t="s">
        <v>2783</v>
      </c>
      <c r="E1311" s="199"/>
      <c r="F1311" s="261" t="s">
        <v>2385</v>
      </c>
      <c r="G1311" s="199"/>
      <c r="H1311" s="199"/>
      <c r="I1311" s="199"/>
      <c r="J1311" s="202"/>
      <c r="K1311" s="202"/>
      <c r="L1311" s="164" t="str">
        <f>_xlfn.IFNA(VLOOKUP(B1311,'[1]CDM Patients Data'!$C$1266:$N$5000,6,FALSE),"")</f>
        <v>Breast</v>
      </c>
      <c r="M1311" s="164" t="str">
        <f>_xlfn.IFNA(VLOOKUP(B1311,'[1]CDM Patients Data'!$C$1266:$N$5000,7,FALSE),"")</f>
        <v>Breast NOS (excludes Skin of breast C44.5)</v>
      </c>
      <c r="N1311" s="164" t="str">
        <f>_xlfn.IFNA(VLOOKUP(B1311,'[1]CDM Patients Data'!$C$1266:$N$5000,8,FALSE),"")</f>
        <v>Carcinoma, NOS</v>
      </c>
      <c r="O1311" s="164" t="str">
        <f>_xlfn.IFNA(VLOOKUP(B1311,'[1]CDM Patients Data'!$C$1266:$K$3492,9,FALSE),"")</f>
        <v>Left</v>
      </c>
      <c r="P1311" s="164">
        <f>_xlfn.IFNA(VLOOKUP(B1311,'[1]CDM Patients Data'!$C$1266:$O$3492,10,FALSE),"")</f>
        <v>0</v>
      </c>
      <c r="Q1311" s="164">
        <f>_xlfn.IFNA(VLOOKUP(B1311,'[1]CDM Patients Data'!$C$1266:$O$3492,11,FALSE),"")</f>
        <v>0</v>
      </c>
      <c r="R1311" s="164">
        <f>_xlfn.IFNA(VLOOKUP(B1311,'[1]CDM Patients Data'!$C$1266:$O$3492,12,FALSE),"")</f>
        <v>0</v>
      </c>
      <c r="S1311" s="164">
        <f>_xlfn.IFNA(VLOOKUP(B1311,'[1]CDM Patients Data'!$C$1266:$P$3492,13,FALSE),"")</f>
        <v>0</v>
      </c>
      <c r="T1311" s="164" t="str">
        <f>_xlfn.IFNA(VLOOKUP(B1311,'[1]CDM Patients Data'!$C$1266:$N$5000,5,FALSE),"")</f>
        <v>Manohar</v>
      </c>
      <c r="U1311" s="164"/>
      <c r="V1311" s="164"/>
      <c r="W1311" s="210"/>
      <c r="X1311" s="164"/>
      <c r="Y1311" s="164"/>
      <c r="Z1311" s="164"/>
      <c r="AA1311" s="164"/>
      <c r="AB1311" s="164"/>
      <c r="AC1311" s="210"/>
      <c r="AD1311" s="199"/>
      <c r="AE1311" s="199"/>
      <c r="AF1311" s="199"/>
      <c r="AG1311" s="199"/>
      <c r="AH1311" s="233"/>
      <c r="AI1311" s="199"/>
      <c r="AJ1311" s="199"/>
      <c r="AK1311" s="218" t="s">
        <v>84</v>
      </c>
      <c r="AL1311" s="218" t="s">
        <v>76</v>
      </c>
      <c r="AM1311" s="218" t="s">
        <v>76</v>
      </c>
      <c r="AN1311" s="218" t="s">
        <v>76</v>
      </c>
      <c r="AO1311" s="218" t="s">
        <v>76</v>
      </c>
      <c r="AP1311" s="218"/>
      <c r="AQ1311" s="218"/>
      <c r="AR1311" s="218"/>
      <c r="AS1311" s="218"/>
      <c r="AT1311" s="218"/>
      <c r="AU1311" s="218"/>
      <c r="AV1311" s="218"/>
      <c r="AW1311" s="218"/>
      <c r="AX1311" s="218"/>
      <c r="AY1311" s="218"/>
      <c r="AZ1311" s="218"/>
      <c r="BA1311" s="218"/>
      <c r="BB1311" s="218"/>
      <c r="BC1311" s="218"/>
      <c r="BD1311" s="218"/>
      <c r="BE1311" s="218"/>
      <c r="BF1311" s="218"/>
      <c r="BG1311" s="218"/>
      <c r="BH1311" s="218"/>
      <c r="BI1311" s="218"/>
      <c r="BJ1311" s="233" t="s">
        <v>589</v>
      </c>
      <c r="BK1311" s="199"/>
      <c r="BL1311" s="218" t="s">
        <v>80</v>
      </c>
      <c r="BM1311" s="290">
        <v>8412934</v>
      </c>
      <c r="BN1311" s="290">
        <v>2.5</v>
      </c>
      <c r="BO1311" s="290">
        <v>282</v>
      </c>
      <c r="BP1311" s="218" t="s">
        <v>103</v>
      </c>
      <c r="BQ1311" s="218"/>
      <c r="BR1311" s="218"/>
      <c r="BS1311" s="218"/>
      <c r="BT1311" s="218"/>
      <c r="BU1311" s="218"/>
      <c r="BV1311" s="218"/>
      <c r="BW1311" s="218"/>
      <c r="BX1311" s="171"/>
      <c r="BY1311" s="199"/>
      <c r="BZ1311" s="230"/>
      <c r="CA1311" s="230"/>
      <c r="CB1311" s="230"/>
      <c r="CC1311" s="230"/>
      <c r="CD1311" s="230"/>
      <c r="CE1311" s="230"/>
      <c r="CF1311" s="230"/>
      <c r="CG1311" s="230"/>
      <c r="CH1311" s="230"/>
      <c r="CI1311" s="230"/>
      <c r="CJ1311" s="230"/>
      <c r="CK1311" s="230"/>
      <c r="CL1311" s="230"/>
      <c r="CM1311" s="230"/>
      <c r="CN1311" s="171"/>
      <c r="CO1311" s="199"/>
      <c r="CP1311" s="230"/>
      <c r="CQ1311" s="233"/>
      <c r="CR1311" s="233"/>
      <c r="CS1311" s="233"/>
      <c r="CT1311" s="230"/>
      <c r="CU1311" s="230"/>
      <c r="CV1311" s="230"/>
      <c r="CW1311" s="230"/>
    </row>
    <row r="1312" ht="60" hidden="1" spans="1:101">
      <c r="A1312" s="191">
        <v>2429</v>
      </c>
      <c r="B1312" s="261" t="s">
        <v>3523</v>
      </c>
      <c r="C1312" s="261" t="s">
        <v>3524</v>
      </c>
      <c r="D1312" s="261" t="s">
        <v>2794</v>
      </c>
      <c r="E1312" s="199"/>
      <c r="F1312" s="261" t="s">
        <v>2170</v>
      </c>
      <c r="G1312" s="199"/>
      <c r="H1312" s="199"/>
      <c r="I1312" s="199"/>
      <c r="J1312" s="202"/>
      <c r="K1312" s="202"/>
      <c r="L1312" s="164" t="str">
        <f>_xlfn.IFNA(VLOOKUP(B1312,'[1]CDM Patients Data'!$C$1266:$N$5000,6,FALSE),"")</f>
        <v>Breast</v>
      </c>
      <c r="M1312" s="164" t="str">
        <f>_xlfn.IFNA(VLOOKUP(B1312,'[1]CDM Patients Data'!$C$1266:$N$5000,7,FALSE),"")</f>
        <v>Breast NOS (excludes Skin of breast C44.5)</v>
      </c>
      <c r="N1312" s="164" t="str">
        <f>_xlfn.IFNA(VLOOKUP(B1312,'[1]CDM Patients Data'!$C$1266:$N$5000,8,FALSE),"")</f>
        <v>Invasive carcinoma of no special type</v>
      </c>
      <c r="O1312" s="164" t="str">
        <f>_xlfn.IFNA(VLOOKUP(B1312,'[1]CDM Patients Data'!$C$1266:$K$3492,9,FALSE),"")</f>
        <v>Left</v>
      </c>
      <c r="P1312" s="164">
        <f>_xlfn.IFNA(VLOOKUP(B1312,'[1]CDM Patients Data'!$C$1266:$O$3492,10,FALSE),"")</f>
        <v>0</v>
      </c>
      <c r="Q1312" s="164">
        <f>_xlfn.IFNA(VLOOKUP(B1312,'[1]CDM Patients Data'!$C$1266:$O$3492,11,FALSE),"")</f>
        <v>0</v>
      </c>
      <c r="R1312" s="164">
        <f>_xlfn.IFNA(VLOOKUP(B1312,'[1]CDM Patients Data'!$C$1266:$O$3492,12,FALSE),"")</f>
        <v>0</v>
      </c>
      <c r="S1312" s="164">
        <f>_xlfn.IFNA(VLOOKUP(B1312,'[1]CDM Patients Data'!$C$1266:$P$3492,13,FALSE),"")</f>
        <v>0</v>
      </c>
      <c r="T1312" s="164" t="str">
        <f>_xlfn.IFNA(VLOOKUP(B1312,'[1]CDM Patients Data'!$C$1266:$N$5000,5,FALSE),"")</f>
        <v>Ruchika</v>
      </c>
      <c r="U1312" s="164"/>
      <c r="V1312" s="164"/>
      <c r="W1312" s="210"/>
      <c r="X1312" s="164"/>
      <c r="Y1312" s="164"/>
      <c r="Z1312" s="164"/>
      <c r="AA1312" s="164"/>
      <c r="AB1312" s="164"/>
      <c r="AC1312" s="210"/>
      <c r="AD1312" s="199"/>
      <c r="AE1312" s="199"/>
      <c r="AF1312" s="199"/>
      <c r="AG1312" s="199"/>
      <c r="AH1312" s="233" t="s">
        <v>589</v>
      </c>
      <c r="AI1312" s="199"/>
      <c r="AJ1312" s="199"/>
      <c r="AK1312" s="218" t="s">
        <v>80</v>
      </c>
      <c r="AL1312" s="218">
        <v>21796195</v>
      </c>
      <c r="AM1312" s="218">
        <v>6.5</v>
      </c>
      <c r="AN1312" s="218">
        <v>625.9</v>
      </c>
      <c r="AO1312" s="218" t="s">
        <v>81</v>
      </c>
      <c r="AP1312" s="218"/>
      <c r="AQ1312" s="218"/>
      <c r="AR1312" s="218"/>
      <c r="AS1312" s="218"/>
      <c r="AT1312" s="218"/>
      <c r="AU1312" s="218"/>
      <c r="AV1312" s="218"/>
      <c r="AW1312" s="218"/>
      <c r="AX1312" s="218"/>
      <c r="AY1312" s="218"/>
      <c r="AZ1312" s="218"/>
      <c r="BA1312" s="218"/>
      <c r="BB1312" s="218"/>
      <c r="BC1312" s="218"/>
      <c r="BD1312" s="218"/>
      <c r="BE1312" s="218"/>
      <c r="BF1312" s="218"/>
      <c r="BG1312" s="218"/>
      <c r="BH1312" s="218"/>
      <c r="BI1312" s="218"/>
      <c r="BJ1312" s="233"/>
      <c r="BK1312" s="199"/>
      <c r="BL1312" s="218" t="s">
        <v>84</v>
      </c>
      <c r="BM1312" s="171" t="s">
        <v>76</v>
      </c>
      <c r="BN1312" s="171" t="s">
        <v>76</v>
      </c>
      <c r="BO1312" s="171" t="s">
        <v>76</v>
      </c>
      <c r="BP1312" s="218"/>
      <c r="BQ1312" s="218"/>
      <c r="BR1312" s="218"/>
      <c r="BS1312" s="218"/>
      <c r="BT1312" s="218"/>
      <c r="BU1312" s="218"/>
      <c r="BV1312" s="218"/>
      <c r="BW1312" s="218"/>
      <c r="BX1312" s="171"/>
      <c r="BY1312" s="199"/>
      <c r="BZ1312" s="230"/>
      <c r="CA1312" s="230"/>
      <c r="CB1312" s="230"/>
      <c r="CC1312" s="230"/>
      <c r="CD1312" s="230"/>
      <c r="CE1312" s="230"/>
      <c r="CF1312" s="230"/>
      <c r="CG1312" s="230"/>
      <c r="CH1312" s="230"/>
      <c r="CI1312" s="230"/>
      <c r="CJ1312" s="230"/>
      <c r="CK1312" s="230"/>
      <c r="CL1312" s="230"/>
      <c r="CM1312" s="230"/>
      <c r="CN1312" s="171"/>
      <c r="CO1312" s="199"/>
      <c r="CP1312" s="230"/>
      <c r="CQ1312" s="233"/>
      <c r="CR1312" s="233"/>
      <c r="CS1312" s="233"/>
      <c r="CT1312" s="230"/>
      <c r="CU1312" s="230"/>
      <c r="CV1312" s="230"/>
      <c r="CW1312" s="230"/>
    </row>
    <row r="1313" ht="30" hidden="1" spans="1:101">
      <c r="A1313" s="191">
        <v>2430</v>
      </c>
      <c r="B1313" s="261" t="s">
        <v>3525</v>
      </c>
      <c r="C1313" s="261" t="s">
        <v>3526</v>
      </c>
      <c r="D1313" s="261" t="s">
        <v>2824</v>
      </c>
      <c r="E1313" s="199"/>
      <c r="F1313" s="274" t="s">
        <v>2740</v>
      </c>
      <c r="G1313" s="199"/>
      <c r="H1313" s="199"/>
      <c r="I1313" s="199"/>
      <c r="J1313" s="202"/>
      <c r="K1313" s="202"/>
      <c r="L1313" s="164" t="str">
        <f>_xlfn.IFNA(VLOOKUP(B1313,'[1]CDM Patients Data'!$C$1266:$N$5000,6,FALSE),"")</f>
        <v>Lung</v>
      </c>
      <c r="M1313" s="164" t="str">
        <f>_xlfn.IFNA(VLOOKUP(B1313,'[1]CDM Patients Data'!$C$1266:$N$5000,7,FALSE),"")</f>
        <v>Lung NOS</v>
      </c>
      <c r="N1313" s="164" t="str">
        <f>_xlfn.IFNA(VLOOKUP(B1313,'[1]CDM Patients Data'!$C$1266:$N$5000,8,FALSE),"")</f>
        <v>Carcinoma, NOS</v>
      </c>
      <c r="O1313" s="164" t="str">
        <f>_xlfn.IFNA(VLOOKUP(B1313,'[1]CDM Patients Data'!$C$1266:$K$3492,9,FALSE),"")</f>
        <v>Right</v>
      </c>
      <c r="P1313" s="164">
        <f>_xlfn.IFNA(VLOOKUP(B1313,'[1]CDM Patients Data'!$C$1266:$O$3492,10,FALSE),"")</f>
        <v>0</v>
      </c>
      <c r="Q1313" s="164">
        <f>_xlfn.IFNA(VLOOKUP(B1313,'[1]CDM Patients Data'!$C$1266:$O$3492,11,FALSE),"")</f>
        <v>0</v>
      </c>
      <c r="R1313" s="164">
        <f>_xlfn.IFNA(VLOOKUP(B1313,'[1]CDM Patients Data'!$C$1266:$O$3492,12,FALSE),"")</f>
        <v>0</v>
      </c>
      <c r="S1313" s="164">
        <f>_xlfn.IFNA(VLOOKUP(B1313,'[1]CDM Patients Data'!$C$1266:$P$3492,13,FALSE),"")</f>
        <v>0</v>
      </c>
      <c r="T1313" s="164" t="str">
        <f>_xlfn.IFNA(VLOOKUP(B1313,'[1]CDM Patients Data'!$C$1266:$N$5000,5,FALSE),"")</f>
        <v>Alaka</v>
      </c>
      <c r="U1313" s="164"/>
      <c r="V1313" s="164"/>
      <c r="W1313" s="210"/>
      <c r="X1313" s="164"/>
      <c r="Y1313" s="164"/>
      <c r="Z1313" s="164"/>
      <c r="AA1313" s="164"/>
      <c r="AB1313" s="164"/>
      <c r="AC1313" s="210"/>
      <c r="AD1313" s="199"/>
      <c r="AE1313" s="199"/>
      <c r="AF1313" s="199"/>
      <c r="AG1313" s="199"/>
      <c r="AH1313" s="233" t="s">
        <v>589</v>
      </c>
      <c r="AI1313" s="199"/>
      <c r="AJ1313" s="199"/>
      <c r="AK1313" s="218" t="s">
        <v>80</v>
      </c>
      <c r="AL1313" s="218">
        <v>13046871</v>
      </c>
      <c r="AM1313" s="218">
        <v>3.9</v>
      </c>
      <c r="AN1313" s="218">
        <v>420.1</v>
      </c>
      <c r="AO1313" s="218" t="s">
        <v>81</v>
      </c>
      <c r="AP1313" s="218"/>
      <c r="AQ1313" s="218"/>
      <c r="AR1313" s="218"/>
      <c r="AS1313" s="218"/>
      <c r="AT1313" s="218"/>
      <c r="AU1313" s="218"/>
      <c r="AV1313" s="218"/>
      <c r="AW1313" s="218"/>
      <c r="AX1313" s="218"/>
      <c r="AY1313" s="218"/>
      <c r="AZ1313" s="218"/>
      <c r="BA1313" s="218"/>
      <c r="BB1313" s="218"/>
      <c r="BC1313" s="218"/>
      <c r="BD1313" s="218"/>
      <c r="BE1313" s="218"/>
      <c r="BF1313" s="218"/>
      <c r="BG1313" s="218"/>
      <c r="BH1313" s="218"/>
      <c r="BI1313" s="218"/>
      <c r="BJ1313" s="233"/>
      <c r="BK1313" s="199"/>
      <c r="BL1313" s="218" t="s">
        <v>84</v>
      </c>
      <c r="BM1313" s="171" t="s">
        <v>76</v>
      </c>
      <c r="BN1313" s="171" t="s">
        <v>76</v>
      </c>
      <c r="BO1313" s="171" t="s">
        <v>76</v>
      </c>
      <c r="BP1313" s="218"/>
      <c r="BQ1313" s="218"/>
      <c r="BR1313" s="218"/>
      <c r="BS1313" s="218"/>
      <c r="BT1313" s="218"/>
      <c r="BU1313" s="218"/>
      <c r="BV1313" s="218"/>
      <c r="BW1313" s="218"/>
      <c r="BX1313" s="171"/>
      <c r="BY1313" s="199"/>
      <c r="BZ1313" s="230"/>
      <c r="CA1313" s="230"/>
      <c r="CB1313" s="230"/>
      <c r="CC1313" s="230"/>
      <c r="CD1313" s="230"/>
      <c r="CE1313" s="230"/>
      <c r="CF1313" s="230"/>
      <c r="CG1313" s="230"/>
      <c r="CH1313" s="230"/>
      <c r="CI1313" s="230"/>
      <c r="CJ1313" s="230"/>
      <c r="CK1313" s="230"/>
      <c r="CL1313" s="230"/>
      <c r="CM1313" s="230"/>
      <c r="CN1313" s="171"/>
      <c r="CO1313" s="199"/>
      <c r="CP1313" s="230"/>
      <c r="CQ1313" s="233"/>
      <c r="CR1313" s="233"/>
      <c r="CS1313" s="233"/>
      <c r="CT1313" s="230"/>
      <c r="CU1313" s="230"/>
      <c r="CV1313" s="230"/>
      <c r="CW1313" s="230"/>
    </row>
    <row r="1314" ht="60" spans="1:101">
      <c r="A1314" s="191">
        <v>2431</v>
      </c>
      <c r="B1314" s="261" t="s">
        <v>3527</v>
      </c>
      <c r="C1314" s="261" t="s">
        <v>3528</v>
      </c>
      <c r="D1314" s="261" t="s">
        <v>2783</v>
      </c>
      <c r="E1314" s="199"/>
      <c r="F1314" s="261" t="s">
        <v>2385</v>
      </c>
      <c r="G1314" s="199"/>
      <c r="H1314" s="199"/>
      <c r="I1314" s="199"/>
      <c r="J1314" s="202"/>
      <c r="K1314" s="202"/>
      <c r="L1314" s="164" t="str">
        <f>_xlfn.IFNA(VLOOKUP(B1314,'[1]CDM Patients Data'!$C$1266:$N$5000,6,FALSE),"")</f>
        <v>Breast</v>
      </c>
      <c r="M1314" s="164" t="str">
        <f>_xlfn.IFNA(VLOOKUP(B1314,'[1]CDM Patients Data'!$C$1266:$N$5000,7,FALSE),"")</f>
        <v>Breast NOS (excludes Skin of breast C44.5)</v>
      </c>
      <c r="N1314" s="164" t="str">
        <f>_xlfn.IFNA(VLOOKUP(B1314,'[1]CDM Patients Data'!$C$1266:$N$5000,8,FALSE),"")</f>
        <v>Invasive carcinoma of no special type</v>
      </c>
      <c r="O1314" s="164" t="str">
        <f>_xlfn.IFNA(VLOOKUP(B1314,'[1]CDM Patients Data'!$C$1266:$K$3492,9,FALSE),"")</f>
        <v>Unknown</v>
      </c>
      <c r="P1314" s="164">
        <f>_xlfn.IFNA(VLOOKUP(B1314,'[1]CDM Patients Data'!$C$1266:$O$3492,10,FALSE),"")</f>
        <v>0</v>
      </c>
      <c r="Q1314" s="164">
        <f>_xlfn.IFNA(VLOOKUP(B1314,'[1]CDM Patients Data'!$C$1266:$O$3492,11,FALSE),"")</f>
        <v>0</v>
      </c>
      <c r="R1314" s="164">
        <f>_xlfn.IFNA(VLOOKUP(B1314,'[1]CDM Patients Data'!$C$1266:$O$3492,12,FALSE),"")</f>
        <v>0</v>
      </c>
      <c r="S1314" s="164">
        <f>_xlfn.IFNA(VLOOKUP(B1314,'[1]CDM Patients Data'!$C$1266:$P$3492,13,FALSE),"")</f>
        <v>0</v>
      </c>
      <c r="T1314" s="164" t="str">
        <f>_xlfn.IFNA(VLOOKUP(B1314,'[1]CDM Patients Data'!$C$1266:$N$5000,5,FALSE),"")</f>
        <v>Ruchika</v>
      </c>
      <c r="U1314" s="164"/>
      <c r="V1314" s="164"/>
      <c r="W1314" s="210"/>
      <c r="X1314" s="164"/>
      <c r="Y1314" s="164"/>
      <c r="Z1314" s="164"/>
      <c r="AA1314" s="164"/>
      <c r="AB1314" s="164"/>
      <c r="AC1314" s="210"/>
      <c r="AD1314" s="199"/>
      <c r="AE1314" s="199"/>
      <c r="AF1314" s="199"/>
      <c r="AG1314" s="199"/>
      <c r="AH1314" s="233"/>
      <c r="AI1314" s="199"/>
      <c r="AJ1314" s="199"/>
      <c r="AK1314" s="218" t="s">
        <v>84</v>
      </c>
      <c r="AL1314" s="218" t="s">
        <v>76</v>
      </c>
      <c r="AM1314" s="218" t="s">
        <v>76</v>
      </c>
      <c r="AN1314" s="218" t="s">
        <v>76</v>
      </c>
      <c r="AO1314" s="218" t="s">
        <v>76</v>
      </c>
      <c r="AP1314" s="218"/>
      <c r="AQ1314" s="218"/>
      <c r="AR1314" s="218"/>
      <c r="AS1314" s="218"/>
      <c r="AT1314" s="218"/>
      <c r="AU1314" s="218"/>
      <c r="AV1314" s="218"/>
      <c r="AW1314" s="218"/>
      <c r="AX1314" s="218"/>
      <c r="AY1314" s="218"/>
      <c r="AZ1314" s="218"/>
      <c r="BA1314" s="218"/>
      <c r="BB1314" s="218"/>
      <c r="BC1314" s="218"/>
      <c r="BD1314" s="218"/>
      <c r="BE1314" s="218"/>
      <c r="BF1314" s="218"/>
      <c r="BG1314" s="218"/>
      <c r="BH1314" s="218"/>
      <c r="BI1314" s="218"/>
      <c r="BJ1314" s="233" t="s">
        <v>589</v>
      </c>
      <c r="BK1314" s="199"/>
      <c r="BL1314" s="218" t="s">
        <v>80</v>
      </c>
      <c r="BM1314" s="290">
        <v>9560655</v>
      </c>
      <c r="BN1314" s="290">
        <v>2.9</v>
      </c>
      <c r="BO1314" s="290">
        <v>319.2</v>
      </c>
      <c r="BP1314" s="218" t="s">
        <v>103</v>
      </c>
      <c r="BQ1314" s="218"/>
      <c r="BR1314" s="218"/>
      <c r="BS1314" s="218"/>
      <c r="BT1314" s="218"/>
      <c r="BU1314" s="218"/>
      <c r="BV1314" s="218"/>
      <c r="BW1314" s="218"/>
      <c r="BX1314" s="171"/>
      <c r="BY1314" s="199"/>
      <c r="BZ1314" s="230"/>
      <c r="CA1314" s="230"/>
      <c r="CB1314" s="230"/>
      <c r="CC1314" s="230"/>
      <c r="CD1314" s="230"/>
      <c r="CE1314" s="230"/>
      <c r="CF1314" s="230"/>
      <c r="CG1314" s="230"/>
      <c r="CH1314" s="230"/>
      <c r="CI1314" s="230"/>
      <c r="CJ1314" s="230"/>
      <c r="CK1314" s="230"/>
      <c r="CL1314" s="230"/>
      <c r="CM1314" s="230"/>
      <c r="CN1314" s="171"/>
      <c r="CO1314" s="199"/>
      <c r="CP1314" s="230"/>
      <c r="CQ1314" s="233"/>
      <c r="CR1314" s="233"/>
      <c r="CS1314" s="233"/>
      <c r="CT1314" s="230"/>
      <c r="CU1314" s="230"/>
      <c r="CV1314" s="230"/>
      <c r="CW1314" s="230"/>
    </row>
    <row r="1315" ht="30" hidden="1" spans="1:101">
      <c r="A1315" s="191">
        <v>2432</v>
      </c>
      <c r="B1315" s="261" t="s">
        <v>3529</v>
      </c>
      <c r="C1315" s="261" t="s">
        <v>3530</v>
      </c>
      <c r="D1315" s="261" t="s">
        <v>2824</v>
      </c>
      <c r="E1315" s="199"/>
      <c r="F1315" s="261" t="s">
        <v>3531</v>
      </c>
      <c r="G1315" s="199"/>
      <c r="H1315" s="199"/>
      <c r="I1315" s="199"/>
      <c r="J1315" s="202"/>
      <c r="K1315" s="202"/>
      <c r="L1315" s="164" t="str">
        <f>_xlfn.IFNA(VLOOKUP(B1315,'[1]CDM Patients Data'!$C$1266:$N$5000,6,FALSE),"")</f>
        <v>Rectum</v>
      </c>
      <c r="M1315" s="164" t="str">
        <f>_xlfn.IFNA(VLOOKUP(B1315,'[1]CDM Patients Data'!$C$1266:$N$5000,7,FALSE),"")</f>
        <v>Rectum, NOS</v>
      </c>
      <c r="N1315" s="164" t="str">
        <f>_xlfn.IFNA(VLOOKUP(B1315,'[1]CDM Patients Data'!$C$1266:$N$5000,8,FALSE),"")</f>
        <v>Carcinoma, NOS</v>
      </c>
      <c r="O1315" s="164" t="str">
        <f>_xlfn.IFNA(VLOOKUP(B1315,'[1]CDM Patients Data'!$C$1266:$K$3492,9,FALSE),"")</f>
        <v>Right</v>
      </c>
      <c r="P1315" s="164">
        <f>_xlfn.IFNA(VLOOKUP(B1315,'[1]CDM Patients Data'!$C$1266:$O$3492,10,FALSE),"")</f>
        <v>0</v>
      </c>
      <c r="Q1315" s="164">
        <f>_xlfn.IFNA(VLOOKUP(B1315,'[1]CDM Patients Data'!$C$1266:$O$3492,11,FALSE),"")</f>
        <v>0</v>
      </c>
      <c r="R1315" s="164">
        <f>_xlfn.IFNA(VLOOKUP(B1315,'[1]CDM Patients Data'!$C$1266:$O$3492,12,FALSE),"")</f>
        <v>0</v>
      </c>
      <c r="S1315" s="164">
        <f>_xlfn.IFNA(VLOOKUP(B1315,'[1]CDM Patients Data'!$C$1266:$P$3492,13,FALSE),"")</f>
        <v>0</v>
      </c>
      <c r="T1315" s="164" t="str">
        <f>_xlfn.IFNA(VLOOKUP(B1315,'[1]CDM Patients Data'!$C$1266:$N$5000,5,FALSE),"")</f>
        <v>Nisha</v>
      </c>
      <c r="U1315" s="164"/>
      <c r="V1315" s="164"/>
      <c r="W1315" s="210"/>
      <c r="X1315" s="164"/>
      <c r="Y1315" s="164"/>
      <c r="Z1315" s="164"/>
      <c r="AA1315" s="164"/>
      <c r="AB1315" s="164"/>
      <c r="AC1315" s="210"/>
      <c r="AD1315" s="199"/>
      <c r="AE1315" s="199"/>
      <c r="AF1315" s="199"/>
      <c r="AG1315" s="199"/>
      <c r="AH1315" s="233" t="s">
        <v>589</v>
      </c>
      <c r="AI1315" s="199"/>
      <c r="AJ1315" s="199"/>
      <c r="AK1315" s="218" t="s">
        <v>80</v>
      </c>
      <c r="AL1315" s="218">
        <v>15181158</v>
      </c>
      <c r="AM1315" s="218">
        <v>4.6</v>
      </c>
      <c r="AN1315" s="218">
        <v>386</v>
      </c>
      <c r="AO1315" s="218" t="s">
        <v>81</v>
      </c>
      <c r="AP1315" s="218"/>
      <c r="AQ1315" s="218"/>
      <c r="AR1315" s="218"/>
      <c r="AS1315" s="218"/>
      <c r="AT1315" s="218"/>
      <c r="AU1315" s="218"/>
      <c r="AV1315" s="218"/>
      <c r="AW1315" s="218"/>
      <c r="AX1315" s="218"/>
      <c r="AY1315" s="218"/>
      <c r="AZ1315" s="218"/>
      <c r="BA1315" s="218"/>
      <c r="BB1315" s="218"/>
      <c r="BC1315" s="218"/>
      <c r="BD1315" s="218"/>
      <c r="BE1315" s="218"/>
      <c r="BF1315" s="218"/>
      <c r="BG1315" s="218"/>
      <c r="BH1315" s="218"/>
      <c r="BI1315" s="218"/>
      <c r="BJ1315" s="233"/>
      <c r="BK1315" s="199"/>
      <c r="BL1315" s="218" t="s">
        <v>84</v>
      </c>
      <c r="BM1315" s="171" t="s">
        <v>76</v>
      </c>
      <c r="BN1315" s="171" t="s">
        <v>76</v>
      </c>
      <c r="BO1315" s="171" t="s">
        <v>76</v>
      </c>
      <c r="BP1315" s="218"/>
      <c r="BQ1315" s="218"/>
      <c r="BR1315" s="218"/>
      <c r="BS1315" s="218"/>
      <c r="BT1315" s="218"/>
      <c r="BU1315" s="218"/>
      <c r="BV1315" s="218"/>
      <c r="BW1315" s="218"/>
      <c r="BX1315" s="171"/>
      <c r="BY1315" s="199"/>
      <c r="BZ1315" s="230"/>
      <c r="CA1315" s="230"/>
      <c r="CB1315" s="230"/>
      <c r="CC1315" s="230"/>
      <c r="CD1315" s="230"/>
      <c r="CE1315" s="230"/>
      <c r="CF1315" s="230"/>
      <c r="CG1315" s="230"/>
      <c r="CH1315" s="230"/>
      <c r="CI1315" s="230"/>
      <c r="CJ1315" s="230"/>
      <c r="CK1315" s="230"/>
      <c r="CL1315" s="230"/>
      <c r="CM1315" s="230"/>
      <c r="CN1315" s="171"/>
      <c r="CO1315" s="199"/>
      <c r="CP1315" s="230"/>
      <c r="CQ1315" s="233"/>
      <c r="CR1315" s="233"/>
      <c r="CS1315" s="233"/>
      <c r="CT1315" s="230"/>
      <c r="CU1315" s="230"/>
      <c r="CV1315" s="230"/>
      <c r="CW1315" s="230"/>
    </row>
    <row r="1316" ht="90" spans="1:101">
      <c r="A1316" s="191">
        <v>2433</v>
      </c>
      <c r="B1316" s="261" t="s">
        <v>3532</v>
      </c>
      <c r="C1316" s="261" t="s">
        <v>3533</v>
      </c>
      <c r="D1316" s="261" t="s">
        <v>2780</v>
      </c>
      <c r="E1316" s="199"/>
      <c r="F1316" s="261" t="s">
        <v>3534</v>
      </c>
      <c r="G1316" s="199"/>
      <c r="H1316" s="199"/>
      <c r="I1316" s="199"/>
      <c r="J1316" s="202"/>
      <c r="K1316" s="202"/>
      <c r="L1316" s="164" t="str">
        <f>_xlfn.IFNA(VLOOKUP(B1316,'[1]CDM Patients Data'!$C$1266:$N$5000,6,FALSE),"")</f>
        <v>Other and unspecified parts of mouth</v>
      </c>
      <c r="M1316" s="164" t="str">
        <f>_xlfn.IFNA(VLOOKUP(B1316,'[1]CDM Patients Data'!$C$1266:$N$5000,7,FALSE),"")</f>
        <v>Overlapping lesion of other and unspecified parts of mouth</v>
      </c>
      <c r="N1316" s="164">
        <f>_xlfn.IFNA(VLOOKUP(B1316,'[1]CDM Patients Data'!$C$1266:$N$5000,8,FALSE),"")</f>
        <v>0</v>
      </c>
      <c r="O1316" s="164">
        <f>_xlfn.IFNA(VLOOKUP(B1316,'[1]CDM Patients Data'!$C$1266:$K$3492,9,FALSE),"")</f>
        <v>0</v>
      </c>
      <c r="P1316" s="164">
        <f>_xlfn.IFNA(VLOOKUP(B1316,'[1]CDM Patients Data'!$C$1266:$O$3492,10,FALSE),"")</f>
        <v>0</v>
      </c>
      <c r="Q1316" s="164">
        <f>_xlfn.IFNA(VLOOKUP(B1316,'[1]CDM Patients Data'!$C$1266:$O$3492,11,FALSE),"")</f>
        <v>0</v>
      </c>
      <c r="R1316" s="164">
        <f>_xlfn.IFNA(VLOOKUP(B1316,'[1]CDM Patients Data'!$C$1266:$O$3492,12,FALSE),"")</f>
        <v>0</v>
      </c>
      <c r="S1316" s="164">
        <f>_xlfn.IFNA(VLOOKUP(B1316,'[1]CDM Patients Data'!$C$1266:$P$3492,13,FALSE),"")</f>
        <v>0</v>
      </c>
      <c r="T1316" s="164" t="str">
        <f>_xlfn.IFNA(VLOOKUP(B1316,'[1]CDM Patients Data'!$C$1266:$N$5000,5,FALSE),"")</f>
        <v>Dayana</v>
      </c>
      <c r="U1316" s="164"/>
      <c r="V1316" s="164"/>
      <c r="W1316" s="210"/>
      <c r="X1316" s="164"/>
      <c r="Y1316" s="164"/>
      <c r="Z1316" s="164"/>
      <c r="AA1316" s="164"/>
      <c r="AB1316" s="164"/>
      <c r="AC1316" s="210"/>
      <c r="AD1316" s="199"/>
      <c r="AE1316" s="199"/>
      <c r="AF1316" s="199"/>
      <c r="AG1316" s="199"/>
      <c r="AH1316" s="233"/>
      <c r="AI1316" s="199"/>
      <c r="AJ1316" s="199"/>
      <c r="AK1316" s="218" t="s">
        <v>84</v>
      </c>
      <c r="AL1316" s="218" t="s">
        <v>76</v>
      </c>
      <c r="AM1316" s="218" t="s">
        <v>76</v>
      </c>
      <c r="AN1316" s="218" t="s">
        <v>76</v>
      </c>
      <c r="AO1316" s="218" t="s">
        <v>76</v>
      </c>
      <c r="AP1316" s="218"/>
      <c r="AQ1316" s="218"/>
      <c r="AR1316" s="218"/>
      <c r="AS1316" s="218"/>
      <c r="AT1316" s="218"/>
      <c r="AU1316" s="218"/>
      <c r="AV1316" s="218"/>
      <c r="AW1316" s="218"/>
      <c r="AX1316" s="218"/>
      <c r="AY1316" s="218"/>
      <c r="AZ1316" s="218"/>
      <c r="BA1316" s="218"/>
      <c r="BB1316" s="218"/>
      <c r="BC1316" s="218"/>
      <c r="BD1316" s="218"/>
      <c r="BE1316" s="218"/>
      <c r="BF1316" s="218"/>
      <c r="BG1316" s="218"/>
      <c r="BH1316" s="218"/>
      <c r="BI1316" s="218"/>
      <c r="BJ1316" s="233" t="s">
        <v>589</v>
      </c>
      <c r="BK1316" s="199"/>
      <c r="BL1316" s="218" t="s">
        <v>80</v>
      </c>
      <c r="BM1316" s="290">
        <v>7527073</v>
      </c>
      <c r="BN1316" s="290">
        <v>2.3</v>
      </c>
      <c r="BO1316" s="290">
        <v>254.7</v>
      </c>
      <c r="BP1316" s="218" t="s">
        <v>103</v>
      </c>
      <c r="BQ1316" s="218"/>
      <c r="BR1316" s="218"/>
      <c r="BS1316" s="218"/>
      <c r="BT1316" s="218"/>
      <c r="BU1316" s="218"/>
      <c r="BV1316" s="218"/>
      <c r="BW1316" s="218"/>
      <c r="BX1316" s="171"/>
      <c r="BY1316" s="199"/>
      <c r="BZ1316" s="230"/>
      <c r="CA1316" s="230"/>
      <c r="CB1316" s="230"/>
      <c r="CC1316" s="230"/>
      <c r="CD1316" s="230"/>
      <c r="CE1316" s="230"/>
      <c r="CF1316" s="230"/>
      <c r="CG1316" s="230"/>
      <c r="CH1316" s="230"/>
      <c r="CI1316" s="230"/>
      <c r="CJ1316" s="230"/>
      <c r="CK1316" s="230"/>
      <c r="CL1316" s="230"/>
      <c r="CM1316" s="230"/>
      <c r="CN1316" s="171"/>
      <c r="CO1316" s="199"/>
      <c r="CP1316" s="230"/>
      <c r="CQ1316" s="233"/>
      <c r="CR1316" s="233"/>
      <c r="CS1316" s="233"/>
      <c r="CT1316" s="230"/>
      <c r="CU1316" s="230"/>
      <c r="CV1316" s="230"/>
      <c r="CW1316" s="230"/>
    </row>
    <row r="1317" ht="60" spans="1:101">
      <c r="A1317" s="191">
        <v>2434</v>
      </c>
      <c r="B1317" s="261" t="s">
        <v>3535</v>
      </c>
      <c r="C1317" s="261" t="s">
        <v>3536</v>
      </c>
      <c r="D1317" s="261" t="s">
        <v>2780</v>
      </c>
      <c r="E1317" s="199"/>
      <c r="F1317" s="261" t="s">
        <v>3048</v>
      </c>
      <c r="G1317" s="199"/>
      <c r="H1317" s="199"/>
      <c r="I1317" s="199"/>
      <c r="J1317" s="202"/>
      <c r="K1317" s="202"/>
      <c r="L1317" s="164" t="str">
        <f>_xlfn.IFNA(VLOOKUP(B1317,'[1]CDM Patients Data'!$C$1266:$N$5000,6,FALSE),"")</f>
        <v>Breast</v>
      </c>
      <c r="M1317" s="164" t="str">
        <f>_xlfn.IFNA(VLOOKUP(B1317,'[1]CDM Patients Data'!$C$1266:$N$5000,7,FALSE),"")</f>
        <v>Breast NOS (excludes Skin of breast C44.5)</v>
      </c>
      <c r="N1317" s="164" t="str">
        <f>_xlfn.IFNA(VLOOKUP(B1317,'[1]CDM Patients Data'!$C$1266:$N$5000,8,FALSE),"")</f>
        <v>Carcinoma, NOS</v>
      </c>
      <c r="O1317" s="164" t="str">
        <f>_xlfn.IFNA(VLOOKUP(B1317,'[1]CDM Patients Data'!$C$1266:$K$3492,9,FALSE),"")</f>
        <v>Right and Left</v>
      </c>
      <c r="P1317" s="164">
        <f>_xlfn.IFNA(VLOOKUP(B1317,'[1]CDM Patients Data'!$C$1266:$O$3492,10,FALSE),"")</f>
        <v>0</v>
      </c>
      <c r="Q1317" s="164">
        <f>_xlfn.IFNA(VLOOKUP(B1317,'[1]CDM Patients Data'!$C$1266:$O$3492,11,FALSE),"")</f>
        <v>0</v>
      </c>
      <c r="R1317" s="164">
        <f>_xlfn.IFNA(VLOOKUP(B1317,'[1]CDM Patients Data'!$C$1266:$O$3492,12,FALSE),"")</f>
        <v>0</v>
      </c>
      <c r="S1317" s="164">
        <f>_xlfn.IFNA(VLOOKUP(B1317,'[1]CDM Patients Data'!$C$1266:$P$3492,13,FALSE),"")</f>
        <v>0</v>
      </c>
      <c r="T1317" s="164" t="str">
        <f>_xlfn.IFNA(VLOOKUP(B1317,'[1]CDM Patients Data'!$C$1266:$N$5000,5,FALSE),"")</f>
        <v>Anwesha</v>
      </c>
      <c r="U1317" s="164"/>
      <c r="V1317" s="164"/>
      <c r="W1317" s="210"/>
      <c r="X1317" s="164"/>
      <c r="Y1317" s="164"/>
      <c r="Z1317" s="164"/>
      <c r="AA1317" s="164"/>
      <c r="AB1317" s="164"/>
      <c r="AC1317" s="210"/>
      <c r="AD1317" s="199"/>
      <c r="AE1317" s="199"/>
      <c r="AF1317" s="199"/>
      <c r="AG1317" s="199"/>
      <c r="AH1317" s="233"/>
      <c r="AI1317" s="199"/>
      <c r="AJ1317" s="199"/>
      <c r="AK1317" s="218" t="s">
        <v>84</v>
      </c>
      <c r="AL1317" s="218" t="s">
        <v>76</v>
      </c>
      <c r="AM1317" s="218" t="s">
        <v>76</v>
      </c>
      <c r="AN1317" s="218" t="s">
        <v>76</v>
      </c>
      <c r="AO1317" s="218" t="s">
        <v>76</v>
      </c>
      <c r="AP1317" s="218"/>
      <c r="AQ1317" s="218"/>
      <c r="AR1317" s="218"/>
      <c r="AS1317" s="218"/>
      <c r="AT1317" s="218"/>
      <c r="AU1317" s="218"/>
      <c r="AV1317" s="218"/>
      <c r="AW1317" s="218"/>
      <c r="AX1317" s="218"/>
      <c r="AY1317" s="218"/>
      <c r="AZ1317" s="218"/>
      <c r="BA1317" s="218"/>
      <c r="BB1317" s="218"/>
      <c r="BC1317" s="218"/>
      <c r="BD1317" s="218"/>
      <c r="BE1317" s="218"/>
      <c r="BF1317" s="218"/>
      <c r="BG1317" s="218"/>
      <c r="BH1317" s="218"/>
      <c r="BI1317" s="218"/>
      <c r="BJ1317" s="233" t="s">
        <v>589</v>
      </c>
      <c r="BK1317" s="199"/>
      <c r="BL1317" s="218" t="s">
        <v>80</v>
      </c>
      <c r="BM1317" s="290">
        <v>8437277</v>
      </c>
      <c r="BN1317" s="290">
        <v>2.5</v>
      </c>
      <c r="BO1317" s="290">
        <v>279.7</v>
      </c>
      <c r="BP1317" s="218" t="s">
        <v>103</v>
      </c>
      <c r="BQ1317" s="218"/>
      <c r="BR1317" s="218"/>
      <c r="BS1317" s="218"/>
      <c r="BT1317" s="218"/>
      <c r="BU1317" s="218"/>
      <c r="BV1317" s="218"/>
      <c r="BW1317" s="218"/>
      <c r="BX1317" s="171"/>
      <c r="BY1317" s="199"/>
      <c r="BZ1317" s="230"/>
      <c r="CA1317" s="230"/>
      <c r="CB1317" s="230"/>
      <c r="CC1317" s="230"/>
      <c r="CD1317" s="230"/>
      <c r="CE1317" s="230"/>
      <c r="CF1317" s="230"/>
      <c r="CG1317" s="230"/>
      <c r="CH1317" s="230"/>
      <c r="CI1317" s="230"/>
      <c r="CJ1317" s="230"/>
      <c r="CK1317" s="230"/>
      <c r="CL1317" s="230"/>
      <c r="CM1317" s="230"/>
      <c r="CN1317" s="171"/>
      <c r="CO1317" s="199"/>
      <c r="CP1317" s="230"/>
      <c r="CQ1317" s="233"/>
      <c r="CR1317" s="233"/>
      <c r="CS1317" s="233"/>
      <c r="CT1317" s="230"/>
      <c r="CU1317" s="230"/>
      <c r="CV1317" s="230"/>
      <c r="CW1317" s="230"/>
    </row>
    <row r="1318" ht="15" spans="1:101">
      <c r="A1318" s="191">
        <v>2435</v>
      </c>
      <c r="B1318" s="261" t="s">
        <v>3537</v>
      </c>
      <c r="C1318" s="261" t="s">
        <v>3538</v>
      </c>
      <c r="D1318" s="261" t="s">
        <v>2780</v>
      </c>
      <c r="E1318" s="199"/>
      <c r="F1318" s="267" t="s">
        <v>2366</v>
      </c>
      <c r="G1318" s="199"/>
      <c r="H1318" s="199"/>
      <c r="I1318" s="199"/>
      <c r="J1318" s="202"/>
      <c r="K1318" s="202"/>
      <c r="L1318" s="164" t="str">
        <f>_xlfn.IFNA(VLOOKUP(B1318,'[1]CDM Patients Data'!$C$1266:$N$5000,6,FALSE),"")</f>
        <v>Non-Cancer</v>
      </c>
      <c r="M1318" s="164" t="str">
        <f>_xlfn.IFNA(VLOOKUP(B1318,'[1]CDM Patients Data'!$C$1266:$N$5000,7,FALSE),"")</f>
        <v>Non-Cancer</v>
      </c>
      <c r="N1318" s="164" t="str">
        <f>_xlfn.IFNA(VLOOKUP(B1318,'[1]CDM Patients Data'!$C$1266:$N$5000,8,FALSE),"")</f>
        <v>Non-Cancer</v>
      </c>
      <c r="O1318" s="164" t="str">
        <f>_xlfn.IFNA(VLOOKUP(B1318,'[1]CDM Patients Data'!$C$1266:$K$3492,9,FALSE),"")</f>
        <v>Non-Cancer</v>
      </c>
      <c r="P1318" s="164">
        <f>_xlfn.IFNA(VLOOKUP(B1318,'[1]CDM Patients Data'!$C$1266:$O$3492,10,FALSE),"")</f>
        <v>0</v>
      </c>
      <c r="Q1318" s="164">
        <f>_xlfn.IFNA(VLOOKUP(B1318,'[1]CDM Patients Data'!$C$1266:$O$3492,11,FALSE),"")</f>
        <v>0</v>
      </c>
      <c r="R1318" s="164">
        <f>_xlfn.IFNA(VLOOKUP(B1318,'[1]CDM Patients Data'!$C$1266:$O$3492,12,FALSE),"")</f>
        <v>0</v>
      </c>
      <c r="S1318" s="164">
        <f>_xlfn.IFNA(VLOOKUP(B1318,'[1]CDM Patients Data'!$C$1266:$P$3492,13,FALSE),"")</f>
        <v>0</v>
      </c>
      <c r="T1318" s="164" t="str">
        <f>_xlfn.IFNA(VLOOKUP(B1318,'[1]CDM Patients Data'!$C$1266:$N$5000,5,FALSE),"")</f>
        <v>Alaka</v>
      </c>
      <c r="U1318" s="164"/>
      <c r="V1318" s="164"/>
      <c r="W1318" s="210"/>
      <c r="X1318" s="164"/>
      <c r="Y1318" s="164"/>
      <c r="Z1318" s="164"/>
      <c r="AA1318" s="164"/>
      <c r="AB1318" s="164"/>
      <c r="AC1318" s="210"/>
      <c r="AD1318" s="199"/>
      <c r="AE1318" s="199"/>
      <c r="AF1318" s="199"/>
      <c r="AG1318" s="199"/>
      <c r="AH1318" s="233"/>
      <c r="AI1318" s="199"/>
      <c r="AJ1318" s="199"/>
      <c r="AK1318" s="218" t="s">
        <v>84</v>
      </c>
      <c r="AL1318" s="218" t="s">
        <v>76</v>
      </c>
      <c r="AM1318" s="218" t="s">
        <v>76</v>
      </c>
      <c r="AN1318" s="218" t="s">
        <v>76</v>
      </c>
      <c r="AO1318" s="218" t="s">
        <v>76</v>
      </c>
      <c r="AP1318" s="218"/>
      <c r="AQ1318" s="218"/>
      <c r="AR1318" s="218"/>
      <c r="AS1318" s="218"/>
      <c r="AT1318" s="218"/>
      <c r="AU1318" s="218"/>
      <c r="AV1318" s="218"/>
      <c r="AW1318" s="218"/>
      <c r="AX1318" s="218"/>
      <c r="AY1318" s="218"/>
      <c r="AZ1318" s="218"/>
      <c r="BA1318" s="218"/>
      <c r="BB1318" s="218"/>
      <c r="BC1318" s="218"/>
      <c r="BD1318" s="218"/>
      <c r="BE1318" s="218"/>
      <c r="BF1318" s="218"/>
      <c r="BG1318" s="218"/>
      <c r="BH1318" s="218"/>
      <c r="BI1318" s="218"/>
      <c r="BJ1318" s="233" t="s">
        <v>589</v>
      </c>
      <c r="BK1318" s="199"/>
      <c r="BL1318" s="218" t="s">
        <v>80</v>
      </c>
      <c r="BM1318" s="290">
        <v>9025031</v>
      </c>
      <c r="BN1318" s="290">
        <v>2.7</v>
      </c>
      <c r="BO1318" s="290">
        <v>300.6</v>
      </c>
      <c r="BP1318" s="218" t="s">
        <v>103</v>
      </c>
      <c r="BQ1318" s="218"/>
      <c r="BR1318" s="218"/>
      <c r="BS1318" s="218"/>
      <c r="BT1318" s="218"/>
      <c r="BU1318" s="218"/>
      <c r="BV1318" s="218"/>
      <c r="BW1318" s="218"/>
      <c r="BX1318" s="171"/>
      <c r="BY1318" s="199"/>
      <c r="BZ1318" s="230"/>
      <c r="CA1318" s="230"/>
      <c r="CB1318" s="230"/>
      <c r="CC1318" s="230"/>
      <c r="CD1318" s="230"/>
      <c r="CE1318" s="230"/>
      <c r="CF1318" s="230"/>
      <c r="CG1318" s="230"/>
      <c r="CH1318" s="230"/>
      <c r="CI1318" s="230"/>
      <c r="CJ1318" s="230"/>
      <c r="CK1318" s="230"/>
      <c r="CL1318" s="230"/>
      <c r="CM1318" s="230"/>
      <c r="CN1318" s="171"/>
      <c r="CO1318" s="199"/>
      <c r="CP1318" s="230"/>
      <c r="CQ1318" s="233"/>
      <c r="CR1318" s="233"/>
      <c r="CS1318" s="233"/>
      <c r="CT1318" s="230"/>
      <c r="CU1318" s="230"/>
      <c r="CV1318" s="230"/>
      <c r="CW1318" s="230"/>
    </row>
    <row r="1319" ht="30" spans="1:101">
      <c r="A1319" s="191">
        <v>2436</v>
      </c>
      <c r="B1319" s="261" t="s">
        <v>3539</v>
      </c>
      <c r="C1319" s="261" t="s">
        <v>3540</v>
      </c>
      <c r="D1319" s="261" t="s">
        <v>2780</v>
      </c>
      <c r="E1319" s="199"/>
      <c r="F1319" s="261" t="s">
        <v>3541</v>
      </c>
      <c r="G1319" s="199"/>
      <c r="H1319" s="199"/>
      <c r="I1319" s="199"/>
      <c r="J1319" s="202"/>
      <c r="K1319" s="202"/>
      <c r="L1319" s="164" t="str">
        <f>_xlfn.IFNA(VLOOKUP(B1319,'[1]CDM Patients Data'!$C$1266:$N$5000,6,FALSE),"")</f>
        <v>Large Intestine</v>
      </c>
      <c r="M1319" s="164" t="str">
        <f>_xlfn.IFNA(VLOOKUP(B1319,'[1]CDM Patients Data'!$C$1266:$N$5000,7,FALSE),"")</f>
        <v>Colon NOS</v>
      </c>
      <c r="N1319" s="164" t="str">
        <f>_xlfn.IFNA(VLOOKUP(B1319,'[1]CDM Patients Data'!$C$1266:$N$5000,8,FALSE),"")</f>
        <v>Carcinoma, NOS</v>
      </c>
      <c r="O1319" s="164" t="str">
        <f>_xlfn.IFNA(VLOOKUP(B1319,'[1]CDM Patients Data'!$C$1266:$K$3492,9,FALSE),"")</f>
        <v>Not a paired site</v>
      </c>
      <c r="P1319" s="164">
        <f>_xlfn.IFNA(VLOOKUP(B1319,'[1]CDM Patients Data'!$C$1266:$O$3492,10,FALSE),"")</f>
        <v>0</v>
      </c>
      <c r="Q1319" s="164">
        <f>_xlfn.IFNA(VLOOKUP(B1319,'[1]CDM Patients Data'!$C$1266:$O$3492,11,FALSE),"")</f>
        <v>0</v>
      </c>
      <c r="R1319" s="164">
        <f>_xlfn.IFNA(VLOOKUP(B1319,'[1]CDM Patients Data'!$C$1266:$O$3492,12,FALSE),"")</f>
        <v>0</v>
      </c>
      <c r="S1319" s="164">
        <f>_xlfn.IFNA(VLOOKUP(B1319,'[1]CDM Patients Data'!$C$1266:$P$3492,13,FALSE),"")</f>
        <v>0</v>
      </c>
      <c r="T1319" s="164" t="str">
        <f>_xlfn.IFNA(VLOOKUP(B1319,'[1]CDM Patients Data'!$C$1266:$N$5000,5,FALSE),"")</f>
        <v>Nisha</v>
      </c>
      <c r="U1319" s="164"/>
      <c r="V1319" s="164"/>
      <c r="W1319" s="210"/>
      <c r="X1319" s="164"/>
      <c r="Y1319" s="164"/>
      <c r="Z1319" s="164"/>
      <c r="AA1319" s="164"/>
      <c r="AB1319" s="164"/>
      <c r="AC1319" s="210"/>
      <c r="AD1319" s="199"/>
      <c r="AE1319" s="199"/>
      <c r="AF1319" s="199"/>
      <c r="AG1319" s="199"/>
      <c r="AH1319" s="233"/>
      <c r="AI1319" s="199"/>
      <c r="AJ1319" s="199"/>
      <c r="AK1319" s="218" t="s">
        <v>84</v>
      </c>
      <c r="AL1319" s="218" t="s">
        <v>76</v>
      </c>
      <c r="AM1319" s="218" t="s">
        <v>76</v>
      </c>
      <c r="AN1319" s="218" t="s">
        <v>76</v>
      </c>
      <c r="AO1319" s="218" t="s">
        <v>76</v>
      </c>
      <c r="AP1319" s="218"/>
      <c r="AQ1319" s="218"/>
      <c r="AR1319" s="218"/>
      <c r="AS1319" s="218"/>
      <c r="AT1319" s="218"/>
      <c r="AU1319" s="218"/>
      <c r="AV1319" s="218"/>
      <c r="AW1319" s="218"/>
      <c r="AX1319" s="218"/>
      <c r="AY1319" s="218"/>
      <c r="AZ1319" s="218"/>
      <c r="BA1319" s="218"/>
      <c r="BB1319" s="218"/>
      <c r="BC1319" s="218"/>
      <c r="BD1319" s="218"/>
      <c r="BE1319" s="218"/>
      <c r="BF1319" s="218"/>
      <c r="BG1319" s="218"/>
      <c r="BH1319" s="218"/>
      <c r="BI1319" s="218"/>
      <c r="BJ1319" s="233" t="s">
        <v>589</v>
      </c>
      <c r="BK1319" s="199"/>
      <c r="BL1319" s="218" t="s">
        <v>80</v>
      </c>
      <c r="BM1319" s="290">
        <v>7914428</v>
      </c>
      <c r="BN1319" s="290">
        <v>2.4</v>
      </c>
      <c r="BO1319" s="290">
        <v>263.5</v>
      </c>
      <c r="BP1319" s="218" t="s">
        <v>103</v>
      </c>
      <c r="BQ1319" s="218"/>
      <c r="BR1319" s="218"/>
      <c r="BS1319" s="218"/>
      <c r="BT1319" s="218"/>
      <c r="BU1319" s="218"/>
      <c r="BV1319" s="218"/>
      <c r="BW1319" s="218"/>
      <c r="BX1319" s="171"/>
      <c r="BY1319" s="199"/>
      <c r="BZ1319" s="230"/>
      <c r="CA1319" s="230"/>
      <c r="CB1319" s="230"/>
      <c r="CC1319" s="230"/>
      <c r="CD1319" s="230"/>
      <c r="CE1319" s="230"/>
      <c r="CF1319" s="230"/>
      <c r="CG1319" s="230"/>
      <c r="CH1319" s="230"/>
      <c r="CI1319" s="230"/>
      <c r="CJ1319" s="230"/>
      <c r="CK1319" s="230"/>
      <c r="CL1319" s="230"/>
      <c r="CM1319" s="230"/>
      <c r="CN1319" s="171"/>
      <c r="CO1319" s="199"/>
      <c r="CP1319" s="230"/>
      <c r="CQ1319" s="233"/>
      <c r="CR1319" s="233"/>
      <c r="CS1319" s="233"/>
      <c r="CT1319" s="230"/>
      <c r="CU1319" s="230"/>
      <c r="CV1319" s="230"/>
      <c r="CW1319" s="230"/>
    </row>
    <row r="1320" ht="60" spans="1:101">
      <c r="A1320" s="191">
        <v>2437</v>
      </c>
      <c r="B1320" s="261" t="s">
        <v>3542</v>
      </c>
      <c r="C1320" s="261">
        <v>6821</v>
      </c>
      <c r="D1320" s="261" t="s">
        <v>2783</v>
      </c>
      <c r="E1320" s="199"/>
      <c r="F1320" s="261" t="s">
        <v>3543</v>
      </c>
      <c r="G1320" s="199"/>
      <c r="H1320" s="199"/>
      <c r="I1320" s="199"/>
      <c r="J1320" s="202"/>
      <c r="K1320" s="202"/>
      <c r="L1320" s="164" t="str">
        <f>_xlfn.IFNA(VLOOKUP(B1320,'[1]CDM Patients Data'!$C$1266:$N$5000,6,FALSE),"")</f>
        <v>Breast</v>
      </c>
      <c r="M1320" s="164" t="str">
        <f>_xlfn.IFNA(VLOOKUP(B1320,'[1]CDM Patients Data'!$C$1266:$N$5000,7,FALSE),"")</f>
        <v>Breast NOS (excludes Skin of breast C44.5)</v>
      </c>
      <c r="N1320" s="164" t="str">
        <f>_xlfn.IFNA(VLOOKUP(B1320,'[1]CDM Patients Data'!$C$1266:$N$5000,8,FALSE),"")</f>
        <v>Carcinoma, NOS</v>
      </c>
      <c r="O1320" s="164" t="str">
        <f>_xlfn.IFNA(VLOOKUP(B1320,'[1]CDM Patients Data'!$C$1266:$K$3492,9,FALSE),"")</f>
        <v>Unknown</v>
      </c>
      <c r="P1320" s="164">
        <f>_xlfn.IFNA(VLOOKUP(B1320,'[1]CDM Patients Data'!$C$1266:$O$3492,10,FALSE),"")</f>
        <v>0</v>
      </c>
      <c r="Q1320" s="164">
        <f>_xlfn.IFNA(VLOOKUP(B1320,'[1]CDM Patients Data'!$C$1266:$O$3492,11,FALSE),"")</f>
        <v>0</v>
      </c>
      <c r="R1320" s="164">
        <f>_xlfn.IFNA(VLOOKUP(B1320,'[1]CDM Patients Data'!$C$1266:$O$3492,12,FALSE),"")</f>
        <v>0</v>
      </c>
      <c r="S1320" s="164">
        <f>_xlfn.IFNA(VLOOKUP(B1320,'[1]CDM Patients Data'!$C$1266:$P$3492,13,FALSE),"")</f>
        <v>0</v>
      </c>
      <c r="T1320" s="164" t="str">
        <f>_xlfn.IFNA(VLOOKUP(B1320,'[1]CDM Patients Data'!$C$1266:$N$5000,5,FALSE),"")</f>
        <v>Manohar</v>
      </c>
      <c r="U1320" s="164"/>
      <c r="V1320" s="164"/>
      <c r="W1320" s="210"/>
      <c r="X1320" s="164"/>
      <c r="Y1320" s="164"/>
      <c r="Z1320" s="164"/>
      <c r="AA1320" s="164"/>
      <c r="AB1320" s="164"/>
      <c r="AC1320" s="210"/>
      <c r="AD1320" s="199"/>
      <c r="AE1320" s="199"/>
      <c r="AF1320" s="199"/>
      <c r="AG1320" s="199"/>
      <c r="AH1320" s="233"/>
      <c r="AI1320" s="199"/>
      <c r="AJ1320" s="199"/>
      <c r="AK1320" s="218" t="s">
        <v>84</v>
      </c>
      <c r="AL1320" s="218" t="s">
        <v>76</v>
      </c>
      <c r="AM1320" s="218" t="s">
        <v>76</v>
      </c>
      <c r="AN1320" s="218" t="s">
        <v>76</v>
      </c>
      <c r="AO1320" s="218" t="s">
        <v>76</v>
      </c>
      <c r="AP1320" s="218"/>
      <c r="AQ1320" s="218"/>
      <c r="AR1320" s="218"/>
      <c r="AS1320" s="218"/>
      <c r="AT1320" s="218"/>
      <c r="AU1320" s="218"/>
      <c r="AV1320" s="218"/>
      <c r="AW1320" s="218"/>
      <c r="AX1320" s="218"/>
      <c r="AY1320" s="218"/>
      <c r="AZ1320" s="218"/>
      <c r="BA1320" s="218"/>
      <c r="BB1320" s="218"/>
      <c r="BC1320" s="218"/>
      <c r="BD1320" s="218"/>
      <c r="BE1320" s="218"/>
      <c r="BF1320" s="218"/>
      <c r="BG1320" s="218"/>
      <c r="BH1320" s="218"/>
      <c r="BI1320" s="218"/>
      <c r="BJ1320" s="233" t="s">
        <v>589</v>
      </c>
      <c r="BK1320" s="199"/>
      <c r="BL1320" s="218" t="s">
        <v>80</v>
      </c>
      <c r="BM1320" s="290">
        <v>6474490</v>
      </c>
      <c r="BN1320" s="290">
        <v>1.9</v>
      </c>
      <c r="BO1320" s="290">
        <v>220.1</v>
      </c>
      <c r="BP1320" s="218" t="s">
        <v>103</v>
      </c>
      <c r="BQ1320" s="218"/>
      <c r="BR1320" s="218"/>
      <c r="BS1320" s="218"/>
      <c r="BT1320" s="218"/>
      <c r="BU1320" s="218"/>
      <c r="BV1320" s="218"/>
      <c r="BW1320" s="218"/>
      <c r="BX1320" s="171"/>
      <c r="BY1320" s="199"/>
      <c r="BZ1320" s="230"/>
      <c r="CA1320" s="230"/>
      <c r="CB1320" s="230"/>
      <c r="CC1320" s="230"/>
      <c r="CD1320" s="230"/>
      <c r="CE1320" s="230"/>
      <c r="CF1320" s="230"/>
      <c r="CG1320" s="230"/>
      <c r="CH1320" s="230"/>
      <c r="CI1320" s="230"/>
      <c r="CJ1320" s="230"/>
      <c r="CK1320" s="230"/>
      <c r="CL1320" s="230"/>
      <c r="CM1320" s="230"/>
      <c r="CN1320" s="171"/>
      <c r="CO1320" s="199"/>
      <c r="CP1320" s="230"/>
      <c r="CQ1320" s="233"/>
      <c r="CR1320" s="233"/>
      <c r="CS1320" s="233"/>
      <c r="CT1320" s="230"/>
      <c r="CU1320" s="230"/>
      <c r="CV1320" s="230"/>
      <c r="CW1320" s="230"/>
    </row>
    <row r="1321" ht="45" spans="1:101">
      <c r="A1321" s="191">
        <v>2438</v>
      </c>
      <c r="B1321" s="261" t="s">
        <v>3544</v>
      </c>
      <c r="C1321" s="261" t="s">
        <v>3545</v>
      </c>
      <c r="D1321" s="261" t="s">
        <v>2780</v>
      </c>
      <c r="E1321" s="199"/>
      <c r="F1321" s="274" t="s">
        <v>3546</v>
      </c>
      <c r="G1321" s="199"/>
      <c r="H1321" s="199"/>
      <c r="I1321" s="199"/>
      <c r="J1321" s="202"/>
      <c r="K1321" s="202"/>
      <c r="L1321" s="164" t="str">
        <f>_xlfn.IFNA(VLOOKUP(B1321,'[1]CDM Patients Data'!$C$1266:$N$5000,6,FALSE),"")</f>
        <v>Breast</v>
      </c>
      <c r="M1321" s="164" t="str">
        <f>_xlfn.IFNA(VLOOKUP(B1321,'[1]CDM Patients Data'!$C$1266:$N$5000,7,FALSE),"")</f>
        <v>Overlapping lesion of breast</v>
      </c>
      <c r="N1321" s="164" t="str">
        <f>_xlfn.IFNA(VLOOKUP(B1321,'[1]CDM Patients Data'!$C$1266:$N$5000,8,FALSE),"")</f>
        <v>Infiltrating ductular carcinoma</v>
      </c>
      <c r="O1321" s="164" t="str">
        <f>_xlfn.IFNA(VLOOKUP(B1321,'[1]CDM Patients Data'!$C$1266:$K$3492,9,FALSE),"")</f>
        <v>Left</v>
      </c>
      <c r="P1321" s="164">
        <f>_xlfn.IFNA(VLOOKUP(B1321,'[1]CDM Patients Data'!$C$1266:$O$3492,10,FALSE),"")</f>
        <v>0</v>
      </c>
      <c r="Q1321" s="164">
        <f>_xlfn.IFNA(VLOOKUP(B1321,'[1]CDM Patients Data'!$C$1266:$O$3492,11,FALSE),"")</f>
        <v>0</v>
      </c>
      <c r="R1321" s="164">
        <f>_xlfn.IFNA(VLOOKUP(B1321,'[1]CDM Patients Data'!$C$1266:$O$3492,12,FALSE),"")</f>
        <v>0</v>
      </c>
      <c r="S1321" s="164">
        <f>_xlfn.IFNA(VLOOKUP(B1321,'[1]CDM Patients Data'!$C$1266:$P$3492,13,FALSE),"")</f>
        <v>0</v>
      </c>
      <c r="T1321" s="164" t="str">
        <f>_xlfn.IFNA(VLOOKUP(B1321,'[1]CDM Patients Data'!$C$1266:$N$5000,5,FALSE),"")</f>
        <v>Alaka</v>
      </c>
      <c r="U1321" s="164"/>
      <c r="V1321" s="164"/>
      <c r="W1321" s="210"/>
      <c r="X1321" s="164"/>
      <c r="Y1321" s="164"/>
      <c r="Z1321" s="164"/>
      <c r="AA1321" s="164"/>
      <c r="AB1321" s="164"/>
      <c r="AC1321" s="210"/>
      <c r="AD1321" s="199"/>
      <c r="AE1321" s="199"/>
      <c r="AF1321" s="199"/>
      <c r="AG1321" s="199"/>
      <c r="AH1321" s="233"/>
      <c r="AI1321" s="199"/>
      <c r="AJ1321" s="199"/>
      <c r="AK1321" s="218" t="s">
        <v>84</v>
      </c>
      <c r="AL1321" s="218" t="s">
        <v>76</v>
      </c>
      <c r="AM1321" s="218" t="s">
        <v>76</v>
      </c>
      <c r="AN1321" s="218" t="s">
        <v>76</v>
      </c>
      <c r="AO1321" s="218" t="s">
        <v>76</v>
      </c>
      <c r="AP1321" s="218"/>
      <c r="AQ1321" s="218"/>
      <c r="AR1321" s="218"/>
      <c r="AS1321" s="218"/>
      <c r="AT1321" s="218"/>
      <c r="AU1321" s="218"/>
      <c r="AV1321" s="218"/>
      <c r="AW1321" s="218"/>
      <c r="AX1321" s="218"/>
      <c r="AY1321" s="218"/>
      <c r="AZ1321" s="218"/>
      <c r="BA1321" s="218"/>
      <c r="BB1321" s="218"/>
      <c r="BC1321" s="218"/>
      <c r="BD1321" s="218"/>
      <c r="BE1321" s="218"/>
      <c r="BF1321" s="218"/>
      <c r="BG1321" s="218"/>
      <c r="BH1321" s="218"/>
      <c r="BI1321" s="218"/>
      <c r="BJ1321" s="233" t="s">
        <v>589</v>
      </c>
      <c r="BK1321" s="199"/>
      <c r="BL1321" s="218" t="s">
        <v>80</v>
      </c>
      <c r="BM1321" s="290">
        <v>9209332</v>
      </c>
      <c r="BN1321" s="290">
        <v>2.8</v>
      </c>
      <c r="BO1321" s="290">
        <v>305.5</v>
      </c>
      <c r="BP1321" s="218" t="s">
        <v>103</v>
      </c>
      <c r="BQ1321" s="218"/>
      <c r="BR1321" s="218"/>
      <c r="BS1321" s="218"/>
      <c r="BT1321" s="218"/>
      <c r="BU1321" s="218"/>
      <c r="BV1321" s="218"/>
      <c r="BW1321" s="218"/>
      <c r="BX1321" s="171"/>
      <c r="BY1321" s="199"/>
      <c r="BZ1321" s="230"/>
      <c r="CA1321" s="230"/>
      <c r="CB1321" s="230"/>
      <c r="CC1321" s="230"/>
      <c r="CD1321" s="230"/>
      <c r="CE1321" s="230"/>
      <c r="CF1321" s="230"/>
      <c r="CG1321" s="230"/>
      <c r="CH1321" s="230"/>
      <c r="CI1321" s="230"/>
      <c r="CJ1321" s="230"/>
      <c r="CK1321" s="230"/>
      <c r="CL1321" s="230"/>
      <c r="CM1321" s="230"/>
      <c r="CN1321" s="171"/>
      <c r="CO1321" s="199"/>
      <c r="CP1321" s="230"/>
      <c r="CQ1321" s="233"/>
      <c r="CR1321" s="233"/>
      <c r="CS1321" s="233"/>
      <c r="CT1321" s="230"/>
      <c r="CU1321" s="230"/>
      <c r="CV1321" s="230"/>
      <c r="CW1321" s="230"/>
    </row>
    <row r="1322" ht="30" spans="1:101">
      <c r="A1322" s="191">
        <v>2439</v>
      </c>
      <c r="B1322" s="261" t="s">
        <v>3547</v>
      </c>
      <c r="C1322" s="261" t="s">
        <v>3548</v>
      </c>
      <c r="D1322" s="261" t="s">
        <v>2780</v>
      </c>
      <c r="E1322" s="199"/>
      <c r="F1322" s="274" t="s">
        <v>2390</v>
      </c>
      <c r="G1322" s="199"/>
      <c r="H1322" s="199"/>
      <c r="I1322" s="199"/>
      <c r="J1322" s="202"/>
      <c r="K1322" s="202"/>
      <c r="L1322" s="164" t="str">
        <f>_xlfn.IFNA(VLOOKUP(B1322,'[1]CDM Patients Data'!$C$1266:$N$5000,6,FALSE),"")</f>
        <v>Large Intestine</v>
      </c>
      <c r="M1322" s="164" t="str">
        <f>_xlfn.IFNA(VLOOKUP(B1322,'[1]CDM Patients Data'!$C$1266:$N$5000,7,FALSE),"")</f>
        <v>Ascending colon</v>
      </c>
      <c r="N1322" s="164" t="str">
        <f>_xlfn.IFNA(VLOOKUP(B1322,'[1]CDM Patients Data'!$C$1266:$N$5000,8,FALSE),"")</f>
        <v>Adenocarcinoma, NOS</v>
      </c>
      <c r="O1322" s="164" t="str">
        <f>_xlfn.IFNA(VLOOKUP(B1322,'[1]CDM Patients Data'!$C$1266:$K$3492,9,FALSE),"")</f>
        <v>Not a paired site</v>
      </c>
      <c r="P1322" s="164">
        <f>_xlfn.IFNA(VLOOKUP(B1322,'[1]CDM Patients Data'!$C$1266:$O$3492,10,FALSE),"")</f>
        <v>0</v>
      </c>
      <c r="Q1322" s="164">
        <f>_xlfn.IFNA(VLOOKUP(B1322,'[1]CDM Patients Data'!$C$1266:$O$3492,11,FALSE),"")</f>
        <v>0</v>
      </c>
      <c r="R1322" s="164">
        <f>_xlfn.IFNA(VLOOKUP(B1322,'[1]CDM Patients Data'!$C$1266:$O$3492,12,FALSE),"")</f>
        <v>0</v>
      </c>
      <c r="S1322" s="164">
        <f>_xlfn.IFNA(VLOOKUP(B1322,'[1]CDM Patients Data'!$C$1266:$P$3492,13,FALSE),"")</f>
        <v>0</v>
      </c>
      <c r="T1322" s="164" t="str">
        <f>_xlfn.IFNA(VLOOKUP(B1322,'[1]CDM Patients Data'!$C$1266:$N$5000,5,FALSE),"")</f>
        <v>Nisha</v>
      </c>
      <c r="U1322" s="164"/>
      <c r="V1322" s="164"/>
      <c r="W1322" s="210"/>
      <c r="X1322" s="164"/>
      <c r="Y1322" s="164"/>
      <c r="Z1322" s="164"/>
      <c r="AA1322" s="164"/>
      <c r="AB1322" s="164"/>
      <c r="AC1322" s="210"/>
      <c r="AD1322" s="199"/>
      <c r="AE1322" s="199"/>
      <c r="AF1322" s="199"/>
      <c r="AG1322" s="199"/>
      <c r="AH1322" s="233"/>
      <c r="AI1322" s="199"/>
      <c r="AJ1322" s="199"/>
      <c r="AK1322" s="218" t="s">
        <v>84</v>
      </c>
      <c r="AL1322" s="218" t="s">
        <v>76</v>
      </c>
      <c r="AM1322" s="218" t="s">
        <v>76</v>
      </c>
      <c r="AN1322" s="218" t="s">
        <v>76</v>
      </c>
      <c r="AO1322" s="218" t="s">
        <v>76</v>
      </c>
      <c r="AP1322" s="218"/>
      <c r="AQ1322" s="218"/>
      <c r="AR1322" s="218"/>
      <c r="AS1322" s="218"/>
      <c r="AT1322" s="218"/>
      <c r="AU1322" s="218"/>
      <c r="AV1322" s="218"/>
      <c r="AW1322" s="218"/>
      <c r="AX1322" s="218"/>
      <c r="AY1322" s="218"/>
      <c r="AZ1322" s="218"/>
      <c r="BA1322" s="218"/>
      <c r="BB1322" s="218"/>
      <c r="BC1322" s="218"/>
      <c r="BD1322" s="218"/>
      <c r="BE1322" s="218"/>
      <c r="BF1322" s="218"/>
      <c r="BG1322" s="218"/>
      <c r="BH1322" s="218"/>
      <c r="BI1322" s="218"/>
      <c r="BJ1322" s="233" t="s">
        <v>589</v>
      </c>
      <c r="BK1322" s="199"/>
      <c r="BL1322" s="218" t="s">
        <v>80</v>
      </c>
      <c r="BM1322" s="290">
        <v>9005570</v>
      </c>
      <c r="BN1322" s="290">
        <v>2.7</v>
      </c>
      <c r="BO1322" s="290">
        <v>302</v>
      </c>
      <c r="BP1322" s="218" t="s">
        <v>103</v>
      </c>
      <c r="BQ1322" s="218"/>
      <c r="BR1322" s="218"/>
      <c r="BS1322" s="218"/>
      <c r="BT1322" s="218"/>
      <c r="BU1322" s="218"/>
      <c r="BV1322" s="218"/>
      <c r="BW1322" s="218"/>
      <c r="BX1322" s="171"/>
      <c r="BY1322" s="199"/>
      <c r="BZ1322" s="230"/>
      <c r="CA1322" s="230"/>
      <c r="CB1322" s="230"/>
      <c r="CC1322" s="230"/>
      <c r="CD1322" s="230"/>
      <c r="CE1322" s="230"/>
      <c r="CF1322" s="230"/>
      <c r="CG1322" s="230"/>
      <c r="CH1322" s="230"/>
      <c r="CI1322" s="230"/>
      <c r="CJ1322" s="230"/>
      <c r="CK1322" s="230"/>
      <c r="CL1322" s="230"/>
      <c r="CM1322" s="230"/>
      <c r="CN1322" s="171"/>
      <c r="CO1322" s="199"/>
      <c r="CP1322" s="230"/>
      <c r="CQ1322" s="233"/>
      <c r="CR1322" s="233"/>
      <c r="CS1322" s="233"/>
      <c r="CT1322" s="230"/>
      <c r="CU1322" s="230"/>
      <c r="CV1322" s="230"/>
      <c r="CW1322" s="230"/>
    </row>
    <row r="1323" ht="60" spans="1:101">
      <c r="A1323" s="191">
        <v>2440</v>
      </c>
      <c r="B1323" s="261" t="s">
        <v>3549</v>
      </c>
      <c r="C1323" s="261" t="s">
        <v>3550</v>
      </c>
      <c r="D1323" s="261" t="s">
        <v>2780</v>
      </c>
      <c r="E1323" s="199"/>
      <c r="F1323" s="261" t="s">
        <v>2215</v>
      </c>
      <c r="G1323" s="199"/>
      <c r="H1323" s="199"/>
      <c r="I1323" s="199"/>
      <c r="J1323" s="202"/>
      <c r="K1323" s="202"/>
      <c r="L1323" s="164" t="str">
        <f>_xlfn.IFNA(VLOOKUP(B1323,'[1]CDM Patients Data'!$C$1266:$N$5000,6,FALSE),"")</f>
        <v>Bones, joints, and articular cartilage of the limb</v>
      </c>
      <c r="M1323" s="164" t="str">
        <f>_xlfn.IFNA(VLOOKUP(B1323,'[1]CDM Patients Data'!$C$1266:$N$5000,7,FALSE),"")</f>
        <v>Upper limb long bones, joints</v>
      </c>
      <c r="N1323" s="164" t="str">
        <f>_xlfn.IFNA(VLOOKUP(B1323,'[1]CDM Patients Data'!$C$1266:$N$5000,8,FALSE),"")</f>
        <v>Synovial sarcoma, biphasic</v>
      </c>
      <c r="O1323" s="164" t="str">
        <f>_xlfn.IFNA(VLOOKUP(B1323,'[1]CDM Patients Data'!$C$1266:$K$3492,9,FALSE),"")</f>
        <v>Left</v>
      </c>
      <c r="P1323" s="164">
        <f>_xlfn.IFNA(VLOOKUP(B1323,'[1]CDM Patients Data'!$C$1266:$O$3492,10,FALSE),"")</f>
        <v>0</v>
      </c>
      <c r="Q1323" s="164">
        <f>_xlfn.IFNA(VLOOKUP(B1323,'[1]CDM Patients Data'!$C$1266:$O$3492,11,FALSE),"")</f>
        <v>0</v>
      </c>
      <c r="R1323" s="164">
        <f>_xlfn.IFNA(VLOOKUP(B1323,'[1]CDM Patients Data'!$C$1266:$O$3492,12,FALSE),"")</f>
        <v>0</v>
      </c>
      <c r="S1323" s="164">
        <f>_xlfn.IFNA(VLOOKUP(B1323,'[1]CDM Patients Data'!$C$1266:$P$3492,13,FALSE),"")</f>
        <v>0</v>
      </c>
      <c r="T1323" s="164" t="str">
        <f>_xlfn.IFNA(VLOOKUP(B1323,'[1]CDM Patients Data'!$C$1266:$N$5000,5,FALSE),"")</f>
        <v>Nisha</v>
      </c>
      <c r="U1323" s="164"/>
      <c r="V1323" s="164"/>
      <c r="W1323" s="210"/>
      <c r="X1323" s="164"/>
      <c r="Y1323" s="164"/>
      <c r="Z1323" s="164"/>
      <c r="AA1323" s="164"/>
      <c r="AB1323" s="164"/>
      <c r="AC1323" s="210"/>
      <c r="AD1323" s="199"/>
      <c r="AE1323" s="199"/>
      <c r="AF1323" s="199"/>
      <c r="AG1323" s="199"/>
      <c r="AH1323" s="233"/>
      <c r="AI1323" s="199"/>
      <c r="AJ1323" s="199"/>
      <c r="AK1323" s="218" t="s">
        <v>84</v>
      </c>
      <c r="AL1323" s="218" t="s">
        <v>76</v>
      </c>
      <c r="AM1323" s="218" t="s">
        <v>76</v>
      </c>
      <c r="AN1323" s="218" t="s">
        <v>76</v>
      </c>
      <c r="AO1323" s="218" t="s">
        <v>76</v>
      </c>
      <c r="AP1323" s="218"/>
      <c r="AQ1323" s="218"/>
      <c r="AR1323" s="218"/>
      <c r="AS1323" s="218"/>
      <c r="AT1323" s="218"/>
      <c r="AU1323" s="218"/>
      <c r="AV1323" s="218"/>
      <c r="AW1323" s="218"/>
      <c r="AX1323" s="218"/>
      <c r="AY1323" s="218"/>
      <c r="AZ1323" s="218"/>
      <c r="BA1323" s="218"/>
      <c r="BB1323" s="218"/>
      <c r="BC1323" s="218"/>
      <c r="BD1323" s="218"/>
      <c r="BE1323" s="218"/>
      <c r="BF1323" s="218"/>
      <c r="BG1323" s="218"/>
      <c r="BH1323" s="218"/>
      <c r="BI1323" s="218"/>
      <c r="BJ1323" s="233" t="s">
        <v>589</v>
      </c>
      <c r="BK1323" s="199"/>
      <c r="BL1323" s="218" t="s">
        <v>80</v>
      </c>
      <c r="BM1323" s="290">
        <v>5694041</v>
      </c>
      <c r="BN1323" s="290">
        <v>1.7</v>
      </c>
      <c r="BO1323" s="290">
        <v>188.8</v>
      </c>
      <c r="BP1323" s="218" t="s">
        <v>103</v>
      </c>
      <c r="BQ1323" s="218"/>
      <c r="BR1323" s="218"/>
      <c r="BS1323" s="218"/>
      <c r="BT1323" s="218"/>
      <c r="BU1323" s="218"/>
      <c r="BV1323" s="218"/>
      <c r="BW1323" s="218"/>
      <c r="BX1323" s="171"/>
      <c r="BY1323" s="199"/>
      <c r="BZ1323" s="230"/>
      <c r="CA1323" s="230"/>
      <c r="CB1323" s="230"/>
      <c r="CC1323" s="230"/>
      <c r="CD1323" s="230"/>
      <c r="CE1323" s="230"/>
      <c r="CF1323" s="230"/>
      <c r="CG1323" s="230"/>
      <c r="CH1323" s="230"/>
      <c r="CI1323" s="230"/>
      <c r="CJ1323" s="230"/>
      <c r="CK1323" s="230"/>
      <c r="CL1323" s="230"/>
      <c r="CM1323" s="230"/>
      <c r="CN1323" s="171"/>
      <c r="CO1323" s="199"/>
      <c r="CP1323" s="230"/>
      <c r="CQ1323" s="233"/>
      <c r="CR1323" s="233"/>
      <c r="CS1323" s="233"/>
      <c r="CT1323" s="230"/>
      <c r="CU1323" s="230"/>
      <c r="CV1323" s="230"/>
      <c r="CW1323" s="230"/>
    </row>
    <row r="1324" hidden="1" spans="1:101">
      <c r="A1324" s="191">
        <v>2441</v>
      </c>
      <c r="B1324" s="261" t="s">
        <v>3551</v>
      </c>
      <c r="C1324" s="261" t="s">
        <v>3552</v>
      </c>
      <c r="D1324" s="261" t="s">
        <v>2806</v>
      </c>
      <c r="E1324" s="199"/>
      <c r="F1324" s="274" t="s">
        <v>2215</v>
      </c>
      <c r="G1324" s="199"/>
      <c r="H1324" s="199"/>
      <c r="I1324" s="199"/>
      <c r="J1324" s="202"/>
      <c r="K1324" s="202"/>
      <c r="L1324" s="164">
        <f>_xlfn.IFNA(VLOOKUP(B1324,'[1]CDM Patients Data'!$C$1266:$N$5000,6,FALSE),"")</f>
        <v>0</v>
      </c>
      <c r="M1324" s="164">
        <f>_xlfn.IFNA(VLOOKUP(B1324,'[1]CDM Patients Data'!$C$1266:$N$5000,7,FALSE),"")</f>
        <v>0</v>
      </c>
      <c r="N1324" s="164">
        <f>_xlfn.IFNA(VLOOKUP(B1324,'[1]CDM Patients Data'!$C$1266:$N$5000,8,FALSE),"")</f>
        <v>0</v>
      </c>
      <c r="O1324" s="164">
        <f>_xlfn.IFNA(VLOOKUP(B1324,'[1]CDM Patients Data'!$C$1266:$K$3492,9,FALSE),"")</f>
        <v>0</v>
      </c>
      <c r="P1324" s="164">
        <f>_xlfn.IFNA(VLOOKUP(B1324,'[1]CDM Patients Data'!$C$1266:$O$3492,10,FALSE),"")</f>
        <v>0</v>
      </c>
      <c r="Q1324" s="164">
        <f>_xlfn.IFNA(VLOOKUP(B1324,'[1]CDM Patients Data'!$C$1266:$O$3492,11,FALSE),"")</f>
        <v>0</v>
      </c>
      <c r="R1324" s="164">
        <f>_xlfn.IFNA(VLOOKUP(B1324,'[1]CDM Patients Data'!$C$1266:$O$3492,12,FALSE),"")</f>
        <v>0</v>
      </c>
      <c r="S1324" s="164">
        <f>_xlfn.IFNA(VLOOKUP(B1324,'[1]CDM Patients Data'!$C$1266:$P$3492,13,FALSE),"")</f>
        <v>0</v>
      </c>
      <c r="T1324" s="164" t="str">
        <f>_xlfn.IFNA(VLOOKUP(B1324,'[1]CDM Patients Data'!$C$1266:$N$5000,5,FALSE),"")</f>
        <v>Anwehsa</v>
      </c>
      <c r="U1324" s="164"/>
      <c r="V1324" s="164"/>
      <c r="W1324" s="210"/>
      <c r="X1324" s="164"/>
      <c r="Y1324" s="164"/>
      <c r="Z1324" s="164"/>
      <c r="AA1324" s="164"/>
      <c r="AB1324" s="164"/>
      <c r="AC1324" s="210"/>
      <c r="AD1324" s="199"/>
      <c r="AE1324" s="199"/>
      <c r="AF1324" s="199"/>
      <c r="AG1324" s="199"/>
      <c r="AH1324" s="233" t="s">
        <v>589</v>
      </c>
      <c r="AI1324" s="199"/>
      <c r="AJ1324" s="199"/>
      <c r="AK1324" s="218" t="s">
        <v>80</v>
      </c>
      <c r="AL1324" s="218">
        <v>15188963</v>
      </c>
      <c r="AM1324" s="218">
        <v>4.6</v>
      </c>
      <c r="AN1324" s="218">
        <v>393.2</v>
      </c>
      <c r="AO1324" s="218" t="s">
        <v>81</v>
      </c>
      <c r="AP1324" s="218"/>
      <c r="AQ1324" s="218"/>
      <c r="AR1324" s="218"/>
      <c r="AS1324" s="218"/>
      <c r="AT1324" s="218"/>
      <c r="AU1324" s="218"/>
      <c r="AV1324" s="218"/>
      <c r="AW1324" s="218"/>
      <c r="AX1324" s="218"/>
      <c r="AY1324" s="218"/>
      <c r="AZ1324" s="218"/>
      <c r="BA1324" s="218"/>
      <c r="BB1324" s="218"/>
      <c r="BC1324" s="218"/>
      <c r="BD1324" s="218"/>
      <c r="BE1324" s="218"/>
      <c r="BF1324" s="218"/>
      <c r="BG1324" s="218"/>
      <c r="BH1324" s="218"/>
      <c r="BI1324" s="218"/>
      <c r="BJ1324" s="233"/>
      <c r="BK1324" s="199"/>
      <c r="BL1324" s="218" t="s">
        <v>84</v>
      </c>
      <c r="BM1324" s="171" t="s">
        <v>76</v>
      </c>
      <c r="BN1324" s="171" t="s">
        <v>76</v>
      </c>
      <c r="BO1324" s="171" t="s">
        <v>76</v>
      </c>
      <c r="BP1324" s="218"/>
      <c r="BQ1324" s="218"/>
      <c r="BR1324" s="218"/>
      <c r="BS1324" s="218"/>
      <c r="BT1324" s="218"/>
      <c r="BU1324" s="218"/>
      <c r="BV1324" s="218"/>
      <c r="BW1324" s="218"/>
      <c r="BX1324" s="171"/>
      <c r="BY1324" s="199"/>
      <c r="BZ1324" s="230"/>
      <c r="CA1324" s="230"/>
      <c r="CB1324" s="230"/>
      <c r="CC1324" s="230"/>
      <c r="CD1324" s="230"/>
      <c r="CE1324" s="230"/>
      <c r="CF1324" s="230"/>
      <c r="CG1324" s="230"/>
      <c r="CH1324" s="230"/>
      <c r="CI1324" s="230"/>
      <c r="CJ1324" s="230"/>
      <c r="CK1324" s="230"/>
      <c r="CL1324" s="230"/>
      <c r="CM1324" s="230"/>
      <c r="CN1324" s="171"/>
      <c r="CO1324" s="199"/>
      <c r="CP1324" s="230"/>
      <c r="CQ1324" s="233"/>
      <c r="CR1324" s="233"/>
      <c r="CS1324" s="233"/>
      <c r="CT1324" s="230"/>
      <c r="CU1324" s="230"/>
      <c r="CV1324" s="230"/>
      <c r="CW1324" s="230"/>
    </row>
    <row r="1325" ht="30" spans="1:101">
      <c r="A1325" s="191">
        <v>2442</v>
      </c>
      <c r="B1325" s="261" t="s">
        <v>3553</v>
      </c>
      <c r="C1325" s="261" t="s">
        <v>3554</v>
      </c>
      <c r="D1325" s="261" t="s">
        <v>2783</v>
      </c>
      <c r="E1325" s="199"/>
      <c r="F1325" s="261" t="s">
        <v>2385</v>
      </c>
      <c r="G1325" s="199"/>
      <c r="H1325" s="199"/>
      <c r="I1325" s="199"/>
      <c r="J1325" s="202"/>
      <c r="K1325" s="202"/>
      <c r="L1325" s="164" t="str">
        <f>_xlfn.IFNA(VLOOKUP(B1325,'[1]CDM Patients Data'!$C$1266:$N$5000,6,FALSE),"")</f>
        <v>Gallbladder</v>
      </c>
      <c r="M1325" s="164" t="str">
        <f>_xlfn.IFNA(VLOOKUP(B1325,'[1]CDM Patients Data'!$C$1266:$N$5000,7,FALSE),"")</f>
        <v>Gallbladder</v>
      </c>
      <c r="N1325" s="164" t="str">
        <f>_xlfn.IFNA(VLOOKUP(B1325,'[1]CDM Patients Data'!$C$1266:$N$5000,8,FALSE),"")</f>
        <v>Adenocarcinoma, NOS</v>
      </c>
      <c r="O1325" s="164" t="str">
        <f>_xlfn.IFNA(VLOOKUP(B1325,'[1]CDM Patients Data'!$C$1266:$K$3492,9,FALSE),"")</f>
        <v>Not a paired site</v>
      </c>
      <c r="P1325" s="164">
        <f>_xlfn.IFNA(VLOOKUP(B1325,'[1]CDM Patients Data'!$C$1266:$O$3492,10,FALSE),"")</f>
        <v>0</v>
      </c>
      <c r="Q1325" s="164">
        <f>_xlfn.IFNA(VLOOKUP(B1325,'[1]CDM Patients Data'!$C$1266:$O$3492,11,FALSE),"")</f>
        <v>0</v>
      </c>
      <c r="R1325" s="164">
        <f>_xlfn.IFNA(VLOOKUP(B1325,'[1]CDM Patients Data'!$C$1266:$O$3492,12,FALSE),"")</f>
        <v>0</v>
      </c>
      <c r="S1325" s="164">
        <f>_xlfn.IFNA(VLOOKUP(B1325,'[1]CDM Patients Data'!$C$1266:$P$3492,13,FALSE),"")</f>
        <v>0</v>
      </c>
      <c r="T1325" s="164" t="str">
        <f>_xlfn.IFNA(VLOOKUP(B1325,'[1]CDM Patients Data'!$C$1266:$N$5000,5,FALSE),"")</f>
        <v>Swathi</v>
      </c>
      <c r="U1325" s="164"/>
      <c r="V1325" s="164"/>
      <c r="W1325" s="210"/>
      <c r="X1325" s="164"/>
      <c r="Y1325" s="164"/>
      <c r="Z1325" s="164"/>
      <c r="AA1325" s="164"/>
      <c r="AB1325" s="164"/>
      <c r="AC1325" s="210"/>
      <c r="AD1325" s="199"/>
      <c r="AE1325" s="199"/>
      <c r="AF1325" s="199"/>
      <c r="AG1325" s="199"/>
      <c r="AH1325" s="233"/>
      <c r="AI1325" s="199"/>
      <c r="AJ1325" s="199"/>
      <c r="AK1325" s="218" t="s">
        <v>84</v>
      </c>
      <c r="AL1325" s="218" t="s">
        <v>76</v>
      </c>
      <c r="AM1325" s="218" t="s">
        <v>76</v>
      </c>
      <c r="AN1325" s="218" t="s">
        <v>76</v>
      </c>
      <c r="AO1325" s="218" t="s">
        <v>76</v>
      </c>
      <c r="AP1325" s="218"/>
      <c r="AQ1325" s="218"/>
      <c r="AR1325" s="218"/>
      <c r="AS1325" s="218"/>
      <c r="AT1325" s="218"/>
      <c r="AU1325" s="218"/>
      <c r="AV1325" s="218"/>
      <c r="AW1325" s="218"/>
      <c r="AX1325" s="218"/>
      <c r="AY1325" s="218"/>
      <c r="AZ1325" s="218"/>
      <c r="BA1325" s="218"/>
      <c r="BB1325" s="218"/>
      <c r="BC1325" s="218"/>
      <c r="BD1325" s="218"/>
      <c r="BE1325" s="218"/>
      <c r="BF1325" s="218"/>
      <c r="BG1325" s="218"/>
      <c r="BH1325" s="218"/>
      <c r="BI1325" s="218"/>
      <c r="BJ1325" s="233" t="s">
        <v>589</v>
      </c>
      <c r="BK1325" s="199"/>
      <c r="BL1325" s="218" t="s">
        <v>80</v>
      </c>
      <c r="BM1325" s="290">
        <v>8037982</v>
      </c>
      <c r="BN1325" s="290">
        <v>2.4</v>
      </c>
      <c r="BO1325" s="290">
        <v>270.2</v>
      </c>
      <c r="BP1325" s="218" t="s">
        <v>103</v>
      </c>
      <c r="BQ1325" s="218"/>
      <c r="BR1325" s="218"/>
      <c r="BS1325" s="218"/>
      <c r="BT1325" s="218"/>
      <c r="BU1325" s="218"/>
      <c r="BV1325" s="218"/>
      <c r="BW1325" s="218"/>
      <c r="BX1325" s="171"/>
      <c r="BY1325" s="199"/>
      <c r="BZ1325" s="230"/>
      <c r="CA1325" s="230"/>
      <c r="CB1325" s="230"/>
      <c r="CC1325" s="230"/>
      <c r="CD1325" s="230"/>
      <c r="CE1325" s="230"/>
      <c r="CF1325" s="230"/>
      <c r="CG1325" s="230"/>
      <c r="CH1325" s="230"/>
      <c r="CI1325" s="230"/>
      <c r="CJ1325" s="230"/>
      <c r="CK1325" s="230"/>
      <c r="CL1325" s="230"/>
      <c r="CM1325" s="230"/>
      <c r="CN1325" s="171"/>
      <c r="CO1325" s="199"/>
      <c r="CP1325" s="230"/>
      <c r="CQ1325" s="233"/>
      <c r="CR1325" s="233"/>
      <c r="CS1325" s="233"/>
      <c r="CT1325" s="230"/>
      <c r="CU1325" s="230"/>
      <c r="CV1325" s="230"/>
      <c r="CW1325" s="230"/>
    </row>
    <row r="1326" ht="45" hidden="1" spans="1:101">
      <c r="A1326" s="191">
        <v>2443</v>
      </c>
      <c r="B1326" s="261" t="s">
        <v>3555</v>
      </c>
      <c r="C1326" s="261" t="s">
        <v>3556</v>
      </c>
      <c r="D1326" s="261" t="s">
        <v>2794</v>
      </c>
      <c r="E1326" s="199"/>
      <c r="F1326" s="261" t="s">
        <v>2385</v>
      </c>
      <c r="G1326" s="199"/>
      <c r="H1326" s="199"/>
      <c r="I1326" s="199"/>
      <c r="J1326" s="202"/>
      <c r="K1326" s="202"/>
      <c r="L1326" s="164" t="str">
        <f>_xlfn.IFNA(VLOOKUP(B1326,'[1]CDM Patients Data'!$C$1266:$N$5000,6,FALSE),"")</f>
        <v>Fallopian tube and other regions</v>
      </c>
      <c r="M1326" s="164" t="str">
        <f>_xlfn.IFNA(VLOOKUP(B1326,'[1]CDM Patients Data'!$C$1266:$N$5000,7,FALSE),"")</f>
        <v>Fallopian tube</v>
      </c>
      <c r="N1326" s="164" t="str">
        <f>_xlfn.IFNA(VLOOKUP(B1326,'[1]CDM Patients Data'!$C$1266:$N$5000,8,FALSE),"")</f>
        <v>High-grade serous carcinoma</v>
      </c>
      <c r="O1326" s="164" t="str">
        <f>_xlfn.IFNA(VLOOKUP(B1326,'[1]CDM Patients Data'!$C$1266:$K$3492,9,FALSE),"")</f>
        <v>Right</v>
      </c>
      <c r="P1326" s="164">
        <f>_xlfn.IFNA(VLOOKUP(B1326,'[1]CDM Patients Data'!$C$1266:$O$3492,10,FALSE),"")</f>
        <v>0</v>
      </c>
      <c r="Q1326" s="164">
        <f>_xlfn.IFNA(VLOOKUP(B1326,'[1]CDM Patients Data'!$C$1266:$O$3492,11,FALSE),"")</f>
        <v>0</v>
      </c>
      <c r="R1326" s="164">
        <f>_xlfn.IFNA(VLOOKUP(B1326,'[1]CDM Patients Data'!$C$1266:$O$3492,12,FALSE),"")</f>
        <v>0</v>
      </c>
      <c r="S1326" s="164">
        <f>_xlfn.IFNA(VLOOKUP(B1326,'[1]CDM Patients Data'!$C$1266:$P$3492,13,FALSE),"")</f>
        <v>0</v>
      </c>
      <c r="T1326" s="164" t="str">
        <f>_xlfn.IFNA(VLOOKUP(B1326,'[1]CDM Patients Data'!$C$1266:$N$5000,5,FALSE),"")</f>
        <v>Swathi</v>
      </c>
      <c r="U1326" s="164"/>
      <c r="V1326" s="164"/>
      <c r="W1326" s="210"/>
      <c r="X1326" s="164"/>
      <c r="Y1326" s="164"/>
      <c r="Z1326" s="164"/>
      <c r="AA1326" s="164"/>
      <c r="AB1326" s="164"/>
      <c r="AC1326" s="210"/>
      <c r="AD1326" s="199"/>
      <c r="AE1326" s="199"/>
      <c r="AF1326" s="199"/>
      <c r="AG1326" s="199"/>
      <c r="AH1326" s="233" t="s">
        <v>589</v>
      </c>
      <c r="AI1326" s="199"/>
      <c r="AJ1326" s="199"/>
      <c r="AK1326" s="218" t="s">
        <v>80</v>
      </c>
      <c r="AL1326" s="218">
        <v>33645942</v>
      </c>
      <c r="AM1326" s="218">
        <v>10.1</v>
      </c>
      <c r="AN1326" s="218">
        <v>271.3</v>
      </c>
      <c r="AO1326" s="218" t="s">
        <v>81</v>
      </c>
      <c r="AP1326" s="218"/>
      <c r="AQ1326" s="218"/>
      <c r="AR1326" s="218"/>
      <c r="AS1326" s="218"/>
      <c r="AT1326" s="218"/>
      <c r="AU1326" s="218"/>
      <c r="AV1326" s="218"/>
      <c r="AW1326" s="218"/>
      <c r="AX1326" s="218"/>
      <c r="AY1326" s="218"/>
      <c r="AZ1326" s="218"/>
      <c r="BA1326" s="218"/>
      <c r="BB1326" s="218"/>
      <c r="BC1326" s="218"/>
      <c r="BD1326" s="218"/>
      <c r="BE1326" s="218"/>
      <c r="BF1326" s="218"/>
      <c r="BG1326" s="218"/>
      <c r="BH1326" s="218"/>
      <c r="BI1326" s="218"/>
      <c r="BJ1326" s="233"/>
      <c r="BK1326" s="199"/>
      <c r="BL1326" s="218" t="s">
        <v>84</v>
      </c>
      <c r="BM1326" s="171" t="s">
        <v>76</v>
      </c>
      <c r="BN1326" s="171" t="s">
        <v>76</v>
      </c>
      <c r="BO1326" s="171" t="s">
        <v>76</v>
      </c>
      <c r="BP1326" s="218"/>
      <c r="BQ1326" s="218"/>
      <c r="BR1326" s="218"/>
      <c r="BS1326" s="218"/>
      <c r="BT1326" s="218"/>
      <c r="BU1326" s="218"/>
      <c r="BV1326" s="218"/>
      <c r="BW1326" s="218"/>
      <c r="BX1326" s="171"/>
      <c r="BY1326" s="199"/>
      <c r="BZ1326" s="230"/>
      <c r="CA1326" s="230"/>
      <c r="CB1326" s="230"/>
      <c r="CC1326" s="230"/>
      <c r="CD1326" s="230"/>
      <c r="CE1326" s="230"/>
      <c r="CF1326" s="230"/>
      <c r="CG1326" s="230"/>
      <c r="CH1326" s="230"/>
      <c r="CI1326" s="230"/>
      <c r="CJ1326" s="230"/>
      <c r="CK1326" s="230"/>
      <c r="CL1326" s="230"/>
      <c r="CM1326" s="230"/>
      <c r="CN1326" s="171"/>
      <c r="CO1326" s="199"/>
      <c r="CP1326" s="230"/>
      <c r="CQ1326" s="233"/>
      <c r="CR1326" s="233"/>
      <c r="CS1326" s="233"/>
      <c r="CT1326" s="230"/>
      <c r="CU1326" s="230"/>
      <c r="CV1326" s="230"/>
      <c r="CW1326" s="230"/>
    </row>
    <row r="1327" ht="30" hidden="1" spans="1:101">
      <c r="A1327" s="191">
        <v>2444</v>
      </c>
      <c r="B1327" s="261" t="s">
        <v>3557</v>
      </c>
      <c r="C1327" s="261" t="s">
        <v>3558</v>
      </c>
      <c r="D1327" s="261" t="s">
        <v>2794</v>
      </c>
      <c r="E1327" s="199"/>
      <c r="F1327" s="261" t="s">
        <v>2385</v>
      </c>
      <c r="G1327" s="199"/>
      <c r="H1327" s="199"/>
      <c r="I1327" s="199"/>
      <c r="J1327" s="202"/>
      <c r="K1327" s="202"/>
      <c r="L1327" s="164" t="str">
        <f>_xlfn.IFNA(VLOOKUP(B1327,'[1]CDM Patients Data'!$C$1266:$N$5000,6,FALSE),"")</f>
        <v>Uterus</v>
      </c>
      <c r="M1327" s="164" t="str">
        <f>_xlfn.IFNA(VLOOKUP(B1327,'[1]CDM Patients Data'!$C$1266:$N$5000,7,FALSE),"")</f>
        <v>Uterus NOS</v>
      </c>
      <c r="N1327" s="164" t="str">
        <f>_xlfn.IFNA(VLOOKUP(B1327,'[1]CDM Patients Data'!$C$1266:$N$5000,8,FALSE),"")</f>
        <v>Carcinosarcoma, NOS</v>
      </c>
      <c r="O1327" s="164" t="str">
        <f>_xlfn.IFNA(VLOOKUP(B1327,'[1]CDM Patients Data'!$C$1266:$K$3492,9,FALSE),"")</f>
        <v>Not a paired site</v>
      </c>
      <c r="P1327" s="164">
        <f>_xlfn.IFNA(VLOOKUP(B1327,'[1]CDM Patients Data'!$C$1266:$O$3492,10,FALSE),"")</f>
        <v>0</v>
      </c>
      <c r="Q1327" s="164">
        <f>_xlfn.IFNA(VLOOKUP(B1327,'[1]CDM Patients Data'!$C$1266:$O$3492,11,FALSE),"")</f>
        <v>0</v>
      </c>
      <c r="R1327" s="164">
        <f>_xlfn.IFNA(VLOOKUP(B1327,'[1]CDM Patients Data'!$C$1266:$O$3492,12,FALSE),"")</f>
        <v>0</v>
      </c>
      <c r="S1327" s="164">
        <f>_xlfn.IFNA(VLOOKUP(B1327,'[1]CDM Patients Data'!$C$1266:$P$3492,13,FALSE),"")</f>
        <v>0</v>
      </c>
      <c r="T1327" s="164" t="str">
        <f>_xlfn.IFNA(VLOOKUP(B1327,'[1]CDM Patients Data'!$C$1266:$N$5000,5,FALSE),"")</f>
        <v>Swathi</v>
      </c>
      <c r="U1327" s="164"/>
      <c r="V1327" s="164"/>
      <c r="W1327" s="210"/>
      <c r="X1327" s="164"/>
      <c r="Y1327" s="164"/>
      <c r="Z1327" s="164"/>
      <c r="AA1327" s="164"/>
      <c r="AB1327" s="164"/>
      <c r="AC1327" s="210"/>
      <c r="AD1327" s="199"/>
      <c r="AE1327" s="199"/>
      <c r="AF1327" s="199"/>
      <c r="AG1327" s="199"/>
      <c r="AH1327" s="233" t="s">
        <v>589</v>
      </c>
      <c r="AI1327" s="199"/>
      <c r="AJ1327" s="199"/>
      <c r="AK1327" s="218" t="s">
        <v>80</v>
      </c>
      <c r="AL1327" s="218">
        <v>18337196</v>
      </c>
      <c r="AM1327" s="218">
        <v>5.5</v>
      </c>
      <c r="AN1327" s="218">
        <v>472.4</v>
      </c>
      <c r="AO1327" s="218" t="s">
        <v>81</v>
      </c>
      <c r="AP1327" s="218"/>
      <c r="AQ1327" s="218"/>
      <c r="AR1327" s="218"/>
      <c r="AS1327" s="218"/>
      <c r="AT1327" s="218"/>
      <c r="AU1327" s="218"/>
      <c r="AV1327" s="218"/>
      <c r="AW1327" s="218"/>
      <c r="AX1327" s="218"/>
      <c r="AY1327" s="218"/>
      <c r="AZ1327" s="218"/>
      <c r="BA1327" s="218"/>
      <c r="BB1327" s="218"/>
      <c r="BC1327" s="218"/>
      <c r="BD1327" s="218"/>
      <c r="BE1327" s="218"/>
      <c r="BF1327" s="218"/>
      <c r="BG1327" s="218"/>
      <c r="BH1327" s="218"/>
      <c r="BI1327" s="218"/>
      <c r="BJ1327" s="233"/>
      <c r="BK1327" s="199"/>
      <c r="BL1327" s="218" t="s">
        <v>84</v>
      </c>
      <c r="BM1327" s="171" t="s">
        <v>76</v>
      </c>
      <c r="BN1327" s="171" t="s">
        <v>76</v>
      </c>
      <c r="BO1327" s="171" t="s">
        <v>76</v>
      </c>
      <c r="BP1327" s="218"/>
      <c r="BQ1327" s="218"/>
      <c r="BR1327" s="218"/>
      <c r="BS1327" s="218"/>
      <c r="BT1327" s="218"/>
      <c r="BU1327" s="218"/>
      <c r="BV1327" s="218"/>
      <c r="BW1327" s="218"/>
      <c r="BX1327" s="171"/>
      <c r="BY1327" s="199"/>
      <c r="BZ1327" s="230"/>
      <c r="CA1327" s="230"/>
      <c r="CB1327" s="230"/>
      <c r="CC1327" s="230"/>
      <c r="CD1327" s="230"/>
      <c r="CE1327" s="230"/>
      <c r="CF1327" s="230"/>
      <c r="CG1327" s="230"/>
      <c r="CH1327" s="230"/>
      <c r="CI1327" s="230"/>
      <c r="CJ1327" s="230"/>
      <c r="CK1327" s="230"/>
      <c r="CL1327" s="230"/>
      <c r="CM1327" s="230"/>
      <c r="CN1327" s="171"/>
      <c r="CO1327" s="199"/>
      <c r="CP1327" s="230"/>
      <c r="CQ1327" s="233"/>
      <c r="CR1327" s="233"/>
      <c r="CS1327" s="233"/>
      <c r="CT1327" s="230"/>
      <c r="CU1327" s="230"/>
      <c r="CV1327" s="230"/>
      <c r="CW1327" s="230"/>
    </row>
    <row r="1328" ht="45" hidden="1" spans="1:101">
      <c r="A1328" s="191">
        <v>2445</v>
      </c>
      <c r="B1328" s="261" t="s">
        <v>3559</v>
      </c>
      <c r="C1328" s="261" t="s">
        <v>3560</v>
      </c>
      <c r="D1328" s="261" t="s">
        <v>2806</v>
      </c>
      <c r="E1328" s="199"/>
      <c r="F1328" s="261" t="s">
        <v>2385</v>
      </c>
      <c r="G1328" s="199"/>
      <c r="H1328" s="199"/>
      <c r="I1328" s="199"/>
      <c r="J1328" s="202"/>
      <c r="K1328" s="202"/>
      <c r="L1328" s="164" t="str">
        <f>_xlfn.IFNA(VLOOKUP(B1328,'[1]CDM Patients Data'!$C$1266:$N$5000,6,FALSE),"")</f>
        <v>Other and unspecified biliary tract</v>
      </c>
      <c r="M1328" s="164" t="str">
        <f>_xlfn.IFNA(VLOOKUP(B1328,'[1]CDM Patients Data'!$C$1266:$N$5000,7,FALSE),"")</f>
        <v>Biliary tract, NOS</v>
      </c>
      <c r="N1328" s="164" t="str">
        <f>_xlfn.IFNA(VLOOKUP(B1328,'[1]CDM Patients Data'!$C$1266:$N$5000,8,FALSE),"")</f>
        <v>Adenocarcinoma, NOS</v>
      </c>
      <c r="O1328" s="164" t="str">
        <f>_xlfn.IFNA(VLOOKUP(B1328,'[1]CDM Patients Data'!$C$1266:$K$3492,9,FALSE),"")</f>
        <v>Not a paired site</v>
      </c>
      <c r="P1328" s="164">
        <f>_xlfn.IFNA(VLOOKUP(B1328,'[1]CDM Patients Data'!$C$1266:$O$3492,10,FALSE),"")</f>
        <v>0</v>
      </c>
      <c r="Q1328" s="164">
        <f>_xlfn.IFNA(VLOOKUP(B1328,'[1]CDM Patients Data'!$C$1266:$O$3492,11,FALSE),"")</f>
        <v>0</v>
      </c>
      <c r="R1328" s="164">
        <f>_xlfn.IFNA(VLOOKUP(B1328,'[1]CDM Patients Data'!$C$1266:$O$3492,12,FALSE),"")</f>
        <v>0</v>
      </c>
      <c r="S1328" s="164">
        <f>_xlfn.IFNA(VLOOKUP(B1328,'[1]CDM Patients Data'!$C$1266:$P$3492,13,FALSE),"")</f>
        <v>0</v>
      </c>
      <c r="T1328" s="164" t="str">
        <f>_xlfn.IFNA(VLOOKUP(B1328,'[1]CDM Patients Data'!$C$1266:$N$5000,5,FALSE),"")</f>
        <v>Alaka</v>
      </c>
      <c r="U1328" s="164"/>
      <c r="V1328" s="164"/>
      <c r="W1328" s="210"/>
      <c r="X1328" s="164"/>
      <c r="Y1328" s="164"/>
      <c r="Z1328" s="164"/>
      <c r="AA1328" s="164"/>
      <c r="AB1328" s="164"/>
      <c r="AC1328" s="210"/>
      <c r="AD1328" s="199"/>
      <c r="AE1328" s="199"/>
      <c r="AF1328" s="199"/>
      <c r="AG1328" s="199"/>
      <c r="AH1328" s="233" t="s">
        <v>589</v>
      </c>
      <c r="AI1328" s="199"/>
      <c r="AJ1328" s="199"/>
      <c r="AK1328" s="218" t="s">
        <v>80</v>
      </c>
      <c r="AL1328" s="218">
        <v>12622111</v>
      </c>
      <c r="AM1328" s="218">
        <v>3.8</v>
      </c>
      <c r="AN1328" s="218">
        <v>408.8</v>
      </c>
      <c r="AO1328" s="218" t="s">
        <v>81</v>
      </c>
      <c r="AP1328" s="218"/>
      <c r="AQ1328" s="218"/>
      <c r="AR1328" s="218"/>
      <c r="AS1328" s="218"/>
      <c r="AT1328" s="218"/>
      <c r="AU1328" s="218"/>
      <c r="AV1328" s="218"/>
      <c r="AW1328" s="218"/>
      <c r="AX1328" s="218"/>
      <c r="AY1328" s="218"/>
      <c r="AZ1328" s="218"/>
      <c r="BA1328" s="218"/>
      <c r="BB1328" s="218"/>
      <c r="BC1328" s="218"/>
      <c r="BD1328" s="218"/>
      <c r="BE1328" s="218"/>
      <c r="BF1328" s="218"/>
      <c r="BG1328" s="218"/>
      <c r="BH1328" s="218"/>
      <c r="BI1328" s="218"/>
      <c r="BJ1328" s="233"/>
      <c r="BK1328" s="199"/>
      <c r="BL1328" s="218" t="s">
        <v>84</v>
      </c>
      <c r="BM1328" s="171" t="s">
        <v>76</v>
      </c>
      <c r="BN1328" s="171" t="s">
        <v>76</v>
      </c>
      <c r="BO1328" s="171" t="s">
        <v>76</v>
      </c>
      <c r="BP1328" s="218"/>
      <c r="BQ1328" s="218"/>
      <c r="BR1328" s="218"/>
      <c r="BS1328" s="218"/>
      <c r="BT1328" s="218"/>
      <c r="BU1328" s="218"/>
      <c r="BV1328" s="218"/>
      <c r="BW1328" s="218"/>
      <c r="BX1328" s="171"/>
      <c r="BY1328" s="199"/>
      <c r="BZ1328" s="230"/>
      <c r="CA1328" s="230"/>
      <c r="CB1328" s="230"/>
      <c r="CC1328" s="230"/>
      <c r="CD1328" s="230"/>
      <c r="CE1328" s="230"/>
      <c r="CF1328" s="230"/>
      <c r="CG1328" s="230"/>
      <c r="CH1328" s="230"/>
      <c r="CI1328" s="230"/>
      <c r="CJ1328" s="230"/>
      <c r="CK1328" s="230"/>
      <c r="CL1328" s="230"/>
      <c r="CM1328" s="230"/>
      <c r="CN1328" s="171"/>
      <c r="CO1328" s="199"/>
      <c r="CP1328" s="230"/>
      <c r="CQ1328" s="233"/>
      <c r="CR1328" s="233"/>
      <c r="CS1328" s="233"/>
      <c r="CT1328" s="230"/>
      <c r="CU1328" s="230"/>
      <c r="CV1328" s="230"/>
      <c r="CW1328" s="230"/>
    </row>
    <row r="1329" ht="60" spans="1:101">
      <c r="A1329" s="191">
        <v>2446</v>
      </c>
      <c r="B1329" s="261" t="s">
        <v>3561</v>
      </c>
      <c r="C1329" s="261" t="s">
        <v>3562</v>
      </c>
      <c r="D1329" s="261" t="s">
        <v>2780</v>
      </c>
      <c r="E1329" s="199"/>
      <c r="F1329" s="261" t="s">
        <v>3563</v>
      </c>
      <c r="G1329" s="199"/>
      <c r="H1329" s="199"/>
      <c r="I1329" s="199"/>
      <c r="J1329" s="202"/>
      <c r="K1329" s="202"/>
      <c r="L1329" s="164" t="str">
        <f>_xlfn.IFNA(VLOOKUP(B1329,'[1]CDM Patients Data'!$C$1266:$N$5000,6,FALSE),"")</f>
        <v>Breast</v>
      </c>
      <c r="M1329" s="164" t="str">
        <f>_xlfn.IFNA(VLOOKUP(B1329,'[1]CDM Patients Data'!$C$1266:$N$5000,7,FALSE),"")</f>
        <v>Upper outer quadrant of breast</v>
      </c>
      <c r="N1329" s="164" t="str">
        <f>_xlfn.IFNA(VLOOKUP(B1329,'[1]CDM Patients Data'!$C$1266:$N$5000,8,FALSE),"")</f>
        <v>Invasive carcinoma of no special type</v>
      </c>
      <c r="O1329" s="164" t="str">
        <f>_xlfn.IFNA(VLOOKUP(B1329,'[1]CDM Patients Data'!$C$1266:$K$3492,9,FALSE),"")</f>
        <v>Right</v>
      </c>
      <c r="P1329" s="164">
        <f>_xlfn.IFNA(VLOOKUP(B1329,'[1]CDM Patients Data'!$C$1266:$O$3492,10,FALSE),"")</f>
        <v>0</v>
      </c>
      <c r="Q1329" s="164">
        <f>_xlfn.IFNA(VLOOKUP(B1329,'[1]CDM Patients Data'!$C$1266:$O$3492,11,FALSE),"")</f>
        <v>0</v>
      </c>
      <c r="R1329" s="164">
        <f>_xlfn.IFNA(VLOOKUP(B1329,'[1]CDM Patients Data'!$C$1266:$O$3492,12,FALSE),"")</f>
        <v>0</v>
      </c>
      <c r="S1329" s="164">
        <f>_xlfn.IFNA(VLOOKUP(B1329,'[1]CDM Patients Data'!$C$1266:$P$3492,13,FALSE),"")</f>
        <v>0</v>
      </c>
      <c r="T1329" s="164" t="str">
        <f>_xlfn.IFNA(VLOOKUP(B1329,'[1]CDM Patients Data'!$C$1266:$N$5000,5,FALSE),"")</f>
        <v>Anwesha</v>
      </c>
      <c r="U1329" s="164"/>
      <c r="V1329" s="164"/>
      <c r="W1329" s="210"/>
      <c r="X1329" s="164"/>
      <c r="Y1329" s="164"/>
      <c r="Z1329" s="164"/>
      <c r="AA1329" s="164"/>
      <c r="AB1329" s="164"/>
      <c r="AC1329" s="210"/>
      <c r="AD1329" s="199"/>
      <c r="AE1329" s="199"/>
      <c r="AF1329" s="199"/>
      <c r="AG1329" s="199"/>
      <c r="AH1329" s="233"/>
      <c r="AI1329" s="199"/>
      <c r="AJ1329" s="199"/>
      <c r="AK1329" s="218" t="s">
        <v>84</v>
      </c>
      <c r="AL1329" s="218" t="s">
        <v>76</v>
      </c>
      <c r="AM1329" s="218" t="s">
        <v>76</v>
      </c>
      <c r="AN1329" s="218" t="s">
        <v>76</v>
      </c>
      <c r="AO1329" s="218" t="s">
        <v>76</v>
      </c>
      <c r="AP1329" s="218"/>
      <c r="AQ1329" s="218"/>
      <c r="AR1329" s="218"/>
      <c r="AS1329" s="218"/>
      <c r="AT1329" s="218"/>
      <c r="AU1329" s="218"/>
      <c r="AV1329" s="218"/>
      <c r="AW1329" s="218"/>
      <c r="AX1329" s="218"/>
      <c r="AY1329" s="218"/>
      <c r="AZ1329" s="218"/>
      <c r="BA1329" s="218"/>
      <c r="BB1329" s="218"/>
      <c r="BC1329" s="218"/>
      <c r="BD1329" s="218"/>
      <c r="BE1329" s="218"/>
      <c r="BF1329" s="218"/>
      <c r="BG1329" s="218"/>
      <c r="BH1329" s="218"/>
      <c r="BI1329" s="218"/>
      <c r="BJ1329" s="233" t="s">
        <v>589</v>
      </c>
      <c r="BK1329" s="199"/>
      <c r="BL1329" s="218" t="s">
        <v>80</v>
      </c>
      <c r="BM1329" s="290">
        <v>6629269</v>
      </c>
      <c r="BN1329" s="290">
        <v>2</v>
      </c>
      <c r="BO1329" s="290">
        <v>219.4</v>
      </c>
      <c r="BP1329" s="218" t="s">
        <v>103</v>
      </c>
      <c r="BQ1329" s="218"/>
      <c r="BR1329" s="218"/>
      <c r="BS1329" s="218"/>
      <c r="BT1329" s="218"/>
      <c r="BU1329" s="218"/>
      <c r="BV1329" s="218"/>
      <c r="BW1329" s="218"/>
      <c r="BX1329" s="171"/>
      <c r="BY1329" s="199"/>
      <c r="BZ1329" s="230"/>
      <c r="CA1329" s="230"/>
      <c r="CB1329" s="230"/>
      <c r="CC1329" s="230"/>
      <c r="CD1329" s="230"/>
      <c r="CE1329" s="230"/>
      <c r="CF1329" s="230"/>
      <c r="CG1329" s="230"/>
      <c r="CH1329" s="230"/>
      <c r="CI1329" s="230"/>
      <c r="CJ1329" s="230"/>
      <c r="CK1329" s="230"/>
      <c r="CL1329" s="230"/>
      <c r="CM1329" s="230"/>
      <c r="CN1329" s="171"/>
      <c r="CO1329" s="199"/>
      <c r="CP1329" s="230"/>
      <c r="CQ1329" s="233"/>
      <c r="CR1329" s="233"/>
      <c r="CS1329" s="233"/>
      <c r="CT1329" s="230"/>
      <c r="CU1329" s="230"/>
      <c r="CV1329" s="230"/>
      <c r="CW1329" s="230"/>
    </row>
    <row r="1330" ht="60" hidden="1" spans="1:101">
      <c r="A1330" s="191">
        <v>2447</v>
      </c>
      <c r="B1330" s="261" t="s">
        <v>3564</v>
      </c>
      <c r="C1330" s="261" t="s">
        <v>3565</v>
      </c>
      <c r="D1330" s="261" t="s">
        <v>2806</v>
      </c>
      <c r="E1330" s="199"/>
      <c r="F1330" s="261" t="s">
        <v>2498</v>
      </c>
      <c r="G1330" s="199"/>
      <c r="H1330" s="199"/>
      <c r="I1330" s="199"/>
      <c r="J1330" s="202"/>
      <c r="K1330" s="202"/>
      <c r="L1330" s="164" t="str">
        <f>_xlfn.IFNA(VLOOKUP(B1330,'[1]CDM Patients Data'!$C$1266:$N$5000,6,FALSE),"")</f>
        <v>Breast</v>
      </c>
      <c r="M1330" s="164" t="str">
        <f>_xlfn.IFNA(VLOOKUP(B1330,'[1]CDM Patients Data'!$C$1266:$N$5000,7,FALSE),"")</f>
        <v>Breast NOS (excludes Skin of breast C44.5)</v>
      </c>
      <c r="N1330" s="164" t="str">
        <f>_xlfn.IFNA(VLOOKUP(B1330,'[1]CDM Patients Data'!$C$1266:$N$5000,8,FALSE),"")</f>
        <v>Infiltrating ductular carcinoma</v>
      </c>
      <c r="O1330" s="164" t="str">
        <f>_xlfn.IFNA(VLOOKUP(B1330,'[1]CDM Patients Data'!$C$1266:$K$3492,9,FALSE),"")</f>
        <v>Unknown</v>
      </c>
      <c r="P1330" s="164">
        <f>_xlfn.IFNA(VLOOKUP(B1330,'[1]CDM Patients Data'!$C$1266:$O$3492,10,FALSE),"")</f>
        <v>0</v>
      </c>
      <c r="Q1330" s="164">
        <f>_xlfn.IFNA(VLOOKUP(B1330,'[1]CDM Patients Data'!$C$1266:$O$3492,11,FALSE),"")</f>
        <v>0</v>
      </c>
      <c r="R1330" s="164">
        <f>_xlfn.IFNA(VLOOKUP(B1330,'[1]CDM Patients Data'!$C$1266:$O$3492,12,FALSE),"")</f>
        <v>0</v>
      </c>
      <c r="S1330" s="164">
        <f>_xlfn.IFNA(VLOOKUP(B1330,'[1]CDM Patients Data'!$C$1266:$P$3492,13,FALSE),"")</f>
        <v>0</v>
      </c>
      <c r="T1330" s="164" t="str">
        <f>_xlfn.IFNA(VLOOKUP(B1330,'[1]CDM Patients Data'!$C$1266:$N$5000,5,FALSE),"")</f>
        <v>Manohar</v>
      </c>
      <c r="U1330" s="164"/>
      <c r="V1330" s="164"/>
      <c r="W1330" s="210"/>
      <c r="X1330" s="164"/>
      <c r="Y1330" s="164"/>
      <c r="Z1330" s="164"/>
      <c r="AA1330" s="164"/>
      <c r="AB1330" s="164"/>
      <c r="AC1330" s="210"/>
      <c r="AD1330" s="199"/>
      <c r="AE1330" s="199"/>
      <c r="AF1330" s="199"/>
      <c r="AG1330" s="199"/>
      <c r="AH1330" s="233"/>
      <c r="AI1330" s="199"/>
      <c r="AJ1330" s="199"/>
      <c r="AK1330" s="218"/>
      <c r="AL1330" s="218"/>
      <c r="AM1330" s="218"/>
      <c r="AN1330" s="218"/>
      <c r="AO1330" s="218" t="s">
        <v>76</v>
      </c>
      <c r="AP1330" s="218"/>
      <c r="AQ1330" s="218"/>
      <c r="AR1330" s="218"/>
      <c r="AS1330" s="218"/>
      <c r="AT1330" s="218"/>
      <c r="AU1330" s="218"/>
      <c r="AV1330" s="218"/>
      <c r="AW1330" s="218"/>
      <c r="AX1330" s="218"/>
      <c r="AY1330" s="218"/>
      <c r="AZ1330" s="218"/>
      <c r="BA1330" s="218"/>
      <c r="BB1330" s="218"/>
      <c r="BC1330" s="218"/>
      <c r="BD1330" s="218"/>
      <c r="BE1330" s="218"/>
      <c r="BF1330" s="218"/>
      <c r="BG1330" s="218"/>
      <c r="BH1330" s="218"/>
      <c r="BI1330" s="218"/>
      <c r="BJ1330" s="233"/>
      <c r="BK1330" s="199"/>
      <c r="BL1330" s="218"/>
      <c r="BM1330" s="171"/>
      <c r="BN1330" s="171"/>
      <c r="BO1330" s="171"/>
      <c r="BP1330" s="218"/>
      <c r="BQ1330" s="218"/>
      <c r="BR1330" s="218"/>
      <c r="BS1330" s="218"/>
      <c r="BT1330" s="218"/>
      <c r="BU1330" s="218"/>
      <c r="BV1330" s="218"/>
      <c r="BW1330" s="218"/>
      <c r="BX1330" s="171"/>
      <c r="BY1330" s="199"/>
      <c r="BZ1330" s="230"/>
      <c r="CA1330" s="230"/>
      <c r="CB1330" s="230"/>
      <c r="CC1330" s="230"/>
      <c r="CD1330" s="230"/>
      <c r="CE1330" s="230"/>
      <c r="CF1330" s="230"/>
      <c r="CG1330" s="230"/>
      <c r="CH1330" s="230"/>
      <c r="CI1330" s="230"/>
      <c r="CJ1330" s="230"/>
      <c r="CK1330" s="230"/>
      <c r="CL1330" s="230"/>
      <c r="CM1330" s="230"/>
      <c r="CN1330" s="171"/>
      <c r="CO1330" s="199"/>
      <c r="CP1330" s="230"/>
      <c r="CQ1330" s="233"/>
      <c r="CR1330" s="233"/>
      <c r="CS1330" s="233"/>
      <c r="CT1330" s="230"/>
      <c r="CU1330" s="230"/>
      <c r="CV1330" s="230"/>
      <c r="CW1330" s="230"/>
    </row>
    <row r="1331" ht="90" hidden="1" spans="1:101">
      <c r="A1331" s="191">
        <v>2448</v>
      </c>
      <c r="B1331" s="261" t="s">
        <v>3566</v>
      </c>
      <c r="C1331" s="261" t="s">
        <v>3567</v>
      </c>
      <c r="D1331" s="261" t="s">
        <v>2788</v>
      </c>
      <c r="E1331" s="199"/>
      <c r="F1331" s="261" t="s">
        <v>3568</v>
      </c>
      <c r="G1331" s="199"/>
      <c r="H1331" s="199"/>
      <c r="I1331" s="199"/>
      <c r="J1331" s="202"/>
      <c r="K1331" s="202"/>
      <c r="L1331" s="164" t="str">
        <f>_xlfn.IFNA(VLOOKUP(B1331,'[1]CDM Patients Data'!$C$1266:$N$5000,6,FALSE),"")</f>
        <v>Bones, joints and articular cartilage of other/ unspecified sites</v>
      </c>
      <c r="M1331" s="164" t="str">
        <f>_xlfn.IFNA(VLOOKUP(B1331,'[1]CDM Patients Data'!$C$1266:$N$5000,7,FALSE),"")</f>
        <v>Vertebral column (excludes Sacrum and Coccyx C41.4)</v>
      </c>
      <c r="N1331" s="164" t="str">
        <f>_xlfn.IFNA(VLOOKUP(B1331,'[1]CDM Patients Data'!$C$1266:$N$5000,8,FALSE),"")</f>
        <v>Ewing sarcoma</v>
      </c>
      <c r="O1331" s="164" t="str">
        <f>_xlfn.IFNA(VLOOKUP(B1331,'[1]CDM Patients Data'!$C$1266:$K$3492,9,FALSE),"")</f>
        <v>Not a paired site</v>
      </c>
      <c r="P1331" s="164">
        <f>_xlfn.IFNA(VLOOKUP(B1331,'[1]CDM Patients Data'!$C$1266:$O$3492,10,FALSE),"")</f>
        <v>0</v>
      </c>
      <c r="Q1331" s="164">
        <f>_xlfn.IFNA(VLOOKUP(B1331,'[1]CDM Patients Data'!$C$1266:$O$3492,11,FALSE),"")</f>
        <v>0</v>
      </c>
      <c r="R1331" s="164">
        <f>_xlfn.IFNA(VLOOKUP(B1331,'[1]CDM Patients Data'!$C$1266:$O$3492,12,FALSE),"")</f>
        <v>0</v>
      </c>
      <c r="S1331" s="164">
        <f>_xlfn.IFNA(VLOOKUP(B1331,'[1]CDM Patients Data'!$C$1266:$P$3492,13,FALSE),"")</f>
        <v>0</v>
      </c>
      <c r="T1331" s="164" t="str">
        <f>_xlfn.IFNA(VLOOKUP(B1331,'[1]CDM Patients Data'!$C$1266:$N$5000,5,FALSE),"")</f>
        <v>Dayana</v>
      </c>
      <c r="U1331" s="164"/>
      <c r="V1331" s="164"/>
      <c r="W1331" s="210"/>
      <c r="X1331" s="164"/>
      <c r="Y1331" s="164"/>
      <c r="Z1331" s="164"/>
      <c r="AA1331" s="164"/>
      <c r="AB1331" s="164"/>
      <c r="AC1331" s="210"/>
      <c r="AD1331" s="199"/>
      <c r="AE1331" s="199"/>
      <c r="AF1331" s="199"/>
      <c r="AG1331" s="199"/>
      <c r="AH1331" s="233" t="s">
        <v>79</v>
      </c>
      <c r="AI1331" s="199"/>
      <c r="AJ1331" s="199"/>
      <c r="AK1331" s="218" t="s">
        <v>80</v>
      </c>
      <c r="AL1331" s="218">
        <v>33590086</v>
      </c>
      <c r="AM1331" s="218">
        <v>10.1</v>
      </c>
      <c r="AN1331" s="218">
        <v>78.1</v>
      </c>
      <c r="AO1331" s="218" t="s">
        <v>94</v>
      </c>
      <c r="AP1331" s="218"/>
      <c r="AQ1331" s="218"/>
      <c r="AR1331" s="218"/>
      <c r="AS1331" s="218"/>
      <c r="AT1331" s="218"/>
      <c r="AU1331" s="218"/>
      <c r="AV1331" s="218"/>
      <c r="AW1331" s="218"/>
      <c r="AX1331" s="218"/>
      <c r="AY1331" s="218"/>
      <c r="AZ1331" s="218"/>
      <c r="BA1331" s="218"/>
      <c r="BB1331" s="218"/>
      <c r="BC1331" s="218"/>
      <c r="BD1331" s="218"/>
      <c r="BE1331" s="218"/>
      <c r="BF1331" s="218"/>
      <c r="BG1331" s="218"/>
      <c r="BH1331" s="218"/>
      <c r="BI1331" s="218"/>
      <c r="BJ1331" s="233"/>
      <c r="BK1331" s="199"/>
      <c r="BL1331" s="218" t="s">
        <v>84</v>
      </c>
      <c r="BM1331" s="171" t="s">
        <v>76</v>
      </c>
      <c r="BN1331" s="171" t="s">
        <v>76</v>
      </c>
      <c r="BO1331" s="171" t="s">
        <v>76</v>
      </c>
      <c r="BP1331" s="218"/>
      <c r="BQ1331" s="218"/>
      <c r="BR1331" s="218"/>
      <c r="BS1331" s="218"/>
      <c r="BT1331" s="218"/>
      <c r="BU1331" s="218"/>
      <c r="BV1331" s="218"/>
      <c r="BW1331" s="218"/>
      <c r="BX1331" s="171"/>
      <c r="BY1331" s="199"/>
      <c r="BZ1331" s="230"/>
      <c r="CA1331" s="230"/>
      <c r="CB1331" s="230"/>
      <c r="CC1331" s="230"/>
      <c r="CD1331" s="230"/>
      <c r="CE1331" s="230"/>
      <c r="CF1331" s="230"/>
      <c r="CG1331" s="230"/>
      <c r="CH1331" s="230"/>
      <c r="CI1331" s="230"/>
      <c r="CJ1331" s="230"/>
      <c r="CK1331" s="230"/>
      <c r="CL1331" s="230"/>
      <c r="CM1331" s="230"/>
      <c r="CN1331" s="171" t="s">
        <v>79</v>
      </c>
      <c r="CO1331" s="199"/>
      <c r="CP1331" s="230" t="s">
        <v>80</v>
      </c>
      <c r="CQ1331" s="285">
        <v>20260275</v>
      </c>
      <c r="CR1331" s="285">
        <v>6.1</v>
      </c>
      <c r="CS1331" s="285">
        <v>10.66</v>
      </c>
      <c r="CT1331" s="230" t="s">
        <v>604</v>
      </c>
      <c r="CU1331" s="230"/>
      <c r="CV1331" s="230"/>
      <c r="CW1331" s="230"/>
    </row>
    <row r="1332" ht="90" spans="1:101">
      <c r="A1332" s="191">
        <v>2449</v>
      </c>
      <c r="B1332" s="261" t="s">
        <v>3569</v>
      </c>
      <c r="C1332" s="261" t="s">
        <v>3567</v>
      </c>
      <c r="D1332" s="261" t="s">
        <v>2936</v>
      </c>
      <c r="E1332" s="199"/>
      <c r="F1332" s="261" t="s">
        <v>3568</v>
      </c>
      <c r="G1332" s="199"/>
      <c r="H1332" s="199"/>
      <c r="I1332" s="199"/>
      <c r="J1332" s="202"/>
      <c r="K1332" s="202"/>
      <c r="L1332" s="164" t="str">
        <f>_xlfn.IFNA(VLOOKUP(B1332,'[1]CDM Patients Data'!$C$1266:$N$5000,6,FALSE),"")</f>
        <v>Bones, joints and articular cartilage of other/ unspecified sites</v>
      </c>
      <c r="M1332" s="164" t="str">
        <f>_xlfn.IFNA(VLOOKUP(B1332,'[1]CDM Patients Data'!$C$1266:$N$5000,7,FALSE),"")</f>
        <v>Vertebral column (excludes Sacrum and Coccyx C41.4)</v>
      </c>
      <c r="N1332" s="164" t="str">
        <f>_xlfn.IFNA(VLOOKUP(B1332,'[1]CDM Patients Data'!$C$1266:$N$5000,8,FALSE),"")</f>
        <v>Ewing sarcoma</v>
      </c>
      <c r="O1332" s="164" t="str">
        <f>_xlfn.IFNA(VLOOKUP(B1332,'[1]CDM Patients Data'!$C$1266:$K$3492,9,FALSE),"")</f>
        <v>Not a paired site</v>
      </c>
      <c r="P1332" s="164">
        <f>_xlfn.IFNA(VLOOKUP(B1332,'[1]CDM Patients Data'!$C$1266:$O$3492,10,FALSE),"")</f>
        <v>0</v>
      </c>
      <c r="Q1332" s="164">
        <f>_xlfn.IFNA(VLOOKUP(B1332,'[1]CDM Patients Data'!$C$1266:$O$3492,11,FALSE),"")</f>
        <v>0</v>
      </c>
      <c r="R1332" s="164">
        <f>_xlfn.IFNA(VLOOKUP(B1332,'[1]CDM Patients Data'!$C$1266:$O$3492,12,FALSE),"")</f>
        <v>0</v>
      </c>
      <c r="S1332" s="164">
        <f>_xlfn.IFNA(VLOOKUP(B1332,'[1]CDM Patients Data'!$C$1266:$P$3492,13,FALSE),"")</f>
        <v>0</v>
      </c>
      <c r="T1332" s="164" t="str">
        <f>_xlfn.IFNA(VLOOKUP(B1332,'[1]CDM Patients Data'!$C$1266:$N$5000,5,FALSE),"")</f>
        <v>Dayana</v>
      </c>
      <c r="U1332" s="164"/>
      <c r="V1332" s="164"/>
      <c r="W1332" s="210"/>
      <c r="X1332" s="164"/>
      <c r="Y1332" s="164"/>
      <c r="Z1332" s="164"/>
      <c r="AA1332" s="164"/>
      <c r="AB1332" s="164"/>
      <c r="AC1332" s="210"/>
      <c r="AD1332" s="199"/>
      <c r="AE1332" s="199"/>
      <c r="AF1332" s="199"/>
      <c r="AG1332" s="199"/>
      <c r="AH1332" s="233"/>
      <c r="AI1332" s="199"/>
      <c r="AJ1332" s="199"/>
      <c r="AK1332" s="218" t="s">
        <v>84</v>
      </c>
      <c r="AL1332" s="218" t="s">
        <v>76</v>
      </c>
      <c r="AM1332" s="218" t="s">
        <v>76</v>
      </c>
      <c r="AN1332" s="218" t="s">
        <v>76</v>
      </c>
      <c r="AO1332" s="218" t="s">
        <v>76</v>
      </c>
      <c r="AP1332" s="218"/>
      <c r="AQ1332" s="218"/>
      <c r="AR1332" s="218"/>
      <c r="AS1332" s="218"/>
      <c r="AT1332" s="218"/>
      <c r="AU1332" s="218"/>
      <c r="AV1332" s="218"/>
      <c r="AW1332" s="218"/>
      <c r="AX1332" s="218"/>
      <c r="AY1332" s="218"/>
      <c r="AZ1332" s="218"/>
      <c r="BA1332" s="218"/>
      <c r="BB1332" s="218"/>
      <c r="BC1332" s="218"/>
      <c r="BD1332" s="218"/>
      <c r="BE1332" s="218"/>
      <c r="BF1332" s="218"/>
      <c r="BG1332" s="218"/>
      <c r="BH1332" s="218"/>
      <c r="BI1332" s="218"/>
      <c r="BJ1332" s="233" t="s">
        <v>79</v>
      </c>
      <c r="BK1332" s="199"/>
      <c r="BL1332" s="218" t="s">
        <v>80</v>
      </c>
      <c r="BM1332" s="290">
        <v>19063654</v>
      </c>
      <c r="BN1332" s="290">
        <v>5.7</v>
      </c>
      <c r="BO1332" s="290">
        <v>69.8</v>
      </c>
      <c r="BP1332" s="218" t="s">
        <v>95</v>
      </c>
      <c r="BQ1332" s="218"/>
      <c r="BR1332" s="218"/>
      <c r="BS1332" s="218"/>
      <c r="BT1332" s="218"/>
      <c r="BU1332" s="218"/>
      <c r="BV1332" s="218"/>
      <c r="BW1332" s="218"/>
      <c r="BX1332" s="171"/>
      <c r="BY1332" s="199"/>
      <c r="BZ1332" s="230"/>
      <c r="CA1332" s="230"/>
      <c r="CB1332" s="230"/>
      <c r="CC1332" s="230"/>
      <c r="CD1332" s="230"/>
      <c r="CE1332" s="230"/>
      <c r="CF1332" s="230"/>
      <c r="CG1332" s="230"/>
      <c r="CH1332" s="230"/>
      <c r="CI1332" s="230"/>
      <c r="CJ1332" s="230"/>
      <c r="CK1332" s="230"/>
      <c r="CL1332" s="230"/>
      <c r="CM1332" s="230"/>
      <c r="CN1332" s="171"/>
      <c r="CO1332" s="199"/>
      <c r="CP1332" s="230"/>
      <c r="CQ1332" s="233"/>
      <c r="CR1332" s="233"/>
      <c r="CS1332" s="233"/>
      <c r="CT1332" s="230"/>
      <c r="CU1332" s="230"/>
      <c r="CV1332" s="230"/>
      <c r="CW1332" s="230"/>
    </row>
    <row r="1333" ht="45" spans="1:101">
      <c r="A1333" s="191">
        <v>2450</v>
      </c>
      <c r="B1333" s="261" t="s">
        <v>3570</v>
      </c>
      <c r="C1333" s="261" t="s">
        <v>3571</v>
      </c>
      <c r="D1333" s="261" t="s">
        <v>2783</v>
      </c>
      <c r="E1333" s="199"/>
      <c r="F1333" s="274" t="s">
        <v>2390</v>
      </c>
      <c r="G1333" s="199"/>
      <c r="H1333" s="199"/>
      <c r="I1333" s="199"/>
      <c r="J1333" s="202"/>
      <c r="K1333" s="202"/>
      <c r="L1333" s="164" t="str">
        <f>_xlfn.IFNA(VLOOKUP(B1333,'[1]CDM Patients Data'!$C$1266:$N$5000,6,FALSE),"")</f>
        <v>Other and unspecified biliary tract</v>
      </c>
      <c r="M1333" s="164" t="str">
        <f>_xlfn.IFNA(VLOOKUP(B1333,'[1]CDM Patients Data'!$C$1266:$N$5000,7,FALSE),"")</f>
        <v>Ampulla of Vater</v>
      </c>
      <c r="N1333" s="164" t="str">
        <f>_xlfn.IFNA(VLOOKUP(B1333,'[1]CDM Patients Data'!$C$1266:$N$5000,8,FALSE),"")</f>
        <v>Adenocarcinoma, NOS</v>
      </c>
      <c r="O1333" s="164" t="str">
        <f>_xlfn.IFNA(VLOOKUP(B1333,'[1]CDM Patients Data'!$C$1266:$K$3492,9,FALSE),"")</f>
        <v>Not a paired site</v>
      </c>
      <c r="P1333" s="164">
        <f>_xlfn.IFNA(VLOOKUP(B1333,'[1]CDM Patients Data'!$C$1266:$O$3492,10,FALSE),"")</f>
        <v>0</v>
      </c>
      <c r="Q1333" s="164">
        <f>_xlfn.IFNA(VLOOKUP(B1333,'[1]CDM Patients Data'!$C$1266:$O$3492,11,FALSE),"")</f>
        <v>0</v>
      </c>
      <c r="R1333" s="164">
        <f>_xlfn.IFNA(VLOOKUP(B1333,'[1]CDM Patients Data'!$C$1266:$O$3492,12,FALSE),"")</f>
        <v>0</v>
      </c>
      <c r="S1333" s="164">
        <f>_xlfn.IFNA(VLOOKUP(B1333,'[1]CDM Patients Data'!$C$1266:$P$3492,13,FALSE),"")</f>
        <v>0</v>
      </c>
      <c r="T1333" s="164" t="str">
        <f>_xlfn.IFNA(VLOOKUP(B1333,'[1]CDM Patients Data'!$C$1266:$N$5000,5,FALSE),"")</f>
        <v>Alaka</v>
      </c>
      <c r="U1333" s="164"/>
      <c r="V1333" s="164"/>
      <c r="W1333" s="210"/>
      <c r="X1333" s="164"/>
      <c r="Y1333" s="164"/>
      <c r="Z1333" s="164"/>
      <c r="AA1333" s="164"/>
      <c r="AB1333" s="164"/>
      <c r="AC1333" s="210"/>
      <c r="AD1333" s="199"/>
      <c r="AE1333" s="199"/>
      <c r="AF1333" s="199"/>
      <c r="AG1333" s="199"/>
      <c r="AH1333" s="233"/>
      <c r="AI1333" s="199"/>
      <c r="AJ1333" s="199"/>
      <c r="AK1333" s="218" t="s">
        <v>84</v>
      </c>
      <c r="AL1333" s="218" t="s">
        <v>76</v>
      </c>
      <c r="AM1333" s="218" t="s">
        <v>76</v>
      </c>
      <c r="AN1333" s="218" t="s">
        <v>76</v>
      </c>
      <c r="AO1333" s="218" t="s">
        <v>76</v>
      </c>
      <c r="AP1333" s="218"/>
      <c r="AQ1333" s="218"/>
      <c r="AR1333" s="218"/>
      <c r="AS1333" s="218"/>
      <c r="AT1333" s="218"/>
      <c r="AU1333" s="218"/>
      <c r="AV1333" s="218"/>
      <c r="AW1333" s="218"/>
      <c r="AX1333" s="218"/>
      <c r="AY1333" s="218"/>
      <c r="AZ1333" s="218"/>
      <c r="BA1333" s="218"/>
      <c r="BB1333" s="218"/>
      <c r="BC1333" s="218"/>
      <c r="BD1333" s="218"/>
      <c r="BE1333" s="218"/>
      <c r="BF1333" s="218"/>
      <c r="BG1333" s="218"/>
      <c r="BH1333" s="218"/>
      <c r="BI1333" s="218"/>
      <c r="BJ1333" s="233" t="s">
        <v>589</v>
      </c>
      <c r="BK1333" s="199"/>
      <c r="BL1333" s="218" t="s">
        <v>80</v>
      </c>
      <c r="BM1333" s="290">
        <v>8457101</v>
      </c>
      <c r="BN1333" s="290">
        <v>2.5</v>
      </c>
      <c r="BO1333" s="290">
        <v>284.3</v>
      </c>
      <c r="BP1333" s="218" t="s">
        <v>103</v>
      </c>
      <c r="BQ1333" s="218"/>
      <c r="BR1333" s="218"/>
      <c r="BS1333" s="218"/>
      <c r="BT1333" s="218"/>
      <c r="BU1333" s="218"/>
      <c r="BV1333" s="218"/>
      <c r="BW1333" s="218"/>
      <c r="BX1333" s="171"/>
      <c r="BY1333" s="199"/>
      <c r="BZ1333" s="230"/>
      <c r="CA1333" s="230"/>
      <c r="CB1333" s="230"/>
      <c r="CC1333" s="230"/>
      <c r="CD1333" s="230"/>
      <c r="CE1333" s="230"/>
      <c r="CF1333" s="230"/>
      <c r="CG1333" s="230"/>
      <c r="CH1333" s="230"/>
      <c r="CI1333" s="230"/>
      <c r="CJ1333" s="230"/>
      <c r="CK1333" s="230"/>
      <c r="CL1333" s="230"/>
      <c r="CM1333" s="230"/>
      <c r="CN1333" s="171"/>
      <c r="CO1333" s="199"/>
      <c r="CP1333" s="230"/>
      <c r="CQ1333" s="233"/>
      <c r="CR1333" s="233"/>
      <c r="CS1333" s="233"/>
      <c r="CT1333" s="230"/>
      <c r="CU1333" s="230"/>
      <c r="CV1333" s="230"/>
      <c r="CW1333" s="230"/>
    </row>
    <row r="1334" ht="30" spans="1:101">
      <c r="A1334" s="191">
        <v>2451</v>
      </c>
      <c r="B1334" s="261" t="s">
        <v>3572</v>
      </c>
      <c r="C1334" s="261" t="s">
        <v>3573</v>
      </c>
      <c r="D1334" s="261" t="s">
        <v>2783</v>
      </c>
      <c r="E1334" s="199"/>
      <c r="F1334" s="261" t="s">
        <v>3574</v>
      </c>
      <c r="G1334" s="199"/>
      <c r="H1334" s="199"/>
      <c r="I1334" s="199"/>
      <c r="J1334" s="202"/>
      <c r="K1334" s="202"/>
      <c r="L1334" s="164" t="str">
        <f>_xlfn.IFNA(VLOOKUP(B1334,'[1]CDM Patients Data'!$C$1266:$N$5000,6,FALSE),"")</f>
        <v>Pancreas</v>
      </c>
      <c r="M1334" s="164" t="str">
        <f>_xlfn.IFNA(VLOOKUP(B1334,'[1]CDM Patients Data'!$C$1266:$N$5000,7,FALSE),"")</f>
        <v>Pancreas NOS</v>
      </c>
      <c r="N1334" s="164" t="str">
        <f>_xlfn.IFNA(VLOOKUP(B1334,'[1]CDM Patients Data'!$C$1266:$N$5000,8,FALSE),"")</f>
        <v>Carcinoma, NOS</v>
      </c>
      <c r="O1334" s="164" t="str">
        <f>_xlfn.IFNA(VLOOKUP(B1334,'[1]CDM Patients Data'!$C$1266:$K$3492,9,FALSE),"")</f>
        <v>Unknown</v>
      </c>
      <c r="P1334" s="164">
        <f>_xlfn.IFNA(VLOOKUP(B1334,'[1]CDM Patients Data'!$C$1266:$O$3492,10,FALSE),"")</f>
        <v>0</v>
      </c>
      <c r="Q1334" s="164">
        <f>_xlfn.IFNA(VLOOKUP(B1334,'[1]CDM Patients Data'!$C$1266:$O$3492,11,FALSE),"")</f>
        <v>0</v>
      </c>
      <c r="R1334" s="164">
        <f>_xlfn.IFNA(VLOOKUP(B1334,'[1]CDM Patients Data'!$C$1266:$O$3492,12,FALSE),"")</f>
        <v>0</v>
      </c>
      <c r="S1334" s="164">
        <f>_xlfn.IFNA(VLOOKUP(B1334,'[1]CDM Patients Data'!$C$1266:$P$3492,13,FALSE),"")</f>
        <v>0</v>
      </c>
      <c r="T1334" s="164" t="str">
        <f>_xlfn.IFNA(VLOOKUP(B1334,'[1]CDM Patients Data'!$C$1266:$N$5000,5,FALSE),"")</f>
        <v>Manohar</v>
      </c>
      <c r="U1334" s="164"/>
      <c r="V1334" s="164"/>
      <c r="W1334" s="210"/>
      <c r="X1334" s="164"/>
      <c r="Y1334" s="164"/>
      <c r="Z1334" s="164"/>
      <c r="AA1334" s="164"/>
      <c r="AB1334" s="164"/>
      <c r="AC1334" s="210"/>
      <c r="AD1334" s="199"/>
      <c r="AE1334" s="199"/>
      <c r="AF1334" s="199"/>
      <c r="AG1334" s="199"/>
      <c r="AH1334" s="233"/>
      <c r="AI1334" s="199"/>
      <c r="AJ1334" s="199"/>
      <c r="AK1334" s="218" t="s">
        <v>84</v>
      </c>
      <c r="AL1334" s="218" t="s">
        <v>76</v>
      </c>
      <c r="AM1334" s="218" t="s">
        <v>76</v>
      </c>
      <c r="AN1334" s="218" t="s">
        <v>76</v>
      </c>
      <c r="AO1334" s="218" t="s">
        <v>76</v>
      </c>
      <c r="AP1334" s="218"/>
      <c r="AQ1334" s="218"/>
      <c r="AR1334" s="218"/>
      <c r="AS1334" s="218"/>
      <c r="AT1334" s="218"/>
      <c r="AU1334" s="218"/>
      <c r="AV1334" s="218"/>
      <c r="AW1334" s="218"/>
      <c r="AX1334" s="218"/>
      <c r="AY1334" s="218"/>
      <c r="AZ1334" s="218"/>
      <c r="BA1334" s="218"/>
      <c r="BB1334" s="218"/>
      <c r="BC1334" s="218"/>
      <c r="BD1334" s="218"/>
      <c r="BE1334" s="218"/>
      <c r="BF1334" s="218"/>
      <c r="BG1334" s="218"/>
      <c r="BH1334" s="218"/>
      <c r="BI1334" s="218"/>
      <c r="BJ1334" s="233" t="s">
        <v>589</v>
      </c>
      <c r="BK1334" s="199"/>
      <c r="BL1334" s="218" t="s">
        <v>80</v>
      </c>
      <c r="BM1334" s="290">
        <v>7988741</v>
      </c>
      <c r="BN1334" s="290">
        <v>2.4</v>
      </c>
      <c r="BO1334" s="290">
        <v>261</v>
      </c>
      <c r="BP1334" s="218" t="s">
        <v>103</v>
      </c>
      <c r="BQ1334" s="218"/>
      <c r="BR1334" s="218"/>
      <c r="BS1334" s="218"/>
      <c r="BT1334" s="218"/>
      <c r="BU1334" s="218"/>
      <c r="BV1334" s="218"/>
      <c r="BW1334" s="218"/>
      <c r="BX1334" s="171"/>
      <c r="BY1334" s="199"/>
      <c r="BZ1334" s="230"/>
      <c r="CA1334" s="230"/>
      <c r="CB1334" s="230"/>
      <c r="CC1334" s="230"/>
      <c r="CD1334" s="230"/>
      <c r="CE1334" s="230"/>
      <c r="CF1334" s="230"/>
      <c r="CG1334" s="230"/>
      <c r="CH1334" s="230"/>
      <c r="CI1334" s="230"/>
      <c r="CJ1334" s="230"/>
      <c r="CK1334" s="230"/>
      <c r="CL1334" s="230"/>
      <c r="CM1334" s="230"/>
      <c r="CN1334" s="171"/>
      <c r="CO1334" s="199"/>
      <c r="CP1334" s="230"/>
      <c r="CQ1334" s="233"/>
      <c r="CR1334" s="233"/>
      <c r="CS1334" s="233"/>
      <c r="CT1334" s="230"/>
      <c r="CU1334" s="230"/>
      <c r="CV1334" s="230"/>
      <c r="CW1334" s="230"/>
    </row>
    <row r="1335" ht="45" hidden="1" spans="1:101">
      <c r="A1335" s="191">
        <v>2452</v>
      </c>
      <c r="B1335" s="261" t="s">
        <v>3575</v>
      </c>
      <c r="C1335" s="295" t="s">
        <v>3576</v>
      </c>
      <c r="D1335" s="261" t="s">
        <v>2918</v>
      </c>
      <c r="E1335" s="199"/>
      <c r="F1335" s="274" t="s">
        <v>3577</v>
      </c>
      <c r="G1335" s="199"/>
      <c r="H1335" s="199"/>
      <c r="I1335" s="199"/>
      <c r="J1335" s="202"/>
      <c r="K1335" s="202"/>
      <c r="L1335" s="164" t="str">
        <f>_xlfn.IFNA(VLOOKUP(B1335,'[1]CDM Patients Data'!$C$1266:$N$5000,6,FALSE),"")</f>
        <v>Other and unspecified biliary tract</v>
      </c>
      <c r="M1335" s="164" t="str">
        <f>_xlfn.IFNA(VLOOKUP(B1335,'[1]CDM Patients Data'!$C$1266:$N$5000,7,FALSE),"")</f>
        <v>Ampulla of Vater</v>
      </c>
      <c r="N1335" s="164" t="str">
        <f>_xlfn.IFNA(VLOOKUP(B1335,'[1]CDM Patients Data'!$C$1266:$N$5000,8,FALSE),"")</f>
        <v>Adenocarcinoma, NOS</v>
      </c>
      <c r="O1335" s="164" t="str">
        <f>_xlfn.IFNA(VLOOKUP(B1335,'[1]CDM Patients Data'!$C$1266:$K$3492,9,FALSE),"")</f>
        <v>Unknown</v>
      </c>
      <c r="P1335" s="164">
        <f>_xlfn.IFNA(VLOOKUP(B1335,'[1]CDM Patients Data'!$C$1266:$O$3492,10,FALSE),"")</f>
        <v>0</v>
      </c>
      <c r="Q1335" s="164">
        <f>_xlfn.IFNA(VLOOKUP(B1335,'[1]CDM Patients Data'!$C$1266:$O$3492,11,FALSE),"")</f>
        <v>0</v>
      </c>
      <c r="R1335" s="164">
        <f>_xlfn.IFNA(VLOOKUP(B1335,'[1]CDM Patients Data'!$C$1266:$O$3492,12,FALSE),"")</f>
        <v>0</v>
      </c>
      <c r="S1335" s="164">
        <f>_xlfn.IFNA(VLOOKUP(B1335,'[1]CDM Patients Data'!$C$1266:$P$3492,13,FALSE),"")</f>
        <v>0</v>
      </c>
      <c r="T1335" s="164" t="str">
        <f>_xlfn.IFNA(VLOOKUP(B1335,'[1]CDM Patients Data'!$C$1266:$N$5000,5,FALSE),"")</f>
        <v>Anwesha</v>
      </c>
      <c r="U1335" s="164"/>
      <c r="V1335" s="164"/>
      <c r="W1335" s="210"/>
      <c r="X1335" s="164"/>
      <c r="Y1335" s="164"/>
      <c r="Z1335" s="164"/>
      <c r="AA1335" s="164"/>
      <c r="AB1335" s="164"/>
      <c r="AC1335" s="210"/>
      <c r="AD1335" s="199"/>
      <c r="AE1335" s="199"/>
      <c r="AF1335" s="199"/>
      <c r="AG1335" s="199"/>
      <c r="AH1335" s="233"/>
      <c r="AI1335" s="199"/>
      <c r="AJ1335" s="199"/>
      <c r="AK1335" s="218"/>
      <c r="AL1335" s="218"/>
      <c r="AM1335" s="218"/>
      <c r="AN1335" s="218"/>
      <c r="AO1335" s="218" t="s">
        <v>76</v>
      </c>
      <c r="AP1335" s="218"/>
      <c r="AQ1335" s="218"/>
      <c r="AR1335" s="218"/>
      <c r="AS1335" s="218"/>
      <c r="AT1335" s="218"/>
      <c r="AU1335" s="218"/>
      <c r="AV1335" s="218"/>
      <c r="AW1335" s="218"/>
      <c r="AX1335" s="218"/>
      <c r="AY1335" s="218"/>
      <c r="AZ1335" s="218"/>
      <c r="BA1335" s="218"/>
      <c r="BB1335" s="218"/>
      <c r="BC1335" s="218"/>
      <c r="BD1335" s="218"/>
      <c r="BE1335" s="218"/>
      <c r="BF1335" s="218"/>
      <c r="BG1335" s="218"/>
      <c r="BH1335" s="218"/>
      <c r="BI1335" s="218"/>
      <c r="BJ1335" s="233"/>
      <c r="BK1335" s="199"/>
      <c r="BL1335" s="218"/>
      <c r="BM1335" s="171"/>
      <c r="BN1335" s="171"/>
      <c r="BO1335" s="171"/>
      <c r="BP1335" s="218"/>
      <c r="BQ1335" s="218"/>
      <c r="BR1335" s="218"/>
      <c r="BS1335" s="218"/>
      <c r="BT1335" s="218"/>
      <c r="BU1335" s="218"/>
      <c r="BV1335" s="218"/>
      <c r="BW1335" s="218"/>
      <c r="BX1335" s="171"/>
      <c r="BY1335" s="199"/>
      <c r="BZ1335" s="230"/>
      <c r="CA1335" s="230"/>
      <c r="CB1335" s="230"/>
      <c r="CC1335" s="230"/>
      <c r="CD1335" s="230"/>
      <c r="CE1335" s="230"/>
      <c r="CF1335" s="230"/>
      <c r="CG1335" s="230"/>
      <c r="CH1335" s="230"/>
      <c r="CI1335" s="230"/>
      <c r="CJ1335" s="230"/>
      <c r="CK1335" s="230"/>
      <c r="CL1335" s="230"/>
      <c r="CM1335" s="230"/>
      <c r="CN1335" s="171"/>
      <c r="CO1335" s="199"/>
      <c r="CP1335" s="230"/>
      <c r="CQ1335" s="233"/>
      <c r="CR1335" s="233"/>
      <c r="CS1335" s="233"/>
      <c r="CT1335" s="230"/>
      <c r="CU1335" s="230"/>
      <c r="CV1335" s="230"/>
      <c r="CW1335" s="230"/>
    </row>
    <row r="1336" ht="45" hidden="1" spans="1:101">
      <c r="A1336" s="191">
        <v>2453</v>
      </c>
      <c r="B1336" s="261" t="s">
        <v>3578</v>
      </c>
      <c r="C1336" s="261" t="s">
        <v>3579</v>
      </c>
      <c r="D1336" s="261" t="s">
        <v>2788</v>
      </c>
      <c r="E1336" s="199"/>
      <c r="F1336" s="261" t="s">
        <v>3487</v>
      </c>
      <c r="G1336" s="199"/>
      <c r="H1336" s="199"/>
      <c r="I1336" s="199"/>
      <c r="J1336" s="202"/>
      <c r="K1336" s="202"/>
      <c r="L1336" s="164" t="str">
        <f>_xlfn.IFNA(VLOOKUP(B1336,'[1]CDM Patients Data'!$C$1266:$N$5000,6,FALSE),"")</f>
        <v>Liver and intrahepatic bile ducts</v>
      </c>
      <c r="M1336" s="164" t="str">
        <f>_xlfn.IFNA(VLOOKUP(B1336,'[1]CDM Patients Data'!$C$1266:$N$5000,7,FALSE),"")</f>
        <v>Liver</v>
      </c>
      <c r="N1336" s="164" t="str">
        <f>_xlfn.IFNA(VLOOKUP(B1336,'[1]CDM Patients Data'!$C$1266:$N$5000,8,FALSE),"")</f>
        <v>Cholangiocarcinoma</v>
      </c>
      <c r="O1336" s="164" t="str">
        <f>_xlfn.IFNA(VLOOKUP(B1336,'[1]CDM Patients Data'!$C$1266:$K$3492,9,FALSE),"")</f>
        <v>Right and Left</v>
      </c>
      <c r="P1336" s="164">
        <f>_xlfn.IFNA(VLOOKUP(B1336,'[1]CDM Patients Data'!$C$1266:$O$3492,10,FALSE),"")</f>
        <v>0</v>
      </c>
      <c r="Q1336" s="164">
        <f>_xlfn.IFNA(VLOOKUP(B1336,'[1]CDM Patients Data'!$C$1266:$O$3492,11,FALSE),"")</f>
        <v>0</v>
      </c>
      <c r="R1336" s="164">
        <f>_xlfn.IFNA(VLOOKUP(B1336,'[1]CDM Patients Data'!$C$1266:$O$3492,12,FALSE),"")</f>
        <v>0</v>
      </c>
      <c r="S1336" s="164">
        <f>_xlfn.IFNA(VLOOKUP(B1336,'[1]CDM Patients Data'!$C$1266:$P$3492,13,FALSE),"")</f>
        <v>0</v>
      </c>
      <c r="T1336" s="164" t="str">
        <f>_xlfn.IFNA(VLOOKUP(B1336,'[1]CDM Patients Data'!$C$1266:$N$5000,5,FALSE),"")</f>
        <v>Manohar</v>
      </c>
      <c r="U1336" s="164"/>
      <c r="V1336" s="164"/>
      <c r="W1336" s="210"/>
      <c r="X1336" s="164"/>
      <c r="Y1336" s="164"/>
      <c r="Z1336" s="164"/>
      <c r="AA1336" s="164"/>
      <c r="AB1336" s="164"/>
      <c r="AC1336" s="210"/>
      <c r="AD1336" s="199"/>
      <c r="AE1336" s="199"/>
      <c r="AF1336" s="199"/>
      <c r="AG1336" s="199"/>
      <c r="AH1336" s="233" t="s">
        <v>79</v>
      </c>
      <c r="AI1336" s="199"/>
      <c r="AJ1336" s="199"/>
      <c r="AK1336" s="218" t="s">
        <v>80</v>
      </c>
      <c r="AL1336" s="218">
        <v>18535401</v>
      </c>
      <c r="AM1336" s="218">
        <v>5.6</v>
      </c>
      <c r="AN1336" s="218">
        <v>48.4</v>
      </c>
      <c r="AO1336" s="218" t="s">
        <v>94</v>
      </c>
      <c r="AP1336" s="218"/>
      <c r="AQ1336" s="218"/>
      <c r="AR1336" s="218"/>
      <c r="AS1336" s="218"/>
      <c r="AT1336" s="218"/>
      <c r="AU1336" s="218"/>
      <c r="AV1336" s="218"/>
      <c r="AW1336" s="218"/>
      <c r="AX1336" s="218"/>
      <c r="AY1336" s="218"/>
      <c r="AZ1336" s="218"/>
      <c r="BA1336" s="218"/>
      <c r="BB1336" s="218"/>
      <c r="BC1336" s="218"/>
      <c r="BD1336" s="218"/>
      <c r="BE1336" s="218"/>
      <c r="BF1336" s="218"/>
      <c r="BG1336" s="218"/>
      <c r="BH1336" s="218"/>
      <c r="BI1336" s="218"/>
      <c r="BJ1336" s="233"/>
      <c r="BK1336" s="199"/>
      <c r="BL1336" s="218" t="s">
        <v>84</v>
      </c>
      <c r="BM1336" s="171" t="s">
        <v>76</v>
      </c>
      <c r="BN1336" s="171" t="s">
        <v>76</v>
      </c>
      <c r="BO1336" s="171" t="s">
        <v>76</v>
      </c>
      <c r="BP1336" s="218"/>
      <c r="BQ1336" s="218"/>
      <c r="BR1336" s="218"/>
      <c r="BS1336" s="218"/>
      <c r="BT1336" s="218"/>
      <c r="BU1336" s="218"/>
      <c r="BV1336" s="218"/>
      <c r="BW1336" s="218"/>
      <c r="BX1336" s="171"/>
      <c r="BY1336" s="199"/>
      <c r="BZ1336" s="230"/>
      <c r="CA1336" s="230"/>
      <c r="CB1336" s="230"/>
      <c r="CC1336" s="230"/>
      <c r="CD1336" s="230"/>
      <c r="CE1336" s="230"/>
      <c r="CF1336" s="230"/>
      <c r="CG1336" s="230"/>
      <c r="CH1336" s="230"/>
      <c r="CI1336" s="230"/>
      <c r="CJ1336" s="230"/>
      <c r="CK1336" s="230"/>
      <c r="CL1336" s="230"/>
      <c r="CM1336" s="230"/>
      <c r="CN1336" s="171" t="s">
        <v>79</v>
      </c>
      <c r="CO1336" s="199"/>
      <c r="CP1336" s="230" t="s">
        <v>80</v>
      </c>
      <c r="CQ1336" s="285">
        <v>20144623</v>
      </c>
      <c r="CR1336" s="285">
        <v>6</v>
      </c>
      <c r="CS1336" s="285">
        <v>3.17</v>
      </c>
      <c r="CT1336" s="230" t="s">
        <v>604</v>
      </c>
      <c r="CU1336" s="230"/>
      <c r="CV1336" s="230"/>
      <c r="CW1336" s="230"/>
    </row>
    <row r="1337" ht="45" spans="1:101">
      <c r="A1337" s="191">
        <v>2454</v>
      </c>
      <c r="B1337" s="261" t="s">
        <v>3580</v>
      </c>
      <c r="C1337" s="261" t="s">
        <v>3579</v>
      </c>
      <c r="D1337" s="261" t="s">
        <v>2936</v>
      </c>
      <c r="E1337" s="199"/>
      <c r="F1337" s="261" t="s">
        <v>3487</v>
      </c>
      <c r="G1337" s="199"/>
      <c r="H1337" s="199"/>
      <c r="I1337" s="199"/>
      <c r="J1337" s="202"/>
      <c r="K1337" s="202"/>
      <c r="L1337" s="164" t="str">
        <f>_xlfn.IFNA(VLOOKUP(B1337,'[1]CDM Patients Data'!$C$1266:$N$5000,6,FALSE),"")</f>
        <v>Liver and intrahepatic bile ducts</v>
      </c>
      <c r="M1337" s="164" t="str">
        <f>_xlfn.IFNA(VLOOKUP(B1337,'[1]CDM Patients Data'!$C$1266:$N$5000,7,FALSE),"")</f>
        <v>Liver</v>
      </c>
      <c r="N1337" s="164" t="str">
        <f>_xlfn.IFNA(VLOOKUP(B1337,'[1]CDM Patients Data'!$C$1266:$N$5000,8,FALSE),"")</f>
        <v>Cholangiocarcinoma</v>
      </c>
      <c r="O1337" s="164" t="str">
        <f>_xlfn.IFNA(VLOOKUP(B1337,'[1]CDM Patients Data'!$C$1266:$K$3492,9,FALSE),"")</f>
        <v>Right and Left</v>
      </c>
      <c r="P1337" s="164">
        <f>_xlfn.IFNA(VLOOKUP(B1337,'[1]CDM Patients Data'!$C$1266:$O$3492,10,FALSE),"")</f>
        <v>0</v>
      </c>
      <c r="Q1337" s="164">
        <f>_xlfn.IFNA(VLOOKUP(B1337,'[1]CDM Patients Data'!$C$1266:$O$3492,11,FALSE),"")</f>
        <v>0</v>
      </c>
      <c r="R1337" s="164">
        <f>_xlfn.IFNA(VLOOKUP(B1337,'[1]CDM Patients Data'!$C$1266:$O$3492,12,FALSE),"")</f>
        <v>0</v>
      </c>
      <c r="S1337" s="164">
        <f>_xlfn.IFNA(VLOOKUP(B1337,'[1]CDM Patients Data'!$C$1266:$P$3492,13,FALSE),"")</f>
        <v>0</v>
      </c>
      <c r="T1337" s="164" t="str">
        <f>_xlfn.IFNA(VLOOKUP(B1337,'[1]CDM Patients Data'!$C$1266:$N$5000,5,FALSE),"")</f>
        <v>Manohar</v>
      </c>
      <c r="U1337" s="164"/>
      <c r="V1337" s="164"/>
      <c r="W1337" s="210"/>
      <c r="X1337" s="164"/>
      <c r="Y1337" s="164"/>
      <c r="Z1337" s="164"/>
      <c r="AA1337" s="164"/>
      <c r="AB1337" s="164"/>
      <c r="AC1337" s="210"/>
      <c r="AD1337" s="199"/>
      <c r="AE1337" s="199"/>
      <c r="AF1337" s="199"/>
      <c r="AG1337" s="199"/>
      <c r="AH1337" s="233"/>
      <c r="AI1337" s="199"/>
      <c r="AJ1337" s="199"/>
      <c r="AK1337" s="218" t="s">
        <v>84</v>
      </c>
      <c r="AL1337" s="218" t="s">
        <v>76</v>
      </c>
      <c r="AM1337" s="218" t="s">
        <v>76</v>
      </c>
      <c r="AN1337" s="218" t="s">
        <v>76</v>
      </c>
      <c r="AO1337" s="218" t="s">
        <v>76</v>
      </c>
      <c r="AP1337" s="218"/>
      <c r="AQ1337" s="218"/>
      <c r="AR1337" s="218"/>
      <c r="AS1337" s="218"/>
      <c r="AT1337" s="218"/>
      <c r="AU1337" s="218"/>
      <c r="AV1337" s="218"/>
      <c r="AW1337" s="218"/>
      <c r="AX1337" s="218"/>
      <c r="AY1337" s="218"/>
      <c r="AZ1337" s="218"/>
      <c r="BA1337" s="218"/>
      <c r="BB1337" s="218"/>
      <c r="BC1337" s="218"/>
      <c r="BD1337" s="218"/>
      <c r="BE1337" s="218"/>
      <c r="BF1337" s="218"/>
      <c r="BG1337" s="218"/>
      <c r="BH1337" s="218"/>
      <c r="BI1337" s="218"/>
      <c r="BJ1337" s="233" t="s">
        <v>79</v>
      </c>
      <c r="BK1337" s="199"/>
      <c r="BL1337" s="218" t="s">
        <v>80</v>
      </c>
      <c r="BM1337" s="290">
        <v>10659245</v>
      </c>
      <c r="BN1337" s="290">
        <v>3.2</v>
      </c>
      <c r="BO1337" s="290">
        <v>36.7</v>
      </c>
      <c r="BP1337" s="218" t="s">
        <v>604</v>
      </c>
      <c r="BQ1337" s="218"/>
      <c r="BR1337" s="218"/>
      <c r="BS1337" s="218"/>
      <c r="BT1337" s="218"/>
      <c r="BU1337" s="218"/>
      <c r="BV1337" s="218"/>
      <c r="BW1337" s="218"/>
      <c r="BX1337" s="171"/>
      <c r="BY1337" s="199"/>
      <c r="BZ1337" s="230"/>
      <c r="CA1337" s="230"/>
      <c r="CB1337" s="230"/>
      <c r="CC1337" s="230"/>
      <c r="CD1337" s="230"/>
      <c r="CE1337" s="230"/>
      <c r="CF1337" s="230"/>
      <c r="CG1337" s="230"/>
      <c r="CH1337" s="230"/>
      <c r="CI1337" s="230"/>
      <c r="CJ1337" s="230"/>
      <c r="CK1337" s="230"/>
      <c r="CL1337" s="230"/>
      <c r="CM1337" s="230"/>
      <c r="CN1337" s="171"/>
      <c r="CO1337" s="199"/>
      <c r="CP1337" s="230"/>
      <c r="CQ1337" s="233"/>
      <c r="CR1337" s="233"/>
      <c r="CS1337" s="233"/>
      <c r="CT1337" s="230"/>
      <c r="CU1337" s="230"/>
      <c r="CV1337" s="230"/>
      <c r="CW1337" s="230"/>
    </row>
    <row r="1338" ht="30" spans="1:101">
      <c r="A1338" s="191">
        <v>2455</v>
      </c>
      <c r="B1338" s="261" t="s">
        <v>3581</v>
      </c>
      <c r="C1338" s="261" t="s">
        <v>3582</v>
      </c>
      <c r="D1338" s="261" t="s">
        <v>2780</v>
      </c>
      <c r="E1338" s="199"/>
      <c r="F1338" s="274" t="s">
        <v>3583</v>
      </c>
      <c r="G1338" s="199"/>
      <c r="H1338" s="199"/>
      <c r="I1338" s="199"/>
      <c r="J1338" s="202"/>
      <c r="K1338" s="202"/>
      <c r="L1338" s="164" t="str">
        <f>_xlfn.IFNA(VLOOKUP(B1338,'[1]CDM Patients Data'!$C$1266:$N$5000,6,FALSE),"")</f>
        <v>Corpus Uteri</v>
      </c>
      <c r="M1338" s="164" t="str">
        <f>_xlfn.IFNA(VLOOKUP(B1338,'[1]CDM Patients Data'!$C$1266:$N$5000,7,FALSE),"")</f>
        <v>Endometrium</v>
      </c>
      <c r="N1338" s="164" t="str">
        <f>_xlfn.IFNA(VLOOKUP(B1338,'[1]CDM Patients Data'!$C$1266:$N$5000,8,FALSE),"")</f>
        <v>Carcinoma, NOS</v>
      </c>
      <c r="O1338" s="164" t="str">
        <f>_xlfn.IFNA(VLOOKUP(B1338,'[1]CDM Patients Data'!$C$1266:$K$3492,9,FALSE),"")</f>
        <v>Not a paired site</v>
      </c>
      <c r="P1338" s="164">
        <f>_xlfn.IFNA(VLOOKUP(B1338,'[1]CDM Patients Data'!$C$1266:$O$3492,10,FALSE),"")</f>
        <v>0</v>
      </c>
      <c r="Q1338" s="164">
        <f>_xlfn.IFNA(VLOOKUP(B1338,'[1]CDM Patients Data'!$C$1266:$O$3492,11,FALSE),"")</f>
        <v>0</v>
      </c>
      <c r="R1338" s="164">
        <f>_xlfn.IFNA(VLOOKUP(B1338,'[1]CDM Patients Data'!$C$1266:$O$3492,12,FALSE),"")</f>
        <v>0</v>
      </c>
      <c r="S1338" s="164">
        <f>_xlfn.IFNA(VLOOKUP(B1338,'[1]CDM Patients Data'!$C$1266:$P$3492,13,FALSE),"")</f>
        <v>0</v>
      </c>
      <c r="T1338" s="164" t="str">
        <f>_xlfn.IFNA(VLOOKUP(B1338,'[1]CDM Patients Data'!$C$1266:$N$5000,5,FALSE),"")</f>
        <v>Swathi</v>
      </c>
      <c r="U1338" s="164"/>
      <c r="V1338" s="164"/>
      <c r="W1338" s="210"/>
      <c r="X1338" s="164"/>
      <c r="Y1338" s="164"/>
      <c r="Z1338" s="164"/>
      <c r="AA1338" s="164"/>
      <c r="AB1338" s="164"/>
      <c r="AC1338" s="210"/>
      <c r="AD1338" s="199"/>
      <c r="AE1338" s="199"/>
      <c r="AF1338" s="199"/>
      <c r="AG1338" s="199"/>
      <c r="AH1338" s="233"/>
      <c r="AI1338" s="199"/>
      <c r="AJ1338" s="199"/>
      <c r="AK1338" s="218" t="s">
        <v>84</v>
      </c>
      <c r="AL1338" s="218" t="s">
        <v>76</v>
      </c>
      <c r="AM1338" s="218" t="s">
        <v>76</v>
      </c>
      <c r="AN1338" s="218" t="s">
        <v>76</v>
      </c>
      <c r="AO1338" s="218" t="s">
        <v>76</v>
      </c>
      <c r="AP1338" s="218"/>
      <c r="AQ1338" s="218"/>
      <c r="AR1338" s="218"/>
      <c r="AS1338" s="218"/>
      <c r="AT1338" s="218"/>
      <c r="AU1338" s="218"/>
      <c r="AV1338" s="218"/>
      <c r="AW1338" s="218"/>
      <c r="AX1338" s="218"/>
      <c r="AY1338" s="218"/>
      <c r="AZ1338" s="218"/>
      <c r="BA1338" s="218"/>
      <c r="BB1338" s="218"/>
      <c r="BC1338" s="218"/>
      <c r="BD1338" s="218"/>
      <c r="BE1338" s="218"/>
      <c r="BF1338" s="218"/>
      <c r="BG1338" s="218"/>
      <c r="BH1338" s="218"/>
      <c r="BI1338" s="218"/>
      <c r="BJ1338" s="233" t="s">
        <v>589</v>
      </c>
      <c r="BK1338" s="199"/>
      <c r="BL1338" s="218" t="s">
        <v>80</v>
      </c>
      <c r="BM1338" s="290">
        <v>8813190</v>
      </c>
      <c r="BN1338" s="290">
        <v>2.6</v>
      </c>
      <c r="BO1338" s="290">
        <v>291.6</v>
      </c>
      <c r="BP1338" s="218" t="s">
        <v>103</v>
      </c>
      <c r="BQ1338" s="218"/>
      <c r="BR1338" s="218"/>
      <c r="BS1338" s="218"/>
      <c r="BT1338" s="218"/>
      <c r="BU1338" s="218"/>
      <c r="BV1338" s="218"/>
      <c r="BW1338" s="218"/>
      <c r="BX1338" s="171"/>
      <c r="BY1338" s="199"/>
      <c r="BZ1338" s="230"/>
      <c r="CA1338" s="230"/>
      <c r="CB1338" s="230"/>
      <c r="CC1338" s="230"/>
      <c r="CD1338" s="230"/>
      <c r="CE1338" s="230"/>
      <c r="CF1338" s="230"/>
      <c r="CG1338" s="230"/>
      <c r="CH1338" s="230"/>
      <c r="CI1338" s="230"/>
      <c r="CJ1338" s="230"/>
      <c r="CK1338" s="230"/>
      <c r="CL1338" s="230"/>
      <c r="CM1338" s="230"/>
      <c r="CN1338" s="171"/>
      <c r="CO1338" s="199"/>
      <c r="CP1338" s="230"/>
      <c r="CQ1338" s="233"/>
      <c r="CR1338" s="233"/>
      <c r="CS1338" s="233"/>
      <c r="CT1338" s="230"/>
      <c r="CU1338" s="230"/>
      <c r="CV1338" s="230"/>
      <c r="CW1338" s="230"/>
    </row>
    <row r="1339" ht="60" spans="1:101">
      <c r="A1339" s="191">
        <v>2456</v>
      </c>
      <c r="B1339" s="261" t="s">
        <v>3584</v>
      </c>
      <c r="C1339" s="261" t="s">
        <v>3585</v>
      </c>
      <c r="D1339" s="261" t="s">
        <v>2783</v>
      </c>
      <c r="E1339" s="199"/>
      <c r="F1339" s="261" t="s">
        <v>3586</v>
      </c>
      <c r="G1339" s="199"/>
      <c r="H1339" s="199"/>
      <c r="I1339" s="199"/>
      <c r="J1339" s="202"/>
      <c r="K1339" s="202"/>
      <c r="L1339" s="164" t="str">
        <f>_xlfn.IFNA(VLOOKUP(B1339,'[1]CDM Patients Data'!$C$1266:$N$5000,6,FALSE),"")</f>
        <v>Breast</v>
      </c>
      <c r="M1339" s="164" t="str">
        <f>_xlfn.IFNA(VLOOKUP(B1339,'[1]CDM Patients Data'!$C$1266:$N$5000,7,FALSE),"")</f>
        <v>Upper outer quadrant of breast</v>
      </c>
      <c r="N1339" s="164" t="str">
        <f>_xlfn.IFNA(VLOOKUP(B1339,'[1]CDM Patients Data'!$C$1266:$N$5000,8,FALSE),"")</f>
        <v>Duct carcinoma in situ, solid type</v>
      </c>
      <c r="O1339" s="164" t="str">
        <f>_xlfn.IFNA(VLOOKUP(B1339,'[1]CDM Patients Data'!$C$1266:$K$3492,9,FALSE),"")</f>
        <v>Right</v>
      </c>
      <c r="P1339" s="164">
        <f>_xlfn.IFNA(VLOOKUP(B1339,'[1]CDM Patients Data'!$C$1266:$O$3492,10,FALSE),"")</f>
        <v>0</v>
      </c>
      <c r="Q1339" s="164">
        <f>_xlfn.IFNA(VLOOKUP(B1339,'[1]CDM Patients Data'!$C$1266:$O$3492,11,FALSE),"")</f>
        <v>0</v>
      </c>
      <c r="R1339" s="164">
        <f>_xlfn.IFNA(VLOOKUP(B1339,'[1]CDM Patients Data'!$C$1266:$O$3492,12,FALSE),"")</f>
        <v>0</v>
      </c>
      <c r="S1339" s="164">
        <f>_xlfn.IFNA(VLOOKUP(B1339,'[1]CDM Patients Data'!$C$1266:$P$3492,13,FALSE),"")</f>
        <v>0</v>
      </c>
      <c r="T1339" s="164" t="str">
        <f>_xlfn.IFNA(VLOOKUP(B1339,'[1]CDM Patients Data'!$C$1266:$N$5000,5,FALSE),"")</f>
        <v>Dayana</v>
      </c>
      <c r="U1339" s="164"/>
      <c r="V1339" s="164"/>
      <c r="W1339" s="210"/>
      <c r="X1339" s="164"/>
      <c r="Y1339" s="164"/>
      <c r="Z1339" s="164"/>
      <c r="AA1339" s="164"/>
      <c r="AB1339" s="164"/>
      <c r="AC1339" s="210"/>
      <c r="AD1339" s="199"/>
      <c r="AE1339" s="199"/>
      <c r="AF1339" s="199"/>
      <c r="AG1339" s="199"/>
      <c r="AH1339" s="233"/>
      <c r="AI1339" s="199"/>
      <c r="AJ1339" s="199"/>
      <c r="AK1339" s="218" t="s">
        <v>84</v>
      </c>
      <c r="AL1339" s="218" t="s">
        <v>76</v>
      </c>
      <c r="AM1339" s="218" t="s">
        <v>76</v>
      </c>
      <c r="AN1339" s="218" t="s">
        <v>76</v>
      </c>
      <c r="AO1339" s="218" t="s">
        <v>76</v>
      </c>
      <c r="AP1339" s="218"/>
      <c r="AQ1339" s="218"/>
      <c r="AR1339" s="218"/>
      <c r="AS1339" s="218"/>
      <c r="AT1339" s="218"/>
      <c r="AU1339" s="218"/>
      <c r="AV1339" s="218"/>
      <c r="AW1339" s="218"/>
      <c r="AX1339" s="218"/>
      <c r="AY1339" s="218"/>
      <c r="AZ1339" s="218"/>
      <c r="BA1339" s="218"/>
      <c r="BB1339" s="218"/>
      <c r="BC1339" s="218"/>
      <c r="BD1339" s="218"/>
      <c r="BE1339" s="218"/>
      <c r="BF1339" s="218"/>
      <c r="BG1339" s="218"/>
      <c r="BH1339" s="218"/>
      <c r="BI1339" s="218"/>
      <c r="BJ1339" s="233" t="s">
        <v>589</v>
      </c>
      <c r="BK1339" s="199"/>
      <c r="BL1339" s="218" t="s">
        <v>80</v>
      </c>
      <c r="BM1339" s="290">
        <v>5968737</v>
      </c>
      <c r="BN1339" s="290">
        <v>1.8</v>
      </c>
      <c r="BO1339" s="290">
        <v>198.1</v>
      </c>
      <c r="BP1339" s="218" t="s">
        <v>103</v>
      </c>
      <c r="BQ1339" s="218"/>
      <c r="BR1339" s="218"/>
      <c r="BS1339" s="218"/>
      <c r="BT1339" s="218"/>
      <c r="BU1339" s="218"/>
      <c r="BV1339" s="218"/>
      <c r="BW1339" s="218"/>
      <c r="BX1339" s="171"/>
      <c r="BY1339" s="199"/>
      <c r="BZ1339" s="230"/>
      <c r="CA1339" s="230"/>
      <c r="CB1339" s="230"/>
      <c r="CC1339" s="230"/>
      <c r="CD1339" s="230"/>
      <c r="CE1339" s="230"/>
      <c r="CF1339" s="230"/>
      <c r="CG1339" s="230"/>
      <c r="CH1339" s="230"/>
      <c r="CI1339" s="230"/>
      <c r="CJ1339" s="230"/>
      <c r="CK1339" s="230"/>
      <c r="CL1339" s="230"/>
      <c r="CM1339" s="230"/>
      <c r="CN1339" s="171"/>
      <c r="CO1339" s="199"/>
      <c r="CP1339" s="230"/>
      <c r="CQ1339" s="233"/>
      <c r="CR1339" s="233"/>
      <c r="CS1339" s="233"/>
      <c r="CT1339" s="230"/>
      <c r="CU1339" s="230"/>
      <c r="CV1339" s="230"/>
      <c r="CW1339" s="230"/>
    </row>
    <row r="1340" ht="15" spans="1:101">
      <c r="A1340" s="191">
        <v>2457</v>
      </c>
      <c r="B1340" s="261" t="s">
        <v>3587</v>
      </c>
      <c r="C1340" s="261" t="s">
        <v>3588</v>
      </c>
      <c r="D1340" s="261" t="s">
        <v>2780</v>
      </c>
      <c r="E1340" s="199"/>
      <c r="F1340" s="261" t="s">
        <v>3534</v>
      </c>
      <c r="G1340" s="199"/>
      <c r="H1340" s="199"/>
      <c r="I1340" s="199"/>
      <c r="J1340" s="202"/>
      <c r="K1340" s="202"/>
      <c r="L1340" s="164">
        <f>_xlfn.IFNA(VLOOKUP(B1340,'[1]CDM Patients Data'!$C$1266:$N$5000,6,FALSE),"")</f>
        <v>0</v>
      </c>
      <c r="M1340" s="164">
        <f>_xlfn.IFNA(VLOOKUP(B1340,'[1]CDM Patients Data'!$C$1266:$N$5000,7,FALSE),"")</f>
        <v>0</v>
      </c>
      <c r="N1340" s="164">
        <f>_xlfn.IFNA(VLOOKUP(B1340,'[1]CDM Patients Data'!$C$1266:$N$5000,8,FALSE),"")</f>
        <v>0</v>
      </c>
      <c r="O1340" s="164">
        <f>_xlfn.IFNA(VLOOKUP(B1340,'[1]CDM Patients Data'!$C$1266:$K$3492,9,FALSE),"")</f>
        <v>0</v>
      </c>
      <c r="P1340" s="164">
        <f>_xlfn.IFNA(VLOOKUP(B1340,'[1]CDM Patients Data'!$C$1266:$O$3492,10,FALSE),"")</f>
        <v>0</v>
      </c>
      <c r="Q1340" s="164">
        <f>_xlfn.IFNA(VLOOKUP(B1340,'[1]CDM Patients Data'!$C$1266:$O$3492,11,FALSE),"")</f>
        <v>0</v>
      </c>
      <c r="R1340" s="164">
        <f>_xlfn.IFNA(VLOOKUP(B1340,'[1]CDM Patients Data'!$C$1266:$O$3492,12,FALSE),"")</f>
        <v>0</v>
      </c>
      <c r="S1340" s="164">
        <f>_xlfn.IFNA(VLOOKUP(B1340,'[1]CDM Patients Data'!$C$1266:$P$3492,13,FALSE),"")</f>
        <v>0</v>
      </c>
      <c r="T1340" s="164" t="str">
        <f>_xlfn.IFNA(VLOOKUP(B1340,'[1]CDM Patients Data'!$C$1266:$N$5000,5,FALSE),"")</f>
        <v>Dayana</v>
      </c>
      <c r="U1340" s="164"/>
      <c r="V1340" s="164"/>
      <c r="W1340" s="210"/>
      <c r="X1340" s="164"/>
      <c r="Y1340" s="164"/>
      <c r="Z1340" s="164"/>
      <c r="AA1340" s="164"/>
      <c r="AB1340" s="164"/>
      <c r="AC1340" s="210"/>
      <c r="AD1340" s="199"/>
      <c r="AE1340" s="199"/>
      <c r="AF1340" s="199"/>
      <c r="AG1340" s="199"/>
      <c r="AH1340" s="233"/>
      <c r="AI1340" s="199"/>
      <c r="AJ1340" s="199"/>
      <c r="AK1340" s="218" t="s">
        <v>84</v>
      </c>
      <c r="AL1340" s="218" t="s">
        <v>76</v>
      </c>
      <c r="AM1340" s="218" t="s">
        <v>76</v>
      </c>
      <c r="AN1340" s="218" t="s">
        <v>76</v>
      </c>
      <c r="AO1340" s="218" t="s">
        <v>76</v>
      </c>
      <c r="AP1340" s="218"/>
      <c r="AQ1340" s="218"/>
      <c r="AR1340" s="218"/>
      <c r="AS1340" s="218"/>
      <c r="AT1340" s="218"/>
      <c r="AU1340" s="218"/>
      <c r="AV1340" s="218"/>
      <c r="AW1340" s="218"/>
      <c r="AX1340" s="218"/>
      <c r="AY1340" s="218"/>
      <c r="AZ1340" s="218"/>
      <c r="BA1340" s="218"/>
      <c r="BB1340" s="218"/>
      <c r="BC1340" s="218"/>
      <c r="BD1340" s="218"/>
      <c r="BE1340" s="218"/>
      <c r="BF1340" s="218"/>
      <c r="BG1340" s="218"/>
      <c r="BH1340" s="218"/>
      <c r="BI1340" s="218"/>
      <c r="BJ1340" s="233" t="s">
        <v>589</v>
      </c>
      <c r="BK1340" s="199"/>
      <c r="BL1340" s="218" t="s">
        <v>80</v>
      </c>
      <c r="BM1340" s="290">
        <v>5942877</v>
      </c>
      <c r="BN1340" s="290">
        <v>1.8</v>
      </c>
      <c r="BO1340" s="290">
        <v>195.4</v>
      </c>
      <c r="BP1340" s="218" t="s">
        <v>103</v>
      </c>
      <c r="BQ1340" s="218"/>
      <c r="BR1340" s="218"/>
      <c r="BS1340" s="218"/>
      <c r="BT1340" s="218"/>
      <c r="BU1340" s="218"/>
      <c r="BV1340" s="218"/>
      <c r="BW1340" s="218"/>
      <c r="BX1340" s="171"/>
      <c r="BY1340" s="199"/>
      <c r="BZ1340" s="230"/>
      <c r="CA1340" s="230"/>
      <c r="CB1340" s="230"/>
      <c r="CC1340" s="230"/>
      <c r="CD1340" s="230"/>
      <c r="CE1340" s="230"/>
      <c r="CF1340" s="230"/>
      <c r="CG1340" s="230"/>
      <c r="CH1340" s="230"/>
      <c r="CI1340" s="230"/>
      <c r="CJ1340" s="230"/>
      <c r="CK1340" s="230"/>
      <c r="CL1340" s="230"/>
      <c r="CM1340" s="230"/>
      <c r="CN1340" s="171"/>
      <c r="CO1340" s="199"/>
      <c r="CP1340" s="230"/>
      <c r="CQ1340" s="233"/>
      <c r="CR1340" s="233"/>
      <c r="CS1340" s="233"/>
      <c r="CT1340" s="230"/>
      <c r="CU1340" s="230"/>
      <c r="CV1340" s="230"/>
      <c r="CW1340" s="230"/>
    </row>
    <row r="1341" ht="30" hidden="1" spans="1:101">
      <c r="A1341" s="191">
        <v>2458</v>
      </c>
      <c r="B1341" s="261" t="s">
        <v>3589</v>
      </c>
      <c r="C1341" s="261" t="s">
        <v>3590</v>
      </c>
      <c r="D1341" s="261" t="s">
        <v>2959</v>
      </c>
      <c r="E1341" s="199"/>
      <c r="F1341" s="274" t="s">
        <v>3591</v>
      </c>
      <c r="G1341" s="199"/>
      <c r="H1341" s="199"/>
      <c r="I1341" s="199"/>
      <c r="J1341" s="202"/>
      <c r="K1341" s="202"/>
      <c r="L1341" s="164" t="str">
        <f>_xlfn.IFNA(VLOOKUP(B1341,'[1]CDM Patients Data'!$C$1266:$N$5000,6,FALSE),"")</f>
        <v>Gallbladder</v>
      </c>
      <c r="M1341" s="164" t="str">
        <f>_xlfn.IFNA(VLOOKUP(B1341,'[1]CDM Patients Data'!$C$1266:$N$5000,7,FALSE),"")</f>
        <v>Gallbladder</v>
      </c>
      <c r="N1341" s="164" t="str">
        <f>_xlfn.IFNA(VLOOKUP(B1341,'[1]CDM Patients Data'!$C$1266:$N$5000,8,FALSE),"")</f>
        <v>Carcinoma, NOS</v>
      </c>
      <c r="O1341" s="164" t="str">
        <f>_xlfn.IFNA(VLOOKUP(B1341,'[1]CDM Patients Data'!$C$1266:$K$3492,9,FALSE),"")</f>
        <v>Not a paired site</v>
      </c>
      <c r="P1341" s="164">
        <f>_xlfn.IFNA(VLOOKUP(B1341,'[1]CDM Patients Data'!$C$1266:$O$3492,10,FALSE),"")</f>
        <v>0</v>
      </c>
      <c r="Q1341" s="164">
        <f>_xlfn.IFNA(VLOOKUP(B1341,'[1]CDM Patients Data'!$C$1266:$O$3492,11,FALSE),"")</f>
        <v>0</v>
      </c>
      <c r="R1341" s="164">
        <f>_xlfn.IFNA(VLOOKUP(B1341,'[1]CDM Patients Data'!$C$1266:$O$3492,12,FALSE),"")</f>
        <v>0</v>
      </c>
      <c r="S1341" s="164">
        <f>_xlfn.IFNA(VLOOKUP(B1341,'[1]CDM Patients Data'!$C$1266:$P$3492,13,FALSE),"")</f>
        <v>0</v>
      </c>
      <c r="T1341" s="164" t="str">
        <f>_xlfn.IFNA(VLOOKUP(B1341,'[1]CDM Patients Data'!$C$1266:$N$5000,5,FALSE),"")</f>
        <v>Manohar</v>
      </c>
      <c r="U1341" s="164"/>
      <c r="V1341" s="164"/>
      <c r="W1341" s="210"/>
      <c r="X1341" s="164"/>
      <c r="Y1341" s="164"/>
      <c r="Z1341" s="164"/>
      <c r="AA1341" s="164"/>
      <c r="AB1341" s="164"/>
      <c r="AC1341" s="210"/>
      <c r="AD1341" s="199"/>
      <c r="AE1341" s="199"/>
      <c r="AF1341" s="199"/>
      <c r="AG1341" s="199"/>
      <c r="AH1341" s="233"/>
      <c r="AI1341" s="199"/>
      <c r="AJ1341" s="199"/>
      <c r="AK1341" s="218"/>
      <c r="AL1341" s="218"/>
      <c r="AM1341" s="218"/>
      <c r="AN1341" s="218"/>
      <c r="AO1341" s="218" t="s">
        <v>76</v>
      </c>
      <c r="AP1341" s="218"/>
      <c r="AQ1341" s="218"/>
      <c r="AR1341" s="218"/>
      <c r="AS1341" s="218"/>
      <c r="AT1341" s="218"/>
      <c r="AU1341" s="218"/>
      <c r="AV1341" s="218"/>
      <c r="AW1341" s="218"/>
      <c r="AX1341" s="218"/>
      <c r="AY1341" s="218"/>
      <c r="AZ1341" s="218"/>
      <c r="BA1341" s="218"/>
      <c r="BB1341" s="218"/>
      <c r="BC1341" s="218"/>
      <c r="BD1341" s="218"/>
      <c r="BE1341" s="218"/>
      <c r="BF1341" s="218"/>
      <c r="BG1341" s="218"/>
      <c r="BH1341" s="218"/>
      <c r="BI1341" s="218"/>
      <c r="BJ1341" s="233"/>
      <c r="BK1341" s="199"/>
      <c r="BL1341" s="218"/>
      <c r="BM1341" s="171"/>
      <c r="BN1341" s="171"/>
      <c r="BO1341" s="171"/>
      <c r="BP1341" s="218"/>
      <c r="BQ1341" s="218"/>
      <c r="BR1341" s="218"/>
      <c r="BS1341" s="218"/>
      <c r="BT1341" s="218"/>
      <c r="BU1341" s="218"/>
      <c r="BV1341" s="218"/>
      <c r="BW1341" s="218"/>
      <c r="BX1341" s="171" t="s">
        <v>589</v>
      </c>
      <c r="BY1341" s="199"/>
      <c r="BZ1341" s="230" t="s">
        <v>80</v>
      </c>
      <c r="CA1341" s="285">
        <v>63978603</v>
      </c>
      <c r="CB1341" s="285">
        <v>19.19358</v>
      </c>
      <c r="CC1341" s="285">
        <v>1287.1</v>
      </c>
      <c r="CD1341" s="230" t="s">
        <v>103</v>
      </c>
      <c r="CE1341" s="230"/>
      <c r="CF1341" s="230"/>
      <c r="CG1341" s="230"/>
      <c r="CH1341" s="230"/>
      <c r="CI1341" s="230"/>
      <c r="CJ1341" s="230"/>
      <c r="CK1341" s="230"/>
      <c r="CL1341" s="230"/>
      <c r="CM1341" s="230"/>
      <c r="CN1341" s="171"/>
      <c r="CO1341" s="199"/>
      <c r="CP1341" s="230"/>
      <c r="CQ1341" s="233"/>
      <c r="CR1341" s="233"/>
      <c r="CS1341" s="233"/>
      <c r="CT1341" s="230"/>
      <c r="CU1341" s="230"/>
      <c r="CV1341" s="230"/>
      <c r="CW1341" s="230"/>
    </row>
    <row r="1342" ht="30" spans="1:101">
      <c r="A1342" s="191">
        <v>2459</v>
      </c>
      <c r="B1342" s="261" t="s">
        <v>3592</v>
      </c>
      <c r="C1342" s="261" t="s">
        <v>3593</v>
      </c>
      <c r="D1342" s="261" t="s">
        <v>2780</v>
      </c>
      <c r="E1342" s="199"/>
      <c r="F1342" s="261"/>
      <c r="G1342" s="199"/>
      <c r="H1342" s="199"/>
      <c r="I1342" s="199"/>
      <c r="J1342" s="202"/>
      <c r="K1342" s="202"/>
      <c r="L1342" s="164" t="str">
        <f>_xlfn.IFNA(VLOOKUP(B1342,'[1]CDM Patients Data'!$C$1266:$N$5000,6,FALSE),"")</f>
        <v>Parotid gland</v>
      </c>
      <c r="M1342" s="164" t="str">
        <f>_xlfn.IFNA(VLOOKUP(B1342,'[1]CDM Patients Data'!$C$1266:$N$5000,7,FALSE),"")</f>
        <v>Parotid gland</v>
      </c>
      <c r="N1342" s="164" t="str">
        <f>_xlfn.IFNA(VLOOKUP(B1342,'[1]CDM Patients Data'!$C$1266:$N$5000,8,FALSE),"")</f>
        <v>Carcinoma, NOS</v>
      </c>
      <c r="O1342" s="164" t="str">
        <f>_xlfn.IFNA(VLOOKUP(B1342,'[1]CDM Patients Data'!$C$1266:$K$3492,9,FALSE),"")</f>
        <v>Unknown</v>
      </c>
      <c r="P1342" s="164">
        <f>_xlfn.IFNA(VLOOKUP(B1342,'[1]CDM Patients Data'!$C$1266:$O$3492,10,FALSE),"")</f>
        <v>0</v>
      </c>
      <c r="Q1342" s="164">
        <f>_xlfn.IFNA(VLOOKUP(B1342,'[1]CDM Patients Data'!$C$1266:$O$3492,11,FALSE),"")</f>
        <v>0</v>
      </c>
      <c r="R1342" s="164">
        <f>_xlfn.IFNA(VLOOKUP(B1342,'[1]CDM Patients Data'!$C$1266:$O$3492,12,FALSE),"")</f>
        <v>0</v>
      </c>
      <c r="S1342" s="164">
        <f>_xlfn.IFNA(VLOOKUP(B1342,'[1]CDM Patients Data'!$C$1266:$P$3492,13,FALSE),"")</f>
        <v>0</v>
      </c>
      <c r="T1342" s="164" t="str">
        <f>_xlfn.IFNA(VLOOKUP(B1342,'[1]CDM Patients Data'!$C$1266:$N$5000,5,FALSE),"")</f>
        <v>Anwesha</v>
      </c>
      <c r="U1342" s="164"/>
      <c r="V1342" s="164"/>
      <c r="W1342" s="210"/>
      <c r="X1342" s="164"/>
      <c r="Y1342" s="164"/>
      <c r="Z1342" s="164"/>
      <c r="AA1342" s="164"/>
      <c r="AB1342" s="164"/>
      <c r="AC1342" s="210"/>
      <c r="AD1342" s="199"/>
      <c r="AE1342" s="199"/>
      <c r="AF1342" s="199"/>
      <c r="AG1342" s="199"/>
      <c r="AH1342" s="233"/>
      <c r="AI1342" s="199"/>
      <c r="AJ1342" s="199"/>
      <c r="AK1342" s="218" t="s">
        <v>84</v>
      </c>
      <c r="AL1342" s="218" t="s">
        <v>76</v>
      </c>
      <c r="AM1342" s="218" t="s">
        <v>76</v>
      </c>
      <c r="AN1342" s="218" t="s">
        <v>76</v>
      </c>
      <c r="AO1342" s="218" t="s">
        <v>76</v>
      </c>
      <c r="AP1342" s="218"/>
      <c r="AQ1342" s="218"/>
      <c r="AR1342" s="218"/>
      <c r="AS1342" s="218"/>
      <c r="AT1342" s="218"/>
      <c r="AU1342" s="218"/>
      <c r="AV1342" s="218"/>
      <c r="AW1342" s="218"/>
      <c r="AX1342" s="218"/>
      <c r="AY1342" s="218"/>
      <c r="AZ1342" s="218"/>
      <c r="BA1342" s="218"/>
      <c r="BB1342" s="218"/>
      <c r="BC1342" s="218"/>
      <c r="BD1342" s="218"/>
      <c r="BE1342" s="218"/>
      <c r="BF1342" s="218"/>
      <c r="BG1342" s="218"/>
      <c r="BH1342" s="218"/>
      <c r="BI1342" s="218"/>
      <c r="BJ1342" s="233" t="s">
        <v>589</v>
      </c>
      <c r="BK1342" s="199"/>
      <c r="BL1342" s="218" t="s">
        <v>80</v>
      </c>
      <c r="BM1342" s="290">
        <v>7911525</v>
      </c>
      <c r="BN1342" s="290">
        <v>2.4</v>
      </c>
      <c r="BO1342" s="290">
        <v>261.2</v>
      </c>
      <c r="BP1342" s="218" t="s">
        <v>103</v>
      </c>
      <c r="BQ1342" s="218"/>
      <c r="BR1342" s="218"/>
      <c r="BS1342" s="218"/>
      <c r="BT1342" s="218"/>
      <c r="BU1342" s="218"/>
      <c r="BV1342" s="218"/>
      <c r="BW1342" s="218"/>
      <c r="BX1342" s="171"/>
      <c r="BY1342" s="199"/>
      <c r="BZ1342" s="230"/>
      <c r="CA1342" s="230"/>
      <c r="CB1342" s="230"/>
      <c r="CC1342" s="230"/>
      <c r="CD1342" s="230"/>
      <c r="CE1342" s="230"/>
      <c r="CF1342" s="230"/>
      <c r="CG1342" s="230"/>
      <c r="CH1342" s="230"/>
      <c r="CI1342" s="230"/>
      <c r="CJ1342" s="230"/>
      <c r="CK1342" s="230"/>
      <c r="CL1342" s="230"/>
      <c r="CM1342" s="230"/>
      <c r="CN1342" s="171"/>
      <c r="CO1342" s="199"/>
      <c r="CP1342" s="230"/>
      <c r="CQ1342" s="233"/>
      <c r="CR1342" s="233"/>
      <c r="CS1342" s="233"/>
      <c r="CT1342" s="230"/>
      <c r="CU1342" s="230"/>
      <c r="CV1342" s="230"/>
      <c r="CW1342" s="230"/>
    </row>
    <row r="1343" ht="45" hidden="1" spans="1:101">
      <c r="A1343" s="191">
        <v>2460</v>
      </c>
      <c r="B1343" s="261" t="s">
        <v>3594</v>
      </c>
      <c r="C1343" s="261" t="s">
        <v>3595</v>
      </c>
      <c r="D1343" s="261" t="s">
        <v>2806</v>
      </c>
      <c r="E1343" s="199"/>
      <c r="F1343" s="274" t="s">
        <v>2215</v>
      </c>
      <c r="G1343" s="199"/>
      <c r="H1343" s="199"/>
      <c r="I1343" s="199"/>
      <c r="J1343" s="202"/>
      <c r="K1343" s="202"/>
      <c r="L1343" s="164" t="str">
        <f>_xlfn.IFNA(VLOOKUP(B1343,'[1]CDM Patients Data'!$C$1266:$N$5000,6,FALSE),"")</f>
        <v>Urinary Bladder</v>
      </c>
      <c r="M1343" s="164" t="str">
        <f>_xlfn.IFNA(VLOOKUP(B1343,'[1]CDM Patients Data'!$C$1266:$N$5000,7,FALSE),"")</f>
        <v>Lateral wall bladder</v>
      </c>
      <c r="N1343" s="164" t="str">
        <f>_xlfn.IFNA(VLOOKUP(B1343,'[1]CDM Patients Data'!$C$1266:$N$5000,8,FALSE),"")</f>
        <v>Papillary carcinoma, NOS</v>
      </c>
      <c r="O1343" s="164" t="str">
        <f>_xlfn.IFNA(VLOOKUP(B1343,'[1]CDM Patients Data'!$C$1266:$K$3492,9,FALSE),"")</f>
        <v>Not a paired site</v>
      </c>
      <c r="P1343" s="164">
        <f>_xlfn.IFNA(VLOOKUP(B1343,'[1]CDM Patients Data'!$C$1266:$O$3492,10,FALSE),"")</f>
        <v>0</v>
      </c>
      <c r="Q1343" s="164">
        <f>_xlfn.IFNA(VLOOKUP(B1343,'[1]CDM Patients Data'!$C$1266:$O$3492,11,FALSE),"")</f>
        <v>0</v>
      </c>
      <c r="R1343" s="164">
        <f>_xlfn.IFNA(VLOOKUP(B1343,'[1]CDM Patients Data'!$C$1266:$O$3492,12,FALSE),"")</f>
        <v>0</v>
      </c>
      <c r="S1343" s="164">
        <f>_xlfn.IFNA(VLOOKUP(B1343,'[1]CDM Patients Data'!$C$1266:$P$3492,13,FALSE),"")</f>
        <v>0</v>
      </c>
      <c r="T1343" s="164" t="str">
        <f>_xlfn.IFNA(VLOOKUP(B1343,'[1]CDM Patients Data'!$C$1266:$N$5000,5,FALSE),"")</f>
        <v>Dayana</v>
      </c>
      <c r="U1343" s="164"/>
      <c r="V1343" s="164"/>
      <c r="W1343" s="210"/>
      <c r="X1343" s="164"/>
      <c r="Y1343" s="164"/>
      <c r="Z1343" s="164"/>
      <c r="AA1343" s="164"/>
      <c r="AB1343" s="164"/>
      <c r="AC1343" s="210"/>
      <c r="AD1343" s="199"/>
      <c r="AE1343" s="199"/>
      <c r="AF1343" s="199"/>
      <c r="AG1343" s="199"/>
      <c r="AH1343" s="233" t="s">
        <v>589</v>
      </c>
      <c r="AI1343" s="199"/>
      <c r="AJ1343" s="199"/>
      <c r="AK1343" s="218" t="s">
        <v>80</v>
      </c>
      <c r="AL1343" s="218">
        <v>25318170</v>
      </c>
      <c r="AM1343" s="218">
        <v>7.6</v>
      </c>
      <c r="AN1343" s="218">
        <v>141</v>
      </c>
      <c r="AO1343" s="218" t="s">
        <v>81</v>
      </c>
      <c r="AP1343" s="218"/>
      <c r="AQ1343" s="218"/>
      <c r="AR1343" s="218"/>
      <c r="AS1343" s="218"/>
      <c r="AT1343" s="218"/>
      <c r="AU1343" s="218"/>
      <c r="AV1343" s="218"/>
      <c r="AW1343" s="218"/>
      <c r="AX1343" s="218"/>
      <c r="AY1343" s="218"/>
      <c r="AZ1343" s="218"/>
      <c r="BA1343" s="218"/>
      <c r="BB1343" s="218"/>
      <c r="BC1343" s="218"/>
      <c r="BD1343" s="218"/>
      <c r="BE1343" s="218"/>
      <c r="BF1343" s="218"/>
      <c r="BG1343" s="218"/>
      <c r="BH1343" s="218"/>
      <c r="BI1343" s="218"/>
      <c r="BJ1343" s="233"/>
      <c r="BK1343" s="199"/>
      <c r="BL1343" s="218" t="s">
        <v>84</v>
      </c>
      <c r="BM1343" s="171" t="s">
        <v>76</v>
      </c>
      <c r="BN1343" s="171" t="s">
        <v>76</v>
      </c>
      <c r="BO1343" s="171" t="s">
        <v>76</v>
      </c>
      <c r="BP1343" s="218"/>
      <c r="BQ1343" s="218"/>
      <c r="BR1343" s="218"/>
      <c r="BS1343" s="218"/>
      <c r="BT1343" s="218"/>
      <c r="BU1343" s="218"/>
      <c r="BV1343" s="218"/>
      <c r="BW1343" s="218"/>
      <c r="BX1343" s="171"/>
      <c r="BY1343" s="199"/>
      <c r="BZ1343" s="230"/>
      <c r="CA1343" s="230"/>
      <c r="CB1343" s="230"/>
      <c r="CC1343" s="230"/>
      <c r="CD1343" s="230"/>
      <c r="CE1343" s="230"/>
      <c r="CF1343" s="230"/>
      <c r="CG1343" s="230"/>
      <c r="CH1343" s="230"/>
      <c r="CI1343" s="230"/>
      <c r="CJ1343" s="230"/>
      <c r="CK1343" s="230"/>
      <c r="CL1343" s="230"/>
      <c r="CM1343" s="230"/>
      <c r="CN1343" s="171"/>
      <c r="CO1343" s="199"/>
      <c r="CP1343" s="230"/>
      <c r="CQ1343" s="233"/>
      <c r="CR1343" s="233"/>
      <c r="CS1343" s="233"/>
      <c r="CT1343" s="230"/>
      <c r="CU1343" s="230"/>
      <c r="CV1343" s="230"/>
      <c r="CW1343" s="230"/>
    </row>
    <row r="1344" ht="45" hidden="1" spans="1:101">
      <c r="A1344" s="191">
        <v>2461</v>
      </c>
      <c r="B1344" s="261" t="s">
        <v>3596</v>
      </c>
      <c r="C1344" s="261" t="s">
        <v>3597</v>
      </c>
      <c r="D1344" s="261" t="s">
        <v>2794</v>
      </c>
      <c r="E1344" s="199"/>
      <c r="F1344" s="274" t="s">
        <v>2215</v>
      </c>
      <c r="G1344" s="199"/>
      <c r="H1344" s="199"/>
      <c r="I1344" s="199"/>
      <c r="J1344" s="202"/>
      <c r="K1344" s="202"/>
      <c r="L1344" s="164" t="str">
        <f>_xlfn.IFNA(VLOOKUP(B1344,'[1]CDM Patients Data'!$C$1266:$N$5000,6,FALSE),"")</f>
        <v>Breast</v>
      </c>
      <c r="M1344" s="164" t="str">
        <f>_xlfn.IFNA(VLOOKUP(B1344,'[1]CDM Patients Data'!$C$1266:$N$5000,7,FALSE),"")</f>
        <v>Upper inner quadrant of breast</v>
      </c>
      <c r="N1344" s="164" t="str">
        <f>_xlfn.IFNA(VLOOKUP(B1344,'[1]CDM Patients Data'!$C$1266:$N$5000,8,FALSE),"")</f>
        <v>Infiltrating ductular carcinoma</v>
      </c>
      <c r="O1344" s="164" t="str">
        <f>_xlfn.IFNA(VLOOKUP(B1344,'[1]CDM Patients Data'!$C$1266:$K$3492,9,FALSE),"")</f>
        <v>Left</v>
      </c>
      <c r="P1344" s="164">
        <f>_xlfn.IFNA(VLOOKUP(B1344,'[1]CDM Patients Data'!$C$1266:$O$3492,10,FALSE),"")</f>
        <v>0</v>
      </c>
      <c r="Q1344" s="164">
        <f>_xlfn.IFNA(VLOOKUP(B1344,'[1]CDM Patients Data'!$C$1266:$O$3492,11,FALSE),"")</f>
        <v>0</v>
      </c>
      <c r="R1344" s="164">
        <f>_xlfn.IFNA(VLOOKUP(B1344,'[1]CDM Patients Data'!$C$1266:$O$3492,12,FALSE),"")</f>
        <v>0</v>
      </c>
      <c r="S1344" s="164">
        <f>_xlfn.IFNA(VLOOKUP(B1344,'[1]CDM Patients Data'!$C$1266:$P$3492,13,FALSE),"")</f>
        <v>0</v>
      </c>
      <c r="T1344" s="164" t="str">
        <f>_xlfn.IFNA(VLOOKUP(B1344,'[1]CDM Patients Data'!$C$1266:$N$5000,5,FALSE),"")</f>
        <v>Anwesha</v>
      </c>
      <c r="U1344" s="164"/>
      <c r="V1344" s="164"/>
      <c r="W1344" s="210"/>
      <c r="X1344" s="164"/>
      <c r="Y1344" s="164"/>
      <c r="Z1344" s="164"/>
      <c r="AA1344" s="164"/>
      <c r="AB1344" s="164"/>
      <c r="AC1344" s="210"/>
      <c r="AD1344" s="199"/>
      <c r="AE1344" s="199"/>
      <c r="AF1344" s="199"/>
      <c r="AG1344" s="199"/>
      <c r="AH1344" s="233"/>
      <c r="AI1344" s="199"/>
      <c r="AJ1344" s="199"/>
      <c r="AK1344" s="218"/>
      <c r="AL1344" s="218"/>
      <c r="AM1344" s="218"/>
      <c r="AN1344" s="218"/>
      <c r="AO1344" s="218" t="s">
        <v>76</v>
      </c>
      <c r="AP1344" s="218"/>
      <c r="AQ1344" s="218"/>
      <c r="AR1344" s="218"/>
      <c r="AS1344" s="218"/>
      <c r="AT1344" s="218"/>
      <c r="AU1344" s="218"/>
      <c r="AV1344" s="218"/>
      <c r="AW1344" s="218"/>
      <c r="AX1344" s="218"/>
      <c r="AY1344" s="218"/>
      <c r="AZ1344" s="218"/>
      <c r="BA1344" s="218"/>
      <c r="BB1344" s="218"/>
      <c r="BC1344" s="218"/>
      <c r="BD1344" s="218"/>
      <c r="BE1344" s="218"/>
      <c r="BF1344" s="218"/>
      <c r="BG1344" s="218"/>
      <c r="BH1344" s="218"/>
      <c r="BI1344" s="218"/>
      <c r="BJ1344" s="233"/>
      <c r="BK1344" s="199"/>
      <c r="BL1344" s="218"/>
      <c r="BM1344" s="171"/>
      <c r="BN1344" s="171"/>
      <c r="BO1344" s="171"/>
      <c r="BP1344" s="218"/>
      <c r="BQ1344" s="218"/>
      <c r="BR1344" s="218"/>
      <c r="BS1344" s="218"/>
      <c r="BT1344" s="218"/>
      <c r="BU1344" s="218"/>
      <c r="BV1344" s="218"/>
      <c r="BW1344" s="218"/>
      <c r="BX1344" s="171"/>
      <c r="BY1344" s="199"/>
      <c r="BZ1344" s="230"/>
      <c r="CA1344" s="230"/>
      <c r="CB1344" s="230"/>
      <c r="CC1344" s="230"/>
      <c r="CD1344" s="230"/>
      <c r="CE1344" s="230"/>
      <c r="CF1344" s="230"/>
      <c r="CG1344" s="230"/>
      <c r="CH1344" s="230"/>
      <c r="CI1344" s="230"/>
      <c r="CJ1344" s="230"/>
      <c r="CK1344" s="230"/>
      <c r="CL1344" s="230"/>
      <c r="CM1344" s="230"/>
      <c r="CN1344" s="171"/>
      <c r="CO1344" s="199"/>
      <c r="CP1344" s="230"/>
      <c r="CQ1344" s="233"/>
      <c r="CR1344" s="233"/>
      <c r="CS1344" s="233"/>
      <c r="CT1344" s="230"/>
      <c r="CU1344" s="230"/>
      <c r="CV1344" s="230"/>
      <c r="CW1344" s="230"/>
    </row>
    <row r="1345" ht="60" hidden="1" spans="1:101">
      <c r="A1345" s="191">
        <v>2462</v>
      </c>
      <c r="B1345" s="261" t="s">
        <v>3598</v>
      </c>
      <c r="C1345" s="261" t="s">
        <v>3599</v>
      </c>
      <c r="D1345" s="261" t="s">
        <v>2806</v>
      </c>
      <c r="E1345" s="199"/>
      <c r="F1345" s="274" t="s">
        <v>2215</v>
      </c>
      <c r="G1345" s="199"/>
      <c r="H1345" s="199"/>
      <c r="I1345" s="199"/>
      <c r="J1345" s="202"/>
      <c r="K1345" s="202"/>
      <c r="L1345" s="164" t="str">
        <f>_xlfn.IFNA(VLOOKUP(B1345,'[1]CDM Patients Data'!$C$1266:$N$5000,6,FALSE),"")</f>
        <v>Breast</v>
      </c>
      <c r="M1345" s="164" t="str">
        <f>_xlfn.IFNA(VLOOKUP(B1345,'[1]CDM Patients Data'!$C$1266:$N$5000,7,FALSE),"")</f>
        <v>Breast NOS (excludes Skin of breast C44.5)</v>
      </c>
      <c r="N1345" s="164" t="str">
        <f>_xlfn.IFNA(VLOOKUP(B1345,'[1]CDM Patients Data'!$C$1266:$N$5000,8,FALSE),"")</f>
        <v>Adenocarcinoma, NOS</v>
      </c>
      <c r="O1345" s="164" t="str">
        <f>_xlfn.IFNA(VLOOKUP(B1345,'[1]CDM Patients Data'!$C$1266:$K$3492,9,FALSE),"")</f>
        <v>Right</v>
      </c>
      <c r="P1345" s="164">
        <f>_xlfn.IFNA(VLOOKUP(B1345,'[1]CDM Patients Data'!$C$1266:$O$3492,10,FALSE),"")</f>
        <v>0</v>
      </c>
      <c r="Q1345" s="164">
        <f>_xlfn.IFNA(VLOOKUP(B1345,'[1]CDM Patients Data'!$C$1266:$O$3492,11,FALSE),"")</f>
        <v>0</v>
      </c>
      <c r="R1345" s="164">
        <f>_xlfn.IFNA(VLOOKUP(B1345,'[1]CDM Patients Data'!$C$1266:$O$3492,12,FALSE),"")</f>
        <v>0</v>
      </c>
      <c r="S1345" s="164">
        <f>_xlfn.IFNA(VLOOKUP(B1345,'[1]CDM Patients Data'!$C$1266:$P$3492,13,FALSE),"")</f>
        <v>0</v>
      </c>
      <c r="T1345" s="164" t="str">
        <f>_xlfn.IFNA(VLOOKUP(B1345,'[1]CDM Patients Data'!$C$1266:$N$5000,5,FALSE),"")</f>
        <v>Manohar</v>
      </c>
      <c r="U1345" s="164"/>
      <c r="V1345" s="164"/>
      <c r="W1345" s="210"/>
      <c r="X1345" s="164"/>
      <c r="Y1345" s="164"/>
      <c r="Z1345" s="164"/>
      <c r="AA1345" s="164"/>
      <c r="AB1345" s="164"/>
      <c r="AC1345" s="210"/>
      <c r="AD1345" s="199"/>
      <c r="AE1345" s="199"/>
      <c r="AF1345" s="199"/>
      <c r="AG1345" s="199"/>
      <c r="AH1345" s="233" t="s">
        <v>589</v>
      </c>
      <c r="AI1345" s="199"/>
      <c r="AJ1345" s="199"/>
      <c r="AK1345" s="218" t="s">
        <v>80</v>
      </c>
      <c r="AL1345" s="218">
        <v>15377076</v>
      </c>
      <c r="AM1345" s="218">
        <v>4.6</v>
      </c>
      <c r="AN1345" s="218">
        <v>429.6</v>
      </c>
      <c r="AO1345" s="218" t="s">
        <v>81</v>
      </c>
      <c r="AP1345" s="218"/>
      <c r="AQ1345" s="218"/>
      <c r="AR1345" s="218"/>
      <c r="AS1345" s="218"/>
      <c r="AT1345" s="218"/>
      <c r="AU1345" s="218"/>
      <c r="AV1345" s="218"/>
      <c r="AW1345" s="218"/>
      <c r="AX1345" s="218"/>
      <c r="AY1345" s="218"/>
      <c r="AZ1345" s="218"/>
      <c r="BA1345" s="218"/>
      <c r="BB1345" s="218"/>
      <c r="BC1345" s="218"/>
      <c r="BD1345" s="218"/>
      <c r="BE1345" s="218"/>
      <c r="BF1345" s="218"/>
      <c r="BG1345" s="218"/>
      <c r="BH1345" s="218"/>
      <c r="BI1345" s="218"/>
      <c r="BJ1345" s="233"/>
      <c r="BK1345" s="199"/>
      <c r="BL1345" s="218" t="s">
        <v>84</v>
      </c>
      <c r="BM1345" s="171" t="s">
        <v>76</v>
      </c>
      <c r="BN1345" s="171" t="s">
        <v>76</v>
      </c>
      <c r="BO1345" s="171" t="s">
        <v>76</v>
      </c>
      <c r="BP1345" s="218"/>
      <c r="BQ1345" s="218"/>
      <c r="BR1345" s="218"/>
      <c r="BS1345" s="218"/>
      <c r="BT1345" s="218"/>
      <c r="BU1345" s="218"/>
      <c r="BV1345" s="218"/>
      <c r="BW1345" s="218"/>
      <c r="BX1345" s="171"/>
      <c r="BY1345" s="199"/>
      <c r="BZ1345" s="230"/>
      <c r="CA1345" s="230"/>
      <c r="CB1345" s="230"/>
      <c r="CC1345" s="230"/>
      <c r="CD1345" s="230"/>
      <c r="CE1345" s="230"/>
      <c r="CF1345" s="230"/>
      <c r="CG1345" s="230"/>
      <c r="CH1345" s="230"/>
      <c r="CI1345" s="230"/>
      <c r="CJ1345" s="230"/>
      <c r="CK1345" s="230"/>
      <c r="CL1345" s="230"/>
      <c r="CM1345" s="230"/>
      <c r="CN1345" s="171"/>
      <c r="CO1345" s="199"/>
      <c r="CP1345" s="230"/>
      <c r="CQ1345" s="233"/>
      <c r="CR1345" s="233"/>
      <c r="CS1345" s="233"/>
      <c r="CT1345" s="230"/>
      <c r="CU1345" s="230"/>
      <c r="CV1345" s="230"/>
      <c r="CW1345" s="230"/>
    </row>
    <row r="1346" ht="45" hidden="1" spans="1:101">
      <c r="A1346" s="191">
        <v>2463</v>
      </c>
      <c r="B1346" s="261" t="s">
        <v>3600</v>
      </c>
      <c r="C1346" s="261" t="s">
        <v>3601</v>
      </c>
      <c r="D1346" s="261" t="s">
        <v>2806</v>
      </c>
      <c r="E1346" s="199"/>
      <c r="F1346" s="261" t="s">
        <v>2385</v>
      </c>
      <c r="G1346" s="199"/>
      <c r="H1346" s="199"/>
      <c r="I1346" s="199"/>
      <c r="J1346" s="202"/>
      <c r="K1346" s="202"/>
      <c r="L1346" s="164" t="str">
        <f>_xlfn.IFNA(VLOOKUP(B1346,'[1]CDM Patients Data'!$C$1266:$N$5000,6,FALSE),"")</f>
        <v>Ovary</v>
      </c>
      <c r="M1346" s="164" t="str">
        <f>_xlfn.IFNA(VLOOKUP(B1346,'[1]CDM Patients Data'!$C$1266:$N$5000,7,FALSE),"")</f>
        <v>Ovary</v>
      </c>
      <c r="N1346" s="164" t="str">
        <f>_xlfn.IFNA(VLOOKUP(B1346,'[1]CDM Patients Data'!$C$1266:$N$5000,8,FALSE),"")</f>
        <v>High-grade serous carcinoma</v>
      </c>
      <c r="O1346" s="164" t="str">
        <f>_xlfn.IFNA(VLOOKUP(B1346,'[1]CDM Patients Data'!$C$1266:$K$3492,9,FALSE),"")</f>
        <v>Right and Left</v>
      </c>
      <c r="P1346" s="164">
        <f>_xlfn.IFNA(VLOOKUP(B1346,'[1]CDM Patients Data'!$C$1266:$O$3492,10,FALSE),"")</f>
        <v>0</v>
      </c>
      <c r="Q1346" s="164">
        <f>_xlfn.IFNA(VLOOKUP(B1346,'[1]CDM Patients Data'!$C$1266:$O$3492,11,FALSE),"")</f>
        <v>0</v>
      </c>
      <c r="R1346" s="164">
        <f>_xlfn.IFNA(VLOOKUP(B1346,'[1]CDM Patients Data'!$C$1266:$O$3492,12,FALSE),"")</f>
        <v>0</v>
      </c>
      <c r="S1346" s="164">
        <f>_xlfn.IFNA(VLOOKUP(B1346,'[1]CDM Patients Data'!$C$1266:$P$3492,13,FALSE),"")</f>
        <v>0</v>
      </c>
      <c r="T1346" s="164" t="str">
        <f>_xlfn.IFNA(VLOOKUP(B1346,'[1]CDM Patients Data'!$C$1266:$N$5000,5,FALSE),"")</f>
        <v>Manohar</v>
      </c>
      <c r="U1346" s="164"/>
      <c r="V1346" s="164"/>
      <c r="W1346" s="210"/>
      <c r="X1346" s="164"/>
      <c r="Y1346" s="164"/>
      <c r="Z1346" s="164"/>
      <c r="AA1346" s="164"/>
      <c r="AB1346" s="164"/>
      <c r="AC1346" s="210"/>
      <c r="AD1346" s="199"/>
      <c r="AE1346" s="199"/>
      <c r="AF1346" s="199"/>
      <c r="AG1346" s="199"/>
      <c r="AH1346" s="233" t="s">
        <v>589</v>
      </c>
      <c r="AI1346" s="199"/>
      <c r="AJ1346" s="199"/>
      <c r="AK1346" s="218" t="s">
        <v>80</v>
      </c>
      <c r="AL1346" s="218">
        <v>30003370</v>
      </c>
      <c r="AM1346" s="218">
        <v>9</v>
      </c>
      <c r="AN1346" s="218">
        <v>121.5</v>
      </c>
      <c r="AO1346" s="218" t="s">
        <v>81</v>
      </c>
      <c r="AP1346" s="218"/>
      <c r="AQ1346" s="218"/>
      <c r="AR1346" s="218"/>
      <c r="AS1346" s="218"/>
      <c r="AT1346" s="218"/>
      <c r="AU1346" s="218"/>
      <c r="AV1346" s="218"/>
      <c r="AW1346" s="218"/>
      <c r="AX1346" s="218"/>
      <c r="AY1346" s="218"/>
      <c r="AZ1346" s="218"/>
      <c r="BA1346" s="218"/>
      <c r="BB1346" s="218"/>
      <c r="BC1346" s="218"/>
      <c r="BD1346" s="218"/>
      <c r="BE1346" s="218"/>
      <c r="BF1346" s="218"/>
      <c r="BG1346" s="218"/>
      <c r="BH1346" s="218"/>
      <c r="BI1346" s="218"/>
      <c r="BJ1346" s="233"/>
      <c r="BK1346" s="199"/>
      <c r="BL1346" s="218" t="s">
        <v>84</v>
      </c>
      <c r="BM1346" s="171" t="s">
        <v>76</v>
      </c>
      <c r="BN1346" s="171" t="s">
        <v>76</v>
      </c>
      <c r="BO1346" s="171" t="s">
        <v>76</v>
      </c>
      <c r="BP1346" s="218"/>
      <c r="BQ1346" s="218"/>
      <c r="BR1346" s="218"/>
      <c r="BS1346" s="218"/>
      <c r="BT1346" s="218"/>
      <c r="BU1346" s="218"/>
      <c r="BV1346" s="218"/>
      <c r="BW1346" s="218"/>
      <c r="BX1346" s="171"/>
      <c r="BY1346" s="199"/>
      <c r="BZ1346" s="230"/>
      <c r="CA1346" s="230"/>
      <c r="CB1346" s="230"/>
      <c r="CC1346" s="230"/>
      <c r="CD1346" s="230"/>
      <c r="CE1346" s="230"/>
      <c r="CF1346" s="230"/>
      <c r="CG1346" s="230"/>
      <c r="CH1346" s="230"/>
      <c r="CI1346" s="230"/>
      <c r="CJ1346" s="230"/>
      <c r="CK1346" s="230"/>
      <c r="CL1346" s="230"/>
      <c r="CM1346" s="230"/>
      <c r="CN1346" s="171"/>
      <c r="CO1346" s="199"/>
      <c r="CP1346" s="230"/>
      <c r="CQ1346" s="233"/>
      <c r="CR1346" s="233"/>
      <c r="CS1346" s="233"/>
      <c r="CT1346" s="230"/>
      <c r="CU1346" s="230"/>
      <c r="CV1346" s="230"/>
      <c r="CW1346" s="230"/>
    </row>
    <row r="1347" ht="30" hidden="1" spans="1:101">
      <c r="A1347" s="191">
        <v>2464</v>
      </c>
      <c r="B1347" s="261" t="s">
        <v>3602</v>
      </c>
      <c r="C1347" s="261" t="s">
        <v>3603</v>
      </c>
      <c r="D1347" s="261" t="s">
        <v>2794</v>
      </c>
      <c r="E1347" s="199"/>
      <c r="F1347" s="261" t="s">
        <v>2385</v>
      </c>
      <c r="G1347" s="199"/>
      <c r="H1347" s="199"/>
      <c r="I1347" s="199"/>
      <c r="J1347" s="202"/>
      <c r="K1347" s="202"/>
      <c r="L1347" s="164" t="str">
        <f>_xlfn.IFNA(VLOOKUP(B1347,'[1]CDM Patients Data'!$C$1266:$N$5000,6,FALSE),"")</f>
        <v>Prostate</v>
      </c>
      <c r="M1347" s="164" t="str">
        <f>_xlfn.IFNA(VLOOKUP(B1347,'[1]CDM Patients Data'!$C$1266:$N$5000,7,FALSE),"")</f>
        <v>Prostate gland</v>
      </c>
      <c r="N1347" s="164" t="str">
        <f>_xlfn.IFNA(VLOOKUP(B1347,'[1]CDM Patients Data'!$C$1266:$N$5000,8,FALSE),"")</f>
        <v>Adenocarcinoma, NOS</v>
      </c>
      <c r="O1347" s="164" t="str">
        <f>_xlfn.IFNA(VLOOKUP(B1347,'[1]CDM Patients Data'!$C$1266:$K$3492,9,FALSE),"")</f>
        <v>Not a paired site</v>
      </c>
      <c r="P1347" s="164">
        <f>_xlfn.IFNA(VLOOKUP(B1347,'[1]CDM Patients Data'!$C$1266:$O$3492,10,FALSE),"")</f>
        <v>0</v>
      </c>
      <c r="Q1347" s="164">
        <f>_xlfn.IFNA(VLOOKUP(B1347,'[1]CDM Patients Data'!$C$1266:$O$3492,11,FALSE),"")</f>
        <v>0</v>
      </c>
      <c r="R1347" s="164">
        <f>_xlfn.IFNA(VLOOKUP(B1347,'[1]CDM Patients Data'!$C$1266:$O$3492,12,FALSE),"")</f>
        <v>0</v>
      </c>
      <c r="S1347" s="164">
        <f>_xlfn.IFNA(VLOOKUP(B1347,'[1]CDM Patients Data'!$C$1266:$P$3492,13,FALSE),"")</f>
        <v>0</v>
      </c>
      <c r="T1347" s="164" t="str">
        <f>_xlfn.IFNA(VLOOKUP(B1347,'[1]CDM Patients Data'!$C$1266:$N$5000,5,FALSE),"")</f>
        <v>Manohar</v>
      </c>
      <c r="U1347" s="164"/>
      <c r="V1347" s="164"/>
      <c r="W1347" s="210"/>
      <c r="X1347" s="164"/>
      <c r="Y1347" s="164"/>
      <c r="Z1347" s="164"/>
      <c r="AA1347" s="164"/>
      <c r="AB1347" s="164"/>
      <c r="AC1347" s="210"/>
      <c r="AD1347" s="199"/>
      <c r="AE1347" s="199"/>
      <c r="AF1347" s="199"/>
      <c r="AG1347" s="199"/>
      <c r="AH1347" s="233"/>
      <c r="AI1347" s="199"/>
      <c r="AJ1347" s="199"/>
      <c r="AK1347" s="218"/>
      <c r="AL1347" s="218"/>
      <c r="AM1347" s="218"/>
      <c r="AN1347" s="218"/>
      <c r="AO1347" s="218" t="s">
        <v>76</v>
      </c>
      <c r="AP1347" s="218"/>
      <c r="AQ1347" s="218"/>
      <c r="AR1347" s="218"/>
      <c r="AS1347" s="218"/>
      <c r="AT1347" s="218"/>
      <c r="AU1347" s="218"/>
      <c r="AV1347" s="218"/>
      <c r="AW1347" s="218"/>
      <c r="AX1347" s="218"/>
      <c r="AY1347" s="218"/>
      <c r="AZ1347" s="218"/>
      <c r="BA1347" s="218"/>
      <c r="BB1347" s="218"/>
      <c r="BC1347" s="218"/>
      <c r="BD1347" s="218"/>
      <c r="BE1347" s="218"/>
      <c r="BF1347" s="218"/>
      <c r="BG1347" s="218"/>
      <c r="BH1347" s="218"/>
      <c r="BI1347" s="218"/>
      <c r="BJ1347" s="233"/>
      <c r="BK1347" s="199"/>
      <c r="BL1347" s="218"/>
      <c r="BM1347" s="171"/>
      <c r="BN1347" s="171"/>
      <c r="BO1347" s="171"/>
      <c r="BP1347" s="218"/>
      <c r="BQ1347" s="218"/>
      <c r="BR1347" s="218"/>
      <c r="BS1347" s="218"/>
      <c r="BT1347" s="218"/>
      <c r="BU1347" s="218"/>
      <c r="BV1347" s="218"/>
      <c r="BW1347" s="218"/>
      <c r="BX1347" s="171"/>
      <c r="BY1347" s="199"/>
      <c r="BZ1347" s="230"/>
      <c r="CA1347" s="230"/>
      <c r="CB1347" s="230"/>
      <c r="CC1347" s="230"/>
      <c r="CD1347" s="230"/>
      <c r="CE1347" s="230"/>
      <c r="CF1347" s="230"/>
      <c r="CG1347" s="230"/>
      <c r="CH1347" s="230"/>
      <c r="CI1347" s="230"/>
      <c r="CJ1347" s="230"/>
      <c r="CK1347" s="230"/>
      <c r="CL1347" s="230"/>
      <c r="CM1347" s="230"/>
      <c r="CN1347" s="171"/>
      <c r="CO1347" s="199"/>
      <c r="CP1347" s="230"/>
      <c r="CQ1347" s="233"/>
      <c r="CR1347" s="233"/>
      <c r="CS1347" s="233"/>
      <c r="CT1347" s="230"/>
      <c r="CU1347" s="230"/>
      <c r="CV1347" s="230"/>
      <c r="CW1347" s="230"/>
    </row>
    <row r="1348" ht="30" hidden="1" spans="1:101">
      <c r="A1348" s="191">
        <v>2465</v>
      </c>
      <c r="B1348" s="261" t="s">
        <v>3604</v>
      </c>
      <c r="C1348" s="261" t="s">
        <v>3605</v>
      </c>
      <c r="D1348" s="261" t="s">
        <v>2798</v>
      </c>
      <c r="E1348" s="199"/>
      <c r="F1348" s="274" t="s">
        <v>2575</v>
      </c>
      <c r="G1348" s="199"/>
      <c r="H1348" s="199"/>
      <c r="I1348" s="199"/>
      <c r="J1348" s="202"/>
      <c r="K1348" s="202"/>
      <c r="L1348" s="164" t="str">
        <f>_xlfn.IFNA(VLOOKUP(B1348,'[1]CDM Patients Data'!$C$1266:$N$5000,6,FALSE),"")</f>
        <v>Lung</v>
      </c>
      <c r="M1348" s="164" t="str">
        <f>_xlfn.IFNA(VLOOKUP(B1348,'[1]CDM Patients Data'!$C$1266:$N$5000,7,FALSE),"")</f>
        <v>Lung NOS</v>
      </c>
      <c r="N1348" s="164" t="str">
        <f>_xlfn.IFNA(VLOOKUP(B1348,'[1]CDM Patients Data'!$C$1266:$N$5000,8,FALSE),"")</f>
        <v>Adenocarcinoma, NOS</v>
      </c>
      <c r="O1348" s="164" t="str">
        <f>_xlfn.IFNA(VLOOKUP(B1348,'[1]CDM Patients Data'!$C$1266:$K$3492,9,FALSE),"")</f>
        <v>Unknown</v>
      </c>
      <c r="P1348" s="164">
        <f>_xlfn.IFNA(VLOOKUP(B1348,'[1]CDM Patients Data'!$C$1266:$O$3492,10,FALSE),"")</f>
        <v>0</v>
      </c>
      <c r="Q1348" s="164">
        <f>_xlfn.IFNA(VLOOKUP(B1348,'[1]CDM Patients Data'!$C$1266:$O$3492,11,FALSE),"")</f>
        <v>0</v>
      </c>
      <c r="R1348" s="164">
        <f>_xlfn.IFNA(VLOOKUP(B1348,'[1]CDM Patients Data'!$C$1266:$O$3492,12,FALSE),"")</f>
        <v>0</v>
      </c>
      <c r="S1348" s="164">
        <f>_xlfn.IFNA(VLOOKUP(B1348,'[1]CDM Patients Data'!$C$1266:$P$3492,13,FALSE),"")</f>
        <v>0</v>
      </c>
      <c r="T1348" s="164" t="str">
        <f>_xlfn.IFNA(VLOOKUP(B1348,'[1]CDM Patients Data'!$C$1266:$N$5000,5,FALSE),"")</f>
        <v>Dayana</v>
      </c>
      <c r="U1348" s="164"/>
      <c r="V1348" s="164"/>
      <c r="W1348" s="210"/>
      <c r="X1348" s="164"/>
      <c r="Y1348" s="164"/>
      <c r="Z1348" s="164"/>
      <c r="AA1348" s="164"/>
      <c r="AB1348" s="164"/>
      <c r="AC1348" s="210"/>
      <c r="AD1348" s="199"/>
      <c r="AE1348" s="199"/>
      <c r="AF1348" s="199"/>
      <c r="AG1348" s="199"/>
      <c r="AH1348" s="233" t="s">
        <v>589</v>
      </c>
      <c r="AI1348" s="199"/>
      <c r="AJ1348" s="199"/>
      <c r="AK1348" s="218" t="s">
        <v>80</v>
      </c>
      <c r="AL1348" s="218">
        <v>21601939</v>
      </c>
      <c r="AM1348" s="218">
        <v>6.5</v>
      </c>
      <c r="AN1348" s="218">
        <v>499.6</v>
      </c>
      <c r="AO1348" s="218" t="s">
        <v>81</v>
      </c>
      <c r="AP1348" s="218"/>
      <c r="AQ1348" s="218"/>
      <c r="AR1348" s="218"/>
      <c r="AS1348" s="218"/>
      <c r="AT1348" s="218"/>
      <c r="AU1348" s="218"/>
      <c r="AV1348" s="218"/>
      <c r="AW1348" s="218"/>
      <c r="AX1348" s="218"/>
      <c r="AY1348" s="218"/>
      <c r="AZ1348" s="218"/>
      <c r="BA1348" s="218"/>
      <c r="BB1348" s="218"/>
      <c r="BC1348" s="218"/>
      <c r="BD1348" s="218"/>
      <c r="BE1348" s="218"/>
      <c r="BF1348" s="218"/>
      <c r="BG1348" s="218"/>
      <c r="BH1348" s="218"/>
      <c r="BI1348" s="218"/>
      <c r="BJ1348" s="233"/>
      <c r="BK1348" s="199"/>
      <c r="BL1348" s="218" t="s">
        <v>84</v>
      </c>
      <c r="BM1348" s="171" t="s">
        <v>76</v>
      </c>
      <c r="BN1348" s="171" t="s">
        <v>76</v>
      </c>
      <c r="BO1348" s="171" t="s">
        <v>76</v>
      </c>
      <c r="BP1348" s="218"/>
      <c r="BQ1348" s="218"/>
      <c r="BR1348" s="218"/>
      <c r="BS1348" s="218"/>
      <c r="BT1348" s="218"/>
      <c r="BU1348" s="218"/>
      <c r="BV1348" s="218"/>
      <c r="BW1348" s="218"/>
      <c r="BX1348" s="171"/>
      <c r="BY1348" s="199"/>
      <c r="BZ1348" s="230"/>
      <c r="CA1348" s="230"/>
      <c r="CB1348" s="230"/>
      <c r="CC1348" s="230"/>
      <c r="CD1348" s="230"/>
      <c r="CE1348" s="230"/>
      <c r="CF1348" s="230"/>
      <c r="CG1348" s="230"/>
      <c r="CH1348" s="230"/>
      <c r="CI1348" s="230"/>
      <c r="CJ1348" s="230"/>
      <c r="CK1348" s="230"/>
      <c r="CL1348" s="230"/>
      <c r="CM1348" s="230"/>
      <c r="CN1348" s="171" t="s">
        <v>2777</v>
      </c>
      <c r="CO1348" s="199"/>
      <c r="CP1348" s="230"/>
      <c r="CQ1348" s="285"/>
      <c r="CR1348" s="285">
        <v>0</v>
      </c>
      <c r="CS1348" s="285">
        <v>42.19</v>
      </c>
      <c r="CT1348" s="230" t="s">
        <v>95</v>
      </c>
      <c r="CU1348" s="230"/>
      <c r="CV1348" s="230"/>
      <c r="CW1348" s="230"/>
    </row>
    <row r="1349" ht="30" hidden="1" spans="1:101">
      <c r="A1349" s="191">
        <v>2466</v>
      </c>
      <c r="B1349" s="261" t="s">
        <v>3606</v>
      </c>
      <c r="C1349" s="261" t="s">
        <v>3607</v>
      </c>
      <c r="D1349" s="261" t="s">
        <v>2853</v>
      </c>
      <c r="E1349" s="199"/>
      <c r="F1349" s="261" t="s">
        <v>2575</v>
      </c>
      <c r="G1349" s="199"/>
      <c r="H1349" s="199"/>
      <c r="I1349" s="199"/>
      <c r="J1349" s="202"/>
      <c r="K1349" s="202"/>
      <c r="L1349" s="164" t="str">
        <f>_xlfn.IFNA(VLOOKUP(B1349,'[1]CDM Patients Data'!$C$1266:$N$5000,6,FALSE),"")</f>
        <v>Lung</v>
      </c>
      <c r="M1349" s="164" t="str">
        <f>_xlfn.IFNA(VLOOKUP(B1349,'[1]CDM Patients Data'!$C$1266:$N$5000,7,FALSE),"")</f>
        <v>Lung NOS</v>
      </c>
      <c r="N1349" s="164" t="str">
        <f>_xlfn.IFNA(VLOOKUP(B1349,'[1]CDM Patients Data'!$C$1266:$N$5000,8,FALSE),"")</f>
        <v>Adenocarcinoma, NOS</v>
      </c>
      <c r="O1349" s="164" t="str">
        <f>_xlfn.IFNA(VLOOKUP(B1349,'[1]CDM Patients Data'!$C$1266:$K$3492,9,FALSE),"")</f>
        <v>Right</v>
      </c>
      <c r="P1349" s="164">
        <f>_xlfn.IFNA(VLOOKUP(B1349,'[1]CDM Patients Data'!$C$1266:$O$3492,10,FALSE),"")</f>
        <v>0</v>
      </c>
      <c r="Q1349" s="164">
        <f>_xlfn.IFNA(VLOOKUP(B1349,'[1]CDM Patients Data'!$C$1266:$O$3492,11,FALSE),"")</f>
        <v>0</v>
      </c>
      <c r="R1349" s="164">
        <f>_xlfn.IFNA(VLOOKUP(B1349,'[1]CDM Patients Data'!$C$1266:$O$3492,12,FALSE),"")</f>
        <v>0</v>
      </c>
      <c r="S1349" s="164">
        <f>_xlfn.IFNA(VLOOKUP(B1349,'[1]CDM Patients Data'!$C$1266:$P$3492,13,FALSE),"")</f>
        <v>0</v>
      </c>
      <c r="T1349" s="164" t="str">
        <f>_xlfn.IFNA(VLOOKUP(B1349,'[1]CDM Patients Data'!$C$1266:$N$5000,5,FALSE),"")</f>
        <v>Anwesha</v>
      </c>
      <c r="U1349" s="164"/>
      <c r="V1349" s="164"/>
      <c r="W1349" s="210"/>
      <c r="X1349" s="164"/>
      <c r="Y1349" s="164"/>
      <c r="Z1349" s="164"/>
      <c r="AA1349" s="164"/>
      <c r="AB1349" s="164"/>
      <c r="AC1349" s="210"/>
      <c r="AD1349" s="199"/>
      <c r="AE1349" s="199"/>
      <c r="AF1349" s="199"/>
      <c r="AG1349" s="199"/>
      <c r="AH1349" s="233" t="s">
        <v>589</v>
      </c>
      <c r="AI1349" s="199"/>
      <c r="AJ1349" s="199"/>
      <c r="AK1349" s="218" t="s">
        <v>80</v>
      </c>
      <c r="AL1349" s="218">
        <v>13190267</v>
      </c>
      <c r="AM1349" s="218">
        <v>4</v>
      </c>
      <c r="AN1349" s="218">
        <v>409.3</v>
      </c>
      <c r="AO1349" s="218" t="s">
        <v>81</v>
      </c>
      <c r="AP1349" s="218"/>
      <c r="AQ1349" s="218"/>
      <c r="AR1349" s="218"/>
      <c r="AS1349" s="218"/>
      <c r="AT1349" s="218"/>
      <c r="AU1349" s="218"/>
      <c r="AV1349" s="218"/>
      <c r="AW1349" s="218"/>
      <c r="AX1349" s="218"/>
      <c r="AY1349" s="218"/>
      <c r="AZ1349" s="218"/>
      <c r="BA1349" s="218"/>
      <c r="BB1349" s="218"/>
      <c r="BC1349" s="218"/>
      <c r="BD1349" s="218"/>
      <c r="BE1349" s="218"/>
      <c r="BF1349" s="218"/>
      <c r="BG1349" s="218"/>
      <c r="BH1349" s="218"/>
      <c r="BI1349" s="218"/>
      <c r="BJ1349" s="233"/>
      <c r="BK1349" s="199"/>
      <c r="BL1349" s="218" t="s">
        <v>84</v>
      </c>
      <c r="BM1349" s="171" t="s">
        <v>76</v>
      </c>
      <c r="BN1349" s="171" t="s">
        <v>76</v>
      </c>
      <c r="BO1349" s="171" t="s">
        <v>76</v>
      </c>
      <c r="BP1349" s="218"/>
      <c r="BQ1349" s="218"/>
      <c r="BR1349" s="218"/>
      <c r="BS1349" s="218"/>
      <c r="BT1349" s="218"/>
      <c r="BU1349" s="218"/>
      <c r="BV1349" s="218"/>
      <c r="BW1349" s="218"/>
      <c r="BX1349" s="171"/>
      <c r="BY1349" s="199"/>
      <c r="BZ1349" s="230"/>
      <c r="CA1349" s="230"/>
      <c r="CB1349" s="230"/>
      <c r="CC1349" s="230"/>
      <c r="CD1349" s="230"/>
      <c r="CE1349" s="230"/>
      <c r="CF1349" s="230"/>
      <c r="CG1349" s="230"/>
      <c r="CH1349" s="230"/>
      <c r="CI1349" s="230"/>
      <c r="CJ1349" s="230"/>
      <c r="CK1349" s="230"/>
      <c r="CL1349" s="230"/>
      <c r="CM1349" s="230"/>
      <c r="CN1349" s="171"/>
      <c r="CO1349" s="199"/>
      <c r="CP1349" s="230"/>
      <c r="CQ1349" s="233"/>
      <c r="CR1349" s="233"/>
      <c r="CS1349" s="233"/>
      <c r="CT1349" s="230"/>
      <c r="CU1349" s="230"/>
      <c r="CV1349" s="230"/>
      <c r="CW1349" s="230"/>
    </row>
    <row r="1350" ht="30" hidden="1" spans="1:101">
      <c r="A1350" s="191">
        <v>2467</v>
      </c>
      <c r="B1350" s="261" t="s">
        <v>3608</v>
      </c>
      <c r="C1350" s="261" t="s">
        <v>3609</v>
      </c>
      <c r="D1350" s="261" t="s">
        <v>2798</v>
      </c>
      <c r="E1350" s="199"/>
      <c r="F1350" s="261" t="s">
        <v>2575</v>
      </c>
      <c r="G1350" s="199"/>
      <c r="H1350" s="199"/>
      <c r="I1350" s="199"/>
      <c r="J1350" s="202"/>
      <c r="K1350" s="202"/>
      <c r="L1350" s="164" t="str">
        <f>_xlfn.IFNA(VLOOKUP(B1350,'[1]CDM Patients Data'!$C$1266:$N$5000,6,FALSE),"")</f>
        <v>Lung</v>
      </c>
      <c r="M1350" s="164" t="str">
        <f>_xlfn.IFNA(VLOOKUP(B1350,'[1]CDM Patients Data'!$C$1266:$N$5000,7,FALSE),"")</f>
        <v>Lower lobe, lung</v>
      </c>
      <c r="N1350" s="164" t="str">
        <f>_xlfn.IFNA(VLOOKUP(B1350,'[1]CDM Patients Data'!$C$1266:$N$5000,8,FALSE),"")</f>
        <v>Adenocarcinoma, NOS</v>
      </c>
      <c r="O1350" s="164" t="str">
        <f>_xlfn.IFNA(VLOOKUP(B1350,'[1]CDM Patients Data'!$C$1266:$K$3492,9,FALSE),"")</f>
        <v>Right</v>
      </c>
      <c r="P1350" s="164">
        <f>_xlfn.IFNA(VLOOKUP(B1350,'[1]CDM Patients Data'!$C$1266:$O$3492,10,FALSE),"")</f>
        <v>0</v>
      </c>
      <c r="Q1350" s="164">
        <f>_xlfn.IFNA(VLOOKUP(B1350,'[1]CDM Patients Data'!$C$1266:$O$3492,11,FALSE),"")</f>
        <v>0</v>
      </c>
      <c r="R1350" s="164">
        <f>_xlfn.IFNA(VLOOKUP(B1350,'[1]CDM Patients Data'!$C$1266:$O$3492,12,FALSE),"")</f>
        <v>0</v>
      </c>
      <c r="S1350" s="164">
        <f>_xlfn.IFNA(VLOOKUP(B1350,'[1]CDM Patients Data'!$C$1266:$P$3492,13,FALSE),"")</f>
        <v>0</v>
      </c>
      <c r="T1350" s="164" t="str">
        <f>_xlfn.IFNA(VLOOKUP(B1350,'[1]CDM Patients Data'!$C$1266:$N$5000,5,FALSE),"")</f>
        <v>Alaka</v>
      </c>
      <c r="U1350" s="164"/>
      <c r="V1350" s="164"/>
      <c r="W1350" s="210"/>
      <c r="X1350" s="164"/>
      <c r="Y1350" s="164"/>
      <c r="Z1350" s="164"/>
      <c r="AA1350" s="164"/>
      <c r="AB1350" s="164"/>
      <c r="AC1350" s="210"/>
      <c r="AD1350" s="199"/>
      <c r="AE1350" s="199"/>
      <c r="AF1350" s="199"/>
      <c r="AG1350" s="199"/>
      <c r="AH1350" s="233" t="s">
        <v>589</v>
      </c>
      <c r="AI1350" s="199"/>
      <c r="AJ1350" s="199"/>
      <c r="AK1350" s="218" t="s">
        <v>80</v>
      </c>
      <c r="AL1350" s="218">
        <v>25152295</v>
      </c>
      <c r="AM1350" s="218">
        <v>7.5</v>
      </c>
      <c r="AN1350" s="218">
        <v>376.2</v>
      </c>
      <c r="AO1350" s="218" t="s">
        <v>81</v>
      </c>
      <c r="AP1350" s="218"/>
      <c r="AQ1350" s="218"/>
      <c r="AR1350" s="218"/>
      <c r="AS1350" s="218"/>
      <c r="AT1350" s="218"/>
      <c r="AU1350" s="218"/>
      <c r="AV1350" s="218"/>
      <c r="AW1350" s="218"/>
      <c r="AX1350" s="218"/>
      <c r="AY1350" s="218"/>
      <c r="AZ1350" s="218"/>
      <c r="BA1350" s="218"/>
      <c r="BB1350" s="218"/>
      <c r="BC1350" s="218"/>
      <c r="BD1350" s="218"/>
      <c r="BE1350" s="218"/>
      <c r="BF1350" s="218"/>
      <c r="BG1350" s="218"/>
      <c r="BH1350" s="218"/>
      <c r="BI1350" s="218"/>
      <c r="BJ1350" s="233"/>
      <c r="BK1350" s="199"/>
      <c r="BL1350" s="218" t="s">
        <v>84</v>
      </c>
      <c r="BM1350" s="171" t="s">
        <v>76</v>
      </c>
      <c r="BN1350" s="171" t="s">
        <v>76</v>
      </c>
      <c r="BO1350" s="171" t="s">
        <v>76</v>
      </c>
      <c r="BP1350" s="218"/>
      <c r="BQ1350" s="218"/>
      <c r="BR1350" s="218"/>
      <c r="BS1350" s="218"/>
      <c r="BT1350" s="218"/>
      <c r="BU1350" s="218"/>
      <c r="BV1350" s="218"/>
      <c r="BW1350" s="218"/>
      <c r="BX1350" s="171"/>
      <c r="BY1350" s="199"/>
      <c r="BZ1350" s="230"/>
      <c r="CA1350" s="230"/>
      <c r="CB1350" s="230"/>
      <c r="CC1350" s="230"/>
      <c r="CD1350" s="230"/>
      <c r="CE1350" s="230"/>
      <c r="CF1350" s="230"/>
      <c r="CG1350" s="230"/>
      <c r="CH1350" s="230"/>
      <c r="CI1350" s="230"/>
      <c r="CJ1350" s="230"/>
      <c r="CK1350" s="230"/>
      <c r="CL1350" s="230"/>
      <c r="CM1350" s="230"/>
      <c r="CN1350" s="171" t="s">
        <v>2777</v>
      </c>
      <c r="CO1350" s="199"/>
      <c r="CP1350" s="230" t="s">
        <v>80</v>
      </c>
      <c r="CQ1350" s="285">
        <v>2234203</v>
      </c>
      <c r="CR1350" s="285">
        <v>0.7</v>
      </c>
      <c r="CS1350" s="285">
        <v>38.27</v>
      </c>
      <c r="CT1350" s="230" t="s">
        <v>604</v>
      </c>
      <c r="CU1350" s="230"/>
      <c r="CV1350" s="230"/>
      <c r="CW1350" s="230"/>
    </row>
    <row r="1351" ht="30" hidden="1" spans="1:101">
      <c r="A1351" s="191">
        <v>2468</v>
      </c>
      <c r="B1351" s="261" t="s">
        <v>3610</v>
      </c>
      <c r="C1351" s="261" t="s">
        <v>3611</v>
      </c>
      <c r="D1351" s="261" t="s">
        <v>2959</v>
      </c>
      <c r="E1351" s="199"/>
      <c r="F1351" s="261" t="s">
        <v>2374</v>
      </c>
      <c r="G1351" s="199"/>
      <c r="H1351" s="199"/>
      <c r="I1351" s="199"/>
      <c r="J1351" s="202"/>
      <c r="K1351" s="202"/>
      <c r="L1351" s="164" t="str">
        <f>_xlfn.IFNA(VLOOKUP(B1351,'[1]CDM Patients Data'!$C$1266:$N$5000,6,FALSE),"")</f>
        <v>Prostate</v>
      </c>
      <c r="M1351" s="164" t="str">
        <f>_xlfn.IFNA(VLOOKUP(B1351,'[1]CDM Patients Data'!$C$1266:$N$5000,7,FALSE),"")</f>
        <v>Prostate gland</v>
      </c>
      <c r="N1351" s="164" t="str">
        <f>_xlfn.IFNA(VLOOKUP(B1351,'[1]CDM Patients Data'!$C$1266:$N$5000,8,FALSE),"")</f>
        <v>Carcinoma, NOS</v>
      </c>
      <c r="O1351" s="164" t="str">
        <f>_xlfn.IFNA(VLOOKUP(B1351,'[1]CDM Patients Data'!$C$1266:$K$3492,9,FALSE),"")</f>
        <v>Unknown</v>
      </c>
      <c r="P1351" s="164">
        <f>_xlfn.IFNA(VLOOKUP(B1351,'[1]CDM Patients Data'!$C$1266:$O$3492,10,FALSE),"")</f>
        <v>0</v>
      </c>
      <c r="Q1351" s="164">
        <f>_xlfn.IFNA(VLOOKUP(B1351,'[1]CDM Patients Data'!$C$1266:$O$3492,11,FALSE),"")</f>
        <v>0</v>
      </c>
      <c r="R1351" s="164">
        <f>_xlfn.IFNA(VLOOKUP(B1351,'[1]CDM Patients Data'!$C$1266:$O$3492,12,FALSE),"")</f>
        <v>0</v>
      </c>
      <c r="S1351" s="164">
        <f>_xlfn.IFNA(VLOOKUP(B1351,'[1]CDM Patients Data'!$C$1266:$P$3492,13,FALSE),"")</f>
        <v>0</v>
      </c>
      <c r="T1351" s="164" t="str">
        <f>_xlfn.IFNA(VLOOKUP(B1351,'[1]CDM Patients Data'!$C$1266:$N$5000,5,FALSE),"")</f>
        <v>Manohar</v>
      </c>
      <c r="U1351" s="164"/>
      <c r="V1351" s="164"/>
      <c r="W1351" s="210"/>
      <c r="X1351" s="164"/>
      <c r="Y1351" s="164"/>
      <c r="Z1351" s="164"/>
      <c r="AA1351" s="164"/>
      <c r="AB1351" s="164"/>
      <c r="AC1351" s="210"/>
      <c r="AD1351" s="199"/>
      <c r="AE1351" s="199"/>
      <c r="AF1351" s="199"/>
      <c r="AG1351" s="199"/>
      <c r="AH1351" s="233"/>
      <c r="AI1351" s="199"/>
      <c r="AJ1351" s="199"/>
      <c r="AK1351" s="218"/>
      <c r="AL1351" s="218"/>
      <c r="AM1351" s="218"/>
      <c r="AN1351" s="218"/>
      <c r="AO1351" s="218" t="s">
        <v>76</v>
      </c>
      <c r="AP1351" s="218"/>
      <c r="AQ1351" s="218"/>
      <c r="AR1351" s="218"/>
      <c r="AS1351" s="218"/>
      <c r="AT1351" s="218"/>
      <c r="AU1351" s="218"/>
      <c r="AV1351" s="218"/>
      <c r="AW1351" s="218"/>
      <c r="AX1351" s="218"/>
      <c r="AY1351" s="218"/>
      <c r="AZ1351" s="218"/>
      <c r="BA1351" s="218"/>
      <c r="BB1351" s="218"/>
      <c r="BC1351" s="218"/>
      <c r="BD1351" s="218"/>
      <c r="BE1351" s="218"/>
      <c r="BF1351" s="218"/>
      <c r="BG1351" s="218"/>
      <c r="BH1351" s="218"/>
      <c r="BI1351" s="218"/>
      <c r="BJ1351" s="233"/>
      <c r="BK1351" s="199"/>
      <c r="BL1351" s="218"/>
      <c r="BM1351" s="171"/>
      <c r="BN1351" s="171"/>
      <c r="BO1351" s="171"/>
      <c r="BP1351" s="218"/>
      <c r="BQ1351" s="218"/>
      <c r="BR1351" s="218"/>
      <c r="BS1351" s="218"/>
      <c r="BT1351" s="218"/>
      <c r="BU1351" s="218"/>
      <c r="BV1351" s="218"/>
      <c r="BW1351" s="218"/>
      <c r="BX1351" s="171" t="s">
        <v>589</v>
      </c>
      <c r="BY1351" s="199"/>
      <c r="BZ1351" s="230" t="s">
        <v>80</v>
      </c>
      <c r="CA1351" s="285">
        <v>69644324</v>
      </c>
      <c r="CB1351" s="285">
        <v>20.8933</v>
      </c>
      <c r="CC1351" s="285">
        <v>1571.5</v>
      </c>
      <c r="CD1351" s="230" t="s">
        <v>103</v>
      </c>
      <c r="CE1351" s="230"/>
      <c r="CF1351" s="230"/>
      <c r="CG1351" s="230"/>
      <c r="CH1351" s="230"/>
      <c r="CI1351" s="230"/>
      <c r="CJ1351" s="230"/>
      <c r="CK1351" s="230"/>
      <c r="CL1351" s="230"/>
      <c r="CM1351" s="230"/>
      <c r="CN1351" s="171"/>
      <c r="CO1351" s="199"/>
      <c r="CP1351" s="230"/>
      <c r="CQ1351" s="233"/>
      <c r="CR1351" s="233"/>
      <c r="CS1351" s="233"/>
      <c r="CT1351" s="230"/>
      <c r="CU1351" s="230"/>
      <c r="CV1351" s="230"/>
      <c r="CW1351" s="230"/>
    </row>
    <row r="1352" ht="30" hidden="1" spans="1:101">
      <c r="A1352" s="191">
        <v>2469</v>
      </c>
      <c r="B1352" s="261" t="s">
        <v>3612</v>
      </c>
      <c r="C1352" s="261" t="s">
        <v>3613</v>
      </c>
      <c r="D1352" s="261" t="s">
        <v>2918</v>
      </c>
      <c r="E1352" s="199"/>
      <c r="F1352" s="261" t="s">
        <v>2300</v>
      </c>
      <c r="G1352" s="199"/>
      <c r="H1352" s="199"/>
      <c r="I1352" s="199"/>
      <c r="J1352" s="202"/>
      <c r="K1352" s="202"/>
      <c r="L1352" s="164" t="str">
        <f>_xlfn.IFNA(VLOOKUP(B1352,'[1]CDM Patients Data'!$C$1266:$N$5000,6,FALSE),"")</f>
        <v>Gallbladder</v>
      </c>
      <c r="M1352" s="164" t="str">
        <f>_xlfn.IFNA(VLOOKUP(B1352,'[1]CDM Patients Data'!$C$1266:$N$5000,7,FALSE),"")</f>
        <v>Gallbladder</v>
      </c>
      <c r="N1352" s="164" t="str">
        <f>_xlfn.IFNA(VLOOKUP(B1352,'[1]CDM Patients Data'!$C$1266:$N$5000,8,FALSE),"")</f>
        <v>Adenocarcinoma, NOS</v>
      </c>
      <c r="O1352" s="164" t="str">
        <f>_xlfn.IFNA(VLOOKUP(B1352,'[1]CDM Patients Data'!$C$1266:$K$3492,9,FALSE),"")</f>
        <v>Not a paired site</v>
      </c>
      <c r="P1352" s="164">
        <f>_xlfn.IFNA(VLOOKUP(B1352,'[1]CDM Patients Data'!$C$1266:$O$3492,10,FALSE),"")</f>
        <v>0</v>
      </c>
      <c r="Q1352" s="164">
        <f>_xlfn.IFNA(VLOOKUP(B1352,'[1]CDM Patients Data'!$C$1266:$O$3492,11,FALSE),"")</f>
        <v>0</v>
      </c>
      <c r="R1352" s="164">
        <f>_xlfn.IFNA(VLOOKUP(B1352,'[1]CDM Patients Data'!$C$1266:$O$3492,12,FALSE),"")</f>
        <v>0</v>
      </c>
      <c r="S1352" s="164">
        <f>_xlfn.IFNA(VLOOKUP(B1352,'[1]CDM Patients Data'!$C$1266:$P$3492,13,FALSE),"")</f>
        <v>0</v>
      </c>
      <c r="T1352" s="164" t="str">
        <f>_xlfn.IFNA(VLOOKUP(B1352,'[1]CDM Patients Data'!$C$1266:$N$5000,5,FALSE),"")</f>
        <v>Manohar</v>
      </c>
      <c r="U1352" s="164"/>
      <c r="V1352" s="164"/>
      <c r="W1352" s="210"/>
      <c r="X1352" s="164"/>
      <c r="Y1352" s="164"/>
      <c r="Z1352" s="164"/>
      <c r="AA1352" s="164"/>
      <c r="AB1352" s="164"/>
      <c r="AC1352" s="210"/>
      <c r="AD1352" s="199"/>
      <c r="AE1352" s="199"/>
      <c r="AF1352" s="199"/>
      <c r="AG1352" s="199"/>
      <c r="AH1352" s="233"/>
      <c r="AI1352" s="199"/>
      <c r="AJ1352" s="199"/>
      <c r="AK1352" s="218"/>
      <c r="AL1352" s="218"/>
      <c r="AM1352" s="218"/>
      <c r="AN1352" s="218"/>
      <c r="AO1352" s="218" t="s">
        <v>76</v>
      </c>
      <c r="AP1352" s="218"/>
      <c r="AQ1352" s="218"/>
      <c r="AR1352" s="218"/>
      <c r="AS1352" s="218"/>
      <c r="AT1352" s="218"/>
      <c r="AU1352" s="218"/>
      <c r="AV1352" s="218"/>
      <c r="AW1352" s="218"/>
      <c r="AX1352" s="218"/>
      <c r="AY1352" s="218"/>
      <c r="AZ1352" s="218"/>
      <c r="BA1352" s="218"/>
      <c r="BB1352" s="218"/>
      <c r="BC1352" s="218"/>
      <c r="BD1352" s="218"/>
      <c r="BE1352" s="218"/>
      <c r="BF1352" s="218"/>
      <c r="BG1352" s="218"/>
      <c r="BH1352" s="218"/>
      <c r="BI1352" s="218"/>
      <c r="BJ1352" s="233"/>
      <c r="BK1352" s="199"/>
      <c r="BL1352" s="218"/>
      <c r="BM1352" s="171"/>
      <c r="BN1352" s="171"/>
      <c r="BO1352" s="171"/>
      <c r="BP1352" s="218"/>
      <c r="BQ1352" s="218"/>
      <c r="BR1352" s="218"/>
      <c r="BS1352" s="218"/>
      <c r="BT1352" s="218"/>
      <c r="BU1352" s="218"/>
      <c r="BV1352" s="218"/>
      <c r="BW1352" s="218"/>
      <c r="BX1352" s="171"/>
      <c r="BY1352" s="199"/>
      <c r="BZ1352" s="230"/>
      <c r="CA1352" s="230"/>
      <c r="CB1352" s="230"/>
      <c r="CC1352" s="230"/>
      <c r="CD1352" s="230"/>
      <c r="CE1352" s="230"/>
      <c r="CF1352" s="230"/>
      <c r="CG1352" s="230"/>
      <c r="CH1352" s="230"/>
      <c r="CI1352" s="230"/>
      <c r="CJ1352" s="230"/>
      <c r="CK1352" s="230"/>
      <c r="CL1352" s="230"/>
      <c r="CM1352" s="230"/>
      <c r="CN1352" s="171"/>
      <c r="CO1352" s="199"/>
      <c r="CP1352" s="230"/>
      <c r="CQ1352" s="233"/>
      <c r="CR1352" s="233"/>
      <c r="CS1352" s="233"/>
      <c r="CT1352" s="230"/>
      <c r="CU1352" s="230"/>
      <c r="CV1352" s="230"/>
      <c r="CW1352" s="230"/>
    </row>
    <row r="1353" ht="30" spans="1:101">
      <c r="A1353" s="191">
        <v>2470</v>
      </c>
      <c r="B1353" s="261" t="s">
        <v>3614</v>
      </c>
      <c r="C1353" s="296" t="s">
        <v>3615</v>
      </c>
      <c r="D1353" s="261" t="s">
        <v>2780</v>
      </c>
      <c r="E1353" s="199"/>
      <c r="F1353" s="261" t="s">
        <v>2220</v>
      </c>
      <c r="G1353" s="199"/>
      <c r="H1353" s="199"/>
      <c r="I1353" s="199"/>
      <c r="J1353" s="202"/>
      <c r="K1353" s="202"/>
      <c r="L1353" s="164" t="str">
        <f>_xlfn.IFNA(VLOOKUP(B1353,'[1]CDM Patients Data'!$C$1266:$N$5000,6,FALSE),"")</f>
        <v>Large Intestine</v>
      </c>
      <c r="M1353" s="164" t="str">
        <f>_xlfn.IFNA(VLOOKUP(B1353,'[1]CDM Patients Data'!$C$1266:$N$5000,7,FALSE),"")</f>
        <v>Overlapping lesion of colon</v>
      </c>
      <c r="N1353" s="164" t="str">
        <f>_xlfn.IFNA(VLOOKUP(B1353,'[1]CDM Patients Data'!$C$1266:$N$5000,8,FALSE),"")</f>
        <v>Carcinoma, NOS</v>
      </c>
      <c r="O1353" s="164" t="str">
        <f>_xlfn.IFNA(VLOOKUP(B1353,'[1]CDM Patients Data'!$C$1266:$K$3492,9,FALSE),"")</f>
        <v>Unknown</v>
      </c>
      <c r="P1353" s="164">
        <f>_xlfn.IFNA(VLOOKUP(B1353,'[1]CDM Patients Data'!$C$1266:$O$3492,10,FALSE),"")</f>
        <v>0</v>
      </c>
      <c r="Q1353" s="164">
        <f>_xlfn.IFNA(VLOOKUP(B1353,'[1]CDM Patients Data'!$C$1266:$O$3492,11,FALSE),"")</f>
        <v>0</v>
      </c>
      <c r="R1353" s="164">
        <f>_xlfn.IFNA(VLOOKUP(B1353,'[1]CDM Patients Data'!$C$1266:$O$3492,12,FALSE),"")</f>
        <v>0</v>
      </c>
      <c r="S1353" s="164">
        <f>_xlfn.IFNA(VLOOKUP(B1353,'[1]CDM Patients Data'!$C$1266:$P$3492,13,FALSE),"")</f>
        <v>0</v>
      </c>
      <c r="T1353" s="164" t="str">
        <f>_xlfn.IFNA(VLOOKUP(B1353,'[1]CDM Patients Data'!$C$1266:$N$5000,5,FALSE),"")</f>
        <v>Manohar</v>
      </c>
      <c r="U1353" s="164"/>
      <c r="V1353" s="164"/>
      <c r="W1353" s="210"/>
      <c r="X1353" s="164"/>
      <c r="Y1353" s="164"/>
      <c r="Z1353" s="164"/>
      <c r="AA1353" s="164"/>
      <c r="AB1353" s="164"/>
      <c r="AC1353" s="210"/>
      <c r="AD1353" s="199"/>
      <c r="AE1353" s="199"/>
      <c r="AF1353" s="199"/>
      <c r="AG1353" s="199"/>
      <c r="AH1353" s="233"/>
      <c r="AI1353" s="199"/>
      <c r="AJ1353" s="199"/>
      <c r="AK1353" s="218" t="s">
        <v>84</v>
      </c>
      <c r="AL1353" s="218" t="s">
        <v>76</v>
      </c>
      <c r="AM1353" s="218" t="s">
        <v>76</v>
      </c>
      <c r="AN1353" s="218" t="s">
        <v>76</v>
      </c>
      <c r="AO1353" s="218" t="s">
        <v>76</v>
      </c>
      <c r="AP1353" s="218"/>
      <c r="AQ1353" s="218"/>
      <c r="AR1353" s="218"/>
      <c r="AS1353" s="218"/>
      <c r="AT1353" s="218"/>
      <c r="AU1353" s="218"/>
      <c r="AV1353" s="218"/>
      <c r="AW1353" s="218"/>
      <c r="AX1353" s="218"/>
      <c r="AY1353" s="218"/>
      <c r="AZ1353" s="218"/>
      <c r="BA1353" s="218"/>
      <c r="BB1353" s="218"/>
      <c r="BC1353" s="218"/>
      <c r="BD1353" s="218"/>
      <c r="BE1353" s="218"/>
      <c r="BF1353" s="218"/>
      <c r="BG1353" s="218"/>
      <c r="BH1353" s="218"/>
      <c r="BI1353" s="218"/>
      <c r="BJ1353" s="233" t="s">
        <v>589</v>
      </c>
      <c r="BK1353" s="199"/>
      <c r="BL1353" s="218" t="s">
        <v>80</v>
      </c>
      <c r="BM1353" s="290">
        <v>6776456</v>
      </c>
      <c r="BN1353" s="290">
        <v>2</v>
      </c>
      <c r="BO1353" s="290">
        <v>230.8</v>
      </c>
      <c r="BP1353" s="218" t="s">
        <v>103</v>
      </c>
      <c r="BQ1353" s="218"/>
      <c r="BR1353" s="218"/>
      <c r="BS1353" s="218"/>
      <c r="BT1353" s="218"/>
      <c r="BU1353" s="218"/>
      <c r="BV1353" s="218"/>
      <c r="BW1353" s="218"/>
      <c r="BX1353" s="171"/>
      <c r="BY1353" s="199"/>
      <c r="BZ1353" s="230"/>
      <c r="CA1353" s="230"/>
      <c r="CB1353" s="230"/>
      <c r="CC1353" s="230"/>
      <c r="CD1353" s="230"/>
      <c r="CE1353" s="230"/>
      <c r="CF1353" s="230"/>
      <c r="CG1353" s="230"/>
      <c r="CH1353" s="230"/>
      <c r="CI1353" s="230"/>
      <c r="CJ1353" s="230"/>
      <c r="CK1353" s="230"/>
      <c r="CL1353" s="230"/>
      <c r="CM1353" s="230"/>
      <c r="CN1353" s="171"/>
      <c r="CO1353" s="199"/>
      <c r="CP1353" s="230"/>
      <c r="CQ1353" s="233"/>
      <c r="CR1353" s="233"/>
      <c r="CS1353" s="233"/>
      <c r="CT1353" s="230"/>
      <c r="CU1353" s="230"/>
      <c r="CV1353" s="230"/>
      <c r="CW1353" s="230"/>
    </row>
    <row r="1354" ht="30" hidden="1" spans="1:101">
      <c r="A1354" s="191">
        <v>2471</v>
      </c>
      <c r="B1354" s="261" t="s">
        <v>3616</v>
      </c>
      <c r="C1354" s="261" t="s">
        <v>3617</v>
      </c>
      <c r="D1354" s="261" t="s">
        <v>3427</v>
      </c>
      <c r="E1354" s="199"/>
      <c r="F1354" s="261" t="s">
        <v>2385</v>
      </c>
      <c r="G1354" s="199"/>
      <c r="H1354" s="199"/>
      <c r="I1354" s="199"/>
      <c r="J1354" s="202"/>
      <c r="K1354" s="202"/>
      <c r="L1354" s="164" t="str">
        <f>_xlfn.IFNA(VLOOKUP(B1354,'[1]CDM Patients Data'!$C$1266:$N$5000,6,FALSE),"")</f>
        <v>Pancreas</v>
      </c>
      <c r="M1354" s="164" t="str">
        <f>_xlfn.IFNA(VLOOKUP(B1354,'[1]CDM Patients Data'!$C$1266:$N$5000,7,FALSE),"")</f>
        <v>Pancreas NOS</v>
      </c>
      <c r="N1354" s="164" t="str">
        <f>_xlfn.IFNA(VLOOKUP(B1354,'[1]CDM Patients Data'!$C$1266:$N$5000,8,FALSE),"")</f>
        <v>Acinar cell carcinoma</v>
      </c>
      <c r="O1354" s="164" t="str">
        <f>_xlfn.IFNA(VLOOKUP(B1354,'[1]CDM Patients Data'!$C$1266:$K$3492,9,FALSE),"")</f>
        <v>Not a paired site</v>
      </c>
      <c r="P1354" s="164">
        <f>_xlfn.IFNA(VLOOKUP(B1354,'[1]CDM Patients Data'!$C$1266:$O$3492,10,FALSE),"")</f>
        <v>0</v>
      </c>
      <c r="Q1354" s="164">
        <f>_xlfn.IFNA(VLOOKUP(B1354,'[1]CDM Patients Data'!$C$1266:$O$3492,11,FALSE),"")</f>
        <v>0</v>
      </c>
      <c r="R1354" s="164">
        <f>_xlfn.IFNA(VLOOKUP(B1354,'[1]CDM Patients Data'!$C$1266:$O$3492,12,FALSE),"")</f>
        <v>0</v>
      </c>
      <c r="S1354" s="164">
        <f>_xlfn.IFNA(VLOOKUP(B1354,'[1]CDM Patients Data'!$C$1266:$P$3492,13,FALSE),"")</f>
        <v>0</v>
      </c>
      <c r="T1354" s="164" t="str">
        <f>_xlfn.IFNA(VLOOKUP(B1354,'[1]CDM Patients Data'!$C$1266:$N$5000,5,FALSE),"")</f>
        <v>Dayana</v>
      </c>
      <c r="U1354" s="164"/>
      <c r="V1354" s="164"/>
      <c r="W1354" s="210"/>
      <c r="X1354" s="164"/>
      <c r="Y1354" s="164"/>
      <c r="Z1354" s="164"/>
      <c r="AA1354" s="164"/>
      <c r="AB1354" s="164"/>
      <c r="AC1354" s="210"/>
      <c r="AD1354" s="199"/>
      <c r="AE1354" s="199"/>
      <c r="AF1354" s="199"/>
      <c r="AG1354" s="199"/>
      <c r="AH1354" s="233"/>
      <c r="AI1354" s="199"/>
      <c r="AJ1354" s="199"/>
      <c r="AK1354" s="218"/>
      <c r="AL1354" s="218"/>
      <c r="AM1354" s="218"/>
      <c r="AN1354" s="218"/>
      <c r="AO1354" s="218" t="s">
        <v>76</v>
      </c>
      <c r="AP1354" s="218"/>
      <c r="AQ1354" s="218"/>
      <c r="AR1354" s="218"/>
      <c r="AS1354" s="218"/>
      <c r="AT1354" s="218"/>
      <c r="AU1354" s="218"/>
      <c r="AV1354" s="218"/>
      <c r="AW1354" s="218"/>
      <c r="AX1354" s="218"/>
      <c r="AY1354" s="218"/>
      <c r="AZ1354" s="218"/>
      <c r="BA1354" s="218"/>
      <c r="BB1354" s="218"/>
      <c r="BC1354" s="218"/>
      <c r="BD1354" s="218"/>
      <c r="BE1354" s="218"/>
      <c r="BF1354" s="218"/>
      <c r="BG1354" s="218"/>
      <c r="BH1354" s="218"/>
      <c r="BI1354" s="218"/>
      <c r="BJ1354" s="233"/>
      <c r="BK1354" s="199"/>
      <c r="BL1354" s="218"/>
      <c r="BM1354" s="171"/>
      <c r="BN1354" s="171"/>
      <c r="BO1354" s="171"/>
      <c r="BP1354" s="218"/>
      <c r="BQ1354" s="218"/>
      <c r="BR1354" s="218"/>
      <c r="BS1354" s="218"/>
      <c r="BT1354" s="218"/>
      <c r="BU1354" s="218"/>
      <c r="BV1354" s="218"/>
      <c r="BW1354" s="218"/>
      <c r="BX1354" s="171" t="s">
        <v>589</v>
      </c>
      <c r="BY1354" s="199"/>
      <c r="BZ1354" s="230" t="s">
        <v>80</v>
      </c>
      <c r="CA1354" s="285">
        <v>67534065</v>
      </c>
      <c r="CB1354" s="285">
        <v>20.26022</v>
      </c>
      <c r="CC1354" s="285">
        <v>1260.6</v>
      </c>
      <c r="CD1354" s="230" t="s">
        <v>103</v>
      </c>
      <c r="CE1354" s="230"/>
      <c r="CF1354" s="230"/>
      <c r="CG1354" s="230"/>
      <c r="CH1354" s="230"/>
      <c r="CI1354" s="230"/>
      <c r="CJ1354" s="230"/>
      <c r="CK1354" s="230"/>
      <c r="CL1354" s="230"/>
      <c r="CM1354" s="230"/>
      <c r="CN1354" s="171"/>
      <c r="CO1354" s="199"/>
      <c r="CP1354" s="230"/>
      <c r="CQ1354" s="233"/>
      <c r="CR1354" s="233"/>
      <c r="CS1354" s="233"/>
      <c r="CT1354" s="230"/>
      <c r="CU1354" s="230"/>
      <c r="CV1354" s="230"/>
      <c r="CW1354" s="230"/>
    </row>
    <row r="1355" ht="45" spans="1:101">
      <c r="A1355" s="191">
        <v>2472</v>
      </c>
      <c r="B1355" s="261" t="s">
        <v>3618</v>
      </c>
      <c r="C1355" s="261" t="s">
        <v>3619</v>
      </c>
      <c r="D1355" s="261" t="s">
        <v>2780</v>
      </c>
      <c r="E1355" s="199"/>
      <c r="F1355" s="261" t="s">
        <v>2215</v>
      </c>
      <c r="G1355" s="199"/>
      <c r="H1355" s="199"/>
      <c r="I1355" s="199"/>
      <c r="J1355" s="202"/>
      <c r="K1355" s="202"/>
      <c r="L1355" s="164" t="str">
        <f>_xlfn.IFNA(VLOOKUP(B1355,'[1]CDM Patients Data'!$C$1266:$N$5000,6,FALSE),"")</f>
        <v>Breast</v>
      </c>
      <c r="M1355" s="164" t="str">
        <f>_xlfn.IFNA(VLOOKUP(B1355,'[1]CDM Patients Data'!$C$1266:$N$5000,7,FALSE),"")</f>
        <v>Upper inner quadrant of breast</v>
      </c>
      <c r="N1355" s="164" t="str">
        <f>_xlfn.IFNA(VLOOKUP(B1355,'[1]CDM Patients Data'!$C$1266:$N$5000,8,FALSE),"")</f>
        <v>Infiltrating ductular carcinoma</v>
      </c>
      <c r="O1355" s="164" t="str">
        <f>_xlfn.IFNA(VLOOKUP(B1355,'[1]CDM Patients Data'!$C$1266:$K$3492,9,FALSE),"")</f>
        <v>Right</v>
      </c>
      <c r="P1355" s="164">
        <f>_xlfn.IFNA(VLOOKUP(B1355,'[1]CDM Patients Data'!$C$1266:$O$3492,10,FALSE),"")</f>
        <v>0</v>
      </c>
      <c r="Q1355" s="164">
        <f>_xlfn.IFNA(VLOOKUP(B1355,'[1]CDM Patients Data'!$C$1266:$O$3492,11,FALSE),"")</f>
        <v>0</v>
      </c>
      <c r="R1355" s="164">
        <f>_xlfn.IFNA(VLOOKUP(B1355,'[1]CDM Patients Data'!$C$1266:$O$3492,12,FALSE),"")</f>
        <v>0</v>
      </c>
      <c r="S1355" s="164">
        <f>_xlfn.IFNA(VLOOKUP(B1355,'[1]CDM Patients Data'!$C$1266:$P$3492,13,FALSE),"")</f>
        <v>0</v>
      </c>
      <c r="T1355" s="164" t="str">
        <f>_xlfn.IFNA(VLOOKUP(B1355,'[1]CDM Patients Data'!$C$1266:$N$5000,5,FALSE),"")</f>
        <v>Swathi</v>
      </c>
      <c r="U1355" s="164"/>
      <c r="V1355" s="164"/>
      <c r="W1355" s="210"/>
      <c r="X1355" s="164"/>
      <c r="Y1355" s="164"/>
      <c r="Z1355" s="164"/>
      <c r="AA1355" s="164"/>
      <c r="AB1355" s="164"/>
      <c r="AC1355" s="210"/>
      <c r="AD1355" s="199"/>
      <c r="AE1355" s="199"/>
      <c r="AF1355" s="199"/>
      <c r="AG1355" s="199"/>
      <c r="AH1355" s="233"/>
      <c r="AI1355" s="199"/>
      <c r="AJ1355" s="199"/>
      <c r="AK1355" s="218" t="s">
        <v>84</v>
      </c>
      <c r="AL1355" s="218" t="s">
        <v>76</v>
      </c>
      <c r="AM1355" s="218" t="s">
        <v>76</v>
      </c>
      <c r="AN1355" s="218" t="s">
        <v>76</v>
      </c>
      <c r="AO1355" s="218" t="s">
        <v>76</v>
      </c>
      <c r="AP1355" s="218"/>
      <c r="AQ1355" s="218"/>
      <c r="AR1355" s="218"/>
      <c r="AS1355" s="218"/>
      <c r="AT1355" s="218"/>
      <c r="AU1355" s="218"/>
      <c r="AV1355" s="218"/>
      <c r="AW1355" s="218"/>
      <c r="AX1355" s="218"/>
      <c r="AY1355" s="218"/>
      <c r="AZ1355" s="218"/>
      <c r="BA1355" s="218"/>
      <c r="BB1355" s="218"/>
      <c r="BC1355" s="218"/>
      <c r="BD1355" s="218"/>
      <c r="BE1355" s="218"/>
      <c r="BF1355" s="218"/>
      <c r="BG1355" s="218"/>
      <c r="BH1355" s="218"/>
      <c r="BI1355" s="218"/>
      <c r="BJ1355" s="233" t="s">
        <v>589</v>
      </c>
      <c r="BK1355" s="199"/>
      <c r="BL1355" s="218" t="s">
        <v>80</v>
      </c>
      <c r="BM1355" s="290">
        <v>6677221</v>
      </c>
      <c r="BN1355" s="290">
        <v>2</v>
      </c>
      <c r="BO1355" s="290">
        <v>225.3</v>
      </c>
      <c r="BP1355" s="218" t="s">
        <v>103</v>
      </c>
      <c r="BQ1355" s="218"/>
      <c r="BR1355" s="218"/>
      <c r="BS1355" s="218"/>
      <c r="BT1355" s="218"/>
      <c r="BU1355" s="218"/>
      <c r="BV1355" s="218"/>
      <c r="BW1355" s="218"/>
      <c r="BX1355" s="171"/>
      <c r="BY1355" s="199"/>
      <c r="BZ1355" s="230"/>
      <c r="CA1355" s="230"/>
      <c r="CB1355" s="230"/>
      <c r="CC1355" s="230"/>
      <c r="CD1355" s="230"/>
      <c r="CE1355" s="230"/>
      <c r="CF1355" s="230"/>
      <c r="CG1355" s="230"/>
      <c r="CH1355" s="230"/>
      <c r="CI1355" s="230"/>
      <c r="CJ1355" s="230"/>
      <c r="CK1355" s="230"/>
      <c r="CL1355" s="230"/>
      <c r="CM1355" s="230"/>
      <c r="CN1355" s="171"/>
      <c r="CO1355" s="199"/>
      <c r="CP1355" s="230"/>
      <c r="CQ1355" s="233"/>
      <c r="CR1355" s="233"/>
      <c r="CS1355" s="233"/>
      <c r="CT1355" s="230"/>
      <c r="CU1355" s="230"/>
      <c r="CV1355" s="230"/>
      <c r="CW1355" s="230"/>
    </row>
    <row r="1356" ht="15" spans="1:101">
      <c r="A1356" s="191">
        <v>2473</v>
      </c>
      <c r="B1356" s="261" t="s">
        <v>3620</v>
      </c>
      <c r="C1356" s="261" t="s">
        <v>3621</v>
      </c>
      <c r="D1356" s="261" t="s">
        <v>2783</v>
      </c>
      <c r="E1356" s="199"/>
      <c r="F1356" s="261" t="s">
        <v>2176</v>
      </c>
      <c r="G1356" s="199"/>
      <c r="H1356" s="199"/>
      <c r="I1356" s="199"/>
      <c r="J1356" s="202"/>
      <c r="K1356" s="202"/>
      <c r="L1356" s="164" t="str">
        <f>_xlfn.IFNA(VLOOKUP(B1356,'[1]CDM Patients Data'!$C$1266:$N$5000,6,FALSE),"")</f>
        <v>Breast</v>
      </c>
      <c r="M1356" s="164" t="str">
        <f>_xlfn.IFNA(VLOOKUP(B1356,'[1]CDM Patients Data'!$C$1266:$N$5000,7,FALSE),"")</f>
        <v>NA</v>
      </c>
      <c r="N1356" s="164" t="str">
        <f>_xlfn.IFNA(VLOOKUP(B1356,'[1]CDM Patients Data'!$C$1266:$N$5000,8,FALSE),"")</f>
        <v>NA</v>
      </c>
      <c r="O1356" s="164" t="str">
        <f>_xlfn.IFNA(VLOOKUP(B1356,'[1]CDM Patients Data'!$C$1266:$K$3492,9,FALSE),"")</f>
        <v>NA</v>
      </c>
      <c r="P1356" s="164">
        <f>_xlfn.IFNA(VLOOKUP(B1356,'[1]CDM Patients Data'!$C$1266:$O$3492,10,FALSE),"")</f>
        <v>0</v>
      </c>
      <c r="Q1356" s="164">
        <f>_xlfn.IFNA(VLOOKUP(B1356,'[1]CDM Patients Data'!$C$1266:$O$3492,11,FALSE),"")</f>
        <v>0</v>
      </c>
      <c r="R1356" s="164">
        <f>_xlfn.IFNA(VLOOKUP(B1356,'[1]CDM Patients Data'!$C$1266:$O$3492,12,FALSE),"")</f>
        <v>0</v>
      </c>
      <c r="S1356" s="164">
        <f>_xlfn.IFNA(VLOOKUP(B1356,'[1]CDM Patients Data'!$C$1266:$P$3492,13,FALSE),"")</f>
        <v>0</v>
      </c>
      <c r="T1356" s="164" t="str">
        <f>_xlfn.IFNA(VLOOKUP(B1356,'[1]CDM Patients Data'!$C$1266:$N$5000,5,FALSE),"")</f>
        <v>Alaka</v>
      </c>
      <c r="U1356" s="164"/>
      <c r="V1356" s="164"/>
      <c r="W1356" s="210"/>
      <c r="X1356" s="164"/>
      <c r="Y1356" s="164"/>
      <c r="Z1356" s="164"/>
      <c r="AA1356" s="164"/>
      <c r="AB1356" s="164"/>
      <c r="AC1356" s="210"/>
      <c r="AD1356" s="199"/>
      <c r="AE1356" s="199"/>
      <c r="AF1356" s="199"/>
      <c r="AG1356" s="199"/>
      <c r="AH1356" s="233"/>
      <c r="AI1356" s="199"/>
      <c r="AJ1356" s="199"/>
      <c r="AK1356" s="218" t="s">
        <v>84</v>
      </c>
      <c r="AL1356" s="218" t="s">
        <v>76</v>
      </c>
      <c r="AM1356" s="218" t="s">
        <v>76</v>
      </c>
      <c r="AN1356" s="218" t="s">
        <v>76</v>
      </c>
      <c r="AO1356" s="218" t="s">
        <v>76</v>
      </c>
      <c r="AP1356" s="218"/>
      <c r="AQ1356" s="218"/>
      <c r="AR1356" s="218"/>
      <c r="AS1356" s="218"/>
      <c r="AT1356" s="218"/>
      <c r="AU1356" s="218"/>
      <c r="AV1356" s="218"/>
      <c r="AW1356" s="218"/>
      <c r="AX1356" s="218"/>
      <c r="AY1356" s="218"/>
      <c r="AZ1356" s="218"/>
      <c r="BA1356" s="218"/>
      <c r="BB1356" s="218"/>
      <c r="BC1356" s="218"/>
      <c r="BD1356" s="218"/>
      <c r="BE1356" s="218"/>
      <c r="BF1356" s="218"/>
      <c r="BG1356" s="218"/>
      <c r="BH1356" s="218"/>
      <c r="BI1356" s="218"/>
      <c r="BJ1356" s="233" t="s">
        <v>589</v>
      </c>
      <c r="BK1356" s="199"/>
      <c r="BL1356" s="218" t="s">
        <v>80</v>
      </c>
      <c r="BM1356" s="290">
        <v>7019455</v>
      </c>
      <c r="BN1356" s="290">
        <v>2.1</v>
      </c>
      <c r="BO1356" s="290">
        <v>237</v>
      </c>
      <c r="BP1356" s="218" t="s">
        <v>103</v>
      </c>
      <c r="BQ1356" s="218"/>
      <c r="BR1356" s="218"/>
      <c r="BS1356" s="218"/>
      <c r="BT1356" s="218"/>
      <c r="BU1356" s="218"/>
      <c r="BV1356" s="218"/>
      <c r="BW1356" s="218"/>
      <c r="BX1356" s="171"/>
      <c r="BY1356" s="199"/>
      <c r="BZ1356" s="230"/>
      <c r="CA1356" s="230"/>
      <c r="CB1356" s="230"/>
      <c r="CC1356" s="230"/>
      <c r="CD1356" s="230"/>
      <c r="CE1356" s="230"/>
      <c r="CF1356" s="230"/>
      <c r="CG1356" s="230"/>
      <c r="CH1356" s="230"/>
      <c r="CI1356" s="230"/>
      <c r="CJ1356" s="230"/>
      <c r="CK1356" s="230"/>
      <c r="CL1356" s="230"/>
      <c r="CM1356" s="230"/>
      <c r="CN1356" s="171"/>
      <c r="CO1356" s="199"/>
      <c r="CP1356" s="230"/>
      <c r="CQ1356" s="233"/>
      <c r="CR1356" s="233"/>
      <c r="CS1356" s="233"/>
      <c r="CT1356" s="230"/>
      <c r="CU1356" s="230"/>
      <c r="CV1356" s="230"/>
      <c r="CW1356" s="230"/>
    </row>
    <row r="1357" ht="45" spans="1:101">
      <c r="A1357" s="191">
        <v>2474</v>
      </c>
      <c r="B1357" s="261" t="s">
        <v>3622</v>
      </c>
      <c r="C1357" s="261" t="s">
        <v>3623</v>
      </c>
      <c r="D1357" s="261" t="s">
        <v>2783</v>
      </c>
      <c r="E1357" s="199"/>
      <c r="F1357" s="274" t="s">
        <v>2183</v>
      </c>
      <c r="G1357" s="199"/>
      <c r="H1357" s="199"/>
      <c r="I1357" s="199"/>
      <c r="J1357" s="202"/>
      <c r="K1357" s="202"/>
      <c r="L1357" s="164" t="str">
        <f>_xlfn.IFNA(VLOOKUP(B1357,'[1]CDM Patients Data'!$C$1266:$N$5000,6,FALSE),"")</f>
        <v>Ovary</v>
      </c>
      <c r="M1357" s="164" t="str">
        <f>_xlfn.IFNA(VLOOKUP(B1357,'[1]CDM Patients Data'!$C$1266:$N$5000,7,FALSE),"")</f>
        <v>Ovary</v>
      </c>
      <c r="N1357" s="164" t="str">
        <f>_xlfn.IFNA(VLOOKUP(B1357,'[1]CDM Patients Data'!$C$1266:$N$5000,8,FALSE),"")</f>
        <v>High-grade serous carcinoma</v>
      </c>
      <c r="O1357" s="164" t="str">
        <f>_xlfn.IFNA(VLOOKUP(B1357,'[1]CDM Patients Data'!$C$1266:$K$3492,9,FALSE),"")</f>
        <v>Unknown</v>
      </c>
      <c r="P1357" s="164">
        <f>_xlfn.IFNA(VLOOKUP(B1357,'[1]CDM Patients Data'!$C$1266:$O$3492,10,FALSE),"")</f>
        <v>0</v>
      </c>
      <c r="Q1357" s="164">
        <f>_xlfn.IFNA(VLOOKUP(B1357,'[1]CDM Patients Data'!$C$1266:$O$3492,11,FALSE),"")</f>
        <v>0</v>
      </c>
      <c r="R1357" s="164">
        <f>_xlfn.IFNA(VLOOKUP(B1357,'[1]CDM Patients Data'!$C$1266:$O$3492,12,FALSE),"")</f>
        <v>0</v>
      </c>
      <c r="S1357" s="164">
        <f>_xlfn.IFNA(VLOOKUP(B1357,'[1]CDM Patients Data'!$C$1266:$P$3492,13,FALSE),"")</f>
        <v>0</v>
      </c>
      <c r="T1357" s="164" t="str">
        <f>_xlfn.IFNA(VLOOKUP(B1357,'[1]CDM Patients Data'!$C$1266:$N$5000,5,FALSE),"")</f>
        <v>Swathi</v>
      </c>
      <c r="U1357" s="164"/>
      <c r="V1357" s="164"/>
      <c r="W1357" s="210"/>
      <c r="X1357" s="164"/>
      <c r="Y1357" s="164"/>
      <c r="Z1357" s="164"/>
      <c r="AA1357" s="164"/>
      <c r="AB1357" s="164"/>
      <c r="AC1357" s="210"/>
      <c r="AD1357" s="199"/>
      <c r="AE1357" s="199"/>
      <c r="AF1357" s="199"/>
      <c r="AG1357" s="199"/>
      <c r="AH1357" s="233"/>
      <c r="AI1357" s="199"/>
      <c r="AJ1357" s="199"/>
      <c r="AK1357" s="218" t="s">
        <v>84</v>
      </c>
      <c r="AL1357" s="218" t="s">
        <v>76</v>
      </c>
      <c r="AM1357" s="218" t="s">
        <v>76</v>
      </c>
      <c r="AN1357" s="218" t="s">
        <v>76</v>
      </c>
      <c r="AO1357" s="218" t="s">
        <v>76</v>
      </c>
      <c r="AP1357" s="218"/>
      <c r="AQ1357" s="218"/>
      <c r="AR1357" s="218"/>
      <c r="AS1357" s="218"/>
      <c r="AT1357" s="218"/>
      <c r="AU1357" s="218"/>
      <c r="AV1357" s="218"/>
      <c r="AW1357" s="218"/>
      <c r="AX1357" s="218"/>
      <c r="AY1357" s="218"/>
      <c r="AZ1357" s="218"/>
      <c r="BA1357" s="218"/>
      <c r="BB1357" s="218"/>
      <c r="BC1357" s="218"/>
      <c r="BD1357" s="218"/>
      <c r="BE1357" s="218"/>
      <c r="BF1357" s="218"/>
      <c r="BG1357" s="218"/>
      <c r="BH1357" s="218"/>
      <c r="BI1357" s="218"/>
      <c r="BJ1357" s="233" t="s">
        <v>589</v>
      </c>
      <c r="BK1357" s="199"/>
      <c r="BL1357" s="218" t="s">
        <v>80</v>
      </c>
      <c r="BM1357" s="290">
        <v>5840066</v>
      </c>
      <c r="BN1357" s="290">
        <v>1.8</v>
      </c>
      <c r="BO1357" s="290">
        <v>196.4</v>
      </c>
      <c r="BP1357" s="218" t="s">
        <v>103</v>
      </c>
      <c r="BQ1357" s="218"/>
      <c r="BR1357" s="218"/>
      <c r="BS1357" s="218"/>
      <c r="BT1357" s="218"/>
      <c r="BU1357" s="218"/>
      <c r="BV1357" s="218"/>
      <c r="BW1357" s="218"/>
      <c r="BX1357" s="171"/>
      <c r="BY1357" s="199"/>
      <c r="BZ1357" s="230"/>
      <c r="CA1357" s="230"/>
      <c r="CB1357" s="230"/>
      <c r="CC1357" s="230"/>
      <c r="CD1357" s="230"/>
      <c r="CE1357" s="230"/>
      <c r="CF1357" s="230"/>
      <c r="CG1357" s="230"/>
      <c r="CH1357" s="230"/>
      <c r="CI1357" s="230"/>
      <c r="CJ1357" s="230"/>
      <c r="CK1357" s="230"/>
      <c r="CL1357" s="230"/>
      <c r="CM1357" s="230"/>
      <c r="CN1357" s="171"/>
      <c r="CO1357" s="199"/>
      <c r="CP1357" s="230"/>
      <c r="CQ1357" s="233"/>
      <c r="CR1357" s="233"/>
      <c r="CS1357" s="233"/>
      <c r="CT1357" s="230"/>
      <c r="CU1357" s="230"/>
      <c r="CV1357" s="230"/>
      <c r="CW1357" s="230"/>
    </row>
    <row r="1358" ht="30" spans="1:101">
      <c r="A1358" s="191">
        <v>2475</v>
      </c>
      <c r="B1358" s="261" t="s">
        <v>3624</v>
      </c>
      <c r="C1358" s="261" t="s">
        <v>3625</v>
      </c>
      <c r="D1358" s="261" t="s">
        <v>2783</v>
      </c>
      <c r="E1358" s="199"/>
      <c r="F1358" s="274" t="s">
        <v>2183</v>
      </c>
      <c r="G1358" s="199"/>
      <c r="H1358" s="199"/>
      <c r="I1358" s="199"/>
      <c r="J1358" s="202"/>
      <c r="K1358" s="202"/>
      <c r="L1358" s="164" t="str">
        <f>_xlfn.IFNA(VLOOKUP(B1358,'[1]CDM Patients Data'!$C$1266:$N$5000,6,FALSE),"")</f>
        <v>Ovary</v>
      </c>
      <c r="M1358" s="164" t="str">
        <f>_xlfn.IFNA(VLOOKUP(B1358,'[1]CDM Patients Data'!$C$1266:$N$5000,7,FALSE),"")</f>
        <v>Ovary</v>
      </c>
      <c r="N1358" s="164" t="str">
        <f>_xlfn.IFNA(VLOOKUP(B1358,'[1]CDM Patients Data'!$C$1266:$N$5000,8,FALSE),"")</f>
        <v>Carcinoma, NOS</v>
      </c>
      <c r="O1358" s="164" t="str">
        <f>_xlfn.IFNA(VLOOKUP(B1358,'[1]CDM Patients Data'!$C$1266:$K$3492,9,FALSE),"")</f>
        <v>Right and Left</v>
      </c>
      <c r="P1358" s="164">
        <f>_xlfn.IFNA(VLOOKUP(B1358,'[1]CDM Patients Data'!$C$1266:$O$3492,10,FALSE),"")</f>
        <v>0</v>
      </c>
      <c r="Q1358" s="164">
        <f>_xlfn.IFNA(VLOOKUP(B1358,'[1]CDM Patients Data'!$C$1266:$O$3492,11,FALSE),"")</f>
        <v>0</v>
      </c>
      <c r="R1358" s="164">
        <f>_xlfn.IFNA(VLOOKUP(B1358,'[1]CDM Patients Data'!$C$1266:$O$3492,12,FALSE),"")</f>
        <v>0</v>
      </c>
      <c r="S1358" s="164">
        <f>_xlfn.IFNA(VLOOKUP(B1358,'[1]CDM Patients Data'!$C$1266:$P$3492,13,FALSE),"")</f>
        <v>0</v>
      </c>
      <c r="T1358" s="164" t="str">
        <f>_xlfn.IFNA(VLOOKUP(B1358,'[1]CDM Patients Data'!$C$1266:$N$5000,5,FALSE),"")</f>
        <v>Dayana</v>
      </c>
      <c r="U1358" s="164"/>
      <c r="V1358" s="164"/>
      <c r="W1358" s="210"/>
      <c r="X1358" s="164"/>
      <c r="Y1358" s="164"/>
      <c r="Z1358" s="164"/>
      <c r="AA1358" s="164"/>
      <c r="AB1358" s="164"/>
      <c r="AC1358" s="210"/>
      <c r="AD1358" s="199"/>
      <c r="AE1358" s="199"/>
      <c r="AF1358" s="199"/>
      <c r="AG1358" s="199"/>
      <c r="AH1358" s="233"/>
      <c r="AI1358" s="199"/>
      <c r="AJ1358" s="199"/>
      <c r="AK1358" s="218" t="s">
        <v>84</v>
      </c>
      <c r="AL1358" s="218" t="s">
        <v>76</v>
      </c>
      <c r="AM1358" s="218" t="s">
        <v>76</v>
      </c>
      <c r="AN1358" s="218" t="s">
        <v>76</v>
      </c>
      <c r="AO1358" s="218" t="s">
        <v>76</v>
      </c>
      <c r="AP1358" s="218"/>
      <c r="AQ1358" s="218"/>
      <c r="AR1358" s="218"/>
      <c r="AS1358" s="218"/>
      <c r="AT1358" s="218"/>
      <c r="AU1358" s="218"/>
      <c r="AV1358" s="218"/>
      <c r="AW1358" s="218"/>
      <c r="AX1358" s="218"/>
      <c r="AY1358" s="218"/>
      <c r="AZ1358" s="218"/>
      <c r="BA1358" s="218"/>
      <c r="BB1358" s="218"/>
      <c r="BC1358" s="218"/>
      <c r="BD1358" s="218"/>
      <c r="BE1358" s="218"/>
      <c r="BF1358" s="218"/>
      <c r="BG1358" s="218"/>
      <c r="BH1358" s="218"/>
      <c r="BI1358" s="218"/>
      <c r="BJ1358" s="233" t="s">
        <v>589</v>
      </c>
      <c r="BK1358" s="199"/>
      <c r="BL1358" s="218" t="s">
        <v>80</v>
      </c>
      <c r="BM1358" s="290">
        <v>6727582</v>
      </c>
      <c r="BN1358" s="290">
        <v>2</v>
      </c>
      <c r="BO1358" s="290">
        <v>228.4</v>
      </c>
      <c r="BP1358" s="218" t="s">
        <v>103</v>
      </c>
      <c r="BQ1358" s="218"/>
      <c r="BR1358" s="218"/>
      <c r="BS1358" s="218"/>
      <c r="BT1358" s="218"/>
      <c r="BU1358" s="218"/>
      <c r="BV1358" s="218"/>
      <c r="BW1358" s="218"/>
      <c r="BX1358" s="171"/>
      <c r="BY1358" s="199"/>
      <c r="BZ1358" s="230"/>
      <c r="CA1358" s="230"/>
      <c r="CB1358" s="230"/>
      <c r="CC1358" s="230"/>
      <c r="CD1358" s="230"/>
      <c r="CE1358" s="230"/>
      <c r="CF1358" s="230"/>
      <c r="CG1358" s="230"/>
      <c r="CH1358" s="230"/>
      <c r="CI1358" s="230"/>
      <c r="CJ1358" s="230"/>
      <c r="CK1358" s="230"/>
      <c r="CL1358" s="230"/>
      <c r="CM1358" s="230"/>
      <c r="CN1358" s="171"/>
      <c r="CO1358" s="199"/>
      <c r="CP1358" s="230"/>
      <c r="CQ1358" s="233"/>
      <c r="CR1358" s="233"/>
      <c r="CS1358" s="233"/>
      <c r="CT1358" s="230"/>
      <c r="CU1358" s="230"/>
      <c r="CV1358" s="230"/>
      <c r="CW1358" s="230"/>
    </row>
    <row r="1359" ht="30" hidden="1" spans="1:101">
      <c r="A1359" s="191">
        <v>2476</v>
      </c>
      <c r="B1359" s="261" t="s">
        <v>3626</v>
      </c>
      <c r="C1359" s="261" t="s">
        <v>3627</v>
      </c>
      <c r="D1359" s="261" t="s">
        <v>3427</v>
      </c>
      <c r="E1359" s="199"/>
      <c r="F1359" s="261" t="s">
        <v>2385</v>
      </c>
      <c r="G1359" s="199"/>
      <c r="H1359" s="199"/>
      <c r="I1359" s="199"/>
      <c r="J1359" s="202"/>
      <c r="K1359" s="202"/>
      <c r="L1359" s="164" t="str">
        <f>_xlfn.IFNA(VLOOKUP(B1359,'[1]CDM Patients Data'!$C$1266:$N$5000,6,FALSE),"")</f>
        <v>Lung</v>
      </c>
      <c r="M1359" s="164" t="str">
        <f>_xlfn.IFNA(VLOOKUP(B1359,'[1]CDM Patients Data'!$C$1266:$N$5000,7,FALSE),"")</f>
        <v>Upper lobe, lung</v>
      </c>
      <c r="N1359" s="164" t="str">
        <f>_xlfn.IFNA(VLOOKUP(B1359,'[1]CDM Patients Data'!$C$1266:$N$5000,8,FALSE),"")</f>
        <v>Carcinoma, NOS</v>
      </c>
      <c r="O1359" s="164" t="str">
        <f>_xlfn.IFNA(VLOOKUP(B1359,'[1]CDM Patients Data'!$C$1266:$K$3492,9,FALSE),"")</f>
        <v>Left</v>
      </c>
      <c r="P1359" s="164">
        <f>_xlfn.IFNA(VLOOKUP(B1359,'[1]CDM Patients Data'!$C$1266:$O$3492,10,FALSE),"")</f>
        <v>0</v>
      </c>
      <c r="Q1359" s="164">
        <f>_xlfn.IFNA(VLOOKUP(B1359,'[1]CDM Patients Data'!$C$1266:$O$3492,11,FALSE),"")</f>
        <v>0</v>
      </c>
      <c r="R1359" s="164">
        <f>_xlfn.IFNA(VLOOKUP(B1359,'[1]CDM Patients Data'!$C$1266:$O$3492,12,FALSE),"")</f>
        <v>0</v>
      </c>
      <c r="S1359" s="164">
        <f>_xlfn.IFNA(VLOOKUP(B1359,'[1]CDM Patients Data'!$C$1266:$P$3492,13,FALSE),"")</f>
        <v>0</v>
      </c>
      <c r="T1359" s="164" t="str">
        <f>_xlfn.IFNA(VLOOKUP(B1359,'[1]CDM Patients Data'!$C$1266:$N$5000,5,FALSE),"")</f>
        <v>Swathi</v>
      </c>
      <c r="U1359" s="164"/>
      <c r="V1359" s="164"/>
      <c r="W1359" s="210"/>
      <c r="X1359" s="164"/>
      <c r="Y1359" s="164"/>
      <c r="Z1359" s="164"/>
      <c r="AA1359" s="164"/>
      <c r="AB1359" s="164"/>
      <c r="AC1359" s="210"/>
      <c r="AD1359" s="199"/>
      <c r="AE1359" s="199"/>
      <c r="AF1359" s="199"/>
      <c r="AG1359" s="199"/>
      <c r="AH1359" s="233"/>
      <c r="AI1359" s="199"/>
      <c r="AJ1359" s="199"/>
      <c r="AK1359" s="218"/>
      <c r="AL1359" s="218"/>
      <c r="AM1359" s="218"/>
      <c r="AN1359" s="218"/>
      <c r="AO1359" s="218" t="s">
        <v>76</v>
      </c>
      <c r="AP1359" s="218"/>
      <c r="AQ1359" s="218"/>
      <c r="AR1359" s="218"/>
      <c r="AS1359" s="218"/>
      <c r="AT1359" s="218"/>
      <c r="AU1359" s="218"/>
      <c r="AV1359" s="218"/>
      <c r="AW1359" s="218"/>
      <c r="AX1359" s="218"/>
      <c r="AY1359" s="218"/>
      <c r="AZ1359" s="218"/>
      <c r="BA1359" s="218"/>
      <c r="BB1359" s="218"/>
      <c r="BC1359" s="218"/>
      <c r="BD1359" s="218"/>
      <c r="BE1359" s="218"/>
      <c r="BF1359" s="218"/>
      <c r="BG1359" s="218"/>
      <c r="BH1359" s="218"/>
      <c r="BI1359" s="218"/>
      <c r="BJ1359" s="233"/>
      <c r="BK1359" s="199"/>
      <c r="BL1359" s="218"/>
      <c r="BM1359" s="171"/>
      <c r="BN1359" s="171"/>
      <c r="BO1359" s="171"/>
      <c r="BP1359" s="218"/>
      <c r="BQ1359" s="218"/>
      <c r="BR1359" s="218"/>
      <c r="BS1359" s="218"/>
      <c r="BT1359" s="218"/>
      <c r="BU1359" s="218"/>
      <c r="BV1359" s="218"/>
      <c r="BW1359" s="218"/>
      <c r="BX1359" s="171" t="s">
        <v>589</v>
      </c>
      <c r="BY1359" s="199"/>
      <c r="BZ1359" s="230" t="s">
        <v>80</v>
      </c>
      <c r="CA1359" s="285">
        <v>65675742</v>
      </c>
      <c r="CB1359" s="285">
        <v>19.70272</v>
      </c>
      <c r="CC1359" s="285">
        <v>1431.8</v>
      </c>
      <c r="CD1359" s="230" t="s">
        <v>103</v>
      </c>
      <c r="CE1359" s="230"/>
      <c r="CF1359" s="230"/>
      <c r="CG1359" s="230"/>
      <c r="CH1359" s="230"/>
      <c r="CI1359" s="230"/>
      <c r="CJ1359" s="230"/>
      <c r="CK1359" s="230"/>
      <c r="CL1359" s="230"/>
      <c r="CM1359" s="230"/>
      <c r="CN1359" s="171"/>
      <c r="CO1359" s="199"/>
      <c r="CP1359" s="230"/>
      <c r="CQ1359" s="233"/>
      <c r="CR1359" s="233"/>
      <c r="CS1359" s="233"/>
      <c r="CT1359" s="230"/>
      <c r="CU1359" s="230"/>
      <c r="CV1359" s="230"/>
      <c r="CW1359" s="230"/>
    </row>
    <row r="1360" ht="30" hidden="1" spans="1:101">
      <c r="A1360" s="191">
        <v>2477</v>
      </c>
      <c r="B1360" s="261" t="s">
        <v>3628</v>
      </c>
      <c r="C1360" s="261" t="s">
        <v>3629</v>
      </c>
      <c r="D1360" s="261" t="s">
        <v>2806</v>
      </c>
      <c r="E1360" s="199"/>
      <c r="F1360" s="261" t="s">
        <v>2170</v>
      </c>
      <c r="G1360" s="199"/>
      <c r="H1360" s="199"/>
      <c r="I1360" s="199"/>
      <c r="J1360" s="202"/>
      <c r="K1360" s="202"/>
      <c r="L1360" s="164" t="str">
        <f>_xlfn.IFNA(VLOOKUP(B1360,'[1]CDM Patients Data'!$C$1266:$N$5000,6,FALSE),"")</f>
        <v>Large Intestine</v>
      </c>
      <c r="M1360" s="164" t="str">
        <f>_xlfn.IFNA(VLOOKUP(B1360,'[1]CDM Patients Data'!$C$1266:$N$5000,7,FALSE),"")</f>
        <v>Sigmoid colon</v>
      </c>
      <c r="N1360" s="164" t="str">
        <f>_xlfn.IFNA(VLOOKUP(B1360,'[1]CDM Patients Data'!$C$1266:$N$5000,8,FALSE),"")</f>
        <v>Adenocarcinoma, NOS</v>
      </c>
      <c r="O1360" s="164" t="str">
        <f>_xlfn.IFNA(VLOOKUP(B1360,'[1]CDM Patients Data'!$C$1266:$K$3492,9,FALSE),"")</f>
        <v>Not a paired site</v>
      </c>
      <c r="P1360" s="164">
        <f>_xlfn.IFNA(VLOOKUP(B1360,'[1]CDM Patients Data'!$C$1266:$O$3492,10,FALSE),"")</f>
        <v>0</v>
      </c>
      <c r="Q1360" s="164">
        <f>_xlfn.IFNA(VLOOKUP(B1360,'[1]CDM Patients Data'!$C$1266:$O$3492,11,FALSE),"")</f>
        <v>0</v>
      </c>
      <c r="R1360" s="164">
        <f>_xlfn.IFNA(VLOOKUP(B1360,'[1]CDM Patients Data'!$C$1266:$O$3492,12,FALSE),"")</f>
        <v>0</v>
      </c>
      <c r="S1360" s="164">
        <f>_xlfn.IFNA(VLOOKUP(B1360,'[1]CDM Patients Data'!$C$1266:$P$3492,13,FALSE),"")</f>
        <v>0</v>
      </c>
      <c r="T1360" s="164" t="str">
        <f>_xlfn.IFNA(VLOOKUP(B1360,'[1]CDM Patients Data'!$C$1266:$N$5000,5,FALSE),"")</f>
        <v>Swathi</v>
      </c>
      <c r="U1360" s="164"/>
      <c r="V1360" s="164"/>
      <c r="W1360" s="210"/>
      <c r="X1360" s="164"/>
      <c r="Y1360" s="164"/>
      <c r="Z1360" s="164"/>
      <c r="AA1360" s="164"/>
      <c r="AB1360" s="164"/>
      <c r="AC1360" s="210"/>
      <c r="AD1360" s="199"/>
      <c r="AE1360" s="199"/>
      <c r="AF1360" s="199"/>
      <c r="AG1360" s="199"/>
      <c r="AH1360" s="233" t="s">
        <v>589</v>
      </c>
      <c r="AI1360" s="199"/>
      <c r="AJ1360" s="199"/>
      <c r="AK1360" s="218" t="s">
        <v>80</v>
      </c>
      <c r="AL1360" s="218">
        <v>39114955</v>
      </c>
      <c r="AM1360" s="218">
        <v>11.7</v>
      </c>
      <c r="AN1360" s="218">
        <v>427.1</v>
      </c>
      <c r="AO1360" s="218" t="s">
        <v>81</v>
      </c>
      <c r="AP1360" s="218"/>
      <c r="AQ1360" s="218"/>
      <c r="AR1360" s="218"/>
      <c r="AS1360" s="218"/>
      <c r="AT1360" s="218"/>
      <c r="AU1360" s="218"/>
      <c r="AV1360" s="218"/>
      <c r="AW1360" s="218"/>
      <c r="AX1360" s="218"/>
      <c r="AY1360" s="218"/>
      <c r="AZ1360" s="218"/>
      <c r="BA1360" s="218"/>
      <c r="BB1360" s="218"/>
      <c r="BC1360" s="218"/>
      <c r="BD1360" s="218"/>
      <c r="BE1360" s="218"/>
      <c r="BF1360" s="218"/>
      <c r="BG1360" s="218"/>
      <c r="BH1360" s="218"/>
      <c r="BI1360" s="218"/>
      <c r="BJ1360" s="233"/>
      <c r="BK1360" s="199"/>
      <c r="BL1360" s="218" t="s">
        <v>84</v>
      </c>
      <c r="BM1360" s="171" t="s">
        <v>76</v>
      </c>
      <c r="BN1360" s="171" t="s">
        <v>76</v>
      </c>
      <c r="BO1360" s="171" t="s">
        <v>76</v>
      </c>
      <c r="BP1360" s="218"/>
      <c r="BQ1360" s="218"/>
      <c r="BR1360" s="218"/>
      <c r="BS1360" s="218"/>
      <c r="BT1360" s="218"/>
      <c r="BU1360" s="218"/>
      <c r="BV1360" s="218"/>
      <c r="BW1360" s="218"/>
      <c r="BX1360" s="171"/>
      <c r="BY1360" s="199"/>
      <c r="BZ1360" s="230"/>
      <c r="CA1360" s="230"/>
      <c r="CB1360" s="230"/>
      <c r="CC1360" s="230"/>
      <c r="CD1360" s="230"/>
      <c r="CE1360" s="230"/>
      <c r="CF1360" s="230"/>
      <c r="CG1360" s="230"/>
      <c r="CH1360" s="230"/>
      <c r="CI1360" s="230"/>
      <c r="CJ1360" s="230"/>
      <c r="CK1360" s="230"/>
      <c r="CL1360" s="230"/>
      <c r="CM1360" s="230"/>
      <c r="CN1360" s="171"/>
      <c r="CO1360" s="199"/>
      <c r="CP1360" s="230"/>
      <c r="CQ1360" s="233"/>
      <c r="CR1360" s="233"/>
      <c r="CS1360" s="233"/>
      <c r="CT1360" s="230"/>
      <c r="CU1360" s="230"/>
      <c r="CV1360" s="230"/>
      <c r="CW1360" s="230"/>
    </row>
    <row r="1361" ht="30" hidden="1" spans="1:101">
      <c r="A1361" s="191">
        <v>2478</v>
      </c>
      <c r="B1361" s="261" t="s">
        <v>3630</v>
      </c>
      <c r="C1361" s="261" t="s">
        <v>3554</v>
      </c>
      <c r="D1361" s="261" t="s">
        <v>2806</v>
      </c>
      <c r="E1361" s="199"/>
      <c r="F1361" s="261" t="s">
        <v>2170</v>
      </c>
      <c r="G1361" s="199"/>
      <c r="H1361" s="199"/>
      <c r="I1361" s="199"/>
      <c r="J1361" s="202"/>
      <c r="K1361" s="202"/>
      <c r="L1361" s="164" t="str">
        <f>_xlfn.IFNA(VLOOKUP(B1361,'[1]CDM Patients Data'!$C$1266:$N$5000,6,FALSE),"")</f>
        <v>Gallbladder</v>
      </c>
      <c r="M1361" s="164" t="str">
        <f>_xlfn.IFNA(VLOOKUP(B1361,'[1]CDM Patients Data'!$C$1266:$N$5000,7,FALSE),"")</f>
        <v>Gallbladder</v>
      </c>
      <c r="N1361" s="164" t="str">
        <f>_xlfn.IFNA(VLOOKUP(B1361,'[1]CDM Patients Data'!$C$1266:$N$5000,8,FALSE),"")</f>
        <v>Adenocarcinoma, NOS</v>
      </c>
      <c r="O1361" s="164" t="str">
        <f>_xlfn.IFNA(VLOOKUP(B1361,'[1]CDM Patients Data'!$C$1266:$K$3492,9,FALSE),"")</f>
        <v>Not a paired site</v>
      </c>
      <c r="P1361" s="164">
        <f>_xlfn.IFNA(VLOOKUP(B1361,'[1]CDM Patients Data'!$C$1266:$O$3492,10,FALSE),"")</f>
        <v>0</v>
      </c>
      <c r="Q1361" s="164">
        <f>_xlfn.IFNA(VLOOKUP(B1361,'[1]CDM Patients Data'!$C$1266:$O$3492,11,FALSE),"")</f>
        <v>0</v>
      </c>
      <c r="R1361" s="164">
        <f>_xlfn.IFNA(VLOOKUP(B1361,'[1]CDM Patients Data'!$C$1266:$O$3492,12,FALSE),"")</f>
        <v>0</v>
      </c>
      <c r="S1361" s="164">
        <f>_xlfn.IFNA(VLOOKUP(B1361,'[1]CDM Patients Data'!$C$1266:$P$3492,13,FALSE),"")</f>
        <v>0</v>
      </c>
      <c r="T1361" s="164" t="str">
        <f>_xlfn.IFNA(VLOOKUP(B1361,'[1]CDM Patients Data'!$C$1266:$N$5000,5,FALSE),"")</f>
        <v>Dayana</v>
      </c>
      <c r="U1361" s="164"/>
      <c r="V1361" s="164"/>
      <c r="W1361" s="210"/>
      <c r="X1361" s="164"/>
      <c r="Y1361" s="164"/>
      <c r="Z1361" s="164"/>
      <c r="AA1361" s="164"/>
      <c r="AB1361" s="164"/>
      <c r="AC1361" s="210"/>
      <c r="AD1361" s="199"/>
      <c r="AE1361" s="199"/>
      <c r="AF1361" s="199"/>
      <c r="AG1361" s="199"/>
      <c r="AH1361" s="233" t="s">
        <v>589</v>
      </c>
      <c r="AI1361" s="199"/>
      <c r="AJ1361" s="199"/>
      <c r="AK1361" s="218" t="s">
        <v>80</v>
      </c>
      <c r="AL1361" s="218">
        <v>28382623</v>
      </c>
      <c r="AM1361" s="218">
        <v>8.5</v>
      </c>
      <c r="AN1361" s="218">
        <v>171.3</v>
      </c>
      <c r="AO1361" s="218" t="s">
        <v>81</v>
      </c>
      <c r="AP1361" s="218"/>
      <c r="AQ1361" s="218"/>
      <c r="AR1361" s="218"/>
      <c r="AS1361" s="218"/>
      <c r="AT1361" s="218"/>
      <c r="AU1361" s="218"/>
      <c r="AV1361" s="218"/>
      <c r="AW1361" s="218"/>
      <c r="AX1361" s="218"/>
      <c r="AY1361" s="218"/>
      <c r="AZ1361" s="218"/>
      <c r="BA1361" s="218"/>
      <c r="BB1361" s="218"/>
      <c r="BC1361" s="218"/>
      <c r="BD1361" s="218"/>
      <c r="BE1361" s="218"/>
      <c r="BF1361" s="218"/>
      <c r="BG1361" s="218"/>
      <c r="BH1361" s="218"/>
      <c r="BI1361" s="218"/>
      <c r="BJ1361" s="233"/>
      <c r="BK1361" s="199"/>
      <c r="BL1361" s="218" t="s">
        <v>84</v>
      </c>
      <c r="BM1361" s="171" t="s">
        <v>76</v>
      </c>
      <c r="BN1361" s="171" t="s">
        <v>76</v>
      </c>
      <c r="BO1361" s="171" t="s">
        <v>76</v>
      </c>
      <c r="BP1361" s="218"/>
      <c r="BQ1361" s="218"/>
      <c r="BR1361" s="218"/>
      <c r="BS1361" s="218"/>
      <c r="BT1361" s="218"/>
      <c r="BU1361" s="218"/>
      <c r="BV1361" s="218"/>
      <c r="BW1361" s="218"/>
      <c r="BX1361" s="171"/>
      <c r="BY1361" s="199"/>
      <c r="BZ1361" s="230"/>
      <c r="CA1361" s="230"/>
      <c r="CB1361" s="230"/>
      <c r="CC1361" s="230"/>
      <c r="CD1361" s="230"/>
      <c r="CE1361" s="230"/>
      <c r="CF1361" s="230"/>
      <c r="CG1361" s="230"/>
      <c r="CH1361" s="230"/>
      <c r="CI1361" s="230"/>
      <c r="CJ1361" s="230"/>
      <c r="CK1361" s="230"/>
      <c r="CL1361" s="230"/>
      <c r="CM1361" s="230"/>
      <c r="CN1361" s="171"/>
      <c r="CO1361" s="199"/>
      <c r="CP1361" s="230"/>
      <c r="CQ1361" s="233"/>
      <c r="CR1361" s="233"/>
      <c r="CS1361" s="233"/>
      <c r="CT1361" s="230"/>
      <c r="CU1361" s="230"/>
      <c r="CV1361" s="230"/>
      <c r="CW1361" s="230"/>
    </row>
    <row r="1362" ht="30" spans="1:101">
      <c r="A1362" s="191">
        <v>2479</v>
      </c>
      <c r="B1362" s="261" t="s">
        <v>3631</v>
      </c>
      <c r="C1362" s="261" t="s">
        <v>3632</v>
      </c>
      <c r="D1362" s="261" t="s">
        <v>2783</v>
      </c>
      <c r="E1362" s="199"/>
      <c r="F1362" s="261" t="s">
        <v>2170</v>
      </c>
      <c r="G1362" s="199"/>
      <c r="H1362" s="199"/>
      <c r="I1362" s="199"/>
      <c r="J1362" s="202"/>
      <c r="K1362" s="202"/>
      <c r="L1362" s="164" t="str">
        <f>_xlfn.IFNA(VLOOKUP(B1362,'[1]CDM Patients Data'!$C$1266:$N$5000,6,FALSE),"")</f>
        <v>Ovary</v>
      </c>
      <c r="M1362" s="164" t="str">
        <f>_xlfn.IFNA(VLOOKUP(B1362,'[1]CDM Patients Data'!$C$1266:$N$5000,7,FALSE),"")</f>
        <v>Ovary</v>
      </c>
      <c r="N1362" s="164" t="str">
        <f>_xlfn.IFNA(VLOOKUP(B1362,'[1]CDM Patients Data'!$C$1266:$N$5000,8,FALSE),"")</f>
        <v>Carcinoma, NOS</v>
      </c>
      <c r="O1362" s="164" t="str">
        <f>_xlfn.IFNA(VLOOKUP(B1362,'[1]CDM Patients Data'!$C$1266:$K$3492,9,FALSE),"")</f>
        <v>Unknown</v>
      </c>
      <c r="P1362" s="164">
        <f>_xlfn.IFNA(VLOOKUP(B1362,'[1]CDM Patients Data'!$C$1266:$O$3492,10,FALSE),"")</f>
        <v>0</v>
      </c>
      <c r="Q1362" s="164">
        <f>_xlfn.IFNA(VLOOKUP(B1362,'[1]CDM Patients Data'!$C$1266:$O$3492,11,FALSE),"")</f>
        <v>0</v>
      </c>
      <c r="R1362" s="164">
        <f>_xlfn.IFNA(VLOOKUP(B1362,'[1]CDM Patients Data'!$C$1266:$O$3492,12,FALSE),"")</f>
        <v>0</v>
      </c>
      <c r="S1362" s="164">
        <f>_xlfn.IFNA(VLOOKUP(B1362,'[1]CDM Patients Data'!$C$1266:$P$3492,13,FALSE),"")</f>
        <v>0</v>
      </c>
      <c r="T1362" s="164" t="str">
        <f>_xlfn.IFNA(VLOOKUP(B1362,'[1]CDM Patients Data'!$C$1266:$N$5000,5,FALSE),"")</f>
        <v>Dayana</v>
      </c>
      <c r="U1362" s="164"/>
      <c r="V1362" s="164"/>
      <c r="W1362" s="210"/>
      <c r="X1362" s="164"/>
      <c r="Y1362" s="164"/>
      <c r="Z1362" s="164"/>
      <c r="AA1362" s="164"/>
      <c r="AB1362" s="164"/>
      <c r="AC1362" s="210"/>
      <c r="AD1362" s="199"/>
      <c r="AE1362" s="199"/>
      <c r="AF1362" s="199"/>
      <c r="AG1362" s="199"/>
      <c r="AH1362" s="233"/>
      <c r="AI1362" s="199"/>
      <c r="AJ1362" s="199"/>
      <c r="AK1362" s="218" t="s">
        <v>84</v>
      </c>
      <c r="AL1362" s="218" t="s">
        <v>76</v>
      </c>
      <c r="AM1362" s="218" t="s">
        <v>76</v>
      </c>
      <c r="AN1362" s="218" t="s">
        <v>76</v>
      </c>
      <c r="AO1362" s="218" t="s">
        <v>76</v>
      </c>
      <c r="AP1362" s="218"/>
      <c r="AQ1362" s="218"/>
      <c r="AR1362" s="218"/>
      <c r="AS1362" s="218"/>
      <c r="AT1362" s="218"/>
      <c r="AU1362" s="218"/>
      <c r="AV1362" s="218"/>
      <c r="AW1362" s="218"/>
      <c r="AX1362" s="218"/>
      <c r="AY1362" s="218"/>
      <c r="AZ1362" s="218"/>
      <c r="BA1362" s="218"/>
      <c r="BB1362" s="218"/>
      <c r="BC1362" s="218"/>
      <c r="BD1362" s="218"/>
      <c r="BE1362" s="218"/>
      <c r="BF1362" s="218"/>
      <c r="BG1362" s="218"/>
      <c r="BH1362" s="218"/>
      <c r="BI1362" s="218"/>
      <c r="BJ1362" s="233" t="s">
        <v>589</v>
      </c>
      <c r="BK1362" s="199"/>
      <c r="BL1362" s="218" t="s">
        <v>80</v>
      </c>
      <c r="BM1362" s="290">
        <v>6951872</v>
      </c>
      <c r="BN1362" s="290">
        <v>2.1</v>
      </c>
      <c r="BO1362" s="290">
        <v>239.1</v>
      </c>
      <c r="BP1362" s="218" t="s">
        <v>103</v>
      </c>
      <c r="BQ1362" s="218"/>
      <c r="BR1362" s="218"/>
      <c r="BS1362" s="218"/>
      <c r="BT1362" s="218"/>
      <c r="BU1362" s="218"/>
      <c r="BV1362" s="218"/>
      <c r="BW1362" s="218"/>
      <c r="BX1362" s="171"/>
      <c r="BY1362" s="199"/>
      <c r="BZ1362" s="230"/>
      <c r="CA1362" s="230"/>
      <c r="CB1362" s="230"/>
      <c r="CC1362" s="230"/>
      <c r="CD1362" s="230"/>
      <c r="CE1362" s="230"/>
      <c r="CF1362" s="230"/>
      <c r="CG1362" s="230"/>
      <c r="CH1362" s="230"/>
      <c r="CI1362" s="230"/>
      <c r="CJ1362" s="230"/>
      <c r="CK1362" s="230"/>
      <c r="CL1362" s="230"/>
      <c r="CM1362" s="230"/>
      <c r="CN1362" s="171"/>
      <c r="CO1362" s="199"/>
      <c r="CP1362" s="230"/>
      <c r="CQ1362" s="233"/>
      <c r="CR1362" s="233"/>
      <c r="CS1362" s="233"/>
      <c r="CT1362" s="230"/>
      <c r="CU1362" s="230"/>
      <c r="CV1362" s="230"/>
      <c r="CW1362" s="230"/>
    </row>
    <row r="1363" ht="30" spans="1:101">
      <c r="A1363" s="191">
        <v>2480</v>
      </c>
      <c r="B1363" s="261" t="s">
        <v>3633</v>
      </c>
      <c r="C1363" s="261" t="s">
        <v>3634</v>
      </c>
      <c r="D1363" s="261" t="s">
        <v>2783</v>
      </c>
      <c r="E1363" s="199"/>
      <c r="F1363" s="261" t="s">
        <v>2385</v>
      </c>
      <c r="G1363" s="199"/>
      <c r="H1363" s="199"/>
      <c r="I1363" s="199"/>
      <c r="J1363" s="202"/>
      <c r="K1363" s="202"/>
      <c r="L1363" s="164" t="str">
        <f>_xlfn.IFNA(VLOOKUP(B1363,'[1]CDM Patients Data'!$C$1266:$N$5000,6,FALSE),"")</f>
        <v>Pancreas</v>
      </c>
      <c r="M1363" s="164" t="str">
        <f>_xlfn.IFNA(VLOOKUP(B1363,'[1]CDM Patients Data'!$C$1266:$N$5000,7,FALSE),"")</f>
        <v>Pancreas NOS</v>
      </c>
      <c r="N1363" s="164" t="str">
        <f>_xlfn.IFNA(VLOOKUP(B1363,'[1]CDM Patients Data'!$C$1266:$N$5000,8,FALSE),"")</f>
        <v>Carcinoma, NOS</v>
      </c>
      <c r="O1363" s="164" t="str">
        <f>_xlfn.IFNA(VLOOKUP(B1363,'[1]CDM Patients Data'!$C$1266:$K$3492,9,FALSE),"")</f>
        <v>Not a paired site</v>
      </c>
      <c r="P1363" s="164">
        <f>_xlfn.IFNA(VLOOKUP(B1363,'[1]CDM Patients Data'!$C$1266:$O$3492,10,FALSE),"")</f>
        <v>0</v>
      </c>
      <c r="Q1363" s="164">
        <f>_xlfn.IFNA(VLOOKUP(B1363,'[1]CDM Patients Data'!$C$1266:$O$3492,11,FALSE),"")</f>
        <v>0</v>
      </c>
      <c r="R1363" s="164">
        <f>_xlfn.IFNA(VLOOKUP(B1363,'[1]CDM Patients Data'!$C$1266:$O$3492,12,FALSE),"")</f>
        <v>0</v>
      </c>
      <c r="S1363" s="164">
        <f>_xlfn.IFNA(VLOOKUP(B1363,'[1]CDM Patients Data'!$C$1266:$P$3492,13,FALSE),"")</f>
        <v>0</v>
      </c>
      <c r="T1363" s="164" t="str">
        <f>_xlfn.IFNA(VLOOKUP(B1363,'[1]CDM Patients Data'!$C$1266:$N$5000,5,FALSE),"")</f>
        <v>Swathi</v>
      </c>
      <c r="U1363" s="164"/>
      <c r="V1363" s="164"/>
      <c r="W1363" s="210"/>
      <c r="X1363" s="164"/>
      <c r="Y1363" s="164"/>
      <c r="Z1363" s="164"/>
      <c r="AA1363" s="164"/>
      <c r="AB1363" s="164"/>
      <c r="AC1363" s="210"/>
      <c r="AD1363" s="199"/>
      <c r="AE1363" s="199"/>
      <c r="AF1363" s="199"/>
      <c r="AG1363" s="199"/>
      <c r="AH1363" s="233"/>
      <c r="AI1363" s="199"/>
      <c r="AJ1363" s="199"/>
      <c r="AK1363" s="218" t="s">
        <v>84</v>
      </c>
      <c r="AL1363" s="218" t="s">
        <v>76</v>
      </c>
      <c r="AM1363" s="218" t="s">
        <v>76</v>
      </c>
      <c r="AN1363" s="218" t="s">
        <v>76</v>
      </c>
      <c r="AO1363" s="218" t="s">
        <v>76</v>
      </c>
      <c r="AP1363" s="218"/>
      <c r="AQ1363" s="218"/>
      <c r="AR1363" s="218"/>
      <c r="AS1363" s="218"/>
      <c r="AT1363" s="218"/>
      <c r="AU1363" s="218"/>
      <c r="AV1363" s="218"/>
      <c r="AW1363" s="218"/>
      <c r="AX1363" s="218"/>
      <c r="AY1363" s="218"/>
      <c r="AZ1363" s="218"/>
      <c r="BA1363" s="218"/>
      <c r="BB1363" s="218"/>
      <c r="BC1363" s="218"/>
      <c r="BD1363" s="218"/>
      <c r="BE1363" s="218"/>
      <c r="BF1363" s="218"/>
      <c r="BG1363" s="218"/>
      <c r="BH1363" s="218"/>
      <c r="BI1363" s="218"/>
      <c r="BJ1363" s="233" t="s">
        <v>589</v>
      </c>
      <c r="BK1363" s="199"/>
      <c r="BL1363" s="218" t="s">
        <v>80</v>
      </c>
      <c r="BM1363" s="290">
        <v>5951375</v>
      </c>
      <c r="BN1363" s="290">
        <v>1.8</v>
      </c>
      <c r="BO1363" s="290">
        <v>199.9</v>
      </c>
      <c r="BP1363" s="218" t="s">
        <v>103</v>
      </c>
      <c r="BQ1363" s="218"/>
      <c r="BR1363" s="218"/>
      <c r="BS1363" s="218"/>
      <c r="BT1363" s="218"/>
      <c r="BU1363" s="218"/>
      <c r="BV1363" s="218"/>
      <c r="BW1363" s="218"/>
      <c r="BX1363" s="171"/>
      <c r="BY1363" s="199"/>
      <c r="BZ1363" s="230"/>
      <c r="CA1363" s="230"/>
      <c r="CB1363" s="230"/>
      <c r="CC1363" s="230"/>
      <c r="CD1363" s="230"/>
      <c r="CE1363" s="230"/>
      <c r="CF1363" s="230"/>
      <c r="CG1363" s="230"/>
      <c r="CH1363" s="230"/>
      <c r="CI1363" s="230"/>
      <c r="CJ1363" s="230"/>
      <c r="CK1363" s="230"/>
      <c r="CL1363" s="230"/>
      <c r="CM1363" s="230"/>
      <c r="CN1363" s="171"/>
      <c r="CO1363" s="199"/>
      <c r="CP1363" s="230"/>
      <c r="CQ1363" s="233"/>
      <c r="CR1363" s="233"/>
      <c r="CS1363" s="233"/>
      <c r="CT1363" s="230"/>
      <c r="CU1363" s="230"/>
      <c r="CV1363" s="230"/>
      <c r="CW1363" s="230"/>
    </row>
    <row r="1364" ht="30" hidden="1" spans="1:101">
      <c r="A1364" s="191">
        <v>2481</v>
      </c>
      <c r="B1364" s="261" t="s">
        <v>3635</v>
      </c>
      <c r="C1364" s="261" t="s">
        <v>415</v>
      </c>
      <c r="D1364" s="261" t="s">
        <v>2806</v>
      </c>
      <c r="E1364" s="199"/>
      <c r="F1364" s="261" t="s">
        <v>2170</v>
      </c>
      <c r="G1364" s="199"/>
      <c r="H1364" s="199"/>
      <c r="I1364" s="199"/>
      <c r="J1364" s="202"/>
      <c r="K1364" s="202"/>
      <c r="L1364" s="164" t="str">
        <f>_xlfn.IFNA(VLOOKUP(B1364,'[1]CDM Patients Data'!$C$1266:$N$5000,6,FALSE),"")</f>
        <v>Pancreas</v>
      </c>
      <c r="M1364" s="164" t="str">
        <f>_xlfn.IFNA(VLOOKUP(B1364,'[1]CDM Patients Data'!$C$1266:$N$5000,7,FALSE),"")</f>
        <v>Head of pancreas</v>
      </c>
      <c r="N1364" s="164" t="str">
        <f>_xlfn.IFNA(VLOOKUP(B1364,'[1]CDM Patients Data'!$C$1266:$N$5000,8,FALSE),"")</f>
        <v>Adenocarcinoma, NOS</v>
      </c>
      <c r="O1364" s="164" t="str">
        <f>_xlfn.IFNA(VLOOKUP(B1364,'[1]CDM Patients Data'!$C$1266:$K$3492,9,FALSE),"")</f>
        <v>Not a paired site</v>
      </c>
      <c r="P1364" s="164">
        <f>_xlfn.IFNA(VLOOKUP(B1364,'[1]CDM Patients Data'!$C$1266:$O$3492,10,FALSE),"")</f>
        <v>0</v>
      </c>
      <c r="Q1364" s="164">
        <f>_xlfn.IFNA(VLOOKUP(B1364,'[1]CDM Patients Data'!$C$1266:$O$3492,11,FALSE),"")</f>
        <v>0</v>
      </c>
      <c r="R1364" s="164">
        <f>_xlfn.IFNA(VLOOKUP(B1364,'[1]CDM Patients Data'!$C$1266:$O$3492,12,FALSE),"")</f>
        <v>0</v>
      </c>
      <c r="S1364" s="164">
        <f>_xlfn.IFNA(VLOOKUP(B1364,'[1]CDM Patients Data'!$C$1266:$P$3492,13,FALSE),"")</f>
        <v>0</v>
      </c>
      <c r="T1364" s="164" t="str">
        <f>_xlfn.IFNA(VLOOKUP(B1364,'[1]CDM Patients Data'!$C$1266:$N$5000,5,FALSE),"")</f>
        <v>Alaka</v>
      </c>
      <c r="U1364" s="164"/>
      <c r="V1364" s="164"/>
      <c r="W1364" s="210"/>
      <c r="X1364" s="164"/>
      <c r="Y1364" s="164"/>
      <c r="Z1364" s="164"/>
      <c r="AA1364" s="164"/>
      <c r="AB1364" s="164"/>
      <c r="AC1364" s="210"/>
      <c r="AD1364" s="199"/>
      <c r="AE1364" s="199"/>
      <c r="AF1364" s="199"/>
      <c r="AG1364" s="199"/>
      <c r="AH1364" s="233" t="s">
        <v>589</v>
      </c>
      <c r="AI1364" s="199"/>
      <c r="AJ1364" s="199"/>
      <c r="AK1364" s="218" t="s">
        <v>80</v>
      </c>
      <c r="AL1364" s="218">
        <v>30049927</v>
      </c>
      <c r="AM1364" s="218">
        <v>9</v>
      </c>
      <c r="AN1364" s="218">
        <v>229.2</v>
      </c>
      <c r="AO1364" s="218" t="s">
        <v>81</v>
      </c>
      <c r="AP1364" s="218"/>
      <c r="AQ1364" s="218"/>
      <c r="AR1364" s="218"/>
      <c r="AS1364" s="218"/>
      <c r="AT1364" s="218"/>
      <c r="AU1364" s="218"/>
      <c r="AV1364" s="218"/>
      <c r="AW1364" s="218"/>
      <c r="AX1364" s="218"/>
      <c r="AY1364" s="218"/>
      <c r="AZ1364" s="218"/>
      <c r="BA1364" s="218"/>
      <c r="BB1364" s="218"/>
      <c r="BC1364" s="218"/>
      <c r="BD1364" s="218"/>
      <c r="BE1364" s="218"/>
      <c r="BF1364" s="218"/>
      <c r="BG1364" s="218"/>
      <c r="BH1364" s="218"/>
      <c r="BI1364" s="218"/>
      <c r="BJ1364" s="233"/>
      <c r="BK1364" s="199"/>
      <c r="BL1364" s="218" t="s">
        <v>84</v>
      </c>
      <c r="BM1364" s="171" t="s">
        <v>76</v>
      </c>
      <c r="BN1364" s="171" t="s">
        <v>76</v>
      </c>
      <c r="BO1364" s="171" t="s">
        <v>76</v>
      </c>
      <c r="BP1364" s="218"/>
      <c r="BQ1364" s="218"/>
      <c r="BR1364" s="218"/>
      <c r="BS1364" s="218"/>
      <c r="BT1364" s="218"/>
      <c r="BU1364" s="218"/>
      <c r="BV1364" s="218"/>
      <c r="BW1364" s="218"/>
      <c r="BX1364" s="171"/>
      <c r="BY1364" s="199"/>
      <c r="BZ1364" s="230"/>
      <c r="CA1364" s="230"/>
      <c r="CB1364" s="230"/>
      <c r="CC1364" s="230"/>
      <c r="CD1364" s="230"/>
      <c r="CE1364" s="230"/>
      <c r="CF1364" s="230"/>
      <c r="CG1364" s="230"/>
      <c r="CH1364" s="230"/>
      <c r="CI1364" s="230"/>
      <c r="CJ1364" s="230"/>
      <c r="CK1364" s="230"/>
      <c r="CL1364" s="230"/>
      <c r="CM1364" s="230"/>
      <c r="CN1364" s="171"/>
      <c r="CO1364" s="199"/>
      <c r="CP1364" s="230"/>
      <c r="CQ1364" s="233"/>
      <c r="CR1364" s="233"/>
      <c r="CS1364" s="233"/>
      <c r="CT1364" s="230"/>
      <c r="CU1364" s="230"/>
      <c r="CV1364" s="230"/>
      <c r="CW1364" s="230"/>
    </row>
    <row r="1365" ht="30" hidden="1" spans="1:101">
      <c r="A1365" s="191">
        <v>2482</v>
      </c>
      <c r="B1365" s="261" t="s">
        <v>3636</v>
      </c>
      <c r="C1365" s="261" t="s">
        <v>3637</v>
      </c>
      <c r="D1365" s="261" t="s">
        <v>2794</v>
      </c>
      <c r="E1365" s="199"/>
      <c r="F1365" s="261" t="s">
        <v>2170</v>
      </c>
      <c r="G1365" s="199"/>
      <c r="H1365" s="199"/>
      <c r="I1365" s="199"/>
      <c r="J1365" s="202"/>
      <c r="K1365" s="202"/>
      <c r="L1365" s="164" t="str">
        <f>_xlfn.IFNA(VLOOKUP(B1365,'[1]CDM Patients Data'!$C$1266:$N$5000,6,FALSE),"")</f>
        <v>Unknown primary</v>
      </c>
      <c r="M1365" s="164" t="str">
        <f>_xlfn.IFNA(VLOOKUP(B1365,'[1]CDM Patients Data'!$C$1266:$N$5000,7,FALSE),"")</f>
        <v>Unknown primary site</v>
      </c>
      <c r="N1365" s="164">
        <f>_xlfn.IFNA(VLOOKUP(B1365,'[1]CDM Patients Data'!$C$1266:$N$5000,8,FALSE),"")</f>
        <v>0</v>
      </c>
      <c r="O1365" s="164" t="str">
        <f>_xlfn.IFNA(VLOOKUP(B1365,'[1]CDM Patients Data'!$C$1266:$K$3492,9,FALSE),"")</f>
        <v>Unknown</v>
      </c>
      <c r="P1365" s="164">
        <f>_xlfn.IFNA(VLOOKUP(B1365,'[1]CDM Patients Data'!$C$1266:$O$3492,10,FALSE),"")</f>
        <v>0</v>
      </c>
      <c r="Q1365" s="164">
        <f>_xlfn.IFNA(VLOOKUP(B1365,'[1]CDM Patients Data'!$C$1266:$O$3492,11,FALSE),"")</f>
        <v>0</v>
      </c>
      <c r="R1365" s="164">
        <f>_xlfn.IFNA(VLOOKUP(B1365,'[1]CDM Patients Data'!$C$1266:$O$3492,12,FALSE),"")</f>
        <v>0</v>
      </c>
      <c r="S1365" s="164">
        <f>_xlfn.IFNA(VLOOKUP(B1365,'[1]CDM Patients Data'!$C$1266:$P$3492,13,FALSE),"")</f>
        <v>0</v>
      </c>
      <c r="T1365" s="164" t="str">
        <f>_xlfn.IFNA(VLOOKUP(B1365,'[1]CDM Patients Data'!$C$1266:$N$5000,5,FALSE),"")</f>
        <v>Nisha</v>
      </c>
      <c r="U1365" s="164"/>
      <c r="V1365" s="164"/>
      <c r="W1365" s="210"/>
      <c r="X1365" s="164"/>
      <c r="Y1365" s="164"/>
      <c r="Z1365" s="164"/>
      <c r="AA1365" s="164"/>
      <c r="AB1365" s="164"/>
      <c r="AC1365" s="210"/>
      <c r="AD1365" s="199"/>
      <c r="AE1365" s="199"/>
      <c r="AF1365" s="199"/>
      <c r="AG1365" s="199"/>
      <c r="AH1365" s="233"/>
      <c r="AI1365" s="199"/>
      <c r="AJ1365" s="199"/>
      <c r="AK1365" s="218"/>
      <c r="AL1365" s="218"/>
      <c r="AM1365" s="218"/>
      <c r="AN1365" s="218"/>
      <c r="AO1365" s="218" t="s">
        <v>76</v>
      </c>
      <c r="AP1365" s="218"/>
      <c r="AQ1365" s="218"/>
      <c r="AR1365" s="218"/>
      <c r="AS1365" s="218"/>
      <c r="AT1365" s="218"/>
      <c r="AU1365" s="218"/>
      <c r="AV1365" s="218"/>
      <c r="AW1365" s="218"/>
      <c r="AX1365" s="218"/>
      <c r="AY1365" s="218"/>
      <c r="AZ1365" s="218"/>
      <c r="BA1365" s="218"/>
      <c r="BB1365" s="218"/>
      <c r="BC1365" s="218"/>
      <c r="BD1365" s="218"/>
      <c r="BE1365" s="218"/>
      <c r="BF1365" s="218"/>
      <c r="BG1365" s="218"/>
      <c r="BH1365" s="218"/>
      <c r="BI1365" s="218"/>
      <c r="BJ1365" s="233"/>
      <c r="BK1365" s="199"/>
      <c r="BL1365" s="218"/>
      <c r="BM1365" s="171"/>
      <c r="BN1365" s="171"/>
      <c r="BO1365" s="171"/>
      <c r="BP1365" s="218"/>
      <c r="BQ1365" s="218"/>
      <c r="BR1365" s="218"/>
      <c r="BS1365" s="218"/>
      <c r="BT1365" s="218"/>
      <c r="BU1365" s="218"/>
      <c r="BV1365" s="218"/>
      <c r="BW1365" s="218"/>
      <c r="BX1365" s="171"/>
      <c r="BY1365" s="199"/>
      <c r="BZ1365" s="230"/>
      <c r="CA1365" s="230"/>
      <c r="CB1365" s="230"/>
      <c r="CC1365" s="230"/>
      <c r="CD1365" s="230"/>
      <c r="CE1365" s="230"/>
      <c r="CF1365" s="230"/>
      <c r="CG1365" s="230"/>
      <c r="CH1365" s="230"/>
      <c r="CI1365" s="230"/>
      <c r="CJ1365" s="230"/>
      <c r="CK1365" s="230"/>
      <c r="CL1365" s="230"/>
      <c r="CM1365" s="230"/>
      <c r="CN1365" s="171"/>
      <c r="CO1365" s="199"/>
      <c r="CP1365" s="230"/>
      <c r="CQ1365" s="233"/>
      <c r="CR1365" s="233"/>
      <c r="CS1365" s="233"/>
      <c r="CT1365" s="230"/>
      <c r="CU1365" s="230"/>
      <c r="CV1365" s="230"/>
      <c r="CW1365" s="230"/>
    </row>
    <row r="1366" ht="45" hidden="1" spans="1:101">
      <c r="A1366" s="191">
        <v>2483</v>
      </c>
      <c r="B1366" s="261" t="s">
        <v>3638</v>
      </c>
      <c r="C1366" s="261" t="s">
        <v>3639</v>
      </c>
      <c r="D1366" s="261" t="s">
        <v>2806</v>
      </c>
      <c r="E1366" s="199"/>
      <c r="F1366" s="261" t="s">
        <v>2170</v>
      </c>
      <c r="G1366" s="199"/>
      <c r="H1366" s="199"/>
      <c r="I1366" s="199"/>
      <c r="J1366" s="202"/>
      <c r="K1366" s="202"/>
      <c r="L1366" s="164" t="str">
        <f>_xlfn.IFNA(VLOOKUP(B1366,'[1]CDM Patients Data'!$C$1266:$N$5000,6,FALSE),"")</f>
        <v>Ovary</v>
      </c>
      <c r="M1366" s="164" t="str">
        <f>_xlfn.IFNA(VLOOKUP(B1366,'[1]CDM Patients Data'!$C$1266:$N$5000,7,FALSE),"")</f>
        <v>Ovary</v>
      </c>
      <c r="N1366" s="164" t="str">
        <f>_xlfn.IFNA(VLOOKUP(B1366,'[1]CDM Patients Data'!$C$1266:$N$5000,8,FALSE),"")</f>
        <v>High-grade serous carcinoma</v>
      </c>
      <c r="O1366" s="164" t="str">
        <f>_xlfn.IFNA(VLOOKUP(B1366,'[1]CDM Patients Data'!$C$1266:$K$3492,9,FALSE),"")</f>
        <v>Unknown</v>
      </c>
      <c r="P1366" s="164">
        <f>_xlfn.IFNA(VLOOKUP(B1366,'[1]CDM Patients Data'!$C$1266:$O$3492,10,FALSE),"")</f>
        <v>0</v>
      </c>
      <c r="Q1366" s="164">
        <f>_xlfn.IFNA(VLOOKUP(B1366,'[1]CDM Patients Data'!$C$1266:$O$3492,11,FALSE),"")</f>
        <v>0</v>
      </c>
      <c r="R1366" s="164">
        <f>_xlfn.IFNA(VLOOKUP(B1366,'[1]CDM Patients Data'!$C$1266:$O$3492,12,FALSE),"")</f>
        <v>0</v>
      </c>
      <c r="S1366" s="164">
        <f>_xlfn.IFNA(VLOOKUP(B1366,'[1]CDM Patients Data'!$C$1266:$P$3492,13,FALSE),"")</f>
        <v>0</v>
      </c>
      <c r="T1366" s="164" t="str">
        <f>_xlfn.IFNA(VLOOKUP(B1366,'[1]CDM Patients Data'!$C$1266:$N$5000,5,FALSE),"")</f>
        <v>Swathi</v>
      </c>
      <c r="U1366" s="164"/>
      <c r="V1366" s="164"/>
      <c r="W1366" s="210"/>
      <c r="X1366" s="164"/>
      <c r="Y1366" s="164"/>
      <c r="Z1366" s="164"/>
      <c r="AA1366" s="164"/>
      <c r="AB1366" s="164"/>
      <c r="AC1366" s="210"/>
      <c r="AD1366" s="199"/>
      <c r="AE1366" s="199"/>
      <c r="AF1366" s="199"/>
      <c r="AG1366" s="199"/>
      <c r="AH1366" s="233" t="s">
        <v>589</v>
      </c>
      <c r="AI1366" s="199"/>
      <c r="AJ1366" s="199"/>
      <c r="AK1366" s="218" t="s">
        <v>80</v>
      </c>
      <c r="AL1366" s="218">
        <v>48927095</v>
      </c>
      <c r="AM1366" s="218">
        <v>14.7</v>
      </c>
      <c r="AN1366" s="218">
        <v>217.9</v>
      </c>
      <c r="AO1366" s="218" t="s">
        <v>81</v>
      </c>
      <c r="AP1366" s="218"/>
      <c r="AQ1366" s="218"/>
      <c r="AR1366" s="218"/>
      <c r="AS1366" s="218"/>
      <c r="AT1366" s="218"/>
      <c r="AU1366" s="218"/>
      <c r="AV1366" s="218"/>
      <c r="AW1366" s="218"/>
      <c r="AX1366" s="218"/>
      <c r="AY1366" s="218"/>
      <c r="AZ1366" s="218"/>
      <c r="BA1366" s="218"/>
      <c r="BB1366" s="218"/>
      <c r="BC1366" s="218"/>
      <c r="BD1366" s="218"/>
      <c r="BE1366" s="218"/>
      <c r="BF1366" s="218"/>
      <c r="BG1366" s="218"/>
      <c r="BH1366" s="218"/>
      <c r="BI1366" s="218"/>
      <c r="BJ1366" s="233"/>
      <c r="BK1366" s="199"/>
      <c r="BL1366" s="218" t="s">
        <v>84</v>
      </c>
      <c r="BM1366" s="171" t="s">
        <v>76</v>
      </c>
      <c r="BN1366" s="171" t="s">
        <v>76</v>
      </c>
      <c r="BO1366" s="171" t="s">
        <v>76</v>
      </c>
      <c r="BP1366" s="218"/>
      <c r="BQ1366" s="218"/>
      <c r="BR1366" s="218"/>
      <c r="BS1366" s="218"/>
      <c r="BT1366" s="218"/>
      <c r="BU1366" s="218"/>
      <c r="BV1366" s="218"/>
      <c r="BW1366" s="218"/>
      <c r="BX1366" s="171"/>
      <c r="BY1366" s="199"/>
      <c r="BZ1366" s="230"/>
      <c r="CA1366" s="230"/>
      <c r="CB1366" s="230"/>
      <c r="CC1366" s="230"/>
      <c r="CD1366" s="230"/>
      <c r="CE1366" s="230"/>
      <c r="CF1366" s="230"/>
      <c r="CG1366" s="230"/>
      <c r="CH1366" s="230"/>
      <c r="CI1366" s="230"/>
      <c r="CJ1366" s="230"/>
      <c r="CK1366" s="230"/>
      <c r="CL1366" s="230"/>
      <c r="CM1366" s="230"/>
      <c r="CN1366" s="171"/>
      <c r="CO1366" s="199"/>
      <c r="CP1366" s="230"/>
      <c r="CQ1366" s="233"/>
      <c r="CR1366" s="233"/>
      <c r="CS1366" s="233"/>
      <c r="CT1366" s="230"/>
      <c r="CU1366" s="230"/>
      <c r="CV1366" s="230"/>
      <c r="CW1366" s="230"/>
    </row>
    <row r="1367" ht="30" hidden="1" spans="1:101">
      <c r="A1367" s="191">
        <v>2484</v>
      </c>
      <c r="B1367" s="261" t="s">
        <v>3640</v>
      </c>
      <c r="C1367" s="261" t="s">
        <v>3641</v>
      </c>
      <c r="D1367" s="261" t="s">
        <v>2806</v>
      </c>
      <c r="E1367" s="199"/>
      <c r="F1367" s="261" t="s">
        <v>2170</v>
      </c>
      <c r="G1367" s="199"/>
      <c r="H1367" s="199"/>
      <c r="I1367" s="199"/>
      <c r="J1367" s="202"/>
      <c r="K1367" s="202"/>
      <c r="L1367" s="164" t="str">
        <f>_xlfn.IFNA(VLOOKUP(B1367,'[1]CDM Patients Data'!$C$1266:$N$5000,6,FALSE),"")</f>
        <v>Prostate</v>
      </c>
      <c r="M1367" s="164" t="str">
        <f>_xlfn.IFNA(VLOOKUP(B1367,'[1]CDM Patients Data'!$C$1266:$N$5000,7,FALSE),"")</f>
        <v>Prostate gland</v>
      </c>
      <c r="N1367" s="164" t="str">
        <f>_xlfn.IFNA(VLOOKUP(B1367,'[1]CDM Patients Data'!$C$1266:$N$5000,8,FALSE),"")</f>
        <v>Acinar cell carcinoma</v>
      </c>
      <c r="O1367" s="164" t="str">
        <f>_xlfn.IFNA(VLOOKUP(B1367,'[1]CDM Patients Data'!$C$1266:$K$3492,9,FALSE),"")</f>
        <v>Not a paired site</v>
      </c>
      <c r="P1367" s="164">
        <f>_xlfn.IFNA(VLOOKUP(B1367,'[1]CDM Patients Data'!$C$1266:$O$3492,10,FALSE),"")</f>
        <v>0</v>
      </c>
      <c r="Q1367" s="164">
        <f>_xlfn.IFNA(VLOOKUP(B1367,'[1]CDM Patients Data'!$C$1266:$O$3492,11,FALSE),"")</f>
        <v>0</v>
      </c>
      <c r="R1367" s="164">
        <f>_xlfn.IFNA(VLOOKUP(B1367,'[1]CDM Patients Data'!$C$1266:$O$3492,12,FALSE),"")</f>
        <v>0</v>
      </c>
      <c r="S1367" s="164">
        <f>_xlfn.IFNA(VLOOKUP(B1367,'[1]CDM Patients Data'!$C$1266:$P$3492,13,FALSE),"")</f>
        <v>0</v>
      </c>
      <c r="T1367" s="164" t="str">
        <f>_xlfn.IFNA(VLOOKUP(B1367,'[1]CDM Patients Data'!$C$1266:$N$5000,5,FALSE),"")</f>
        <v>Alaka</v>
      </c>
      <c r="U1367" s="164"/>
      <c r="V1367" s="164"/>
      <c r="W1367" s="210"/>
      <c r="X1367" s="164"/>
      <c r="Y1367" s="164"/>
      <c r="Z1367" s="164"/>
      <c r="AA1367" s="164"/>
      <c r="AB1367" s="164"/>
      <c r="AC1367" s="210"/>
      <c r="AD1367" s="199"/>
      <c r="AE1367" s="199"/>
      <c r="AF1367" s="199"/>
      <c r="AG1367" s="199"/>
      <c r="AH1367" s="233" t="s">
        <v>589</v>
      </c>
      <c r="AI1367" s="199"/>
      <c r="AJ1367" s="199"/>
      <c r="AK1367" s="218" t="s">
        <v>80</v>
      </c>
      <c r="AL1367" s="218">
        <v>33927502</v>
      </c>
      <c r="AM1367" s="218">
        <v>10.2</v>
      </c>
      <c r="AN1367" s="218">
        <v>326.5</v>
      </c>
      <c r="AO1367" s="218" t="s">
        <v>81</v>
      </c>
      <c r="AP1367" s="218"/>
      <c r="AQ1367" s="218"/>
      <c r="AR1367" s="218"/>
      <c r="AS1367" s="218"/>
      <c r="AT1367" s="218"/>
      <c r="AU1367" s="218"/>
      <c r="AV1367" s="218"/>
      <c r="AW1367" s="218"/>
      <c r="AX1367" s="218"/>
      <c r="AY1367" s="218"/>
      <c r="AZ1367" s="218"/>
      <c r="BA1367" s="218"/>
      <c r="BB1367" s="218"/>
      <c r="BC1367" s="218"/>
      <c r="BD1367" s="218"/>
      <c r="BE1367" s="218"/>
      <c r="BF1367" s="218"/>
      <c r="BG1367" s="218"/>
      <c r="BH1367" s="218"/>
      <c r="BI1367" s="218"/>
      <c r="BJ1367" s="233"/>
      <c r="BK1367" s="199"/>
      <c r="BL1367" s="218" t="s">
        <v>84</v>
      </c>
      <c r="BM1367" s="171" t="s">
        <v>76</v>
      </c>
      <c r="BN1367" s="171" t="s">
        <v>76</v>
      </c>
      <c r="BO1367" s="171" t="s">
        <v>76</v>
      </c>
      <c r="BP1367" s="218"/>
      <c r="BQ1367" s="218"/>
      <c r="BR1367" s="218"/>
      <c r="BS1367" s="218"/>
      <c r="BT1367" s="218"/>
      <c r="BU1367" s="218"/>
      <c r="BV1367" s="218"/>
      <c r="BW1367" s="218"/>
      <c r="BX1367" s="171"/>
      <c r="BY1367" s="199"/>
      <c r="BZ1367" s="230"/>
      <c r="CA1367" s="230"/>
      <c r="CB1367" s="230"/>
      <c r="CC1367" s="230"/>
      <c r="CD1367" s="230"/>
      <c r="CE1367" s="230"/>
      <c r="CF1367" s="230"/>
      <c r="CG1367" s="230"/>
      <c r="CH1367" s="230"/>
      <c r="CI1367" s="230"/>
      <c r="CJ1367" s="230"/>
      <c r="CK1367" s="230"/>
      <c r="CL1367" s="230"/>
      <c r="CM1367" s="230"/>
      <c r="CN1367" s="171"/>
      <c r="CO1367" s="199"/>
      <c r="CP1367" s="230"/>
      <c r="CQ1367" s="233"/>
      <c r="CR1367" s="233"/>
      <c r="CS1367" s="233"/>
      <c r="CT1367" s="230"/>
      <c r="CU1367" s="230"/>
      <c r="CV1367" s="230"/>
      <c r="CW1367" s="230"/>
    </row>
    <row r="1368" ht="45" hidden="1" spans="1:101">
      <c r="A1368" s="191">
        <v>2485</v>
      </c>
      <c r="B1368" s="261" t="s">
        <v>3642</v>
      </c>
      <c r="C1368" s="261" t="s">
        <v>3643</v>
      </c>
      <c r="D1368" s="261" t="s">
        <v>2794</v>
      </c>
      <c r="E1368" s="199"/>
      <c r="F1368" s="261" t="s">
        <v>2215</v>
      </c>
      <c r="G1368" s="199"/>
      <c r="H1368" s="199"/>
      <c r="I1368" s="199"/>
      <c r="J1368" s="202"/>
      <c r="K1368" s="202"/>
      <c r="L1368" s="164" t="str">
        <f>_xlfn.IFNA(VLOOKUP(B1368,'[1]CDM Patients Data'!$C$1266:$N$5000,6,FALSE),"")</f>
        <v>Ovary</v>
      </c>
      <c r="M1368" s="164" t="str">
        <f>_xlfn.IFNA(VLOOKUP(B1368,'[1]CDM Patients Data'!$C$1266:$N$5000,7,FALSE),"")</f>
        <v>Ovary</v>
      </c>
      <c r="N1368" s="164" t="str">
        <f>_xlfn.IFNA(VLOOKUP(B1368,'[1]CDM Patients Data'!$C$1266:$N$5000,8,FALSE),"")</f>
        <v>High-grade serous carcinoma</v>
      </c>
      <c r="O1368" s="164" t="str">
        <f>_xlfn.IFNA(VLOOKUP(B1368,'[1]CDM Patients Data'!$C$1266:$K$3492,9,FALSE),"")</f>
        <v>Right</v>
      </c>
      <c r="P1368" s="164">
        <f>_xlfn.IFNA(VLOOKUP(B1368,'[1]CDM Patients Data'!$C$1266:$O$3492,10,FALSE),"")</f>
        <v>0</v>
      </c>
      <c r="Q1368" s="164">
        <f>_xlfn.IFNA(VLOOKUP(B1368,'[1]CDM Patients Data'!$C$1266:$O$3492,11,FALSE),"")</f>
        <v>0</v>
      </c>
      <c r="R1368" s="164">
        <f>_xlfn.IFNA(VLOOKUP(B1368,'[1]CDM Patients Data'!$C$1266:$O$3492,12,FALSE),"")</f>
        <v>0</v>
      </c>
      <c r="S1368" s="164">
        <f>_xlfn.IFNA(VLOOKUP(B1368,'[1]CDM Patients Data'!$C$1266:$P$3492,13,FALSE),"")</f>
        <v>0</v>
      </c>
      <c r="T1368" s="164" t="str">
        <f>_xlfn.IFNA(VLOOKUP(B1368,'[1]CDM Patients Data'!$C$1266:$N$5000,5,FALSE),"")</f>
        <v>Alaka</v>
      </c>
      <c r="U1368" s="164"/>
      <c r="V1368" s="164"/>
      <c r="W1368" s="210"/>
      <c r="X1368" s="164"/>
      <c r="Y1368" s="164"/>
      <c r="Z1368" s="164"/>
      <c r="AA1368" s="164"/>
      <c r="AB1368" s="164"/>
      <c r="AC1368" s="210"/>
      <c r="AD1368" s="199"/>
      <c r="AE1368" s="199"/>
      <c r="AF1368" s="199"/>
      <c r="AG1368" s="199"/>
      <c r="AH1368" s="233" t="s">
        <v>589</v>
      </c>
      <c r="AI1368" s="199"/>
      <c r="AJ1368" s="199"/>
      <c r="AK1368" s="218" t="s">
        <v>80</v>
      </c>
      <c r="AL1368" s="218">
        <v>27621042</v>
      </c>
      <c r="AM1368" s="218">
        <v>8.3</v>
      </c>
      <c r="AN1368" s="218">
        <v>282.5</v>
      </c>
      <c r="AO1368" s="218" t="s">
        <v>81</v>
      </c>
      <c r="AP1368" s="218"/>
      <c r="AQ1368" s="218"/>
      <c r="AR1368" s="218"/>
      <c r="AS1368" s="218"/>
      <c r="AT1368" s="218"/>
      <c r="AU1368" s="218"/>
      <c r="AV1368" s="218"/>
      <c r="AW1368" s="218"/>
      <c r="AX1368" s="218"/>
      <c r="AY1368" s="218"/>
      <c r="AZ1368" s="218"/>
      <c r="BA1368" s="218"/>
      <c r="BB1368" s="218"/>
      <c r="BC1368" s="218"/>
      <c r="BD1368" s="218"/>
      <c r="BE1368" s="218"/>
      <c r="BF1368" s="218"/>
      <c r="BG1368" s="218"/>
      <c r="BH1368" s="218"/>
      <c r="BI1368" s="218"/>
      <c r="BJ1368" s="233"/>
      <c r="BK1368" s="199"/>
      <c r="BL1368" s="218" t="s">
        <v>84</v>
      </c>
      <c r="BM1368" s="171" t="s">
        <v>76</v>
      </c>
      <c r="BN1368" s="171" t="s">
        <v>76</v>
      </c>
      <c r="BO1368" s="171" t="s">
        <v>76</v>
      </c>
      <c r="BP1368" s="218"/>
      <c r="BQ1368" s="218"/>
      <c r="BR1368" s="218"/>
      <c r="BS1368" s="218"/>
      <c r="BT1368" s="218"/>
      <c r="BU1368" s="218"/>
      <c r="BV1368" s="218"/>
      <c r="BW1368" s="218"/>
      <c r="BX1368" s="171"/>
      <c r="BY1368" s="199"/>
      <c r="BZ1368" s="230"/>
      <c r="CA1368" s="230"/>
      <c r="CB1368" s="230"/>
      <c r="CC1368" s="230"/>
      <c r="CD1368" s="230"/>
      <c r="CE1368" s="230"/>
      <c r="CF1368" s="230"/>
      <c r="CG1368" s="230"/>
      <c r="CH1368" s="230"/>
      <c r="CI1368" s="230"/>
      <c r="CJ1368" s="230"/>
      <c r="CK1368" s="230"/>
      <c r="CL1368" s="230"/>
      <c r="CM1368" s="230"/>
      <c r="CN1368" s="171"/>
      <c r="CO1368" s="199"/>
      <c r="CP1368" s="230"/>
      <c r="CQ1368" s="233"/>
      <c r="CR1368" s="233"/>
      <c r="CS1368" s="233"/>
      <c r="CT1368" s="230"/>
      <c r="CU1368" s="230"/>
      <c r="CV1368" s="230"/>
      <c r="CW1368" s="230"/>
    </row>
    <row r="1369" ht="30" hidden="1" spans="1:101">
      <c r="A1369" s="191">
        <v>2486</v>
      </c>
      <c r="B1369" s="261" t="s">
        <v>3644</v>
      </c>
      <c r="C1369" s="261" t="s">
        <v>3645</v>
      </c>
      <c r="D1369" s="261" t="s">
        <v>3646</v>
      </c>
      <c r="E1369" s="199"/>
      <c r="F1369" s="274" t="s">
        <v>2183</v>
      </c>
      <c r="G1369" s="199"/>
      <c r="H1369" s="199"/>
      <c r="I1369" s="199"/>
      <c r="J1369" s="202"/>
      <c r="K1369" s="202"/>
      <c r="L1369" s="164" t="str">
        <f>_xlfn.IFNA(VLOOKUP(B1369,'[1]CDM Patients Data'!$C$1266:$N$5000,6,FALSE),"")</f>
        <v>Lung</v>
      </c>
      <c r="M1369" s="164" t="str">
        <f>_xlfn.IFNA(VLOOKUP(B1369,'[1]CDM Patients Data'!$C$1266:$N$5000,7,FALSE),"")</f>
        <v>Lung NOS</v>
      </c>
      <c r="N1369" s="164" t="str">
        <f>_xlfn.IFNA(VLOOKUP(B1369,'[1]CDM Patients Data'!$C$1266:$N$5000,8,FALSE),"")</f>
        <v>Neoplasm, malignant</v>
      </c>
      <c r="O1369" s="164" t="str">
        <f>_xlfn.IFNA(VLOOKUP(B1369,'[1]CDM Patients Data'!$C$1266:$K$3492,9,FALSE),"")</f>
        <v>Unknown</v>
      </c>
      <c r="P1369" s="164">
        <f>_xlfn.IFNA(VLOOKUP(B1369,'[1]CDM Patients Data'!$C$1266:$O$3492,10,FALSE),"")</f>
        <v>0</v>
      </c>
      <c r="Q1369" s="164">
        <f>_xlfn.IFNA(VLOOKUP(B1369,'[1]CDM Patients Data'!$C$1266:$O$3492,11,FALSE),"")</f>
        <v>0</v>
      </c>
      <c r="R1369" s="164">
        <f>_xlfn.IFNA(VLOOKUP(B1369,'[1]CDM Patients Data'!$C$1266:$O$3492,12,FALSE),"")</f>
        <v>0</v>
      </c>
      <c r="S1369" s="164">
        <f>_xlfn.IFNA(VLOOKUP(B1369,'[1]CDM Patients Data'!$C$1266:$P$3492,13,FALSE),"")</f>
        <v>0</v>
      </c>
      <c r="T1369" s="164" t="str">
        <f>_xlfn.IFNA(VLOOKUP(B1369,'[1]CDM Patients Data'!$C$1266:$N$5000,5,FALSE),"")</f>
        <v>Dayana</v>
      </c>
      <c r="U1369" s="164"/>
      <c r="V1369" s="164"/>
      <c r="W1369" s="210"/>
      <c r="X1369" s="164"/>
      <c r="Y1369" s="164"/>
      <c r="Z1369" s="164"/>
      <c r="AA1369" s="164"/>
      <c r="AB1369" s="164"/>
      <c r="AC1369" s="210"/>
      <c r="AD1369" s="199"/>
      <c r="AE1369" s="199"/>
      <c r="AF1369" s="199"/>
      <c r="AG1369" s="199"/>
      <c r="AH1369" s="233" t="s">
        <v>79</v>
      </c>
      <c r="AI1369" s="199"/>
      <c r="AJ1369" s="199"/>
      <c r="AK1369" s="218" t="s">
        <v>80</v>
      </c>
      <c r="AL1369" s="218">
        <v>37121737</v>
      </c>
      <c r="AM1369" s="218">
        <v>11.1</v>
      </c>
      <c r="AN1369" s="218">
        <v>113</v>
      </c>
      <c r="AO1369" s="218" t="s">
        <v>81</v>
      </c>
      <c r="AP1369" s="218"/>
      <c r="AQ1369" s="218"/>
      <c r="AR1369" s="218"/>
      <c r="AS1369" s="218"/>
      <c r="AT1369" s="218"/>
      <c r="AU1369" s="218"/>
      <c r="AV1369" s="218"/>
      <c r="AW1369" s="218"/>
      <c r="AX1369" s="218"/>
      <c r="AY1369" s="218"/>
      <c r="AZ1369" s="218"/>
      <c r="BA1369" s="218"/>
      <c r="BB1369" s="218"/>
      <c r="BC1369" s="218"/>
      <c r="BD1369" s="218"/>
      <c r="BE1369" s="218"/>
      <c r="BF1369" s="218"/>
      <c r="BG1369" s="218"/>
      <c r="BH1369" s="218"/>
      <c r="BI1369" s="218"/>
      <c r="BJ1369" s="233"/>
      <c r="BK1369" s="199"/>
      <c r="BL1369" s="218" t="s">
        <v>84</v>
      </c>
      <c r="BM1369" s="171" t="s">
        <v>76</v>
      </c>
      <c r="BN1369" s="171" t="s">
        <v>76</v>
      </c>
      <c r="BO1369" s="171" t="s">
        <v>76</v>
      </c>
      <c r="BP1369" s="218"/>
      <c r="BQ1369" s="218"/>
      <c r="BR1369" s="218"/>
      <c r="BS1369" s="218"/>
      <c r="BT1369" s="218"/>
      <c r="BU1369" s="218"/>
      <c r="BV1369" s="218"/>
      <c r="BW1369" s="218"/>
      <c r="BX1369" s="171"/>
      <c r="BY1369" s="199"/>
      <c r="BZ1369" s="230"/>
      <c r="CA1369" s="230"/>
      <c r="CB1369" s="230"/>
      <c r="CC1369" s="230"/>
      <c r="CD1369" s="230"/>
      <c r="CE1369" s="230"/>
      <c r="CF1369" s="230"/>
      <c r="CG1369" s="230"/>
      <c r="CH1369" s="230"/>
      <c r="CI1369" s="230"/>
      <c r="CJ1369" s="230"/>
      <c r="CK1369" s="230"/>
      <c r="CL1369" s="230"/>
      <c r="CM1369" s="230"/>
      <c r="CN1369" s="171" t="s">
        <v>79</v>
      </c>
      <c r="CO1369" s="199"/>
      <c r="CP1369" s="230" t="s">
        <v>80</v>
      </c>
      <c r="CQ1369" s="285">
        <v>27985568</v>
      </c>
      <c r="CR1369" s="285">
        <v>8.4</v>
      </c>
      <c r="CS1369" s="285">
        <v>24</v>
      </c>
      <c r="CT1369" s="230" t="s">
        <v>604</v>
      </c>
      <c r="CU1369" s="230"/>
      <c r="CV1369" s="230"/>
      <c r="CW1369" s="230"/>
    </row>
    <row r="1370" ht="30" hidden="1" spans="1:101">
      <c r="A1370" s="191">
        <v>2487</v>
      </c>
      <c r="B1370" s="261" t="s">
        <v>3647</v>
      </c>
      <c r="C1370" s="261" t="s">
        <v>3399</v>
      </c>
      <c r="D1370" s="261" t="s">
        <v>2959</v>
      </c>
      <c r="E1370" s="199"/>
      <c r="F1370" s="261" t="s">
        <v>2300</v>
      </c>
      <c r="G1370" s="199"/>
      <c r="H1370" s="199"/>
      <c r="I1370" s="199"/>
      <c r="J1370" s="202"/>
      <c r="K1370" s="202"/>
      <c r="L1370" s="164" t="str">
        <f>_xlfn.IFNA(VLOOKUP(B1370,'[1]CDM Patients Data'!$C$1266:$N$5000,6,FALSE),"")</f>
        <v>Gallbladder</v>
      </c>
      <c r="M1370" s="164" t="str">
        <f>_xlfn.IFNA(VLOOKUP(B1370,'[1]CDM Patients Data'!$C$1266:$N$5000,7,FALSE),"")</f>
        <v>Gallbladder</v>
      </c>
      <c r="N1370" s="164" t="str">
        <f>_xlfn.IFNA(VLOOKUP(B1370,'[1]CDM Patients Data'!$C$1266:$N$5000,8,FALSE),"")</f>
        <v>Neuroendocrine carcinoma</v>
      </c>
      <c r="O1370" s="164" t="str">
        <f>_xlfn.IFNA(VLOOKUP(B1370,'[1]CDM Patients Data'!$C$1266:$K$3492,9,FALSE),"")</f>
        <v>Not a paired site</v>
      </c>
      <c r="P1370" s="164">
        <f>_xlfn.IFNA(VLOOKUP(B1370,'[1]CDM Patients Data'!$C$1266:$O$3492,10,FALSE),"")</f>
        <v>0</v>
      </c>
      <c r="Q1370" s="164">
        <f>_xlfn.IFNA(VLOOKUP(B1370,'[1]CDM Patients Data'!$C$1266:$O$3492,11,FALSE),"")</f>
        <v>0</v>
      </c>
      <c r="R1370" s="164">
        <f>_xlfn.IFNA(VLOOKUP(B1370,'[1]CDM Patients Data'!$C$1266:$O$3492,12,FALSE),"")</f>
        <v>0</v>
      </c>
      <c r="S1370" s="164">
        <f>_xlfn.IFNA(VLOOKUP(B1370,'[1]CDM Patients Data'!$C$1266:$P$3492,13,FALSE),"")</f>
        <v>0</v>
      </c>
      <c r="T1370" s="164" t="str">
        <f>_xlfn.IFNA(VLOOKUP(B1370,'[1]CDM Patients Data'!$C$1266:$N$5000,5,FALSE),"")</f>
        <v>Dayana</v>
      </c>
      <c r="U1370" s="164"/>
      <c r="V1370" s="164"/>
      <c r="W1370" s="210"/>
      <c r="X1370" s="164"/>
      <c r="Y1370" s="164"/>
      <c r="Z1370" s="164"/>
      <c r="AA1370" s="164"/>
      <c r="AB1370" s="164"/>
      <c r="AC1370" s="210"/>
      <c r="AD1370" s="199"/>
      <c r="AE1370" s="199"/>
      <c r="AF1370" s="199"/>
      <c r="AG1370" s="199"/>
      <c r="AH1370" s="233"/>
      <c r="AI1370" s="199"/>
      <c r="AJ1370" s="199"/>
      <c r="AK1370" s="218"/>
      <c r="AL1370" s="218"/>
      <c r="AM1370" s="218"/>
      <c r="AN1370" s="218"/>
      <c r="AO1370" s="218" t="s">
        <v>76</v>
      </c>
      <c r="AP1370" s="218"/>
      <c r="AQ1370" s="218"/>
      <c r="AR1370" s="218"/>
      <c r="AS1370" s="218"/>
      <c r="AT1370" s="218"/>
      <c r="AU1370" s="218"/>
      <c r="AV1370" s="218"/>
      <c r="AW1370" s="218"/>
      <c r="AX1370" s="218"/>
      <c r="AY1370" s="218"/>
      <c r="AZ1370" s="218"/>
      <c r="BA1370" s="218"/>
      <c r="BB1370" s="218"/>
      <c r="BC1370" s="218"/>
      <c r="BD1370" s="218"/>
      <c r="BE1370" s="218"/>
      <c r="BF1370" s="218"/>
      <c r="BG1370" s="218"/>
      <c r="BH1370" s="218"/>
      <c r="BI1370" s="218"/>
      <c r="BJ1370" s="233"/>
      <c r="BK1370" s="199"/>
      <c r="BL1370" s="218"/>
      <c r="BM1370" s="171"/>
      <c r="BN1370" s="171"/>
      <c r="BO1370" s="171"/>
      <c r="BP1370" s="218"/>
      <c r="BQ1370" s="218"/>
      <c r="BR1370" s="218"/>
      <c r="BS1370" s="218"/>
      <c r="BT1370" s="218"/>
      <c r="BU1370" s="218"/>
      <c r="BV1370" s="218"/>
      <c r="BW1370" s="218"/>
      <c r="BX1370" s="171" t="s">
        <v>589</v>
      </c>
      <c r="BY1370" s="199"/>
      <c r="BZ1370" s="230" t="s">
        <v>80</v>
      </c>
      <c r="CA1370" s="285">
        <v>56852556</v>
      </c>
      <c r="CB1370" s="285">
        <v>17.05577</v>
      </c>
      <c r="CC1370" s="285">
        <v>1380.8</v>
      </c>
      <c r="CD1370" s="230" t="s">
        <v>103</v>
      </c>
      <c r="CE1370" s="230"/>
      <c r="CF1370" s="230"/>
      <c r="CG1370" s="230"/>
      <c r="CH1370" s="230"/>
      <c r="CI1370" s="230"/>
      <c r="CJ1370" s="230"/>
      <c r="CK1370" s="230"/>
      <c r="CL1370" s="230"/>
      <c r="CM1370" s="230"/>
      <c r="CN1370" s="171"/>
      <c r="CO1370" s="199"/>
      <c r="CP1370" s="230"/>
      <c r="CQ1370" s="233"/>
      <c r="CR1370" s="233"/>
      <c r="CS1370" s="233"/>
      <c r="CT1370" s="230"/>
      <c r="CU1370" s="230"/>
      <c r="CV1370" s="230"/>
      <c r="CW1370" s="230"/>
    </row>
    <row r="1371" ht="45" spans="1:101">
      <c r="A1371" s="191">
        <v>2488</v>
      </c>
      <c r="B1371" s="261" t="s">
        <v>3648</v>
      </c>
      <c r="C1371" s="292" t="s">
        <v>3649</v>
      </c>
      <c r="D1371" s="261" t="s">
        <v>2783</v>
      </c>
      <c r="E1371" s="199"/>
      <c r="F1371" s="261" t="s">
        <v>2176</v>
      </c>
      <c r="G1371" s="199"/>
      <c r="H1371" s="199"/>
      <c r="I1371" s="199"/>
      <c r="J1371" s="202"/>
      <c r="K1371" s="202"/>
      <c r="L1371" s="164" t="str">
        <f>_xlfn.IFNA(VLOOKUP(B1371,'[1]CDM Patients Data'!$C$1266:$N$5000,6,FALSE),"")</f>
        <v>Breast</v>
      </c>
      <c r="M1371" s="164" t="str">
        <f>_xlfn.IFNA(VLOOKUP(B1371,'[1]CDM Patients Data'!$C$1266:$N$5000,7,FALSE),"")</f>
        <v>Upper outer quadrant of breast</v>
      </c>
      <c r="N1371" s="164" t="str">
        <f>_xlfn.IFNA(VLOOKUP(B1371,'[1]CDM Patients Data'!$C$1266:$N$5000,8,FALSE),"")</f>
        <v>Infiltrating ductular carcinoma</v>
      </c>
      <c r="O1371" s="164" t="str">
        <f>_xlfn.IFNA(VLOOKUP(B1371,'[1]CDM Patients Data'!$C$1266:$K$3492,9,FALSE),"")</f>
        <v>Left</v>
      </c>
      <c r="P1371" s="164">
        <f>_xlfn.IFNA(VLOOKUP(B1371,'[1]CDM Patients Data'!$C$1266:$O$3492,10,FALSE),"")</f>
        <v>0</v>
      </c>
      <c r="Q1371" s="164">
        <f>_xlfn.IFNA(VLOOKUP(B1371,'[1]CDM Patients Data'!$C$1266:$O$3492,11,FALSE),"")</f>
        <v>0</v>
      </c>
      <c r="R1371" s="164">
        <f>_xlfn.IFNA(VLOOKUP(B1371,'[1]CDM Patients Data'!$C$1266:$O$3492,12,FALSE),"")</f>
        <v>0</v>
      </c>
      <c r="S1371" s="164">
        <f>_xlfn.IFNA(VLOOKUP(B1371,'[1]CDM Patients Data'!$C$1266:$P$3492,13,FALSE),"")</f>
        <v>0</v>
      </c>
      <c r="T1371" s="164" t="str">
        <f>_xlfn.IFNA(VLOOKUP(B1371,'[1]CDM Patients Data'!$C$1266:$N$5000,5,FALSE),"")</f>
        <v>Anwesha</v>
      </c>
      <c r="U1371" s="164"/>
      <c r="V1371" s="164"/>
      <c r="W1371" s="210"/>
      <c r="X1371" s="164"/>
      <c r="Y1371" s="164"/>
      <c r="Z1371" s="164"/>
      <c r="AA1371" s="164"/>
      <c r="AB1371" s="164"/>
      <c r="AC1371" s="210"/>
      <c r="AD1371" s="199"/>
      <c r="AE1371" s="199"/>
      <c r="AF1371" s="199"/>
      <c r="AG1371" s="199"/>
      <c r="AH1371" s="233"/>
      <c r="AI1371" s="199"/>
      <c r="AJ1371" s="199"/>
      <c r="AK1371" s="218" t="s">
        <v>84</v>
      </c>
      <c r="AL1371" s="218" t="s">
        <v>76</v>
      </c>
      <c r="AM1371" s="218" t="s">
        <v>76</v>
      </c>
      <c r="AN1371" s="218" t="s">
        <v>76</v>
      </c>
      <c r="AO1371" s="218" t="s">
        <v>76</v>
      </c>
      <c r="AP1371" s="218"/>
      <c r="AQ1371" s="218"/>
      <c r="AR1371" s="218"/>
      <c r="AS1371" s="218"/>
      <c r="AT1371" s="218"/>
      <c r="AU1371" s="218"/>
      <c r="AV1371" s="218"/>
      <c r="AW1371" s="218"/>
      <c r="AX1371" s="218"/>
      <c r="AY1371" s="218"/>
      <c r="AZ1371" s="218"/>
      <c r="BA1371" s="218"/>
      <c r="BB1371" s="218"/>
      <c r="BC1371" s="218"/>
      <c r="BD1371" s="218"/>
      <c r="BE1371" s="218"/>
      <c r="BF1371" s="218"/>
      <c r="BG1371" s="218"/>
      <c r="BH1371" s="218"/>
      <c r="BI1371" s="218"/>
      <c r="BJ1371" s="233" t="s">
        <v>589</v>
      </c>
      <c r="BK1371" s="199"/>
      <c r="BL1371" s="218" t="s">
        <v>80</v>
      </c>
      <c r="BM1371" s="290">
        <v>7410833</v>
      </c>
      <c r="BN1371" s="290">
        <v>2.2</v>
      </c>
      <c r="BO1371" s="290">
        <v>248.7</v>
      </c>
      <c r="BP1371" s="218" t="s">
        <v>103</v>
      </c>
      <c r="BQ1371" s="218"/>
      <c r="BR1371" s="218"/>
      <c r="BS1371" s="218"/>
      <c r="BT1371" s="218"/>
      <c r="BU1371" s="218"/>
      <c r="BV1371" s="218"/>
      <c r="BW1371" s="218"/>
      <c r="BX1371" s="171"/>
      <c r="BY1371" s="199"/>
      <c r="BZ1371" s="230"/>
      <c r="CA1371" s="230"/>
      <c r="CB1371" s="230"/>
      <c r="CC1371" s="230"/>
      <c r="CD1371" s="230"/>
      <c r="CE1371" s="230"/>
      <c r="CF1371" s="230"/>
      <c r="CG1371" s="230"/>
      <c r="CH1371" s="230"/>
      <c r="CI1371" s="230"/>
      <c r="CJ1371" s="230"/>
      <c r="CK1371" s="230"/>
      <c r="CL1371" s="230"/>
      <c r="CM1371" s="230"/>
      <c r="CN1371" s="171"/>
      <c r="CO1371" s="199"/>
      <c r="CP1371" s="230"/>
      <c r="CQ1371" s="233"/>
      <c r="CR1371" s="233"/>
      <c r="CS1371" s="233"/>
      <c r="CT1371" s="230"/>
      <c r="CU1371" s="230"/>
      <c r="CV1371" s="230"/>
      <c r="CW1371" s="230"/>
    </row>
    <row r="1372" ht="30" hidden="1" spans="1:101">
      <c r="A1372" s="191">
        <v>2489</v>
      </c>
      <c r="B1372" s="293" t="s">
        <v>3650</v>
      </c>
      <c r="C1372" s="294" t="s">
        <v>3274</v>
      </c>
      <c r="D1372" s="261" t="s">
        <v>2798</v>
      </c>
      <c r="E1372" s="199"/>
      <c r="F1372" s="261" t="s">
        <v>3275</v>
      </c>
      <c r="G1372" s="199"/>
      <c r="H1372" s="199"/>
      <c r="I1372" s="199"/>
      <c r="J1372" s="202"/>
      <c r="K1372" s="202"/>
      <c r="L1372" s="164" t="str">
        <f>_xlfn.IFNA(VLOOKUP(B1372,'[1]CDM Patients Data'!$C$1266:$N$5000,6,FALSE),"")</f>
        <v>Lung</v>
      </c>
      <c r="M1372" s="164" t="str">
        <f>_xlfn.IFNA(VLOOKUP(B1372,'[1]CDM Patients Data'!$C$1266:$N$5000,7,FALSE),"")</f>
        <v>Lower lobe, lung</v>
      </c>
      <c r="N1372" s="164" t="str">
        <f>_xlfn.IFNA(VLOOKUP(B1372,'[1]CDM Patients Data'!$C$1266:$N$5000,8,FALSE),"")</f>
        <v>Adenocarcinoma, NOS</v>
      </c>
      <c r="O1372" s="164" t="str">
        <f>_xlfn.IFNA(VLOOKUP(B1372,'[1]CDM Patients Data'!$C$1266:$K$3492,9,FALSE),"")</f>
        <v>Right</v>
      </c>
      <c r="P1372" s="164">
        <f>_xlfn.IFNA(VLOOKUP(B1372,'[1]CDM Patients Data'!$C$1266:$O$3492,10,FALSE),"")</f>
        <v>0</v>
      </c>
      <c r="Q1372" s="164">
        <f>_xlfn.IFNA(VLOOKUP(B1372,'[1]CDM Patients Data'!$C$1266:$O$3492,11,FALSE),"")</f>
        <v>0</v>
      </c>
      <c r="R1372" s="164">
        <f>_xlfn.IFNA(VLOOKUP(B1372,'[1]CDM Patients Data'!$C$1266:$O$3492,12,FALSE),"")</f>
        <v>0</v>
      </c>
      <c r="S1372" s="164">
        <f>_xlfn.IFNA(VLOOKUP(B1372,'[1]CDM Patients Data'!$C$1266:$P$3492,13,FALSE),"")</f>
        <v>0</v>
      </c>
      <c r="T1372" s="164" t="str">
        <f>_xlfn.IFNA(VLOOKUP(B1372,'[1]CDM Patients Data'!$C$1266:$N$5000,5,FALSE),"")</f>
        <v>Swathi</v>
      </c>
      <c r="U1372" s="164"/>
      <c r="V1372" s="164"/>
      <c r="W1372" s="210"/>
      <c r="X1372" s="164"/>
      <c r="Y1372" s="164"/>
      <c r="Z1372" s="164"/>
      <c r="AA1372" s="164"/>
      <c r="AB1372" s="164"/>
      <c r="AC1372" s="210"/>
      <c r="AD1372" s="199"/>
      <c r="AE1372" s="199"/>
      <c r="AF1372" s="199"/>
      <c r="AG1372" s="199"/>
      <c r="AH1372" s="233" t="s">
        <v>589</v>
      </c>
      <c r="AI1372" s="199"/>
      <c r="AJ1372" s="199"/>
      <c r="AK1372" s="218" t="s">
        <v>80</v>
      </c>
      <c r="AL1372" s="218">
        <v>14832653</v>
      </c>
      <c r="AM1372" s="218">
        <v>4.4</v>
      </c>
      <c r="AN1372" s="218">
        <v>407.8</v>
      </c>
      <c r="AO1372" s="218" t="s">
        <v>81</v>
      </c>
      <c r="AP1372" s="218"/>
      <c r="AQ1372" s="218"/>
      <c r="AR1372" s="218"/>
      <c r="AS1372" s="218"/>
      <c r="AT1372" s="218"/>
      <c r="AU1372" s="218"/>
      <c r="AV1372" s="218"/>
      <c r="AW1372" s="218"/>
      <c r="AX1372" s="218"/>
      <c r="AY1372" s="218"/>
      <c r="AZ1372" s="218"/>
      <c r="BA1372" s="218"/>
      <c r="BB1372" s="218"/>
      <c r="BC1372" s="218"/>
      <c r="BD1372" s="218"/>
      <c r="BE1372" s="218"/>
      <c r="BF1372" s="218"/>
      <c r="BG1372" s="218"/>
      <c r="BH1372" s="218"/>
      <c r="BI1372" s="218"/>
      <c r="BJ1372" s="233"/>
      <c r="BK1372" s="199"/>
      <c r="BL1372" s="218" t="s">
        <v>84</v>
      </c>
      <c r="BM1372" s="171" t="s">
        <v>76</v>
      </c>
      <c r="BN1372" s="171" t="s">
        <v>76</v>
      </c>
      <c r="BO1372" s="171" t="s">
        <v>76</v>
      </c>
      <c r="BP1372" s="218"/>
      <c r="BQ1372" s="218"/>
      <c r="BR1372" s="218"/>
      <c r="BS1372" s="218"/>
      <c r="BT1372" s="218"/>
      <c r="BU1372" s="218"/>
      <c r="BV1372" s="218"/>
      <c r="BW1372" s="218"/>
      <c r="BX1372" s="171"/>
      <c r="BY1372" s="199"/>
      <c r="BZ1372" s="230"/>
      <c r="CA1372" s="230"/>
      <c r="CB1372" s="230"/>
      <c r="CC1372" s="230"/>
      <c r="CD1372" s="230"/>
      <c r="CE1372" s="230"/>
      <c r="CF1372" s="230"/>
      <c r="CG1372" s="230"/>
      <c r="CH1372" s="230"/>
      <c r="CI1372" s="230"/>
      <c r="CJ1372" s="230"/>
      <c r="CK1372" s="230"/>
      <c r="CL1372" s="230"/>
      <c r="CM1372" s="230"/>
      <c r="CN1372" s="171" t="s">
        <v>2777</v>
      </c>
      <c r="CO1372" s="199"/>
      <c r="CP1372" s="230" t="s">
        <v>80</v>
      </c>
      <c r="CQ1372" s="285">
        <v>6692516</v>
      </c>
      <c r="CR1372" s="285">
        <v>2</v>
      </c>
      <c r="CS1372" s="285">
        <v>380.61</v>
      </c>
      <c r="CT1372" s="230" t="s">
        <v>103</v>
      </c>
      <c r="CU1372" s="230"/>
      <c r="CV1372" s="230"/>
      <c r="CW1372" s="230"/>
    </row>
    <row r="1373" ht="30" hidden="1" spans="1:101">
      <c r="A1373" s="191">
        <v>2490</v>
      </c>
      <c r="B1373" s="261" t="s">
        <v>3651</v>
      </c>
      <c r="C1373" s="261" t="s">
        <v>3530</v>
      </c>
      <c r="D1373" s="261" t="s">
        <v>2824</v>
      </c>
      <c r="E1373" s="199"/>
      <c r="F1373" s="261" t="s">
        <v>3531</v>
      </c>
      <c r="G1373" s="199"/>
      <c r="H1373" s="199"/>
      <c r="I1373" s="199"/>
      <c r="J1373" s="202"/>
      <c r="K1373" s="202"/>
      <c r="L1373" s="164" t="str">
        <f>_xlfn.IFNA(VLOOKUP(B1373,'[1]CDM Patients Data'!$C$1266:$N$5000,6,FALSE),"")</f>
        <v>Rectum</v>
      </c>
      <c r="M1373" s="164" t="str">
        <f>_xlfn.IFNA(VLOOKUP(B1373,'[1]CDM Patients Data'!$C$1266:$N$5000,7,FALSE),"")</f>
        <v>Rectum, NOS</v>
      </c>
      <c r="N1373" s="164" t="str">
        <f>_xlfn.IFNA(VLOOKUP(B1373,'[1]CDM Patients Data'!$C$1266:$N$5000,8,FALSE),"")</f>
        <v>Carcinoma, NOS</v>
      </c>
      <c r="O1373" s="164" t="str">
        <f>_xlfn.IFNA(VLOOKUP(B1373,'[1]CDM Patients Data'!$C$1266:$K$3492,9,FALSE),"")</f>
        <v>Right</v>
      </c>
      <c r="P1373" s="164">
        <f>_xlfn.IFNA(VLOOKUP(B1373,'[1]CDM Patients Data'!$C$1266:$O$3492,10,FALSE),"")</f>
        <v>0</v>
      </c>
      <c r="Q1373" s="164">
        <f>_xlfn.IFNA(VLOOKUP(B1373,'[1]CDM Patients Data'!$C$1266:$O$3492,11,FALSE),"")</f>
        <v>0</v>
      </c>
      <c r="R1373" s="164">
        <f>_xlfn.IFNA(VLOOKUP(B1373,'[1]CDM Patients Data'!$C$1266:$O$3492,12,FALSE),"")</f>
        <v>0</v>
      </c>
      <c r="S1373" s="164">
        <f>_xlfn.IFNA(VLOOKUP(B1373,'[1]CDM Patients Data'!$C$1266:$P$3492,13,FALSE),"")</f>
        <v>0</v>
      </c>
      <c r="T1373" s="164" t="str">
        <f>_xlfn.IFNA(VLOOKUP(B1373,'[1]CDM Patients Data'!$C$1266:$N$5000,5,FALSE),"")</f>
        <v>Nisha</v>
      </c>
      <c r="U1373" s="164"/>
      <c r="V1373" s="164"/>
      <c r="W1373" s="210"/>
      <c r="X1373" s="164"/>
      <c r="Y1373" s="164"/>
      <c r="Z1373" s="164"/>
      <c r="AA1373" s="164"/>
      <c r="AB1373" s="164"/>
      <c r="AC1373" s="210"/>
      <c r="AD1373" s="199"/>
      <c r="AE1373" s="199"/>
      <c r="AF1373" s="199"/>
      <c r="AG1373" s="199"/>
      <c r="AH1373" s="233" t="s">
        <v>589</v>
      </c>
      <c r="AI1373" s="199"/>
      <c r="AJ1373" s="199"/>
      <c r="AK1373" s="218" t="s">
        <v>80</v>
      </c>
      <c r="AL1373" s="218">
        <v>15181158</v>
      </c>
      <c r="AM1373" s="218">
        <v>4.6</v>
      </c>
      <c r="AN1373" s="218">
        <v>386</v>
      </c>
      <c r="AO1373" s="218" t="s">
        <v>81</v>
      </c>
      <c r="AP1373" s="218"/>
      <c r="AQ1373" s="218"/>
      <c r="AR1373" s="218"/>
      <c r="AS1373" s="218"/>
      <c r="AT1373" s="218"/>
      <c r="AU1373" s="218"/>
      <c r="AV1373" s="218"/>
      <c r="AW1373" s="218"/>
      <c r="AX1373" s="218"/>
      <c r="AY1373" s="218"/>
      <c r="AZ1373" s="218"/>
      <c r="BA1373" s="218"/>
      <c r="BB1373" s="218"/>
      <c r="BC1373" s="218"/>
      <c r="BD1373" s="218"/>
      <c r="BE1373" s="218"/>
      <c r="BF1373" s="218"/>
      <c r="BG1373" s="218"/>
      <c r="BH1373" s="218"/>
      <c r="BI1373" s="218"/>
      <c r="BJ1373" s="233"/>
      <c r="BK1373" s="199"/>
      <c r="BL1373" s="218" t="s">
        <v>84</v>
      </c>
      <c r="BM1373" s="171" t="s">
        <v>76</v>
      </c>
      <c r="BN1373" s="171" t="s">
        <v>76</v>
      </c>
      <c r="BO1373" s="171" t="s">
        <v>76</v>
      </c>
      <c r="BP1373" s="218"/>
      <c r="BQ1373" s="218"/>
      <c r="BR1373" s="218"/>
      <c r="BS1373" s="218"/>
      <c r="BT1373" s="218"/>
      <c r="BU1373" s="218"/>
      <c r="BV1373" s="218"/>
      <c r="BW1373" s="218"/>
      <c r="BX1373" s="171"/>
      <c r="BY1373" s="199"/>
      <c r="BZ1373" s="230"/>
      <c r="CA1373" s="230"/>
      <c r="CB1373" s="230"/>
      <c r="CC1373" s="230"/>
      <c r="CD1373" s="230"/>
      <c r="CE1373" s="230"/>
      <c r="CF1373" s="230"/>
      <c r="CG1373" s="230"/>
      <c r="CH1373" s="230"/>
      <c r="CI1373" s="230"/>
      <c r="CJ1373" s="230"/>
      <c r="CK1373" s="230"/>
      <c r="CL1373" s="230"/>
      <c r="CM1373" s="230"/>
      <c r="CN1373" s="171"/>
      <c r="CO1373" s="199"/>
      <c r="CP1373" s="230"/>
      <c r="CQ1373" s="233"/>
      <c r="CR1373" s="233"/>
      <c r="CS1373" s="233"/>
      <c r="CT1373" s="230"/>
      <c r="CU1373" s="230"/>
      <c r="CV1373" s="230"/>
      <c r="CW1373" s="230"/>
    </row>
    <row r="1374" ht="30" hidden="1" spans="1:101">
      <c r="A1374" s="191">
        <v>2491</v>
      </c>
      <c r="B1374" s="261" t="s">
        <v>3652</v>
      </c>
      <c r="C1374" s="261" t="s">
        <v>3653</v>
      </c>
      <c r="D1374" s="261" t="s">
        <v>2918</v>
      </c>
      <c r="E1374" s="199"/>
      <c r="F1374" s="261" t="s">
        <v>3118</v>
      </c>
      <c r="G1374" s="199"/>
      <c r="H1374" s="199"/>
      <c r="I1374" s="199"/>
      <c r="J1374" s="202"/>
      <c r="K1374" s="202"/>
      <c r="L1374" s="164" t="str">
        <f>_xlfn.IFNA(VLOOKUP(B1374,'[1]CDM Patients Data'!$C$1266:$N$5000,6,FALSE),"")</f>
        <v>Pancreas</v>
      </c>
      <c r="M1374" s="164" t="str">
        <f>_xlfn.IFNA(VLOOKUP(B1374,'[1]CDM Patients Data'!$C$1266:$N$5000,7,FALSE),"")</f>
        <v>Head of pancreas</v>
      </c>
      <c r="N1374" s="164" t="str">
        <f>_xlfn.IFNA(VLOOKUP(B1374,'[1]CDM Patients Data'!$C$1266:$N$5000,8,FALSE),"")</f>
        <v>Adenocarcinoma, NOS</v>
      </c>
      <c r="O1374" s="164" t="str">
        <f>_xlfn.IFNA(VLOOKUP(B1374,'[1]CDM Patients Data'!$C$1266:$K$3492,9,FALSE),"")</f>
        <v>Not a paired site</v>
      </c>
      <c r="P1374" s="164">
        <f>_xlfn.IFNA(VLOOKUP(B1374,'[1]CDM Patients Data'!$C$1266:$O$3492,10,FALSE),"")</f>
        <v>0</v>
      </c>
      <c r="Q1374" s="164">
        <f>_xlfn.IFNA(VLOOKUP(B1374,'[1]CDM Patients Data'!$C$1266:$O$3492,11,FALSE),"")</f>
        <v>0</v>
      </c>
      <c r="R1374" s="164">
        <f>_xlfn.IFNA(VLOOKUP(B1374,'[1]CDM Patients Data'!$C$1266:$O$3492,12,FALSE),"")</f>
        <v>0</v>
      </c>
      <c r="S1374" s="164">
        <f>_xlfn.IFNA(VLOOKUP(B1374,'[1]CDM Patients Data'!$C$1266:$P$3492,13,FALSE),"")</f>
        <v>0</v>
      </c>
      <c r="T1374" s="164" t="str">
        <f>_xlfn.IFNA(VLOOKUP(B1374,'[1]CDM Patients Data'!$C$1266:$N$5000,5,FALSE),"")</f>
        <v>Nisha</v>
      </c>
      <c r="U1374" s="164"/>
      <c r="V1374" s="164"/>
      <c r="W1374" s="210"/>
      <c r="X1374" s="164"/>
      <c r="Y1374" s="164"/>
      <c r="Z1374" s="164"/>
      <c r="AA1374" s="164"/>
      <c r="AB1374" s="164"/>
      <c r="AC1374" s="210"/>
      <c r="AD1374" s="199"/>
      <c r="AE1374" s="199"/>
      <c r="AF1374" s="199"/>
      <c r="AG1374" s="199"/>
      <c r="AH1374" s="233" t="s">
        <v>589</v>
      </c>
      <c r="AI1374" s="199"/>
      <c r="AJ1374" s="199"/>
      <c r="AK1374" s="218" t="s">
        <v>80</v>
      </c>
      <c r="AL1374" s="218">
        <v>46469514</v>
      </c>
      <c r="AM1374" s="218">
        <v>13.9</v>
      </c>
      <c r="AN1374" s="218">
        <v>706.6</v>
      </c>
      <c r="AO1374" s="218" t="s">
        <v>81</v>
      </c>
      <c r="AP1374" s="218"/>
      <c r="AQ1374" s="218"/>
      <c r="AR1374" s="218"/>
      <c r="AS1374" s="218"/>
      <c r="AT1374" s="218"/>
      <c r="AU1374" s="218"/>
      <c r="AV1374" s="218"/>
      <c r="AW1374" s="218"/>
      <c r="AX1374" s="218"/>
      <c r="AY1374" s="218"/>
      <c r="AZ1374" s="218"/>
      <c r="BA1374" s="218"/>
      <c r="BB1374" s="218"/>
      <c r="BC1374" s="218"/>
      <c r="BD1374" s="218"/>
      <c r="BE1374" s="218"/>
      <c r="BF1374" s="218"/>
      <c r="BG1374" s="218"/>
      <c r="BH1374" s="218"/>
      <c r="BI1374" s="218"/>
      <c r="BJ1374" s="233"/>
      <c r="BK1374" s="199"/>
      <c r="BL1374" s="218" t="s">
        <v>84</v>
      </c>
      <c r="BM1374" s="171" t="s">
        <v>76</v>
      </c>
      <c r="BN1374" s="171" t="s">
        <v>76</v>
      </c>
      <c r="BO1374" s="171" t="s">
        <v>76</v>
      </c>
      <c r="BP1374" s="218"/>
      <c r="BQ1374" s="218"/>
      <c r="BR1374" s="218"/>
      <c r="BS1374" s="218"/>
      <c r="BT1374" s="218"/>
      <c r="BU1374" s="218"/>
      <c r="BV1374" s="218"/>
      <c r="BW1374" s="218"/>
      <c r="BX1374" s="171"/>
      <c r="BY1374" s="199"/>
      <c r="BZ1374" s="230"/>
      <c r="CA1374" s="230"/>
      <c r="CB1374" s="230"/>
      <c r="CC1374" s="230"/>
      <c r="CD1374" s="230"/>
      <c r="CE1374" s="230"/>
      <c r="CF1374" s="230"/>
      <c r="CG1374" s="230"/>
      <c r="CH1374" s="230"/>
      <c r="CI1374" s="230"/>
      <c r="CJ1374" s="230"/>
      <c r="CK1374" s="230"/>
      <c r="CL1374" s="230"/>
      <c r="CM1374" s="230"/>
      <c r="CN1374" s="171" t="s">
        <v>2777</v>
      </c>
      <c r="CO1374" s="199"/>
      <c r="CP1374" s="230" t="s">
        <v>80</v>
      </c>
      <c r="CQ1374" s="285">
        <v>5489123</v>
      </c>
      <c r="CR1374" s="285">
        <v>1.6</v>
      </c>
      <c r="CS1374" s="285">
        <v>35.39</v>
      </c>
      <c r="CT1374" s="230" t="s">
        <v>604</v>
      </c>
      <c r="CU1374" s="230"/>
      <c r="CV1374" s="230"/>
      <c r="CW1374" s="230"/>
    </row>
    <row r="1375" ht="15" spans="1:101">
      <c r="A1375" s="191">
        <v>2492</v>
      </c>
      <c r="B1375" s="261" t="s">
        <v>3654</v>
      </c>
      <c r="C1375" s="261" t="s">
        <v>3655</v>
      </c>
      <c r="D1375" s="261" t="s">
        <v>2780</v>
      </c>
      <c r="E1375" s="199"/>
      <c r="F1375" s="261" t="s">
        <v>2237</v>
      </c>
      <c r="G1375" s="199"/>
      <c r="H1375" s="199"/>
      <c r="I1375" s="199"/>
      <c r="J1375" s="202"/>
      <c r="K1375" s="202"/>
      <c r="L1375" s="164">
        <f>_xlfn.IFNA(VLOOKUP(B1375,'[1]CDM Patients Data'!$C$1266:$N$5000,6,FALSE),"")</f>
        <v>0</v>
      </c>
      <c r="M1375" s="164">
        <f>_xlfn.IFNA(VLOOKUP(B1375,'[1]CDM Patients Data'!$C$1266:$N$5000,7,FALSE),"")</f>
        <v>0</v>
      </c>
      <c r="N1375" s="164">
        <f>_xlfn.IFNA(VLOOKUP(B1375,'[1]CDM Patients Data'!$C$1266:$N$5000,8,FALSE),"")</f>
        <v>0</v>
      </c>
      <c r="O1375" s="164">
        <f>_xlfn.IFNA(VLOOKUP(B1375,'[1]CDM Patients Data'!$C$1266:$K$3492,9,FALSE),"")</f>
        <v>0</v>
      </c>
      <c r="P1375" s="164">
        <f>_xlfn.IFNA(VLOOKUP(B1375,'[1]CDM Patients Data'!$C$1266:$O$3492,10,FALSE),"")</f>
        <v>0</v>
      </c>
      <c r="Q1375" s="164">
        <f>_xlfn.IFNA(VLOOKUP(B1375,'[1]CDM Patients Data'!$C$1266:$O$3492,11,FALSE),"")</f>
        <v>0</v>
      </c>
      <c r="R1375" s="164">
        <f>_xlfn.IFNA(VLOOKUP(B1375,'[1]CDM Patients Data'!$C$1266:$O$3492,12,FALSE),"")</f>
        <v>0</v>
      </c>
      <c r="S1375" s="164">
        <f>_xlfn.IFNA(VLOOKUP(B1375,'[1]CDM Patients Data'!$C$1266:$P$3492,13,FALSE),"")</f>
        <v>0</v>
      </c>
      <c r="T1375" s="164" t="str">
        <f>_xlfn.IFNA(VLOOKUP(B1375,'[1]CDM Patients Data'!$C$1266:$N$5000,5,FALSE),"")</f>
        <v>Nisha</v>
      </c>
      <c r="U1375" s="164"/>
      <c r="V1375" s="164"/>
      <c r="W1375" s="210"/>
      <c r="X1375" s="164"/>
      <c r="Y1375" s="164"/>
      <c r="Z1375" s="164"/>
      <c r="AA1375" s="164"/>
      <c r="AB1375" s="164"/>
      <c r="AC1375" s="210"/>
      <c r="AD1375" s="199"/>
      <c r="AE1375" s="199"/>
      <c r="AF1375" s="199"/>
      <c r="AG1375" s="199"/>
      <c r="AH1375" s="233"/>
      <c r="AI1375" s="199"/>
      <c r="AJ1375" s="199"/>
      <c r="AK1375" s="218" t="s">
        <v>84</v>
      </c>
      <c r="AL1375" s="218" t="s">
        <v>76</v>
      </c>
      <c r="AM1375" s="218" t="s">
        <v>76</v>
      </c>
      <c r="AN1375" s="218" t="s">
        <v>76</v>
      </c>
      <c r="AO1375" s="218" t="s">
        <v>76</v>
      </c>
      <c r="AP1375" s="218"/>
      <c r="AQ1375" s="218"/>
      <c r="AR1375" s="218"/>
      <c r="AS1375" s="218"/>
      <c r="AT1375" s="218"/>
      <c r="AU1375" s="218"/>
      <c r="AV1375" s="218"/>
      <c r="AW1375" s="218"/>
      <c r="AX1375" s="218"/>
      <c r="AY1375" s="218"/>
      <c r="AZ1375" s="218"/>
      <c r="BA1375" s="218"/>
      <c r="BB1375" s="218"/>
      <c r="BC1375" s="218"/>
      <c r="BD1375" s="218"/>
      <c r="BE1375" s="218"/>
      <c r="BF1375" s="218"/>
      <c r="BG1375" s="218"/>
      <c r="BH1375" s="218"/>
      <c r="BI1375" s="218"/>
      <c r="BJ1375" s="233" t="s">
        <v>589</v>
      </c>
      <c r="BK1375" s="199"/>
      <c r="BL1375" s="218" t="s">
        <v>80</v>
      </c>
      <c r="BM1375" s="290">
        <v>7991763</v>
      </c>
      <c r="BN1375" s="290">
        <v>2.4</v>
      </c>
      <c r="BO1375" s="290">
        <v>269.8</v>
      </c>
      <c r="BP1375" s="218" t="s">
        <v>103</v>
      </c>
      <c r="BQ1375" s="218"/>
      <c r="BR1375" s="218"/>
      <c r="BS1375" s="218"/>
      <c r="BT1375" s="218"/>
      <c r="BU1375" s="218"/>
      <c r="BV1375" s="218"/>
      <c r="BW1375" s="218"/>
      <c r="BX1375" s="171"/>
      <c r="BY1375" s="199"/>
      <c r="BZ1375" s="230"/>
      <c r="CA1375" s="230"/>
      <c r="CB1375" s="230"/>
      <c r="CC1375" s="230"/>
      <c r="CD1375" s="230"/>
      <c r="CE1375" s="230"/>
      <c r="CF1375" s="230"/>
      <c r="CG1375" s="230"/>
      <c r="CH1375" s="230"/>
      <c r="CI1375" s="230"/>
      <c r="CJ1375" s="230"/>
      <c r="CK1375" s="230"/>
      <c r="CL1375" s="230"/>
      <c r="CM1375" s="230"/>
      <c r="CN1375" s="171"/>
      <c r="CO1375" s="199"/>
      <c r="CP1375" s="230"/>
      <c r="CQ1375" s="233"/>
      <c r="CR1375" s="233"/>
      <c r="CS1375" s="233"/>
      <c r="CT1375" s="230"/>
      <c r="CU1375" s="230"/>
      <c r="CV1375" s="230"/>
      <c r="CW1375" s="230"/>
    </row>
    <row r="1376" ht="30" hidden="1" spans="1:101">
      <c r="A1376" s="191">
        <v>2493</v>
      </c>
      <c r="B1376" s="261" t="s">
        <v>3656</v>
      </c>
      <c r="C1376" s="261" t="s">
        <v>3657</v>
      </c>
      <c r="D1376" s="261" t="s">
        <v>2824</v>
      </c>
      <c r="E1376" s="199"/>
      <c r="F1376" s="261" t="s">
        <v>3658</v>
      </c>
      <c r="G1376" s="199"/>
      <c r="H1376" s="199"/>
      <c r="I1376" s="199"/>
      <c r="J1376" s="202"/>
      <c r="K1376" s="202"/>
      <c r="L1376" s="164" t="str">
        <f>_xlfn.IFNA(VLOOKUP(B1376,'[1]CDM Patients Data'!$C$1266:$N$5000,6,FALSE),"")</f>
        <v>Ovary</v>
      </c>
      <c r="M1376" s="164" t="str">
        <f>_xlfn.IFNA(VLOOKUP(B1376,'[1]CDM Patients Data'!$C$1266:$N$5000,7,FALSE),"")</f>
        <v>Ovary</v>
      </c>
      <c r="N1376" s="164" t="str">
        <f>_xlfn.IFNA(VLOOKUP(B1376,'[1]CDM Patients Data'!$C$1266:$N$5000,8,FALSE),"")</f>
        <v>Adenocarcinoma, NOS</v>
      </c>
      <c r="O1376" s="164" t="str">
        <f>_xlfn.IFNA(VLOOKUP(B1376,'[1]CDM Patients Data'!$C$1266:$K$3492,9,FALSE),"")</f>
        <v>Right and Left</v>
      </c>
      <c r="P1376" s="164">
        <f>_xlfn.IFNA(VLOOKUP(B1376,'[1]CDM Patients Data'!$C$1266:$O$3492,10,FALSE),"")</f>
        <v>0</v>
      </c>
      <c r="Q1376" s="164">
        <f>_xlfn.IFNA(VLOOKUP(B1376,'[1]CDM Patients Data'!$C$1266:$O$3492,11,FALSE),"")</f>
        <v>0</v>
      </c>
      <c r="R1376" s="164">
        <f>_xlfn.IFNA(VLOOKUP(B1376,'[1]CDM Patients Data'!$C$1266:$O$3492,12,FALSE),"")</f>
        <v>0</v>
      </c>
      <c r="S1376" s="164">
        <f>_xlfn.IFNA(VLOOKUP(B1376,'[1]CDM Patients Data'!$C$1266:$P$3492,13,FALSE),"")</f>
        <v>0</v>
      </c>
      <c r="T1376" s="164" t="str">
        <f>_xlfn.IFNA(VLOOKUP(B1376,'[1]CDM Patients Data'!$C$1266:$N$5000,5,FALSE),"")</f>
        <v>Anwesha</v>
      </c>
      <c r="U1376" s="164"/>
      <c r="V1376" s="164"/>
      <c r="W1376" s="210"/>
      <c r="X1376" s="164"/>
      <c r="Y1376" s="164"/>
      <c r="Z1376" s="164"/>
      <c r="AA1376" s="164"/>
      <c r="AB1376" s="164"/>
      <c r="AC1376" s="210"/>
      <c r="AD1376" s="199"/>
      <c r="AE1376" s="199"/>
      <c r="AF1376" s="199"/>
      <c r="AG1376" s="199"/>
      <c r="AH1376" s="233" t="s">
        <v>589</v>
      </c>
      <c r="AI1376" s="199"/>
      <c r="AJ1376" s="199"/>
      <c r="AK1376" s="218" t="s">
        <v>80</v>
      </c>
      <c r="AL1376" s="218">
        <v>31185933</v>
      </c>
      <c r="AM1376" s="218">
        <v>9.4</v>
      </c>
      <c r="AN1376" s="218">
        <v>352.3</v>
      </c>
      <c r="AO1376" s="218" t="s">
        <v>81</v>
      </c>
      <c r="AP1376" s="218"/>
      <c r="AQ1376" s="218"/>
      <c r="AR1376" s="218"/>
      <c r="AS1376" s="218"/>
      <c r="AT1376" s="218"/>
      <c r="AU1376" s="218"/>
      <c r="AV1376" s="218"/>
      <c r="AW1376" s="218"/>
      <c r="AX1376" s="218"/>
      <c r="AY1376" s="218"/>
      <c r="AZ1376" s="218"/>
      <c r="BA1376" s="218"/>
      <c r="BB1376" s="218"/>
      <c r="BC1376" s="218"/>
      <c r="BD1376" s="218"/>
      <c r="BE1376" s="218"/>
      <c r="BF1376" s="218"/>
      <c r="BG1376" s="218"/>
      <c r="BH1376" s="218"/>
      <c r="BI1376" s="218"/>
      <c r="BJ1376" s="233"/>
      <c r="BK1376" s="199"/>
      <c r="BL1376" s="218" t="s">
        <v>84</v>
      </c>
      <c r="BM1376" s="171" t="s">
        <v>76</v>
      </c>
      <c r="BN1376" s="171" t="s">
        <v>76</v>
      </c>
      <c r="BO1376" s="171" t="s">
        <v>76</v>
      </c>
      <c r="BP1376" s="218"/>
      <c r="BQ1376" s="218"/>
      <c r="BR1376" s="218"/>
      <c r="BS1376" s="218"/>
      <c r="BT1376" s="218"/>
      <c r="BU1376" s="218"/>
      <c r="BV1376" s="218"/>
      <c r="BW1376" s="218"/>
      <c r="BX1376" s="171"/>
      <c r="BY1376" s="199"/>
      <c r="BZ1376" s="230"/>
      <c r="CA1376" s="230"/>
      <c r="CB1376" s="230"/>
      <c r="CC1376" s="230"/>
      <c r="CD1376" s="230"/>
      <c r="CE1376" s="230"/>
      <c r="CF1376" s="230"/>
      <c r="CG1376" s="230"/>
      <c r="CH1376" s="230"/>
      <c r="CI1376" s="230"/>
      <c r="CJ1376" s="230"/>
      <c r="CK1376" s="230"/>
      <c r="CL1376" s="230"/>
      <c r="CM1376" s="230"/>
      <c r="CN1376" s="171"/>
      <c r="CO1376" s="199"/>
      <c r="CP1376" s="230"/>
      <c r="CQ1376" s="233"/>
      <c r="CR1376" s="233"/>
      <c r="CS1376" s="233"/>
      <c r="CT1376" s="230"/>
      <c r="CU1376" s="230"/>
      <c r="CV1376" s="230"/>
      <c r="CW1376" s="230"/>
    </row>
    <row r="1377" ht="30" spans="1:101">
      <c r="A1377" s="191">
        <v>2494</v>
      </c>
      <c r="B1377" s="261" t="s">
        <v>3659</v>
      </c>
      <c r="C1377" s="261" t="s">
        <v>3657</v>
      </c>
      <c r="D1377" s="261" t="s">
        <v>2783</v>
      </c>
      <c r="E1377" s="199"/>
      <c r="F1377" s="261" t="s">
        <v>3658</v>
      </c>
      <c r="G1377" s="199"/>
      <c r="H1377" s="199"/>
      <c r="I1377" s="199"/>
      <c r="J1377" s="202"/>
      <c r="K1377" s="202"/>
      <c r="L1377" s="164" t="str">
        <f>_xlfn.IFNA(VLOOKUP(B1377,'[1]CDM Patients Data'!$C$1266:$N$5000,6,FALSE),"")</f>
        <v>Ovary</v>
      </c>
      <c r="M1377" s="164" t="str">
        <f>_xlfn.IFNA(VLOOKUP(B1377,'[1]CDM Patients Data'!$C$1266:$N$5000,7,FALSE),"")</f>
        <v>Ovary</v>
      </c>
      <c r="N1377" s="164" t="str">
        <f>_xlfn.IFNA(VLOOKUP(B1377,'[1]CDM Patients Data'!$C$1266:$N$5000,8,FALSE),"")</f>
        <v>Adenocarcinoma, NOS</v>
      </c>
      <c r="O1377" s="164" t="str">
        <f>_xlfn.IFNA(VLOOKUP(B1377,'[1]CDM Patients Data'!$C$1266:$K$3492,9,FALSE),"")</f>
        <v>Right and Left</v>
      </c>
      <c r="P1377" s="164">
        <f>_xlfn.IFNA(VLOOKUP(B1377,'[1]CDM Patients Data'!$C$1266:$O$3492,10,FALSE),"")</f>
        <v>0</v>
      </c>
      <c r="Q1377" s="164">
        <f>_xlfn.IFNA(VLOOKUP(B1377,'[1]CDM Patients Data'!$C$1266:$O$3492,11,FALSE),"")</f>
        <v>0</v>
      </c>
      <c r="R1377" s="164">
        <f>_xlfn.IFNA(VLOOKUP(B1377,'[1]CDM Patients Data'!$C$1266:$O$3492,12,FALSE),"")</f>
        <v>0</v>
      </c>
      <c r="S1377" s="164">
        <f>_xlfn.IFNA(VLOOKUP(B1377,'[1]CDM Patients Data'!$C$1266:$P$3492,13,FALSE),"")</f>
        <v>0</v>
      </c>
      <c r="T1377" s="164" t="str">
        <f>_xlfn.IFNA(VLOOKUP(B1377,'[1]CDM Patients Data'!$C$1266:$N$5000,5,FALSE),"")</f>
        <v>Anwesha</v>
      </c>
      <c r="U1377" s="164"/>
      <c r="V1377" s="164"/>
      <c r="W1377" s="210"/>
      <c r="X1377" s="164"/>
      <c r="Y1377" s="164"/>
      <c r="Z1377" s="164"/>
      <c r="AA1377" s="164"/>
      <c r="AB1377" s="164"/>
      <c r="AC1377" s="210"/>
      <c r="AD1377" s="199"/>
      <c r="AE1377" s="199"/>
      <c r="AF1377" s="199"/>
      <c r="AG1377" s="199"/>
      <c r="AH1377" s="233"/>
      <c r="AI1377" s="199"/>
      <c r="AJ1377" s="199"/>
      <c r="AK1377" s="218" t="s">
        <v>84</v>
      </c>
      <c r="AL1377" s="218" t="s">
        <v>76</v>
      </c>
      <c r="AM1377" s="218" t="s">
        <v>76</v>
      </c>
      <c r="AN1377" s="218" t="s">
        <v>76</v>
      </c>
      <c r="AO1377" s="218" t="s">
        <v>76</v>
      </c>
      <c r="AP1377" s="218"/>
      <c r="AQ1377" s="218"/>
      <c r="AR1377" s="218"/>
      <c r="AS1377" s="218"/>
      <c r="AT1377" s="218"/>
      <c r="AU1377" s="218"/>
      <c r="AV1377" s="218"/>
      <c r="AW1377" s="218"/>
      <c r="AX1377" s="218"/>
      <c r="AY1377" s="218"/>
      <c r="AZ1377" s="218"/>
      <c r="BA1377" s="218"/>
      <c r="BB1377" s="218"/>
      <c r="BC1377" s="218"/>
      <c r="BD1377" s="218"/>
      <c r="BE1377" s="218"/>
      <c r="BF1377" s="218"/>
      <c r="BG1377" s="218"/>
      <c r="BH1377" s="218"/>
      <c r="BI1377" s="218"/>
      <c r="BJ1377" s="233" t="s">
        <v>589</v>
      </c>
      <c r="BK1377" s="199"/>
      <c r="BL1377" s="218" t="s">
        <v>80</v>
      </c>
      <c r="BM1377" s="290">
        <v>6684734</v>
      </c>
      <c r="BN1377" s="290">
        <v>2</v>
      </c>
      <c r="BO1377" s="290">
        <v>225.2</v>
      </c>
      <c r="BP1377" s="218" t="s">
        <v>103</v>
      </c>
      <c r="BQ1377" s="218"/>
      <c r="BR1377" s="218"/>
      <c r="BS1377" s="218"/>
      <c r="BT1377" s="218"/>
      <c r="BU1377" s="218"/>
      <c r="BV1377" s="218"/>
      <c r="BW1377" s="218"/>
      <c r="BX1377" s="171"/>
      <c r="BY1377" s="199"/>
      <c r="BZ1377" s="230"/>
      <c r="CA1377" s="230"/>
      <c r="CB1377" s="230"/>
      <c r="CC1377" s="230"/>
      <c r="CD1377" s="230"/>
      <c r="CE1377" s="230"/>
      <c r="CF1377" s="230"/>
      <c r="CG1377" s="230"/>
      <c r="CH1377" s="230"/>
      <c r="CI1377" s="230"/>
      <c r="CJ1377" s="230"/>
      <c r="CK1377" s="230"/>
      <c r="CL1377" s="230"/>
      <c r="CM1377" s="230"/>
      <c r="CN1377" s="171"/>
      <c r="CO1377" s="199"/>
      <c r="CP1377" s="230"/>
      <c r="CQ1377" s="233"/>
      <c r="CR1377" s="233"/>
      <c r="CS1377" s="233"/>
      <c r="CT1377" s="230"/>
      <c r="CU1377" s="230"/>
      <c r="CV1377" s="230"/>
      <c r="CW1377" s="230"/>
    </row>
    <row r="1378" ht="45" spans="1:101">
      <c r="A1378" s="191">
        <v>2495</v>
      </c>
      <c r="B1378" s="261" t="s">
        <v>3660</v>
      </c>
      <c r="C1378" s="261" t="s">
        <v>3661</v>
      </c>
      <c r="D1378" s="261" t="s">
        <v>2780</v>
      </c>
      <c r="E1378" s="199"/>
      <c r="F1378" s="261" t="s">
        <v>3662</v>
      </c>
      <c r="G1378" s="199"/>
      <c r="H1378" s="199"/>
      <c r="I1378" s="199"/>
      <c r="J1378" s="202"/>
      <c r="K1378" s="202"/>
      <c r="L1378" s="164" t="str">
        <f>_xlfn.IFNA(VLOOKUP(B1378,'[1]CDM Patients Data'!$C$1266:$N$5000,6,FALSE),"")</f>
        <v>Breast</v>
      </c>
      <c r="M1378" s="164" t="str">
        <f>_xlfn.IFNA(VLOOKUP(B1378,'[1]CDM Patients Data'!$C$1266:$N$5000,7,FALSE),"")</f>
        <v>Lower outer quadrant of breast</v>
      </c>
      <c r="N1378" s="164" t="str">
        <f>_xlfn.IFNA(VLOOKUP(B1378,'[1]CDM Patients Data'!$C$1266:$N$5000,8,FALSE),"")</f>
        <v>Infiltrating ductular carcinoma</v>
      </c>
      <c r="O1378" s="164" t="str">
        <f>_xlfn.IFNA(VLOOKUP(B1378,'[1]CDM Patients Data'!$C$1266:$K$3492,9,FALSE),"")</f>
        <v>Left</v>
      </c>
      <c r="P1378" s="164">
        <f>_xlfn.IFNA(VLOOKUP(B1378,'[1]CDM Patients Data'!$C$1266:$O$3492,10,FALSE),"")</f>
        <v>0</v>
      </c>
      <c r="Q1378" s="164">
        <f>_xlfn.IFNA(VLOOKUP(B1378,'[1]CDM Patients Data'!$C$1266:$O$3492,11,FALSE),"")</f>
        <v>0</v>
      </c>
      <c r="R1378" s="164">
        <f>_xlfn.IFNA(VLOOKUP(B1378,'[1]CDM Patients Data'!$C$1266:$O$3492,12,FALSE),"")</f>
        <v>0</v>
      </c>
      <c r="S1378" s="164">
        <f>_xlfn.IFNA(VLOOKUP(B1378,'[1]CDM Patients Data'!$C$1266:$P$3492,13,FALSE),"")</f>
        <v>0</v>
      </c>
      <c r="T1378" s="164" t="str">
        <f>_xlfn.IFNA(VLOOKUP(B1378,'[1]CDM Patients Data'!$C$1266:$N$5000,5,FALSE),"")</f>
        <v>Alaka</v>
      </c>
      <c r="U1378" s="164"/>
      <c r="V1378" s="164"/>
      <c r="W1378" s="210"/>
      <c r="X1378" s="164"/>
      <c r="Y1378" s="164"/>
      <c r="Z1378" s="164"/>
      <c r="AA1378" s="164"/>
      <c r="AB1378" s="164"/>
      <c r="AC1378" s="210"/>
      <c r="AD1378" s="199"/>
      <c r="AE1378" s="199"/>
      <c r="AF1378" s="199"/>
      <c r="AG1378" s="199"/>
      <c r="AH1378" s="233"/>
      <c r="AI1378" s="199"/>
      <c r="AJ1378" s="199"/>
      <c r="AK1378" s="218" t="s">
        <v>84</v>
      </c>
      <c r="AL1378" s="218" t="s">
        <v>76</v>
      </c>
      <c r="AM1378" s="218" t="s">
        <v>76</v>
      </c>
      <c r="AN1378" s="218" t="s">
        <v>76</v>
      </c>
      <c r="AO1378" s="218" t="s">
        <v>76</v>
      </c>
      <c r="AP1378" s="218"/>
      <c r="AQ1378" s="218"/>
      <c r="AR1378" s="218"/>
      <c r="AS1378" s="218"/>
      <c r="AT1378" s="218"/>
      <c r="AU1378" s="218"/>
      <c r="AV1378" s="218"/>
      <c r="AW1378" s="218"/>
      <c r="AX1378" s="218"/>
      <c r="AY1378" s="218"/>
      <c r="AZ1378" s="218"/>
      <c r="BA1378" s="218"/>
      <c r="BB1378" s="218"/>
      <c r="BC1378" s="218"/>
      <c r="BD1378" s="218"/>
      <c r="BE1378" s="218"/>
      <c r="BF1378" s="218"/>
      <c r="BG1378" s="218"/>
      <c r="BH1378" s="218"/>
      <c r="BI1378" s="218"/>
      <c r="BJ1378" s="233" t="s">
        <v>589</v>
      </c>
      <c r="BK1378" s="199"/>
      <c r="BL1378" s="218" t="s">
        <v>80</v>
      </c>
      <c r="BM1378" s="290">
        <v>5237614</v>
      </c>
      <c r="BN1378" s="290">
        <v>1.6</v>
      </c>
      <c r="BO1378" s="290">
        <v>180.2</v>
      </c>
      <c r="BP1378" s="218" t="s">
        <v>103</v>
      </c>
      <c r="BQ1378" s="218"/>
      <c r="BR1378" s="218"/>
      <c r="BS1378" s="218"/>
      <c r="BT1378" s="218"/>
      <c r="BU1378" s="218"/>
      <c r="BV1378" s="218"/>
      <c r="BW1378" s="218"/>
      <c r="BX1378" s="171"/>
      <c r="BY1378" s="199"/>
      <c r="BZ1378" s="230"/>
      <c r="CA1378" s="230"/>
      <c r="CB1378" s="230"/>
      <c r="CC1378" s="230"/>
      <c r="CD1378" s="230"/>
      <c r="CE1378" s="230"/>
      <c r="CF1378" s="230"/>
      <c r="CG1378" s="230"/>
      <c r="CH1378" s="230"/>
      <c r="CI1378" s="230"/>
      <c r="CJ1378" s="230"/>
      <c r="CK1378" s="230"/>
      <c r="CL1378" s="230"/>
      <c r="CM1378" s="230"/>
      <c r="CN1378" s="171"/>
      <c r="CO1378" s="199"/>
      <c r="CP1378" s="230"/>
      <c r="CQ1378" s="233"/>
      <c r="CR1378" s="233"/>
      <c r="CS1378" s="233"/>
      <c r="CT1378" s="230"/>
      <c r="CU1378" s="230"/>
      <c r="CV1378" s="230"/>
      <c r="CW1378" s="230"/>
    </row>
    <row r="1379" ht="30" hidden="1" spans="1:101">
      <c r="A1379" s="191">
        <v>2496</v>
      </c>
      <c r="B1379" s="261" t="s">
        <v>3663</v>
      </c>
      <c r="C1379" s="261" t="s">
        <v>3296</v>
      </c>
      <c r="D1379" s="261" t="s">
        <v>2824</v>
      </c>
      <c r="E1379" s="199"/>
      <c r="F1379" s="263" t="s">
        <v>2220</v>
      </c>
      <c r="G1379" s="199"/>
      <c r="H1379" s="199"/>
      <c r="I1379" s="199"/>
      <c r="J1379" s="202"/>
      <c r="K1379" s="202"/>
      <c r="L1379" s="164" t="str">
        <f>_xlfn.IFNA(VLOOKUP(B1379,'[1]CDM Patients Data'!$C$1266:$N$5000,6,FALSE),"")</f>
        <v>Esophagus</v>
      </c>
      <c r="M1379" s="164" t="str">
        <f>_xlfn.IFNA(VLOOKUP(B1379,'[1]CDM Patients Data'!$C$1266:$N$5000,7,FALSE),"")</f>
        <v>Esophagus lower third</v>
      </c>
      <c r="N1379" s="164" t="str">
        <f>_xlfn.IFNA(VLOOKUP(B1379,'[1]CDM Patients Data'!$C$1266:$N$5000,8,FALSE),"")</f>
        <v>Adenocarcinoma, NOS</v>
      </c>
      <c r="O1379" s="164" t="str">
        <f>_xlfn.IFNA(VLOOKUP(B1379,'[1]CDM Patients Data'!$C$1266:$K$3492,9,FALSE),"")</f>
        <v>Not a paired site</v>
      </c>
      <c r="P1379" s="164">
        <f>_xlfn.IFNA(VLOOKUP(B1379,'[1]CDM Patients Data'!$C$1266:$O$3492,10,FALSE),"")</f>
        <v>0</v>
      </c>
      <c r="Q1379" s="164">
        <f>_xlfn.IFNA(VLOOKUP(B1379,'[1]CDM Patients Data'!$C$1266:$O$3492,11,FALSE),"")</f>
        <v>0</v>
      </c>
      <c r="R1379" s="164">
        <f>_xlfn.IFNA(VLOOKUP(B1379,'[1]CDM Patients Data'!$C$1266:$O$3492,12,FALSE),"")</f>
        <v>0</v>
      </c>
      <c r="S1379" s="164">
        <f>_xlfn.IFNA(VLOOKUP(B1379,'[1]CDM Patients Data'!$C$1266:$P$3492,13,FALSE),"")</f>
        <v>0</v>
      </c>
      <c r="T1379" s="164" t="str">
        <f>_xlfn.IFNA(VLOOKUP(B1379,'[1]CDM Patients Data'!$C$1266:$N$5000,5,FALSE),"")</f>
        <v>Manohar</v>
      </c>
      <c r="U1379" s="164"/>
      <c r="V1379" s="164"/>
      <c r="W1379" s="210"/>
      <c r="X1379" s="164"/>
      <c r="Y1379" s="164"/>
      <c r="Z1379" s="164"/>
      <c r="AA1379" s="164"/>
      <c r="AB1379" s="164"/>
      <c r="AC1379" s="210"/>
      <c r="AD1379" s="199"/>
      <c r="AE1379" s="199"/>
      <c r="AF1379" s="199"/>
      <c r="AG1379" s="199"/>
      <c r="AH1379" s="233"/>
      <c r="AI1379" s="199"/>
      <c r="AJ1379" s="199"/>
      <c r="AK1379" s="218"/>
      <c r="AL1379" s="218"/>
      <c r="AM1379" s="218"/>
      <c r="AN1379" s="218"/>
      <c r="AO1379" s="218" t="s">
        <v>76</v>
      </c>
      <c r="AP1379" s="218"/>
      <c r="AQ1379" s="218"/>
      <c r="AR1379" s="218"/>
      <c r="AS1379" s="218"/>
      <c r="AT1379" s="218"/>
      <c r="AU1379" s="218"/>
      <c r="AV1379" s="218"/>
      <c r="AW1379" s="218"/>
      <c r="AX1379" s="218"/>
      <c r="AY1379" s="218"/>
      <c r="AZ1379" s="218"/>
      <c r="BA1379" s="218"/>
      <c r="BB1379" s="218"/>
      <c r="BC1379" s="218"/>
      <c r="BD1379" s="218"/>
      <c r="BE1379" s="218"/>
      <c r="BF1379" s="218"/>
      <c r="BG1379" s="218"/>
      <c r="BH1379" s="218"/>
      <c r="BI1379" s="218"/>
      <c r="BJ1379" s="233"/>
      <c r="BK1379" s="199"/>
      <c r="BL1379" s="218"/>
      <c r="BM1379" s="171"/>
      <c r="BN1379" s="171"/>
      <c r="BO1379" s="171"/>
      <c r="BP1379" s="218"/>
      <c r="BQ1379" s="218"/>
      <c r="BR1379" s="218"/>
      <c r="BS1379" s="218"/>
      <c r="BT1379" s="218"/>
      <c r="BU1379" s="218"/>
      <c r="BV1379" s="218"/>
      <c r="BW1379" s="218"/>
      <c r="BX1379" s="171"/>
      <c r="BY1379" s="199"/>
      <c r="BZ1379" s="230"/>
      <c r="CA1379" s="230"/>
      <c r="CB1379" s="230"/>
      <c r="CC1379" s="230"/>
      <c r="CD1379" s="230"/>
      <c r="CE1379" s="230"/>
      <c r="CF1379" s="230"/>
      <c r="CG1379" s="230"/>
      <c r="CH1379" s="230"/>
      <c r="CI1379" s="230"/>
      <c r="CJ1379" s="230"/>
      <c r="CK1379" s="230"/>
      <c r="CL1379" s="230"/>
      <c r="CM1379" s="230"/>
      <c r="CN1379" s="171"/>
      <c r="CO1379" s="199"/>
      <c r="CP1379" s="230"/>
      <c r="CQ1379" s="233"/>
      <c r="CR1379" s="233"/>
      <c r="CS1379" s="233"/>
      <c r="CT1379" s="230"/>
      <c r="CU1379" s="230"/>
      <c r="CV1379" s="230"/>
      <c r="CW1379" s="230"/>
    </row>
    <row r="1380" ht="45" hidden="1" spans="1:101">
      <c r="A1380" s="191">
        <v>2497</v>
      </c>
      <c r="B1380" s="261" t="s">
        <v>3664</v>
      </c>
      <c r="C1380" s="261" t="s">
        <v>3665</v>
      </c>
      <c r="D1380" s="261" t="s">
        <v>2853</v>
      </c>
      <c r="E1380" s="199"/>
      <c r="F1380" s="261" t="s">
        <v>3666</v>
      </c>
      <c r="G1380" s="199"/>
      <c r="H1380" s="199"/>
      <c r="I1380" s="199"/>
      <c r="J1380" s="202"/>
      <c r="K1380" s="202"/>
      <c r="L1380" s="164" t="str">
        <f>_xlfn.IFNA(VLOOKUP(B1380,'[1]CDM Patients Data'!$C$1266:$N$5000,6,FALSE),"")</f>
        <v>Stomach</v>
      </c>
      <c r="M1380" s="164" t="str">
        <f>_xlfn.IFNA(VLOOKUP(B1380,'[1]CDM Patients Data'!$C$1266:$N$5000,7,FALSE),"")</f>
        <v>Overlapping lesion of stomach</v>
      </c>
      <c r="N1380" s="164" t="str">
        <f>_xlfn.IFNA(VLOOKUP(B1380,'[1]CDM Patients Data'!$C$1266:$N$5000,8,FALSE),"")</f>
        <v>Carcinoma, NOS</v>
      </c>
      <c r="O1380" s="164" t="str">
        <f>_xlfn.IFNA(VLOOKUP(B1380,'[1]CDM Patients Data'!$C$1266:$K$3492,9,FALSE),"")</f>
        <v>Not a paired site</v>
      </c>
      <c r="P1380" s="164">
        <f>_xlfn.IFNA(VLOOKUP(B1380,'[1]CDM Patients Data'!$C$1266:$O$3492,10,FALSE),"")</f>
        <v>0</v>
      </c>
      <c r="Q1380" s="164">
        <f>_xlfn.IFNA(VLOOKUP(B1380,'[1]CDM Patients Data'!$C$1266:$O$3492,11,FALSE),"")</f>
        <v>0</v>
      </c>
      <c r="R1380" s="164">
        <f>_xlfn.IFNA(VLOOKUP(B1380,'[1]CDM Patients Data'!$C$1266:$O$3492,12,FALSE),"")</f>
        <v>0</v>
      </c>
      <c r="S1380" s="164">
        <f>_xlfn.IFNA(VLOOKUP(B1380,'[1]CDM Patients Data'!$C$1266:$P$3492,13,FALSE),"")</f>
        <v>0</v>
      </c>
      <c r="T1380" s="164" t="str">
        <f>_xlfn.IFNA(VLOOKUP(B1380,'[1]CDM Patients Data'!$C$1266:$N$5000,5,FALSE),"")</f>
        <v>Nisha</v>
      </c>
      <c r="U1380" s="164"/>
      <c r="V1380" s="164"/>
      <c r="W1380" s="210"/>
      <c r="X1380" s="164"/>
      <c r="Y1380" s="164"/>
      <c r="Z1380" s="164"/>
      <c r="AA1380" s="164"/>
      <c r="AB1380" s="164"/>
      <c r="AC1380" s="210"/>
      <c r="AD1380" s="199"/>
      <c r="AE1380" s="199"/>
      <c r="AF1380" s="199"/>
      <c r="AG1380" s="199"/>
      <c r="AH1380" s="233" t="s">
        <v>589</v>
      </c>
      <c r="AI1380" s="199"/>
      <c r="AJ1380" s="199"/>
      <c r="AK1380" s="218" t="s">
        <v>80</v>
      </c>
      <c r="AL1380" s="218">
        <v>15175707</v>
      </c>
      <c r="AM1380" s="218">
        <v>4.6</v>
      </c>
      <c r="AN1380" s="218">
        <v>450.5</v>
      </c>
      <c r="AO1380" s="218" t="s">
        <v>81</v>
      </c>
      <c r="AP1380" s="218"/>
      <c r="AQ1380" s="218"/>
      <c r="AR1380" s="218"/>
      <c r="AS1380" s="218"/>
      <c r="AT1380" s="218"/>
      <c r="AU1380" s="218"/>
      <c r="AV1380" s="218"/>
      <c r="AW1380" s="218"/>
      <c r="AX1380" s="218"/>
      <c r="AY1380" s="218"/>
      <c r="AZ1380" s="218"/>
      <c r="BA1380" s="218"/>
      <c r="BB1380" s="218"/>
      <c r="BC1380" s="218"/>
      <c r="BD1380" s="218"/>
      <c r="BE1380" s="218"/>
      <c r="BF1380" s="218"/>
      <c r="BG1380" s="218"/>
      <c r="BH1380" s="218"/>
      <c r="BI1380" s="218"/>
      <c r="BJ1380" s="233"/>
      <c r="BK1380" s="199"/>
      <c r="BL1380" s="218" t="s">
        <v>84</v>
      </c>
      <c r="BM1380" s="171" t="s">
        <v>76</v>
      </c>
      <c r="BN1380" s="171" t="s">
        <v>76</v>
      </c>
      <c r="BO1380" s="171" t="s">
        <v>76</v>
      </c>
      <c r="BP1380" s="218"/>
      <c r="BQ1380" s="218"/>
      <c r="BR1380" s="218"/>
      <c r="BS1380" s="218"/>
      <c r="BT1380" s="218"/>
      <c r="BU1380" s="218"/>
      <c r="BV1380" s="218"/>
      <c r="BW1380" s="218"/>
      <c r="BX1380" s="171"/>
      <c r="BY1380" s="199"/>
      <c r="BZ1380" s="230"/>
      <c r="CA1380" s="230"/>
      <c r="CB1380" s="230"/>
      <c r="CC1380" s="230"/>
      <c r="CD1380" s="230"/>
      <c r="CE1380" s="230"/>
      <c r="CF1380" s="230"/>
      <c r="CG1380" s="230"/>
      <c r="CH1380" s="230"/>
      <c r="CI1380" s="230"/>
      <c r="CJ1380" s="230"/>
      <c r="CK1380" s="230"/>
      <c r="CL1380" s="230"/>
      <c r="CM1380" s="230"/>
      <c r="CN1380" s="171" t="s">
        <v>2777</v>
      </c>
      <c r="CO1380" s="199"/>
      <c r="CP1380" s="230" t="s">
        <v>80</v>
      </c>
      <c r="CQ1380" s="285">
        <v>3024473</v>
      </c>
      <c r="CR1380" s="285">
        <v>0.9</v>
      </c>
      <c r="CS1380" s="285">
        <v>40.8</v>
      </c>
      <c r="CT1380" s="230" t="s">
        <v>95</v>
      </c>
      <c r="CU1380" s="230"/>
      <c r="CV1380" s="230"/>
      <c r="CW1380" s="230"/>
    </row>
    <row r="1381" ht="45" hidden="1" spans="1:101">
      <c r="A1381" s="191">
        <v>2498</v>
      </c>
      <c r="B1381" s="261" t="s">
        <v>3667</v>
      </c>
      <c r="C1381" s="261" t="s">
        <v>3668</v>
      </c>
      <c r="D1381" s="261" t="s">
        <v>2824</v>
      </c>
      <c r="E1381" s="199"/>
      <c r="F1381" s="261" t="s">
        <v>2730</v>
      </c>
      <c r="G1381" s="199"/>
      <c r="H1381" s="199"/>
      <c r="I1381" s="199"/>
      <c r="J1381" s="202"/>
      <c r="K1381" s="202"/>
      <c r="L1381" s="164" t="str">
        <f>_xlfn.IFNA(VLOOKUP(B1381,'[1]CDM Patients Data'!$C$1266:$N$5000,6,FALSE),"")</f>
        <v>Ovary</v>
      </c>
      <c r="M1381" s="164" t="str">
        <f>_xlfn.IFNA(VLOOKUP(B1381,'[1]CDM Patients Data'!$C$1266:$N$5000,7,FALSE),"")</f>
        <v>Ovary</v>
      </c>
      <c r="N1381" s="164" t="str">
        <f>_xlfn.IFNA(VLOOKUP(B1381,'[1]CDM Patients Data'!$C$1266:$N$5000,8,FALSE),"")</f>
        <v>High-grade serous carcinoma</v>
      </c>
      <c r="O1381" s="164" t="str">
        <f>_xlfn.IFNA(VLOOKUP(B1381,'[1]CDM Patients Data'!$C$1266:$K$3492,9,FALSE),"")</f>
        <v>Right and Left</v>
      </c>
      <c r="P1381" s="164">
        <f>_xlfn.IFNA(VLOOKUP(B1381,'[1]CDM Patients Data'!$C$1266:$O$3492,10,FALSE),"")</f>
        <v>0</v>
      </c>
      <c r="Q1381" s="164">
        <f>_xlfn.IFNA(VLOOKUP(B1381,'[1]CDM Patients Data'!$C$1266:$O$3492,11,FALSE),"")</f>
        <v>0</v>
      </c>
      <c r="R1381" s="164">
        <f>_xlfn.IFNA(VLOOKUP(B1381,'[1]CDM Patients Data'!$C$1266:$O$3492,12,FALSE),"")</f>
        <v>0</v>
      </c>
      <c r="S1381" s="164">
        <f>_xlfn.IFNA(VLOOKUP(B1381,'[1]CDM Patients Data'!$C$1266:$P$3492,13,FALSE),"")</f>
        <v>0</v>
      </c>
      <c r="T1381" s="164" t="str">
        <f>_xlfn.IFNA(VLOOKUP(B1381,'[1]CDM Patients Data'!$C$1266:$N$5000,5,FALSE),"")</f>
        <v>Swathi</v>
      </c>
      <c r="U1381" s="164"/>
      <c r="V1381" s="164"/>
      <c r="W1381" s="210"/>
      <c r="X1381" s="164"/>
      <c r="Y1381" s="164"/>
      <c r="Z1381" s="164"/>
      <c r="AA1381" s="164"/>
      <c r="AB1381" s="164"/>
      <c r="AC1381" s="210"/>
      <c r="AD1381" s="199"/>
      <c r="AE1381" s="199"/>
      <c r="AF1381" s="199"/>
      <c r="AG1381" s="199"/>
      <c r="AH1381" s="233" t="s">
        <v>589</v>
      </c>
      <c r="AI1381" s="199"/>
      <c r="AJ1381" s="199"/>
      <c r="AK1381" s="218" t="s">
        <v>80</v>
      </c>
      <c r="AL1381" s="218">
        <v>15792300</v>
      </c>
      <c r="AM1381" s="218">
        <v>4.7</v>
      </c>
      <c r="AN1381" s="218">
        <v>394.7</v>
      </c>
      <c r="AO1381" s="218" t="s">
        <v>81</v>
      </c>
      <c r="AP1381" s="218"/>
      <c r="AQ1381" s="218"/>
      <c r="AR1381" s="218"/>
      <c r="AS1381" s="218"/>
      <c r="AT1381" s="218"/>
      <c r="AU1381" s="218"/>
      <c r="AV1381" s="218"/>
      <c r="AW1381" s="218"/>
      <c r="AX1381" s="218"/>
      <c r="AY1381" s="218"/>
      <c r="AZ1381" s="218"/>
      <c r="BA1381" s="218"/>
      <c r="BB1381" s="218"/>
      <c r="BC1381" s="218"/>
      <c r="BD1381" s="218"/>
      <c r="BE1381" s="218"/>
      <c r="BF1381" s="218"/>
      <c r="BG1381" s="218"/>
      <c r="BH1381" s="218"/>
      <c r="BI1381" s="218"/>
      <c r="BJ1381" s="233"/>
      <c r="BK1381" s="199"/>
      <c r="BL1381" s="218" t="s">
        <v>84</v>
      </c>
      <c r="BM1381" s="171" t="s">
        <v>76</v>
      </c>
      <c r="BN1381" s="171" t="s">
        <v>76</v>
      </c>
      <c r="BO1381" s="171" t="s">
        <v>76</v>
      </c>
      <c r="BP1381" s="218"/>
      <c r="BQ1381" s="218"/>
      <c r="BR1381" s="218"/>
      <c r="BS1381" s="218"/>
      <c r="BT1381" s="218"/>
      <c r="BU1381" s="218"/>
      <c r="BV1381" s="218"/>
      <c r="BW1381" s="218"/>
      <c r="BX1381" s="171"/>
      <c r="BY1381" s="199"/>
      <c r="BZ1381" s="230"/>
      <c r="CA1381" s="230"/>
      <c r="CB1381" s="230"/>
      <c r="CC1381" s="230"/>
      <c r="CD1381" s="230"/>
      <c r="CE1381" s="230"/>
      <c r="CF1381" s="230"/>
      <c r="CG1381" s="230"/>
      <c r="CH1381" s="230"/>
      <c r="CI1381" s="230"/>
      <c r="CJ1381" s="230"/>
      <c r="CK1381" s="230"/>
      <c r="CL1381" s="230"/>
      <c r="CM1381" s="230"/>
      <c r="CN1381" s="171"/>
      <c r="CO1381" s="199"/>
      <c r="CP1381" s="230"/>
      <c r="CQ1381" s="233"/>
      <c r="CR1381" s="233"/>
      <c r="CS1381" s="233"/>
      <c r="CT1381" s="230"/>
      <c r="CU1381" s="230"/>
      <c r="CV1381" s="230"/>
      <c r="CW1381" s="230"/>
    </row>
    <row r="1382" ht="60" spans="1:101">
      <c r="A1382" s="191">
        <v>2499</v>
      </c>
      <c r="B1382" s="261" t="s">
        <v>3669</v>
      </c>
      <c r="C1382" s="261" t="s">
        <v>3670</v>
      </c>
      <c r="D1382" s="261" t="s">
        <v>2780</v>
      </c>
      <c r="E1382" s="199"/>
      <c r="F1382" s="261" t="s">
        <v>3406</v>
      </c>
      <c r="G1382" s="199"/>
      <c r="H1382" s="199"/>
      <c r="I1382" s="199"/>
      <c r="J1382" s="202"/>
      <c r="K1382" s="202"/>
      <c r="L1382" s="164" t="str">
        <f>_xlfn.IFNA(VLOOKUP(B1382,'[1]CDM Patients Data'!$C$1266:$N$5000,6,FALSE),"")</f>
        <v>Breast</v>
      </c>
      <c r="M1382" s="164" t="str">
        <f>_xlfn.IFNA(VLOOKUP(B1382,'[1]CDM Patients Data'!$C$1266:$N$5000,7,FALSE),"")</f>
        <v>Breast NOS (excludes Skin of breast C44.5)</v>
      </c>
      <c r="N1382" s="164" t="str">
        <f>_xlfn.IFNA(VLOOKUP(B1382,'[1]CDM Patients Data'!$C$1266:$N$5000,8,FALSE),"")</f>
        <v>Phyllodes tumor, malignant</v>
      </c>
      <c r="O1382" s="164" t="str">
        <f>_xlfn.IFNA(VLOOKUP(B1382,'[1]CDM Patients Data'!$C$1266:$K$3492,9,FALSE),"")</f>
        <v>Left</v>
      </c>
      <c r="P1382" s="164">
        <f>_xlfn.IFNA(VLOOKUP(B1382,'[1]CDM Patients Data'!$C$1266:$O$3492,10,FALSE),"")</f>
        <v>0</v>
      </c>
      <c r="Q1382" s="164">
        <f>_xlfn.IFNA(VLOOKUP(B1382,'[1]CDM Patients Data'!$C$1266:$O$3492,11,FALSE),"")</f>
        <v>0</v>
      </c>
      <c r="R1382" s="164">
        <f>_xlfn.IFNA(VLOOKUP(B1382,'[1]CDM Patients Data'!$C$1266:$O$3492,12,FALSE),"")</f>
        <v>0</v>
      </c>
      <c r="S1382" s="164">
        <f>_xlfn.IFNA(VLOOKUP(B1382,'[1]CDM Patients Data'!$C$1266:$P$3492,13,FALSE),"")</f>
        <v>0</v>
      </c>
      <c r="T1382" s="164" t="str">
        <f>_xlfn.IFNA(VLOOKUP(B1382,'[1]CDM Patients Data'!$C$1266:$N$5000,5,FALSE),"")</f>
        <v>Alaka</v>
      </c>
      <c r="U1382" s="164"/>
      <c r="V1382" s="164"/>
      <c r="W1382" s="210"/>
      <c r="X1382" s="164"/>
      <c r="Y1382" s="164"/>
      <c r="Z1382" s="164"/>
      <c r="AA1382" s="164"/>
      <c r="AB1382" s="164"/>
      <c r="AC1382" s="210"/>
      <c r="AD1382" s="199"/>
      <c r="AE1382" s="199"/>
      <c r="AF1382" s="199"/>
      <c r="AG1382" s="199"/>
      <c r="AH1382" s="233"/>
      <c r="AI1382" s="199"/>
      <c r="AJ1382" s="199"/>
      <c r="AK1382" s="218" t="s">
        <v>84</v>
      </c>
      <c r="AL1382" s="218" t="s">
        <v>76</v>
      </c>
      <c r="AM1382" s="218" t="s">
        <v>76</v>
      </c>
      <c r="AN1382" s="218" t="s">
        <v>76</v>
      </c>
      <c r="AO1382" s="218" t="s">
        <v>76</v>
      </c>
      <c r="AP1382" s="218"/>
      <c r="AQ1382" s="218"/>
      <c r="AR1382" s="218"/>
      <c r="AS1382" s="218"/>
      <c r="AT1382" s="218"/>
      <c r="AU1382" s="218"/>
      <c r="AV1382" s="218"/>
      <c r="AW1382" s="218"/>
      <c r="AX1382" s="218"/>
      <c r="AY1382" s="218"/>
      <c r="AZ1382" s="218"/>
      <c r="BA1382" s="218"/>
      <c r="BB1382" s="218"/>
      <c r="BC1382" s="218"/>
      <c r="BD1382" s="218"/>
      <c r="BE1382" s="218"/>
      <c r="BF1382" s="218"/>
      <c r="BG1382" s="218"/>
      <c r="BH1382" s="218"/>
      <c r="BI1382" s="218"/>
      <c r="BJ1382" s="233" t="s">
        <v>589</v>
      </c>
      <c r="BK1382" s="199"/>
      <c r="BL1382" s="218" t="s">
        <v>80</v>
      </c>
      <c r="BM1382" s="290">
        <v>8810761</v>
      </c>
      <c r="BN1382" s="290">
        <v>2.6</v>
      </c>
      <c r="BO1382" s="290">
        <v>299.6</v>
      </c>
      <c r="BP1382" s="218" t="s">
        <v>103</v>
      </c>
      <c r="BQ1382" s="218"/>
      <c r="BR1382" s="218"/>
      <c r="BS1382" s="218"/>
      <c r="BT1382" s="218"/>
      <c r="BU1382" s="218"/>
      <c r="BV1382" s="218"/>
      <c r="BW1382" s="218"/>
      <c r="BX1382" s="171"/>
      <c r="BY1382" s="199"/>
      <c r="BZ1382" s="230"/>
      <c r="CA1382" s="230"/>
      <c r="CB1382" s="230"/>
      <c r="CC1382" s="230"/>
      <c r="CD1382" s="230"/>
      <c r="CE1382" s="230"/>
      <c r="CF1382" s="230"/>
      <c r="CG1382" s="230"/>
      <c r="CH1382" s="230"/>
      <c r="CI1382" s="230"/>
      <c r="CJ1382" s="230"/>
      <c r="CK1382" s="230"/>
      <c r="CL1382" s="230"/>
      <c r="CM1382" s="230"/>
      <c r="CN1382" s="171"/>
      <c r="CO1382" s="199"/>
      <c r="CP1382" s="230"/>
      <c r="CQ1382" s="233"/>
      <c r="CR1382" s="233"/>
      <c r="CS1382" s="233"/>
      <c r="CT1382" s="230"/>
      <c r="CU1382" s="230"/>
      <c r="CV1382" s="230"/>
      <c r="CW1382" s="230"/>
    </row>
    <row r="1383" ht="30" spans="1:101">
      <c r="A1383" s="191">
        <v>2500</v>
      </c>
      <c r="B1383" s="261" t="s">
        <v>3671</v>
      </c>
      <c r="C1383" s="261" t="s">
        <v>3672</v>
      </c>
      <c r="D1383" s="261" t="s">
        <v>2780</v>
      </c>
      <c r="E1383" s="199"/>
      <c r="F1383" s="261" t="s">
        <v>3406</v>
      </c>
      <c r="G1383" s="199"/>
      <c r="H1383" s="199"/>
      <c r="I1383" s="199"/>
      <c r="J1383" s="202"/>
      <c r="K1383" s="202"/>
      <c r="L1383" s="164" t="str">
        <f>_xlfn.IFNA(VLOOKUP(B1383,'[1]CDM Patients Data'!$C$1266:$N$5000,6,FALSE),"")</f>
        <v>Stomach</v>
      </c>
      <c r="M1383" s="164" t="str">
        <f>_xlfn.IFNA(VLOOKUP(B1383,'[1]CDM Patients Data'!$C$1266:$N$5000,7,FALSE),"")</f>
        <v>Gastric antrum</v>
      </c>
      <c r="N1383" s="164" t="str">
        <f>_xlfn.IFNA(VLOOKUP(B1383,'[1]CDM Patients Data'!$C$1266:$N$5000,8,FALSE),"")</f>
        <v>Carcinoma, NOS</v>
      </c>
      <c r="O1383" s="164" t="str">
        <f>_xlfn.IFNA(VLOOKUP(B1383,'[1]CDM Patients Data'!$C$1266:$K$3492,9,FALSE),"")</f>
        <v>Not a paired site</v>
      </c>
      <c r="P1383" s="164" t="str">
        <f>_xlfn.IFNA(VLOOKUP(B1383,'[1]CDM Patients Data'!$C$1266:$O$3492,10,FALSE),"")</f>
        <v>Large Intestine</v>
      </c>
      <c r="Q1383" s="164">
        <f>_xlfn.IFNA(VLOOKUP(B1383,'[1]CDM Patients Data'!$C$1266:$O$3492,11,FALSE),"")</f>
        <v>0</v>
      </c>
      <c r="R1383" s="164">
        <f>_xlfn.IFNA(VLOOKUP(B1383,'[1]CDM Patients Data'!$C$1266:$O$3492,12,FALSE),"")</f>
        <v>0</v>
      </c>
      <c r="S1383" s="164" t="str">
        <f>_xlfn.IFNA(VLOOKUP(B1383,'[1]CDM Patients Data'!$C$1266:$P$3492,13,FALSE),"")</f>
        <v>Not a paired site</v>
      </c>
      <c r="T1383" s="164" t="str">
        <f>_xlfn.IFNA(VLOOKUP(B1383,'[1]CDM Patients Data'!$C$1266:$N$5000,5,FALSE),"")</f>
        <v>Nisha</v>
      </c>
      <c r="U1383" s="164"/>
      <c r="V1383" s="164"/>
      <c r="W1383" s="210"/>
      <c r="X1383" s="164"/>
      <c r="Y1383" s="164"/>
      <c r="Z1383" s="164"/>
      <c r="AA1383" s="164"/>
      <c r="AB1383" s="164"/>
      <c r="AC1383" s="210"/>
      <c r="AD1383" s="199"/>
      <c r="AE1383" s="199"/>
      <c r="AF1383" s="199"/>
      <c r="AG1383" s="199"/>
      <c r="AH1383" s="233"/>
      <c r="AI1383" s="199"/>
      <c r="AJ1383" s="199"/>
      <c r="AK1383" s="218" t="s">
        <v>84</v>
      </c>
      <c r="AL1383" s="218" t="s">
        <v>76</v>
      </c>
      <c r="AM1383" s="218" t="s">
        <v>76</v>
      </c>
      <c r="AN1383" s="218" t="s">
        <v>76</v>
      </c>
      <c r="AO1383" s="218" t="s">
        <v>76</v>
      </c>
      <c r="AP1383" s="218"/>
      <c r="AQ1383" s="218"/>
      <c r="AR1383" s="218"/>
      <c r="AS1383" s="218"/>
      <c r="AT1383" s="218"/>
      <c r="AU1383" s="218"/>
      <c r="AV1383" s="218"/>
      <c r="AW1383" s="218"/>
      <c r="AX1383" s="218"/>
      <c r="AY1383" s="218"/>
      <c r="AZ1383" s="218"/>
      <c r="BA1383" s="218"/>
      <c r="BB1383" s="218"/>
      <c r="BC1383" s="218"/>
      <c r="BD1383" s="218"/>
      <c r="BE1383" s="218"/>
      <c r="BF1383" s="218"/>
      <c r="BG1383" s="218"/>
      <c r="BH1383" s="218"/>
      <c r="BI1383" s="218"/>
      <c r="BJ1383" s="233" t="s">
        <v>589</v>
      </c>
      <c r="BK1383" s="199"/>
      <c r="BL1383" s="218" t="s">
        <v>80</v>
      </c>
      <c r="BM1383" s="290">
        <v>8880127</v>
      </c>
      <c r="BN1383" s="290">
        <v>2.7</v>
      </c>
      <c r="BO1383" s="290">
        <v>297.1</v>
      </c>
      <c r="BP1383" s="218" t="s">
        <v>103</v>
      </c>
      <c r="BQ1383" s="218"/>
      <c r="BR1383" s="218"/>
      <c r="BS1383" s="218"/>
      <c r="BT1383" s="218"/>
      <c r="BU1383" s="218"/>
      <c r="BV1383" s="218"/>
      <c r="BW1383" s="218"/>
      <c r="BX1383" s="171"/>
      <c r="BY1383" s="199"/>
      <c r="BZ1383" s="230"/>
      <c r="CA1383" s="230"/>
      <c r="CB1383" s="230"/>
      <c r="CC1383" s="230"/>
      <c r="CD1383" s="230"/>
      <c r="CE1383" s="230"/>
      <c r="CF1383" s="230"/>
      <c r="CG1383" s="230"/>
      <c r="CH1383" s="230"/>
      <c r="CI1383" s="230"/>
      <c r="CJ1383" s="230"/>
      <c r="CK1383" s="230"/>
      <c r="CL1383" s="230"/>
      <c r="CM1383" s="230"/>
      <c r="CN1383" s="171"/>
      <c r="CO1383" s="199"/>
      <c r="CP1383" s="230"/>
      <c r="CQ1383" s="233"/>
      <c r="CR1383" s="233"/>
      <c r="CS1383" s="233"/>
      <c r="CT1383" s="230"/>
      <c r="CU1383" s="230"/>
      <c r="CV1383" s="230"/>
      <c r="CW1383" s="230"/>
    </row>
    <row r="1384" ht="30" hidden="1" spans="1:101">
      <c r="A1384" s="191">
        <v>2501</v>
      </c>
      <c r="B1384" s="261" t="s">
        <v>3673</v>
      </c>
      <c r="C1384" s="261" t="s">
        <v>3674</v>
      </c>
      <c r="D1384" s="261" t="s">
        <v>2918</v>
      </c>
      <c r="E1384" s="199"/>
      <c r="F1384" s="261" t="s">
        <v>3675</v>
      </c>
      <c r="G1384" s="199"/>
      <c r="H1384" s="199"/>
      <c r="I1384" s="199"/>
      <c r="J1384" s="202"/>
      <c r="K1384" s="202"/>
      <c r="L1384" s="164" t="str">
        <f>_xlfn.IFNA(VLOOKUP(B1384,'[1]CDM Patients Data'!$C$1266:$N$5000,6,FALSE),"")</f>
        <v>Brain</v>
      </c>
      <c r="M1384" s="164" t="str">
        <f>_xlfn.IFNA(VLOOKUP(B1384,'[1]CDM Patients Data'!$C$1266:$N$5000,7,FALSE),"")</f>
        <v>Frontal lobe</v>
      </c>
      <c r="N1384" s="164" t="str">
        <f>_xlfn.IFNA(VLOOKUP(B1384,'[1]CDM Patients Data'!$C$1266:$N$5000,8,FALSE),"")</f>
        <v>Sarcoma, NOS</v>
      </c>
      <c r="O1384" s="164" t="str">
        <f>_xlfn.IFNA(VLOOKUP(B1384,'[1]CDM Patients Data'!$C$1266:$K$3492,9,FALSE),"")</f>
        <v>Not a paired site</v>
      </c>
      <c r="P1384" s="164">
        <f>_xlfn.IFNA(VLOOKUP(B1384,'[1]CDM Patients Data'!$C$1266:$O$3492,10,FALSE),"")</f>
        <v>0</v>
      </c>
      <c r="Q1384" s="164">
        <f>_xlfn.IFNA(VLOOKUP(B1384,'[1]CDM Patients Data'!$C$1266:$O$3492,11,FALSE),"")</f>
        <v>0</v>
      </c>
      <c r="R1384" s="164">
        <f>_xlfn.IFNA(VLOOKUP(B1384,'[1]CDM Patients Data'!$C$1266:$O$3492,12,FALSE),"")</f>
        <v>0</v>
      </c>
      <c r="S1384" s="164">
        <f>_xlfn.IFNA(VLOOKUP(B1384,'[1]CDM Patients Data'!$C$1266:$P$3492,13,FALSE),"")</f>
        <v>0</v>
      </c>
      <c r="T1384" s="164" t="str">
        <f>_xlfn.IFNA(VLOOKUP(B1384,'[1]CDM Patients Data'!$C$1266:$N$5000,5,FALSE),"")</f>
        <v>Dayana </v>
      </c>
      <c r="U1384" s="164"/>
      <c r="V1384" s="164"/>
      <c r="W1384" s="210"/>
      <c r="X1384" s="164"/>
      <c r="Y1384" s="164"/>
      <c r="Z1384" s="164"/>
      <c r="AA1384" s="164"/>
      <c r="AB1384" s="164"/>
      <c r="AC1384" s="210"/>
      <c r="AD1384" s="199"/>
      <c r="AE1384" s="199"/>
      <c r="AF1384" s="199"/>
      <c r="AG1384" s="199"/>
      <c r="AH1384" s="233"/>
      <c r="AI1384" s="199"/>
      <c r="AJ1384" s="199"/>
      <c r="AK1384" s="218"/>
      <c r="AL1384" s="218"/>
      <c r="AM1384" s="218"/>
      <c r="AN1384" s="218"/>
      <c r="AO1384" s="218" t="s">
        <v>76</v>
      </c>
      <c r="AP1384" s="218"/>
      <c r="AQ1384" s="218"/>
      <c r="AR1384" s="218"/>
      <c r="AS1384" s="218"/>
      <c r="AT1384" s="218"/>
      <c r="AU1384" s="218"/>
      <c r="AV1384" s="218"/>
      <c r="AW1384" s="218"/>
      <c r="AX1384" s="218"/>
      <c r="AY1384" s="218"/>
      <c r="AZ1384" s="218"/>
      <c r="BA1384" s="218"/>
      <c r="BB1384" s="218"/>
      <c r="BC1384" s="218"/>
      <c r="BD1384" s="218"/>
      <c r="BE1384" s="218"/>
      <c r="BF1384" s="218"/>
      <c r="BG1384" s="218"/>
      <c r="BH1384" s="218"/>
      <c r="BI1384" s="218"/>
      <c r="BJ1384" s="233"/>
      <c r="BK1384" s="199"/>
      <c r="BL1384" s="218"/>
      <c r="BM1384" s="171"/>
      <c r="BN1384" s="171"/>
      <c r="BO1384" s="171"/>
      <c r="BP1384" s="218"/>
      <c r="BQ1384" s="218"/>
      <c r="BR1384" s="218"/>
      <c r="BS1384" s="218"/>
      <c r="BT1384" s="218"/>
      <c r="BU1384" s="218"/>
      <c r="BV1384" s="218"/>
      <c r="BW1384" s="218"/>
      <c r="BX1384" s="171"/>
      <c r="BY1384" s="199"/>
      <c r="BZ1384" s="230"/>
      <c r="CA1384" s="230"/>
      <c r="CB1384" s="230"/>
      <c r="CC1384" s="230"/>
      <c r="CD1384" s="230"/>
      <c r="CE1384" s="230"/>
      <c r="CF1384" s="230"/>
      <c r="CG1384" s="230"/>
      <c r="CH1384" s="230"/>
      <c r="CI1384" s="230"/>
      <c r="CJ1384" s="230"/>
      <c r="CK1384" s="230"/>
      <c r="CL1384" s="230"/>
      <c r="CM1384" s="230"/>
      <c r="CN1384" s="171"/>
      <c r="CO1384" s="199"/>
      <c r="CP1384" s="230"/>
      <c r="CQ1384" s="233"/>
      <c r="CR1384" s="233"/>
      <c r="CS1384" s="233"/>
      <c r="CT1384" s="230"/>
      <c r="CU1384" s="230"/>
      <c r="CV1384" s="230"/>
      <c r="CW1384" s="230"/>
    </row>
    <row r="1385" ht="45" hidden="1" spans="1:101">
      <c r="A1385" s="191">
        <v>2502</v>
      </c>
      <c r="B1385" s="261" t="s">
        <v>3676</v>
      </c>
      <c r="C1385" s="261" t="s">
        <v>3677</v>
      </c>
      <c r="D1385" s="261" t="s">
        <v>2918</v>
      </c>
      <c r="E1385" s="199"/>
      <c r="F1385" s="261" t="s">
        <v>2220</v>
      </c>
      <c r="G1385" s="199"/>
      <c r="H1385" s="199"/>
      <c r="I1385" s="199"/>
      <c r="J1385" s="202"/>
      <c r="K1385" s="202"/>
      <c r="L1385" s="164" t="str">
        <f>_xlfn.IFNA(VLOOKUP(B1385,'[1]CDM Patients Data'!$C$1266:$N$5000,6,FALSE),"")</f>
        <v>Breast</v>
      </c>
      <c r="M1385" s="164" t="str">
        <f>_xlfn.IFNA(VLOOKUP(B1385,'[1]CDM Patients Data'!$C$1266:$N$5000,7,FALSE),"")</f>
        <v>Overlapping lesion of breast</v>
      </c>
      <c r="N1385" s="164" t="str">
        <f>_xlfn.IFNA(VLOOKUP(B1385,'[1]CDM Patients Data'!$C$1266:$N$5000,8,FALSE),"")</f>
        <v>Infiltrating ductular carcinoma</v>
      </c>
      <c r="O1385" s="164" t="str">
        <f>_xlfn.IFNA(VLOOKUP(B1385,'[1]CDM Patients Data'!$C$1266:$K$3492,9,FALSE),"")</f>
        <v>Right</v>
      </c>
      <c r="P1385" s="164">
        <f>_xlfn.IFNA(VLOOKUP(B1385,'[1]CDM Patients Data'!$C$1266:$O$3492,10,FALSE),"")</f>
        <v>0</v>
      </c>
      <c r="Q1385" s="164">
        <f>_xlfn.IFNA(VLOOKUP(B1385,'[1]CDM Patients Data'!$C$1266:$O$3492,11,FALSE),"")</f>
        <v>0</v>
      </c>
      <c r="R1385" s="164">
        <f>_xlfn.IFNA(VLOOKUP(B1385,'[1]CDM Patients Data'!$C$1266:$O$3492,12,FALSE),"")</f>
        <v>0</v>
      </c>
      <c r="S1385" s="164">
        <f>_xlfn.IFNA(VLOOKUP(B1385,'[1]CDM Patients Data'!$C$1266:$P$3492,13,FALSE),"")</f>
        <v>0</v>
      </c>
      <c r="T1385" s="164" t="str">
        <f>_xlfn.IFNA(VLOOKUP(B1385,'[1]CDM Patients Data'!$C$1266:$N$5000,5,FALSE),"")</f>
        <v>Dayana </v>
      </c>
      <c r="U1385" s="164"/>
      <c r="V1385" s="164"/>
      <c r="W1385" s="210"/>
      <c r="X1385" s="164"/>
      <c r="Y1385" s="164"/>
      <c r="Z1385" s="164"/>
      <c r="AA1385" s="164"/>
      <c r="AB1385" s="164"/>
      <c r="AC1385" s="210"/>
      <c r="AD1385" s="199"/>
      <c r="AE1385" s="199"/>
      <c r="AF1385" s="199"/>
      <c r="AG1385" s="199"/>
      <c r="AH1385" s="233" t="s">
        <v>589</v>
      </c>
      <c r="AI1385" s="199"/>
      <c r="AJ1385" s="199"/>
      <c r="AK1385" s="218" t="s">
        <v>80</v>
      </c>
      <c r="AL1385" s="218">
        <v>19365147</v>
      </c>
      <c r="AM1385" s="218">
        <v>5.8</v>
      </c>
      <c r="AN1385" s="218">
        <v>420.1</v>
      </c>
      <c r="AO1385" s="218" t="s">
        <v>81</v>
      </c>
      <c r="AP1385" s="218"/>
      <c r="AQ1385" s="218"/>
      <c r="AR1385" s="218"/>
      <c r="AS1385" s="218"/>
      <c r="AT1385" s="218"/>
      <c r="AU1385" s="218"/>
      <c r="AV1385" s="218"/>
      <c r="AW1385" s="218"/>
      <c r="AX1385" s="218"/>
      <c r="AY1385" s="218"/>
      <c r="AZ1385" s="218"/>
      <c r="BA1385" s="218"/>
      <c r="BB1385" s="218"/>
      <c r="BC1385" s="218"/>
      <c r="BD1385" s="218"/>
      <c r="BE1385" s="218"/>
      <c r="BF1385" s="218"/>
      <c r="BG1385" s="218"/>
      <c r="BH1385" s="218"/>
      <c r="BI1385" s="218"/>
      <c r="BJ1385" s="233"/>
      <c r="BK1385" s="199"/>
      <c r="BL1385" s="218" t="s">
        <v>84</v>
      </c>
      <c r="BM1385" s="171" t="s">
        <v>76</v>
      </c>
      <c r="BN1385" s="171" t="s">
        <v>76</v>
      </c>
      <c r="BO1385" s="171" t="s">
        <v>76</v>
      </c>
      <c r="BP1385" s="218"/>
      <c r="BQ1385" s="218"/>
      <c r="BR1385" s="218"/>
      <c r="BS1385" s="218"/>
      <c r="BT1385" s="218"/>
      <c r="BU1385" s="218"/>
      <c r="BV1385" s="218"/>
      <c r="BW1385" s="218"/>
      <c r="BX1385" s="171"/>
      <c r="BY1385" s="199"/>
      <c r="BZ1385" s="230"/>
      <c r="CA1385" s="230"/>
      <c r="CB1385" s="230"/>
      <c r="CC1385" s="230"/>
      <c r="CD1385" s="230"/>
      <c r="CE1385" s="230"/>
      <c r="CF1385" s="230"/>
      <c r="CG1385" s="230"/>
      <c r="CH1385" s="230"/>
      <c r="CI1385" s="230"/>
      <c r="CJ1385" s="230"/>
      <c r="CK1385" s="230"/>
      <c r="CL1385" s="230"/>
      <c r="CM1385" s="230"/>
      <c r="CN1385" s="171"/>
      <c r="CO1385" s="199"/>
      <c r="CP1385" s="230"/>
      <c r="CQ1385" s="233"/>
      <c r="CR1385" s="233"/>
      <c r="CS1385" s="233"/>
      <c r="CT1385" s="230"/>
      <c r="CU1385" s="230"/>
      <c r="CV1385" s="230"/>
      <c r="CW1385" s="230"/>
    </row>
    <row r="1386" ht="60" spans="1:101">
      <c r="A1386" s="191">
        <v>2503</v>
      </c>
      <c r="B1386" s="261" t="s">
        <v>3678</v>
      </c>
      <c r="C1386" s="261" t="s">
        <v>3679</v>
      </c>
      <c r="D1386" s="261" t="s">
        <v>2780</v>
      </c>
      <c r="E1386" s="199"/>
      <c r="F1386" s="267" t="s">
        <v>2366</v>
      </c>
      <c r="G1386" s="199"/>
      <c r="H1386" s="199"/>
      <c r="I1386" s="199"/>
      <c r="J1386" s="202"/>
      <c r="K1386" s="202"/>
      <c r="L1386" s="164" t="str">
        <f>_xlfn.IFNA(VLOOKUP(B1386,'[1]CDM Patients Data'!$C$1266:$N$5000,6,FALSE),"")</f>
        <v>Breast</v>
      </c>
      <c r="M1386" s="164" t="str">
        <f>_xlfn.IFNA(VLOOKUP(B1386,'[1]CDM Patients Data'!$C$1266:$N$5000,7,FALSE),"")</f>
        <v>Breast NOS (excludes Skin of breast C44.5)</v>
      </c>
      <c r="N1386" s="164" t="str">
        <f>_xlfn.IFNA(VLOOKUP(B1386,'[1]CDM Patients Data'!$C$1266:$N$5000,8,FALSE),"")</f>
        <v>Adenocarcinoma, NOS</v>
      </c>
      <c r="O1386" s="164" t="str">
        <f>_xlfn.IFNA(VLOOKUP(B1386,'[1]CDM Patients Data'!$C$1266:$K$3492,9,FALSE),"")</f>
        <v>Unknown</v>
      </c>
      <c r="P1386" s="164">
        <f>_xlfn.IFNA(VLOOKUP(B1386,'[1]CDM Patients Data'!$C$1266:$O$3492,10,FALSE),"")</f>
        <v>0</v>
      </c>
      <c r="Q1386" s="164">
        <f>_xlfn.IFNA(VLOOKUP(B1386,'[1]CDM Patients Data'!$C$1266:$O$3492,11,FALSE),"")</f>
        <v>0</v>
      </c>
      <c r="R1386" s="164">
        <f>_xlfn.IFNA(VLOOKUP(B1386,'[1]CDM Patients Data'!$C$1266:$O$3492,12,FALSE),"")</f>
        <v>0</v>
      </c>
      <c r="S1386" s="164">
        <f>_xlfn.IFNA(VLOOKUP(B1386,'[1]CDM Patients Data'!$C$1266:$P$3492,13,FALSE),"")</f>
        <v>0</v>
      </c>
      <c r="T1386" s="164" t="str">
        <f>_xlfn.IFNA(VLOOKUP(B1386,'[1]CDM Patients Data'!$C$1266:$N$5000,5,FALSE),"")</f>
        <v>Nisha</v>
      </c>
      <c r="U1386" s="164"/>
      <c r="V1386" s="164"/>
      <c r="W1386" s="210"/>
      <c r="X1386" s="164"/>
      <c r="Y1386" s="164"/>
      <c r="Z1386" s="164"/>
      <c r="AA1386" s="164"/>
      <c r="AB1386" s="164"/>
      <c r="AC1386" s="210"/>
      <c r="AD1386" s="199"/>
      <c r="AE1386" s="199"/>
      <c r="AF1386" s="199"/>
      <c r="AG1386" s="199"/>
      <c r="AH1386" s="233"/>
      <c r="AI1386" s="199"/>
      <c r="AJ1386" s="199"/>
      <c r="AK1386" s="218" t="s">
        <v>84</v>
      </c>
      <c r="AL1386" s="218" t="s">
        <v>76</v>
      </c>
      <c r="AM1386" s="218" t="s">
        <v>76</v>
      </c>
      <c r="AN1386" s="218" t="s">
        <v>76</v>
      </c>
      <c r="AO1386" s="218" t="s">
        <v>76</v>
      </c>
      <c r="AP1386" s="218"/>
      <c r="AQ1386" s="218"/>
      <c r="AR1386" s="218"/>
      <c r="AS1386" s="218"/>
      <c r="AT1386" s="218"/>
      <c r="AU1386" s="218"/>
      <c r="AV1386" s="218"/>
      <c r="AW1386" s="218"/>
      <c r="AX1386" s="218"/>
      <c r="AY1386" s="218"/>
      <c r="AZ1386" s="218"/>
      <c r="BA1386" s="218"/>
      <c r="BB1386" s="218"/>
      <c r="BC1386" s="218"/>
      <c r="BD1386" s="218"/>
      <c r="BE1386" s="218"/>
      <c r="BF1386" s="218"/>
      <c r="BG1386" s="218"/>
      <c r="BH1386" s="218"/>
      <c r="BI1386" s="218"/>
      <c r="BJ1386" s="233" t="s">
        <v>589</v>
      </c>
      <c r="BK1386" s="199"/>
      <c r="BL1386" s="218" t="s">
        <v>80</v>
      </c>
      <c r="BM1386" s="290">
        <v>5911538</v>
      </c>
      <c r="BN1386" s="290">
        <v>1.8</v>
      </c>
      <c r="BO1386" s="290">
        <v>200.3</v>
      </c>
      <c r="BP1386" s="218" t="s">
        <v>103</v>
      </c>
      <c r="BQ1386" s="218"/>
      <c r="BR1386" s="218"/>
      <c r="BS1386" s="218"/>
      <c r="BT1386" s="218"/>
      <c r="BU1386" s="218"/>
      <c r="BV1386" s="218"/>
      <c r="BW1386" s="218"/>
      <c r="BX1386" s="171"/>
      <c r="BY1386" s="199"/>
      <c r="BZ1386" s="230"/>
      <c r="CA1386" s="230"/>
      <c r="CB1386" s="230"/>
      <c r="CC1386" s="230"/>
      <c r="CD1386" s="230"/>
      <c r="CE1386" s="230"/>
      <c r="CF1386" s="230"/>
      <c r="CG1386" s="230"/>
      <c r="CH1386" s="230"/>
      <c r="CI1386" s="230"/>
      <c r="CJ1386" s="230"/>
      <c r="CK1386" s="230"/>
      <c r="CL1386" s="230"/>
      <c r="CM1386" s="230"/>
      <c r="CN1386" s="171"/>
      <c r="CO1386" s="199"/>
      <c r="CP1386" s="230"/>
      <c r="CQ1386" s="233"/>
      <c r="CR1386" s="233"/>
      <c r="CS1386" s="233"/>
      <c r="CT1386" s="230"/>
      <c r="CU1386" s="230"/>
      <c r="CV1386" s="230"/>
      <c r="CW1386" s="230"/>
    </row>
    <row r="1387" ht="45" spans="1:101">
      <c r="A1387" s="191">
        <v>2504</v>
      </c>
      <c r="B1387" s="261" t="s">
        <v>3680</v>
      </c>
      <c r="C1387" s="261" t="s">
        <v>3681</v>
      </c>
      <c r="D1387" s="261" t="s">
        <v>2783</v>
      </c>
      <c r="E1387" s="199"/>
      <c r="F1387" s="261" t="s">
        <v>2220</v>
      </c>
      <c r="G1387" s="199"/>
      <c r="H1387" s="199"/>
      <c r="I1387" s="199"/>
      <c r="J1387" s="202"/>
      <c r="K1387" s="202"/>
      <c r="L1387" s="164" t="str">
        <f>_xlfn.IFNA(VLOOKUP(B1387,'[1]CDM Patients Data'!$C$1266:$N$5000,6,FALSE),"")</f>
        <v>Breast</v>
      </c>
      <c r="M1387" s="164" t="str">
        <f>_xlfn.IFNA(VLOOKUP(B1387,'[1]CDM Patients Data'!$C$1266:$N$5000,7,FALSE),"")</f>
        <v>Central portion of breast</v>
      </c>
      <c r="N1387" s="164" t="str">
        <f>_xlfn.IFNA(VLOOKUP(B1387,'[1]CDM Patients Data'!$C$1266:$N$5000,8,FALSE),"")</f>
        <v>Carcinoma, NOS</v>
      </c>
      <c r="O1387" s="164" t="str">
        <f>_xlfn.IFNA(VLOOKUP(B1387,'[1]CDM Patients Data'!$C$1266:$K$3492,9,FALSE),"")</f>
        <v>Left</v>
      </c>
      <c r="P1387" s="164">
        <f>_xlfn.IFNA(VLOOKUP(B1387,'[1]CDM Patients Data'!$C$1266:$O$3492,10,FALSE),"")</f>
        <v>0</v>
      </c>
      <c r="Q1387" s="164">
        <f>_xlfn.IFNA(VLOOKUP(B1387,'[1]CDM Patients Data'!$C$1266:$O$3492,11,FALSE),"")</f>
        <v>0</v>
      </c>
      <c r="R1387" s="164">
        <f>_xlfn.IFNA(VLOOKUP(B1387,'[1]CDM Patients Data'!$C$1266:$O$3492,12,FALSE),"")</f>
        <v>0</v>
      </c>
      <c r="S1387" s="164">
        <f>_xlfn.IFNA(VLOOKUP(B1387,'[1]CDM Patients Data'!$C$1266:$P$3492,13,FALSE),"")</f>
        <v>0</v>
      </c>
      <c r="T1387" s="164" t="str">
        <f>_xlfn.IFNA(VLOOKUP(B1387,'[1]CDM Patients Data'!$C$1266:$N$5000,5,FALSE),"")</f>
        <v>Anwesha</v>
      </c>
      <c r="U1387" s="164"/>
      <c r="V1387" s="164"/>
      <c r="W1387" s="210"/>
      <c r="X1387" s="164"/>
      <c r="Y1387" s="164"/>
      <c r="Z1387" s="164"/>
      <c r="AA1387" s="164"/>
      <c r="AB1387" s="164"/>
      <c r="AC1387" s="210"/>
      <c r="AD1387" s="199"/>
      <c r="AE1387" s="199"/>
      <c r="AF1387" s="199"/>
      <c r="AG1387" s="199"/>
      <c r="AH1387" s="233"/>
      <c r="AI1387" s="199"/>
      <c r="AJ1387" s="199"/>
      <c r="AK1387" s="218" t="s">
        <v>84</v>
      </c>
      <c r="AL1387" s="218" t="s">
        <v>76</v>
      </c>
      <c r="AM1387" s="218" t="s">
        <v>76</v>
      </c>
      <c r="AN1387" s="218" t="s">
        <v>76</v>
      </c>
      <c r="AO1387" s="218" t="s">
        <v>76</v>
      </c>
      <c r="AP1387" s="218"/>
      <c r="AQ1387" s="218"/>
      <c r="AR1387" s="218"/>
      <c r="AS1387" s="218"/>
      <c r="AT1387" s="218"/>
      <c r="AU1387" s="218"/>
      <c r="AV1387" s="218"/>
      <c r="AW1387" s="218"/>
      <c r="AX1387" s="218"/>
      <c r="AY1387" s="218"/>
      <c r="AZ1387" s="218"/>
      <c r="BA1387" s="218"/>
      <c r="BB1387" s="218"/>
      <c r="BC1387" s="218"/>
      <c r="BD1387" s="218"/>
      <c r="BE1387" s="218"/>
      <c r="BF1387" s="218"/>
      <c r="BG1387" s="218"/>
      <c r="BH1387" s="218"/>
      <c r="BI1387" s="218"/>
      <c r="BJ1387" s="233" t="s">
        <v>589</v>
      </c>
      <c r="BK1387" s="199"/>
      <c r="BL1387" s="218" t="s">
        <v>80</v>
      </c>
      <c r="BM1387" s="290">
        <v>5721032</v>
      </c>
      <c r="BN1387" s="290">
        <v>1.7</v>
      </c>
      <c r="BO1387" s="290">
        <v>198.4</v>
      </c>
      <c r="BP1387" s="218" t="s">
        <v>103</v>
      </c>
      <c r="BQ1387" s="218"/>
      <c r="BR1387" s="218"/>
      <c r="BS1387" s="218"/>
      <c r="BT1387" s="218"/>
      <c r="BU1387" s="218"/>
      <c r="BV1387" s="218"/>
      <c r="BW1387" s="218"/>
      <c r="BX1387" s="171"/>
      <c r="BY1387" s="199"/>
      <c r="BZ1387" s="230"/>
      <c r="CA1387" s="230"/>
      <c r="CB1387" s="230"/>
      <c r="CC1387" s="230"/>
      <c r="CD1387" s="230"/>
      <c r="CE1387" s="230"/>
      <c r="CF1387" s="230"/>
      <c r="CG1387" s="230"/>
      <c r="CH1387" s="230"/>
      <c r="CI1387" s="230"/>
      <c r="CJ1387" s="230"/>
      <c r="CK1387" s="230"/>
      <c r="CL1387" s="230"/>
      <c r="CM1387" s="230"/>
      <c r="CN1387" s="171"/>
      <c r="CO1387" s="199"/>
      <c r="CP1387" s="230"/>
      <c r="CQ1387" s="233"/>
      <c r="CR1387" s="233"/>
      <c r="CS1387" s="233"/>
      <c r="CT1387" s="230"/>
      <c r="CU1387" s="230"/>
      <c r="CV1387" s="230"/>
      <c r="CW1387" s="230"/>
    </row>
    <row r="1388" ht="45" hidden="1" spans="1:101">
      <c r="A1388" s="191">
        <v>2505</v>
      </c>
      <c r="B1388" s="261" t="s">
        <v>3682</v>
      </c>
      <c r="C1388" s="261" t="s">
        <v>3683</v>
      </c>
      <c r="D1388" s="261" t="s">
        <v>2798</v>
      </c>
      <c r="E1388" s="199"/>
      <c r="F1388" s="261" t="s">
        <v>2197</v>
      </c>
      <c r="G1388" s="199"/>
      <c r="H1388" s="199"/>
      <c r="I1388" s="199"/>
      <c r="J1388" s="202"/>
      <c r="K1388" s="202"/>
      <c r="L1388" s="164" t="str">
        <f>_xlfn.IFNA(VLOOKUP(B1388,'[1]CDM Patients Data'!$C$1266:$N$5000,6,FALSE),"")</f>
        <v>Skin</v>
      </c>
      <c r="M1388" s="164" t="str">
        <f>_xlfn.IFNA(VLOOKUP(B1388,'[1]CDM Patients Data'!$C$1266:$N$5000,7,FALSE),"")</f>
        <v>Skin scalp, neck</v>
      </c>
      <c r="N1388" s="164" t="str">
        <f>_xlfn.IFNA(VLOOKUP(B1388,'[1]CDM Patients Data'!$C$1266:$N$5000,8,FALSE),"")</f>
        <v>Skin appendage carcinoma</v>
      </c>
      <c r="O1388" s="164" t="str">
        <f>_xlfn.IFNA(VLOOKUP(B1388,'[1]CDM Patients Data'!$C$1266:$K$3492,9,FALSE),"")</f>
        <v>Right</v>
      </c>
      <c r="P1388" s="164">
        <f>_xlfn.IFNA(VLOOKUP(B1388,'[1]CDM Patients Data'!$C$1266:$O$3492,10,FALSE),"")</f>
        <v>0</v>
      </c>
      <c r="Q1388" s="164">
        <f>_xlfn.IFNA(VLOOKUP(B1388,'[1]CDM Patients Data'!$C$1266:$O$3492,11,FALSE),"")</f>
        <v>0</v>
      </c>
      <c r="R1388" s="164">
        <f>_xlfn.IFNA(VLOOKUP(B1388,'[1]CDM Patients Data'!$C$1266:$O$3492,12,FALSE),"")</f>
        <v>0</v>
      </c>
      <c r="S1388" s="164">
        <f>_xlfn.IFNA(VLOOKUP(B1388,'[1]CDM Patients Data'!$C$1266:$P$3492,13,FALSE),"")</f>
        <v>0</v>
      </c>
      <c r="T1388" s="164" t="str">
        <f>_xlfn.IFNA(VLOOKUP(B1388,'[1]CDM Patients Data'!$C$1266:$N$5000,5,FALSE),"")</f>
        <v>Nisha</v>
      </c>
      <c r="U1388" s="164"/>
      <c r="V1388" s="164"/>
      <c r="W1388" s="210"/>
      <c r="X1388" s="164"/>
      <c r="Y1388" s="164"/>
      <c r="Z1388" s="164"/>
      <c r="AA1388" s="164"/>
      <c r="AB1388" s="164"/>
      <c r="AC1388" s="210"/>
      <c r="AD1388" s="199"/>
      <c r="AE1388" s="199"/>
      <c r="AF1388" s="199"/>
      <c r="AG1388" s="199"/>
      <c r="AH1388" s="233" t="s">
        <v>589</v>
      </c>
      <c r="AI1388" s="199"/>
      <c r="AJ1388" s="199"/>
      <c r="AK1388" s="218" t="s">
        <v>80</v>
      </c>
      <c r="AL1388" s="218">
        <v>65336592</v>
      </c>
      <c r="AM1388" s="218">
        <v>19.6</v>
      </c>
      <c r="AN1388" s="218">
        <v>1030.4</v>
      </c>
      <c r="AO1388" s="218" t="s">
        <v>81</v>
      </c>
      <c r="AP1388" s="218"/>
      <c r="AQ1388" s="218"/>
      <c r="AR1388" s="218"/>
      <c r="AS1388" s="218"/>
      <c r="AT1388" s="218"/>
      <c r="AU1388" s="218"/>
      <c r="AV1388" s="218"/>
      <c r="AW1388" s="218"/>
      <c r="AX1388" s="218"/>
      <c r="AY1388" s="218"/>
      <c r="AZ1388" s="218"/>
      <c r="BA1388" s="218"/>
      <c r="BB1388" s="218"/>
      <c r="BC1388" s="218"/>
      <c r="BD1388" s="218"/>
      <c r="BE1388" s="218"/>
      <c r="BF1388" s="218"/>
      <c r="BG1388" s="218"/>
      <c r="BH1388" s="218"/>
      <c r="BI1388" s="218"/>
      <c r="BJ1388" s="233"/>
      <c r="BK1388" s="199"/>
      <c r="BL1388" s="218" t="s">
        <v>84</v>
      </c>
      <c r="BM1388" s="171" t="s">
        <v>76</v>
      </c>
      <c r="BN1388" s="171" t="s">
        <v>76</v>
      </c>
      <c r="BO1388" s="171" t="s">
        <v>76</v>
      </c>
      <c r="BP1388" s="218"/>
      <c r="BQ1388" s="218"/>
      <c r="BR1388" s="218"/>
      <c r="BS1388" s="218"/>
      <c r="BT1388" s="218"/>
      <c r="BU1388" s="218"/>
      <c r="BV1388" s="218"/>
      <c r="BW1388" s="218"/>
      <c r="BX1388" s="171"/>
      <c r="BY1388" s="199"/>
      <c r="BZ1388" s="230"/>
      <c r="CA1388" s="230"/>
      <c r="CB1388" s="230"/>
      <c r="CC1388" s="230"/>
      <c r="CD1388" s="230"/>
      <c r="CE1388" s="230"/>
      <c r="CF1388" s="230"/>
      <c r="CG1388" s="230"/>
      <c r="CH1388" s="230"/>
      <c r="CI1388" s="230"/>
      <c r="CJ1388" s="230"/>
      <c r="CK1388" s="230"/>
      <c r="CL1388" s="230"/>
      <c r="CM1388" s="230"/>
      <c r="CN1388" s="171" t="s">
        <v>2777</v>
      </c>
      <c r="CO1388" s="199"/>
      <c r="CP1388" s="230" t="s">
        <v>80</v>
      </c>
      <c r="CQ1388" s="285">
        <v>11076905</v>
      </c>
      <c r="CR1388" s="285">
        <v>3.3</v>
      </c>
      <c r="CS1388" s="285">
        <v>531.39</v>
      </c>
      <c r="CT1388" s="230" t="s">
        <v>103</v>
      </c>
      <c r="CU1388" s="230"/>
      <c r="CV1388" s="230"/>
      <c r="CW1388" s="230"/>
    </row>
    <row r="1389" ht="30" hidden="1" spans="1:101">
      <c r="A1389" s="191">
        <v>2506</v>
      </c>
      <c r="B1389" s="261" t="s">
        <v>3684</v>
      </c>
      <c r="C1389" s="261" t="s">
        <v>1860</v>
      </c>
      <c r="D1389" s="261" t="s">
        <v>2853</v>
      </c>
      <c r="E1389" s="199"/>
      <c r="F1389" s="261" t="s">
        <v>2575</v>
      </c>
      <c r="G1389" s="199"/>
      <c r="H1389" s="199"/>
      <c r="I1389" s="199"/>
      <c r="J1389" s="202"/>
      <c r="K1389" s="202"/>
      <c r="L1389" s="164" t="str">
        <f>_xlfn.IFNA(VLOOKUP(B1389,'[1]CDM Patients Data'!$C$1266:$N$5000,6,FALSE),"")</f>
        <v>Lung</v>
      </c>
      <c r="M1389" s="164" t="str">
        <f>_xlfn.IFNA(VLOOKUP(B1389,'[1]CDM Patients Data'!$C$1266:$N$5000,7,FALSE),"")</f>
        <v>Middle lobe, lung</v>
      </c>
      <c r="N1389" s="164" t="str">
        <f>_xlfn.IFNA(VLOOKUP(B1389,'[1]CDM Patients Data'!$C$1266:$N$5000,8,FALSE),"")</f>
        <v>Carcinoma, NOS</v>
      </c>
      <c r="O1389" s="164" t="str">
        <f>_xlfn.IFNA(VLOOKUP(B1389,'[1]CDM Patients Data'!$C$1266:$K$3492,9,FALSE),"")</f>
        <v>Right</v>
      </c>
      <c r="P1389" s="164">
        <f>_xlfn.IFNA(VLOOKUP(B1389,'[1]CDM Patients Data'!$C$1266:$O$3492,10,FALSE),"")</f>
        <v>0</v>
      </c>
      <c r="Q1389" s="164">
        <f>_xlfn.IFNA(VLOOKUP(B1389,'[1]CDM Patients Data'!$C$1266:$O$3492,11,FALSE),"")</f>
        <v>0</v>
      </c>
      <c r="R1389" s="164">
        <f>_xlfn.IFNA(VLOOKUP(B1389,'[1]CDM Patients Data'!$C$1266:$O$3492,12,FALSE),"")</f>
        <v>0</v>
      </c>
      <c r="S1389" s="164">
        <f>_xlfn.IFNA(VLOOKUP(B1389,'[1]CDM Patients Data'!$C$1266:$P$3492,13,FALSE),"")</f>
        <v>0</v>
      </c>
      <c r="T1389" s="164" t="str">
        <f>_xlfn.IFNA(VLOOKUP(B1389,'[1]CDM Patients Data'!$C$1266:$N$5000,5,FALSE),"")</f>
        <v>Nisha</v>
      </c>
      <c r="U1389" s="164"/>
      <c r="V1389" s="164"/>
      <c r="W1389" s="210"/>
      <c r="X1389" s="164"/>
      <c r="Y1389" s="164"/>
      <c r="Z1389" s="164"/>
      <c r="AA1389" s="164"/>
      <c r="AB1389" s="164"/>
      <c r="AC1389" s="210"/>
      <c r="AD1389" s="199"/>
      <c r="AE1389" s="199"/>
      <c r="AF1389" s="199"/>
      <c r="AG1389" s="199"/>
      <c r="AH1389" s="233"/>
      <c r="AI1389" s="199"/>
      <c r="AJ1389" s="199"/>
      <c r="AK1389" s="218"/>
      <c r="AL1389" s="218"/>
      <c r="AM1389" s="218"/>
      <c r="AN1389" s="218"/>
      <c r="AO1389" s="218" t="s">
        <v>76</v>
      </c>
      <c r="AP1389" s="218"/>
      <c r="AQ1389" s="218"/>
      <c r="AR1389" s="218"/>
      <c r="AS1389" s="218"/>
      <c r="AT1389" s="218"/>
      <c r="AU1389" s="218"/>
      <c r="AV1389" s="218"/>
      <c r="AW1389" s="218"/>
      <c r="AX1389" s="218"/>
      <c r="AY1389" s="218"/>
      <c r="AZ1389" s="218"/>
      <c r="BA1389" s="218"/>
      <c r="BB1389" s="218"/>
      <c r="BC1389" s="218"/>
      <c r="BD1389" s="218"/>
      <c r="BE1389" s="218"/>
      <c r="BF1389" s="218"/>
      <c r="BG1389" s="218"/>
      <c r="BH1389" s="218"/>
      <c r="BI1389" s="218"/>
      <c r="BJ1389" s="233"/>
      <c r="BK1389" s="199"/>
      <c r="BL1389" s="218"/>
      <c r="BM1389" s="171"/>
      <c r="BN1389" s="171"/>
      <c r="BO1389" s="171"/>
      <c r="BP1389" s="218"/>
      <c r="BQ1389" s="218"/>
      <c r="BR1389" s="218"/>
      <c r="BS1389" s="218"/>
      <c r="BT1389" s="218"/>
      <c r="BU1389" s="218"/>
      <c r="BV1389" s="218"/>
      <c r="BW1389" s="218"/>
      <c r="BX1389" s="171"/>
      <c r="BY1389" s="199"/>
      <c r="BZ1389" s="230"/>
      <c r="CA1389" s="230"/>
      <c r="CB1389" s="230"/>
      <c r="CC1389" s="230"/>
      <c r="CD1389" s="230"/>
      <c r="CE1389" s="230"/>
      <c r="CF1389" s="230"/>
      <c r="CG1389" s="230"/>
      <c r="CH1389" s="230"/>
      <c r="CI1389" s="230"/>
      <c r="CJ1389" s="230"/>
      <c r="CK1389" s="230"/>
      <c r="CL1389" s="230"/>
      <c r="CM1389" s="230"/>
      <c r="CN1389" s="171"/>
      <c r="CO1389" s="199"/>
      <c r="CP1389" s="230"/>
      <c r="CQ1389" s="233"/>
      <c r="CR1389" s="233"/>
      <c r="CS1389" s="233"/>
      <c r="CT1389" s="230"/>
      <c r="CU1389" s="230"/>
      <c r="CV1389" s="230"/>
      <c r="CW1389" s="230"/>
    </row>
    <row r="1390" ht="30" hidden="1" spans="1:101">
      <c r="A1390" s="191">
        <v>2507</v>
      </c>
      <c r="B1390" s="261" t="s">
        <v>3685</v>
      </c>
      <c r="C1390" s="261" t="s">
        <v>3686</v>
      </c>
      <c r="D1390" s="261" t="s">
        <v>2788</v>
      </c>
      <c r="E1390" s="199"/>
      <c r="F1390" s="261" t="s">
        <v>2374</v>
      </c>
      <c r="G1390" s="199"/>
      <c r="H1390" s="199"/>
      <c r="I1390" s="199"/>
      <c r="J1390" s="202"/>
      <c r="K1390" s="202"/>
      <c r="L1390" s="164" t="str">
        <f>_xlfn.IFNA(VLOOKUP(B1390,'[1]CDM Patients Data'!$C$1266:$N$5000,6,FALSE),"")</f>
        <v>Unknown primary</v>
      </c>
      <c r="M1390" s="164" t="str">
        <f>_xlfn.IFNA(VLOOKUP(B1390,'[1]CDM Patients Data'!$C$1266:$N$5000,7,FALSE),"")</f>
        <v>Unknown primary site</v>
      </c>
      <c r="N1390" s="164" t="str">
        <f>_xlfn.IFNA(VLOOKUP(B1390,'[1]CDM Patients Data'!$C$1266:$N$5000,8,FALSE),"")</f>
        <v>Adenocarcinoma, NOS</v>
      </c>
      <c r="O1390" s="164" t="str">
        <f>_xlfn.IFNA(VLOOKUP(B1390,'[1]CDM Patients Data'!$C$1266:$K$3492,9,FALSE),"")</f>
        <v>Unknown</v>
      </c>
      <c r="P1390" s="164">
        <f>_xlfn.IFNA(VLOOKUP(B1390,'[1]CDM Patients Data'!$C$1266:$O$3492,10,FALSE),"")</f>
        <v>0</v>
      </c>
      <c r="Q1390" s="164">
        <f>_xlfn.IFNA(VLOOKUP(B1390,'[1]CDM Patients Data'!$C$1266:$O$3492,11,FALSE),"")</f>
        <v>0</v>
      </c>
      <c r="R1390" s="164">
        <f>_xlfn.IFNA(VLOOKUP(B1390,'[1]CDM Patients Data'!$C$1266:$O$3492,12,FALSE),"")</f>
        <v>0</v>
      </c>
      <c r="S1390" s="164">
        <f>_xlfn.IFNA(VLOOKUP(B1390,'[1]CDM Patients Data'!$C$1266:$P$3492,13,FALSE),"")</f>
        <v>0</v>
      </c>
      <c r="T1390" s="164" t="str">
        <f>_xlfn.IFNA(VLOOKUP(B1390,'[1]CDM Patients Data'!$C$1266:$N$5000,5,FALSE),"")</f>
        <v>Swathi</v>
      </c>
      <c r="U1390" s="164"/>
      <c r="V1390" s="164"/>
      <c r="W1390" s="210"/>
      <c r="X1390" s="164"/>
      <c r="Y1390" s="164"/>
      <c r="Z1390" s="164"/>
      <c r="AA1390" s="164"/>
      <c r="AB1390" s="164"/>
      <c r="AC1390" s="210"/>
      <c r="AD1390" s="199"/>
      <c r="AE1390" s="199"/>
      <c r="AF1390" s="199"/>
      <c r="AG1390" s="199"/>
      <c r="AH1390" s="233" t="s">
        <v>79</v>
      </c>
      <c r="AI1390" s="199"/>
      <c r="AJ1390" s="199"/>
      <c r="AK1390" s="218" t="s">
        <v>80</v>
      </c>
      <c r="AL1390" s="218">
        <v>68071780</v>
      </c>
      <c r="AM1390" s="218">
        <v>20.4</v>
      </c>
      <c r="AN1390" s="218">
        <v>207.4</v>
      </c>
      <c r="AO1390" s="218" t="s">
        <v>81</v>
      </c>
      <c r="AP1390" s="218"/>
      <c r="AQ1390" s="218"/>
      <c r="AR1390" s="218"/>
      <c r="AS1390" s="218"/>
      <c r="AT1390" s="218"/>
      <c r="AU1390" s="218"/>
      <c r="AV1390" s="218"/>
      <c r="AW1390" s="218"/>
      <c r="AX1390" s="218"/>
      <c r="AY1390" s="218"/>
      <c r="AZ1390" s="218"/>
      <c r="BA1390" s="218"/>
      <c r="BB1390" s="218"/>
      <c r="BC1390" s="218"/>
      <c r="BD1390" s="218"/>
      <c r="BE1390" s="218"/>
      <c r="BF1390" s="218"/>
      <c r="BG1390" s="218"/>
      <c r="BH1390" s="218"/>
      <c r="BI1390" s="218"/>
      <c r="BJ1390" s="233"/>
      <c r="BK1390" s="199"/>
      <c r="BL1390" s="218" t="s">
        <v>84</v>
      </c>
      <c r="BM1390" s="171" t="s">
        <v>76</v>
      </c>
      <c r="BN1390" s="171" t="s">
        <v>76</v>
      </c>
      <c r="BO1390" s="171" t="s">
        <v>76</v>
      </c>
      <c r="BP1390" s="218"/>
      <c r="BQ1390" s="218"/>
      <c r="BR1390" s="218"/>
      <c r="BS1390" s="218"/>
      <c r="BT1390" s="218"/>
      <c r="BU1390" s="218"/>
      <c r="BV1390" s="218"/>
      <c r="BW1390" s="218"/>
      <c r="BX1390" s="171"/>
      <c r="BY1390" s="199"/>
      <c r="BZ1390" s="230"/>
      <c r="CA1390" s="230"/>
      <c r="CB1390" s="230"/>
      <c r="CC1390" s="230"/>
      <c r="CD1390" s="230"/>
      <c r="CE1390" s="230"/>
      <c r="CF1390" s="230"/>
      <c r="CG1390" s="230"/>
      <c r="CH1390" s="230"/>
      <c r="CI1390" s="230"/>
      <c r="CJ1390" s="230"/>
      <c r="CK1390" s="230"/>
      <c r="CL1390" s="230"/>
      <c r="CM1390" s="230"/>
      <c r="CN1390" s="171" t="s">
        <v>79</v>
      </c>
      <c r="CO1390" s="199"/>
      <c r="CP1390" s="230" t="s">
        <v>80</v>
      </c>
      <c r="CQ1390" s="285">
        <v>25210394</v>
      </c>
      <c r="CR1390" s="285">
        <v>7.6</v>
      </c>
      <c r="CS1390" s="285">
        <v>77.35</v>
      </c>
      <c r="CT1390" s="230" t="s">
        <v>95</v>
      </c>
      <c r="CU1390" s="230"/>
      <c r="CV1390" s="230"/>
      <c r="CW1390" s="230"/>
    </row>
    <row r="1391" ht="30" spans="1:101">
      <c r="A1391" s="191">
        <v>2508</v>
      </c>
      <c r="B1391" s="261" t="s">
        <v>3687</v>
      </c>
      <c r="C1391" s="261" t="s">
        <v>3686</v>
      </c>
      <c r="D1391" s="261" t="s">
        <v>2936</v>
      </c>
      <c r="E1391" s="199"/>
      <c r="F1391" s="261" t="s">
        <v>2374</v>
      </c>
      <c r="G1391" s="199"/>
      <c r="H1391" s="199"/>
      <c r="I1391" s="199"/>
      <c r="J1391" s="202"/>
      <c r="K1391" s="202"/>
      <c r="L1391" s="164" t="str">
        <f>_xlfn.IFNA(VLOOKUP(B1391,'[1]CDM Patients Data'!$C$1266:$N$5000,6,FALSE),"")</f>
        <v>Unknown primary</v>
      </c>
      <c r="M1391" s="164" t="str">
        <f>_xlfn.IFNA(VLOOKUP(B1391,'[1]CDM Patients Data'!$C$1266:$N$5000,7,FALSE),"")</f>
        <v>Unknown primary site</v>
      </c>
      <c r="N1391" s="164" t="str">
        <f>_xlfn.IFNA(VLOOKUP(B1391,'[1]CDM Patients Data'!$C$1266:$N$5000,8,FALSE),"")</f>
        <v>Adenocarcinoma, NOS</v>
      </c>
      <c r="O1391" s="164" t="str">
        <f>_xlfn.IFNA(VLOOKUP(B1391,'[1]CDM Patients Data'!$C$1266:$K$3492,9,FALSE),"")</f>
        <v>Unknown</v>
      </c>
      <c r="P1391" s="164">
        <f>_xlfn.IFNA(VLOOKUP(B1391,'[1]CDM Patients Data'!$C$1266:$O$3492,10,FALSE),"")</f>
        <v>0</v>
      </c>
      <c r="Q1391" s="164">
        <f>_xlfn.IFNA(VLOOKUP(B1391,'[1]CDM Patients Data'!$C$1266:$O$3492,11,FALSE),"")</f>
        <v>0</v>
      </c>
      <c r="R1391" s="164">
        <f>_xlfn.IFNA(VLOOKUP(B1391,'[1]CDM Patients Data'!$C$1266:$O$3492,12,FALSE),"")</f>
        <v>0</v>
      </c>
      <c r="S1391" s="164">
        <f>_xlfn.IFNA(VLOOKUP(B1391,'[1]CDM Patients Data'!$C$1266:$P$3492,13,FALSE),"")</f>
        <v>0</v>
      </c>
      <c r="T1391" s="164" t="str">
        <f>_xlfn.IFNA(VLOOKUP(B1391,'[1]CDM Patients Data'!$C$1266:$N$5000,5,FALSE),"")</f>
        <v>Swathi</v>
      </c>
      <c r="U1391" s="164"/>
      <c r="V1391" s="164"/>
      <c r="W1391" s="210"/>
      <c r="X1391" s="164"/>
      <c r="Y1391" s="164"/>
      <c r="Z1391" s="164"/>
      <c r="AA1391" s="164"/>
      <c r="AB1391" s="164"/>
      <c r="AC1391" s="210"/>
      <c r="AD1391" s="199"/>
      <c r="AE1391" s="199"/>
      <c r="AF1391" s="199"/>
      <c r="AG1391" s="199"/>
      <c r="AH1391" s="233"/>
      <c r="AI1391" s="199"/>
      <c r="AJ1391" s="199"/>
      <c r="AK1391" s="218" t="s">
        <v>84</v>
      </c>
      <c r="AL1391" s="218" t="s">
        <v>76</v>
      </c>
      <c r="AM1391" s="218" t="s">
        <v>76</v>
      </c>
      <c r="AN1391" s="218" t="s">
        <v>76</v>
      </c>
      <c r="AO1391" s="218" t="s">
        <v>76</v>
      </c>
      <c r="AP1391" s="218"/>
      <c r="AQ1391" s="218"/>
      <c r="AR1391" s="218"/>
      <c r="AS1391" s="218"/>
      <c r="AT1391" s="218"/>
      <c r="AU1391" s="218"/>
      <c r="AV1391" s="218"/>
      <c r="AW1391" s="218"/>
      <c r="AX1391" s="218"/>
      <c r="AY1391" s="218"/>
      <c r="AZ1391" s="218"/>
      <c r="BA1391" s="218"/>
      <c r="BB1391" s="218"/>
      <c r="BC1391" s="218"/>
      <c r="BD1391" s="218"/>
      <c r="BE1391" s="218"/>
      <c r="BF1391" s="218"/>
      <c r="BG1391" s="218"/>
      <c r="BH1391" s="218"/>
      <c r="BI1391" s="218"/>
      <c r="BJ1391" s="233" t="s">
        <v>79</v>
      </c>
      <c r="BK1391" s="199"/>
      <c r="BL1391" s="218" t="s">
        <v>80</v>
      </c>
      <c r="BM1391" s="290">
        <v>17676381</v>
      </c>
      <c r="BN1391" s="290">
        <v>5.3</v>
      </c>
      <c r="BO1391" s="290">
        <v>67.5</v>
      </c>
      <c r="BP1391" s="218" t="s">
        <v>95</v>
      </c>
      <c r="BQ1391" s="218"/>
      <c r="BR1391" s="218"/>
      <c r="BS1391" s="218"/>
      <c r="BT1391" s="218"/>
      <c r="BU1391" s="218"/>
      <c r="BV1391" s="218"/>
      <c r="BW1391" s="218"/>
      <c r="BX1391" s="171"/>
      <c r="BY1391" s="199"/>
      <c r="BZ1391" s="230"/>
      <c r="CA1391" s="230"/>
      <c r="CB1391" s="230"/>
      <c r="CC1391" s="230"/>
      <c r="CD1391" s="230"/>
      <c r="CE1391" s="230"/>
      <c r="CF1391" s="230"/>
      <c r="CG1391" s="230"/>
      <c r="CH1391" s="230"/>
      <c r="CI1391" s="230"/>
      <c r="CJ1391" s="230"/>
      <c r="CK1391" s="230"/>
      <c r="CL1391" s="230"/>
      <c r="CM1391" s="230"/>
      <c r="CN1391" s="171"/>
      <c r="CO1391" s="199"/>
      <c r="CP1391" s="230"/>
      <c r="CQ1391" s="233"/>
      <c r="CR1391" s="233"/>
      <c r="CS1391" s="233"/>
      <c r="CT1391" s="230"/>
      <c r="CU1391" s="230"/>
      <c r="CV1391" s="230"/>
      <c r="CW1391" s="230"/>
    </row>
    <row r="1392" ht="45" spans="1:101">
      <c r="A1392" s="191">
        <v>2509</v>
      </c>
      <c r="B1392" s="261" t="s">
        <v>3688</v>
      </c>
      <c r="C1392" s="261" t="s">
        <v>3689</v>
      </c>
      <c r="D1392" s="261" t="s">
        <v>2780</v>
      </c>
      <c r="E1392" s="199"/>
      <c r="F1392" s="274" t="s">
        <v>2215</v>
      </c>
      <c r="G1392" s="199"/>
      <c r="H1392" s="199"/>
      <c r="I1392" s="199"/>
      <c r="J1392" s="202"/>
      <c r="K1392" s="202"/>
      <c r="L1392" s="164" t="str">
        <f>_xlfn.IFNA(VLOOKUP(B1392,'[1]CDM Patients Data'!$C$1266:$N$5000,6,FALSE),"")</f>
        <v>Breast</v>
      </c>
      <c r="M1392" s="164" t="str">
        <f>_xlfn.IFNA(VLOOKUP(B1392,'[1]CDM Patients Data'!$C$1266:$N$5000,7,FALSE),"")</f>
        <v>Upper inner quadrant of breast</v>
      </c>
      <c r="N1392" s="164" t="str">
        <f>_xlfn.IFNA(VLOOKUP(B1392,'[1]CDM Patients Data'!$C$1266:$N$5000,8,FALSE),"")</f>
        <v>Infiltrating ductular carcinoma</v>
      </c>
      <c r="O1392" s="164" t="str">
        <f>_xlfn.IFNA(VLOOKUP(B1392,'[1]CDM Patients Data'!$C$1266:$K$3492,9,FALSE),"")</f>
        <v>Right</v>
      </c>
      <c r="P1392" s="164">
        <f>_xlfn.IFNA(VLOOKUP(B1392,'[1]CDM Patients Data'!$C$1266:$O$3492,10,FALSE),"")</f>
        <v>0</v>
      </c>
      <c r="Q1392" s="164">
        <f>_xlfn.IFNA(VLOOKUP(B1392,'[1]CDM Patients Data'!$C$1266:$O$3492,11,FALSE),"")</f>
        <v>0</v>
      </c>
      <c r="R1392" s="164">
        <f>_xlfn.IFNA(VLOOKUP(B1392,'[1]CDM Patients Data'!$C$1266:$O$3492,12,FALSE),"")</f>
        <v>0</v>
      </c>
      <c r="S1392" s="164">
        <f>_xlfn.IFNA(VLOOKUP(B1392,'[1]CDM Patients Data'!$C$1266:$P$3492,13,FALSE),"")</f>
        <v>0</v>
      </c>
      <c r="T1392" s="164" t="str">
        <f>_xlfn.IFNA(VLOOKUP(B1392,'[1]CDM Patients Data'!$C$1266:$N$5000,5,FALSE),"")</f>
        <v>Nisha</v>
      </c>
      <c r="U1392" s="164"/>
      <c r="V1392" s="164"/>
      <c r="W1392" s="210"/>
      <c r="X1392" s="164"/>
      <c r="Y1392" s="164"/>
      <c r="Z1392" s="164"/>
      <c r="AA1392" s="164"/>
      <c r="AB1392" s="164"/>
      <c r="AC1392" s="210"/>
      <c r="AD1392" s="199"/>
      <c r="AE1392" s="199"/>
      <c r="AF1392" s="199"/>
      <c r="AG1392" s="199"/>
      <c r="AH1392" s="233"/>
      <c r="AI1392" s="199"/>
      <c r="AJ1392" s="199"/>
      <c r="AK1392" s="218" t="s">
        <v>84</v>
      </c>
      <c r="AL1392" s="218" t="s">
        <v>76</v>
      </c>
      <c r="AM1392" s="218" t="s">
        <v>76</v>
      </c>
      <c r="AN1392" s="218" t="s">
        <v>76</v>
      </c>
      <c r="AO1392" s="218" t="s">
        <v>76</v>
      </c>
      <c r="AP1392" s="218"/>
      <c r="AQ1392" s="218"/>
      <c r="AR1392" s="218"/>
      <c r="AS1392" s="218"/>
      <c r="AT1392" s="218"/>
      <c r="AU1392" s="218"/>
      <c r="AV1392" s="218"/>
      <c r="AW1392" s="218"/>
      <c r="AX1392" s="218"/>
      <c r="AY1392" s="218"/>
      <c r="AZ1392" s="218"/>
      <c r="BA1392" s="218"/>
      <c r="BB1392" s="218"/>
      <c r="BC1392" s="218"/>
      <c r="BD1392" s="218"/>
      <c r="BE1392" s="218"/>
      <c r="BF1392" s="218"/>
      <c r="BG1392" s="218"/>
      <c r="BH1392" s="218"/>
      <c r="BI1392" s="218"/>
      <c r="BJ1392" s="233" t="s">
        <v>589</v>
      </c>
      <c r="BK1392" s="199"/>
      <c r="BL1392" s="218" t="s">
        <v>80</v>
      </c>
      <c r="BM1392" s="290">
        <v>5208126</v>
      </c>
      <c r="BN1392" s="290">
        <v>1.6</v>
      </c>
      <c r="BO1392" s="290">
        <v>182.6</v>
      </c>
      <c r="BP1392" s="218" t="s">
        <v>103</v>
      </c>
      <c r="BQ1392" s="218"/>
      <c r="BR1392" s="218"/>
      <c r="BS1392" s="218"/>
      <c r="BT1392" s="218"/>
      <c r="BU1392" s="218"/>
      <c r="BV1392" s="218"/>
      <c r="BW1392" s="218"/>
      <c r="BX1392" s="171"/>
      <c r="BY1392" s="199"/>
      <c r="BZ1392" s="230"/>
      <c r="CA1392" s="230"/>
      <c r="CB1392" s="230"/>
      <c r="CC1392" s="230"/>
      <c r="CD1392" s="230"/>
      <c r="CE1392" s="230"/>
      <c r="CF1392" s="230"/>
      <c r="CG1392" s="230"/>
      <c r="CH1392" s="230"/>
      <c r="CI1392" s="230"/>
      <c r="CJ1392" s="230"/>
      <c r="CK1392" s="230"/>
      <c r="CL1392" s="230"/>
      <c r="CM1392" s="230"/>
      <c r="CN1392" s="171"/>
      <c r="CO1392" s="199"/>
      <c r="CP1392" s="230"/>
      <c r="CQ1392" s="233"/>
      <c r="CR1392" s="233"/>
      <c r="CS1392" s="233"/>
      <c r="CT1392" s="230"/>
      <c r="CU1392" s="230"/>
      <c r="CV1392" s="230"/>
      <c r="CW1392" s="230"/>
    </row>
    <row r="1393" ht="45" hidden="1" spans="1:101">
      <c r="A1393" s="191">
        <v>2510</v>
      </c>
      <c r="B1393" s="261" t="s">
        <v>3690</v>
      </c>
      <c r="C1393" s="261" t="s">
        <v>3681</v>
      </c>
      <c r="D1393" s="261" t="s">
        <v>3691</v>
      </c>
      <c r="E1393" s="199"/>
      <c r="F1393" s="261" t="s">
        <v>2220</v>
      </c>
      <c r="G1393" s="199"/>
      <c r="H1393" s="199"/>
      <c r="I1393" s="199"/>
      <c r="J1393" s="202"/>
      <c r="K1393" s="202"/>
      <c r="L1393" s="164" t="str">
        <f>_xlfn.IFNA(VLOOKUP(B1393,'[1]CDM Patients Data'!$C$1266:$N$5000,6,FALSE),"")</f>
        <v>Breast</v>
      </c>
      <c r="M1393" s="164" t="str">
        <f>_xlfn.IFNA(VLOOKUP(B1393,'[1]CDM Patients Data'!$C$1266:$N$5000,7,FALSE),"")</f>
        <v>Central portion of breast</v>
      </c>
      <c r="N1393" s="164" t="str">
        <f>_xlfn.IFNA(VLOOKUP(B1393,'[1]CDM Patients Data'!$C$1266:$N$5000,8,FALSE),"")</f>
        <v>Carcinoma, NOS</v>
      </c>
      <c r="O1393" s="164" t="str">
        <f>_xlfn.IFNA(VLOOKUP(B1393,'[1]CDM Patients Data'!$C$1266:$K$3492,9,FALSE),"")</f>
        <v>Left</v>
      </c>
      <c r="P1393" s="164">
        <f>_xlfn.IFNA(VLOOKUP(B1393,'[1]CDM Patients Data'!$C$1266:$O$3492,10,FALSE),"")</f>
        <v>0</v>
      </c>
      <c r="Q1393" s="164">
        <f>_xlfn.IFNA(VLOOKUP(B1393,'[1]CDM Patients Data'!$C$1266:$O$3492,11,FALSE),"")</f>
        <v>0</v>
      </c>
      <c r="R1393" s="164">
        <f>_xlfn.IFNA(VLOOKUP(B1393,'[1]CDM Patients Data'!$C$1266:$O$3492,12,FALSE),"")</f>
        <v>0</v>
      </c>
      <c r="S1393" s="164">
        <f>_xlfn.IFNA(VLOOKUP(B1393,'[1]CDM Patients Data'!$C$1266:$P$3492,13,FALSE),"")</f>
        <v>0</v>
      </c>
      <c r="T1393" s="164" t="str">
        <f>_xlfn.IFNA(VLOOKUP(B1393,'[1]CDM Patients Data'!$C$1266:$N$5000,5,FALSE),"")</f>
        <v>Anwesha</v>
      </c>
      <c r="U1393" s="164"/>
      <c r="V1393" s="164"/>
      <c r="W1393" s="210"/>
      <c r="X1393" s="164"/>
      <c r="Y1393" s="164"/>
      <c r="Z1393" s="164"/>
      <c r="AA1393" s="164"/>
      <c r="AB1393" s="164"/>
      <c r="AC1393" s="210"/>
      <c r="AD1393" s="199"/>
      <c r="AE1393" s="199"/>
      <c r="AF1393" s="199"/>
      <c r="AG1393" s="199"/>
      <c r="AH1393" s="233"/>
      <c r="AI1393" s="199"/>
      <c r="AJ1393" s="199"/>
      <c r="AK1393" s="218"/>
      <c r="AL1393" s="218"/>
      <c r="AM1393" s="218"/>
      <c r="AN1393" s="218"/>
      <c r="AO1393" s="218" t="s">
        <v>76</v>
      </c>
      <c r="AP1393" s="218"/>
      <c r="AQ1393" s="218"/>
      <c r="AR1393" s="218"/>
      <c r="AS1393" s="218"/>
      <c r="AT1393" s="218"/>
      <c r="AU1393" s="218"/>
      <c r="AV1393" s="218"/>
      <c r="AW1393" s="218"/>
      <c r="AX1393" s="218"/>
      <c r="AY1393" s="218"/>
      <c r="AZ1393" s="218"/>
      <c r="BA1393" s="218"/>
      <c r="BB1393" s="218"/>
      <c r="BC1393" s="218"/>
      <c r="BD1393" s="218"/>
      <c r="BE1393" s="218"/>
      <c r="BF1393" s="218"/>
      <c r="BG1393" s="218"/>
      <c r="BH1393" s="218"/>
      <c r="BI1393" s="218"/>
      <c r="BJ1393" s="233"/>
      <c r="BK1393" s="199"/>
      <c r="BL1393" s="218"/>
      <c r="BM1393" s="171"/>
      <c r="BN1393" s="171"/>
      <c r="BO1393" s="171"/>
      <c r="BP1393" s="218"/>
      <c r="BQ1393" s="218"/>
      <c r="BR1393" s="218"/>
      <c r="BS1393" s="218"/>
      <c r="BT1393" s="218"/>
      <c r="BU1393" s="218"/>
      <c r="BV1393" s="218"/>
      <c r="BW1393" s="218"/>
      <c r="BX1393" s="171"/>
      <c r="BY1393" s="199"/>
      <c r="BZ1393" s="230"/>
      <c r="CA1393" s="230"/>
      <c r="CB1393" s="230"/>
      <c r="CC1393" s="230"/>
      <c r="CD1393" s="230"/>
      <c r="CE1393" s="230"/>
      <c r="CF1393" s="230"/>
      <c r="CG1393" s="230"/>
      <c r="CH1393" s="230"/>
      <c r="CI1393" s="230"/>
      <c r="CJ1393" s="230"/>
      <c r="CK1393" s="230"/>
      <c r="CL1393" s="230"/>
      <c r="CM1393" s="230"/>
      <c r="CN1393" s="171"/>
      <c r="CO1393" s="199"/>
      <c r="CP1393" s="230"/>
      <c r="CQ1393" s="233"/>
      <c r="CR1393" s="233"/>
      <c r="CS1393" s="233"/>
      <c r="CT1393" s="230"/>
      <c r="CU1393" s="230"/>
      <c r="CV1393" s="230"/>
      <c r="CW1393" s="230"/>
    </row>
    <row r="1394" ht="45" hidden="1" spans="1:101">
      <c r="A1394" s="191">
        <v>2511</v>
      </c>
      <c r="B1394" s="261" t="s">
        <v>3692</v>
      </c>
      <c r="C1394" s="261" t="s">
        <v>3248</v>
      </c>
      <c r="D1394" s="261" t="s">
        <v>2824</v>
      </c>
      <c r="E1394" s="199"/>
      <c r="F1394" s="261" t="s">
        <v>3249</v>
      </c>
      <c r="G1394" s="199"/>
      <c r="H1394" s="199"/>
      <c r="I1394" s="199"/>
      <c r="J1394" s="202"/>
      <c r="K1394" s="202"/>
      <c r="L1394" s="164" t="str">
        <f>_xlfn.IFNA(VLOOKUP(B1394,'[1]CDM Patients Data'!$C$1266:$N$5000,6,FALSE),"")</f>
        <v>Ovary</v>
      </c>
      <c r="M1394" s="164" t="str">
        <f>_xlfn.IFNA(VLOOKUP(B1394,'[1]CDM Patients Data'!$C$1266:$N$5000,7,FALSE),"")</f>
        <v>Ovary</v>
      </c>
      <c r="N1394" s="164" t="str">
        <f>_xlfn.IFNA(VLOOKUP(B1394,'[1]CDM Patients Data'!$C$1266:$N$5000,8,FALSE),"")</f>
        <v>Papillary cystadenocarcinoma, NOS</v>
      </c>
      <c r="O1394" s="164" t="str">
        <f>_xlfn.IFNA(VLOOKUP(B1394,'[1]CDM Patients Data'!$C$1266:$K$3492,9,FALSE),"")</f>
        <v>Unknown</v>
      </c>
      <c r="P1394" s="164">
        <f>_xlfn.IFNA(VLOOKUP(B1394,'[1]CDM Patients Data'!$C$1266:$O$3492,10,FALSE),"")</f>
        <v>0</v>
      </c>
      <c r="Q1394" s="164">
        <f>_xlfn.IFNA(VLOOKUP(B1394,'[1]CDM Patients Data'!$C$1266:$O$3492,11,FALSE),"")</f>
        <v>0</v>
      </c>
      <c r="R1394" s="164">
        <f>_xlfn.IFNA(VLOOKUP(B1394,'[1]CDM Patients Data'!$C$1266:$O$3492,12,FALSE),"")</f>
        <v>0</v>
      </c>
      <c r="S1394" s="164">
        <f>_xlfn.IFNA(VLOOKUP(B1394,'[1]CDM Patients Data'!$C$1266:$P$3492,13,FALSE),"")</f>
        <v>0</v>
      </c>
      <c r="T1394" s="164" t="str">
        <f>_xlfn.IFNA(VLOOKUP(B1394,'[1]CDM Patients Data'!$C$1266:$N$5000,5,FALSE),"")</f>
        <v>Manohar</v>
      </c>
      <c r="U1394" s="164"/>
      <c r="V1394" s="164"/>
      <c r="W1394" s="210"/>
      <c r="X1394" s="164"/>
      <c r="Y1394" s="164"/>
      <c r="Z1394" s="164"/>
      <c r="AA1394" s="164"/>
      <c r="AB1394" s="164"/>
      <c r="AC1394" s="210"/>
      <c r="AD1394" s="199"/>
      <c r="AE1394" s="199"/>
      <c r="AF1394" s="199"/>
      <c r="AG1394" s="199"/>
      <c r="AH1394" s="233" t="s">
        <v>589</v>
      </c>
      <c r="AI1394" s="199"/>
      <c r="AJ1394" s="199"/>
      <c r="AK1394" s="218" t="s">
        <v>80</v>
      </c>
      <c r="AL1394" s="218">
        <v>62500752</v>
      </c>
      <c r="AM1394" s="218">
        <v>18.8</v>
      </c>
      <c r="AN1394" s="218">
        <v>450.7</v>
      </c>
      <c r="AO1394" s="218" t="s">
        <v>81</v>
      </c>
      <c r="AP1394" s="218"/>
      <c r="AQ1394" s="218"/>
      <c r="AR1394" s="218"/>
      <c r="AS1394" s="218"/>
      <c r="AT1394" s="218"/>
      <c r="AU1394" s="218"/>
      <c r="AV1394" s="218"/>
      <c r="AW1394" s="218"/>
      <c r="AX1394" s="218"/>
      <c r="AY1394" s="218"/>
      <c r="AZ1394" s="218"/>
      <c r="BA1394" s="218"/>
      <c r="BB1394" s="218"/>
      <c r="BC1394" s="218"/>
      <c r="BD1394" s="218"/>
      <c r="BE1394" s="218"/>
      <c r="BF1394" s="218"/>
      <c r="BG1394" s="218"/>
      <c r="BH1394" s="218"/>
      <c r="BI1394" s="218"/>
      <c r="BJ1394" s="233"/>
      <c r="BK1394" s="199"/>
      <c r="BL1394" s="218" t="s">
        <v>84</v>
      </c>
      <c r="BM1394" s="171" t="s">
        <v>76</v>
      </c>
      <c r="BN1394" s="171" t="s">
        <v>76</v>
      </c>
      <c r="BO1394" s="171" t="s">
        <v>76</v>
      </c>
      <c r="BP1394" s="218"/>
      <c r="BQ1394" s="218"/>
      <c r="BR1394" s="218"/>
      <c r="BS1394" s="218"/>
      <c r="BT1394" s="218"/>
      <c r="BU1394" s="218"/>
      <c r="BV1394" s="218"/>
      <c r="BW1394" s="218"/>
      <c r="BX1394" s="171"/>
      <c r="BY1394" s="199"/>
      <c r="BZ1394" s="230"/>
      <c r="CA1394" s="230"/>
      <c r="CB1394" s="230"/>
      <c r="CC1394" s="230"/>
      <c r="CD1394" s="230"/>
      <c r="CE1394" s="230"/>
      <c r="CF1394" s="230"/>
      <c r="CG1394" s="230"/>
      <c r="CH1394" s="230"/>
      <c r="CI1394" s="230"/>
      <c r="CJ1394" s="230"/>
      <c r="CK1394" s="230"/>
      <c r="CL1394" s="230"/>
      <c r="CM1394" s="230"/>
      <c r="CN1394" s="171"/>
      <c r="CO1394" s="199"/>
      <c r="CP1394" s="230"/>
      <c r="CQ1394" s="233"/>
      <c r="CR1394" s="233"/>
      <c r="CS1394" s="233"/>
      <c r="CT1394" s="230"/>
      <c r="CU1394" s="230"/>
      <c r="CV1394" s="230"/>
      <c r="CW1394" s="230"/>
    </row>
    <row r="1395" ht="30" hidden="1" spans="1:101">
      <c r="A1395" s="191">
        <v>2512</v>
      </c>
      <c r="B1395" s="261" t="s">
        <v>3693</v>
      </c>
      <c r="C1395" s="261" t="s">
        <v>3694</v>
      </c>
      <c r="D1395" s="261" t="s">
        <v>2824</v>
      </c>
      <c r="E1395" s="199"/>
      <c r="F1395" s="261" t="s">
        <v>3032</v>
      </c>
      <c r="G1395" s="199"/>
      <c r="H1395" s="199"/>
      <c r="I1395" s="199"/>
      <c r="J1395" s="202"/>
      <c r="K1395" s="202"/>
      <c r="L1395" s="164" t="str">
        <f>_xlfn.IFNA(VLOOKUP(B1395,'[1]CDM Patients Data'!$C$1266:$N$5000,6,FALSE),"")</f>
        <v>Gallbladder</v>
      </c>
      <c r="M1395" s="164" t="str">
        <f>_xlfn.IFNA(VLOOKUP(B1395,'[1]CDM Patients Data'!$C$1266:$N$5000,7,FALSE),"")</f>
        <v>Gallbladder</v>
      </c>
      <c r="N1395" s="164" t="str">
        <f>_xlfn.IFNA(VLOOKUP(B1395,'[1]CDM Patients Data'!$C$1266:$N$5000,8,FALSE),"")</f>
        <v>Adenocarcinoma, NOS</v>
      </c>
      <c r="O1395" s="164" t="str">
        <f>_xlfn.IFNA(VLOOKUP(B1395,'[1]CDM Patients Data'!$C$1266:$K$3492,9,FALSE),"")</f>
        <v>Unknown</v>
      </c>
      <c r="P1395" s="164">
        <f>_xlfn.IFNA(VLOOKUP(B1395,'[1]CDM Patients Data'!$C$1266:$O$3492,10,FALSE),"")</f>
        <v>0</v>
      </c>
      <c r="Q1395" s="164">
        <f>_xlfn.IFNA(VLOOKUP(B1395,'[1]CDM Patients Data'!$C$1266:$O$3492,11,FALSE),"")</f>
        <v>0</v>
      </c>
      <c r="R1395" s="164">
        <f>_xlfn.IFNA(VLOOKUP(B1395,'[1]CDM Patients Data'!$C$1266:$O$3492,12,FALSE),"")</f>
        <v>0</v>
      </c>
      <c r="S1395" s="164">
        <f>_xlfn.IFNA(VLOOKUP(B1395,'[1]CDM Patients Data'!$C$1266:$P$3492,13,FALSE),"")</f>
        <v>0</v>
      </c>
      <c r="T1395" s="164" t="str">
        <f>_xlfn.IFNA(VLOOKUP(B1395,'[1]CDM Patients Data'!$C$1266:$N$5000,5,FALSE),"")</f>
        <v>Manohar</v>
      </c>
      <c r="U1395" s="164"/>
      <c r="V1395" s="164"/>
      <c r="W1395" s="210"/>
      <c r="X1395" s="164"/>
      <c r="Y1395" s="164"/>
      <c r="Z1395" s="164"/>
      <c r="AA1395" s="164"/>
      <c r="AB1395" s="164"/>
      <c r="AC1395" s="210"/>
      <c r="AD1395" s="199"/>
      <c r="AE1395" s="199"/>
      <c r="AF1395" s="199"/>
      <c r="AG1395" s="199"/>
      <c r="AH1395" s="233"/>
      <c r="AI1395" s="199"/>
      <c r="AJ1395" s="199"/>
      <c r="AK1395" s="218"/>
      <c r="AL1395" s="218"/>
      <c r="AM1395" s="218"/>
      <c r="AN1395" s="218"/>
      <c r="AO1395" s="218" t="s">
        <v>76</v>
      </c>
      <c r="AP1395" s="218"/>
      <c r="AQ1395" s="218"/>
      <c r="AR1395" s="218"/>
      <c r="AS1395" s="218"/>
      <c r="AT1395" s="218"/>
      <c r="AU1395" s="218"/>
      <c r="AV1395" s="218"/>
      <c r="AW1395" s="218"/>
      <c r="AX1395" s="218"/>
      <c r="AY1395" s="218"/>
      <c r="AZ1395" s="218"/>
      <c r="BA1395" s="218"/>
      <c r="BB1395" s="218"/>
      <c r="BC1395" s="218"/>
      <c r="BD1395" s="218"/>
      <c r="BE1395" s="218"/>
      <c r="BF1395" s="218"/>
      <c r="BG1395" s="218"/>
      <c r="BH1395" s="218"/>
      <c r="BI1395" s="218"/>
      <c r="BJ1395" s="233"/>
      <c r="BK1395" s="199"/>
      <c r="BL1395" s="218"/>
      <c r="BM1395" s="171"/>
      <c r="BN1395" s="171"/>
      <c r="BO1395" s="171"/>
      <c r="BP1395" s="218"/>
      <c r="BQ1395" s="218"/>
      <c r="BR1395" s="218"/>
      <c r="BS1395" s="218"/>
      <c r="BT1395" s="218"/>
      <c r="BU1395" s="218"/>
      <c r="BV1395" s="218"/>
      <c r="BW1395" s="218"/>
      <c r="BX1395" s="171"/>
      <c r="BY1395" s="199"/>
      <c r="BZ1395" s="230"/>
      <c r="CA1395" s="230"/>
      <c r="CB1395" s="230"/>
      <c r="CC1395" s="230"/>
      <c r="CD1395" s="230"/>
      <c r="CE1395" s="230"/>
      <c r="CF1395" s="230"/>
      <c r="CG1395" s="230"/>
      <c r="CH1395" s="230"/>
      <c r="CI1395" s="230"/>
      <c r="CJ1395" s="230"/>
      <c r="CK1395" s="230"/>
      <c r="CL1395" s="230"/>
      <c r="CM1395" s="230"/>
      <c r="CN1395" s="171"/>
      <c r="CO1395" s="199"/>
      <c r="CP1395" s="230"/>
      <c r="CQ1395" s="233"/>
      <c r="CR1395" s="233"/>
      <c r="CS1395" s="233"/>
      <c r="CT1395" s="230"/>
      <c r="CU1395" s="230"/>
      <c r="CV1395" s="230"/>
      <c r="CW1395" s="230"/>
    </row>
    <row r="1396" ht="45" hidden="1" spans="1:101">
      <c r="A1396" s="191">
        <v>2513</v>
      </c>
      <c r="B1396" s="261" t="s">
        <v>3695</v>
      </c>
      <c r="C1396" s="261" t="s">
        <v>2387</v>
      </c>
      <c r="D1396" s="261" t="s">
        <v>2788</v>
      </c>
      <c r="E1396" s="199"/>
      <c r="F1396" s="261" t="s">
        <v>2382</v>
      </c>
      <c r="G1396" s="199"/>
      <c r="H1396" s="199"/>
      <c r="I1396" s="199"/>
      <c r="J1396" s="202"/>
      <c r="K1396" s="202"/>
      <c r="L1396" s="164" t="str">
        <f>_xlfn.IFNA(VLOOKUP(B1396,'[1]CDM Patients Data'!$C$1266:$N$5000,6,FALSE),"")</f>
        <v>Breast</v>
      </c>
      <c r="M1396" s="164" t="str">
        <f>_xlfn.IFNA(VLOOKUP(B1396,'[1]CDM Patients Data'!$C$1266:$N$5000,7,FALSE),"")</f>
        <v>Upper inner quadrant of breast</v>
      </c>
      <c r="N1396" s="164" t="str">
        <f>_xlfn.IFNA(VLOOKUP(B1396,'[1]CDM Patients Data'!$C$1266:$N$5000,8,FALSE),"")</f>
        <v>Infiltrating ductular carcinoma</v>
      </c>
      <c r="O1396" s="164" t="str">
        <f>_xlfn.IFNA(VLOOKUP(B1396,'[1]CDM Patients Data'!$C$1266:$K$3492,9,FALSE),"")</f>
        <v>Right</v>
      </c>
      <c r="P1396" s="164">
        <f>_xlfn.IFNA(VLOOKUP(B1396,'[1]CDM Patients Data'!$C$1266:$O$3492,10,FALSE),"")</f>
        <v>0</v>
      </c>
      <c r="Q1396" s="164">
        <f>_xlfn.IFNA(VLOOKUP(B1396,'[1]CDM Patients Data'!$C$1266:$O$3492,11,FALSE),"")</f>
        <v>0</v>
      </c>
      <c r="R1396" s="164">
        <f>_xlfn.IFNA(VLOOKUP(B1396,'[1]CDM Patients Data'!$C$1266:$O$3492,12,FALSE),"")</f>
        <v>0</v>
      </c>
      <c r="S1396" s="164">
        <f>_xlfn.IFNA(VLOOKUP(B1396,'[1]CDM Patients Data'!$C$1266:$P$3492,13,FALSE),"")</f>
        <v>0</v>
      </c>
      <c r="T1396" s="164" t="str">
        <f>_xlfn.IFNA(VLOOKUP(B1396,'[1]CDM Patients Data'!$C$1266:$N$5000,5,FALSE),"")</f>
        <v>Ruchika</v>
      </c>
      <c r="U1396" s="164"/>
      <c r="V1396" s="164"/>
      <c r="W1396" s="210"/>
      <c r="X1396" s="164"/>
      <c r="Y1396" s="164"/>
      <c r="Z1396" s="164"/>
      <c r="AA1396" s="164"/>
      <c r="AB1396" s="164"/>
      <c r="AC1396" s="210"/>
      <c r="AD1396" s="199"/>
      <c r="AE1396" s="199"/>
      <c r="AF1396" s="199"/>
      <c r="AG1396" s="199"/>
      <c r="AH1396" s="233" t="s">
        <v>79</v>
      </c>
      <c r="AI1396" s="199"/>
      <c r="AJ1396" s="199"/>
      <c r="AK1396" s="218" t="s">
        <v>80</v>
      </c>
      <c r="AL1396" s="218">
        <v>44563408</v>
      </c>
      <c r="AM1396" s="218">
        <v>13.4</v>
      </c>
      <c r="AN1396" s="218">
        <v>156.3</v>
      </c>
      <c r="AO1396" s="218" t="s">
        <v>81</v>
      </c>
      <c r="AP1396" s="218"/>
      <c r="AQ1396" s="218"/>
      <c r="AR1396" s="218"/>
      <c r="AS1396" s="218"/>
      <c r="AT1396" s="218"/>
      <c r="AU1396" s="218"/>
      <c r="AV1396" s="218"/>
      <c r="AW1396" s="218"/>
      <c r="AX1396" s="218"/>
      <c r="AY1396" s="218"/>
      <c r="AZ1396" s="218"/>
      <c r="BA1396" s="218"/>
      <c r="BB1396" s="218"/>
      <c r="BC1396" s="218"/>
      <c r="BD1396" s="218"/>
      <c r="BE1396" s="218"/>
      <c r="BF1396" s="218"/>
      <c r="BG1396" s="218"/>
      <c r="BH1396" s="218"/>
      <c r="BI1396" s="218"/>
      <c r="BJ1396" s="233"/>
      <c r="BK1396" s="199"/>
      <c r="BL1396" s="218" t="s">
        <v>84</v>
      </c>
      <c r="BM1396" s="171" t="s">
        <v>76</v>
      </c>
      <c r="BN1396" s="171" t="s">
        <v>76</v>
      </c>
      <c r="BO1396" s="171" t="s">
        <v>76</v>
      </c>
      <c r="BP1396" s="218"/>
      <c r="BQ1396" s="218"/>
      <c r="BR1396" s="218"/>
      <c r="BS1396" s="218"/>
      <c r="BT1396" s="218"/>
      <c r="BU1396" s="218"/>
      <c r="BV1396" s="218"/>
      <c r="BW1396" s="218"/>
      <c r="BX1396" s="171"/>
      <c r="BY1396" s="199"/>
      <c r="BZ1396" s="230"/>
      <c r="CA1396" s="230"/>
      <c r="CB1396" s="230"/>
      <c r="CC1396" s="230"/>
      <c r="CD1396" s="230"/>
      <c r="CE1396" s="230"/>
      <c r="CF1396" s="230"/>
      <c r="CG1396" s="230"/>
      <c r="CH1396" s="230"/>
      <c r="CI1396" s="230"/>
      <c r="CJ1396" s="230"/>
      <c r="CK1396" s="230"/>
      <c r="CL1396" s="230"/>
      <c r="CM1396" s="230"/>
      <c r="CN1396" s="171" t="s">
        <v>79</v>
      </c>
      <c r="CO1396" s="199"/>
      <c r="CP1396" s="230" t="s">
        <v>80</v>
      </c>
      <c r="CQ1396" s="285">
        <v>1145378</v>
      </c>
      <c r="CR1396" s="285">
        <v>0.3</v>
      </c>
      <c r="CS1396" s="285">
        <v>0.45</v>
      </c>
      <c r="CT1396" s="230" t="s">
        <v>604</v>
      </c>
      <c r="CU1396" s="230"/>
      <c r="CV1396" s="230"/>
      <c r="CW1396" s="230"/>
    </row>
    <row r="1397" ht="30" hidden="1" spans="1:101">
      <c r="A1397" s="191">
        <v>2514</v>
      </c>
      <c r="B1397" s="261" t="s">
        <v>3696</v>
      </c>
      <c r="C1397" s="261" t="s">
        <v>2405</v>
      </c>
      <c r="D1397" s="261" t="s">
        <v>2959</v>
      </c>
      <c r="E1397" s="199"/>
      <c r="F1397" s="274" t="s">
        <v>2390</v>
      </c>
      <c r="G1397" s="199"/>
      <c r="H1397" s="199"/>
      <c r="I1397" s="199"/>
      <c r="J1397" s="202"/>
      <c r="K1397" s="202"/>
      <c r="L1397" s="164" t="str">
        <f>_xlfn.IFNA(VLOOKUP(B1397,'[1]CDM Patients Data'!$C$1266:$N$5000,6,FALSE),"")</f>
        <v>Rectum</v>
      </c>
      <c r="M1397" s="164" t="str">
        <f>_xlfn.IFNA(VLOOKUP(B1397,'[1]CDM Patients Data'!$C$1266:$N$5000,7,FALSE),"")</f>
        <v>Rectum, NOS</v>
      </c>
      <c r="N1397" s="164" t="str">
        <f>_xlfn.IFNA(VLOOKUP(B1397,'[1]CDM Patients Data'!$C$1266:$N$5000,8,FALSE),"")</f>
        <v>Adenocarcinoma, NOS</v>
      </c>
      <c r="O1397" s="164" t="str">
        <f>_xlfn.IFNA(VLOOKUP(B1397,'[1]CDM Patients Data'!$C$1266:$K$3492,9,FALSE),"")</f>
        <v>Not a paired site</v>
      </c>
      <c r="P1397" s="164">
        <f>_xlfn.IFNA(VLOOKUP(B1397,'[1]CDM Patients Data'!$C$1266:$O$3492,10,FALSE),"")</f>
        <v>0</v>
      </c>
      <c r="Q1397" s="164">
        <f>_xlfn.IFNA(VLOOKUP(B1397,'[1]CDM Patients Data'!$C$1266:$O$3492,11,FALSE),"")</f>
        <v>0</v>
      </c>
      <c r="R1397" s="164">
        <f>_xlfn.IFNA(VLOOKUP(B1397,'[1]CDM Patients Data'!$C$1266:$O$3492,12,FALSE),"")</f>
        <v>0</v>
      </c>
      <c r="S1397" s="164">
        <f>_xlfn.IFNA(VLOOKUP(B1397,'[1]CDM Patients Data'!$C$1266:$P$3492,13,FALSE),"")</f>
        <v>0</v>
      </c>
      <c r="T1397" s="164" t="str">
        <f>_xlfn.IFNA(VLOOKUP(B1397,'[1]CDM Patients Data'!$C$1266:$N$5000,5,FALSE),"")</f>
        <v>Swathi</v>
      </c>
      <c r="U1397" s="164"/>
      <c r="V1397" s="164"/>
      <c r="W1397" s="210"/>
      <c r="X1397" s="164"/>
      <c r="Y1397" s="164"/>
      <c r="Z1397" s="164"/>
      <c r="AA1397" s="164"/>
      <c r="AB1397" s="164"/>
      <c r="AC1397" s="210"/>
      <c r="AD1397" s="199"/>
      <c r="AE1397" s="199"/>
      <c r="AF1397" s="199"/>
      <c r="AG1397" s="199"/>
      <c r="AH1397" s="233"/>
      <c r="AI1397" s="199"/>
      <c r="AJ1397" s="199"/>
      <c r="AK1397" s="218"/>
      <c r="AL1397" s="218"/>
      <c r="AM1397" s="218"/>
      <c r="AN1397" s="218"/>
      <c r="AO1397" s="218" t="s">
        <v>76</v>
      </c>
      <c r="AP1397" s="218"/>
      <c r="AQ1397" s="218"/>
      <c r="AR1397" s="218"/>
      <c r="AS1397" s="218"/>
      <c r="AT1397" s="218"/>
      <c r="AU1397" s="218"/>
      <c r="AV1397" s="218"/>
      <c r="AW1397" s="218"/>
      <c r="AX1397" s="218"/>
      <c r="AY1397" s="218"/>
      <c r="AZ1397" s="218"/>
      <c r="BA1397" s="218"/>
      <c r="BB1397" s="218"/>
      <c r="BC1397" s="218"/>
      <c r="BD1397" s="218"/>
      <c r="BE1397" s="218"/>
      <c r="BF1397" s="218"/>
      <c r="BG1397" s="218"/>
      <c r="BH1397" s="218"/>
      <c r="BI1397" s="218"/>
      <c r="BJ1397" s="233"/>
      <c r="BK1397" s="199"/>
      <c r="BL1397" s="218"/>
      <c r="BM1397" s="171"/>
      <c r="BN1397" s="171"/>
      <c r="BO1397" s="171"/>
      <c r="BP1397" s="218"/>
      <c r="BQ1397" s="218"/>
      <c r="BR1397" s="218"/>
      <c r="BS1397" s="218"/>
      <c r="BT1397" s="218"/>
      <c r="BU1397" s="218"/>
      <c r="BV1397" s="218"/>
      <c r="BW1397" s="218"/>
      <c r="BX1397" s="171" t="s">
        <v>589</v>
      </c>
      <c r="BY1397" s="199"/>
      <c r="BZ1397" s="230" t="s">
        <v>80</v>
      </c>
      <c r="CA1397" s="285">
        <v>66811919</v>
      </c>
      <c r="CB1397" s="285">
        <v>20.04358</v>
      </c>
      <c r="CC1397" s="285">
        <v>982.5</v>
      </c>
      <c r="CD1397" s="230" t="s">
        <v>103</v>
      </c>
      <c r="CE1397" s="230"/>
      <c r="CF1397" s="230"/>
      <c r="CG1397" s="230"/>
      <c r="CH1397" s="230"/>
      <c r="CI1397" s="230"/>
      <c r="CJ1397" s="230"/>
      <c r="CK1397" s="230"/>
      <c r="CL1397" s="230"/>
      <c r="CM1397" s="230"/>
      <c r="CN1397" s="171"/>
      <c r="CO1397" s="199"/>
      <c r="CP1397" s="230"/>
      <c r="CQ1397" s="233"/>
      <c r="CR1397" s="233"/>
      <c r="CS1397" s="233"/>
      <c r="CT1397" s="230"/>
      <c r="CU1397" s="230"/>
      <c r="CV1397" s="230"/>
      <c r="CW1397" s="230"/>
    </row>
    <row r="1398" spans="1:101">
      <c r="A1398" s="191">
        <v>2515</v>
      </c>
      <c r="B1398" s="261" t="s">
        <v>3697</v>
      </c>
      <c r="C1398" s="261" t="s">
        <v>3698</v>
      </c>
      <c r="D1398" s="261" t="s">
        <v>2783</v>
      </c>
      <c r="E1398" s="199"/>
      <c r="F1398" s="274" t="s">
        <v>2357</v>
      </c>
      <c r="G1398" s="199"/>
      <c r="H1398" s="199"/>
      <c r="I1398" s="199"/>
      <c r="J1398" s="202"/>
      <c r="K1398" s="202"/>
      <c r="L1398" s="164" t="str">
        <f>_xlfn.IFNA(VLOOKUP(B1398,'[1]CDM Patients Data'!$C$1266:$N$5000,6,FALSE),"")</f>
        <v>Non-Cancer</v>
      </c>
      <c r="M1398" s="164" t="str">
        <f>_xlfn.IFNA(VLOOKUP(B1398,'[1]CDM Patients Data'!$C$1266:$N$5000,7,FALSE),"")</f>
        <v>Non-Cancer</v>
      </c>
      <c r="N1398" s="164" t="str">
        <f>_xlfn.IFNA(VLOOKUP(B1398,'[1]CDM Patients Data'!$C$1266:$N$5000,8,FALSE),"")</f>
        <v>Non-Cancer</v>
      </c>
      <c r="O1398" s="164" t="str">
        <f>_xlfn.IFNA(VLOOKUP(B1398,'[1]CDM Patients Data'!$C$1266:$K$3492,9,FALSE),"")</f>
        <v>Non-Cancer</v>
      </c>
      <c r="P1398" s="164">
        <f>_xlfn.IFNA(VLOOKUP(B1398,'[1]CDM Patients Data'!$C$1266:$O$3492,10,FALSE),"")</f>
        <v>0</v>
      </c>
      <c r="Q1398" s="164">
        <f>_xlfn.IFNA(VLOOKUP(B1398,'[1]CDM Patients Data'!$C$1266:$O$3492,11,FALSE),"")</f>
        <v>0</v>
      </c>
      <c r="R1398" s="164">
        <f>_xlfn.IFNA(VLOOKUP(B1398,'[1]CDM Patients Data'!$C$1266:$O$3492,12,FALSE),"")</f>
        <v>0</v>
      </c>
      <c r="S1398" s="164">
        <f>_xlfn.IFNA(VLOOKUP(B1398,'[1]CDM Patients Data'!$C$1266:$P$3492,13,FALSE),"")</f>
        <v>0</v>
      </c>
      <c r="T1398" s="164" t="str">
        <f>_xlfn.IFNA(VLOOKUP(B1398,'[1]CDM Patients Data'!$C$1266:$N$5000,5,FALSE),"")</f>
        <v>Alaka</v>
      </c>
      <c r="U1398" s="164"/>
      <c r="V1398" s="164"/>
      <c r="W1398" s="210"/>
      <c r="X1398" s="164"/>
      <c r="Y1398" s="164"/>
      <c r="Z1398" s="164"/>
      <c r="AA1398" s="164"/>
      <c r="AB1398" s="164"/>
      <c r="AC1398" s="210"/>
      <c r="AD1398" s="199"/>
      <c r="AE1398" s="199"/>
      <c r="AF1398" s="199"/>
      <c r="AG1398" s="199"/>
      <c r="AH1398" s="233"/>
      <c r="AI1398" s="199"/>
      <c r="AJ1398" s="199"/>
      <c r="AK1398" s="218" t="s">
        <v>84</v>
      </c>
      <c r="AL1398" s="218" t="s">
        <v>76</v>
      </c>
      <c r="AM1398" s="218" t="s">
        <v>76</v>
      </c>
      <c r="AN1398" s="218" t="s">
        <v>76</v>
      </c>
      <c r="AO1398" s="218" t="s">
        <v>76</v>
      </c>
      <c r="AP1398" s="218"/>
      <c r="AQ1398" s="218"/>
      <c r="AR1398" s="218"/>
      <c r="AS1398" s="218"/>
      <c r="AT1398" s="218"/>
      <c r="AU1398" s="218"/>
      <c r="AV1398" s="218"/>
      <c r="AW1398" s="218"/>
      <c r="AX1398" s="218"/>
      <c r="AY1398" s="218"/>
      <c r="AZ1398" s="218"/>
      <c r="BA1398" s="218"/>
      <c r="BB1398" s="218"/>
      <c r="BC1398" s="218"/>
      <c r="BD1398" s="218"/>
      <c r="BE1398" s="218"/>
      <c r="BF1398" s="218"/>
      <c r="BG1398" s="218"/>
      <c r="BH1398" s="218"/>
      <c r="BI1398" s="218"/>
      <c r="BJ1398" s="233" t="s">
        <v>589</v>
      </c>
      <c r="BK1398" s="199"/>
      <c r="BL1398" s="218" t="s">
        <v>80</v>
      </c>
      <c r="BM1398" s="290">
        <v>8438089</v>
      </c>
      <c r="BN1398" s="290">
        <v>2.5</v>
      </c>
      <c r="BO1398" s="290">
        <v>289.1</v>
      </c>
      <c r="BP1398" s="218" t="s">
        <v>103</v>
      </c>
      <c r="BQ1398" s="218"/>
      <c r="BR1398" s="218"/>
      <c r="BS1398" s="218"/>
      <c r="BT1398" s="218"/>
      <c r="BU1398" s="218"/>
      <c r="BV1398" s="218"/>
      <c r="BW1398" s="218"/>
      <c r="BX1398" s="171"/>
      <c r="BY1398" s="199"/>
      <c r="BZ1398" s="230"/>
      <c r="CA1398" s="230"/>
      <c r="CB1398" s="230"/>
      <c r="CC1398" s="230"/>
      <c r="CD1398" s="230"/>
      <c r="CE1398" s="230"/>
      <c r="CF1398" s="230"/>
      <c r="CG1398" s="230"/>
      <c r="CH1398" s="230"/>
      <c r="CI1398" s="230"/>
      <c r="CJ1398" s="230"/>
      <c r="CK1398" s="230"/>
      <c r="CL1398" s="230"/>
      <c r="CM1398" s="230"/>
      <c r="CN1398" s="171"/>
      <c r="CO1398" s="199"/>
      <c r="CP1398" s="230"/>
      <c r="CQ1398" s="233"/>
      <c r="CR1398" s="233"/>
      <c r="CS1398" s="233"/>
      <c r="CT1398" s="230"/>
      <c r="CU1398" s="230"/>
      <c r="CV1398" s="230"/>
      <c r="CW1398" s="230"/>
    </row>
    <row r="1399" ht="60" spans="1:101">
      <c r="A1399" s="191">
        <v>2516</v>
      </c>
      <c r="B1399" s="261" t="s">
        <v>3699</v>
      </c>
      <c r="C1399" s="261" t="s">
        <v>3700</v>
      </c>
      <c r="D1399" s="261" t="s">
        <v>2780</v>
      </c>
      <c r="E1399" s="199"/>
      <c r="F1399" s="274" t="s">
        <v>2390</v>
      </c>
      <c r="G1399" s="199"/>
      <c r="H1399" s="199"/>
      <c r="I1399" s="199"/>
      <c r="J1399" s="202"/>
      <c r="K1399" s="202"/>
      <c r="L1399" s="164" t="str">
        <f>_xlfn.IFNA(VLOOKUP(B1399,'[1]CDM Patients Data'!$C$1266:$N$5000,6,FALSE),"")</f>
        <v>Breast</v>
      </c>
      <c r="M1399" s="164" t="str">
        <f>_xlfn.IFNA(VLOOKUP(B1399,'[1]CDM Patients Data'!$C$1266:$N$5000,7,FALSE),"")</f>
        <v>Breast NOS (excludes Skin of breast C44.5)</v>
      </c>
      <c r="N1399" s="164" t="str">
        <f>_xlfn.IFNA(VLOOKUP(B1399,'[1]CDM Patients Data'!$C$1266:$N$5000,8,FALSE),"")</f>
        <v>Carcinoma, NOS</v>
      </c>
      <c r="O1399" s="164" t="str">
        <f>_xlfn.IFNA(VLOOKUP(B1399,'[1]CDM Patients Data'!$C$1266:$K$3492,9,FALSE),"")</f>
        <v>Unknown</v>
      </c>
      <c r="P1399" s="164" t="str">
        <f>_xlfn.IFNA(VLOOKUP(B1399,'[1]CDM Patients Data'!$C$1266:$O$3492,10,FALSE),"")</f>
        <v>Thyroid</v>
      </c>
      <c r="Q1399" s="164">
        <f>_xlfn.IFNA(VLOOKUP(B1399,'[1]CDM Patients Data'!$C$1266:$O$3492,11,FALSE),"")</f>
        <v>0</v>
      </c>
      <c r="R1399" s="164">
        <f>_xlfn.IFNA(VLOOKUP(B1399,'[1]CDM Patients Data'!$C$1266:$O$3492,12,FALSE),"")</f>
        <v>0</v>
      </c>
      <c r="S1399" s="164" t="str">
        <f>_xlfn.IFNA(VLOOKUP(B1399,'[1]CDM Patients Data'!$C$1266:$P$3492,13,FALSE),"")</f>
        <v>Not a paired site</v>
      </c>
      <c r="T1399" s="164" t="str">
        <f>_xlfn.IFNA(VLOOKUP(B1399,'[1]CDM Patients Data'!$C$1266:$N$5000,5,FALSE),"")</f>
        <v>Anwesha</v>
      </c>
      <c r="U1399" s="164"/>
      <c r="V1399" s="164"/>
      <c r="W1399" s="210"/>
      <c r="X1399" s="164"/>
      <c r="Y1399" s="164"/>
      <c r="Z1399" s="164"/>
      <c r="AA1399" s="164"/>
      <c r="AB1399" s="164"/>
      <c r="AC1399" s="210"/>
      <c r="AD1399" s="199"/>
      <c r="AE1399" s="199"/>
      <c r="AF1399" s="199"/>
      <c r="AG1399" s="199"/>
      <c r="AH1399" s="233"/>
      <c r="AI1399" s="199"/>
      <c r="AJ1399" s="199"/>
      <c r="AK1399" s="218" t="s">
        <v>84</v>
      </c>
      <c r="AL1399" s="218" t="s">
        <v>76</v>
      </c>
      <c r="AM1399" s="218" t="s">
        <v>76</v>
      </c>
      <c r="AN1399" s="218" t="s">
        <v>76</v>
      </c>
      <c r="AO1399" s="218" t="s">
        <v>76</v>
      </c>
      <c r="AP1399" s="218"/>
      <c r="AQ1399" s="218"/>
      <c r="AR1399" s="218"/>
      <c r="AS1399" s="218"/>
      <c r="AT1399" s="218"/>
      <c r="AU1399" s="218"/>
      <c r="AV1399" s="218"/>
      <c r="AW1399" s="218"/>
      <c r="AX1399" s="218"/>
      <c r="AY1399" s="218"/>
      <c r="AZ1399" s="218"/>
      <c r="BA1399" s="218"/>
      <c r="BB1399" s="218"/>
      <c r="BC1399" s="218"/>
      <c r="BD1399" s="218"/>
      <c r="BE1399" s="218"/>
      <c r="BF1399" s="218"/>
      <c r="BG1399" s="218"/>
      <c r="BH1399" s="218"/>
      <c r="BI1399" s="218"/>
      <c r="BJ1399" s="233" t="s">
        <v>589</v>
      </c>
      <c r="BK1399" s="199"/>
      <c r="BL1399" s="218" t="s">
        <v>80</v>
      </c>
      <c r="BM1399" s="290">
        <v>6529325</v>
      </c>
      <c r="BN1399" s="290">
        <v>2</v>
      </c>
      <c r="BO1399" s="290">
        <v>226.6</v>
      </c>
      <c r="BP1399" s="218" t="s">
        <v>103</v>
      </c>
      <c r="BQ1399" s="218"/>
      <c r="BR1399" s="218"/>
      <c r="BS1399" s="218"/>
      <c r="BT1399" s="218"/>
      <c r="BU1399" s="218"/>
      <c r="BV1399" s="218"/>
      <c r="BW1399" s="218"/>
      <c r="BX1399" s="171"/>
      <c r="BY1399" s="199"/>
      <c r="BZ1399" s="230"/>
      <c r="CA1399" s="230"/>
      <c r="CB1399" s="230"/>
      <c r="CC1399" s="230"/>
      <c r="CD1399" s="230"/>
      <c r="CE1399" s="230"/>
      <c r="CF1399" s="230"/>
      <c r="CG1399" s="230"/>
      <c r="CH1399" s="230"/>
      <c r="CI1399" s="230"/>
      <c r="CJ1399" s="230"/>
      <c r="CK1399" s="230"/>
      <c r="CL1399" s="230"/>
      <c r="CM1399" s="230"/>
      <c r="CN1399" s="171"/>
      <c r="CO1399" s="199"/>
      <c r="CP1399" s="230"/>
      <c r="CQ1399" s="233"/>
      <c r="CR1399" s="233"/>
      <c r="CS1399" s="233"/>
      <c r="CT1399" s="230"/>
      <c r="CU1399" s="230"/>
      <c r="CV1399" s="230"/>
      <c r="CW1399" s="230"/>
    </row>
    <row r="1400" ht="30" hidden="1" spans="1:101">
      <c r="A1400" s="191">
        <v>2517</v>
      </c>
      <c r="B1400" s="261" t="s">
        <v>3701</v>
      </c>
      <c r="C1400" s="261" t="s">
        <v>3702</v>
      </c>
      <c r="D1400" s="261" t="s">
        <v>2788</v>
      </c>
      <c r="E1400" s="199"/>
      <c r="F1400" s="261" t="s">
        <v>3703</v>
      </c>
      <c r="G1400" s="199"/>
      <c r="H1400" s="199"/>
      <c r="I1400" s="199"/>
      <c r="J1400" s="202"/>
      <c r="K1400" s="202"/>
      <c r="L1400" s="164" t="str">
        <f>_xlfn.IFNA(VLOOKUP(B1400,'[1]CDM Patients Data'!$C$1266:$N$5000,6,FALSE),"")</f>
        <v>Gallbladder</v>
      </c>
      <c r="M1400" s="164" t="str">
        <f>_xlfn.IFNA(VLOOKUP(B1400,'[1]CDM Patients Data'!$C$1266:$N$5000,7,FALSE),"")</f>
        <v>Gallbladder</v>
      </c>
      <c r="N1400" s="164" t="str">
        <f>_xlfn.IFNA(VLOOKUP(B1400,'[1]CDM Patients Data'!$C$1266:$N$5000,8,FALSE),"")</f>
        <v>Adenocarcinoma, NOS</v>
      </c>
      <c r="O1400" s="164" t="str">
        <f>_xlfn.IFNA(VLOOKUP(B1400,'[1]CDM Patients Data'!$C$1266:$K$3492,9,FALSE),"")</f>
        <v>Not a paired site</v>
      </c>
      <c r="P1400" s="164">
        <f>_xlfn.IFNA(VLOOKUP(B1400,'[1]CDM Patients Data'!$C$1266:$O$3492,10,FALSE),"")</f>
        <v>0</v>
      </c>
      <c r="Q1400" s="164">
        <f>_xlfn.IFNA(VLOOKUP(B1400,'[1]CDM Patients Data'!$C$1266:$O$3492,11,FALSE),"")</f>
        <v>0</v>
      </c>
      <c r="R1400" s="164">
        <f>_xlfn.IFNA(VLOOKUP(B1400,'[1]CDM Patients Data'!$C$1266:$O$3492,12,FALSE),"")</f>
        <v>0</v>
      </c>
      <c r="S1400" s="164">
        <f>_xlfn.IFNA(VLOOKUP(B1400,'[1]CDM Patients Data'!$C$1266:$P$3492,13,FALSE),"")</f>
        <v>0</v>
      </c>
      <c r="T1400" s="164" t="str">
        <f>_xlfn.IFNA(VLOOKUP(B1400,'[1]CDM Patients Data'!$C$1266:$N$5000,5,FALSE),"")</f>
        <v>Swathi</v>
      </c>
      <c r="U1400" s="164"/>
      <c r="V1400" s="164"/>
      <c r="W1400" s="210"/>
      <c r="X1400" s="164"/>
      <c r="Y1400" s="164"/>
      <c r="Z1400" s="164"/>
      <c r="AA1400" s="164"/>
      <c r="AB1400" s="164"/>
      <c r="AC1400" s="210"/>
      <c r="AD1400" s="199"/>
      <c r="AE1400" s="199"/>
      <c r="AF1400" s="199"/>
      <c r="AG1400" s="199"/>
      <c r="AH1400" s="233" t="s">
        <v>79</v>
      </c>
      <c r="AI1400" s="199"/>
      <c r="AJ1400" s="199"/>
      <c r="AK1400" s="218" t="s">
        <v>80</v>
      </c>
      <c r="AL1400" s="218">
        <v>30385868</v>
      </c>
      <c r="AM1400" s="218">
        <v>9.1</v>
      </c>
      <c r="AN1400" s="218">
        <v>89.8</v>
      </c>
      <c r="AO1400" s="218" t="s">
        <v>94</v>
      </c>
      <c r="AP1400" s="218"/>
      <c r="AQ1400" s="218"/>
      <c r="AR1400" s="218"/>
      <c r="AS1400" s="218"/>
      <c r="AT1400" s="218"/>
      <c r="AU1400" s="218"/>
      <c r="AV1400" s="218"/>
      <c r="AW1400" s="218"/>
      <c r="AX1400" s="218"/>
      <c r="AY1400" s="218"/>
      <c r="AZ1400" s="218"/>
      <c r="BA1400" s="218"/>
      <c r="BB1400" s="218"/>
      <c r="BC1400" s="218"/>
      <c r="BD1400" s="218"/>
      <c r="BE1400" s="218"/>
      <c r="BF1400" s="218"/>
      <c r="BG1400" s="218"/>
      <c r="BH1400" s="218"/>
      <c r="BI1400" s="218"/>
      <c r="BJ1400" s="233"/>
      <c r="BK1400" s="199"/>
      <c r="BL1400" s="218" t="s">
        <v>84</v>
      </c>
      <c r="BM1400" s="171" t="s">
        <v>76</v>
      </c>
      <c r="BN1400" s="171" t="s">
        <v>76</v>
      </c>
      <c r="BO1400" s="171" t="s">
        <v>76</v>
      </c>
      <c r="BP1400" s="218"/>
      <c r="BQ1400" s="218"/>
      <c r="BR1400" s="218"/>
      <c r="BS1400" s="218"/>
      <c r="BT1400" s="218"/>
      <c r="BU1400" s="218"/>
      <c r="BV1400" s="218"/>
      <c r="BW1400" s="218"/>
      <c r="BX1400" s="171"/>
      <c r="BY1400" s="199"/>
      <c r="BZ1400" s="230"/>
      <c r="CA1400" s="230"/>
      <c r="CB1400" s="230"/>
      <c r="CC1400" s="230"/>
      <c r="CD1400" s="230"/>
      <c r="CE1400" s="230"/>
      <c r="CF1400" s="230"/>
      <c r="CG1400" s="230"/>
      <c r="CH1400" s="230"/>
      <c r="CI1400" s="230"/>
      <c r="CJ1400" s="230"/>
      <c r="CK1400" s="230"/>
      <c r="CL1400" s="230"/>
      <c r="CM1400" s="230"/>
      <c r="CN1400" s="171" t="s">
        <v>79</v>
      </c>
      <c r="CO1400" s="199"/>
      <c r="CP1400" s="230" t="s">
        <v>80</v>
      </c>
      <c r="CQ1400" s="285">
        <v>14468611</v>
      </c>
      <c r="CR1400" s="285">
        <v>4.3</v>
      </c>
      <c r="CS1400" s="285">
        <v>2.1</v>
      </c>
      <c r="CT1400" s="230" t="s">
        <v>604</v>
      </c>
      <c r="CU1400" s="230"/>
      <c r="CV1400" s="230"/>
      <c r="CW1400" s="230"/>
    </row>
    <row r="1401" ht="30" spans="1:101">
      <c r="A1401" s="191">
        <v>2518</v>
      </c>
      <c r="B1401" s="261" t="s">
        <v>3704</v>
      </c>
      <c r="C1401" s="261" t="s">
        <v>3702</v>
      </c>
      <c r="D1401" s="261" t="s">
        <v>2936</v>
      </c>
      <c r="E1401" s="199"/>
      <c r="F1401" s="261" t="s">
        <v>3703</v>
      </c>
      <c r="G1401" s="199"/>
      <c r="H1401" s="199"/>
      <c r="I1401" s="199"/>
      <c r="J1401" s="202"/>
      <c r="K1401" s="202"/>
      <c r="L1401" s="164" t="str">
        <f>_xlfn.IFNA(VLOOKUP(B1401,'[1]CDM Patients Data'!$C$1266:$N$5000,6,FALSE),"")</f>
        <v>Gallbladder</v>
      </c>
      <c r="M1401" s="164" t="str">
        <f>_xlfn.IFNA(VLOOKUP(B1401,'[1]CDM Patients Data'!$C$1266:$N$5000,7,FALSE),"")</f>
        <v>Gallbladder</v>
      </c>
      <c r="N1401" s="164" t="str">
        <f>_xlfn.IFNA(VLOOKUP(B1401,'[1]CDM Patients Data'!$C$1266:$N$5000,8,FALSE),"")</f>
        <v>Adenocarcinoma, NOS</v>
      </c>
      <c r="O1401" s="164" t="str">
        <f>_xlfn.IFNA(VLOOKUP(B1401,'[1]CDM Patients Data'!$C$1266:$K$3492,9,FALSE),"")</f>
        <v>Not a paired site</v>
      </c>
      <c r="P1401" s="164">
        <f>_xlfn.IFNA(VLOOKUP(B1401,'[1]CDM Patients Data'!$C$1266:$O$3492,10,FALSE),"")</f>
        <v>0</v>
      </c>
      <c r="Q1401" s="164">
        <f>_xlfn.IFNA(VLOOKUP(B1401,'[1]CDM Patients Data'!$C$1266:$O$3492,11,FALSE),"")</f>
        <v>0</v>
      </c>
      <c r="R1401" s="164">
        <f>_xlfn.IFNA(VLOOKUP(B1401,'[1]CDM Patients Data'!$C$1266:$O$3492,12,FALSE),"")</f>
        <v>0</v>
      </c>
      <c r="S1401" s="164">
        <f>_xlfn.IFNA(VLOOKUP(B1401,'[1]CDM Patients Data'!$C$1266:$P$3492,13,FALSE),"")</f>
        <v>0</v>
      </c>
      <c r="T1401" s="164" t="str">
        <f>_xlfn.IFNA(VLOOKUP(B1401,'[1]CDM Patients Data'!$C$1266:$N$5000,5,FALSE),"")</f>
        <v>Swathi</v>
      </c>
      <c r="U1401" s="164"/>
      <c r="V1401" s="164"/>
      <c r="W1401" s="210"/>
      <c r="X1401" s="164"/>
      <c r="Y1401" s="164"/>
      <c r="Z1401" s="164"/>
      <c r="AA1401" s="164"/>
      <c r="AB1401" s="164"/>
      <c r="AC1401" s="210"/>
      <c r="AD1401" s="199"/>
      <c r="AE1401" s="199"/>
      <c r="AF1401" s="199"/>
      <c r="AG1401" s="199"/>
      <c r="AH1401" s="233"/>
      <c r="AI1401" s="199"/>
      <c r="AJ1401" s="199"/>
      <c r="AK1401" s="218" t="s">
        <v>84</v>
      </c>
      <c r="AL1401" s="218" t="s">
        <v>76</v>
      </c>
      <c r="AM1401" s="218" t="s">
        <v>76</v>
      </c>
      <c r="AN1401" s="218" t="s">
        <v>76</v>
      </c>
      <c r="AO1401" s="218" t="s">
        <v>76</v>
      </c>
      <c r="AP1401" s="218"/>
      <c r="AQ1401" s="218"/>
      <c r="AR1401" s="218"/>
      <c r="AS1401" s="218"/>
      <c r="AT1401" s="218"/>
      <c r="AU1401" s="218"/>
      <c r="AV1401" s="218"/>
      <c r="AW1401" s="218"/>
      <c r="AX1401" s="218"/>
      <c r="AY1401" s="218"/>
      <c r="AZ1401" s="218"/>
      <c r="BA1401" s="218"/>
      <c r="BB1401" s="218"/>
      <c r="BC1401" s="218"/>
      <c r="BD1401" s="218"/>
      <c r="BE1401" s="218"/>
      <c r="BF1401" s="218"/>
      <c r="BG1401" s="218"/>
      <c r="BH1401" s="218"/>
      <c r="BI1401" s="218"/>
      <c r="BJ1401" s="233" t="s">
        <v>79</v>
      </c>
      <c r="BK1401" s="199"/>
      <c r="BL1401" s="218" t="s">
        <v>80</v>
      </c>
      <c r="BM1401" s="290">
        <v>0</v>
      </c>
      <c r="BN1401" s="297" t="e">
        <v>#VALUE!</v>
      </c>
      <c r="BO1401" s="290">
        <v>52.8</v>
      </c>
      <c r="BP1401" s="218" t="s">
        <v>95</v>
      </c>
      <c r="BQ1401" s="218"/>
      <c r="BR1401" s="218"/>
      <c r="BS1401" s="218"/>
      <c r="BT1401" s="218"/>
      <c r="BU1401" s="218"/>
      <c r="BV1401" s="218"/>
      <c r="BW1401" s="218"/>
      <c r="BX1401" s="171"/>
      <c r="BY1401" s="199"/>
      <c r="BZ1401" s="230"/>
      <c r="CA1401" s="230"/>
      <c r="CB1401" s="230"/>
      <c r="CC1401" s="230"/>
      <c r="CD1401" s="230"/>
      <c r="CE1401" s="230"/>
      <c r="CF1401" s="230"/>
      <c r="CG1401" s="230"/>
      <c r="CH1401" s="230"/>
      <c r="CI1401" s="230"/>
      <c r="CJ1401" s="230"/>
      <c r="CK1401" s="230"/>
      <c r="CL1401" s="230"/>
      <c r="CM1401" s="230"/>
      <c r="CN1401" s="171"/>
      <c r="CO1401" s="199"/>
      <c r="CP1401" s="230"/>
      <c r="CQ1401" s="233"/>
      <c r="CR1401" s="233"/>
      <c r="CS1401" s="233"/>
      <c r="CT1401" s="230"/>
      <c r="CU1401" s="230"/>
      <c r="CV1401" s="230"/>
      <c r="CW1401" s="230"/>
    </row>
    <row r="1402" ht="30" hidden="1" spans="1:101">
      <c r="A1402" s="191">
        <v>2519</v>
      </c>
      <c r="B1402" s="261" t="s">
        <v>3705</v>
      </c>
      <c r="C1402" s="261" t="s">
        <v>3706</v>
      </c>
      <c r="D1402" s="261" t="s">
        <v>2918</v>
      </c>
      <c r="E1402" s="199"/>
      <c r="F1402" s="261" t="s">
        <v>3707</v>
      </c>
      <c r="G1402" s="199"/>
      <c r="H1402" s="199"/>
      <c r="I1402" s="199"/>
      <c r="J1402" s="202"/>
      <c r="K1402" s="202"/>
      <c r="L1402" s="164" t="str">
        <f>_xlfn.IFNA(VLOOKUP(B1402,'[1]CDM Patients Data'!$C$1266:$N$5000,6,FALSE),"")</f>
        <v>Thyroid</v>
      </c>
      <c r="M1402" s="164" t="str">
        <f>_xlfn.IFNA(VLOOKUP(B1402,'[1]CDM Patients Data'!$C$1266:$N$5000,7,FALSE),"")</f>
        <v>Thyroid gland</v>
      </c>
      <c r="N1402" s="164" t="str">
        <f>_xlfn.IFNA(VLOOKUP(B1402,'[1]CDM Patients Data'!$C$1266:$N$5000,8,FALSE),"")</f>
        <v>ML, large B-cell, diffuse</v>
      </c>
      <c r="O1402" s="164" t="str">
        <f>_xlfn.IFNA(VLOOKUP(B1402,'[1]CDM Patients Data'!$C$1266:$K$3492,9,FALSE),"")</f>
        <v>Right</v>
      </c>
      <c r="P1402" s="164">
        <f>_xlfn.IFNA(VLOOKUP(B1402,'[1]CDM Patients Data'!$C$1266:$O$3492,10,FALSE),"")</f>
        <v>0</v>
      </c>
      <c r="Q1402" s="164">
        <f>_xlfn.IFNA(VLOOKUP(B1402,'[1]CDM Patients Data'!$C$1266:$O$3492,11,FALSE),"")</f>
        <v>0</v>
      </c>
      <c r="R1402" s="164">
        <f>_xlfn.IFNA(VLOOKUP(B1402,'[1]CDM Patients Data'!$C$1266:$O$3492,12,FALSE),"")</f>
        <v>0</v>
      </c>
      <c r="S1402" s="164">
        <f>_xlfn.IFNA(VLOOKUP(B1402,'[1]CDM Patients Data'!$C$1266:$P$3492,13,FALSE),"")</f>
        <v>0</v>
      </c>
      <c r="T1402" s="164" t="str">
        <f>_xlfn.IFNA(VLOOKUP(B1402,'[1]CDM Patients Data'!$C$1266:$N$5000,5,FALSE),"")</f>
        <v>Swathi</v>
      </c>
      <c r="U1402" s="164"/>
      <c r="V1402" s="164"/>
      <c r="W1402" s="210"/>
      <c r="X1402" s="164"/>
      <c r="Y1402" s="164"/>
      <c r="Z1402" s="164"/>
      <c r="AA1402" s="164"/>
      <c r="AB1402" s="164"/>
      <c r="AC1402" s="210"/>
      <c r="AD1402" s="199"/>
      <c r="AE1402" s="199"/>
      <c r="AF1402" s="199"/>
      <c r="AG1402" s="199"/>
      <c r="AH1402" s="233"/>
      <c r="AI1402" s="199"/>
      <c r="AJ1402" s="199"/>
      <c r="AK1402" s="218"/>
      <c r="AL1402" s="218"/>
      <c r="AM1402" s="218"/>
      <c r="AN1402" s="218"/>
      <c r="AO1402" s="218" t="s">
        <v>76</v>
      </c>
      <c r="AP1402" s="218"/>
      <c r="AQ1402" s="218"/>
      <c r="AR1402" s="218"/>
      <c r="AS1402" s="218"/>
      <c r="AT1402" s="218"/>
      <c r="AU1402" s="218"/>
      <c r="AV1402" s="218"/>
      <c r="AW1402" s="218"/>
      <c r="AX1402" s="218"/>
      <c r="AY1402" s="218"/>
      <c r="AZ1402" s="218"/>
      <c r="BA1402" s="218"/>
      <c r="BB1402" s="218"/>
      <c r="BC1402" s="218"/>
      <c r="BD1402" s="218"/>
      <c r="BE1402" s="218"/>
      <c r="BF1402" s="218"/>
      <c r="BG1402" s="218"/>
      <c r="BH1402" s="218"/>
      <c r="BI1402" s="218"/>
      <c r="BJ1402" s="233"/>
      <c r="BK1402" s="199"/>
      <c r="BL1402" s="218"/>
      <c r="BM1402" s="171"/>
      <c r="BN1402" s="171"/>
      <c r="BO1402" s="171"/>
      <c r="BP1402" s="218"/>
      <c r="BQ1402" s="218"/>
      <c r="BR1402" s="218"/>
      <c r="BS1402" s="218"/>
      <c r="BT1402" s="218"/>
      <c r="BU1402" s="218"/>
      <c r="BV1402" s="218"/>
      <c r="BW1402" s="218"/>
      <c r="BX1402" s="171"/>
      <c r="BY1402" s="199"/>
      <c r="BZ1402" s="230"/>
      <c r="CA1402" s="230"/>
      <c r="CB1402" s="230"/>
      <c r="CC1402" s="230"/>
      <c r="CD1402" s="230"/>
      <c r="CE1402" s="230"/>
      <c r="CF1402" s="230"/>
      <c r="CG1402" s="230"/>
      <c r="CH1402" s="230"/>
      <c r="CI1402" s="230"/>
      <c r="CJ1402" s="230"/>
      <c r="CK1402" s="230"/>
      <c r="CL1402" s="230"/>
      <c r="CM1402" s="230"/>
      <c r="CN1402" s="171"/>
      <c r="CO1402" s="199"/>
      <c r="CP1402" s="230"/>
      <c r="CQ1402" s="233"/>
      <c r="CR1402" s="233"/>
      <c r="CS1402" s="233"/>
      <c r="CT1402" s="230"/>
      <c r="CU1402" s="230"/>
      <c r="CV1402" s="230"/>
      <c r="CW1402" s="230"/>
    </row>
    <row r="1403" ht="15" hidden="1" spans="1:101">
      <c r="A1403" s="191">
        <v>2520</v>
      </c>
      <c r="B1403" s="261" t="s">
        <v>3708</v>
      </c>
      <c r="C1403" s="261" t="s">
        <v>3709</v>
      </c>
      <c r="D1403" s="261" t="s">
        <v>3646</v>
      </c>
      <c r="E1403" s="199"/>
      <c r="F1403" s="261" t="s">
        <v>2374</v>
      </c>
      <c r="G1403" s="199"/>
      <c r="H1403" s="199"/>
      <c r="I1403" s="199"/>
      <c r="J1403" s="202"/>
      <c r="K1403" s="202"/>
      <c r="L1403" s="164" t="str">
        <f>_xlfn.IFNA(VLOOKUP(B1403,'[1]CDM Patients Data'!$C$1266:$N$5000,6,FALSE),"")</f>
        <v>Ovary</v>
      </c>
      <c r="M1403" s="164" t="str">
        <f>_xlfn.IFNA(VLOOKUP(B1403,'[1]CDM Patients Data'!$C$1266:$N$5000,7,FALSE),"")</f>
        <v>NA</v>
      </c>
      <c r="N1403" s="164" t="str">
        <f>_xlfn.IFNA(VLOOKUP(B1403,'[1]CDM Patients Data'!$C$1266:$N$5000,8,FALSE),"")</f>
        <v>NA</v>
      </c>
      <c r="O1403" s="164" t="str">
        <f>_xlfn.IFNA(VLOOKUP(B1403,'[1]CDM Patients Data'!$C$1266:$K$3492,9,FALSE),"")</f>
        <v>NA</v>
      </c>
      <c r="P1403" s="164">
        <f>_xlfn.IFNA(VLOOKUP(B1403,'[1]CDM Patients Data'!$C$1266:$O$3492,10,FALSE),"")</f>
        <v>0</v>
      </c>
      <c r="Q1403" s="164">
        <f>_xlfn.IFNA(VLOOKUP(B1403,'[1]CDM Patients Data'!$C$1266:$O$3492,11,FALSE),"")</f>
        <v>0</v>
      </c>
      <c r="R1403" s="164">
        <f>_xlfn.IFNA(VLOOKUP(B1403,'[1]CDM Patients Data'!$C$1266:$O$3492,12,FALSE),"")</f>
        <v>0</v>
      </c>
      <c r="S1403" s="164">
        <f>_xlfn.IFNA(VLOOKUP(B1403,'[1]CDM Patients Data'!$C$1266:$P$3492,13,FALSE),"")</f>
        <v>0</v>
      </c>
      <c r="T1403" s="164" t="str">
        <f>_xlfn.IFNA(VLOOKUP(B1403,'[1]CDM Patients Data'!$C$1266:$N$5000,5,FALSE),"")</f>
        <v>Alaka</v>
      </c>
      <c r="U1403" s="164"/>
      <c r="V1403" s="164"/>
      <c r="W1403" s="210"/>
      <c r="X1403" s="164"/>
      <c r="Y1403" s="164"/>
      <c r="Z1403" s="164"/>
      <c r="AA1403" s="164"/>
      <c r="AB1403" s="164"/>
      <c r="AC1403" s="210"/>
      <c r="AD1403" s="199"/>
      <c r="AE1403" s="199"/>
      <c r="AF1403" s="199"/>
      <c r="AG1403" s="199"/>
      <c r="AH1403" s="233" t="s">
        <v>589</v>
      </c>
      <c r="AI1403" s="199"/>
      <c r="AJ1403" s="199"/>
      <c r="AK1403" s="218"/>
      <c r="AL1403" s="218"/>
      <c r="AM1403" s="218">
        <v>0</v>
      </c>
      <c r="AN1403" s="218">
        <v>7.4</v>
      </c>
      <c r="AO1403" s="218" t="s">
        <v>718</v>
      </c>
      <c r="AP1403" s="218"/>
      <c r="AQ1403" s="218"/>
      <c r="AR1403" s="218"/>
      <c r="AS1403" s="218"/>
      <c r="AT1403" s="218"/>
      <c r="AU1403" s="218"/>
      <c r="AV1403" s="218"/>
      <c r="AW1403" s="218"/>
      <c r="AX1403" s="218"/>
      <c r="AY1403" s="218"/>
      <c r="AZ1403" s="218"/>
      <c r="BA1403" s="218"/>
      <c r="BB1403" s="218"/>
      <c r="BC1403" s="218"/>
      <c r="BD1403" s="218"/>
      <c r="BE1403" s="218"/>
      <c r="BF1403" s="218"/>
      <c r="BG1403" s="218"/>
      <c r="BH1403" s="218"/>
      <c r="BI1403" s="218"/>
      <c r="BJ1403" s="233"/>
      <c r="BK1403" s="199"/>
      <c r="BL1403" s="218" t="s">
        <v>84</v>
      </c>
      <c r="BM1403" s="171" t="s">
        <v>76</v>
      </c>
      <c r="BN1403" s="171" t="s">
        <v>76</v>
      </c>
      <c r="BO1403" s="171" t="s">
        <v>76</v>
      </c>
      <c r="BP1403" s="218"/>
      <c r="BQ1403" s="218"/>
      <c r="BR1403" s="218"/>
      <c r="BS1403" s="218"/>
      <c r="BT1403" s="218"/>
      <c r="BU1403" s="218"/>
      <c r="BV1403" s="218"/>
      <c r="BW1403" s="218"/>
      <c r="BX1403" s="171"/>
      <c r="BY1403" s="199"/>
      <c r="BZ1403" s="230"/>
      <c r="CA1403" s="230"/>
      <c r="CB1403" s="230"/>
      <c r="CC1403" s="230"/>
      <c r="CD1403" s="230"/>
      <c r="CE1403" s="230"/>
      <c r="CF1403" s="230"/>
      <c r="CG1403" s="230"/>
      <c r="CH1403" s="230"/>
      <c r="CI1403" s="230"/>
      <c r="CJ1403" s="230"/>
      <c r="CK1403" s="230"/>
      <c r="CL1403" s="230"/>
      <c r="CM1403" s="230"/>
      <c r="CN1403" s="171"/>
      <c r="CO1403" s="199"/>
      <c r="CP1403" s="230"/>
      <c r="CQ1403" s="233"/>
      <c r="CR1403" s="233"/>
      <c r="CS1403" s="233"/>
      <c r="CT1403" s="230"/>
      <c r="CU1403" s="230"/>
      <c r="CV1403" s="230"/>
      <c r="CW1403" s="230"/>
    </row>
    <row r="1404" ht="60" hidden="1" spans="1:101">
      <c r="A1404" s="191">
        <v>2521</v>
      </c>
      <c r="B1404" s="261" t="s">
        <v>3710</v>
      </c>
      <c r="C1404" s="261" t="s">
        <v>3711</v>
      </c>
      <c r="D1404" s="261" t="s">
        <v>2806</v>
      </c>
      <c r="E1404" s="199"/>
      <c r="F1404" s="261" t="s">
        <v>2170</v>
      </c>
      <c r="G1404" s="199"/>
      <c r="H1404" s="199"/>
      <c r="I1404" s="199"/>
      <c r="J1404" s="202"/>
      <c r="K1404" s="202"/>
      <c r="L1404" s="164" t="str">
        <f>_xlfn.IFNA(VLOOKUP(B1404,'[1]CDM Patients Data'!$C$1266:$N$5000,6,FALSE),"")</f>
        <v>Connective, subcutaneous and other soft tissues</v>
      </c>
      <c r="M1404" s="164" t="str">
        <f>_xlfn.IFNA(VLOOKUP(B1404,'[1]CDM Patients Data'!$C$1266:$N$5000,7,FALSE),"")</f>
        <v>Connective tissue leg</v>
      </c>
      <c r="N1404" s="164" t="str">
        <f>_xlfn.IFNA(VLOOKUP(B1404,'[1]CDM Patients Data'!$C$1266:$N$5000,8,FALSE),"")</f>
        <v>Synovial sarcoma, NOS</v>
      </c>
      <c r="O1404" s="164" t="str">
        <f>_xlfn.IFNA(VLOOKUP(B1404,'[1]CDM Patients Data'!$C$1266:$K$3492,9,FALSE),"")</f>
        <v>Unknown</v>
      </c>
      <c r="P1404" s="164">
        <f>_xlfn.IFNA(VLOOKUP(B1404,'[1]CDM Patients Data'!$C$1266:$O$3492,10,FALSE),"")</f>
        <v>0</v>
      </c>
      <c r="Q1404" s="164">
        <f>_xlfn.IFNA(VLOOKUP(B1404,'[1]CDM Patients Data'!$C$1266:$O$3492,11,FALSE),"")</f>
        <v>0</v>
      </c>
      <c r="R1404" s="164">
        <f>_xlfn.IFNA(VLOOKUP(B1404,'[1]CDM Patients Data'!$C$1266:$O$3492,12,FALSE),"")</f>
        <v>0</v>
      </c>
      <c r="S1404" s="164">
        <f>_xlfn.IFNA(VLOOKUP(B1404,'[1]CDM Patients Data'!$C$1266:$P$3492,13,FALSE),"")</f>
        <v>0</v>
      </c>
      <c r="T1404" s="164" t="str">
        <f>_xlfn.IFNA(VLOOKUP(B1404,'[1]CDM Patients Data'!$C$1266:$N$5000,5,FALSE),"")</f>
        <v>Anwesha</v>
      </c>
      <c r="U1404" s="164"/>
      <c r="V1404" s="164"/>
      <c r="W1404" s="210"/>
      <c r="X1404" s="164"/>
      <c r="Y1404" s="164"/>
      <c r="Z1404" s="164"/>
      <c r="AA1404" s="164"/>
      <c r="AB1404" s="164"/>
      <c r="AC1404" s="210"/>
      <c r="AD1404" s="199"/>
      <c r="AE1404" s="199"/>
      <c r="AF1404" s="199"/>
      <c r="AG1404" s="199"/>
      <c r="AH1404" s="233" t="s">
        <v>589</v>
      </c>
      <c r="AI1404" s="199"/>
      <c r="AJ1404" s="199"/>
      <c r="AK1404" s="218" t="s">
        <v>80</v>
      </c>
      <c r="AL1404" s="218">
        <v>26503774</v>
      </c>
      <c r="AM1404" s="218">
        <v>8</v>
      </c>
      <c r="AN1404" s="218">
        <v>563.9</v>
      </c>
      <c r="AO1404" s="218" t="s">
        <v>81</v>
      </c>
      <c r="AP1404" s="218"/>
      <c r="AQ1404" s="218"/>
      <c r="AR1404" s="218"/>
      <c r="AS1404" s="218"/>
      <c r="AT1404" s="218"/>
      <c r="AU1404" s="218"/>
      <c r="AV1404" s="218"/>
      <c r="AW1404" s="218"/>
      <c r="AX1404" s="218"/>
      <c r="AY1404" s="218"/>
      <c r="AZ1404" s="218"/>
      <c r="BA1404" s="218"/>
      <c r="BB1404" s="218"/>
      <c r="BC1404" s="218"/>
      <c r="BD1404" s="218"/>
      <c r="BE1404" s="218"/>
      <c r="BF1404" s="218"/>
      <c r="BG1404" s="218"/>
      <c r="BH1404" s="218"/>
      <c r="BI1404" s="218"/>
      <c r="BJ1404" s="233"/>
      <c r="BK1404" s="199"/>
      <c r="BL1404" s="218" t="s">
        <v>84</v>
      </c>
      <c r="BM1404" s="171" t="s">
        <v>76</v>
      </c>
      <c r="BN1404" s="171" t="s">
        <v>76</v>
      </c>
      <c r="BO1404" s="171" t="s">
        <v>76</v>
      </c>
      <c r="BP1404" s="218"/>
      <c r="BQ1404" s="218"/>
      <c r="BR1404" s="218"/>
      <c r="BS1404" s="218"/>
      <c r="BT1404" s="218"/>
      <c r="BU1404" s="218"/>
      <c r="BV1404" s="218"/>
      <c r="BW1404" s="218"/>
      <c r="BX1404" s="171"/>
      <c r="BY1404" s="199"/>
      <c r="BZ1404" s="230"/>
      <c r="CA1404" s="230"/>
      <c r="CB1404" s="230"/>
      <c r="CC1404" s="230"/>
      <c r="CD1404" s="230"/>
      <c r="CE1404" s="230"/>
      <c r="CF1404" s="230"/>
      <c r="CG1404" s="230"/>
      <c r="CH1404" s="230"/>
      <c r="CI1404" s="230"/>
      <c r="CJ1404" s="230"/>
      <c r="CK1404" s="230"/>
      <c r="CL1404" s="230"/>
      <c r="CM1404" s="230"/>
      <c r="CN1404" s="171"/>
      <c r="CO1404" s="199"/>
      <c r="CP1404" s="230"/>
      <c r="CQ1404" s="233"/>
      <c r="CR1404" s="233"/>
      <c r="CS1404" s="233"/>
      <c r="CT1404" s="230"/>
      <c r="CU1404" s="230"/>
      <c r="CV1404" s="230"/>
      <c r="CW1404" s="230"/>
    </row>
    <row r="1405" ht="45" hidden="1" spans="1:101">
      <c r="A1405" s="191">
        <v>2522</v>
      </c>
      <c r="B1405" s="261" t="s">
        <v>3712</v>
      </c>
      <c r="C1405" s="261" t="s">
        <v>3713</v>
      </c>
      <c r="D1405" s="261" t="s">
        <v>2806</v>
      </c>
      <c r="E1405" s="199"/>
      <c r="F1405" s="261" t="s">
        <v>2170</v>
      </c>
      <c r="G1405" s="199"/>
      <c r="H1405" s="199"/>
      <c r="I1405" s="199"/>
      <c r="J1405" s="202"/>
      <c r="K1405" s="202"/>
      <c r="L1405" s="164" t="str">
        <f>_xlfn.IFNA(VLOOKUP(B1405,'[1]CDM Patients Data'!$C$1266:$N$5000,6,FALSE),"")</f>
        <v>Thyroid</v>
      </c>
      <c r="M1405" s="164" t="str">
        <f>_xlfn.IFNA(VLOOKUP(B1405,'[1]CDM Patients Data'!$C$1266:$N$5000,7,FALSE),"")</f>
        <v>Thyroid gland</v>
      </c>
      <c r="N1405" s="164" t="str">
        <f>_xlfn.IFNA(VLOOKUP(B1405,'[1]CDM Patients Data'!$C$1266:$N$5000,8,FALSE),"")</f>
        <v>Carcinoma, anaplastic type, NOS</v>
      </c>
      <c r="O1405" s="164" t="str">
        <f>_xlfn.IFNA(VLOOKUP(B1405,'[1]CDM Patients Data'!$C$1266:$K$3492,9,FALSE),"")</f>
        <v>Left</v>
      </c>
      <c r="P1405" s="164">
        <f>_xlfn.IFNA(VLOOKUP(B1405,'[1]CDM Patients Data'!$C$1266:$O$3492,10,FALSE),"")</f>
        <v>0</v>
      </c>
      <c r="Q1405" s="164">
        <f>_xlfn.IFNA(VLOOKUP(B1405,'[1]CDM Patients Data'!$C$1266:$O$3492,11,FALSE),"")</f>
        <v>0</v>
      </c>
      <c r="R1405" s="164">
        <f>_xlfn.IFNA(VLOOKUP(B1405,'[1]CDM Patients Data'!$C$1266:$O$3492,12,FALSE),"")</f>
        <v>0</v>
      </c>
      <c r="S1405" s="164">
        <f>_xlfn.IFNA(VLOOKUP(B1405,'[1]CDM Patients Data'!$C$1266:$P$3492,13,FALSE),"")</f>
        <v>0</v>
      </c>
      <c r="T1405" s="164" t="str">
        <f>_xlfn.IFNA(VLOOKUP(B1405,'[1]CDM Patients Data'!$C$1266:$N$5000,5,FALSE),"")</f>
        <v>Nisha</v>
      </c>
      <c r="U1405" s="164"/>
      <c r="V1405" s="164"/>
      <c r="W1405" s="210"/>
      <c r="X1405" s="164"/>
      <c r="Y1405" s="164"/>
      <c r="Z1405" s="164"/>
      <c r="AA1405" s="164"/>
      <c r="AB1405" s="164"/>
      <c r="AC1405" s="210"/>
      <c r="AD1405" s="199"/>
      <c r="AE1405" s="199"/>
      <c r="AF1405" s="199"/>
      <c r="AG1405" s="199"/>
      <c r="AH1405" s="233" t="s">
        <v>589</v>
      </c>
      <c r="AI1405" s="199"/>
      <c r="AJ1405" s="199"/>
      <c r="AK1405" s="218" t="s">
        <v>80</v>
      </c>
      <c r="AL1405" s="218">
        <v>22176721</v>
      </c>
      <c r="AM1405" s="218">
        <v>6.7</v>
      </c>
      <c r="AN1405" s="218">
        <v>279.6</v>
      </c>
      <c r="AO1405" s="218" t="s">
        <v>81</v>
      </c>
      <c r="AP1405" s="218"/>
      <c r="AQ1405" s="218"/>
      <c r="AR1405" s="218"/>
      <c r="AS1405" s="218"/>
      <c r="AT1405" s="218"/>
      <c r="AU1405" s="218"/>
      <c r="AV1405" s="218"/>
      <c r="AW1405" s="218"/>
      <c r="AX1405" s="218"/>
      <c r="AY1405" s="218"/>
      <c r="AZ1405" s="218"/>
      <c r="BA1405" s="218"/>
      <c r="BB1405" s="218"/>
      <c r="BC1405" s="218"/>
      <c r="BD1405" s="218"/>
      <c r="BE1405" s="218"/>
      <c r="BF1405" s="218"/>
      <c r="BG1405" s="218"/>
      <c r="BH1405" s="218"/>
      <c r="BI1405" s="218"/>
      <c r="BJ1405" s="233"/>
      <c r="BK1405" s="199"/>
      <c r="BL1405" s="218" t="s">
        <v>84</v>
      </c>
      <c r="BM1405" s="171" t="s">
        <v>76</v>
      </c>
      <c r="BN1405" s="171" t="s">
        <v>76</v>
      </c>
      <c r="BO1405" s="171" t="s">
        <v>76</v>
      </c>
      <c r="BP1405" s="218"/>
      <c r="BQ1405" s="218"/>
      <c r="BR1405" s="218"/>
      <c r="BS1405" s="218"/>
      <c r="BT1405" s="218"/>
      <c r="BU1405" s="218"/>
      <c r="BV1405" s="218"/>
      <c r="BW1405" s="218"/>
      <c r="BX1405" s="171"/>
      <c r="BY1405" s="199"/>
      <c r="BZ1405" s="230"/>
      <c r="CA1405" s="230"/>
      <c r="CB1405" s="230"/>
      <c r="CC1405" s="230"/>
      <c r="CD1405" s="230"/>
      <c r="CE1405" s="230"/>
      <c r="CF1405" s="230"/>
      <c r="CG1405" s="230"/>
      <c r="CH1405" s="230"/>
      <c r="CI1405" s="230"/>
      <c r="CJ1405" s="230"/>
      <c r="CK1405" s="230"/>
      <c r="CL1405" s="230"/>
      <c r="CM1405" s="230"/>
      <c r="CN1405" s="171"/>
      <c r="CO1405" s="199"/>
      <c r="CP1405" s="230"/>
      <c r="CQ1405" s="233"/>
      <c r="CR1405" s="233"/>
      <c r="CS1405" s="233"/>
      <c r="CT1405" s="230"/>
      <c r="CU1405" s="230"/>
      <c r="CV1405" s="230"/>
      <c r="CW1405" s="230"/>
    </row>
    <row r="1406" ht="45" hidden="1" spans="1:101">
      <c r="A1406" s="191">
        <v>2523</v>
      </c>
      <c r="B1406" s="261" t="s">
        <v>3714</v>
      </c>
      <c r="C1406" s="274" t="s">
        <v>3715</v>
      </c>
      <c r="D1406" s="261" t="s">
        <v>2806</v>
      </c>
      <c r="E1406" s="199"/>
      <c r="F1406" s="261" t="s">
        <v>2170</v>
      </c>
      <c r="G1406" s="199"/>
      <c r="H1406" s="199"/>
      <c r="I1406" s="199"/>
      <c r="J1406" s="202"/>
      <c r="K1406" s="202"/>
      <c r="L1406" s="164" t="str">
        <f>_xlfn.IFNA(VLOOKUP(B1406,'[1]CDM Patients Data'!$C$1266:$N$5000,6,FALSE),"")</f>
        <v>Ovary</v>
      </c>
      <c r="M1406" s="164" t="str">
        <f>_xlfn.IFNA(VLOOKUP(B1406,'[1]CDM Patients Data'!$C$1266:$N$5000,7,FALSE),"")</f>
        <v>Ovary</v>
      </c>
      <c r="N1406" s="164" t="str">
        <f>_xlfn.IFNA(VLOOKUP(B1406,'[1]CDM Patients Data'!$C$1266:$N$5000,8,FALSE),"")</f>
        <v>High-grade serous carcinoma</v>
      </c>
      <c r="O1406" s="164" t="str">
        <f>_xlfn.IFNA(VLOOKUP(B1406,'[1]CDM Patients Data'!$C$1266:$K$3492,9,FALSE),"")</f>
        <v>Right and Left</v>
      </c>
      <c r="P1406" s="164">
        <f>_xlfn.IFNA(VLOOKUP(B1406,'[1]CDM Patients Data'!$C$1266:$O$3492,10,FALSE),"")</f>
        <v>0</v>
      </c>
      <c r="Q1406" s="164">
        <f>_xlfn.IFNA(VLOOKUP(B1406,'[1]CDM Patients Data'!$C$1266:$O$3492,11,FALSE),"")</f>
        <v>0</v>
      </c>
      <c r="R1406" s="164">
        <f>_xlfn.IFNA(VLOOKUP(B1406,'[1]CDM Patients Data'!$C$1266:$O$3492,12,FALSE),"")</f>
        <v>0</v>
      </c>
      <c r="S1406" s="164">
        <f>_xlfn.IFNA(VLOOKUP(B1406,'[1]CDM Patients Data'!$C$1266:$P$3492,13,FALSE),"")</f>
        <v>0</v>
      </c>
      <c r="T1406" s="164" t="str">
        <f>_xlfn.IFNA(VLOOKUP(B1406,'[1]CDM Patients Data'!$C$1266:$N$5000,5,FALSE),"")</f>
        <v>Nisha</v>
      </c>
      <c r="U1406" s="164"/>
      <c r="V1406" s="164"/>
      <c r="W1406" s="210"/>
      <c r="X1406" s="164"/>
      <c r="Y1406" s="164"/>
      <c r="Z1406" s="164"/>
      <c r="AA1406" s="164"/>
      <c r="AB1406" s="164"/>
      <c r="AC1406" s="210"/>
      <c r="AD1406" s="199"/>
      <c r="AE1406" s="199"/>
      <c r="AF1406" s="199"/>
      <c r="AG1406" s="199"/>
      <c r="AH1406" s="233" t="s">
        <v>589</v>
      </c>
      <c r="AI1406" s="199"/>
      <c r="AJ1406" s="199"/>
      <c r="AK1406" s="218" t="s">
        <v>80</v>
      </c>
      <c r="AL1406" s="218">
        <v>44006278</v>
      </c>
      <c r="AM1406" s="218">
        <v>13.2</v>
      </c>
      <c r="AN1406" s="218">
        <v>216.4</v>
      </c>
      <c r="AO1406" s="218" t="s">
        <v>81</v>
      </c>
      <c r="AP1406" s="218"/>
      <c r="AQ1406" s="218"/>
      <c r="AR1406" s="218"/>
      <c r="AS1406" s="218"/>
      <c r="AT1406" s="218"/>
      <c r="AU1406" s="218"/>
      <c r="AV1406" s="218"/>
      <c r="AW1406" s="218"/>
      <c r="AX1406" s="218"/>
      <c r="AY1406" s="218"/>
      <c r="AZ1406" s="218"/>
      <c r="BA1406" s="218"/>
      <c r="BB1406" s="218"/>
      <c r="BC1406" s="218"/>
      <c r="BD1406" s="218"/>
      <c r="BE1406" s="218"/>
      <c r="BF1406" s="218"/>
      <c r="BG1406" s="218"/>
      <c r="BH1406" s="218"/>
      <c r="BI1406" s="218"/>
      <c r="BJ1406" s="233"/>
      <c r="BK1406" s="199"/>
      <c r="BL1406" s="218" t="s">
        <v>84</v>
      </c>
      <c r="BM1406" s="171" t="s">
        <v>76</v>
      </c>
      <c r="BN1406" s="171" t="s">
        <v>76</v>
      </c>
      <c r="BO1406" s="171" t="s">
        <v>76</v>
      </c>
      <c r="BP1406" s="218"/>
      <c r="BQ1406" s="218"/>
      <c r="BR1406" s="218"/>
      <c r="BS1406" s="218"/>
      <c r="BT1406" s="218"/>
      <c r="BU1406" s="218"/>
      <c r="BV1406" s="218"/>
      <c r="BW1406" s="218"/>
      <c r="BX1406" s="171"/>
      <c r="BY1406" s="199"/>
      <c r="BZ1406" s="230"/>
      <c r="CA1406" s="230"/>
      <c r="CB1406" s="230"/>
      <c r="CC1406" s="230"/>
      <c r="CD1406" s="230"/>
      <c r="CE1406" s="230"/>
      <c r="CF1406" s="230"/>
      <c r="CG1406" s="230"/>
      <c r="CH1406" s="230"/>
      <c r="CI1406" s="230"/>
      <c r="CJ1406" s="230"/>
      <c r="CK1406" s="230"/>
      <c r="CL1406" s="230"/>
      <c r="CM1406" s="230"/>
      <c r="CN1406" s="171"/>
      <c r="CO1406" s="199"/>
      <c r="CP1406" s="230"/>
      <c r="CQ1406" s="233"/>
      <c r="CR1406" s="233"/>
      <c r="CS1406" s="233"/>
      <c r="CT1406" s="230"/>
      <c r="CU1406" s="230"/>
      <c r="CV1406" s="230"/>
      <c r="CW1406" s="230"/>
    </row>
    <row r="1407" ht="30" hidden="1" spans="1:101">
      <c r="A1407" s="191">
        <v>2524</v>
      </c>
      <c r="B1407" s="261" t="s">
        <v>3716</v>
      </c>
      <c r="C1407" s="261" t="s">
        <v>3228</v>
      </c>
      <c r="D1407" s="261" t="s">
        <v>2806</v>
      </c>
      <c r="E1407" s="199"/>
      <c r="F1407" s="261" t="s">
        <v>2170</v>
      </c>
      <c r="G1407" s="199"/>
      <c r="H1407" s="199"/>
      <c r="I1407" s="199"/>
      <c r="J1407" s="202"/>
      <c r="K1407" s="202"/>
      <c r="L1407" s="164" t="str">
        <f>_xlfn.IFNA(VLOOKUP(B1407,'[1]CDM Patients Data'!$C$1266:$N$5000,6,FALSE),"")</f>
        <v>Testis</v>
      </c>
      <c r="M1407" s="164" t="str">
        <f>_xlfn.IFNA(VLOOKUP(B1407,'[1]CDM Patients Data'!$C$1266:$N$5000,7,FALSE),"")</f>
        <v>Testis NOS</v>
      </c>
      <c r="N1407" s="164" t="str">
        <f>_xlfn.IFNA(VLOOKUP(B1407,'[1]CDM Patients Data'!$C$1266:$N$5000,8,FALSE),"")</f>
        <v>Adenocarcinoma, NOS</v>
      </c>
      <c r="O1407" s="164" t="str">
        <f>_xlfn.IFNA(VLOOKUP(B1407,'[1]CDM Patients Data'!$C$1266:$K$3492,9,FALSE),"")</f>
        <v>Right</v>
      </c>
      <c r="P1407" s="164">
        <f>_xlfn.IFNA(VLOOKUP(B1407,'[1]CDM Patients Data'!$C$1266:$O$3492,10,FALSE),"")</f>
        <v>0</v>
      </c>
      <c r="Q1407" s="164">
        <f>_xlfn.IFNA(VLOOKUP(B1407,'[1]CDM Patients Data'!$C$1266:$O$3492,11,FALSE),"")</f>
        <v>0</v>
      </c>
      <c r="R1407" s="164">
        <f>_xlfn.IFNA(VLOOKUP(B1407,'[1]CDM Patients Data'!$C$1266:$O$3492,12,FALSE),"")</f>
        <v>0</v>
      </c>
      <c r="S1407" s="164">
        <f>_xlfn.IFNA(VLOOKUP(B1407,'[1]CDM Patients Data'!$C$1266:$P$3492,13,FALSE),"")</f>
        <v>0</v>
      </c>
      <c r="T1407" s="164" t="str">
        <f>_xlfn.IFNA(VLOOKUP(B1407,'[1]CDM Patients Data'!$C$1266:$N$5000,5,FALSE),"")</f>
        <v>Swathi</v>
      </c>
      <c r="U1407" s="164"/>
      <c r="V1407" s="164"/>
      <c r="W1407" s="210"/>
      <c r="X1407" s="164"/>
      <c r="Y1407" s="164"/>
      <c r="Z1407" s="164"/>
      <c r="AA1407" s="164"/>
      <c r="AB1407" s="164"/>
      <c r="AC1407" s="210"/>
      <c r="AD1407" s="199"/>
      <c r="AE1407" s="199"/>
      <c r="AF1407" s="199"/>
      <c r="AG1407" s="199"/>
      <c r="AH1407" s="233" t="s">
        <v>589</v>
      </c>
      <c r="AI1407" s="199"/>
      <c r="AJ1407" s="199"/>
      <c r="AK1407" s="218" t="s">
        <v>80</v>
      </c>
      <c r="AL1407" s="218">
        <v>27926060</v>
      </c>
      <c r="AM1407" s="218">
        <v>8.4</v>
      </c>
      <c r="AN1407" s="218">
        <v>113.7</v>
      </c>
      <c r="AO1407" s="218" t="s">
        <v>81</v>
      </c>
      <c r="AP1407" s="218"/>
      <c r="AQ1407" s="218"/>
      <c r="AR1407" s="218"/>
      <c r="AS1407" s="218"/>
      <c r="AT1407" s="218"/>
      <c r="AU1407" s="218"/>
      <c r="AV1407" s="218"/>
      <c r="AW1407" s="218"/>
      <c r="AX1407" s="218"/>
      <c r="AY1407" s="218"/>
      <c r="AZ1407" s="218"/>
      <c r="BA1407" s="218"/>
      <c r="BB1407" s="218"/>
      <c r="BC1407" s="218"/>
      <c r="BD1407" s="218"/>
      <c r="BE1407" s="218"/>
      <c r="BF1407" s="218"/>
      <c r="BG1407" s="218"/>
      <c r="BH1407" s="218"/>
      <c r="BI1407" s="218"/>
      <c r="BJ1407" s="233"/>
      <c r="BK1407" s="199"/>
      <c r="BL1407" s="218" t="s">
        <v>84</v>
      </c>
      <c r="BM1407" s="171" t="s">
        <v>76</v>
      </c>
      <c r="BN1407" s="171" t="s">
        <v>76</v>
      </c>
      <c r="BO1407" s="171" t="s">
        <v>76</v>
      </c>
      <c r="BP1407" s="218"/>
      <c r="BQ1407" s="218"/>
      <c r="BR1407" s="218"/>
      <c r="BS1407" s="218"/>
      <c r="BT1407" s="218"/>
      <c r="BU1407" s="218"/>
      <c r="BV1407" s="218"/>
      <c r="BW1407" s="218"/>
      <c r="BX1407" s="171"/>
      <c r="BY1407" s="199"/>
      <c r="BZ1407" s="230"/>
      <c r="CA1407" s="230"/>
      <c r="CB1407" s="230"/>
      <c r="CC1407" s="230"/>
      <c r="CD1407" s="230"/>
      <c r="CE1407" s="230"/>
      <c r="CF1407" s="230"/>
      <c r="CG1407" s="230"/>
      <c r="CH1407" s="230"/>
      <c r="CI1407" s="230"/>
      <c r="CJ1407" s="230"/>
      <c r="CK1407" s="230"/>
      <c r="CL1407" s="230"/>
      <c r="CM1407" s="230"/>
      <c r="CN1407" s="171"/>
      <c r="CO1407" s="199"/>
      <c r="CP1407" s="230"/>
      <c r="CQ1407" s="233"/>
      <c r="CR1407" s="233"/>
      <c r="CS1407" s="233"/>
      <c r="CT1407" s="230"/>
      <c r="CU1407" s="230"/>
      <c r="CV1407" s="230"/>
      <c r="CW1407" s="230"/>
    </row>
    <row r="1408" ht="30" hidden="1" spans="1:101">
      <c r="A1408" s="191">
        <v>2525</v>
      </c>
      <c r="B1408" s="261" t="s">
        <v>3717</v>
      </c>
      <c r="C1408" s="261" t="s">
        <v>3718</v>
      </c>
      <c r="D1408" s="261" t="s">
        <v>2806</v>
      </c>
      <c r="E1408" s="199"/>
      <c r="F1408" s="261" t="s">
        <v>2170</v>
      </c>
      <c r="G1408" s="199"/>
      <c r="H1408" s="199"/>
      <c r="I1408" s="199"/>
      <c r="J1408" s="202"/>
      <c r="K1408" s="202"/>
      <c r="L1408" s="164" t="str">
        <f>_xlfn.IFNA(VLOOKUP(B1408,'[1]CDM Patients Data'!$C$1266:$N$5000,6,FALSE),"")</f>
        <v>Pancreas</v>
      </c>
      <c r="M1408" s="164" t="str">
        <f>_xlfn.IFNA(VLOOKUP(B1408,'[1]CDM Patients Data'!$C$1266:$N$5000,7,FALSE),"")</f>
        <v>Pancreas NOS</v>
      </c>
      <c r="N1408" s="164" t="str">
        <f>_xlfn.IFNA(VLOOKUP(B1408,'[1]CDM Patients Data'!$C$1266:$N$5000,8,FALSE),"")</f>
        <v>Carcinoma, NOS</v>
      </c>
      <c r="O1408" s="164" t="str">
        <f>_xlfn.IFNA(VLOOKUP(B1408,'[1]CDM Patients Data'!$C$1266:$K$3492,9,FALSE),"")</f>
        <v>Not a paired site</v>
      </c>
      <c r="P1408" s="164">
        <f>_xlfn.IFNA(VLOOKUP(B1408,'[1]CDM Patients Data'!$C$1266:$O$3492,10,FALSE),"")</f>
        <v>0</v>
      </c>
      <c r="Q1408" s="164">
        <f>_xlfn.IFNA(VLOOKUP(B1408,'[1]CDM Patients Data'!$C$1266:$O$3492,11,FALSE),"")</f>
        <v>0</v>
      </c>
      <c r="R1408" s="164">
        <f>_xlfn.IFNA(VLOOKUP(B1408,'[1]CDM Patients Data'!$C$1266:$O$3492,12,FALSE),"")</f>
        <v>0</v>
      </c>
      <c r="S1408" s="164">
        <f>_xlfn.IFNA(VLOOKUP(B1408,'[1]CDM Patients Data'!$C$1266:$P$3492,13,FALSE),"")</f>
        <v>0</v>
      </c>
      <c r="T1408" s="164" t="str">
        <f>_xlfn.IFNA(VLOOKUP(B1408,'[1]CDM Patients Data'!$C$1266:$N$5000,5,FALSE),"")</f>
        <v>Anwesha</v>
      </c>
      <c r="U1408" s="164"/>
      <c r="V1408" s="164"/>
      <c r="W1408" s="210"/>
      <c r="X1408" s="164"/>
      <c r="Y1408" s="164"/>
      <c r="Z1408" s="164"/>
      <c r="AA1408" s="164"/>
      <c r="AB1408" s="164"/>
      <c r="AC1408" s="210"/>
      <c r="AD1408" s="199"/>
      <c r="AE1408" s="199"/>
      <c r="AF1408" s="199"/>
      <c r="AG1408" s="199"/>
      <c r="AH1408" s="233" t="s">
        <v>589</v>
      </c>
      <c r="AI1408" s="199"/>
      <c r="AJ1408" s="199"/>
      <c r="AK1408" s="218" t="s">
        <v>80</v>
      </c>
      <c r="AL1408" s="218">
        <v>29496520</v>
      </c>
      <c r="AM1408" s="218">
        <v>8.8</v>
      </c>
      <c r="AN1408" s="218">
        <v>690.2</v>
      </c>
      <c r="AO1408" s="218" t="s">
        <v>81</v>
      </c>
      <c r="AP1408" s="218"/>
      <c r="AQ1408" s="218"/>
      <c r="AR1408" s="218"/>
      <c r="AS1408" s="218"/>
      <c r="AT1408" s="218"/>
      <c r="AU1408" s="218"/>
      <c r="AV1408" s="218"/>
      <c r="AW1408" s="218"/>
      <c r="AX1408" s="218"/>
      <c r="AY1408" s="218"/>
      <c r="AZ1408" s="218"/>
      <c r="BA1408" s="218"/>
      <c r="BB1408" s="218"/>
      <c r="BC1408" s="218"/>
      <c r="BD1408" s="218"/>
      <c r="BE1408" s="218"/>
      <c r="BF1408" s="218"/>
      <c r="BG1408" s="218"/>
      <c r="BH1408" s="218"/>
      <c r="BI1408" s="218"/>
      <c r="BJ1408" s="233"/>
      <c r="BK1408" s="199"/>
      <c r="BL1408" s="218" t="s">
        <v>84</v>
      </c>
      <c r="BM1408" s="171" t="s">
        <v>76</v>
      </c>
      <c r="BN1408" s="171" t="s">
        <v>76</v>
      </c>
      <c r="BO1408" s="171" t="s">
        <v>76</v>
      </c>
      <c r="BP1408" s="218"/>
      <c r="BQ1408" s="218"/>
      <c r="BR1408" s="218"/>
      <c r="BS1408" s="218"/>
      <c r="BT1408" s="218"/>
      <c r="BU1408" s="218"/>
      <c r="BV1408" s="218"/>
      <c r="BW1408" s="218"/>
      <c r="BX1408" s="171"/>
      <c r="BY1408" s="199"/>
      <c r="BZ1408" s="230"/>
      <c r="CA1408" s="230"/>
      <c r="CB1408" s="230"/>
      <c r="CC1408" s="230"/>
      <c r="CD1408" s="230"/>
      <c r="CE1408" s="230"/>
      <c r="CF1408" s="230"/>
      <c r="CG1408" s="230"/>
      <c r="CH1408" s="230"/>
      <c r="CI1408" s="230"/>
      <c r="CJ1408" s="230"/>
      <c r="CK1408" s="230"/>
      <c r="CL1408" s="230"/>
      <c r="CM1408" s="230"/>
      <c r="CN1408" s="171"/>
      <c r="CO1408" s="199"/>
      <c r="CP1408" s="230"/>
      <c r="CQ1408" s="233"/>
      <c r="CR1408" s="233"/>
      <c r="CS1408" s="233"/>
      <c r="CT1408" s="230"/>
      <c r="CU1408" s="230"/>
      <c r="CV1408" s="230"/>
      <c r="CW1408" s="230"/>
    </row>
    <row r="1409" ht="30" hidden="1" spans="1:101">
      <c r="A1409" s="191">
        <v>2526</v>
      </c>
      <c r="B1409" s="261" t="s">
        <v>3719</v>
      </c>
      <c r="C1409" s="261" t="s">
        <v>3720</v>
      </c>
      <c r="D1409" s="261" t="s">
        <v>2794</v>
      </c>
      <c r="E1409" s="199"/>
      <c r="F1409" s="261" t="s">
        <v>2170</v>
      </c>
      <c r="G1409" s="199"/>
      <c r="H1409" s="199"/>
      <c r="I1409" s="199"/>
      <c r="J1409" s="202"/>
      <c r="K1409" s="202"/>
      <c r="L1409" s="164" t="str">
        <f>_xlfn.IFNA(VLOOKUP(B1409,'[1]CDM Patients Data'!$C$1266:$N$5000,6,FALSE),"")</f>
        <v>Ovary</v>
      </c>
      <c r="M1409" s="164" t="str">
        <f>_xlfn.IFNA(VLOOKUP(B1409,'[1]CDM Patients Data'!$C$1266:$N$5000,7,FALSE),"")</f>
        <v>Ovary</v>
      </c>
      <c r="N1409" s="164" t="str">
        <f>_xlfn.IFNA(VLOOKUP(B1409,'[1]CDM Patients Data'!$C$1266:$N$5000,8,FALSE),"")</f>
        <v>Carcinoma, NOS</v>
      </c>
      <c r="O1409" s="164" t="str">
        <f>_xlfn.IFNA(VLOOKUP(B1409,'[1]CDM Patients Data'!$C$1266:$K$3492,9,FALSE),"")</f>
        <v>Unknown</v>
      </c>
      <c r="P1409" s="164">
        <f>_xlfn.IFNA(VLOOKUP(B1409,'[1]CDM Patients Data'!$C$1266:$O$3492,10,FALSE),"")</f>
        <v>0</v>
      </c>
      <c r="Q1409" s="164">
        <f>_xlfn.IFNA(VLOOKUP(B1409,'[1]CDM Patients Data'!$C$1266:$O$3492,11,FALSE),"")</f>
        <v>0</v>
      </c>
      <c r="R1409" s="164">
        <f>_xlfn.IFNA(VLOOKUP(B1409,'[1]CDM Patients Data'!$C$1266:$O$3492,12,FALSE),"")</f>
        <v>0</v>
      </c>
      <c r="S1409" s="164">
        <f>_xlfn.IFNA(VLOOKUP(B1409,'[1]CDM Patients Data'!$C$1266:$P$3492,13,FALSE),"")</f>
        <v>0</v>
      </c>
      <c r="T1409" s="164" t="str">
        <f>_xlfn.IFNA(VLOOKUP(B1409,'[1]CDM Patients Data'!$C$1266:$N$5000,5,FALSE),"")</f>
        <v>Dayana</v>
      </c>
      <c r="U1409" s="164"/>
      <c r="V1409" s="164"/>
      <c r="W1409" s="210"/>
      <c r="X1409" s="164"/>
      <c r="Y1409" s="164"/>
      <c r="Z1409" s="164"/>
      <c r="AA1409" s="164"/>
      <c r="AB1409" s="164"/>
      <c r="AC1409" s="210"/>
      <c r="AD1409" s="199"/>
      <c r="AE1409" s="199"/>
      <c r="AF1409" s="199"/>
      <c r="AG1409" s="199"/>
      <c r="AH1409" s="233"/>
      <c r="AI1409" s="199"/>
      <c r="AJ1409" s="199"/>
      <c r="AK1409" s="218"/>
      <c r="AL1409" s="218"/>
      <c r="AM1409" s="218"/>
      <c r="AN1409" s="218"/>
      <c r="AO1409" s="218" t="s">
        <v>76</v>
      </c>
      <c r="AP1409" s="218"/>
      <c r="AQ1409" s="218"/>
      <c r="AR1409" s="218"/>
      <c r="AS1409" s="218"/>
      <c r="AT1409" s="218"/>
      <c r="AU1409" s="218"/>
      <c r="AV1409" s="218"/>
      <c r="AW1409" s="218"/>
      <c r="AX1409" s="218"/>
      <c r="AY1409" s="218"/>
      <c r="AZ1409" s="218"/>
      <c r="BA1409" s="218"/>
      <c r="BB1409" s="218"/>
      <c r="BC1409" s="218"/>
      <c r="BD1409" s="218"/>
      <c r="BE1409" s="218"/>
      <c r="BF1409" s="218"/>
      <c r="BG1409" s="218"/>
      <c r="BH1409" s="218"/>
      <c r="BI1409" s="218"/>
      <c r="BJ1409" s="233"/>
      <c r="BK1409" s="199"/>
      <c r="BL1409" s="218"/>
      <c r="BM1409" s="171"/>
      <c r="BN1409" s="171"/>
      <c r="BO1409" s="171"/>
      <c r="BP1409" s="218"/>
      <c r="BQ1409" s="218"/>
      <c r="BR1409" s="218"/>
      <c r="BS1409" s="218"/>
      <c r="BT1409" s="218"/>
      <c r="BU1409" s="218"/>
      <c r="BV1409" s="218"/>
      <c r="BW1409" s="218"/>
      <c r="BX1409" s="171"/>
      <c r="BY1409" s="199"/>
      <c r="BZ1409" s="230"/>
      <c r="CA1409" s="230"/>
      <c r="CB1409" s="230"/>
      <c r="CC1409" s="230"/>
      <c r="CD1409" s="230"/>
      <c r="CE1409" s="230"/>
      <c r="CF1409" s="230"/>
      <c r="CG1409" s="230"/>
      <c r="CH1409" s="230"/>
      <c r="CI1409" s="230"/>
      <c r="CJ1409" s="230"/>
      <c r="CK1409" s="230"/>
      <c r="CL1409" s="230"/>
      <c r="CM1409" s="230"/>
      <c r="CN1409" s="171"/>
      <c r="CO1409" s="199"/>
      <c r="CP1409" s="230"/>
      <c r="CQ1409" s="233"/>
      <c r="CR1409" s="233"/>
      <c r="CS1409" s="233"/>
      <c r="CT1409" s="230"/>
      <c r="CU1409" s="230"/>
      <c r="CV1409" s="230"/>
      <c r="CW1409" s="230"/>
    </row>
    <row r="1410" ht="15" spans="1:101">
      <c r="A1410" s="191">
        <v>2527</v>
      </c>
      <c r="B1410" s="261" t="s">
        <v>3721</v>
      </c>
      <c r="C1410" s="261" t="s">
        <v>3722</v>
      </c>
      <c r="D1410" s="261" t="s">
        <v>2780</v>
      </c>
      <c r="E1410" s="199"/>
      <c r="F1410" s="261" t="s">
        <v>2215</v>
      </c>
      <c r="G1410" s="199"/>
      <c r="H1410" s="199"/>
      <c r="I1410" s="199"/>
      <c r="J1410" s="202"/>
      <c r="K1410" s="202"/>
      <c r="L1410" s="164">
        <f>_xlfn.IFNA(VLOOKUP(B1410,'[1]CDM Patients Data'!$C$1266:$N$5000,6,FALSE),"")</f>
        <v>0</v>
      </c>
      <c r="M1410" s="164">
        <f>_xlfn.IFNA(VLOOKUP(B1410,'[1]CDM Patients Data'!$C$1266:$N$5000,7,FALSE),"")</f>
        <v>0</v>
      </c>
      <c r="N1410" s="164">
        <f>_xlfn.IFNA(VLOOKUP(B1410,'[1]CDM Patients Data'!$C$1266:$N$5000,8,FALSE),"")</f>
        <v>0</v>
      </c>
      <c r="O1410" s="164">
        <f>_xlfn.IFNA(VLOOKUP(B1410,'[1]CDM Patients Data'!$C$1266:$K$3492,9,FALSE),"")</f>
        <v>0</v>
      </c>
      <c r="P1410" s="164">
        <f>_xlfn.IFNA(VLOOKUP(B1410,'[1]CDM Patients Data'!$C$1266:$O$3492,10,FALSE),"")</f>
        <v>0</v>
      </c>
      <c r="Q1410" s="164">
        <f>_xlfn.IFNA(VLOOKUP(B1410,'[1]CDM Patients Data'!$C$1266:$O$3492,11,FALSE),"")</f>
        <v>0</v>
      </c>
      <c r="R1410" s="164">
        <f>_xlfn.IFNA(VLOOKUP(B1410,'[1]CDM Patients Data'!$C$1266:$O$3492,12,FALSE),"")</f>
        <v>0</v>
      </c>
      <c r="S1410" s="164">
        <f>_xlfn.IFNA(VLOOKUP(B1410,'[1]CDM Patients Data'!$C$1266:$P$3492,13,FALSE),"")</f>
        <v>0</v>
      </c>
      <c r="T1410" s="164" t="str">
        <f>_xlfn.IFNA(VLOOKUP(B1410,'[1]CDM Patients Data'!$C$1266:$N$5000,5,FALSE),"")</f>
        <v>Dayana</v>
      </c>
      <c r="U1410" s="164"/>
      <c r="V1410" s="164"/>
      <c r="W1410" s="210"/>
      <c r="X1410" s="164"/>
      <c r="Y1410" s="164"/>
      <c r="Z1410" s="164"/>
      <c r="AA1410" s="164"/>
      <c r="AB1410" s="164"/>
      <c r="AC1410" s="210"/>
      <c r="AD1410" s="199"/>
      <c r="AE1410" s="199"/>
      <c r="AF1410" s="199"/>
      <c r="AG1410" s="199"/>
      <c r="AH1410" s="233"/>
      <c r="AI1410" s="199"/>
      <c r="AJ1410" s="199"/>
      <c r="AK1410" s="218" t="s">
        <v>84</v>
      </c>
      <c r="AL1410" s="218" t="s">
        <v>76</v>
      </c>
      <c r="AM1410" s="218" t="s">
        <v>76</v>
      </c>
      <c r="AN1410" s="218" t="s">
        <v>76</v>
      </c>
      <c r="AO1410" s="218" t="s">
        <v>76</v>
      </c>
      <c r="AP1410" s="218"/>
      <c r="AQ1410" s="218"/>
      <c r="AR1410" s="218"/>
      <c r="AS1410" s="218"/>
      <c r="AT1410" s="218"/>
      <c r="AU1410" s="218"/>
      <c r="AV1410" s="218"/>
      <c r="AW1410" s="218"/>
      <c r="AX1410" s="218"/>
      <c r="AY1410" s="218"/>
      <c r="AZ1410" s="218"/>
      <c r="BA1410" s="218"/>
      <c r="BB1410" s="218"/>
      <c r="BC1410" s="218"/>
      <c r="BD1410" s="218"/>
      <c r="BE1410" s="218"/>
      <c r="BF1410" s="218"/>
      <c r="BG1410" s="218"/>
      <c r="BH1410" s="218"/>
      <c r="BI1410" s="218"/>
      <c r="BJ1410" s="233" t="s">
        <v>589</v>
      </c>
      <c r="BK1410" s="199"/>
      <c r="BL1410" s="218" t="s">
        <v>80</v>
      </c>
      <c r="BM1410" s="290">
        <v>7512968</v>
      </c>
      <c r="BN1410" s="290">
        <v>2.3</v>
      </c>
      <c r="BO1410" s="290">
        <v>255.2</v>
      </c>
      <c r="BP1410" s="218" t="s">
        <v>103</v>
      </c>
      <c r="BQ1410" s="218"/>
      <c r="BR1410" s="218"/>
      <c r="BS1410" s="218"/>
      <c r="BT1410" s="218"/>
      <c r="BU1410" s="218"/>
      <c r="BV1410" s="218"/>
      <c r="BW1410" s="218"/>
      <c r="BX1410" s="171"/>
      <c r="BY1410" s="199"/>
      <c r="BZ1410" s="230"/>
      <c r="CA1410" s="230"/>
      <c r="CB1410" s="230"/>
      <c r="CC1410" s="230"/>
      <c r="CD1410" s="230"/>
      <c r="CE1410" s="230"/>
      <c r="CF1410" s="230"/>
      <c r="CG1410" s="230"/>
      <c r="CH1410" s="230"/>
      <c r="CI1410" s="230"/>
      <c r="CJ1410" s="230"/>
      <c r="CK1410" s="230"/>
      <c r="CL1410" s="230"/>
      <c r="CM1410" s="230"/>
      <c r="CN1410" s="171"/>
      <c r="CO1410" s="199"/>
      <c r="CP1410" s="230"/>
      <c r="CQ1410" s="233"/>
      <c r="CR1410" s="233"/>
      <c r="CS1410" s="233"/>
      <c r="CT1410" s="230"/>
      <c r="CU1410" s="230"/>
      <c r="CV1410" s="230"/>
      <c r="CW1410" s="230"/>
    </row>
    <row r="1411" ht="60" hidden="1" spans="1:101">
      <c r="A1411" s="191">
        <v>2528</v>
      </c>
      <c r="B1411" s="261" t="s">
        <v>3723</v>
      </c>
      <c r="C1411" s="261" t="s">
        <v>3724</v>
      </c>
      <c r="D1411" s="261" t="s">
        <v>2806</v>
      </c>
      <c r="E1411" s="199"/>
      <c r="F1411" s="261" t="s">
        <v>2215</v>
      </c>
      <c r="G1411" s="199"/>
      <c r="H1411" s="199"/>
      <c r="I1411" s="199"/>
      <c r="J1411" s="202"/>
      <c r="K1411" s="202"/>
      <c r="L1411" s="164" t="str">
        <f>_xlfn.IFNA(VLOOKUP(B1411,'[1]CDM Patients Data'!$C$1266:$N$5000,6,FALSE),"")</f>
        <v>Other and unspecified major salivary gland</v>
      </c>
      <c r="M1411" s="164" t="str">
        <f>_xlfn.IFNA(VLOOKUP(B1411,'[1]CDM Patients Data'!$C$1266:$N$5000,7,FALSE),"")</f>
        <v>Overlapping lesion of major salivary glands</v>
      </c>
      <c r="N1411" s="164" t="str">
        <f>_xlfn.IFNA(VLOOKUP(B1411,'[1]CDM Patients Data'!$C$1266:$N$5000,8,FALSE),"")</f>
        <v>Carcinoma in pleomorphic adenoma</v>
      </c>
      <c r="O1411" s="164" t="str">
        <f>_xlfn.IFNA(VLOOKUP(B1411,'[1]CDM Patients Data'!$C$1266:$K$3492,9,FALSE),"")</f>
        <v>Right</v>
      </c>
      <c r="P1411" s="164">
        <f>_xlfn.IFNA(VLOOKUP(B1411,'[1]CDM Patients Data'!$C$1266:$O$3492,10,FALSE),"")</f>
        <v>0</v>
      </c>
      <c r="Q1411" s="164">
        <f>_xlfn.IFNA(VLOOKUP(B1411,'[1]CDM Patients Data'!$C$1266:$O$3492,11,FALSE),"")</f>
        <v>0</v>
      </c>
      <c r="R1411" s="164">
        <f>_xlfn.IFNA(VLOOKUP(B1411,'[1]CDM Patients Data'!$C$1266:$O$3492,12,FALSE),"")</f>
        <v>0</v>
      </c>
      <c r="S1411" s="164">
        <f>_xlfn.IFNA(VLOOKUP(B1411,'[1]CDM Patients Data'!$C$1266:$P$3492,13,FALSE),"")</f>
        <v>0</v>
      </c>
      <c r="T1411" s="164" t="str">
        <f>_xlfn.IFNA(VLOOKUP(B1411,'[1]CDM Patients Data'!$C$1266:$N$5000,5,FALSE),"")</f>
        <v>Swathi</v>
      </c>
      <c r="U1411" s="164"/>
      <c r="V1411" s="164"/>
      <c r="W1411" s="210"/>
      <c r="X1411" s="164"/>
      <c r="Y1411" s="164"/>
      <c r="Z1411" s="164"/>
      <c r="AA1411" s="164"/>
      <c r="AB1411" s="164"/>
      <c r="AC1411" s="210"/>
      <c r="AD1411" s="199"/>
      <c r="AE1411" s="199"/>
      <c r="AF1411" s="199"/>
      <c r="AG1411" s="199"/>
      <c r="AH1411" s="233"/>
      <c r="AI1411" s="199"/>
      <c r="AJ1411" s="199"/>
      <c r="AK1411" s="218"/>
      <c r="AL1411" s="218"/>
      <c r="AM1411" s="218"/>
      <c r="AN1411" s="218"/>
      <c r="AO1411" s="218" t="s">
        <v>76</v>
      </c>
      <c r="AP1411" s="218"/>
      <c r="AQ1411" s="218"/>
      <c r="AR1411" s="218"/>
      <c r="AS1411" s="218"/>
      <c r="AT1411" s="218"/>
      <c r="AU1411" s="218"/>
      <c r="AV1411" s="218"/>
      <c r="AW1411" s="218"/>
      <c r="AX1411" s="218"/>
      <c r="AY1411" s="218"/>
      <c r="AZ1411" s="218"/>
      <c r="BA1411" s="218"/>
      <c r="BB1411" s="218"/>
      <c r="BC1411" s="218"/>
      <c r="BD1411" s="218"/>
      <c r="BE1411" s="218"/>
      <c r="BF1411" s="218"/>
      <c r="BG1411" s="218"/>
      <c r="BH1411" s="218"/>
      <c r="BI1411" s="218"/>
      <c r="BJ1411" s="233"/>
      <c r="BK1411" s="199"/>
      <c r="BL1411" s="218"/>
      <c r="BM1411" s="171"/>
      <c r="BN1411" s="171"/>
      <c r="BO1411" s="171"/>
      <c r="BP1411" s="218"/>
      <c r="BQ1411" s="218"/>
      <c r="BR1411" s="218"/>
      <c r="BS1411" s="218"/>
      <c r="BT1411" s="218"/>
      <c r="BU1411" s="218"/>
      <c r="BV1411" s="218"/>
      <c r="BW1411" s="218"/>
      <c r="BX1411" s="171"/>
      <c r="BY1411" s="199"/>
      <c r="BZ1411" s="230"/>
      <c r="CA1411" s="230"/>
      <c r="CB1411" s="230"/>
      <c r="CC1411" s="230"/>
      <c r="CD1411" s="230"/>
      <c r="CE1411" s="230"/>
      <c r="CF1411" s="230"/>
      <c r="CG1411" s="230"/>
      <c r="CH1411" s="230"/>
      <c r="CI1411" s="230"/>
      <c r="CJ1411" s="230"/>
      <c r="CK1411" s="230"/>
      <c r="CL1411" s="230"/>
      <c r="CM1411" s="230"/>
      <c r="CN1411" s="171"/>
      <c r="CO1411" s="199"/>
      <c r="CP1411" s="230"/>
      <c r="CQ1411" s="233"/>
      <c r="CR1411" s="233"/>
      <c r="CS1411" s="233"/>
      <c r="CT1411" s="230"/>
      <c r="CU1411" s="230"/>
      <c r="CV1411" s="230"/>
      <c r="CW1411" s="230"/>
    </row>
    <row r="1412" ht="30" hidden="1" spans="1:101">
      <c r="A1412" s="191">
        <v>2529</v>
      </c>
      <c r="B1412" s="261" t="s">
        <v>3725</v>
      </c>
      <c r="C1412" s="261" t="s">
        <v>3726</v>
      </c>
      <c r="D1412" s="261" t="s">
        <v>2850</v>
      </c>
      <c r="E1412" s="199"/>
      <c r="F1412" s="261" t="s">
        <v>2176</v>
      </c>
      <c r="G1412" s="199"/>
      <c r="H1412" s="199"/>
      <c r="I1412" s="199"/>
      <c r="J1412" s="202"/>
      <c r="K1412" s="202"/>
      <c r="L1412" s="164" t="str">
        <f>_xlfn.IFNA(VLOOKUP(B1412,'[1]CDM Patients Data'!$C$1266:$N$5000,6,FALSE),"")</f>
        <v>Prostate</v>
      </c>
      <c r="M1412" s="164" t="str">
        <f>_xlfn.IFNA(VLOOKUP(B1412,'[1]CDM Patients Data'!$C$1266:$N$5000,7,FALSE),"")</f>
        <v>Prostate gland</v>
      </c>
      <c r="N1412" s="164" t="str">
        <f>_xlfn.IFNA(VLOOKUP(B1412,'[1]CDM Patients Data'!$C$1266:$N$5000,8,FALSE),"")</f>
        <v>Acinar cell carcinoma</v>
      </c>
      <c r="O1412" s="164" t="str">
        <f>_xlfn.IFNA(VLOOKUP(B1412,'[1]CDM Patients Data'!$C$1266:$K$3492,9,FALSE),"")</f>
        <v>Not a paired site</v>
      </c>
      <c r="P1412" s="164">
        <f>_xlfn.IFNA(VLOOKUP(B1412,'[1]CDM Patients Data'!$C$1266:$O$3492,10,FALSE),"")</f>
        <v>0</v>
      </c>
      <c r="Q1412" s="164">
        <f>_xlfn.IFNA(VLOOKUP(B1412,'[1]CDM Patients Data'!$C$1266:$O$3492,11,FALSE),"")</f>
        <v>0</v>
      </c>
      <c r="R1412" s="164">
        <f>_xlfn.IFNA(VLOOKUP(B1412,'[1]CDM Patients Data'!$C$1266:$O$3492,12,FALSE),"")</f>
        <v>0</v>
      </c>
      <c r="S1412" s="164">
        <f>_xlfn.IFNA(VLOOKUP(B1412,'[1]CDM Patients Data'!$C$1266:$P$3492,13,FALSE),"")</f>
        <v>0</v>
      </c>
      <c r="T1412" s="164" t="str">
        <f>_xlfn.IFNA(VLOOKUP(B1412,'[1]CDM Patients Data'!$C$1266:$N$5000,5,FALSE),"")</f>
        <v>Anwesha</v>
      </c>
      <c r="U1412" s="164"/>
      <c r="V1412" s="164"/>
      <c r="W1412" s="210"/>
      <c r="X1412" s="164"/>
      <c r="Y1412" s="164"/>
      <c r="Z1412" s="164"/>
      <c r="AA1412" s="164"/>
      <c r="AB1412" s="164"/>
      <c r="AC1412" s="210"/>
      <c r="AD1412" s="199"/>
      <c r="AE1412" s="199"/>
      <c r="AF1412" s="199"/>
      <c r="AG1412" s="199"/>
      <c r="AH1412" s="233"/>
      <c r="AI1412" s="199"/>
      <c r="AJ1412" s="199"/>
      <c r="AK1412" s="218"/>
      <c r="AL1412" s="218"/>
      <c r="AM1412" s="218"/>
      <c r="AN1412" s="218"/>
      <c r="AO1412" s="218" t="s">
        <v>76</v>
      </c>
      <c r="AP1412" s="218"/>
      <c r="AQ1412" s="218"/>
      <c r="AR1412" s="218"/>
      <c r="AS1412" s="218"/>
      <c r="AT1412" s="218"/>
      <c r="AU1412" s="218"/>
      <c r="AV1412" s="218"/>
      <c r="AW1412" s="218"/>
      <c r="AX1412" s="218"/>
      <c r="AY1412" s="218"/>
      <c r="AZ1412" s="218"/>
      <c r="BA1412" s="218"/>
      <c r="BB1412" s="218"/>
      <c r="BC1412" s="218"/>
      <c r="BD1412" s="218"/>
      <c r="BE1412" s="218"/>
      <c r="BF1412" s="218"/>
      <c r="BG1412" s="218"/>
      <c r="BH1412" s="218"/>
      <c r="BI1412" s="218"/>
      <c r="BJ1412" s="233"/>
      <c r="BK1412" s="199"/>
      <c r="BL1412" s="218"/>
      <c r="BM1412" s="171"/>
      <c r="BN1412" s="171"/>
      <c r="BO1412" s="171"/>
      <c r="BP1412" s="218"/>
      <c r="BQ1412" s="218"/>
      <c r="BR1412" s="218"/>
      <c r="BS1412" s="218"/>
      <c r="BT1412" s="218"/>
      <c r="BU1412" s="218"/>
      <c r="BV1412" s="218"/>
      <c r="BW1412" s="218"/>
      <c r="BX1412" s="171"/>
      <c r="BY1412" s="199"/>
      <c r="BZ1412" s="230"/>
      <c r="CA1412" s="230"/>
      <c r="CB1412" s="230"/>
      <c r="CC1412" s="230"/>
      <c r="CD1412" s="230"/>
      <c r="CE1412" s="230"/>
      <c r="CF1412" s="230"/>
      <c r="CG1412" s="230"/>
      <c r="CH1412" s="230"/>
      <c r="CI1412" s="230"/>
      <c r="CJ1412" s="230"/>
      <c r="CK1412" s="230"/>
      <c r="CL1412" s="230"/>
      <c r="CM1412" s="230"/>
      <c r="CN1412" s="171"/>
      <c r="CO1412" s="199"/>
      <c r="CP1412" s="230"/>
      <c r="CQ1412" s="233"/>
      <c r="CR1412" s="233"/>
      <c r="CS1412" s="233"/>
      <c r="CT1412" s="230"/>
      <c r="CU1412" s="230"/>
      <c r="CV1412" s="230"/>
      <c r="CW1412" s="230"/>
    </row>
    <row r="1413" ht="45" spans="1:101">
      <c r="A1413" s="191">
        <v>2530</v>
      </c>
      <c r="B1413" s="261" t="s">
        <v>3727</v>
      </c>
      <c r="C1413" s="261" t="s">
        <v>3728</v>
      </c>
      <c r="D1413" s="261" t="s">
        <v>2780</v>
      </c>
      <c r="E1413" s="199"/>
      <c r="F1413" s="261" t="s">
        <v>2237</v>
      </c>
      <c r="G1413" s="199"/>
      <c r="H1413" s="199"/>
      <c r="I1413" s="199"/>
      <c r="J1413" s="202"/>
      <c r="K1413" s="202"/>
      <c r="L1413" s="164" t="str">
        <f>_xlfn.IFNA(VLOOKUP(B1413,'[1]CDM Patients Data'!$C$1266:$N$5000,6,FALSE),"")</f>
        <v>Breast</v>
      </c>
      <c r="M1413" s="164" t="str">
        <f>_xlfn.IFNA(VLOOKUP(B1413,'[1]CDM Patients Data'!$C$1266:$N$5000,7,FALSE),"")</f>
        <v>Upper outer quadrant of breast</v>
      </c>
      <c r="N1413" s="164" t="str">
        <f>_xlfn.IFNA(VLOOKUP(B1413,'[1]CDM Patients Data'!$C$1266:$N$5000,8,FALSE),"")</f>
        <v>Metaplastic carcinoma, NOS</v>
      </c>
      <c r="O1413" s="164" t="str">
        <f>_xlfn.IFNA(VLOOKUP(B1413,'[1]CDM Patients Data'!$C$1266:$K$3492,9,FALSE),"")</f>
        <v>Left</v>
      </c>
      <c r="P1413" s="164">
        <f>_xlfn.IFNA(VLOOKUP(B1413,'[1]CDM Patients Data'!$C$1266:$O$3492,10,FALSE),"")</f>
        <v>0</v>
      </c>
      <c r="Q1413" s="164">
        <f>_xlfn.IFNA(VLOOKUP(B1413,'[1]CDM Patients Data'!$C$1266:$O$3492,11,FALSE),"")</f>
        <v>0</v>
      </c>
      <c r="R1413" s="164">
        <f>_xlfn.IFNA(VLOOKUP(B1413,'[1]CDM Patients Data'!$C$1266:$O$3492,12,FALSE),"")</f>
        <v>0</v>
      </c>
      <c r="S1413" s="164">
        <f>_xlfn.IFNA(VLOOKUP(B1413,'[1]CDM Patients Data'!$C$1266:$P$3492,13,FALSE),"")</f>
        <v>0</v>
      </c>
      <c r="T1413" s="164" t="str">
        <f>_xlfn.IFNA(VLOOKUP(B1413,'[1]CDM Patients Data'!$C$1266:$N$5000,5,FALSE),"")</f>
        <v>Dayana</v>
      </c>
      <c r="U1413" s="164"/>
      <c r="V1413" s="164"/>
      <c r="W1413" s="210"/>
      <c r="X1413" s="164"/>
      <c r="Y1413" s="164"/>
      <c r="Z1413" s="164"/>
      <c r="AA1413" s="164"/>
      <c r="AB1413" s="164"/>
      <c r="AC1413" s="210"/>
      <c r="AD1413" s="199"/>
      <c r="AE1413" s="199"/>
      <c r="AF1413" s="199"/>
      <c r="AG1413" s="199"/>
      <c r="AH1413" s="233"/>
      <c r="AI1413" s="199"/>
      <c r="AJ1413" s="199"/>
      <c r="AK1413" s="218" t="s">
        <v>84</v>
      </c>
      <c r="AL1413" s="218" t="s">
        <v>76</v>
      </c>
      <c r="AM1413" s="218" t="s">
        <v>76</v>
      </c>
      <c r="AN1413" s="218" t="s">
        <v>76</v>
      </c>
      <c r="AO1413" s="218" t="s">
        <v>76</v>
      </c>
      <c r="AP1413" s="218"/>
      <c r="AQ1413" s="218"/>
      <c r="AR1413" s="218"/>
      <c r="AS1413" s="218"/>
      <c r="AT1413" s="218"/>
      <c r="AU1413" s="218"/>
      <c r="AV1413" s="218"/>
      <c r="AW1413" s="218"/>
      <c r="AX1413" s="218"/>
      <c r="AY1413" s="218"/>
      <c r="AZ1413" s="218"/>
      <c r="BA1413" s="218"/>
      <c r="BB1413" s="218"/>
      <c r="BC1413" s="218"/>
      <c r="BD1413" s="218"/>
      <c r="BE1413" s="218"/>
      <c r="BF1413" s="218"/>
      <c r="BG1413" s="218"/>
      <c r="BH1413" s="218"/>
      <c r="BI1413" s="218"/>
      <c r="BJ1413" s="233" t="s">
        <v>589</v>
      </c>
      <c r="BK1413" s="199"/>
      <c r="BL1413" s="218" t="s">
        <v>80</v>
      </c>
      <c r="BM1413" s="290">
        <v>6225334</v>
      </c>
      <c r="BN1413" s="290">
        <v>1.9</v>
      </c>
      <c r="BO1413" s="290">
        <v>210</v>
      </c>
      <c r="BP1413" s="218" t="s">
        <v>103</v>
      </c>
      <c r="BQ1413" s="218"/>
      <c r="BR1413" s="218"/>
      <c r="BS1413" s="218"/>
      <c r="BT1413" s="218"/>
      <c r="BU1413" s="218"/>
      <c r="BV1413" s="218"/>
      <c r="BW1413" s="218"/>
      <c r="BX1413" s="171"/>
      <c r="BY1413" s="199"/>
      <c r="BZ1413" s="230"/>
      <c r="CA1413" s="230"/>
      <c r="CB1413" s="230"/>
      <c r="CC1413" s="230"/>
      <c r="CD1413" s="230"/>
      <c r="CE1413" s="230"/>
      <c r="CF1413" s="230"/>
      <c r="CG1413" s="230"/>
      <c r="CH1413" s="230"/>
      <c r="CI1413" s="230"/>
      <c r="CJ1413" s="230"/>
      <c r="CK1413" s="230"/>
      <c r="CL1413" s="230"/>
      <c r="CM1413" s="230"/>
      <c r="CN1413" s="171"/>
      <c r="CO1413" s="199"/>
      <c r="CP1413" s="230"/>
      <c r="CQ1413" s="233"/>
      <c r="CR1413" s="233"/>
      <c r="CS1413" s="233"/>
      <c r="CT1413" s="230"/>
      <c r="CU1413" s="230"/>
      <c r="CV1413" s="230"/>
      <c r="CW1413" s="230"/>
    </row>
    <row r="1414" ht="60" spans="1:101">
      <c r="A1414" s="191">
        <v>2531</v>
      </c>
      <c r="B1414" s="261" t="s">
        <v>3729</v>
      </c>
      <c r="C1414" s="261" t="s">
        <v>3730</v>
      </c>
      <c r="D1414" s="261" t="s">
        <v>2783</v>
      </c>
      <c r="E1414" s="199"/>
      <c r="F1414" s="261" t="s">
        <v>3118</v>
      </c>
      <c r="G1414" s="199"/>
      <c r="H1414" s="199"/>
      <c r="I1414" s="199"/>
      <c r="J1414" s="202"/>
      <c r="K1414" s="202"/>
      <c r="L1414" s="164" t="str">
        <f>_xlfn.IFNA(VLOOKUP(B1414,'[1]CDM Patients Data'!$C$1266:$N$5000,6,FALSE),"")</f>
        <v>Breast</v>
      </c>
      <c r="M1414" s="164" t="str">
        <f>_xlfn.IFNA(VLOOKUP(B1414,'[1]CDM Patients Data'!$C$1266:$N$5000,7,FALSE),"")</f>
        <v>Breast NOS (excludes Skin of breast C44.5)</v>
      </c>
      <c r="N1414" s="164" t="str">
        <f>_xlfn.IFNA(VLOOKUP(B1414,'[1]CDM Patients Data'!$C$1266:$N$5000,8,FALSE),"")</f>
        <v>Metaplastic carcinoma, NOS</v>
      </c>
      <c r="O1414" s="164" t="str">
        <f>_xlfn.IFNA(VLOOKUP(B1414,'[1]CDM Patients Data'!$C$1266:$K$3492,9,FALSE),"")</f>
        <v>Left</v>
      </c>
      <c r="P1414" s="164">
        <f>_xlfn.IFNA(VLOOKUP(B1414,'[1]CDM Patients Data'!$C$1266:$O$3492,10,FALSE),"")</f>
        <v>0</v>
      </c>
      <c r="Q1414" s="164">
        <f>_xlfn.IFNA(VLOOKUP(B1414,'[1]CDM Patients Data'!$C$1266:$O$3492,11,FALSE),"")</f>
        <v>0</v>
      </c>
      <c r="R1414" s="164">
        <f>_xlfn.IFNA(VLOOKUP(B1414,'[1]CDM Patients Data'!$C$1266:$O$3492,12,FALSE),"")</f>
        <v>0</v>
      </c>
      <c r="S1414" s="164">
        <f>_xlfn.IFNA(VLOOKUP(B1414,'[1]CDM Patients Data'!$C$1266:$P$3492,13,FALSE),"")</f>
        <v>0</v>
      </c>
      <c r="T1414" s="164" t="str">
        <f>_xlfn.IFNA(VLOOKUP(B1414,'[1]CDM Patients Data'!$C$1266:$N$5000,5,FALSE),"")</f>
        <v>Swathi</v>
      </c>
      <c r="U1414" s="164"/>
      <c r="V1414" s="164"/>
      <c r="W1414" s="210"/>
      <c r="X1414" s="164"/>
      <c r="Y1414" s="164"/>
      <c r="Z1414" s="164"/>
      <c r="AA1414" s="164"/>
      <c r="AB1414" s="164"/>
      <c r="AC1414" s="210"/>
      <c r="AD1414" s="199"/>
      <c r="AE1414" s="199"/>
      <c r="AF1414" s="199"/>
      <c r="AG1414" s="199"/>
      <c r="AH1414" s="233"/>
      <c r="AI1414" s="199"/>
      <c r="AJ1414" s="199"/>
      <c r="AK1414" s="218" t="s">
        <v>84</v>
      </c>
      <c r="AL1414" s="218" t="s">
        <v>76</v>
      </c>
      <c r="AM1414" s="218" t="s">
        <v>76</v>
      </c>
      <c r="AN1414" s="218" t="s">
        <v>76</v>
      </c>
      <c r="AO1414" s="218" t="s">
        <v>76</v>
      </c>
      <c r="AP1414" s="218"/>
      <c r="AQ1414" s="218"/>
      <c r="AR1414" s="218"/>
      <c r="AS1414" s="218"/>
      <c r="AT1414" s="218"/>
      <c r="AU1414" s="218"/>
      <c r="AV1414" s="218"/>
      <c r="AW1414" s="218"/>
      <c r="AX1414" s="218"/>
      <c r="AY1414" s="218"/>
      <c r="AZ1414" s="218"/>
      <c r="BA1414" s="218"/>
      <c r="BB1414" s="218"/>
      <c r="BC1414" s="218"/>
      <c r="BD1414" s="218"/>
      <c r="BE1414" s="218"/>
      <c r="BF1414" s="218"/>
      <c r="BG1414" s="218"/>
      <c r="BH1414" s="218"/>
      <c r="BI1414" s="218"/>
      <c r="BJ1414" s="233" t="s">
        <v>589</v>
      </c>
      <c r="BK1414" s="199"/>
      <c r="BL1414" s="218" t="s">
        <v>80</v>
      </c>
      <c r="BM1414" s="290">
        <v>6023296</v>
      </c>
      <c r="BN1414" s="290">
        <v>1.8</v>
      </c>
      <c r="BO1414" s="290">
        <v>209</v>
      </c>
      <c r="BP1414" s="218" t="s">
        <v>103</v>
      </c>
      <c r="BQ1414" s="218"/>
      <c r="BR1414" s="218"/>
      <c r="BS1414" s="218"/>
      <c r="BT1414" s="218"/>
      <c r="BU1414" s="218"/>
      <c r="BV1414" s="218"/>
      <c r="BW1414" s="218"/>
      <c r="BX1414" s="171"/>
      <c r="BY1414" s="199"/>
      <c r="BZ1414" s="230"/>
      <c r="CA1414" s="230"/>
      <c r="CB1414" s="230"/>
      <c r="CC1414" s="230"/>
      <c r="CD1414" s="230"/>
      <c r="CE1414" s="230"/>
      <c r="CF1414" s="230"/>
      <c r="CG1414" s="230"/>
      <c r="CH1414" s="230"/>
      <c r="CI1414" s="230"/>
      <c r="CJ1414" s="230"/>
      <c r="CK1414" s="230"/>
      <c r="CL1414" s="230"/>
      <c r="CM1414" s="230"/>
      <c r="CN1414" s="171"/>
      <c r="CO1414" s="199"/>
      <c r="CP1414" s="230"/>
      <c r="CQ1414" s="233"/>
      <c r="CR1414" s="233"/>
      <c r="CS1414" s="233"/>
      <c r="CT1414" s="230"/>
      <c r="CU1414" s="230"/>
      <c r="CV1414" s="230"/>
      <c r="CW1414" s="230"/>
    </row>
    <row r="1415" spans="1:101">
      <c r="A1415" s="191">
        <v>2532</v>
      </c>
      <c r="B1415" s="261" t="s">
        <v>3731</v>
      </c>
      <c r="C1415" s="261" t="s">
        <v>3732</v>
      </c>
      <c r="D1415" s="261" t="s">
        <v>2780</v>
      </c>
      <c r="E1415" s="199"/>
      <c r="F1415" s="274" t="s">
        <v>3583</v>
      </c>
      <c r="G1415" s="199"/>
      <c r="H1415" s="199"/>
      <c r="I1415" s="199"/>
      <c r="J1415" s="202"/>
      <c r="K1415" s="202"/>
      <c r="L1415" s="164" t="str">
        <f>_xlfn.IFNA(VLOOKUP(B1415,'[1]CDM Patients Data'!$C$1266:$N$5000,6,FALSE),"")</f>
        <v>Ovary</v>
      </c>
      <c r="M1415" s="164" t="str">
        <f>_xlfn.IFNA(VLOOKUP(B1415,'[1]CDM Patients Data'!$C$1266:$N$5000,7,FALSE),"")</f>
        <v>Ovary</v>
      </c>
      <c r="N1415" s="164" t="str">
        <f>_xlfn.IFNA(VLOOKUP(B1415,'[1]CDM Patients Data'!$C$1266:$N$5000,8,FALSE),"")</f>
        <v>NA</v>
      </c>
      <c r="O1415" s="164" t="str">
        <f>_xlfn.IFNA(VLOOKUP(B1415,'[1]CDM Patients Data'!$C$1266:$K$3492,9,FALSE),"")</f>
        <v>Unknown</v>
      </c>
      <c r="P1415" s="164">
        <f>_xlfn.IFNA(VLOOKUP(B1415,'[1]CDM Patients Data'!$C$1266:$O$3492,10,FALSE),"")</f>
        <v>0</v>
      </c>
      <c r="Q1415" s="164">
        <f>_xlfn.IFNA(VLOOKUP(B1415,'[1]CDM Patients Data'!$C$1266:$O$3492,11,FALSE),"")</f>
        <v>0</v>
      </c>
      <c r="R1415" s="164">
        <f>_xlfn.IFNA(VLOOKUP(B1415,'[1]CDM Patients Data'!$C$1266:$O$3492,12,FALSE),"")</f>
        <v>0</v>
      </c>
      <c r="S1415" s="164">
        <f>_xlfn.IFNA(VLOOKUP(B1415,'[1]CDM Patients Data'!$C$1266:$P$3492,13,FALSE),"")</f>
        <v>0</v>
      </c>
      <c r="T1415" s="164" t="str">
        <f>_xlfn.IFNA(VLOOKUP(B1415,'[1]CDM Patients Data'!$C$1266:$N$5000,5,FALSE),"")</f>
        <v>Alaka</v>
      </c>
      <c r="U1415" s="164"/>
      <c r="V1415" s="164"/>
      <c r="W1415" s="210"/>
      <c r="X1415" s="164"/>
      <c r="Y1415" s="164"/>
      <c r="Z1415" s="164"/>
      <c r="AA1415" s="164"/>
      <c r="AB1415" s="164"/>
      <c r="AC1415" s="210"/>
      <c r="AD1415" s="199"/>
      <c r="AE1415" s="199"/>
      <c r="AF1415" s="199"/>
      <c r="AG1415" s="199"/>
      <c r="AH1415" s="233"/>
      <c r="AI1415" s="199"/>
      <c r="AJ1415" s="199"/>
      <c r="AK1415" s="218" t="s">
        <v>84</v>
      </c>
      <c r="AL1415" s="218" t="s">
        <v>76</v>
      </c>
      <c r="AM1415" s="218" t="s">
        <v>76</v>
      </c>
      <c r="AN1415" s="218" t="s">
        <v>76</v>
      </c>
      <c r="AO1415" s="218" t="s">
        <v>76</v>
      </c>
      <c r="AP1415" s="218"/>
      <c r="AQ1415" s="218"/>
      <c r="AR1415" s="218"/>
      <c r="AS1415" s="218"/>
      <c r="AT1415" s="218"/>
      <c r="AU1415" s="218"/>
      <c r="AV1415" s="218"/>
      <c r="AW1415" s="218"/>
      <c r="AX1415" s="218"/>
      <c r="AY1415" s="218"/>
      <c r="AZ1415" s="218"/>
      <c r="BA1415" s="218"/>
      <c r="BB1415" s="218"/>
      <c r="BC1415" s="218"/>
      <c r="BD1415" s="218"/>
      <c r="BE1415" s="218"/>
      <c r="BF1415" s="218"/>
      <c r="BG1415" s="218"/>
      <c r="BH1415" s="218"/>
      <c r="BI1415" s="218"/>
      <c r="BJ1415" s="233" t="s">
        <v>589</v>
      </c>
      <c r="BK1415" s="199"/>
      <c r="BL1415" s="218" t="s">
        <v>80</v>
      </c>
      <c r="BM1415" s="290">
        <v>5422499</v>
      </c>
      <c r="BN1415" s="290">
        <v>1.6</v>
      </c>
      <c r="BO1415" s="290">
        <v>189</v>
      </c>
      <c r="BP1415" s="218" t="s">
        <v>103</v>
      </c>
      <c r="BQ1415" s="218"/>
      <c r="BR1415" s="218"/>
      <c r="BS1415" s="218"/>
      <c r="BT1415" s="218"/>
      <c r="BU1415" s="218"/>
      <c r="BV1415" s="218"/>
      <c r="BW1415" s="218"/>
      <c r="BX1415" s="171"/>
      <c r="BY1415" s="199"/>
      <c r="BZ1415" s="230"/>
      <c r="CA1415" s="230"/>
      <c r="CB1415" s="230"/>
      <c r="CC1415" s="230"/>
      <c r="CD1415" s="230"/>
      <c r="CE1415" s="230"/>
      <c r="CF1415" s="230"/>
      <c r="CG1415" s="230"/>
      <c r="CH1415" s="230"/>
      <c r="CI1415" s="230"/>
      <c r="CJ1415" s="230"/>
      <c r="CK1415" s="230"/>
      <c r="CL1415" s="230"/>
      <c r="CM1415" s="230"/>
      <c r="CN1415" s="171"/>
      <c r="CO1415" s="199"/>
      <c r="CP1415" s="230"/>
      <c r="CQ1415" s="233"/>
      <c r="CR1415" s="233"/>
      <c r="CS1415" s="233"/>
      <c r="CT1415" s="230"/>
      <c r="CU1415" s="230"/>
      <c r="CV1415" s="230"/>
      <c r="CW1415" s="230"/>
    </row>
    <row r="1416" ht="60" spans="1:101">
      <c r="A1416" s="191">
        <v>2533</v>
      </c>
      <c r="B1416" s="261" t="s">
        <v>3733</v>
      </c>
      <c r="C1416" s="261" t="s">
        <v>3734</v>
      </c>
      <c r="D1416" s="261" t="s">
        <v>2780</v>
      </c>
      <c r="E1416" s="199"/>
      <c r="F1416" s="274" t="s">
        <v>3583</v>
      </c>
      <c r="G1416" s="199"/>
      <c r="H1416" s="199"/>
      <c r="I1416" s="199"/>
      <c r="J1416" s="202"/>
      <c r="K1416" s="202"/>
      <c r="L1416" s="164" t="str">
        <f>_xlfn.IFNA(VLOOKUP(B1416,'[1]CDM Patients Data'!$C$1266:$N$5000,6,FALSE),"")</f>
        <v>Breast</v>
      </c>
      <c r="M1416" s="164" t="str">
        <f>_xlfn.IFNA(VLOOKUP(B1416,'[1]CDM Patients Data'!$C$1266:$N$5000,7,FALSE),"")</f>
        <v>Breast NOS (excludes Skin of breast C44.5)</v>
      </c>
      <c r="N1416" s="164" t="str">
        <f>_xlfn.IFNA(VLOOKUP(B1416,'[1]CDM Patients Data'!$C$1266:$N$5000,8,FALSE),"")</f>
        <v>Invasive carcinoma of no special type</v>
      </c>
      <c r="O1416" s="164" t="str">
        <f>_xlfn.IFNA(VLOOKUP(B1416,'[1]CDM Patients Data'!$C$1266:$K$3492,9,FALSE),"")</f>
        <v>Right</v>
      </c>
      <c r="P1416" s="164">
        <f>_xlfn.IFNA(VLOOKUP(B1416,'[1]CDM Patients Data'!$C$1266:$O$3492,10,FALSE),"")</f>
        <v>0</v>
      </c>
      <c r="Q1416" s="164">
        <f>_xlfn.IFNA(VLOOKUP(B1416,'[1]CDM Patients Data'!$C$1266:$O$3492,11,FALSE),"")</f>
        <v>0</v>
      </c>
      <c r="R1416" s="164">
        <f>_xlfn.IFNA(VLOOKUP(B1416,'[1]CDM Patients Data'!$C$1266:$O$3492,12,FALSE),"")</f>
        <v>0</v>
      </c>
      <c r="S1416" s="164">
        <f>_xlfn.IFNA(VLOOKUP(B1416,'[1]CDM Patients Data'!$C$1266:$P$3492,13,FALSE),"")</f>
        <v>0</v>
      </c>
      <c r="T1416" s="164" t="str">
        <f>_xlfn.IFNA(VLOOKUP(B1416,'[1]CDM Patients Data'!$C$1266:$N$5000,5,FALSE),"")</f>
        <v>Alaka</v>
      </c>
      <c r="U1416" s="164"/>
      <c r="V1416" s="164"/>
      <c r="W1416" s="210"/>
      <c r="X1416" s="164"/>
      <c r="Y1416" s="164"/>
      <c r="Z1416" s="164"/>
      <c r="AA1416" s="164"/>
      <c r="AB1416" s="164"/>
      <c r="AC1416" s="210"/>
      <c r="AD1416" s="199"/>
      <c r="AE1416" s="199"/>
      <c r="AF1416" s="199"/>
      <c r="AG1416" s="199"/>
      <c r="AH1416" s="233"/>
      <c r="AI1416" s="199"/>
      <c r="AJ1416" s="199"/>
      <c r="AK1416" s="218" t="s">
        <v>84</v>
      </c>
      <c r="AL1416" s="218" t="s">
        <v>76</v>
      </c>
      <c r="AM1416" s="218" t="s">
        <v>76</v>
      </c>
      <c r="AN1416" s="218" t="s">
        <v>76</v>
      </c>
      <c r="AO1416" s="218" t="s">
        <v>76</v>
      </c>
      <c r="AP1416" s="218"/>
      <c r="AQ1416" s="218"/>
      <c r="AR1416" s="218"/>
      <c r="AS1416" s="218"/>
      <c r="AT1416" s="218"/>
      <c r="AU1416" s="218"/>
      <c r="AV1416" s="218"/>
      <c r="AW1416" s="218"/>
      <c r="AX1416" s="218"/>
      <c r="AY1416" s="218"/>
      <c r="AZ1416" s="218"/>
      <c r="BA1416" s="218"/>
      <c r="BB1416" s="218"/>
      <c r="BC1416" s="218"/>
      <c r="BD1416" s="218"/>
      <c r="BE1416" s="218"/>
      <c r="BF1416" s="218"/>
      <c r="BG1416" s="218"/>
      <c r="BH1416" s="218"/>
      <c r="BI1416" s="218"/>
      <c r="BJ1416" s="233" t="s">
        <v>589</v>
      </c>
      <c r="BK1416" s="199"/>
      <c r="BL1416" s="218" t="s">
        <v>80</v>
      </c>
      <c r="BM1416" s="290">
        <v>7086953</v>
      </c>
      <c r="BN1416" s="290">
        <v>2.1</v>
      </c>
      <c r="BO1416" s="290">
        <v>250.9</v>
      </c>
      <c r="BP1416" s="218" t="s">
        <v>103</v>
      </c>
      <c r="BQ1416" s="218"/>
      <c r="BR1416" s="218"/>
      <c r="BS1416" s="218"/>
      <c r="BT1416" s="218"/>
      <c r="BU1416" s="218"/>
      <c r="BV1416" s="218"/>
      <c r="BW1416" s="218"/>
      <c r="BX1416" s="171"/>
      <c r="BY1416" s="199"/>
      <c r="BZ1416" s="230"/>
      <c r="CA1416" s="230"/>
      <c r="CB1416" s="230"/>
      <c r="CC1416" s="230"/>
      <c r="CD1416" s="230"/>
      <c r="CE1416" s="230"/>
      <c r="CF1416" s="230"/>
      <c r="CG1416" s="230"/>
      <c r="CH1416" s="230"/>
      <c r="CI1416" s="230"/>
      <c r="CJ1416" s="230"/>
      <c r="CK1416" s="230"/>
      <c r="CL1416" s="230"/>
      <c r="CM1416" s="230"/>
      <c r="CN1416" s="171"/>
      <c r="CO1416" s="199"/>
      <c r="CP1416" s="230"/>
      <c r="CQ1416" s="233"/>
      <c r="CR1416" s="233"/>
      <c r="CS1416" s="233"/>
      <c r="CT1416" s="230"/>
      <c r="CU1416" s="230"/>
      <c r="CV1416" s="230"/>
      <c r="CW1416" s="230"/>
    </row>
    <row r="1417" spans="1:101">
      <c r="A1417" s="191">
        <v>2534</v>
      </c>
      <c r="B1417" s="261" t="s">
        <v>3735</v>
      </c>
      <c r="C1417" s="261" t="s">
        <v>3736</v>
      </c>
      <c r="D1417" s="261" t="s">
        <v>2780</v>
      </c>
      <c r="E1417" s="199"/>
      <c r="F1417" s="274" t="s">
        <v>3583</v>
      </c>
      <c r="G1417" s="199"/>
      <c r="H1417" s="199"/>
      <c r="I1417" s="199"/>
      <c r="J1417" s="202"/>
      <c r="K1417" s="202"/>
      <c r="L1417" s="164" t="str">
        <f>_xlfn.IFNA(VLOOKUP(B1417,'[1]CDM Patients Data'!$C$1266:$N$5000,6,FALSE),"")</f>
        <v>Ovary</v>
      </c>
      <c r="M1417" s="164" t="str">
        <f>_xlfn.IFNA(VLOOKUP(B1417,'[1]CDM Patients Data'!$C$1266:$N$5000,7,FALSE),"")</f>
        <v>Ovary</v>
      </c>
      <c r="N1417" s="164" t="str">
        <f>_xlfn.IFNA(VLOOKUP(B1417,'[1]CDM Patients Data'!$C$1266:$N$5000,8,FALSE),"")</f>
        <v>NA</v>
      </c>
      <c r="O1417" s="164" t="str">
        <f>_xlfn.IFNA(VLOOKUP(B1417,'[1]CDM Patients Data'!$C$1266:$K$3492,9,FALSE),"")</f>
        <v>NA</v>
      </c>
      <c r="P1417" s="164">
        <f>_xlfn.IFNA(VLOOKUP(B1417,'[1]CDM Patients Data'!$C$1266:$O$3492,10,FALSE),"")</f>
        <v>0</v>
      </c>
      <c r="Q1417" s="164">
        <f>_xlfn.IFNA(VLOOKUP(B1417,'[1]CDM Patients Data'!$C$1266:$O$3492,11,FALSE),"")</f>
        <v>0</v>
      </c>
      <c r="R1417" s="164">
        <f>_xlfn.IFNA(VLOOKUP(B1417,'[1]CDM Patients Data'!$C$1266:$O$3492,12,FALSE),"")</f>
        <v>0</v>
      </c>
      <c r="S1417" s="164">
        <f>_xlfn.IFNA(VLOOKUP(B1417,'[1]CDM Patients Data'!$C$1266:$P$3492,13,FALSE),"")</f>
        <v>0</v>
      </c>
      <c r="T1417" s="164" t="str">
        <f>_xlfn.IFNA(VLOOKUP(B1417,'[1]CDM Patients Data'!$C$1266:$N$5000,5,FALSE),"")</f>
        <v>Alaka</v>
      </c>
      <c r="U1417" s="164"/>
      <c r="V1417" s="164"/>
      <c r="W1417" s="210"/>
      <c r="X1417" s="164"/>
      <c r="Y1417" s="164"/>
      <c r="Z1417" s="164"/>
      <c r="AA1417" s="164"/>
      <c r="AB1417" s="164"/>
      <c r="AC1417" s="210"/>
      <c r="AD1417" s="199"/>
      <c r="AE1417" s="199"/>
      <c r="AF1417" s="199"/>
      <c r="AG1417" s="199"/>
      <c r="AH1417" s="233"/>
      <c r="AI1417" s="199"/>
      <c r="AJ1417" s="199"/>
      <c r="AK1417" s="218" t="s">
        <v>84</v>
      </c>
      <c r="AL1417" s="218" t="s">
        <v>76</v>
      </c>
      <c r="AM1417" s="218" t="s">
        <v>76</v>
      </c>
      <c r="AN1417" s="218" t="s">
        <v>76</v>
      </c>
      <c r="AO1417" s="218" t="s">
        <v>76</v>
      </c>
      <c r="AP1417" s="218"/>
      <c r="AQ1417" s="218"/>
      <c r="AR1417" s="218"/>
      <c r="AS1417" s="218"/>
      <c r="AT1417" s="218"/>
      <c r="AU1417" s="218"/>
      <c r="AV1417" s="218"/>
      <c r="AW1417" s="218"/>
      <c r="AX1417" s="218"/>
      <c r="AY1417" s="218"/>
      <c r="AZ1417" s="218"/>
      <c r="BA1417" s="218"/>
      <c r="BB1417" s="218"/>
      <c r="BC1417" s="218"/>
      <c r="BD1417" s="218"/>
      <c r="BE1417" s="218"/>
      <c r="BF1417" s="218"/>
      <c r="BG1417" s="218"/>
      <c r="BH1417" s="218"/>
      <c r="BI1417" s="218"/>
      <c r="BJ1417" s="233" t="s">
        <v>589</v>
      </c>
      <c r="BK1417" s="199"/>
      <c r="BL1417" s="218" t="s">
        <v>80</v>
      </c>
      <c r="BM1417" s="290">
        <v>7541418</v>
      </c>
      <c r="BN1417" s="290">
        <v>2.3</v>
      </c>
      <c r="BO1417" s="290">
        <v>258.7</v>
      </c>
      <c r="BP1417" s="218" t="s">
        <v>103</v>
      </c>
      <c r="BQ1417" s="218"/>
      <c r="BR1417" s="218"/>
      <c r="BS1417" s="218"/>
      <c r="BT1417" s="218"/>
      <c r="BU1417" s="218"/>
      <c r="BV1417" s="218"/>
      <c r="BW1417" s="218"/>
      <c r="BX1417" s="171"/>
      <c r="BY1417" s="199"/>
      <c r="BZ1417" s="230"/>
      <c r="CA1417" s="230"/>
      <c r="CB1417" s="230"/>
      <c r="CC1417" s="230"/>
      <c r="CD1417" s="230"/>
      <c r="CE1417" s="230"/>
      <c r="CF1417" s="230"/>
      <c r="CG1417" s="230"/>
      <c r="CH1417" s="230"/>
      <c r="CI1417" s="230"/>
      <c r="CJ1417" s="230"/>
      <c r="CK1417" s="230"/>
      <c r="CL1417" s="230"/>
      <c r="CM1417" s="230"/>
      <c r="CN1417" s="171"/>
      <c r="CO1417" s="199"/>
      <c r="CP1417" s="230"/>
      <c r="CQ1417" s="233"/>
      <c r="CR1417" s="233"/>
      <c r="CS1417" s="233"/>
      <c r="CT1417" s="230"/>
      <c r="CU1417" s="230"/>
      <c r="CV1417" s="230"/>
      <c r="CW1417" s="230"/>
    </row>
    <row r="1418" ht="60" spans="1:101">
      <c r="A1418" s="191">
        <v>2535</v>
      </c>
      <c r="B1418" s="261" t="s">
        <v>3737</v>
      </c>
      <c r="C1418" s="261" t="s">
        <v>3738</v>
      </c>
      <c r="D1418" s="261" t="s">
        <v>2780</v>
      </c>
      <c r="E1418" s="199"/>
      <c r="F1418" s="274" t="s">
        <v>3583</v>
      </c>
      <c r="G1418" s="199"/>
      <c r="H1418" s="199"/>
      <c r="I1418" s="199"/>
      <c r="J1418" s="202"/>
      <c r="K1418" s="202"/>
      <c r="L1418" s="164" t="str">
        <f>_xlfn.IFNA(VLOOKUP(B1418,'[1]CDM Patients Data'!$C$1266:$N$5000,6,FALSE),"")</f>
        <v>Breast</v>
      </c>
      <c r="M1418" s="164" t="str">
        <f>_xlfn.IFNA(VLOOKUP(B1418,'[1]CDM Patients Data'!$C$1266:$N$5000,7,FALSE),"")</f>
        <v>Breast NOS (excludes Skin of breast C44.5)</v>
      </c>
      <c r="N1418" s="164" t="str">
        <f>_xlfn.IFNA(VLOOKUP(B1418,'[1]CDM Patients Data'!$C$1266:$N$5000,8,FALSE),"")</f>
        <v>Invasive carcinoma of no special type</v>
      </c>
      <c r="O1418" s="164" t="str">
        <f>_xlfn.IFNA(VLOOKUP(B1418,'[1]CDM Patients Data'!$C$1266:$K$3492,9,FALSE),"")</f>
        <v>Right</v>
      </c>
      <c r="P1418" s="164">
        <f>_xlfn.IFNA(VLOOKUP(B1418,'[1]CDM Patients Data'!$C$1266:$O$3492,10,FALSE),"")</f>
        <v>0</v>
      </c>
      <c r="Q1418" s="164">
        <f>_xlfn.IFNA(VLOOKUP(B1418,'[1]CDM Patients Data'!$C$1266:$O$3492,11,FALSE),"")</f>
        <v>0</v>
      </c>
      <c r="R1418" s="164">
        <f>_xlfn.IFNA(VLOOKUP(B1418,'[1]CDM Patients Data'!$C$1266:$O$3492,12,FALSE),"")</f>
        <v>0</v>
      </c>
      <c r="S1418" s="164">
        <f>_xlfn.IFNA(VLOOKUP(B1418,'[1]CDM Patients Data'!$C$1266:$P$3492,13,FALSE),"")</f>
        <v>0</v>
      </c>
      <c r="T1418" s="164" t="str">
        <f>_xlfn.IFNA(VLOOKUP(B1418,'[1]CDM Patients Data'!$C$1266:$N$5000,5,FALSE),"")</f>
        <v>Swathi</v>
      </c>
      <c r="U1418" s="164"/>
      <c r="V1418" s="164"/>
      <c r="W1418" s="210"/>
      <c r="X1418" s="164"/>
      <c r="Y1418" s="164"/>
      <c r="Z1418" s="164"/>
      <c r="AA1418" s="164"/>
      <c r="AB1418" s="164"/>
      <c r="AC1418" s="210"/>
      <c r="AD1418" s="199"/>
      <c r="AE1418" s="199"/>
      <c r="AF1418" s="199"/>
      <c r="AG1418" s="199"/>
      <c r="AH1418" s="233"/>
      <c r="AI1418" s="199"/>
      <c r="AJ1418" s="199"/>
      <c r="AK1418" s="218" t="s">
        <v>84</v>
      </c>
      <c r="AL1418" s="218" t="s">
        <v>76</v>
      </c>
      <c r="AM1418" s="218" t="s">
        <v>76</v>
      </c>
      <c r="AN1418" s="218" t="s">
        <v>76</v>
      </c>
      <c r="AO1418" s="218" t="s">
        <v>76</v>
      </c>
      <c r="AP1418" s="218"/>
      <c r="AQ1418" s="218"/>
      <c r="AR1418" s="218"/>
      <c r="AS1418" s="218"/>
      <c r="AT1418" s="218"/>
      <c r="AU1418" s="218"/>
      <c r="AV1418" s="218"/>
      <c r="AW1418" s="218"/>
      <c r="AX1418" s="218"/>
      <c r="AY1418" s="218"/>
      <c r="AZ1418" s="218"/>
      <c r="BA1418" s="218"/>
      <c r="BB1418" s="218"/>
      <c r="BC1418" s="218"/>
      <c r="BD1418" s="218"/>
      <c r="BE1418" s="218"/>
      <c r="BF1418" s="218"/>
      <c r="BG1418" s="218"/>
      <c r="BH1418" s="218"/>
      <c r="BI1418" s="218"/>
      <c r="BJ1418" s="233" t="s">
        <v>589</v>
      </c>
      <c r="BK1418" s="199"/>
      <c r="BL1418" s="218" t="s">
        <v>80</v>
      </c>
      <c r="BM1418" s="290">
        <v>8103931</v>
      </c>
      <c r="BN1418" s="290">
        <v>2.4</v>
      </c>
      <c r="BO1418" s="290">
        <v>276</v>
      </c>
      <c r="BP1418" s="218" t="s">
        <v>103</v>
      </c>
      <c r="BQ1418" s="218"/>
      <c r="BR1418" s="218"/>
      <c r="BS1418" s="218"/>
      <c r="BT1418" s="218"/>
      <c r="BU1418" s="218"/>
      <c r="BV1418" s="218"/>
      <c r="BW1418" s="218"/>
      <c r="BX1418" s="171"/>
      <c r="BY1418" s="199"/>
      <c r="BZ1418" s="230"/>
      <c r="CA1418" s="230"/>
      <c r="CB1418" s="230"/>
      <c r="CC1418" s="230"/>
      <c r="CD1418" s="230"/>
      <c r="CE1418" s="230"/>
      <c r="CF1418" s="230"/>
      <c r="CG1418" s="230"/>
      <c r="CH1418" s="230"/>
      <c r="CI1418" s="230"/>
      <c r="CJ1418" s="230"/>
      <c r="CK1418" s="230"/>
      <c r="CL1418" s="230"/>
      <c r="CM1418" s="230"/>
      <c r="CN1418" s="171"/>
      <c r="CO1418" s="199"/>
      <c r="CP1418" s="230"/>
      <c r="CQ1418" s="233"/>
      <c r="CR1418" s="233"/>
      <c r="CS1418" s="233"/>
      <c r="CT1418" s="230"/>
      <c r="CU1418" s="230"/>
      <c r="CV1418" s="230"/>
      <c r="CW1418" s="230"/>
    </row>
    <row r="1419" ht="30" spans="1:101">
      <c r="A1419" s="191">
        <v>2536</v>
      </c>
      <c r="B1419" s="261" t="s">
        <v>3739</v>
      </c>
      <c r="C1419" s="261" t="s">
        <v>3740</v>
      </c>
      <c r="D1419" s="261" t="s">
        <v>2780</v>
      </c>
      <c r="E1419" s="199"/>
      <c r="F1419" s="261" t="s">
        <v>2220</v>
      </c>
      <c r="G1419" s="199"/>
      <c r="H1419" s="199"/>
      <c r="I1419" s="199"/>
      <c r="J1419" s="202"/>
      <c r="K1419" s="202"/>
      <c r="L1419" s="164" t="str">
        <f>_xlfn.IFNA(VLOOKUP(B1419,'[1]CDM Patients Data'!$C$1266:$N$5000,6,FALSE),"")</f>
        <v>Pancreas</v>
      </c>
      <c r="M1419" s="164" t="str">
        <f>_xlfn.IFNA(VLOOKUP(B1419,'[1]CDM Patients Data'!$C$1266:$N$5000,7,FALSE),"")</f>
        <v>Pancreas NOS</v>
      </c>
      <c r="N1419" s="164" t="str">
        <f>_xlfn.IFNA(VLOOKUP(B1419,'[1]CDM Patients Data'!$C$1266:$N$5000,8,FALSE),"")</f>
        <v>Carcinoma, NOS</v>
      </c>
      <c r="O1419" s="164" t="str">
        <f>_xlfn.IFNA(VLOOKUP(B1419,'[1]CDM Patients Data'!$C$1266:$K$3492,9,FALSE),"")</f>
        <v>Not a paired site</v>
      </c>
      <c r="P1419" s="164">
        <f>_xlfn.IFNA(VLOOKUP(B1419,'[1]CDM Patients Data'!$C$1266:$O$3492,10,FALSE),"")</f>
        <v>0</v>
      </c>
      <c r="Q1419" s="164">
        <f>_xlfn.IFNA(VLOOKUP(B1419,'[1]CDM Patients Data'!$C$1266:$O$3492,11,FALSE),"")</f>
        <v>0</v>
      </c>
      <c r="R1419" s="164">
        <f>_xlfn.IFNA(VLOOKUP(B1419,'[1]CDM Patients Data'!$C$1266:$O$3492,12,FALSE),"")</f>
        <v>0</v>
      </c>
      <c r="S1419" s="164">
        <f>_xlfn.IFNA(VLOOKUP(B1419,'[1]CDM Patients Data'!$C$1266:$P$3492,13,FALSE),"")</f>
        <v>0</v>
      </c>
      <c r="T1419" s="164" t="str">
        <f>_xlfn.IFNA(VLOOKUP(B1419,'[1]CDM Patients Data'!$C$1266:$N$5000,5,FALSE),"")</f>
        <v>Anwesha</v>
      </c>
      <c r="U1419" s="164"/>
      <c r="V1419" s="164"/>
      <c r="W1419" s="210"/>
      <c r="X1419" s="164"/>
      <c r="Y1419" s="164"/>
      <c r="Z1419" s="164"/>
      <c r="AA1419" s="164"/>
      <c r="AB1419" s="164"/>
      <c r="AC1419" s="210"/>
      <c r="AD1419" s="199"/>
      <c r="AE1419" s="199"/>
      <c r="AF1419" s="199"/>
      <c r="AG1419" s="199"/>
      <c r="AH1419" s="233"/>
      <c r="AI1419" s="199"/>
      <c r="AJ1419" s="199"/>
      <c r="AK1419" s="218" t="s">
        <v>84</v>
      </c>
      <c r="AL1419" s="218" t="s">
        <v>76</v>
      </c>
      <c r="AM1419" s="218" t="s">
        <v>76</v>
      </c>
      <c r="AN1419" s="218" t="s">
        <v>76</v>
      </c>
      <c r="AO1419" s="218" t="s">
        <v>76</v>
      </c>
      <c r="AP1419" s="218"/>
      <c r="AQ1419" s="218"/>
      <c r="AR1419" s="218"/>
      <c r="AS1419" s="218"/>
      <c r="AT1419" s="218"/>
      <c r="AU1419" s="218"/>
      <c r="AV1419" s="218"/>
      <c r="AW1419" s="218"/>
      <c r="AX1419" s="218"/>
      <c r="AY1419" s="218"/>
      <c r="AZ1419" s="218"/>
      <c r="BA1419" s="218"/>
      <c r="BB1419" s="218"/>
      <c r="BC1419" s="218"/>
      <c r="BD1419" s="218"/>
      <c r="BE1419" s="218"/>
      <c r="BF1419" s="218"/>
      <c r="BG1419" s="218"/>
      <c r="BH1419" s="218"/>
      <c r="BI1419" s="218"/>
      <c r="BJ1419" s="233" t="s">
        <v>589</v>
      </c>
      <c r="BK1419" s="199"/>
      <c r="BL1419" s="218" t="s">
        <v>80</v>
      </c>
      <c r="BM1419" s="290">
        <v>6414014</v>
      </c>
      <c r="BN1419" s="290">
        <v>1.9</v>
      </c>
      <c r="BO1419" s="290">
        <v>227.9</v>
      </c>
      <c r="BP1419" s="218" t="s">
        <v>103</v>
      </c>
      <c r="BQ1419" s="218"/>
      <c r="BR1419" s="218"/>
      <c r="BS1419" s="218"/>
      <c r="BT1419" s="218"/>
      <c r="BU1419" s="218"/>
      <c r="BV1419" s="218"/>
      <c r="BW1419" s="218"/>
      <c r="BX1419" s="171"/>
      <c r="BY1419" s="199"/>
      <c r="BZ1419" s="230"/>
      <c r="CA1419" s="230"/>
      <c r="CB1419" s="230"/>
      <c r="CC1419" s="230"/>
      <c r="CD1419" s="230"/>
      <c r="CE1419" s="230"/>
      <c r="CF1419" s="230"/>
      <c r="CG1419" s="230"/>
      <c r="CH1419" s="230"/>
      <c r="CI1419" s="230"/>
      <c r="CJ1419" s="230"/>
      <c r="CK1419" s="230"/>
      <c r="CL1419" s="230"/>
      <c r="CM1419" s="230"/>
      <c r="CN1419" s="171"/>
      <c r="CO1419" s="199"/>
      <c r="CP1419" s="230"/>
      <c r="CQ1419" s="233"/>
      <c r="CR1419" s="233"/>
      <c r="CS1419" s="233"/>
      <c r="CT1419" s="230"/>
      <c r="CU1419" s="230"/>
      <c r="CV1419" s="230"/>
      <c r="CW1419" s="230"/>
    </row>
    <row r="1420" ht="30" hidden="1" spans="1:101">
      <c r="A1420" s="191">
        <v>2537</v>
      </c>
      <c r="B1420" s="261" t="s">
        <v>3741</v>
      </c>
      <c r="C1420" s="261" t="s">
        <v>3742</v>
      </c>
      <c r="D1420" s="261" t="s">
        <v>3017</v>
      </c>
      <c r="E1420" s="199"/>
      <c r="F1420" s="261" t="s">
        <v>3743</v>
      </c>
      <c r="G1420" s="199"/>
      <c r="H1420" s="199"/>
      <c r="I1420" s="199"/>
      <c r="J1420" s="202"/>
      <c r="K1420" s="202"/>
      <c r="L1420" s="164" t="str">
        <f>_xlfn.IFNA(VLOOKUP(B1420,'[1]CDM Patients Data'!$C$1266:$N$5000,6,FALSE),"")</f>
        <v>Lung</v>
      </c>
      <c r="M1420" s="164" t="str">
        <f>_xlfn.IFNA(VLOOKUP(B1420,'[1]CDM Patients Data'!$C$1266:$N$5000,7,FALSE),"")</f>
        <v>Lung NOS</v>
      </c>
      <c r="N1420" s="164" t="str">
        <f>_xlfn.IFNA(VLOOKUP(B1420,'[1]CDM Patients Data'!$C$1266:$N$5000,8,FALSE),"")</f>
        <v>Adenocarcinoma, NOS</v>
      </c>
      <c r="O1420" s="164" t="str">
        <f>_xlfn.IFNA(VLOOKUP(B1420,'[1]CDM Patients Data'!$C$1266:$K$3492,9,FALSE),"")</f>
        <v>Right</v>
      </c>
      <c r="P1420" s="164">
        <f>_xlfn.IFNA(VLOOKUP(B1420,'[1]CDM Patients Data'!$C$1266:$O$3492,10,FALSE),"")</f>
        <v>0</v>
      </c>
      <c r="Q1420" s="164">
        <f>_xlfn.IFNA(VLOOKUP(B1420,'[1]CDM Patients Data'!$C$1266:$O$3492,11,FALSE),"")</f>
        <v>0</v>
      </c>
      <c r="R1420" s="164">
        <f>_xlfn.IFNA(VLOOKUP(B1420,'[1]CDM Patients Data'!$C$1266:$O$3492,12,FALSE),"")</f>
        <v>0</v>
      </c>
      <c r="S1420" s="164">
        <f>_xlfn.IFNA(VLOOKUP(B1420,'[1]CDM Patients Data'!$C$1266:$P$3492,13,FALSE),"")</f>
        <v>0</v>
      </c>
      <c r="T1420" s="164" t="str">
        <f>_xlfn.IFNA(VLOOKUP(B1420,'[1]CDM Patients Data'!$C$1266:$N$5000,5,FALSE),"")</f>
        <v>Nisha</v>
      </c>
      <c r="U1420" s="164"/>
      <c r="V1420" s="164"/>
      <c r="W1420" s="210"/>
      <c r="X1420" s="164"/>
      <c r="Y1420" s="164"/>
      <c r="Z1420" s="164"/>
      <c r="AA1420" s="164"/>
      <c r="AB1420" s="164"/>
      <c r="AC1420" s="210"/>
      <c r="AD1420" s="199"/>
      <c r="AE1420" s="199"/>
      <c r="AF1420" s="199"/>
      <c r="AG1420" s="199"/>
      <c r="AH1420" s="233" t="s">
        <v>589</v>
      </c>
      <c r="AI1420" s="199"/>
      <c r="AJ1420" s="199"/>
      <c r="AK1420" s="218" t="s">
        <v>80</v>
      </c>
      <c r="AL1420" s="218">
        <v>25361952</v>
      </c>
      <c r="AM1420" s="218">
        <v>7.6</v>
      </c>
      <c r="AN1420" s="218">
        <v>346</v>
      </c>
      <c r="AO1420" s="218" t="s">
        <v>81</v>
      </c>
      <c r="AP1420" s="218"/>
      <c r="AQ1420" s="218"/>
      <c r="AR1420" s="218"/>
      <c r="AS1420" s="218"/>
      <c r="AT1420" s="218"/>
      <c r="AU1420" s="218"/>
      <c r="AV1420" s="218"/>
      <c r="AW1420" s="218"/>
      <c r="AX1420" s="218"/>
      <c r="AY1420" s="218"/>
      <c r="AZ1420" s="218"/>
      <c r="BA1420" s="218"/>
      <c r="BB1420" s="218"/>
      <c r="BC1420" s="218"/>
      <c r="BD1420" s="218"/>
      <c r="BE1420" s="218"/>
      <c r="BF1420" s="218"/>
      <c r="BG1420" s="218"/>
      <c r="BH1420" s="218"/>
      <c r="BI1420" s="218"/>
      <c r="BJ1420" s="233"/>
      <c r="BK1420" s="199"/>
      <c r="BL1420" s="218" t="s">
        <v>84</v>
      </c>
      <c r="BM1420" s="171" t="s">
        <v>76</v>
      </c>
      <c r="BN1420" s="171" t="s">
        <v>76</v>
      </c>
      <c r="BO1420" s="171" t="s">
        <v>76</v>
      </c>
      <c r="BP1420" s="218"/>
      <c r="BQ1420" s="218"/>
      <c r="BR1420" s="218"/>
      <c r="BS1420" s="218"/>
      <c r="BT1420" s="218"/>
      <c r="BU1420" s="218"/>
      <c r="BV1420" s="218"/>
      <c r="BW1420" s="218"/>
      <c r="BX1420" s="171"/>
      <c r="BY1420" s="199"/>
      <c r="BZ1420" s="230"/>
      <c r="CA1420" s="230"/>
      <c r="CB1420" s="230"/>
      <c r="CC1420" s="230"/>
      <c r="CD1420" s="230"/>
      <c r="CE1420" s="230"/>
      <c r="CF1420" s="230"/>
      <c r="CG1420" s="230"/>
      <c r="CH1420" s="230"/>
      <c r="CI1420" s="230"/>
      <c r="CJ1420" s="230"/>
      <c r="CK1420" s="230"/>
      <c r="CL1420" s="230"/>
      <c r="CM1420" s="230"/>
      <c r="CN1420" s="171"/>
      <c r="CO1420" s="199"/>
      <c r="CP1420" s="230"/>
      <c r="CQ1420" s="233"/>
      <c r="CR1420" s="233"/>
      <c r="CS1420" s="233"/>
      <c r="CT1420" s="230"/>
      <c r="CU1420" s="230"/>
      <c r="CV1420" s="230"/>
      <c r="CW1420" s="230"/>
    </row>
    <row r="1421" ht="30" hidden="1" spans="1:101">
      <c r="A1421" s="191">
        <v>2538</v>
      </c>
      <c r="B1421" s="261" t="s">
        <v>3744</v>
      </c>
      <c r="C1421" s="261" t="s">
        <v>3745</v>
      </c>
      <c r="D1421" s="261" t="s">
        <v>2824</v>
      </c>
      <c r="E1421" s="199"/>
      <c r="F1421" s="261" t="s">
        <v>2220</v>
      </c>
      <c r="G1421" s="199"/>
      <c r="H1421" s="199"/>
      <c r="I1421" s="199"/>
      <c r="J1421" s="202"/>
      <c r="K1421" s="202"/>
      <c r="L1421" s="164" t="str">
        <f>_xlfn.IFNA(VLOOKUP(B1421,'[1]CDM Patients Data'!$C$1266:$N$5000,6,FALSE),"")</f>
        <v>Pancreas</v>
      </c>
      <c r="M1421" s="164" t="str">
        <f>_xlfn.IFNA(VLOOKUP(B1421,'[1]CDM Patients Data'!$C$1266:$N$5000,7,FALSE),"")</f>
        <v>Pancreas NOS</v>
      </c>
      <c r="N1421" s="164" t="str">
        <f>_xlfn.IFNA(VLOOKUP(B1421,'[1]CDM Patients Data'!$C$1266:$N$5000,8,FALSE),"")</f>
        <v>Adenocarcinoma, NOS</v>
      </c>
      <c r="O1421" s="164" t="str">
        <f>_xlfn.IFNA(VLOOKUP(B1421,'[1]CDM Patients Data'!$C$1266:$K$3492,9,FALSE),"")</f>
        <v>Not a paired site</v>
      </c>
      <c r="P1421" s="164">
        <f>_xlfn.IFNA(VLOOKUP(B1421,'[1]CDM Patients Data'!$C$1266:$O$3492,10,FALSE),"")</f>
        <v>0</v>
      </c>
      <c r="Q1421" s="164">
        <f>_xlfn.IFNA(VLOOKUP(B1421,'[1]CDM Patients Data'!$C$1266:$O$3492,11,FALSE),"")</f>
        <v>0</v>
      </c>
      <c r="R1421" s="164">
        <f>_xlfn.IFNA(VLOOKUP(B1421,'[1]CDM Patients Data'!$C$1266:$O$3492,12,FALSE),"")</f>
        <v>0</v>
      </c>
      <c r="S1421" s="164">
        <f>_xlfn.IFNA(VLOOKUP(B1421,'[1]CDM Patients Data'!$C$1266:$P$3492,13,FALSE),"")</f>
        <v>0</v>
      </c>
      <c r="T1421" s="164" t="str">
        <f>_xlfn.IFNA(VLOOKUP(B1421,'[1]CDM Patients Data'!$C$1266:$N$5000,5,FALSE),"")</f>
        <v>Anwesha</v>
      </c>
      <c r="U1421" s="164"/>
      <c r="V1421" s="164"/>
      <c r="W1421" s="210"/>
      <c r="X1421" s="164"/>
      <c r="Y1421" s="164"/>
      <c r="Z1421" s="164"/>
      <c r="AA1421" s="164"/>
      <c r="AB1421" s="164"/>
      <c r="AC1421" s="210"/>
      <c r="AD1421" s="199"/>
      <c r="AE1421" s="199"/>
      <c r="AF1421" s="199"/>
      <c r="AG1421" s="199"/>
      <c r="AH1421" s="233" t="s">
        <v>589</v>
      </c>
      <c r="AI1421" s="199"/>
      <c r="AJ1421" s="199"/>
      <c r="AK1421" s="218" t="s">
        <v>80</v>
      </c>
      <c r="AL1421" s="218">
        <v>27040467</v>
      </c>
      <c r="AM1421" s="218">
        <v>8.1</v>
      </c>
      <c r="AN1421" s="218">
        <v>571.4</v>
      </c>
      <c r="AO1421" s="218" t="s">
        <v>81</v>
      </c>
      <c r="AP1421" s="218"/>
      <c r="AQ1421" s="218"/>
      <c r="AR1421" s="218"/>
      <c r="AS1421" s="218"/>
      <c r="AT1421" s="218"/>
      <c r="AU1421" s="218"/>
      <c r="AV1421" s="218"/>
      <c r="AW1421" s="218"/>
      <c r="AX1421" s="218"/>
      <c r="AY1421" s="218"/>
      <c r="AZ1421" s="218"/>
      <c r="BA1421" s="218"/>
      <c r="BB1421" s="218"/>
      <c r="BC1421" s="218"/>
      <c r="BD1421" s="218"/>
      <c r="BE1421" s="218"/>
      <c r="BF1421" s="218"/>
      <c r="BG1421" s="218"/>
      <c r="BH1421" s="218"/>
      <c r="BI1421" s="218"/>
      <c r="BJ1421" s="233"/>
      <c r="BK1421" s="199"/>
      <c r="BL1421" s="218" t="s">
        <v>84</v>
      </c>
      <c r="BM1421" s="171" t="s">
        <v>76</v>
      </c>
      <c r="BN1421" s="171" t="s">
        <v>76</v>
      </c>
      <c r="BO1421" s="171" t="s">
        <v>76</v>
      </c>
      <c r="BP1421" s="218"/>
      <c r="BQ1421" s="218"/>
      <c r="BR1421" s="218"/>
      <c r="BS1421" s="218"/>
      <c r="BT1421" s="218"/>
      <c r="BU1421" s="218"/>
      <c r="BV1421" s="218"/>
      <c r="BW1421" s="218"/>
      <c r="BX1421" s="171"/>
      <c r="BY1421" s="199"/>
      <c r="BZ1421" s="230"/>
      <c r="CA1421" s="230"/>
      <c r="CB1421" s="230"/>
      <c r="CC1421" s="230"/>
      <c r="CD1421" s="230"/>
      <c r="CE1421" s="230"/>
      <c r="CF1421" s="230"/>
      <c r="CG1421" s="230"/>
      <c r="CH1421" s="230"/>
      <c r="CI1421" s="230"/>
      <c r="CJ1421" s="230"/>
      <c r="CK1421" s="230"/>
      <c r="CL1421" s="230"/>
      <c r="CM1421" s="230"/>
      <c r="CN1421" s="171"/>
      <c r="CO1421" s="199"/>
      <c r="CP1421" s="230"/>
      <c r="CQ1421" s="233"/>
      <c r="CR1421" s="233"/>
      <c r="CS1421" s="233"/>
      <c r="CT1421" s="230"/>
      <c r="CU1421" s="230"/>
      <c r="CV1421" s="230"/>
      <c r="CW1421" s="230"/>
    </row>
    <row r="1422" ht="30" hidden="1" spans="1:101">
      <c r="A1422" s="191">
        <v>2539</v>
      </c>
      <c r="B1422" s="261" t="s">
        <v>3746</v>
      </c>
      <c r="C1422" s="261" t="s">
        <v>3747</v>
      </c>
      <c r="D1422" s="261" t="s">
        <v>2824</v>
      </c>
      <c r="E1422" s="199"/>
      <c r="F1422" s="261" t="s">
        <v>2220</v>
      </c>
      <c r="G1422" s="199"/>
      <c r="H1422" s="199"/>
      <c r="I1422" s="199"/>
      <c r="J1422" s="202"/>
      <c r="K1422" s="202"/>
      <c r="L1422" s="164" t="str">
        <f>_xlfn.IFNA(VLOOKUP(B1422,'[1]CDM Patients Data'!$C$1266:$N$5000,6,FALSE),"")</f>
        <v>Gallbladder</v>
      </c>
      <c r="M1422" s="164" t="str">
        <f>_xlfn.IFNA(VLOOKUP(B1422,'[1]CDM Patients Data'!$C$1266:$N$5000,7,FALSE),"")</f>
        <v>Gallbladder</v>
      </c>
      <c r="N1422" s="164" t="str">
        <f>_xlfn.IFNA(VLOOKUP(B1422,'[1]CDM Patients Data'!$C$1266:$N$5000,8,FALSE),"")</f>
        <v>Signet ring cell carcinoma</v>
      </c>
      <c r="O1422" s="164" t="str">
        <f>_xlfn.IFNA(VLOOKUP(B1422,'[1]CDM Patients Data'!$C$1266:$K$3492,9,FALSE),"")</f>
        <v>Not a paired site</v>
      </c>
      <c r="P1422" s="164">
        <f>_xlfn.IFNA(VLOOKUP(B1422,'[1]CDM Patients Data'!$C$1266:$O$3492,10,FALSE),"")</f>
        <v>0</v>
      </c>
      <c r="Q1422" s="164">
        <f>_xlfn.IFNA(VLOOKUP(B1422,'[1]CDM Patients Data'!$C$1266:$O$3492,11,FALSE),"")</f>
        <v>0</v>
      </c>
      <c r="R1422" s="164">
        <f>_xlfn.IFNA(VLOOKUP(B1422,'[1]CDM Patients Data'!$C$1266:$O$3492,12,FALSE),"")</f>
        <v>0</v>
      </c>
      <c r="S1422" s="164">
        <f>_xlfn.IFNA(VLOOKUP(B1422,'[1]CDM Patients Data'!$C$1266:$P$3492,13,FALSE),"")</f>
        <v>0</v>
      </c>
      <c r="T1422" s="164" t="str">
        <f>_xlfn.IFNA(VLOOKUP(B1422,'[1]CDM Patients Data'!$C$1266:$N$5000,5,FALSE),"")</f>
        <v>Dayana</v>
      </c>
      <c r="U1422" s="164"/>
      <c r="V1422" s="164"/>
      <c r="W1422" s="210"/>
      <c r="X1422" s="164"/>
      <c r="Y1422" s="164"/>
      <c r="Z1422" s="164"/>
      <c r="AA1422" s="164"/>
      <c r="AB1422" s="164"/>
      <c r="AC1422" s="210"/>
      <c r="AD1422" s="199"/>
      <c r="AE1422" s="199"/>
      <c r="AF1422" s="199"/>
      <c r="AG1422" s="199"/>
      <c r="AH1422" s="233"/>
      <c r="AI1422" s="199"/>
      <c r="AJ1422" s="199"/>
      <c r="AK1422" s="218"/>
      <c r="AL1422" s="218"/>
      <c r="AM1422" s="218"/>
      <c r="AN1422" s="218"/>
      <c r="AO1422" s="218" t="s">
        <v>76</v>
      </c>
      <c r="AP1422" s="218"/>
      <c r="AQ1422" s="218"/>
      <c r="AR1422" s="218"/>
      <c r="AS1422" s="218"/>
      <c r="AT1422" s="218"/>
      <c r="AU1422" s="218"/>
      <c r="AV1422" s="218"/>
      <c r="AW1422" s="218"/>
      <c r="AX1422" s="218"/>
      <c r="AY1422" s="218"/>
      <c r="AZ1422" s="218"/>
      <c r="BA1422" s="218"/>
      <c r="BB1422" s="218"/>
      <c r="BC1422" s="218"/>
      <c r="BD1422" s="218"/>
      <c r="BE1422" s="218"/>
      <c r="BF1422" s="218"/>
      <c r="BG1422" s="218"/>
      <c r="BH1422" s="218"/>
      <c r="BI1422" s="218"/>
      <c r="BJ1422" s="233"/>
      <c r="BK1422" s="199"/>
      <c r="BL1422" s="218"/>
      <c r="BM1422" s="171"/>
      <c r="BN1422" s="171"/>
      <c r="BO1422" s="171"/>
      <c r="BP1422" s="218"/>
      <c r="BQ1422" s="218"/>
      <c r="BR1422" s="218"/>
      <c r="BS1422" s="218"/>
      <c r="BT1422" s="218"/>
      <c r="BU1422" s="218"/>
      <c r="BV1422" s="218"/>
      <c r="BW1422" s="218"/>
      <c r="BX1422" s="171"/>
      <c r="BY1422" s="199"/>
      <c r="BZ1422" s="230"/>
      <c r="CA1422" s="230"/>
      <c r="CB1422" s="230"/>
      <c r="CC1422" s="230"/>
      <c r="CD1422" s="230"/>
      <c r="CE1422" s="230"/>
      <c r="CF1422" s="230"/>
      <c r="CG1422" s="230"/>
      <c r="CH1422" s="230"/>
      <c r="CI1422" s="230"/>
      <c r="CJ1422" s="230"/>
      <c r="CK1422" s="230"/>
      <c r="CL1422" s="230"/>
      <c r="CM1422" s="230"/>
      <c r="CN1422" s="171"/>
      <c r="CO1422" s="199"/>
      <c r="CP1422" s="230"/>
      <c r="CQ1422" s="233"/>
      <c r="CR1422" s="233"/>
      <c r="CS1422" s="233"/>
      <c r="CT1422" s="230"/>
      <c r="CU1422" s="230"/>
      <c r="CV1422" s="230"/>
      <c r="CW1422" s="230"/>
    </row>
    <row r="1423" ht="45" hidden="1" spans="1:101">
      <c r="A1423" s="191">
        <v>2540</v>
      </c>
      <c r="B1423" s="261" t="s">
        <v>3748</v>
      </c>
      <c r="C1423" s="261" t="s">
        <v>3749</v>
      </c>
      <c r="D1423" s="261" t="s">
        <v>2824</v>
      </c>
      <c r="E1423" s="199"/>
      <c r="F1423" s="261" t="s">
        <v>2220</v>
      </c>
      <c r="G1423" s="199"/>
      <c r="H1423" s="199"/>
      <c r="I1423" s="199"/>
      <c r="J1423" s="202"/>
      <c r="K1423" s="202"/>
      <c r="L1423" s="164" t="str">
        <f>_xlfn.IFNA(VLOOKUP(B1423,'[1]CDM Patients Data'!$C$1266:$N$5000,6,FALSE),"")</f>
        <v>Liver and intrahepatic bile ducts</v>
      </c>
      <c r="M1423" s="164" t="str">
        <f>_xlfn.IFNA(VLOOKUP(B1423,'[1]CDM Patients Data'!$C$1266:$N$5000,7,FALSE),"")</f>
        <v>Intrahepatic bile duct</v>
      </c>
      <c r="N1423" s="164" t="str">
        <f>_xlfn.IFNA(VLOOKUP(B1423,'[1]CDM Patients Data'!$C$1266:$N$5000,8,FALSE),"")</f>
        <v>Cholangiocarcinoma</v>
      </c>
      <c r="O1423" s="164" t="str">
        <f>_xlfn.IFNA(VLOOKUP(B1423,'[1]CDM Patients Data'!$C$1266:$K$3492,9,FALSE),"")</f>
        <v>Not a paired site</v>
      </c>
      <c r="P1423" s="164">
        <f>_xlfn.IFNA(VLOOKUP(B1423,'[1]CDM Patients Data'!$C$1266:$O$3492,10,FALSE),"")</f>
        <v>0</v>
      </c>
      <c r="Q1423" s="164">
        <f>_xlfn.IFNA(VLOOKUP(B1423,'[1]CDM Patients Data'!$C$1266:$O$3492,11,FALSE),"")</f>
        <v>0</v>
      </c>
      <c r="R1423" s="164">
        <f>_xlfn.IFNA(VLOOKUP(B1423,'[1]CDM Patients Data'!$C$1266:$O$3492,12,FALSE),"")</f>
        <v>0</v>
      </c>
      <c r="S1423" s="164">
        <f>_xlfn.IFNA(VLOOKUP(B1423,'[1]CDM Patients Data'!$C$1266:$P$3492,13,FALSE),"")</f>
        <v>0</v>
      </c>
      <c r="T1423" s="164" t="str">
        <f>_xlfn.IFNA(VLOOKUP(B1423,'[1]CDM Patients Data'!$C$1266:$N$5000,5,FALSE),"")</f>
        <v>Anwesha</v>
      </c>
      <c r="U1423" s="164"/>
      <c r="V1423" s="164"/>
      <c r="W1423" s="210"/>
      <c r="X1423" s="164"/>
      <c r="Y1423" s="164"/>
      <c r="Z1423" s="164"/>
      <c r="AA1423" s="164"/>
      <c r="AB1423" s="164"/>
      <c r="AC1423" s="210"/>
      <c r="AD1423" s="199"/>
      <c r="AE1423" s="199"/>
      <c r="AF1423" s="199"/>
      <c r="AG1423" s="199"/>
      <c r="AH1423" s="233" t="s">
        <v>589</v>
      </c>
      <c r="AI1423" s="199"/>
      <c r="AJ1423" s="199"/>
      <c r="AK1423" s="218" t="s">
        <v>80</v>
      </c>
      <c r="AL1423" s="218">
        <v>13015582</v>
      </c>
      <c r="AM1423" s="218">
        <v>3.9</v>
      </c>
      <c r="AN1423" s="218">
        <v>408.4</v>
      </c>
      <c r="AO1423" s="218" t="s">
        <v>81</v>
      </c>
      <c r="AP1423" s="218"/>
      <c r="AQ1423" s="218"/>
      <c r="AR1423" s="218"/>
      <c r="AS1423" s="218"/>
      <c r="AT1423" s="218"/>
      <c r="AU1423" s="218"/>
      <c r="AV1423" s="218"/>
      <c r="AW1423" s="218"/>
      <c r="AX1423" s="218"/>
      <c r="AY1423" s="218"/>
      <c r="AZ1423" s="218"/>
      <c r="BA1423" s="218"/>
      <c r="BB1423" s="218"/>
      <c r="BC1423" s="218"/>
      <c r="BD1423" s="218"/>
      <c r="BE1423" s="218"/>
      <c r="BF1423" s="218"/>
      <c r="BG1423" s="218"/>
      <c r="BH1423" s="218"/>
      <c r="BI1423" s="218"/>
      <c r="BJ1423" s="233"/>
      <c r="BK1423" s="199"/>
      <c r="BL1423" s="218" t="s">
        <v>84</v>
      </c>
      <c r="BM1423" s="171" t="s">
        <v>76</v>
      </c>
      <c r="BN1423" s="171" t="s">
        <v>76</v>
      </c>
      <c r="BO1423" s="171" t="s">
        <v>76</v>
      </c>
      <c r="BP1423" s="218"/>
      <c r="BQ1423" s="218"/>
      <c r="BR1423" s="218"/>
      <c r="BS1423" s="218"/>
      <c r="BT1423" s="218"/>
      <c r="BU1423" s="218"/>
      <c r="BV1423" s="218"/>
      <c r="BW1423" s="218"/>
      <c r="BX1423" s="171"/>
      <c r="BY1423" s="199"/>
      <c r="BZ1423" s="230"/>
      <c r="CA1423" s="230"/>
      <c r="CB1423" s="230"/>
      <c r="CC1423" s="230"/>
      <c r="CD1423" s="230"/>
      <c r="CE1423" s="230"/>
      <c r="CF1423" s="230"/>
      <c r="CG1423" s="230"/>
      <c r="CH1423" s="230"/>
      <c r="CI1423" s="230"/>
      <c r="CJ1423" s="230"/>
      <c r="CK1423" s="230"/>
      <c r="CL1423" s="230"/>
      <c r="CM1423" s="230"/>
      <c r="CN1423" s="171"/>
      <c r="CO1423" s="199"/>
      <c r="CP1423" s="230"/>
      <c r="CQ1423" s="233"/>
      <c r="CR1423" s="233"/>
      <c r="CS1423" s="233"/>
      <c r="CT1423" s="230"/>
      <c r="CU1423" s="230"/>
      <c r="CV1423" s="230"/>
      <c r="CW1423" s="230"/>
    </row>
    <row r="1424" ht="30" spans="1:101">
      <c r="A1424" s="191">
        <v>2541</v>
      </c>
      <c r="B1424" s="261" t="s">
        <v>3750</v>
      </c>
      <c r="C1424" s="261" t="s">
        <v>3751</v>
      </c>
      <c r="D1424" s="261" t="s">
        <v>2780</v>
      </c>
      <c r="E1424" s="199"/>
      <c r="F1424" s="261" t="s">
        <v>3752</v>
      </c>
      <c r="G1424" s="199"/>
      <c r="H1424" s="199"/>
      <c r="I1424" s="199"/>
      <c r="J1424" s="202"/>
      <c r="K1424" s="202"/>
      <c r="L1424" s="164" t="str">
        <f>_xlfn.IFNA(VLOOKUP(B1424,'[1]CDM Patients Data'!$C$1266:$N$5000,6,FALSE),"")</f>
        <v>Corpus Uteri</v>
      </c>
      <c r="M1424" s="164" t="str">
        <f>_xlfn.IFNA(VLOOKUP(B1424,'[1]CDM Patients Data'!$C$1266:$N$5000,7,FALSE),"")</f>
        <v>Endometrium</v>
      </c>
      <c r="N1424" s="164" t="str">
        <f>_xlfn.IFNA(VLOOKUP(B1424,'[1]CDM Patients Data'!$C$1266:$N$5000,8,FALSE),"")</f>
        <v>Endometrioid carcinoma</v>
      </c>
      <c r="O1424" s="164" t="str">
        <f>_xlfn.IFNA(VLOOKUP(B1424,'[1]CDM Patients Data'!$C$1266:$K$3492,9,FALSE),"")</f>
        <v>Not a paired site</v>
      </c>
      <c r="P1424" s="164">
        <f>_xlfn.IFNA(VLOOKUP(B1424,'[1]CDM Patients Data'!$C$1266:$O$3492,10,FALSE),"")</f>
        <v>0</v>
      </c>
      <c r="Q1424" s="164">
        <f>_xlfn.IFNA(VLOOKUP(B1424,'[1]CDM Patients Data'!$C$1266:$O$3492,11,FALSE),"")</f>
        <v>0</v>
      </c>
      <c r="R1424" s="164">
        <f>_xlfn.IFNA(VLOOKUP(B1424,'[1]CDM Patients Data'!$C$1266:$O$3492,12,FALSE),"")</f>
        <v>0</v>
      </c>
      <c r="S1424" s="164">
        <f>_xlfn.IFNA(VLOOKUP(B1424,'[1]CDM Patients Data'!$C$1266:$P$3492,13,FALSE),"")</f>
        <v>0</v>
      </c>
      <c r="T1424" s="164" t="str">
        <f>_xlfn.IFNA(VLOOKUP(B1424,'[1]CDM Patients Data'!$C$1266:$N$5000,5,FALSE),"")</f>
        <v>Nisha</v>
      </c>
      <c r="U1424" s="164"/>
      <c r="V1424" s="164"/>
      <c r="W1424" s="210"/>
      <c r="X1424" s="164"/>
      <c r="Y1424" s="164"/>
      <c r="Z1424" s="164"/>
      <c r="AA1424" s="164"/>
      <c r="AB1424" s="164"/>
      <c r="AC1424" s="210"/>
      <c r="AD1424" s="199"/>
      <c r="AE1424" s="199"/>
      <c r="AF1424" s="199"/>
      <c r="AG1424" s="199"/>
      <c r="AH1424" s="233"/>
      <c r="AI1424" s="199"/>
      <c r="AJ1424" s="199"/>
      <c r="AK1424" s="218" t="s">
        <v>84</v>
      </c>
      <c r="AL1424" s="218" t="s">
        <v>76</v>
      </c>
      <c r="AM1424" s="218" t="s">
        <v>76</v>
      </c>
      <c r="AN1424" s="218" t="s">
        <v>76</v>
      </c>
      <c r="AO1424" s="218" t="s">
        <v>76</v>
      </c>
      <c r="AP1424" s="218"/>
      <c r="AQ1424" s="218"/>
      <c r="AR1424" s="218"/>
      <c r="AS1424" s="218"/>
      <c r="AT1424" s="218"/>
      <c r="AU1424" s="218"/>
      <c r="AV1424" s="218"/>
      <c r="AW1424" s="218"/>
      <c r="AX1424" s="218"/>
      <c r="AY1424" s="218"/>
      <c r="AZ1424" s="218"/>
      <c r="BA1424" s="218"/>
      <c r="BB1424" s="218"/>
      <c r="BC1424" s="218"/>
      <c r="BD1424" s="218"/>
      <c r="BE1424" s="218"/>
      <c r="BF1424" s="218"/>
      <c r="BG1424" s="218"/>
      <c r="BH1424" s="218"/>
      <c r="BI1424" s="218"/>
      <c r="BJ1424" s="233" t="s">
        <v>589</v>
      </c>
      <c r="BK1424" s="199"/>
      <c r="BL1424" s="218" t="s">
        <v>80</v>
      </c>
      <c r="BM1424" s="290">
        <v>5120967</v>
      </c>
      <c r="BN1424" s="290">
        <v>1.5</v>
      </c>
      <c r="BO1424" s="290">
        <v>177.1</v>
      </c>
      <c r="BP1424" s="218" t="s">
        <v>103</v>
      </c>
      <c r="BQ1424" s="218"/>
      <c r="BR1424" s="218"/>
      <c r="BS1424" s="218"/>
      <c r="BT1424" s="218"/>
      <c r="BU1424" s="218"/>
      <c r="BV1424" s="218"/>
      <c r="BW1424" s="218"/>
      <c r="BX1424" s="171"/>
      <c r="BY1424" s="199"/>
      <c r="BZ1424" s="230"/>
      <c r="CA1424" s="230"/>
      <c r="CB1424" s="230"/>
      <c r="CC1424" s="230"/>
      <c r="CD1424" s="230"/>
      <c r="CE1424" s="230"/>
      <c r="CF1424" s="230"/>
      <c r="CG1424" s="230"/>
      <c r="CH1424" s="230"/>
      <c r="CI1424" s="230"/>
      <c r="CJ1424" s="230"/>
      <c r="CK1424" s="230"/>
      <c r="CL1424" s="230"/>
      <c r="CM1424" s="230"/>
      <c r="CN1424" s="171"/>
      <c r="CO1424" s="199"/>
      <c r="CP1424" s="230"/>
      <c r="CQ1424" s="233"/>
      <c r="CR1424" s="233"/>
      <c r="CS1424" s="233"/>
      <c r="CT1424" s="230"/>
      <c r="CU1424" s="230"/>
      <c r="CV1424" s="230"/>
      <c r="CW1424" s="230"/>
    </row>
    <row r="1425" ht="45" spans="1:101">
      <c r="A1425" s="191">
        <v>2542</v>
      </c>
      <c r="B1425" s="261" t="s">
        <v>3753</v>
      </c>
      <c r="C1425" s="261" t="s">
        <v>3754</v>
      </c>
      <c r="D1425" s="261" t="s">
        <v>2780</v>
      </c>
      <c r="E1425" s="199"/>
      <c r="F1425" s="261" t="s">
        <v>3755</v>
      </c>
      <c r="G1425" s="199"/>
      <c r="H1425" s="199"/>
      <c r="I1425" s="199"/>
      <c r="J1425" s="202"/>
      <c r="K1425" s="202"/>
      <c r="L1425" s="164" t="str">
        <f>_xlfn.IFNA(VLOOKUP(B1425,'[1]CDM Patients Data'!$C$1266:$N$5000,6,FALSE),"")</f>
        <v>Breast</v>
      </c>
      <c r="M1425" s="164" t="str">
        <f>_xlfn.IFNA(VLOOKUP(B1425,'[1]CDM Patients Data'!$C$1266:$N$5000,7,FALSE),"")</f>
        <v>Upper outer quadrant of breast</v>
      </c>
      <c r="N1425" s="164" t="str">
        <f>_xlfn.IFNA(VLOOKUP(B1425,'[1]CDM Patients Data'!$C$1266:$N$5000,8,FALSE),"")</f>
        <v>Infiltrating ductular carcinoma</v>
      </c>
      <c r="O1425" s="164" t="str">
        <f>_xlfn.IFNA(VLOOKUP(B1425,'[1]CDM Patients Data'!$C$1266:$K$3492,9,FALSE),"")</f>
        <v>Right</v>
      </c>
      <c r="P1425" s="164">
        <f>_xlfn.IFNA(VLOOKUP(B1425,'[1]CDM Patients Data'!$C$1266:$O$3492,10,FALSE),"")</f>
        <v>0</v>
      </c>
      <c r="Q1425" s="164">
        <f>_xlfn.IFNA(VLOOKUP(B1425,'[1]CDM Patients Data'!$C$1266:$O$3492,11,FALSE),"")</f>
        <v>0</v>
      </c>
      <c r="R1425" s="164">
        <f>_xlfn.IFNA(VLOOKUP(B1425,'[1]CDM Patients Data'!$C$1266:$O$3492,12,FALSE),"")</f>
        <v>0</v>
      </c>
      <c r="S1425" s="164">
        <f>_xlfn.IFNA(VLOOKUP(B1425,'[1]CDM Patients Data'!$C$1266:$P$3492,13,FALSE),"")</f>
        <v>0</v>
      </c>
      <c r="T1425" s="164" t="str">
        <f>_xlfn.IFNA(VLOOKUP(B1425,'[1]CDM Patients Data'!$C$1266:$N$5000,5,FALSE),"")</f>
        <v>Dayana</v>
      </c>
      <c r="U1425" s="164"/>
      <c r="V1425" s="164"/>
      <c r="W1425" s="210"/>
      <c r="X1425" s="164"/>
      <c r="Y1425" s="164"/>
      <c r="Z1425" s="164"/>
      <c r="AA1425" s="164"/>
      <c r="AB1425" s="164"/>
      <c r="AC1425" s="210"/>
      <c r="AD1425" s="199"/>
      <c r="AE1425" s="199"/>
      <c r="AF1425" s="199"/>
      <c r="AG1425" s="199"/>
      <c r="AH1425" s="233"/>
      <c r="AI1425" s="199"/>
      <c r="AJ1425" s="199"/>
      <c r="AK1425" s="218" t="s">
        <v>84</v>
      </c>
      <c r="AL1425" s="218" t="s">
        <v>76</v>
      </c>
      <c r="AM1425" s="218" t="s">
        <v>76</v>
      </c>
      <c r="AN1425" s="218" t="s">
        <v>76</v>
      </c>
      <c r="AO1425" s="218" t="s">
        <v>76</v>
      </c>
      <c r="AP1425" s="218"/>
      <c r="AQ1425" s="218"/>
      <c r="AR1425" s="218"/>
      <c r="AS1425" s="218"/>
      <c r="AT1425" s="218"/>
      <c r="AU1425" s="218"/>
      <c r="AV1425" s="218"/>
      <c r="AW1425" s="218"/>
      <c r="AX1425" s="218"/>
      <c r="AY1425" s="218"/>
      <c r="AZ1425" s="218"/>
      <c r="BA1425" s="218"/>
      <c r="BB1425" s="218"/>
      <c r="BC1425" s="218"/>
      <c r="BD1425" s="218"/>
      <c r="BE1425" s="218"/>
      <c r="BF1425" s="218"/>
      <c r="BG1425" s="218"/>
      <c r="BH1425" s="218"/>
      <c r="BI1425" s="218"/>
      <c r="BJ1425" s="233" t="s">
        <v>589</v>
      </c>
      <c r="BK1425" s="199"/>
      <c r="BL1425" s="218" t="s">
        <v>80</v>
      </c>
      <c r="BM1425" s="290">
        <v>5122762</v>
      </c>
      <c r="BN1425" s="290">
        <v>1.5</v>
      </c>
      <c r="BO1425" s="290">
        <v>178.2</v>
      </c>
      <c r="BP1425" s="218" t="s">
        <v>103</v>
      </c>
      <c r="BQ1425" s="218"/>
      <c r="BR1425" s="218"/>
      <c r="BS1425" s="218"/>
      <c r="BT1425" s="218"/>
      <c r="BU1425" s="218"/>
      <c r="BV1425" s="218"/>
      <c r="BW1425" s="218"/>
      <c r="BX1425" s="171"/>
      <c r="BY1425" s="199"/>
      <c r="BZ1425" s="230"/>
      <c r="CA1425" s="230"/>
      <c r="CB1425" s="230"/>
      <c r="CC1425" s="230"/>
      <c r="CD1425" s="230"/>
      <c r="CE1425" s="230"/>
      <c r="CF1425" s="230"/>
      <c r="CG1425" s="230"/>
      <c r="CH1425" s="230"/>
      <c r="CI1425" s="230"/>
      <c r="CJ1425" s="230"/>
      <c r="CK1425" s="230"/>
      <c r="CL1425" s="230"/>
      <c r="CM1425" s="230"/>
      <c r="CN1425" s="171"/>
      <c r="CO1425" s="199"/>
      <c r="CP1425" s="230"/>
      <c r="CQ1425" s="233"/>
      <c r="CR1425" s="233"/>
      <c r="CS1425" s="233"/>
      <c r="CT1425" s="230"/>
      <c r="CU1425" s="230"/>
      <c r="CV1425" s="230"/>
      <c r="CW1425" s="230"/>
    </row>
    <row r="1426" ht="30" hidden="1" spans="1:101">
      <c r="A1426" s="191">
        <v>2543</v>
      </c>
      <c r="B1426" s="261" t="s">
        <v>3756</v>
      </c>
      <c r="C1426" s="261" t="s">
        <v>3757</v>
      </c>
      <c r="D1426" s="261" t="s">
        <v>2824</v>
      </c>
      <c r="E1426" s="199"/>
      <c r="F1426" s="261" t="s">
        <v>3707</v>
      </c>
      <c r="G1426" s="199"/>
      <c r="H1426" s="199"/>
      <c r="I1426" s="199"/>
      <c r="J1426" s="202"/>
      <c r="K1426" s="202"/>
      <c r="L1426" s="164" t="str">
        <f>_xlfn.IFNA(VLOOKUP(B1426,'[1]CDM Patients Data'!$C$1266:$N$5000,6,FALSE),"")</f>
        <v>Lung</v>
      </c>
      <c r="M1426" s="164" t="str">
        <f>_xlfn.IFNA(VLOOKUP(B1426,'[1]CDM Patients Data'!$C$1266:$N$5000,7,FALSE),"")</f>
        <v>Lung NOS</v>
      </c>
      <c r="N1426" s="164" t="str">
        <f>_xlfn.IFNA(VLOOKUP(B1426,'[1]CDM Patients Data'!$C$1266:$N$5000,8,FALSE),"")</f>
        <v>Adenocarcinoma, NOS</v>
      </c>
      <c r="O1426" s="164" t="str">
        <f>_xlfn.IFNA(VLOOKUP(B1426,'[1]CDM Patients Data'!$C$1266:$K$3492,9,FALSE),"")</f>
        <v>Right</v>
      </c>
      <c r="P1426" s="164">
        <f>_xlfn.IFNA(VLOOKUP(B1426,'[1]CDM Patients Data'!$C$1266:$O$3492,10,FALSE),"")</f>
        <v>0</v>
      </c>
      <c r="Q1426" s="164">
        <f>_xlfn.IFNA(VLOOKUP(B1426,'[1]CDM Patients Data'!$C$1266:$O$3492,11,FALSE),"")</f>
        <v>0</v>
      </c>
      <c r="R1426" s="164">
        <f>_xlfn.IFNA(VLOOKUP(B1426,'[1]CDM Patients Data'!$C$1266:$O$3492,12,FALSE),"")</f>
        <v>0</v>
      </c>
      <c r="S1426" s="164">
        <f>_xlfn.IFNA(VLOOKUP(B1426,'[1]CDM Patients Data'!$C$1266:$P$3492,13,FALSE),"")</f>
        <v>0</v>
      </c>
      <c r="T1426" s="164" t="str">
        <f>_xlfn.IFNA(VLOOKUP(B1426,'[1]CDM Patients Data'!$C$1266:$N$5000,5,FALSE),"")</f>
        <v>Nisha</v>
      </c>
      <c r="U1426" s="164"/>
      <c r="V1426" s="164"/>
      <c r="W1426" s="210"/>
      <c r="X1426" s="164"/>
      <c r="Y1426" s="164"/>
      <c r="Z1426" s="164"/>
      <c r="AA1426" s="164"/>
      <c r="AB1426" s="164"/>
      <c r="AC1426" s="210"/>
      <c r="AD1426" s="199"/>
      <c r="AE1426" s="199"/>
      <c r="AF1426" s="199"/>
      <c r="AG1426" s="199"/>
      <c r="AH1426" s="233" t="s">
        <v>589</v>
      </c>
      <c r="AI1426" s="199"/>
      <c r="AJ1426" s="199"/>
      <c r="AK1426" s="218" t="s">
        <v>80</v>
      </c>
      <c r="AL1426" s="218">
        <v>14193512</v>
      </c>
      <c r="AM1426" s="218">
        <v>4.3</v>
      </c>
      <c r="AN1426" s="218">
        <v>403.5</v>
      </c>
      <c r="AO1426" s="218" t="s">
        <v>81</v>
      </c>
      <c r="AP1426" s="218"/>
      <c r="AQ1426" s="218"/>
      <c r="AR1426" s="218"/>
      <c r="AS1426" s="218"/>
      <c r="AT1426" s="218"/>
      <c r="AU1426" s="218"/>
      <c r="AV1426" s="218"/>
      <c r="AW1426" s="218"/>
      <c r="AX1426" s="218"/>
      <c r="AY1426" s="218"/>
      <c r="AZ1426" s="218"/>
      <c r="BA1426" s="218"/>
      <c r="BB1426" s="218"/>
      <c r="BC1426" s="218"/>
      <c r="BD1426" s="218"/>
      <c r="BE1426" s="218"/>
      <c r="BF1426" s="218"/>
      <c r="BG1426" s="218"/>
      <c r="BH1426" s="218"/>
      <c r="BI1426" s="218"/>
      <c r="BJ1426" s="233"/>
      <c r="BK1426" s="199"/>
      <c r="BL1426" s="218" t="s">
        <v>84</v>
      </c>
      <c r="BM1426" s="171" t="s">
        <v>76</v>
      </c>
      <c r="BN1426" s="171" t="s">
        <v>76</v>
      </c>
      <c r="BO1426" s="171" t="s">
        <v>76</v>
      </c>
      <c r="BP1426" s="218"/>
      <c r="BQ1426" s="218"/>
      <c r="BR1426" s="218"/>
      <c r="BS1426" s="218"/>
      <c r="BT1426" s="218"/>
      <c r="BU1426" s="218"/>
      <c r="BV1426" s="218"/>
      <c r="BW1426" s="218"/>
      <c r="BX1426" s="171"/>
      <c r="BY1426" s="199"/>
      <c r="BZ1426" s="230"/>
      <c r="CA1426" s="230"/>
      <c r="CB1426" s="230"/>
      <c r="CC1426" s="230"/>
      <c r="CD1426" s="230"/>
      <c r="CE1426" s="230"/>
      <c r="CF1426" s="230"/>
      <c r="CG1426" s="230"/>
      <c r="CH1426" s="230"/>
      <c r="CI1426" s="230"/>
      <c r="CJ1426" s="230"/>
      <c r="CK1426" s="230"/>
      <c r="CL1426" s="230"/>
      <c r="CM1426" s="230"/>
      <c r="CN1426" s="171"/>
      <c r="CO1426" s="199"/>
      <c r="CP1426" s="230"/>
      <c r="CQ1426" s="233"/>
      <c r="CR1426" s="233"/>
      <c r="CS1426" s="233"/>
      <c r="CT1426" s="230"/>
      <c r="CU1426" s="230"/>
      <c r="CV1426" s="230"/>
      <c r="CW1426" s="230"/>
    </row>
    <row r="1427" ht="30" hidden="1" spans="1:101">
      <c r="A1427" s="191">
        <v>2544</v>
      </c>
      <c r="B1427" s="261" t="s">
        <v>3758</v>
      </c>
      <c r="C1427" s="261" t="s">
        <v>3759</v>
      </c>
      <c r="D1427" s="261" t="s">
        <v>2918</v>
      </c>
      <c r="E1427" s="199"/>
      <c r="F1427" s="274" t="s">
        <v>2390</v>
      </c>
      <c r="G1427" s="199"/>
      <c r="H1427" s="199"/>
      <c r="I1427" s="199"/>
      <c r="J1427" s="202"/>
      <c r="K1427" s="202"/>
      <c r="L1427" s="164" t="str">
        <f>_xlfn.IFNA(VLOOKUP(B1427,'[1]CDM Patients Data'!$C$1266:$N$5000,6,FALSE),"")</f>
        <v>Cervix Uteri</v>
      </c>
      <c r="M1427" s="164" t="str">
        <f>_xlfn.IFNA(VLOOKUP(B1427,'[1]CDM Patients Data'!$C$1266:$N$5000,7,FALSE),"")</f>
        <v>Cervix uteri</v>
      </c>
      <c r="N1427" s="164" t="str">
        <f>_xlfn.IFNA(VLOOKUP(B1427,'[1]CDM Patients Data'!$C$1266:$N$5000,8,FALSE),"")</f>
        <v>Adenocarcinoma, NOS</v>
      </c>
      <c r="O1427" s="164" t="str">
        <f>_xlfn.IFNA(VLOOKUP(B1427,'[1]CDM Patients Data'!$C$1266:$K$3492,9,FALSE),"")</f>
        <v>Unknown</v>
      </c>
      <c r="P1427" s="164">
        <f>_xlfn.IFNA(VLOOKUP(B1427,'[1]CDM Patients Data'!$C$1266:$O$3492,10,FALSE),"")</f>
        <v>0</v>
      </c>
      <c r="Q1427" s="164">
        <f>_xlfn.IFNA(VLOOKUP(B1427,'[1]CDM Patients Data'!$C$1266:$O$3492,11,FALSE),"")</f>
        <v>0</v>
      </c>
      <c r="R1427" s="164">
        <f>_xlfn.IFNA(VLOOKUP(B1427,'[1]CDM Patients Data'!$C$1266:$O$3492,12,FALSE),"")</f>
        <v>0</v>
      </c>
      <c r="S1427" s="164">
        <f>_xlfn.IFNA(VLOOKUP(B1427,'[1]CDM Patients Data'!$C$1266:$P$3492,13,FALSE),"")</f>
        <v>0</v>
      </c>
      <c r="T1427" s="164" t="str">
        <f>_xlfn.IFNA(VLOOKUP(B1427,'[1]CDM Patients Data'!$C$1266:$N$5000,5,FALSE),"")</f>
        <v>Manohar</v>
      </c>
      <c r="U1427" s="164"/>
      <c r="V1427" s="164"/>
      <c r="W1427" s="210"/>
      <c r="X1427" s="164"/>
      <c r="Y1427" s="164"/>
      <c r="Z1427" s="164"/>
      <c r="AA1427" s="164"/>
      <c r="AB1427" s="164"/>
      <c r="AC1427" s="210"/>
      <c r="AD1427" s="199"/>
      <c r="AE1427" s="199"/>
      <c r="AF1427" s="199"/>
      <c r="AG1427" s="199"/>
      <c r="AH1427" s="233" t="s">
        <v>589</v>
      </c>
      <c r="AI1427" s="199"/>
      <c r="AJ1427" s="199"/>
      <c r="AK1427" s="218" t="s">
        <v>80</v>
      </c>
      <c r="AL1427" s="218">
        <v>11785694</v>
      </c>
      <c r="AM1427" s="218">
        <v>3.5</v>
      </c>
      <c r="AN1427" s="218">
        <v>350.8</v>
      </c>
      <c r="AO1427" s="218" t="s">
        <v>81</v>
      </c>
      <c r="AP1427" s="218"/>
      <c r="AQ1427" s="218"/>
      <c r="AR1427" s="218"/>
      <c r="AS1427" s="218"/>
      <c r="AT1427" s="218"/>
      <c r="AU1427" s="218"/>
      <c r="AV1427" s="218"/>
      <c r="AW1427" s="218"/>
      <c r="AX1427" s="218"/>
      <c r="AY1427" s="218"/>
      <c r="AZ1427" s="218"/>
      <c r="BA1427" s="218"/>
      <c r="BB1427" s="218"/>
      <c r="BC1427" s="218"/>
      <c r="BD1427" s="218"/>
      <c r="BE1427" s="218"/>
      <c r="BF1427" s="218"/>
      <c r="BG1427" s="218"/>
      <c r="BH1427" s="218"/>
      <c r="BI1427" s="218"/>
      <c r="BJ1427" s="233"/>
      <c r="BK1427" s="199"/>
      <c r="BL1427" s="218" t="s">
        <v>84</v>
      </c>
      <c r="BM1427" s="171" t="s">
        <v>76</v>
      </c>
      <c r="BN1427" s="171" t="s">
        <v>76</v>
      </c>
      <c r="BO1427" s="171" t="s">
        <v>76</v>
      </c>
      <c r="BP1427" s="218"/>
      <c r="BQ1427" s="218"/>
      <c r="BR1427" s="218"/>
      <c r="BS1427" s="218"/>
      <c r="BT1427" s="218"/>
      <c r="BU1427" s="218"/>
      <c r="BV1427" s="218"/>
      <c r="BW1427" s="218"/>
      <c r="BX1427" s="171"/>
      <c r="BY1427" s="199"/>
      <c r="BZ1427" s="230"/>
      <c r="CA1427" s="230"/>
      <c r="CB1427" s="230"/>
      <c r="CC1427" s="230"/>
      <c r="CD1427" s="230"/>
      <c r="CE1427" s="230"/>
      <c r="CF1427" s="230"/>
      <c r="CG1427" s="230"/>
      <c r="CH1427" s="230"/>
      <c r="CI1427" s="230"/>
      <c r="CJ1427" s="230"/>
      <c r="CK1427" s="230"/>
      <c r="CL1427" s="230"/>
      <c r="CM1427" s="230"/>
      <c r="CN1427" s="171" t="s">
        <v>2777</v>
      </c>
      <c r="CO1427" s="199"/>
      <c r="CP1427" s="230" t="s">
        <v>80</v>
      </c>
      <c r="CQ1427" s="285">
        <v>4301786</v>
      </c>
      <c r="CR1427" s="285">
        <v>1.3</v>
      </c>
      <c r="CS1427" s="285">
        <v>151.71</v>
      </c>
      <c r="CT1427" s="230" t="s">
        <v>103</v>
      </c>
      <c r="CU1427" s="230"/>
      <c r="CV1427" s="230"/>
      <c r="CW1427" s="230"/>
    </row>
    <row r="1428" ht="30" hidden="1" spans="1:101">
      <c r="A1428" s="191">
        <v>2545</v>
      </c>
      <c r="B1428" s="261" t="s">
        <v>3760</v>
      </c>
      <c r="C1428" s="261" t="s">
        <v>3759</v>
      </c>
      <c r="D1428" s="261" t="s">
        <v>2959</v>
      </c>
      <c r="E1428" s="199"/>
      <c r="F1428" s="274" t="s">
        <v>2390</v>
      </c>
      <c r="G1428" s="199"/>
      <c r="H1428" s="199"/>
      <c r="I1428" s="199"/>
      <c r="J1428" s="202"/>
      <c r="K1428" s="202"/>
      <c r="L1428" s="164" t="str">
        <f>_xlfn.IFNA(VLOOKUP(B1428,'[1]CDM Patients Data'!$C$1266:$N$5000,6,FALSE),"")</f>
        <v>Cervix Uteri</v>
      </c>
      <c r="M1428" s="164" t="str">
        <f>_xlfn.IFNA(VLOOKUP(B1428,'[1]CDM Patients Data'!$C$1266:$N$5000,7,FALSE),"")</f>
        <v>Cervix uteri</v>
      </c>
      <c r="N1428" s="164" t="str">
        <f>_xlfn.IFNA(VLOOKUP(B1428,'[1]CDM Patients Data'!$C$1266:$N$5000,8,FALSE),"")</f>
        <v>Adenocarcinoma, NOS</v>
      </c>
      <c r="O1428" s="164" t="str">
        <f>_xlfn.IFNA(VLOOKUP(B1428,'[1]CDM Patients Data'!$C$1266:$K$3492,9,FALSE),"")</f>
        <v>Unknown</v>
      </c>
      <c r="P1428" s="164">
        <f>_xlfn.IFNA(VLOOKUP(B1428,'[1]CDM Patients Data'!$C$1266:$O$3492,10,FALSE),"")</f>
        <v>0</v>
      </c>
      <c r="Q1428" s="164">
        <f>_xlfn.IFNA(VLOOKUP(B1428,'[1]CDM Patients Data'!$C$1266:$O$3492,11,FALSE),"")</f>
        <v>0</v>
      </c>
      <c r="R1428" s="164">
        <f>_xlfn.IFNA(VLOOKUP(B1428,'[1]CDM Patients Data'!$C$1266:$O$3492,12,FALSE),"")</f>
        <v>0</v>
      </c>
      <c r="S1428" s="164">
        <f>_xlfn.IFNA(VLOOKUP(B1428,'[1]CDM Patients Data'!$C$1266:$P$3492,13,FALSE),"")</f>
        <v>0</v>
      </c>
      <c r="T1428" s="164" t="str">
        <f>_xlfn.IFNA(VLOOKUP(B1428,'[1]CDM Patients Data'!$C$1266:$N$5000,5,FALSE),"")</f>
        <v>Manohar</v>
      </c>
      <c r="U1428" s="164"/>
      <c r="V1428" s="164"/>
      <c r="W1428" s="210"/>
      <c r="X1428" s="164"/>
      <c r="Y1428" s="164"/>
      <c r="Z1428" s="164"/>
      <c r="AA1428" s="164"/>
      <c r="AB1428" s="164"/>
      <c r="AC1428" s="210"/>
      <c r="AD1428" s="199"/>
      <c r="AE1428" s="199"/>
      <c r="AF1428" s="199"/>
      <c r="AG1428" s="199"/>
      <c r="AH1428" s="233"/>
      <c r="AI1428" s="199"/>
      <c r="AJ1428" s="199"/>
      <c r="AK1428" s="218"/>
      <c r="AL1428" s="218"/>
      <c r="AM1428" s="218"/>
      <c r="AN1428" s="218"/>
      <c r="AO1428" s="218" t="s">
        <v>76</v>
      </c>
      <c r="AP1428" s="218"/>
      <c r="AQ1428" s="218"/>
      <c r="AR1428" s="218"/>
      <c r="AS1428" s="218"/>
      <c r="AT1428" s="218"/>
      <c r="AU1428" s="218"/>
      <c r="AV1428" s="218"/>
      <c r="AW1428" s="218"/>
      <c r="AX1428" s="218"/>
      <c r="AY1428" s="218"/>
      <c r="AZ1428" s="218"/>
      <c r="BA1428" s="218"/>
      <c r="BB1428" s="218"/>
      <c r="BC1428" s="218"/>
      <c r="BD1428" s="218"/>
      <c r="BE1428" s="218"/>
      <c r="BF1428" s="218"/>
      <c r="BG1428" s="218"/>
      <c r="BH1428" s="218"/>
      <c r="BI1428" s="218"/>
      <c r="BJ1428" s="233"/>
      <c r="BK1428" s="199"/>
      <c r="BL1428" s="218"/>
      <c r="BM1428" s="171"/>
      <c r="BN1428" s="171"/>
      <c r="BO1428" s="171"/>
      <c r="BP1428" s="218"/>
      <c r="BQ1428" s="218"/>
      <c r="BR1428" s="218"/>
      <c r="BS1428" s="218"/>
      <c r="BT1428" s="218"/>
      <c r="BU1428" s="218"/>
      <c r="BV1428" s="218"/>
      <c r="BW1428" s="218"/>
      <c r="BX1428" s="171" t="s">
        <v>589</v>
      </c>
      <c r="BY1428" s="199"/>
      <c r="BZ1428" s="230" t="s">
        <v>80</v>
      </c>
      <c r="CA1428" s="285">
        <v>81657822</v>
      </c>
      <c r="CB1428" s="291">
        <v>24.5</v>
      </c>
      <c r="CC1428" s="285">
        <v>1867.1</v>
      </c>
      <c r="CD1428" s="230" t="s">
        <v>103</v>
      </c>
      <c r="CE1428" s="230"/>
      <c r="CF1428" s="230"/>
      <c r="CG1428" s="230"/>
      <c r="CH1428" s="230"/>
      <c r="CI1428" s="230"/>
      <c r="CJ1428" s="230"/>
      <c r="CK1428" s="230"/>
      <c r="CL1428" s="230"/>
      <c r="CM1428" s="230"/>
      <c r="CN1428" s="171"/>
      <c r="CO1428" s="199"/>
      <c r="CP1428" s="230"/>
      <c r="CQ1428" s="233"/>
      <c r="CR1428" s="233"/>
      <c r="CS1428" s="233"/>
      <c r="CT1428" s="230"/>
      <c r="CU1428" s="230"/>
      <c r="CV1428" s="230"/>
      <c r="CW1428" s="230"/>
    </row>
    <row r="1429" ht="45" hidden="1" spans="1:101">
      <c r="A1429" s="191">
        <v>2546</v>
      </c>
      <c r="B1429" s="261" t="s">
        <v>3761</v>
      </c>
      <c r="C1429" s="261" t="s">
        <v>3762</v>
      </c>
      <c r="D1429" s="261" t="s">
        <v>2918</v>
      </c>
      <c r="E1429" s="199"/>
      <c r="F1429" s="261" t="s">
        <v>3763</v>
      </c>
      <c r="G1429" s="199"/>
      <c r="H1429" s="199"/>
      <c r="I1429" s="199"/>
      <c r="J1429" s="202"/>
      <c r="K1429" s="202"/>
      <c r="L1429" s="164" t="str">
        <f>_xlfn.IFNA(VLOOKUP(B1429,'[1]CDM Patients Data'!$C$1266:$N$5000,6,FALSE),"")</f>
        <v>Liver and intrahepatic bile ducts</v>
      </c>
      <c r="M1429" s="164" t="str">
        <f>_xlfn.IFNA(VLOOKUP(B1429,'[1]CDM Patients Data'!$C$1266:$N$5000,7,FALSE),"")</f>
        <v>Liver</v>
      </c>
      <c r="N1429" s="164" t="str">
        <f>_xlfn.IFNA(VLOOKUP(B1429,'[1]CDM Patients Data'!$C$1266:$N$5000,8,FALSE),"")</f>
        <v>Cholangiocarcinoma</v>
      </c>
      <c r="O1429" s="164" t="str">
        <f>_xlfn.IFNA(VLOOKUP(B1429,'[1]CDM Patients Data'!$C$1266:$K$3492,9,FALSE),"")</f>
        <v>Right</v>
      </c>
      <c r="P1429" s="164">
        <f>_xlfn.IFNA(VLOOKUP(B1429,'[1]CDM Patients Data'!$C$1266:$O$3492,10,FALSE),"")</f>
        <v>0</v>
      </c>
      <c r="Q1429" s="164">
        <f>_xlfn.IFNA(VLOOKUP(B1429,'[1]CDM Patients Data'!$C$1266:$O$3492,11,FALSE),"")</f>
        <v>0</v>
      </c>
      <c r="R1429" s="164">
        <f>_xlfn.IFNA(VLOOKUP(B1429,'[1]CDM Patients Data'!$C$1266:$O$3492,12,FALSE),"")</f>
        <v>0</v>
      </c>
      <c r="S1429" s="164">
        <f>_xlfn.IFNA(VLOOKUP(B1429,'[1]CDM Patients Data'!$C$1266:$P$3492,13,FALSE),"")</f>
        <v>0</v>
      </c>
      <c r="T1429" s="164" t="str">
        <f>_xlfn.IFNA(VLOOKUP(B1429,'[1]CDM Patients Data'!$C$1266:$N$5000,5,FALSE),"")</f>
        <v>Nisha</v>
      </c>
      <c r="U1429" s="164"/>
      <c r="V1429" s="164"/>
      <c r="W1429" s="210"/>
      <c r="X1429" s="164"/>
      <c r="Y1429" s="164"/>
      <c r="Z1429" s="164"/>
      <c r="AA1429" s="164"/>
      <c r="AB1429" s="164"/>
      <c r="AC1429" s="210"/>
      <c r="AD1429" s="199"/>
      <c r="AE1429" s="199"/>
      <c r="AF1429" s="199"/>
      <c r="AG1429" s="199"/>
      <c r="AH1429" s="233"/>
      <c r="AI1429" s="199"/>
      <c r="AJ1429" s="199"/>
      <c r="AK1429" s="218"/>
      <c r="AL1429" s="218"/>
      <c r="AM1429" s="218"/>
      <c r="AN1429" s="218"/>
      <c r="AO1429" s="218" t="s">
        <v>76</v>
      </c>
      <c r="AP1429" s="218"/>
      <c r="AQ1429" s="218"/>
      <c r="AR1429" s="218"/>
      <c r="AS1429" s="218"/>
      <c r="AT1429" s="218"/>
      <c r="AU1429" s="218"/>
      <c r="AV1429" s="218"/>
      <c r="AW1429" s="218"/>
      <c r="AX1429" s="218"/>
      <c r="AY1429" s="218"/>
      <c r="AZ1429" s="218"/>
      <c r="BA1429" s="218"/>
      <c r="BB1429" s="218"/>
      <c r="BC1429" s="218"/>
      <c r="BD1429" s="218"/>
      <c r="BE1429" s="218"/>
      <c r="BF1429" s="218"/>
      <c r="BG1429" s="218"/>
      <c r="BH1429" s="218"/>
      <c r="BI1429" s="218"/>
      <c r="BJ1429" s="233"/>
      <c r="BK1429" s="199"/>
      <c r="BL1429" s="218"/>
      <c r="BM1429" s="171"/>
      <c r="BN1429" s="171"/>
      <c r="BO1429" s="171"/>
      <c r="BP1429" s="218"/>
      <c r="BQ1429" s="218"/>
      <c r="BR1429" s="218"/>
      <c r="BS1429" s="218"/>
      <c r="BT1429" s="218"/>
      <c r="BU1429" s="218"/>
      <c r="BV1429" s="218"/>
      <c r="BW1429" s="218"/>
      <c r="BX1429" s="171"/>
      <c r="BY1429" s="199"/>
      <c r="BZ1429" s="230"/>
      <c r="CA1429" s="230"/>
      <c r="CB1429" s="230"/>
      <c r="CC1429" s="230"/>
      <c r="CD1429" s="230"/>
      <c r="CE1429" s="230"/>
      <c r="CF1429" s="230"/>
      <c r="CG1429" s="230"/>
      <c r="CH1429" s="230"/>
      <c r="CI1429" s="230"/>
      <c r="CJ1429" s="230"/>
      <c r="CK1429" s="230"/>
      <c r="CL1429" s="230"/>
      <c r="CM1429" s="230"/>
      <c r="CN1429" s="171"/>
      <c r="CO1429" s="199"/>
      <c r="CP1429" s="230"/>
      <c r="CQ1429" s="233"/>
      <c r="CR1429" s="233"/>
      <c r="CS1429" s="233"/>
      <c r="CT1429" s="230"/>
      <c r="CU1429" s="230"/>
      <c r="CV1429" s="230"/>
      <c r="CW1429" s="230"/>
    </row>
    <row r="1430" ht="45" hidden="1" spans="1:101">
      <c r="A1430" s="191">
        <v>2547</v>
      </c>
      <c r="B1430" s="261" t="s">
        <v>3764</v>
      </c>
      <c r="C1430" s="261" t="s">
        <v>3762</v>
      </c>
      <c r="D1430" s="261" t="s">
        <v>2959</v>
      </c>
      <c r="E1430" s="199"/>
      <c r="F1430" s="261" t="s">
        <v>3763</v>
      </c>
      <c r="G1430" s="199"/>
      <c r="H1430" s="199"/>
      <c r="I1430" s="199"/>
      <c r="J1430" s="202"/>
      <c r="K1430" s="202"/>
      <c r="L1430" s="164" t="str">
        <f>_xlfn.IFNA(VLOOKUP(B1430,'[1]CDM Patients Data'!$C$1266:$N$5000,6,FALSE),"")</f>
        <v>Liver and intrahepatic bile ducts</v>
      </c>
      <c r="M1430" s="164" t="str">
        <f>_xlfn.IFNA(VLOOKUP(B1430,'[1]CDM Patients Data'!$C$1266:$N$5000,7,FALSE),"")</f>
        <v>Liver</v>
      </c>
      <c r="N1430" s="164" t="str">
        <f>_xlfn.IFNA(VLOOKUP(B1430,'[1]CDM Patients Data'!$C$1266:$N$5000,8,FALSE),"")</f>
        <v>Cholangiocarcinoma</v>
      </c>
      <c r="O1430" s="164" t="str">
        <f>_xlfn.IFNA(VLOOKUP(B1430,'[1]CDM Patients Data'!$C$1266:$K$3492,9,FALSE),"")</f>
        <v>Right</v>
      </c>
      <c r="P1430" s="164">
        <f>_xlfn.IFNA(VLOOKUP(B1430,'[1]CDM Patients Data'!$C$1266:$O$3492,10,FALSE),"")</f>
        <v>0</v>
      </c>
      <c r="Q1430" s="164">
        <f>_xlfn.IFNA(VLOOKUP(B1430,'[1]CDM Patients Data'!$C$1266:$O$3492,11,FALSE),"")</f>
        <v>0</v>
      </c>
      <c r="R1430" s="164">
        <f>_xlfn.IFNA(VLOOKUP(B1430,'[1]CDM Patients Data'!$C$1266:$O$3492,12,FALSE),"")</f>
        <v>0</v>
      </c>
      <c r="S1430" s="164">
        <f>_xlfn.IFNA(VLOOKUP(B1430,'[1]CDM Patients Data'!$C$1266:$P$3492,13,FALSE),"")</f>
        <v>0</v>
      </c>
      <c r="T1430" s="164" t="str">
        <f>_xlfn.IFNA(VLOOKUP(B1430,'[1]CDM Patients Data'!$C$1266:$N$5000,5,FALSE),"")</f>
        <v>Nisha</v>
      </c>
      <c r="U1430" s="164"/>
      <c r="V1430" s="164"/>
      <c r="W1430" s="210"/>
      <c r="X1430" s="164"/>
      <c r="Y1430" s="164"/>
      <c r="Z1430" s="164"/>
      <c r="AA1430" s="164"/>
      <c r="AB1430" s="164"/>
      <c r="AC1430" s="210"/>
      <c r="AD1430" s="199"/>
      <c r="AE1430" s="199"/>
      <c r="AF1430" s="199"/>
      <c r="AG1430" s="199"/>
      <c r="AH1430" s="233"/>
      <c r="AI1430" s="199"/>
      <c r="AJ1430" s="199"/>
      <c r="AK1430" s="218"/>
      <c r="AL1430" s="218"/>
      <c r="AM1430" s="218"/>
      <c r="AN1430" s="218"/>
      <c r="AO1430" s="218" t="s">
        <v>76</v>
      </c>
      <c r="AP1430" s="218"/>
      <c r="AQ1430" s="218"/>
      <c r="AR1430" s="218"/>
      <c r="AS1430" s="218"/>
      <c r="AT1430" s="218"/>
      <c r="AU1430" s="218"/>
      <c r="AV1430" s="218"/>
      <c r="AW1430" s="218"/>
      <c r="AX1430" s="218"/>
      <c r="AY1430" s="218"/>
      <c r="AZ1430" s="218"/>
      <c r="BA1430" s="218"/>
      <c r="BB1430" s="218"/>
      <c r="BC1430" s="218"/>
      <c r="BD1430" s="218"/>
      <c r="BE1430" s="218"/>
      <c r="BF1430" s="218"/>
      <c r="BG1430" s="218"/>
      <c r="BH1430" s="218"/>
      <c r="BI1430" s="218"/>
      <c r="BJ1430" s="233"/>
      <c r="BK1430" s="199"/>
      <c r="BL1430" s="218"/>
      <c r="BM1430" s="171"/>
      <c r="BN1430" s="171"/>
      <c r="BO1430" s="171"/>
      <c r="BP1430" s="218"/>
      <c r="BQ1430" s="218"/>
      <c r="BR1430" s="218"/>
      <c r="BS1430" s="218"/>
      <c r="BT1430" s="218"/>
      <c r="BU1430" s="218"/>
      <c r="BV1430" s="218"/>
      <c r="BW1430" s="218"/>
      <c r="BX1430" s="171" t="s">
        <v>589</v>
      </c>
      <c r="BY1430" s="199"/>
      <c r="BZ1430" s="230" t="s">
        <v>80</v>
      </c>
      <c r="CA1430" s="285">
        <v>65705801</v>
      </c>
      <c r="CB1430" s="285">
        <v>19.71174</v>
      </c>
      <c r="CC1430" s="285">
        <v>1645</v>
      </c>
      <c r="CD1430" s="230" t="s">
        <v>103</v>
      </c>
      <c r="CE1430" s="230"/>
      <c r="CF1430" s="230"/>
      <c r="CG1430" s="230"/>
      <c r="CH1430" s="230"/>
      <c r="CI1430" s="230"/>
      <c r="CJ1430" s="230"/>
      <c r="CK1430" s="230"/>
      <c r="CL1430" s="230"/>
      <c r="CM1430" s="230"/>
      <c r="CN1430" s="171"/>
      <c r="CO1430" s="199"/>
      <c r="CP1430" s="230"/>
      <c r="CQ1430" s="233"/>
      <c r="CR1430" s="233"/>
      <c r="CS1430" s="233"/>
      <c r="CT1430" s="230"/>
      <c r="CU1430" s="230"/>
      <c r="CV1430" s="230"/>
      <c r="CW1430" s="230"/>
    </row>
    <row r="1431" ht="30" hidden="1" spans="1:101">
      <c r="A1431" s="191">
        <v>2548</v>
      </c>
      <c r="B1431" s="261" t="s">
        <v>3765</v>
      </c>
      <c r="C1431" s="261" t="s">
        <v>3639</v>
      </c>
      <c r="D1431" s="261" t="s">
        <v>2788</v>
      </c>
      <c r="E1431" s="199"/>
      <c r="F1431" s="261" t="s">
        <v>3703</v>
      </c>
      <c r="G1431" s="199"/>
      <c r="H1431" s="199"/>
      <c r="I1431" s="199"/>
      <c r="J1431" s="202"/>
      <c r="K1431" s="202"/>
      <c r="L1431" s="164" t="str">
        <f>_xlfn.IFNA(VLOOKUP(B1431,'[1]CDM Patients Data'!$C$1266:$N$5000,6,FALSE),"")</f>
        <v>Gallbladder</v>
      </c>
      <c r="M1431" s="164" t="str">
        <f>_xlfn.IFNA(VLOOKUP(B1431,'[1]CDM Patients Data'!$C$1266:$N$5000,7,FALSE),"")</f>
        <v>Gallbladder</v>
      </c>
      <c r="N1431" s="164" t="str">
        <f>_xlfn.IFNA(VLOOKUP(B1431,'[1]CDM Patients Data'!$C$1266:$N$5000,8,FALSE),"")</f>
        <v>Adenocarcinoma, NOS</v>
      </c>
      <c r="O1431" s="164" t="str">
        <f>_xlfn.IFNA(VLOOKUP(B1431,'[1]CDM Patients Data'!$C$1266:$K$3492,9,FALSE),"")</f>
        <v>Unknown</v>
      </c>
      <c r="P1431" s="164">
        <f>_xlfn.IFNA(VLOOKUP(B1431,'[1]CDM Patients Data'!$C$1266:$O$3492,10,FALSE),"")</f>
        <v>0</v>
      </c>
      <c r="Q1431" s="164">
        <f>_xlfn.IFNA(VLOOKUP(B1431,'[1]CDM Patients Data'!$C$1266:$O$3492,11,FALSE),"")</f>
        <v>0</v>
      </c>
      <c r="R1431" s="164">
        <f>_xlfn.IFNA(VLOOKUP(B1431,'[1]CDM Patients Data'!$C$1266:$O$3492,12,FALSE),"")</f>
        <v>0</v>
      </c>
      <c r="S1431" s="164">
        <f>_xlfn.IFNA(VLOOKUP(B1431,'[1]CDM Patients Data'!$C$1266:$P$3492,13,FALSE),"")</f>
        <v>0</v>
      </c>
      <c r="T1431" s="164" t="str">
        <f>_xlfn.IFNA(VLOOKUP(B1431,'[1]CDM Patients Data'!$C$1266:$N$5000,5,FALSE),"")</f>
        <v>Manohar</v>
      </c>
      <c r="U1431" s="164"/>
      <c r="V1431" s="164"/>
      <c r="W1431" s="210"/>
      <c r="X1431" s="164"/>
      <c r="Y1431" s="164"/>
      <c r="Z1431" s="164"/>
      <c r="AA1431" s="164"/>
      <c r="AB1431" s="164"/>
      <c r="AC1431" s="210"/>
      <c r="AD1431" s="199"/>
      <c r="AE1431" s="199"/>
      <c r="AF1431" s="199"/>
      <c r="AG1431" s="199"/>
      <c r="AH1431" s="233" t="s">
        <v>79</v>
      </c>
      <c r="AI1431" s="199"/>
      <c r="AJ1431" s="199"/>
      <c r="AK1431" s="218" t="s">
        <v>80</v>
      </c>
      <c r="AL1431" s="218">
        <v>31076188</v>
      </c>
      <c r="AM1431" s="218">
        <v>9.3</v>
      </c>
      <c r="AN1431" s="218">
        <v>100.8</v>
      </c>
      <c r="AO1431" s="218" t="s">
        <v>81</v>
      </c>
      <c r="AP1431" s="218"/>
      <c r="AQ1431" s="218"/>
      <c r="AR1431" s="218"/>
      <c r="AS1431" s="218"/>
      <c r="AT1431" s="218"/>
      <c r="AU1431" s="218"/>
      <c r="AV1431" s="218"/>
      <c r="AW1431" s="218"/>
      <c r="AX1431" s="218"/>
      <c r="AY1431" s="218"/>
      <c r="AZ1431" s="218"/>
      <c r="BA1431" s="218"/>
      <c r="BB1431" s="218"/>
      <c r="BC1431" s="218"/>
      <c r="BD1431" s="218"/>
      <c r="BE1431" s="218"/>
      <c r="BF1431" s="218"/>
      <c r="BG1431" s="218"/>
      <c r="BH1431" s="218"/>
      <c r="BI1431" s="218"/>
      <c r="BJ1431" s="233"/>
      <c r="BK1431" s="199"/>
      <c r="BL1431" s="218" t="s">
        <v>84</v>
      </c>
      <c r="BM1431" s="171" t="s">
        <v>76</v>
      </c>
      <c r="BN1431" s="171" t="s">
        <v>76</v>
      </c>
      <c r="BO1431" s="171" t="s">
        <v>76</v>
      </c>
      <c r="BP1431" s="218"/>
      <c r="BQ1431" s="218"/>
      <c r="BR1431" s="218"/>
      <c r="BS1431" s="218"/>
      <c r="BT1431" s="218"/>
      <c r="BU1431" s="218"/>
      <c r="BV1431" s="218"/>
      <c r="BW1431" s="218"/>
      <c r="BX1431" s="171"/>
      <c r="BY1431" s="199"/>
      <c r="BZ1431" s="230"/>
      <c r="CA1431" s="230"/>
      <c r="CB1431" s="230"/>
      <c r="CC1431" s="230"/>
      <c r="CD1431" s="230"/>
      <c r="CE1431" s="230"/>
      <c r="CF1431" s="230"/>
      <c r="CG1431" s="230"/>
      <c r="CH1431" s="230"/>
      <c r="CI1431" s="230"/>
      <c r="CJ1431" s="230"/>
      <c r="CK1431" s="230"/>
      <c r="CL1431" s="230"/>
      <c r="CM1431" s="230"/>
      <c r="CN1431" s="171" t="s">
        <v>79</v>
      </c>
      <c r="CO1431" s="199"/>
      <c r="CP1431" s="230" t="s">
        <v>80</v>
      </c>
      <c r="CQ1431" s="285">
        <v>5094222</v>
      </c>
      <c r="CR1431" s="285">
        <v>1.5</v>
      </c>
      <c r="CS1431" s="285">
        <v>1.19</v>
      </c>
      <c r="CT1431" s="230" t="s">
        <v>604</v>
      </c>
      <c r="CU1431" s="230"/>
      <c r="CV1431" s="230"/>
      <c r="CW1431" s="230"/>
    </row>
    <row r="1432" ht="30" spans="1:101">
      <c r="A1432" s="191">
        <v>2549</v>
      </c>
      <c r="B1432" s="261" t="s">
        <v>3766</v>
      </c>
      <c r="C1432" s="261" t="s">
        <v>3639</v>
      </c>
      <c r="D1432" s="261" t="s">
        <v>2936</v>
      </c>
      <c r="E1432" s="199"/>
      <c r="F1432" s="261" t="s">
        <v>3703</v>
      </c>
      <c r="G1432" s="199"/>
      <c r="H1432" s="199"/>
      <c r="I1432" s="199"/>
      <c r="J1432" s="202"/>
      <c r="K1432" s="202"/>
      <c r="L1432" s="164" t="str">
        <f>_xlfn.IFNA(VLOOKUP(B1432,'[1]CDM Patients Data'!$C$1266:$N$5000,6,FALSE),"")</f>
        <v>Gallbladder</v>
      </c>
      <c r="M1432" s="164" t="str">
        <f>_xlfn.IFNA(VLOOKUP(B1432,'[1]CDM Patients Data'!$C$1266:$N$5000,7,FALSE),"")</f>
        <v>Gallbladder</v>
      </c>
      <c r="N1432" s="164" t="str">
        <f>_xlfn.IFNA(VLOOKUP(B1432,'[1]CDM Patients Data'!$C$1266:$N$5000,8,FALSE),"")</f>
        <v>Adenocarcinoma, NOS</v>
      </c>
      <c r="O1432" s="164" t="str">
        <f>_xlfn.IFNA(VLOOKUP(B1432,'[1]CDM Patients Data'!$C$1266:$K$3492,9,FALSE),"")</f>
        <v>Unknown</v>
      </c>
      <c r="P1432" s="164">
        <f>_xlfn.IFNA(VLOOKUP(B1432,'[1]CDM Patients Data'!$C$1266:$O$3492,10,FALSE),"")</f>
        <v>0</v>
      </c>
      <c r="Q1432" s="164">
        <f>_xlfn.IFNA(VLOOKUP(B1432,'[1]CDM Patients Data'!$C$1266:$O$3492,11,FALSE),"")</f>
        <v>0</v>
      </c>
      <c r="R1432" s="164">
        <f>_xlfn.IFNA(VLOOKUP(B1432,'[1]CDM Patients Data'!$C$1266:$O$3492,12,FALSE),"")</f>
        <v>0</v>
      </c>
      <c r="S1432" s="164">
        <f>_xlfn.IFNA(VLOOKUP(B1432,'[1]CDM Patients Data'!$C$1266:$P$3492,13,FALSE),"")</f>
        <v>0</v>
      </c>
      <c r="T1432" s="164" t="str">
        <f>_xlfn.IFNA(VLOOKUP(B1432,'[1]CDM Patients Data'!$C$1266:$N$5000,5,FALSE),"")</f>
        <v>Manohar</v>
      </c>
      <c r="U1432" s="164"/>
      <c r="V1432" s="164"/>
      <c r="W1432" s="210"/>
      <c r="X1432" s="164"/>
      <c r="Y1432" s="164"/>
      <c r="Z1432" s="164"/>
      <c r="AA1432" s="164"/>
      <c r="AB1432" s="164"/>
      <c r="AC1432" s="210"/>
      <c r="AD1432" s="199"/>
      <c r="AE1432" s="199"/>
      <c r="AF1432" s="199"/>
      <c r="AG1432" s="199"/>
      <c r="AH1432" s="233"/>
      <c r="AI1432" s="199"/>
      <c r="AJ1432" s="199"/>
      <c r="AK1432" s="218" t="s">
        <v>84</v>
      </c>
      <c r="AL1432" s="218" t="s">
        <v>76</v>
      </c>
      <c r="AM1432" s="218" t="s">
        <v>76</v>
      </c>
      <c r="AN1432" s="218" t="s">
        <v>76</v>
      </c>
      <c r="AO1432" s="218" t="s">
        <v>76</v>
      </c>
      <c r="AP1432" s="218"/>
      <c r="AQ1432" s="218"/>
      <c r="AR1432" s="218"/>
      <c r="AS1432" s="218"/>
      <c r="AT1432" s="218"/>
      <c r="AU1432" s="218"/>
      <c r="AV1432" s="218"/>
      <c r="AW1432" s="218"/>
      <c r="AX1432" s="218"/>
      <c r="AY1432" s="218"/>
      <c r="AZ1432" s="218"/>
      <c r="BA1432" s="218"/>
      <c r="BB1432" s="218"/>
      <c r="BC1432" s="218"/>
      <c r="BD1432" s="218"/>
      <c r="BE1432" s="218"/>
      <c r="BF1432" s="218"/>
      <c r="BG1432" s="218"/>
      <c r="BH1432" s="218"/>
      <c r="BI1432" s="218"/>
      <c r="BJ1432" s="233" t="s">
        <v>79</v>
      </c>
      <c r="BK1432" s="199"/>
      <c r="BL1432" s="218" t="s">
        <v>80</v>
      </c>
      <c r="BM1432" s="290">
        <v>11793608</v>
      </c>
      <c r="BN1432" s="290">
        <v>3.5</v>
      </c>
      <c r="BO1432" s="290">
        <v>42.2</v>
      </c>
      <c r="BP1432" s="218" t="s">
        <v>95</v>
      </c>
      <c r="BQ1432" s="218"/>
      <c r="BR1432" s="218"/>
      <c r="BS1432" s="218"/>
      <c r="BT1432" s="218"/>
      <c r="BU1432" s="218"/>
      <c r="BV1432" s="218"/>
      <c r="BW1432" s="218"/>
      <c r="BX1432" s="171"/>
      <c r="BY1432" s="199"/>
      <c r="BZ1432" s="230"/>
      <c r="CA1432" s="230"/>
      <c r="CB1432" s="230"/>
      <c r="CC1432" s="230"/>
      <c r="CD1432" s="230"/>
      <c r="CE1432" s="230"/>
      <c r="CF1432" s="230"/>
      <c r="CG1432" s="230"/>
      <c r="CH1432" s="230"/>
      <c r="CI1432" s="230"/>
      <c r="CJ1432" s="230"/>
      <c r="CK1432" s="230"/>
      <c r="CL1432" s="230"/>
      <c r="CM1432" s="230"/>
      <c r="CN1432" s="171"/>
      <c r="CO1432" s="199"/>
      <c r="CP1432" s="230"/>
      <c r="CQ1432" s="233"/>
      <c r="CR1432" s="233"/>
      <c r="CS1432" s="233"/>
      <c r="CT1432" s="230"/>
      <c r="CU1432" s="230"/>
      <c r="CV1432" s="230"/>
      <c r="CW1432" s="230"/>
    </row>
    <row r="1433" ht="45" hidden="1" spans="1:101">
      <c r="A1433" s="191">
        <v>2550</v>
      </c>
      <c r="B1433" s="261" t="s">
        <v>3767</v>
      </c>
      <c r="C1433" s="261" t="s">
        <v>3768</v>
      </c>
      <c r="D1433" s="261" t="s">
        <v>2824</v>
      </c>
      <c r="E1433" s="199"/>
      <c r="F1433" s="261" t="s">
        <v>3769</v>
      </c>
      <c r="G1433" s="199"/>
      <c r="H1433" s="199"/>
      <c r="I1433" s="199"/>
      <c r="J1433" s="202"/>
      <c r="K1433" s="202"/>
      <c r="L1433" s="164" t="str">
        <f>_xlfn.IFNA(VLOOKUP(B1433,'[1]CDM Patients Data'!$C$1266:$N$5000,6,FALSE),"")</f>
        <v>Ovary</v>
      </c>
      <c r="M1433" s="164" t="str">
        <f>_xlfn.IFNA(VLOOKUP(B1433,'[1]CDM Patients Data'!$C$1266:$N$5000,7,FALSE),"")</f>
        <v>Ovary</v>
      </c>
      <c r="N1433" s="164" t="str">
        <f>_xlfn.IFNA(VLOOKUP(B1433,'[1]CDM Patients Data'!$C$1266:$N$5000,8,FALSE),"")</f>
        <v>High-grade serous carcinoma</v>
      </c>
      <c r="O1433" s="164" t="str">
        <f>_xlfn.IFNA(VLOOKUP(B1433,'[1]CDM Patients Data'!$C$1266:$K$3492,9,FALSE),"")</f>
        <v>Left</v>
      </c>
      <c r="P1433" s="164">
        <f>_xlfn.IFNA(VLOOKUP(B1433,'[1]CDM Patients Data'!$C$1266:$O$3492,10,FALSE),"")</f>
        <v>0</v>
      </c>
      <c r="Q1433" s="164">
        <f>_xlfn.IFNA(VLOOKUP(B1433,'[1]CDM Patients Data'!$C$1266:$O$3492,11,FALSE),"")</f>
        <v>0</v>
      </c>
      <c r="R1433" s="164">
        <f>_xlfn.IFNA(VLOOKUP(B1433,'[1]CDM Patients Data'!$C$1266:$O$3492,12,FALSE),"")</f>
        <v>0</v>
      </c>
      <c r="S1433" s="164">
        <f>_xlfn.IFNA(VLOOKUP(B1433,'[1]CDM Patients Data'!$C$1266:$P$3492,13,FALSE),"")</f>
        <v>0</v>
      </c>
      <c r="T1433" s="164" t="str">
        <f>_xlfn.IFNA(VLOOKUP(B1433,'[1]CDM Patients Data'!$C$1266:$N$5000,5,FALSE),"")</f>
        <v>Alaka</v>
      </c>
      <c r="U1433" s="164"/>
      <c r="V1433" s="164"/>
      <c r="W1433" s="210"/>
      <c r="X1433" s="164"/>
      <c r="Y1433" s="164"/>
      <c r="Z1433" s="164"/>
      <c r="AA1433" s="164"/>
      <c r="AB1433" s="164"/>
      <c r="AC1433" s="210"/>
      <c r="AD1433" s="199"/>
      <c r="AE1433" s="199"/>
      <c r="AF1433" s="199"/>
      <c r="AG1433" s="199"/>
      <c r="AH1433" s="233" t="s">
        <v>589</v>
      </c>
      <c r="AI1433" s="199"/>
      <c r="AJ1433" s="199"/>
      <c r="AK1433" s="218" t="s">
        <v>80</v>
      </c>
      <c r="AL1433" s="218">
        <v>37963252</v>
      </c>
      <c r="AM1433" s="218">
        <v>11.4</v>
      </c>
      <c r="AN1433" s="218">
        <v>262.8</v>
      </c>
      <c r="AO1433" s="218" t="s">
        <v>81</v>
      </c>
      <c r="AP1433" s="218"/>
      <c r="AQ1433" s="218"/>
      <c r="AR1433" s="218"/>
      <c r="AS1433" s="218"/>
      <c r="AT1433" s="218"/>
      <c r="AU1433" s="218"/>
      <c r="AV1433" s="218"/>
      <c r="AW1433" s="218"/>
      <c r="AX1433" s="218"/>
      <c r="AY1433" s="218"/>
      <c r="AZ1433" s="218"/>
      <c r="BA1433" s="218"/>
      <c r="BB1433" s="218"/>
      <c r="BC1433" s="218"/>
      <c r="BD1433" s="218"/>
      <c r="BE1433" s="218"/>
      <c r="BF1433" s="218"/>
      <c r="BG1433" s="218"/>
      <c r="BH1433" s="218"/>
      <c r="BI1433" s="218"/>
      <c r="BJ1433" s="233"/>
      <c r="BK1433" s="199"/>
      <c r="BL1433" s="218" t="s">
        <v>84</v>
      </c>
      <c r="BM1433" s="171" t="s">
        <v>76</v>
      </c>
      <c r="BN1433" s="171" t="s">
        <v>76</v>
      </c>
      <c r="BO1433" s="171" t="s">
        <v>76</v>
      </c>
      <c r="BP1433" s="218"/>
      <c r="BQ1433" s="218"/>
      <c r="BR1433" s="218"/>
      <c r="BS1433" s="218"/>
      <c r="BT1433" s="218"/>
      <c r="BU1433" s="218"/>
      <c r="BV1433" s="218"/>
      <c r="BW1433" s="218"/>
      <c r="BX1433" s="171"/>
      <c r="BY1433" s="199"/>
      <c r="BZ1433" s="230"/>
      <c r="CA1433" s="230"/>
      <c r="CB1433" s="230"/>
      <c r="CC1433" s="230"/>
      <c r="CD1433" s="230"/>
      <c r="CE1433" s="230"/>
      <c r="CF1433" s="230"/>
      <c r="CG1433" s="230"/>
      <c r="CH1433" s="230"/>
      <c r="CI1433" s="230"/>
      <c r="CJ1433" s="230"/>
      <c r="CK1433" s="230"/>
      <c r="CL1433" s="230"/>
      <c r="CM1433" s="230"/>
      <c r="CN1433" s="171"/>
      <c r="CO1433" s="199"/>
      <c r="CP1433" s="230"/>
      <c r="CQ1433" s="233"/>
      <c r="CR1433" s="233"/>
      <c r="CS1433" s="233"/>
      <c r="CT1433" s="230"/>
      <c r="CU1433" s="230"/>
      <c r="CV1433" s="230"/>
      <c r="CW1433" s="230"/>
    </row>
    <row r="1434" ht="30" hidden="1" spans="1:101">
      <c r="A1434" s="191">
        <v>2551</v>
      </c>
      <c r="B1434" s="261" t="s">
        <v>3770</v>
      </c>
      <c r="C1434" s="261" t="s">
        <v>3771</v>
      </c>
      <c r="D1434" s="261" t="s">
        <v>2794</v>
      </c>
      <c r="E1434" s="199"/>
      <c r="F1434" s="261" t="s">
        <v>2170</v>
      </c>
      <c r="G1434" s="199"/>
      <c r="H1434" s="199"/>
      <c r="I1434" s="199"/>
      <c r="J1434" s="202"/>
      <c r="K1434" s="202"/>
      <c r="L1434" s="164" t="str">
        <f>_xlfn.IFNA(VLOOKUP(B1434,'[1]CDM Patients Data'!$C$1266:$N$5000,6,FALSE),"")</f>
        <v>Pancreas</v>
      </c>
      <c r="M1434" s="164" t="str">
        <f>_xlfn.IFNA(VLOOKUP(B1434,'[1]CDM Patients Data'!$C$1266:$N$5000,7,FALSE),"")</f>
        <v>Neck of pancreas</v>
      </c>
      <c r="N1434" s="164" t="str">
        <f>_xlfn.IFNA(VLOOKUP(B1434,'[1]CDM Patients Data'!$C$1266:$N$5000,8,FALSE),"")</f>
        <v>Adenocarcinoma, NOS</v>
      </c>
      <c r="O1434" s="164" t="str">
        <f>_xlfn.IFNA(VLOOKUP(B1434,'[1]CDM Patients Data'!$C$1266:$K$3492,9,FALSE),"")</f>
        <v>Not a paired site</v>
      </c>
      <c r="P1434" s="164">
        <f>_xlfn.IFNA(VLOOKUP(B1434,'[1]CDM Patients Data'!$C$1266:$O$3492,10,FALSE),"")</f>
        <v>0</v>
      </c>
      <c r="Q1434" s="164">
        <f>_xlfn.IFNA(VLOOKUP(B1434,'[1]CDM Patients Data'!$C$1266:$O$3492,11,FALSE),"")</f>
        <v>0</v>
      </c>
      <c r="R1434" s="164">
        <f>_xlfn.IFNA(VLOOKUP(B1434,'[1]CDM Patients Data'!$C$1266:$O$3492,12,FALSE),"")</f>
        <v>0</v>
      </c>
      <c r="S1434" s="164">
        <f>_xlfn.IFNA(VLOOKUP(B1434,'[1]CDM Patients Data'!$C$1266:$P$3492,13,FALSE),"")</f>
        <v>0</v>
      </c>
      <c r="T1434" s="164" t="str">
        <f>_xlfn.IFNA(VLOOKUP(B1434,'[1]CDM Patients Data'!$C$1266:$N$5000,5,FALSE),"")</f>
        <v>Anwesha</v>
      </c>
      <c r="U1434" s="164"/>
      <c r="V1434" s="164"/>
      <c r="W1434" s="210"/>
      <c r="X1434" s="164"/>
      <c r="Y1434" s="164"/>
      <c r="Z1434" s="164"/>
      <c r="AA1434" s="164"/>
      <c r="AB1434" s="164"/>
      <c r="AC1434" s="210"/>
      <c r="AD1434" s="199"/>
      <c r="AE1434" s="199"/>
      <c r="AF1434" s="199"/>
      <c r="AG1434" s="199"/>
      <c r="AH1434" s="233"/>
      <c r="AI1434" s="199"/>
      <c r="AJ1434" s="199"/>
      <c r="AK1434" s="218"/>
      <c r="AL1434" s="218"/>
      <c r="AM1434" s="218"/>
      <c r="AN1434" s="218"/>
      <c r="AO1434" s="218" t="s">
        <v>76</v>
      </c>
      <c r="AP1434" s="218"/>
      <c r="AQ1434" s="218"/>
      <c r="AR1434" s="218"/>
      <c r="AS1434" s="218"/>
      <c r="AT1434" s="218"/>
      <c r="AU1434" s="218"/>
      <c r="AV1434" s="218"/>
      <c r="AW1434" s="218"/>
      <c r="AX1434" s="218"/>
      <c r="AY1434" s="218"/>
      <c r="AZ1434" s="218"/>
      <c r="BA1434" s="218"/>
      <c r="BB1434" s="218"/>
      <c r="BC1434" s="218"/>
      <c r="BD1434" s="218"/>
      <c r="BE1434" s="218"/>
      <c r="BF1434" s="218"/>
      <c r="BG1434" s="218"/>
      <c r="BH1434" s="218"/>
      <c r="BI1434" s="218"/>
      <c r="BJ1434" s="233"/>
      <c r="BK1434" s="199"/>
      <c r="BL1434" s="218"/>
      <c r="BM1434" s="171"/>
      <c r="BN1434" s="171"/>
      <c r="BO1434" s="171"/>
      <c r="BP1434" s="218"/>
      <c r="BQ1434" s="218"/>
      <c r="BR1434" s="218"/>
      <c r="BS1434" s="218"/>
      <c r="BT1434" s="218"/>
      <c r="BU1434" s="218"/>
      <c r="BV1434" s="218"/>
      <c r="BW1434" s="218"/>
      <c r="BX1434" s="171"/>
      <c r="BY1434" s="199"/>
      <c r="BZ1434" s="230"/>
      <c r="CA1434" s="230"/>
      <c r="CB1434" s="230"/>
      <c r="CC1434" s="230"/>
      <c r="CD1434" s="230"/>
      <c r="CE1434" s="230"/>
      <c r="CF1434" s="230"/>
      <c r="CG1434" s="230"/>
      <c r="CH1434" s="230"/>
      <c r="CI1434" s="230"/>
      <c r="CJ1434" s="230"/>
      <c r="CK1434" s="230"/>
      <c r="CL1434" s="230"/>
      <c r="CM1434" s="230"/>
      <c r="CN1434" s="171"/>
      <c r="CO1434" s="199"/>
      <c r="CP1434" s="230"/>
      <c r="CQ1434" s="233"/>
      <c r="CR1434" s="233"/>
      <c r="CS1434" s="233"/>
      <c r="CT1434" s="230"/>
      <c r="CU1434" s="230"/>
      <c r="CV1434" s="230"/>
      <c r="CW1434" s="230"/>
    </row>
    <row r="1435" ht="60" hidden="1" spans="1:101">
      <c r="A1435" s="191">
        <v>2552</v>
      </c>
      <c r="B1435" s="261" t="s">
        <v>3772</v>
      </c>
      <c r="C1435" s="261" t="s">
        <v>3773</v>
      </c>
      <c r="D1435" s="261" t="s">
        <v>2853</v>
      </c>
      <c r="E1435" s="199"/>
      <c r="F1435" s="261" t="s">
        <v>2575</v>
      </c>
      <c r="G1435" s="199"/>
      <c r="H1435" s="199"/>
      <c r="I1435" s="199"/>
      <c r="J1435" s="202"/>
      <c r="K1435" s="202"/>
      <c r="L1435" s="164" t="str">
        <f>_xlfn.IFNA(VLOOKUP(B1435,'[1]CDM Patients Data'!$C$1266:$N$5000,6,FALSE),"")</f>
        <v>Other parts of tongue</v>
      </c>
      <c r="M1435" s="164" t="str">
        <f>_xlfn.IFNA(VLOOKUP(B1435,'[1]CDM Patients Data'!$C$1266:$N$5000,7,FALSE),"")</f>
        <v>Border of tongue</v>
      </c>
      <c r="N1435" s="164" t="str">
        <f>_xlfn.IFNA(VLOOKUP(B1435,'[1]CDM Patients Data'!$C$1266:$N$5000,8,FALSE),"")</f>
        <v>Squamous cell carcinoma, NOS</v>
      </c>
      <c r="O1435" s="164" t="str">
        <f>_xlfn.IFNA(VLOOKUP(B1435,'[1]CDM Patients Data'!$C$1266:$K$3492,9,FALSE),"")</f>
        <v>Right</v>
      </c>
      <c r="P1435" s="164">
        <f>_xlfn.IFNA(VLOOKUP(B1435,'[1]CDM Patients Data'!$C$1266:$O$3492,10,FALSE),"")</f>
        <v>0</v>
      </c>
      <c r="Q1435" s="164">
        <f>_xlfn.IFNA(VLOOKUP(B1435,'[1]CDM Patients Data'!$C$1266:$O$3492,11,FALSE),"")</f>
        <v>0</v>
      </c>
      <c r="R1435" s="164">
        <f>_xlfn.IFNA(VLOOKUP(B1435,'[1]CDM Patients Data'!$C$1266:$O$3492,12,FALSE),"")</f>
        <v>0</v>
      </c>
      <c r="S1435" s="164">
        <f>_xlfn.IFNA(VLOOKUP(B1435,'[1]CDM Patients Data'!$C$1266:$P$3492,13,FALSE),"")</f>
        <v>0</v>
      </c>
      <c r="T1435" s="164" t="str">
        <f>_xlfn.IFNA(VLOOKUP(B1435,'[1]CDM Patients Data'!$C$1266:$N$5000,5,FALSE),"")</f>
        <v>Nisha</v>
      </c>
      <c r="U1435" s="164"/>
      <c r="V1435" s="164"/>
      <c r="W1435" s="210"/>
      <c r="X1435" s="164"/>
      <c r="Y1435" s="164"/>
      <c r="Z1435" s="164"/>
      <c r="AA1435" s="164"/>
      <c r="AB1435" s="164"/>
      <c r="AC1435" s="210"/>
      <c r="AD1435" s="199"/>
      <c r="AE1435" s="199"/>
      <c r="AF1435" s="199"/>
      <c r="AG1435" s="199"/>
      <c r="AH1435" s="233" t="s">
        <v>589</v>
      </c>
      <c r="AI1435" s="199"/>
      <c r="AJ1435" s="199"/>
      <c r="AK1435" s="218" t="s">
        <v>80</v>
      </c>
      <c r="AL1435" s="218">
        <v>14048526</v>
      </c>
      <c r="AM1435" s="218">
        <v>4.2</v>
      </c>
      <c r="AN1435" s="218">
        <v>421</v>
      </c>
      <c r="AO1435" s="218" t="s">
        <v>81</v>
      </c>
      <c r="AP1435" s="218"/>
      <c r="AQ1435" s="218"/>
      <c r="AR1435" s="218"/>
      <c r="AS1435" s="218"/>
      <c r="AT1435" s="218"/>
      <c r="AU1435" s="218"/>
      <c r="AV1435" s="218"/>
      <c r="AW1435" s="218"/>
      <c r="AX1435" s="218"/>
      <c r="AY1435" s="218"/>
      <c r="AZ1435" s="218"/>
      <c r="BA1435" s="218"/>
      <c r="BB1435" s="218"/>
      <c r="BC1435" s="218"/>
      <c r="BD1435" s="218"/>
      <c r="BE1435" s="218"/>
      <c r="BF1435" s="218"/>
      <c r="BG1435" s="218"/>
      <c r="BH1435" s="218"/>
      <c r="BI1435" s="218"/>
      <c r="BJ1435" s="233"/>
      <c r="BK1435" s="199"/>
      <c r="BL1435" s="218" t="s">
        <v>84</v>
      </c>
      <c r="BM1435" s="171" t="s">
        <v>76</v>
      </c>
      <c r="BN1435" s="171" t="s">
        <v>76</v>
      </c>
      <c r="BO1435" s="171" t="s">
        <v>76</v>
      </c>
      <c r="BP1435" s="218"/>
      <c r="BQ1435" s="218"/>
      <c r="BR1435" s="218"/>
      <c r="BS1435" s="218"/>
      <c r="BT1435" s="218"/>
      <c r="BU1435" s="218"/>
      <c r="BV1435" s="218"/>
      <c r="BW1435" s="218"/>
      <c r="BX1435" s="171"/>
      <c r="BY1435" s="199"/>
      <c r="BZ1435" s="230"/>
      <c r="CA1435" s="230"/>
      <c r="CB1435" s="230"/>
      <c r="CC1435" s="230"/>
      <c r="CD1435" s="230"/>
      <c r="CE1435" s="230"/>
      <c r="CF1435" s="230"/>
      <c r="CG1435" s="230"/>
      <c r="CH1435" s="230"/>
      <c r="CI1435" s="230"/>
      <c r="CJ1435" s="230"/>
      <c r="CK1435" s="230"/>
      <c r="CL1435" s="230"/>
      <c r="CM1435" s="230"/>
      <c r="CN1435" s="171"/>
      <c r="CO1435" s="199"/>
      <c r="CP1435" s="230"/>
      <c r="CQ1435" s="233"/>
      <c r="CR1435" s="233"/>
      <c r="CS1435" s="233"/>
      <c r="CT1435" s="230"/>
      <c r="CU1435" s="230"/>
      <c r="CV1435" s="230"/>
      <c r="CW1435" s="230"/>
    </row>
    <row r="1436" ht="60" hidden="1" spans="1:101">
      <c r="A1436" s="191">
        <v>2553</v>
      </c>
      <c r="B1436" s="261" t="s">
        <v>3774</v>
      </c>
      <c r="C1436" s="261" t="s">
        <v>3775</v>
      </c>
      <c r="D1436" s="261" t="s">
        <v>2918</v>
      </c>
      <c r="E1436" s="199"/>
      <c r="F1436" s="261" t="s">
        <v>2382</v>
      </c>
      <c r="G1436" s="199"/>
      <c r="H1436" s="199"/>
      <c r="I1436" s="199"/>
      <c r="J1436" s="202"/>
      <c r="K1436" s="202"/>
      <c r="L1436" s="164" t="str">
        <f>_xlfn.IFNA(VLOOKUP(B1436,'[1]CDM Patients Data'!$C$1266:$N$5000,6,FALSE),"")</f>
        <v>Other parts of tongue</v>
      </c>
      <c r="M1436" s="164" t="str">
        <f>_xlfn.IFNA(VLOOKUP(B1436,'[1]CDM Patients Data'!$C$1266:$N$5000,7,FALSE),"")</f>
        <v>Tongue NOS</v>
      </c>
      <c r="N1436" s="164" t="str">
        <f>_xlfn.IFNA(VLOOKUP(B1436,'[1]CDM Patients Data'!$C$1266:$N$5000,8,FALSE),"")</f>
        <v>Squamous cell carcinoma, NOS</v>
      </c>
      <c r="O1436" s="164" t="str">
        <f>_xlfn.IFNA(VLOOKUP(B1436,'[1]CDM Patients Data'!$C$1266:$K$3492,9,FALSE),"")</f>
        <v>Left</v>
      </c>
      <c r="P1436" s="164">
        <f>_xlfn.IFNA(VLOOKUP(B1436,'[1]CDM Patients Data'!$C$1266:$O$3492,10,FALSE),"")</f>
        <v>0</v>
      </c>
      <c r="Q1436" s="164">
        <f>_xlfn.IFNA(VLOOKUP(B1436,'[1]CDM Patients Data'!$C$1266:$O$3492,11,FALSE),"")</f>
        <v>0</v>
      </c>
      <c r="R1436" s="164">
        <f>_xlfn.IFNA(VLOOKUP(B1436,'[1]CDM Patients Data'!$C$1266:$O$3492,12,FALSE),"")</f>
        <v>0</v>
      </c>
      <c r="S1436" s="164">
        <f>_xlfn.IFNA(VLOOKUP(B1436,'[1]CDM Patients Data'!$C$1266:$P$3492,13,FALSE),"")</f>
        <v>0</v>
      </c>
      <c r="T1436" s="164" t="str">
        <f>_xlfn.IFNA(VLOOKUP(B1436,'[1]CDM Patients Data'!$C$1266:$N$5000,5,FALSE),"")</f>
        <v>Nisha</v>
      </c>
      <c r="U1436" s="164"/>
      <c r="V1436" s="164"/>
      <c r="W1436" s="210"/>
      <c r="X1436" s="164"/>
      <c r="Y1436" s="164"/>
      <c r="Z1436" s="164"/>
      <c r="AA1436" s="164"/>
      <c r="AB1436" s="164"/>
      <c r="AC1436" s="210"/>
      <c r="AD1436" s="199"/>
      <c r="AE1436" s="199"/>
      <c r="AF1436" s="199"/>
      <c r="AG1436" s="199"/>
      <c r="AH1436" s="233" t="s">
        <v>589</v>
      </c>
      <c r="AI1436" s="199"/>
      <c r="AJ1436" s="199"/>
      <c r="AK1436" s="218" t="s">
        <v>80</v>
      </c>
      <c r="AL1436" s="218">
        <v>9055487</v>
      </c>
      <c r="AM1436" s="218">
        <v>2.7</v>
      </c>
      <c r="AN1436" s="218">
        <v>305.9</v>
      </c>
      <c r="AO1436" s="218" t="s">
        <v>81</v>
      </c>
      <c r="AP1436" s="218"/>
      <c r="AQ1436" s="218"/>
      <c r="AR1436" s="218"/>
      <c r="AS1436" s="218"/>
      <c r="AT1436" s="218"/>
      <c r="AU1436" s="218"/>
      <c r="AV1436" s="218"/>
      <c r="AW1436" s="218"/>
      <c r="AX1436" s="218"/>
      <c r="AY1436" s="218"/>
      <c r="AZ1436" s="218"/>
      <c r="BA1436" s="218"/>
      <c r="BB1436" s="218"/>
      <c r="BC1436" s="218"/>
      <c r="BD1436" s="218"/>
      <c r="BE1436" s="218"/>
      <c r="BF1436" s="218"/>
      <c r="BG1436" s="218"/>
      <c r="BH1436" s="218"/>
      <c r="BI1436" s="218"/>
      <c r="BJ1436" s="233"/>
      <c r="BK1436" s="199"/>
      <c r="BL1436" s="218" t="s">
        <v>84</v>
      </c>
      <c r="BM1436" s="171" t="s">
        <v>76</v>
      </c>
      <c r="BN1436" s="171" t="s">
        <v>76</v>
      </c>
      <c r="BO1436" s="171" t="s">
        <v>76</v>
      </c>
      <c r="BP1436" s="218"/>
      <c r="BQ1436" s="218"/>
      <c r="BR1436" s="218"/>
      <c r="BS1436" s="218"/>
      <c r="BT1436" s="218"/>
      <c r="BU1436" s="218"/>
      <c r="BV1436" s="218"/>
      <c r="BW1436" s="218"/>
      <c r="BX1436" s="171"/>
      <c r="BY1436" s="199"/>
      <c r="BZ1436" s="230"/>
      <c r="CA1436" s="230"/>
      <c r="CB1436" s="230"/>
      <c r="CC1436" s="230"/>
      <c r="CD1436" s="230"/>
      <c r="CE1436" s="230"/>
      <c r="CF1436" s="230"/>
      <c r="CG1436" s="230"/>
      <c r="CH1436" s="230"/>
      <c r="CI1436" s="230"/>
      <c r="CJ1436" s="230"/>
      <c r="CK1436" s="230"/>
      <c r="CL1436" s="230"/>
      <c r="CM1436" s="230"/>
      <c r="CN1436" s="171" t="s">
        <v>2777</v>
      </c>
      <c r="CO1436" s="199"/>
      <c r="CP1436" s="230" t="s">
        <v>80</v>
      </c>
      <c r="CQ1436" s="285">
        <v>5485525</v>
      </c>
      <c r="CR1436" s="285">
        <v>1.6</v>
      </c>
      <c r="CS1436" s="285">
        <v>49.85</v>
      </c>
      <c r="CT1436" s="230" t="s">
        <v>95</v>
      </c>
      <c r="CU1436" s="230"/>
      <c r="CV1436" s="230"/>
      <c r="CW1436" s="230"/>
    </row>
    <row r="1437" ht="60" spans="1:101">
      <c r="A1437" s="191">
        <v>2554</v>
      </c>
      <c r="B1437" s="266" t="s">
        <v>3776</v>
      </c>
      <c r="C1437" s="273" t="s">
        <v>3777</v>
      </c>
      <c r="D1437" s="261" t="s">
        <v>2780</v>
      </c>
      <c r="E1437" s="199"/>
      <c r="F1437" s="299" t="s">
        <v>3778</v>
      </c>
      <c r="G1437" s="199"/>
      <c r="H1437" s="199"/>
      <c r="I1437" s="199"/>
      <c r="J1437" s="202"/>
      <c r="K1437" s="202"/>
      <c r="L1437" s="164" t="str">
        <f>_xlfn.IFNA(VLOOKUP(B1437,'[1]CDM Patients Data'!$C$1266:$N$5000,6,FALSE),"")</f>
        <v>Breast</v>
      </c>
      <c r="M1437" s="164" t="str">
        <f>_xlfn.IFNA(VLOOKUP(B1437,'[1]CDM Patients Data'!$C$1266:$N$5000,7,FALSE),"")</f>
        <v>Breast NOS (excludes Skin of breast C44.5)</v>
      </c>
      <c r="N1437" s="164" t="str">
        <f>_xlfn.IFNA(VLOOKUP(B1437,'[1]CDM Patients Data'!$C$1266:$N$5000,8,FALSE),"")</f>
        <v>Carcinoma, NOS</v>
      </c>
      <c r="O1437" s="164" t="str">
        <f>_xlfn.IFNA(VLOOKUP(B1437,'[1]CDM Patients Data'!$C$1266:$K$3492,9,FALSE),"")</f>
        <v>Unknown</v>
      </c>
      <c r="P1437" s="164">
        <f>_xlfn.IFNA(VLOOKUP(B1437,'[1]CDM Patients Data'!$C$1266:$O$3492,10,FALSE),"")</f>
        <v>0</v>
      </c>
      <c r="Q1437" s="164">
        <f>_xlfn.IFNA(VLOOKUP(B1437,'[1]CDM Patients Data'!$C$1266:$O$3492,11,FALSE),"")</f>
        <v>0</v>
      </c>
      <c r="R1437" s="164">
        <f>_xlfn.IFNA(VLOOKUP(B1437,'[1]CDM Patients Data'!$C$1266:$O$3492,12,FALSE),"")</f>
        <v>0</v>
      </c>
      <c r="S1437" s="164">
        <f>_xlfn.IFNA(VLOOKUP(B1437,'[1]CDM Patients Data'!$C$1266:$P$3492,13,FALSE),"")</f>
        <v>0</v>
      </c>
      <c r="T1437" s="164" t="str">
        <f>_xlfn.IFNA(VLOOKUP(B1437,'[1]CDM Patients Data'!$C$1266:$N$5000,5,FALSE),"")</f>
        <v>Swathi</v>
      </c>
      <c r="U1437" s="164"/>
      <c r="V1437" s="164"/>
      <c r="W1437" s="210"/>
      <c r="X1437" s="164"/>
      <c r="Y1437" s="164"/>
      <c r="Z1437" s="164"/>
      <c r="AA1437" s="164"/>
      <c r="AB1437" s="164"/>
      <c r="AC1437" s="210"/>
      <c r="AD1437" s="199"/>
      <c r="AE1437" s="199"/>
      <c r="AF1437" s="199"/>
      <c r="AG1437" s="199"/>
      <c r="AH1437" s="233"/>
      <c r="AI1437" s="199"/>
      <c r="AJ1437" s="199"/>
      <c r="AK1437" s="218" t="s">
        <v>84</v>
      </c>
      <c r="AL1437" s="218" t="s">
        <v>76</v>
      </c>
      <c r="AM1437" s="218" t="s">
        <v>76</v>
      </c>
      <c r="AN1437" s="218" t="s">
        <v>76</v>
      </c>
      <c r="AO1437" s="218" t="s">
        <v>76</v>
      </c>
      <c r="AP1437" s="218"/>
      <c r="AQ1437" s="218"/>
      <c r="AR1437" s="218"/>
      <c r="AS1437" s="218"/>
      <c r="AT1437" s="218"/>
      <c r="AU1437" s="218"/>
      <c r="AV1437" s="218"/>
      <c r="AW1437" s="218"/>
      <c r="AX1437" s="218"/>
      <c r="AY1437" s="218"/>
      <c r="AZ1437" s="218"/>
      <c r="BA1437" s="218"/>
      <c r="BB1437" s="218"/>
      <c r="BC1437" s="218"/>
      <c r="BD1437" s="218"/>
      <c r="BE1437" s="218"/>
      <c r="BF1437" s="218"/>
      <c r="BG1437" s="218"/>
      <c r="BH1437" s="218"/>
      <c r="BI1437" s="218"/>
      <c r="BJ1437" s="233" t="s">
        <v>589</v>
      </c>
      <c r="BK1437" s="199"/>
      <c r="BL1437" s="218" t="s">
        <v>80</v>
      </c>
      <c r="BM1437" s="290">
        <v>4408245</v>
      </c>
      <c r="BN1437" s="290">
        <v>1.3</v>
      </c>
      <c r="BO1437" s="290">
        <v>149.2</v>
      </c>
      <c r="BP1437" s="218" t="s">
        <v>103</v>
      </c>
      <c r="BQ1437" s="218"/>
      <c r="BR1437" s="218"/>
      <c r="BS1437" s="218"/>
      <c r="BT1437" s="218"/>
      <c r="BU1437" s="218"/>
      <c r="BV1437" s="218"/>
      <c r="BW1437" s="218"/>
      <c r="BX1437" s="171"/>
      <c r="BY1437" s="199"/>
      <c r="BZ1437" s="230"/>
      <c r="CA1437" s="230"/>
      <c r="CB1437" s="230"/>
      <c r="CC1437" s="230"/>
      <c r="CD1437" s="230"/>
      <c r="CE1437" s="230"/>
      <c r="CF1437" s="230"/>
      <c r="CG1437" s="230"/>
      <c r="CH1437" s="230"/>
      <c r="CI1437" s="230"/>
      <c r="CJ1437" s="230"/>
      <c r="CK1437" s="230"/>
      <c r="CL1437" s="230"/>
      <c r="CM1437" s="230"/>
      <c r="CN1437" s="171"/>
      <c r="CO1437" s="199"/>
      <c r="CP1437" s="230"/>
      <c r="CQ1437" s="233"/>
      <c r="CR1437" s="233"/>
      <c r="CS1437" s="233"/>
      <c r="CT1437" s="230"/>
      <c r="CU1437" s="230"/>
      <c r="CV1437" s="230"/>
      <c r="CW1437" s="230"/>
    </row>
    <row r="1438" ht="60" hidden="1" spans="1:101">
      <c r="A1438" s="191">
        <v>2555</v>
      </c>
      <c r="B1438" s="298" t="s">
        <v>3779</v>
      </c>
      <c r="C1438" s="261" t="s">
        <v>3780</v>
      </c>
      <c r="D1438" s="261" t="s">
        <v>2853</v>
      </c>
      <c r="E1438" s="199"/>
      <c r="F1438" s="261" t="s">
        <v>3275</v>
      </c>
      <c r="G1438" s="199"/>
      <c r="H1438" s="199"/>
      <c r="I1438" s="199"/>
      <c r="J1438" s="202"/>
      <c r="K1438" s="202"/>
      <c r="L1438" s="164" t="str">
        <f>_xlfn.IFNA(VLOOKUP(B1438,'[1]CDM Patients Data'!$C$1266:$N$5000,6,FALSE),"")</f>
        <v>Lung</v>
      </c>
      <c r="M1438" s="164" t="str">
        <f>_xlfn.IFNA(VLOOKUP(B1438,'[1]CDM Patients Data'!$C$1266:$N$5000,7,FALSE),"")</f>
        <v>Middle lobe, lung</v>
      </c>
      <c r="N1438" s="164" t="str">
        <f>_xlfn.IFNA(VLOOKUP(B1438,'[1]CDM Patients Data'!$C$1266:$N$5000,8,FALSE),"")</f>
        <v>Squamous cell carcinoma, NOS</v>
      </c>
      <c r="O1438" s="164" t="str">
        <f>_xlfn.IFNA(VLOOKUP(B1438,'[1]CDM Patients Data'!$C$1266:$K$3492,9,FALSE),"")</f>
        <v>Right</v>
      </c>
      <c r="P1438" s="164">
        <f>_xlfn.IFNA(VLOOKUP(B1438,'[1]CDM Patients Data'!$C$1266:$O$3492,10,FALSE),"")</f>
        <v>0</v>
      </c>
      <c r="Q1438" s="164">
        <f>_xlfn.IFNA(VLOOKUP(B1438,'[1]CDM Patients Data'!$C$1266:$O$3492,11,FALSE),"")</f>
        <v>0</v>
      </c>
      <c r="R1438" s="164">
        <f>_xlfn.IFNA(VLOOKUP(B1438,'[1]CDM Patients Data'!$C$1266:$O$3492,12,FALSE),"")</f>
        <v>0</v>
      </c>
      <c r="S1438" s="164">
        <f>_xlfn.IFNA(VLOOKUP(B1438,'[1]CDM Patients Data'!$C$1266:$P$3492,13,FALSE),"")</f>
        <v>0</v>
      </c>
      <c r="T1438" s="164" t="str">
        <f>_xlfn.IFNA(VLOOKUP(B1438,'[1]CDM Patients Data'!$C$1266:$N$5000,5,FALSE),"")</f>
        <v>Dayana</v>
      </c>
      <c r="U1438" s="164"/>
      <c r="V1438" s="164"/>
      <c r="W1438" s="210"/>
      <c r="X1438" s="164"/>
      <c r="Y1438" s="164"/>
      <c r="Z1438" s="164"/>
      <c r="AA1438" s="164"/>
      <c r="AB1438" s="164"/>
      <c r="AC1438" s="210"/>
      <c r="AD1438" s="199"/>
      <c r="AE1438" s="199"/>
      <c r="AF1438" s="199"/>
      <c r="AG1438" s="199"/>
      <c r="AH1438" s="233" t="s">
        <v>589</v>
      </c>
      <c r="AI1438" s="199"/>
      <c r="AJ1438" s="199"/>
      <c r="AK1438" s="218" t="s">
        <v>80</v>
      </c>
      <c r="AL1438" s="218">
        <v>13084420</v>
      </c>
      <c r="AM1438" s="218">
        <v>3.9</v>
      </c>
      <c r="AN1438" s="218">
        <v>393.4</v>
      </c>
      <c r="AO1438" s="218" t="s">
        <v>81</v>
      </c>
      <c r="AP1438" s="218"/>
      <c r="AQ1438" s="218"/>
      <c r="AR1438" s="218"/>
      <c r="AS1438" s="218"/>
      <c r="AT1438" s="218"/>
      <c r="AU1438" s="218"/>
      <c r="AV1438" s="218"/>
      <c r="AW1438" s="218"/>
      <c r="AX1438" s="218"/>
      <c r="AY1438" s="218"/>
      <c r="AZ1438" s="218"/>
      <c r="BA1438" s="218"/>
      <c r="BB1438" s="218"/>
      <c r="BC1438" s="218"/>
      <c r="BD1438" s="218"/>
      <c r="BE1438" s="218"/>
      <c r="BF1438" s="218"/>
      <c r="BG1438" s="218"/>
      <c r="BH1438" s="218"/>
      <c r="BI1438" s="218"/>
      <c r="BJ1438" s="233"/>
      <c r="BK1438" s="199"/>
      <c r="BL1438" s="218" t="s">
        <v>84</v>
      </c>
      <c r="BM1438" s="171" t="s">
        <v>76</v>
      </c>
      <c r="BN1438" s="171" t="s">
        <v>76</v>
      </c>
      <c r="BO1438" s="171" t="s">
        <v>76</v>
      </c>
      <c r="BP1438" s="218"/>
      <c r="BQ1438" s="218"/>
      <c r="BR1438" s="218"/>
      <c r="BS1438" s="218"/>
      <c r="BT1438" s="218"/>
      <c r="BU1438" s="218"/>
      <c r="BV1438" s="218"/>
      <c r="BW1438" s="218"/>
      <c r="BX1438" s="171"/>
      <c r="BY1438" s="199"/>
      <c r="BZ1438" s="230"/>
      <c r="CA1438" s="230"/>
      <c r="CB1438" s="230"/>
      <c r="CC1438" s="230"/>
      <c r="CD1438" s="230"/>
      <c r="CE1438" s="230"/>
      <c r="CF1438" s="230"/>
      <c r="CG1438" s="230"/>
      <c r="CH1438" s="230"/>
      <c r="CI1438" s="230"/>
      <c r="CJ1438" s="230"/>
      <c r="CK1438" s="230"/>
      <c r="CL1438" s="230"/>
      <c r="CM1438" s="230"/>
      <c r="CN1438" s="171" t="s">
        <v>2777</v>
      </c>
      <c r="CO1438" s="199"/>
      <c r="CP1438" s="230" t="s">
        <v>80</v>
      </c>
      <c r="CQ1438" s="285">
        <v>6226926</v>
      </c>
      <c r="CR1438" s="285">
        <v>1.9</v>
      </c>
      <c r="CS1438" s="285">
        <v>180.65</v>
      </c>
      <c r="CT1438" s="230" t="s">
        <v>103</v>
      </c>
      <c r="CU1438" s="230"/>
      <c r="CV1438" s="230"/>
      <c r="CW1438" s="230"/>
    </row>
    <row r="1439" ht="15" hidden="1" spans="1:101">
      <c r="A1439" s="191">
        <v>2556</v>
      </c>
      <c r="B1439" s="261" t="s">
        <v>3781</v>
      </c>
      <c r="C1439" s="261" t="s">
        <v>3422</v>
      </c>
      <c r="D1439" s="261" t="s">
        <v>2794</v>
      </c>
      <c r="E1439" s="199"/>
      <c r="F1439" s="261" t="s">
        <v>2170</v>
      </c>
      <c r="G1439" s="199"/>
      <c r="H1439" s="199"/>
      <c r="I1439" s="199"/>
      <c r="J1439" s="202"/>
      <c r="K1439" s="202"/>
      <c r="L1439" s="164">
        <f>_xlfn.IFNA(VLOOKUP(B1439,'[1]CDM Patients Data'!$C$1266:$N$5000,6,FALSE),"")</f>
        <v>0</v>
      </c>
      <c r="M1439" s="164">
        <f>_xlfn.IFNA(VLOOKUP(B1439,'[1]CDM Patients Data'!$C$1266:$N$5000,7,FALSE),"")</f>
        <v>0</v>
      </c>
      <c r="N1439" s="164">
        <f>_xlfn.IFNA(VLOOKUP(B1439,'[1]CDM Patients Data'!$C$1266:$N$5000,8,FALSE),"")</f>
        <v>0</v>
      </c>
      <c r="O1439" s="164">
        <f>_xlfn.IFNA(VLOOKUP(B1439,'[1]CDM Patients Data'!$C$1266:$K$3492,9,FALSE),"")</f>
        <v>0</v>
      </c>
      <c r="P1439" s="164">
        <f>_xlfn.IFNA(VLOOKUP(B1439,'[1]CDM Patients Data'!$C$1266:$O$3492,10,FALSE),"")</f>
        <v>0</v>
      </c>
      <c r="Q1439" s="164">
        <f>_xlfn.IFNA(VLOOKUP(B1439,'[1]CDM Patients Data'!$C$1266:$O$3492,11,FALSE),"")</f>
        <v>0</v>
      </c>
      <c r="R1439" s="164">
        <f>_xlfn.IFNA(VLOOKUP(B1439,'[1]CDM Patients Data'!$C$1266:$O$3492,12,FALSE),"")</f>
        <v>0</v>
      </c>
      <c r="S1439" s="164">
        <f>_xlfn.IFNA(VLOOKUP(B1439,'[1]CDM Patients Data'!$C$1266:$P$3492,13,FALSE),"")</f>
        <v>0</v>
      </c>
      <c r="T1439" s="164" t="str">
        <f>_xlfn.IFNA(VLOOKUP(B1439,'[1]CDM Patients Data'!$C$1266:$N$5000,5,FALSE),"")</f>
        <v>Anwehsa</v>
      </c>
      <c r="U1439" s="164"/>
      <c r="V1439" s="164"/>
      <c r="W1439" s="210"/>
      <c r="X1439" s="164"/>
      <c r="Y1439" s="164"/>
      <c r="Z1439" s="164"/>
      <c r="AA1439" s="164"/>
      <c r="AB1439" s="164"/>
      <c r="AC1439" s="210"/>
      <c r="AD1439" s="199"/>
      <c r="AE1439" s="199"/>
      <c r="AF1439" s="199"/>
      <c r="AG1439" s="199"/>
      <c r="AH1439" s="233" t="s">
        <v>589</v>
      </c>
      <c r="AI1439" s="199"/>
      <c r="AJ1439" s="199"/>
      <c r="AK1439" s="218" t="s">
        <v>80</v>
      </c>
      <c r="AL1439" s="218">
        <v>24823225</v>
      </c>
      <c r="AM1439" s="218">
        <v>7.4</v>
      </c>
      <c r="AN1439" s="218">
        <v>354.3</v>
      </c>
      <c r="AO1439" s="218" t="s">
        <v>81</v>
      </c>
      <c r="AP1439" s="218"/>
      <c r="AQ1439" s="218"/>
      <c r="AR1439" s="218"/>
      <c r="AS1439" s="218"/>
      <c r="AT1439" s="218"/>
      <c r="AU1439" s="218"/>
      <c r="AV1439" s="218"/>
      <c r="AW1439" s="218"/>
      <c r="AX1439" s="218"/>
      <c r="AY1439" s="218"/>
      <c r="AZ1439" s="218"/>
      <c r="BA1439" s="218"/>
      <c r="BB1439" s="218"/>
      <c r="BC1439" s="218"/>
      <c r="BD1439" s="218"/>
      <c r="BE1439" s="218"/>
      <c r="BF1439" s="218"/>
      <c r="BG1439" s="218"/>
      <c r="BH1439" s="218"/>
      <c r="BI1439" s="218"/>
      <c r="BJ1439" s="233"/>
      <c r="BK1439" s="199"/>
      <c r="BL1439" s="218" t="s">
        <v>84</v>
      </c>
      <c r="BM1439" s="171" t="s">
        <v>76</v>
      </c>
      <c r="BN1439" s="171" t="s">
        <v>76</v>
      </c>
      <c r="BO1439" s="171" t="s">
        <v>76</v>
      </c>
      <c r="BP1439" s="218"/>
      <c r="BQ1439" s="218"/>
      <c r="BR1439" s="218"/>
      <c r="BS1439" s="218"/>
      <c r="BT1439" s="218"/>
      <c r="BU1439" s="218"/>
      <c r="BV1439" s="218"/>
      <c r="BW1439" s="218"/>
      <c r="BX1439" s="171"/>
      <c r="BY1439" s="199"/>
      <c r="BZ1439" s="230"/>
      <c r="CA1439" s="230"/>
      <c r="CB1439" s="230"/>
      <c r="CC1439" s="230"/>
      <c r="CD1439" s="230"/>
      <c r="CE1439" s="230"/>
      <c r="CF1439" s="230"/>
      <c r="CG1439" s="230"/>
      <c r="CH1439" s="230"/>
      <c r="CI1439" s="230"/>
      <c r="CJ1439" s="230"/>
      <c r="CK1439" s="230"/>
      <c r="CL1439" s="230"/>
      <c r="CM1439" s="230"/>
      <c r="CN1439" s="171"/>
      <c r="CO1439" s="199"/>
      <c r="CP1439" s="230"/>
      <c r="CQ1439" s="233"/>
      <c r="CR1439" s="233"/>
      <c r="CS1439" s="233"/>
      <c r="CT1439" s="230"/>
      <c r="CU1439" s="230"/>
      <c r="CV1439" s="230"/>
      <c r="CW1439" s="230"/>
    </row>
    <row r="1440" ht="45" hidden="1" spans="1:101">
      <c r="A1440" s="191">
        <v>2557</v>
      </c>
      <c r="B1440" s="261" t="s">
        <v>3782</v>
      </c>
      <c r="C1440" s="261" t="s">
        <v>3516</v>
      </c>
      <c r="D1440" s="261" t="s">
        <v>2794</v>
      </c>
      <c r="E1440" s="199"/>
      <c r="F1440" s="261" t="s">
        <v>2385</v>
      </c>
      <c r="G1440" s="199"/>
      <c r="H1440" s="199"/>
      <c r="I1440" s="199"/>
      <c r="J1440" s="202"/>
      <c r="K1440" s="202"/>
      <c r="L1440" s="164" t="str">
        <f>_xlfn.IFNA(VLOOKUP(B1440,'[1]CDM Patients Data'!$C$1266:$N$5000,6,FALSE),"")</f>
        <v>Breast</v>
      </c>
      <c r="M1440" s="164" t="str">
        <f>_xlfn.IFNA(VLOOKUP(B1440,'[1]CDM Patients Data'!$C$1266:$N$5000,7,FALSE),"")</f>
        <v>Upper inner quadrant of breast</v>
      </c>
      <c r="N1440" s="164" t="str">
        <f>_xlfn.IFNA(VLOOKUP(B1440,'[1]CDM Patients Data'!$C$1266:$N$5000,8,FALSE),"")</f>
        <v>Infiltrating ductular carcinoma</v>
      </c>
      <c r="O1440" s="164" t="str">
        <f>_xlfn.IFNA(VLOOKUP(B1440,'[1]CDM Patients Data'!$C$1266:$K$3492,9,FALSE),"")</f>
        <v>Left</v>
      </c>
      <c r="P1440" s="164">
        <f>_xlfn.IFNA(VLOOKUP(B1440,'[1]CDM Patients Data'!$C$1266:$O$3492,10,FALSE),"")</f>
        <v>0</v>
      </c>
      <c r="Q1440" s="164">
        <f>_xlfn.IFNA(VLOOKUP(B1440,'[1]CDM Patients Data'!$C$1266:$O$3492,11,FALSE),"")</f>
        <v>0</v>
      </c>
      <c r="R1440" s="164">
        <f>_xlfn.IFNA(VLOOKUP(B1440,'[1]CDM Patients Data'!$C$1266:$O$3492,12,FALSE),"")</f>
        <v>0</v>
      </c>
      <c r="S1440" s="164">
        <f>_xlfn.IFNA(VLOOKUP(B1440,'[1]CDM Patients Data'!$C$1266:$P$3492,13,FALSE),"")</f>
        <v>0</v>
      </c>
      <c r="T1440" s="164" t="str">
        <f>_xlfn.IFNA(VLOOKUP(B1440,'[1]CDM Patients Data'!$C$1266:$N$5000,5,FALSE),"")</f>
        <v>Swathi</v>
      </c>
      <c r="U1440" s="164"/>
      <c r="V1440" s="164"/>
      <c r="W1440" s="210"/>
      <c r="X1440" s="164"/>
      <c r="Y1440" s="164"/>
      <c r="Z1440" s="164"/>
      <c r="AA1440" s="164"/>
      <c r="AB1440" s="164"/>
      <c r="AC1440" s="210"/>
      <c r="AD1440" s="199"/>
      <c r="AE1440" s="199"/>
      <c r="AF1440" s="199"/>
      <c r="AG1440" s="199"/>
      <c r="AH1440" s="233" t="s">
        <v>589</v>
      </c>
      <c r="AI1440" s="199"/>
      <c r="AJ1440" s="199"/>
      <c r="AK1440" s="218" t="s">
        <v>80</v>
      </c>
      <c r="AL1440" s="218">
        <v>25315788</v>
      </c>
      <c r="AM1440" s="218">
        <v>7.6</v>
      </c>
      <c r="AN1440" s="218">
        <v>252.8</v>
      </c>
      <c r="AO1440" s="218" t="s">
        <v>81</v>
      </c>
      <c r="AP1440" s="218"/>
      <c r="AQ1440" s="218"/>
      <c r="AR1440" s="218"/>
      <c r="AS1440" s="218"/>
      <c r="AT1440" s="218"/>
      <c r="AU1440" s="218"/>
      <c r="AV1440" s="218"/>
      <c r="AW1440" s="218"/>
      <c r="AX1440" s="218"/>
      <c r="AY1440" s="218"/>
      <c r="AZ1440" s="218"/>
      <c r="BA1440" s="218"/>
      <c r="BB1440" s="218"/>
      <c r="BC1440" s="218"/>
      <c r="BD1440" s="218"/>
      <c r="BE1440" s="218"/>
      <c r="BF1440" s="218"/>
      <c r="BG1440" s="218"/>
      <c r="BH1440" s="218"/>
      <c r="BI1440" s="218"/>
      <c r="BJ1440" s="233"/>
      <c r="BK1440" s="199"/>
      <c r="BL1440" s="218" t="s">
        <v>84</v>
      </c>
      <c r="BM1440" s="171" t="s">
        <v>76</v>
      </c>
      <c r="BN1440" s="171" t="s">
        <v>76</v>
      </c>
      <c r="BO1440" s="171" t="s">
        <v>76</v>
      </c>
      <c r="BP1440" s="218"/>
      <c r="BQ1440" s="218"/>
      <c r="BR1440" s="218"/>
      <c r="BS1440" s="218"/>
      <c r="BT1440" s="218"/>
      <c r="BU1440" s="218"/>
      <c r="BV1440" s="218"/>
      <c r="BW1440" s="218"/>
      <c r="BX1440" s="171"/>
      <c r="BY1440" s="199"/>
      <c r="BZ1440" s="230"/>
      <c r="CA1440" s="230"/>
      <c r="CB1440" s="230"/>
      <c r="CC1440" s="230"/>
      <c r="CD1440" s="230"/>
      <c r="CE1440" s="230"/>
      <c r="CF1440" s="230"/>
      <c r="CG1440" s="230"/>
      <c r="CH1440" s="230"/>
      <c r="CI1440" s="230"/>
      <c r="CJ1440" s="230"/>
      <c r="CK1440" s="230"/>
      <c r="CL1440" s="230"/>
      <c r="CM1440" s="230"/>
      <c r="CN1440" s="171"/>
      <c r="CO1440" s="199"/>
      <c r="CP1440" s="230"/>
      <c r="CQ1440" s="233"/>
      <c r="CR1440" s="233"/>
      <c r="CS1440" s="233"/>
      <c r="CT1440" s="230"/>
      <c r="CU1440" s="230"/>
      <c r="CV1440" s="230"/>
      <c r="CW1440" s="230"/>
    </row>
    <row r="1441" ht="45" hidden="1" spans="1:101">
      <c r="A1441" s="191">
        <v>2558</v>
      </c>
      <c r="B1441" s="298" t="s">
        <v>3783</v>
      </c>
      <c r="C1441" s="261" t="s">
        <v>3784</v>
      </c>
      <c r="D1441" s="261" t="s">
        <v>2806</v>
      </c>
      <c r="E1441" s="199"/>
      <c r="F1441" s="261" t="s">
        <v>2385</v>
      </c>
      <c r="G1441" s="199"/>
      <c r="H1441" s="199"/>
      <c r="I1441" s="199"/>
      <c r="J1441" s="202"/>
      <c r="K1441" s="202"/>
      <c r="L1441" s="164" t="str">
        <f>_xlfn.IFNA(VLOOKUP(B1441,'[1]CDM Patients Data'!$C$1266:$N$5000,6,FALSE),"")</f>
        <v>Other and unspecified biliary tract</v>
      </c>
      <c r="M1441" s="164" t="str">
        <f>_xlfn.IFNA(VLOOKUP(B1441,'[1]CDM Patients Data'!$C$1266:$N$5000,7,FALSE),"")</f>
        <v>Extrahepatic bile duct</v>
      </c>
      <c r="N1441" s="164" t="str">
        <f>_xlfn.IFNA(VLOOKUP(B1441,'[1]CDM Patients Data'!$C$1266:$N$5000,8,FALSE),"")</f>
        <v>Adenocarcinoma, intestinal type</v>
      </c>
      <c r="O1441" s="164" t="str">
        <f>_xlfn.IFNA(VLOOKUP(B1441,'[1]CDM Patients Data'!$C$1266:$K$3492,9,FALSE),"")</f>
        <v>Not a paired site</v>
      </c>
      <c r="P1441" s="164">
        <f>_xlfn.IFNA(VLOOKUP(B1441,'[1]CDM Patients Data'!$C$1266:$O$3492,10,FALSE),"")</f>
        <v>0</v>
      </c>
      <c r="Q1441" s="164">
        <f>_xlfn.IFNA(VLOOKUP(B1441,'[1]CDM Patients Data'!$C$1266:$O$3492,11,FALSE),"")</f>
        <v>0</v>
      </c>
      <c r="R1441" s="164">
        <f>_xlfn.IFNA(VLOOKUP(B1441,'[1]CDM Patients Data'!$C$1266:$O$3492,12,FALSE),"")</f>
        <v>0</v>
      </c>
      <c r="S1441" s="164">
        <f>_xlfn.IFNA(VLOOKUP(B1441,'[1]CDM Patients Data'!$C$1266:$P$3492,13,FALSE),"")</f>
        <v>0</v>
      </c>
      <c r="T1441" s="164" t="str">
        <f>_xlfn.IFNA(VLOOKUP(B1441,'[1]CDM Patients Data'!$C$1266:$N$5000,5,FALSE),"")</f>
        <v>Swathi</v>
      </c>
      <c r="U1441" s="164"/>
      <c r="V1441" s="164"/>
      <c r="W1441" s="210"/>
      <c r="X1441" s="164"/>
      <c r="Y1441" s="164"/>
      <c r="Z1441" s="164"/>
      <c r="AA1441" s="164"/>
      <c r="AB1441" s="164"/>
      <c r="AC1441" s="210"/>
      <c r="AD1441" s="199"/>
      <c r="AE1441" s="199"/>
      <c r="AF1441" s="199"/>
      <c r="AG1441" s="199"/>
      <c r="AH1441" s="233" t="s">
        <v>589</v>
      </c>
      <c r="AI1441" s="199"/>
      <c r="AJ1441" s="199"/>
      <c r="AK1441" s="218" t="s">
        <v>80</v>
      </c>
      <c r="AL1441" s="218">
        <v>14424965</v>
      </c>
      <c r="AM1441" s="218">
        <v>4.3</v>
      </c>
      <c r="AN1441" s="218">
        <v>389.5</v>
      </c>
      <c r="AO1441" s="218" t="s">
        <v>81</v>
      </c>
      <c r="AP1441" s="218"/>
      <c r="AQ1441" s="218"/>
      <c r="AR1441" s="218"/>
      <c r="AS1441" s="218"/>
      <c r="AT1441" s="218"/>
      <c r="AU1441" s="218"/>
      <c r="AV1441" s="218"/>
      <c r="AW1441" s="218"/>
      <c r="AX1441" s="218"/>
      <c r="AY1441" s="218"/>
      <c r="AZ1441" s="218"/>
      <c r="BA1441" s="218"/>
      <c r="BB1441" s="218"/>
      <c r="BC1441" s="218"/>
      <c r="BD1441" s="218"/>
      <c r="BE1441" s="218"/>
      <c r="BF1441" s="218"/>
      <c r="BG1441" s="218"/>
      <c r="BH1441" s="218"/>
      <c r="BI1441" s="218"/>
      <c r="BJ1441" s="233"/>
      <c r="BK1441" s="199"/>
      <c r="BL1441" s="218" t="s">
        <v>84</v>
      </c>
      <c r="BM1441" s="171" t="s">
        <v>76</v>
      </c>
      <c r="BN1441" s="171" t="s">
        <v>76</v>
      </c>
      <c r="BO1441" s="171" t="s">
        <v>76</v>
      </c>
      <c r="BP1441" s="218"/>
      <c r="BQ1441" s="218"/>
      <c r="BR1441" s="218"/>
      <c r="BS1441" s="218"/>
      <c r="BT1441" s="218"/>
      <c r="BU1441" s="218"/>
      <c r="BV1441" s="218"/>
      <c r="BW1441" s="218"/>
      <c r="BX1441" s="171"/>
      <c r="BY1441" s="199"/>
      <c r="BZ1441" s="230"/>
      <c r="CA1441" s="230"/>
      <c r="CB1441" s="230"/>
      <c r="CC1441" s="230"/>
      <c r="CD1441" s="230"/>
      <c r="CE1441" s="230"/>
      <c r="CF1441" s="230"/>
      <c r="CG1441" s="230"/>
      <c r="CH1441" s="230"/>
      <c r="CI1441" s="230"/>
      <c r="CJ1441" s="230"/>
      <c r="CK1441" s="230"/>
      <c r="CL1441" s="230"/>
      <c r="CM1441" s="230"/>
      <c r="CN1441" s="171"/>
      <c r="CO1441" s="199"/>
      <c r="CP1441" s="230"/>
      <c r="CQ1441" s="233"/>
      <c r="CR1441" s="233"/>
      <c r="CS1441" s="233"/>
      <c r="CT1441" s="230"/>
      <c r="CU1441" s="230"/>
      <c r="CV1441" s="230"/>
      <c r="CW1441" s="230"/>
    </row>
    <row r="1442" ht="30" hidden="1" spans="1:101">
      <c r="A1442" s="191">
        <v>2559</v>
      </c>
      <c r="B1442" s="266" t="s">
        <v>3785</v>
      </c>
      <c r="C1442" s="261" t="s">
        <v>3786</v>
      </c>
      <c r="D1442" s="261" t="s">
        <v>2806</v>
      </c>
      <c r="E1442" s="199"/>
      <c r="F1442" s="261" t="s">
        <v>2385</v>
      </c>
      <c r="G1442" s="199"/>
      <c r="H1442" s="199"/>
      <c r="I1442" s="199"/>
      <c r="J1442" s="202"/>
      <c r="K1442" s="202"/>
      <c r="L1442" s="164" t="str">
        <f>_xlfn.IFNA(VLOOKUP(B1442,'[1]CDM Patients Data'!$C$1266:$N$5000,6,FALSE),"")</f>
        <v>Brain</v>
      </c>
      <c r="M1442" s="164" t="str">
        <f>_xlfn.IFNA(VLOOKUP(B1442,'[1]CDM Patients Data'!$C$1266:$N$5000,7,FALSE),"")</f>
        <v>Temporal lobe</v>
      </c>
      <c r="N1442" s="164" t="str">
        <f>_xlfn.IFNA(VLOOKUP(B1442,'[1]CDM Patients Data'!$C$1266:$N$5000,8,FALSE),"")</f>
        <v>Glioblastoma, NOS</v>
      </c>
      <c r="O1442" s="164" t="str">
        <f>_xlfn.IFNA(VLOOKUP(B1442,'[1]CDM Patients Data'!$C$1266:$K$3492,9,FALSE),"")</f>
        <v>Left</v>
      </c>
      <c r="P1442" s="164">
        <f>_xlfn.IFNA(VLOOKUP(B1442,'[1]CDM Patients Data'!$C$1266:$O$3492,10,FALSE),"")</f>
        <v>0</v>
      </c>
      <c r="Q1442" s="164">
        <f>_xlfn.IFNA(VLOOKUP(B1442,'[1]CDM Patients Data'!$C$1266:$O$3492,11,FALSE),"")</f>
        <v>0</v>
      </c>
      <c r="R1442" s="164">
        <f>_xlfn.IFNA(VLOOKUP(B1442,'[1]CDM Patients Data'!$C$1266:$O$3492,12,FALSE),"")</f>
        <v>0</v>
      </c>
      <c r="S1442" s="164">
        <f>_xlfn.IFNA(VLOOKUP(B1442,'[1]CDM Patients Data'!$C$1266:$P$3492,13,FALSE),"")</f>
        <v>0</v>
      </c>
      <c r="T1442" s="164" t="str">
        <f>_xlfn.IFNA(VLOOKUP(B1442,'[1]CDM Patients Data'!$C$1266:$N$5000,5,FALSE),"")</f>
        <v>Ruchika</v>
      </c>
      <c r="U1442" s="164"/>
      <c r="V1442" s="164"/>
      <c r="W1442" s="210"/>
      <c r="X1442" s="164"/>
      <c r="Y1442" s="164"/>
      <c r="Z1442" s="164"/>
      <c r="AA1442" s="164"/>
      <c r="AB1442" s="164"/>
      <c r="AC1442" s="210"/>
      <c r="AD1442" s="199"/>
      <c r="AE1442" s="199"/>
      <c r="AF1442" s="199"/>
      <c r="AG1442" s="199"/>
      <c r="AH1442" s="233" t="s">
        <v>589</v>
      </c>
      <c r="AI1442" s="199"/>
      <c r="AJ1442" s="199"/>
      <c r="AK1442" s="218" t="s">
        <v>80</v>
      </c>
      <c r="AL1442" s="218">
        <v>70863229</v>
      </c>
      <c r="AM1442" s="218">
        <v>21.3</v>
      </c>
      <c r="AN1442" s="218">
        <v>529.8</v>
      </c>
      <c r="AO1442" s="218" t="s">
        <v>81</v>
      </c>
      <c r="AP1442" s="218"/>
      <c r="AQ1442" s="218"/>
      <c r="AR1442" s="218"/>
      <c r="AS1442" s="218"/>
      <c r="AT1442" s="218"/>
      <c r="AU1442" s="218"/>
      <c r="AV1442" s="218"/>
      <c r="AW1442" s="218"/>
      <c r="AX1442" s="218"/>
      <c r="AY1442" s="218"/>
      <c r="AZ1442" s="218"/>
      <c r="BA1442" s="218"/>
      <c r="BB1442" s="218"/>
      <c r="BC1442" s="218"/>
      <c r="BD1442" s="218"/>
      <c r="BE1442" s="218"/>
      <c r="BF1442" s="218"/>
      <c r="BG1442" s="218"/>
      <c r="BH1442" s="218"/>
      <c r="BI1442" s="218"/>
      <c r="BJ1442" s="233"/>
      <c r="BK1442" s="199"/>
      <c r="BL1442" s="218" t="s">
        <v>84</v>
      </c>
      <c r="BM1442" s="171" t="s">
        <v>76</v>
      </c>
      <c r="BN1442" s="171" t="s">
        <v>76</v>
      </c>
      <c r="BO1442" s="171" t="s">
        <v>76</v>
      </c>
      <c r="BP1442" s="218"/>
      <c r="BQ1442" s="218"/>
      <c r="BR1442" s="218"/>
      <c r="BS1442" s="218"/>
      <c r="BT1442" s="218"/>
      <c r="BU1442" s="218"/>
      <c r="BV1442" s="218"/>
      <c r="BW1442" s="218"/>
      <c r="BX1442" s="171"/>
      <c r="BY1442" s="199"/>
      <c r="BZ1442" s="230"/>
      <c r="CA1442" s="230"/>
      <c r="CB1442" s="230"/>
      <c r="CC1442" s="230"/>
      <c r="CD1442" s="230"/>
      <c r="CE1442" s="230"/>
      <c r="CF1442" s="230"/>
      <c r="CG1442" s="230"/>
      <c r="CH1442" s="230"/>
      <c r="CI1442" s="230"/>
      <c r="CJ1442" s="230"/>
      <c r="CK1442" s="230"/>
      <c r="CL1442" s="230"/>
      <c r="CM1442" s="230"/>
      <c r="CN1442" s="171"/>
      <c r="CO1442" s="199"/>
      <c r="CP1442" s="230"/>
      <c r="CQ1442" s="233"/>
      <c r="CR1442" s="233"/>
      <c r="CS1442" s="233"/>
      <c r="CT1442" s="230"/>
      <c r="CU1442" s="230"/>
      <c r="CV1442" s="230"/>
      <c r="CW1442" s="230"/>
    </row>
    <row r="1443" ht="30" hidden="1" spans="1:101">
      <c r="A1443" s="191">
        <v>2560</v>
      </c>
      <c r="B1443" s="266" t="s">
        <v>3787</v>
      </c>
      <c r="C1443" s="261" t="s">
        <v>3788</v>
      </c>
      <c r="D1443" s="261" t="s">
        <v>2806</v>
      </c>
      <c r="E1443" s="199"/>
      <c r="F1443" s="261" t="s">
        <v>2385</v>
      </c>
      <c r="G1443" s="199"/>
      <c r="H1443" s="199"/>
      <c r="I1443" s="199"/>
      <c r="J1443" s="202"/>
      <c r="K1443" s="202"/>
      <c r="L1443" s="164" t="str">
        <f>_xlfn.IFNA(VLOOKUP(B1443,'[1]CDM Patients Data'!$C$1266:$N$5000,6,FALSE),"")</f>
        <v>Unknown primary</v>
      </c>
      <c r="M1443" s="164" t="str">
        <f>_xlfn.IFNA(VLOOKUP(B1443,'[1]CDM Patients Data'!$C$1266:$N$5000,7,FALSE),"")</f>
        <v>Unknown primary site</v>
      </c>
      <c r="N1443" s="164" t="str">
        <f>_xlfn.IFNA(VLOOKUP(B1443,'[1]CDM Patients Data'!$C$1266:$N$5000,8,FALSE),"")</f>
        <v>Adenocarcinoma, NOS</v>
      </c>
      <c r="O1443" s="164" t="str">
        <f>_xlfn.IFNA(VLOOKUP(B1443,'[1]CDM Patients Data'!$C$1266:$K$3492,9,FALSE),"")</f>
        <v>Unknown</v>
      </c>
      <c r="P1443" s="164">
        <f>_xlfn.IFNA(VLOOKUP(B1443,'[1]CDM Patients Data'!$C$1266:$O$3492,10,FALSE),"")</f>
        <v>0</v>
      </c>
      <c r="Q1443" s="164">
        <f>_xlfn.IFNA(VLOOKUP(B1443,'[1]CDM Patients Data'!$C$1266:$O$3492,11,FALSE),"")</f>
        <v>0</v>
      </c>
      <c r="R1443" s="164">
        <f>_xlfn.IFNA(VLOOKUP(B1443,'[1]CDM Patients Data'!$C$1266:$O$3492,12,FALSE),"")</f>
        <v>0</v>
      </c>
      <c r="S1443" s="164">
        <f>_xlfn.IFNA(VLOOKUP(B1443,'[1]CDM Patients Data'!$C$1266:$P$3492,13,FALSE),"")</f>
        <v>0</v>
      </c>
      <c r="T1443" s="164" t="str">
        <f>_xlfn.IFNA(VLOOKUP(B1443,'[1]CDM Patients Data'!$C$1266:$N$5000,5,FALSE),"")</f>
        <v>Alaka</v>
      </c>
      <c r="U1443" s="164"/>
      <c r="V1443" s="164"/>
      <c r="W1443" s="210"/>
      <c r="X1443" s="164"/>
      <c r="Y1443" s="164"/>
      <c r="Z1443" s="164"/>
      <c r="AA1443" s="164"/>
      <c r="AB1443" s="164"/>
      <c r="AC1443" s="210"/>
      <c r="AD1443" s="199"/>
      <c r="AE1443" s="199"/>
      <c r="AF1443" s="199"/>
      <c r="AG1443" s="199"/>
      <c r="AH1443" s="233"/>
      <c r="AI1443" s="199"/>
      <c r="AJ1443" s="199"/>
      <c r="AK1443" s="218"/>
      <c r="AL1443" s="218"/>
      <c r="AM1443" s="218"/>
      <c r="AN1443" s="218"/>
      <c r="AO1443" s="218" t="s">
        <v>76</v>
      </c>
      <c r="AP1443" s="218"/>
      <c r="AQ1443" s="218"/>
      <c r="AR1443" s="218"/>
      <c r="AS1443" s="218"/>
      <c r="AT1443" s="218"/>
      <c r="AU1443" s="218"/>
      <c r="AV1443" s="218"/>
      <c r="AW1443" s="218"/>
      <c r="AX1443" s="218"/>
      <c r="AY1443" s="218"/>
      <c r="AZ1443" s="218"/>
      <c r="BA1443" s="218"/>
      <c r="BB1443" s="218"/>
      <c r="BC1443" s="218"/>
      <c r="BD1443" s="218"/>
      <c r="BE1443" s="218"/>
      <c r="BF1443" s="218"/>
      <c r="BG1443" s="218"/>
      <c r="BH1443" s="218"/>
      <c r="BI1443" s="218"/>
      <c r="BJ1443" s="233"/>
      <c r="BK1443" s="199"/>
      <c r="BL1443" s="218"/>
      <c r="BM1443" s="171"/>
      <c r="BN1443" s="171"/>
      <c r="BO1443" s="171"/>
      <c r="BP1443" s="218"/>
      <c r="BQ1443" s="218"/>
      <c r="BR1443" s="218"/>
      <c r="BS1443" s="218"/>
      <c r="BT1443" s="218"/>
      <c r="BU1443" s="218"/>
      <c r="BV1443" s="218"/>
      <c r="BW1443" s="218"/>
      <c r="BX1443" s="171"/>
      <c r="BY1443" s="199"/>
      <c r="BZ1443" s="230"/>
      <c r="CA1443" s="230"/>
      <c r="CB1443" s="230"/>
      <c r="CC1443" s="230"/>
      <c r="CD1443" s="230"/>
      <c r="CE1443" s="230"/>
      <c r="CF1443" s="230"/>
      <c r="CG1443" s="230"/>
      <c r="CH1443" s="230"/>
      <c r="CI1443" s="230"/>
      <c r="CJ1443" s="230"/>
      <c r="CK1443" s="230"/>
      <c r="CL1443" s="230"/>
      <c r="CM1443" s="230"/>
      <c r="CN1443" s="171"/>
      <c r="CO1443" s="199"/>
      <c r="CP1443" s="230"/>
      <c r="CQ1443" s="233"/>
      <c r="CR1443" s="233"/>
      <c r="CS1443" s="233"/>
      <c r="CT1443" s="230"/>
      <c r="CU1443" s="230"/>
      <c r="CV1443" s="230"/>
      <c r="CW1443" s="230"/>
    </row>
    <row r="1444" ht="30" hidden="1" spans="1:101">
      <c r="A1444" s="191">
        <v>2561</v>
      </c>
      <c r="B1444" s="266" t="s">
        <v>3789</v>
      </c>
      <c r="C1444" s="261" t="s">
        <v>3790</v>
      </c>
      <c r="D1444" s="261" t="s">
        <v>2806</v>
      </c>
      <c r="E1444" s="199"/>
      <c r="F1444" s="261" t="s">
        <v>2385</v>
      </c>
      <c r="G1444" s="199"/>
      <c r="H1444" s="199"/>
      <c r="I1444" s="199"/>
      <c r="J1444" s="202"/>
      <c r="K1444" s="202"/>
      <c r="L1444" s="164" t="str">
        <f>_xlfn.IFNA(VLOOKUP(B1444,'[1]CDM Patients Data'!$C$1266:$N$5000,6,FALSE),"")</f>
        <v>Unknown primary</v>
      </c>
      <c r="M1444" s="164" t="str">
        <f>_xlfn.IFNA(VLOOKUP(B1444,'[1]CDM Patients Data'!$C$1266:$N$5000,7,FALSE),"")</f>
        <v>Unknown primary site</v>
      </c>
      <c r="N1444" s="164" t="str">
        <f>_xlfn.IFNA(VLOOKUP(B1444,'[1]CDM Patients Data'!$C$1266:$N$5000,8,FALSE),"")</f>
        <v>Adenocarcinoma, NOS</v>
      </c>
      <c r="O1444" s="164" t="str">
        <f>_xlfn.IFNA(VLOOKUP(B1444,'[1]CDM Patients Data'!$C$1266:$K$3492,9,FALSE),"")</f>
        <v>Unknown</v>
      </c>
      <c r="P1444" s="164">
        <f>_xlfn.IFNA(VLOOKUP(B1444,'[1]CDM Patients Data'!$C$1266:$O$3492,10,FALSE),"")</f>
        <v>0</v>
      </c>
      <c r="Q1444" s="164">
        <f>_xlfn.IFNA(VLOOKUP(B1444,'[1]CDM Patients Data'!$C$1266:$O$3492,11,FALSE),"")</f>
        <v>0</v>
      </c>
      <c r="R1444" s="164">
        <f>_xlfn.IFNA(VLOOKUP(B1444,'[1]CDM Patients Data'!$C$1266:$O$3492,12,FALSE),"")</f>
        <v>0</v>
      </c>
      <c r="S1444" s="164">
        <f>_xlfn.IFNA(VLOOKUP(B1444,'[1]CDM Patients Data'!$C$1266:$P$3492,13,FALSE),"")</f>
        <v>0</v>
      </c>
      <c r="T1444" s="164" t="str">
        <f>_xlfn.IFNA(VLOOKUP(B1444,'[1]CDM Patients Data'!$C$1266:$N$5000,5,FALSE),"")</f>
        <v>Alaka</v>
      </c>
      <c r="U1444" s="164"/>
      <c r="V1444" s="164"/>
      <c r="W1444" s="210"/>
      <c r="X1444" s="164"/>
      <c r="Y1444" s="164"/>
      <c r="Z1444" s="164"/>
      <c r="AA1444" s="164"/>
      <c r="AB1444" s="164"/>
      <c r="AC1444" s="210"/>
      <c r="AD1444" s="199"/>
      <c r="AE1444" s="199"/>
      <c r="AF1444" s="199"/>
      <c r="AG1444" s="199"/>
      <c r="AH1444" s="233" t="s">
        <v>589</v>
      </c>
      <c r="AI1444" s="199"/>
      <c r="AJ1444" s="199"/>
      <c r="AK1444" s="218" t="s">
        <v>80</v>
      </c>
      <c r="AL1444" s="218">
        <v>30642254</v>
      </c>
      <c r="AM1444" s="218">
        <v>9.2</v>
      </c>
      <c r="AN1444" s="218">
        <v>190.1</v>
      </c>
      <c r="AO1444" s="218" t="s">
        <v>81</v>
      </c>
      <c r="AP1444" s="218"/>
      <c r="AQ1444" s="218"/>
      <c r="AR1444" s="218"/>
      <c r="AS1444" s="218"/>
      <c r="AT1444" s="218"/>
      <c r="AU1444" s="218"/>
      <c r="AV1444" s="218"/>
      <c r="AW1444" s="218"/>
      <c r="AX1444" s="218"/>
      <c r="AY1444" s="218"/>
      <c r="AZ1444" s="218"/>
      <c r="BA1444" s="218"/>
      <c r="BB1444" s="218"/>
      <c r="BC1444" s="218"/>
      <c r="BD1444" s="218"/>
      <c r="BE1444" s="218"/>
      <c r="BF1444" s="218"/>
      <c r="BG1444" s="218"/>
      <c r="BH1444" s="218"/>
      <c r="BI1444" s="218"/>
      <c r="BJ1444" s="233"/>
      <c r="BK1444" s="199"/>
      <c r="BL1444" s="218" t="s">
        <v>84</v>
      </c>
      <c r="BM1444" s="171" t="s">
        <v>76</v>
      </c>
      <c r="BN1444" s="171" t="s">
        <v>76</v>
      </c>
      <c r="BO1444" s="171" t="s">
        <v>76</v>
      </c>
      <c r="BP1444" s="218"/>
      <c r="BQ1444" s="218"/>
      <c r="BR1444" s="218"/>
      <c r="BS1444" s="218"/>
      <c r="BT1444" s="218"/>
      <c r="BU1444" s="218"/>
      <c r="BV1444" s="218"/>
      <c r="BW1444" s="218"/>
      <c r="BX1444" s="171"/>
      <c r="BY1444" s="199"/>
      <c r="BZ1444" s="230"/>
      <c r="CA1444" s="230"/>
      <c r="CB1444" s="230"/>
      <c r="CC1444" s="230"/>
      <c r="CD1444" s="230"/>
      <c r="CE1444" s="230"/>
      <c r="CF1444" s="230"/>
      <c r="CG1444" s="230"/>
      <c r="CH1444" s="230"/>
      <c r="CI1444" s="230"/>
      <c r="CJ1444" s="230"/>
      <c r="CK1444" s="230"/>
      <c r="CL1444" s="230"/>
      <c r="CM1444" s="230"/>
      <c r="CN1444" s="171"/>
      <c r="CO1444" s="199"/>
      <c r="CP1444" s="230"/>
      <c r="CQ1444" s="233"/>
      <c r="CR1444" s="233"/>
      <c r="CS1444" s="233"/>
      <c r="CT1444" s="230"/>
      <c r="CU1444" s="230"/>
      <c r="CV1444" s="230"/>
      <c r="CW1444" s="230"/>
    </row>
    <row r="1445" ht="45" hidden="1" spans="1:101">
      <c r="A1445" s="191">
        <v>2562</v>
      </c>
      <c r="B1445" s="261" t="s">
        <v>3791</v>
      </c>
      <c r="C1445" s="261" t="s">
        <v>3424</v>
      </c>
      <c r="D1445" s="261" t="s">
        <v>2794</v>
      </c>
      <c r="E1445" s="199"/>
      <c r="F1445" s="261" t="s">
        <v>2170</v>
      </c>
      <c r="G1445" s="199"/>
      <c r="H1445" s="199"/>
      <c r="I1445" s="199"/>
      <c r="J1445" s="202"/>
      <c r="K1445" s="202"/>
      <c r="L1445" s="164" t="str">
        <f>_xlfn.IFNA(VLOOKUP(B1445,'[1]CDM Patients Data'!$C$1266:$N$5000,6,FALSE),"")</f>
        <v>Prostate</v>
      </c>
      <c r="M1445" s="164" t="str">
        <f>_xlfn.IFNA(VLOOKUP(B1445,'[1]CDM Patients Data'!$C$1266:$N$5000,7,FALSE),"")</f>
        <v>Prostate gland</v>
      </c>
      <c r="N1445" s="164" t="str">
        <f>_xlfn.IFNA(VLOOKUP(B1445,'[1]CDM Patients Data'!$C$1266:$N$5000,8,FALSE),"")</f>
        <v>Acinar cell cystadenocarcinoma</v>
      </c>
      <c r="O1445" s="164" t="str">
        <f>_xlfn.IFNA(VLOOKUP(B1445,'[1]CDM Patients Data'!$C$1266:$K$3492,9,FALSE),"")</f>
        <v>Unknown</v>
      </c>
      <c r="P1445" s="164">
        <f>_xlfn.IFNA(VLOOKUP(B1445,'[1]CDM Patients Data'!$C$1266:$O$3492,10,FALSE),"")</f>
        <v>0</v>
      </c>
      <c r="Q1445" s="164">
        <f>_xlfn.IFNA(VLOOKUP(B1445,'[1]CDM Patients Data'!$C$1266:$O$3492,11,FALSE),"")</f>
        <v>0</v>
      </c>
      <c r="R1445" s="164">
        <f>_xlfn.IFNA(VLOOKUP(B1445,'[1]CDM Patients Data'!$C$1266:$O$3492,12,FALSE),"")</f>
        <v>0</v>
      </c>
      <c r="S1445" s="164">
        <f>_xlfn.IFNA(VLOOKUP(B1445,'[1]CDM Patients Data'!$C$1266:$P$3492,13,FALSE),"")</f>
        <v>0</v>
      </c>
      <c r="T1445" s="164" t="str">
        <f>_xlfn.IFNA(VLOOKUP(B1445,'[1]CDM Patients Data'!$C$1266:$N$5000,5,FALSE),"")</f>
        <v>Nisha</v>
      </c>
      <c r="U1445" s="164"/>
      <c r="V1445" s="164"/>
      <c r="W1445" s="210"/>
      <c r="X1445" s="164"/>
      <c r="Y1445" s="164"/>
      <c r="Z1445" s="164"/>
      <c r="AA1445" s="164"/>
      <c r="AB1445" s="164"/>
      <c r="AC1445" s="210"/>
      <c r="AD1445" s="199"/>
      <c r="AE1445" s="199"/>
      <c r="AF1445" s="199"/>
      <c r="AG1445" s="199"/>
      <c r="AH1445" s="233" t="s">
        <v>589</v>
      </c>
      <c r="AI1445" s="199"/>
      <c r="AJ1445" s="199"/>
      <c r="AK1445" s="218" t="s">
        <v>80</v>
      </c>
      <c r="AL1445" s="218">
        <v>26741682</v>
      </c>
      <c r="AM1445" s="218">
        <v>8</v>
      </c>
      <c r="AN1445" s="218">
        <v>394.4</v>
      </c>
      <c r="AO1445" s="218" t="s">
        <v>81</v>
      </c>
      <c r="AP1445" s="218"/>
      <c r="AQ1445" s="218"/>
      <c r="AR1445" s="218"/>
      <c r="AS1445" s="218"/>
      <c r="AT1445" s="218"/>
      <c r="AU1445" s="218"/>
      <c r="AV1445" s="218"/>
      <c r="AW1445" s="218"/>
      <c r="AX1445" s="218"/>
      <c r="AY1445" s="218"/>
      <c r="AZ1445" s="218"/>
      <c r="BA1445" s="218"/>
      <c r="BB1445" s="218"/>
      <c r="BC1445" s="218"/>
      <c r="BD1445" s="218"/>
      <c r="BE1445" s="218"/>
      <c r="BF1445" s="218"/>
      <c r="BG1445" s="218"/>
      <c r="BH1445" s="218"/>
      <c r="BI1445" s="218"/>
      <c r="BJ1445" s="233"/>
      <c r="BK1445" s="199"/>
      <c r="BL1445" s="218" t="s">
        <v>84</v>
      </c>
      <c r="BM1445" s="171" t="s">
        <v>76</v>
      </c>
      <c r="BN1445" s="171" t="s">
        <v>76</v>
      </c>
      <c r="BO1445" s="171" t="s">
        <v>76</v>
      </c>
      <c r="BP1445" s="218"/>
      <c r="BQ1445" s="218"/>
      <c r="BR1445" s="218"/>
      <c r="BS1445" s="218"/>
      <c r="BT1445" s="218"/>
      <c r="BU1445" s="218"/>
      <c r="BV1445" s="218"/>
      <c r="BW1445" s="218"/>
      <c r="BX1445" s="171"/>
      <c r="BY1445" s="199"/>
      <c r="BZ1445" s="230"/>
      <c r="CA1445" s="230"/>
      <c r="CB1445" s="230"/>
      <c r="CC1445" s="230"/>
      <c r="CD1445" s="230"/>
      <c r="CE1445" s="230"/>
      <c r="CF1445" s="230"/>
      <c r="CG1445" s="230"/>
      <c r="CH1445" s="230"/>
      <c r="CI1445" s="230"/>
      <c r="CJ1445" s="230"/>
      <c r="CK1445" s="230"/>
      <c r="CL1445" s="230"/>
      <c r="CM1445" s="230"/>
      <c r="CN1445" s="171"/>
      <c r="CO1445" s="199"/>
      <c r="CP1445" s="230"/>
      <c r="CQ1445" s="233"/>
      <c r="CR1445" s="233"/>
      <c r="CS1445" s="233"/>
      <c r="CT1445" s="230"/>
      <c r="CU1445" s="230"/>
      <c r="CV1445" s="230"/>
      <c r="CW1445" s="230"/>
    </row>
    <row r="1446" ht="30" spans="1:101">
      <c r="A1446" s="191">
        <v>2563</v>
      </c>
      <c r="B1446" s="261" t="s">
        <v>3792</v>
      </c>
      <c r="C1446" s="261" t="s">
        <v>3771</v>
      </c>
      <c r="D1446" s="261" t="s">
        <v>2783</v>
      </c>
      <c r="E1446" s="199"/>
      <c r="F1446" s="261" t="s">
        <v>2170</v>
      </c>
      <c r="G1446" s="199"/>
      <c r="H1446" s="199"/>
      <c r="I1446" s="199"/>
      <c r="J1446" s="202"/>
      <c r="K1446" s="202"/>
      <c r="L1446" s="164" t="str">
        <f>_xlfn.IFNA(VLOOKUP(B1446,'[1]CDM Patients Data'!$C$1266:$N$5000,6,FALSE),"")</f>
        <v>Pancreas</v>
      </c>
      <c r="M1446" s="164" t="str">
        <f>_xlfn.IFNA(VLOOKUP(B1446,'[1]CDM Patients Data'!$C$1266:$N$5000,7,FALSE),"")</f>
        <v>Neck of pancreas</v>
      </c>
      <c r="N1446" s="164" t="str">
        <f>_xlfn.IFNA(VLOOKUP(B1446,'[1]CDM Patients Data'!$C$1266:$N$5000,8,FALSE),"")</f>
        <v>Adenocarcinoma, NOS</v>
      </c>
      <c r="O1446" s="164" t="str">
        <f>_xlfn.IFNA(VLOOKUP(B1446,'[1]CDM Patients Data'!$C$1266:$K$3492,9,FALSE),"")</f>
        <v>Not a paired site</v>
      </c>
      <c r="P1446" s="164">
        <f>_xlfn.IFNA(VLOOKUP(B1446,'[1]CDM Patients Data'!$C$1266:$O$3492,10,FALSE),"")</f>
        <v>0</v>
      </c>
      <c r="Q1446" s="164">
        <f>_xlfn.IFNA(VLOOKUP(B1446,'[1]CDM Patients Data'!$C$1266:$O$3492,11,FALSE),"")</f>
        <v>0</v>
      </c>
      <c r="R1446" s="164">
        <f>_xlfn.IFNA(VLOOKUP(B1446,'[1]CDM Patients Data'!$C$1266:$O$3492,12,FALSE),"")</f>
        <v>0</v>
      </c>
      <c r="S1446" s="164">
        <f>_xlfn.IFNA(VLOOKUP(B1446,'[1]CDM Patients Data'!$C$1266:$P$3492,13,FALSE),"")</f>
        <v>0</v>
      </c>
      <c r="T1446" s="164" t="str">
        <f>_xlfn.IFNA(VLOOKUP(B1446,'[1]CDM Patients Data'!$C$1266:$N$5000,5,FALSE),"")</f>
        <v>Anwesha</v>
      </c>
      <c r="U1446" s="164"/>
      <c r="V1446" s="164"/>
      <c r="W1446" s="210"/>
      <c r="X1446" s="164"/>
      <c r="Y1446" s="164"/>
      <c r="Z1446" s="164"/>
      <c r="AA1446" s="164"/>
      <c r="AB1446" s="164"/>
      <c r="AC1446" s="210"/>
      <c r="AD1446" s="199"/>
      <c r="AE1446" s="199"/>
      <c r="AF1446" s="199"/>
      <c r="AG1446" s="199"/>
      <c r="AH1446" s="233"/>
      <c r="AI1446" s="199"/>
      <c r="AJ1446" s="199"/>
      <c r="AK1446" s="218" t="s">
        <v>84</v>
      </c>
      <c r="AL1446" s="218" t="s">
        <v>76</v>
      </c>
      <c r="AM1446" s="218" t="s">
        <v>76</v>
      </c>
      <c r="AN1446" s="218" t="s">
        <v>76</v>
      </c>
      <c r="AO1446" s="218" t="s">
        <v>76</v>
      </c>
      <c r="AP1446" s="218"/>
      <c r="AQ1446" s="218"/>
      <c r="AR1446" s="218"/>
      <c r="AS1446" s="218"/>
      <c r="AT1446" s="218"/>
      <c r="AU1446" s="218"/>
      <c r="AV1446" s="218"/>
      <c r="AW1446" s="218"/>
      <c r="AX1446" s="218"/>
      <c r="AY1446" s="218"/>
      <c r="AZ1446" s="218"/>
      <c r="BA1446" s="218"/>
      <c r="BB1446" s="218"/>
      <c r="BC1446" s="218"/>
      <c r="BD1446" s="218"/>
      <c r="BE1446" s="218"/>
      <c r="BF1446" s="218"/>
      <c r="BG1446" s="218"/>
      <c r="BH1446" s="218"/>
      <c r="BI1446" s="218"/>
      <c r="BJ1446" s="233" t="s">
        <v>589</v>
      </c>
      <c r="BK1446" s="199"/>
      <c r="BL1446" s="218" t="s">
        <v>80</v>
      </c>
      <c r="BM1446" s="290">
        <v>5949872</v>
      </c>
      <c r="BN1446" s="290">
        <v>1.8</v>
      </c>
      <c r="BO1446" s="290">
        <v>204.7</v>
      </c>
      <c r="BP1446" s="218" t="s">
        <v>103</v>
      </c>
      <c r="BQ1446" s="218"/>
      <c r="BR1446" s="218"/>
      <c r="BS1446" s="218"/>
      <c r="BT1446" s="218"/>
      <c r="BU1446" s="218"/>
      <c r="BV1446" s="218"/>
      <c r="BW1446" s="218"/>
      <c r="BX1446" s="171"/>
      <c r="BY1446" s="199"/>
      <c r="BZ1446" s="230"/>
      <c r="CA1446" s="230"/>
      <c r="CB1446" s="230"/>
      <c r="CC1446" s="230"/>
      <c r="CD1446" s="230"/>
      <c r="CE1446" s="230"/>
      <c r="CF1446" s="230"/>
      <c r="CG1446" s="230"/>
      <c r="CH1446" s="230"/>
      <c r="CI1446" s="230"/>
      <c r="CJ1446" s="230"/>
      <c r="CK1446" s="230"/>
      <c r="CL1446" s="230"/>
      <c r="CM1446" s="230"/>
      <c r="CN1446" s="171"/>
      <c r="CO1446" s="199"/>
      <c r="CP1446" s="230"/>
      <c r="CQ1446" s="233"/>
      <c r="CR1446" s="233"/>
      <c r="CS1446" s="233"/>
      <c r="CT1446" s="230"/>
      <c r="CU1446" s="230"/>
      <c r="CV1446" s="230"/>
      <c r="CW1446" s="230"/>
    </row>
    <row r="1447" ht="60" hidden="1" spans="1:101">
      <c r="A1447" s="191">
        <v>2564</v>
      </c>
      <c r="B1447" s="261" t="s">
        <v>3793</v>
      </c>
      <c r="C1447" s="261" t="s">
        <v>2897</v>
      </c>
      <c r="D1447" s="261" t="s">
        <v>2806</v>
      </c>
      <c r="E1447" s="199"/>
      <c r="F1447" s="261" t="s">
        <v>2170</v>
      </c>
      <c r="G1447" s="199"/>
      <c r="H1447" s="199"/>
      <c r="I1447" s="199"/>
      <c r="J1447" s="202"/>
      <c r="K1447" s="202"/>
      <c r="L1447" s="164" t="str">
        <f>_xlfn.IFNA(VLOOKUP(B1447,'[1]CDM Patients Data'!$C$1266:$N$5000,6,FALSE),"")</f>
        <v>Breast</v>
      </c>
      <c r="M1447" s="164" t="str">
        <f>_xlfn.IFNA(VLOOKUP(B1447,'[1]CDM Patients Data'!$C$1266:$N$5000,7,FALSE),"")</f>
        <v>Breast NOS (excludes Skin of breast C44.5)</v>
      </c>
      <c r="N1447" s="164" t="str">
        <f>_xlfn.IFNA(VLOOKUP(B1447,'[1]CDM Patients Data'!$C$1266:$N$5000,8,FALSE),"")</f>
        <v>Adenocarcinoma, NOS</v>
      </c>
      <c r="O1447" s="164" t="str">
        <f>_xlfn.IFNA(VLOOKUP(B1447,'[1]CDM Patients Data'!$C$1266:$K$3492,9,FALSE),"")</f>
        <v>Right</v>
      </c>
      <c r="P1447" s="164">
        <f>_xlfn.IFNA(VLOOKUP(B1447,'[1]CDM Patients Data'!$C$1266:$O$3492,10,FALSE),"")</f>
        <v>0</v>
      </c>
      <c r="Q1447" s="164">
        <f>_xlfn.IFNA(VLOOKUP(B1447,'[1]CDM Patients Data'!$C$1266:$O$3492,11,FALSE),"")</f>
        <v>0</v>
      </c>
      <c r="R1447" s="164">
        <f>_xlfn.IFNA(VLOOKUP(B1447,'[1]CDM Patients Data'!$C$1266:$O$3492,12,FALSE),"")</f>
        <v>0</v>
      </c>
      <c r="S1447" s="164">
        <f>_xlfn.IFNA(VLOOKUP(B1447,'[1]CDM Patients Data'!$C$1266:$P$3492,13,FALSE),"")</f>
        <v>0</v>
      </c>
      <c r="T1447" s="164" t="str">
        <f>_xlfn.IFNA(VLOOKUP(B1447,'[1]CDM Patients Data'!$C$1266:$N$5000,5,FALSE),"")</f>
        <v>Manohar</v>
      </c>
      <c r="U1447" s="164"/>
      <c r="V1447" s="164"/>
      <c r="W1447" s="210"/>
      <c r="X1447" s="164"/>
      <c r="Y1447" s="164"/>
      <c r="Z1447" s="164"/>
      <c r="AA1447" s="164"/>
      <c r="AB1447" s="164"/>
      <c r="AC1447" s="210"/>
      <c r="AD1447" s="199"/>
      <c r="AE1447" s="199"/>
      <c r="AF1447" s="199"/>
      <c r="AG1447" s="199"/>
      <c r="AH1447" s="233"/>
      <c r="AI1447" s="199"/>
      <c r="AJ1447" s="199"/>
      <c r="AK1447" s="218"/>
      <c r="AL1447" s="218"/>
      <c r="AM1447" s="218"/>
      <c r="AN1447" s="218"/>
      <c r="AO1447" s="218" t="s">
        <v>76</v>
      </c>
      <c r="AP1447" s="218"/>
      <c r="AQ1447" s="218"/>
      <c r="AR1447" s="218"/>
      <c r="AS1447" s="218"/>
      <c r="AT1447" s="218"/>
      <c r="AU1447" s="218"/>
      <c r="AV1447" s="218"/>
      <c r="AW1447" s="218"/>
      <c r="AX1447" s="218"/>
      <c r="AY1447" s="218"/>
      <c r="AZ1447" s="218"/>
      <c r="BA1447" s="218"/>
      <c r="BB1447" s="218"/>
      <c r="BC1447" s="218"/>
      <c r="BD1447" s="218"/>
      <c r="BE1447" s="218"/>
      <c r="BF1447" s="218"/>
      <c r="BG1447" s="218"/>
      <c r="BH1447" s="218"/>
      <c r="BI1447" s="218"/>
      <c r="BJ1447" s="233"/>
      <c r="BK1447" s="199"/>
      <c r="BL1447" s="218"/>
      <c r="BM1447" s="171"/>
      <c r="BN1447" s="171"/>
      <c r="BO1447" s="171"/>
      <c r="BP1447" s="218"/>
      <c r="BQ1447" s="218"/>
      <c r="BR1447" s="218"/>
      <c r="BS1447" s="218"/>
      <c r="BT1447" s="218"/>
      <c r="BU1447" s="218"/>
      <c r="BV1447" s="218"/>
      <c r="BW1447" s="218"/>
      <c r="BX1447" s="171"/>
      <c r="BY1447" s="199"/>
      <c r="BZ1447" s="230"/>
      <c r="CA1447" s="230"/>
      <c r="CB1447" s="230"/>
      <c r="CC1447" s="230"/>
      <c r="CD1447" s="230"/>
      <c r="CE1447" s="230"/>
      <c r="CF1447" s="230"/>
      <c r="CG1447" s="230"/>
      <c r="CH1447" s="230"/>
      <c r="CI1447" s="230"/>
      <c r="CJ1447" s="230"/>
      <c r="CK1447" s="230"/>
      <c r="CL1447" s="230"/>
      <c r="CM1447" s="230"/>
      <c r="CN1447" s="171"/>
      <c r="CO1447" s="199"/>
      <c r="CP1447" s="230"/>
      <c r="CQ1447" s="233"/>
      <c r="CR1447" s="233"/>
      <c r="CS1447" s="233"/>
      <c r="CT1447" s="230"/>
      <c r="CU1447" s="230"/>
      <c r="CV1447" s="230"/>
      <c r="CW1447" s="230"/>
    </row>
    <row r="1448" spans="1:101">
      <c r="A1448" s="191">
        <v>2565</v>
      </c>
      <c r="B1448" s="298" t="s">
        <v>3794</v>
      </c>
      <c r="C1448" s="261" t="s">
        <v>3795</v>
      </c>
      <c r="D1448" s="261" t="s">
        <v>2780</v>
      </c>
      <c r="E1448" s="199"/>
      <c r="F1448" s="261" t="s">
        <v>2215</v>
      </c>
      <c r="G1448" s="199"/>
      <c r="H1448" s="199"/>
      <c r="I1448" s="199"/>
      <c r="J1448" s="202"/>
      <c r="K1448" s="202"/>
      <c r="L1448" s="164" t="str">
        <f>_xlfn.IFNA(VLOOKUP(B1448,'[1]CDM Patients Data'!$C$1266:$N$5000,6,FALSE),"")</f>
        <v>Non-Cancer</v>
      </c>
      <c r="M1448" s="164" t="str">
        <f>_xlfn.IFNA(VLOOKUP(B1448,'[1]CDM Patients Data'!$C$1266:$N$5000,7,FALSE),"")</f>
        <v>Non-Cancer</v>
      </c>
      <c r="N1448" s="164" t="str">
        <f>_xlfn.IFNA(VLOOKUP(B1448,'[1]CDM Patients Data'!$C$1266:$N$5000,8,FALSE),"")</f>
        <v>Non-Cancer</v>
      </c>
      <c r="O1448" s="164" t="str">
        <f>_xlfn.IFNA(VLOOKUP(B1448,'[1]CDM Patients Data'!$C$1266:$K$3492,9,FALSE),"")</f>
        <v>Non-Cancer</v>
      </c>
      <c r="P1448" s="164">
        <f>_xlfn.IFNA(VLOOKUP(B1448,'[1]CDM Patients Data'!$C$1266:$O$3492,10,FALSE),"")</f>
        <v>0</v>
      </c>
      <c r="Q1448" s="164">
        <f>_xlfn.IFNA(VLOOKUP(B1448,'[1]CDM Patients Data'!$C$1266:$O$3492,11,FALSE),"")</f>
        <v>0</v>
      </c>
      <c r="R1448" s="164">
        <f>_xlfn.IFNA(VLOOKUP(B1448,'[1]CDM Patients Data'!$C$1266:$O$3492,12,FALSE),"")</f>
        <v>0</v>
      </c>
      <c r="S1448" s="164">
        <f>_xlfn.IFNA(VLOOKUP(B1448,'[1]CDM Patients Data'!$C$1266:$P$3492,13,FALSE),"")</f>
        <v>0</v>
      </c>
      <c r="T1448" s="164" t="str">
        <f>_xlfn.IFNA(VLOOKUP(B1448,'[1]CDM Patients Data'!$C$1266:$N$5000,5,FALSE),"")</f>
        <v>Swathi</v>
      </c>
      <c r="U1448" s="164"/>
      <c r="V1448" s="164"/>
      <c r="W1448" s="210"/>
      <c r="X1448" s="164"/>
      <c r="Y1448" s="164"/>
      <c r="Z1448" s="164"/>
      <c r="AA1448" s="164"/>
      <c r="AB1448" s="164"/>
      <c r="AC1448" s="210"/>
      <c r="AD1448" s="199"/>
      <c r="AE1448" s="199"/>
      <c r="AF1448" s="199"/>
      <c r="AG1448" s="199"/>
      <c r="AH1448" s="233"/>
      <c r="AI1448" s="199"/>
      <c r="AJ1448" s="199"/>
      <c r="AK1448" s="218" t="s">
        <v>84</v>
      </c>
      <c r="AL1448" s="218" t="s">
        <v>76</v>
      </c>
      <c r="AM1448" s="218" t="s">
        <v>76</v>
      </c>
      <c r="AN1448" s="218" t="s">
        <v>76</v>
      </c>
      <c r="AO1448" s="218" t="s">
        <v>76</v>
      </c>
      <c r="AP1448" s="218"/>
      <c r="AQ1448" s="218"/>
      <c r="AR1448" s="218"/>
      <c r="AS1448" s="218"/>
      <c r="AT1448" s="218"/>
      <c r="AU1448" s="218"/>
      <c r="AV1448" s="218"/>
      <c r="AW1448" s="218"/>
      <c r="AX1448" s="218"/>
      <c r="AY1448" s="218"/>
      <c r="AZ1448" s="218"/>
      <c r="BA1448" s="218"/>
      <c r="BB1448" s="218"/>
      <c r="BC1448" s="218"/>
      <c r="BD1448" s="218"/>
      <c r="BE1448" s="218"/>
      <c r="BF1448" s="218"/>
      <c r="BG1448" s="218"/>
      <c r="BH1448" s="218"/>
      <c r="BI1448" s="218"/>
      <c r="BJ1448" s="233" t="s">
        <v>589</v>
      </c>
      <c r="BK1448" s="199"/>
      <c r="BL1448" s="218" t="s">
        <v>80</v>
      </c>
      <c r="BM1448" s="290">
        <v>7299307</v>
      </c>
      <c r="BN1448" s="290">
        <v>2.2</v>
      </c>
      <c r="BO1448" s="290">
        <v>246.6</v>
      </c>
      <c r="BP1448" s="218" t="s">
        <v>103</v>
      </c>
      <c r="BQ1448" s="218"/>
      <c r="BR1448" s="218"/>
      <c r="BS1448" s="218"/>
      <c r="BT1448" s="218"/>
      <c r="BU1448" s="218"/>
      <c r="BV1448" s="218"/>
      <c r="BW1448" s="218"/>
      <c r="BX1448" s="171"/>
      <c r="BY1448" s="199"/>
      <c r="BZ1448" s="230"/>
      <c r="CA1448" s="230"/>
      <c r="CB1448" s="230"/>
      <c r="CC1448" s="230"/>
      <c r="CD1448" s="230"/>
      <c r="CE1448" s="230"/>
      <c r="CF1448" s="230"/>
      <c r="CG1448" s="230"/>
      <c r="CH1448" s="230"/>
      <c r="CI1448" s="230"/>
      <c r="CJ1448" s="230"/>
      <c r="CK1448" s="230"/>
      <c r="CL1448" s="230"/>
      <c r="CM1448" s="230"/>
      <c r="CN1448" s="171"/>
      <c r="CO1448" s="199"/>
      <c r="CP1448" s="230"/>
      <c r="CQ1448" s="233"/>
      <c r="CR1448" s="233"/>
      <c r="CS1448" s="233"/>
      <c r="CT1448" s="230"/>
      <c r="CU1448" s="230"/>
      <c r="CV1448" s="230"/>
      <c r="CW1448" s="230"/>
    </row>
    <row r="1449" ht="45" spans="1:101">
      <c r="A1449" s="191">
        <v>2566</v>
      </c>
      <c r="B1449" s="266" t="s">
        <v>3796</v>
      </c>
      <c r="C1449" s="261" t="s">
        <v>3797</v>
      </c>
      <c r="D1449" s="261" t="s">
        <v>2780</v>
      </c>
      <c r="E1449" s="199"/>
      <c r="F1449" s="261" t="s">
        <v>2730</v>
      </c>
      <c r="G1449" s="199"/>
      <c r="H1449" s="199"/>
      <c r="I1449" s="199"/>
      <c r="J1449" s="202"/>
      <c r="K1449" s="202"/>
      <c r="L1449" s="164" t="str">
        <f>_xlfn.IFNA(VLOOKUP(B1449,'[1]CDM Patients Data'!$C$1266:$N$5000,6,FALSE),"")</f>
        <v>Ovary</v>
      </c>
      <c r="M1449" s="164" t="str">
        <f>_xlfn.IFNA(VLOOKUP(B1449,'[1]CDM Patients Data'!$C$1266:$N$5000,7,FALSE),"")</f>
        <v>Ovary</v>
      </c>
      <c r="N1449" s="164" t="str">
        <f>_xlfn.IFNA(VLOOKUP(B1449,'[1]CDM Patients Data'!$C$1266:$N$5000,8,FALSE),"")</f>
        <v>High-grade serous carcinoma</v>
      </c>
      <c r="O1449" s="164" t="str">
        <f>_xlfn.IFNA(VLOOKUP(B1449,'[1]CDM Patients Data'!$C$1266:$K$3492,9,FALSE),"")</f>
        <v>Unknown</v>
      </c>
      <c r="P1449" s="164">
        <f>_xlfn.IFNA(VLOOKUP(B1449,'[1]CDM Patients Data'!$C$1266:$O$3492,10,FALSE),"")</f>
        <v>0</v>
      </c>
      <c r="Q1449" s="164">
        <f>_xlfn.IFNA(VLOOKUP(B1449,'[1]CDM Patients Data'!$C$1266:$O$3492,11,FALSE),"")</f>
        <v>0</v>
      </c>
      <c r="R1449" s="164">
        <f>_xlfn.IFNA(VLOOKUP(B1449,'[1]CDM Patients Data'!$C$1266:$O$3492,12,FALSE),"")</f>
        <v>0</v>
      </c>
      <c r="S1449" s="164">
        <f>_xlfn.IFNA(VLOOKUP(B1449,'[1]CDM Patients Data'!$C$1266:$P$3492,13,FALSE),"")</f>
        <v>0</v>
      </c>
      <c r="T1449" s="164" t="str">
        <f>_xlfn.IFNA(VLOOKUP(B1449,'[1]CDM Patients Data'!$C$1266:$N$5000,5,FALSE),"")</f>
        <v>Anwesha</v>
      </c>
      <c r="U1449" s="164"/>
      <c r="V1449" s="164"/>
      <c r="W1449" s="210"/>
      <c r="X1449" s="164"/>
      <c r="Y1449" s="164"/>
      <c r="Z1449" s="164"/>
      <c r="AA1449" s="164"/>
      <c r="AB1449" s="164"/>
      <c r="AC1449" s="210"/>
      <c r="AD1449" s="199"/>
      <c r="AE1449" s="199"/>
      <c r="AF1449" s="199"/>
      <c r="AG1449" s="199"/>
      <c r="AH1449" s="233"/>
      <c r="AI1449" s="199"/>
      <c r="AJ1449" s="199"/>
      <c r="AK1449" s="218" t="s">
        <v>84</v>
      </c>
      <c r="AL1449" s="218" t="s">
        <v>76</v>
      </c>
      <c r="AM1449" s="218" t="s">
        <v>76</v>
      </c>
      <c r="AN1449" s="218" t="s">
        <v>76</v>
      </c>
      <c r="AO1449" s="218" t="s">
        <v>76</v>
      </c>
      <c r="AP1449" s="218"/>
      <c r="AQ1449" s="218"/>
      <c r="AR1449" s="218"/>
      <c r="AS1449" s="218"/>
      <c r="AT1449" s="218"/>
      <c r="AU1449" s="218"/>
      <c r="AV1449" s="218"/>
      <c r="AW1449" s="218"/>
      <c r="AX1449" s="218"/>
      <c r="AY1449" s="218"/>
      <c r="AZ1449" s="218"/>
      <c r="BA1449" s="218"/>
      <c r="BB1449" s="218"/>
      <c r="BC1449" s="218"/>
      <c r="BD1449" s="218"/>
      <c r="BE1449" s="218"/>
      <c r="BF1449" s="218"/>
      <c r="BG1449" s="218"/>
      <c r="BH1449" s="218"/>
      <c r="BI1449" s="218"/>
      <c r="BJ1449" s="233" t="s">
        <v>589</v>
      </c>
      <c r="BK1449" s="199"/>
      <c r="BL1449" s="218" t="s">
        <v>80</v>
      </c>
      <c r="BM1449" s="290">
        <v>7895906</v>
      </c>
      <c r="BN1449" s="290">
        <v>2.4</v>
      </c>
      <c r="BO1449" s="290">
        <v>259.1</v>
      </c>
      <c r="BP1449" s="218" t="s">
        <v>103</v>
      </c>
      <c r="BQ1449" s="218"/>
      <c r="BR1449" s="218"/>
      <c r="BS1449" s="218"/>
      <c r="BT1449" s="218"/>
      <c r="BU1449" s="218"/>
      <c r="BV1449" s="218"/>
      <c r="BW1449" s="218"/>
      <c r="BX1449" s="171"/>
      <c r="BY1449" s="199"/>
      <c r="BZ1449" s="230"/>
      <c r="CA1449" s="230"/>
      <c r="CB1449" s="230"/>
      <c r="CC1449" s="230"/>
      <c r="CD1449" s="230"/>
      <c r="CE1449" s="230"/>
      <c r="CF1449" s="230"/>
      <c r="CG1449" s="230"/>
      <c r="CH1449" s="230"/>
      <c r="CI1449" s="230"/>
      <c r="CJ1449" s="230"/>
      <c r="CK1449" s="230"/>
      <c r="CL1449" s="230"/>
      <c r="CM1449" s="230"/>
      <c r="CN1449" s="171"/>
      <c r="CO1449" s="199"/>
      <c r="CP1449" s="230"/>
      <c r="CQ1449" s="233"/>
      <c r="CR1449" s="233"/>
      <c r="CS1449" s="233"/>
      <c r="CT1449" s="230"/>
      <c r="CU1449" s="230"/>
      <c r="CV1449" s="230"/>
      <c r="CW1449" s="230"/>
    </row>
    <row r="1450" ht="45" hidden="1" spans="1:101">
      <c r="A1450" s="191">
        <v>2567</v>
      </c>
      <c r="B1450" s="266" t="s">
        <v>3798</v>
      </c>
      <c r="C1450" s="261" t="s">
        <v>3799</v>
      </c>
      <c r="D1450" s="261" t="s">
        <v>2798</v>
      </c>
      <c r="E1450" s="199"/>
      <c r="F1450" s="261" t="s">
        <v>3800</v>
      </c>
      <c r="G1450" s="199"/>
      <c r="H1450" s="199"/>
      <c r="I1450" s="199"/>
      <c r="J1450" s="202"/>
      <c r="K1450" s="202"/>
      <c r="L1450" s="164" t="str">
        <f>_xlfn.IFNA(VLOOKUP(B1450,'[1]CDM Patients Data'!$C$1266:$N$5000,6,FALSE),"")</f>
        <v>Ovary</v>
      </c>
      <c r="M1450" s="164" t="str">
        <f>_xlfn.IFNA(VLOOKUP(B1450,'[1]CDM Patients Data'!$C$1266:$N$5000,7,FALSE),"")</f>
        <v>Ovary</v>
      </c>
      <c r="N1450" s="164" t="str">
        <f>_xlfn.IFNA(VLOOKUP(B1450,'[1]CDM Patients Data'!$C$1266:$N$5000,8,FALSE),"")</f>
        <v>Low-grade serous carcinoma</v>
      </c>
      <c r="O1450" s="164" t="str">
        <f>_xlfn.IFNA(VLOOKUP(B1450,'[1]CDM Patients Data'!$C$1266:$K$3492,9,FALSE),"")</f>
        <v>Unknown</v>
      </c>
      <c r="P1450" s="164">
        <f>_xlfn.IFNA(VLOOKUP(B1450,'[1]CDM Patients Data'!$C$1266:$O$3492,10,FALSE),"")</f>
        <v>0</v>
      </c>
      <c r="Q1450" s="164">
        <f>_xlfn.IFNA(VLOOKUP(B1450,'[1]CDM Patients Data'!$C$1266:$O$3492,11,FALSE),"")</f>
        <v>0</v>
      </c>
      <c r="R1450" s="164">
        <f>_xlfn.IFNA(VLOOKUP(B1450,'[1]CDM Patients Data'!$C$1266:$O$3492,12,FALSE),"")</f>
        <v>0</v>
      </c>
      <c r="S1450" s="164">
        <f>_xlfn.IFNA(VLOOKUP(B1450,'[1]CDM Patients Data'!$C$1266:$P$3492,13,FALSE),"")</f>
        <v>0</v>
      </c>
      <c r="T1450" s="164" t="str">
        <f>_xlfn.IFNA(VLOOKUP(B1450,'[1]CDM Patients Data'!$C$1266:$N$5000,5,FALSE),"")</f>
        <v>Anwesha</v>
      </c>
      <c r="U1450" s="164"/>
      <c r="V1450" s="164"/>
      <c r="W1450" s="210"/>
      <c r="X1450" s="164"/>
      <c r="Y1450" s="164"/>
      <c r="Z1450" s="164"/>
      <c r="AA1450" s="164"/>
      <c r="AB1450" s="164"/>
      <c r="AC1450" s="210"/>
      <c r="AD1450" s="199"/>
      <c r="AE1450" s="199"/>
      <c r="AF1450" s="199"/>
      <c r="AG1450" s="199"/>
      <c r="AH1450" s="233" t="s">
        <v>589</v>
      </c>
      <c r="AI1450" s="199"/>
      <c r="AJ1450" s="199"/>
      <c r="AK1450" s="218" t="s">
        <v>80</v>
      </c>
      <c r="AL1450" s="218">
        <v>13703323</v>
      </c>
      <c r="AM1450" s="218">
        <v>4.1</v>
      </c>
      <c r="AN1450" s="218">
        <v>405.6</v>
      </c>
      <c r="AO1450" s="218" t="s">
        <v>81</v>
      </c>
      <c r="AP1450" s="218"/>
      <c r="AQ1450" s="218"/>
      <c r="AR1450" s="218"/>
      <c r="AS1450" s="218"/>
      <c r="AT1450" s="218"/>
      <c r="AU1450" s="218"/>
      <c r="AV1450" s="218"/>
      <c r="AW1450" s="218"/>
      <c r="AX1450" s="218"/>
      <c r="AY1450" s="218"/>
      <c r="AZ1450" s="218"/>
      <c r="BA1450" s="218"/>
      <c r="BB1450" s="218"/>
      <c r="BC1450" s="218"/>
      <c r="BD1450" s="218"/>
      <c r="BE1450" s="218"/>
      <c r="BF1450" s="218"/>
      <c r="BG1450" s="218"/>
      <c r="BH1450" s="218"/>
      <c r="BI1450" s="218"/>
      <c r="BJ1450" s="233"/>
      <c r="BK1450" s="199"/>
      <c r="BL1450" s="218" t="s">
        <v>84</v>
      </c>
      <c r="BM1450" s="171" t="s">
        <v>76</v>
      </c>
      <c r="BN1450" s="171" t="s">
        <v>76</v>
      </c>
      <c r="BO1450" s="171" t="s">
        <v>76</v>
      </c>
      <c r="BP1450" s="218"/>
      <c r="BQ1450" s="218"/>
      <c r="BR1450" s="218"/>
      <c r="BS1450" s="218"/>
      <c r="BT1450" s="218"/>
      <c r="BU1450" s="218"/>
      <c r="BV1450" s="218"/>
      <c r="BW1450" s="218"/>
      <c r="BX1450" s="171"/>
      <c r="BY1450" s="199"/>
      <c r="BZ1450" s="230"/>
      <c r="CA1450" s="230"/>
      <c r="CB1450" s="230"/>
      <c r="CC1450" s="230"/>
      <c r="CD1450" s="230"/>
      <c r="CE1450" s="230"/>
      <c r="CF1450" s="230"/>
      <c r="CG1450" s="230"/>
      <c r="CH1450" s="230"/>
      <c r="CI1450" s="230"/>
      <c r="CJ1450" s="230"/>
      <c r="CK1450" s="230"/>
      <c r="CL1450" s="230"/>
      <c r="CM1450" s="230"/>
      <c r="CN1450" s="171" t="s">
        <v>2777</v>
      </c>
      <c r="CO1450" s="199"/>
      <c r="CP1450" s="230" t="s">
        <v>80</v>
      </c>
      <c r="CQ1450" s="285">
        <v>4964388</v>
      </c>
      <c r="CR1450" s="285">
        <v>1.5</v>
      </c>
      <c r="CS1450" s="285">
        <v>69.69</v>
      </c>
      <c r="CT1450" s="230" t="s">
        <v>95</v>
      </c>
      <c r="CU1450" s="230"/>
      <c r="CV1450" s="230"/>
      <c r="CW1450" s="230"/>
    </row>
    <row r="1451" ht="45" hidden="1" spans="1:101">
      <c r="A1451" s="191">
        <v>2568</v>
      </c>
      <c r="B1451" s="266" t="s">
        <v>3801</v>
      </c>
      <c r="C1451" s="261" t="s">
        <v>3802</v>
      </c>
      <c r="D1451" s="261" t="s">
        <v>2798</v>
      </c>
      <c r="E1451" s="199"/>
      <c r="F1451" s="300" t="s">
        <v>2366</v>
      </c>
      <c r="G1451" s="199"/>
      <c r="H1451" s="199"/>
      <c r="I1451" s="199"/>
      <c r="J1451" s="202"/>
      <c r="K1451" s="202"/>
      <c r="L1451" s="164" t="str">
        <f>_xlfn.IFNA(VLOOKUP(B1451,'[1]CDM Patients Data'!$C$1266:$N$5000,6,FALSE),"")</f>
        <v>Liver and intrahepatic bile ducts</v>
      </c>
      <c r="M1451" s="164" t="str">
        <f>_xlfn.IFNA(VLOOKUP(B1451,'[1]CDM Patients Data'!$C$1266:$N$5000,7,FALSE),"")</f>
        <v>Intrahepatic bile duct</v>
      </c>
      <c r="N1451" s="164" t="str">
        <f>_xlfn.IFNA(VLOOKUP(B1451,'[1]CDM Patients Data'!$C$1266:$N$5000,8,FALSE),"")</f>
        <v>Cholangiocarcinoma</v>
      </c>
      <c r="O1451" s="164" t="str">
        <f>_xlfn.IFNA(VLOOKUP(B1451,'[1]CDM Patients Data'!$C$1266:$K$3492,9,FALSE),"")</f>
        <v>Not a paired site</v>
      </c>
      <c r="P1451" s="164">
        <f>_xlfn.IFNA(VLOOKUP(B1451,'[1]CDM Patients Data'!$C$1266:$O$3492,10,FALSE),"")</f>
        <v>0</v>
      </c>
      <c r="Q1451" s="164">
        <f>_xlfn.IFNA(VLOOKUP(B1451,'[1]CDM Patients Data'!$C$1266:$O$3492,11,FALSE),"")</f>
        <v>0</v>
      </c>
      <c r="R1451" s="164">
        <f>_xlfn.IFNA(VLOOKUP(B1451,'[1]CDM Patients Data'!$C$1266:$O$3492,12,FALSE),"")</f>
        <v>0</v>
      </c>
      <c r="S1451" s="164">
        <f>_xlfn.IFNA(VLOOKUP(B1451,'[1]CDM Patients Data'!$C$1266:$P$3492,13,FALSE),"")</f>
        <v>0</v>
      </c>
      <c r="T1451" s="164" t="str">
        <f>_xlfn.IFNA(VLOOKUP(B1451,'[1]CDM Patients Data'!$C$1266:$N$5000,5,FALSE),"")</f>
        <v>Dayana</v>
      </c>
      <c r="U1451" s="164"/>
      <c r="V1451" s="164"/>
      <c r="W1451" s="210"/>
      <c r="X1451" s="164"/>
      <c r="Y1451" s="164"/>
      <c r="Z1451" s="164"/>
      <c r="AA1451" s="164"/>
      <c r="AB1451" s="164"/>
      <c r="AC1451" s="210"/>
      <c r="AD1451" s="199"/>
      <c r="AE1451" s="199"/>
      <c r="AF1451" s="199"/>
      <c r="AG1451" s="199"/>
      <c r="AH1451" s="233" t="s">
        <v>589</v>
      </c>
      <c r="AI1451" s="199"/>
      <c r="AJ1451" s="199"/>
      <c r="AK1451" s="218" t="s">
        <v>80</v>
      </c>
      <c r="AL1451" s="218">
        <v>27457761</v>
      </c>
      <c r="AM1451" s="218">
        <v>8.2</v>
      </c>
      <c r="AN1451" s="218">
        <v>502.8</v>
      </c>
      <c r="AO1451" s="218" t="s">
        <v>81</v>
      </c>
      <c r="AP1451" s="218"/>
      <c r="AQ1451" s="218"/>
      <c r="AR1451" s="218"/>
      <c r="AS1451" s="218"/>
      <c r="AT1451" s="218"/>
      <c r="AU1451" s="218"/>
      <c r="AV1451" s="218"/>
      <c r="AW1451" s="218"/>
      <c r="AX1451" s="218"/>
      <c r="AY1451" s="218"/>
      <c r="AZ1451" s="218"/>
      <c r="BA1451" s="218"/>
      <c r="BB1451" s="218"/>
      <c r="BC1451" s="218"/>
      <c r="BD1451" s="218"/>
      <c r="BE1451" s="218"/>
      <c r="BF1451" s="218"/>
      <c r="BG1451" s="218"/>
      <c r="BH1451" s="218"/>
      <c r="BI1451" s="218"/>
      <c r="BJ1451" s="233"/>
      <c r="BK1451" s="199"/>
      <c r="BL1451" s="218" t="s">
        <v>84</v>
      </c>
      <c r="BM1451" s="171" t="s">
        <v>76</v>
      </c>
      <c r="BN1451" s="171" t="s">
        <v>76</v>
      </c>
      <c r="BO1451" s="171" t="s">
        <v>76</v>
      </c>
      <c r="BP1451" s="218"/>
      <c r="BQ1451" s="218"/>
      <c r="BR1451" s="218"/>
      <c r="BS1451" s="218"/>
      <c r="BT1451" s="218"/>
      <c r="BU1451" s="218"/>
      <c r="BV1451" s="218"/>
      <c r="BW1451" s="218"/>
      <c r="BX1451" s="171"/>
      <c r="BY1451" s="199"/>
      <c r="BZ1451" s="230"/>
      <c r="CA1451" s="230"/>
      <c r="CB1451" s="230"/>
      <c r="CC1451" s="230"/>
      <c r="CD1451" s="230"/>
      <c r="CE1451" s="230"/>
      <c r="CF1451" s="230"/>
      <c r="CG1451" s="230"/>
      <c r="CH1451" s="230"/>
      <c r="CI1451" s="230"/>
      <c r="CJ1451" s="230"/>
      <c r="CK1451" s="230"/>
      <c r="CL1451" s="230"/>
      <c r="CM1451" s="230"/>
      <c r="CN1451" s="171"/>
      <c r="CO1451" s="199"/>
      <c r="CP1451" s="230"/>
      <c r="CQ1451" s="233"/>
      <c r="CR1451" s="233"/>
      <c r="CS1451" s="233"/>
      <c r="CT1451" s="230"/>
      <c r="CU1451" s="230"/>
      <c r="CV1451" s="230"/>
      <c r="CW1451" s="230"/>
    </row>
    <row r="1452" ht="30" hidden="1" spans="1:101">
      <c r="A1452" s="191">
        <v>2569</v>
      </c>
      <c r="B1452" s="266" t="s">
        <v>3803</v>
      </c>
      <c r="C1452" s="261" t="s">
        <v>3804</v>
      </c>
      <c r="D1452" s="261" t="s">
        <v>2918</v>
      </c>
      <c r="E1452" s="199"/>
      <c r="F1452" s="261" t="s">
        <v>2220</v>
      </c>
      <c r="G1452" s="199"/>
      <c r="H1452" s="199"/>
      <c r="I1452" s="199"/>
      <c r="J1452" s="202"/>
      <c r="K1452" s="202"/>
      <c r="L1452" s="164" t="str">
        <f>_xlfn.IFNA(VLOOKUP(B1452,'[1]CDM Patients Data'!$C$1266:$N$5000,6,FALSE),"")</f>
        <v>Stomach</v>
      </c>
      <c r="M1452" s="164" t="str">
        <f>_xlfn.IFNA(VLOOKUP(B1452,'[1]CDM Patients Data'!$C$1266:$N$5000,7,FALSE),"")</f>
        <v>Body stomach</v>
      </c>
      <c r="N1452" s="164" t="str">
        <f>_xlfn.IFNA(VLOOKUP(B1452,'[1]CDM Patients Data'!$C$1266:$N$5000,8,FALSE),"")</f>
        <v>Signet ring cell carcinoma</v>
      </c>
      <c r="O1452" s="164" t="str">
        <f>_xlfn.IFNA(VLOOKUP(B1452,'[1]CDM Patients Data'!$C$1266:$K$3492,9,FALSE),"")</f>
        <v>Not a paired site</v>
      </c>
      <c r="P1452" s="164">
        <f>_xlfn.IFNA(VLOOKUP(B1452,'[1]CDM Patients Data'!$C$1266:$O$3492,10,FALSE),"")</f>
        <v>0</v>
      </c>
      <c r="Q1452" s="164">
        <f>_xlfn.IFNA(VLOOKUP(B1452,'[1]CDM Patients Data'!$C$1266:$O$3492,11,FALSE),"")</f>
        <v>0</v>
      </c>
      <c r="R1452" s="164">
        <f>_xlfn.IFNA(VLOOKUP(B1452,'[1]CDM Patients Data'!$C$1266:$O$3492,12,FALSE),"")</f>
        <v>0</v>
      </c>
      <c r="S1452" s="164">
        <f>_xlfn.IFNA(VLOOKUP(B1452,'[1]CDM Patients Data'!$C$1266:$P$3492,13,FALSE),"")</f>
        <v>0</v>
      </c>
      <c r="T1452" s="164" t="str">
        <f>_xlfn.IFNA(VLOOKUP(B1452,'[1]CDM Patients Data'!$C$1266:$N$5000,5,FALSE),"")</f>
        <v>Nisha</v>
      </c>
      <c r="U1452" s="164"/>
      <c r="V1452" s="164"/>
      <c r="W1452" s="210"/>
      <c r="X1452" s="164"/>
      <c r="Y1452" s="164"/>
      <c r="Z1452" s="164"/>
      <c r="AA1452" s="164"/>
      <c r="AB1452" s="164"/>
      <c r="AC1452" s="210"/>
      <c r="AD1452" s="199"/>
      <c r="AE1452" s="199"/>
      <c r="AF1452" s="199"/>
      <c r="AG1452" s="199"/>
      <c r="AH1452" s="233" t="s">
        <v>589</v>
      </c>
      <c r="AI1452" s="199"/>
      <c r="AJ1452" s="199"/>
      <c r="AK1452" s="218" t="s">
        <v>80</v>
      </c>
      <c r="AL1452" s="218">
        <v>12282054</v>
      </c>
      <c r="AM1452" s="218">
        <v>3.7</v>
      </c>
      <c r="AN1452" s="218">
        <v>386.5</v>
      </c>
      <c r="AO1452" s="218" t="s">
        <v>81</v>
      </c>
      <c r="AP1452" s="218"/>
      <c r="AQ1452" s="218"/>
      <c r="AR1452" s="218"/>
      <c r="AS1452" s="218"/>
      <c r="AT1452" s="218"/>
      <c r="AU1452" s="218"/>
      <c r="AV1452" s="218"/>
      <c r="AW1452" s="218"/>
      <c r="AX1452" s="218"/>
      <c r="AY1452" s="218"/>
      <c r="AZ1452" s="218"/>
      <c r="BA1452" s="218"/>
      <c r="BB1452" s="218"/>
      <c r="BC1452" s="218"/>
      <c r="BD1452" s="218"/>
      <c r="BE1452" s="218"/>
      <c r="BF1452" s="218"/>
      <c r="BG1452" s="218"/>
      <c r="BH1452" s="218"/>
      <c r="BI1452" s="218"/>
      <c r="BJ1452" s="233"/>
      <c r="BK1452" s="199"/>
      <c r="BL1452" s="218" t="s">
        <v>84</v>
      </c>
      <c r="BM1452" s="171" t="s">
        <v>76</v>
      </c>
      <c r="BN1452" s="171" t="s">
        <v>76</v>
      </c>
      <c r="BO1452" s="171" t="s">
        <v>76</v>
      </c>
      <c r="BP1452" s="218"/>
      <c r="BQ1452" s="218"/>
      <c r="BR1452" s="218"/>
      <c r="BS1452" s="218"/>
      <c r="BT1452" s="218"/>
      <c r="BU1452" s="218"/>
      <c r="BV1452" s="218"/>
      <c r="BW1452" s="218"/>
      <c r="BX1452" s="171"/>
      <c r="BY1452" s="199"/>
      <c r="BZ1452" s="230"/>
      <c r="CA1452" s="230"/>
      <c r="CB1452" s="230"/>
      <c r="CC1452" s="230"/>
      <c r="CD1452" s="230"/>
      <c r="CE1452" s="230"/>
      <c r="CF1452" s="230"/>
      <c r="CG1452" s="230"/>
      <c r="CH1452" s="230"/>
      <c r="CI1452" s="230"/>
      <c r="CJ1452" s="230"/>
      <c r="CK1452" s="230"/>
      <c r="CL1452" s="230"/>
      <c r="CM1452" s="230"/>
      <c r="CN1452" s="171" t="s">
        <v>2777</v>
      </c>
      <c r="CO1452" s="199"/>
      <c r="CP1452" s="230" t="s">
        <v>80</v>
      </c>
      <c r="CQ1452" s="285">
        <v>4186159</v>
      </c>
      <c r="CR1452" s="285">
        <v>1.3</v>
      </c>
      <c r="CS1452" s="285">
        <v>48.12</v>
      </c>
      <c r="CT1452" s="230" t="s">
        <v>95</v>
      </c>
      <c r="CU1452" s="230"/>
      <c r="CV1452" s="230"/>
      <c r="CW1452" s="230"/>
    </row>
    <row r="1453" ht="30" spans="1:101">
      <c r="A1453" s="191">
        <v>2570</v>
      </c>
      <c r="B1453" s="266" t="s">
        <v>3805</v>
      </c>
      <c r="C1453" s="261" t="s">
        <v>3806</v>
      </c>
      <c r="D1453" s="261" t="s">
        <v>2783</v>
      </c>
      <c r="E1453" s="199"/>
      <c r="F1453" s="274" t="s">
        <v>2183</v>
      </c>
      <c r="G1453" s="199"/>
      <c r="H1453" s="199"/>
      <c r="I1453" s="199"/>
      <c r="J1453" s="202"/>
      <c r="K1453" s="202"/>
      <c r="L1453" s="164" t="str">
        <f>_xlfn.IFNA(VLOOKUP(B1453,'[1]CDM Patients Data'!$C$1266:$N$5000,6,FALSE),"")</f>
        <v>Ovary</v>
      </c>
      <c r="M1453" s="164" t="str">
        <f>_xlfn.IFNA(VLOOKUP(B1453,'[1]CDM Patients Data'!$C$1266:$N$5000,7,FALSE),"")</f>
        <v>Ovary</v>
      </c>
      <c r="N1453" s="164" t="str">
        <f>_xlfn.IFNA(VLOOKUP(B1453,'[1]CDM Patients Data'!$C$1266:$N$5000,8,FALSE),"")</f>
        <v>Carcinoma, NOS</v>
      </c>
      <c r="O1453" s="164" t="str">
        <f>_xlfn.IFNA(VLOOKUP(B1453,'[1]CDM Patients Data'!$C$1266:$K$3492,9,FALSE),"")</f>
        <v>Unknown</v>
      </c>
      <c r="P1453" s="164">
        <f>_xlfn.IFNA(VLOOKUP(B1453,'[1]CDM Patients Data'!$C$1266:$O$3492,10,FALSE),"")</f>
        <v>0</v>
      </c>
      <c r="Q1453" s="164">
        <f>_xlfn.IFNA(VLOOKUP(B1453,'[1]CDM Patients Data'!$C$1266:$O$3492,11,FALSE),"")</f>
        <v>0</v>
      </c>
      <c r="R1453" s="164">
        <f>_xlfn.IFNA(VLOOKUP(B1453,'[1]CDM Patients Data'!$C$1266:$O$3492,12,FALSE),"")</f>
        <v>0</v>
      </c>
      <c r="S1453" s="164">
        <f>_xlfn.IFNA(VLOOKUP(B1453,'[1]CDM Patients Data'!$C$1266:$P$3492,13,FALSE),"")</f>
        <v>0</v>
      </c>
      <c r="T1453" s="164" t="str">
        <f>_xlfn.IFNA(VLOOKUP(B1453,'[1]CDM Patients Data'!$C$1266:$N$5000,5,FALSE),"")</f>
        <v>Anwesha</v>
      </c>
      <c r="U1453" s="164"/>
      <c r="V1453" s="164"/>
      <c r="W1453" s="210"/>
      <c r="X1453" s="164"/>
      <c r="Y1453" s="164"/>
      <c r="Z1453" s="164"/>
      <c r="AA1453" s="164"/>
      <c r="AB1453" s="164"/>
      <c r="AC1453" s="210"/>
      <c r="AD1453" s="199"/>
      <c r="AE1453" s="199"/>
      <c r="AF1453" s="199"/>
      <c r="AG1453" s="199"/>
      <c r="AH1453" s="233"/>
      <c r="AI1453" s="199"/>
      <c r="AJ1453" s="199"/>
      <c r="AK1453" s="218" t="s">
        <v>84</v>
      </c>
      <c r="AL1453" s="218" t="s">
        <v>76</v>
      </c>
      <c r="AM1453" s="218" t="s">
        <v>76</v>
      </c>
      <c r="AN1453" s="218" t="s">
        <v>76</v>
      </c>
      <c r="AO1453" s="218" t="s">
        <v>76</v>
      </c>
      <c r="AP1453" s="218"/>
      <c r="AQ1453" s="218"/>
      <c r="AR1453" s="218"/>
      <c r="AS1453" s="218"/>
      <c r="AT1453" s="218"/>
      <c r="AU1453" s="218"/>
      <c r="AV1453" s="218"/>
      <c r="AW1453" s="218"/>
      <c r="AX1453" s="218"/>
      <c r="AY1453" s="218"/>
      <c r="AZ1453" s="218"/>
      <c r="BA1453" s="218"/>
      <c r="BB1453" s="218"/>
      <c r="BC1453" s="218"/>
      <c r="BD1453" s="218"/>
      <c r="BE1453" s="218"/>
      <c r="BF1453" s="218"/>
      <c r="BG1453" s="218"/>
      <c r="BH1453" s="218"/>
      <c r="BI1453" s="218"/>
      <c r="BJ1453" s="233" t="s">
        <v>589</v>
      </c>
      <c r="BK1453" s="199"/>
      <c r="BL1453" s="218" t="s">
        <v>80</v>
      </c>
      <c r="BM1453" s="290">
        <v>6343511</v>
      </c>
      <c r="BN1453" s="290">
        <v>1.9</v>
      </c>
      <c r="BO1453" s="290">
        <v>208.3</v>
      </c>
      <c r="BP1453" s="218" t="s">
        <v>103</v>
      </c>
      <c r="BQ1453" s="218"/>
      <c r="BR1453" s="218"/>
      <c r="BS1453" s="218"/>
      <c r="BT1453" s="218"/>
      <c r="BU1453" s="218"/>
      <c r="BV1453" s="218"/>
      <c r="BW1453" s="218"/>
      <c r="BX1453" s="171"/>
      <c r="BY1453" s="199"/>
      <c r="BZ1453" s="230"/>
      <c r="CA1453" s="230"/>
      <c r="CB1453" s="230"/>
      <c r="CC1453" s="230"/>
      <c r="CD1453" s="230"/>
      <c r="CE1453" s="230"/>
      <c r="CF1453" s="230"/>
      <c r="CG1453" s="230"/>
      <c r="CH1453" s="230"/>
      <c r="CI1453" s="230"/>
      <c r="CJ1453" s="230"/>
      <c r="CK1453" s="230"/>
      <c r="CL1453" s="230"/>
      <c r="CM1453" s="230"/>
      <c r="CN1453" s="171"/>
      <c r="CO1453" s="199"/>
      <c r="CP1453" s="230"/>
      <c r="CQ1453" s="233"/>
      <c r="CR1453" s="233"/>
      <c r="CS1453" s="233"/>
      <c r="CT1453" s="230"/>
      <c r="CU1453" s="230"/>
      <c r="CV1453" s="230"/>
      <c r="CW1453" s="230"/>
    </row>
    <row r="1454" ht="60" spans="1:101">
      <c r="A1454" s="191">
        <v>2571</v>
      </c>
      <c r="B1454" s="266" t="s">
        <v>3807</v>
      </c>
      <c r="C1454" s="261" t="s">
        <v>3808</v>
      </c>
      <c r="D1454" s="261" t="s">
        <v>2783</v>
      </c>
      <c r="E1454" s="199"/>
      <c r="F1454" s="274" t="s">
        <v>2183</v>
      </c>
      <c r="G1454" s="199"/>
      <c r="H1454" s="199"/>
      <c r="I1454" s="199"/>
      <c r="J1454" s="202"/>
      <c r="K1454" s="202"/>
      <c r="L1454" s="164" t="str">
        <f>_xlfn.IFNA(VLOOKUP(B1454,'[1]CDM Patients Data'!$C$1266:$N$5000,6,FALSE),"")</f>
        <v>Breast</v>
      </c>
      <c r="M1454" s="164" t="str">
        <f>_xlfn.IFNA(VLOOKUP(B1454,'[1]CDM Patients Data'!$C$1266:$N$5000,7,FALSE),"")</f>
        <v>Breast NOS (excludes Skin of breast C44.5)</v>
      </c>
      <c r="N1454" s="164" t="str">
        <f>_xlfn.IFNA(VLOOKUP(B1454,'[1]CDM Patients Data'!$C$1266:$N$5000,8,FALSE),"")</f>
        <v>Carcinoma, NOS</v>
      </c>
      <c r="O1454" s="164" t="str">
        <f>_xlfn.IFNA(VLOOKUP(B1454,'[1]CDM Patients Data'!$C$1266:$K$3492,9,FALSE),"")</f>
        <v>Right and Left</v>
      </c>
      <c r="P1454" s="164">
        <f>_xlfn.IFNA(VLOOKUP(B1454,'[1]CDM Patients Data'!$C$1266:$O$3492,10,FALSE),"")</f>
        <v>0</v>
      </c>
      <c r="Q1454" s="164">
        <f>_xlfn.IFNA(VLOOKUP(B1454,'[1]CDM Patients Data'!$C$1266:$O$3492,11,FALSE),"")</f>
        <v>0</v>
      </c>
      <c r="R1454" s="164">
        <f>_xlfn.IFNA(VLOOKUP(B1454,'[1]CDM Patients Data'!$C$1266:$O$3492,12,FALSE),"")</f>
        <v>0</v>
      </c>
      <c r="S1454" s="164">
        <f>_xlfn.IFNA(VLOOKUP(B1454,'[1]CDM Patients Data'!$C$1266:$P$3492,13,FALSE),"")</f>
        <v>0</v>
      </c>
      <c r="T1454" s="164" t="str">
        <f>_xlfn.IFNA(VLOOKUP(B1454,'[1]CDM Patients Data'!$C$1266:$N$5000,5,FALSE),"")</f>
        <v>Nisha</v>
      </c>
      <c r="U1454" s="164"/>
      <c r="V1454" s="164"/>
      <c r="W1454" s="210"/>
      <c r="X1454" s="164"/>
      <c r="Y1454" s="164"/>
      <c r="Z1454" s="164"/>
      <c r="AA1454" s="164"/>
      <c r="AB1454" s="164"/>
      <c r="AC1454" s="210"/>
      <c r="AD1454" s="199"/>
      <c r="AE1454" s="199"/>
      <c r="AF1454" s="199"/>
      <c r="AG1454" s="199"/>
      <c r="AH1454" s="233"/>
      <c r="AI1454" s="199"/>
      <c r="AJ1454" s="199"/>
      <c r="AK1454" s="218" t="s">
        <v>84</v>
      </c>
      <c r="AL1454" s="218" t="s">
        <v>76</v>
      </c>
      <c r="AM1454" s="218" t="s">
        <v>76</v>
      </c>
      <c r="AN1454" s="218" t="s">
        <v>76</v>
      </c>
      <c r="AO1454" s="218" t="s">
        <v>76</v>
      </c>
      <c r="AP1454" s="218"/>
      <c r="AQ1454" s="218"/>
      <c r="AR1454" s="218"/>
      <c r="AS1454" s="218"/>
      <c r="AT1454" s="218"/>
      <c r="AU1454" s="218"/>
      <c r="AV1454" s="218"/>
      <c r="AW1454" s="218"/>
      <c r="AX1454" s="218"/>
      <c r="AY1454" s="218"/>
      <c r="AZ1454" s="218"/>
      <c r="BA1454" s="218"/>
      <c r="BB1454" s="218"/>
      <c r="BC1454" s="218"/>
      <c r="BD1454" s="218"/>
      <c r="BE1454" s="218"/>
      <c r="BF1454" s="218"/>
      <c r="BG1454" s="218"/>
      <c r="BH1454" s="218"/>
      <c r="BI1454" s="218"/>
      <c r="BJ1454" s="233" t="s">
        <v>589</v>
      </c>
      <c r="BK1454" s="199"/>
      <c r="BL1454" s="218" t="s">
        <v>80</v>
      </c>
      <c r="BM1454" s="290">
        <v>9238659</v>
      </c>
      <c r="BN1454" s="290">
        <v>2.8</v>
      </c>
      <c r="BO1454" s="290">
        <v>301.6</v>
      </c>
      <c r="BP1454" s="218" t="s">
        <v>103</v>
      </c>
      <c r="BQ1454" s="218"/>
      <c r="BR1454" s="218"/>
      <c r="BS1454" s="218"/>
      <c r="BT1454" s="218"/>
      <c r="BU1454" s="218"/>
      <c r="BV1454" s="218"/>
      <c r="BW1454" s="218"/>
      <c r="BX1454" s="171"/>
      <c r="BY1454" s="199"/>
      <c r="BZ1454" s="230"/>
      <c r="CA1454" s="230"/>
      <c r="CB1454" s="230"/>
      <c r="CC1454" s="230"/>
      <c r="CD1454" s="230"/>
      <c r="CE1454" s="230"/>
      <c r="CF1454" s="230"/>
      <c r="CG1454" s="230"/>
      <c r="CH1454" s="230"/>
      <c r="CI1454" s="230"/>
      <c r="CJ1454" s="230"/>
      <c r="CK1454" s="230"/>
      <c r="CL1454" s="230"/>
      <c r="CM1454" s="230"/>
      <c r="CN1454" s="171"/>
      <c r="CO1454" s="199"/>
      <c r="CP1454" s="230"/>
      <c r="CQ1454" s="233"/>
      <c r="CR1454" s="233"/>
      <c r="CS1454" s="233"/>
      <c r="CT1454" s="230"/>
      <c r="CU1454" s="230"/>
      <c r="CV1454" s="230"/>
      <c r="CW1454" s="230"/>
    </row>
    <row r="1455" ht="30" hidden="1" spans="1:101">
      <c r="A1455" s="191">
        <v>2572</v>
      </c>
      <c r="B1455" s="266" t="s">
        <v>3809</v>
      </c>
      <c r="C1455" s="261" t="s">
        <v>3810</v>
      </c>
      <c r="D1455" s="261" t="s">
        <v>2806</v>
      </c>
      <c r="E1455" s="199"/>
      <c r="F1455" s="261" t="s">
        <v>2215</v>
      </c>
      <c r="G1455" s="199"/>
      <c r="H1455" s="199"/>
      <c r="I1455" s="199"/>
      <c r="J1455" s="202"/>
      <c r="K1455" s="202"/>
      <c r="L1455" s="164" t="str">
        <f>_xlfn.IFNA(VLOOKUP(B1455,'[1]CDM Patients Data'!$C$1266:$N$5000,6,FALSE),"")</f>
        <v>Stomach</v>
      </c>
      <c r="M1455" s="164" t="str">
        <f>_xlfn.IFNA(VLOOKUP(B1455,'[1]CDM Patients Data'!$C$1266:$N$5000,7,FALSE),"")</f>
        <v>Stomach NOS</v>
      </c>
      <c r="N1455" s="164" t="str">
        <f>_xlfn.IFNA(VLOOKUP(B1455,'[1]CDM Patients Data'!$C$1266:$N$5000,8,FALSE),"")</f>
        <v>Signet ring cell carcinoma</v>
      </c>
      <c r="O1455" s="164" t="str">
        <f>_xlfn.IFNA(VLOOKUP(B1455,'[1]CDM Patients Data'!$C$1266:$K$3492,9,FALSE),"")</f>
        <v>Not a paired site</v>
      </c>
      <c r="P1455" s="164">
        <f>_xlfn.IFNA(VLOOKUP(B1455,'[1]CDM Patients Data'!$C$1266:$O$3492,10,FALSE),"")</f>
        <v>0</v>
      </c>
      <c r="Q1455" s="164">
        <f>_xlfn.IFNA(VLOOKUP(B1455,'[1]CDM Patients Data'!$C$1266:$O$3492,11,FALSE),"")</f>
        <v>0</v>
      </c>
      <c r="R1455" s="164">
        <f>_xlfn.IFNA(VLOOKUP(B1455,'[1]CDM Patients Data'!$C$1266:$O$3492,12,FALSE),"")</f>
        <v>0</v>
      </c>
      <c r="S1455" s="164">
        <f>_xlfn.IFNA(VLOOKUP(B1455,'[1]CDM Patients Data'!$C$1266:$P$3492,13,FALSE),"")</f>
        <v>0</v>
      </c>
      <c r="T1455" s="164" t="str">
        <f>_xlfn.IFNA(VLOOKUP(B1455,'[1]CDM Patients Data'!$C$1266:$N$5000,5,FALSE),"")</f>
        <v>Dayana</v>
      </c>
      <c r="U1455" s="164"/>
      <c r="V1455" s="164"/>
      <c r="W1455" s="210"/>
      <c r="X1455" s="164"/>
      <c r="Y1455" s="164"/>
      <c r="Z1455" s="164"/>
      <c r="AA1455" s="164"/>
      <c r="AB1455" s="164"/>
      <c r="AC1455" s="210"/>
      <c r="AD1455" s="199"/>
      <c r="AE1455" s="199"/>
      <c r="AF1455" s="199"/>
      <c r="AG1455" s="199"/>
      <c r="AH1455" s="233" t="s">
        <v>589</v>
      </c>
      <c r="AI1455" s="199"/>
      <c r="AJ1455" s="199"/>
      <c r="AK1455" s="218" t="s">
        <v>80</v>
      </c>
      <c r="AL1455" s="218">
        <v>12283238</v>
      </c>
      <c r="AM1455" s="218">
        <v>3.7</v>
      </c>
      <c r="AN1455" s="218">
        <v>392</v>
      </c>
      <c r="AO1455" s="218" t="s">
        <v>81</v>
      </c>
      <c r="AP1455" s="218"/>
      <c r="AQ1455" s="218"/>
      <c r="AR1455" s="218"/>
      <c r="AS1455" s="218"/>
      <c r="AT1455" s="218"/>
      <c r="AU1455" s="218"/>
      <c r="AV1455" s="218"/>
      <c r="AW1455" s="218"/>
      <c r="AX1455" s="218"/>
      <c r="AY1455" s="218"/>
      <c r="AZ1455" s="218"/>
      <c r="BA1455" s="218"/>
      <c r="BB1455" s="218"/>
      <c r="BC1455" s="218"/>
      <c r="BD1455" s="218"/>
      <c r="BE1455" s="218"/>
      <c r="BF1455" s="218"/>
      <c r="BG1455" s="218"/>
      <c r="BH1455" s="218"/>
      <c r="BI1455" s="218"/>
      <c r="BJ1455" s="233"/>
      <c r="BK1455" s="199"/>
      <c r="BL1455" s="218" t="s">
        <v>84</v>
      </c>
      <c r="BM1455" s="171" t="s">
        <v>76</v>
      </c>
      <c r="BN1455" s="171" t="s">
        <v>76</v>
      </c>
      <c r="BO1455" s="171" t="s">
        <v>76</v>
      </c>
      <c r="BP1455" s="218"/>
      <c r="BQ1455" s="218"/>
      <c r="BR1455" s="218"/>
      <c r="BS1455" s="218"/>
      <c r="BT1455" s="218"/>
      <c r="BU1455" s="218"/>
      <c r="BV1455" s="218"/>
      <c r="BW1455" s="218"/>
      <c r="BX1455" s="171"/>
      <c r="BY1455" s="199"/>
      <c r="BZ1455" s="230"/>
      <c r="CA1455" s="230"/>
      <c r="CB1455" s="230"/>
      <c r="CC1455" s="230"/>
      <c r="CD1455" s="230"/>
      <c r="CE1455" s="230"/>
      <c r="CF1455" s="230"/>
      <c r="CG1455" s="230"/>
      <c r="CH1455" s="230"/>
      <c r="CI1455" s="230"/>
      <c r="CJ1455" s="230"/>
      <c r="CK1455" s="230"/>
      <c r="CL1455" s="230"/>
      <c r="CM1455" s="230"/>
      <c r="CN1455" s="171"/>
      <c r="CO1455" s="199"/>
      <c r="CP1455" s="230"/>
      <c r="CQ1455" s="233"/>
      <c r="CR1455" s="233"/>
      <c r="CS1455" s="233"/>
      <c r="CT1455" s="230"/>
      <c r="CU1455" s="230"/>
      <c r="CV1455" s="230"/>
      <c r="CW1455" s="230"/>
    </row>
    <row r="1456" ht="15" hidden="1" spans="1:101">
      <c r="A1456" s="191">
        <v>2573</v>
      </c>
      <c r="B1456" s="266" t="s">
        <v>3811</v>
      </c>
      <c r="C1456" s="261" t="s">
        <v>3812</v>
      </c>
      <c r="D1456" s="261" t="s">
        <v>2824</v>
      </c>
      <c r="E1456" s="199"/>
      <c r="F1456" s="261" t="s">
        <v>3813</v>
      </c>
      <c r="G1456" s="199"/>
      <c r="H1456" s="199"/>
      <c r="I1456" s="199"/>
      <c r="J1456" s="202"/>
      <c r="K1456" s="202"/>
      <c r="L1456" s="164">
        <f>_xlfn.IFNA(VLOOKUP(B1456,'[1]CDM Patients Data'!$C$1266:$N$5000,6,FALSE),"")</f>
        <v>0</v>
      </c>
      <c r="M1456" s="164">
        <f>_xlfn.IFNA(VLOOKUP(B1456,'[1]CDM Patients Data'!$C$1266:$N$5000,7,FALSE),"")</f>
        <v>0</v>
      </c>
      <c r="N1456" s="164">
        <f>_xlfn.IFNA(VLOOKUP(B1456,'[1]CDM Patients Data'!$C$1266:$N$5000,8,FALSE),"")</f>
        <v>0</v>
      </c>
      <c r="O1456" s="164">
        <f>_xlfn.IFNA(VLOOKUP(B1456,'[1]CDM Patients Data'!$C$1266:$K$3492,9,FALSE),"")</f>
        <v>0</v>
      </c>
      <c r="P1456" s="164">
        <f>_xlfn.IFNA(VLOOKUP(B1456,'[1]CDM Patients Data'!$C$1266:$O$3492,10,FALSE),"")</f>
        <v>0</v>
      </c>
      <c r="Q1456" s="164">
        <f>_xlfn.IFNA(VLOOKUP(B1456,'[1]CDM Patients Data'!$C$1266:$O$3492,11,FALSE),"")</f>
        <v>0</v>
      </c>
      <c r="R1456" s="164">
        <f>_xlfn.IFNA(VLOOKUP(B1456,'[1]CDM Patients Data'!$C$1266:$O$3492,12,FALSE),"")</f>
        <v>0</v>
      </c>
      <c r="S1456" s="164">
        <f>_xlfn.IFNA(VLOOKUP(B1456,'[1]CDM Patients Data'!$C$1266:$P$3492,13,FALSE),"")</f>
        <v>0</v>
      </c>
      <c r="T1456" s="164" t="str">
        <f>_xlfn.IFNA(VLOOKUP(B1456,'[1]CDM Patients Data'!$C$1266:$N$5000,5,FALSE),"")</f>
        <v>Nisha</v>
      </c>
      <c r="U1456" s="164"/>
      <c r="V1456" s="164"/>
      <c r="W1456" s="210"/>
      <c r="X1456" s="164"/>
      <c r="Y1456" s="164"/>
      <c r="Z1456" s="164"/>
      <c r="AA1456" s="164"/>
      <c r="AB1456" s="164"/>
      <c r="AC1456" s="210"/>
      <c r="AD1456" s="199"/>
      <c r="AE1456" s="199"/>
      <c r="AF1456" s="199"/>
      <c r="AG1456" s="199"/>
      <c r="AH1456" s="233"/>
      <c r="AI1456" s="199"/>
      <c r="AJ1456" s="199"/>
      <c r="AK1456" s="218"/>
      <c r="AL1456" s="218"/>
      <c r="AM1456" s="218"/>
      <c r="AN1456" s="218"/>
      <c r="AO1456" s="218" t="s">
        <v>76</v>
      </c>
      <c r="AP1456" s="218"/>
      <c r="AQ1456" s="218"/>
      <c r="AR1456" s="218"/>
      <c r="AS1456" s="218"/>
      <c r="AT1456" s="218"/>
      <c r="AU1456" s="218"/>
      <c r="AV1456" s="218"/>
      <c r="AW1456" s="218"/>
      <c r="AX1456" s="218"/>
      <c r="AY1456" s="218"/>
      <c r="AZ1456" s="218"/>
      <c r="BA1456" s="218"/>
      <c r="BB1456" s="218"/>
      <c r="BC1456" s="218"/>
      <c r="BD1456" s="218"/>
      <c r="BE1456" s="218"/>
      <c r="BF1456" s="218"/>
      <c r="BG1456" s="218"/>
      <c r="BH1456" s="218"/>
      <c r="BI1456" s="218"/>
      <c r="BJ1456" s="233"/>
      <c r="BK1456" s="199"/>
      <c r="BL1456" s="218"/>
      <c r="BM1456" s="171"/>
      <c r="BN1456" s="171"/>
      <c r="BO1456" s="171"/>
      <c r="BP1456" s="218"/>
      <c r="BQ1456" s="218"/>
      <c r="BR1456" s="218"/>
      <c r="BS1456" s="218"/>
      <c r="BT1456" s="218"/>
      <c r="BU1456" s="218"/>
      <c r="BV1456" s="218"/>
      <c r="BW1456" s="218"/>
      <c r="BX1456" s="171"/>
      <c r="BY1456" s="199"/>
      <c r="BZ1456" s="230"/>
      <c r="CA1456" s="230"/>
      <c r="CB1456" s="230"/>
      <c r="CC1456" s="230"/>
      <c r="CD1456" s="230"/>
      <c r="CE1456" s="230"/>
      <c r="CF1456" s="230"/>
      <c r="CG1456" s="230"/>
      <c r="CH1456" s="230"/>
      <c r="CI1456" s="230"/>
      <c r="CJ1456" s="230"/>
      <c r="CK1456" s="230"/>
      <c r="CL1456" s="230"/>
      <c r="CM1456" s="230"/>
      <c r="CN1456" s="171"/>
      <c r="CO1456" s="199"/>
      <c r="CP1456" s="230"/>
      <c r="CQ1456" s="233"/>
      <c r="CR1456" s="233"/>
      <c r="CS1456" s="233"/>
      <c r="CT1456" s="230"/>
      <c r="CU1456" s="230"/>
      <c r="CV1456" s="230"/>
      <c r="CW1456" s="230"/>
    </row>
    <row r="1457" ht="30" hidden="1" spans="1:101">
      <c r="A1457" s="191">
        <v>2574</v>
      </c>
      <c r="B1457" s="266" t="s">
        <v>3814</v>
      </c>
      <c r="C1457" s="261" t="s">
        <v>3815</v>
      </c>
      <c r="D1457" s="261" t="s">
        <v>3017</v>
      </c>
      <c r="E1457" s="199"/>
      <c r="F1457" s="261" t="s">
        <v>3816</v>
      </c>
      <c r="G1457" s="199"/>
      <c r="H1457" s="199"/>
      <c r="I1457" s="199"/>
      <c r="J1457" s="202"/>
      <c r="K1457" s="202"/>
      <c r="L1457" s="164" t="str">
        <f>_xlfn.IFNA(VLOOKUP(B1457,'[1]CDM Patients Data'!$C$1266:$N$5000,6,FALSE),"")</f>
        <v>Unknown primary</v>
      </c>
      <c r="M1457" s="164" t="str">
        <f>_xlfn.IFNA(VLOOKUP(B1457,'[1]CDM Patients Data'!$C$1266:$N$5000,7,FALSE),"")</f>
        <v>Unknown primary site</v>
      </c>
      <c r="N1457" s="164" t="str">
        <f>_xlfn.IFNA(VLOOKUP(B1457,'[1]CDM Patients Data'!$C$1266:$N$5000,8,FALSE),"")</f>
        <v>Carcinoma, NOS</v>
      </c>
      <c r="O1457" s="164" t="str">
        <f>_xlfn.IFNA(VLOOKUP(B1457,'[1]CDM Patients Data'!$C$1266:$K$3492,9,FALSE),"")</f>
        <v>Not a paired site</v>
      </c>
      <c r="P1457" s="164">
        <f>_xlfn.IFNA(VLOOKUP(B1457,'[1]CDM Patients Data'!$C$1266:$O$3492,10,FALSE),"")</f>
        <v>0</v>
      </c>
      <c r="Q1457" s="164">
        <f>_xlfn.IFNA(VLOOKUP(B1457,'[1]CDM Patients Data'!$C$1266:$O$3492,11,FALSE),"")</f>
        <v>0</v>
      </c>
      <c r="R1457" s="164">
        <f>_xlfn.IFNA(VLOOKUP(B1457,'[1]CDM Patients Data'!$C$1266:$O$3492,12,FALSE),"")</f>
        <v>0</v>
      </c>
      <c r="S1457" s="164">
        <f>_xlfn.IFNA(VLOOKUP(B1457,'[1]CDM Patients Data'!$C$1266:$P$3492,13,FALSE),"")</f>
        <v>0</v>
      </c>
      <c r="T1457" s="164" t="str">
        <f>_xlfn.IFNA(VLOOKUP(B1457,'[1]CDM Patients Data'!$C$1266:$N$5000,5,FALSE),"")</f>
        <v>Nisha</v>
      </c>
      <c r="U1457" s="164"/>
      <c r="V1457" s="164"/>
      <c r="W1457" s="210"/>
      <c r="X1457" s="164"/>
      <c r="Y1457" s="164"/>
      <c r="Z1457" s="164"/>
      <c r="AA1457" s="164"/>
      <c r="AB1457" s="164"/>
      <c r="AC1457" s="210"/>
      <c r="AD1457" s="199"/>
      <c r="AE1457" s="199"/>
      <c r="AF1457" s="199"/>
      <c r="AG1457" s="199"/>
      <c r="AH1457" s="233" t="s">
        <v>589</v>
      </c>
      <c r="AI1457" s="199"/>
      <c r="AJ1457" s="199"/>
      <c r="AK1457" s="218" t="s">
        <v>80</v>
      </c>
      <c r="AL1457" s="218">
        <v>31632675</v>
      </c>
      <c r="AM1457" s="218">
        <v>9.5</v>
      </c>
      <c r="AN1457" s="218">
        <v>408.1</v>
      </c>
      <c r="AO1457" s="218" t="s">
        <v>81</v>
      </c>
      <c r="AP1457" s="218"/>
      <c r="AQ1457" s="218"/>
      <c r="AR1457" s="218"/>
      <c r="AS1457" s="218"/>
      <c r="AT1457" s="218"/>
      <c r="AU1457" s="218"/>
      <c r="AV1457" s="218"/>
      <c r="AW1457" s="218"/>
      <c r="AX1457" s="218"/>
      <c r="AY1457" s="218"/>
      <c r="AZ1457" s="218"/>
      <c r="BA1457" s="218"/>
      <c r="BB1457" s="218"/>
      <c r="BC1457" s="218"/>
      <c r="BD1457" s="218"/>
      <c r="BE1457" s="218"/>
      <c r="BF1457" s="218"/>
      <c r="BG1457" s="218"/>
      <c r="BH1457" s="218"/>
      <c r="BI1457" s="218"/>
      <c r="BJ1457" s="233"/>
      <c r="BK1457" s="199"/>
      <c r="BL1457" s="218" t="s">
        <v>84</v>
      </c>
      <c r="BM1457" s="171" t="s">
        <v>76</v>
      </c>
      <c r="BN1457" s="171" t="s">
        <v>76</v>
      </c>
      <c r="BO1457" s="171" t="s">
        <v>76</v>
      </c>
      <c r="BP1457" s="218"/>
      <c r="BQ1457" s="218"/>
      <c r="BR1457" s="218"/>
      <c r="BS1457" s="218"/>
      <c r="BT1457" s="218"/>
      <c r="BU1457" s="218"/>
      <c r="BV1457" s="218"/>
      <c r="BW1457" s="218"/>
      <c r="BX1457" s="171"/>
      <c r="BY1457" s="199"/>
      <c r="BZ1457" s="230"/>
      <c r="CA1457" s="230"/>
      <c r="CB1457" s="230"/>
      <c r="CC1457" s="230"/>
      <c r="CD1457" s="230"/>
      <c r="CE1457" s="230"/>
      <c r="CF1457" s="230"/>
      <c r="CG1457" s="230"/>
      <c r="CH1457" s="230"/>
      <c r="CI1457" s="230"/>
      <c r="CJ1457" s="230"/>
      <c r="CK1457" s="230"/>
      <c r="CL1457" s="230"/>
      <c r="CM1457" s="230"/>
      <c r="CN1457" s="171"/>
      <c r="CO1457" s="199"/>
      <c r="CP1457" s="230"/>
      <c r="CQ1457" s="233"/>
      <c r="CR1457" s="233"/>
      <c r="CS1457" s="233"/>
      <c r="CT1457" s="230"/>
      <c r="CU1457" s="230"/>
      <c r="CV1457" s="230"/>
      <c r="CW1457" s="230"/>
    </row>
    <row r="1458" ht="30" hidden="1" spans="1:101">
      <c r="A1458" s="191">
        <v>2575</v>
      </c>
      <c r="B1458" s="266" t="s">
        <v>3817</v>
      </c>
      <c r="C1458" s="273" t="s">
        <v>3818</v>
      </c>
      <c r="D1458" s="261" t="s">
        <v>3017</v>
      </c>
      <c r="E1458" s="199"/>
      <c r="F1458" s="261" t="s">
        <v>3819</v>
      </c>
      <c r="G1458" s="199"/>
      <c r="H1458" s="199"/>
      <c r="I1458" s="199"/>
      <c r="J1458" s="202"/>
      <c r="K1458" s="202"/>
      <c r="L1458" s="164" t="str">
        <f>_xlfn.IFNA(VLOOKUP(B1458,'[1]CDM Patients Data'!$C$1266:$N$5000,6,FALSE),"")</f>
        <v>Lung</v>
      </c>
      <c r="M1458" s="164" t="str">
        <f>_xlfn.IFNA(VLOOKUP(B1458,'[1]CDM Patients Data'!$C$1266:$N$5000,7,FALSE),"")</f>
        <v>Lower lobe, lung</v>
      </c>
      <c r="N1458" s="164" t="str">
        <f>_xlfn.IFNA(VLOOKUP(B1458,'[1]CDM Patients Data'!$C$1266:$N$5000,8,FALSE),"")</f>
        <v>Adenocarcinoma, NOS</v>
      </c>
      <c r="O1458" s="164" t="str">
        <f>_xlfn.IFNA(VLOOKUP(B1458,'[1]CDM Patients Data'!$C$1266:$K$3492,9,FALSE),"")</f>
        <v>Right</v>
      </c>
      <c r="P1458" s="164">
        <f>_xlfn.IFNA(VLOOKUP(B1458,'[1]CDM Patients Data'!$C$1266:$O$3492,10,FALSE),"")</f>
        <v>0</v>
      </c>
      <c r="Q1458" s="164">
        <f>_xlfn.IFNA(VLOOKUP(B1458,'[1]CDM Patients Data'!$C$1266:$O$3492,11,FALSE),"")</f>
        <v>0</v>
      </c>
      <c r="R1458" s="164">
        <f>_xlfn.IFNA(VLOOKUP(B1458,'[1]CDM Patients Data'!$C$1266:$O$3492,12,FALSE),"")</f>
        <v>0</v>
      </c>
      <c r="S1458" s="164">
        <f>_xlfn.IFNA(VLOOKUP(B1458,'[1]CDM Patients Data'!$C$1266:$P$3492,13,FALSE),"")</f>
        <v>0</v>
      </c>
      <c r="T1458" s="164" t="str">
        <f>_xlfn.IFNA(VLOOKUP(B1458,'[1]CDM Patients Data'!$C$1266:$N$5000,5,FALSE),"")</f>
        <v>Swathi</v>
      </c>
      <c r="U1458" s="164"/>
      <c r="V1458" s="164"/>
      <c r="W1458" s="210"/>
      <c r="X1458" s="164"/>
      <c r="Y1458" s="164"/>
      <c r="Z1458" s="164"/>
      <c r="AA1458" s="164"/>
      <c r="AB1458" s="164"/>
      <c r="AC1458" s="210"/>
      <c r="AD1458" s="199"/>
      <c r="AE1458" s="199"/>
      <c r="AF1458" s="199"/>
      <c r="AG1458" s="199"/>
      <c r="AH1458" s="233" t="s">
        <v>589</v>
      </c>
      <c r="AI1458" s="199"/>
      <c r="AJ1458" s="199"/>
      <c r="AK1458" s="218" t="s">
        <v>80</v>
      </c>
      <c r="AL1458" s="218">
        <v>61944762</v>
      </c>
      <c r="AM1458" s="218">
        <v>18.6</v>
      </c>
      <c r="AN1458" s="218">
        <v>297.9</v>
      </c>
      <c r="AO1458" s="218" t="s">
        <v>81</v>
      </c>
      <c r="AP1458" s="218"/>
      <c r="AQ1458" s="218"/>
      <c r="AR1458" s="218"/>
      <c r="AS1458" s="218"/>
      <c r="AT1458" s="218"/>
      <c r="AU1458" s="218"/>
      <c r="AV1458" s="218"/>
      <c r="AW1458" s="218"/>
      <c r="AX1458" s="218"/>
      <c r="AY1458" s="218"/>
      <c r="AZ1458" s="218"/>
      <c r="BA1458" s="218"/>
      <c r="BB1458" s="218"/>
      <c r="BC1458" s="218"/>
      <c r="BD1458" s="218"/>
      <c r="BE1458" s="218"/>
      <c r="BF1458" s="218"/>
      <c r="BG1458" s="218"/>
      <c r="BH1458" s="218"/>
      <c r="BI1458" s="218"/>
      <c r="BJ1458" s="233"/>
      <c r="BK1458" s="199"/>
      <c r="BL1458" s="218" t="s">
        <v>84</v>
      </c>
      <c r="BM1458" s="171" t="s">
        <v>76</v>
      </c>
      <c r="BN1458" s="171" t="s">
        <v>76</v>
      </c>
      <c r="BO1458" s="171" t="s">
        <v>76</v>
      </c>
      <c r="BP1458" s="218"/>
      <c r="BQ1458" s="218"/>
      <c r="BR1458" s="218"/>
      <c r="BS1458" s="218"/>
      <c r="BT1458" s="218"/>
      <c r="BU1458" s="218"/>
      <c r="BV1458" s="218"/>
      <c r="BW1458" s="218"/>
      <c r="BX1458" s="171"/>
      <c r="BY1458" s="199"/>
      <c r="BZ1458" s="230"/>
      <c r="CA1458" s="230"/>
      <c r="CB1458" s="230"/>
      <c r="CC1458" s="230"/>
      <c r="CD1458" s="230"/>
      <c r="CE1458" s="230"/>
      <c r="CF1458" s="230"/>
      <c r="CG1458" s="230"/>
      <c r="CH1458" s="230"/>
      <c r="CI1458" s="230"/>
      <c r="CJ1458" s="230"/>
      <c r="CK1458" s="230"/>
      <c r="CL1458" s="230"/>
      <c r="CM1458" s="230"/>
      <c r="CN1458" s="171"/>
      <c r="CO1458" s="199"/>
      <c r="CP1458" s="230"/>
      <c r="CQ1458" s="233"/>
      <c r="CR1458" s="233"/>
      <c r="CS1458" s="233"/>
      <c r="CT1458" s="230"/>
      <c r="CU1458" s="230"/>
      <c r="CV1458" s="230"/>
      <c r="CW1458" s="230"/>
    </row>
    <row r="1459" ht="15" spans="1:101">
      <c r="A1459" s="191">
        <v>2576</v>
      </c>
      <c r="B1459" s="266" t="s">
        <v>3820</v>
      </c>
      <c r="C1459" s="261" t="s">
        <v>3821</v>
      </c>
      <c r="D1459" s="261" t="s">
        <v>2780</v>
      </c>
      <c r="E1459" s="199"/>
      <c r="F1459" s="267" t="s">
        <v>3822</v>
      </c>
      <c r="G1459" s="199"/>
      <c r="H1459" s="199"/>
      <c r="I1459" s="199"/>
      <c r="J1459" s="202"/>
      <c r="K1459" s="202"/>
      <c r="L1459" s="164" t="str">
        <f>_xlfn.IFNA(VLOOKUP(B1459,'[1]CDM Patients Data'!$C$1266:$N$5000,6,FALSE),"")</f>
        <v>Non-Cancer</v>
      </c>
      <c r="M1459" s="164" t="str">
        <f>_xlfn.IFNA(VLOOKUP(B1459,'[1]CDM Patients Data'!$C$1266:$N$5000,7,FALSE),"")</f>
        <v>Non-Cancer</v>
      </c>
      <c r="N1459" s="164" t="str">
        <f>_xlfn.IFNA(VLOOKUP(B1459,'[1]CDM Patients Data'!$C$1266:$N$5000,8,FALSE),"")</f>
        <v>Non-Cancer</v>
      </c>
      <c r="O1459" s="164" t="str">
        <f>_xlfn.IFNA(VLOOKUP(B1459,'[1]CDM Patients Data'!$C$1266:$K$3492,9,FALSE),"")</f>
        <v>Non-Cancer</v>
      </c>
      <c r="P1459" s="164">
        <f>_xlfn.IFNA(VLOOKUP(B1459,'[1]CDM Patients Data'!$C$1266:$O$3492,10,FALSE),"")</f>
        <v>0</v>
      </c>
      <c r="Q1459" s="164">
        <f>_xlfn.IFNA(VLOOKUP(B1459,'[1]CDM Patients Data'!$C$1266:$O$3492,11,FALSE),"")</f>
        <v>0</v>
      </c>
      <c r="R1459" s="164">
        <f>_xlfn.IFNA(VLOOKUP(B1459,'[1]CDM Patients Data'!$C$1266:$O$3492,12,FALSE),"")</f>
        <v>0</v>
      </c>
      <c r="S1459" s="164">
        <f>_xlfn.IFNA(VLOOKUP(B1459,'[1]CDM Patients Data'!$C$1266:$P$3492,13,FALSE),"")</f>
        <v>0</v>
      </c>
      <c r="T1459" s="164" t="str">
        <f>_xlfn.IFNA(VLOOKUP(B1459,'[1]CDM Patients Data'!$C$1266:$N$5000,5,FALSE),"")</f>
        <v>Manohar</v>
      </c>
      <c r="U1459" s="164"/>
      <c r="V1459" s="164"/>
      <c r="W1459" s="210"/>
      <c r="X1459" s="164"/>
      <c r="Y1459" s="164"/>
      <c r="Z1459" s="164"/>
      <c r="AA1459" s="164"/>
      <c r="AB1459" s="164"/>
      <c r="AC1459" s="210"/>
      <c r="AD1459" s="199"/>
      <c r="AE1459" s="199"/>
      <c r="AF1459" s="199"/>
      <c r="AG1459" s="199"/>
      <c r="AH1459" s="233"/>
      <c r="AI1459" s="199"/>
      <c r="AJ1459" s="199"/>
      <c r="AK1459" s="218" t="s">
        <v>84</v>
      </c>
      <c r="AL1459" s="218" t="s">
        <v>76</v>
      </c>
      <c r="AM1459" s="218" t="s">
        <v>76</v>
      </c>
      <c r="AN1459" s="218" t="s">
        <v>76</v>
      </c>
      <c r="AO1459" s="218" t="s">
        <v>76</v>
      </c>
      <c r="AP1459" s="218"/>
      <c r="AQ1459" s="218"/>
      <c r="AR1459" s="218"/>
      <c r="AS1459" s="218"/>
      <c r="AT1459" s="218"/>
      <c r="AU1459" s="218"/>
      <c r="AV1459" s="218"/>
      <c r="AW1459" s="218"/>
      <c r="AX1459" s="218"/>
      <c r="AY1459" s="218"/>
      <c r="AZ1459" s="218"/>
      <c r="BA1459" s="218"/>
      <c r="BB1459" s="218"/>
      <c r="BC1459" s="218"/>
      <c r="BD1459" s="218"/>
      <c r="BE1459" s="218"/>
      <c r="BF1459" s="218"/>
      <c r="BG1459" s="218"/>
      <c r="BH1459" s="218"/>
      <c r="BI1459" s="218"/>
      <c r="BJ1459" s="233" t="s">
        <v>589</v>
      </c>
      <c r="BK1459" s="199"/>
      <c r="BL1459" s="218" t="s">
        <v>80</v>
      </c>
      <c r="BM1459" s="290">
        <v>8410566</v>
      </c>
      <c r="BN1459" s="290">
        <v>2.5</v>
      </c>
      <c r="BO1459" s="290">
        <v>283.7</v>
      </c>
      <c r="BP1459" s="218" t="s">
        <v>103</v>
      </c>
      <c r="BQ1459" s="218"/>
      <c r="BR1459" s="218"/>
      <c r="BS1459" s="218"/>
      <c r="BT1459" s="218"/>
      <c r="BU1459" s="218"/>
      <c r="BV1459" s="218"/>
      <c r="BW1459" s="218"/>
      <c r="BX1459" s="171"/>
      <c r="BY1459" s="199"/>
      <c r="BZ1459" s="230"/>
      <c r="CA1459" s="230"/>
      <c r="CB1459" s="230"/>
      <c r="CC1459" s="230"/>
      <c r="CD1459" s="230"/>
      <c r="CE1459" s="230"/>
      <c r="CF1459" s="230"/>
      <c r="CG1459" s="230"/>
      <c r="CH1459" s="230"/>
      <c r="CI1459" s="230"/>
      <c r="CJ1459" s="230"/>
      <c r="CK1459" s="230"/>
      <c r="CL1459" s="230"/>
      <c r="CM1459" s="230"/>
      <c r="CN1459" s="171"/>
      <c r="CO1459" s="199"/>
      <c r="CP1459" s="230"/>
      <c r="CQ1459" s="233"/>
      <c r="CR1459" s="233"/>
      <c r="CS1459" s="233"/>
      <c r="CT1459" s="230"/>
      <c r="CU1459" s="230"/>
      <c r="CV1459" s="230"/>
      <c r="CW1459" s="230"/>
    </row>
    <row r="1460" ht="60" spans="1:101">
      <c r="A1460" s="191">
        <v>2577</v>
      </c>
      <c r="B1460" s="266" t="s">
        <v>3823</v>
      </c>
      <c r="C1460" s="273" t="s">
        <v>3824</v>
      </c>
      <c r="D1460" s="261" t="s">
        <v>2783</v>
      </c>
      <c r="E1460" s="199"/>
      <c r="F1460" s="261" t="s">
        <v>3825</v>
      </c>
      <c r="G1460" s="199"/>
      <c r="H1460" s="199"/>
      <c r="I1460" s="199"/>
      <c r="J1460" s="202"/>
      <c r="K1460" s="202"/>
      <c r="L1460" s="164" t="str">
        <f>_xlfn.IFNA(VLOOKUP(B1460,'[1]CDM Patients Data'!$C$1266:$N$5000,6,FALSE),"")</f>
        <v>Breast</v>
      </c>
      <c r="M1460" s="164" t="str">
        <f>_xlfn.IFNA(VLOOKUP(B1460,'[1]CDM Patients Data'!$C$1266:$N$5000,7,FALSE),"")</f>
        <v>Upper outer quadrant of breast</v>
      </c>
      <c r="N1460" s="164" t="str">
        <f>_xlfn.IFNA(VLOOKUP(B1460,'[1]CDM Patients Data'!$C$1266:$N$5000,8,FALSE),"")</f>
        <v>Invasive carcinoma of no special type</v>
      </c>
      <c r="O1460" s="164" t="str">
        <f>_xlfn.IFNA(VLOOKUP(B1460,'[1]CDM Patients Data'!$C$1266:$K$3492,9,FALSE),"")</f>
        <v>Left</v>
      </c>
      <c r="P1460" s="164">
        <f>_xlfn.IFNA(VLOOKUP(B1460,'[1]CDM Patients Data'!$C$1266:$O$3492,10,FALSE),"")</f>
        <v>0</v>
      </c>
      <c r="Q1460" s="164">
        <f>_xlfn.IFNA(VLOOKUP(B1460,'[1]CDM Patients Data'!$C$1266:$O$3492,11,FALSE),"")</f>
        <v>0</v>
      </c>
      <c r="R1460" s="164">
        <f>_xlfn.IFNA(VLOOKUP(B1460,'[1]CDM Patients Data'!$C$1266:$O$3492,12,FALSE),"")</f>
        <v>0</v>
      </c>
      <c r="S1460" s="164">
        <f>_xlfn.IFNA(VLOOKUP(B1460,'[1]CDM Patients Data'!$C$1266:$P$3492,13,FALSE),"")</f>
        <v>0</v>
      </c>
      <c r="T1460" s="164" t="str">
        <f>_xlfn.IFNA(VLOOKUP(B1460,'[1]CDM Patients Data'!$C$1266:$N$5000,5,FALSE),"")</f>
        <v>Anwesha</v>
      </c>
      <c r="U1460" s="164"/>
      <c r="V1460" s="164"/>
      <c r="W1460" s="210"/>
      <c r="X1460" s="164"/>
      <c r="Y1460" s="164"/>
      <c r="Z1460" s="164"/>
      <c r="AA1460" s="164"/>
      <c r="AB1460" s="164"/>
      <c r="AC1460" s="210"/>
      <c r="AD1460" s="199"/>
      <c r="AE1460" s="199"/>
      <c r="AF1460" s="199"/>
      <c r="AG1460" s="199"/>
      <c r="AH1460" s="233"/>
      <c r="AI1460" s="199"/>
      <c r="AJ1460" s="199"/>
      <c r="AK1460" s="218" t="s">
        <v>84</v>
      </c>
      <c r="AL1460" s="218" t="s">
        <v>76</v>
      </c>
      <c r="AM1460" s="218" t="s">
        <v>76</v>
      </c>
      <c r="AN1460" s="218" t="s">
        <v>76</v>
      </c>
      <c r="AO1460" s="218" t="s">
        <v>76</v>
      </c>
      <c r="AP1460" s="218"/>
      <c r="AQ1460" s="218"/>
      <c r="AR1460" s="218"/>
      <c r="AS1460" s="218"/>
      <c r="AT1460" s="218"/>
      <c r="AU1460" s="218"/>
      <c r="AV1460" s="218"/>
      <c r="AW1460" s="218"/>
      <c r="AX1460" s="218"/>
      <c r="AY1460" s="218"/>
      <c r="AZ1460" s="218"/>
      <c r="BA1460" s="218"/>
      <c r="BB1460" s="218"/>
      <c r="BC1460" s="218"/>
      <c r="BD1460" s="218"/>
      <c r="BE1460" s="218"/>
      <c r="BF1460" s="218"/>
      <c r="BG1460" s="218"/>
      <c r="BH1460" s="218"/>
      <c r="BI1460" s="218"/>
      <c r="BJ1460" s="233" t="s">
        <v>589</v>
      </c>
      <c r="BK1460" s="199"/>
      <c r="BL1460" s="218" t="s">
        <v>80</v>
      </c>
      <c r="BM1460" s="290">
        <v>5380483</v>
      </c>
      <c r="BN1460" s="290">
        <v>1.6</v>
      </c>
      <c r="BO1460" s="290">
        <v>182.5</v>
      </c>
      <c r="BP1460" s="218" t="s">
        <v>103</v>
      </c>
      <c r="BQ1460" s="218"/>
      <c r="BR1460" s="218"/>
      <c r="BS1460" s="218"/>
      <c r="BT1460" s="218"/>
      <c r="BU1460" s="218"/>
      <c r="BV1460" s="218"/>
      <c r="BW1460" s="218"/>
      <c r="BX1460" s="171"/>
      <c r="BY1460" s="199"/>
      <c r="BZ1460" s="230"/>
      <c r="CA1460" s="230"/>
      <c r="CB1460" s="230"/>
      <c r="CC1460" s="230"/>
      <c r="CD1460" s="230"/>
      <c r="CE1460" s="230"/>
      <c r="CF1460" s="230"/>
      <c r="CG1460" s="230"/>
      <c r="CH1460" s="230"/>
      <c r="CI1460" s="230"/>
      <c r="CJ1460" s="230"/>
      <c r="CK1460" s="230"/>
      <c r="CL1460" s="230"/>
      <c r="CM1460" s="230"/>
      <c r="CN1460" s="171"/>
      <c r="CO1460" s="199"/>
      <c r="CP1460" s="230"/>
      <c r="CQ1460" s="233"/>
      <c r="CR1460" s="233"/>
      <c r="CS1460" s="233"/>
      <c r="CT1460" s="230"/>
      <c r="CU1460" s="230"/>
      <c r="CV1460" s="230"/>
      <c r="CW1460" s="230"/>
    </row>
    <row r="1461" ht="30" hidden="1" spans="1:101">
      <c r="A1461" s="191">
        <v>2578</v>
      </c>
      <c r="B1461" s="261" t="s">
        <v>3826</v>
      </c>
      <c r="C1461" s="261" t="s">
        <v>3335</v>
      </c>
      <c r="D1461" s="261" t="s">
        <v>2798</v>
      </c>
      <c r="E1461" s="199"/>
      <c r="F1461" s="261" t="s">
        <v>2197</v>
      </c>
      <c r="G1461" s="199"/>
      <c r="H1461" s="199"/>
      <c r="I1461" s="199"/>
      <c r="J1461" s="202"/>
      <c r="K1461" s="202"/>
      <c r="L1461" s="164" t="str">
        <f>_xlfn.IFNA(VLOOKUP(B1461,'[1]CDM Patients Data'!$C$1266:$N$5000,6,FALSE),"")</f>
        <v>Lung</v>
      </c>
      <c r="M1461" s="164" t="str">
        <f>_xlfn.IFNA(VLOOKUP(B1461,'[1]CDM Patients Data'!$C$1266:$N$5000,7,FALSE),"")</f>
        <v>Lower Lobe</v>
      </c>
      <c r="N1461" s="164" t="str">
        <f>_xlfn.IFNA(VLOOKUP(B1461,'[1]CDM Patients Data'!$C$1266:$N$5000,8,FALSE),"")</f>
        <v>Adenocarcinoma, NOS</v>
      </c>
      <c r="O1461" s="164" t="str">
        <f>_xlfn.IFNA(VLOOKUP(B1461,'[1]CDM Patients Data'!$C$1266:$K$3492,9,FALSE),"")</f>
        <v>Right</v>
      </c>
      <c r="P1461" s="164">
        <f>_xlfn.IFNA(VLOOKUP(B1461,'[1]CDM Patients Data'!$C$1266:$O$3492,10,FALSE),"")</f>
        <v>0</v>
      </c>
      <c r="Q1461" s="164">
        <f>_xlfn.IFNA(VLOOKUP(B1461,'[1]CDM Patients Data'!$C$1266:$O$3492,11,FALSE),"")</f>
        <v>0</v>
      </c>
      <c r="R1461" s="164">
        <f>_xlfn.IFNA(VLOOKUP(B1461,'[1]CDM Patients Data'!$C$1266:$O$3492,12,FALSE),"")</f>
        <v>0</v>
      </c>
      <c r="S1461" s="164">
        <f>_xlfn.IFNA(VLOOKUP(B1461,'[1]CDM Patients Data'!$C$1266:$P$3492,13,FALSE),"")</f>
        <v>0</v>
      </c>
      <c r="T1461" s="164" t="str">
        <f>_xlfn.IFNA(VLOOKUP(B1461,'[1]CDM Patients Data'!$C$1266:$N$5000,5,FALSE),"")</f>
        <v>Anwesha</v>
      </c>
      <c r="U1461" s="164"/>
      <c r="V1461" s="164"/>
      <c r="W1461" s="210"/>
      <c r="X1461" s="164"/>
      <c r="Y1461" s="164"/>
      <c r="Z1461" s="164"/>
      <c r="AA1461" s="164"/>
      <c r="AB1461" s="164"/>
      <c r="AC1461" s="210"/>
      <c r="AD1461" s="199"/>
      <c r="AE1461" s="199"/>
      <c r="AF1461" s="199"/>
      <c r="AG1461" s="199"/>
      <c r="AH1461" s="233" t="s">
        <v>589</v>
      </c>
      <c r="AI1461" s="199"/>
      <c r="AJ1461" s="199"/>
      <c r="AK1461" s="218" t="s">
        <v>80</v>
      </c>
      <c r="AL1461" s="218">
        <v>91370214</v>
      </c>
      <c r="AM1461" s="218">
        <v>27.4</v>
      </c>
      <c r="AN1461" s="218">
        <v>392.9</v>
      </c>
      <c r="AO1461" s="218" t="s">
        <v>81</v>
      </c>
      <c r="AP1461" s="218"/>
      <c r="AQ1461" s="218"/>
      <c r="AR1461" s="218"/>
      <c r="AS1461" s="218"/>
      <c r="AT1461" s="218"/>
      <c r="AU1461" s="218"/>
      <c r="AV1461" s="218"/>
      <c r="AW1461" s="218"/>
      <c r="AX1461" s="218"/>
      <c r="AY1461" s="218"/>
      <c r="AZ1461" s="218"/>
      <c r="BA1461" s="218"/>
      <c r="BB1461" s="218"/>
      <c r="BC1461" s="218"/>
      <c r="BD1461" s="218"/>
      <c r="BE1461" s="218"/>
      <c r="BF1461" s="218"/>
      <c r="BG1461" s="218"/>
      <c r="BH1461" s="218"/>
      <c r="BI1461" s="218"/>
      <c r="BJ1461" s="233"/>
      <c r="BK1461" s="199"/>
      <c r="BL1461" s="218" t="s">
        <v>84</v>
      </c>
      <c r="BM1461" s="171" t="s">
        <v>76</v>
      </c>
      <c r="BN1461" s="171" t="s">
        <v>76</v>
      </c>
      <c r="BO1461" s="171" t="s">
        <v>76</v>
      </c>
      <c r="BP1461" s="218"/>
      <c r="BQ1461" s="218"/>
      <c r="BR1461" s="218"/>
      <c r="BS1461" s="218"/>
      <c r="BT1461" s="218"/>
      <c r="BU1461" s="218"/>
      <c r="BV1461" s="218"/>
      <c r="BW1461" s="218"/>
      <c r="BX1461" s="171"/>
      <c r="BY1461" s="199"/>
      <c r="BZ1461" s="230"/>
      <c r="CA1461" s="230"/>
      <c r="CB1461" s="230"/>
      <c r="CC1461" s="230"/>
      <c r="CD1461" s="230"/>
      <c r="CE1461" s="230"/>
      <c r="CF1461" s="230"/>
      <c r="CG1461" s="230"/>
      <c r="CH1461" s="230"/>
      <c r="CI1461" s="230"/>
      <c r="CJ1461" s="230"/>
      <c r="CK1461" s="230"/>
      <c r="CL1461" s="230"/>
      <c r="CM1461" s="230"/>
      <c r="CN1461" s="171" t="s">
        <v>2777</v>
      </c>
      <c r="CO1461" s="199"/>
      <c r="CP1461" s="230" t="s">
        <v>80</v>
      </c>
      <c r="CQ1461" s="285">
        <v>27458</v>
      </c>
      <c r="CR1461" s="285">
        <v>0</v>
      </c>
      <c r="CS1461" s="285">
        <v>0.61</v>
      </c>
      <c r="CT1461" s="230" t="s">
        <v>604</v>
      </c>
      <c r="CU1461" s="230"/>
      <c r="CV1461" s="230"/>
      <c r="CW1461" s="230"/>
    </row>
    <row r="1462" ht="60" hidden="1" spans="1:101">
      <c r="A1462" s="191">
        <v>2579</v>
      </c>
      <c r="B1462" s="266" t="s">
        <v>3827</v>
      </c>
      <c r="C1462" s="261" t="s">
        <v>3828</v>
      </c>
      <c r="D1462" s="261" t="s">
        <v>2798</v>
      </c>
      <c r="E1462" s="199"/>
      <c r="F1462" s="261" t="s">
        <v>3829</v>
      </c>
      <c r="G1462" s="199"/>
      <c r="H1462" s="199"/>
      <c r="I1462" s="199"/>
      <c r="J1462" s="202"/>
      <c r="K1462" s="202"/>
      <c r="L1462" s="164" t="str">
        <f>_xlfn.IFNA(VLOOKUP(B1462,'[1]CDM Patients Data'!$C$1266:$N$5000,6,FALSE),"")</f>
        <v>Bones, joints, and articular cartilage of the limb</v>
      </c>
      <c r="M1462" s="164" t="str">
        <f>_xlfn.IFNA(VLOOKUP(B1462,'[1]CDM Patients Data'!$C$1266:$N$5000,7,FALSE),"")</f>
        <v>Lower limb long bones, joints</v>
      </c>
      <c r="N1462" s="164" t="str">
        <f>_xlfn.IFNA(VLOOKUP(B1462,'[1]CDM Patients Data'!$C$1266:$N$5000,8,FALSE),"")</f>
        <v>Hemangiosarcoma</v>
      </c>
      <c r="O1462" s="164" t="str">
        <f>_xlfn.IFNA(VLOOKUP(B1462,'[1]CDM Patients Data'!$C$1266:$K$3492,9,FALSE),"")</f>
        <v>Right</v>
      </c>
      <c r="P1462" s="164">
        <f>_xlfn.IFNA(VLOOKUP(B1462,'[1]CDM Patients Data'!$C$1266:$O$3492,10,FALSE),"")</f>
        <v>0</v>
      </c>
      <c r="Q1462" s="164">
        <f>_xlfn.IFNA(VLOOKUP(B1462,'[1]CDM Patients Data'!$C$1266:$O$3492,11,FALSE),"")</f>
        <v>0</v>
      </c>
      <c r="R1462" s="164">
        <f>_xlfn.IFNA(VLOOKUP(B1462,'[1]CDM Patients Data'!$C$1266:$O$3492,12,FALSE),"")</f>
        <v>0</v>
      </c>
      <c r="S1462" s="164">
        <f>_xlfn.IFNA(VLOOKUP(B1462,'[1]CDM Patients Data'!$C$1266:$P$3492,13,FALSE),"")</f>
        <v>0</v>
      </c>
      <c r="T1462" s="164" t="str">
        <f>_xlfn.IFNA(VLOOKUP(B1462,'[1]CDM Patients Data'!$C$1266:$N$5000,5,FALSE),"")</f>
        <v>Swathi</v>
      </c>
      <c r="U1462" s="164"/>
      <c r="V1462" s="164"/>
      <c r="W1462" s="210"/>
      <c r="X1462" s="164"/>
      <c r="Y1462" s="164"/>
      <c r="Z1462" s="164"/>
      <c r="AA1462" s="164"/>
      <c r="AB1462" s="164"/>
      <c r="AC1462" s="210"/>
      <c r="AD1462" s="199"/>
      <c r="AE1462" s="199"/>
      <c r="AF1462" s="199"/>
      <c r="AG1462" s="199"/>
      <c r="AH1462" s="233" t="s">
        <v>589</v>
      </c>
      <c r="AI1462" s="199"/>
      <c r="AJ1462" s="199"/>
      <c r="AK1462" s="218" t="s">
        <v>80</v>
      </c>
      <c r="AL1462" s="218">
        <v>41287308</v>
      </c>
      <c r="AM1462" s="218">
        <v>12.4</v>
      </c>
      <c r="AN1462" s="218">
        <v>661.9</v>
      </c>
      <c r="AO1462" s="218" t="s">
        <v>81</v>
      </c>
      <c r="AP1462" s="218"/>
      <c r="AQ1462" s="218"/>
      <c r="AR1462" s="218"/>
      <c r="AS1462" s="218"/>
      <c r="AT1462" s="218"/>
      <c r="AU1462" s="218"/>
      <c r="AV1462" s="218"/>
      <c r="AW1462" s="218"/>
      <c r="AX1462" s="218"/>
      <c r="AY1462" s="218"/>
      <c r="AZ1462" s="218"/>
      <c r="BA1462" s="218"/>
      <c r="BB1462" s="218"/>
      <c r="BC1462" s="218"/>
      <c r="BD1462" s="218"/>
      <c r="BE1462" s="218"/>
      <c r="BF1462" s="218"/>
      <c r="BG1462" s="218"/>
      <c r="BH1462" s="218"/>
      <c r="BI1462" s="218"/>
      <c r="BJ1462" s="233"/>
      <c r="BK1462" s="199"/>
      <c r="BL1462" s="218" t="s">
        <v>84</v>
      </c>
      <c r="BM1462" s="171" t="s">
        <v>76</v>
      </c>
      <c r="BN1462" s="171" t="s">
        <v>76</v>
      </c>
      <c r="BO1462" s="171" t="s">
        <v>76</v>
      </c>
      <c r="BP1462" s="218"/>
      <c r="BQ1462" s="218"/>
      <c r="BR1462" s="218"/>
      <c r="BS1462" s="218"/>
      <c r="BT1462" s="218"/>
      <c r="BU1462" s="218"/>
      <c r="BV1462" s="218"/>
      <c r="BW1462" s="218"/>
      <c r="BX1462" s="171"/>
      <c r="BY1462" s="199"/>
      <c r="BZ1462" s="230"/>
      <c r="CA1462" s="230"/>
      <c r="CB1462" s="230"/>
      <c r="CC1462" s="230"/>
      <c r="CD1462" s="230"/>
      <c r="CE1462" s="230"/>
      <c r="CF1462" s="230"/>
      <c r="CG1462" s="230"/>
      <c r="CH1462" s="230"/>
      <c r="CI1462" s="230"/>
      <c r="CJ1462" s="230"/>
      <c r="CK1462" s="230"/>
      <c r="CL1462" s="230"/>
      <c r="CM1462" s="230"/>
      <c r="CN1462" s="171"/>
      <c r="CO1462" s="199"/>
      <c r="CP1462" s="230"/>
      <c r="CQ1462" s="233"/>
      <c r="CR1462" s="233"/>
      <c r="CS1462" s="233"/>
      <c r="CT1462" s="230"/>
      <c r="CU1462" s="230"/>
      <c r="CV1462" s="230"/>
      <c r="CW1462" s="230"/>
    </row>
    <row r="1463" ht="30" hidden="1" spans="1:101">
      <c r="A1463" s="191">
        <v>2580</v>
      </c>
      <c r="B1463" s="266" t="s">
        <v>3830</v>
      </c>
      <c r="C1463" s="273" t="s">
        <v>3831</v>
      </c>
      <c r="D1463" s="261" t="s">
        <v>2853</v>
      </c>
      <c r="E1463" s="199"/>
      <c r="F1463" s="261" t="s">
        <v>3275</v>
      </c>
      <c r="G1463" s="199"/>
      <c r="H1463" s="199"/>
      <c r="I1463" s="199"/>
      <c r="J1463" s="202"/>
      <c r="K1463" s="202"/>
      <c r="L1463" s="164" t="str">
        <f>_xlfn.IFNA(VLOOKUP(B1463,'[1]CDM Patients Data'!$C$1266:$N$5000,6,FALSE),"")</f>
        <v>Lung</v>
      </c>
      <c r="M1463" s="164" t="str">
        <f>_xlfn.IFNA(VLOOKUP(B1463,'[1]CDM Patients Data'!$C$1266:$N$5000,7,FALSE),"")</f>
        <v>Lung NOS</v>
      </c>
      <c r="N1463" s="164" t="str">
        <f>_xlfn.IFNA(VLOOKUP(B1463,'[1]CDM Patients Data'!$C$1266:$N$5000,8,FALSE),"")</f>
        <v>Carcinoma, NOS</v>
      </c>
      <c r="O1463" s="164" t="str">
        <f>_xlfn.IFNA(VLOOKUP(B1463,'[1]CDM Patients Data'!$C$1266:$K$3492,9,FALSE),"")</f>
        <v>Unknown</v>
      </c>
      <c r="P1463" s="164">
        <f>_xlfn.IFNA(VLOOKUP(B1463,'[1]CDM Patients Data'!$C$1266:$O$3492,10,FALSE),"")</f>
        <v>0</v>
      </c>
      <c r="Q1463" s="164">
        <f>_xlfn.IFNA(VLOOKUP(B1463,'[1]CDM Patients Data'!$C$1266:$O$3492,11,FALSE),"")</f>
        <v>0</v>
      </c>
      <c r="R1463" s="164">
        <f>_xlfn.IFNA(VLOOKUP(B1463,'[1]CDM Patients Data'!$C$1266:$O$3492,12,FALSE),"")</f>
        <v>0</v>
      </c>
      <c r="S1463" s="164">
        <f>_xlfn.IFNA(VLOOKUP(B1463,'[1]CDM Patients Data'!$C$1266:$P$3492,13,FALSE),"")</f>
        <v>0</v>
      </c>
      <c r="T1463" s="164" t="str">
        <f>_xlfn.IFNA(VLOOKUP(B1463,'[1]CDM Patients Data'!$C$1266:$N$5000,5,FALSE),"")</f>
        <v>Anwesha</v>
      </c>
      <c r="U1463" s="164"/>
      <c r="V1463" s="164"/>
      <c r="W1463" s="210"/>
      <c r="X1463" s="164"/>
      <c r="Y1463" s="164"/>
      <c r="Z1463" s="164"/>
      <c r="AA1463" s="164"/>
      <c r="AB1463" s="164"/>
      <c r="AC1463" s="210"/>
      <c r="AD1463" s="199"/>
      <c r="AE1463" s="199"/>
      <c r="AF1463" s="199"/>
      <c r="AG1463" s="199"/>
      <c r="AH1463" s="233"/>
      <c r="AI1463" s="199"/>
      <c r="AJ1463" s="199"/>
      <c r="AK1463" s="218"/>
      <c r="AL1463" s="218"/>
      <c r="AM1463" s="218"/>
      <c r="AN1463" s="218"/>
      <c r="AO1463" s="218" t="s">
        <v>76</v>
      </c>
      <c r="AP1463" s="218"/>
      <c r="AQ1463" s="218"/>
      <c r="AR1463" s="218"/>
      <c r="AS1463" s="218"/>
      <c r="AT1463" s="218"/>
      <c r="AU1463" s="218"/>
      <c r="AV1463" s="218"/>
      <c r="AW1463" s="218"/>
      <c r="AX1463" s="218"/>
      <c r="AY1463" s="218"/>
      <c r="AZ1463" s="218"/>
      <c r="BA1463" s="218"/>
      <c r="BB1463" s="218"/>
      <c r="BC1463" s="218"/>
      <c r="BD1463" s="218"/>
      <c r="BE1463" s="218"/>
      <c r="BF1463" s="218"/>
      <c r="BG1463" s="218"/>
      <c r="BH1463" s="218"/>
      <c r="BI1463" s="218"/>
      <c r="BJ1463" s="233"/>
      <c r="BK1463" s="199"/>
      <c r="BL1463" s="218"/>
      <c r="BM1463" s="171"/>
      <c r="BN1463" s="171"/>
      <c r="BO1463" s="171"/>
      <c r="BP1463" s="218"/>
      <c r="BQ1463" s="218"/>
      <c r="BR1463" s="218"/>
      <c r="BS1463" s="218"/>
      <c r="BT1463" s="218"/>
      <c r="BU1463" s="218"/>
      <c r="BV1463" s="218"/>
      <c r="BW1463" s="218"/>
      <c r="BX1463" s="171"/>
      <c r="BY1463" s="199"/>
      <c r="BZ1463" s="230"/>
      <c r="CA1463" s="230"/>
      <c r="CB1463" s="230"/>
      <c r="CC1463" s="230"/>
      <c r="CD1463" s="230"/>
      <c r="CE1463" s="230"/>
      <c r="CF1463" s="230"/>
      <c r="CG1463" s="230"/>
      <c r="CH1463" s="230"/>
      <c r="CI1463" s="230"/>
      <c r="CJ1463" s="230"/>
      <c r="CK1463" s="230"/>
      <c r="CL1463" s="230"/>
      <c r="CM1463" s="230"/>
      <c r="CN1463" s="171"/>
      <c r="CO1463" s="199"/>
      <c r="CP1463" s="230"/>
      <c r="CQ1463" s="233"/>
      <c r="CR1463" s="233"/>
      <c r="CS1463" s="233"/>
      <c r="CT1463" s="230"/>
      <c r="CU1463" s="230"/>
      <c r="CV1463" s="230"/>
      <c r="CW1463" s="230"/>
    </row>
    <row r="1464" ht="30" hidden="1" spans="1:101">
      <c r="A1464" s="191">
        <v>2581</v>
      </c>
      <c r="B1464" s="266" t="s">
        <v>3832</v>
      </c>
      <c r="C1464" s="261" t="s">
        <v>3833</v>
      </c>
      <c r="D1464" s="261" t="s">
        <v>2798</v>
      </c>
      <c r="E1464" s="199"/>
      <c r="F1464" s="261" t="s">
        <v>2215</v>
      </c>
      <c r="G1464" s="199"/>
      <c r="H1464" s="199"/>
      <c r="I1464" s="199"/>
      <c r="J1464" s="202"/>
      <c r="K1464" s="202"/>
      <c r="L1464" s="164" t="str">
        <f>_xlfn.IFNA(VLOOKUP(B1464,'[1]CDM Patients Data'!$C$1266:$N$5000,6,FALSE),"")</f>
        <v>Stomach</v>
      </c>
      <c r="M1464" s="164" t="str">
        <f>_xlfn.IFNA(VLOOKUP(B1464,'[1]CDM Patients Data'!$C$1266:$N$5000,7,FALSE),"")</f>
        <v>Stomach NOS</v>
      </c>
      <c r="N1464" s="164" t="str">
        <f>_xlfn.IFNA(VLOOKUP(B1464,'[1]CDM Patients Data'!$C$1266:$N$5000,8,FALSE),"")</f>
        <v>Adenocarcinoma, NOS</v>
      </c>
      <c r="O1464" s="164" t="str">
        <f>_xlfn.IFNA(VLOOKUP(B1464,'[1]CDM Patients Data'!$C$1266:$K$3492,9,FALSE),"")</f>
        <v>Not a paired site</v>
      </c>
      <c r="P1464" s="164">
        <f>_xlfn.IFNA(VLOOKUP(B1464,'[1]CDM Patients Data'!$C$1266:$O$3492,10,FALSE),"")</f>
        <v>0</v>
      </c>
      <c r="Q1464" s="164">
        <f>_xlfn.IFNA(VLOOKUP(B1464,'[1]CDM Patients Data'!$C$1266:$O$3492,11,FALSE),"")</f>
        <v>0</v>
      </c>
      <c r="R1464" s="164">
        <f>_xlfn.IFNA(VLOOKUP(B1464,'[1]CDM Patients Data'!$C$1266:$O$3492,12,FALSE),"")</f>
        <v>0</v>
      </c>
      <c r="S1464" s="164">
        <f>_xlfn.IFNA(VLOOKUP(B1464,'[1]CDM Patients Data'!$C$1266:$P$3492,13,FALSE),"")</f>
        <v>0</v>
      </c>
      <c r="T1464" s="164" t="str">
        <f>_xlfn.IFNA(VLOOKUP(B1464,'[1]CDM Patients Data'!$C$1266:$N$5000,5,FALSE),"")</f>
        <v>Alaka</v>
      </c>
      <c r="U1464" s="164"/>
      <c r="V1464" s="164"/>
      <c r="W1464" s="210"/>
      <c r="X1464" s="164"/>
      <c r="Y1464" s="164"/>
      <c r="Z1464" s="164"/>
      <c r="AA1464" s="164"/>
      <c r="AB1464" s="164"/>
      <c r="AC1464" s="210"/>
      <c r="AD1464" s="199"/>
      <c r="AE1464" s="199"/>
      <c r="AF1464" s="199"/>
      <c r="AG1464" s="199"/>
      <c r="AH1464" s="233" t="s">
        <v>589</v>
      </c>
      <c r="AI1464" s="199"/>
      <c r="AJ1464" s="199"/>
      <c r="AK1464" s="218" t="s">
        <v>80</v>
      </c>
      <c r="AL1464" s="218">
        <v>26701022</v>
      </c>
      <c r="AM1464" s="218">
        <v>8</v>
      </c>
      <c r="AN1464" s="218">
        <v>209.4</v>
      </c>
      <c r="AO1464" s="218" t="s">
        <v>81</v>
      </c>
      <c r="AP1464" s="218"/>
      <c r="AQ1464" s="218"/>
      <c r="AR1464" s="218"/>
      <c r="AS1464" s="218"/>
      <c r="AT1464" s="218"/>
      <c r="AU1464" s="218"/>
      <c r="AV1464" s="218"/>
      <c r="AW1464" s="218"/>
      <c r="AX1464" s="218"/>
      <c r="AY1464" s="218"/>
      <c r="AZ1464" s="218"/>
      <c r="BA1464" s="218"/>
      <c r="BB1464" s="218"/>
      <c r="BC1464" s="218"/>
      <c r="BD1464" s="218"/>
      <c r="BE1464" s="218"/>
      <c r="BF1464" s="218"/>
      <c r="BG1464" s="218"/>
      <c r="BH1464" s="218"/>
      <c r="BI1464" s="218"/>
      <c r="BJ1464" s="233"/>
      <c r="BK1464" s="199"/>
      <c r="BL1464" s="218" t="s">
        <v>84</v>
      </c>
      <c r="BM1464" s="171" t="s">
        <v>76</v>
      </c>
      <c r="BN1464" s="171" t="s">
        <v>76</v>
      </c>
      <c r="BO1464" s="171" t="s">
        <v>76</v>
      </c>
      <c r="BP1464" s="218"/>
      <c r="BQ1464" s="218"/>
      <c r="BR1464" s="218"/>
      <c r="BS1464" s="218"/>
      <c r="BT1464" s="218"/>
      <c r="BU1464" s="218"/>
      <c r="BV1464" s="218"/>
      <c r="BW1464" s="218"/>
      <c r="BX1464" s="171"/>
      <c r="BY1464" s="199"/>
      <c r="BZ1464" s="230"/>
      <c r="CA1464" s="230"/>
      <c r="CB1464" s="230"/>
      <c r="CC1464" s="230"/>
      <c r="CD1464" s="230"/>
      <c r="CE1464" s="230"/>
      <c r="CF1464" s="230"/>
      <c r="CG1464" s="230"/>
      <c r="CH1464" s="230"/>
      <c r="CI1464" s="230"/>
      <c r="CJ1464" s="230"/>
      <c r="CK1464" s="230"/>
      <c r="CL1464" s="230"/>
      <c r="CM1464" s="230"/>
      <c r="CN1464" s="171" t="s">
        <v>2777</v>
      </c>
      <c r="CO1464" s="199"/>
      <c r="CP1464" s="230" t="s">
        <v>80</v>
      </c>
      <c r="CQ1464" s="285">
        <v>4346624</v>
      </c>
      <c r="CR1464" s="285">
        <v>1.3</v>
      </c>
      <c r="CS1464" s="285">
        <v>47.24</v>
      </c>
      <c r="CT1464" s="230" t="s">
        <v>95</v>
      </c>
      <c r="CU1464" s="230"/>
      <c r="CV1464" s="230"/>
      <c r="CW1464" s="230"/>
    </row>
    <row r="1465" ht="30" hidden="1" spans="1:101">
      <c r="A1465" s="191">
        <v>2582</v>
      </c>
      <c r="B1465" s="266" t="s">
        <v>3834</v>
      </c>
      <c r="C1465" s="273" t="s">
        <v>3835</v>
      </c>
      <c r="D1465" s="261" t="s">
        <v>2798</v>
      </c>
      <c r="E1465" s="199"/>
      <c r="F1465" s="261" t="s">
        <v>3275</v>
      </c>
      <c r="G1465" s="199"/>
      <c r="H1465" s="199"/>
      <c r="I1465" s="199"/>
      <c r="J1465" s="202"/>
      <c r="K1465" s="202"/>
      <c r="L1465" s="164" t="str">
        <f>_xlfn.IFNA(VLOOKUP(B1465,'[1]CDM Patients Data'!$C$1266:$N$5000,6,FALSE),"")</f>
        <v>Ovary</v>
      </c>
      <c r="M1465" s="164" t="str">
        <f>_xlfn.IFNA(VLOOKUP(B1465,'[1]CDM Patients Data'!$C$1266:$N$5000,7,FALSE),"")</f>
        <v>Ovary</v>
      </c>
      <c r="N1465" s="164" t="str">
        <f>_xlfn.IFNA(VLOOKUP(B1465,'[1]CDM Patients Data'!$C$1266:$N$5000,8,FALSE),"")</f>
        <v>Granular cell carcinoma</v>
      </c>
      <c r="O1465" s="164" t="str">
        <f>_xlfn.IFNA(VLOOKUP(B1465,'[1]CDM Patients Data'!$C$1266:$K$3492,9,FALSE),"")</f>
        <v>Left</v>
      </c>
      <c r="P1465" s="164">
        <f>_xlfn.IFNA(VLOOKUP(B1465,'[1]CDM Patients Data'!$C$1266:$O$3492,10,FALSE),"")</f>
        <v>0</v>
      </c>
      <c r="Q1465" s="164">
        <f>_xlfn.IFNA(VLOOKUP(B1465,'[1]CDM Patients Data'!$C$1266:$O$3492,11,FALSE),"")</f>
        <v>0</v>
      </c>
      <c r="R1465" s="164">
        <f>_xlfn.IFNA(VLOOKUP(B1465,'[1]CDM Patients Data'!$C$1266:$O$3492,12,FALSE),"")</f>
        <v>0</v>
      </c>
      <c r="S1465" s="164">
        <f>_xlfn.IFNA(VLOOKUP(B1465,'[1]CDM Patients Data'!$C$1266:$P$3492,13,FALSE),"")</f>
        <v>0</v>
      </c>
      <c r="T1465" s="164" t="str">
        <f>_xlfn.IFNA(VLOOKUP(B1465,'[1]CDM Patients Data'!$C$1266:$N$5000,5,FALSE),"")</f>
        <v>Dayana</v>
      </c>
      <c r="U1465" s="164"/>
      <c r="V1465" s="164"/>
      <c r="W1465" s="210"/>
      <c r="X1465" s="164"/>
      <c r="Y1465" s="164"/>
      <c r="Z1465" s="164"/>
      <c r="AA1465" s="164"/>
      <c r="AB1465" s="164"/>
      <c r="AC1465" s="210"/>
      <c r="AD1465" s="199"/>
      <c r="AE1465" s="199"/>
      <c r="AF1465" s="199"/>
      <c r="AG1465" s="199"/>
      <c r="AH1465" s="233"/>
      <c r="AI1465" s="199"/>
      <c r="AJ1465" s="199"/>
      <c r="AK1465" s="218"/>
      <c r="AL1465" s="218"/>
      <c r="AM1465" s="218"/>
      <c r="AN1465" s="218"/>
      <c r="AO1465" s="218" t="s">
        <v>76</v>
      </c>
      <c r="AP1465" s="218"/>
      <c r="AQ1465" s="218"/>
      <c r="AR1465" s="218"/>
      <c r="AS1465" s="218"/>
      <c r="AT1465" s="218"/>
      <c r="AU1465" s="218"/>
      <c r="AV1465" s="218"/>
      <c r="AW1465" s="218"/>
      <c r="AX1465" s="218"/>
      <c r="AY1465" s="218"/>
      <c r="AZ1465" s="218"/>
      <c r="BA1465" s="218"/>
      <c r="BB1465" s="218"/>
      <c r="BC1465" s="218"/>
      <c r="BD1465" s="218"/>
      <c r="BE1465" s="218"/>
      <c r="BF1465" s="218"/>
      <c r="BG1465" s="218"/>
      <c r="BH1465" s="218"/>
      <c r="BI1465" s="218"/>
      <c r="BJ1465" s="233"/>
      <c r="BK1465" s="199"/>
      <c r="BL1465" s="218"/>
      <c r="BM1465" s="171"/>
      <c r="BN1465" s="171"/>
      <c r="BO1465" s="171"/>
      <c r="BP1465" s="218"/>
      <c r="BQ1465" s="218"/>
      <c r="BR1465" s="218"/>
      <c r="BS1465" s="218"/>
      <c r="BT1465" s="218"/>
      <c r="BU1465" s="218"/>
      <c r="BV1465" s="218"/>
      <c r="BW1465" s="218"/>
      <c r="BX1465" s="171"/>
      <c r="BY1465" s="199"/>
      <c r="BZ1465" s="230"/>
      <c r="CA1465" s="230"/>
      <c r="CB1465" s="230"/>
      <c r="CC1465" s="230"/>
      <c r="CD1465" s="230"/>
      <c r="CE1465" s="230"/>
      <c r="CF1465" s="230"/>
      <c r="CG1465" s="230"/>
      <c r="CH1465" s="230"/>
      <c r="CI1465" s="230"/>
      <c r="CJ1465" s="230"/>
      <c r="CK1465" s="230"/>
      <c r="CL1465" s="230"/>
      <c r="CM1465" s="230"/>
      <c r="CN1465" s="171"/>
      <c r="CO1465" s="199"/>
      <c r="CP1465" s="230"/>
      <c r="CQ1465" s="233"/>
      <c r="CR1465" s="233"/>
      <c r="CS1465" s="233"/>
      <c r="CT1465" s="230"/>
      <c r="CU1465" s="230"/>
      <c r="CV1465" s="230"/>
      <c r="CW1465" s="230"/>
    </row>
    <row r="1466" ht="60" hidden="1" spans="1:101">
      <c r="A1466" s="191">
        <v>2583</v>
      </c>
      <c r="B1466" s="266" t="s">
        <v>3836</v>
      </c>
      <c r="C1466" s="273" t="s">
        <v>3837</v>
      </c>
      <c r="D1466" s="261" t="s">
        <v>2853</v>
      </c>
      <c r="E1466" s="199"/>
      <c r="F1466" s="261" t="s">
        <v>3275</v>
      </c>
      <c r="G1466" s="199"/>
      <c r="H1466" s="199"/>
      <c r="I1466" s="199"/>
      <c r="J1466" s="202"/>
      <c r="K1466" s="202"/>
      <c r="L1466" s="164" t="str">
        <f>_xlfn.IFNA(VLOOKUP(B1466,'[1]CDM Patients Data'!$C$1266:$N$5000,6,FALSE),"")</f>
        <v>Penis</v>
      </c>
      <c r="M1466" s="164" t="str">
        <f>_xlfn.IFNA(VLOOKUP(B1466,'[1]CDM Patients Data'!$C$1266:$N$5000,7,FALSE),"")</f>
        <v>Prepuce</v>
      </c>
      <c r="N1466" s="164" t="str">
        <f>_xlfn.IFNA(VLOOKUP(B1466,'[1]CDM Patients Data'!$C$1266:$N$5000,8,FALSE),"")</f>
        <v>Squamous cell carcinoma, NOS</v>
      </c>
      <c r="O1466" s="164" t="str">
        <f>_xlfn.IFNA(VLOOKUP(B1466,'[1]CDM Patients Data'!$C$1266:$K$3492,9,FALSE),"")</f>
        <v>Not a paired site</v>
      </c>
      <c r="P1466" s="164">
        <f>_xlfn.IFNA(VLOOKUP(B1466,'[1]CDM Patients Data'!$C$1266:$O$3492,10,FALSE),"")</f>
        <v>0</v>
      </c>
      <c r="Q1466" s="164">
        <f>_xlfn.IFNA(VLOOKUP(B1466,'[1]CDM Patients Data'!$C$1266:$O$3492,11,FALSE),"")</f>
        <v>0</v>
      </c>
      <c r="R1466" s="164">
        <f>_xlfn.IFNA(VLOOKUP(B1466,'[1]CDM Patients Data'!$C$1266:$O$3492,12,FALSE),"")</f>
        <v>0</v>
      </c>
      <c r="S1466" s="164">
        <f>_xlfn.IFNA(VLOOKUP(B1466,'[1]CDM Patients Data'!$C$1266:$P$3492,13,FALSE),"")</f>
        <v>0</v>
      </c>
      <c r="T1466" s="164" t="str">
        <f>_xlfn.IFNA(VLOOKUP(B1466,'[1]CDM Patients Data'!$C$1266:$N$5000,5,FALSE),"")</f>
        <v>Dayana</v>
      </c>
      <c r="U1466" s="164"/>
      <c r="V1466" s="164"/>
      <c r="W1466" s="210"/>
      <c r="X1466" s="164"/>
      <c r="Y1466" s="164"/>
      <c r="Z1466" s="164"/>
      <c r="AA1466" s="164"/>
      <c r="AB1466" s="164"/>
      <c r="AC1466" s="210"/>
      <c r="AD1466" s="199"/>
      <c r="AE1466" s="199"/>
      <c r="AF1466" s="199"/>
      <c r="AG1466" s="199"/>
      <c r="AH1466" s="233" t="s">
        <v>589</v>
      </c>
      <c r="AI1466" s="199"/>
      <c r="AJ1466" s="199"/>
      <c r="AK1466" s="218" t="s">
        <v>80</v>
      </c>
      <c r="AL1466" s="218">
        <v>48990406</v>
      </c>
      <c r="AM1466" s="218">
        <v>14.7</v>
      </c>
      <c r="AN1466" s="218">
        <v>873.4</v>
      </c>
      <c r="AO1466" s="218" t="s">
        <v>81</v>
      </c>
      <c r="AP1466" s="218"/>
      <c r="AQ1466" s="218"/>
      <c r="AR1466" s="218"/>
      <c r="AS1466" s="218"/>
      <c r="AT1466" s="218"/>
      <c r="AU1466" s="218"/>
      <c r="AV1466" s="218"/>
      <c r="AW1466" s="218"/>
      <c r="AX1466" s="218"/>
      <c r="AY1466" s="218"/>
      <c r="AZ1466" s="218"/>
      <c r="BA1466" s="218"/>
      <c r="BB1466" s="218"/>
      <c r="BC1466" s="218"/>
      <c r="BD1466" s="218"/>
      <c r="BE1466" s="218"/>
      <c r="BF1466" s="218"/>
      <c r="BG1466" s="218"/>
      <c r="BH1466" s="218"/>
      <c r="BI1466" s="218"/>
      <c r="BJ1466" s="233"/>
      <c r="BK1466" s="199"/>
      <c r="BL1466" s="218" t="s">
        <v>84</v>
      </c>
      <c r="BM1466" s="171" t="s">
        <v>76</v>
      </c>
      <c r="BN1466" s="171" t="s">
        <v>76</v>
      </c>
      <c r="BO1466" s="171" t="s">
        <v>76</v>
      </c>
      <c r="BP1466" s="218"/>
      <c r="BQ1466" s="218"/>
      <c r="BR1466" s="218"/>
      <c r="BS1466" s="218"/>
      <c r="BT1466" s="218"/>
      <c r="BU1466" s="218"/>
      <c r="BV1466" s="218"/>
      <c r="BW1466" s="218"/>
      <c r="BX1466" s="171"/>
      <c r="BY1466" s="199"/>
      <c r="BZ1466" s="230"/>
      <c r="CA1466" s="230"/>
      <c r="CB1466" s="230"/>
      <c r="CC1466" s="230"/>
      <c r="CD1466" s="230"/>
      <c r="CE1466" s="230"/>
      <c r="CF1466" s="230"/>
      <c r="CG1466" s="230"/>
      <c r="CH1466" s="230"/>
      <c r="CI1466" s="230"/>
      <c r="CJ1466" s="230"/>
      <c r="CK1466" s="230"/>
      <c r="CL1466" s="230"/>
      <c r="CM1466" s="230"/>
      <c r="CN1466" s="171" t="s">
        <v>2777</v>
      </c>
      <c r="CO1466" s="199"/>
      <c r="CP1466" s="230" t="s">
        <v>80</v>
      </c>
      <c r="CQ1466" s="285">
        <v>6242611</v>
      </c>
      <c r="CR1466" s="285">
        <v>1.9</v>
      </c>
      <c r="CS1466" s="285">
        <v>328.25</v>
      </c>
      <c r="CT1466" s="230" t="s">
        <v>103</v>
      </c>
      <c r="CU1466" s="230"/>
      <c r="CV1466" s="230"/>
      <c r="CW1466" s="230"/>
    </row>
    <row r="1467" ht="30" hidden="1" spans="1:101">
      <c r="A1467" s="191">
        <v>2584</v>
      </c>
      <c r="B1467" s="266" t="s">
        <v>3838</v>
      </c>
      <c r="C1467" s="273" t="s">
        <v>3839</v>
      </c>
      <c r="D1467" s="261" t="s">
        <v>2853</v>
      </c>
      <c r="E1467" s="199"/>
      <c r="F1467" s="261" t="s">
        <v>3275</v>
      </c>
      <c r="G1467" s="199"/>
      <c r="H1467" s="199"/>
      <c r="I1467" s="199"/>
      <c r="J1467" s="202"/>
      <c r="K1467" s="202"/>
      <c r="L1467" s="164" t="str">
        <f>_xlfn.IFNA(VLOOKUP(B1467,'[1]CDM Patients Data'!$C$1266:$N$5000,6,FALSE),"")</f>
        <v>Lung</v>
      </c>
      <c r="M1467" s="164" t="str">
        <f>_xlfn.IFNA(VLOOKUP(B1467,'[1]CDM Patients Data'!$C$1266:$N$5000,7,FALSE),"")</f>
        <v>Lung NOS</v>
      </c>
      <c r="N1467" s="164" t="str">
        <f>_xlfn.IFNA(VLOOKUP(B1467,'[1]CDM Patients Data'!$C$1266:$N$5000,8,FALSE),"")</f>
        <v>Adenocarcinoma, NOS</v>
      </c>
      <c r="O1467" s="164" t="str">
        <f>_xlfn.IFNA(VLOOKUP(B1467,'[1]CDM Patients Data'!$C$1266:$K$3492,9,FALSE),"")</f>
        <v>Unknown</v>
      </c>
      <c r="P1467" s="164">
        <f>_xlfn.IFNA(VLOOKUP(B1467,'[1]CDM Patients Data'!$C$1266:$O$3492,10,FALSE),"")</f>
        <v>0</v>
      </c>
      <c r="Q1467" s="164">
        <f>_xlfn.IFNA(VLOOKUP(B1467,'[1]CDM Patients Data'!$C$1266:$O$3492,11,FALSE),"")</f>
        <v>0</v>
      </c>
      <c r="R1467" s="164">
        <f>_xlfn.IFNA(VLOOKUP(B1467,'[1]CDM Patients Data'!$C$1266:$O$3492,12,FALSE),"")</f>
        <v>0</v>
      </c>
      <c r="S1467" s="164">
        <f>_xlfn.IFNA(VLOOKUP(B1467,'[1]CDM Patients Data'!$C$1266:$P$3492,13,FALSE),"")</f>
        <v>0</v>
      </c>
      <c r="T1467" s="164" t="str">
        <f>_xlfn.IFNA(VLOOKUP(B1467,'[1]CDM Patients Data'!$C$1266:$N$5000,5,FALSE),"")</f>
        <v>Manohar</v>
      </c>
      <c r="U1467" s="164"/>
      <c r="V1467" s="164"/>
      <c r="W1467" s="210"/>
      <c r="X1467" s="164"/>
      <c r="Y1467" s="164"/>
      <c r="Z1467" s="164"/>
      <c r="AA1467" s="164"/>
      <c r="AB1467" s="164"/>
      <c r="AC1467" s="210"/>
      <c r="AD1467" s="199"/>
      <c r="AE1467" s="199"/>
      <c r="AF1467" s="199"/>
      <c r="AG1467" s="199"/>
      <c r="AH1467" s="233" t="s">
        <v>589</v>
      </c>
      <c r="AI1467" s="199"/>
      <c r="AJ1467" s="199"/>
      <c r="AK1467" s="218" t="s">
        <v>80</v>
      </c>
      <c r="AL1467" s="218">
        <v>33261230</v>
      </c>
      <c r="AM1467" s="218">
        <v>10</v>
      </c>
      <c r="AN1467" s="218">
        <v>567.1</v>
      </c>
      <c r="AO1467" s="218" t="s">
        <v>81</v>
      </c>
      <c r="AP1467" s="218"/>
      <c r="AQ1467" s="218"/>
      <c r="AR1467" s="218"/>
      <c r="AS1467" s="218"/>
      <c r="AT1467" s="218"/>
      <c r="AU1467" s="218"/>
      <c r="AV1467" s="218"/>
      <c r="AW1467" s="218"/>
      <c r="AX1467" s="218"/>
      <c r="AY1467" s="218"/>
      <c r="AZ1467" s="218"/>
      <c r="BA1467" s="218"/>
      <c r="BB1467" s="218"/>
      <c r="BC1467" s="218"/>
      <c r="BD1467" s="218"/>
      <c r="BE1467" s="218"/>
      <c r="BF1467" s="218"/>
      <c r="BG1467" s="218"/>
      <c r="BH1467" s="218"/>
      <c r="BI1467" s="218"/>
      <c r="BJ1467" s="233"/>
      <c r="BK1467" s="199"/>
      <c r="BL1467" s="218" t="s">
        <v>84</v>
      </c>
      <c r="BM1467" s="171" t="s">
        <v>76</v>
      </c>
      <c r="BN1467" s="171" t="s">
        <v>76</v>
      </c>
      <c r="BO1467" s="171" t="s">
        <v>76</v>
      </c>
      <c r="BP1467" s="218"/>
      <c r="BQ1467" s="218"/>
      <c r="BR1467" s="218"/>
      <c r="BS1467" s="218"/>
      <c r="BT1467" s="218"/>
      <c r="BU1467" s="218"/>
      <c r="BV1467" s="218"/>
      <c r="BW1467" s="218"/>
      <c r="BX1467" s="171"/>
      <c r="BY1467" s="199"/>
      <c r="BZ1467" s="230"/>
      <c r="CA1467" s="230"/>
      <c r="CB1467" s="230"/>
      <c r="CC1467" s="230"/>
      <c r="CD1467" s="230"/>
      <c r="CE1467" s="230"/>
      <c r="CF1467" s="230"/>
      <c r="CG1467" s="230"/>
      <c r="CH1467" s="230"/>
      <c r="CI1467" s="230"/>
      <c r="CJ1467" s="230"/>
      <c r="CK1467" s="230"/>
      <c r="CL1467" s="230"/>
      <c r="CM1467" s="230"/>
      <c r="CN1467" s="171" t="s">
        <v>2777</v>
      </c>
      <c r="CO1467" s="199"/>
      <c r="CP1467" s="230" t="s">
        <v>80</v>
      </c>
      <c r="CQ1467" s="285">
        <v>2244929</v>
      </c>
      <c r="CR1467" s="285">
        <v>0.7</v>
      </c>
      <c r="CS1467" s="285">
        <v>208.71</v>
      </c>
      <c r="CT1467" s="230" t="s">
        <v>103</v>
      </c>
      <c r="CU1467" s="230"/>
      <c r="CV1467" s="230"/>
      <c r="CW1467" s="230"/>
    </row>
    <row r="1468" ht="30" hidden="1" spans="1:101">
      <c r="A1468" s="191">
        <v>2585</v>
      </c>
      <c r="B1468" s="266" t="s">
        <v>3840</v>
      </c>
      <c r="C1468" s="273" t="s">
        <v>3841</v>
      </c>
      <c r="D1468" s="261" t="s">
        <v>2918</v>
      </c>
      <c r="E1468" s="199"/>
      <c r="F1468" s="273" t="s">
        <v>3842</v>
      </c>
      <c r="G1468" s="199"/>
      <c r="H1468" s="199"/>
      <c r="I1468" s="199"/>
      <c r="J1468" s="202"/>
      <c r="K1468" s="202"/>
      <c r="L1468" s="164" t="str">
        <f>_xlfn.IFNA(VLOOKUP(B1468,'[1]CDM Patients Data'!$C$1266:$N$5000,6,FALSE),"")</f>
        <v>Small Intestine</v>
      </c>
      <c r="M1468" s="164" t="str">
        <f>_xlfn.IFNA(VLOOKUP(B1468,'[1]CDM Patients Data'!$C$1266:$N$5000,7,FALSE),"")</f>
        <v>Small intestine NOS</v>
      </c>
      <c r="N1468" s="164" t="str">
        <f>_xlfn.IFNA(VLOOKUP(B1468,'[1]CDM Patients Data'!$C$1266:$N$5000,8,FALSE),"")</f>
        <v>Signet ring cell carcinoma</v>
      </c>
      <c r="O1468" s="164" t="str">
        <f>_xlfn.IFNA(VLOOKUP(B1468,'[1]CDM Patients Data'!$C$1266:$K$3492,9,FALSE),"")</f>
        <v>Unknown</v>
      </c>
      <c r="P1468" s="164">
        <f>_xlfn.IFNA(VLOOKUP(B1468,'[1]CDM Patients Data'!$C$1266:$O$3492,10,FALSE),"")</f>
        <v>0</v>
      </c>
      <c r="Q1468" s="164">
        <f>_xlfn.IFNA(VLOOKUP(B1468,'[1]CDM Patients Data'!$C$1266:$O$3492,11,FALSE),"")</f>
        <v>0</v>
      </c>
      <c r="R1468" s="164">
        <f>_xlfn.IFNA(VLOOKUP(B1468,'[1]CDM Patients Data'!$C$1266:$O$3492,12,FALSE),"")</f>
        <v>0</v>
      </c>
      <c r="S1468" s="164">
        <f>_xlfn.IFNA(VLOOKUP(B1468,'[1]CDM Patients Data'!$C$1266:$P$3492,13,FALSE),"")</f>
        <v>0</v>
      </c>
      <c r="T1468" s="164" t="str">
        <f>_xlfn.IFNA(VLOOKUP(B1468,'[1]CDM Patients Data'!$C$1266:$N$5000,5,FALSE),"")</f>
        <v>Manohar</v>
      </c>
      <c r="U1468" s="164"/>
      <c r="V1468" s="164"/>
      <c r="W1468" s="210"/>
      <c r="X1468" s="164"/>
      <c r="Y1468" s="164"/>
      <c r="Z1468" s="164"/>
      <c r="AA1468" s="164"/>
      <c r="AB1468" s="164"/>
      <c r="AC1468" s="210"/>
      <c r="AD1468" s="199"/>
      <c r="AE1468" s="199"/>
      <c r="AF1468" s="199"/>
      <c r="AG1468" s="199"/>
      <c r="AH1468" s="233" t="s">
        <v>589</v>
      </c>
      <c r="AI1468" s="199"/>
      <c r="AJ1468" s="199"/>
      <c r="AK1468" s="218" t="s">
        <v>80</v>
      </c>
      <c r="AL1468" s="218">
        <v>14850774</v>
      </c>
      <c r="AM1468" s="218">
        <v>4.5</v>
      </c>
      <c r="AN1468" s="218">
        <v>438.7</v>
      </c>
      <c r="AO1468" s="218" t="s">
        <v>81</v>
      </c>
      <c r="AP1468" s="218"/>
      <c r="AQ1468" s="218"/>
      <c r="AR1468" s="218"/>
      <c r="AS1468" s="218"/>
      <c r="AT1468" s="218"/>
      <c r="AU1468" s="218"/>
      <c r="AV1468" s="218"/>
      <c r="AW1468" s="218"/>
      <c r="AX1468" s="218"/>
      <c r="AY1468" s="218"/>
      <c r="AZ1468" s="218"/>
      <c r="BA1468" s="218"/>
      <c r="BB1468" s="218"/>
      <c r="BC1468" s="218"/>
      <c r="BD1468" s="218"/>
      <c r="BE1468" s="218"/>
      <c r="BF1468" s="218"/>
      <c r="BG1468" s="218"/>
      <c r="BH1468" s="218"/>
      <c r="BI1468" s="218"/>
      <c r="BJ1468" s="233"/>
      <c r="BK1468" s="199"/>
      <c r="BL1468" s="218" t="s">
        <v>84</v>
      </c>
      <c r="BM1468" s="171" t="s">
        <v>76</v>
      </c>
      <c r="BN1468" s="171" t="s">
        <v>76</v>
      </c>
      <c r="BO1468" s="171" t="s">
        <v>76</v>
      </c>
      <c r="BP1468" s="218"/>
      <c r="BQ1468" s="218"/>
      <c r="BR1468" s="218"/>
      <c r="BS1468" s="218"/>
      <c r="BT1468" s="218"/>
      <c r="BU1468" s="218"/>
      <c r="BV1468" s="218"/>
      <c r="BW1468" s="218"/>
      <c r="BX1468" s="171"/>
      <c r="BY1468" s="199"/>
      <c r="BZ1468" s="230"/>
      <c r="CA1468" s="230"/>
      <c r="CB1468" s="230"/>
      <c r="CC1468" s="230"/>
      <c r="CD1468" s="230"/>
      <c r="CE1468" s="230"/>
      <c r="CF1468" s="230"/>
      <c r="CG1468" s="230"/>
      <c r="CH1468" s="230"/>
      <c r="CI1468" s="230"/>
      <c r="CJ1468" s="230"/>
      <c r="CK1468" s="230"/>
      <c r="CL1468" s="230"/>
      <c r="CM1468" s="230"/>
      <c r="CN1468" s="171" t="s">
        <v>2777</v>
      </c>
      <c r="CO1468" s="199"/>
      <c r="CP1468" s="230" t="s">
        <v>80</v>
      </c>
      <c r="CQ1468" s="285">
        <v>3606696</v>
      </c>
      <c r="CR1468" s="285">
        <v>1.1</v>
      </c>
      <c r="CS1468" s="285">
        <v>51.93</v>
      </c>
      <c r="CT1468" s="230" t="s">
        <v>95</v>
      </c>
      <c r="CU1468" s="230"/>
      <c r="CV1468" s="230"/>
      <c r="CW1468" s="230"/>
    </row>
    <row r="1469" ht="30" hidden="1" spans="1:101">
      <c r="A1469" s="191">
        <v>2586</v>
      </c>
      <c r="B1469" s="266" t="s">
        <v>3843</v>
      </c>
      <c r="C1469" s="273" t="s">
        <v>3844</v>
      </c>
      <c r="D1469" s="273" t="s">
        <v>2798</v>
      </c>
      <c r="E1469" s="199"/>
      <c r="F1469" s="261" t="s">
        <v>3275</v>
      </c>
      <c r="G1469" s="199"/>
      <c r="H1469" s="199"/>
      <c r="I1469" s="199"/>
      <c r="J1469" s="202"/>
      <c r="K1469" s="202"/>
      <c r="L1469" s="164" t="str">
        <f>_xlfn.IFNA(VLOOKUP(B1469,'[1]CDM Patients Data'!$C$1266:$N$5000,6,FALSE),"")</f>
        <v>Heart</v>
      </c>
      <c r="M1469" s="164" t="str">
        <f>_xlfn.IFNA(VLOOKUP(B1469,'[1]CDM Patients Data'!$C$1266:$N$5000,7,FALSE),"")</f>
        <v>Pleura NOS</v>
      </c>
      <c r="N1469" s="164" t="str">
        <f>_xlfn.IFNA(VLOOKUP(B1469,'[1]CDM Patients Data'!$C$1266:$N$5000,8,FALSE),"")</f>
        <v>Mesothelioma, malignant</v>
      </c>
      <c r="O1469" s="164" t="str">
        <f>_xlfn.IFNA(VLOOKUP(B1469,'[1]CDM Patients Data'!$C$1266:$K$3492,9,FALSE),"")</f>
        <v>Right</v>
      </c>
      <c r="P1469" s="164">
        <f>_xlfn.IFNA(VLOOKUP(B1469,'[1]CDM Patients Data'!$C$1266:$O$3492,10,FALSE),"")</f>
        <v>0</v>
      </c>
      <c r="Q1469" s="164">
        <f>_xlfn.IFNA(VLOOKUP(B1469,'[1]CDM Patients Data'!$C$1266:$O$3492,11,FALSE),"")</f>
        <v>0</v>
      </c>
      <c r="R1469" s="164">
        <f>_xlfn.IFNA(VLOOKUP(B1469,'[1]CDM Patients Data'!$C$1266:$O$3492,12,FALSE),"")</f>
        <v>0</v>
      </c>
      <c r="S1469" s="164">
        <f>_xlfn.IFNA(VLOOKUP(B1469,'[1]CDM Patients Data'!$C$1266:$P$3492,13,FALSE),"")</f>
        <v>0</v>
      </c>
      <c r="T1469" s="164" t="str">
        <f>_xlfn.IFNA(VLOOKUP(B1469,'[1]CDM Patients Data'!$C$1266:$N$5000,5,FALSE),"")</f>
        <v>Swathi</v>
      </c>
      <c r="U1469" s="164"/>
      <c r="V1469" s="164"/>
      <c r="W1469" s="210"/>
      <c r="X1469" s="164"/>
      <c r="Y1469" s="164"/>
      <c r="Z1469" s="164"/>
      <c r="AA1469" s="164"/>
      <c r="AB1469" s="164"/>
      <c r="AC1469" s="210"/>
      <c r="AD1469" s="199"/>
      <c r="AE1469" s="199"/>
      <c r="AF1469" s="199"/>
      <c r="AG1469" s="199"/>
      <c r="AH1469" s="233" t="s">
        <v>589</v>
      </c>
      <c r="AI1469" s="199"/>
      <c r="AJ1469" s="199"/>
      <c r="AK1469" s="218" t="s">
        <v>80</v>
      </c>
      <c r="AL1469" s="218">
        <v>15079763</v>
      </c>
      <c r="AM1469" s="218">
        <v>4.5</v>
      </c>
      <c r="AN1469" s="218">
        <v>470.2</v>
      </c>
      <c r="AO1469" s="218" t="s">
        <v>81</v>
      </c>
      <c r="AP1469" s="218"/>
      <c r="AQ1469" s="218"/>
      <c r="AR1469" s="218"/>
      <c r="AS1469" s="218"/>
      <c r="AT1469" s="218"/>
      <c r="AU1469" s="218"/>
      <c r="AV1469" s="218"/>
      <c r="AW1469" s="218"/>
      <c r="AX1469" s="218"/>
      <c r="AY1469" s="218"/>
      <c r="AZ1469" s="218"/>
      <c r="BA1469" s="218"/>
      <c r="BB1469" s="218"/>
      <c r="BC1469" s="218"/>
      <c r="BD1469" s="218"/>
      <c r="BE1469" s="218"/>
      <c r="BF1469" s="218"/>
      <c r="BG1469" s="218"/>
      <c r="BH1469" s="218"/>
      <c r="BI1469" s="218"/>
      <c r="BJ1469" s="233"/>
      <c r="BK1469" s="199"/>
      <c r="BL1469" s="218" t="s">
        <v>84</v>
      </c>
      <c r="BM1469" s="171" t="s">
        <v>76</v>
      </c>
      <c r="BN1469" s="171" t="s">
        <v>76</v>
      </c>
      <c r="BO1469" s="171" t="s">
        <v>76</v>
      </c>
      <c r="BP1469" s="218"/>
      <c r="BQ1469" s="218"/>
      <c r="BR1469" s="218"/>
      <c r="BS1469" s="218"/>
      <c r="BT1469" s="218"/>
      <c r="BU1469" s="218"/>
      <c r="BV1469" s="218"/>
      <c r="BW1469" s="218"/>
      <c r="BX1469" s="171"/>
      <c r="BY1469" s="199"/>
      <c r="BZ1469" s="230"/>
      <c r="CA1469" s="230"/>
      <c r="CB1469" s="230"/>
      <c r="CC1469" s="230"/>
      <c r="CD1469" s="230"/>
      <c r="CE1469" s="230"/>
      <c r="CF1469" s="230"/>
      <c r="CG1469" s="230"/>
      <c r="CH1469" s="230"/>
      <c r="CI1469" s="230"/>
      <c r="CJ1469" s="230"/>
      <c r="CK1469" s="230"/>
      <c r="CL1469" s="230"/>
      <c r="CM1469" s="230"/>
      <c r="CN1469" s="171" t="s">
        <v>2777</v>
      </c>
      <c r="CO1469" s="199"/>
      <c r="CP1469" s="230" t="s">
        <v>80</v>
      </c>
      <c r="CQ1469" s="285">
        <v>8251690</v>
      </c>
      <c r="CR1469" s="285">
        <v>2.5</v>
      </c>
      <c r="CS1469" s="285">
        <v>230.2</v>
      </c>
      <c r="CT1469" s="230" t="s">
        <v>103</v>
      </c>
      <c r="CU1469" s="230"/>
      <c r="CV1469" s="230"/>
      <c r="CW1469" s="230"/>
    </row>
    <row r="1470" ht="30" hidden="1" spans="1:101">
      <c r="A1470" s="191">
        <v>2587</v>
      </c>
      <c r="B1470" s="266" t="s">
        <v>3845</v>
      </c>
      <c r="C1470" s="273" t="s">
        <v>3846</v>
      </c>
      <c r="D1470" s="273" t="s">
        <v>2853</v>
      </c>
      <c r="E1470" s="199"/>
      <c r="F1470" s="261" t="s">
        <v>3275</v>
      </c>
      <c r="G1470" s="199"/>
      <c r="H1470" s="199"/>
      <c r="I1470" s="199"/>
      <c r="J1470" s="202"/>
      <c r="K1470" s="202"/>
      <c r="L1470" s="164" t="str">
        <f>_xlfn.IFNA(VLOOKUP(B1470,'[1]CDM Patients Data'!$C$1266:$N$5000,6,FALSE),"")</f>
        <v>Lung</v>
      </c>
      <c r="M1470" s="164" t="str">
        <f>_xlfn.IFNA(VLOOKUP(B1470,'[1]CDM Patients Data'!$C$1266:$N$5000,7,FALSE),"")</f>
        <v>Lung NOS</v>
      </c>
      <c r="N1470" s="164" t="str">
        <f>_xlfn.IFNA(VLOOKUP(B1470,'[1]CDM Patients Data'!$C$1266:$N$5000,8,FALSE),"")</f>
        <v>Carcinoma, NOS</v>
      </c>
      <c r="O1470" s="164" t="str">
        <f>_xlfn.IFNA(VLOOKUP(B1470,'[1]CDM Patients Data'!$C$1266:$K$3492,9,FALSE),"")</f>
        <v>Unknown</v>
      </c>
      <c r="P1470" s="164">
        <f>_xlfn.IFNA(VLOOKUP(B1470,'[1]CDM Patients Data'!$C$1266:$O$3492,10,FALSE),"")</f>
        <v>0</v>
      </c>
      <c r="Q1470" s="164">
        <f>_xlfn.IFNA(VLOOKUP(B1470,'[1]CDM Patients Data'!$C$1266:$O$3492,11,FALSE),"")</f>
        <v>0</v>
      </c>
      <c r="R1470" s="164">
        <f>_xlfn.IFNA(VLOOKUP(B1470,'[1]CDM Patients Data'!$C$1266:$O$3492,12,FALSE),"")</f>
        <v>0</v>
      </c>
      <c r="S1470" s="164">
        <f>_xlfn.IFNA(VLOOKUP(B1470,'[1]CDM Patients Data'!$C$1266:$P$3492,13,FALSE),"")</f>
        <v>0</v>
      </c>
      <c r="T1470" s="164" t="str">
        <f>_xlfn.IFNA(VLOOKUP(B1470,'[1]CDM Patients Data'!$C$1266:$N$5000,5,FALSE),"")</f>
        <v>Dayana</v>
      </c>
      <c r="U1470" s="164"/>
      <c r="V1470" s="164"/>
      <c r="W1470" s="210"/>
      <c r="X1470" s="164"/>
      <c r="Y1470" s="164"/>
      <c r="Z1470" s="164"/>
      <c r="AA1470" s="164"/>
      <c r="AB1470" s="164"/>
      <c r="AC1470" s="210"/>
      <c r="AD1470" s="199"/>
      <c r="AE1470" s="199"/>
      <c r="AF1470" s="199"/>
      <c r="AG1470" s="199"/>
      <c r="AH1470" s="233" t="s">
        <v>589</v>
      </c>
      <c r="AI1470" s="199"/>
      <c r="AJ1470" s="199"/>
      <c r="AK1470" s="218" t="s">
        <v>80</v>
      </c>
      <c r="AL1470" s="218">
        <v>11988405</v>
      </c>
      <c r="AM1470" s="218">
        <v>3.6</v>
      </c>
      <c r="AN1470" s="218">
        <v>382.4</v>
      </c>
      <c r="AO1470" s="218" t="s">
        <v>81</v>
      </c>
      <c r="AP1470" s="218"/>
      <c r="AQ1470" s="218"/>
      <c r="AR1470" s="218"/>
      <c r="AS1470" s="218"/>
      <c r="AT1470" s="218"/>
      <c r="AU1470" s="218"/>
      <c r="AV1470" s="218"/>
      <c r="AW1470" s="218"/>
      <c r="AX1470" s="218"/>
      <c r="AY1470" s="218"/>
      <c r="AZ1470" s="218"/>
      <c r="BA1470" s="218"/>
      <c r="BB1470" s="218"/>
      <c r="BC1470" s="218"/>
      <c r="BD1470" s="218"/>
      <c r="BE1470" s="218"/>
      <c r="BF1470" s="218"/>
      <c r="BG1470" s="218"/>
      <c r="BH1470" s="218"/>
      <c r="BI1470" s="218"/>
      <c r="BJ1470" s="233"/>
      <c r="BK1470" s="199"/>
      <c r="BL1470" s="218" t="s">
        <v>84</v>
      </c>
      <c r="BM1470" s="171" t="s">
        <v>76</v>
      </c>
      <c r="BN1470" s="171" t="s">
        <v>76</v>
      </c>
      <c r="BO1470" s="171" t="s">
        <v>76</v>
      </c>
      <c r="BP1470" s="218"/>
      <c r="BQ1470" s="218"/>
      <c r="BR1470" s="218"/>
      <c r="BS1470" s="218"/>
      <c r="BT1470" s="218"/>
      <c r="BU1470" s="218"/>
      <c r="BV1470" s="218"/>
      <c r="BW1470" s="218"/>
      <c r="BX1470" s="171"/>
      <c r="BY1470" s="199"/>
      <c r="BZ1470" s="230"/>
      <c r="CA1470" s="230"/>
      <c r="CB1470" s="230"/>
      <c r="CC1470" s="230"/>
      <c r="CD1470" s="230"/>
      <c r="CE1470" s="230"/>
      <c r="CF1470" s="230"/>
      <c r="CG1470" s="230"/>
      <c r="CH1470" s="230"/>
      <c r="CI1470" s="230"/>
      <c r="CJ1470" s="230"/>
      <c r="CK1470" s="230"/>
      <c r="CL1470" s="230"/>
      <c r="CM1470" s="230"/>
      <c r="CN1470" s="171"/>
      <c r="CO1470" s="199"/>
      <c r="CP1470" s="230"/>
      <c r="CQ1470" s="233"/>
      <c r="CR1470" s="233"/>
      <c r="CS1470" s="233"/>
      <c r="CT1470" s="230"/>
      <c r="CU1470" s="230"/>
      <c r="CV1470" s="230"/>
      <c r="CW1470" s="230"/>
    </row>
    <row r="1471" ht="45" hidden="1" spans="1:101">
      <c r="A1471" s="191">
        <v>2588</v>
      </c>
      <c r="B1471" s="266" t="s">
        <v>3847</v>
      </c>
      <c r="C1471" s="273" t="s">
        <v>3848</v>
      </c>
      <c r="D1471" s="273" t="s">
        <v>2798</v>
      </c>
      <c r="E1471" s="199"/>
      <c r="F1471" s="261" t="s">
        <v>3275</v>
      </c>
      <c r="G1471" s="199"/>
      <c r="H1471" s="199"/>
      <c r="I1471" s="199"/>
      <c r="J1471" s="202"/>
      <c r="K1471" s="202"/>
      <c r="L1471" s="164" t="str">
        <f>_xlfn.IFNA(VLOOKUP(B1471,'[1]CDM Patients Data'!$C$1266:$N$5000,6,FALSE),"")</f>
        <v>Thyroid</v>
      </c>
      <c r="M1471" s="164" t="str">
        <f>_xlfn.IFNA(VLOOKUP(B1471,'[1]CDM Patients Data'!$C$1266:$N$5000,7,FALSE),"")</f>
        <v>Thyroid gland</v>
      </c>
      <c r="N1471" s="164" t="str">
        <f>_xlfn.IFNA(VLOOKUP(B1471,'[1]CDM Patients Data'!$C$1266:$N$5000,8,FALSE),"")</f>
        <v>Medullary carcinoma, NOS</v>
      </c>
      <c r="O1471" s="164" t="str">
        <f>_xlfn.IFNA(VLOOKUP(B1471,'[1]CDM Patients Data'!$C$1266:$K$3492,9,FALSE),"")</f>
        <v>Right</v>
      </c>
      <c r="P1471" s="164">
        <f>_xlfn.IFNA(VLOOKUP(B1471,'[1]CDM Patients Data'!$C$1266:$O$3492,10,FALSE),"")</f>
        <v>0</v>
      </c>
      <c r="Q1471" s="164">
        <f>_xlfn.IFNA(VLOOKUP(B1471,'[1]CDM Patients Data'!$C$1266:$O$3492,11,FALSE),"")</f>
        <v>0</v>
      </c>
      <c r="R1471" s="164">
        <f>_xlfn.IFNA(VLOOKUP(B1471,'[1]CDM Patients Data'!$C$1266:$O$3492,12,FALSE),"")</f>
        <v>0</v>
      </c>
      <c r="S1471" s="164">
        <f>_xlfn.IFNA(VLOOKUP(B1471,'[1]CDM Patients Data'!$C$1266:$P$3492,13,FALSE),"")</f>
        <v>0</v>
      </c>
      <c r="T1471" s="164" t="str">
        <f>_xlfn.IFNA(VLOOKUP(B1471,'[1]CDM Patients Data'!$C$1266:$N$5000,5,FALSE),"")</f>
        <v>Nisha</v>
      </c>
      <c r="U1471" s="164"/>
      <c r="V1471" s="164"/>
      <c r="W1471" s="210"/>
      <c r="X1471" s="164"/>
      <c r="Y1471" s="164"/>
      <c r="Z1471" s="164"/>
      <c r="AA1471" s="164"/>
      <c r="AB1471" s="164"/>
      <c r="AC1471" s="210"/>
      <c r="AD1471" s="199"/>
      <c r="AE1471" s="199"/>
      <c r="AF1471" s="199"/>
      <c r="AG1471" s="199"/>
      <c r="AH1471" s="233" t="s">
        <v>589</v>
      </c>
      <c r="AI1471" s="199"/>
      <c r="AJ1471" s="199"/>
      <c r="AK1471" s="218" t="s">
        <v>80</v>
      </c>
      <c r="AL1471" s="218">
        <v>15311930</v>
      </c>
      <c r="AM1471" s="218">
        <v>4.6</v>
      </c>
      <c r="AN1471" s="218">
        <v>452.9</v>
      </c>
      <c r="AO1471" s="218" t="s">
        <v>81</v>
      </c>
      <c r="AP1471" s="218"/>
      <c r="AQ1471" s="218"/>
      <c r="AR1471" s="218"/>
      <c r="AS1471" s="218"/>
      <c r="AT1471" s="218"/>
      <c r="AU1471" s="218"/>
      <c r="AV1471" s="218"/>
      <c r="AW1471" s="218"/>
      <c r="AX1471" s="218"/>
      <c r="AY1471" s="218"/>
      <c r="AZ1471" s="218"/>
      <c r="BA1471" s="218"/>
      <c r="BB1471" s="218"/>
      <c r="BC1471" s="218"/>
      <c r="BD1471" s="218"/>
      <c r="BE1471" s="218"/>
      <c r="BF1471" s="218"/>
      <c r="BG1471" s="218"/>
      <c r="BH1471" s="218"/>
      <c r="BI1471" s="218"/>
      <c r="BJ1471" s="233"/>
      <c r="BK1471" s="199"/>
      <c r="BL1471" s="218" t="s">
        <v>84</v>
      </c>
      <c r="BM1471" s="171" t="s">
        <v>76</v>
      </c>
      <c r="BN1471" s="171" t="s">
        <v>76</v>
      </c>
      <c r="BO1471" s="171" t="s">
        <v>76</v>
      </c>
      <c r="BP1471" s="218"/>
      <c r="BQ1471" s="218"/>
      <c r="BR1471" s="218"/>
      <c r="BS1471" s="218"/>
      <c r="BT1471" s="218"/>
      <c r="BU1471" s="218"/>
      <c r="BV1471" s="218"/>
      <c r="BW1471" s="218"/>
      <c r="BX1471" s="171"/>
      <c r="BY1471" s="199"/>
      <c r="BZ1471" s="230"/>
      <c r="CA1471" s="230"/>
      <c r="CB1471" s="230"/>
      <c r="CC1471" s="230"/>
      <c r="CD1471" s="230"/>
      <c r="CE1471" s="230"/>
      <c r="CF1471" s="230"/>
      <c r="CG1471" s="230"/>
      <c r="CH1471" s="230"/>
      <c r="CI1471" s="230"/>
      <c r="CJ1471" s="230"/>
      <c r="CK1471" s="230"/>
      <c r="CL1471" s="230"/>
      <c r="CM1471" s="230"/>
      <c r="CN1471" s="171" t="s">
        <v>2777</v>
      </c>
      <c r="CO1471" s="199"/>
      <c r="CP1471" s="230" t="s">
        <v>80</v>
      </c>
      <c r="CQ1471" s="285">
        <v>5342938</v>
      </c>
      <c r="CR1471" s="285">
        <v>1.6</v>
      </c>
      <c r="CS1471" s="285">
        <v>60.06</v>
      </c>
      <c r="CT1471" s="230" t="s">
        <v>95</v>
      </c>
      <c r="CU1471" s="230"/>
      <c r="CV1471" s="230"/>
      <c r="CW1471" s="230"/>
    </row>
    <row r="1472" ht="30" hidden="1" spans="1:101">
      <c r="A1472" s="191">
        <v>2589</v>
      </c>
      <c r="B1472" s="266" t="s">
        <v>3849</v>
      </c>
      <c r="C1472" s="261" t="s">
        <v>3850</v>
      </c>
      <c r="D1472" s="261" t="s">
        <v>2824</v>
      </c>
      <c r="E1472" s="199"/>
      <c r="F1472" s="261" t="s">
        <v>3851</v>
      </c>
      <c r="G1472" s="199"/>
      <c r="H1472" s="199"/>
      <c r="I1472" s="199"/>
      <c r="J1472" s="202"/>
      <c r="K1472" s="202"/>
      <c r="L1472" s="164" t="str">
        <f>_xlfn.IFNA(VLOOKUP(B1472,'[1]CDM Patients Data'!$C$1266:$N$5000,6,FALSE),"")</f>
        <v>Gallbladder</v>
      </c>
      <c r="M1472" s="164" t="str">
        <f>_xlfn.IFNA(VLOOKUP(B1472,'[1]CDM Patients Data'!$C$1266:$N$5000,7,FALSE),"")</f>
        <v>Gallbladder</v>
      </c>
      <c r="N1472" s="164" t="str">
        <f>_xlfn.IFNA(VLOOKUP(B1472,'[1]CDM Patients Data'!$C$1266:$N$5000,8,FALSE),"")</f>
        <v>Adenocarcinoma, NOS</v>
      </c>
      <c r="O1472" s="164" t="str">
        <f>_xlfn.IFNA(VLOOKUP(B1472,'[1]CDM Patients Data'!$C$1266:$K$3492,9,FALSE),"")</f>
        <v>Not a paired site</v>
      </c>
      <c r="P1472" s="164">
        <f>_xlfn.IFNA(VLOOKUP(B1472,'[1]CDM Patients Data'!$C$1266:$O$3492,10,FALSE),"")</f>
        <v>0</v>
      </c>
      <c r="Q1472" s="164">
        <f>_xlfn.IFNA(VLOOKUP(B1472,'[1]CDM Patients Data'!$C$1266:$O$3492,11,FALSE),"")</f>
        <v>0</v>
      </c>
      <c r="R1472" s="164">
        <f>_xlfn.IFNA(VLOOKUP(B1472,'[1]CDM Patients Data'!$C$1266:$O$3492,12,FALSE),"")</f>
        <v>0</v>
      </c>
      <c r="S1472" s="164">
        <f>_xlfn.IFNA(VLOOKUP(B1472,'[1]CDM Patients Data'!$C$1266:$P$3492,13,FALSE),"")</f>
        <v>0</v>
      </c>
      <c r="T1472" s="164" t="str">
        <f>_xlfn.IFNA(VLOOKUP(B1472,'[1]CDM Patients Data'!$C$1266:$N$5000,5,FALSE),"")</f>
        <v>Dayana</v>
      </c>
      <c r="U1472" s="164"/>
      <c r="V1472" s="164"/>
      <c r="W1472" s="210"/>
      <c r="X1472" s="164"/>
      <c r="Y1472" s="164"/>
      <c r="Z1472" s="164"/>
      <c r="AA1472" s="164"/>
      <c r="AB1472" s="164"/>
      <c r="AC1472" s="210"/>
      <c r="AD1472" s="199"/>
      <c r="AE1472" s="199"/>
      <c r="AF1472" s="199"/>
      <c r="AG1472" s="199"/>
      <c r="AH1472" s="233"/>
      <c r="AI1472" s="199"/>
      <c r="AJ1472" s="199"/>
      <c r="AK1472" s="218"/>
      <c r="AL1472" s="218"/>
      <c r="AM1472" s="218"/>
      <c r="AN1472" s="218"/>
      <c r="AO1472" s="218" t="s">
        <v>76</v>
      </c>
      <c r="AP1472" s="218"/>
      <c r="AQ1472" s="218"/>
      <c r="AR1472" s="218"/>
      <c r="AS1472" s="218"/>
      <c r="AT1472" s="218"/>
      <c r="AU1472" s="218"/>
      <c r="AV1472" s="218"/>
      <c r="AW1472" s="218"/>
      <c r="AX1472" s="218"/>
      <c r="AY1472" s="218"/>
      <c r="AZ1472" s="218"/>
      <c r="BA1472" s="218"/>
      <c r="BB1472" s="218"/>
      <c r="BC1472" s="218"/>
      <c r="BD1472" s="218"/>
      <c r="BE1472" s="218"/>
      <c r="BF1472" s="218"/>
      <c r="BG1472" s="218"/>
      <c r="BH1472" s="218"/>
      <c r="BI1472" s="218"/>
      <c r="BJ1472" s="233"/>
      <c r="BK1472" s="199"/>
      <c r="BL1472" s="218"/>
      <c r="BM1472" s="171"/>
      <c r="BN1472" s="171"/>
      <c r="BO1472" s="171"/>
      <c r="BP1472" s="218"/>
      <c r="BQ1472" s="218"/>
      <c r="BR1472" s="218"/>
      <c r="BS1472" s="218"/>
      <c r="BT1472" s="218"/>
      <c r="BU1472" s="218"/>
      <c r="BV1472" s="218"/>
      <c r="BW1472" s="218"/>
      <c r="BX1472" s="171"/>
      <c r="BY1472" s="199"/>
      <c r="BZ1472" s="230"/>
      <c r="CA1472" s="230"/>
      <c r="CB1472" s="230"/>
      <c r="CC1472" s="230"/>
      <c r="CD1472" s="230"/>
      <c r="CE1472" s="230"/>
      <c r="CF1472" s="230"/>
      <c r="CG1472" s="230"/>
      <c r="CH1472" s="230"/>
      <c r="CI1472" s="230"/>
      <c r="CJ1472" s="230"/>
      <c r="CK1472" s="230"/>
      <c r="CL1472" s="230"/>
      <c r="CM1472" s="230"/>
      <c r="CN1472" s="171"/>
      <c r="CO1472" s="199"/>
      <c r="CP1472" s="230"/>
      <c r="CQ1472" s="233"/>
      <c r="CR1472" s="233"/>
      <c r="CS1472" s="233"/>
      <c r="CT1472" s="230"/>
      <c r="CU1472" s="230"/>
      <c r="CV1472" s="230"/>
      <c r="CW1472" s="230"/>
    </row>
    <row r="1473" ht="30" spans="1:101">
      <c r="A1473" s="191">
        <v>2590</v>
      </c>
      <c r="B1473" s="266" t="s">
        <v>3852</v>
      </c>
      <c r="C1473" s="261" t="s">
        <v>3853</v>
      </c>
      <c r="D1473" s="261" t="s">
        <v>2780</v>
      </c>
      <c r="E1473" s="199"/>
      <c r="F1473" s="261" t="s">
        <v>3854</v>
      </c>
      <c r="G1473" s="199"/>
      <c r="H1473" s="199"/>
      <c r="I1473" s="199"/>
      <c r="J1473" s="202"/>
      <c r="K1473" s="202"/>
      <c r="L1473" s="164" t="str">
        <f>_xlfn.IFNA(VLOOKUP(B1473,'[1]CDM Patients Data'!$C$1266:$N$5000,6,FALSE),"")</f>
        <v>Large Intestine</v>
      </c>
      <c r="M1473" s="164" t="str">
        <f>_xlfn.IFNA(VLOOKUP(B1473,'[1]CDM Patients Data'!$C$1266:$N$5000,7,FALSE),"")</f>
        <v>Ascending colon</v>
      </c>
      <c r="N1473" s="164" t="str">
        <f>_xlfn.IFNA(VLOOKUP(B1473,'[1]CDM Patients Data'!$C$1266:$N$5000,8,FALSE),"")</f>
        <v>Adenocarcinoma, NOS</v>
      </c>
      <c r="O1473" s="164" t="str">
        <f>_xlfn.IFNA(VLOOKUP(B1473,'[1]CDM Patients Data'!$C$1266:$K$3492,9,FALSE),"")</f>
        <v>Not a paired site</v>
      </c>
      <c r="P1473" s="164">
        <f>_xlfn.IFNA(VLOOKUP(B1473,'[1]CDM Patients Data'!$C$1266:$O$3492,10,FALSE),"")</f>
        <v>0</v>
      </c>
      <c r="Q1473" s="164">
        <f>_xlfn.IFNA(VLOOKUP(B1473,'[1]CDM Patients Data'!$C$1266:$O$3492,11,FALSE),"")</f>
        <v>0</v>
      </c>
      <c r="R1473" s="164">
        <f>_xlfn.IFNA(VLOOKUP(B1473,'[1]CDM Patients Data'!$C$1266:$O$3492,12,FALSE),"")</f>
        <v>0</v>
      </c>
      <c r="S1473" s="164">
        <f>_xlfn.IFNA(VLOOKUP(B1473,'[1]CDM Patients Data'!$C$1266:$P$3492,13,FALSE),"")</f>
        <v>0</v>
      </c>
      <c r="T1473" s="164" t="str">
        <f>_xlfn.IFNA(VLOOKUP(B1473,'[1]CDM Patients Data'!$C$1266:$N$5000,5,FALSE),"")</f>
        <v>Nisha</v>
      </c>
      <c r="U1473" s="164"/>
      <c r="V1473" s="164"/>
      <c r="W1473" s="210"/>
      <c r="X1473" s="164"/>
      <c r="Y1473" s="164"/>
      <c r="Z1473" s="164"/>
      <c r="AA1473" s="164"/>
      <c r="AB1473" s="164"/>
      <c r="AC1473" s="210"/>
      <c r="AD1473" s="199"/>
      <c r="AE1473" s="199"/>
      <c r="AF1473" s="199"/>
      <c r="AG1473" s="199"/>
      <c r="AH1473" s="233"/>
      <c r="AI1473" s="199"/>
      <c r="AJ1473" s="199"/>
      <c r="AK1473" s="218" t="s">
        <v>84</v>
      </c>
      <c r="AL1473" s="218" t="s">
        <v>76</v>
      </c>
      <c r="AM1473" s="218" t="s">
        <v>76</v>
      </c>
      <c r="AN1473" s="218" t="s">
        <v>76</v>
      </c>
      <c r="AO1473" s="218" t="s">
        <v>76</v>
      </c>
      <c r="AP1473" s="218"/>
      <c r="AQ1473" s="218"/>
      <c r="AR1473" s="218"/>
      <c r="AS1473" s="218"/>
      <c r="AT1473" s="218"/>
      <c r="AU1473" s="218"/>
      <c r="AV1473" s="218"/>
      <c r="AW1473" s="218"/>
      <c r="AX1473" s="218"/>
      <c r="AY1473" s="218"/>
      <c r="AZ1473" s="218"/>
      <c r="BA1473" s="218"/>
      <c r="BB1473" s="218"/>
      <c r="BC1473" s="218"/>
      <c r="BD1473" s="218"/>
      <c r="BE1473" s="218"/>
      <c r="BF1473" s="218"/>
      <c r="BG1473" s="218"/>
      <c r="BH1473" s="218"/>
      <c r="BI1473" s="218"/>
      <c r="BJ1473" s="233" t="s">
        <v>589</v>
      </c>
      <c r="BK1473" s="199"/>
      <c r="BL1473" s="218" t="s">
        <v>80</v>
      </c>
      <c r="BM1473" s="290">
        <v>4496880</v>
      </c>
      <c r="BN1473" s="290">
        <v>1.3</v>
      </c>
      <c r="BO1473" s="290">
        <v>153.4</v>
      </c>
      <c r="BP1473" s="218" t="s">
        <v>103</v>
      </c>
      <c r="BQ1473" s="218"/>
      <c r="BR1473" s="218"/>
      <c r="BS1473" s="218"/>
      <c r="BT1473" s="218"/>
      <c r="BU1473" s="218"/>
      <c r="BV1473" s="218"/>
      <c r="BW1473" s="218"/>
      <c r="BX1473" s="171"/>
      <c r="BY1473" s="199"/>
      <c r="BZ1473" s="230"/>
      <c r="CA1473" s="230"/>
      <c r="CB1473" s="230"/>
      <c r="CC1473" s="230"/>
      <c r="CD1473" s="230"/>
      <c r="CE1473" s="230"/>
      <c r="CF1473" s="230"/>
      <c r="CG1473" s="230"/>
      <c r="CH1473" s="230"/>
      <c r="CI1473" s="230"/>
      <c r="CJ1473" s="230"/>
      <c r="CK1473" s="230"/>
      <c r="CL1473" s="230"/>
      <c r="CM1473" s="230"/>
      <c r="CN1473" s="171"/>
      <c r="CO1473" s="199"/>
      <c r="CP1473" s="230"/>
      <c r="CQ1473" s="233"/>
      <c r="CR1473" s="233"/>
      <c r="CS1473" s="233"/>
      <c r="CT1473" s="230"/>
      <c r="CU1473" s="230"/>
      <c r="CV1473" s="230"/>
      <c r="CW1473" s="230"/>
    </row>
    <row r="1474" ht="45" spans="1:101">
      <c r="A1474" s="191">
        <v>2591</v>
      </c>
      <c r="B1474" s="266" t="s">
        <v>3855</v>
      </c>
      <c r="C1474" s="261" t="s">
        <v>3856</v>
      </c>
      <c r="D1474" s="261" t="s">
        <v>2783</v>
      </c>
      <c r="E1474" s="199"/>
      <c r="F1474" s="261" t="s">
        <v>3857</v>
      </c>
      <c r="G1474" s="199"/>
      <c r="H1474" s="199"/>
      <c r="I1474" s="199"/>
      <c r="J1474" s="202"/>
      <c r="K1474" s="202"/>
      <c r="L1474" s="164" t="str">
        <f>_xlfn.IFNA(VLOOKUP(B1474,'[1]CDM Patients Data'!$C$1266:$N$5000,6,FALSE),"")</f>
        <v>Other and unspecified biliary tract</v>
      </c>
      <c r="M1474" s="164" t="str">
        <f>_xlfn.IFNA(VLOOKUP(B1474,'[1]CDM Patients Data'!$C$1266:$N$5000,7,FALSE),"")</f>
        <v>Ampulla of Vater</v>
      </c>
      <c r="N1474" s="164" t="str">
        <f>_xlfn.IFNA(VLOOKUP(B1474,'[1]CDM Patients Data'!$C$1266:$N$5000,8,FALSE),"")</f>
        <v>Pancreatobiliary-type carcinoma</v>
      </c>
      <c r="O1474" s="164" t="str">
        <f>_xlfn.IFNA(VLOOKUP(B1474,'[1]CDM Patients Data'!$C$1266:$K$3492,9,FALSE),"")</f>
        <v>Not a paired site</v>
      </c>
      <c r="P1474" s="164">
        <f>_xlfn.IFNA(VLOOKUP(B1474,'[1]CDM Patients Data'!$C$1266:$O$3492,10,FALSE),"")</f>
        <v>0</v>
      </c>
      <c r="Q1474" s="164">
        <f>_xlfn.IFNA(VLOOKUP(B1474,'[1]CDM Patients Data'!$C$1266:$O$3492,11,FALSE),"")</f>
        <v>0</v>
      </c>
      <c r="R1474" s="164">
        <f>_xlfn.IFNA(VLOOKUP(B1474,'[1]CDM Patients Data'!$C$1266:$O$3492,12,FALSE),"")</f>
        <v>0</v>
      </c>
      <c r="S1474" s="164">
        <f>_xlfn.IFNA(VLOOKUP(B1474,'[1]CDM Patients Data'!$C$1266:$P$3492,13,FALSE),"")</f>
        <v>0</v>
      </c>
      <c r="T1474" s="164" t="str">
        <f>_xlfn.IFNA(VLOOKUP(B1474,'[1]CDM Patients Data'!$C$1266:$N$5000,5,FALSE),"")</f>
        <v>Anwesha</v>
      </c>
      <c r="U1474" s="164"/>
      <c r="V1474" s="164"/>
      <c r="W1474" s="210"/>
      <c r="X1474" s="164"/>
      <c r="Y1474" s="164"/>
      <c r="Z1474" s="164"/>
      <c r="AA1474" s="164"/>
      <c r="AB1474" s="164"/>
      <c r="AC1474" s="210"/>
      <c r="AD1474" s="199"/>
      <c r="AE1474" s="199"/>
      <c r="AF1474" s="199"/>
      <c r="AG1474" s="199"/>
      <c r="AH1474" s="233"/>
      <c r="AI1474" s="199"/>
      <c r="AJ1474" s="199"/>
      <c r="AK1474" s="218" t="s">
        <v>84</v>
      </c>
      <c r="AL1474" s="218" t="s">
        <v>76</v>
      </c>
      <c r="AM1474" s="218" t="s">
        <v>76</v>
      </c>
      <c r="AN1474" s="218" t="s">
        <v>76</v>
      </c>
      <c r="AO1474" s="218" t="s">
        <v>76</v>
      </c>
      <c r="AP1474" s="218"/>
      <c r="AQ1474" s="218"/>
      <c r="AR1474" s="218"/>
      <c r="AS1474" s="218"/>
      <c r="AT1474" s="218"/>
      <c r="AU1474" s="218"/>
      <c r="AV1474" s="218"/>
      <c r="AW1474" s="218"/>
      <c r="AX1474" s="218"/>
      <c r="AY1474" s="218"/>
      <c r="AZ1474" s="218"/>
      <c r="BA1474" s="218"/>
      <c r="BB1474" s="218"/>
      <c r="BC1474" s="218"/>
      <c r="BD1474" s="218"/>
      <c r="BE1474" s="218"/>
      <c r="BF1474" s="218"/>
      <c r="BG1474" s="218"/>
      <c r="BH1474" s="218"/>
      <c r="BI1474" s="218"/>
      <c r="BJ1474" s="233" t="s">
        <v>589</v>
      </c>
      <c r="BK1474" s="199"/>
      <c r="BL1474" s="218" t="s">
        <v>80</v>
      </c>
      <c r="BM1474" s="290">
        <v>7465233</v>
      </c>
      <c r="BN1474" s="290">
        <v>2.2</v>
      </c>
      <c r="BO1474" s="290">
        <v>247.7</v>
      </c>
      <c r="BP1474" s="218" t="s">
        <v>103</v>
      </c>
      <c r="BQ1474" s="218"/>
      <c r="BR1474" s="218"/>
      <c r="BS1474" s="218"/>
      <c r="BT1474" s="218"/>
      <c r="BU1474" s="218"/>
      <c r="BV1474" s="218"/>
      <c r="BW1474" s="218"/>
      <c r="BX1474" s="171"/>
      <c r="BY1474" s="199"/>
      <c r="BZ1474" s="230"/>
      <c r="CA1474" s="230"/>
      <c r="CB1474" s="230"/>
      <c r="CC1474" s="230"/>
      <c r="CD1474" s="230"/>
      <c r="CE1474" s="230"/>
      <c r="CF1474" s="230"/>
      <c r="CG1474" s="230"/>
      <c r="CH1474" s="230"/>
      <c r="CI1474" s="230"/>
      <c r="CJ1474" s="230"/>
      <c r="CK1474" s="230"/>
      <c r="CL1474" s="230"/>
      <c r="CM1474" s="230"/>
      <c r="CN1474" s="171"/>
      <c r="CO1474" s="199"/>
      <c r="CP1474" s="230"/>
      <c r="CQ1474" s="233"/>
      <c r="CR1474" s="233"/>
      <c r="CS1474" s="233"/>
      <c r="CT1474" s="230"/>
      <c r="CU1474" s="230"/>
      <c r="CV1474" s="230"/>
      <c r="CW1474" s="230"/>
    </row>
    <row r="1475" ht="60" spans="1:101">
      <c r="A1475" s="191">
        <v>2592</v>
      </c>
      <c r="B1475" s="266" t="s">
        <v>3858</v>
      </c>
      <c r="C1475" s="261" t="s">
        <v>3859</v>
      </c>
      <c r="D1475" s="261" t="s">
        <v>2783</v>
      </c>
      <c r="E1475" s="199"/>
      <c r="F1475" s="261" t="s">
        <v>2385</v>
      </c>
      <c r="G1475" s="199"/>
      <c r="H1475" s="199"/>
      <c r="I1475" s="199"/>
      <c r="J1475" s="202"/>
      <c r="K1475" s="202"/>
      <c r="L1475" s="164" t="str">
        <f>_xlfn.IFNA(VLOOKUP(B1475,'[1]CDM Patients Data'!$C$1266:$N$5000,6,FALSE),"")</f>
        <v>Breast</v>
      </c>
      <c r="M1475" s="164" t="str">
        <f>_xlfn.IFNA(VLOOKUP(B1475,'[1]CDM Patients Data'!$C$1266:$N$5000,7,FALSE),"")</f>
        <v>Breast NOS (excludes Skin of breast C44.5)</v>
      </c>
      <c r="N1475" s="164" t="str">
        <f>_xlfn.IFNA(VLOOKUP(B1475,'[1]CDM Patients Data'!$C$1266:$N$5000,8,FALSE),"")</f>
        <v>Carcinoma, NOS</v>
      </c>
      <c r="O1475" s="164" t="str">
        <f>_xlfn.IFNA(VLOOKUP(B1475,'[1]CDM Patients Data'!$C$1266:$K$3492,9,FALSE),"")</f>
        <v>Right</v>
      </c>
      <c r="P1475" s="164">
        <f>_xlfn.IFNA(VLOOKUP(B1475,'[1]CDM Patients Data'!$C$1266:$O$3492,10,FALSE),"")</f>
        <v>0</v>
      </c>
      <c r="Q1475" s="164">
        <f>_xlfn.IFNA(VLOOKUP(B1475,'[1]CDM Patients Data'!$C$1266:$O$3492,11,FALSE),"")</f>
        <v>0</v>
      </c>
      <c r="R1475" s="164">
        <f>_xlfn.IFNA(VLOOKUP(B1475,'[1]CDM Patients Data'!$C$1266:$O$3492,12,FALSE),"")</f>
        <v>0</v>
      </c>
      <c r="S1475" s="164">
        <f>_xlfn.IFNA(VLOOKUP(B1475,'[1]CDM Patients Data'!$C$1266:$P$3492,13,FALSE),"")</f>
        <v>0</v>
      </c>
      <c r="T1475" s="164" t="str">
        <f>_xlfn.IFNA(VLOOKUP(B1475,'[1]CDM Patients Data'!$C$1266:$N$5000,5,FALSE),"")</f>
        <v>Swathi</v>
      </c>
      <c r="U1475" s="164"/>
      <c r="V1475" s="164"/>
      <c r="W1475" s="210"/>
      <c r="X1475" s="164"/>
      <c r="Y1475" s="164"/>
      <c r="Z1475" s="164"/>
      <c r="AA1475" s="164"/>
      <c r="AB1475" s="164"/>
      <c r="AC1475" s="210"/>
      <c r="AD1475" s="199"/>
      <c r="AE1475" s="199"/>
      <c r="AF1475" s="199"/>
      <c r="AG1475" s="199"/>
      <c r="AH1475" s="233"/>
      <c r="AI1475" s="199"/>
      <c r="AJ1475" s="199"/>
      <c r="AK1475" s="218" t="s">
        <v>84</v>
      </c>
      <c r="AL1475" s="218" t="s">
        <v>76</v>
      </c>
      <c r="AM1475" s="218" t="s">
        <v>76</v>
      </c>
      <c r="AN1475" s="218" t="s">
        <v>76</v>
      </c>
      <c r="AO1475" s="218" t="s">
        <v>76</v>
      </c>
      <c r="AP1475" s="218"/>
      <c r="AQ1475" s="218"/>
      <c r="AR1475" s="218"/>
      <c r="AS1475" s="218"/>
      <c r="AT1475" s="218"/>
      <c r="AU1475" s="218"/>
      <c r="AV1475" s="218"/>
      <c r="AW1475" s="218"/>
      <c r="AX1475" s="218"/>
      <c r="AY1475" s="218"/>
      <c r="AZ1475" s="218"/>
      <c r="BA1475" s="218"/>
      <c r="BB1475" s="218"/>
      <c r="BC1475" s="218"/>
      <c r="BD1475" s="218"/>
      <c r="BE1475" s="218"/>
      <c r="BF1475" s="218"/>
      <c r="BG1475" s="218"/>
      <c r="BH1475" s="218"/>
      <c r="BI1475" s="218"/>
      <c r="BJ1475" s="233" t="s">
        <v>589</v>
      </c>
      <c r="BK1475" s="199"/>
      <c r="BL1475" s="218" t="s">
        <v>80</v>
      </c>
      <c r="BM1475" s="290">
        <v>6690599</v>
      </c>
      <c r="BN1475" s="290">
        <v>2</v>
      </c>
      <c r="BO1475" s="290">
        <v>221</v>
      </c>
      <c r="BP1475" s="218" t="s">
        <v>103</v>
      </c>
      <c r="BQ1475" s="218"/>
      <c r="BR1475" s="218"/>
      <c r="BS1475" s="218"/>
      <c r="BT1475" s="218"/>
      <c r="BU1475" s="218"/>
      <c r="BV1475" s="218"/>
      <c r="BW1475" s="218"/>
      <c r="BX1475" s="171"/>
      <c r="BY1475" s="199"/>
      <c r="BZ1475" s="230"/>
      <c r="CA1475" s="230"/>
      <c r="CB1475" s="230"/>
      <c r="CC1475" s="230"/>
      <c r="CD1475" s="230"/>
      <c r="CE1475" s="230"/>
      <c r="CF1475" s="230"/>
      <c r="CG1475" s="230"/>
      <c r="CH1475" s="230"/>
      <c r="CI1475" s="230"/>
      <c r="CJ1475" s="230"/>
      <c r="CK1475" s="230"/>
      <c r="CL1475" s="230"/>
      <c r="CM1475" s="230"/>
      <c r="CN1475" s="171"/>
      <c r="CO1475" s="199"/>
      <c r="CP1475" s="230"/>
      <c r="CQ1475" s="233"/>
      <c r="CR1475" s="233"/>
      <c r="CS1475" s="233"/>
      <c r="CT1475" s="230"/>
      <c r="CU1475" s="230"/>
      <c r="CV1475" s="230"/>
      <c r="CW1475" s="230"/>
    </row>
    <row r="1476" ht="45" hidden="1" spans="1:101">
      <c r="A1476" s="191">
        <v>2593</v>
      </c>
      <c r="B1476" s="266" t="s">
        <v>3860</v>
      </c>
      <c r="C1476" s="261" t="s">
        <v>3861</v>
      </c>
      <c r="D1476" s="273" t="s">
        <v>2798</v>
      </c>
      <c r="E1476" s="199"/>
      <c r="F1476" s="261" t="s">
        <v>3275</v>
      </c>
      <c r="G1476" s="199"/>
      <c r="H1476" s="199"/>
      <c r="I1476" s="199"/>
      <c r="J1476" s="202"/>
      <c r="K1476" s="202"/>
      <c r="L1476" s="164" t="str">
        <f>_xlfn.IFNA(VLOOKUP(B1476,'[1]CDM Patients Data'!$C$1266:$N$5000,6,FALSE),"")</f>
        <v>Heart</v>
      </c>
      <c r="M1476" s="164" t="str">
        <f>_xlfn.IFNA(VLOOKUP(B1476,'[1]CDM Patients Data'!$C$1266:$N$5000,7,FALSE),"")</f>
        <v>Pleura NOS</v>
      </c>
      <c r="N1476" s="164" t="str">
        <f>_xlfn.IFNA(VLOOKUP(B1476,'[1]CDM Patients Data'!$C$1266:$N$5000,8,FALSE),"")</f>
        <v>Epithel. mesothelioma, mal.</v>
      </c>
      <c r="O1476" s="164" t="str">
        <f>_xlfn.IFNA(VLOOKUP(B1476,'[1]CDM Patients Data'!$C$1266:$K$3492,9,FALSE),"")</f>
        <v>Right</v>
      </c>
      <c r="P1476" s="164">
        <f>_xlfn.IFNA(VLOOKUP(B1476,'[1]CDM Patients Data'!$C$1266:$O$3492,10,FALSE),"")</f>
        <v>0</v>
      </c>
      <c r="Q1476" s="164">
        <f>_xlfn.IFNA(VLOOKUP(B1476,'[1]CDM Patients Data'!$C$1266:$O$3492,11,FALSE),"")</f>
        <v>0</v>
      </c>
      <c r="R1476" s="164">
        <f>_xlfn.IFNA(VLOOKUP(B1476,'[1]CDM Patients Data'!$C$1266:$O$3492,12,FALSE),"")</f>
        <v>0</v>
      </c>
      <c r="S1476" s="164">
        <f>_xlfn.IFNA(VLOOKUP(B1476,'[1]CDM Patients Data'!$C$1266:$P$3492,13,FALSE),"")</f>
        <v>0</v>
      </c>
      <c r="T1476" s="164" t="str">
        <f>_xlfn.IFNA(VLOOKUP(B1476,'[1]CDM Patients Data'!$C$1266:$N$5000,5,FALSE),"")</f>
        <v>Nisha</v>
      </c>
      <c r="U1476" s="164"/>
      <c r="V1476" s="164"/>
      <c r="W1476" s="210"/>
      <c r="X1476" s="164"/>
      <c r="Y1476" s="164"/>
      <c r="Z1476" s="164"/>
      <c r="AA1476" s="164"/>
      <c r="AB1476" s="164"/>
      <c r="AC1476" s="210"/>
      <c r="AD1476" s="199"/>
      <c r="AE1476" s="199"/>
      <c r="AF1476" s="199"/>
      <c r="AG1476" s="199"/>
      <c r="AH1476" s="233"/>
      <c r="AI1476" s="199"/>
      <c r="AJ1476" s="199"/>
      <c r="AK1476" s="218"/>
      <c r="AL1476" s="218"/>
      <c r="AM1476" s="218"/>
      <c r="AN1476" s="218"/>
      <c r="AO1476" s="218" t="s">
        <v>76</v>
      </c>
      <c r="AP1476" s="218"/>
      <c r="AQ1476" s="218"/>
      <c r="AR1476" s="218"/>
      <c r="AS1476" s="218"/>
      <c r="AT1476" s="218"/>
      <c r="AU1476" s="218"/>
      <c r="AV1476" s="218"/>
      <c r="AW1476" s="218"/>
      <c r="AX1476" s="218"/>
      <c r="AY1476" s="218"/>
      <c r="AZ1476" s="218"/>
      <c r="BA1476" s="218"/>
      <c r="BB1476" s="218"/>
      <c r="BC1476" s="218"/>
      <c r="BD1476" s="218"/>
      <c r="BE1476" s="218"/>
      <c r="BF1476" s="218"/>
      <c r="BG1476" s="218"/>
      <c r="BH1476" s="218"/>
      <c r="BI1476" s="218"/>
      <c r="BJ1476" s="233"/>
      <c r="BK1476" s="199"/>
      <c r="BL1476" s="218"/>
      <c r="BM1476" s="171"/>
      <c r="BN1476" s="171"/>
      <c r="BO1476" s="171"/>
      <c r="BP1476" s="218"/>
      <c r="BQ1476" s="218"/>
      <c r="BR1476" s="218"/>
      <c r="BS1476" s="218"/>
      <c r="BT1476" s="218"/>
      <c r="BU1476" s="218"/>
      <c r="BV1476" s="218"/>
      <c r="BW1476" s="218"/>
      <c r="BX1476" s="171"/>
      <c r="BY1476" s="199"/>
      <c r="BZ1476" s="230"/>
      <c r="CA1476" s="230"/>
      <c r="CB1476" s="230"/>
      <c r="CC1476" s="230"/>
      <c r="CD1476" s="230"/>
      <c r="CE1476" s="230"/>
      <c r="CF1476" s="230"/>
      <c r="CG1476" s="230"/>
      <c r="CH1476" s="230"/>
      <c r="CI1476" s="230"/>
      <c r="CJ1476" s="230"/>
      <c r="CK1476" s="230"/>
      <c r="CL1476" s="230"/>
      <c r="CM1476" s="230"/>
      <c r="CN1476" s="171"/>
      <c r="CO1476" s="199"/>
      <c r="CP1476" s="230"/>
      <c r="CQ1476" s="233"/>
      <c r="CR1476" s="233"/>
      <c r="CS1476" s="233"/>
      <c r="CT1476" s="230"/>
      <c r="CU1476" s="230"/>
      <c r="CV1476" s="230"/>
      <c r="CW1476" s="230"/>
    </row>
    <row r="1477" ht="60" spans="1:101">
      <c r="A1477" s="191">
        <v>2594</v>
      </c>
      <c r="B1477" s="266" t="s">
        <v>3862</v>
      </c>
      <c r="C1477" s="273" t="s">
        <v>3863</v>
      </c>
      <c r="D1477" s="261" t="s">
        <v>2780</v>
      </c>
      <c r="E1477" s="199"/>
      <c r="F1477" s="261" t="s">
        <v>3778</v>
      </c>
      <c r="G1477" s="199"/>
      <c r="H1477" s="199"/>
      <c r="I1477" s="199"/>
      <c r="J1477" s="202"/>
      <c r="K1477" s="202"/>
      <c r="L1477" s="164" t="str">
        <f>_xlfn.IFNA(VLOOKUP(B1477,'[1]CDM Patients Data'!$C$1266:$N$5000,6,FALSE),"")</f>
        <v>Breast</v>
      </c>
      <c r="M1477" s="164" t="str">
        <f>_xlfn.IFNA(VLOOKUP(B1477,'[1]CDM Patients Data'!$C$1266:$N$5000,7,FALSE),"")</f>
        <v>Breast NOS (excludes Skin of breast C44.5)</v>
      </c>
      <c r="N1477" s="164" t="str">
        <f>_xlfn.IFNA(VLOOKUP(B1477,'[1]CDM Patients Data'!$C$1266:$N$5000,8,FALSE),"")</f>
        <v>Leiomyosarcoma, NOS</v>
      </c>
      <c r="O1477" s="164" t="str">
        <f>_xlfn.IFNA(VLOOKUP(B1477,'[1]CDM Patients Data'!$C$1266:$K$3492,9,FALSE),"")</f>
        <v>Unknown</v>
      </c>
      <c r="P1477" s="164" t="str">
        <f>_xlfn.IFNA(VLOOKUP(B1477,'[1]CDM Patients Data'!$C$1266:$O$3492,10,FALSE),"")</f>
        <v>Uterus</v>
      </c>
      <c r="Q1477" s="164">
        <f>_xlfn.IFNA(VLOOKUP(B1477,'[1]CDM Patients Data'!$C$1266:$O$3492,11,FALSE),"")</f>
        <v>0</v>
      </c>
      <c r="R1477" s="164">
        <f>_xlfn.IFNA(VLOOKUP(B1477,'[1]CDM Patients Data'!$C$1266:$O$3492,12,FALSE),"")</f>
        <v>0</v>
      </c>
      <c r="S1477" s="164" t="str">
        <f>_xlfn.IFNA(VLOOKUP(B1477,'[1]CDM Patients Data'!$C$1266:$P$3492,13,FALSE),"")</f>
        <v>Unknown</v>
      </c>
      <c r="T1477" s="164" t="str">
        <f>_xlfn.IFNA(VLOOKUP(B1477,'[1]CDM Patients Data'!$C$1266:$N$5000,5,FALSE),"")</f>
        <v>Anwesha</v>
      </c>
      <c r="U1477" s="164"/>
      <c r="V1477" s="164"/>
      <c r="W1477" s="210"/>
      <c r="X1477" s="164"/>
      <c r="Y1477" s="164"/>
      <c r="Z1477" s="164"/>
      <c r="AA1477" s="164"/>
      <c r="AB1477" s="164"/>
      <c r="AC1477" s="210"/>
      <c r="AD1477" s="199"/>
      <c r="AE1477" s="199"/>
      <c r="AF1477" s="199"/>
      <c r="AG1477" s="199"/>
      <c r="AH1477" s="233"/>
      <c r="AI1477" s="199"/>
      <c r="AJ1477" s="199"/>
      <c r="AK1477" s="218" t="s">
        <v>84</v>
      </c>
      <c r="AL1477" s="218" t="s">
        <v>76</v>
      </c>
      <c r="AM1477" s="218" t="s">
        <v>76</v>
      </c>
      <c r="AN1477" s="218" t="s">
        <v>76</v>
      </c>
      <c r="AO1477" s="218" t="s">
        <v>76</v>
      </c>
      <c r="AP1477" s="218"/>
      <c r="AQ1477" s="218"/>
      <c r="AR1477" s="218"/>
      <c r="AS1477" s="218"/>
      <c r="AT1477" s="218"/>
      <c r="AU1477" s="218"/>
      <c r="AV1477" s="218"/>
      <c r="AW1477" s="218"/>
      <c r="AX1477" s="218"/>
      <c r="AY1477" s="218"/>
      <c r="AZ1477" s="218"/>
      <c r="BA1477" s="218"/>
      <c r="BB1477" s="218"/>
      <c r="BC1477" s="218"/>
      <c r="BD1477" s="218"/>
      <c r="BE1477" s="218"/>
      <c r="BF1477" s="218"/>
      <c r="BG1477" s="218"/>
      <c r="BH1477" s="218"/>
      <c r="BI1477" s="218"/>
      <c r="BJ1477" s="233" t="s">
        <v>589</v>
      </c>
      <c r="BK1477" s="199"/>
      <c r="BL1477" s="218" t="s">
        <v>80</v>
      </c>
      <c r="BM1477" s="290">
        <v>4644456</v>
      </c>
      <c r="BN1477" s="290">
        <v>1.4</v>
      </c>
      <c r="BO1477" s="290">
        <v>159</v>
      </c>
      <c r="BP1477" s="218" t="s">
        <v>103</v>
      </c>
      <c r="BQ1477" s="218"/>
      <c r="BR1477" s="218"/>
      <c r="BS1477" s="218"/>
      <c r="BT1477" s="218"/>
      <c r="BU1477" s="218"/>
      <c r="BV1477" s="218"/>
      <c r="BW1477" s="218"/>
      <c r="BX1477" s="171"/>
      <c r="BY1477" s="199"/>
      <c r="BZ1477" s="230"/>
      <c r="CA1477" s="230"/>
      <c r="CB1477" s="230"/>
      <c r="CC1477" s="230"/>
      <c r="CD1477" s="230"/>
      <c r="CE1477" s="230"/>
      <c r="CF1477" s="230"/>
      <c r="CG1477" s="230"/>
      <c r="CH1477" s="230"/>
      <c r="CI1477" s="230"/>
      <c r="CJ1477" s="230"/>
      <c r="CK1477" s="230"/>
      <c r="CL1477" s="230"/>
      <c r="CM1477" s="230"/>
      <c r="CN1477" s="171"/>
      <c r="CO1477" s="199"/>
      <c r="CP1477" s="230"/>
      <c r="CQ1477" s="233"/>
      <c r="CR1477" s="233"/>
      <c r="CS1477" s="233"/>
      <c r="CT1477" s="230"/>
      <c r="CU1477" s="230"/>
      <c r="CV1477" s="230"/>
      <c r="CW1477" s="230"/>
    </row>
    <row r="1478" ht="30" spans="1:101">
      <c r="A1478" s="191">
        <v>2595</v>
      </c>
      <c r="B1478" s="266" t="s">
        <v>3864</v>
      </c>
      <c r="C1478" s="273" t="s">
        <v>3865</v>
      </c>
      <c r="D1478" s="261" t="s">
        <v>2783</v>
      </c>
      <c r="E1478" s="199"/>
      <c r="F1478" s="261" t="s">
        <v>3778</v>
      </c>
      <c r="G1478" s="199"/>
      <c r="H1478" s="199"/>
      <c r="I1478" s="199"/>
      <c r="J1478" s="202"/>
      <c r="K1478" s="202"/>
      <c r="L1478" s="164" t="str">
        <f>_xlfn.IFNA(VLOOKUP(B1478,'[1]CDM Patients Data'!$C$1266:$N$5000,6,FALSE),"")</f>
        <v>Ovary</v>
      </c>
      <c r="M1478" s="164" t="str">
        <f>_xlfn.IFNA(VLOOKUP(B1478,'[1]CDM Patients Data'!$C$1266:$N$5000,7,FALSE),"")</f>
        <v>Ovary</v>
      </c>
      <c r="N1478" s="164" t="str">
        <f>_xlfn.IFNA(VLOOKUP(B1478,'[1]CDM Patients Data'!$C$1266:$N$5000,8,FALSE),"")</f>
        <v>Carcinoma, NOS</v>
      </c>
      <c r="O1478" s="164" t="str">
        <f>_xlfn.IFNA(VLOOKUP(B1478,'[1]CDM Patients Data'!$C$1266:$K$3492,9,FALSE),"")</f>
        <v>Unknown</v>
      </c>
      <c r="P1478" s="164">
        <f>_xlfn.IFNA(VLOOKUP(B1478,'[1]CDM Patients Data'!$C$1266:$O$3492,10,FALSE),"")</f>
        <v>0</v>
      </c>
      <c r="Q1478" s="164">
        <f>_xlfn.IFNA(VLOOKUP(B1478,'[1]CDM Patients Data'!$C$1266:$O$3492,11,FALSE),"")</f>
        <v>0</v>
      </c>
      <c r="R1478" s="164">
        <f>_xlfn.IFNA(VLOOKUP(B1478,'[1]CDM Patients Data'!$C$1266:$O$3492,12,FALSE),"")</f>
        <v>0</v>
      </c>
      <c r="S1478" s="164">
        <f>_xlfn.IFNA(VLOOKUP(B1478,'[1]CDM Patients Data'!$C$1266:$P$3492,13,FALSE),"")</f>
        <v>0</v>
      </c>
      <c r="T1478" s="164" t="str">
        <f>_xlfn.IFNA(VLOOKUP(B1478,'[1]CDM Patients Data'!$C$1266:$N$5000,5,FALSE),"")</f>
        <v>Swathi</v>
      </c>
      <c r="U1478" s="164"/>
      <c r="V1478" s="164"/>
      <c r="W1478" s="210"/>
      <c r="X1478" s="164"/>
      <c r="Y1478" s="164"/>
      <c r="Z1478" s="164"/>
      <c r="AA1478" s="164"/>
      <c r="AB1478" s="164"/>
      <c r="AC1478" s="210"/>
      <c r="AD1478" s="199"/>
      <c r="AE1478" s="199"/>
      <c r="AF1478" s="199"/>
      <c r="AG1478" s="199"/>
      <c r="AH1478" s="233"/>
      <c r="AI1478" s="199"/>
      <c r="AJ1478" s="199"/>
      <c r="AK1478" s="218" t="s">
        <v>84</v>
      </c>
      <c r="AL1478" s="218" t="s">
        <v>76</v>
      </c>
      <c r="AM1478" s="218" t="s">
        <v>76</v>
      </c>
      <c r="AN1478" s="218" t="s">
        <v>76</v>
      </c>
      <c r="AO1478" s="218" t="s">
        <v>76</v>
      </c>
      <c r="AP1478" s="218"/>
      <c r="AQ1478" s="218"/>
      <c r="AR1478" s="218"/>
      <c r="AS1478" s="218"/>
      <c r="AT1478" s="218"/>
      <c r="AU1478" s="218"/>
      <c r="AV1478" s="218"/>
      <c r="AW1478" s="218"/>
      <c r="AX1478" s="218"/>
      <c r="AY1478" s="218"/>
      <c r="AZ1478" s="218"/>
      <c r="BA1478" s="218"/>
      <c r="BB1478" s="218"/>
      <c r="BC1478" s="218"/>
      <c r="BD1478" s="218"/>
      <c r="BE1478" s="218"/>
      <c r="BF1478" s="218"/>
      <c r="BG1478" s="218"/>
      <c r="BH1478" s="218"/>
      <c r="BI1478" s="218"/>
      <c r="BJ1478" s="233" t="s">
        <v>589</v>
      </c>
      <c r="BK1478" s="199"/>
      <c r="BL1478" s="218" t="s">
        <v>80</v>
      </c>
      <c r="BM1478" s="290">
        <v>7858583</v>
      </c>
      <c r="BN1478" s="290">
        <v>2.4</v>
      </c>
      <c r="BO1478" s="290">
        <v>259.4</v>
      </c>
      <c r="BP1478" s="218" t="s">
        <v>103</v>
      </c>
      <c r="BQ1478" s="218"/>
      <c r="BR1478" s="218"/>
      <c r="BS1478" s="218"/>
      <c r="BT1478" s="218"/>
      <c r="BU1478" s="218"/>
      <c r="BV1478" s="218"/>
      <c r="BW1478" s="218"/>
      <c r="BX1478" s="171"/>
      <c r="BY1478" s="199"/>
      <c r="BZ1478" s="230"/>
      <c r="CA1478" s="230"/>
      <c r="CB1478" s="230"/>
      <c r="CC1478" s="230"/>
      <c r="CD1478" s="230"/>
      <c r="CE1478" s="230"/>
      <c r="CF1478" s="230"/>
      <c r="CG1478" s="230"/>
      <c r="CH1478" s="230"/>
      <c r="CI1478" s="230"/>
      <c r="CJ1478" s="230"/>
      <c r="CK1478" s="230"/>
      <c r="CL1478" s="230"/>
      <c r="CM1478" s="230"/>
      <c r="CN1478" s="171"/>
      <c r="CO1478" s="199"/>
      <c r="CP1478" s="230"/>
      <c r="CQ1478" s="233"/>
      <c r="CR1478" s="233"/>
      <c r="CS1478" s="233"/>
      <c r="CT1478" s="230"/>
      <c r="CU1478" s="230"/>
      <c r="CV1478" s="230"/>
      <c r="CW1478" s="230"/>
    </row>
    <row r="1479" ht="15" spans="1:101">
      <c r="A1479" s="191">
        <v>2596</v>
      </c>
      <c r="B1479" s="266" t="s">
        <v>3866</v>
      </c>
      <c r="C1479" s="273" t="s">
        <v>3867</v>
      </c>
      <c r="D1479" s="261" t="s">
        <v>2780</v>
      </c>
      <c r="E1479" s="199"/>
      <c r="F1479" s="261" t="s">
        <v>3868</v>
      </c>
      <c r="G1479" s="199"/>
      <c r="H1479" s="199"/>
      <c r="I1479" s="199"/>
      <c r="J1479" s="202"/>
      <c r="K1479" s="202"/>
      <c r="L1479" s="164" t="str">
        <f>_xlfn.IFNA(VLOOKUP(B1479,'[1]CDM Patients Data'!$C$1266:$N$5000,6,FALSE),"")</f>
        <v>Ovary</v>
      </c>
      <c r="M1479" s="164" t="str">
        <f>_xlfn.IFNA(VLOOKUP(B1479,'[1]CDM Patients Data'!$C$1266:$N$5000,7,FALSE),"")</f>
        <v>Ovary</v>
      </c>
      <c r="N1479" s="164" t="str">
        <f>_xlfn.IFNA(VLOOKUP(B1479,'[1]CDM Patients Data'!$C$1266:$N$5000,8,FALSE),"")</f>
        <v>NA</v>
      </c>
      <c r="O1479" s="164" t="str">
        <f>_xlfn.IFNA(VLOOKUP(B1479,'[1]CDM Patients Data'!$C$1266:$K$3492,9,FALSE),"")</f>
        <v>Unknown</v>
      </c>
      <c r="P1479" s="164">
        <f>_xlfn.IFNA(VLOOKUP(B1479,'[1]CDM Patients Data'!$C$1266:$O$3492,10,FALSE),"")</f>
        <v>0</v>
      </c>
      <c r="Q1479" s="164">
        <f>_xlfn.IFNA(VLOOKUP(B1479,'[1]CDM Patients Data'!$C$1266:$O$3492,11,FALSE),"")</f>
        <v>0</v>
      </c>
      <c r="R1479" s="164">
        <f>_xlfn.IFNA(VLOOKUP(B1479,'[1]CDM Patients Data'!$C$1266:$O$3492,12,FALSE),"")</f>
        <v>0</v>
      </c>
      <c r="S1479" s="164">
        <f>_xlfn.IFNA(VLOOKUP(B1479,'[1]CDM Patients Data'!$C$1266:$P$3492,13,FALSE),"")</f>
        <v>0</v>
      </c>
      <c r="T1479" s="164" t="str">
        <f>_xlfn.IFNA(VLOOKUP(B1479,'[1]CDM Patients Data'!$C$1266:$N$5000,5,FALSE),"")</f>
        <v>Alaka</v>
      </c>
      <c r="U1479" s="164"/>
      <c r="V1479" s="164"/>
      <c r="W1479" s="210"/>
      <c r="X1479" s="164"/>
      <c r="Y1479" s="164"/>
      <c r="Z1479" s="164"/>
      <c r="AA1479" s="164"/>
      <c r="AB1479" s="164"/>
      <c r="AC1479" s="210"/>
      <c r="AD1479" s="199"/>
      <c r="AE1479" s="199"/>
      <c r="AF1479" s="199"/>
      <c r="AG1479" s="199"/>
      <c r="AH1479" s="233"/>
      <c r="AI1479" s="199"/>
      <c r="AJ1479" s="199"/>
      <c r="AK1479" s="218" t="s">
        <v>84</v>
      </c>
      <c r="AL1479" s="218" t="s">
        <v>76</v>
      </c>
      <c r="AM1479" s="218" t="s">
        <v>76</v>
      </c>
      <c r="AN1479" s="218" t="s">
        <v>76</v>
      </c>
      <c r="AO1479" s="218" t="s">
        <v>76</v>
      </c>
      <c r="AP1479" s="218"/>
      <c r="AQ1479" s="218"/>
      <c r="AR1479" s="218"/>
      <c r="AS1479" s="218"/>
      <c r="AT1479" s="218"/>
      <c r="AU1479" s="218"/>
      <c r="AV1479" s="218"/>
      <c r="AW1479" s="218"/>
      <c r="AX1479" s="218"/>
      <c r="AY1479" s="218"/>
      <c r="AZ1479" s="218"/>
      <c r="BA1479" s="218"/>
      <c r="BB1479" s="218"/>
      <c r="BC1479" s="218"/>
      <c r="BD1479" s="218"/>
      <c r="BE1479" s="218"/>
      <c r="BF1479" s="218"/>
      <c r="BG1479" s="218"/>
      <c r="BH1479" s="218"/>
      <c r="BI1479" s="218"/>
      <c r="BJ1479" s="233" t="s">
        <v>589</v>
      </c>
      <c r="BK1479" s="199"/>
      <c r="BL1479" s="218" t="s">
        <v>80</v>
      </c>
      <c r="BM1479" s="290">
        <v>7325780</v>
      </c>
      <c r="BN1479" s="290">
        <v>2.2</v>
      </c>
      <c r="BO1479" s="290">
        <v>248.8</v>
      </c>
      <c r="BP1479" s="218" t="s">
        <v>103</v>
      </c>
      <c r="BQ1479" s="218"/>
      <c r="BR1479" s="218"/>
      <c r="BS1479" s="218"/>
      <c r="BT1479" s="218"/>
      <c r="BU1479" s="218"/>
      <c r="BV1479" s="218"/>
      <c r="BW1479" s="218"/>
      <c r="BX1479" s="171"/>
      <c r="BY1479" s="199"/>
      <c r="BZ1479" s="230"/>
      <c r="CA1479" s="230"/>
      <c r="CB1479" s="230"/>
      <c r="CC1479" s="230"/>
      <c r="CD1479" s="230"/>
      <c r="CE1479" s="230"/>
      <c r="CF1479" s="230"/>
      <c r="CG1479" s="230"/>
      <c r="CH1479" s="230"/>
      <c r="CI1479" s="230"/>
      <c r="CJ1479" s="230"/>
      <c r="CK1479" s="230"/>
      <c r="CL1479" s="230"/>
      <c r="CM1479" s="230"/>
      <c r="CN1479" s="171"/>
      <c r="CO1479" s="199"/>
      <c r="CP1479" s="230"/>
      <c r="CQ1479" s="233"/>
      <c r="CR1479" s="233"/>
      <c r="CS1479" s="233"/>
      <c r="CT1479" s="230"/>
      <c r="CU1479" s="230"/>
      <c r="CV1479" s="230"/>
      <c r="CW1479" s="230"/>
    </row>
    <row r="1480" ht="30" hidden="1" spans="1:101">
      <c r="A1480" s="191">
        <v>2597</v>
      </c>
      <c r="B1480" s="266" t="s">
        <v>3869</v>
      </c>
      <c r="C1480" s="273" t="s">
        <v>3870</v>
      </c>
      <c r="D1480" s="273" t="s">
        <v>2853</v>
      </c>
      <c r="E1480" s="199"/>
      <c r="F1480" s="261" t="s">
        <v>3275</v>
      </c>
      <c r="G1480" s="199"/>
      <c r="H1480" s="199"/>
      <c r="I1480" s="199"/>
      <c r="J1480" s="202"/>
      <c r="K1480" s="202"/>
      <c r="L1480" s="164" t="str">
        <f>_xlfn.IFNA(VLOOKUP(B1480,'[1]CDM Patients Data'!$C$1266:$N$5000,6,FALSE),"")</f>
        <v>Lung</v>
      </c>
      <c r="M1480" s="164" t="str">
        <f>_xlfn.IFNA(VLOOKUP(B1480,'[1]CDM Patients Data'!$C$1266:$N$5000,7,FALSE),"")</f>
        <v>Overlapping lesion of lung</v>
      </c>
      <c r="N1480" s="164" t="str">
        <f>_xlfn.IFNA(VLOOKUP(B1480,'[1]CDM Patients Data'!$C$1266:$N$5000,8,FALSE),"")</f>
        <v>Adenocarcinoma, NOS</v>
      </c>
      <c r="O1480" s="164" t="str">
        <f>_xlfn.IFNA(VLOOKUP(B1480,'[1]CDM Patients Data'!$C$1266:$K$3492,9,FALSE),"")</f>
        <v>Left</v>
      </c>
      <c r="P1480" s="164">
        <f>_xlfn.IFNA(VLOOKUP(B1480,'[1]CDM Patients Data'!$C$1266:$O$3492,10,FALSE),"")</f>
        <v>0</v>
      </c>
      <c r="Q1480" s="164">
        <f>_xlfn.IFNA(VLOOKUP(B1480,'[1]CDM Patients Data'!$C$1266:$O$3492,11,FALSE),"")</f>
        <v>0</v>
      </c>
      <c r="R1480" s="164">
        <f>_xlfn.IFNA(VLOOKUP(B1480,'[1]CDM Patients Data'!$C$1266:$O$3492,12,FALSE),"")</f>
        <v>0</v>
      </c>
      <c r="S1480" s="164">
        <f>_xlfn.IFNA(VLOOKUP(B1480,'[1]CDM Patients Data'!$C$1266:$P$3492,13,FALSE),"")</f>
        <v>0</v>
      </c>
      <c r="T1480" s="164" t="str">
        <f>_xlfn.IFNA(VLOOKUP(B1480,'[1]CDM Patients Data'!$C$1266:$N$5000,5,FALSE),"")</f>
        <v>Swathi</v>
      </c>
      <c r="U1480" s="164"/>
      <c r="V1480" s="164"/>
      <c r="W1480" s="210"/>
      <c r="X1480" s="164"/>
      <c r="Y1480" s="164"/>
      <c r="Z1480" s="164"/>
      <c r="AA1480" s="164"/>
      <c r="AB1480" s="164"/>
      <c r="AC1480" s="210"/>
      <c r="AD1480" s="199"/>
      <c r="AE1480" s="199"/>
      <c r="AF1480" s="199"/>
      <c r="AG1480" s="199"/>
      <c r="AH1480" s="233" t="s">
        <v>589</v>
      </c>
      <c r="AI1480" s="199"/>
      <c r="AJ1480" s="199"/>
      <c r="AK1480" s="218" t="s">
        <v>80</v>
      </c>
      <c r="AL1480" s="218">
        <v>29040953</v>
      </c>
      <c r="AM1480" s="218">
        <v>8.7</v>
      </c>
      <c r="AN1480" s="218">
        <v>585.6</v>
      </c>
      <c r="AO1480" s="218" t="s">
        <v>81</v>
      </c>
      <c r="AP1480" s="218"/>
      <c r="AQ1480" s="218"/>
      <c r="AR1480" s="218"/>
      <c r="AS1480" s="218"/>
      <c r="AT1480" s="218"/>
      <c r="AU1480" s="218"/>
      <c r="AV1480" s="218"/>
      <c r="AW1480" s="218"/>
      <c r="AX1480" s="218"/>
      <c r="AY1480" s="218"/>
      <c r="AZ1480" s="218"/>
      <c r="BA1480" s="218"/>
      <c r="BB1480" s="218"/>
      <c r="BC1480" s="218"/>
      <c r="BD1480" s="218"/>
      <c r="BE1480" s="218"/>
      <c r="BF1480" s="218"/>
      <c r="BG1480" s="218"/>
      <c r="BH1480" s="218"/>
      <c r="BI1480" s="218"/>
      <c r="BJ1480" s="233"/>
      <c r="BK1480" s="199"/>
      <c r="BL1480" s="218" t="s">
        <v>84</v>
      </c>
      <c r="BM1480" s="171" t="s">
        <v>76</v>
      </c>
      <c r="BN1480" s="171" t="s">
        <v>76</v>
      </c>
      <c r="BO1480" s="171" t="s">
        <v>76</v>
      </c>
      <c r="BP1480" s="218"/>
      <c r="BQ1480" s="218"/>
      <c r="BR1480" s="218"/>
      <c r="BS1480" s="218"/>
      <c r="BT1480" s="218"/>
      <c r="BU1480" s="218"/>
      <c r="BV1480" s="218"/>
      <c r="BW1480" s="218"/>
      <c r="BX1480" s="171"/>
      <c r="BY1480" s="199"/>
      <c r="BZ1480" s="230"/>
      <c r="CA1480" s="230"/>
      <c r="CB1480" s="230"/>
      <c r="CC1480" s="230"/>
      <c r="CD1480" s="230"/>
      <c r="CE1480" s="230"/>
      <c r="CF1480" s="230"/>
      <c r="CG1480" s="230"/>
      <c r="CH1480" s="230"/>
      <c r="CI1480" s="230"/>
      <c r="CJ1480" s="230"/>
      <c r="CK1480" s="230"/>
      <c r="CL1480" s="230"/>
      <c r="CM1480" s="230"/>
      <c r="CN1480" s="171" t="s">
        <v>2777</v>
      </c>
      <c r="CO1480" s="199"/>
      <c r="CP1480" s="230" t="s">
        <v>80</v>
      </c>
      <c r="CQ1480" s="285">
        <v>3736893</v>
      </c>
      <c r="CR1480" s="285">
        <v>1.1</v>
      </c>
      <c r="CS1480" s="285">
        <v>95.8</v>
      </c>
      <c r="CT1480" s="230" t="s">
        <v>95</v>
      </c>
      <c r="CU1480" s="230"/>
      <c r="CV1480" s="230"/>
      <c r="CW1480" s="230"/>
    </row>
    <row r="1481" ht="30" hidden="1" spans="1:101">
      <c r="A1481" s="191">
        <v>2598</v>
      </c>
      <c r="B1481" s="266" t="s">
        <v>3871</v>
      </c>
      <c r="C1481" s="273" t="s">
        <v>3872</v>
      </c>
      <c r="D1481" s="261" t="s">
        <v>2788</v>
      </c>
      <c r="E1481" s="199"/>
      <c r="F1481" s="261" t="s">
        <v>3703</v>
      </c>
      <c r="G1481" s="199"/>
      <c r="H1481" s="199"/>
      <c r="I1481" s="199"/>
      <c r="J1481" s="202"/>
      <c r="K1481" s="202"/>
      <c r="L1481" s="164" t="str">
        <f>_xlfn.IFNA(VLOOKUP(B1481,'[1]CDM Patients Data'!$C$1266:$N$5000,6,FALSE),"")</f>
        <v>Gallbladder</v>
      </c>
      <c r="M1481" s="164" t="str">
        <f>_xlfn.IFNA(VLOOKUP(B1481,'[1]CDM Patients Data'!$C$1266:$N$5000,7,FALSE),"")</f>
        <v>Gallbladder</v>
      </c>
      <c r="N1481" s="164" t="str">
        <f>_xlfn.IFNA(VLOOKUP(B1481,'[1]CDM Patients Data'!$C$1266:$N$5000,8,FALSE),"")</f>
        <v>Carcinoma, NOS</v>
      </c>
      <c r="O1481" s="164" t="str">
        <f>_xlfn.IFNA(VLOOKUP(B1481,'[1]CDM Patients Data'!$C$1266:$K$3492,9,FALSE),"")</f>
        <v>Unknown</v>
      </c>
      <c r="P1481" s="164">
        <f>_xlfn.IFNA(VLOOKUP(B1481,'[1]CDM Patients Data'!$C$1266:$O$3492,10,FALSE),"")</f>
        <v>0</v>
      </c>
      <c r="Q1481" s="164">
        <f>_xlfn.IFNA(VLOOKUP(B1481,'[1]CDM Patients Data'!$C$1266:$O$3492,11,FALSE),"")</f>
        <v>0</v>
      </c>
      <c r="R1481" s="164">
        <f>_xlfn.IFNA(VLOOKUP(B1481,'[1]CDM Patients Data'!$C$1266:$O$3492,12,FALSE),"")</f>
        <v>0</v>
      </c>
      <c r="S1481" s="164">
        <f>_xlfn.IFNA(VLOOKUP(B1481,'[1]CDM Patients Data'!$C$1266:$P$3492,13,FALSE),"")</f>
        <v>0</v>
      </c>
      <c r="T1481" s="164" t="str">
        <f>_xlfn.IFNA(VLOOKUP(B1481,'[1]CDM Patients Data'!$C$1266:$N$5000,5,FALSE),"")</f>
        <v>Manohar</v>
      </c>
      <c r="U1481" s="164"/>
      <c r="V1481" s="164"/>
      <c r="W1481" s="210"/>
      <c r="X1481" s="164"/>
      <c r="Y1481" s="164"/>
      <c r="Z1481" s="164"/>
      <c r="AA1481" s="164"/>
      <c r="AB1481" s="164"/>
      <c r="AC1481" s="210"/>
      <c r="AD1481" s="199"/>
      <c r="AE1481" s="199"/>
      <c r="AF1481" s="199"/>
      <c r="AG1481" s="199"/>
      <c r="AH1481" s="233" t="s">
        <v>79</v>
      </c>
      <c r="AI1481" s="199"/>
      <c r="AJ1481" s="199"/>
      <c r="AK1481" s="218" t="s">
        <v>80</v>
      </c>
      <c r="AL1481" s="218">
        <v>31151214</v>
      </c>
      <c r="AM1481" s="218">
        <v>9.3</v>
      </c>
      <c r="AN1481" s="218">
        <v>92.3</v>
      </c>
      <c r="AO1481" s="218" t="s">
        <v>94</v>
      </c>
      <c r="AP1481" s="218"/>
      <c r="AQ1481" s="218"/>
      <c r="AR1481" s="218"/>
      <c r="AS1481" s="218"/>
      <c r="AT1481" s="218"/>
      <c r="AU1481" s="218"/>
      <c r="AV1481" s="218"/>
      <c r="AW1481" s="218"/>
      <c r="AX1481" s="218"/>
      <c r="AY1481" s="218"/>
      <c r="AZ1481" s="218"/>
      <c r="BA1481" s="218"/>
      <c r="BB1481" s="218"/>
      <c r="BC1481" s="218"/>
      <c r="BD1481" s="218"/>
      <c r="BE1481" s="218"/>
      <c r="BF1481" s="218"/>
      <c r="BG1481" s="218"/>
      <c r="BH1481" s="218"/>
      <c r="BI1481" s="218"/>
      <c r="BJ1481" s="233"/>
      <c r="BK1481" s="199"/>
      <c r="BL1481" s="218" t="s">
        <v>84</v>
      </c>
      <c r="BM1481" s="171" t="s">
        <v>76</v>
      </c>
      <c r="BN1481" s="171" t="s">
        <v>76</v>
      </c>
      <c r="BO1481" s="171" t="s">
        <v>76</v>
      </c>
      <c r="BP1481" s="218"/>
      <c r="BQ1481" s="218"/>
      <c r="BR1481" s="218"/>
      <c r="BS1481" s="218"/>
      <c r="BT1481" s="218"/>
      <c r="BU1481" s="218"/>
      <c r="BV1481" s="218"/>
      <c r="BW1481" s="218"/>
      <c r="BX1481" s="171"/>
      <c r="BY1481" s="199"/>
      <c r="BZ1481" s="230"/>
      <c r="CA1481" s="230"/>
      <c r="CB1481" s="230"/>
      <c r="CC1481" s="230"/>
      <c r="CD1481" s="230"/>
      <c r="CE1481" s="230"/>
      <c r="CF1481" s="230"/>
      <c r="CG1481" s="230"/>
      <c r="CH1481" s="230"/>
      <c r="CI1481" s="230"/>
      <c r="CJ1481" s="230"/>
      <c r="CK1481" s="230"/>
      <c r="CL1481" s="230"/>
      <c r="CM1481" s="230"/>
      <c r="CN1481" s="171" t="s">
        <v>79</v>
      </c>
      <c r="CO1481" s="199"/>
      <c r="CP1481" s="230" t="s">
        <v>80</v>
      </c>
      <c r="CQ1481" s="285">
        <v>11715995</v>
      </c>
      <c r="CR1481" s="285">
        <v>3.5</v>
      </c>
      <c r="CS1481" s="285">
        <v>1.42</v>
      </c>
      <c r="CT1481" s="230" t="s">
        <v>604</v>
      </c>
      <c r="CU1481" s="230"/>
      <c r="CV1481" s="230"/>
      <c r="CW1481" s="230"/>
    </row>
    <row r="1482" ht="30" spans="1:101">
      <c r="A1482" s="191">
        <v>2599</v>
      </c>
      <c r="B1482" s="266" t="s">
        <v>3873</v>
      </c>
      <c r="C1482" s="273" t="s">
        <v>3872</v>
      </c>
      <c r="D1482" s="261" t="s">
        <v>2936</v>
      </c>
      <c r="E1482" s="199"/>
      <c r="F1482" s="261" t="s">
        <v>3703</v>
      </c>
      <c r="G1482" s="199"/>
      <c r="H1482" s="199"/>
      <c r="I1482" s="199"/>
      <c r="J1482" s="202"/>
      <c r="K1482" s="202"/>
      <c r="L1482" s="164" t="str">
        <f>_xlfn.IFNA(VLOOKUP(B1482,'[1]CDM Patients Data'!$C$1266:$N$5000,6,FALSE),"")</f>
        <v>Gallbladder</v>
      </c>
      <c r="M1482" s="164" t="str">
        <f>_xlfn.IFNA(VLOOKUP(B1482,'[1]CDM Patients Data'!$C$1266:$N$5000,7,FALSE),"")</f>
        <v>Gallbladder</v>
      </c>
      <c r="N1482" s="164" t="str">
        <f>_xlfn.IFNA(VLOOKUP(B1482,'[1]CDM Patients Data'!$C$1266:$N$5000,8,FALSE),"")</f>
        <v>Carcinoma, NOS</v>
      </c>
      <c r="O1482" s="164" t="str">
        <f>_xlfn.IFNA(VLOOKUP(B1482,'[1]CDM Patients Data'!$C$1266:$K$3492,9,FALSE),"")</f>
        <v>Unknown</v>
      </c>
      <c r="P1482" s="164">
        <f>_xlfn.IFNA(VLOOKUP(B1482,'[1]CDM Patients Data'!$C$1266:$O$3492,10,FALSE),"")</f>
        <v>0</v>
      </c>
      <c r="Q1482" s="164">
        <f>_xlfn.IFNA(VLOOKUP(B1482,'[1]CDM Patients Data'!$C$1266:$O$3492,11,FALSE),"")</f>
        <v>0</v>
      </c>
      <c r="R1482" s="164">
        <f>_xlfn.IFNA(VLOOKUP(B1482,'[1]CDM Patients Data'!$C$1266:$O$3492,12,FALSE),"")</f>
        <v>0</v>
      </c>
      <c r="S1482" s="164">
        <f>_xlfn.IFNA(VLOOKUP(B1482,'[1]CDM Patients Data'!$C$1266:$P$3492,13,FALSE),"")</f>
        <v>0</v>
      </c>
      <c r="T1482" s="164" t="str">
        <f>_xlfn.IFNA(VLOOKUP(B1482,'[1]CDM Patients Data'!$C$1266:$N$5000,5,FALSE),"")</f>
        <v>Manohar</v>
      </c>
      <c r="U1482" s="164"/>
      <c r="V1482" s="164"/>
      <c r="W1482" s="210"/>
      <c r="X1482" s="164"/>
      <c r="Y1482" s="164"/>
      <c r="Z1482" s="164"/>
      <c r="AA1482" s="164"/>
      <c r="AB1482" s="164"/>
      <c r="AC1482" s="210"/>
      <c r="AD1482" s="199"/>
      <c r="AE1482" s="199"/>
      <c r="AF1482" s="199"/>
      <c r="AG1482" s="199"/>
      <c r="AH1482" s="233"/>
      <c r="AI1482" s="199"/>
      <c r="AJ1482" s="199"/>
      <c r="AK1482" s="218" t="s">
        <v>84</v>
      </c>
      <c r="AL1482" s="218" t="s">
        <v>76</v>
      </c>
      <c r="AM1482" s="218" t="s">
        <v>76</v>
      </c>
      <c r="AN1482" s="218" t="s">
        <v>76</v>
      </c>
      <c r="AO1482" s="218" t="s">
        <v>76</v>
      </c>
      <c r="AP1482" s="218"/>
      <c r="AQ1482" s="218"/>
      <c r="AR1482" s="218"/>
      <c r="AS1482" s="218"/>
      <c r="AT1482" s="218"/>
      <c r="AU1482" s="218"/>
      <c r="AV1482" s="218"/>
      <c r="AW1482" s="218"/>
      <c r="AX1482" s="218"/>
      <c r="AY1482" s="218"/>
      <c r="AZ1482" s="218"/>
      <c r="BA1482" s="218"/>
      <c r="BB1482" s="218"/>
      <c r="BC1482" s="218"/>
      <c r="BD1482" s="218"/>
      <c r="BE1482" s="218"/>
      <c r="BF1482" s="218"/>
      <c r="BG1482" s="218"/>
      <c r="BH1482" s="218"/>
      <c r="BI1482" s="218"/>
      <c r="BJ1482" s="233" t="s">
        <v>79</v>
      </c>
      <c r="BK1482" s="199"/>
      <c r="BL1482" s="218" t="s">
        <v>80</v>
      </c>
      <c r="BM1482" s="290">
        <v>37640091</v>
      </c>
      <c r="BN1482" s="290">
        <v>11.3</v>
      </c>
      <c r="BO1482" s="290">
        <v>127.9</v>
      </c>
      <c r="BP1482" s="218" t="s">
        <v>103</v>
      </c>
      <c r="BQ1482" s="218"/>
      <c r="BR1482" s="218"/>
      <c r="BS1482" s="218"/>
      <c r="BT1482" s="218"/>
      <c r="BU1482" s="218"/>
      <c r="BV1482" s="218"/>
      <c r="BW1482" s="218"/>
      <c r="BX1482" s="171"/>
      <c r="BY1482" s="199"/>
      <c r="BZ1482" s="230"/>
      <c r="CA1482" s="230"/>
      <c r="CB1482" s="230"/>
      <c r="CC1482" s="230"/>
      <c r="CD1482" s="230"/>
      <c r="CE1482" s="230"/>
      <c r="CF1482" s="230"/>
      <c r="CG1482" s="230"/>
      <c r="CH1482" s="230"/>
      <c r="CI1482" s="230"/>
      <c r="CJ1482" s="230"/>
      <c r="CK1482" s="230"/>
      <c r="CL1482" s="230"/>
      <c r="CM1482" s="230"/>
      <c r="CN1482" s="171"/>
      <c r="CO1482" s="199"/>
      <c r="CP1482" s="230"/>
      <c r="CQ1482" s="233"/>
      <c r="CR1482" s="233"/>
      <c r="CS1482" s="233"/>
      <c r="CT1482" s="230"/>
      <c r="CU1482" s="230"/>
      <c r="CV1482" s="230"/>
      <c r="CW1482" s="230"/>
    </row>
    <row r="1483" ht="30" hidden="1" spans="1:101">
      <c r="A1483" s="191">
        <v>2600</v>
      </c>
      <c r="B1483" s="266" t="s">
        <v>3874</v>
      </c>
      <c r="C1483" s="273" t="s">
        <v>3875</v>
      </c>
      <c r="D1483" s="273" t="s">
        <v>2853</v>
      </c>
      <c r="E1483" s="199"/>
      <c r="F1483" s="261" t="s">
        <v>3275</v>
      </c>
      <c r="G1483" s="199"/>
      <c r="H1483" s="199"/>
      <c r="I1483" s="199"/>
      <c r="J1483" s="202"/>
      <c r="K1483" s="202"/>
      <c r="L1483" s="164" t="str">
        <f>_xlfn.IFNA(VLOOKUP(B1483,'[1]CDM Patients Data'!$C$1266:$N$5000,6,FALSE),"")</f>
        <v>Lung</v>
      </c>
      <c r="M1483" s="164" t="str">
        <f>_xlfn.IFNA(VLOOKUP(B1483,'[1]CDM Patients Data'!$C$1266:$N$5000,7,FALSE),"")</f>
        <v>Lung NOS</v>
      </c>
      <c r="N1483" s="164" t="str">
        <f>_xlfn.IFNA(VLOOKUP(B1483,'[1]CDM Patients Data'!$C$1266:$N$5000,8,FALSE),"")</f>
        <v>Adenocarcinoma, NOS</v>
      </c>
      <c r="O1483" s="164" t="str">
        <f>_xlfn.IFNA(VLOOKUP(B1483,'[1]CDM Patients Data'!$C$1266:$K$3492,9,FALSE),"")</f>
        <v>Left</v>
      </c>
      <c r="P1483" s="164">
        <f>_xlfn.IFNA(VLOOKUP(B1483,'[1]CDM Patients Data'!$C$1266:$O$3492,10,FALSE),"")</f>
        <v>0</v>
      </c>
      <c r="Q1483" s="164">
        <f>_xlfn.IFNA(VLOOKUP(B1483,'[1]CDM Patients Data'!$C$1266:$O$3492,11,FALSE),"")</f>
        <v>0</v>
      </c>
      <c r="R1483" s="164">
        <f>_xlfn.IFNA(VLOOKUP(B1483,'[1]CDM Patients Data'!$C$1266:$O$3492,12,FALSE),"")</f>
        <v>0</v>
      </c>
      <c r="S1483" s="164">
        <f>_xlfn.IFNA(VLOOKUP(B1483,'[1]CDM Patients Data'!$C$1266:$P$3492,13,FALSE),"")</f>
        <v>0</v>
      </c>
      <c r="T1483" s="164" t="str">
        <f>_xlfn.IFNA(VLOOKUP(B1483,'[1]CDM Patients Data'!$C$1266:$N$5000,5,FALSE),"")</f>
        <v>Alaka</v>
      </c>
      <c r="U1483" s="164"/>
      <c r="V1483" s="164"/>
      <c r="W1483" s="210"/>
      <c r="X1483" s="164"/>
      <c r="Y1483" s="164"/>
      <c r="Z1483" s="164"/>
      <c r="AA1483" s="164"/>
      <c r="AB1483" s="164"/>
      <c r="AC1483" s="210"/>
      <c r="AD1483" s="199"/>
      <c r="AE1483" s="199"/>
      <c r="AF1483" s="199"/>
      <c r="AG1483" s="199"/>
      <c r="AH1483" s="233" t="s">
        <v>589</v>
      </c>
      <c r="AI1483" s="199"/>
      <c r="AJ1483" s="199"/>
      <c r="AK1483" s="218" t="s">
        <v>80</v>
      </c>
      <c r="AL1483" s="218">
        <v>24039670</v>
      </c>
      <c r="AM1483" s="218">
        <v>7.2</v>
      </c>
      <c r="AN1483" s="218">
        <v>579.6</v>
      </c>
      <c r="AO1483" s="218" t="s">
        <v>81</v>
      </c>
      <c r="AP1483" s="218"/>
      <c r="AQ1483" s="218"/>
      <c r="AR1483" s="218"/>
      <c r="AS1483" s="218"/>
      <c r="AT1483" s="218"/>
      <c r="AU1483" s="218"/>
      <c r="AV1483" s="218"/>
      <c r="AW1483" s="218"/>
      <c r="AX1483" s="218"/>
      <c r="AY1483" s="218"/>
      <c r="AZ1483" s="218"/>
      <c r="BA1483" s="218"/>
      <c r="BB1483" s="218"/>
      <c r="BC1483" s="218"/>
      <c r="BD1483" s="218"/>
      <c r="BE1483" s="218"/>
      <c r="BF1483" s="218"/>
      <c r="BG1483" s="218"/>
      <c r="BH1483" s="218"/>
      <c r="BI1483" s="218"/>
      <c r="BJ1483" s="233"/>
      <c r="BK1483" s="199"/>
      <c r="BL1483" s="218" t="s">
        <v>84</v>
      </c>
      <c r="BM1483" s="171" t="s">
        <v>76</v>
      </c>
      <c r="BN1483" s="171" t="s">
        <v>76</v>
      </c>
      <c r="BO1483" s="171" t="s">
        <v>76</v>
      </c>
      <c r="BP1483" s="218"/>
      <c r="BQ1483" s="218"/>
      <c r="BR1483" s="218"/>
      <c r="BS1483" s="218"/>
      <c r="BT1483" s="218"/>
      <c r="BU1483" s="218"/>
      <c r="BV1483" s="218"/>
      <c r="BW1483" s="218"/>
      <c r="BX1483" s="171"/>
      <c r="BY1483" s="199"/>
      <c r="BZ1483" s="230"/>
      <c r="CA1483" s="230"/>
      <c r="CB1483" s="230"/>
      <c r="CC1483" s="230"/>
      <c r="CD1483" s="230"/>
      <c r="CE1483" s="230"/>
      <c r="CF1483" s="230"/>
      <c r="CG1483" s="230"/>
      <c r="CH1483" s="230"/>
      <c r="CI1483" s="230"/>
      <c r="CJ1483" s="230"/>
      <c r="CK1483" s="230"/>
      <c r="CL1483" s="230"/>
      <c r="CM1483" s="230"/>
      <c r="CN1483" s="171" t="s">
        <v>2777</v>
      </c>
      <c r="CO1483" s="199"/>
      <c r="CP1483" s="230" t="s">
        <v>80</v>
      </c>
      <c r="CQ1483" s="285">
        <v>6525096</v>
      </c>
      <c r="CR1483" s="285">
        <v>2</v>
      </c>
      <c r="CS1483" s="285">
        <v>326.1</v>
      </c>
      <c r="CT1483" s="230" t="s">
        <v>103</v>
      </c>
      <c r="CU1483" s="230"/>
      <c r="CV1483" s="230"/>
      <c r="CW1483" s="230"/>
    </row>
    <row r="1484" ht="15" spans="1:101">
      <c r="A1484" s="191">
        <v>2601</v>
      </c>
      <c r="B1484" s="266" t="s">
        <v>3876</v>
      </c>
      <c r="C1484" s="261" t="s">
        <v>3877</v>
      </c>
      <c r="D1484" s="261" t="s">
        <v>2780</v>
      </c>
      <c r="E1484" s="199"/>
      <c r="F1484" s="261" t="s">
        <v>2237</v>
      </c>
      <c r="G1484" s="199"/>
      <c r="H1484" s="199"/>
      <c r="I1484" s="199"/>
      <c r="J1484" s="202"/>
      <c r="K1484" s="202"/>
      <c r="L1484" s="164">
        <f>_xlfn.IFNA(VLOOKUP(B1484,'[1]CDM Patients Data'!$C$1266:$N$5000,6,FALSE),"")</f>
        <v>0</v>
      </c>
      <c r="M1484" s="164">
        <f>_xlfn.IFNA(VLOOKUP(B1484,'[1]CDM Patients Data'!$C$1266:$N$5000,7,FALSE),"")</f>
        <v>0</v>
      </c>
      <c r="N1484" s="164">
        <f>_xlfn.IFNA(VLOOKUP(B1484,'[1]CDM Patients Data'!$C$1266:$N$5000,8,FALSE),"")</f>
        <v>0</v>
      </c>
      <c r="O1484" s="164">
        <f>_xlfn.IFNA(VLOOKUP(B1484,'[1]CDM Patients Data'!$C$1266:$K$3492,9,FALSE),"")</f>
        <v>0</v>
      </c>
      <c r="P1484" s="164">
        <f>_xlfn.IFNA(VLOOKUP(B1484,'[1]CDM Patients Data'!$C$1266:$O$3492,10,FALSE),"")</f>
        <v>0</v>
      </c>
      <c r="Q1484" s="164">
        <f>_xlfn.IFNA(VLOOKUP(B1484,'[1]CDM Patients Data'!$C$1266:$O$3492,11,FALSE),"")</f>
        <v>0</v>
      </c>
      <c r="R1484" s="164">
        <f>_xlfn.IFNA(VLOOKUP(B1484,'[1]CDM Patients Data'!$C$1266:$O$3492,12,FALSE),"")</f>
        <v>0</v>
      </c>
      <c r="S1484" s="164">
        <f>_xlfn.IFNA(VLOOKUP(B1484,'[1]CDM Patients Data'!$C$1266:$P$3492,13,FALSE),"")</f>
        <v>0</v>
      </c>
      <c r="T1484" s="164" t="str">
        <f>_xlfn.IFNA(VLOOKUP(B1484,'[1]CDM Patients Data'!$C$1266:$N$5000,5,FALSE),"")</f>
        <v>Dayana</v>
      </c>
      <c r="U1484" s="164"/>
      <c r="V1484" s="164"/>
      <c r="W1484" s="210"/>
      <c r="X1484" s="164"/>
      <c r="Y1484" s="164"/>
      <c r="Z1484" s="164"/>
      <c r="AA1484" s="164"/>
      <c r="AB1484" s="164"/>
      <c r="AC1484" s="210"/>
      <c r="AD1484" s="199"/>
      <c r="AE1484" s="199"/>
      <c r="AF1484" s="199"/>
      <c r="AG1484" s="199"/>
      <c r="AH1484" s="233"/>
      <c r="AI1484" s="199"/>
      <c r="AJ1484" s="199"/>
      <c r="AK1484" s="218" t="s">
        <v>84</v>
      </c>
      <c r="AL1484" s="218" t="s">
        <v>76</v>
      </c>
      <c r="AM1484" s="218" t="s">
        <v>76</v>
      </c>
      <c r="AN1484" s="218" t="s">
        <v>76</v>
      </c>
      <c r="AO1484" s="218" t="s">
        <v>76</v>
      </c>
      <c r="AP1484" s="218"/>
      <c r="AQ1484" s="218"/>
      <c r="AR1484" s="218"/>
      <c r="AS1484" s="218"/>
      <c r="AT1484" s="218"/>
      <c r="AU1484" s="218"/>
      <c r="AV1484" s="218"/>
      <c r="AW1484" s="218"/>
      <c r="AX1484" s="218"/>
      <c r="AY1484" s="218"/>
      <c r="AZ1484" s="218"/>
      <c r="BA1484" s="218"/>
      <c r="BB1484" s="218"/>
      <c r="BC1484" s="218"/>
      <c r="BD1484" s="218"/>
      <c r="BE1484" s="218"/>
      <c r="BF1484" s="218"/>
      <c r="BG1484" s="218"/>
      <c r="BH1484" s="218"/>
      <c r="BI1484" s="218"/>
      <c r="BJ1484" s="233" t="s">
        <v>589</v>
      </c>
      <c r="BK1484" s="199"/>
      <c r="BL1484" s="218" t="s">
        <v>80</v>
      </c>
      <c r="BM1484" s="290">
        <v>7977899</v>
      </c>
      <c r="BN1484" s="290">
        <v>2.4</v>
      </c>
      <c r="BO1484" s="290">
        <v>270.9</v>
      </c>
      <c r="BP1484" s="218" t="s">
        <v>103</v>
      </c>
      <c r="BQ1484" s="218"/>
      <c r="BR1484" s="218"/>
      <c r="BS1484" s="218"/>
      <c r="BT1484" s="218"/>
      <c r="BU1484" s="218"/>
      <c r="BV1484" s="218"/>
      <c r="BW1484" s="218"/>
      <c r="BX1484" s="171"/>
      <c r="BY1484" s="199"/>
      <c r="BZ1484" s="230"/>
      <c r="CA1484" s="230"/>
      <c r="CB1484" s="230"/>
      <c r="CC1484" s="230"/>
      <c r="CD1484" s="230"/>
      <c r="CE1484" s="230"/>
      <c r="CF1484" s="230"/>
      <c r="CG1484" s="230"/>
      <c r="CH1484" s="230"/>
      <c r="CI1484" s="230"/>
      <c r="CJ1484" s="230"/>
      <c r="CK1484" s="230"/>
      <c r="CL1484" s="230"/>
      <c r="CM1484" s="230"/>
      <c r="CN1484" s="171"/>
      <c r="CO1484" s="199"/>
      <c r="CP1484" s="230"/>
      <c r="CQ1484" s="233"/>
      <c r="CR1484" s="233"/>
      <c r="CS1484" s="233"/>
      <c r="CT1484" s="230"/>
      <c r="CU1484" s="230"/>
      <c r="CV1484" s="230"/>
      <c r="CW1484" s="230"/>
    </row>
    <row r="1485" ht="30" hidden="1" spans="1:101">
      <c r="A1485" s="191">
        <v>2602</v>
      </c>
      <c r="B1485" s="266" t="s">
        <v>3878</v>
      </c>
      <c r="C1485" s="273" t="s">
        <v>3879</v>
      </c>
      <c r="D1485" s="261" t="s">
        <v>2806</v>
      </c>
      <c r="E1485" s="199"/>
      <c r="F1485" s="261" t="s">
        <v>2215</v>
      </c>
      <c r="G1485" s="199"/>
      <c r="H1485" s="199"/>
      <c r="I1485" s="199"/>
      <c r="J1485" s="202"/>
      <c r="K1485" s="202"/>
      <c r="L1485" s="164" t="str">
        <f>_xlfn.IFNA(VLOOKUP(B1485,'[1]CDM Patients Data'!$C$1266:$N$5000,6,FALSE),"")</f>
        <v>Large Intestine</v>
      </c>
      <c r="M1485" s="164" t="str">
        <f>_xlfn.IFNA(VLOOKUP(B1485,'[1]CDM Patients Data'!$C$1266:$N$5000,7,FALSE),"")</f>
        <v>Appendix</v>
      </c>
      <c r="N1485" s="164" t="str">
        <f>_xlfn.IFNA(VLOOKUP(B1485,'[1]CDM Patients Data'!$C$1266:$N$5000,8,FALSE),"")</f>
        <v>Adenocarcinoma, NOS</v>
      </c>
      <c r="O1485" s="164" t="str">
        <f>_xlfn.IFNA(VLOOKUP(B1485,'[1]CDM Patients Data'!$C$1266:$K$3492,9,FALSE),"")</f>
        <v>Not a paired site</v>
      </c>
      <c r="P1485" s="164">
        <f>_xlfn.IFNA(VLOOKUP(B1485,'[1]CDM Patients Data'!$C$1266:$O$3492,10,FALSE),"")</f>
        <v>0</v>
      </c>
      <c r="Q1485" s="164">
        <f>_xlfn.IFNA(VLOOKUP(B1485,'[1]CDM Patients Data'!$C$1266:$O$3492,11,FALSE),"")</f>
        <v>0</v>
      </c>
      <c r="R1485" s="164">
        <f>_xlfn.IFNA(VLOOKUP(B1485,'[1]CDM Patients Data'!$C$1266:$O$3492,12,FALSE),"")</f>
        <v>0</v>
      </c>
      <c r="S1485" s="164">
        <f>_xlfn.IFNA(VLOOKUP(B1485,'[1]CDM Patients Data'!$C$1266:$P$3492,13,FALSE),"")</f>
        <v>0</v>
      </c>
      <c r="T1485" s="164" t="str">
        <f>_xlfn.IFNA(VLOOKUP(B1485,'[1]CDM Patients Data'!$C$1266:$N$5000,5,FALSE),"")</f>
        <v>Manohar</v>
      </c>
      <c r="U1485" s="164"/>
      <c r="V1485" s="164"/>
      <c r="W1485" s="210"/>
      <c r="X1485" s="164"/>
      <c r="Y1485" s="164"/>
      <c r="Z1485" s="164"/>
      <c r="AA1485" s="164"/>
      <c r="AB1485" s="164"/>
      <c r="AC1485" s="210"/>
      <c r="AD1485" s="199"/>
      <c r="AE1485" s="199"/>
      <c r="AF1485" s="199"/>
      <c r="AG1485" s="199"/>
      <c r="AH1485" s="233" t="s">
        <v>589</v>
      </c>
      <c r="AI1485" s="199"/>
      <c r="AJ1485" s="199"/>
      <c r="AK1485" s="218" t="s">
        <v>80</v>
      </c>
      <c r="AL1485" s="218">
        <v>15140282</v>
      </c>
      <c r="AM1485" s="218">
        <v>4.5</v>
      </c>
      <c r="AN1485" s="218">
        <v>398.7</v>
      </c>
      <c r="AO1485" s="218" t="s">
        <v>81</v>
      </c>
      <c r="AP1485" s="218"/>
      <c r="AQ1485" s="218"/>
      <c r="AR1485" s="218"/>
      <c r="AS1485" s="218"/>
      <c r="AT1485" s="218"/>
      <c r="AU1485" s="218"/>
      <c r="AV1485" s="218"/>
      <c r="AW1485" s="218"/>
      <c r="AX1485" s="218"/>
      <c r="AY1485" s="218"/>
      <c r="AZ1485" s="218"/>
      <c r="BA1485" s="218"/>
      <c r="BB1485" s="218"/>
      <c r="BC1485" s="218"/>
      <c r="BD1485" s="218"/>
      <c r="BE1485" s="218"/>
      <c r="BF1485" s="218"/>
      <c r="BG1485" s="218"/>
      <c r="BH1485" s="218"/>
      <c r="BI1485" s="218"/>
      <c r="BJ1485" s="233"/>
      <c r="BK1485" s="199"/>
      <c r="BL1485" s="218" t="s">
        <v>84</v>
      </c>
      <c r="BM1485" s="171" t="s">
        <v>76</v>
      </c>
      <c r="BN1485" s="171" t="s">
        <v>76</v>
      </c>
      <c r="BO1485" s="171" t="s">
        <v>76</v>
      </c>
      <c r="BP1485" s="218"/>
      <c r="BQ1485" s="218"/>
      <c r="BR1485" s="218"/>
      <c r="BS1485" s="218"/>
      <c r="BT1485" s="218"/>
      <c r="BU1485" s="218"/>
      <c r="BV1485" s="218"/>
      <c r="BW1485" s="218"/>
      <c r="BX1485" s="171"/>
      <c r="BY1485" s="199"/>
      <c r="BZ1485" s="230"/>
      <c r="CA1485" s="230"/>
      <c r="CB1485" s="230"/>
      <c r="CC1485" s="230"/>
      <c r="CD1485" s="230"/>
      <c r="CE1485" s="230"/>
      <c r="CF1485" s="230"/>
      <c r="CG1485" s="230"/>
      <c r="CH1485" s="230"/>
      <c r="CI1485" s="230"/>
      <c r="CJ1485" s="230"/>
      <c r="CK1485" s="230"/>
      <c r="CL1485" s="230"/>
      <c r="CM1485" s="230"/>
      <c r="CN1485" s="171"/>
      <c r="CO1485" s="199"/>
      <c r="CP1485" s="230"/>
      <c r="CQ1485" s="233"/>
      <c r="CR1485" s="233"/>
      <c r="CS1485" s="233"/>
      <c r="CT1485" s="230"/>
      <c r="CU1485" s="230"/>
      <c r="CV1485" s="230"/>
      <c r="CW1485" s="230"/>
    </row>
    <row r="1486" ht="30" hidden="1" spans="1:101">
      <c r="A1486" s="191">
        <v>2603</v>
      </c>
      <c r="B1486" s="266" t="s">
        <v>3880</v>
      </c>
      <c r="C1486" s="261" t="s">
        <v>3881</v>
      </c>
      <c r="D1486" s="261" t="s">
        <v>2824</v>
      </c>
      <c r="E1486" s="199"/>
      <c r="F1486" s="261" t="s">
        <v>3851</v>
      </c>
      <c r="G1486" s="199"/>
      <c r="H1486" s="199"/>
      <c r="I1486" s="199"/>
      <c r="J1486" s="202"/>
      <c r="K1486" s="202"/>
      <c r="L1486" s="164" t="str">
        <f>_xlfn.IFNA(VLOOKUP(B1486,'[1]CDM Patients Data'!$C$1266:$N$5000,6,FALSE),"")</f>
        <v>Esophagus</v>
      </c>
      <c r="M1486" s="164" t="str">
        <f>_xlfn.IFNA(VLOOKUP(B1486,'[1]CDM Patients Data'!$C$1266:$N$5000,7,FALSE),"")</f>
        <v>Abdominal esophagus</v>
      </c>
      <c r="N1486" s="164" t="str">
        <f>_xlfn.IFNA(VLOOKUP(B1486,'[1]CDM Patients Data'!$C$1266:$N$5000,8,FALSE),"")</f>
        <v>Adenocarcinoma, NOS</v>
      </c>
      <c r="O1486" s="164" t="str">
        <f>_xlfn.IFNA(VLOOKUP(B1486,'[1]CDM Patients Data'!$C$1266:$K$3492,9,FALSE),"")</f>
        <v>Not a paired site</v>
      </c>
      <c r="P1486" s="164">
        <f>_xlfn.IFNA(VLOOKUP(B1486,'[1]CDM Patients Data'!$C$1266:$O$3492,10,FALSE),"")</f>
        <v>0</v>
      </c>
      <c r="Q1486" s="164">
        <f>_xlfn.IFNA(VLOOKUP(B1486,'[1]CDM Patients Data'!$C$1266:$O$3492,11,FALSE),"")</f>
        <v>0</v>
      </c>
      <c r="R1486" s="164">
        <f>_xlfn.IFNA(VLOOKUP(B1486,'[1]CDM Patients Data'!$C$1266:$O$3492,12,FALSE),"")</f>
        <v>0</v>
      </c>
      <c r="S1486" s="164">
        <f>_xlfn.IFNA(VLOOKUP(B1486,'[1]CDM Patients Data'!$C$1266:$P$3492,13,FALSE),"")</f>
        <v>0</v>
      </c>
      <c r="T1486" s="164" t="str">
        <f>_xlfn.IFNA(VLOOKUP(B1486,'[1]CDM Patients Data'!$C$1266:$N$5000,5,FALSE),"")</f>
        <v>Anwesha</v>
      </c>
      <c r="U1486" s="164"/>
      <c r="V1486" s="164"/>
      <c r="W1486" s="210"/>
      <c r="X1486" s="164"/>
      <c r="Y1486" s="164"/>
      <c r="Z1486" s="164"/>
      <c r="AA1486" s="164"/>
      <c r="AB1486" s="164"/>
      <c r="AC1486" s="210"/>
      <c r="AD1486" s="199"/>
      <c r="AE1486" s="199"/>
      <c r="AF1486" s="199"/>
      <c r="AG1486" s="199"/>
      <c r="AH1486" s="233" t="s">
        <v>589</v>
      </c>
      <c r="AI1486" s="199"/>
      <c r="AJ1486" s="199"/>
      <c r="AK1486" s="218" t="s">
        <v>80</v>
      </c>
      <c r="AL1486" s="218">
        <v>15979361</v>
      </c>
      <c r="AM1486" s="218">
        <v>4.8</v>
      </c>
      <c r="AN1486" s="218">
        <v>489.8</v>
      </c>
      <c r="AO1486" s="218" t="s">
        <v>81</v>
      </c>
      <c r="AP1486" s="218"/>
      <c r="AQ1486" s="218"/>
      <c r="AR1486" s="218"/>
      <c r="AS1486" s="218"/>
      <c r="AT1486" s="218"/>
      <c r="AU1486" s="218"/>
      <c r="AV1486" s="218"/>
      <c r="AW1486" s="218"/>
      <c r="AX1486" s="218"/>
      <c r="AY1486" s="218"/>
      <c r="AZ1486" s="218"/>
      <c r="BA1486" s="218"/>
      <c r="BB1486" s="218"/>
      <c r="BC1486" s="218"/>
      <c r="BD1486" s="218"/>
      <c r="BE1486" s="218"/>
      <c r="BF1486" s="218"/>
      <c r="BG1486" s="218"/>
      <c r="BH1486" s="218"/>
      <c r="BI1486" s="218"/>
      <c r="BJ1486" s="233"/>
      <c r="BK1486" s="199"/>
      <c r="BL1486" s="218" t="s">
        <v>84</v>
      </c>
      <c r="BM1486" s="171" t="s">
        <v>76</v>
      </c>
      <c r="BN1486" s="171" t="s">
        <v>76</v>
      </c>
      <c r="BO1486" s="171" t="s">
        <v>76</v>
      </c>
      <c r="BP1486" s="218"/>
      <c r="BQ1486" s="218"/>
      <c r="BR1486" s="218"/>
      <c r="BS1486" s="218"/>
      <c r="BT1486" s="218"/>
      <c r="BU1486" s="218"/>
      <c r="BV1486" s="218"/>
      <c r="BW1486" s="218"/>
      <c r="BX1486" s="171"/>
      <c r="BY1486" s="199"/>
      <c r="BZ1486" s="230"/>
      <c r="CA1486" s="230"/>
      <c r="CB1486" s="230"/>
      <c r="CC1486" s="230"/>
      <c r="CD1486" s="230"/>
      <c r="CE1486" s="230"/>
      <c r="CF1486" s="230"/>
      <c r="CG1486" s="230"/>
      <c r="CH1486" s="230"/>
      <c r="CI1486" s="230"/>
      <c r="CJ1486" s="230"/>
      <c r="CK1486" s="230"/>
      <c r="CL1486" s="230"/>
      <c r="CM1486" s="230"/>
      <c r="CN1486" s="171"/>
      <c r="CO1486" s="199"/>
      <c r="CP1486" s="230"/>
      <c r="CQ1486" s="233"/>
      <c r="CR1486" s="233"/>
      <c r="CS1486" s="233"/>
      <c r="CT1486" s="230"/>
      <c r="CU1486" s="230"/>
      <c r="CV1486" s="230"/>
      <c r="CW1486" s="230"/>
    </row>
    <row r="1487" ht="60" hidden="1" spans="1:101">
      <c r="A1487" s="191">
        <v>2604</v>
      </c>
      <c r="B1487" s="266" t="s">
        <v>3882</v>
      </c>
      <c r="C1487" s="273" t="s">
        <v>3883</v>
      </c>
      <c r="D1487" s="261" t="s">
        <v>2824</v>
      </c>
      <c r="E1487" s="199"/>
      <c r="F1487" s="261" t="s">
        <v>3851</v>
      </c>
      <c r="G1487" s="199"/>
      <c r="H1487" s="199"/>
      <c r="I1487" s="199"/>
      <c r="J1487" s="202"/>
      <c r="K1487" s="202"/>
      <c r="L1487" s="164" t="str">
        <f>_xlfn.IFNA(VLOOKUP(B1487,'[1]CDM Patients Data'!$C$1266:$N$5000,6,FALSE),"")</f>
        <v>Bones, joints, and articular cartilage of the limb</v>
      </c>
      <c r="M1487" s="164" t="str">
        <f>_xlfn.IFNA(VLOOKUP(B1487,'[1]CDM Patients Data'!$C$1266:$N$5000,7,FALSE),"")</f>
        <v>Lower limb long bones, joints</v>
      </c>
      <c r="N1487" s="164" t="str">
        <f>_xlfn.IFNA(VLOOKUP(B1487,'[1]CDM Patients Data'!$C$1266:$N$5000,8,FALSE),"")</f>
        <v>Osteosarcoma, NOS</v>
      </c>
      <c r="O1487" s="164" t="str">
        <f>_xlfn.IFNA(VLOOKUP(B1487,'[1]CDM Patients Data'!$C$1266:$K$3492,9,FALSE),"")</f>
        <v>Right</v>
      </c>
      <c r="P1487" s="164">
        <f>_xlfn.IFNA(VLOOKUP(B1487,'[1]CDM Patients Data'!$C$1266:$O$3492,10,FALSE),"")</f>
        <v>0</v>
      </c>
      <c r="Q1487" s="164">
        <f>_xlfn.IFNA(VLOOKUP(B1487,'[1]CDM Patients Data'!$C$1266:$O$3492,11,FALSE),"")</f>
        <v>0</v>
      </c>
      <c r="R1487" s="164">
        <f>_xlfn.IFNA(VLOOKUP(B1487,'[1]CDM Patients Data'!$C$1266:$O$3492,12,FALSE),"")</f>
        <v>0</v>
      </c>
      <c r="S1487" s="164">
        <f>_xlfn.IFNA(VLOOKUP(B1487,'[1]CDM Patients Data'!$C$1266:$P$3492,13,FALSE),"")</f>
        <v>0</v>
      </c>
      <c r="T1487" s="164" t="str">
        <f>_xlfn.IFNA(VLOOKUP(B1487,'[1]CDM Patients Data'!$C$1266:$N$5000,5,FALSE),"")</f>
        <v>Nisha</v>
      </c>
      <c r="U1487" s="164"/>
      <c r="V1487" s="164"/>
      <c r="W1487" s="210"/>
      <c r="X1487" s="164"/>
      <c r="Y1487" s="164"/>
      <c r="Z1487" s="164"/>
      <c r="AA1487" s="164"/>
      <c r="AB1487" s="164"/>
      <c r="AC1487" s="210"/>
      <c r="AD1487" s="199"/>
      <c r="AE1487" s="199"/>
      <c r="AF1487" s="199"/>
      <c r="AG1487" s="199"/>
      <c r="AH1487" s="233"/>
      <c r="AI1487" s="199"/>
      <c r="AJ1487" s="199"/>
      <c r="AK1487" s="218"/>
      <c r="AL1487" s="218"/>
      <c r="AM1487" s="218"/>
      <c r="AN1487" s="218"/>
      <c r="AO1487" s="218" t="s">
        <v>76</v>
      </c>
      <c r="AP1487" s="218"/>
      <c r="AQ1487" s="218"/>
      <c r="AR1487" s="218"/>
      <c r="AS1487" s="218"/>
      <c r="AT1487" s="218"/>
      <c r="AU1487" s="218"/>
      <c r="AV1487" s="218"/>
      <c r="AW1487" s="218"/>
      <c r="AX1487" s="218"/>
      <c r="AY1487" s="218"/>
      <c r="AZ1487" s="218"/>
      <c r="BA1487" s="218"/>
      <c r="BB1487" s="218"/>
      <c r="BC1487" s="218"/>
      <c r="BD1487" s="218"/>
      <c r="BE1487" s="218"/>
      <c r="BF1487" s="218"/>
      <c r="BG1487" s="218"/>
      <c r="BH1487" s="218"/>
      <c r="BI1487" s="218"/>
      <c r="BJ1487" s="233"/>
      <c r="BK1487" s="199"/>
      <c r="BL1487" s="218"/>
      <c r="BM1487" s="171"/>
      <c r="BN1487" s="171"/>
      <c r="BO1487" s="171"/>
      <c r="BP1487" s="218"/>
      <c r="BQ1487" s="218"/>
      <c r="BR1487" s="218"/>
      <c r="BS1487" s="218"/>
      <c r="BT1487" s="218"/>
      <c r="BU1487" s="218"/>
      <c r="BV1487" s="218"/>
      <c r="BW1487" s="218"/>
      <c r="BX1487" s="171"/>
      <c r="BY1487" s="199"/>
      <c r="BZ1487" s="230"/>
      <c r="CA1487" s="230"/>
      <c r="CB1487" s="230"/>
      <c r="CC1487" s="230"/>
      <c r="CD1487" s="230"/>
      <c r="CE1487" s="230"/>
      <c r="CF1487" s="230"/>
      <c r="CG1487" s="230"/>
      <c r="CH1487" s="230"/>
      <c r="CI1487" s="230"/>
      <c r="CJ1487" s="230"/>
      <c r="CK1487" s="230"/>
      <c r="CL1487" s="230"/>
      <c r="CM1487" s="230"/>
      <c r="CN1487" s="171"/>
      <c r="CO1487" s="199"/>
      <c r="CP1487" s="230"/>
      <c r="CQ1487" s="233"/>
      <c r="CR1487" s="233"/>
      <c r="CS1487" s="233"/>
      <c r="CT1487" s="230"/>
      <c r="CU1487" s="230"/>
      <c r="CV1487" s="230"/>
      <c r="CW1487" s="230"/>
    </row>
    <row r="1488" ht="60" hidden="1" spans="1:101">
      <c r="A1488" s="191">
        <v>2605</v>
      </c>
      <c r="B1488" s="266" t="s">
        <v>3884</v>
      </c>
      <c r="C1488" s="273" t="s">
        <v>3885</v>
      </c>
      <c r="D1488" s="261" t="s">
        <v>2824</v>
      </c>
      <c r="E1488" s="199"/>
      <c r="F1488" s="261" t="s">
        <v>3851</v>
      </c>
      <c r="G1488" s="199"/>
      <c r="H1488" s="199"/>
      <c r="I1488" s="199"/>
      <c r="J1488" s="202"/>
      <c r="K1488" s="202"/>
      <c r="L1488" s="164" t="str">
        <f>_xlfn.IFNA(VLOOKUP(B1488,'[1]CDM Patients Data'!$C$1266:$N$5000,6,FALSE),"")</f>
        <v>Connective, subcutaneous and other soft tissues</v>
      </c>
      <c r="M1488" s="164" t="str">
        <f>_xlfn.IFNA(VLOOKUP(B1488,'[1]CDM Patients Data'!$C$1266:$N$5000,7,FALSE),"")</f>
        <v>Connective tissue pelvis</v>
      </c>
      <c r="N1488" s="164" t="str">
        <f>_xlfn.IFNA(VLOOKUP(B1488,'[1]CDM Patients Data'!$C$1266:$N$5000,8,FALSE),"")</f>
        <v>Malignant peripheral nerve sheath tumor</v>
      </c>
      <c r="O1488" s="164" t="str">
        <f>_xlfn.IFNA(VLOOKUP(B1488,'[1]CDM Patients Data'!$C$1266:$K$3492,9,FALSE),"")</f>
        <v>Right</v>
      </c>
      <c r="P1488" s="164">
        <f>_xlfn.IFNA(VLOOKUP(B1488,'[1]CDM Patients Data'!$C$1266:$O$3492,10,FALSE),"")</f>
        <v>0</v>
      </c>
      <c r="Q1488" s="164">
        <f>_xlfn.IFNA(VLOOKUP(B1488,'[1]CDM Patients Data'!$C$1266:$O$3492,11,FALSE),"")</f>
        <v>0</v>
      </c>
      <c r="R1488" s="164">
        <f>_xlfn.IFNA(VLOOKUP(B1488,'[1]CDM Patients Data'!$C$1266:$O$3492,12,FALSE),"")</f>
        <v>0</v>
      </c>
      <c r="S1488" s="164">
        <f>_xlfn.IFNA(VLOOKUP(B1488,'[1]CDM Patients Data'!$C$1266:$P$3492,13,FALSE),"")</f>
        <v>0</v>
      </c>
      <c r="T1488" s="164" t="str">
        <f>_xlfn.IFNA(VLOOKUP(B1488,'[1]CDM Patients Data'!$C$1266:$N$5000,5,FALSE),"")</f>
        <v>Alaka</v>
      </c>
      <c r="U1488" s="164"/>
      <c r="V1488" s="164"/>
      <c r="W1488" s="210"/>
      <c r="X1488" s="164"/>
      <c r="Y1488" s="164"/>
      <c r="Z1488" s="164"/>
      <c r="AA1488" s="164"/>
      <c r="AB1488" s="164"/>
      <c r="AC1488" s="210"/>
      <c r="AD1488" s="199"/>
      <c r="AE1488" s="199"/>
      <c r="AF1488" s="199"/>
      <c r="AG1488" s="199"/>
      <c r="AH1488" s="233" t="s">
        <v>589</v>
      </c>
      <c r="AI1488" s="199"/>
      <c r="AJ1488" s="199"/>
      <c r="AK1488" s="218" t="s">
        <v>80</v>
      </c>
      <c r="AL1488" s="218">
        <v>26854987</v>
      </c>
      <c r="AM1488" s="218">
        <v>8.1</v>
      </c>
      <c r="AN1488" s="218">
        <v>478</v>
      </c>
      <c r="AO1488" s="218" t="s">
        <v>81</v>
      </c>
      <c r="AP1488" s="218"/>
      <c r="AQ1488" s="218"/>
      <c r="AR1488" s="218"/>
      <c r="AS1488" s="218"/>
      <c r="AT1488" s="218"/>
      <c r="AU1488" s="218"/>
      <c r="AV1488" s="218"/>
      <c r="AW1488" s="218"/>
      <c r="AX1488" s="218"/>
      <c r="AY1488" s="218"/>
      <c r="AZ1488" s="218"/>
      <c r="BA1488" s="218"/>
      <c r="BB1488" s="218"/>
      <c r="BC1488" s="218"/>
      <c r="BD1488" s="218"/>
      <c r="BE1488" s="218"/>
      <c r="BF1488" s="218"/>
      <c r="BG1488" s="218"/>
      <c r="BH1488" s="218"/>
      <c r="BI1488" s="218"/>
      <c r="BJ1488" s="233"/>
      <c r="BK1488" s="199"/>
      <c r="BL1488" s="218" t="s">
        <v>84</v>
      </c>
      <c r="BM1488" s="171" t="s">
        <v>76</v>
      </c>
      <c r="BN1488" s="171" t="s">
        <v>76</v>
      </c>
      <c r="BO1488" s="171" t="s">
        <v>76</v>
      </c>
      <c r="BP1488" s="218"/>
      <c r="BQ1488" s="218"/>
      <c r="BR1488" s="218"/>
      <c r="BS1488" s="218"/>
      <c r="BT1488" s="218"/>
      <c r="BU1488" s="218"/>
      <c r="BV1488" s="218"/>
      <c r="BW1488" s="218"/>
      <c r="BX1488" s="171"/>
      <c r="BY1488" s="199"/>
      <c r="BZ1488" s="230"/>
      <c r="CA1488" s="230"/>
      <c r="CB1488" s="230"/>
      <c r="CC1488" s="230"/>
      <c r="CD1488" s="230"/>
      <c r="CE1488" s="230"/>
      <c r="CF1488" s="230"/>
      <c r="CG1488" s="230"/>
      <c r="CH1488" s="230"/>
      <c r="CI1488" s="230"/>
      <c r="CJ1488" s="230"/>
      <c r="CK1488" s="230"/>
      <c r="CL1488" s="230"/>
      <c r="CM1488" s="230"/>
      <c r="CN1488" s="171"/>
      <c r="CO1488" s="199"/>
      <c r="CP1488" s="230"/>
      <c r="CQ1488" s="233"/>
      <c r="CR1488" s="233"/>
      <c r="CS1488" s="233"/>
      <c r="CT1488" s="230"/>
      <c r="CU1488" s="230"/>
      <c r="CV1488" s="230"/>
      <c r="CW1488" s="230"/>
    </row>
    <row r="1489" ht="45" hidden="1" spans="1:101">
      <c r="A1489" s="191">
        <v>2606</v>
      </c>
      <c r="B1489" s="266" t="s">
        <v>3886</v>
      </c>
      <c r="C1489" s="273" t="s">
        <v>3887</v>
      </c>
      <c r="D1489" s="261" t="s">
        <v>2824</v>
      </c>
      <c r="E1489" s="199"/>
      <c r="F1489" s="261" t="s">
        <v>3851</v>
      </c>
      <c r="G1489" s="199"/>
      <c r="H1489" s="199"/>
      <c r="I1489" s="199"/>
      <c r="J1489" s="202"/>
      <c r="K1489" s="202"/>
      <c r="L1489" s="164" t="str">
        <f>_xlfn.IFNA(VLOOKUP(B1489,'[1]CDM Patients Data'!$C$1266:$N$5000,6,FALSE),"")</f>
        <v>Other and unspecified biliary tract</v>
      </c>
      <c r="M1489" s="164" t="str">
        <f>_xlfn.IFNA(VLOOKUP(B1489,'[1]CDM Patients Data'!$C$1266:$N$5000,7,FALSE),"")</f>
        <v>Ampulla of Vater</v>
      </c>
      <c r="N1489" s="164" t="str">
        <f>_xlfn.IFNA(VLOOKUP(B1489,'[1]CDM Patients Data'!$C$1266:$N$5000,8,FALSE),"")</f>
        <v>Carcinoma, NOS</v>
      </c>
      <c r="O1489" s="164" t="str">
        <f>_xlfn.IFNA(VLOOKUP(B1489,'[1]CDM Patients Data'!$C$1266:$K$3492,9,FALSE),"")</f>
        <v>Unknown</v>
      </c>
      <c r="P1489" s="164">
        <f>_xlfn.IFNA(VLOOKUP(B1489,'[1]CDM Patients Data'!$C$1266:$O$3492,10,FALSE),"")</f>
        <v>0</v>
      </c>
      <c r="Q1489" s="164">
        <f>_xlfn.IFNA(VLOOKUP(B1489,'[1]CDM Patients Data'!$C$1266:$O$3492,11,FALSE),"")</f>
        <v>0</v>
      </c>
      <c r="R1489" s="164">
        <f>_xlfn.IFNA(VLOOKUP(B1489,'[1]CDM Patients Data'!$C$1266:$O$3492,12,FALSE),"")</f>
        <v>0</v>
      </c>
      <c r="S1489" s="164">
        <f>_xlfn.IFNA(VLOOKUP(B1489,'[1]CDM Patients Data'!$C$1266:$P$3492,13,FALSE),"")</f>
        <v>0</v>
      </c>
      <c r="T1489" s="164" t="str">
        <f>_xlfn.IFNA(VLOOKUP(B1489,'[1]CDM Patients Data'!$C$1266:$N$5000,5,FALSE),"")</f>
        <v>Manohar</v>
      </c>
      <c r="U1489" s="164"/>
      <c r="V1489" s="164"/>
      <c r="W1489" s="210"/>
      <c r="X1489" s="164"/>
      <c r="Y1489" s="164"/>
      <c r="Z1489" s="164"/>
      <c r="AA1489" s="164"/>
      <c r="AB1489" s="164"/>
      <c r="AC1489" s="210"/>
      <c r="AD1489" s="199"/>
      <c r="AE1489" s="199"/>
      <c r="AF1489" s="199"/>
      <c r="AG1489" s="199"/>
      <c r="AH1489" s="233" t="s">
        <v>589</v>
      </c>
      <c r="AI1489" s="199"/>
      <c r="AJ1489" s="199"/>
      <c r="AK1489" s="218" t="s">
        <v>80</v>
      </c>
      <c r="AL1489" s="218">
        <v>22003279</v>
      </c>
      <c r="AM1489" s="218">
        <v>6.6</v>
      </c>
      <c r="AN1489" s="218">
        <v>222.2</v>
      </c>
      <c r="AO1489" s="218" t="s">
        <v>81</v>
      </c>
      <c r="AP1489" s="218"/>
      <c r="AQ1489" s="218"/>
      <c r="AR1489" s="218"/>
      <c r="AS1489" s="218"/>
      <c r="AT1489" s="218"/>
      <c r="AU1489" s="218"/>
      <c r="AV1489" s="218"/>
      <c r="AW1489" s="218"/>
      <c r="AX1489" s="218"/>
      <c r="AY1489" s="218"/>
      <c r="AZ1489" s="218"/>
      <c r="BA1489" s="218"/>
      <c r="BB1489" s="218"/>
      <c r="BC1489" s="218"/>
      <c r="BD1489" s="218"/>
      <c r="BE1489" s="218"/>
      <c r="BF1489" s="218"/>
      <c r="BG1489" s="218"/>
      <c r="BH1489" s="218"/>
      <c r="BI1489" s="218"/>
      <c r="BJ1489" s="233"/>
      <c r="BK1489" s="199"/>
      <c r="BL1489" s="218"/>
      <c r="BM1489" s="171" t="s">
        <v>76</v>
      </c>
      <c r="BN1489" s="171" t="s">
        <v>76</v>
      </c>
      <c r="BO1489" s="171" t="s">
        <v>76</v>
      </c>
      <c r="BP1489" s="218"/>
      <c r="BQ1489" s="218"/>
      <c r="BR1489" s="218"/>
      <c r="BS1489" s="218"/>
      <c r="BT1489" s="218"/>
      <c r="BU1489" s="218"/>
      <c r="BV1489" s="218"/>
      <c r="BW1489" s="218"/>
      <c r="BX1489" s="171"/>
      <c r="BY1489" s="199"/>
      <c r="BZ1489" s="230"/>
      <c r="CA1489" s="230"/>
      <c r="CB1489" s="230"/>
      <c r="CC1489" s="230"/>
      <c r="CD1489" s="230"/>
      <c r="CE1489" s="230"/>
      <c r="CF1489" s="230"/>
      <c r="CG1489" s="230"/>
      <c r="CH1489" s="230"/>
      <c r="CI1489" s="230"/>
      <c r="CJ1489" s="230"/>
      <c r="CK1489" s="230"/>
      <c r="CL1489" s="230"/>
      <c r="CM1489" s="230"/>
      <c r="CN1489" s="171"/>
      <c r="CO1489" s="199"/>
      <c r="CP1489" s="230"/>
      <c r="CQ1489" s="233"/>
      <c r="CR1489" s="233"/>
      <c r="CS1489" s="233"/>
      <c r="CT1489" s="230"/>
      <c r="CU1489" s="230"/>
      <c r="CV1489" s="230"/>
      <c r="CW1489" s="230"/>
    </row>
    <row r="1490" ht="30" hidden="1" spans="1:101">
      <c r="A1490" s="191">
        <v>2607</v>
      </c>
      <c r="B1490" s="266" t="s">
        <v>3888</v>
      </c>
      <c r="C1490" s="261" t="s">
        <v>3889</v>
      </c>
      <c r="D1490" s="261" t="s">
        <v>2824</v>
      </c>
      <c r="E1490" s="199"/>
      <c r="F1490" s="303" t="s">
        <v>3890</v>
      </c>
      <c r="G1490" s="199"/>
      <c r="H1490" s="199"/>
      <c r="I1490" s="199"/>
      <c r="J1490" s="202"/>
      <c r="K1490" s="202"/>
      <c r="L1490" s="164" t="str">
        <f>_xlfn.IFNA(VLOOKUP(B1490,'[1]CDM Patients Data'!$C$1266:$N$5000,6,FALSE),"")</f>
        <v>Lung</v>
      </c>
      <c r="M1490" s="164" t="str">
        <f>_xlfn.IFNA(VLOOKUP(B1490,'[1]CDM Patients Data'!$C$1266:$N$5000,7,FALSE),"")</f>
        <v>Lower lobe, lung</v>
      </c>
      <c r="N1490" s="164" t="str">
        <f>_xlfn.IFNA(VLOOKUP(B1490,'[1]CDM Patients Data'!$C$1266:$N$5000,8,FALSE),"")</f>
        <v>Adenocarcinoma, NOS</v>
      </c>
      <c r="O1490" s="164" t="str">
        <f>_xlfn.IFNA(VLOOKUP(B1490,'[1]CDM Patients Data'!$C$1266:$K$3492,9,FALSE),"")</f>
        <v>Left</v>
      </c>
      <c r="P1490" s="164">
        <f>_xlfn.IFNA(VLOOKUP(B1490,'[1]CDM Patients Data'!$C$1266:$O$3492,10,FALSE),"")</f>
        <v>0</v>
      </c>
      <c r="Q1490" s="164">
        <f>_xlfn.IFNA(VLOOKUP(B1490,'[1]CDM Patients Data'!$C$1266:$O$3492,11,FALSE),"")</f>
        <v>0</v>
      </c>
      <c r="R1490" s="164">
        <f>_xlfn.IFNA(VLOOKUP(B1490,'[1]CDM Patients Data'!$C$1266:$O$3492,12,FALSE),"")</f>
        <v>0</v>
      </c>
      <c r="S1490" s="164">
        <f>_xlfn.IFNA(VLOOKUP(B1490,'[1]CDM Patients Data'!$C$1266:$P$3492,13,FALSE),"")</f>
        <v>0</v>
      </c>
      <c r="T1490" s="164" t="str">
        <f>_xlfn.IFNA(VLOOKUP(B1490,'[1]CDM Patients Data'!$C$1266:$N$5000,5,FALSE),"")</f>
        <v>Dayana</v>
      </c>
      <c r="U1490" s="164"/>
      <c r="V1490" s="164"/>
      <c r="W1490" s="210"/>
      <c r="X1490" s="164"/>
      <c r="Y1490" s="164"/>
      <c r="Z1490" s="164"/>
      <c r="AA1490" s="164"/>
      <c r="AB1490" s="164"/>
      <c r="AC1490" s="210"/>
      <c r="AD1490" s="199"/>
      <c r="AE1490" s="199"/>
      <c r="AF1490" s="199"/>
      <c r="AG1490" s="199"/>
      <c r="AH1490" s="233" t="s">
        <v>589</v>
      </c>
      <c r="AI1490" s="199"/>
      <c r="AJ1490" s="199"/>
      <c r="AK1490" s="218" t="s">
        <v>80</v>
      </c>
      <c r="AL1490" s="218">
        <v>24340100</v>
      </c>
      <c r="AM1490" s="218">
        <v>7.3</v>
      </c>
      <c r="AN1490" s="218">
        <v>640.2</v>
      </c>
      <c r="AO1490" s="218" t="s">
        <v>81</v>
      </c>
      <c r="AP1490" s="218"/>
      <c r="AQ1490" s="218"/>
      <c r="AR1490" s="218"/>
      <c r="AS1490" s="218"/>
      <c r="AT1490" s="218"/>
      <c r="AU1490" s="218"/>
      <c r="AV1490" s="218"/>
      <c r="AW1490" s="218"/>
      <c r="AX1490" s="218"/>
      <c r="AY1490" s="218"/>
      <c r="AZ1490" s="218"/>
      <c r="BA1490" s="218"/>
      <c r="BB1490" s="218"/>
      <c r="BC1490" s="218"/>
      <c r="BD1490" s="218"/>
      <c r="BE1490" s="218"/>
      <c r="BF1490" s="218"/>
      <c r="BG1490" s="218"/>
      <c r="BH1490" s="218"/>
      <c r="BI1490" s="218"/>
      <c r="BJ1490" s="233"/>
      <c r="BK1490" s="199"/>
      <c r="BL1490" s="218" t="s">
        <v>84</v>
      </c>
      <c r="BM1490" s="171" t="s">
        <v>76</v>
      </c>
      <c r="BN1490" s="171" t="s">
        <v>76</v>
      </c>
      <c r="BO1490" s="171" t="s">
        <v>76</v>
      </c>
      <c r="BP1490" s="218"/>
      <c r="BQ1490" s="218"/>
      <c r="BR1490" s="218"/>
      <c r="BS1490" s="218"/>
      <c r="BT1490" s="218"/>
      <c r="BU1490" s="218"/>
      <c r="BV1490" s="218"/>
      <c r="BW1490" s="218"/>
      <c r="BX1490" s="171"/>
      <c r="BY1490" s="199"/>
      <c r="BZ1490" s="230"/>
      <c r="CA1490" s="230"/>
      <c r="CB1490" s="230"/>
      <c r="CC1490" s="230"/>
      <c r="CD1490" s="230"/>
      <c r="CE1490" s="230"/>
      <c r="CF1490" s="230"/>
      <c r="CG1490" s="230"/>
      <c r="CH1490" s="230"/>
      <c r="CI1490" s="230"/>
      <c r="CJ1490" s="230"/>
      <c r="CK1490" s="230"/>
      <c r="CL1490" s="230"/>
      <c r="CM1490" s="230"/>
      <c r="CN1490" s="171"/>
      <c r="CO1490" s="199"/>
      <c r="CP1490" s="230"/>
      <c r="CQ1490" s="233"/>
      <c r="CR1490" s="233"/>
      <c r="CS1490" s="233"/>
      <c r="CT1490" s="230"/>
      <c r="CU1490" s="230"/>
      <c r="CV1490" s="230"/>
      <c r="CW1490" s="230"/>
    </row>
    <row r="1491" ht="45" hidden="1" spans="1:101">
      <c r="A1491" s="191">
        <v>2608</v>
      </c>
      <c r="B1491" s="266" t="s">
        <v>3891</v>
      </c>
      <c r="C1491" s="301" t="s">
        <v>3892</v>
      </c>
      <c r="D1491" s="261" t="s">
        <v>2824</v>
      </c>
      <c r="E1491" s="199"/>
      <c r="F1491" s="303" t="s">
        <v>3187</v>
      </c>
      <c r="G1491" s="199"/>
      <c r="H1491" s="199"/>
      <c r="I1491" s="199"/>
      <c r="J1491" s="202"/>
      <c r="K1491" s="202"/>
      <c r="L1491" s="164" t="str">
        <f>_xlfn.IFNA(VLOOKUP(B1491,'[1]CDM Patients Data'!$C$1266:$N$5000,6,FALSE),"")</f>
        <v>Small Intestine</v>
      </c>
      <c r="M1491" s="164" t="str">
        <f>_xlfn.IFNA(VLOOKUP(B1491,'[1]CDM Patients Data'!$C$1266:$N$5000,7,FALSE),"")</f>
        <v>Overlapping lesion of small intestine</v>
      </c>
      <c r="N1491" s="164" t="str">
        <f>_xlfn.IFNA(VLOOKUP(B1491,'[1]CDM Patients Data'!$C$1266:$N$5000,8,FALSE),"")</f>
        <v>Gastrointestinal stromal sarcoma</v>
      </c>
      <c r="O1491" s="164" t="str">
        <f>_xlfn.IFNA(VLOOKUP(B1491,'[1]CDM Patients Data'!$C$1266:$K$3492,9,FALSE),"")</f>
        <v>Not a paired site</v>
      </c>
      <c r="P1491" s="164">
        <f>_xlfn.IFNA(VLOOKUP(B1491,'[1]CDM Patients Data'!$C$1266:$O$3492,10,FALSE),"")</f>
        <v>0</v>
      </c>
      <c r="Q1491" s="164">
        <f>_xlfn.IFNA(VLOOKUP(B1491,'[1]CDM Patients Data'!$C$1266:$O$3492,11,FALSE),"")</f>
        <v>0</v>
      </c>
      <c r="R1491" s="164">
        <f>_xlfn.IFNA(VLOOKUP(B1491,'[1]CDM Patients Data'!$C$1266:$O$3492,12,FALSE),"")</f>
        <v>0</v>
      </c>
      <c r="S1491" s="164">
        <f>_xlfn.IFNA(VLOOKUP(B1491,'[1]CDM Patients Data'!$C$1266:$P$3492,13,FALSE),"")</f>
        <v>0</v>
      </c>
      <c r="T1491" s="164" t="str">
        <f>_xlfn.IFNA(VLOOKUP(B1491,'[1]CDM Patients Data'!$C$1266:$N$5000,5,FALSE),"")</f>
        <v>Manohar</v>
      </c>
      <c r="U1491" s="164"/>
      <c r="V1491" s="164"/>
      <c r="W1491" s="210"/>
      <c r="X1491" s="164"/>
      <c r="Y1491" s="164"/>
      <c r="Z1491" s="164"/>
      <c r="AA1491" s="164"/>
      <c r="AB1491" s="164"/>
      <c r="AC1491" s="210"/>
      <c r="AD1491" s="199"/>
      <c r="AE1491" s="199"/>
      <c r="AF1491" s="199"/>
      <c r="AG1491" s="199"/>
      <c r="AH1491" s="233" t="s">
        <v>589</v>
      </c>
      <c r="AI1491" s="199"/>
      <c r="AJ1491" s="199"/>
      <c r="AK1491" s="218" t="s">
        <v>80</v>
      </c>
      <c r="AL1491" s="218">
        <v>33395449</v>
      </c>
      <c r="AM1491" s="218">
        <v>10</v>
      </c>
      <c r="AN1491" s="218">
        <v>86.7</v>
      </c>
      <c r="AO1491" s="218" t="s">
        <v>94</v>
      </c>
      <c r="AP1491" s="218"/>
      <c r="AQ1491" s="218"/>
      <c r="AR1491" s="218"/>
      <c r="AS1491" s="218"/>
      <c r="AT1491" s="218"/>
      <c r="AU1491" s="218"/>
      <c r="AV1491" s="218"/>
      <c r="AW1491" s="218"/>
      <c r="AX1491" s="218"/>
      <c r="AY1491" s="218"/>
      <c r="AZ1491" s="218"/>
      <c r="BA1491" s="218"/>
      <c r="BB1491" s="218"/>
      <c r="BC1491" s="218"/>
      <c r="BD1491" s="218"/>
      <c r="BE1491" s="218"/>
      <c r="BF1491" s="218"/>
      <c r="BG1491" s="218"/>
      <c r="BH1491" s="218"/>
      <c r="BI1491" s="218"/>
      <c r="BJ1491" s="233"/>
      <c r="BK1491" s="199"/>
      <c r="BL1491" s="218" t="s">
        <v>84</v>
      </c>
      <c r="BM1491" s="171" t="s">
        <v>76</v>
      </c>
      <c r="BN1491" s="171" t="s">
        <v>76</v>
      </c>
      <c r="BO1491" s="171" t="s">
        <v>76</v>
      </c>
      <c r="BP1491" s="218"/>
      <c r="BQ1491" s="218"/>
      <c r="BR1491" s="218"/>
      <c r="BS1491" s="218"/>
      <c r="BT1491" s="218"/>
      <c r="BU1491" s="218"/>
      <c r="BV1491" s="218"/>
      <c r="BW1491" s="218"/>
      <c r="BX1491" s="171"/>
      <c r="BY1491" s="199"/>
      <c r="BZ1491" s="230"/>
      <c r="CA1491" s="230"/>
      <c r="CB1491" s="230"/>
      <c r="CC1491" s="230"/>
      <c r="CD1491" s="230"/>
      <c r="CE1491" s="230"/>
      <c r="CF1491" s="230"/>
      <c r="CG1491" s="230"/>
      <c r="CH1491" s="230"/>
      <c r="CI1491" s="230"/>
      <c r="CJ1491" s="230"/>
      <c r="CK1491" s="230"/>
      <c r="CL1491" s="230"/>
      <c r="CM1491" s="230"/>
      <c r="CN1491" s="171"/>
      <c r="CO1491" s="199"/>
      <c r="CP1491" s="230"/>
      <c r="CQ1491" s="233"/>
      <c r="CR1491" s="233"/>
      <c r="CS1491" s="233"/>
      <c r="CT1491" s="230"/>
      <c r="CU1491" s="230"/>
      <c r="CV1491" s="230"/>
      <c r="CW1491" s="230"/>
    </row>
    <row r="1492" ht="45" hidden="1" spans="1:101">
      <c r="A1492" s="191">
        <v>2609</v>
      </c>
      <c r="B1492" s="266" t="s">
        <v>3893</v>
      </c>
      <c r="C1492" s="261" t="s">
        <v>3894</v>
      </c>
      <c r="D1492" s="261" t="s">
        <v>2824</v>
      </c>
      <c r="E1492" s="199"/>
      <c r="F1492" s="261" t="s">
        <v>2220</v>
      </c>
      <c r="G1492" s="199"/>
      <c r="H1492" s="199"/>
      <c r="I1492" s="199"/>
      <c r="J1492" s="202"/>
      <c r="K1492" s="202"/>
      <c r="L1492" s="164" t="str">
        <f>_xlfn.IFNA(VLOOKUP(B1492,'[1]CDM Patients Data'!$C$1266:$N$5000,6,FALSE),"")</f>
        <v>Stomach</v>
      </c>
      <c r="M1492" s="164" t="str">
        <f>_xlfn.IFNA(VLOOKUP(B1492,'[1]CDM Patients Data'!$C$1266:$N$5000,7,FALSE),"")</f>
        <v>Overlapping lesion of stomach</v>
      </c>
      <c r="N1492" s="164" t="str">
        <f>_xlfn.IFNA(VLOOKUP(B1492,'[1]CDM Patients Data'!$C$1266:$N$5000,8,FALSE),"")</f>
        <v>Adenocarcinoma, NOS</v>
      </c>
      <c r="O1492" s="164" t="str">
        <f>_xlfn.IFNA(VLOOKUP(B1492,'[1]CDM Patients Data'!$C$1266:$K$3492,9,FALSE),"")</f>
        <v>Not a paired site</v>
      </c>
      <c r="P1492" s="164">
        <f>_xlfn.IFNA(VLOOKUP(B1492,'[1]CDM Patients Data'!$C$1266:$O$3492,10,FALSE),"")</f>
        <v>0</v>
      </c>
      <c r="Q1492" s="164">
        <f>_xlfn.IFNA(VLOOKUP(B1492,'[1]CDM Patients Data'!$C$1266:$O$3492,11,FALSE),"")</f>
        <v>0</v>
      </c>
      <c r="R1492" s="164">
        <f>_xlfn.IFNA(VLOOKUP(B1492,'[1]CDM Patients Data'!$C$1266:$O$3492,12,FALSE),"")</f>
        <v>0</v>
      </c>
      <c r="S1492" s="164">
        <f>_xlfn.IFNA(VLOOKUP(B1492,'[1]CDM Patients Data'!$C$1266:$P$3492,13,FALSE),"")</f>
        <v>0</v>
      </c>
      <c r="T1492" s="164" t="str">
        <f>_xlfn.IFNA(VLOOKUP(B1492,'[1]CDM Patients Data'!$C$1266:$N$5000,5,FALSE),"")</f>
        <v>Swathi</v>
      </c>
      <c r="U1492" s="164"/>
      <c r="V1492" s="164"/>
      <c r="W1492" s="210"/>
      <c r="X1492" s="164"/>
      <c r="Y1492" s="164"/>
      <c r="Z1492" s="164"/>
      <c r="AA1492" s="164"/>
      <c r="AB1492" s="164"/>
      <c r="AC1492" s="210"/>
      <c r="AD1492" s="199"/>
      <c r="AE1492" s="199"/>
      <c r="AF1492" s="199"/>
      <c r="AG1492" s="199"/>
      <c r="AH1492" s="233" t="s">
        <v>589</v>
      </c>
      <c r="AI1492" s="199"/>
      <c r="AJ1492" s="199"/>
      <c r="AK1492" s="218" t="s">
        <v>80</v>
      </c>
      <c r="AL1492" s="218">
        <v>92245032</v>
      </c>
      <c r="AM1492" s="218">
        <v>27.7</v>
      </c>
      <c r="AN1492" s="218">
        <v>452.5</v>
      </c>
      <c r="AO1492" s="218" t="s">
        <v>81</v>
      </c>
      <c r="AP1492" s="218"/>
      <c r="AQ1492" s="218"/>
      <c r="AR1492" s="218"/>
      <c r="AS1492" s="218"/>
      <c r="AT1492" s="218"/>
      <c r="AU1492" s="218"/>
      <c r="AV1492" s="218"/>
      <c r="AW1492" s="218"/>
      <c r="AX1492" s="218"/>
      <c r="AY1492" s="218"/>
      <c r="AZ1492" s="218"/>
      <c r="BA1492" s="218"/>
      <c r="BB1492" s="218"/>
      <c r="BC1492" s="218"/>
      <c r="BD1492" s="218"/>
      <c r="BE1492" s="218"/>
      <c r="BF1492" s="218"/>
      <c r="BG1492" s="218"/>
      <c r="BH1492" s="218"/>
      <c r="BI1492" s="218"/>
      <c r="BJ1492" s="233"/>
      <c r="BK1492" s="199"/>
      <c r="BL1492" s="218" t="s">
        <v>84</v>
      </c>
      <c r="BM1492" s="171" t="s">
        <v>76</v>
      </c>
      <c r="BN1492" s="171" t="s">
        <v>76</v>
      </c>
      <c r="BO1492" s="171" t="s">
        <v>76</v>
      </c>
      <c r="BP1492" s="218"/>
      <c r="BQ1492" s="218"/>
      <c r="BR1492" s="218"/>
      <c r="BS1492" s="218"/>
      <c r="BT1492" s="218"/>
      <c r="BU1492" s="218"/>
      <c r="BV1492" s="218"/>
      <c r="BW1492" s="218"/>
      <c r="BX1492" s="171"/>
      <c r="BY1492" s="199"/>
      <c r="BZ1492" s="230"/>
      <c r="CA1492" s="230"/>
      <c r="CB1492" s="230"/>
      <c r="CC1492" s="230"/>
      <c r="CD1492" s="230"/>
      <c r="CE1492" s="230"/>
      <c r="CF1492" s="230"/>
      <c r="CG1492" s="230"/>
      <c r="CH1492" s="230"/>
      <c r="CI1492" s="230"/>
      <c r="CJ1492" s="230"/>
      <c r="CK1492" s="230"/>
      <c r="CL1492" s="230"/>
      <c r="CM1492" s="230"/>
      <c r="CN1492" s="171"/>
      <c r="CO1492" s="199"/>
      <c r="CP1492" s="230"/>
      <c r="CQ1492" s="233"/>
      <c r="CR1492" s="233"/>
      <c r="CS1492" s="233"/>
      <c r="CT1492" s="230"/>
      <c r="CU1492" s="230"/>
      <c r="CV1492" s="230"/>
      <c r="CW1492" s="230"/>
    </row>
    <row r="1493" ht="30" hidden="1" spans="1:101">
      <c r="A1493" s="191">
        <v>2610</v>
      </c>
      <c r="B1493" s="266" t="s">
        <v>3895</v>
      </c>
      <c r="C1493" s="266" t="s">
        <v>3896</v>
      </c>
      <c r="D1493" s="273" t="s">
        <v>2853</v>
      </c>
      <c r="E1493" s="199"/>
      <c r="F1493" s="261" t="s">
        <v>3275</v>
      </c>
      <c r="G1493" s="199"/>
      <c r="H1493" s="199"/>
      <c r="I1493" s="199"/>
      <c r="J1493" s="202"/>
      <c r="K1493" s="202"/>
      <c r="L1493" s="164" t="str">
        <f>_xlfn.IFNA(VLOOKUP(B1493,'[1]CDM Patients Data'!$C$1266:$N$5000,6,FALSE),"")</f>
        <v>Lung</v>
      </c>
      <c r="M1493" s="164" t="str">
        <f>_xlfn.IFNA(VLOOKUP(B1493,'[1]CDM Patients Data'!$C$1266:$N$5000,7,FALSE),"")</f>
        <v>Lung NOS</v>
      </c>
      <c r="N1493" s="164" t="str">
        <f>_xlfn.IFNA(VLOOKUP(B1493,'[1]CDM Patients Data'!$C$1266:$N$5000,8,FALSE),"")</f>
        <v>Adenocarcinoma, NOS</v>
      </c>
      <c r="O1493" s="164" t="str">
        <f>_xlfn.IFNA(VLOOKUP(B1493,'[1]CDM Patients Data'!$C$1266:$K$3492,9,FALSE),"")</f>
        <v>Right</v>
      </c>
      <c r="P1493" s="164">
        <f>_xlfn.IFNA(VLOOKUP(B1493,'[1]CDM Patients Data'!$C$1266:$O$3492,10,FALSE),"")</f>
        <v>0</v>
      </c>
      <c r="Q1493" s="164">
        <f>_xlfn.IFNA(VLOOKUP(B1493,'[1]CDM Patients Data'!$C$1266:$O$3492,11,FALSE),"")</f>
        <v>0</v>
      </c>
      <c r="R1493" s="164">
        <f>_xlfn.IFNA(VLOOKUP(B1493,'[1]CDM Patients Data'!$C$1266:$O$3492,12,FALSE),"")</f>
        <v>0</v>
      </c>
      <c r="S1493" s="164">
        <f>_xlfn.IFNA(VLOOKUP(B1493,'[1]CDM Patients Data'!$C$1266:$P$3492,13,FALSE),"")</f>
        <v>0</v>
      </c>
      <c r="T1493" s="164" t="str">
        <f>_xlfn.IFNA(VLOOKUP(B1493,'[1]CDM Patients Data'!$C$1266:$N$5000,5,FALSE),"")</f>
        <v>Nisha</v>
      </c>
      <c r="U1493" s="164"/>
      <c r="V1493" s="164"/>
      <c r="W1493" s="210"/>
      <c r="X1493" s="164"/>
      <c r="Y1493" s="164"/>
      <c r="Z1493" s="164"/>
      <c r="AA1493" s="164"/>
      <c r="AB1493" s="164"/>
      <c r="AC1493" s="210"/>
      <c r="AD1493" s="199"/>
      <c r="AE1493" s="199"/>
      <c r="AF1493" s="199"/>
      <c r="AG1493" s="199"/>
      <c r="AH1493" s="233"/>
      <c r="AI1493" s="199"/>
      <c r="AJ1493" s="199"/>
      <c r="AK1493" s="218"/>
      <c r="AL1493" s="218"/>
      <c r="AM1493" s="218"/>
      <c r="AN1493" s="218"/>
      <c r="AO1493" s="218" t="s">
        <v>76</v>
      </c>
      <c r="AP1493" s="218"/>
      <c r="AQ1493" s="218"/>
      <c r="AR1493" s="218"/>
      <c r="AS1493" s="218"/>
      <c r="AT1493" s="218"/>
      <c r="AU1493" s="218"/>
      <c r="AV1493" s="218"/>
      <c r="AW1493" s="218"/>
      <c r="AX1493" s="218"/>
      <c r="AY1493" s="218"/>
      <c r="AZ1493" s="218"/>
      <c r="BA1493" s="218"/>
      <c r="BB1493" s="218"/>
      <c r="BC1493" s="218"/>
      <c r="BD1493" s="218"/>
      <c r="BE1493" s="218"/>
      <c r="BF1493" s="218"/>
      <c r="BG1493" s="218"/>
      <c r="BH1493" s="218"/>
      <c r="BI1493" s="218"/>
      <c r="BJ1493" s="233"/>
      <c r="BK1493" s="199"/>
      <c r="BL1493" s="218"/>
      <c r="BM1493" s="171"/>
      <c r="BN1493" s="171"/>
      <c r="BO1493" s="171"/>
      <c r="BP1493" s="218"/>
      <c r="BQ1493" s="218"/>
      <c r="BR1493" s="218"/>
      <c r="BS1493" s="218"/>
      <c r="BT1493" s="218"/>
      <c r="BU1493" s="218"/>
      <c r="BV1493" s="218"/>
      <c r="BW1493" s="218"/>
      <c r="BX1493" s="171"/>
      <c r="BY1493" s="199"/>
      <c r="BZ1493" s="230"/>
      <c r="CA1493" s="230"/>
      <c r="CB1493" s="230"/>
      <c r="CC1493" s="230"/>
      <c r="CD1493" s="230"/>
      <c r="CE1493" s="230"/>
      <c r="CF1493" s="230"/>
      <c r="CG1493" s="230"/>
      <c r="CH1493" s="230"/>
      <c r="CI1493" s="230"/>
      <c r="CJ1493" s="230"/>
      <c r="CK1493" s="230"/>
      <c r="CL1493" s="230"/>
      <c r="CM1493" s="230"/>
      <c r="CN1493" s="171"/>
      <c r="CO1493" s="199"/>
      <c r="CP1493" s="230"/>
      <c r="CQ1493" s="233"/>
      <c r="CR1493" s="233"/>
      <c r="CS1493" s="233"/>
      <c r="CT1493" s="230"/>
      <c r="CU1493" s="230"/>
      <c r="CV1493" s="230"/>
      <c r="CW1493" s="230"/>
    </row>
    <row r="1494" ht="60" hidden="1" spans="1:101">
      <c r="A1494" s="191">
        <v>2611</v>
      </c>
      <c r="B1494" s="266" t="s">
        <v>3897</v>
      </c>
      <c r="C1494" s="261" t="s">
        <v>3898</v>
      </c>
      <c r="D1494" s="261" t="s">
        <v>2918</v>
      </c>
      <c r="E1494" s="199"/>
      <c r="F1494" s="261" t="s">
        <v>3899</v>
      </c>
      <c r="G1494" s="199"/>
      <c r="H1494" s="199"/>
      <c r="I1494" s="199"/>
      <c r="J1494" s="202"/>
      <c r="K1494" s="202"/>
      <c r="L1494" s="164" t="str">
        <f>_xlfn.IFNA(VLOOKUP(B1494,'[1]CDM Patients Data'!$C$1266:$N$5000,6,FALSE),"")</f>
        <v>Breast</v>
      </c>
      <c r="M1494" s="164" t="str">
        <f>_xlfn.IFNA(VLOOKUP(B1494,'[1]CDM Patients Data'!$C$1266:$N$5000,7,FALSE),"")</f>
        <v>Axillary tail of breast</v>
      </c>
      <c r="N1494" s="164" t="str">
        <f>_xlfn.IFNA(VLOOKUP(B1494,'[1]CDM Patients Data'!$C$1266:$N$5000,8,FALSE),"")</f>
        <v>Invasive carcinoma of no special type</v>
      </c>
      <c r="O1494" s="164" t="str">
        <f>_xlfn.IFNA(VLOOKUP(B1494,'[1]CDM Patients Data'!$C$1266:$K$3492,9,FALSE),"")</f>
        <v>Left</v>
      </c>
      <c r="P1494" s="164">
        <f>_xlfn.IFNA(VLOOKUP(B1494,'[1]CDM Patients Data'!$C$1266:$O$3492,10,FALSE),"")</f>
        <v>0</v>
      </c>
      <c r="Q1494" s="164">
        <f>_xlfn.IFNA(VLOOKUP(B1494,'[1]CDM Patients Data'!$C$1266:$O$3492,11,FALSE),"")</f>
        <v>0</v>
      </c>
      <c r="R1494" s="164">
        <f>_xlfn.IFNA(VLOOKUP(B1494,'[1]CDM Patients Data'!$C$1266:$O$3492,12,FALSE),"")</f>
        <v>0</v>
      </c>
      <c r="S1494" s="164">
        <f>_xlfn.IFNA(VLOOKUP(B1494,'[1]CDM Patients Data'!$C$1266:$P$3492,13,FALSE),"")</f>
        <v>0</v>
      </c>
      <c r="T1494" s="164" t="str">
        <f>_xlfn.IFNA(VLOOKUP(B1494,'[1]CDM Patients Data'!$C$1266:$N$5000,5,FALSE),"")</f>
        <v>Dayana</v>
      </c>
      <c r="U1494" s="164"/>
      <c r="V1494" s="164"/>
      <c r="W1494" s="210"/>
      <c r="X1494" s="164"/>
      <c r="Y1494" s="164"/>
      <c r="Z1494" s="164"/>
      <c r="AA1494" s="164"/>
      <c r="AB1494" s="164"/>
      <c r="AC1494" s="210"/>
      <c r="AD1494" s="199"/>
      <c r="AE1494" s="199"/>
      <c r="AF1494" s="199"/>
      <c r="AG1494" s="199"/>
      <c r="AH1494" s="233" t="s">
        <v>589</v>
      </c>
      <c r="AI1494" s="199"/>
      <c r="AJ1494" s="199"/>
      <c r="AK1494" s="218" t="s">
        <v>80</v>
      </c>
      <c r="AL1494" s="218">
        <v>40472958</v>
      </c>
      <c r="AM1494" s="218">
        <v>12.1</v>
      </c>
      <c r="AN1494" s="218">
        <v>653.3</v>
      </c>
      <c r="AO1494" s="218" t="s">
        <v>81</v>
      </c>
      <c r="AP1494" s="218"/>
      <c r="AQ1494" s="218"/>
      <c r="AR1494" s="218"/>
      <c r="AS1494" s="218"/>
      <c r="AT1494" s="218"/>
      <c r="AU1494" s="218"/>
      <c r="AV1494" s="218"/>
      <c r="AW1494" s="218"/>
      <c r="AX1494" s="218"/>
      <c r="AY1494" s="218"/>
      <c r="AZ1494" s="218"/>
      <c r="BA1494" s="218"/>
      <c r="BB1494" s="218"/>
      <c r="BC1494" s="218"/>
      <c r="BD1494" s="218"/>
      <c r="BE1494" s="218"/>
      <c r="BF1494" s="218"/>
      <c r="BG1494" s="218"/>
      <c r="BH1494" s="218"/>
      <c r="BI1494" s="218"/>
      <c r="BJ1494" s="233"/>
      <c r="BK1494" s="199"/>
      <c r="BL1494" s="218" t="s">
        <v>84</v>
      </c>
      <c r="BM1494" s="171" t="s">
        <v>76</v>
      </c>
      <c r="BN1494" s="171" t="s">
        <v>76</v>
      </c>
      <c r="BO1494" s="171" t="s">
        <v>76</v>
      </c>
      <c r="BP1494" s="218"/>
      <c r="BQ1494" s="218"/>
      <c r="BR1494" s="218"/>
      <c r="BS1494" s="218"/>
      <c r="BT1494" s="218"/>
      <c r="BU1494" s="218"/>
      <c r="BV1494" s="218"/>
      <c r="BW1494" s="218"/>
      <c r="BX1494" s="171"/>
      <c r="BY1494" s="199"/>
      <c r="BZ1494" s="230"/>
      <c r="CA1494" s="230"/>
      <c r="CB1494" s="230"/>
      <c r="CC1494" s="230"/>
      <c r="CD1494" s="230"/>
      <c r="CE1494" s="230"/>
      <c r="CF1494" s="230"/>
      <c r="CG1494" s="230"/>
      <c r="CH1494" s="230"/>
      <c r="CI1494" s="230"/>
      <c r="CJ1494" s="230"/>
      <c r="CK1494" s="230"/>
      <c r="CL1494" s="230"/>
      <c r="CM1494" s="230"/>
      <c r="CN1494" s="171" t="s">
        <v>2777</v>
      </c>
      <c r="CO1494" s="199"/>
      <c r="CP1494" s="230" t="s">
        <v>80</v>
      </c>
      <c r="CQ1494" s="285">
        <v>6523003</v>
      </c>
      <c r="CR1494" s="285">
        <v>2</v>
      </c>
      <c r="CS1494" s="285">
        <v>38.85</v>
      </c>
      <c r="CT1494" s="230" t="s">
        <v>604</v>
      </c>
      <c r="CU1494" s="230"/>
      <c r="CV1494" s="230"/>
      <c r="CW1494" s="230"/>
    </row>
    <row r="1495" ht="45" hidden="1" spans="1:101">
      <c r="A1495" s="191">
        <v>2612</v>
      </c>
      <c r="B1495" s="266" t="s">
        <v>3900</v>
      </c>
      <c r="C1495" s="261" t="s">
        <v>3901</v>
      </c>
      <c r="D1495" s="261" t="s">
        <v>2806</v>
      </c>
      <c r="E1495" s="199"/>
      <c r="F1495" s="261" t="s">
        <v>3902</v>
      </c>
      <c r="G1495" s="199"/>
      <c r="H1495" s="199"/>
      <c r="I1495" s="199"/>
      <c r="J1495" s="202"/>
      <c r="K1495" s="202"/>
      <c r="L1495" s="164" t="str">
        <f>_xlfn.IFNA(VLOOKUP(B1495,'[1]CDM Patients Data'!$C$1266:$N$5000,6,FALSE),"")</f>
        <v>Liver and intrahepatic bile ducts</v>
      </c>
      <c r="M1495" s="164" t="str">
        <f>_xlfn.IFNA(VLOOKUP(B1495,'[1]CDM Patients Data'!$C$1266:$N$5000,7,FALSE),"")</f>
        <v>Liver</v>
      </c>
      <c r="N1495" s="164" t="str">
        <f>_xlfn.IFNA(VLOOKUP(B1495,'[1]CDM Patients Data'!$C$1266:$N$5000,8,FALSE),"")</f>
        <v>Hepatocellular carcinoma, NOS</v>
      </c>
      <c r="O1495" s="164" t="str">
        <f>_xlfn.IFNA(VLOOKUP(B1495,'[1]CDM Patients Data'!$C$1266:$K$3492,9,FALSE),"")</f>
        <v>Not a paired site</v>
      </c>
      <c r="P1495" s="164">
        <f>_xlfn.IFNA(VLOOKUP(B1495,'[1]CDM Patients Data'!$C$1266:$O$3492,10,FALSE),"")</f>
        <v>0</v>
      </c>
      <c r="Q1495" s="164">
        <f>_xlfn.IFNA(VLOOKUP(B1495,'[1]CDM Patients Data'!$C$1266:$O$3492,11,FALSE),"")</f>
        <v>0</v>
      </c>
      <c r="R1495" s="164">
        <f>_xlfn.IFNA(VLOOKUP(B1495,'[1]CDM Patients Data'!$C$1266:$O$3492,12,FALSE),"")</f>
        <v>0</v>
      </c>
      <c r="S1495" s="164">
        <f>_xlfn.IFNA(VLOOKUP(B1495,'[1]CDM Patients Data'!$C$1266:$P$3492,13,FALSE),"")</f>
        <v>0</v>
      </c>
      <c r="T1495" s="164" t="str">
        <f>_xlfn.IFNA(VLOOKUP(B1495,'[1]CDM Patients Data'!$C$1266:$N$5000,5,FALSE),"")</f>
        <v>Manohar</v>
      </c>
      <c r="U1495" s="164"/>
      <c r="V1495" s="164"/>
      <c r="W1495" s="210"/>
      <c r="X1495" s="164"/>
      <c r="Y1495" s="164"/>
      <c r="Z1495" s="164"/>
      <c r="AA1495" s="164"/>
      <c r="AB1495" s="164"/>
      <c r="AC1495" s="210"/>
      <c r="AD1495" s="199"/>
      <c r="AE1495" s="199"/>
      <c r="AF1495" s="199"/>
      <c r="AG1495" s="199"/>
      <c r="AH1495" s="233" t="s">
        <v>589</v>
      </c>
      <c r="AI1495" s="199"/>
      <c r="AJ1495" s="199"/>
      <c r="AK1495" s="218" t="s">
        <v>80</v>
      </c>
      <c r="AL1495" s="218">
        <v>19279071</v>
      </c>
      <c r="AM1495" s="218">
        <v>5.8</v>
      </c>
      <c r="AN1495" s="218">
        <v>481.1</v>
      </c>
      <c r="AO1495" s="218" t="s">
        <v>81</v>
      </c>
      <c r="AP1495" s="218"/>
      <c r="AQ1495" s="218"/>
      <c r="AR1495" s="218"/>
      <c r="AS1495" s="218"/>
      <c r="AT1495" s="218"/>
      <c r="AU1495" s="218"/>
      <c r="AV1495" s="218"/>
      <c r="AW1495" s="218"/>
      <c r="AX1495" s="218"/>
      <c r="AY1495" s="218"/>
      <c r="AZ1495" s="218"/>
      <c r="BA1495" s="218"/>
      <c r="BB1495" s="218"/>
      <c r="BC1495" s="218"/>
      <c r="BD1495" s="218"/>
      <c r="BE1495" s="218"/>
      <c r="BF1495" s="218"/>
      <c r="BG1495" s="218"/>
      <c r="BH1495" s="218"/>
      <c r="BI1495" s="218"/>
      <c r="BJ1495" s="233"/>
      <c r="BK1495" s="199"/>
      <c r="BL1495" s="218" t="s">
        <v>84</v>
      </c>
      <c r="BM1495" s="171" t="s">
        <v>76</v>
      </c>
      <c r="BN1495" s="171" t="s">
        <v>76</v>
      </c>
      <c r="BO1495" s="171" t="s">
        <v>76</v>
      </c>
      <c r="BP1495" s="218"/>
      <c r="BQ1495" s="218"/>
      <c r="BR1495" s="218"/>
      <c r="BS1495" s="218"/>
      <c r="BT1495" s="218"/>
      <c r="BU1495" s="218"/>
      <c r="BV1495" s="218"/>
      <c r="BW1495" s="218"/>
      <c r="BX1495" s="171"/>
      <c r="BY1495" s="199"/>
      <c r="BZ1495" s="230"/>
      <c r="CA1495" s="230"/>
      <c r="CB1495" s="230"/>
      <c r="CC1495" s="230"/>
      <c r="CD1495" s="230"/>
      <c r="CE1495" s="230"/>
      <c r="CF1495" s="230"/>
      <c r="CG1495" s="230"/>
      <c r="CH1495" s="230"/>
      <c r="CI1495" s="230"/>
      <c r="CJ1495" s="230"/>
      <c r="CK1495" s="230"/>
      <c r="CL1495" s="230"/>
      <c r="CM1495" s="230"/>
      <c r="CN1495" s="171"/>
      <c r="CO1495" s="199"/>
      <c r="CP1495" s="230"/>
      <c r="CQ1495" s="233"/>
      <c r="CR1495" s="233"/>
      <c r="CS1495" s="233"/>
      <c r="CT1495" s="230"/>
      <c r="CU1495" s="230"/>
      <c r="CV1495" s="230"/>
      <c r="CW1495" s="230"/>
    </row>
    <row r="1496" ht="30" hidden="1" spans="1:101">
      <c r="A1496" s="191">
        <v>2613</v>
      </c>
      <c r="B1496" s="266" t="s">
        <v>3903</v>
      </c>
      <c r="C1496" s="261" t="s">
        <v>3904</v>
      </c>
      <c r="D1496" s="261" t="s">
        <v>2806</v>
      </c>
      <c r="E1496" s="199"/>
      <c r="F1496" s="261" t="s">
        <v>3905</v>
      </c>
      <c r="G1496" s="199"/>
      <c r="H1496" s="199"/>
      <c r="I1496" s="199"/>
      <c r="J1496" s="202"/>
      <c r="K1496" s="202"/>
      <c r="L1496" s="164" t="str">
        <f>_xlfn.IFNA(VLOOKUP(B1496,'[1]CDM Patients Data'!$C$1266:$N$5000,6,FALSE),"")</f>
        <v>Large Intestine</v>
      </c>
      <c r="M1496" s="164" t="str">
        <f>_xlfn.IFNA(VLOOKUP(B1496,'[1]CDM Patients Data'!$C$1266:$N$5000,7,FALSE),"")</f>
        <v>Overlapping lesion of colon</v>
      </c>
      <c r="N1496" s="164" t="str">
        <f>_xlfn.IFNA(VLOOKUP(B1496,'[1]CDM Patients Data'!$C$1266:$N$5000,8,FALSE),"")</f>
        <v>Adenocarcinoma, NOS</v>
      </c>
      <c r="O1496" s="164" t="str">
        <f>_xlfn.IFNA(VLOOKUP(B1496,'[1]CDM Patients Data'!$C$1266:$K$3492,9,FALSE),"")</f>
        <v>Unknown</v>
      </c>
      <c r="P1496" s="164">
        <f>_xlfn.IFNA(VLOOKUP(B1496,'[1]CDM Patients Data'!$C$1266:$O$3492,10,FALSE),"")</f>
        <v>0</v>
      </c>
      <c r="Q1496" s="164">
        <f>_xlfn.IFNA(VLOOKUP(B1496,'[1]CDM Patients Data'!$C$1266:$O$3492,11,FALSE),"")</f>
        <v>0</v>
      </c>
      <c r="R1496" s="164">
        <f>_xlfn.IFNA(VLOOKUP(B1496,'[1]CDM Patients Data'!$C$1266:$O$3492,12,FALSE),"")</f>
        <v>0</v>
      </c>
      <c r="S1496" s="164">
        <f>_xlfn.IFNA(VLOOKUP(B1496,'[1]CDM Patients Data'!$C$1266:$P$3492,13,FALSE),"")</f>
        <v>0</v>
      </c>
      <c r="T1496" s="164" t="str">
        <f>_xlfn.IFNA(VLOOKUP(B1496,'[1]CDM Patients Data'!$C$1266:$N$5000,5,FALSE),"")</f>
        <v>Manohar</v>
      </c>
      <c r="U1496" s="164"/>
      <c r="V1496" s="164"/>
      <c r="W1496" s="210"/>
      <c r="X1496" s="164"/>
      <c r="Y1496" s="164"/>
      <c r="Z1496" s="164"/>
      <c r="AA1496" s="164"/>
      <c r="AB1496" s="164"/>
      <c r="AC1496" s="210"/>
      <c r="AD1496" s="199"/>
      <c r="AE1496" s="199"/>
      <c r="AF1496" s="199"/>
      <c r="AG1496" s="199"/>
      <c r="AH1496" s="233" t="s">
        <v>589</v>
      </c>
      <c r="AI1496" s="199"/>
      <c r="AJ1496" s="199"/>
      <c r="AK1496" s="218" t="s">
        <v>80</v>
      </c>
      <c r="AL1496" s="218">
        <v>14563355</v>
      </c>
      <c r="AM1496" s="218">
        <v>4.4</v>
      </c>
      <c r="AN1496" s="218">
        <v>396</v>
      </c>
      <c r="AO1496" s="218" t="s">
        <v>81</v>
      </c>
      <c r="AP1496" s="218"/>
      <c r="AQ1496" s="218"/>
      <c r="AR1496" s="218"/>
      <c r="AS1496" s="218"/>
      <c r="AT1496" s="218"/>
      <c r="AU1496" s="218"/>
      <c r="AV1496" s="218"/>
      <c r="AW1496" s="218"/>
      <c r="AX1496" s="218"/>
      <c r="AY1496" s="218"/>
      <c r="AZ1496" s="218"/>
      <c r="BA1496" s="218"/>
      <c r="BB1496" s="218"/>
      <c r="BC1496" s="218"/>
      <c r="BD1496" s="218"/>
      <c r="BE1496" s="218"/>
      <c r="BF1496" s="218"/>
      <c r="BG1496" s="218"/>
      <c r="BH1496" s="218"/>
      <c r="BI1496" s="218"/>
      <c r="BJ1496" s="233"/>
      <c r="BK1496" s="199"/>
      <c r="BL1496" s="218" t="s">
        <v>84</v>
      </c>
      <c r="BM1496" s="171" t="s">
        <v>76</v>
      </c>
      <c r="BN1496" s="171" t="s">
        <v>76</v>
      </c>
      <c r="BO1496" s="171" t="s">
        <v>76</v>
      </c>
      <c r="BP1496" s="218"/>
      <c r="BQ1496" s="218"/>
      <c r="BR1496" s="218"/>
      <c r="BS1496" s="218"/>
      <c r="BT1496" s="218"/>
      <c r="BU1496" s="218"/>
      <c r="BV1496" s="218"/>
      <c r="BW1496" s="218"/>
      <c r="BX1496" s="171"/>
      <c r="BY1496" s="199"/>
      <c r="BZ1496" s="230"/>
      <c r="CA1496" s="230"/>
      <c r="CB1496" s="230"/>
      <c r="CC1496" s="230"/>
      <c r="CD1496" s="230"/>
      <c r="CE1496" s="230"/>
      <c r="CF1496" s="230"/>
      <c r="CG1496" s="230"/>
      <c r="CH1496" s="230"/>
      <c r="CI1496" s="230"/>
      <c r="CJ1496" s="230"/>
      <c r="CK1496" s="230"/>
      <c r="CL1496" s="230"/>
      <c r="CM1496" s="230"/>
      <c r="CN1496" s="171"/>
      <c r="CO1496" s="199"/>
      <c r="CP1496" s="230"/>
      <c r="CQ1496" s="233"/>
      <c r="CR1496" s="233"/>
      <c r="CS1496" s="233"/>
      <c r="CT1496" s="230"/>
      <c r="CU1496" s="230"/>
      <c r="CV1496" s="230"/>
      <c r="CW1496" s="230"/>
    </row>
    <row r="1497" ht="60" spans="1:101">
      <c r="A1497" s="191">
        <v>2614</v>
      </c>
      <c r="B1497" s="266" t="s">
        <v>3906</v>
      </c>
      <c r="C1497" s="261" t="s">
        <v>3232</v>
      </c>
      <c r="D1497" s="261" t="s">
        <v>2783</v>
      </c>
      <c r="E1497" s="199"/>
      <c r="F1497" s="261" t="s">
        <v>3816</v>
      </c>
      <c r="G1497" s="199"/>
      <c r="H1497" s="199"/>
      <c r="I1497" s="199"/>
      <c r="J1497" s="202"/>
      <c r="K1497" s="202"/>
      <c r="L1497" s="164" t="str">
        <f>_xlfn.IFNA(VLOOKUP(B1497,'[1]CDM Patients Data'!$C$1266:$N$5000,6,FALSE),"")</f>
        <v>Breast</v>
      </c>
      <c r="M1497" s="164" t="str">
        <f>_xlfn.IFNA(VLOOKUP(B1497,'[1]CDM Patients Data'!$C$1266:$N$5000,7,FALSE),"")</f>
        <v>Breast NOS (excludes Skin of breast C44.5)</v>
      </c>
      <c r="N1497" s="164" t="str">
        <f>_xlfn.IFNA(VLOOKUP(B1497,'[1]CDM Patients Data'!$C$1266:$N$5000,8,FALSE),"")</f>
        <v>Invasive carcinoma of no special type</v>
      </c>
      <c r="O1497" s="164" t="str">
        <f>_xlfn.IFNA(VLOOKUP(B1497,'[1]CDM Patients Data'!$C$1266:$K$3492,9,FALSE),"")</f>
        <v>Right</v>
      </c>
      <c r="P1497" s="164">
        <f>_xlfn.IFNA(VLOOKUP(B1497,'[1]CDM Patients Data'!$C$1266:$O$3492,10,FALSE),"")</f>
        <v>0</v>
      </c>
      <c r="Q1497" s="164">
        <f>_xlfn.IFNA(VLOOKUP(B1497,'[1]CDM Patients Data'!$C$1266:$O$3492,11,FALSE),"")</f>
        <v>0</v>
      </c>
      <c r="R1497" s="164">
        <f>_xlfn.IFNA(VLOOKUP(B1497,'[1]CDM Patients Data'!$C$1266:$O$3492,12,FALSE),"")</f>
        <v>0</v>
      </c>
      <c r="S1497" s="164">
        <f>_xlfn.IFNA(VLOOKUP(B1497,'[1]CDM Patients Data'!$C$1266:$P$3492,13,FALSE),"")</f>
        <v>0</v>
      </c>
      <c r="T1497" s="164" t="str">
        <f>_xlfn.IFNA(VLOOKUP(B1497,'[1]CDM Patients Data'!$C$1266:$N$5000,5,FALSE),"")</f>
        <v>Nisha</v>
      </c>
      <c r="U1497" s="164"/>
      <c r="V1497" s="164"/>
      <c r="W1497" s="210"/>
      <c r="X1497" s="164"/>
      <c r="Y1497" s="164"/>
      <c r="Z1497" s="164"/>
      <c r="AA1497" s="164"/>
      <c r="AB1497" s="164"/>
      <c r="AC1497" s="210"/>
      <c r="AD1497" s="199"/>
      <c r="AE1497" s="199"/>
      <c r="AF1497" s="199"/>
      <c r="AG1497" s="199"/>
      <c r="AH1497" s="233"/>
      <c r="AI1497" s="199"/>
      <c r="AJ1497" s="199"/>
      <c r="AK1497" s="218" t="s">
        <v>84</v>
      </c>
      <c r="AL1497" s="218" t="s">
        <v>76</v>
      </c>
      <c r="AM1497" s="218" t="s">
        <v>76</v>
      </c>
      <c r="AN1497" s="218" t="s">
        <v>76</v>
      </c>
      <c r="AO1497" s="218" t="s">
        <v>76</v>
      </c>
      <c r="AP1497" s="218"/>
      <c r="AQ1497" s="218"/>
      <c r="AR1497" s="218"/>
      <c r="AS1497" s="218"/>
      <c r="AT1497" s="218"/>
      <c r="AU1497" s="218"/>
      <c r="AV1497" s="218"/>
      <c r="AW1497" s="218"/>
      <c r="AX1497" s="218"/>
      <c r="AY1497" s="218"/>
      <c r="AZ1497" s="218"/>
      <c r="BA1497" s="218"/>
      <c r="BB1497" s="218"/>
      <c r="BC1497" s="218"/>
      <c r="BD1497" s="218"/>
      <c r="BE1497" s="218"/>
      <c r="BF1497" s="218"/>
      <c r="BG1497" s="218"/>
      <c r="BH1497" s="218"/>
      <c r="BI1497" s="218"/>
      <c r="BJ1497" s="233" t="s">
        <v>589</v>
      </c>
      <c r="BK1497" s="199"/>
      <c r="BL1497" s="218" t="s">
        <v>80</v>
      </c>
      <c r="BM1497" s="290">
        <v>10783165</v>
      </c>
      <c r="BN1497" s="290">
        <v>3.2</v>
      </c>
      <c r="BO1497" s="290">
        <v>344.4</v>
      </c>
      <c r="BP1497" s="218" t="s">
        <v>103</v>
      </c>
      <c r="BQ1497" s="218"/>
      <c r="BR1497" s="218"/>
      <c r="BS1497" s="218"/>
      <c r="BT1497" s="218"/>
      <c r="BU1497" s="218"/>
      <c r="BV1497" s="218"/>
      <c r="BW1497" s="218"/>
      <c r="BX1497" s="171"/>
      <c r="BY1497" s="199"/>
      <c r="BZ1497" s="230"/>
      <c r="CA1497" s="230"/>
      <c r="CB1497" s="230"/>
      <c r="CC1497" s="230"/>
      <c r="CD1497" s="230"/>
      <c r="CE1497" s="230"/>
      <c r="CF1497" s="230"/>
      <c r="CG1497" s="230"/>
      <c r="CH1497" s="230"/>
      <c r="CI1497" s="230"/>
      <c r="CJ1497" s="230"/>
      <c r="CK1497" s="230"/>
      <c r="CL1497" s="230"/>
      <c r="CM1497" s="230"/>
      <c r="CN1497" s="171"/>
      <c r="CO1497" s="199"/>
      <c r="CP1497" s="230"/>
      <c r="CQ1497" s="233"/>
      <c r="CR1497" s="233"/>
      <c r="CS1497" s="233"/>
      <c r="CT1497" s="230"/>
      <c r="CU1497" s="230"/>
      <c r="CV1497" s="230"/>
      <c r="CW1497" s="230"/>
    </row>
    <row r="1498" ht="30" hidden="1" spans="1:101">
      <c r="A1498" s="191">
        <v>2615</v>
      </c>
      <c r="B1498" s="261" t="s">
        <v>3907</v>
      </c>
      <c r="C1498" s="261" t="s">
        <v>3653</v>
      </c>
      <c r="D1498" s="261" t="s">
        <v>2918</v>
      </c>
      <c r="E1498" s="199"/>
      <c r="F1498" s="261" t="s">
        <v>3118</v>
      </c>
      <c r="G1498" s="199"/>
      <c r="H1498" s="199"/>
      <c r="I1498" s="199"/>
      <c r="J1498" s="202"/>
      <c r="K1498" s="202"/>
      <c r="L1498" s="164" t="str">
        <f>_xlfn.IFNA(VLOOKUP(B1498,'[1]CDM Patients Data'!$C$1266:$N$5000,6,FALSE),"")</f>
        <v>Pancreas</v>
      </c>
      <c r="M1498" s="164" t="str">
        <f>_xlfn.IFNA(VLOOKUP(B1498,'[1]CDM Patients Data'!$C$1266:$N$5000,7,FALSE),"")</f>
        <v>Head of pancreas</v>
      </c>
      <c r="N1498" s="164" t="str">
        <f>_xlfn.IFNA(VLOOKUP(B1498,'[1]CDM Patients Data'!$C$1266:$N$5000,8,FALSE),"")</f>
        <v>Adenocarcinoma, NOS</v>
      </c>
      <c r="O1498" s="164" t="str">
        <f>_xlfn.IFNA(VLOOKUP(B1498,'[1]CDM Patients Data'!$C$1266:$K$3492,9,FALSE),"")</f>
        <v>Not a paired site</v>
      </c>
      <c r="P1498" s="164">
        <f>_xlfn.IFNA(VLOOKUP(B1498,'[1]CDM Patients Data'!$C$1266:$O$3492,10,FALSE),"")</f>
        <v>0</v>
      </c>
      <c r="Q1498" s="164">
        <f>_xlfn.IFNA(VLOOKUP(B1498,'[1]CDM Patients Data'!$C$1266:$O$3492,11,FALSE),"")</f>
        <v>0</v>
      </c>
      <c r="R1498" s="164">
        <f>_xlfn.IFNA(VLOOKUP(B1498,'[1]CDM Patients Data'!$C$1266:$O$3492,12,FALSE),"")</f>
        <v>0</v>
      </c>
      <c r="S1498" s="164">
        <f>_xlfn.IFNA(VLOOKUP(B1498,'[1]CDM Patients Data'!$C$1266:$P$3492,13,FALSE),"")</f>
        <v>0</v>
      </c>
      <c r="T1498" s="164" t="str">
        <f>_xlfn.IFNA(VLOOKUP(B1498,'[1]CDM Patients Data'!$C$1266:$N$5000,5,FALSE),"")</f>
        <v>Nisha</v>
      </c>
      <c r="U1498" s="164"/>
      <c r="V1498" s="164"/>
      <c r="W1498" s="210"/>
      <c r="X1498" s="164"/>
      <c r="Y1498" s="164"/>
      <c r="Z1498" s="164"/>
      <c r="AA1498" s="164"/>
      <c r="AB1498" s="164"/>
      <c r="AC1498" s="210"/>
      <c r="AD1498" s="199"/>
      <c r="AE1498" s="199"/>
      <c r="AF1498" s="199"/>
      <c r="AG1498" s="199"/>
      <c r="AH1498" s="233" t="s">
        <v>589</v>
      </c>
      <c r="AI1498" s="199"/>
      <c r="AJ1498" s="199"/>
      <c r="AK1498" s="218" t="s">
        <v>80</v>
      </c>
      <c r="AL1498" s="218">
        <v>46469514</v>
      </c>
      <c r="AM1498" s="218">
        <v>13.9</v>
      </c>
      <c r="AN1498" s="218">
        <v>706.6</v>
      </c>
      <c r="AO1498" s="218" t="s">
        <v>81</v>
      </c>
      <c r="AP1498" s="218"/>
      <c r="AQ1498" s="218"/>
      <c r="AR1498" s="218"/>
      <c r="AS1498" s="218"/>
      <c r="AT1498" s="218"/>
      <c r="AU1498" s="218"/>
      <c r="AV1498" s="218"/>
      <c r="AW1498" s="218"/>
      <c r="AX1498" s="218"/>
      <c r="AY1498" s="218"/>
      <c r="AZ1498" s="218"/>
      <c r="BA1498" s="218"/>
      <c r="BB1498" s="218"/>
      <c r="BC1498" s="218"/>
      <c r="BD1498" s="218"/>
      <c r="BE1498" s="218"/>
      <c r="BF1498" s="218"/>
      <c r="BG1498" s="218"/>
      <c r="BH1498" s="218"/>
      <c r="BI1498" s="218"/>
      <c r="BJ1498" s="233"/>
      <c r="BK1498" s="199"/>
      <c r="BL1498" s="218" t="s">
        <v>84</v>
      </c>
      <c r="BM1498" s="171" t="s">
        <v>76</v>
      </c>
      <c r="BN1498" s="171" t="s">
        <v>76</v>
      </c>
      <c r="BO1498" s="171" t="s">
        <v>76</v>
      </c>
      <c r="BP1498" s="218"/>
      <c r="BQ1498" s="218"/>
      <c r="BR1498" s="218"/>
      <c r="BS1498" s="218"/>
      <c r="BT1498" s="218"/>
      <c r="BU1498" s="218"/>
      <c r="BV1498" s="218"/>
      <c r="BW1498" s="218"/>
      <c r="BX1498" s="171"/>
      <c r="BY1498" s="199"/>
      <c r="BZ1498" s="230"/>
      <c r="CA1498" s="230"/>
      <c r="CB1498" s="230"/>
      <c r="CC1498" s="230"/>
      <c r="CD1498" s="230"/>
      <c r="CE1498" s="230"/>
      <c r="CF1498" s="230"/>
      <c r="CG1498" s="230"/>
      <c r="CH1498" s="230"/>
      <c r="CI1498" s="230"/>
      <c r="CJ1498" s="230"/>
      <c r="CK1498" s="230"/>
      <c r="CL1498" s="230"/>
      <c r="CM1498" s="230"/>
      <c r="CN1498" s="171" t="s">
        <v>2777</v>
      </c>
      <c r="CO1498" s="199"/>
      <c r="CP1498" s="230" t="s">
        <v>80</v>
      </c>
      <c r="CQ1498" s="285">
        <v>5489123</v>
      </c>
      <c r="CR1498" s="285">
        <v>1.6</v>
      </c>
      <c r="CS1498" s="285">
        <v>35.39</v>
      </c>
      <c r="CT1498" s="230" t="s">
        <v>604</v>
      </c>
      <c r="CU1498" s="230"/>
      <c r="CV1498" s="230"/>
      <c r="CW1498" s="230"/>
    </row>
    <row r="1499" ht="45" hidden="1" spans="1:101">
      <c r="A1499" s="191">
        <v>2616</v>
      </c>
      <c r="B1499" s="266" t="s">
        <v>3908</v>
      </c>
      <c r="C1499" s="261" t="s">
        <v>3909</v>
      </c>
      <c r="D1499" s="261" t="s">
        <v>2918</v>
      </c>
      <c r="E1499" s="199"/>
      <c r="F1499" s="261" t="s">
        <v>3910</v>
      </c>
      <c r="G1499" s="199"/>
      <c r="H1499" s="199"/>
      <c r="I1499" s="199"/>
      <c r="J1499" s="202"/>
      <c r="K1499" s="202"/>
      <c r="L1499" s="164" t="str">
        <f>_xlfn.IFNA(VLOOKUP(B1499,'[1]CDM Patients Data'!$C$1266:$N$5000,6,FALSE),"")</f>
        <v>Liver and intrahepatic bile ducts</v>
      </c>
      <c r="M1499" s="164" t="str">
        <f>_xlfn.IFNA(VLOOKUP(B1499,'[1]CDM Patients Data'!$C$1266:$N$5000,7,FALSE),"")</f>
        <v>Intrahepatic bile duct</v>
      </c>
      <c r="N1499" s="164" t="str">
        <f>_xlfn.IFNA(VLOOKUP(B1499,'[1]CDM Patients Data'!$C$1266:$N$5000,8,FALSE),"")</f>
        <v>Cholangiocarcinoma</v>
      </c>
      <c r="O1499" s="164" t="str">
        <f>_xlfn.IFNA(VLOOKUP(B1499,'[1]CDM Patients Data'!$C$1266:$K$3492,9,FALSE),"")</f>
        <v>Not a paired site</v>
      </c>
      <c r="P1499" s="164">
        <f>_xlfn.IFNA(VLOOKUP(B1499,'[1]CDM Patients Data'!$C$1266:$O$3492,10,FALSE),"")</f>
        <v>0</v>
      </c>
      <c r="Q1499" s="164">
        <f>_xlfn.IFNA(VLOOKUP(B1499,'[1]CDM Patients Data'!$C$1266:$O$3492,11,FALSE),"")</f>
        <v>0</v>
      </c>
      <c r="R1499" s="164">
        <f>_xlfn.IFNA(VLOOKUP(B1499,'[1]CDM Patients Data'!$C$1266:$O$3492,12,FALSE),"")</f>
        <v>0</v>
      </c>
      <c r="S1499" s="164">
        <f>_xlfn.IFNA(VLOOKUP(B1499,'[1]CDM Patients Data'!$C$1266:$P$3492,13,FALSE),"")</f>
        <v>0</v>
      </c>
      <c r="T1499" s="164" t="str">
        <f>_xlfn.IFNA(VLOOKUP(B1499,'[1]CDM Patients Data'!$C$1266:$N$5000,5,FALSE),"")</f>
        <v>Alaka</v>
      </c>
      <c r="U1499" s="164"/>
      <c r="V1499" s="164"/>
      <c r="W1499" s="210"/>
      <c r="X1499" s="164"/>
      <c r="Y1499" s="164"/>
      <c r="Z1499" s="164"/>
      <c r="AA1499" s="164"/>
      <c r="AB1499" s="164"/>
      <c r="AC1499" s="210"/>
      <c r="AD1499" s="199"/>
      <c r="AE1499" s="199"/>
      <c r="AF1499" s="199"/>
      <c r="AG1499" s="199"/>
      <c r="AH1499" s="233" t="s">
        <v>589</v>
      </c>
      <c r="AI1499" s="199"/>
      <c r="AJ1499" s="199"/>
      <c r="AK1499" s="218" t="s">
        <v>80</v>
      </c>
      <c r="AL1499" s="218">
        <v>38791418</v>
      </c>
      <c r="AM1499" s="218">
        <v>11.6</v>
      </c>
      <c r="AN1499" s="218">
        <v>378.1</v>
      </c>
      <c r="AO1499" s="218" t="s">
        <v>81</v>
      </c>
      <c r="AP1499" s="218"/>
      <c r="AQ1499" s="218"/>
      <c r="AR1499" s="218"/>
      <c r="AS1499" s="218"/>
      <c r="AT1499" s="218"/>
      <c r="AU1499" s="218"/>
      <c r="AV1499" s="218"/>
      <c r="AW1499" s="218"/>
      <c r="AX1499" s="218"/>
      <c r="AY1499" s="218"/>
      <c r="AZ1499" s="218"/>
      <c r="BA1499" s="218"/>
      <c r="BB1499" s="218"/>
      <c r="BC1499" s="218"/>
      <c r="BD1499" s="218"/>
      <c r="BE1499" s="218"/>
      <c r="BF1499" s="218"/>
      <c r="BG1499" s="218"/>
      <c r="BH1499" s="218"/>
      <c r="BI1499" s="218"/>
      <c r="BJ1499" s="233"/>
      <c r="BK1499" s="199"/>
      <c r="BL1499" s="218" t="s">
        <v>84</v>
      </c>
      <c r="BM1499" s="171" t="s">
        <v>76</v>
      </c>
      <c r="BN1499" s="171" t="s">
        <v>76</v>
      </c>
      <c r="BO1499" s="171" t="s">
        <v>76</v>
      </c>
      <c r="BP1499" s="218"/>
      <c r="BQ1499" s="218"/>
      <c r="BR1499" s="218"/>
      <c r="BS1499" s="218"/>
      <c r="BT1499" s="218"/>
      <c r="BU1499" s="218"/>
      <c r="BV1499" s="218"/>
      <c r="BW1499" s="218"/>
      <c r="BX1499" s="171"/>
      <c r="BY1499" s="199"/>
      <c r="BZ1499" s="230"/>
      <c r="CA1499" s="230"/>
      <c r="CB1499" s="230"/>
      <c r="CC1499" s="230"/>
      <c r="CD1499" s="230"/>
      <c r="CE1499" s="230"/>
      <c r="CF1499" s="230"/>
      <c r="CG1499" s="230"/>
      <c r="CH1499" s="230"/>
      <c r="CI1499" s="230"/>
      <c r="CJ1499" s="230"/>
      <c r="CK1499" s="230"/>
      <c r="CL1499" s="230"/>
      <c r="CM1499" s="230"/>
      <c r="CN1499" s="171"/>
      <c r="CO1499" s="199"/>
      <c r="CP1499" s="230"/>
      <c r="CQ1499" s="233"/>
      <c r="CR1499" s="233"/>
      <c r="CS1499" s="233"/>
      <c r="CT1499" s="230"/>
      <c r="CU1499" s="230"/>
      <c r="CV1499" s="230"/>
      <c r="CW1499" s="230"/>
    </row>
    <row r="1500" ht="45" hidden="1" spans="1:101">
      <c r="A1500" s="191">
        <v>2617</v>
      </c>
      <c r="B1500" s="266" t="s">
        <v>3911</v>
      </c>
      <c r="C1500" s="261" t="s">
        <v>3909</v>
      </c>
      <c r="D1500" s="261" t="s">
        <v>2959</v>
      </c>
      <c r="E1500" s="199"/>
      <c r="F1500" s="261" t="s">
        <v>3912</v>
      </c>
      <c r="G1500" s="199"/>
      <c r="H1500" s="199"/>
      <c r="I1500" s="199"/>
      <c r="J1500" s="202"/>
      <c r="K1500" s="202"/>
      <c r="L1500" s="164" t="str">
        <f>_xlfn.IFNA(VLOOKUP(B1500,'[1]CDM Patients Data'!$C$1266:$N$5000,6,FALSE),"")</f>
        <v>Liver and intrahepatic bile ducts</v>
      </c>
      <c r="M1500" s="164" t="str">
        <f>_xlfn.IFNA(VLOOKUP(B1500,'[1]CDM Patients Data'!$C$1266:$N$5000,7,FALSE),"")</f>
        <v>Intrahepatic bile duct</v>
      </c>
      <c r="N1500" s="164" t="str">
        <f>_xlfn.IFNA(VLOOKUP(B1500,'[1]CDM Patients Data'!$C$1266:$N$5000,8,FALSE),"")</f>
        <v>Cholangiocarcinoma</v>
      </c>
      <c r="O1500" s="164" t="str">
        <f>_xlfn.IFNA(VLOOKUP(B1500,'[1]CDM Patients Data'!$C$1266:$K$3492,9,FALSE),"")</f>
        <v>Not a paired site</v>
      </c>
      <c r="P1500" s="164">
        <f>_xlfn.IFNA(VLOOKUP(B1500,'[1]CDM Patients Data'!$C$1266:$O$3492,10,FALSE),"")</f>
        <v>0</v>
      </c>
      <c r="Q1500" s="164">
        <f>_xlfn.IFNA(VLOOKUP(B1500,'[1]CDM Patients Data'!$C$1266:$O$3492,11,FALSE),"")</f>
        <v>0</v>
      </c>
      <c r="R1500" s="164">
        <f>_xlfn.IFNA(VLOOKUP(B1500,'[1]CDM Patients Data'!$C$1266:$O$3492,12,FALSE),"")</f>
        <v>0</v>
      </c>
      <c r="S1500" s="164">
        <f>_xlfn.IFNA(VLOOKUP(B1500,'[1]CDM Patients Data'!$C$1266:$P$3492,13,FALSE),"")</f>
        <v>0</v>
      </c>
      <c r="T1500" s="164" t="str">
        <f>_xlfn.IFNA(VLOOKUP(B1500,'[1]CDM Patients Data'!$C$1266:$N$5000,5,FALSE),"")</f>
        <v>Alaka</v>
      </c>
      <c r="U1500" s="164"/>
      <c r="V1500" s="164"/>
      <c r="W1500" s="210"/>
      <c r="X1500" s="164"/>
      <c r="Y1500" s="164"/>
      <c r="Z1500" s="164"/>
      <c r="AA1500" s="164"/>
      <c r="AB1500" s="164"/>
      <c r="AC1500" s="210"/>
      <c r="AD1500" s="199"/>
      <c r="AE1500" s="199"/>
      <c r="AF1500" s="199"/>
      <c r="AG1500" s="199"/>
      <c r="AH1500" s="233"/>
      <c r="AI1500" s="199"/>
      <c r="AJ1500" s="199"/>
      <c r="AK1500" s="218"/>
      <c r="AL1500" s="218"/>
      <c r="AM1500" s="218"/>
      <c r="AN1500" s="218"/>
      <c r="AO1500" s="218" t="s">
        <v>76</v>
      </c>
      <c r="AP1500" s="218"/>
      <c r="AQ1500" s="218"/>
      <c r="AR1500" s="218"/>
      <c r="AS1500" s="218"/>
      <c r="AT1500" s="218"/>
      <c r="AU1500" s="218"/>
      <c r="AV1500" s="218"/>
      <c r="AW1500" s="218"/>
      <c r="AX1500" s="218"/>
      <c r="AY1500" s="218"/>
      <c r="AZ1500" s="218"/>
      <c r="BA1500" s="218"/>
      <c r="BB1500" s="218"/>
      <c r="BC1500" s="218"/>
      <c r="BD1500" s="218"/>
      <c r="BE1500" s="218"/>
      <c r="BF1500" s="218"/>
      <c r="BG1500" s="218"/>
      <c r="BH1500" s="218"/>
      <c r="BI1500" s="218"/>
      <c r="BJ1500" s="233"/>
      <c r="BK1500" s="199"/>
      <c r="BL1500" s="218"/>
      <c r="BM1500" s="171"/>
      <c r="BN1500" s="171"/>
      <c r="BO1500" s="171"/>
      <c r="BP1500" s="218"/>
      <c r="BQ1500" s="218"/>
      <c r="BR1500" s="218"/>
      <c r="BS1500" s="218"/>
      <c r="BT1500" s="218"/>
      <c r="BU1500" s="218"/>
      <c r="BV1500" s="218"/>
      <c r="BW1500" s="218"/>
      <c r="BX1500" s="171" t="s">
        <v>589</v>
      </c>
      <c r="BY1500" s="199"/>
      <c r="BZ1500" s="230" t="s">
        <v>80</v>
      </c>
      <c r="CA1500" s="285">
        <v>83739216</v>
      </c>
      <c r="CB1500" s="285">
        <v>25.12176</v>
      </c>
      <c r="CC1500" s="285">
        <v>1995</v>
      </c>
      <c r="CD1500" s="230" t="s">
        <v>103</v>
      </c>
      <c r="CE1500" s="230"/>
      <c r="CF1500" s="230"/>
      <c r="CG1500" s="230"/>
      <c r="CH1500" s="230"/>
      <c r="CI1500" s="230"/>
      <c r="CJ1500" s="230"/>
      <c r="CK1500" s="230"/>
      <c r="CL1500" s="230"/>
      <c r="CM1500" s="230"/>
      <c r="CN1500" s="171"/>
      <c r="CO1500" s="199"/>
      <c r="CP1500" s="230"/>
      <c r="CQ1500" s="233"/>
      <c r="CR1500" s="233"/>
      <c r="CS1500" s="233"/>
      <c r="CT1500" s="230"/>
      <c r="CU1500" s="230"/>
      <c r="CV1500" s="230"/>
      <c r="CW1500" s="230"/>
    </row>
    <row r="1501" ht="60" hidden="1" spans="1:101">
      <c r="A1501" s="191">
        <v>2618</v>
      </c>
      <c r="B1501" s="266" t="s">
        <v>3913</v>
      </c>
      <c r="C1501" s="273" t="s">
        <v>3914</v>
      </c>
      <c r="D1501" s="273" t="s">
        <v>2853</v>
      </c>
      <c r="E1501" s="199"/>
      <c r="F1501" s="261" t="s">
        <v>3275</v>
      </c>
      <c r="G1501" s="199"/>
      <c r="H1501" s="199"/>
      <c r="I1501" s="199"/>
      <c r="J1501" s="202"/>
      <c r="K1501" s="202"/>
      <c r="L1501" s="164" t="str">
        <f>_xlfn.IFNA(VLOOKUP(B1501,'[1]CDM Patients Data'!$C$1266:$N$5000,6,FALSE),"")</f>
        <v>Lung</v>
      </c>
      <c r="M1501" s="164" t="str">
        <f>_xlfn.IFNA(VLOOKUP(B1501,'[1]CDM Patients Data'!$C$1266:$N$5000,7,FALSE),"")</f>
        <v>Lower lobe, lung</v>
      </c>
      <c r="N1501" s="164" t="str">
        <f>_xlfn.IFNA(VLOOKUP(B1501,'[1]CDM Patients Data'!$C$1266:$N$5000,8,FALSE),"")</f>
        <v>Squamous cell carcinoma, NOS</v>
      </c>
      <c r="O1501" s="164" t="str">
        <f>_xlfn.IFNA(VLOOKUP(B1501,'[1]CDM Patients Data'!$C$1266:$K$3492,9,FALSE),"")</f>
        <v>Left</v>
      </c>
      <c r="P1501" s="164">
        <f>_xlfn.IFNA(VLOOKUP(B1501,'[1]CDM Patients Data'!$C$1266:$O$3492,10,FALSE),"")</f>
        <v>0</v>
      </c>
      <c r="Q1501" s="164">
        <f>_xlfn.IFNA(VLOOKUP(B1501,'[1]CDM Patients Data'!$C$1266:$O$3492,11,FALSE),"")</f>
        <v>0</v>
      </c>
      <c r="R1501" s="164">
        <f>_xlfn.IFNA(VLOOKUP(B1501,'[1]CDM Patients Data'!$C$1266:$O$3492,12,FALSE),"")</f>
        <v>0</v>
      </c>
      <c r="S1501" s="164">
        <f>_xlfn.IFNA(VLOOKUP(B1501,'[1]CDM Patients Data'!$C$1266:$P$3492,13,FALSE),"")</f>
        <v>0</v>
      </c>
      <c r="T1501" s="164" t="str">
        <f>_xlfn.IFNA(VLOOKUP(B1501,'[1]CDM Patients Data'!$C$1266:$N$5000,5,FALSE),"")</f>
        <v>Swathi</v>
      </c>
      <c r="U1501" s="164"/>
      <c r="V1501" s="164"/>
      <c r="W1501" s="210"/>
      <c r="X1501" s="164"/>
      <c r="Y1501" s="164"/>
      <c r="Z1501" s="164"/>
      <c r="AA1501" s="164"/>
      <c r="AB1501" s="164"/>
      <c r="AC1501" s="210"/>
      <c r="AD1501" s="199"/>
      <c r="AE1501" s="199"/>
      <c r="AF1501" s="199"/>
      <c r="AG1501" s="199"/>
      <c r="AH1501" s="233" t="s">
        <v>589</v>
      </c>
      <c r="AI1501" s="199"/>
      <c r="AJ1501" s="199"/>
      <c r="AK1501" s="218" t="s">
        <v>80</v>
      </c>
      <c r="AL1501" s="218">
        <v>42520492</v>
      </c>
      <c r="AM1501" s="218">
        <v>12.8</v>
      </c>
      <c r="AN1501" s="218">
        <v>493.1</v>
      </c>
      <c r="AO1501" s="218" t="s">
        <v>81</v>
      </c>
      <c r="AP1501" s="218"/>
      <c r="AQ1501" s="218"/>
      <c r="AR1501" s="218"/>
      <c r="AS1501" s="218"/>
      <c r="AT1501" s="218"/>
      <c r="AU1501" s="218"/>
      <c r="AV1501" s="218"/>
      <c r="AW1501" s="218"/>
      <c r="AX1501" s="218"/>
      <c r="AY1501" s="218"/>
      <c r="AZ1501" s="218"/>
      <c r="BA1501" s="218"/>
      <c r="BB1501" s="218"/>
      <c r="BC1501" s="218"/>
      <c r="BD1501" s="218"/>
      <c r="BE1501" s="218"/>
      <c r="BF1501" s="218"/>
      <c r="BG1501" s="218"/>
      <c r="BH1501" s="218"/>
      <c r="BI1501" s="218"/>
      <c r="BJ1501" s="233"/>
      <c r="BK1501" s="199"/>
      <c r="BL1501" s="218" t="s">
        <v>84</v>
      </c>
      <c r="BM1501" s="171" t="s">
        <v>76</v>
      </c>
      <c r="BN1501" s="171" t="s">
        <v>76</v>
      </c>
      <c r="BO1501" s="171" t="s">
        <v>76</v>
      </c>
      <c r="BP1501" s="218"/>
      <c r="BQ1501" s="218"/>
      <c r="BR1501" s="218"/>
      <c r="BS1501" s="218"/>
      <c r="BT1501" s="218"/>
      <c r="BU1501" s="218"/>
      <c r="BV1501" s="218"/>
      <c r="BW1501" s="218"/>
      <c r="BX1501" s="171"/>
      <c r="BY1501" s="199"/>
      <c r="BZ1501" s="230"/>
      <c r="CA1501" s="230"/>
      <c r="CB1501" s="230"/>
      <c r="CC1501" s="230"/>
      <c r="CD1501" s="230"/>
      <c r="CE1501" s="230"/>
      <c r="CF1501" s="230"/>
      <c r="CG1501" s="230"/>
      <c r="CH1501" s="230"/>
      <c r="CI1501" s="230"/>
      <c r="CJ1501" s="230"/>
      <c r="CK1501" s="230"/>
      <c r="CL1501" s="230"/>
      <c r="CM1501" s="230"/>
      <c r="CN1501" s="171" t="s">
        <v>2777</v>
      </c>
      <c r="CO1501" s="199"/>
      <c r="CP1501" s="230" t="s">
        <v>80</v>
      </c>
      <c r="CQ1501" s="285">
        <v>5379326</v>
      </c>
      <c r="CR1501" s="285">
        <v>1.6</v>
      </c>
      <c r="CS1501" s="285">
        <v>22.33</v>
      </c>
      <c r="CT1501" s="230" t="s">
        <v>604</v>
      </c>
      <c r="CU1501" s="230"/>
      <c r="CV1501" s="230"/>
      <c r="CW1501" s="230"/>
    </row>
    <row r="1502" ht="30" spans="1:101">
      <c r="A1502" s="191">
        <v>2619</v>
      </c>
      <c r="B1502" s="266" t="s">
        <v>3915</v>
      </c>
      <c r="C1502" s="273" t="s">
        <v>3916</v>
      </c>
      <c r="D1502" s="261" t="s">
        <v>2780</v>
      </c>
      <c r="E1502" s="199"/>
      <c r="F1502" s="261" t="s">
        <v>3917</v>
      </c>
      <c r="G1502" s="199"/>
      <c r="H1502" s="199"/>
      <c r="I1502" s="199"/>
      <c r="J1502" s="202"/>
      <c r="K1502" s="202"/>
      <c r="L1502" s="164" t="str">
        <f>_xlfn.IFNA(VLOOKUP(B1502,'[1]CDM Patients Data'!$C$1266:$N$5000,6,FALSE),"")</f>
        <v>Corpus Uteri</v>
      </c>
      <c r="M1502" s="164" t="str">
        <f>_xlfn.IFNA(VLOOKUP(B1502,'[1]CDM Patients Data'!$C$1266:$N$5000,7,FALSE),"")</f>
        <v>Endometrium</v>
      </c>
      <c r="N1502" s="164" t="str">
        <f>_xlfn.IFNA(VLOOKUP(B1502,'[1]CDM Patients Data'!$C$1266:$N$5000,8,FALSE),"")</f>
        <v>Carcinoma, NOS</v>
      </c>
      <c r="O1502" s="164" t="str">
        <f>_xlfn.IFNA(VLOOKUP(B1502,'[1]CDM Patients Data'!$C$1266:$K$3492,9,FALSE),"")</f>
        <v>Not a paired site</v>
      </c>
      <c r="P1502" s="164">
        <f>_xlfn.IFNA(VLOOKUP(B1502,'[1]CDM Patients Data'!$C$1266:$O$3492,10,FALSE),"")</f>
        <v>0</v>
      </c>
      <c r="Q1502" s="164">
        <f>_xlfn.IFNA(VLOOKUP(B1502,'[1]CDM Patients Data'!$C$1266:$O$3492,11,FALSE),"")</f>
        <v>0</v>
      </c>
      <c r="R1502" s="164">
        <f>_xlfn.IFNA(VLOOKUP(B1502,'[1]CDM Patients Data'!$C$1266:$O$3492,12,FALSE),"")</f>
        <v>0</v>
      </c>
      <c r="S1502" s="164">
        <f>_xlfn.IFNA(VLOOKUP(B1502,'[1]CDM Patients Data'!$C$1266:$P$3492,13,FALSE),"")</f>
        <v>0</v>
      </c>
      <c r="T1502" s="164" t="str">
        <f>_xlfn.IFNA(VLOOKUP(B1502,'[1]CDM Patients Data'!$C$1266:$N$5000,5,FALSE),"")</f>
        <v>Dayana</v>
      </c>
      <c r="U1502" s="164"/>
      <c r="V1502" s="164"/>
      <c r="W1502" s="210"/>
      <c r="X1502" s="164"/>
      <c r="Y1502" s="164"/>
      <c r="Z1502" s="164"/>
      <c r="AA1502" s="164"/>
      <c r="AB1502" s="164"/>
      <c r="AC1502" s="210"/>
      <c r="AD1502" s="199"/>
      <c r="AE1502" s="199"/>
      <c r="AF1502" s="199"/>
      <c r="AG1502" s="199"/>
      <c r="AH1502" s="233"/>
      <c r="AI1502" s="199"/>
      <c r="AJ1502" s="199"/>
      <c r="AK1502" s="218" t="s">
        <v>84</v>
      </c>
      <c r="AL1502" s="218" t="s">
        <v>76</v>
      </c>
      <c r="AM1502" s="218" t="s">
        <v>76</v>
      </c>
      <c r="AN1502" s="218" t="s">
        <v>76</v>
      </c>
      <c r="AO1502" s="218" t="s">
        <v>76</v>
      </c>
      <c r="AP1502" s="218"/>
      <c r="AQ1502" s="218"/>
      <c r="AR1502" s="218"/>
      <c r="AS1502" s="218"/>
      <c r="AT1502" s="218"/>
      <c r="AU1502" s="218"/>
      <c r="AV1502" s="218"/>
      <c r="AW1502" s="218"/>
      <c r="AX1502" s="218"/>
      <c r="AY1502" s="218"/>
      <c r="AZ1502" s="218"/>
      <c r="BA1502" s="218"/>
      <c r="BB1502" s="218"/>
      <c r="BC1502" s="218"/>
      <c r="BD1502" s="218"/>
      <c r="BE1502" s="218"/>
      <c r="BF1502" s="218"/>
      <c r="BG1502" s="218"/>
      <c r="BH1502" s="218"/>
      <c r="BI1502" s="218"/>
      <c r="BJ1502" s="233" t="s">
        <v>589</v>
      </c>
      <c r="BK1502" s="199"/>
      <c r="BL1502" s="218" t="s">
        <v>80</v>
      </c>
      <c r="BM1502" s="290">
        <v>5464711</v>
      </c>
      <c r="BN1502" s="290">
        <v>1.6</v>
      </c>
      <c r="BO1502" s="290">
        <v>186.6</v>
      </c>
      <c r="BP1502" s="218" t="s">
        <v>103</v>
      </c>
      <c r="BQ1502" s="218"/>
      <c r="BR1502" s="218"/>
      <c r="BS1502" s="218"/>
      <c r="BT1502" s="218"/>
      <c r="BU1502" s="218"/>
      <c r="BV1502" s="218"/>
      <c r="BW1502" s="218"/>
      <c r="BX1502" s="171"/>
      <c r="BY1502" s="199"/>
      <c r="BZ1502" s="230"/>
      <c r="CA1502" s="230"/>
      <c r="CB1502" s="230"/>
      <c r="CC1502" s="230"/>
      <c r="CD1502" s="230"/>
      <c r="CE1502" s="230"/>
      <c r="CF1502" s="230"/>
      <c r="CG1502" s="230"/>
      <c r="CH1502" s="230"/>
      <c r="CI1502" s="230"/>
      <c r="CJ1502" s="230"/>
      <c r="CK1502" s="230"/>
      <c r="CL1502" s="230"/>
      <c r="CM1502" s="230"/>
      <c r="CN1502" s="171"/>
      <c r="CO1502" s="199"/>
      <c r="CP1502" s="230"/>
      <c r="CQ1502" s="233"/>
      <c r="CR1502" s="233"/>
      <c r="CS1502" s="233"/>
      <c r="CT1502" s="230"/>
      <c r="CU1502" s="230"/>
      <c r="CV1502" s="230"/>
      <c r="CW1502" s="230"/>
    </row>
    <row r="1503" ht="30" hidden="1" spans="1:101">
      <c r="A1503" s="191">
        <v>2620</v>
      </c>
      <c r="B1503" s="266" t="s">
        <v>3918</v>
      </c>
      <c r="C1503" s="261" t="s">
        <v>3919</v>
      </c>
      <c r="D1503" s="261" t="s">
        <v>2806</v>
      </c>
      <c r="E1503" s="199"/>
      <c r="F1503" s="261" t="s">
        <v>2385</v>
      </c>
      <c r="G1503" s="199"/>
      <c r="H1503" s="199"/>
      <c r="I1503" s="199"/>
      <c r="J1503" s="202"/>
      <c r="K1503" s="202"/>
      <c r="L1503" s="164" t="str">
        <f>_xlfn.IFNA(VLOOKUP(B1503,'[1]CDM Patients Data'!$C$1266:$N$5000,6,FALSE),"")</f>
        <v>Rectum</v>
      </c>
      <c r="M1503" s="164" t="str">
        <f>_xlfn.IFNA(VLOOKUP(B1503,'[1]CDM Patients Data'!$C$1266:$N$5000,7,FALSE),"")</f>
        <v>Rectum, NOS</v>
      </c>
      <c r="N1503" s="164" t="str">
        <f>_xlfn.IFNA(VLOOKUP(B1503,'[1]CDM Patients Data'!$C$1266:$N$5000,8,FALSE),"")</f>
        <v>Tumor cells, malignant</v>
      </c>
      <c r="O1503" s="164" t="str">
        <f>_xlfn.IFNA(VLOOKUP(B1503,'[1]CDM Patients Data'!$C$1266:$K$3492,9,FALSE),"")</f>
        <v>Unknown</v>
      </c>
      <c r="P1503" s="164">
        <f>_xlfn.IFNA(VLOOKUP(B1503,'[1]CDM Patients Data'!$C$1266:$O$3492,10,FALSE),"")</f>
        <v>0</v>
      </c>
      <c r="Q1503" s="164">
        <f>_xlfn.IFNA(VLOOKUP(B1503,'[1]CDM Patients Data'!$C$1266:$O$3492,11,FALSE),"")</f>
        <v>0</v>
      </c>
      <c r="R1503" s="164">
        <f>_xlfn.IFNA(VLOOKUP(B1503,'[1]CDM Patients Data'!$C$1266:$O$3492,12,FALSE),"")</f>
        <v>0</v>
      </c>
      <c r="S1503" s="164">
        <f>_xlfn.IFNA(VLOOKUP(B1503,'[1]CDM Patients Data'!$C$1266:$P$3492,13,FALSE),"")</f>
        <v>0</v>
      </c>
      <c r="T1503" s="164" t="str">
        <f>_xlfn.IFNA(VLOOKUP(B1503,'[1]CDM Patients Data'!$C$1266:$N$5000,5,FALSE),"")</f>
        <v>Manohar</v>
      </c>
      <c r="U1503" s="164"/>
      <c r="V1503" s="164"/>
      <c r="W1503" s="210"/>
      <c r="X1503" s="164"/>
      <c r="Y1503" s="164"/>
      <c r="Z1503" s="164"/>
      <c r="AA1503" s="164"/>
      <c r="AB1503" s="164"/>
      <c r="AC1503" s="210"/>
      <c r="AD1503" s="199"/>
      <c r="AE1503" s="199"/>
      <c r="AF1503" s="199"/>
      <c r="AG1503" s="199"/>
      <c r="AH1503" s="233"/>
      <c r="AI1503" s="199"/>
      <c r="AJ1503" s="199"/>
      <c r="AK1503" s="218"/>
      <c r="AL1503" s="218"/>
      <c r="AM1503" s="218"/>
      <c r="AN1503" s="218"/>
      <c r="AO1503" s="218" t="s">
        <v>76</v>
      </c>
      <c r="AP1503" s="218"/>
      <c r="AQ1503" s="218"/>
      <c r="AR1503" s="218"/>
      <c r="AS1503" s="218"/>
      <c r="AT1503" s="218"/>
      <c r="AU1503" s="218"/>
      <c r="AV1503" s="218"/>
      <c r="AW1503" s="218"/>
      <c r="AX1503" s="218"/>
      <c r="AY1503" s="218"/>
      <c r="AZ1503" s="218"/>
      <c r="BA1503" s="218"/>
      <c r="BB1503" s="218"/>
      <c r="BC1503" s="218"/>
      <c r="BD1503" s="218"/>
      <c r="BE1503" s="218"/>
      <c r="BF1503" s="218"/>
      <c r="BG1503" s="218"/>
      <c r="BH1503" s="218"/>
      <c r="BI1503" s="218"/>
      <c r="BJ1503" s="233"/>
      <c r="BK1503" s="199"/>
      <c r="BL1503" s="218"/>
      <c r="BM1503" s="171"/>
      <c r="BN1503" s="171"/>
      <c r="BO1503" s="171"/>
      <c r="BP1503" s="218"/>
      <c r="BQ1503" s="218"/>
      <c r="BR1503" s="218"/>
      <c r="BS1503" s="218"/>
      <c r="BT1503" s="218"/>
      <c r="BU1503" s="218"/>
      <c r="BV1503" s="218"/>
      <c r="BW1503" s="218"/>
      <c r="BX1503" s="171"/>
      <c r="BY1503" s="199"/>
      <c r="BZ1503" s="230"/>
      <c r="CA1503" s="230"/>
      <c r="CB1503" s="230"/>
      <c r="CC1503" s="230"/>
      <c r="CD1503" s="230"/>
      <c r="CE1503" s="230"/>
      <c r="CF1503" s="230"/>
      <c r="CG1503" s="230"/>
      <c r="CH1503" s="230"/>
      <c r="CI1503" s="230"/>
      <c r="CJ1503" s="230"/>
      <c r="CK1503" s="230"/>
      <c r="CL1503" s="230"/>
      <c r="CM1503" s="230"/>
      <c r="CN1503" s="171"/>
      <c r="CO1503" s="199"/>
      <c r="CP1503" s="230"/>
      <c r="CQ1503" s="233"/>
      <c r="CR1503" s="233"/>
      <c r="CS1503" s="233"/>
      <c r="CT1503" s="230"/>
      <c r="CU1503" s="230"/>
      <c r="CV1503" s="230"/>
      <c r="CW1503" s="230"/>
    </row>
    <row r="1504" ht="30" spans="1:101">
      <c r="A1504" s="191">
        <v>2621</v>
      </c>
      <c r="B1504" s="266" t="s">
        <v>3920</v>
      </c>
      <c r="C1504" s="261" t="s">
        <v>3921</v>
      </c>
      <c r="D1504" s="261" t="s">
        <v>2783</v>
      </c>
      <c r="E1504" s="199"/>
      <c r="F1504" s="261" t="s">
        <v>2385</v>
      </c>
      <c r="G1504" s="199"/>
      <c r="H1504" s="199"/>
      <c r="I1504" s="199"/>
      <c r="J1504" s="202"/>
      <c r="K1504" s="202"/>
      <c r="L1504" s="164" t="str">
        <f>_xlfn.IFNA(VLOOKUP(B1504,'[1]CDM Patients Data'!$C$1266:$N$5000,6,FALSE),"")</f>
        <v>Prostate</v>
      </c>
      <c r="M1504" s="164" t="str">
        <f>_xlfn.IFNA(VLOOKUP(B1504,'[1]CDM Patients Data'!$C$1266:$N$5000,7,FALSE),"")</f>
        <v>Prostate gland</v>
      </c>
      <c r="N1504" s="164" t="str">
        <f>_xlfn.IFNA(VLOOKUP(B1504,'[1]CDM Patients Data'!$C$1266:$N$5000,8,FALSE),"")</f>
        <v>Adenocarcinoma, NOS</v>
      </c>
      <c r="O1504" s="164" t="str">
        <f>_xlfn.IFNA(VLOOKUP(B1504,'[1]CDM Patients Data'!$C$1266:$K$3492,9,FALSE),"")</f>
        <v>Right and Left</v>
      </c>
      <c r="P1504" s="164">
        <f>_xlfn.IFNA(VLOOKUP(B1504,'[1]CDM Patients Data'!$C$1266:$O$3492,10,FALSE),"")</f>
        <v>0</v>
      </c>
      <c r="Q1504" s="164">
        <f>_xlfn.IFNA(VLOOKUP(B1504,'[1]CDM Patients Data'!$C$1266:$O$3492,11,FALSE),"")</f>
        <v>0</v>
      </c>
      <c r="R1504" s="164">
        <f>_xlfn.IFNA(VLOOKUP(B1504,'[1]CDM Patients Data'!$C$1266:$O$3492,12,FALSE),"")</f>
        <v>0</v>
      </c>
      <c r="S1504" s="164">
        <f>_xlfn.IFNA(VLOOKUP(B1504,'[1]CDM Patients Data'!$C$1266:$P$3492,13,FALSE),"")</f>
        <v>0</v>
      </c>
      <c r="T1504" s="164" t="str">
        <f>_xlfn.IFNA(VLOOKUP(B1504,'[1]CDM Patients Data'!$C$1266:$N$5000,5,FALSE),"")</f>
        <v>Manohar</v>
      </c>
      <c r="U1504" s="164"/>
      <c r="V1504" s="164"/>
      <c r="W1504" s="210"/>
      <c r="X1504" s="164"/>
      <c r="Y1504" s="164"/>
      <c r="Z1504" s="164"/>
      <c r="AA1504" s="164"/>
      <c r="AB1504" s="164"/>
      <c r="AC1504" s="210"/>
      <c r="AD1504" s="199"/>
      <c r="AE1504" s="199"/>
      <c r="AF1504" s="199"/>
      <c r="AG1504" s="199"/>
      <c r="AH1504" s="233"/>
      <c r="AI1504" s="199"/>
      <c r="AJ1504" s="199"/>
      <c r="AK1504" s="218" t="s">
        <v>84</v>
      </c>
      <c r="AL1504" s="218" t="s">
        <v>76</v>
      </c>
      <c r="AM1504" s="218" t="s">
        <v>76</v>
      </c>
      <c r="AN1504" s="218" t="s">
        <v>76</v>
      </c>
      <c r="AO1504" s="218" t="s">
        <v>76</v>
      </c>
      <c r="AP1504" s="218"/>
      <c r="AQ1504" s="218"/>
      <c r="AR1504" s="218"/>
      <c r="AS1504" s="218"/>
      <c r="AT1504" s="218"/>
      <c r="AU1504" s="218"/>
      <c r="AV1504" s="218"/>
      <c r="AW1504" s="218"/>
      <c r="AX1504" s="218"/>
      <c r="AY1504" s="218"/>
      <c r="AZ1504" s="218"/>
      <c r="BA1504" s="218"/>
      <c r="BB1504" s="218"/>
      <c r="BC1504" s="218"/>
      <c r="BD1504" s="218"/>
      <c r="BE1504" s="218"/>
      <c r="BF1504" s="218"/>
      <c r="BG1504" s="218"/>
      <c r="BH1504" s="218"/>
      <c r="BI1504" s="218"/>
      <c r="BJ1504" s="233" t="s">
        <v>589</v>
      </c>
      <c r="BK1504" s="199"/>
      <c r="BL1504" s="218" t="s">
        <v>80</v>
      </c>
      <c r="BM1504" s="290">
        <v>10955051</v>
      </c>
      <c r="BN1504" s="290">
        <v>3.3</v>
      </c>
      <c r="BO1504" s="290">
        <v>370.6</v>
      </c>
      <c r="BP1504" s="218" t="s">
        <v>103</v>
      </c>
      <c r="BQ1504" s="218"/>
      <c r="BR1504" s="218"/>
      <c r="BS1504" s="218"/>
      <c r="BT1504" s="218"/>
      <c r="BU1504" s="218"/>
      <c r="BV1504" s="218"/>
      <c r="BW1504" s="218"/>
      <c r="BX1504" s="171"/>
      <c r="BY1504" s="199"/>
      <c r="BZ1504" s="230"/>
      <c r="CA1504" s="230"/>
      <c r="CB1504" s="230"/>
      <c r="CC1504" s="230"/>
      <c r="CD1504" s="230"/>
      <c r="CE1504" s="230"/>
      <c r="CF1504" s="230"/>
      <c r="CG1504" s="230"/>
      <c r="CH1504" s="230"/>
      <c r="CI1504" s="230"/>
      <c r="CJ1504" s="230"/>
      <c r="CK1504" s="230"/>
      <c r="CL1504" s="230"/>
      <c r="CM1504" s="230"/>
      <c r="CN1504" s="171"/>
      <c r="CO1504" s="199"/>
      <c r="CP1504" s="230"/>
      <c r="CQ1504" s="233"/>
      <c r="CR1504" s="233"/>
      <c r="CS1504" s="233"/>
      <c r="CT1504" s="230"/>
      <c r="CU1504" s="230"/>
      <c r="CV1504" s="230"/>
      <c r="CW1504" s="230"/>
    </row>
    <row r="1505" ht="15" spans="1:101">
      <c r="A1505" s="191">
        <v>2622</v>
      </c>
      <c r="B1505" s="266" t="s">
        <v>3922</v>
      </c>
      <c r="C1505" s="261" t="s">
        <v>3923</v>
      </c>
      <c r="D1505" s="261" t="s">
        <v>2156</v>
      </c>
      <c r="E1505" s="199"/>
      <c r="F1505" s="261" t="s">
        <v>3277</v>
      </c>
      <c r="G1505" s="199"/>
      <c r="H1505" s="199"/>
      <c r="I1505" s="199"/>
      <c r="J1505" s="202"/>
      <c r="K1505" s="202"/>
      <c r="L1505" s="164">
        <f>_xlfn.IFNA(VLOOKUP(B1505,'[1]CDM Patients Data'!$C$1266:$N$5000,6,FALSE),"")</f>
        <v>0</v>
      </c>
      <c r="M1505" s="164">
        <f>_xlfn.IFNA(VLOOKUP(B1505,'[1]CDM Patients Data'!$C$1266:$N$5000,7,FALSE),"")</f>
        <v>0</v>
      </c>
      <c r="N1505" s="164">
        <f>_xlfn.IFNA(VLOOKUP(B1505,'[1]CDM Patients Data'!$C$1266:$N$5000,8,FALSE),"")</f>
        <v>0</v>
      </c>
      <c r="O1505" s="164">
        <f>_xlfn.IFNA(VLOOKUP(B1505,'[1]CDM Patients Data'!$C$1266:$K$3492,9,FALSE),"")</f>
        <v>0</v>
      </c>
      <c r="P1505" s="164">
        <f>_xlfn.IFNA(VLOOKUP(B1505,'[1]CDM Patients Data'!$C$1266:$O$3492,10,FALSE),"")</f>
        <v>0</v>
      </c>
      <c r="Q1505" s="164">
        <f>_xlfn.IFNA(VLOOKUP(B1505,'[1]CDM Patients Data'!$C$1266:$O$3492,11,FALSE),"")</f>
        <v>0</v>
      </c>
      <c r="R1505" s="164">
        <f>_xlfn.IFNA(VLOOKUP(B1505,'[1]CDM Patients Data'!$C$1266:$O$3492,12,FALSE),"")</f>
        <v>0</v>
      </c>
      <c r="S1505" s="164">
        <f>_xlfn.IFNA(VLOOKUP(B1505,'[1]CDM Patients Data'!$C$1266:$P$3492,13,FALSE),"")</f>
        <v>0</v>
      </c>
      <c r="T1505" s="164" t="str">
        <f>_xlfn.IFNA(VLOOKUP(B1505,'[1]CDM Patients Data'!$C$1266:$N$5000,5,FALSE),"")</f>
        <v>Nisha</v>
      </c>
      <c r="U1505" s="164"/>
      <c r="V1505" s="164"/>
      <c r="W1505" s="210"/>
      <c r="X1505" s="164"/>
      <c r="Y1505" s="164"/>
      <c r="Z1505" s="164"/>
      <c r="AA1505" s="164"/>
      <c r="AB1505" s="164"/>
      <c r="AC1505" s="210"/>
      <c r="AD1505" s="199"/>
      <c r="AE1505" s="199"/>
      <c r="AF1505" s="199"/>
      <c r="AG1505" s="199"/>
      <c r="AH1505" s="233"/>
      <c r="AI1505" s="199"/>
      <c r="AJ1505" s="199"/>
      <c r="AK1505" s="218" t="s">
        <v>84</v>
      </c>
      <c r="AL1505" s="218" t="s">
        <v>76</v>
      </c>
      <c r="AM1505" s="218" t="s">
        <v>76</v>
      </c>
      <c r="AN1505" s="218" t="s">
        <v>76</v>
      </c>
      <c r="AO1505" s="218" t="s">
        <v>76</v>
      </c>
      <c r="AP1505" s="218"/>
      <c r="AQ1505" s="218"/>
      <c r="AR1505" s="218"/>
      <c r="AS1505" s="218"/>
      <c r="AT1505" s="218"/>
      <c r="AU1505" s="218"/>
      <c r="AV1505" s="218"/>
      <c r="AW1505" s="218"/>
      <c r="AX1505" s="218"/>
      <c r="AY1505" s="218"/>
      <c r="AZ1505" s="218"/>
      <c r="BA1505" s="218"/>
      <c r="BB1505" s="218"/>
      <c r="BC1505" s="218"/>
      <c r="BD1505" s="218"/>
      <c r="BE1505" s="218"/>
      <c r="BF1505" s="218"/>
      <c r="BG1505" s="218"/>
      <c r="BH1505" s="218"/>
      <c r="BI1505" s="218"/>
      <c r="BJ1505" s="233" t="s">
        <v>589</v>
      </c>
      <c r="BK1505" s="199"/>
      <c r="BL1505" s="218" t="s">
        <v>80</v>
      </c>
      <c r="BM1505" s="290">
        <v>10534755</v>
      </c>
      <c r="BN1505" s="290">
        <v>3.2</v>
      </c>
      <c r="BO1505" s="290">
        <v>360.9</v>
      </c>
      <c r="BP1505" s="218" t="s">
        <v>103</v>
      </c>
      <c r="BQ1505" s="218"/>
      <c r="BR1505" s="218"/>
      <c r="BS1505" s="218"/>
      <c r="BT1505" s="218"/>
      <c r="BU1505" s="218"/>
      <c r="BV1505" s="218"/>
      <c r="BW1505" s="218"/>
      <c r="BX1505" s="171"/>
      <c r="BY1505" s="199"/>
      <c r="BZ1505" s="230"/>
      <c r="CA1505" s="230"/>
      <c r="CB1505" s="230"/>
      <c r="CC1505" s="230"/>
      <c r="CD1505" s="230"/>
      <c r="CE1505" s="230"/>
      <c r="CF1505" s="230"/>
      <c r="CG1505" s="230"/>
      <c r="CH1505" s="230"/>
      <c r="CI1505" s="230"/>
      <c r="CJ1505" s="230"/>
      <c r="CK1505" s="230"/>
      <c r="CL1505" s="230"/>
      <c r="CM1505" s="230"/>
      <c r="CN1505" s="171"/>
      <c r="CO1505" s="199"/>
      <c r="CP1505" s="230"/>
      <c r="CQ1505" s="233"/>
      <c r="CR1505" s="233"/>
      <c r="CS1505" s="233"/>
      <c r="CT1505" s="230"/>
      <c r="CU1505" s="230"/>
      <c r="CV1505" s="230"/>
      <c r="CW1505" s="230"/>
    </row>
    <row r="1506" ht="15" spans="1:101">
      <c r="A1506" s="191">
        <v>2623</v>
      </c>
      <c r="B1506" s="266" t="s">
        <v>3924</v>
      </c>
      <c r="C1506" s="261" t="s">
        <v>3925</v>
      </c>
      <c r="D1506" s="261" t="s">
        <v>2156</v>
      </c>
      <c r="E1506" s="199"/>
      <c r="F1506" s="261" t="s">
        <v>3277</v>
      </c>
      <c r="G1506" s="199"/>
      <c r="H1506" s="199"/>
      <c r="I1506" s="199"/>
      <c r="J1506" s="202"/>
      <c r="K1506" s="202"/>
      <c r="L1506" s="164" t="str">
        <f>_xlfn.IFNA(VLOOKUP(B1506,'[1]CDM Patients Data'!$C$1266:$N$5000,6,FALSE),"")</f>
        <v>Non-Cancer</v>
      </c>
      <c r="M1506" s="164" t="str">
        <f>_xlfn.IFNA(VLOOKUP(B1506,'[1]CDM Patients Data'!$C$1266:$N$5000,7,FALSE),"")</f>
        <v>Non-Cancer</v>
      </c>
      <c r="N1506" s="164" t="str">
        <f>_xlfn.IFNA(VLOOKUP(B1506,'[1]CDM Patients Data'!$C$1266:$N$5000,8,FALSE),"")</f>
        <v>Non-Cancer</v>
      </c>
      <c r="O1506" s="164" t="str">
        <f>_xlfn.IFNA(VLOOKUP(B1506,'[1]CDM Patients Data'!$C$1266:$K$3492,9,FALSE),"")</f>
        <v>Non-Cancer</v>
      </c>
      <c r="P1506" s="164" t="str">
        <f>_xlfn.IFNA(VLOOKUP(B1506,'[1]CDM Patients Data'!$C$1266:$O$3492,10,FALSE),"")</f>
        <v>Non-Cancer</v>
      </c>
      <c r="Q1506" s="164">
        <f>_xlfn.IFNA(VLOOKUP(B1506,'[1]CDM Patients Data'!$C$1266:$O$3492,11,FALSE),"")</f>
        <v>0</v>
      </c>
      <c r="R1506" s="164">
        <f>_xlfn.IFNA(VLOOKUP(B1506,'[1]CDM Patients Data'!$C$1266:$O$3492,12,FALSE),"")</f>
        <v>0</v>
      </c>
      <c r="S1506" s="164">
        <f>_xlfn.IFNA(VLOOKUP(B1506,'[1]CDM Patients Data'!$C$1266:$P$3492,13,FALSE),"")</f>
        <v>0</v>
      </c>
      <c r="T1506" s="164" t="str">
        <f>_xlfn.IFNA(VLOOKUP(B1506,'[1]CDM Patients Data'!$C$1266:$N$5000,5,FALSE),"")</f>
        <v>Swathi</v>
      </c>
      <c r="U1506" s="164"/>
      <c r="V1506" s="164"/>
      <c r="W1506" s="210"/>
      <c r="X1506" s="164"/>
      <c r="Y1506" s="164"/>
      <c r="Z1506" s="164"/>
      <c r="AA1506" s="164"/>
      <c r="AB1506" s="164"/>
      <c r="AC1506" s="210"/>
      <c r="AD1506" s="199"/>
      <c r="AE1506" s="199"/>
      <c r="AF1506" s="199"/>
      <c r="AG1506" s="199"/>
      <c r="AH1506" s="233"/>
      <c r="AI1506" s="199"/>
      <c r="AJ1506" s="199"/>
      <c r="AK1506" s="218" t="s">
        <v>84</v>
      </c>
      <c r="AL1506" s="218" t="s">
        <v>76</v>
      </c>
      <c r="AM1506" s="218" t="s">
        <v>76</v>
      </c>
      <c r="AN1506" s="218" t="s">
        <v>76</v>
      </c>
      <c r="AO1506" s="218" t="s">
        <v>76</v>
      </c>
      <c r="AP1506" s="218"/>
      <c r="AQ1506" s="218"/>
      <c r="AR1506" s="218"/>
      <c r="AS1506" s="218"/>
      <c r="AT1506" s="218"/>
      <c r="AU1506" s="218"/>
      <c r="AV1506" s="218"/>
      <c r="AW1506" s="218"/>
      <c r="AX1506" s="218"/>
      <c r="AY1506" s="218"/>
      <c r="AZ1506" s="218"/>
      <c r="BA1506" s="218"/>
      <c r="BB1506" s="218"/>
      <c r="BC1506" s="218"/>
      <c r="BD1506" s="218"/>
      <c r="BE1506" s="218"/>
      <c r="BF1506" s="218"/>
      <c r="BG1506" s="218"/>
      <c r="BH1506" s="218"/>
      <c r="BI1506" s="218"/>
      <c r="BJ1506" s="233" t="s">
        <v>589</v>
      </c>
      <c r="BK1506" s="199"/>
      <c r="BL1506" s="218" t="s">
        <v>80</v>
      </c>
      <c r="BM1506" s="290">
        <v>8063875</v>
      </c>
      <c r="BN1506" s="290">
        <v>2.4</v>
      </c>
      <c r="BO1506" s="290">
        <v>268.3</v>
      </c>
      <c r="BP1506" s="218" t="s">
        <v>103</v>
      </c>
      <c r="BQ1506" s="218"/>
      <c r="BR1506" s="218"/>
      <c r="BS1506" s="218"/>
      <c r="BT1506" s="218"/>
      <c r="BU1506" s="218"/>
      <c r="BV1506" s="218"/>
      <c r="BW1506" s="218"/>
      <c r="BX1506" s="171"/>
      <c r="BY1506" s="199"/>
      <c r="BZ1506" s="230"/>
      <c r="CA1506" s="230"/>
      <c r="CB1506" s="230"/>
      <c r="CC1506" s="230"/>
      <c r="CD1506" s="230"/>
      <c r="CE1506" s="230"/>
      <c r="CF1506" s="230"/>
      <c r="CG1506" s="230"/>
      <c r="CH1506" s="230"/>
      <c r="CI1506" s="230"/>
      <c r="CJ1506" s="230"/>
      <c r="CK1506" s="230"/>
      <c r="CL1506" s="230"/>
      <c r="CM1506" s="230"/>
      <c r="CN1506" s="171"/>
      <c r="CO1506" s="199"/>
      <c r="CP1506" s="230"/>
      <c r="CQ1506" s="233"/>
      <c r="CR1506" s="233"/>
      <c r="CS1506" s="233"/>
      <c r="CT1506" s="230"/>
      <c r="CU1506" s="230"/>
      <c r="CV1506" s="230"/>
      <c r="CW1506" s="230"/>
    </row>
    <row r="1507" spans="1:101">
      <c r="A1507" s="191">
        <v>2624</v>
      </c>
      <c r="B1507" s="266" t="s">
        <v>3926</v>
      </c>
      <c r="C1507" s="261" t="s">
        <v>3927</v>
      </c>
      <c r="D1507" s="261" t="s">
        <v>2156</v>
      </c>
      <c r="E1507" s="199"/>
      <c r="F1507" s="274" t="s">
        <v>3277</v>
      </c>
      <c r="G1507" s="199"/>
      <c r="H1507" s="199"/>
      <c r="I1507" s="199"/>
      <c r="J1507" s="202"/>
      <c r="K1507" s="202"/>
      <c r="L1507" s="164" t="str">
        <f>_xlfn.IFNA(VLOOKUP(B1507,'[1]CDM Patients Data'!$C$1266:$N$5000,6,FALSE),"")</f>
        <v>Non-Cancer</v>
      </c>
      <c r="M1507" s="164" t="str">
        <f>_xlfn.IFNA(VLOOKUP(B1507,'[1]CDM Patients Data'!$C$1266:$N$5000,7,FALSE),"")</f>
        <v>Non-Cancer</v>
      </c>
      <c r="N1507" s="164" t="str">
        <f>_xlfn.IFNA(VLOOKUP(B1507,'[1]CDM Patients Data'!$C$1266:$N$5000,8,FALSE),"")</f>
        <v>Non-Cancer</v>
      </c>
      <c r="O1507" s="164" t="str">
        <f>_xlfn.IFNA(VLOOKUP(B1507,'[1]CDM Patients Data'!$C$1266:$K$3492,9,FALSE),"")</f>
        <v>Non-Cancer</v>
      </c>
      <c r="P1507" s="164">
        <f>_xlfn.IFNA(VLOOKUP(B1507,'[1]CDM Patients Data'!$C$1266:$O$3492,10,FALSE),"")</f>
        <v>0</v>
      </c>
      <c r="Q1507" s="164">
        <f>_xlfn.IFNA(VLOOKUP(B1507,'[1]CDM Patients Data'!$C$1266:$O$3492,11,FALSE),"")</f>
        <v>0</v>
      </c>
      <c r="R1507" s="164">
        <f>_xlfn.IFNA(VLOOKUP(B1507,'[1]CDM Patients Data'!$C$1266:$O$3492,12,FALSE),"")</f>
        <v>0</v>
      </c>
      <c r="S1507" s="164">
        <f>_xlfn.IFNA(VLOOKUP(B1507,'[1]CDM Patients Data'!$C$1266:$P$3492,13,FALSE),"")</f>
        <v>0</v>
      </c>
      <c r="T1507" s="164" t="str">
        <f>_xlfn.IFNA(VLOOKUP(B1507,'[1]CDM Patients Data'!$C$1266:$N$5000,5,FALSE),"")</f>
        <v>Ruchika</v>
      </c>
      <c r="U1507" s="164"/>
      <c r="V1507" s="164"/>
      <c r="W1507" s="210"/>
      <c r="X1507" s="164"/>
      <c r="Y1507" s="164"/>
      <c r="Z1507" s="164"/>
      <c r="AA1507" s="164"/>
      <c r="AB1507" s="164"/>
      <c r="AC1507" s="210"/>
      <c r="AD1507" s="199"/>
      <c r="AE1507" s="199"/>
      <c r="AF1507" s="199"/>
      <c r="AG1507" s="199"/>
      <c r="AH1507" s="233"/>
      <c r="AI1507" s="199"/>
      <c r="AJ1507" s="199"/>
      <c r="AK1507" s="218" t="s">
        <v>84</v>
      </c>
      <c r="AL1507" s="218" t="s">
        <v>76</v>
      </c>
      <c r="AM1507" s="218" t="s">
        <v>76</v>
      </c>
      <c r="AN1507" s="218" t="s">
        <v>76</v>
      </c>
      <c r="AO1507" s="218" t="s">
        <v>76</v>
      </c>
      <c r="AP1507" s="218"/>
      <c r="AQ1507" s="218"/>
      <c r="AR1507" s="218"/>
      <c r="AS1507" s="218"/>
      <c r="AT1507" s="218"/>
      <c r="AU1507" s="218"/>
      <c r="AV1507" s="218"/>
      <c r="AW1507" s="218"/>
      <c r="AX1507" s="218"/>
      <c r="AY1507" s="218"/>
      <c r="AZ1507" s="218"/>
      <c r="BA1507" s="218"/>
      <c r="BB1507" s="218"/>
      <c r="BC1507" s="218"/>
      <c r="BD1507" s="218"/>
      <c r="BE1507" s="218"/>
      <c r="BF1507" s="218"/>
      <c r="BG1507" s="218"/>
      <c r="BH1507" s="218"/>
      <c r="BI1507" s="218"/>
      <c r="BJ1507" s="233" t="s">
        <v>589</v>
      </c>
      <c r="BK1507" s="199"/>
      <c r="BL1507" s="218" t="s">
        <v>80</v>
      </c>
      <c r="BM1507" s="290">
        <v>9648138</v>
      </c>
      <c r="BN1507" s="290">
        <v>2.9</v>
      </c>
      <c r="BO1507" s="290">
        <v>325.6</v>
      </c>
      <c r="BP1507" s="218" t="s">
        <v>103</v>
      </c>
      <c r="BQ1507" s="218"/>
      <c r="BR1507" s="218"/>
      <c r="BS1507" s="218"/>
      <c r="BT1507" s="218"/>
      <c r="BU1507" s="218"/>
      <c r="BV1507" s="218"/>
      <c r="BW1507" s="218"/>
      <c r="BX1507" s="171"/>
      <c r="BY1507" s="199"/>
      <c r="BZ1507" s="230"/>
      <c r="CA1507" s="230"/>
      <c r="CB1507" s="230"/>
      <c r="CC1507" s="230"/>
      <c r="CD1507" s="230"/>
      <c r="CE1507" s="230"/>
      <c r="CF1507" s="230"/>
      <c r="CG1507" s="230"/>
      <c r="CH1507" s="230"/>
      <c r="CI1507" s="230"/>
      <c r="CJ1507" s="230"/>
      <c r="CK1507" s="230"/>
      <c r="CL1507" s="230"/>
      <c r="CM1507" s="230"/>
      <c r="CN1507" s="171"/>
      <c r="CO1507" s="199"/>
      <c r="CP1507" s="230"/>
      <c r="CQ1507" s="233"/>
      <c r="CR1507" s="233"/>
      <c r="CS1507" s="233"/>
      <c r="CT1507" s="230"/>
      <c r="CU1507" s="230"/>
      <c r="CV1507" s="230"/>
      <c r="CW1507" s="230"/>
    </row>
    <row r="1508" ht="30" hidden="1" spans="1:101">
      <c r="A1508" s="191">
        <v>2625</v>
      </c>
      <c r="B1508" s="266" t="s">
        <v>3928</v>
      </c>
      <c r="C1508" s="273" t="s">
        <v>3929</v>
      </c>
      <c r="D1508" s="261" t="s">
        <v>2798</v>
      </c>
      <c r="E1508" s="199"/>
      <c r="F1508" s="274" t="s">
        <v>3930</v>
      </c>
      <c r="G1508" s="199"/>
      <c r="H1508" s="199"/>
      <c r="I1508" s="199"/>
      <c r="J1508" s="202"/>
      <c r="K1508" s="202"/>
      <c r="L1508" s="164" t="str">
        <f>_xlfn.IFNA(VLOOKUP(B1508,'[1]CDM Patients Data'!$C$1266:$N$5000,6,FALSE),"")</f>
        <v>Corpus Uteri</v>
      </c>
      <c r="M1508" s="164" t="str">
        <f>_xlfn.IFNA(VLOOKUP(B1508,'[1]CDM Patients Data'!$C$1266:$N$5000,7,FALSE),"")</f>
        <v>Endometrium</v>
      </c>
      <c r="N1508" s="164" t="str">
        <f>_xlfn.IFNA(VLOOKUP(B1508,'[1]CDM Patients Data'!$C$1266:$N$5000,8,FALSE),"")</f>
        <v>NA</v>
      </c>
      <c r="O1508" s="164" t="str">
        <f>_xlfn.IFNA(VLOOKUP(B1508,'[1]CDM Patients Data'!$C$1266:$K$3492,9,FALSE),"")</f>
        <v>Not a paired site</v>
      </c>
      <c r="P1508" s="164">
        <f>_xlfn.IFNA(VLOOKUP(B1508,'[1]CDM Patients Data'!$C$1266:$O$3492,10,FALSE),"")</f>
        <v>0</v>
      </c>
      <c r="Q1508" s="164">
        <f>_xlfn.IFNA(VLOOKUP(B1508,'[1]CDM Patients Data'!$C$1266:$O$3492,11,FALSE),"")</f>
        <v>0</v>
      </c>
      <c r="R1508" s="164">
        <f>_xlfn.IFNA(VLOOKUP(B1508,'[1]CDM Patients Data'!$C$1266:$O$3492,12,FALSE),"")</f>
        <v>0</v>
      </c>
      <c r="S1508" s="164">
        <f>_xlfn.IFNA(VLOOKUP(B1508,'[1]CDM Patients Data'!$C$1266:$P$3492,13,FALSE),"")</f>
        <v>0</v>
      </c>
      <c r="T1508" s="164" t="str">
        <f>_xlfn.IFNA(VLOOKUP(B1508,'[1]CDM Patients Data'!$C$1266:$N$5000,5,FALSE),"")</f>
        <v>Alaka</v>
      </c>
      <c r="U1508" s="164"/>
      <c r="V1508" s="164"/>
      <c r="W1508" s="210"/>
      <c r="X1508" s="164"/>
      <c r="Y1508" s="164"/>
      <c r="Z1508" s="164"/>
      <c r="AA1508" s="164"/>
      <c r="AB1508" s="164"/>
      <c r="AC1508" s="210"/>
      <c r="AD1508" s="199"/>
      <c r="AE1508" s="199"/>
      <c r="AF1508" s="199"/>
      <c r="AG1508" s="199"/>
      <c r="AH1508" s="233" t="s">
        <v>589</v>
      </c>
      <c r="AI1508" s="199"/>
      <c r="AJ1508" s="199"/>
      <c r="AK1508" s="218" t="s">
        <v>80</v>
      </c>
      <c r="AL1508" s="218">
        <v>69579068</v>
      </c>
      <c r="AM1508" s="218">
        <v>20.9</v>
      </c>
      <c r="AN1508" s="218">
        <v>512.6</v>
      </c>
      <c r="AO1508" s="218" t="s">
        <v>81</v>
      </c>
      <c r="AP1508" s="218"/>
      <c r="AQ1508" s="218"/>
      <c r="AR1508" s="218"/>
      <c r="AS1508" s="218"/>
      <c r="AT1508" s="218"/>
      <c r="AU1508" s="218"/>
      <c r="AV1508" s="218"/>
      <c r="AW1508" s="218"/>
      <c r="AX1508" s="218"/>
      <c r="AY1508" s="218"/>
      <c r="AZ1508" s="218"/>
      <c r="BA1508" s="218"/>
      <c r="BB1508" s="218"/>
      <c r="BC1508" s="218"/>
      <c r="BD1508" s="218"/>
      <c r="BE1508" s="218"/>
      <c r="BF1508" s="218"/>
      <c r="BG1508" s="218"/>
      <c r="BH1508" s="218"/>
      <c r="BI1508" s="218"/>
      <c r="BJ1508" s="233"/>
      <c r="BK1508" s="199"/>
      <c r="BL1508" s="218" t="s">
        <v>84</v>
      </c>
      <c r="BM1508" s="171" t="s">
        <v>76</v>
      </c>
      <c r="BN1508" s="171" t="s">
        <v>76</v>
      </c>
      <c r="BO1508" s="171" t="s">
        <v>76</v>
      </c>
      <c r="BP1508" s="218"/>
      <c r="BQ1508" s="218"/>
      <c r="BR1508" s="218"/>
      <c r="BS1508" s="218"/>
      <c r="BT1508" s="218"/>
      <c r="BU1508" s="218"/>
      <c r="BV1508" s="218"/>
      <c r="BW1508" s="218"/>
      <c r="BX1508" s="171"/>
      <c r="BY1508" s="199"/>
      <c r="BZ1508" s="230"/>
      <c r="CA1508" s="230"/>
      <c r="CB1508" s="230"/>
      <c r="CC1508" s="230"/>
      <c r="CD1508" s="230"/>
      <c r="CE1508" s="230"/>
      <c r="CF1508" s="230"/>
      <c r="CG1508" s="230"/>
      <c r="CH1508" s="230"/>
      <c r="CI1508" s="230"/>
      <c r="CJ1508" s="230"/>
      <c r="CK1508" s="230"/>
      <c r="CL1508" s="230"/>
      <c r="CM1508" s="230"/>
      <c r="CN1508" s="171" t="s">
        <v>2777</v>
      </c>
      <c r="CO1508" s="199"/>
      <c r="CP1508" s="230" t="s">
        <v>80</v>
      </c>
      <c r="CQ1508" s="285">
        <v>2331678</v>
      </c>
      <c r="CR1508" s="285">
        <v>0.7</v>
      </c>
      <c r="CS1508" s="285">
        <v>26.58</v>
      </c>
      <c r="CT1508" s="230" t="s">
        <v>604</v>
      </c>
      <c r="CU1508" s="230"/>
      <c r="CV1508" s="230"/>
      <c r="CW1508" s="230"/>
    </row>
    <row r="1509" ht="45" spans="1:101">
      <c r="A1509" s="191">
        <v>2626</v>
      </c>
      <c r="B1509" s="266" t="s">
        <v>3931</v>
      </c>
      <c r="C1509" s="261" t="s">
        <v>3932</v>
      </c>
      <c r="D1509" s="261" t="s">
        <v>2780</v>
      </c>
      <c r="E1509" s="199"/>
      <c r="F1509" s="274" t="s">
        <v>3583</v>
      </c>
      <c r="G1509" s="199"/>
      <c r="H1509" s="199"/>
      <c r="I1509" s="199"/>
      <c r="J1509" s="202"/>
      <c r="K1509" s="202"/>
      <c r="L1509" s="164" t="str">
        <f>_xlfn.IFNA(VLOOKUP(B1509,'[1]CDM Patients Data'!$C$1266:$N$5000,6,FALSE),"")</f>
        <v>Ovary</v>
      </c>
      <c r="M1509" s="164" t="str">
        <f>_xlfn.IFNA(VLOOKUP(B1509,'[1]CDM Patients Data'!$C$1266:$N$5000,7,FALSE),"")</f>
        <v>Ovary</v>
      </c>
      <c r="N1509" s="164" t="str">
        <f>_xlfn.IFNA(VLOOKUP(B1509,'[1]CDM Patients Data'!$C$1266:$N$5000,8,FALSE),"")</f>
        <v>High-grade serous carcinoma</v>
      </c>
      <c r="O1509" s="164" t="str">
        <f>_xlfn.IFNA(VLOOKUP(B1509,'[1]CDM Patients Data'!$C$1266:$K$3492,9,FALSE),"")</f>
        <v>Unknown</v>
      </c>
      <c r="P1509" s="164">
        <f>_xlfn.IFNA(VLOOKUP(B1509,'[1]CDM Patients Data'!$C$1266:$O$3492,10,FALSE),"")</f>
        <v>0</v>
      </c>
      <c r="Q1509" s="164">
        <f>_xlfn.IFNA(VLOOKUP(B1509,'[1]CDM Patients Data'!$C$1266:$O$3492,11,FALSE),"")</f>
        <v>0</v>
      </c>
      <c r="R1509" s="164">
        <f>_xlfn.IFNA(VLOOKUP(B1509,'[1]CDM Patients Data'!$C$1266:$O$3492,12,FALSE),"")</f>
        <v>0</v>
      </c>
      <c r="S1509" s="164">
        <f>_xlfn.IFNA(VLOOKUP(B1509,'[1]CDM Patients Data'!$C$1266:$P$3492,13,FALSE),"")</f>
        <v>0</v>
      </c>
      <c r="T1509" s="164" t="str">
        <f>_xlfn.IFNA(VLOOKUP(B1509,'[1]CDM Patients Data'!$C$1266:$N$5000,5,FALSE),"")</f>
        <v>Swathi</v>
      </c>
      <c r="U1509" s="164"/>
      <c r="V1509" s="164"/>
      <c r="W1509" s="210"/>
      <c r="X1509" s="164"/>
      <c r="Y1509" s="164"/>
      <c r="Z1509" s="164"/>
      <c r="AA1509" s="164"/>
      <c r="AB1509" s="164"/>
      <c r="AC1509" s="210"/>
      <c r="AD1509" s="199"/>
      <c r="AE1509" s="199"/>
      <c r="AF1509" s="199"/>
      <c r="AG1509" s="199"/>
      <c r="AH1509" s="233"/>
      <c r="AI1509" s="199"/>
      <c r="AJ1509" s="199"/>
      <c r="AK1509" s="218" t="s">
        <v>84</v>
      </c>
      <c r="AL1509" s="218" t="s">
        <v>76</v>
      </c>
      <c r="AM1509" s="218" t="s">
        <v>76</v>
      </c>
      <c r="AN1509" s="218" t="s">
        <v>76</v>
      </c>
      <c r="AO1509" s="218" t="s">
        <v>76</v>
      </c>
      <c r="AP1509" s="218"/>
      <c r="AQ1509" s="218"/>
      <c r="AR1509" s="218"/>
      <c r="AS1509" s="218"/>
      <c r="AT1509" s="218"/>
      <c r="AU1509" s="218"/>
      <c r="AV1509" s="218"/>
      <c r="AW1509" s="218"/>
      <c r="AX1509" s="218"/>
      <c r="AY1509" s="218"/>
      <c r="AZ1509" s="218"/>
      <c r="BA1509" s="218"/>
      <c r="BB1509" s="218"/>
      <c r="BC1509" s="218"/>
      <c r="BD1509" s="218"/>
      <c r="BE1509" s="218"/>
      <c r="BF1509" s="218"/>
      <c r="BG1509" s="218"/>
      <c r="BH1509" s="218"/>
      <c r="BI1509" s="218"/>
      <c r="BJ1509" s="233" t="s">
        <v>589</v>
      </c>
      <c r="BK1509" s="199"/>
      <c r="BL1509" s="218" t="s">
        <v>80</v>
      </c>
      <c r="BM1509" s="290">
        <v>9399250</v>
      </c>
      <c r="BN1509" s="290">
        <v>2.8</v>
      </c>
      <c r="BO1509" s="290">
        <v>317.9</v>
      </c>
      <c r="BP1509" s="218" t="s">
        <v>103</v>
      </c>
      <c r="BQ1509" s="218"/>
      <c r="BR1509" s="218"/>
      <c r="BS1509" s="218"/>
      <c r="BT1509" s="218"/>
      <c r="BU1509" s="218"/>
      <c r="BV1509" s="218"/>
      <c r="BW1509" s="218"/>
      <c r="BX1509" s="171"/>
      <c r="BY1509" s="199"/>
      <c r="BZ1509" s="230"/>
      <c r="CA1509" s="230"/>
      <c r="CB1509" s="230"/>
      <c r="CC1509" s="230"/>
      <c r="CD1509" s="230"/>
      <c r="CE1509" s="230"/>
      <c r="CF1509" s="230"/>
      <c r="CG1509" s="230"/>
      <c r="CH1509" s="230"/>
      <c r="CI1509" s="230"/>
      <c r="CJ1509" s="230"/>
      <c r="CK1509" s="230"/>
      <c r="CL1509" s="230"/>
      <c r="CM1509" s="230"/>
      <c r="CN1509" s="171"/>
      <c r="CO1509" s="199"/>
      <c r="CP1509" s="230"/>
      <c r="CQ1509" s="233"/>
      <c r="CR1509" s="233"/>
      <c r="CS1509" s="233"/>
      <c r="CT1509" s="230"/>
      <c r="CU1509" s="230"/>
      <c r="CV1509" s="230"/>
      <c r="CW1509" s="230"/>
    </row>
    <row r="1510" ht="60" spans="1:101">
      <c r="A1510" s="191">
        <v>2627</v>
      </c>
      <c r="B1510" s="266" t="s">
        <v>3933</v>
      </c>
      <c r="C1510" s="261" t="s">
        <v>3934</v>
      </c>
      <c r="D1510" s="261" t="s">
        <v>2780</v>
      </c>
      <c r="E1510" s="199"/>
      <c r="F1510" s="274" t="s">
        <v>3583</v>
      </c>
      <c r="G1510" s="199"/>
      <c r="H1510" s="199"/>
      <c r="I1510" s="199"/>
      <c r="J1510" s="202"/>
      <c r="K1510" s="202"/>
      <c r="L1510" s="164" t="str">
        <f>_xlfn.IFNA(VLOOKUP(B1510,'[1]CDM Patients Data'!$C$1266:$N$5000,6,FALSE),"")</f>
        <v>Breast</v>
      </c>
      <c r="M1510" s="164" t="str">
        <f>_xlfn.IFNA(VLOOKUP(B1510,'[1]CDM Patients Data'!$C$1266:$N$5000,7,FALSE),"")</f>
        <v>Breast NOS (excludes Skin of breast C44.5)</v>
      </c>
      <c r="N1510" s="164" t="str">
        <f>_xlfn.IFNA(VLOOKUP(B1510,'[1]CDM Patients Data'!$C$1266:$N$5000,8,FALSE),"")</f>
        <v>Carcinoma, NOS</v>
      </c>
      <c r="O1510" s="164" t="str">
        <f>_xlfn.IFNA(VLOOKUP(B1510,'[1]CDM Patients Data'!$C$1266:$K$3492,9,FALSE),"")</f>
        <v>Right</v>
      </c>
      <c r="P1510" s="164">
        <f>_xlfn.IFNA(VLOOKUP(B1510,'[1]CDM Patients Data'!$C$1266:$O$3492,10,FALSE),"")</f>
        <v>0</v>
      </c>
      <c r="Q1510" s="164">
        <f>_xlfn.IFNA(VLOOKUP(B1510,'[1]CDM Patients Data'!$C$1266:$O$3492,11,FALSE),"")</f>
        <v>0</v>
      </c>
      <c r="R1510" s="164">
        <f>_xlfn.IFNA(VLOOKUP(B1510,'[1]CDM Patients Data'!$C$1266:$O$3492,12,FALSE),"")</f>
        <v>0</v>
      </c>
      <c r="S1510" s="164">
        <f>_xlfn.IFNA(VLOOKUP(B1510,'[1]CDM Patients Data'!$C$1266:$P$3492,13,FALSE),"")</f>
        <v>0</v>
      </c>
      <c r="T1510" s="164" t="str">
        <f>_xlfn.IFNA(VLOOKUP(B1510,'[1]CDM Patients Data'!$C$1266:$N$5000,5,FALSE),"")</f>
        <v>Ruchika</v>
      </c>
      <c r="U1510" s="164"/>
      <c r="V1510" s="164"/>
      <c r="W1510" s="210"/>
      <c r="X1510" s="164"/>
      <c r="Y1510" s="164"/>
      <c r="Z1510" s="164"/>
      <c r="AA1510" s="164"/>
      <c r="AB1510" s="164"/>
      <c r="AC1510" s="210"/>
      <c r="AD1510" s="199"/>
      <c r="AE1510" s="199"/>
      <c r="AF1510" s="199"/>
      <c r="AG1510" s="199"/>
      <c r="AH1510" s="233"/>
      <c r="AI1510" s="199"/>
      <c r="AJ1510" s="199"/>
      <c r="AK1510" s="218" t="s">
        <v>84</v>
      </c>
      <c r="AL1510" s="218" t="s">
        <v>76</v>
      </c>
      <c r="AM1510" s="218" t="s">
        <v>76</v>
      </c>
      <c r="AN1510" s="218" t="s">
        <v>76</v>
      </c>
      <c r="AO1510" s="218" t="s">
        <v>76</v>
      </c>
      <c r="AP1510" s="218"/>
      <c r="AQ1510" s="218"/>
      <c r="AR1510" s="218"/>
      <c r="AS1510" s="218"/>
      <c r="AT1510" s="218"/>
      <c r="AU1510" s="218"/>
      <c r="AV1510" s="218"/>
      <c r="AW1510" s="218"/>
      <c r="AX1510" s="218"/>
      <c r="AY1510" s="218"/>
      <c r="AZ1510" s="218"/>
      <c r="BA1510" s="218"/>
      <c r="BB1510" s="218"/>
      <c r="BC1510" s="218"/>
      <c r="BD1510" s="218"/>
      <c r="BE1510" s="218"/>
      <c r="BF1510" s="218"/>
      <c r="BG1510" s="218"/>
      <c r="BH1510" s="218"/>
      <c r="BI1510" s="218"/>
      <c r="BJ1510" s="233" t="s">
        <v>589</v>
      </c>
      <c r="BK1510" s="199"/>
      <c r="BL1510" s="218" t="s">
        <v>80</v>
      </c>
      <c r="BM1510" s="290">
        <v>9829867</v>
      </c>
      <c r="BN1510" s="290">
        <v>2.9</v>
      </c>
      <c r="BO1510" s="290">
        <v>331.5</v>
      </c>
      <c r="BP1510" s="218" t="s">
        <v>103</v>
      </c>
      <c r="BQ1510" s="218"/>
      <c r="BR1510" s="218"/>
      <c r="BS1510" s="218"/>
      <c r="BT1510" s="218"/>
      <c r="BU1510" s="218"/>
      <c r="BV1510" s="218"/>
      <c r="BW1510" s="218"/>
      <c r="BX1510" s="171"/>
      <c r="BY1510" s="199"/>
      <c r="BZ1510" s="230"/>
      <c r="CA1510" s="230"/>
      <c r="CB1510" s="230"/>
      <c r="CC1510" s="230"/>
      <c r="CD1510" s="230"/>
      <c r="CE1510" s="230"/>
      <c r="CF1510" s="230"/>
      <c r="CG1510" s="230"/>
      <c r="CH1510" s="230"/>
      <c r="CI1510" s="230"/>
      <c r="CJ1510" s="230"/>
      <c r="CK1510" s="230"/>
      <c r="CL1510" s="230"/>
      <c r="CM1510" s="230"/>
      <c r="CN1510" s="171"/>
      <c r="CO1510" s="199"/>
      <c r="CP1510" s="230"/>
      <c r="CQ1510" s="233"/>
      <c r="CR1510" s="233"/>
      <c r="CS1510" s="233"/>
      <c r="CT1510" s="230"/>
      <c r="CU1510" s="230"/>
      <c r="CV1510" s="230"/>
      <c r="CW1510" s="230"/>
    </row>
    <row r="1511" ht="60" spans="1:101">
      <c r="A1511" s="191">
        <v>2628</v>
      </c>
      <c r="B1511" s="266" t="s">
        <v>3935</v>
      </c>
      <c r="C1511" s="261" t="s">
        <v>3936</v>
      </c>
      <c r="D1511" s="261" t="s">
        <v>2780</v>
      </c>
      <c r="E1511" s="199"/>
      <c r="F1511" s="274" t="s">
        <v>3583</v>
      </c>
      <c r="G1511" s="199"/>
      <c r="H1511" s="199"/>
      <c r="I1511" s="199"/>
      <c r="J1511" s="202"/>
      <c r="K1511" s="202"/>
      <c r="L1511" s="164" t="str">
        <f>_xlfn.IFNA(VLOOKUP(B1511,'[1]CDM Patients Data'!$C$1266:$N$5000,6,FALSE),"")</f>
        <v>Intestinal tract</v>
      </c>
      <c r="M1511" s="164" t="str">
        <f>_xlfn.IFNA(VLOOKUP(B1511,'[1]CDM Patients Data'!$C$1266:$N$5000,7,FALSE),"")</f>
        <v>Overlapping lesion of digestive system</v>
      </c>
      <c r="N1511" s="164" t="str">
        <f>_xlfn.IFNA(VLOOKUP(B1511,'[1]CDM Patients Data'!$C$1266:$N$5000,8,FALSE),"")</f>
        <v>Adenocarcinoma, NOS</v>
      </c>
      <c r="O1511" s="164" t="str">
        <f>_xlfn.IFNA(VLOOKUP(B1511,'[1]CDM Patients Data'!$C$1266:$K$3492,9,FALSE),"")</f>
        <v>Not a paired site</v>
      </c>
      <c r="P1511" s="164">
        <f>_xlfn.IFNA(VLOOKUP(B1511,'[1]CDM Patients Data'!$C$1266:$O$3492,10,FALSE),"")</f>
        <v>0</v>
      </c>
      <c r="Q1511" s="164">
        <f>_xlfn.IFNA(VLOOKUP(B1511,'[1]CDM Patients Data'!$C$1266:$O$3492,11,FALSE),"")</f>
        <v>0</v>
      </c>
      <c r="R1511" s="164">
        <f>_xlfn.IFNA(VLOOKUP(B1511,'[1]CDM Patients Data'!$C$1266:$O$3492,12,FALSE),"")</f>
        <v>0</v>
      </c>
      <c r="S1511" s="164">
        <f>_xlfn.IFNA(VLOOKUP(B1511,'[1]CDM Patients Data'!$C$1266:$P$3492,13,FALSE),"")</f>
        <v>0</v>
      </c>
      <c r="T1511" s="164" t="str">
        <f>_xlfn.IFNA(VLOOKUP(B1511,'[1]CDM Patients Data'!$C$1266:$N$5000,5,FALSE),"")</f>
        <v>Ruchika</v>
      </c>
      <c r="U1511" s="164"/>
      <c r="V1511" s="164"/>
      <c r="W1511" s="210"/>
      <c r="X1511" s="164"/>
      <c r="Y1511" s="164"/>
      <c r="Z1511" s="164"/>
      <c r="AA1511" s="164"/>
      <c r="AB1511" s="164"/>
      <c r="AC1511" s="210"/>
      <c r="AD1511" s="199"/>
      <c r="AE1511" s="199"/>
      <c r="AF1511" s="199"/>
      <c r="AG1511" s="199"/>
      <c r="AH1511" s="233"/>
      <c r="AI1511" s="199"/>
      <c r="AJ1511" s="199"/>
      <c r="AK1511" s="218" t="s">
        <v>84</v>
      </c>
      <c r="AL1511" s="218" t="s">
        <v>76</v>
      </c>
      <c r="AM1511" s="218" t="s">
        <v>76</v>
      </c>
      <c r="AN1511" s="218" t="s">
        <v>76</v>
      </c>
      <c r="AO1511" s="218" t="s">
        <v>76</v>
      </c>
      <c r="AP1511" s="218"/>
      <c r="AQ1511" s="218"/>
      <c r="AR1511" s="218"/>
      <c r="AS1511" s="218"/>
      <c r="AT1511" s="218"/>
      <c r="AU1511" s="218"/>
      <c r="AV1511" s="218"/>
      <c r="AW1511" s="218"/>
      <c r="AX1511" s="218"/>
      <c r="AY1511" s="218"/>
      <c r="AZ1511" s="218"/>
      <c r="BA1511" s="218"/>
      <c r="BB1511" s="218"/>
      <c r="BC1511" s="218"/>
      <c r="BD1511" s="218"/>
      <c r="BE1511" s="218"/>
      <c r="BF1511" s="218"/>
      <c r="BG1511" s="218"/>
      <c r="BH1511" s="218"/>
      <c r="BI1511" s="218"/>
      <c r="BJ1511" s="233" t="s">
        <v>589</v>
      </c>
      <c r="BK1511" s="199"/>
      <c r="BL1511" s="218" t="s">
        <v>80</v>
      </c>
      <c r="BM1511" s="290">
        <v>7821167</v>
      </c>
      <c r="BN1511" s="290">
        <v>2.3</v>
      </c>
      <c r="BO1511" s="290">
        <v>258.8</v>
      </c>
      <c r="BP1511" s="218" t="s">
        <v>103</v>
      </c>
      <c r="BQ1511" s="218"/>
      <c r="BR1511" s="218"/>
      <c r="BS1511" s="218"/>
      <c r="BT1511" s="218"/>
      <c r="BU1511" s="218"/>
      <c r="BV1511" s="218"/>
      <c r="BW1511" s="218"/>
      <c r="BX1511" s="171"/>
      <c r="BY1511" s="199"/>
      <c r="BZ1511" s="230"/>
      <c r="CA1511" s="230"/>
      <c r="CB1511" s="230"/>
      <c r="CC1511" s="230"/>
      <c r="CD1511" s="230"/>
      <c r="CE1511" s="230"/>
      <c r="CF1511" s="230"/>
      <c r="CG1511" s="230"/>
      <c r="CH1511" s="230"/>
      <c r="CI1511" s="230"/>
      <c r="CJ1511" s="230"/>
      <c r="CK1511" s="230"/>
      <c r="CL1511" s="230"/>
      <c r="CM1511" s="230"/>
      <c r="CN1511" s="171"/>
      <c r="CO1511" s="199"/>
      <c r="CP1511" s="230"/>
      <c r="CQ1511" s="233"/>
      <c r="CR1511" s="233"/>
      <c r="CS1511" s="233"/>
      <c r="CT1511" s="230"/>
      <c r="CU1511" s="230"/>
      <c r="CV1511" s="230"/>
      <c r="CW1511" s="230"/>
    </row>
    <row r="1512" ht="30" spans="1:101">
      <c r="A1512" s="191">
        <v>2629</v>
      </c>
      <c r="B1512" s="266" t="s">
        <v>3937</v>
      </c>
      <c r="C1512" s="261" t="s">
        <v>3938</v>
      </c>
      <c r="D1512" s="261" t="s">
        <v>2780</v>
      </c>
      <c r="E1512" s="199"/>
      <c r="F1512" s="274" t="s">
        <v>2215</v>
      </c>
      <c r="G1512" s="199"/>
      <c r="H1512" s="199"/>
      <c r="I1512" s="199"/>
      <c r="J1512" s="202"/>
      <c r="K1512" s="202"/>
      <c r="L1512" s="164" t="str">
        <f>_xlfn.IFNA(VLOOKUP(B1512,'[1]CDM Patients Data'!$C$1266:$N$5000,6,FALSE),"")</f>
        <v>Large Intestine</v>
      </c>
      <c r="M1512" s="164" t="str">
        <f>_xlfn.IFNA(VLOOKUP(B1512,'[1]CDM Patients Data'!$C$1266:$N$5000,7,FALSE),"")</f>
        <v>Colon NOS</v>
      </c>
      <c r="N1512" s="164" t="str">
        <f>_xlfn.IFNA(VLOOKUP(B1512,'[1]CDM Patients Data'!$C$1266:$N$5000,8,FALSE),"")</f>
        <v>Carcinoma, NOS</v>
      </c>
      <c r="O1512" s="164" t="str">
        <f>_xlfn.IFNA(VLOOKUP(B1512,'[1]CDM Patients Data'!$C$1266:$K$3492,9,FALSE),"")</f>
        <v>Not a paired site</v>
      </c>
      <c r="P1512" s="164">
        <f>_xlfn.IFNA(VLOOKUP(B1512,'[1]CDM Patients Data'!$C$1266:$O$3492,10,FALSE),"")</f>
        <v>0</v>
      </c>
      <c r="Q1512" s="164">
        <f>_xlfn.IFNA(VLOOKUP(B1512,'[1]CDM Patients Data'!$C$1266:$O$3492,11,FALSE),"")</f>
        <v>0</v>
      </c>
      <c r="R1512" s="164">
        <f>_xlfn.IFNA(VLOOKUP(B1512,'[1]CDM Patients Data'!$C$1266:$O$3492,12,FALSE),"")</f>
        <v>0</v>
      </c>
      <c r="S1512" s="164">
        <f>_xlfn.IFNA(VLOOKUP(B1512,'[1]CDM Patients Data'!$C$1266:$P$3492,13,FALSE),"")</f>
        <v>0</v>
      </c>
      <c r="T1512" s="164" t="str">
        <f>_xlfn.IFNA(VLOOKUP(B1512,'[1]CDM Patients Data'!$C$1266:$N$5000,5,FALSE),"")</f>
        <v>Swathi</v>
      </c>
      <c r="U1512" s="164"/>
      <c r="V1512" s="164"/>
      <c r="W1512" s="210"/>
      <c r="X1512" s="164"/>
      <c r="Y1512" s="164"/>
      <c r="Z1512" s="164"/>
      <c r="AA1512" s="164"/>
      <c r="AB1512" s="164"/>
      <c r="AC1512" s="210"/>
      <c r="AD1512" s="199"/>
      <c r="AE1512" s="199"/>
      <c r="AF1512" s="199"/>
      <c r="AG1512" s="199"/>
      <c r="AH1512" s="233"/>
      <c r="AI1512" s="199"/>
      <c r="AJ1512" s="199"/>
      <c r="AK1512" s="218" t="s">
        <v>84</v>
      </c>
      <c r="AL1512" s="218" t="s">
        <v>76</v>
      </c>
      <c r="AM1512" s="218" t="s">
        <v>76</v>
      </c>
      <c r="AN1512" s="218" t="s">
        <v>76</v>
      </c>
      <c r="AO1512" s="218" t="s">
        <v>76</v>
      </c>
      <c r="AP1512" s="218"/>
      <c r="AQ1512" s="218"/>
      <c r="AR1512" s="218"/>
      <c r="AS1512" s="218"/>
      <c r="AT1512" s="218"/>
      <c r="AU1512" s="218"/>
      <c r="AV1512" s="218"/>
      <c r="AW1512" s="218"/>
      <c r="AX1512" s="218"/>
      <c r="AY1512" s="218"/>
      <c r="AZ1512" s="218"/>
      <c r="BA1512" s="218"/>
      <c r="BB1512" s="218"/>
      <c r="BC1512" s="218"/>
      <c r="BD1512" s="218"/>
      <c r="BE1512" s="218"/>
      <c r="BF1512" s="218"/>
      <c r="BG1512" s="218"/>
      <c r="BH1512" s="218"/>
      <c r="BI1512" s="218"/>
      <c r="BJ1512" s="233" t="s">
        <v>589</v>
      </c>
      <c r="BK1512" s="199"/>
      <c r="BL1512" s="218" t="s">
        <v>80</v>
      </c>
      <c r="BM1512" s="290">
        <v>10623384</v>
      </c>
      <c r="BN1512" s="290">
        <v>3.2</v>
      </c>
      <c r="BO1512" s="290">
        <v>346</v>
      </c>
      <c r="BP1512" s="218" t="s">
        <v>103</v>
      </c>
      <c r="BQ1512" s="218"/>
      <c r="BR1512" s="218"/>
      <c r="BS1512" s="218"/>
      <c r="BT1512" s="218"/>
      <c r="BU1512" s="218"/>
      <c r="BV1512" s="218"/>
      <c r="BW1512" s="218"/>
      <c r="BX1512" s="171"/>
      <c r="BY1512" s="199"/>
      <c r="BZ1512" s="230"/>
      <c r="CA1512" s="230"/>
      <c r="CB1512" s="230"/>
      <c r="CC1512" s="230"/>
      <c r="CD1512" s="230"/>
      <c r="CE1512" s="230"/>
      <c r="CF1512" s="230"/>
      <c r="CG1512" s="230"/>
      <c r="CH1512" s="230"/>
      <c r="CI1512" s="230"/>
      <c r="CJ1512" s="230"/>
      <c r="CK1512" s="230"/>
      <c r="CL1512" s="230"/>
      <c r="CM1512" s="230"/>
      <c r="CN1512" s="171"/>
      <c r="CO1512" s="199"/>
      <c r="CP1512" s="230"/>
      <c r="CQ1512" s="233"/>
      <c r="CR1512" s="233"/>
      <c r="CS1512" s="233"/>
      <c r="CT1512" s="230"/>
      <c r="CU1512" s="230"/>
      <c r="CV1512" s="230"/>
      <c r="CW1512" s="230"/>
    </row>
    <row r="1513" ht="60" spans="1:101">
      <c r="A1513" s="191">
        <v>2630</v>
      </c>
      <c r="B1513" s="266" t="s">
        <v>3939</v>
      </c>
      <c r="C1513" s="261" t="s">
        <v>3940</v>
      </c>
      <c r="D1513" s="261" t="s">
        <v>2780</v>
      </c>
      <c r="E1513" s="199"/>
      <c r="F1513" s="303" t="s">
        <v>3187</v>
      </c>
      <c r="G1513" s="199"/>
      <c r="H1513" s="199"/>
      <c r="I1513" s="199"/>
      <c r="J1513" s="202"/>
      <c r="K1513" s="202"/>
      <c r="L1513" s="164" t="str">
        <f>_xlfn.IFNA(VLOOKUP(B1513,'[1]CDM Patients Data'!$C$1266:$N$5000,6,FALSE),"")</f>
        <v>Breast</v>
      </c>
      <c r="M1513" s="164" t="str">
        <f>_xlfn.IFNA(VLOOKUP(B1513,'[1]CDM Patients Data'!$C$1266:$N$5000,7,FALSE),"")</f>
        <v>Lower outer quadrant of breast</v>
      </c>
      <c r="N1513" s="164" t="str">
        <f>_xlfn.IFNA(VLOOKUP(B1513,'[1]CDM Patients Data'!$C$1266:$N$5000,8,FALSE),"")</f>
        <v>Invasive carcinoma of no special type</v>
      </c>
      <c r="O1513" s="164" t="str">
        <f>_xlfn.IFNA(VLOOKUP(B1513,'[1]CDM Patients Data'!$C$1266:$K$3492,9,FALSE),"")</f>
        <v>Right</v>
      </c>
      <c r="P1513" s="164">
        <f>_xlfn.IFNA(VLOOKUP(B1513,'[1]CDM Patients Data'!$C$1266:$O$3492,10,FALSE),"")</f>
        <v>0</v>
      </c>
      <c r="Q1513" s="164">
        <f>_xlfn.IFNA(VLOOKUP(B1513,'[1]CDM Patients Data'!$C$1266:$O$3492,11,FALSE),"")</f>
        <v>0</v>
      </c>
      <c r="R1513" s="164">
        <f>_xlfn.IFNA(VLOOKUP(B1513,'[1]CDM Patients Data'!$C$1266:$O$3492,12,FALSE),"")</f>
        <v>0</v>
      </c>
      <c r="S1513" s="164">
        <f>_xlfn.IFNA(VLOOKUP(B1513,'[1]CDM Patients Data'!$C$1266:$P$3492,13,FALSE),"")</f>
        <v>0</v>
      </c>
      <c r="T1513" s="164" t="str">
        <f>_xlfn.IFNA(VLOOKUP(B1513,'[1]CDM Patients Data'!$C$1266:$N$5000,5,FALSE),"")</f>
        <v>Alaka</v>
      </c>
      <c r="U1513" s="164"/>
      <c r="V1513" s="164"/>
      <c r="W1513" s="210"/>
      <c r="X1513" s="164"/>
      <c r="Y1513" s="164"/>
      <c r="Z1513" s="164"/>
      <c r="AA1513" s="164"/>
      <c r="AB1513" s="164"/>
      <c r="AC1513" s="210"/>
      <c r="AD1513" s="199"/>
      <c r="AE1513" s="199"/>
      <c r="AF1513" s="199"/>
      <c r="AG1513" s="199"/>
      <c r="AH1513" s="233"/>
      <c r="AI1513" s="199"/>
      <c r="AJ1513" s="199"/>
      <c r="AK1513" s="218" t="s">
        <v>84</v>
      </c>
      <c r="AL1513" s="218" t="s">
        <v>76</v>
      </c>
      <c r="AM1513" s="218" t="s">
        <v>76</v>
      </c>
      <c r="AN1513" s="218" t="s">
        <v>76</v>
      </c>
      <c r="AO1513" s="218" t="s">
        <v>76</v>
      </c>
      <c r="AP1513" s="218"/>
      <c r="AQ1513" s="218"/>
      <c r="AR1513" s="218"/>
      <c r="AS1513" s="218"/>
      <c r="AT1513" s="218"/>
      <c r="AU1513" s="218"/>
      <c r="AV1513" s="218"/>
      <c r="AW1513" s="218"/>
      <c r="AX1513" s="218"/>
      <c r="AY1513" s="218"/>
      <c r="AZ1513" s="218"/>
      <c r="BA1513" s="218"/>
      <c r="BB1513" s="218"/>
      <c r="BC1513" s="218"/>
      <c r="BD1513" s="218"/>
      <c r="BE1513" s="218"/>
      <c r="BF1513" s="218"/>
      <c r="BG1513" s="218"/>
      <c r="BH1513" s="218"/>
      <c r="BI1513" s="218"/>
      <c r="BJ1513" s="233" t="s">
        <v>589</v>
      </c>
      <c r="BK1513" s="199"/>
      <c r="BL1513" s="218" t="s">
        <v>80</v>
      </c>
      <c r="BM1513" s="290">
        <v>9483707</v>
      </c>
      <c r="BN1513" s="290">
        <v>2.8</v>
      </c>
      <c r="BO1513" s="290">
        <v>307.7</v>
      </c>
      <c r="BP1513" s="218" t="s">
        <v>103</v>
      </c>
      <c r="BQ1513" s="218"/>
      <c r="BR1513" s="218"/>
      <c r="BS1513" s="218"/>
      <c r="BT1513" s="218"/>
      <c r="BU1513" s="218"/>
      <c r="BV1513" s="218"/>
      <c r="BW1513" s="218"/>
      <c r="BX1513" s="171"/>
      <c r="BY1513" s="199"/>
      <c r="BZ1513" s="230"/>
      <c r="CA1513" s="230"/>
      <c r="CB1513" s="230"/>
      <c r="CC1513" s="230"/>
      <c r="CD1513" s="230"/>
      <c r="CE1513" s="230"/>
      <c r="CF1513" s="230"/>
      <c r="CG1513" s="230"/>
      <c r="CH1513" s="230"/>
      <c r="CI1513" s="230"/>
      <c r="CJ1513" s="230"/>
      <c r="CK1513" s="230"/>
      <c r="CL1513" s="230"/>
      <c r="CM1513" s="230"/>
      <c r="CN1513" s="171"/>
      <c r="CO1513" s="199"/>
      <c r="CP1513" s="230"/>
      <c r="CQ1513" s="233"/>
      <c r="CR1513" s="233"/>
      <c r="CS1513" s="233"/>
      <c r="CT1513" s="230"/>
      <c r="CU1513" s="230"/>
      <c r="CV1513" s="230"/>
      <c r="CW1513" s="230"/>
    </row>
    <row r="1514" ht="45" hidden="1" spans="1:101">
      <c r="A1514" s="191">
        <v>2631</v>
      </c>
      <c r="B1514" s="266" t="s">
        <v>3941</v>
      </c>
      <c r="C1514" s="286" t="s">
        <v>3942</v>
      </c>
      <c r="D1514" s="261" t="s">
        <v>2791</v>
      </c>
      <c r="E1514" s="199"/>
      <c r="F1514" s="286" t="s">
        <v>3943</v>
      </c>
      <c r="G1514" s="199"/>
      <c r="H1514" s="199"/>
      <c r="I1514" s="199"/>
      <c r="J1514" s="202"/>
      <c r="K1514" s="202"/>
      <c r="L1514" s="164" t="str">
        <f>_xlfn.IFNA(VLOOKUP(B1514,'[1]CDM Patients Data'!$C$1266:$N$5000,6,FALSE),"")</f>
        <v>Liver and intrahepatic bile ducts</v>
      </c>
      <c r="M1514" s="164" t="str">
        <f>_xlfn.IFNA(VLOOKUP(B1514,'[1]CDM Patients Data'!$C$1266:$N$5000,7,FALSE),"")</f>
        <v>Liver</v>
      </c>
      <c r="N1514" s="164" t="str">
        <f>_xlfn.IFNA(VLOOKUP(B1514,'[1]CDM Patients Data'!$C$1266:$N$5000,8,FALSE),"")</f>
        <v>Sarcomatoid carcinoma</v>
      </c>
      <c r="O1514" s="164" t="str">
        <f>_xlfn.IFNA(VLOOKUP(B1514,'[1]CDM Patients Data'!$C$1266:$K$3492,9,FALSE),"")</f>
        <v>Not a paired site</v>
      </c>
      <c r="P1514" s="164">
        <f>_xlfn.IFNA(VLOOKUP(B1514,'[1]CDM Patients Data'!$C$1266:$O$3492,10,FALSE),"")</f>
        <v>0</v>
      </c>
      <c r="Q1514" s="164">
        <f>_xlfn.IFNA(VLOOKUP(B1514,'[1]CDM Patients Data'!$C$1266:$O$3492,11,FALSE),"")</f>
        <v>0</v>
      </c>
      <c r="R1514" s="164">
        <f>_xlfn.IFNA(VLOOKUP(B1514,'[1]CDM Patients Data'!$C$1266:$O$3492,12,FALSE),"")</f>
        <v>0</v>
      </c>
      <c r="S1514" s="164">
        <f>_xlfn.IFNA(VLOOKUP(B1514,'[1]CDM Patients Data'!$C$1266:$P$3492,13,FALSE),"")</f>
        <v>0</v>
      </c>
      <c r="T1514" s="164" t="str">
        <f>_xlfn.IFNA(VLOOKUP(B1514,'[1]CDM Patients Data'!$C$1266:$N$5000,5,FALSE),"")</f>
        <v>Dayana</v>
      </c>
      <c r="U1514" s="164"/>
      <c r="V1514" s="164"/>
      <c r="W1514" s="210"/>
      <c r="X1514" s="164"/>
      <c r="Y1514" s="164"/>
      <c r="Z1514" s="164"/>
      <c r="AA1514" s="164"/>
      <c r="AB1514" s="164"/>
      <c r="AC1514" s="210"/>
      <c r="AD1514" s="199"/>
      <c r="AE1514" s="199"/>
      <c r="AF1514" s="199"/>
      <c r="AG1514" s="199"/>
      <c r="AH1514" s="233" t="s">
        <v>79</v>
      </c>
      <c r="AI1514" s="199"/>
      <c r="AJ1514" s="199"/>
      <c r="AK1514" s="218" t="s">
        <v>80</v>
      </c>
      <c r="AL1514" s="218">
        <v>38530323</v>
      </c>
      <c r="AM1514" s="218">
        <v>11.6</v>
      </c>
      <c r="AN1514" s="218">
        <v>101.8</v>
      </c>
      <c r="AO1514" s="218" t="s">
        <v>81</v>
      </c>
      <c r="AP1514" s="218"/>
      <c r="AQ1514" s="218"/>
      <c r="AR1514" s="218"/>
      <c r="AS1514" s="218"/>
      <c r="AT1514" s="218"/>
      <c r="AU1514" s="218"/>
      <c r="AV1514" s="218"/>
      <c r="AW1514" s="218"/>
      <c r="AX1514" s="218"/>
      <c r="AY1514" s="218"/>
      <c r="AZ1514" s="218"/>
      <c r="BA1514" s="218"/>
      <c r="BB1514" s="218"/>
      <c r="BC1514" s="218"/>
      <c r="BD1514" s="218"/>
      <c r="BE1514" s="218"/>
      <c r="BF1514" s="218"/>
      <c r="BG1514" s="218"/>
      <c r="BH1514" s="218"/>
      <c r="BI1514" s="218"/>
      <c r="BJ1514" s="233"/>
      <c r="BK1514" s="199"/>
      <c r="BL1514" s="218" t="s">
        <v>84</v>
      </c>
      <c r="BM1514" s="171" t="s">
        <v>76</v>
      </c>
      <c r="BN1514" s="171" t="s">
        <v>76</v>
      </c>
      <c r="BO1514" s="171" t="s">
        <v>76</v>
      </c>
      <c r="BP1514" s="218"/>
      <c r="BQ1514" s="218"/>
      <c r="BR1514" s="218"/>
      <c r="BS1514" s="218"/>
      <c r="BT1514" s="218"/>
      <c r="BU1514" s="218"/>
      <c r="BV1514" s="218"/>
      <c r="BW1514" s="218"/>
      <c r="BX1514" s="171"/>
      <c r="BY1514" s="199"/>
      <c r="BZ1514" s="230"/>
      <c r="CA1514" s="230"/>
      <c r="CB1514" s="230"/>
      <c r="CC1514" s="230"/>
      <c r="CD1514" s="230"/>
      <c r="CE1514" s="230"/>
      <c r="CF1514" s="230"/>
      <c r="CG1514" s="230"/>
      <c r="CH1514" s="230"/>
      <c r="CI1514" s="230"/>
      <c r="CJ1514" s="230"/>
      <c r="CK1514" s="230"/>
      <c r="CL1514" s="230"/>
      <c r="CM1514" s="230"/>
      <c r="CN1514" s="171" t="s">
        <v>79</v>
      </c>
      <c r="CO1514" s="199"/>
      <c r="CP1514" s="230" t="s">
        <v>80</v>
      </c>
      <c r="CQ1514" s="285">
        <v>19651104</v>
      </c>
      <c r="CR1514" s="285">
        <v>5.9</v>
      </c>
      <c r="CS1514" s="285">
        <v>7.91</v>
      </c>
      <c r="CT1514" s="230" t="s">
        <v>604</v>
      </c>
      <c r="CU1514" s="230"/>
      <c r="CV1514" s="230"/>
      <c r="CW1514" s="230"/>
    </row>
    <row r="1515" ht="45" spans="1:101">
      <c r="A1515" s="191">
        <v>2632</v>
      </c>
      <c r="B1515" s="266" t="s">
        <v>3944</v>
      </c>
      <c r="C1515" s="286" t="s">
        <v>3942</v>
      </c>
      <c r="D1515" s="261" t="s">
        <v>2936</v>
      </c>
      <c r="E1515" s="199"/>
      <c r="F1515" s="286" t="s">
        <v>3943</v>
      </c>
      <c r="G1515" s="199"/>
      <c r="H1515" s="199"/>
      <c r="I1515" s="199"/>
      <c r="J1515" s="202"/>
      <c r="K1515" s="202"/>
      <c r="L1515" s="164" t="str">
        <f>_xlfn.IFNA(VLOOKUP(B1515,'[1]CDM Patients Data'!$C$1266:$N$5000,6,FALSE),"")</f>
        <v>Liver and intrahepatic bile ducts</v>
      </c>
      <c r="M1515" s="164" t="str">
        <f>_xlfn.IFNA(VLOOKUP(B1515,'[1]CDM Patients Data'!$C$1266:$N$5000,7,FALSE),"")</f>
        <v>Liver</v>
      </c>
      <c r="N1515" s="164" t="str">
        <f>_xlfn.IFNA(VLOOKUP(B1515,'[1]CDM Patients Data'!$C$1266:$N$5000,8,FALSE),"")</f>
        <v>Sarcomatoid carcinoma </v>
      </c>
      <c r="O1515" s="164" t="str">
        <f>_xlfn.IFNA(VLOOKUP(B1515,'[1]CDM Patients Data'!$C$1266:$K$3492,9,FALSE),"")</f>
        <v>Not a paired site</v>
      </c>
      <c r="P1515" s="164">
        <f>_xlfn.IFNA(VLOOKUP(B1515,'[1]CDM Patients Data'!$C$1266:$O$3492,10,FALSE),"")</f>
        <v>0</v>
      </c>
      <c r="Q1515" s="164">
        <f>_xlfn.IFNA(VLOOKUP(B1515,'[1]CDM Patients Data'!$C$1266:$O$3492,11,FALSE),"")</f>
        <v>0</v>
      </c>
      <c r="R1515" s="164">
        <f>_xlfn.IFNA(VLOOKUP(B1515,'[1]CDM Patients Data'!$C$1266:$O$3492,12,FALSE),"")</f>
        <v>0</v>
      </c>
      <c r="S1515" s="164">
        <f>_xlfn.IFNA(VLOOKUP(B1515,'[1]CDM Patients Data'!$C$1266:$P$3492,13,FALSE),"")</f>
        <v>0</v>
      </c>
      <c r="T1515" s="164" t="str">
        <f>_xlfn.IFNA(VLOOKUP(B1515,'[1]CDM Patients Data'!$C$1266:$N$5000,5,FALSE),"")</f>
        <v>Dayana</v>
      </c>
      <c r="U1515" s="164"/>
      <c r="V1515" s="164"/>
      <c r="W1515" s="210"/>
      <c r="X1515" s="164"/>
      <c r="Y1515" s="164"/>
      <c r="Z1515" s="164"/>
      <c r="AA1515" s="164"/>
      <c r="AB1515" s="164"/>
      <c r="AC1515" s="210"/>
      <c r="AD1515" s="199"/>
      <c r="AE1515" s="199"/>
      <c r="AF1515" s="199"/>
      <c r="AG1515" s="199"/>
      <c r="AH1515" s="233"/>
      <c r="AI1515" s="199"/>
      <c r="AJ1515" s="199"/>
      <c r="AK1515" s="218" t="s">
        <v>84</v>
      </c>
      <c r="AL1515" s="218" t="s">
        <v>76</v>
      </c>
      <c r="AM1515" s="218" t="s">
        <v>76</v>
      </c>
      <c r="AN1515" s="218" t="s">
        <v>76</v>
      </c>
      <c r="AO1515" s="218" t="s">
        <v>76</v>
      </c>
      <c r="AP1515" s="218"/>
      <c r="AQ1515" s="218"/>
      <c r="AR1515" s="218"/>
      <c r="AS1515" s="218"/>
      <c r="AT1515" s="218"/>
      <c r="AU1515" s="218"/>
      <c r="AV1515" s="218"/>
      <c r="AW1515" s="218"/>
      <c r="AX1515" s="218"/>
      <c r="AY1515" s="218"/>
      <c r="AZ1515" s="218"/>
      <c r="BA1515" s="218"/>
      <c r="BB1515" s="218"/>
      <c r="BC1515" s="218"/>
      <c r="BD1515" s="218"/>
      <c r="BE1515" s="218"/>
      <c r="BF1515" s="218"/>
      <c r="BG1515" s="218"/>
      <c r="BH1515" s="218"/>
      <c r="BI1515" s="218"/>
      <c r="BJ1515" s="233" t="s">
        <v>79</v>
      </c>
      <c r="BK1515" s="199"/>
      <c r="BL1515" s="218" t="s">
        <v>80</v>
      </c>
      <c r="BM1515" s="290">
        <v>14192886</v>
      </c>
      <c r="BN1515" s="290">
        <v>4.3</v>
      </c>
      <c r="BO1515" s="290">
        <v>47.5</v>
      </c>
      <c r="BP1515" s="218" t="s">
        <v>95</v>
      </c>
      <c r="BQ1515" s="218"/>
      <c r="BR1515" s="218"/>
      <c r="BS1515" s="218"/>
      <c r="BT1515" s="218"/>
      <c r="BU1515" s="218"/>
      <c r="BV1515" s="218"/>
      <c r="BW1515" s="218"/>
      <c r="BX1515" s="171"/>
      <c r="BY1515" s="199"/>
      <c r="BZ1515" s="230"/>
      <c r="CA1515" s="230"/>
      <c r="CB1515" s="230"/>
      <c r="CC1515" s="230"/>
      <c r="CD1515" s="230"/>
      <c r="CE1515" s="230"/>
      <c r="CF1515" s="230"/>
      <c r="CG1515" s="230"/>
      <c r="CH1515" s="230"/>
      <c r="CI1515" s="230"/>
      <c r="CJ1515" s="230"/>
      <c r="CK1515" s="230"/>
      <c r="CL1515" s="230"/>
      <c r="CM1515" s="230"/>
      <c r="CN1515" s="171"/>
      <c r="CO1515" s="199"/>
      <c r="CP1515" s="230"/>
      <c r="CQ1515" s="233"/>
      <c r="CR1515" s="233"/>
      <c r="CS1515" s="233"/>
      <c r="CT1515" s="230"/>
      <c r="CU1515" s="230"/>
      <c r="CV1515" s="230"/>
      <c r="CW1515" s="230"/>
    </row>
    <row r="1516" ht="30" spans="1:101">
      <c r="A1516" s="191">
        <v>2633</v>
      </c>
      <c r="B1516" s="266" t="s">
        <v>3945</v>
      </c>
      <c r="C1516" s="261" t="s">
        <v>3946</v>
      </c>
      <c r="D1516" s="261" t="s">
        <v>2783</v>
      </c>
      <c r="E1516" s="199"/>
      <c r="F1516" s="273" t="s">
        <v>3947</v>
      </c>
      <c r="G1516" s="199"/>
      <c r="H1516" s="199"/>
      <c r="I1516" s="199"/>
      <c r="J1516" s="202"/>
      <c r="K1516" s="202"/>
      <c r="L1516" s="164" t="str">
        <f>_xlfn.IFNA(VLOOKUP(B1516,'[1]CDM Patients Data'!$C$1266:$N$5000,6,FALSE),"")</f>
        <v>Ovary</v>
      </c>
      <c r="M1516" s="164" t="str">
        <f>_xlfn.IFNA(VLOOKUP(B1516,'[1]CDM Patients Data'!$C$1266:$N$5000,7,FALSE),"")</f>
        <v>Ovary</v>
      </c>
      <c r="N1516" s="164" t="str">
        <f>_xlfn.IFNA(VLOOKUP(B1516,'[1]CDM Patients Data'!$C$1266:$N$5000,8,FALSE),"")</f>
        <v>Carcinoma, NOS</v>
      </c>
      <c r="O1516" s="164" t="str">
        <f>_xlfn.IFNA(VLOOKUP(B1516,'[1]CDM Patients Data'!$C$1266:$K$3492,9,FALSE),"")</f>
        <v>Right</v>
      </c>
      <c r="P1516" s="164">
        <f>_xlfn.IFNA(VLOOKUP(B1516,'[1]CDM Patients Data'!$C$1266:$O$3492,10,FALSE),"")</f>
        <v>0</v>
      </c>
      <c r="Q1516" s="164">
        <f>_xlfn.IFNA(VLOOKUP(B1516,'[1]CDM Patients Data'!$C$1266:$O$3492,11,FALSE),"")</f>
        <v>0</v>
      </c>
      <c r="R1516" s="164">
        <f>_xlfn.IFNA(VLOOKUP(B1516,'[1]CDM Patients Data'!$C$1266:$O$3492,12,FALSE),"")</f>
        <v>0</v>
      </c>
      <c r="S1516" s="164">
        <f>_xlfn.IFNA(VLOOKUP(B1516,'[1]CDM Patients Data'!$C$1266:$P$3492,13,FALSE),"")</f>
        <v>0</v>
      </c>
      <c r="T1516" s="164" t="str">
        <f>_xlfn.IFNA(VLOOKUP(B1516,'[1]CDM Patients Data'!$C$1266:$N$5000,5,FALSE),"")</f>
        <v>Anwesha</v>
      </c>
      <c r="U1516" s="164"/>
      <c r="V1516" s="164"/>
      <c r="W1516" s="210"/>
      <c r="X1516" s="164"/>
      <c r="Y1516" s="164"/>
      <c r="Z1516" s="164"/>
      <c r="AA1516" s="164"/>
      <c r="AB1516" s="164"/>
      <c r="AC1516" s="210"/>
      <c r="AD1516" s="199"/>
      <c r="AE1516" s="199"/>
      <c r="AF1516" s="199"/>
      <c r="AG1516" s="199"/>
      <c r="AH1516" s="233"/>
      <c r="AI1516" s="199"/>
      <c r="AJ1516" s="199"/>
      <c r="AK1516" s="218" t="s">
        <v>84</v>
      </c>
      <c r="AL1516" s="218" t="s">
        <v>76</v>
      </c>
      <c r="AM1516" s="218" t="s">
        <v>76</v>
      </c>
      <c r="AN1516" s="218" t="s">
        <v>76</v>
      </c>
      <c r="AO1516" s="218" t="s">
        <v>76</v>
      </c>
      <c r="AP1516" s="218"/>
      <c r="AQ1516" s="218"/>
      <c r="AR1516" s="218"/>
      <c r="AS1516" s="218"/>
      <c r="AT1516" s="218"/>
      <c r="AU1516" s="218"/>
      <c r="AV1516" s="218"/>
      <c r="AW1516" s="218"/>
      <c r="AX1516" s="218"/>
      <c r="AY1516" s="218"/>
      <c r="AZ1516" s="218"/>
      <c r="BA1516" s="218"/>
      <c r="BB1516" s="218"/>
      <c r="BC1516" s="218"/>
      <c r="BD1516" s="218"/>
      <c r="BE1516" s="218"/>
      <c r="BF1516" s="218"/>
      <c r="BG1516" s="218"/>
      <c r="BH1516" s="218"/>
      <c r="BI1516" s="218"/>
      <c r="BJ1516" s="233" t="s">
        <v>589</v>
      </c>
      <c r="BK1516" s="199"/>
      <c r="BL1516" s="218" t="s">
        <v>80</v>
      </c>
      <c r="BM1516" s="290">
        <v>7286949</v>
      </c>
      <c r="BN1516" s="290">
        <v>2.2</v>
      </c>
      <c r="BO1516" s="290">
        <v>253.6</v>
      </c>
      <c r="BP1516" s="218" t="s">
        <v>103</v>
      </c>
      <c r="BQ1516" s="218"/>
      <c r="BR1516" s="218"/>
      <c r="BS1516" s="218"/>
      <c r="BT1516" s="218"/>
      <c r="BU1516" s="218"/>
      <c r="BV1516" s="218"/>
      <c r="BW1516" s="218"/>
      <c r="BX1516" s="171"/>
      <c r="BY1516" s="199"/>
      <c r="BZ1516" s="230"/>
      <c r="CA1516" s="230"/>
      <c r="CB1516" s="230"/>
      <c r="CC1516" s="230"/>
      <c r="CD1516" s="230"/>
      <c r="CE1516" s="230"/>
      <c r="CF1516" s="230"/>
      <c r="CG1516" s="230"/>
      <c r="CH1516" s="230"/>
      <c r="CI1516" s="230"/>
      <c r="CJ1516" s="230"/>
      <c r="CK1516" s="230"/>
      <c r="CL1516" s="230"/>
      <c r="CM1516" s="230"/>
      <c r="CN1516" s="171"/>
      <c r="CO1516" s="199"/>
      <c r="CP1516" s="230"/>
      <c r="CQ1516" s="233"/>
      <c r="CR1516" s="233"/>
      <c r="CS1516" s="233"/>
      <c r="CT1516" s="230"/>
      <c r="CU1516" s="230"/>
      <c r="CV1516" s="230"/>
      <c r="CW1516" s="230"/>
    </row>
    <row r="1517" ht="60" hidden="1" spans="1:101">
      <c r="A1517" s="191">
        <v>2634</v>
      </c>
      <c r="B1517" s="261" t="s">
        <v>3948</v>
      </c>
      <c r="C1517" s="261" t="s">
        <v>2033</v>
      </c>
      <c r="D1517" s="272" t="s">
        <v>2959</v>
      </c>
      <c r="E1517" s="199"/>
      <c r="F1517" s="261" t="s">
        <v>2382</v>
      </c>
      <c r="G1517" s="199"/>
      <c r="H1517" s="199"/>
      <c r="I1517" s="199"/>
      <c r="J1517" s="202"/>
      <c r="K1517" s="202"/>
      <c r="L1517" s="164" t="str">
        <f>_xlfn.IFNA(VLOOKUP(B1517,'[1]CDM Patients Data'!$C$1266:$N$5000,6,FALSE),"")</f>
        <v>Breast</v>
      </c>
      <c r="M1517" s="164" t="str">
        <f>_xlfn.IFNA(VLOOKUP(B1517,'[1]CDM Patients Data'!$C$1266:$N$5000,7,FALSE),"")</f>
        <v>Breast NOS (excludes Skin of breast C44.5)</v>
      </c>
      <c r="N1517" s="164" t="str">
        <f>_xlfn.IFNA(VLOOKUP(B1517,'[1]CDM Patients Data'!$C$1266:$N$5000,8,FALSE),"")</f>
        <v>Invasive carcinoma of no special type</v>
      </c>
      <c r="O1517" s="164" t="str">
        <f>_xlfn.IFNA(VLOOKUP(B1517,'[1]CDM Patients Data'!$C$1266:$K$3492,9,FALSE),"")</f>
        <v>Right</v>
      </c>
      <c r="P1517" s="164" t="str">
        <f>_xlfn.IFNA(VLOOKUP(B1517,'[1]CDM Patients Data'!$C$1266:$O$3492,10,FALSE),"")</f>
        <v>Thyroid</v>
      </c>
      <c r="Q1517" s="164" t="str">
        <f>_xlfn.IFNA(VLOOKUP(B1517,'[1]CDM Patients Data'!$C$1266:$O$3492,11,FALSE),"")</f>
        <v>Thyroid gland</v>
      </c>
      <c r="R1517" s="164" t="str">
        <f>_xlfn.IFNA(VLOOKUP(B1517,'[1]CDM Patients Data'!$C$1266:$O$3492,12,FALSE),"")</f>
        <v>Papillary carcinoma, NOS</v>
      </c>
      <c r="S1517" s="164" t="str">
        <f>_xlfn.IFNA(VLOOKUP(B1517,'[1]CDM Patients Data'!$C$1266:$P$3492,13,FALSE),"")</f>
        <v>Left</v>
      </c>
      <c r="T1517" s="164" t="str">
        <f>_xlfn.IFNA(VLOOKUP(B1517,'[1]CDM Patients Data'!$C$1266:$N$5000,5,FALSE),"")</f>
        <v>Alaka</v>
      </c>
      <c r="U1517" s="164"/>
      <c r="V1517" s="164"/>
      <c r="W1517" s="210"/>
      <c r="X1517" s="164"/>
      <c r="Y1517" s="164"/>
      <c r="Z1517" s="164"/>
      <c r="AA1517" s="164"/>
      <c r="AB1517" s="164"/>
      <c r="AC1517" s="210"/>
      <c r="AD1517" s="199"/>
      <c r="AE1517" s="199"/>
      <c r="AF1517" s="199"/>
      <c r="AG1517" s="199"/>
      <c r="AH1517" s="233"/>
      <c r="AI1517" s="199"/>
      <c r="AJ1517" s="199"/>
      <c r="AK1517" s="218"/>
      <c r="AL1517" s="218"/>
      <c r="AM1517" s="218"/>
      <c r="AN1517" s="218"/>
      <c r="AO1517" s="218" t="s">
        <v>76</v>
      </c>
      <c r="AP1517" s="218"/>
      <c r="AQ1517" s="218"/>
      <c r="AR1517" s="218"/>
      <c r="AS1517" s="218"/>
      <c r="AT1517" s="218"/>
      <c r="AU1517" s="218"/>
      <c r="AV1517" s="218"/>
      <c r="AW1517" s="218"/>
      <c r="AX1517" s="218"/>
      <c r="AY1517" s="218"/>
      <c r="AZ1517" s="218"/>
      <c r="BA1517" s="218"/>
      <c r="BB1517" s="218"/>
      <c r="BC1517" s="218"/>
      <c r="BD1517" s="218"/>
      <c r="BE1517" s="218"/>
      <c r="BF1517" s="218"/>
      <c r="BG1517" s="218"/>
      <c r="BH1517" s="218"/>
      <c r="BI1517" s="218"/>
      <c r="BJ1517" s="233"/>
      <c r="BK1517" s="199"/>
      <c r="BL1517" s="218"/>
      <c r="BM1517" s="171"/>
      <c r="BN1517" s="171"/>
      <c r="BO1517" s="171"/>
      <c r="BP1517" s="218"/>
      <c r="BQ1517" s="218"/>
      <c r="BR1517" s="218"/>
      <c r="BS1517" s="218"/>
      <c r="BT1517" s="218"/>
      <c r="BU1517" s="218"/>
      <c r="BV1517" s="218"/>
      <c r="BW1517" s="218"/>
      <c r="BX1517" s="171" t="s">
        <v>589</v>
      </c>
      <c r="BY1517" s="199"/>
      <c r="BZ1517" s="230" t="s">
        <v>80</v>
      </c>
      <c r="CA1517" s="285">
        <v>80540366</v>
      </c>
      <c r="CB1517" s="285">
        <v>24.16211</v>
      </c>
      <c r="CC1517" s="285">
        <v>1505</v>
      </c>
      <c r="CD1517" s="230" t="s">
        <v>103</v>
      </c>
      <c r="CE1517" s="230"/>
      <c r="CF1517" s="230"/>
      <c r="CG1517" s="230"/>
      <c r="CH1517" s="230"/>
      <c r="CI1517" s="230"/>
      <c r="CJ1517" s="230"/>
      <c r="CK1517" s="230"/>
      <c r="CL1517" s="230"/>
      <c r="CM1517" s="230"/>
      <c r="CN1517" s="171"/>
      <c r="CO1517" s="199"/>
      <c r="CP1517" s="230"/>
      <c r="CQ1517" s="233"/>
      <c r="CR1517" s="233"/>
      <c r="CS1517" s="233"/>
      <c r="CT1517" s="230"/>
      <c r="CU1517" s="230"/>
      <c r="CV1517" s="230"/>
      <c r="CW1517" s="230"/>
    </row>
    <row r="1518" ht="45" hidden="1" spans="1:101">
      <c r="A1518" s="191">
        <v>2635</v>
      </c>
      <c r="B1518" s="266" t="s">
        <v>3949</v>
      </c>
      <c r="C1518" s="261" t="s">
        <v>3950</v>
      </c>
      <c r="D1518" s="261" t="s">
        <v>2918</v>
      </c>
      <c r="E1518" s="199"/>
      <c r="F1518" s="273" t="s">
        <v>3951</v>
      </c>
      <c r="G1518" s="199"/>
      <c r="H1518" s="199"/>
      <c r="I1518" s="199"/>
      <c r="J1518" s="202"/>
      <c r="K1518" s="202"/>
      <c r="L1518" s="164" t="str">
        <f>_xlfn.IFNA(VLOOKUP(B1518,'[1]CDM Patients Data'!$C$1266:$N$5000,6,FALSE),"")</f>
        <v>Retroperitoneum and Peritoneum</v>
      </c>
      <c r="M1518" s="164" t="str">
        <f>_xlfn.IFNA(VLOOKUP(B1518,'[1]CDM Patients Data'!$C$1266:$N$5000,7,FALSE),"")</f>
        <v>Peritoneum NOS</v>
      </c>
      <c r="N1518" s="164" t="str">
        <f>_xlfn.IFNA(VLOOKUP(B1518,'[1]CDM Patients Data'!$C$1266:$N$5000,8,FALSE),"")</f>
        <v>Gastrointestinal stromal sarcoma</v>
      </c>
      <c r="O1518" s="164" t="str">
        <f>_xlfn.IFNA(VLOOKUP(B1518,'[1]CDM Patients Data'!$C$1266:$K$3492,9,FALSE),"")</f>
        <v>Unknown</v>
      </c>
      <c r="P1518" s="164">
        <f>_xlfn.IFNA(VLOOKUP(B1518,'[1]CDM Patients Data'!$C$1266:$O$3492,10,FALSE),"")</f>
        <v>0</v>
      </c>
      <c r="Q1518" s="164">
        <f>_xlfn.IFNA(VLOOKUP(B1518,'[1]CDM Patients Data'!$C$1266:$O$3492,11,FALSE),"")</f>
        <v>0</v>
      </c>
      <c r="R1518" s="164">
        <f>_xlfn.IFNA(VLOOKUP(B1518,'[1]CDM Patients Data'!$C$1266:$O$3492,12,FALSE),"")</f>
        <v>0</v>
      </c>
      <c r="S1518" s="164">
        <f>_xlfn.IFNA(VLOOKUP(B1518,'[1]CDM Patients Data'!$C$1266:$P$3492,13,FALSE),"")</f>
        <v>0</v>
      </c>
      <c r="T1518" s="164" t="str">
        <f>_xlfn.IFNA(VLOOKUP(B1518,'[1]CDM Patients Data'!$C$1266:$N$5000,5,FALSE),"")</f>
        <v>Manohar</v>
      </c>
      <c r="U1518" s="164"/>
      <c r="V1518" s="164"/>
      <c r="W1518" s="210"/>
      <c r="X1518" s="164"/>
      <c r="Y1518" s="164"/>
      <c r="Z1518" s="164"/>
      <c r="AA1518" s="164"/>
      <c r="AB1518" s="164"/>
      <c r="AC1518" s="210"/>
      <c r="AD1518" s="199"/>
      <c r="AE1518" s="199"/>
      <c r="AF1518" s="199"/>
      <c r="AG1518" s="199"/>
      <c r="AH1518" s="233" t="s">
        <v>589</v>
      </c>
      <c r="AI1518" s="199"/>
      <c r="AJ1518" s="199"/>
      <c r="AK1518" s="218" t="s">
        <v>80</v>
      </c>
      <c r="AL1518" s="218">
        <v>14604530</v>
      </c>
      <c r="AM1518" s="218">
        <v>4.4</v>
      </c>
      <c r="AN1518" s="218">
        <v>376.5</v>
      </c>
      <c r="AO1518" s="218" t="s">
        <v>81</v>
      </c>
      <c r="AP1518" s="218"/>
      <c r="AQ1518" s="218"/>
      <c r="AR1518" s="218"/>
      <c r="AS1518" s="218"/>
      <c r="AT1518" s="218"/>
      <c r="AU1518" s="218"/>
      <c r="AV1518" s="218"/>
      <c r="AW1518" s="218"/>
      <c r="AX1518" s="218"/>
      <c r="AY1518" s="218"/>
      <c r="AZ1518" s="218"/>
      <c r="BA1518" s="218"/>
      <c r="BB1518" s="218"/>
      <c r="BC1518" s="218"/>
      <c r="BD1518" s="218"/>
      <c r="BE1518" s="218"/>
      <c r="BF1518" s="218"/>
      <c r="BG1518" s="218"/>
      <c r="BH1518" s="218"/>
      <c r="BI1518" s="218"/>
      <c r="BJ1518" s="233"/>
      <c r="BK1518" s="199"/>
      <c r="BL1518" s="218" t="s">
        <v>84</v>
      </c>
      <c r="BM1518" s="171" t="s">
        <v>76</v>
      </c>
      <c r="BN1518" s="171" t="s">
        <v>76</v>
      </c>
      <c r="BO1518" s="171" t="s">
        <v>76</v>
      </c>
      <c r="BP1518" s="218"/>
      <c r="BQ1518" s="218"/>
      <c r="BR1518" s="218"/>
      <c r="BS1518" s="218"/>
      <c r="BT1518" s="218"/>
      <c r="BU1518" s="218"/>
      <c r="BV1518" s="218"/>
      <c r="BW1518" s="218"/>
      <c r="BX1518" s="171"/>
      <c r="BY1518" s="199"/>
      <c r="BZ1518" s="230"/>
      <c r="CA1518" s="230"/>
      <c r="CB1518" s="230"/>
      <c r="CC1518" s="230"/>
      <c r="CD1518" s="230"/>
      <c r="CE1518" s="230"/>
      <c r="CF1518" s="230"/>
      <c r="CG1518" s="230"/>
      <c r="CH1518" s="230"/>
      <c r="CI1518" s="230"/>
      <c r="CJ1518" s="230"/>
      <c r="CK1518" s="230"/>
      <c r="CL1518" s="230"/>
      <c r="CM1518" s="230"/>
      <c r="CN1518" s="171" t="s">
        <v>2777</v>
      </c>
      <c r="CO1518" s="199"/>
      <c r="CP1518" s="230" t="s">
        <v>80</v>
      </c>
      <c r="CQ1518" s="285">
        <v>8287313</v>
      </c>
      <c r="CR1518" s="285">
        <v>2.5</v>
      </c>
      <c r="CS1518" s="285">
        <v>24.25</v>
      </c>
      <c r="CT1518" s="230" t="s">
        <v>604</v>
      </c>
      <c r="CU1518" s="230"/>
      <c r="CV1518" s="230"/>
      <c r="CW1518" s="230"/>
    </row>
    <row r="1519" ht="30" spans="1:101">
      <c r="A1519" s="191">
        <v>2636</v>
      </c>
      <c r="B1519" s="266" t="s">
        <v>3952</v>
      </c>
      <c r="C1519" s="273" t="s">
        <v>3953</v>
      </c>
      <c r="D1519" s="261" t="s">
        <v>2780</v>
      </c>
      <c r="E1519" s="199"/>
      <c r="F1519" s="274" t="s">
        <v>3954</v>
      </c>
      <c r="G1519" s="199"/>
      <c r="H1519" s="199"/>
      <c r="I1519" s="199"/>
      <c r="J1519" s="202"/>
      <c r="K1519" s="202"/>
      <c r="L1519" s="164" t="str">
        <f>_xlfn.IFNA(VLOOKUP(B1519,'[1]CDM Patients Data'!$C$1266:$N$5000,6,FALSE),"")</f>
        <v>Cervix Uteri</v>
      </c>
      <c r="M1519" s="164" t="str">
        <f>_xlfn.IFNA(VLOOKUP(B1519,'[1]CDM Patients Data'!$C$1266:$N$5000,7,FALSE),"")</f>
        <v>Cervix uteri</v>
      </c>
      <c r="N1519" s="164" t="str">
        <f>_xlfn.IFNA(VLOOKUP(B1519,'[1]CDM Patients Data'!$C$1266:$N$5000,8,FALSE),"")</f>
        <v>Carcinoma, NOS</v>
      </c>
      <c r="O1519" s="164" t="str">
        <f>_xlfn.IFNA(VLOOKUP(B1519,'[1]CDM Patients Data'!$C$1266:$K$3492,9,FALSE),"")</f>
        <v>Unknown</v>
      </c>
      <c r="P1519" s="164">
        <f>_xlfn.IFNA(VLOOKUP(B1519,'[1]CDM Patients Data'!$C$1266:$O$3492,10,FALSE),"")</f>
        <v>0</v>
      </c>
      <c r="Q1519" s="164">
        <f>_xlfn.IFNA(VLOOKUP(B1519,'[1]CDM Patients Data'!$C$1266:$O$3492,11,FALSE),"")</f>
        <v>0</v>
      </c>
      <c r="R1519" s="164">
        <f>_xlfn.IFNA(VLOOKUP(B1519,'[1]CDM Patients Data'!$C$1266:$O$3492,12,FALSE),"")</f>
        <v>0</v>
      </c>
      <c r="S1519" s="164">
        <f>_xlfn.IFNA(VLOOKUP(B1519,'[1]CDM Patients Data'!$C$1266:$P$3492,13,FALSE),"")</f>
        <v>0</v>
      </c>
      <c r="T1519" s="164" t="str">
        <f>_xlfn.IFNA(VLOOKUP(B1519,'[1]CDM Patients Data'!$C$1266:$N$5000,5,FALSE),"")</f>
        <v>Manohar</v>
      </c>
      <c r="U1519" s="164"/>
      <c r="V1519" s="164"/>
      <c r="W1519" s="210"/>
      <c r="X1519" s="164"/>
      <c r="Y1519" s="164"/>
      <c r="Z1519" s="164"/>
      <c r="AA1519" s="164"/>
      <c r="AB1519" s="164"/>
      <c r="AC1519" s="210"/>
      <c r="AD1519" s="199"/>
      <c r="AE1519" s="199"/>
      <c r="AF1519" s="199"/>
      <c r="AG1519" s="199"/>
      <c r="AH1519" s="233"/>
      <c r="AI1519" s="199"/>
      <c r="AJ1519" s="199"/>
      <c r="AK1519" s="218" t="s">
        <v>84</v>
      </c>
      <c r="AL1519" s="218" t="s">
        <v>76</v>
      </c>
      <c r="AM1519" s="218" t="s">
        <v>76</v>
      </c>
      <c r="AN1519" s="218" t="s">
        <v>76</v>
      </c>
      <c r="AO1519" s="218" t="s">
        <v>76</v>
      </c>
      <c r="AP1519" s="218"/>
      <c r="AQ1519" s="218"/>
      <c r="AR1519" s="218"/>
      <c r="AS1519" s="218"/>
      <c r="AT1519" s="218"/>
      <c r="AU1519" s="218"/>
      <c r="AV1519" s="218"/>
      <c r="AW1519" s="218"/>
      <c r="AX1519" s="218"/>
      <c r="AY1519" s="218"/>
      <c r="AZ1519" s="218"/>
      <c r="BA1519" s="218"/>
      <c r="BB1519" s="218"/>
      <c r="BC1519" s="218"/>
      <c r="BD1519" s="218"/>
      <c r="BE1519" s="218"/>
      <c r="BF1519" s="218"/>
      <c r="BG1519" s="218"/>
      <c r="BH1519" s="218"/>
      <c r="BI1519" s="218"/>
      <c r="BJ1519" s="233" t="s">
        <v>589</v>
      </c>
      <c r="BK1519" s="199"/>
      <c r="BL1519" s="218" t="s">
        <v>80</v>
      </c>
      <c r="BM1519" s="290">
        <v>8886258</v>
      </c>
      <c r="BN1519" s="290">
        <v>2.7</v>
      </c>
      <c r="BO1519" s="290">
        <v>312.1</v>
      </c>
      <c r="BP1519" s="218" t="s">
        <v>103</v>
      </c>
      <c r="BQ1519" s="218"/>
      <c r="BR1519" s="218"/>
      <c r="BS1519" s="218"/>
      <c r="BT1519" s="218"/>
      <c r="BU1519" s="218"/>
      <c r="BV1519" s="218"/>
      <c r="BW1519" s="218"/>
      <c r="BX1519" s="171"/>
      <c r="BY1519" s="199"/>
      <c r="BZ1519" s="230"/>
      <c r="CA1519" s="230"/>
      <c r="CB1519" s="230"/>
      <c r="CC1519" s="230"/>
      <c r="CD1519" s="230"/>
      <c r="CE1519" s="230"/>
      <c r="CF1519" s="230"/>
      <c r="CG1519" s="230"/>
      <c r="CH1519" s="230"/>
      <c r="CI1519" s="230"/>
      <c r="CJ1519" s="230"/>
      <c r="CK1519" s="230"/>
      <c r="CL1519" s="230"/>
      <c r="CM1519" s="230"/>
      <c r="CN1519" s="171"/>
      <c r="CO1519" s="199"/>
      <c r="CP1519" s="230"/>
      <c r="CQ1519" s="233"/>
      <c r="CR1519" s="233"/>
      <c r="CS1519" s="233"/>
      <c r="CT1519" s="230"/>
      <c r="CU1519" s="230"/>
      <c r="CV1519" s="230"/>
      <c r="CW1519" s="230"/>
    </row>
    <row r="1520" ht="30" hidden="1" spans="1:101">
      <c r="A1520" s="191">
        <v>2637</v>
      </c>
      <c r="B1520" s="266" t="s">
        <v>3955</v>
      </c>
      <c r="C1520" s="261" t="s">
        <v>3956</v>
      </c>
      <c r="D1520" s="261" t="s">
        <v>2853</v>
      </c>
      <c r="E1520" s="199"/>
      <c r="F1520" s="274" t="s">
        <v>3275</v>
      </c>
      <c r="G1520" s="199"/>
      <c r="H1520" s="199"/>
      <c r="I1520" s="199"/>
      <c r="J1520" s="202"/>
      <c r="K1520" s="202"/>
      <c r="L1520" s="164" t="str">
        <f>_xlfn.IFNA(VLOOKUP(B1520,'[1]CDM Patients Data'!$C$1266:$N$5000,6,FALSE),"")</f>
        <v>Lung</v>
      </c>
      <c r="M1520" s="164" t="str">
        <f>_xlfn.IFNA(VLOOKUP(B1520,'[1]CDM Patients Data'!$C$1266:$N$5000,7,FALSE),"")</f>
        <v>Lower lobe, lung</v>
      </c>
      <c r="N1520" s="164" t="str">
        <f>_xlfn.IFNA(VLOOKUP(B1520,'[1]CDM Patients Data'!$C$1266:$N$5000,8,FALSE),"")</f>
        <v>Adenocarcinoma, NOS</v>
      </c>
      <c r="O1520" s="164" t="str">
        <f>_xlfn.IFNA(VLOOKUP(B1520,'[1]CDM Patients Data'!$C$1266:$K$3492,9,FALSE),"")</f>
        <v>Right</v>
      </c>
      <c r="P1520" s="164">
        <f>_xlfn.IFNA(VLOOKUP(B1520,'[1]CDM Patients Data'!$C$1266:$O$3492,10,FALSE),"")</f>
        <v>0</v>
      </c>
      <c r="Q1520" s="164">
        <f>_xlfn.IFNA(VLOOKUP(B1520,'[1]CDM Patients Data'!$C$1266:$O$3492,11,FALSE),"")</f>
        <v>0</v>
      </c>
      <c r="R1520" s="164">
        <f>_xlfn.IFNA(VLOOKUP(B1520,'[1]CDM Patients Data'!$C$1266:$O$3492,12,FALSE),"")</f>
        <v>0</v>
      </c>
      <c r="S1520" s="164">
        <f>_xlfn.IFNA(VLOOKUP(B1520,'[1]CDM Patients Data'!$C$1266:$P$3492,13,FALSE),"")</f>
        <v>0</v>
      </c>
      <c r="T1520" s="164" t="str">
        <f>_xlfn.IFNA(VLOOKUP(B1520,'[1]CDM Patients Data'!$C$1266:$N$5000,5,FALSE),"")</f>
        <v>Swathi</v>
      </c>
      <c r="U1520" s="164"/>
      <c r="V1520" s="164"/>
      <c r="W1520" s="210"/>
      <c r="X1520" s="164"/>
      <c r="Y1520" s="164"/>
      <c r="Z1520" s="164"/>
      <c r="AA1520" s="164"/>
      <c r="AB1520" s="164"/>
      <c r="AC1520" s="210"/>
      <c r="AD1520" s="199"/>
      <c r="AE1520" s="199"/>
      <c r="AF1520" s="199"/>
      <c r="AG1520" s="199"/>
      <c r="AH1520" s="233" t="s">
        <v>589</v>
      </c>
      <c r="AI1520" s="199"/>
      <c r="AJ1520" s="199"/>
      <c r="AK1520" s="218" t="s">
        <v>80</v>
      </c>
      <c r="AL1520" s="218">
        <v>19755995</v>
      </c>
      <c r="AM1520" s="218">
        <v>5.9</v>
      </c>
      <c r="AN1520" s="218">
        <v>522.6</v>
      </c>
      <c r="AO1520" s="218" t="s">
        <v>81</v>
      </c>
      <c r="AP1520" s="218"/>
      <c r="AQ1520" s="218"/>
      <c r="AR1520" s="218"/>
      <c r="AS1520" s="218"/>
      <c r="AT1520" s="218"/>
      <c r="AU1520" s="218"/>
      <c r="AV1520" s="218"/>
      <c r="AW1520" s="218"/>
      <c r="AX1520" s="218"/>
      <c r="AY1520" s="218"/>
      <c r="AZ1520" s="218"/>
      <c r="BA1520" s="218"/>
      <c r="BB1520" s="218"/>
      <c r="BC1520" s="218"/>
      <c r="BD1520" s="218"/>
      <c r="BE1520" s="218"/>
      <c r="BF1520" s="218"/>
      <c r="BG1520" s="218"/>
      <c r="BH1520" s="218"/>
      <c r="BI1520" s="218"/>
      <c r="BJ1520" s="233"/>
      <c r="BK1520" s="199"/>
      <c r="BL1520" s="218" t="s">
        <v>84</v>
      </c>
      <c r="BM1520" s="171" t="s">
        <v>76</v>
      </c>
      <c r="BN1520" s="171" t="s">
        <v>76</v>
      </c>
      <c r="BO1520" s="171" t="s">
        <v>76</v>
      </c>
      <c r="BP1520" s="218"/>
      <c r="BQ1520" s="218"/>
      <c r="BR1520" s="218"/>
      <c r="BS1520" s="218"/>
      <c r="BT1520" s="218"/>
      <c r="BU1520" s="218"/>
      <c r="BV1520" s="218"/>
      <c r="BW1520" s="218"/>
      <c r="BX1520" s="171"/>
      <c r="BY1520" s="199"/>
      <c r="BZ1520" s="230"/>
      <c r="CA1520" s="230"/>
      <c r="CB1520" s="230"/>
      <c r="CC1520" s="230"/>
      <c r="CD1520" s="230"/>
      <c r="CE1520" s="230"/>
      <c r="CF1520" s="230"/>
      <c r="CG1520" s="230"/>
      <c r="CH1520" s="230"/>
      <c r="CI1520" s="230"/>
      <c r="CJ1520" s="230"/>
      <c r="CK1520" s="230"/>
      <c r="CL1520" s="230"/>
      <c r="CM1520" s="230"/>
      <c r="CN1520" s="171" t="s">
        <v>2777</v>
      </c>
      <c r="CO1520" s="199"/>
      <c r="CP1520" s="230" t="s">
        <v>80</v>
      </c>
      <c r="CQ1520" s="285">
        <v>3242856</v>
      </c>
      <c r="CR1520" s="285">
        <v>1</v>
      </c>
      <c r="CS1520" s="285">
        <v>51</v>
      </c>
      <c r="CT1520" s="230" t="s">
        <v>95</v>
      </c>
      <c r="CU1520" s="230"/>
      <c r="CV1520" s="230"/>
      <c r="CW1520" s="230"/>
    </row>
    <row r="1521" ht="30" spans="1:101">
      <c r="A1521" s="191">
        <v>2638</v>
      </c>
      <c r="B1521" s="266" t="s">
        <v>3957</v>
      </c>
      <c r="C1521" s="261" t="s">
        <v>3958</v>
      </c>
      <c r="D1521" s="261" t="s">
        <v>2780</v>
      </c>
      <c r="E1521" s="199"/>
      <c r="F1521" s="274" t="s">
        <v>2215</v>
      </c>
      <c r="G1521" s="199"/>
      <c r="H1521" s="199"/>
      <c r="I1521" s="199"/>
      <c r="J1521" s="202"/>
      <c r="K1521" s="202"/>
      <c r="L1521" s="164" t="str">
        <f>_xlfn.IFNA(VLOOKUP(B1521,'[1]CDM Patients Data'!$C$1266:$N$5000,6,FALSE),"")</f>
        <v>Large Intestine</v>
      </c>
      <c r="M1521" s="164" t="str">
        <f>_xlfn.IFNA(VLOOKUP(B1521,'[1]CDM Patients Data'!$C$1266:$N$5000,7,FALSE),"")</f>
        <v>Sigmoid colon</v>
      </c>
      <c r="N1521" s="164" t="str">
        <f>_xlfn.IFNA(VLOOKUP(B1521,'[1]CDM Patients Data'!$C$1266:$N$5000,8,FALSE),"")</f>
        <v>Adenocarcinoma, NOS</v>
      </c>
      <c r="O1521" s="164" t="str">
        <f>_xlfn.IFNA(VLOOKUP(B1521,'[1]CDM Patients Data'!$C$1266:$K$3492,9,FALSE),"")</f>
        <v>Not a paired site</v>
      </c>
      <c r="P1521" s="164">
        <f>_xlfn.IFNA(VLOOKUP(B1521,'[1]CDM Patients Data'!$C$1266:$O$3492,10,FALSE),"")</f>
        <v>0</v>
      </c>
      <c r="Q1521" s="164">
        <f>_xlfn.IFNA(VLOOKUP(B1521,'[1]CDM Patients Data'!$C$1266:$O$3492,11,FALSE),"")</f>
        <v>0</v>
      </c>
      <c r="R1521" s="164">
        <f>_xlfn.IFNA(VLOOKUP(B1521,'[1]CDM Patients Data'!$C$1266:$O$3492,12,FALSE),"")</f>
        <v>0</v>
      </c>
      <c r="S1521" s="164">
        <f>_xlfn.IFNA(VLOOKUP(B1521,'[1]CDM Patients Data'!$C$1266:$P$3492,13,FALSE),"")</f>
        <v>0</v>
      </c>
      <c r="T1521" s="164" t="str">
        <f>_xlfn.IFNA(VLOOKUP(B1521,'[1]CDM Patients Data'!$C$1266:$N$5000,5,FALSE),"")</f>
        <v>Alaka</v>
      </c>
      <c r="U1521" s="164"/>
      <c r="V1521" s="164"/>
      <c r="W1521" s="210"/>
      <c r="X1521" s="164"/>
      <c r="Y1521" s="164"/>
      <c r="Z1521" s="164"/>
      <c r="AA1521" s="164"/>
      <c r="AB1521" s="164"/>
      <c r="AC1521" s="210"/>
      <c r="AD1521" s="199"/>
      <c r="AE1521" s="199"/>
      <c r="AF1521" s="199"/>
      <c r="AG1521" s="199"/>
      <c r="AH1521" s="233"/>
      <c r="AI1521" s="199"/>
      <c r="AJ1521" s="199"/>
      <c r="AK1521" s="218" t="s">
        <v>84</v>
      </c>
      <c r="AL1521" s="218" t="s">
        <v>76</v>
      </c>
      <c r="AM1521" s="218" t="s">
        <v>76</v>
      </c>
      <c r="AN1521" s="218" t="s">
        <v>76</v>
      </c>
      <c r="AO1521" s="218" t="s">
        <v>76</v>
      </c>
      <c r="AP1521" s="218"/>
      <c r="AQ1521" s="218"/>
      <c r="AR1521" s="218"/>
      <c r="AS1521" s="218"/>
      <c r="AT1521" s="218"/>
      <c r="AU1521" s="218"/>
      <c r="AV1521" s="218"/>
      <c r="AW1521" s="218"/>
      <c r="AX1521" s="218"/>
      <c r="AY1521" s="218"/>
      <c r="AZ1521" s="218"/>
      <c r="BA1521" s="218"/>
      <c r="BB1521" s="218"/>
      <c r="BC1521" s="218"/>
      <c r="BD1521" s="218"/>
      <c r="BE1521" s="218"/>
      <c r="BF1521" s="218"/>
      <c r="BG1521" s="218"/>
      <c r="BH1521" s="218"/>
      <c r="BI1521" s="218"/>
      <c r="BJ1521" s="233" t="s">
        <v>589</v>
      </c>
      <c r="BK1521" s="199"/>
      <c r="BL1521" s="218" t="s">
        <v>80</v>
      </c>
      <c r="BM1521" s="290">
        <v>7948994</v>
      </c>
      <c r="BN1521" s="290">
        <v>2.4</v>
      </c>
      <c r="BO1521" s="290">
        <v>269.9</v>
      </c>
      <c r="BP1521" s="218" t="s">
        <v>103</v>
      </c>
      <c r="BQ1521" s="218"/>
      <c r="BR1521" s="218"/>
      <c r="BS1521" s="218"/>
      <c r="BT1521" s="218"/>
      <c r="BU1521" s="218"/>
      <c r="BV1521" s="218"/>
      <c r="BW1521" s="218"/>
      <c r="BX1521" s="171"/>
      <c r="BY1521" s="199"/>
      <c r="BZ1521" s="230"/>
      <c r="CA1521" s="230"/>
      <c r="CB1521" s="230"/>
      <c r="CC1521" s="230"/>
      <c r="CD1521" s="230"/>
      <c r="CE1521" s="230"/>
      <c r="CF1521" s="230"/>
      <c r="CG1521" s="230"/>
      <c r="CH1521" s="230"/>
      <c r="CI1521" s="230"/>
      <c r="CJ1521" s="230"/>
      <c r="CK1521" s="230"/>
      <c r="CL1521" s="230"/>
      <c r="CM1521" s="230"/>
      <c r="CN1521" s="171"/>
      <c r="CO1521" s="199"/>
      <c r="CP1521" s="230"/>
      <c r="CQ1521" s="233"/>
      <c r="CR1521" s="233"/>
      <c r="CS1521" s="233"/>
      <c r="CT1521" s="230"/>
      <c r="CU1521" s="230"/>
      <c r="CV1521" s="230"/>
      <c r="CW1521" s="230"/>
    </row>
    <row r="1522" ht="30" hidden="1" spans="1:101">
      <c r="A1522" s="191">
        <v>2639</v>
      </c>
      <c r="B1522" s="266" t="s">
        <v>3959</v>
      </c>
      <c r="C1522" s="261" t="s">
        <v>3960</v>
      </c>
      <c r="D1522" s="261" t="s">
        <v>2794</v>
      </c>
      <c r="E1522" s="199"/>
      <c r="F1522" s="274" t="s">
        <v>2215</v>
      </c>
      <c r="G1522" s="199"/>
      <c r="H1522" s="199"/>
      <c r="I1522" s="199"/>
      <c r="J1522" s="202"/>
      <c r="K1522" s="202"/>
      <c r="L1522" s="164" t="str">
        <f>_xlfn.IFNA(VLOOKUP(B1522,'[1]CDM Patients Data'!$C$1266:$N$5000,6,FALSE),"")</f>
        <v>Prostate</v>
      </c>
      <c r="M1522" s="164" t="str">
        <f>_xlfn.IFNA(VLOOKUP(B1522,'[1]CDM Patients Data'!$C$1266:$N$5000,7,FALSE),"")</f>
        <v>Prostate gland</v>
      </c>
      <c r="N1522" s="164" t="str">
        <f>_xlfn.IFNA(VLOOKUP(B1522,'[1]CDM Patients Data'!$C$1266:$N$5000,8,FALSE),"")</f>
        <v>Acinar cell carcinoma</v>
      </c>
      <c r="O1522" s="164" t="str">
        <f>_xlfn.IFNA(VLOOKUP(B1522,'[1]CDM Patients Data'!$C$1266:$K$3492,9,FALSE),"")</f>
        <v>Not a paired site</v>
      </c>
      <c r="P1522" s="164">
        <f>_xlfn.IFNA(VLOOKUP(B1522,'[1]CDM Patients Data'!$C$1266:$O$3492,10,FALSE),"")</f>
        <v>0</v>
      </c>
      <c r="Q1522" s="164">
        <f>_xlfn.IFNA(VLOOKUP(B1522,'[1]CDM Patients Data'!$C$1266:$O$3492,11,FALSE),"")</f>
        <v>0</v>
      </c>
      <c r="R1522" s="164">
        <f>_xlfn.IFNA(VLOOKUP(B1522,'[1]CDM Patients Data'!$C$1266:$O$3492,12,FALSE),"")</f>
        <v>0</v>
      </c>
      <c r="S1522" s="164">
        <f>_xlfn.IFNA(VLOOKUP(B1522,'[1]CDM Patients Data'!$C$1266:$P$3492,13,FALSE),"")</f>
        <v>0</v>
      </c>
      <c r="T1522" s="164" t="str">
        <f>_xlfn.IFNA(VLOOKUP(B1522,'[1]CDM Patients Data'!$C$1266:$N$5000,5,FALSE),"")</f>
        <v>Alaka</v>
      </c>
      <c r="U1522" s="164"/>
      <c r="V1522" s="164"/>
      <c r="W1522" s="210"/>
      <c r="X1522" s="164"/>
      <c r="Y1522" s="164"/>
      <c r="Z1522" s="164"/>
      <c r="AA1522" s="164"/>
      <c r="AB1522" s="164"/>
      <c r="AC1522" s="210"/>
      <c r="AD1522" s="199"/>
      <c r="AE1522" s="199"/>
      <c r="AF1522" s="199"/>
      <c r="AG1522" s="199"/>
      <c r="AH1522" s="233"/>
      <c r="AI1522" s="199"/>
      <c r="AJ1522" s="199"/>
      <c r="AK1522" s="218"/>
      <c r="AL1522" s="218"/>
      <c r="AM1522" s="218"/>
      <c r="AN1522" s="218"/>
      <c r="AO1522" s="218" t="s">
        <v>76</v>
      </c>
      <c r="AP1522" s="218"/>
      <c r="AQ1522" s="218"/>
      <c r="AR1522" s="218"/>
      <c r="AS1522" s="218"/>
      <c r="AT1522" s="218"/>
      <c r="AU1522" s="218"/>
      <c r="AV1522" s="218"/>
      <c r="AW1522" s="218"/>
      <c r="AX1522" s="218"/>
      <c r="AY1522" s="218"/>
      <c r="AZ1522" s="218"/>
      <c r="BA1522" s="218"/>
      <c r="BB1522" s="218"/>
      <c r="BC1522" s="218"/>
      <c r="BD1522" s="218"/>
      <c r="BE1522" s="218"/>
      <c r="BF1522" s="218"/>
      <c r="BG1522" s="218"/>
      <c r="BH1522" s="218"/>
      <c r="BI1522" s="218"/>
      <c r="BJ1522" s="233"/>
      <c r="BK1522" s="199"/>
      <c r="BL1522" s="218"/>
      <c r="BM1522" s="171"/>
      <c r="BN1522" s="171"/>
      <c r="BO1522" s="171"/>
      <c r="BP1522" s="218"/>
      <c r="BQ1522" s="218"/>
      <c r="BR1522" s="218"/>
      <c r="BS1522" s="218"/>
      <c r="BT1522" s="218"/>
      <c r="BU1522" s="218"/>
      <c r="BV1522" s="218"/>
      <c r="BW1522" s="218"/>
      <c r="BX1522" s="171"/>
      <c r="BY1522" s="199"/>
      <c r="BZ1522" s="230"/>
      <c r="CA1522" s="230"/>
      <c r="CB1522" s="230"/>
      <c r="CC1522" s="230"/>
      <c r="CD1522" s="230"/>
      <c r="CE1522" s="230"/>
      <c r="CF1522" s="230"/>
      <c r="CG1522" s="230"/>
      <c r="CH1522" s="230"/>
      <c r="CI1522" s="230"/>
      <c r="CJ1522" s="230"/>
      <c r="CK1522" s="230"/>
      <c r="CL1522" s="230"/>
      <c r="CM1522" s="230"/>
      <c r="CN1522" s="171"/>
      <c r="CO1522" s="199"/>
      <c r="CP1522" s="230"/>
      <c r="CQ1522" s="233"/>
      <c r="CR1522" s="233"/>
      <c r="CS1522" s="233"/>
      <c r="CT1522" s="230"/>
      <c r="CU1522" s="230"/>
      <c r="CV1522" s="230"/>
      <c r="CW1522" s="230"/>
    </row>
    <row r="1523" ht="45" hidden="1" spans="1:101">
      <c r="A1523" s="191">
        <v>2640</v>
      </c>
      <c r="B1523" s="266" t="s">
        <v>3961</v>
      </c>
      <c r="C1523" s="273" t="s">
        <v>3962</v>
      </c>
      <c r="D1523" s="261" t="s">
        <v>2798</v>
      </c>
      <c r="E1523" s="199"/>
      <c r="F1523" s="274" t="s">
        <v>3275</v>
      </c>
      <c r="G1523" s="199"/>
      <c r="H1523" s="199"/>
      <c r="I1523" s="199"/>
      <c r="J1523" s="202"/>
      <c r="K1523" s="202"/>
      <c r="L1523" s="164" t="str">
        <f>_xlfn.IFNA(VLOOKUP(B1523,'[1]CDM Patients Data'!$C$1266:$N$5000,6,FALSE),"")</f>
        <v>Thyroid</v>
      </c>
      <c r="M1523" s="164" t="str">
        <f>_xlfn.IFNA(VLOOKUP(B1523,'[1]CDM Patients Data'!$C$1266:$N$5000,7,FALSE),"")</f>
        <v>Thyroid gland</v>
      </c>
      <c r="N1523" s="164" t="str">
        <f>_xlfn.IFNA(VLOOKUP(B1523,'[1]CDM Patients Data'!$C$1266:$N$5000,8,FALSE),"")</f>
        <v>Medullary carcinoma, NOS</v>
      </c>
      <c r="O1523" s="164" t="str">
        <f>_xlfn.IFNA(VLOOKUP(B1523,'[1]CDM Patients Data'!$C$1266:$K$3492,9,FALSE),"")</f>
        <v>Right</v>
      </c>
      <c r="P1523" s="164">
        <f>_xlfn.IFNA(VLOOKUP(B1523,'[1]CDM Patients Data'!$C$1266:$O$3492,10,FALSE),"")</f>
        <v>0</v>
      </c>
      <c r="Q1523" s="164">
        <f>_xlfn.IFNA(VLOOKUP(B1523,'[1]CDM Patients Data'!$C$1266:$O$3492,11,FALSE),"")</f>
        <v>0</v>
      </c>
      <c r="R1523" s="164">
        <f>_xlfn.IFNA(VLOOKUP(B1523,'[1]CDM Patients Data'!$C$1266:$O$3492,12,FALSE),"")</f>
        <v>0</v>
      </c>
      <c r="S1523" s="164">
        <f>_xlfn.IFNA(VLOOKUP(B1523,'[1]CDM Patients Data'!$C$1266:$P$3492,13,FALSE),"")</f>
        <v>0</v>
      </c>
      <c r="T1523" s="164" t="str">
        <f>_xlfn.IFNA(VLOOKUP(B1523,'[1]CDM Patients Data'!$C$1266:$N$5000,5,FALSE),"")</f>
        <v>Dayana</v>
      </c>
      <c r="U1523" s="164"/>
      <c r="V1523" s="164"/>
      <c r="W1523" s="210"/>
      <c r="X1523" s="164"/>
      <c r="Y1523" s="164"/>
      <c r="Z1523" s="164"/>
      <c r="AA1523" s="164"/>
      <c r="AB1523" s="164"/>
      <c r="AC1523" s="210"/>
      <c r="AD1523" s="199"/>
      <c r="AE1523" s="199"/>
      <c r="AF1523" s="199"/>
      <c r="AG1523" s="199"/>
      <c r="AH1523" s="233"/>
      <c r="AI1523" s="199"/>
      <c r="AJ1523" s="199"/>
      <c r="AK1523" s="218"/>
      <c r="AL1523" s="218"/>
      <c r="AM1523" s="218"/>
      <c r="AN1523" s="218"/>
      <c r="AO1523" s="218" t="s">
        <v>76</v>
      </c>
      <c r="AP1523" s="218"/>
      <c r="AQ1523" s="218"/>
      <c r="AR1523" s="218"/>
      <c r="AS1523" s="218"/>
      <c r="AT1523" s="218"/>
      <c r="AU1523" s="218"/>
      <c r="AV1523" s="218"/>
      <c r="AW1523" s="218"/>
      <c r="AX1523" s="218"/>
      <c r="AY1523" s="218"/>
      <c r="AZ1523" s="218"/>
      <c r="BA1523" s="218"/>
      <c r="BB1523" s="218"/>
      <c r="BC1523" s="218"/>
      <c r="BD1523" s="218"/>
      <c r="BE1523" s="218"/>
      <c r="BF1523" s="218"/>
      <c r="BG1523" s="218"/>
      <c r="BH1523" s="218"/>
      <c r="BI1523" s="218"/>
      <c r="BJ1523" s="233"/>
      <c r="BK1523" s="199"/>
      <c r="BL1523" s="218"/>
      <c r="BM1523" s="171"/>
      <c r="BN1523" s="171"/>
      <c r="BO1523" s="171"/>
      <c r="BP1523" s="218"/>
      <c r="BQ1523" s="218"/>
      <c r="BR1523" s="218"/>
      <c r="BS1523" s="218"/>
      <c r="BT1523" s="218"/>
      <c r="BU1523" s="218"/>
      <c r="BV1523" s="218"/>
      <c r="BW1523" s="218"/>
      <c r="BX1523" s="171"/>
      <c r="BY1523" s="199"/>
      <c r="BZ1523" s="230"/>
      <c r="CA1523" s="230"/>
      <c r="CB1523" s="230"/>
      <c r="CC1523" s="230"/>
      <c r="CD1523" s="230"/>
      <c r="CE1523" s="230"/>
      <c r="CF1523" s="230"/>
      <c r="CG1523" s="230"/>
      <c r="CH1523" s="230"/>
      <c r="CI1523" s="230"/>
      <c r="CJ1523" s="230"/>
      <c r="CK1523" s="230"/>
      <c r="CL1523" s="230"/>
      <c r="CM1523" s="230"/>
      <c r="CN1523" s="171"/>
      <c r="CO1523" s="199"/>
      <c r="CP1523" s="230"/>
      <c r="CQ1523" s="233"/>
      <c r="CR1523" s="233"/>
      <c r="CS1523" s="233"/>
      <c r="CT1523" s="230"/>
      <c r="CU1523" s="230"/>
      <c r="CV1523" s="230"/>
      <c r="CW1523" s="230"/>
    </row>
    <row r="1524" ht="30" hidden="1" spans="1:101">
      <c r="A1524" s="191">
        <v>2641</v>
      </c>
      <c r="B1524" s="266" t="s">
        <v>3963</v>
      </c>
      <c r="C1524" s="266" t="s">
        <v>3964</v>
      </c>
      <c r="D1524" s="261" t="s">
        <v>2806</v>
      </c>
      <c r="E1524" s="199"/>
      <c r="F1524" s="274" t="s">
        <v>3965</v>
      </c>
      <c r="G1524" s="199"/>
      <c r="H1524" s="199"/>
      <c r="I1524" s="199"/>
      <c r="J1524" s="202"/>
      <c r="K1524" s="202"/>
      <c r="L1524" s="164" t="str">
        <f>_xlfn.IFNA(VLOOKUP(B1524,'[1]CDM Patients Data'!$C$1266:$N$5000,6,FALSE),"")</f>
        <v>Pancreas</v>
      </c>
      <c r="M1524" s="164" t="str">
        <f>_xlfn.IFNA(VLOOKUP(B1524,'[1]CDM Patients Data'!$C$1266:$N$5000,7,FALSE),"")</f>
        <v>Tail pancreas</v>
      </c>
      <c r="N1524" s="164" t="str">
        <f>_xlfn.IFNA(VLOOKUP(B1524,'[1]CDM Patients Data'!$C$1266:$N$5000,8,FALSE),"")</f>
        <v>Adenocarcinoma, NOS</v>
      </c>
      <c r="O1524" s="164" t="str">
        <f>_xlfn.IFNA(VLOOKUP(B1524,'[1]CDM Patients Data'!$C$1266:$K$3492,9,FALSE),"")</f>
        <v>Not a paired site</v>
      </c>
      <c r="P1524" s="164">
        <f>_xlfn.IFNA(VLOOKUP(B1524,'[1]CDM Patients Data'!$C$1266:$O$3492,10,FALSE),"")</f>
        <v>0</v>
      </c>
      <c r="Q1524" s="164">
        <f>_xlfn.IFNA(VLOOKUP(B1524,'[1]CDM Patients Data'!$C$1266:$O$3492,11,FALSE),"")</f>
        <v>0</v>
      </c>
      <c r="R1524" s="164">
        <f>_xlfn.IFNA(VLOOKUP(B1524,'[1]CDM Patients Data'!$C$1266:$O$3492,12,FALSE),"")</f>
        <v>0</v>
      </c>
      <c r="S1524" s="164">
        <f>_xlfn.IFNA(VLOOKUP(B1524,'[1]CDM Patients Data'!$C$1266:$P$3492,13,FALSE),"")</f>
        <v>0</v>
      </c>
      <c r="T1524" s="164" t="str">
        <f>_xlfn.IFNA(VLOOKUP(B1524,'[1]CDM Patients Data'!$C$1266:$N$5000,5,FALSE),"")</f>
        <v>Anwesha</v>
      </c>
      <c r="U1524" s="164"/>
      <c r="V1524" s="164"/>
      <c r="W1524" s="210"/>
      <c r="X1524" s="164"/>
      <c r="Y1524" s="164"/>
      <c r="Z1524" s="164"/>
      <c r="AA1524" s="164"/>
      <c r="AB1524" s="164"/>
      <c r="AC1524" s="210"/>
      <c r="AD1524" s="199"/>
      <c r="AE1524" s="199"/>
      <c r="AF1524" s="199"/>
      <c r="AG1524" s="199"/>
      <c r="AH1524" s="233" t="s">
        <v>589</v>
      </c>
      <c r="AI1524" s="199"/>
      <c r="AJ1524" s="199"/>
      <c r="AK1524" s="218" t="s">
        <v>80</v>
      </c>
      <c r="AL1524" s="218">
        <v>16321526</v>
      </c>
      <c r="AM1524" s="218">
        <v>4.9</v>
      </c>
      <c r="AN1524" s="218">
        <v>519.7</v>
      </c>
      <c r="AO1524" s="218" t="s">
        <v>81</v>
      </c>
      <c r="AP1524" s="218"/>
      <c r="AQ1524" s="218"/>
      <c r="AR1524" s="218"/>
      <c r="AS1524" s="218"/>
      <c r="AT1524" s="218"/>
      <c r="AU1524" s="218"/>
      <c r="AV1524" s="218"/>
      <c r="AW1524" s="218"/>
      <c r="AX1524" s="218"/>
      <c r="AY1524" s="218"/>
      <c r="AZ1524" s="218"/>
      <c r="BA1524" s="218"/>
      <c r="BB1524" s="218"/>
      <c r="BC1524" s="218"/>
      <c r="BD1524" s="218"/>
      <c r="BE1524" s="218"/>
      <c r="BF1524" s="218"/>
      <c r="BG1524" s="218"/>
      <c r="BH1524" s="218"/>
      <c r="BI1524" s="218"/>
      <c r="BJ1524" s="233"/>
      <c r="BK1524" s="199"/>
      <c r="BL1524" s="218" t="s">
        <v>84</v>
      </c>
      <c r="BM1524" s="171" t="s">
        <v>76</v>
      </c>
      <c r="BN1524" s="171" t="s">
        <v>76</v>
      </c>
      <c r="BO1524" s="171" t="s">
        <v>76</v>
      </c>
      <c r="BP1524" s="218"/>
      <c r="BQ1524" s="218"/>
      <c r="BR1524" s="218"/>
      <c r="BS1524" s="218"/>
      <c r="BT1524" s="218"/>
      <c r="BU1524" s="218"/>
      <c r="BV1524" s="218"/>
      <c r="BW1524" s="218"/>
      <c r="BX1524" s="171"/>
      <c r="BY1524" s="199"/>
      <c r="BZ1524" s="230"/>
      <c r="CA1524" s="230"/>
      <c r="CB1524" s="230"/>
      <c r="CC1524" s="230"/>
      <c r="CD1524" s="230"/>
      <c r="CE1524" s="230"/>
      <c r="CF1524" s="230"/>
      <c r="CG1524" s="230"/>
      <c r="CH1524" s="230"/>
      <c r="CI1524" s="230"/>
      <c r="CJ1524" s="230"/>
      <c r="CK1524" s="230"/>
      <c r="CL1524" s="230"/>
      <c r="CM1524" s="230"/>
      <c r="CN1524" s="171"/>
      <c r="CO1524" s="199"/>
      <c r="CP1524" s="230"/>
      <c r="CQ1524" s="233"/>
      <c r="CR1524" s="233"/>
      <c r="CS1524" s="233"/>
      <c r="CT1524" s="230"/>
      <c r="CU1524" s="230"/>
      <c r="CV1524" s="230"/>
      <c r="CW1524" s="230"/>
    </row>
    <row r="1525" ht="30" hidden="1" spans="1:101">
      <c r="A1525" s="191">
        <v>2642</v>
      </c>
      <c r="B1525" s="302" t="s">
        <v>3966</v>
      </c>
      <c r="C1525" s="261" t="s">
        <v>3967</v>
      </c>
      <c r="D1525" s="261" t="s">
        <v>3017</v>
      </c>
      <c r="E1525" s="199"/>
      <c r="F1525" s="303" t="s">
        <v>3813</v>
      </c>
      <c r="G1525" s="199"/>
      <c r="H1525" s="199"/>
      <c r="I1525" s="199"/>
      <c r="J1525" s="202"/>
      <c r="K1525" s="202"/>
      <c r="L1525" s="164" t="str">
        <f>_xlfn.IFNA(VLOOKUP(B1525,'[1]CDM Patients Data'!$C$1266:$N$5000,6,FALSE),"")</f>
        <v>Lung</v>
      </c>
      <c r="M1525" s="164" t="str">
        <f>_xlfn.IFNA(VLOOKUP(B1525,'[1]CDM Patients Data'!$C$1266:$N$5000,7,FALSE),"")</f>
        <v>Lung NOS</v>
      </c>
      <c r="N1525" s="164" t="str">
        <f>_xlfn.IFNA(VLOOKUP(B1525,'[1]CDM Patients Data'!$C$1266:$N$5000,8,FALSE),"")</f>
        <v>Adenocarcinoma, NOS</v>
      </c>
      <c r="O1525" s="164" t="str">
        <f>_xlfn.IFNA(VLOOKUP(B1525,'[1]CDM Patients Data'!$C$1266:$K$3492,9,FALSE),"")</f>
        <v>Unknown</v>
      </c>
      <c r="P1525" s="164">
        <f>_xlfn.IFNA(VLOOKUP(B1525,'[1]CDM Patients Data'!$C$1266:$O$3492,10,FALSE),"")</f>
        <v>0</v>
      </c>
      <c r="Q1525" s="164">
        <f>_xlfn.IFNA(VLOOKUP(B1525,'[1]CDM Patients Data'!$C$1266:$O$3492,11,FALSE),"")</f>
        <v>0</v>
      </c>
      <c r="R1525" s="164">
        <f>_xlfn.IFNA(VLOOKUP(B1525,'[1]CDM Patients Data'!$C$1266:$O$3492,12,FALSE),"")</f>
        <v>0</v>
      </c>
      <c r="S1525" s="164">
        <f>_xlfn.IFNA(VLOOKUP(B1525,'[1]CDM Patients Data'!$C$1266:$P$3492,13,FALSE),"")</f>
        <v>0</v>
      </c>
      <c r="T1525" s="164" t="str">
        <f>_xlfn.IFNA(VLOOKUP(B1525,'[1]CDM Patients Data'!$C$1266:$N$5000,5,FALSE),"")</f>
        <v>Alaka</v>
      </c>
      <c r="U1525" s="164"/>
      <c r="V1525" s="164"/>
      <c r="W1525" s="210"/>
      <c r="X1525" s="164"/>
      <c r="Y1525" s="164"/>
      <c r="Z1525" s="164"/>
      <c r="AA1525" s="164"/>
      <c r="AB1525" s="164"/>
      <c r="AC1525" s="210"/>
      <c r="AD1525" s="199"/>
      <c r="AE1525" s="199"/>
      <c r="AF1525" s="199"/>
      <c r="AG1525" s="199"/>
      <c r="AH1525" s="233" t="s">
        <v>589</v>
      </c>
      <c r="AI1525" s="199"/>
      <c r="AJ1525" s="199"/>
      <c r="AK1525" s="218" t="s">
        <v>80</v>
      </c>
      <c r="AL1525" s="218">
        <v>13983557</v>
      </c>
      <c r="AM1525" s="218">
        <v>4.2</v>
      </c>
      <c r="AN1525" s="218">
        <v>398.5</v>
      </c>
      <c r="AO1525" s="218" t="s">
        <v>81</v>
      </c>
      <c r="AP1525" s="218"/>
      <c r="AQ1525" s="218"/>
      <c r="AR1525" s="218"/>
      <c r="AS1525" s="218"/>
      <c r="AT1525" s="218"/>
      <c r="AU1525" s="218"/>
      <c r="AV1525" s="218"/>
      <c r="AW1525" s="218"/>
      <c r="AX1525" s="218"/>
      <c r="AY1525" s="218"/>
      <c r="AZ1525" s="218"/>
      <c r="BA1525" s="218"/>
      <c r="BB1525" s="218"/>
      <c r="BC1525" s="218"/>
      <c r="BD1525" s="218"/>
      <c r="BE1525" s="218"/>
      <c r="BF1525" s="218"/>
      <c r="BG1525" s="218"/>
      <c r="BH1525" s="218"/>
      <c r="BI1525" s="218"/>
      <c r="BJ1525" s="233"/>
      <c r="BK1525" s="199"/>
      <c r="BL1525" s="218" t="s">
        <v>84</v>
      </c>
      <c r="BM1525" s="171" t="s">
        <v>76</v>
      </c>
      <c r="BN1525" s="171" t="s">
        <v>76</v>
      </c>
      <c r="BO1525" s="171" t="s">
        <v>76</v>
      </c>
      <c r="BP1525" s="218"/>
      <c r="BQ1525" s="218"/>
      <c r="BR1525" s="218"/>
      <c r="BS1525" s="218"/>
      <c r="BT1525" s="218"/>
      <c r="BU1525" s="218"/>
      <c r="BV1525" s="218"/>
      <c r="BW1525" s="218"/>
      <c r="BX1525" s="171"/>
      <c r="BY1525" s="199"/>
      <c r="BZ1525" s="230"/>
      <c r="CA1525" s="230"/>
      <c r="CB1525" s="230"/>
      <c r="CC1525" s="230"/>
      <c r="CD1525" s="230"/>
      <c r="CE1525" s="230"/>
      <c r="CF1525" s="230"/>
      <c r="CG1525" s="230"/>
      <c r="CH1525" s="230"/>
      <c r="CI1525" s="230"/>
      <c r="CJ1525" s="230"/>
      <c r="CK1525" s="230"/>
      <c r="CL1525" s="230"/>
      <c r="CM1525" s="230"/>
      <c r="CN1525" s="171"/>
      <c r="CO1525" s="199"/>
      <c r="CP1525" s="230"/>
      <c r="CQ1525" s="233"/>
      <c r="CR1525" s="233"/>
      <c r="CS1525" s="233"/>
      <c r="CT1525" s="230"/>
      <c r="CU1525" s="230"/>
      <c r="CV1525" s="230"/>
      <c r="CW1525" s="230"/>
    </row>
    <row r="1526" ht="60" hidden="1" spans="1:101">
      <c r="A1526" s="191">
        <v>2643</v>
      </c>
      <c r="B1526" s="302" t="s">
        <v>3968</v>
      </c>
      <c r="C1526" s="261" t="s">
        <v>3969</v>
      </c>
      <c r="D1526" s="261" t="s">
        <v>2806</v>
      </c>
      <c r="E1526" s="199"/>
      <c r="F1526" s="274" t="s">
        <v>2385</v>
      </c>
      <c r="G1526" s="199"/>
      <c r="H1526" s="199"/>
      <c r="I1526" s="199"/>
      <c r="J1526" s="202"/>
      <c r="K1526" s="202"/>
      <c r="L1526" s="164" t="str">
        <f>_xlfn.IFNA(VLOOKUP(B1526,'[1]CDM Patients Data'!$C$1266:$N$5000,6,FALSE),"")</f>
        <v>Other parts of tongue</v>
      </c>
      <c r="M1526" s="164" t="str">
        <f>_xlfn.IFNA(VLOOKUP(B1526,'[1]CDM Patients Data'!$C$1266:$N$5000,7,FALSE),"")</f>
        <v>Tongue NOS</v>
      </c>
      <c r="N1526" s="164" t="str">
        <f>_xlfn.IFNA(VLOOKUP(B1526,'[1]CDM Patients Data'!$C$1266:$N$5000,8,FALSE),"")</f>
        <v>Squamous cell carcinoma, NOS</v>
      </c>
      <c r="O1526" s="164" t="str">
        <f>_xlfn.IFNA(VLOOKUP(B1526,'[1]CDM Patients Data'!$C$1266:$K$3492,9,FALSE),"")</f>
        <v>Not a paired site</v>
      </c>
      <c r="P1526" s="164">
        <f>_xlfn.IFNA(VLOOKUP(B1526,'[1]CDM Patients Data'!$C$1266:$O$3492,10,FALSE),"")</f>
        <v>0</v>
      </c>
      <c r="Q1526" s="164">
        <f>_xlfn.IFNA(VLOOKUP(B1526,'[1]CDM Patients Data'!$C$1266:$O$3492,11,FALSE),"")</f>
        <v>0</v>
      </c>
      <c r="R1526" s="164">
        <f>_xlfn.IFNA(VLOOKUP(B1526,'[1]CDM Patients Data'!$C$1266:$O$3492,12,FALSE),"")</f>
        <v>0</v>
      </c>
      <c r="S1526" s="164">
        <f>_xlfn.IFNA(VLOOKUP(B1526,'[1]CDM Patients Data'!$C$1266:$P$3492,13,FALSE),"")</f>
        <v>0</v>
      </c>
      <c r="T1526" s="164" t="str">
        <f>_xlfn.IFNA(VLOOKUP(B1526,'[1]CDM Patients Data'!$C$1266:$N$5000,5,FALSE),"")</f>
        <v>Anwesha</v>
      </c>
      <c r="U1526" s="164"/>
      <c r="V1526" s="164"/>
      <c r="W1526" s="210"/>
      <c r="X1526" s="164"/>
      <c r="Y1526" s="164"/>
      <c r="Z1526" s="164"/>
      <c r="AA1526" s="164"/>
      <c r="AB1526" s="164"/>
      <c r="AC1526" s="210"/>
      <c r="AD1526" s="199"/>
      <c r="AE1526" s="199"/>
      <c r="AF1526" s="199"/>
      <c r="AG1526" s="199"/>
      <c r="AH1526" s="233" t="s">
        <v>589</v>
      </c>
      <c r="AI1526" s="199"/>
      <c r="AJ1526" s="199"/>
      <c r="AK1526" s="218" t="s">
        <v>80</v>
      </c>
      <c r="AL1526" s="218">
        <v>25169337</v>
      </c>
      <c r="AM1526" s="218">
        <v>7.6</v>
      </c>
      <c r="AN1526" s="218">
        <v>536.1</v>
      </c>
      <c r="AO1526" s="218" t="s">
        <v>81</v>
      </c>
      <c r="AP1526" s="218"/>
      <c r="AQ1526" s="218"/>
      <c r="AR1526" s="218"/>
      <c r="AS1526" s="218"/>
      <c r="AT1526" s="218"/>
      <c r="AU1526" s="218"/>
      <c r="AV1526" s="218"/>
      <c r="AW1526" s="218"/>
      <c r="AX1526" s="218"/>
      <c r="AY1526" s="218"/>
      <c r="AZ1526" s="218"/>
      <c r="BA1526" s="218"/>
      <c r="BB1526" s="218"/>
      <c r="BC1526" s="218"/>
      <c r="BD1526" s="218"/>
      <c r="BE1526" s="218"/>
      <c r="BF1526" s="218"/>
      <c r="BG1526" s="218"/>
      <c r="BH1526" s="218"/>
      <c r="BI1526" s="218"/>
      <c r="BJ1526" s="233"/>
      <c r="BK1526" s="199"/>
      <c r="BL1526" s="218" t="s">
        <v>84</v>
      </c>
      <c r="BM1526" s="171" t="s">
        <v>76</v>
      </c>
      <c r="BN1526" s="171" t="s">
        <v>76</v>
      </c>
      <c r="BO1526" s="171" t="s">
        <v>76</v>
      </c>
      <c r="BP1526" s="218"/>
      <c r="BQ1526" s="218"/>
      <c r="BR1526" s="218"/>
      <c r="BS1526" s="218"/>
      <c r="BT1526" s="218"/>
      <c r="BU1526" s="218"/>
      <c r="BV1526" s="218"/>
      <c r="BW1526" s="218"/>
      <c r="BX1526" s="171"/>
      <c r="BY1526" s="199"/>
      <c r="BZ1526" s="230"/>
      <c r="CA1526" s="230"/>
      <c r="CB1526" s="230"/>
      <c r="CC1526" s="230"/>
      <c r="CD1526" s="230"/>
      <c r="CE1526" s="230"/>
      <c r="CF1526" s="230"/>
      <c r="CG1526" s="230"/>
      <c r="CH1526" s="230"/>
      <c r="CI1526" s="230"/>
      <c r="CJ1526" s="230"/>
      <c r="CK1526" s="230"/>
      <c r="CL1526" s="230"/>
      <c r="CM1526" s="230"/>
      <c r="CN1526" s="171"/>
      <c r="CO1526" s="199"/>
      <c r="CP1526" s="230"/>
      <c r="CQ1526" s="233"/>
      <c r="CR1526" s="233"/>
      <c r="CS1526" s="233"/>
      <c r="CT1526" s="230"/>
      <c r="CU1526" s="230"/>
      <c r="CV1526" s="230"/>
      <c r="CW1526" s="230"/>
    </row>
    <row r="1527" spans="1:101">
      <c r="A1527" s="191">
        <v>2644</v>
      </c>
      <c r="B1527" s="302" t="s">
        <v>3970</v>
      </c>
      <c r="C1527" s="261" t="s">
        <v>3971</v>
      </c>
      <c r="D1527" s="261" t="s">
        <v>2780</v>
      </c>
      <c r="E1527" s="199"/>
      <c r="F1527" s="274" t="s">
        <v>3277</v>
      </c>
      <c r="G1527" s="199"/>
      <c r="H1527" s="199"/>
      <c r="I1527" s="199"/>
      <c r="J1527" s="202"/>
      <c r="K1527" s="202"/>
      <c r="L1527" s="164">
        <f>_xlfn.IFNA(VLOOKUP(B1527,'[1]CDM Patients Data'!$C$1266:$N$5000,6,FALSE),"")</f>
        <v>0</v>
      </c>
      <c r="M1527" s="164">
        <f>_xlfn.IFNA(VLOOKUP(B1527,'[1]CDM Patients Data'!$C$1266:$N$5000,7,FALSE),"")</f>
        <v>0</v>
      </c>
      <c r="N1527" s="164">
        <f>_xlfn.IFNA(VLOOKUP(B1527,'[1]CDM Patients Data'!$C$1266:$N$5000,8,FALSE),"")</f>
        <v>0</v>
      </c>
      <c r="O1527" s="164">
        <f>_xlfn.IFNA(VLOOKUP(B1527,'[1]CDM Patients Data'!$C$1266:$K$3492,9,FALSE),"")</f>
        <v>0</v>
      </c>
      <c r="P1527" s="164">
        <f>_xlfn.IFNA(VLOOKUP(B1527,'[1]CDM Patients Data'!$C$1266:$O$3492,10,FALSE),"")</f>
        <v>0</v>
      </c>
      <c r="Q1527" s="164">
        <f>_xlfn.IFNA(VLOOKUP(B1527,'[1]CDM Patients Data'!$C$1266:$O$3492,11,FALSE),"")</f>
        <v>0</v>
      </c>
      <c r="R1527" s="164">
        <f>_xlfn.IFNA(VLOOKUP(B1527,'[1]CDM Patients Data'!$C$1266:$O$3492,12,FALSE),"")</f>
        <v>0</v>
      </c>
      <c r="S1527" s="164">
        <f>_xlfn.IFNA(VLOOKUP(B1527,'[1]CDM Patients Data'!$C$1266:$P$3492,13,FALSE),"")</f>
        <v>0</v>
      </c>
      <c r="T1527" s="164" t="str">
        <f>_xlfn.IFNA(VLOOKUP(B1527,'[1]CDM Patients Data'!$C$1266:$N$5000,5,FALSE),"")</f>
        <v>Nisha</v>
      </c>
      <c r="U1527" s="164"/>
      <c r="V1527" s="164"/>
      <c r="W1527" s="210"/>
      <c r="X1527" s="164"/>
      <c r="Y1527" s="164"/>
      <c r="Z1527" s="164"/>
      <c r="AA1527" s="164"/>
      <c r="AB1527" s="164"/>
      <c r="AC1527" s="210"/>
      <c r="AD1527" s="199"/>
      <c r="AE1527" s="199"/>
      <c r="AF1527" s="199"/>
      <c r="AG1527" s="199"/>
      <c r="AH1527" s="233"/>
      <c r="AI1527" s="199"/>
      <c r="AJ1527" s="199"/>
      <c r="AK1527" s="218" t="s">
        <v>84</v>
      </c>
      <c r="AL1527" s="218" t="s">
        <v>76</v>
      </c>
      <c r="AM1527" s="218" t="s">
        <v>76</v>
      </c>
      <c r="AN1527" s="218" t="s">
        <v>76</v>
      </c>
      <c r="AO1527" s="218" t="s">
        <v>76</v>
      </c>
      <c r="AP1527" s="218"/>
      <c r="AQ1527" s="218"/>
      <c r="AR1527" s="218"/>
      <c r="AS1527" s="218"/>
      <c r="AT1527" s="218"/>
      <c r="AU1527" s="218"/>
      <c r="AV1527" s="218"/>
      <c r="AW1527" s="218"/>
      <c r="AX1527" s="218"/>
      <c r="AY1527" s="218"/>
      <c r="AZ1527" s="218"/>
      <c r="BA1527" s="218"/>
      <c r="BB1527" s="218"/>
      <c r="BC1527" s="218"/>
      <c r="BD1527" s="218"/>
      <c r="BE1527" s="218"/>
      <c r="BF1527" s="218"/>
      <c r="BG1527" s="218"/>
      <c r="BH1527" s="218"/>
      <c r="BI1527" s="218"/>
      <c r="BJ1527" s="233" t="s">
        <v>589</v>
      </c>
      <c r="BK1527" s="199"/>
      <c r="BL1527" s="218" t="s">
        <v>80</v>
      </c>
      <c r="BM1527" s="290">
        <v>6706224</v>
      </c>
      <c r="BN1527" s="290">
        <v>2</v>
      </c>
      <c r="BO1527" s="290">
        <v>229.7</v>
      </c>
      <c r="BP1527" s="218" t="s">
        <v>103</v>
      </c>
      <c r="BQ1527" s="218"/>
      <c r="BR1527" s="218"/>
      <c r="BS1527" s="218"/>
      <c r="BT1527" s="218"/>
      <c r="BU1527" s="218"/>
      <c r="BV1527" s="218"/>
      <c r="BW1527" s="218"/>
      <c r="BX1527" s="171"/>
      <c r="BY1527" s="199"/>
      <c r="BZ1527" s="230"/>
      <c r="CA1527" s="230"/>
      <c r="CB1527" s="230"/>
      <c r="CC1527" s="230"/>
      <c r="CD1527" s="230"/>
      <c r="CE1527" s="230"/>
      <c r="CF1527" s="230"/>
      <c r="CG1527" s="230"/>
      <c r="CH1527" s="230"/>
      <c r="CI1527" s="230"/>
      <c r="CJ1527" s="230"/>
      <c r="CK1527" s="230"/>
      <c r="CL1527" s="230"/>
      <c r="CM1527" s="230"/>
      <c r="CN1527" s="171"/>
      <c r="CO1527" s="199"/>
      <c r="CP1527" s="230"/>
      <c r="CQ1527" s="233"/>
      <c r="CR1527" s="233"/>
      <c r="CS1527" s="233"/>
      <c r="CT1527" s="230"/>
      <c r="CU1527" s="230"/>
      <c r="CV1527" s="230"/>
      <c r="CW1527" s="230"/>
    </row>
    <row r="1528" ht="60" spans="1:101">
      <c r="A1528" s="191">
        <v>2645</v>
      </c>
      <c r="B1528" s="302" t="s">
        <v>3972</v>
      </c>
      <c r="C1528" s="261" t="s">
        <v>3973</v>
      </c>
      <c r="D1528" s="261" t="s">
        <v>2783</v>
      </c>
      <c r="E1528" s="199"/>
      <c r="F1528" s="274" t="s">
        <v>2730</v>
      </c>
      <c r="G1528" s="199"/>
      <c r="H1528" s="199"/>
      <c r="I1528" s="199"/>
      <c r="J1528" s="202"/>
      <c r="K1528" s="202"/>
      <c r="L1528" s="164" t="str">
        <f>_xlfn.IFNA(VLOOKUP(B1528,'[1]CDM Patients Data'!$C$1266:$N$5000,6,FALSE),"")</f>
        <v>Breast</v>
      </c>
      <c r="M1528" s="164" t="str">
        <f>_xlfn.IFNA(VLOOKUP(B1528,'[1]CDM Patients Data'!$C$1266:$N$5000,7,FALSE),"")</f>
        <v>Breast NOS (excludes Skin of breast C44.5)</v>
      </c>
      <c r="N1528" s="164" t="str">
        <f>_xlfn.IFNA(VLOOKUP(B1528,'[1]CDM Patients Data'!$C$1266:$N$5000,8,FALSE),"")</f>
        <v>Invasive carcinoma of no special type</v>
      </c>
      <c r="O1528" s="164" t="str">
        <f>_xlfn.IFNA(VLOOKUP(B1528,'[1]CDM Patients Data'!$C$1266:$K$3492,9,FALSE),"")</f>
        <v>Left</v>
      </c>
      <c r="P1528" s="164">
        <f>_xlfn.IFNA(VLOOKUP(B1528,'[1]CDM Patients Data'!$C$1266:$O$3492,10,FALSE),"")</f>
        <v>0</v>
      </c>
      <c r="Q1528" s="164">
        <f>_xlfn.IFNA(VLOOKUP(B1528,'[1]CDM Patients Data'!$C$1266:$O$3492,11,FALSE),"")</f>
        <v>0</v>
      </c>
      <c r="R1528" s="164">
        <f>_xlfn.IFNA(VLOOKUP(B1528,'[1]CDM Patients Data'!$C$1266:$O$3492,12,FALSE),"")</f>
        <v>0</v>
      </c>
      <c r="S1528" s="164">
        <f>_xlfn.IFNA(VLOOKUP(B1528,'[1]CDM Patients Data'!$C$1266:$P$3492,13,FALSE),"")</f>
        <v>0</v>
      </c>
      <c r="T1528" s="164" t="str">
        <f>_xlfn.IFNA(VLOOKUP(B1528,'[1]CDM Patients Data'!$C$1266:$N$5000,5,FALSE),"")</f>
        <v>Anwesha</v>
      </c>
      <c r="U1528" s="164"/>
      <c r="V1528" s="164"/>
      <c r="W1528" s="210"/>
      <c r="X1528" s="164"/>
      <c r="Y1528" s="164"/>
      <c r="Z1528" s="164"/>
      <c r="AA1528" s="164"/>
      <c r="AB1528" s="164"/>
      <c r="AC1528" s="210"/>
      <c r="AD1528" s="199"/>
      <c r="AE1528" s="199"/>
      <c r="AF1528" s="199"/>
      <c r="AG1528" s="199"/>
      <c r="AH1528" s="233"/>
      <c r="AI1528" s="199"/>
      <c r="AJ1528" s="199"/>
      <c r="AK1528" s="218" t="s">
        <v>84</v>
      </c>
      <c r="AL1528" s="218" t="s">
        <v>76</v>
      </c>
      <c r="AM1528" s="218" t="s">
        <v>76</v>
      </c>
      <c r="AN1528" s="218" t="s">
        <v>76</v>
      </c>
      <c r="AO1528" s="218" t="s">
        <v>76</v>
      </c>
      <c r="AP1528" s="218"/>
      <c r="AQ1528" s="218"/>
      <c r="AR1528" s="218"/>
      <c r="AS1528" s="218"/>
      <c r="AT1528" s="218"/>
      <c r="AU1528" s="218"/>
      <c r="AV1528" s="218"/>
      <c r="AW1528" s="218"/>
      <c r="AX1528" s="218"/>
      <c r="AY1528" s="218"/>
      <c r="AZ1528" s="218"/>
      <c r="BA1528" s="218"/>
      <c r="BB1528" s="218"/>
      <c r="BC1528" s="218"/>
      <c r="BD1528" s="218"/>
      <c r="BE1528" s="218"/>
      <c r="BF1528" s="218"/>
      <c r="BG1528" s="218"/>
      <c r="BH1528" s="218"/>
      <c r="BI1528" s="218"/>
      <c r="BJ1528" s="233" t="s">
        <v>589</v>
      </c>
      <c r="BK1528" s="199"/>
      <c r="BL1528" s="218" t="s">
        <v>80</v>
      </c>
      <c r="BM1528" s="290">
        <v>8688140</v>
      </c>
      <c r="BN1528" s="290">
        <v>2.6</v>
      </c>
      <c r="BO1528" s="290">
        <v>289.9</v>
      </c>
      <c r="BP1528" s="218" t="s">
        <v>103</v>
      </c>
      <c r="BQ1528" s="218"/>
      <c r="BR1528" s="218"/>
      <c r="BS1528" s="218"/>
      <c r="BT1528" s="218"/>
      <c r="BU1528" s="218"/>
      <c r="BV1528" s="218"/>
      <c r="BW1528" s="218"/>
      <c r="BX1528" s="171"/>
      <c r="BY1528" s="199"/>
      <c r="BZ1528" s="230"/>
      <c r="CA1528" s="230"/>
      <c r="CB1528" s="230"/>
      <c r="CC1528" s="230"/>
      <c r="CD1528" s="230"/>
      <c r="CE1528" s="230"/>
      <c r="CF1528" s="230"/>
      <c r="CG1528" s="230"/>
      <c r="CH1528" s="230"/>
      <c r="CI1528" s="230"/>
      <c r="CJ1528" s="230"/>
      <c r="CK1528" s="230"/>
      <c r="CL1528" s="230"/>
      <c r="CM1528" s="230"/>
      <c r="CN1528" s="171"/>
      <c r="CO1528" s="199"/>
      <c r="CP1528" s="230"/>
      <c r="CQ1528" s="233"/>
      <c r="CR1528" s="233"/>
      <c r="CS1528" s="233"/>
      <c r="CT1528" s="230"/>
      <c r="CU1528" s="230"/>
      <c r="CV1528" s="230"/>
      <c r="CW1528" s="230"/>
    </row>
    <row r="1529" ht="45" spans="1:101">
      <c r="A1529" s="191">
        <v>2646</v>
      </c>
      <c r="B1529" s="302" t="s">
        <v>3974</v>
      </c>
      <c r="C1529" s="261" t="s">
        <v>3975</v>
      </c>
      <c r="D1529" s="261" t="s">
        <v>2783</v>
      </c>
      <c r="E1529" s="199"/>
      <c r="F1529" s="274" t="s">
        <v>2882</v>
      </c>
      <c r="G1529" s="199"/>
      <c r="H1529" s="199"/>
      <c r="I1529" s="199"/>
      <c r="J1529" s="202"/>
      <c r="K1529" s="202"/>
      <c r="L1529" s="164" t="str">
        <f>_xlfn.IFNA(VLOOKUP(B1529,'[1]CDM Patients Data'!$C$1266:$N$5000,6,FALSE),"")</f>
        <v>Breast</v>
      </c>
      <c r="M1529" s="164" t="str">
        <f>_xlfn.IFNA(VLOOKUP(B1529,'[1]CDM Patients Data'!$C$1266:$N$5000,7,FALSE),"")</f>
        <v>Overlapping lesion of breast</v>
      </c>
      <c r="N1529" s="164" t="str">
        <f>_xlfn.IFNA(VLOOKUP(B1529,'[1]CDM Patients Data'!$C$1266:$N$5000,8,FALSE),"")</f>
        <v>Infiltrating ductular carcinoma</v>
      </c>
      <c r="O1529" s="164" t="str">
        <f>_xlfn.IFNA(VLOOKUP(B1529,'[1]CDM Patients Data'!$C$1266:$K$3492,9,FALSE),"")</f>
        <v>Left</v>
      </c>
      <c r="P1529" s="164">
        <f>_xlfn.IFNA(VLOOKUP(B1529,'[1]CDM Patients Data'!$C$1266:$O$3492,10,FALSE),"")</f>
        <v>0</v>
      </c>
      <c r="Q1529" s="164">
        <f>_xlfn.IFNA(VLOOKUP(B1529,'[1]CDM Patients Data'!$C$1266:$O$3492,11,FALSE),"")</f>
        <v>0</v>
      </c>
      <c r="R1529" s="164">
        <f>_xlfn.IFNA(VLOOKUP(B1529,'[1]CDM Patients Data'!$C$1266:$O$3492,12,FALSE),"")</f>
        <v>0</v>
      </c>
      <c r="S1529" s="164">
        <f>_xlfn.IFNA(VLOOKUP(B1529,'[1]CDM Patients Data'!$C$1266:$P$3492,13,FALSE),"")</f>
        <v>0</v>
      </c>
      <c r="T1529" s="164" t="str">
        <f>_xlfn.IFNA(VLOOKUP(B1529,'[1]CDM Patients Data'!$C$1266:$N$5000,5,FALSE),"")</f>
        <v>Dayana</v>
      </c>
      <c r="U1529" s="164"/>
      <c r="V1529" s="164"/>
      <c r="W1529" s="210"/>
      <c r="X1529" s="164"/>
      <c r="Y1529" s="164"/>
      <c r="Z1529" s="164"/>
      <c r="AA1529" s="164"/>
      <c r="AB1529" s="164"/>
      <c r="AC1529" s="210"/>
      <c r="AD1529" s="199"/>
      <c r="AE1529" s="199"/>
      <c r="AF1529" s="199"/>
      <c r="AG1529" s="199"/>
      <c r="AH1529" s="233"/>
      <c r="AI1529" s="199"/>
      <c r="AJ1529" s="199"/>
      <c r="AK1529" s="218" t="s">
        <v>84</v>
      </c>
      <c r="AL1529" s="218" t="s">
        <v>76</v>
      </c>
      <c r="AM1529" s="218" t="s">
        <v>76</v>
      </c>
      <c r="AN1529" s="218" t="s">
        <v>76</v>
      </c>
      <c r="AO1529" s="218" t="s">
        <v>76</v>
      </c>
      <c r="AP1529" s="218"/>
      <c r="AQ1529" s="218"/>
      <c r="AR1529" s="218"/>
      <c r="AS1529" s="218"/>
      <c r="AT1529" s="218"/>
      <c r="AU1529" s="218"/>
      <c r="AV1529" s="218"/>
      <c r="AW1529" s="218"/>
      <c r="AX1529" s="218"/>
      <c r="AY1529" s="218"/>
      <c r="AZ1529" s="218"/>
      <c r="BA1529" s="218"/>
      <c r="BB1529" s="218"/>
      <c r="BC1529" s="218"/>
      <c r="BD1529" s="218"/>
      <c r="BE1529" s="218"/>
      <c r="BF1529" s="218"/>
      <c r="BG1529" s="218"/>
      <c r="BH1529" s="218"/>
      <c r="BI1529" s="218"/>
      <c r="BJ1529" s="233" t="s">
        <v>589</v>
      </c>
      <c r="BK1529" s="199"/>
      <c r="BL1529" s="218" t="s">
        <v>80</v>
      </c>
      <c r="BM1529" s="290">
        <v>10667999</v>
      </c>
      <c r="BN1529" s="290">
        <v>3.2</v>
      </c>
      <c r="BO1529" s="290">
        <v>362.2</v>
      </c>
      <c r="BP1529" s="218" t="s">
        <v>103</v>
      </c>
      <c r="BQ1529" s="218"/>
      <c r="BR1529" s="218"/>
      <c r="BS1529" s="218"/>
      <c r="BT1529" s="218"/>
      <c r="BU1529" s="218"/>
      <c r="BV1529" s="218"/>
      <c r="BW1529" s="218"/>
      <c r="BX1529" s="171"/>
      <c r="BY1529" s="199"/>
      <c r="BZ1529" s="230"/>
      <c r="CA1529" s="230"/>
      <c r="CB1529" s="230"/>
      <c r="CC1529" s="230"/>
      <c r="CD1529" s="230"/>
      <c r="CE1529" s="230"/>
      <c r="CF1529" s="230"/>
      <c r="CG1529" s="230"/>
      <c r="CH1529" s="230"/>
      <c r="CI1529" s="230"/>
      <c r="CJ1529" s="230"/>
      <c r="CK1529" s="230"/>
      <c r="CL1529" s="230"/>
      <c r="CM1529" s="230"/>
      <c r="CN1529" s="171"/>
      <c r="CO1529" s="199"/>
      <c r="CP1529" s="230"/>
      <c r="CQ1529" s="233"/>
      <c r="CR1529" s="233"/>
      <c r="CS1529" s="233"/>
      <c r="CT1529" s="230"/>
      <c r="CU1529" s="230"/>
      <c r="CV1529" s="230"/>
      <c r="CW1529" s="230"/>
    </row>
    <row r="1530" ht="45" hidden="1" spans="1:101">
      <c r="A1530" s="191">
        <v>2647</v>
      </c>
      <c r="B1530" s="261" t="s">
        <v>3976</v>
      </c>
      <c r="C1530" s="261" t="s">
        <v>3754</v>
      </c>
      <c r="D1530" s="261" t="s">
        <v>2918</v>
      </c>
      <c r="E1530" s="199"/>
      <c r="F1530" s="274" t="s">
        <v>2224</v>
      </c>
      <c r="G1530" s="199"/>
      <c r="H1530" s="199"/>
      <c r="I1530" s="199"/>
      <c r="J1530" s="202"/>
      <c r="K1530" s="202"/>
      <c r="L1530" s="164" t="str">
        <f>_xlfn.IFNA(VLOOKUP(B1530,'[1]CDM Patients Data'!$C$1266:$N$5000,6,FALSE),"")</f>
        <v>Breast</v>
      </c>
      <c r="M1530" s="164" t="str">
        <f>_xlfn.IFNA(VLOOKUP(B1530,'[1]CDM Patients Data'!$C$1266:$N$5000,7,FALSE),"")</f>
        <v>Upper outer quadrant of breast</v>
      </c>
      <c r="N1530" s="164" t="str">
        <f>_xlfn.IFNA(VLOOKUP(B1530,'[1]CDM Patients Data'!$C$1266:$N$5000,8,FALSE),"")</f>
        <v>Infiltrating ductular carcinoma </v>
      </c>
      <c r="O1530" s="164" t="str">
        <f>_xlfn.IFNA(VLOOKUP(B1530,'[1]CDM Patients Data'!$C$1266:$K$3492,9,FALSE),"")</f>
        <v>Right</v>
      </c>
      <c r="P1530" s="164">
        <f>_xlfn.IFNA(VLOOKUP(B1530,'[1]CDM Patients Data'!$C$1266:$O$3492,10,FALSE),"")</f>
        <v>0</v>
      </c>
      <c r="Q1530" s="164">
        <f>_xlfn.IFNA(VLOOKUP(B1530,'[1]CDM Patients Data'!$C$1266:$O$3492,11,FALSE),"")</f>
        <v>0</v>
      </c>
      <c r="R1530" s="164">
        <f>_xlfn.IFNA(VLOOKUP(B1530,'[1]CDM Patients Data'!$C$1266:$O$3492,12,FALSE),"")</f>
        <v>0</v>
      </c>
      <c r="S1530" s="164">
        <f>_xlfn.IFNA(VLOOKUP(B1530,'[1]CDM Patients Data'!$C$1266:$P$3492,13,FALSE),"")</f>
        <v>0</v>
      </c>
      <c r="T1530" s="164" t="str">
        <f>_xlfn.IFNA(VLOOKUP(B1530,'[1]CDM Patients Data'!$C$1266:$N$5000,5,FALSE),"")</f>
        <v>Dayana</v>
      </c>
      <c r="U1530" s="164"/>
      <c r="V1530" s="164"/>
      <c r="W1530" s="210"/>
      <c r="X1530" s="164"/>
      <c r="Y1530" s="164"/>
      <c r="Z1530" s="164"/>
      <c r="AA1530" s="164"/>
      <c r="AB1530" s="164"/>
      <c r="AC1530" s="210"/>
      <c r="AD1530" s="199"/>
      <c r="AE1530" s="199"/>
      <c r="AF1530" s="199"/>
      <c r="AG1530" s="199"/>
      <c r="AH1530" s="233" t="s">
        <v>589</v>
      </c>
      <c r="AI1530" s="199"/>
      <c r="AJ1530" s="199"/>
      <c r="AK1530" s="218" t="s">
        <v>80</v>
      </c>
      <c r="AL1530" s="218">
        <v>35992756</v>
      </c>
      <c r="AM1530" s="218">
        <v>10.8</v>
      </c>
      <c r="AN1530" s="218">
        <v>492.5</v>
      </c>
      <c r="AO1530" s="218" t="s">
        <v>81</v>
      </c>
      <c r="AP1530" s="218"/>
      <c r="AQ1530" s="218"/>
      <c r="AR1530" s="218"/>
      <c r="AS1530" s="218"/>
      <c r="AT1530" s="218"/>
      <c r="AU1530" s="218"/>
      <c r="AV1530" s="218"/>
      <c r="AW1530" s="218"/>
      <c r="AX1530" s="218"/>
      <c r="AY1530" s="218"/>
      <c r="AZ1530" s="218"/>
      <c r="BA1530" s="218"/>
      <c r="BB1530" s="218"/>
      <c r="BC1530" s="218"/>
      <c r="BD1530" s="218"/>
      <c r="BE1530" s="218"/>
      <c r="BF1530" s="218"/>
      <c r="BG1530" s="218"/>
      <c r="BH1530" s="218"/>
      <c r="BI1530" s="218"/>
      <c r="BJ1530" s="233"/>
      <c r="BK1530" s="199"/>
      <c r="BL1530" s="218" t="s">
        <v>84</v>
      </c>
      <c r="BM1530" s="171" t="s">
        <v>76</v>
      </c>
      <c r="BN1530" s="171" t="s">
        <v>76</v>
      </c>
      <c r="BO1530" s="171" t="s">
        <v>76</v>
      </c>
      <c r="BP1530" s="218"/>
      <c r="BQ1530" s="218"/>
      <c r="BR1530" s="218"/>
      <c r="BS1530" s="218"/>
      <c r="BT1530" s="218"/>
      <c r="BU1530" s="218"/>
      <c r="BV1530" s="218"/>
      <c r="BW1530" s="218"/>
      <c r="BX1530" s="171"/>
      <c r="BY1530" s="199"/>
      <c r="BZ1530" s="230"/>
      <c r="CA1530" s="230"/>
      <c r="CB1530" s="230"/>
      <c r="CC1530" s="230"/>
      <c r="CD1530" s="230"/>
      <c r="CE1530" s="230"/>
      <c r="CF1530" s="230"/>
      <c r="CG1530" s="230"/>
      <c r="CH1530" s="230"/>
      <c r="CI1530" s="230"/>
      <c r="CJ1530" s="230"/>
      <c r="CK1530" s="230"/>
      <c r="CL1530" s="230"/>
      <c r="CM1530" s="230"/>
      <c r="CN1530" s="171" t="s">
        <v>2777</v>
      </c>
      <c r="CO1530" s="199"/>
      <c r="CP1530" s="230" t="s">
        <v>80</v>
      </c>
      <c r="CQ1530" s="285">
        <v>4140826</v>
      </c>
      <c r="CR1530" s="285">
        <v>1.2</v>
      </c>
      <c r="CS1530" s="285">
        <v>113.43</v>
      </c>
      <c r="CT1530" s="230" t="s">
        <v>103</v>
      </c>
      <c r="CU1530" s="230"/>
      <c r="CV1530" s="230"/>
      <c r="CW1530" s="230"/>
    </row>
    <row r="1531" ht="60" spans="1:101">
      <c r="A1531" s="191">
        <v>2648</v>
      </c>
      <c r="B1531" s="302" t="s">
        <v>3977</v>
      </c>
      <c r="C1531" s="261" t="s">
        <v>3978</v>
      </c>
      <c r="D1531" s="261" t="s">
        <v>2783</v>
      </c>
      <c r="E1531" s="199"/>
      <c r="F1531" s="274" t="s">
        <v>3822</v>
      </c>
      <c r="G1531" s="199"/>
      <c r="H1531" s="199"/>
      <c r="I1531" s="199"/>
      <c r="J1531" s="202"/>
      <c r="K1531" s="202"/>
      <c r="L1531" s="164" t="str">
        <f>_xlfn.IFNA(VLOOKUP(B1531,'[1]CDM Patients Data'!$C$1266:$N$5000,6,FALSE),"")</f>
        <v>Breast</v>
      </c>
      <c r="M1531" s="164" t="str">
        <f>_xlfn.IFNA(VLOOKUP(B1531,'[1]CDM Patients Data'!$C$1266:$N$5000,7,FALSE),"")</f>
        <v>Breast NOS (excludes Skin of breast C44.5)</v>
      </c>
      <c r="N1531" s="164" t="str">
        <f>_xlfn.IFNA(VLOOKUP(B1531,'[1]CDM Patients Data'!$C$1266:$N$5000,8,FALSE),"")</f>
        <v>Carcinoma, NOS</v>
      </c>
      <c r="O1531" s="164" t="str">
        <f>_xlfn.IFNA(VLOOKUP(B1531,'[1]CDM Patients Data'!$C$1266:$K$3492,9,FALSE),"")</f>
        <v>Left</v>
      </c>
      <c r="P1531" s="164">
        <f>_xlfn.IFNA(VLOOKUP(B1531,'[1]CDM Patients Data'!$C$1266:$O$3492,10,FALSE),"")</f>
        <v>0</v>
      </c>
      <c r="Q1531" s="164">
        <f>_xlfn.IFNA(VLOOKUP(B1531,'[1]CDM Patients Data'!$C$1266:$O$3492,11,FALSE),"")</f>
        <v>0</v>
      </c>
      <c r="R1531" s="164">
        <f>_xlfn.IFNA(VLOOKUP(B1531,'[1]CDM Patients Data'!$C$1266:$O$3492,12,FALSE),"")</f>
        <v>0</v>
      </c>
      <c r="S1531" s="164">
        <f>_xlfn.IFNA(VLOOKUP(B1531,'[1]CDM Patients Data'!$C$1266:$P$3492,13,FALSE),"")</f>
        <v>0</v>
      </c>
      <c r="T1531" s="164" t="str">
        <f>_xlfn.IFNA(VLOOKUP(B1531,'[1]CDM Patients Data'!$C$1266:$N$5000,5,FALSE),"")</f>
        <v>Dayana</v>
      </c>
      <c r="U1531" s="164"/>
      <c r="V1531" s="164"/>
      <c r="W1531" s="210"/>
      <c r="X1531" s="164"/>
      <c r="Y1531" s="164"/>
      <c r="Z1531" s="164"/>
      <c r="AA1531" s="164"/>
      <c r="AB1531" s="164"/>
      <c r="AC1531" s="210"/>
      <c r="AD1531" s="199"/>
      <c r="AE1531" s="199"/>
      <c r="AF1531" s="199"/>
      <c r="AG1531" s="199"/>
      <c r="AH1531" s="233"/>
      <c r="AI1531" s="199"/>
      <c r="AJ1531" s="199"/>
      <c r="AK1531" s="218" t="s">
        <v>84</v>
      </c>
      <c r="AL1531" s="218" t="s">
        <v>76</v>
      </c>
      <c r="AM1531" s="218" t="s">
        <v>76</v>
      </c>
      <c r="AN1531" s="218" t="s">
        <v>76</v>
      </c>
      <c r="AO1531" s="218" t="s">
        <v>76</v>
      </c>
      <c r="AP1531" s="218"/>
      <c r="AQ1531" s="218"/>
      <c r="AR1531" s="218"/>
      <c r="AS1531" s="218"/>
      <c r="AT1531" s="218"/>
      <c r="AU1531" s="218"/>
      <c r="AV1531" s="218"/>
      <c r="AW1531" s="218"/>
      <c r="AX1531" s="218"/>
      <c r="AY1531" s="218"/>
      <c r="AZ1531" s="218"/>
      <c r="BA1531" s="218"/>
      <c r="BB1531" s="218"/>
      <c r="BC1531" s="218"/>
      <c r="BD1531" s="218"/>
      <c r="BE1531" s="218"/>
      <c r="BF1531" s="218"/>
      <c r="BG1531" s="218"/>
      <c r="BH1531" s="218"/>
      <c r="BI1531" s="218"/>
      <c r="BJ1531" s="233" t="s">
        <v>589</v>
      </c>
      <c r="BK1531" s="199"/>
      <c r="BL1531" s="218" t="s">
        <v>80</v>
      </c>
      <c r="BM1531" s="290">
        <v>5154834</v>
      </c>
      <c r="BN1531" s="290">
        <v>1.5</v>
      </c>
      <c r="BO1531" s="290">
        <v>182.2</v>
      </c>
      <c r="BP1531" s="218" t="s">
        <v>103</v>
      </c>
      <c r="BQ1531" s="218"/>
      <c r="BR1531" s="218"/>
      <c r="BS1531" s="218"/>
      <c r="BT1531" s="218"/>
      <c r="BU1531" s="218"/>
      <c r="BV1531" s="218"/>
      <c r="BW1531" s="218"/>
      <c r="BX1531" s="171"/>
      <c r="BY1531" s="199"/>
      <c r="BZ1531" s="230"/>
      <c r="CA1531" s="230"/>
      <c r="CB1531" s="230"/>
      <c r="CC1531" s="230"/>
      <c r="CD1531" s="230"/>
      <c r="CE1531" s="230"/>
      <c r="CF1531" s="230"/>
      <c r="CG1531" s="230"/>
      <c r="CH1531" s="230"/>
      <c r="CI1531" s="230"/>
      <c r="CJ1531" s="230"/>
      <c r="CK1531" s="230"/>
      <c r="CL1531" s="230"/>
      <c r="CM1531" s="230"/>
      <c r="CN1531" s="171"/>
      <c r="CO1531" s="199"/>
      <c r="CP1531" s="230"/>
      <c r="CQ1531" s="233"/>
      <c r="CR1531" s="233"/>
      <c r="CS1531" s="233"/>
      <c r="CT1531" s="230"/>
      <c r="CU1531" s="230"/>
      <c r="CV1531" s="230"/>
      <c r="CW1531" s="230"/>
    </row>
    <row r="1532" ht="60" spans="1:101">
      <c r="A1532" s="191">
        <v>2649</v>
      </c>
      <c r="B1532" s="302" t="s">
        <v>3979</v>
      </c>
      <c r="C1532" s="261" t="s">
        <v>3980</v>
      </c>
      <c r="D1532" s="261" t="s">
        <v>2783</v>
      </c>
      <c r="E1532" s="199"/>
      <c r="F1532" s="274" t="s">
        <v>2740</v>
      </c>
      <c r="G1532" s="199"/>
      <c r="H1532" s="199"/>
      <c r="I1532" s="199"/>
      <c r="J1532" s="202"/>
      <c r="K1532" s="202"/>
      <c r="L1532" s="164" t="str">
        <f>_xlfn.IFNA(VLOOKUP(B1532,'[1]CDM Patients Data'!$C$1266:$N$5000,6,FALSE),"")</f>
        <v>Breast</v>
      </c>
      <c r="M1532" s="164" t="str">
        <f>_xlfn.IFNA(VLOOKUP(B1532,'[1]CDM Patients Data'!$C$1266:$N$5000,7,FALSE),"")</f>
        <v>Upper outer quadrant of breast</v>
      </c>
      <c r="N1532" s="164" t="str">
        <f>_xlfn.IFNA(VLOOKUP(B1532,'[1]CDM Patients Data'!$C$1266:$N$5000,8,FALSE),"")</f>
        <v>Invasive carcinoma of no special type</v>
      </c>
      <c r="O1532" s="164" t="str">
        <f>_xlfn.IFNA(VLOOKUP(B1532,'[1]CDM Patients Data'!$C$1266:$K$3492,9,FALSE),"")</f>
        <v>Left</v>
      </c>
      <c r="P1532" s="164">
        <f>_xlfn.IFNA(VLOOKUP(B1532,'[1]CDM Patients Data'!$C$1266:$O$3492,10,FALSE),"")</f>
        <v>0</v>
      </c>
      <c r="Q1532" s="164">
        <f>_xlfn.IFNA(VLOOKUP(B1532,'[1]CDM Patients Data'!$C$1266:$O$3492,11,FALSE),"")</f>
        <v>0</v>
      </c>
      <c r="R1532" s="164">
        <f>_xlfn.IFNA(VLOOKUP(B1532,'[1]CDM Patients Data'!$C$1266:$O$3492,12,FALSE),"")</f>
        <v>0</v>
      </c>
      <c r="S1532" s="164">
        <f>_xlfn.IFNA(VLOOKUP(B1532,'[1]CDM Patients Data'!$C$1266:$P$3492,13,FALSE),"")</f>
        <v>0</v>
      </c>
      <c r="T1532" s="164" t="str">
        <f>_xlfn.IFNA(VLOOKUP(B1532,'[1]CDM Patients Data'!$C$1266:$N$5000,5,FALSE),"")</f>
        <v>Nisha</v>
      </c>
      <c r="U1532" s="164"/>
      <c r="V1532" s="164"/>
      <c r="W1532" s="210"/>
      <c r="X1532" s="164"/>
      <c r="Y1532" s="164"/>
      <c r="Z1532" s="164"/>
      <c r="AA1532" s="164"/>
      <c r="AB1532" s="164"/>
      <c r="AC1532" s="210"/>
      <c r="AD1532" s="199"/>
      <c r="AE1532" s="199"/>
      <c r="AF1532" s="199"/>
      <c r="AG1532" s="199"/>
      <c r="AH1532" s="233"/>
      <c r="AI1532" s="199"/>
      <c r="AJ1532" s="199"/>
      <c r="AK1532" s="218" t="s">
        <v>84</v>
      </c>
      <c r="AL1532" s="218" t="s">
        <v>76</v>
      </c>
      <c r="AM1532" s="218" t="s">
        <v>76</v>
      </c>
      <c r="AN1532" s="218" t="s">
        <v>76</v>
      </c>
      <c r="AO1532" s="218" t="s">
        <v>76</v>
      </c>
      <c r="AP1532" s="218"/>
      <c r="AQ1532" s="218"/>
      <c r="AR1532" s="218"/>
      <c r="AS1532" s="218"/>
      <c r="AT1532" s="218"/>
      <c r="AU1532" s="218"/>
      <c r="AV1532" s="218"/>
      <c r="AW1532" s="218"/>
      <c r="AX1532" s="218"/>
      <c r="AY1532" s="218"/>
      <c r="AZ1532" s="218"/>
      <c r="BA1532" s="218"/>
      <c r="BB1532" s="218"/>
      <c r="BC1532" s="218"/>
      <c r="BD1532" s="218"/>
      <c r="BE1532" s="218"/>
      <c r="BF1532" s="218"/>
      <c r="BG1532" s="218"/>
      <c r="BH1532" s="218"/>
      <c r="BI1532" s="218"/>
      <c r="BJ1532" s="233" t="s">
        <v>589</v>
      </c>
      <c r="BK1532" s="199"/>
      <c r="BL1532" s="218" t="s">
        <v>80</v>
      </c>
      <c r="BM1532" s="290">
        <v>7899451</v>
      </c>
      <c r="BN1532" s="290">
        <v>2.4</v>
      </c>
      <c r="BO1532" s="290">
        <v>277.1</v>
      </c>
      <c r="BP1532" s="218" t="s">
        <v>103</v>
      </c>
      <c r="BQ1532" s="218"/>
      <c r="BR1532" s="218"/>
      <c r="BS1532" s="218"/>
      <c r="BT1532" s="218"/>
      <c r="BU1532" s="218"/>
      <c r="BV1532" s="218"/>
      <c r="BW1532" s="218"/>
      <c r="BX1532" s="171"/>
      <c r="BY1532" s="199"/>
      <c r="BZ1532" s="230"/>
      <c r="CA1532" s="230"/>
      <c r="CB1532" s="230"/>
      <c r="CC1532" s="230"/>
      <c r="CD1532" s="230"/>
      <c r="CE1532" s="230"/>
      <c r="CF1532" s="230"/>
      <c r="CG1532" s="230"/>
      <c r="CH1532" s="230"/>
      <c r="CI1532" s="230"/>
      <c r="CJ1532" s="230"/>
      <c r="CK1532" s="230"/>
      <c r="CL1532" s="230"/>
      <c r="CM1532" s="230"/>
      <c r="CN1532" s="171"/>
      <c r="CO1532" s="199"/>
      <c r="CP1532" s="230"/>
      <c r="CQ1532" s="233"/>
      <c r="CR1532" s="233"/>
      <c r="CS1532" s="233"/>
      <c r="CT1532" s="230"/>
      <c r="CU1532" s="230"/>
      <c r="CV1532" s="230"/>
      <c r="CW1532" s="230"/>
    </row>
    <row r="1533" spans="1:101">
      <c r="A1533" s="191">
        <v>2650</v>
      </c>
      <c r="B1533" s="302" t="s">
        <v>3981</v>
      </c>
      <c r="C1533" s="261" t="s">
        <v>3982</v>
      </c>
      <c r="D1533" s="261" t="s">
        <v>2783</v>
      </c>
      <c r="E1533" s="199"/>
      <c r="F1533" s="274" t="s">
        <v>2740</v>
      </c>
      <c r="G1533" s="199"/>
      <c r="H1533" s="199"/>
      <c r="I1533" s="199"/>
      <c r="J1533" s="202"/>
      <c r="K1533" s="202"/>
      <c r="L1533" s="164" t="str">
        <f>_xlfn.IFNA(VLOOKUP(B1533,'[1]CDM Patients Data'!$C$1266:$N$5000,6,FALSE),"")</f>
        <v>Non-Cancer</v>
      </c>
      <c r="M1533" s="164" t="str">
        <f>_xlfn.IFNA(VLOOKUP(B1533,'[1]CDM Patients Data'!$C$1266:$N$5000,7,FALSE),"")</f>
        <v>Non-Cancer</v>
      </c>
      <c r="N1533" s="164" t="str">
        <f>_xlfn.IFNA(VLOOKUP(B1533,'[1]CDM Patients Data'!$C$1266:$N$5000,8,FALSE),"")</f>
        <v>Non-Cancer</v>
      </c>
      <c r="O1533" s="164" t="str">
        <f>_xlfn.IFNA(VLOOKUP(B1533,'[1]CDM Patients Data'!$C$1266:$K$3492,9,FALSE),"")</f>
        <v>Non-Cancer</v>
      </c>
      <c r="P1533" s="164">
        <f>_xlfn.IFNA(VLOOKUP(B1533,'[1]CDM Patients Data'!$C$1266:$O$3492,10,FALSE),"")</f>
        <v>0</v>
      </c>
      <c r="Q1533" s="164">
        <f>_xlfn.IFNA(VLOOKUP(B1533,'[1]CDM Patients Data'!$C$1266:$O$3492,11,FALSE),"")</f>
        <v>0</v>
      </c>
      <c r="R1533" s="164">
        <f>_xlfn.IFNA(VLOOKUP(B1533,'[1]CDM Patients Data'!$C$1266:$O$3492,12,FALSE),"")</f>
        <v>0</v>
      </c>
      <c r="S1533" s="164">
        <f>_xlfn.IFNA(VLOOKUP(B1533,'[1]CDM Patients Data'!$C$1266:$P$3492,13,FALSE),"")</f>
        <v>0</v>
      </c>
      <c r="T1533" s="164" t="str">
        <f>_xlfn.IFNA(VLOOKUP(B1533,'[1]CDM Patients Data'!$C$1266:$N$5000,5,FALSE),"")</f>
        <v>Swathi</v>
      </c>
      <c r="U1533" s="164"/>
      <c r="V1533" s="164"/>
      <c r="W1533" s="210"/>
      <c r="X1533" s="164"/>
      <c r="Y1533" s="164"/>
      <c r="Z1533" s="164"/>
      <c r="AA1533" s="164"/>
      <c r="AB1533" s="164"/>
      <c r="AC1533" s="210"/>
      <c r="AD1533" s="199"/>
      <c r="AE1533" s="199"/>
      <c r="AF1533" s="199"/>
      <c r="AG1533" s="199"/>
      <c r="AH1533" s="233"/>
      <c r="AI1533" s="199"/>
      <c r="AJ1533" s="199"/>
      <c r="AK1533" s="218" t="s">
        <v>84</v>
      </c>
      <c r="AL1533" s="218" t="s">
        <v>76</v>
      </c>
      <c r="AM1533" s="218" t="s">
        <v>76</v>
      </c>
      <c r="AN1533" s="218" t="s">
        <v>76</v>
      </c>
      <c r="AO1533" s="218" t="s">
        <v>76</v>
      </c>
      <c r="AP1533" s="218"/>
      <c r="AQ1533" s="218"/>
      <c r="AR1533" s="218"/>
      <c r="AS1533" s="218"/>
      <c r="AT1533" s="218"/>
      <c r="AU1533" s="218"/>
      <c r="AV1533" s="218"/>
      <c r="AW1533" s="218"/>
      <c r="AX1533" s="218"/>
      <c r="AY1533" s="218"/>
      <c r="AZ1533" s="218"/>
      <c r="BA1533" s="218"/>
      <c r="BB1533" s="218"/>
      <c r="BC1533" s="218"/>
      <c r="BD1533" s="218"/>
      <c r="BE1533" s="218"/>
      <c r="BF1533" s="218"/>
      <c r="BG1533" s="218"/>
      <c r="BH1533" s="218"/>
      <c r="BI1533" s="218"/>
      <c r="BJ1533" s="233" t="s">
        <v>589</v>
      </c>
      <c r="BK1533" s="199"/>
      <c r="BL1533" s="218" t="s">
        <v>80</v>
      </c>
      <c r="BM1533" s="290">
        <v>9743436</v>
      </c>
      <c r="BN1533" s="290">
        <v>2.9</v>
      </c>
      <c r="BO1533" s="290">
        <v>338.4</v>
      </c>
      <c r="BP1533" s="218" t="s">
        <v>103</v>
      </c>
      <c r="BQ1533" s="218"/>
      <c r="BR1533" s="218"/>
      <c r="BS1533" s="218"/>
      <c r="BT1533" s="218"/>
      <c r="BU1533" s="218"/>
      <c r="BV1533" s="218"/>
      <c r="BW1533" s="218"/>
      <c r="BX1533" s="171"/>
      <c r="BY1533" s="199"/>
      <c r="BZ1533" s="230"/>
      <c r="CA1533" s="230"/>
      <c r="CB1533" s="230"/>
      <c r="CC1533" s="230"/>
      <c r="CD1533" s="230"/>
      <c r="CE1533" s="230"/>
      <c r="CF1533" s="230"/>
      <c r="CG1533" s="230"/>
      <c r="CH1533" s="230"/>
      <c r="CI1533" s="230"/>
      <c r="CJ1533" s="230"/>
      <c r="CK1533" s="230"/>
      <c r="CL1533" s="230"/>
      <c r="CM1533" s="230"/>
      <c r="CN1533" s="171"/>
      <c r="CO1533" s="199"/>
      <c r="CP1533" s="230"/>
      <c r="CQ1533" s="233"/>
      <c r="CR1533" s="233"/>
      <c r="CS1533" s="233"/>
      <c r="CT1533" s="230"/>
      <c r="CU1533" s="230"/>
      <c r="CV1533" s="230"/>
      <c r="CW1533" s="230"/>
    </row>
    <row r="1534" ht="30" hidden="1" spans="1:101">
      <c r="A1534" s="191">
        <v>2651</v>
      </c>
      <c r="B1534" s="261" t="s">
        <v>3983</v>
      </c>
      <c r="C1534" s="261" t="s">
        <v>3465</v>
      </c>
      <c r="D1534" s="261" t="s">
        <v>2918</v>
      </c>
      <c r="E1534" s="199"/>
      <c r="F1534" s="274" t="s">
        <v>2220</v>
      </c>
      <c r="G1534" s="199"/>
      <c r="H1534" s="199"/>
      <c r="I1534" s="199"/>
      <c r="J1534" s="202"/>
      <c r="K1534" s="202"/>
      <c r="L1534" s="164" t="str">
        <f>_xlfn.IFNA(VLOOKUP(B1534,'[1]CDM Patients Data'!$C$1266:$N$5000,6,FALSE),"")</f>
        <v>Prostate</v>
      </c>
      <c r="M1534" s="164" t="str">
        <f>_xlfn.IFNA(VLOOKUP(B1534,'[1]CDM Patients Data'!$C$1266:$N$5000,7,FALSE),"")</f>
        <v>Prostate gland</v>
      </c>
      <c r="N1534" s="164" t="str">
        <f>_xlfn.IFNA(VLOOKUP(B1534,'[1]CDM Patients Data'!$C$1266:$N$5000,8,FALSE),"")</f>
        <v>Adenocarcinoma, NOS</v>
      </c>
      <c r="O1534" s="164" t="str">
        <f>_xlfn.IFNA(VLOOKUP(B1534,'[1]CDM Patients Data'!$C$1266:$K$3492,9,FALSE),"")</f>
        <v>Not a paired site</v>
      </c>
      <c r="P1534" s="164">
        <f>_xlfn.IFNA(VLOOKUP(B1534,'[1]CDM Patients Data'!$C$1266:$O$3492,10,FALSE),"")</f>
        <v>0</v>
      </c>
      <c r="Q1534" s="164">
        <f>_xlfn.IFNA(VLOOKUP(B1534,'[1]CDM Patients Data'!$C$1266:$O$3492,11,FALSE),"")</f>
        <v>0</v>
      </c>
      <c r="R1534" s="164">
        <f>_xlfn.IFNA(VLOOKUP(B1534,'[1]CDM Patients Data'!$C$1266:$O$3492,12,FALSE),"")</f>
        <v>0</v>
      </c>
      <c r="S1534" s="164">
        <f>_xlfn.IFNA(VLOOKUP(B1534,'[1]CDM Patients Data'!$C$1266:$P$3492,13,FALSE),"")</f>
        <v>0</v>
      </c>
      <c r="T1534" s="164" t="str">
        <f>_xlfn.IFNA(VLOOKUP(B1534,'[1]CDM Patients Data'!$C$1266:$N$5000,5,FALSE),"")</f>
        <v>Swathi</v>
      </c>
      <c r="U1534" s="164"/>
      <c r="V1534" s="164"/>
      <c r="W1534" s="210"/>
      <c r="X1534" s="164"/>
      <c r="Y1534" s="164"/>
      <c r="Z1534" s="164"/>
      <c r="AA1534" s="164"/>
      <c r="AB1534" s="164"/>
      <c r="AC1534" s="210"/>
      <c r="AD1534" s="199"/>
      <c r="AE1534" s="199"/>
      <c r="AF1534" s="199"/>
      <c r="AG1534" s="199"/>
      <c r="AH1534" s="233" t="s">
        <v>589</v>
      </c>
      <c r="AI1534" s="199"/>
      <c r="AJ1534" s="199"/>
      <c r="AK1534" s="218" t="s">
        <v>80</v>
      </c>
      <c r="AL1534" s="218">
        <v>22795696</v>
      </c>
      <c r="AM1534" s="218">
        <v>6.8</v>
      </c>
      <c r="AN1534" s="218">
        <v>499.4</v>
      </c>
      <c r="AO1534" s="218" t="s">
        <v>81</v>
      </c>
      <c r="AP1534" s="218"/>
      <c r="AQ1534" s="218"/>
      <c r="AR1534" s="218"/>
      <c r="AS1534" s="218"/>
      <c r="AT1534" s="218"/>
      <c r="AU1534" s="218"/>
      <c r="AV1534" s="218"/>
      <c r="AW1534" s="218"/>
      <c r="AX1534" s="218"/>
      <c r="AY1534" s="218"/>
      <c r="AZ1534" s="218"/>
      <c r="BA1534" s="218"/>
      <c r="BB1534" s="218"/>
      <c r="BC1534" s="218"/>
      <c r="BD1534" s="218"/>
      <c r="BE1534" s="218"/>
      <c r="BF1534" s="218"/>
      <c r="BG1534" s="218"/>
      <c r="BH1534" s="218"/>
      <c r="BI1534" s="218"/>
      <c r="BJ1534" s="233"/>
      <c r="BK1534" s="199"/>
      <c r="BL1534" s="218" t="s">
        <v>84</v>
      </c>
      <c r="BM1534" s="171" t="s">
        <v>76</v>
      </c>
      <c r="BN1534" s="171" t="s">
        <v>76</v>
      </c>
      <c r="BO1534" s="171" t="s">
        <v>76</v>
      </c>
      <c r="BP1534" s="218"/>
      <c r="BQ1534" s="218"/>
      <c r="BR1534" s="218"/>
      <c r="BS1534" s="218"/>
      <c r="BT1534" s="218"/>
      <c r="BU1534" s="218"/>
      <c r="BV1534" s="218"/>
      <c r="BW1534" s="218"/>
      <c r="BX1534" s="171"/>
      <c r="BY1534" s="199"/>
      <c r="BZ1534" s="230"/>
      <c r="CA1534" s="230"/>
      <c r="CB1534" s="230"/>
      <c r="CC1534" s="230"/>
      <c r="CD1534" s="230"/>
      <c r="CE1534" s="230"/>
      <c r="CF1534" s="230"/>
      <c r="CG1534" s="230"/>
      <c r="CH1534" s="230"/>
      <c r="CI1534" s="230"/>
      <c r="CJ1534" s="230"/>
      <c r="CK1534" s="230"/>
      <c r="CL1534" s="230"/>
      <c r="CM1534" s="230"/>
      <c r="CN1534" s="171" t="s">
        <v>2777</v>
      </c>
      <c r="CO1534" s="199"/>
      <c r="CP1534" s="230" t="s">
        <v>80</v>
      </c>
      <c r="CQ1534" s="285">
        <v>3010636</v>
      </c>
      <c r="CR1534" s="285">
        <v>0.9</v>
      </c>
      <c r="CS1534" s="285">
        <v>33.08</v>
      </c>
      <c r="CT1534" s="230" t="s">
        <v>604</v>
      </c>
      <c r="CU1534" s="230"/>
      <c r="CV1534" s="230"/>
      <c r="CW1534" s="230"/>
    </row>
    <row r="1535" hidden="1" spans="1:101">
      <c r="A1535" s="191">
        <v>2652</v>
      </c>
      <c r="B1535" s="261" t="s">
        <v>3984</v>
      </c>
      <c r="C1535" s="261" t="s">
        <v>3196</v>
      </c>
      <c r="D1535" s="261" t="s">
        <v>2824</v>
      </c>
      <c r="E1535" s="199"/>
      <c r="F1535" s="274" t="s">
        <v>3197</v>
      </c>
      <c r="G1535" s="199"/>
      <c r="H1535" s="199"/>
      <c r="I1535" s="199"/>
      <c r="J1535" s="202"/>
      <c r="K1535" s="202"/>
      <c r="L1535" s="164">
        <f>_xlfn.IFNA(VLOOKUP(B1535,'[1]CDM Patients Data'!$C$1266:$N$5000,6,FALSE),"")</f>
        <v>0</v>
      </c>
      <c r="M1535" s="164">
        <f>_xlfn.IFNA(VLOOKUP(B1535,'[1]CDM Patients Data'!$C$1266:$N$5000,7,FALSE),"")</f>
        <v>0</v>
      </c>
      <c r="N1535" s="164">
        <f>_xlfn.IFNA(VLOOKUP(B1535,'[1]CDM Patients Data'!$C$1266:$N$5000,8,FALSE),"")</f>
        <v>0</v>
      </c>
      <c r="O1535" s="164">
        <f>_xlfn.IFNA(VLOOKUP(B1535,'[1]CDM Patients Data'!$C$1266:$K$3492,9,FALSE),"")</f>
        <v>0</v>
      </c>
      <c r="P1535" s="164">
        <f>_xlfn.IFNA(VLOOKUP(B1535,'[1]CDM Patients Data'!$C$1266:$O$3492,10,FALSE),"")</f>
        <v>0</v>
      </c>
      <c r="Q1535" s="164">
        <f>_xlfn.IFNA(VLOOKUP(B1535,'[1]CDM Patients Data'!$C$1266:$O$3492,11,FALSE),"")</f>
        <v>0</v>
      </c>
      <c r="R1535" s="164">
        <f>_xlfn.IFNA(VLOOKUP(B1535,'[1]CDM Patients Data'!$C$1266:$O$3492,12,FALSE),"")</f>
        <v>0</v>
      </c>
      <c r="S1535" s="164">
        <f>_xlfn.IFNA(VLOOKUP(B1535,'[1]CDM Patients Data'!$C$1266:$P$3492,13,FALSE),"")</f>
        <v>0</v>
      </c>
      <c r="T1535" s="164" t="str">
        <f>_xlfn.IFNA(VLOOKUP(B1535,'[1]CDM Patients Data'!$C$1266:$N$5000,5,FALSE),"")</f>
        <v>Nisha</v>
      </c>
      <c r="U1535" s="164"/>
      <c r="V1535" s="164"/>
      <c r="W1535" s="210"/>
      <c r="X1535" s="164"/>
      <c r="Y1535" s="164"/>
      <c r="Z1535" s="164"/>
      <c r="AA1535" s="164"/>
      <c r="AB1535" s="164"/>
      <c r="AC1535" s="210"/>
      <c r="AD1535" s="199"/>
      <c r="AE1535" s="199"/>
      <c r="AF1535" s="199"/>
      <c r="AG1535" s="199"/>
      <c r="AH1535" s="233" t="s">
        <v>589</v>
      </c>
      <c r="AI1535" s="199"/>
      <c r="AJ1535" s="199"/>
      <c r="AK1535" s="218" t="s">
        <v>80</v>
      </c>
      <c r="AL1535" s="218">
        <v>12256172</v>
      </c>
      <c r="AM1535" s="218">
        <v>3.7</v>
      </c>
      <c r="AN1535" s="218">
        <v>408.3</v>
      </c>
      <c r="AO1535" s="218" t="s">
        <v>81</v>
      </c>
      <c r="AP1535" s="218"/>
      <c r="AQ1535" s="218"/>
      <c r="AR1535" s="218"/>
      <c r="AS1535" s="218"/>
      <c r="AT1535" s="218"/>
      <c r="AU1535" s="218"/>
      <c r="AV1535" s="218"/>
      <c r="AW1535" s="218"/>
      <c r="AX1535" s="218"/>
      <c r="AY1535" s="218"/>
      <c r="AZ1535" s="218"/>
      <c r="BA1535" s="218"/>
      <c r="BB1535" s="218"/>
      <c r="BC1535" s="218"/>
      <c r="BD1535" s="218"/>
      <c r="BE1535" s="218"/>
      <c r="BF1535" s="218"/>
      <c r="BG1535" s="218"/>
      <c r="BH1535" s="218"/>
      <c r="BI1535" s="218"/>
      <c r="BJ1535" s="233"/>
      <c r="BK1535" s="199"/>
      <c r="BL1535" s="218" t="s">
        <v>84</v>
      </c>
      <c r="BM1535" s="171" t="s">
        <v>76</v>
      </c>
      <c r="BN1535" s="171" t="s">
        <v>76</v>
      </c>
      <c r="BO1535" s="171" t="s">
        <v>76</v>
      </c>
      <c r="BP1535" s="218"/>
      <c r="BQ1535" s="218"/>
      <c r="BR1535" s="218"/>
      <c r="BS1535" s="218"/>
      <c r="BT1535" s="218"/>
      <c r="BU1535" s="218"/>
      <c r="BV1535" s="218"/>
      <c r="BW1535" s="218"/>
      <c r="BX1535" s="171"/>
      <c r="BY1535" s="199"/>
      <c r="BZ1535" s="230"/>
      <c r="CA1535" s="230"/>
      <c r="CB1535" s="230"/>
      <c r="CC1535" s="230"/>
      <c r="CD1535" s="230"/>
      <c r="CE1535" s="230"/>
      <c r="CF1535" s="230"/>
      <c r="CG1535" s="230"/>
      <c r="CH1535" s="230"/>
      <c r="CI1535" s="230"/>
      <c r="CJ1535" s="230"/>
      <c r="CK1535" s="230"/>
      <c r="CL1535" s="230"/>
      <c r="CM1535" s="230"/>
      <c r="CN1535" s="171"/>
      <c r="CO1535" s="199"/>
      <c r="CP1535" s="230"/>
      <c r="CQ1535" s="233"/>
      <c r="CR1535" s="233"/>
      <c r="CS1535" s="233"/>
      <c r="CT1535" s="230"/>
      <c r="CU1535" s="230"/>
      <c r="CV1535" s="230"/>
      <c r="CW1535" s="230"/>
    </row>
    <row r="1536" ht="30" hidden="1" spans="1:101">
      <c r="A1536" s="191">
        <v>2653</v>
      </c>
      <c r="B1536" s="261" t="s">
        <v>3985</v>
      </c>
      <c r="C1536" s="261" t="s">
        <v>3728</v>
      </c>
      <c r="D1536" s="261" t="s">
        <v>2853</v>
      </c>
      <c r="E1536" s="199"/>
      <c r="F1536" s="261" t="s">
        <v>3275</v>
      </c>
      <c r="G1536" s="199"/>
      <c r="H1536" s="199"/>
      <c r="I1536" s="199"/>
      <c r="J1536" s="202"/>
      <c r="K1536" s="202"/>
      <c r="L1536" s="164" t="str">
        <f>_xlfn.IFNA(VLOOKUP(B1536,'[1]CDM Patients Data'!$C$1266:$N$5000,6,FALSE),"")</f>
        <v>Lung</v>
      </c>
      <c r="M1536" s="164" t="str">
        <f>_xlfn.IFNA(VLOOKUP(B1536,'[1]CDM Patients Data'!$C$1266:$N$5000,7,FALSE),"")</f>
        <v>Upper lobe, lung</v>
      </c>
      <c r="N1536" s="164" t="str">
        <f>_xlfn.IFNA(VLOOKUP(B1536,'[1]CDM Patients Data'!$C$1266:$N$5000,8,FALSE),"")</f>
        <v>Adenocarcinoma, NOS</v>
      </c>
      <c r="O1536" s="164" t="str">
        <f>_xlfn.IFNA(VLOOKUP(B1536,'[1]CDM Patients Data'!$C$1266:$K$3492,9,FALSE),"")</f>
        <v>Right</v>
      </c>
      <c r="P1536" s="164">
        <f>_xlfn.IFNA(VLOOKUP(B1536,'[1]CDM Patients Data'!$C$1266:$O$3492,10,FALSE),"")</f>
        <v>0</v>
      </c>
      <c r="Q1536" s="164">
        <f>_xlfn.IFNA(VLOOKUP(B1536,'[1]CDM Patients Data'!$C$1266:$O$3492,11,FALSE),"")</f>
        <v>0</v>
      </c>
      <c r="R1536" s="164">
        <f>_xlfn.IFNA(VLOOKUP(B1536,'[1]CDM Patients Data'!$C$1266:$O$3492,12,FALSE),"")</f>
        <v>0</v>
      </c>
      <c r="S1536" s="164">
        <f>_xlfn.IFNA(VLOOKUP(B1536,'[1]CDM Patients Data'!$C$1266:$P$3492,13,FALSE),"")</f>
        <v>0</v>
      </c>
      <c r="T1536" s="164" t="str">
        <f>_xlfn.IFNA(VLOOKUP(B1536,'[1]CDM Patients Data'!$C$1266:$N$5000,5,FALSE),"")</f>
        <v>Nisha</v>
      </c>
      <c r="U1536" s="164"/>
      <c r="V1536" s="164"/>
      <c r="W1536" s="210"/>
      <c r="X1536" s="164"/>
      <c r="Y1536" s="164"/>
      <c r="Z1536" s="164"/>
      <c r="AA1536" s="164"/>
      <c r="AB1536" s="164"/>
      <c r="AC1536" s="210"/>
      <c r="AD1536" s="199"/>
      <c r="AE1536" s="199"/>
      <c r="AF1536" s="199"/>
      <c r="AG1536" s="199"/>
      <c r="AH1536" s="233"/>
      <c r="AI1536" s="199"/>
      <c r="AJ1536" s="199"/>
      <c r="AK1536" s="218"/>
      <c r="AL1536" s="218"/>
      <c r="AM1536" s="218"/>
      <c r="AN1536" s="218"/>
      <c r="AO1536" s="218" t="s">
        <v>76</v>
      </c>
      <c r="AP1536" s="218"/>
      <c r="AQ1536" s="218"/>
      <c r="AR1536" s="218"/>
      <c r="AS1536" s="218"/>
      <c r="AT1536" s="218"/>
      <c r="AU1536" s="218"/>
      <c r="AV1536" s="218"/>
      <c r="AW1536" s="218"/>
      <c r="AX1536" s="218"/>
      <c r="AY1536" s="218"/>
      <c r="AZ1536" s="218"/>
      <c r="BA1536" s="218"/>
      <c r="BB1536" s="218"/>
      <c r="BC1536" s="218"/>
      <c r="BD1536" s="218"/>
      <c r="BE1536" s="218"/>
      <c r="BF1536" s="218"/>
      <c r="BG1536" s="218"/>
      <c r="BH1536" s="218"/>
      <c r="BI1536" s="218"/>
      <c r="BJ1536" s="233"/>
      <c r="BK1536" s="199"/>
      <c r="BL1536" s="218"/>
      <c r="BM1536" s="171"/>
      <c r="BN1536" s="171"/>
      <c r="BO1536" s="171"/>
      <c r="BP1536" s="218"/>
      <c r="BQ1536" s="218"/>
      <c r="BR1536" s="218"/>
      <c r="BS1536" s="218"/>
      <c r="BT1536" s="218"/>
      <c r="BU1536" s="218"/>
      <c r="BV1536" s="218"/>
      <c r="BW1536" s="218"/>
      <c r="BX1536" s="171"/>
      <c r="BY1536" s="199"/>
      <c r="BZ1536" s="230"/>
      <c r="CA1536" s="230"/>
      <c r="CB1536" s="230"/>
      <c r="CC1536" s="230"/>
      <c r="CD1536" s="230"/>
      <c r="CE1536" s="230"/>
      <c r="CF1536" s="230"/>
      <c r="CG1536" s="230"/>
      <c r="CH1536" s="230"/>
      <c r="CI1536" s="230"/>
      <c r="CJ1536" s="230"/>
      <c r="CK1536" s="230"/>
      <c r="CL1536" s="230"/>
      <c r="CM1536" s="230"/>
      <c r="CN1536" s="171"/>
      <c r="CO1536" s="199"/>
      <c r="CP1536" s="230"/>
      <c r="CQ1536" s="233"/>
      <c r="CR1536" s="233"/>
      <c r="CS1536" s="233"/>
      <c r="CT1536" s="230"/>
      <c r="CU1536" s="230"/>
      <c r="CV1536" s="230"/>
      <c r="CW1536" s="230"/>
    </row>
    <row r="1537" ht="30" hidden="1" spans="1:101">
      <c r="A1537" s="191">
        <v>2654</v>
      </c>
      <c r="B1537" s="261" t="s">
        <v>3986</v>
      </c>
      <c r="C1537" s="261" t="s">
        <v>3987</v>
      </c>
      <c r="D1537" s="261" t="s">
        <v>2853</v>
      </c>
      <c r="E1537" s="199"/>
      <c r="F1537" s="261" t="s">
        <v>3275</v>
      </c>
      <c r="G1537" s="199"/>
      <c r="H1537" s="199"/>
      <c r="I1537" s="199"/>
      <c r="J1537" s="202"/>
      <c r="K1537" s="202"/>
      <c r="L1537" s="164" t="str">
        <f>_xlfn.IFNA(VLOOKUP(B1537,'[1]CDM Patients Data'!$C$1266:$N$5000,6,FALSE),"")</f>
        <v>Lung</v>
      </c>
      <c r="M1537" s="164" t="str">
        <f>_xlfn.IFNA(VLOOKUP(B1537,'[1]CDM Patients Data'!$C$1266:$N$5000,7,FALSE),"")</f>
        <v>Lung NOS</v>
      </c>
      <c r="N1537" s="164" t="str">
        <f>_xlfn.IFNA(VLOOKUP(B1537,'[1]CDM Patients Data'!$C$1266:$N$5000,8,FALSE),"")</f>
        <v>Adenocarcinoma, NOS</v>
      </c>
      <c r="O1537" s="164" t="str">
        <f>_xlfn.IFNA(VLOOKUP(B1537,'[1]CDM Patients Data'!$C$1266:$K$3492,9,FALSE),"")</f>
        <v>Right</v>
      </c>
      <c r="P1537" s="164">
        <f>_xlfn.IFNA(VLOOKUP(B1537,'[1]CDM Patients Data'!$C$1266:$O$3492,10,FALSE),"")</f>
        <v>0</v>
      </c>
      <c r="Q1537" s="164">
        <f>_xlfn.IFNA(VLOOKUP(B1537,'[1]CDM Patients Data'!$C$1266:$O$3492,11,FALSE),"")</f>
        <v>0</v>
      </c>
      <c r="R1537" s="164">
        <f>_xlfn.IFNA(VLOOKUP(B1537,'[1]CDM Patients Data'!$C$1266:$O$3492,12,FALSE),"")</f>
        <v>0</v>
      </c>
      <c r="S1537" s="164">
        <f>_xlfn.IFNA(VLOOKUP(B1537,'[1]CDM Patients Data'!$C$1266:$P$3492,13,FALSE),"")</f>
        <v>0</v>
      </c>
      <c r="T1537" s="164" t="str">
        <f>_xlfn.IFNA(VLOOKUP(B1537,'[1]CDM Patients Data'!$C$1266:$N$5000,5,FALSE),"")</f>
        <v>Manohar</v>
      </c>
      <c r="U1537" s="164"/>
      <c r="V1537" s="164"/>
      <c r="W1537" s="210"/>
      <c r="X1537" s="164"/>
      <c r="Y1537" s="164"/>
      <c r="Z1537" s="164"/>
      <c r="AA1537" s="164"/>
      <c r="AB1537" s="164"/>
      <c r="AC1537" s="210"/>
      <c r="AD1537" s="199"/>
      <c r="AE1537" s="199"/>
      <c r="AF1537" s="199"/>
      <c r="AG1537" s="199"/>
      <c r="AH1537" s="233" t="s">
        <v>589</v>
      </c>
      <c r="AI1537" s="199"/>
      <c r="AJ1537" s="199"/>
      <c r="AK1537" s="218" t="s">
        <v>80</v>
      </c>
      <c r="AL1537" s="218">
        <v>33931785</v>
      </c>
      <c r="AM1537" s="218">
        <v>10.2</v>
      </c>
      <c r="AN1537" s="218">
        <v>616.6</v>
      </c>
      <c r="AO1537" s="218" t="s">
        <v>81</v>
      </c>
      <c r="AP1537" s="218"/>
      <c r="AQ1537" s="218"/>
      <c r="AR1537" s="218"/>
      <c r="AS1537" s="218"/>
      <c r="AT1537" s="218"/>
      <c r="AU1537" s="218"/>
      <c r="AV1537" s="218"/>
      <c r="AW1537" s="218"/>
      <c r="AX1537" s="218"/>
      <c r="AY1537" s="218"/>
      <c r="AZ1537" s="218"/>
      <c r="BA1537" s="218"/>
      <c r="BB1537" s="218"/>
      <c r="BC1537" s="218"/>
      <c r="BD1537" s="218"/>
      <c r="BE1537" s="218"/>
      <c r="BF1537" s="218"/>
      <c r="BG1537" s="218"/>
      <c r="BH1537" s="218"/>
      <c r="BI1537" s="218"/>
      <c r="BJ1537" s="233"/>
      <c r="BK1537" s="199"/>
      <c r="BL1537" s="218" t="s">
        <v>84</v>
      </c>
      <c r="BM1537" s="171" t="s">
        <v>76</v>
      </c>
      <c r="BN1537" s="171" t="s">
        <v>76</v>
      </c>
      <c r="BO1537" s="171" t="s">
        <v>76</v>
      </c>
      <c r="BP1537" s="218"/>
      <c r="BQ1537" s="218"/>
      <c r="BR1537" s="218"/>
      <c r="BS1537" s="218"/>
      <c r="BT1537" s="218"/>
      <c r="BU1537" s="218"/>
      <c r="BV1537" s="218"/>
      <c r="BW1537" s="218"/>
      <c r="BX1537" s="171"/>
      <c r="BY1537" s="199"/>
      <c r="BZ1537" s="230"/>
      <c r="CA1537" s="230"/>
      <c r="CB1537" s="230"/>
      <c r="CC1537" s="230"/>
      <c r="CD1537" s="230"/>
      <c r="CE1537" s="230"/>
      <c r="CF1537" s="230"/>
      <c r="CG1537" s="230"/>
      <c r="CH1537" s="230"/>
      <c r="CI1537" s="230"/>
      <c r="CJ1537" s="230"/>
      <c r="CK1537" s="230"/>
      <c r="CL1537" s="230"/>
      <c r="CM1537" s="230"/>
      <c r="CN1537" s="171" t="s">
        <v>2777</v>
      </c>
      <c r="CO1537" s="199"/>
      <c r="CP1537" s="230" t="s">
        <v>80</v>
      </c>
      <c r="CQ1537" s="285">
        <v>6241196</v>
      </c>
      <c r="CR1537" s="285">
        <v>1.9</v>
      </c>
      <c r="CS1537" s="285">
        <v>229.57</v>
      </c>
      <c r="CT1537" s="230" t="s">
        <v>103</v>
      </c>
      <c r="CU1537" s="230"/>
      <c r="CV1537" s="230"/>
      <c r="CW1537" s="230"/>
    </row>
    <row r="1538" ht="30" hidden="1" spans="1:101">
      <c r="A1538" s="191">
        <v>2655</v>
      </c>
      <c r="B1538" s="261" t="s">
        <v>3988</v>
      </c>
      <c r="C1538" s="261" t="s">
        <v>3989</v>
      </c>
      <c r="D1538" s="261" t="s">
        <v>2798</v>
      </c>
      <c r="E1538" s="199"/>
      <c r="F1538" s="261" t="s">
        <v>3275</v>
      </c>
      <c r="G1538" s="199"/>
      <c r="H1538" s="199"/>
      <c r="I1538" s="199"/>
      <c r="J1538" s="202"/>
      <c r="K1538" s="202"/>
      <c r="L1538" s="164" t="str">
        <f>_xlfn.IFNA(VLOOKUP(B1538,'[1]CDM Patients Data'!$C$1266:$N$5000,6,FALSE),"")</f>
        <v>Prostate</v>
      </c>
      <c r="M1538" s="164" t="str">
        <f>_xlfn.IFNA(VLOOKUP(B1538,'[1]CDM Patients Data'!$C$1266:$N$5000,7,FALSE),"")</f>
        <v>Prostate gland</v>
      </c>
      <c r="N1538" s="164" t="str">
        <f>_xlfn.IFNA(VLOOKUP(B1538,'[1]CDM Patients Data'!$C$1266:$N$5000,8,FALSE),"")</f>
        <v>Adenocarcinoma, NOS</v>
      </c>
      <c r="O1538" s="164" t="str">
        <f>_xlfn.IFNA(VLOOKUP(B1538,'[1]CDM Patients Data'!$C$1266:$K$3492,9,FALSE),"")</f>
        <v>Unknown</v>
      </c>
      <c r="P1538" s="164">
        <f>_xlfn.IFNA(VLOOKUP(B1538,'[1]CDM Patients Data'!$C$1266:$O$3492,10,FALSE),"")</f>
        <v>0</v>
      </c>
      <c r="Q1538" s="164">
        <f>_xlfn.IFNA(VLOOKUP(B1538,'[1]CDM Patients Data'!$C$1266:$O$3492,11,FALSE),"")</f>
        <v>0</v>
      </c>
      <c r="R1538" s="164">
        <f>_xlfn.IFNA(VLOOKUP(B1538,'[1]CDM Patients Data'!$C$1266:$O$3492,12,FALSE),"")</f>
        <v>0</v>
      </c>
      <c r="S1538" s="164">
        <f>_xlfn.IFNA(VLOOKUP(B1538,'[1]CDM Patients Data'!$C$1266:$P$3492,13,FALSE),"")</f>
        <v>0</v>
      </c>
      <c r="T1538" s="164" t="str">
        <f>_xlfn.IFNA(VLOOKUP(B1538,'[1]CDM Patients Data'!$C$1266:$N$5000,5,FALSE),"")</f>
        <v>Manohar</v>
      </c>
      <c r="U1538" s="164"/>
      <c r="V1538" s="164"/>
      <c r="W1538" s="210"/>
      <c r="X1538" s="164"/>
      <c r="Y1538" s="164"/>
      <c r="Z1538" s="164"/>
      <c r="AA1538" s="164"/>
      <c r="AB1538" s="164"/>
      <c r="AC1538" s="210"/>
      <c r="AD1538" s="199"/>
      <c r="AE1538" s="199"/>
      <c r="AF1538" s="199"/>
      <c r="AG1538" s="199"/>
      <c r="AH1538" s="233" t="s">
        <v>589</v>
      </c>
      <c r="AI1538" s="199"/>
      <c r="AJ1538" s="199"/>
      <c r="AK1538" s="218" t="s">
        <v>80</v>
      </c>
      <c r="AL1538" s="218">
        <v>22667675</v>
      </c>
      <c r="AM1538" s="218">
        <v>6.8</v>
      </c>
      <c r="AN1538" s="218">
        <v>520.6</v>
      </c>
      <c r="AO1538" s="218" t="s">
        <v>81</v>
      </c>
      <c r="AP1538" s="218"/>
      <c r="AQ1538" s="218"/>
      <c r="AR1538" s="218"/>
      <c r="AS1538" s="218"/>
      <c r="AT1538" s="218"/>
      <c r="AU1538" s="218"/>
      <c r="AV1538" s="218"/>
      <c r="AW1538" s="218"/>
      <c r="AX1538" s="218"/>
      <c r="AY1538" s="218"/>
      <c r="AZ1538" s="218"/>
      <c r="BA1538" s="218"/>
      <c r="BB1538" s="218"/>
      <c r="BC1538" s="218"/>
      <c r="BD1538" s="218"/>
      <c r="BE1538" s="218"/>
      <c r="BF1538" s="218"/>
      <c r="BG1538" s="218"/>
      <c r="BH1538" s="218"/>
      <c r="BI1538" s="218"/>
      <c r="BJ1538" s="233"/>
      <c r="BK1538" s="199"/>
      <c r="BL1538" s="218" t="s">
        <v>84</v>
      </c>
      <c r="BM1538" s="171" t="s">
        <v>76</v>
      </c>
      <c r="BN1538" s="171" t="s">
        <v>76</v>
      </c>
      <c r="BO1538" s="171" t="s">
        <v>76</v>
      </c>
      <c r="BP1538" s="218"/>
      <c r="BQ1538" s="218"/>
      <c r="BR1538" s="218"/>
      <c r="BS1538" s="218"/>
      <c r="BT1538" s="218"/>
      <c r="BU1538" s="218"/>
      <c r="BV1538" s="218"/>
      <c r="BW1538" s="218"/>
      <c r="BX1538" s="171"/>
      <c r="BY1538" s="199"/>
      <c r="BZ1538" s="230"/>
      <c r="CA1538" s="230"/>
      <c r="CB1538" s="230"/>
      <c r="CC1538" s="230"/>
      <c r="CD1538" s="230"/>
      <c r="CE1538" s="230"/>
      <c r="CF1538" s="230"/>
      <c r="CG1538" s="230"/>
      <c r="CH1538" s="230"/>
      <c r="CI1538" s="230"/>
      <c r="CJ1538" s="230"/>
      <c r="CK1538" s="230"/>
      <c r="CL1538" s="230"/>
      <c r="CM1538" s="230"/>
      <c r="CN1538" s="171" t="s">
        <v>2777</v>
      </c>
      <c r="CO1538" s="199"/>
      <c r="CP1538" s="230" t="s">
        <v>80</v>
      </c>
      <c r="CQ1538" s="285">
        <v>5347871</v>
      </c>
      <c r="CR1538" s="285">
        <v>1.6</v>
      </c>
      <c r="CS1538" s="285">
        <v>375.17</v>
      </c>
      <c r="CT1538" s="230" t="s">
        <v>103</v>
      </c>
      <c r="CU1538" s="230"/>
      <c r="CV1538" s="230"/>
      <c r="CW1538" s="230"/>
    </row>
    <row r="1539" ht="30" spans="1:101">
      <c r="A1539" s="191">
        <v>2656</v>
      </c>
      <c r="B1539" s="261" t="s">
        <v>3990</v>
      </c>
      <c r="C1539" s="261" t="s">
        <v>3989</v>
      </c>
      <c r="D1539" s="261" t="s">
        <v>2783</v>
      </c>
      <c r="E1539" s="199"/>
      <c r="F1539" s="261" t="s">
        <v>3275</v>
      </c>
      <c r="G1539" s="199"/>
      <c r="H1539" s="199"/>
      <c r="I1539" s="199"/>
      <c r="J1539" s="202"/>
      <c r="K1539" s="202"/>
      <c r="L1539" s="164" t="str">
        <f>_xlfn.IFNA(VLOOKUP(B1539,'[1]CDM Patients Data'!$C$1266:$N$5000,6,FALSE),"")</f>
        <v>Prostate</v>
      </c>
      <c r="M1539" s="164" t="str">
        <f>_xlfn.IFNA(VLOOKUP(B1539,'[1]CDM Patients Data'!$C$1266:$N$5000,7,FALSE),"")</f>
        <v>Prostate gland</v>
      </c>
      <c r="N1539" s="164" t="str">
        <f>_xlfn.IFNA(VLOOKUP(B1539,'[1]CDM Patients Data'!$C$1266:$N$5000,8,FALSE),"")</f>
        <v>Adenocarcinoma, NOS</v>
      </c>
      <c r="O1539" s="164" t="str">
        <f>_xlfn.IFNA(VLOOKUP(B1539,'[1]CDM Patients Data'!$C$1266:$K$3492,9,FALSE),"")</f>
        <v>Unknown</v>
      </c>
      <c r="P1539" s="164">
        <f>_xlfn.IFNA(VLOOKUP(B1539,'[1]CDM Patients Data'!$C$1266:$O$3492,10,FALSE),"")</f>
        <v>0</v>
      </c>
      <c r="Q1539" s="164">
        <f>_xlfn.IFNA(VLOOKUP(B1539,'[1]CDM Patients Data'!$C$1266:$O$3492,11,FALSE),"")</f>
        <v>0</v>
      </c>
      <c r="R1539" s="164">
        <f>_xlfn.IFNA(VLOOKUP(B1539,'[1]CDM Patients Data'!$C$1266:$O$3492,12,FALSE),"")</f>
        <v>0</v>
      </c>
      <c r="S1539" s="164">
        <f>_xlfn.IFNA(VLOOKUP(B1539,'[1]CDM Patients Data'!$C$1266:$P$3492,13,FALSE),"")</f>
        <v>0</v>
      </c>
      <c r="T1539" s="164" t="str">
        <f>_xlfn.IFNA(VLOOKUP(B1539,'[1]CDM Patients Data'!$C$1266:$N$5000,5,FALSE),"")</f>
        <v>Manohar</v>
      </c>
      <c r="U1539" s="164"/>
      <c r="V1539" s="164"/>
      <c r="W1539" s="210"/>
      <c r="X1539" s="164"/>
      <c r="Y1539" s="164"/>
      <c r="Z1539" s="164"/>
      <c r="AA1539" s="164"/>
      <c r="AB1539" s="164"/>
      <c r="AC1539" s="210"/>
      <c r="AD1539" s="199"/>
      <c r="AE1539" s="199"/>
      <c r="AF1539" s="199"/>
      <c r="AG1539" s="199"/>
      <c r="AH1539" s="233"/>
      <c r="AI1539" s="199"/>
      <c r="AJ1539" s="199"/>
      <c r="AK1539" s="218" t="s">
        <v>84</v>
      </c>
      <c r="AL1539" s="218" t="s">
        <v>76</v>
      </c>
      <c r="AM1539" s="218" t="s">
        <v>76</v>
      </c>
      <c r="AN1539" s="218" t="s">
        <v>76</v>
      </c>
      <c r="AO1539" s="218" t="s">
        <v>76</v>
      </c>
      <c r="AP1539" s="218"/>
      <c r="AQ1539" s="218"/>
      <c r="AR1539" s="218"/>
      <c r="AS1539" s="218"/>
      <c r="AT1539" s="218"/>
      <c r="AU1539" s="218"/>
      <c r="AV1539" s="218"/>
      <c r="AW1539" s="218"/>
      <c r="AX1539" s="218"/>
      <c r="AY1539" s="218"/>
      <c r="AZ1539" s="218"/>
      <c r="BA1539" s="218"/>
      <c r="BB1539" s="218"/>
      <c r="BC1539" s="218"/>
      <c r="BD1539" s="218"/>
      <c r="BE1539" s="218"/>
      <c r="BF1539" s="218"/>
      <c r="BG1539" s="218"/>
      <c r="BH1539" s="218"/>
      <c r="BI1539" s="218"/>
      <c r="BJ1539" s="233" t="s">
        <v>589</v>
      </c>
      <c r="BK1539" s="199"/>
      <c r="BL1539" s="218" t="s">
        <v>80</v>
      </c>
      <c r="BM1539" s="290">
        <v>8549471</v>
      </c>
      <c r="BN1539" s="290">
        <v>2.6</v>
      </c>
      <c r="BO1539" s="290">
        <v>297.5</v>
      </c>
      <c r="BP1539" s="218" t="s">
        <v>103</v>
      </c>
      <c r="BQ1539" s="218"/>
      <c r="BR1539" s="218"/>
      <c r="BS1539" s="218"/>
      <c r="BT1539" s="218"/>
      <c r="BU1539" s="218"/>
      <c r="BV1539" s="218"/>
      <c r="BW1539" s="218"/>
      <c r="BX1539" s="171"/>
      <c r="BY1539" s="199"/>
      <c r="BZ1539" s="230"/>
      <c r="CA1539" s="230"/>
      <c r="CB1539" s="230"/>
      <c r="CC1539" s="230"/>
      <c r="CD1539" s="230"/>
      <c r="CE1539" s="230"/>
      <c r="CF1539" s="230"/>
      <c r="CG1539" s="230"/>
      <c r="CH1539" s="230"/>
      <c r="CI1539" s="230"/>
      <c r="CJ1539" s="230"/>
      <c r="CK1539" s="230"/>
      <c r="CL1539" s="230"/>
      <c r="CM1539" s="230"/>
      <c r="CN1539" s="171"/>
      <c r="CO1539" s="199"/>
      <c r="CP1539" s="230"/>
      <c r="CQ1539" s="233"/>
      <c r="CR1539" s="233"/>
      <c r="CS1539" s="233"/>
      <c r="CT1539" s="230"/>
      <c r="CU1539" s="230"/>
      <c r="CV1539" s="230"/>
      <c r="CW1539" s="230"/>
    </row>
    <row r="1540" ht="60" hidden="1" spans="1:101">
      <c r="A1540" s="191">
        <v>2657</v>
      </c>
      <c r="B1540" s="261" t="s">
        <v>3991</v>
      </c>
      <c r="C1540" s="261" t="s">
        <v>3992</v>
      </c>
      <c r="D1540" s="261" t="s">
        <v>2824</v>
      </c>
      <c r="E1540" s="199"/>
      <c r="F1540" s="261" t="s">
        <v>2366</v>
      </c>
      <c r="G1540" s="199"/>
      <c r="H1540" s="199"/>
      <c r="I1540" s="199"/>
      <c r="J1540" s="202"/>
      <c r="K1540" s="202"/>
      <c r="L1540" s="164" t="str">
        <f>_xlfn.IFNA(VLOOKUP(B1540,'[1]CDM Patients Data'!$C$1266:$N$5000,6,FALSE),"")</f>
        <v>Breast</v>
      </c>
      <c r="M1540" s="164" t="str">
        <f>_xlfn.IFNA(VLOOKUP(B1540,'[1]CDM Patients Data'!$C$1266:$N$5000,7,FALSE),"")</f>
        <v>Breast NOS (excludes Skin of breast C44.5)</v>
      </c>
      <c r="N1540" s="164" t="str">
        <f>_xlfn.IFNA(VLOOKUP(B1540,'[1]CDM Patients Data'!$C$1266:$N$5000,8,FALSE),"")</f>
        <v>Infiltrating Ductular Carcinoma</v>
      </c>
      <c r="O1540" s="164" t="str">
        <f>_xlfn.IFNA(VLOOKUP(B1540,'[1]CDM Patients Data'!$C$1266:$K$3492,9,FALSE),"")</f>
        <v>Right</v>
      </c>
      <c r="P1540" s="164">
        <f>_xlfn.IFNA(VLOOKUP(B1540,'[1]CDM Patients Data'!$C$1266:$O$3492,10,FALSE),"")</f>
        <v>0</v>
      </c>
      <c r="Q1540" s="164">
        <f>_xlfn.IFNA(VLOOKUP(B1540,'[1]CDM Patients Data'!$C$1266:$O$3492,11,FALSE),"")</f>
        <v>0</v>
      </c>
      <c r="R1540" s="164">
        <f>_xlfn.IFNA(VLOOKUP(B1540,'[1]CDM Patients Data'!$C$1266:$O$3492,12,FALSE),"")</f>
        <v>0</v>
      </c>
      <c r="S1540" s="164">
        <f>_xlfn.IFNA(VLOOKUP(B1540,'[1]CDM Patients Data'!$C$1266:$P$3492,13,FALSE),"")</f>
        <v>0</v>
      </c>
      <c r="T1540" s="164" t="str">
        <f>_xlfn.IFNA(VLOOKUP(B1540,'[1]CDM Patients Data'!$C$1266:$N$5000,5,FALSE),"")</f>
        <v>Dayana</v>
      </c>
      <c r="U1540" s="164"/>
      <c r="V1540" s="164"/>
      <c r="W1540" s="210"/>
      <c r="X1540" s="164"/>
      <c r="Y1540" s="164"/>
      <c r="Z1540" s="164"/>
      <c r="AA1540" s="164"/>
      <c r="AB1540" s="164"/>
      <c r="AC1540" s="210"/>
      <c r="AD1540" s="199"/>
      <c r="AE1540" s="199"/>
      <c r="AF1540" s="199"/>
      <c r="AG1540" s="199"/>
      <c r="AH1540" s="233"/>
      <c r="AI1540" s="199"/>
      <c r="AJ1540" s="199"/>
      <c r="AK1540" s="218"/>
      <c r="AL1540" s="218"/>
      <c r="AM1540" s="218"/>
      <c r="AN1540" s="218"/>
      <c r="AO1540" s="218" t="s">
        <v>76</v>
      </c>
      <c r="AP1540" s="218"/>
      <c r="AQ1540" s="218"/>
      <c r="AR1540" s="218"/>
      <c r="AS1540" s="218"/>
      <c r="AT1540" s="218"/>
      <c r="AU1540" s="218"/>
      <c r="AV1540" s="218"/>
      <c r="AW1540" s="218"/>
      <c r="AX1540" s="218"/>
      <c r="AY1540" s="218"/>
      <c r="AZ1540" s="218"/>
      <c r="BA1540" s="218"/>
      <c r="BB1540" s="218"/>
      <c r="BC1540" s="218"/>
      <c r="BD1540" s="218"/>
      <c r="BE1540" s="218"/>
      <c r="BF1540" s="218"/>
      <c r="BG1540" s="218"/>
      <c r="BH1540" s="218"/>
      <c r="BI1540" s="218"/>
      <c r="BJ1540" s="233"/>
      <c r="BK1540" s="199"/>
      <c r="BL1540" s="218"/>
      <c r="BM1540" s="171"/>
      <c r="BN1540" s="171"/>
      <c r="BO1540" s="171"/>
      <c r="BP1540" s="218"/>
      <c r="BQ1540" s="218"/>
      <c r="BR1540" s="218"/>
      <c r="BS1540" s="218"/>
      <c r="BT1540" s="218"/>
      <c r="BU1540" s="218"/>
      <c r="BV1540" s="218"/>
      <c r="BW1540" s="218"/>
      <c r="BX1540" s="171"/>
      <c r="BY1540" s="199"/>
      <c r="BZ1540" s="230"/>
      <c r="CA1540" s="230"/>
      <c r="CB1540" s="230"/>
      <c r="CC1540" s="230"/>
      <c r="CD1540" s="230"/>
      <c r="CE1540" s="230"/>
      <c r="CF1540" s="230"/>
      <c r="CG1540" s="230"/>
      <c r="CH1540" s="230"/>
      <c r="CI1540" s="230"/>
      <c r="CJ1540" s="230"/>
      <c r="CK1540" s="230"/>
      <c r="CL1540" s="230"/>
      <c r="CM1540" s="230"/>
      <c r="CN1540" s="171"/>
      <c r="CO1540" s="199"/>
      <c r="CP1540" s="230"/>
      <c r="CQ1540" s="233"/>
      <c r="CR1540" s="233"/>
      <c r="CS1540" s="233"/>
      <c r="CT1540" s="230"/>
      <c r="CU1540" s="230"/>
      <c r="CV1540" s="230"/>
      <c r="CW1540" s="230"/>
    </row>
    <row r="1541" ht="30" hidden="1" spans="1:101">
      <c r="A1541" s="191">
        <v>2658</v>
      </c>
      <c r="B1541" s="261" t="s">
        <v>3993</v>
      </c>
      <c r="C1541" s="261" t="s">
        <v>3994</v>
      </c>
      <c r="D1541" s="261" t="s">
        <v>2788</v>
      </c>
      <c r="E1541" s="199"/>
      <c r="F1541" s="261" t="s">
        <v>3995</v>
      </c>
      <c r="G1541" s="199"/>
      <c r="H1541" s="199"/>
      <c r="I1541" s="199"/>
      <c r="J1541" s="202"/>
      <c r="K1541" s="202"/>
      <c r="L1541" s="164" t="str">
        <f>_xlfn.IFNA(VLOOKUP(B1541,'[1]CDM Patients Data'!$C$1266:$N$5000,6,FALSE),"")</f>
        <v>Esophagus</v>
      </c>
      <c r="M1541" s="164" t="str">
        <f>_xlfn.IFNA(VLOOKUP(B1541,'[1]CDM Patients Data'!$C$1266:$N$5000,7,FALSE),"")</f>
        <v>Esophagus lower third</v>
      </c>
      <c r="N1541" s="164" t="str">
        <f>_xlfn.IFNA(VLOOKUP(B1541,'[1]CDM Patients Data'!$C$1266:$N$5000,8,FALSE),"")</f>
        <v>Adenocarcinoma, NOS</v>
      </c>
      <c r="O1541" s="164" t="str">
        <f>_xlfn.IFNA(VLOOKUP(B1541,'[1]CDM Patients Data'!$C$1266:$K$3492,9,FALSE),"")</f>
        <v>Not a paired site</v>
      </c>
      <c r="P1541" s="164">
        <f>_xlfn.IFNA(VLOOKUP(B1541,'[1]CDM Patients Data'!$C$1266:$O$3492,10,FALSE),"")</f>
        <v>0</v>
      </c>
      <c r="Q1541" s="164">
        <f>_xlfn.IFNA(VLOOKUP(B1541,'[1]CDM Patients Data'!$C$1266:$O$3492,11,FALSE),"")</f>
        <v>0</v>
      </c>
      <c r="R1541" s="164">
        <f>_xlfn.IFNA(VLOOKUP(B1541,'[1]CDM Patients Data'!$C$1266:$O$3492,12,FALSE),"")</f>
        <v>0</v>
      </c>
      <c r="S1541" s="164">
        <f>_xlfn.IFNA(VLOOKUP(B1541,'[1]CDM Patients Data'!$C$1266:$P$3492,13,FALSE),"")</f>
        <v>0</v>
      </c>
      <c r="T1541" s="164" t="str">
        <f>_xlfn.IFNA(VLOOKUP(B1541,'[1]CDM Patients Data'!$C$1266:$N$5000,5,FALSE),"")</f>
        <v>Anwesha</v>
      </c>
      <c r="U1541" s="164"/>
      <c r="V1541" s="164"/>
      <c r="W1541" s="210"/>
      <c r="X1541" s="164"/>
      <c r="Y1541" s="164"/>
      <c r="Z1541" s="164"/>
      <c r="AA1541" s="164"/>
      <c r="AB1541" s="164"/>
      <c r="AC1541" s="210"/>
      <c r="AD1541" s="199"/>
      <c r="AE1541" s="199"/>
      <c r="AF1541" s="199"/>
      <c r="AG1541" s="199"/>
      <c r="AH1541" s="233" t="s">
        <v>79</v>
      </c>
      <c r="AI1541" s="199"/>
      <c r="AJ1541" s="199"/>
      <c r="AK1541" s="218" t="s">
        <v>80</v>
      </c>
      <c r="AL1541" s="218">
        <v>45582390</v>
      </c>
      <c r="AM1541" s="218">
        <v>13.7</v>
      </c>
      <c r="AN1541" s="218">
        <v>158.1</v>
      </c>
      <c r="AO1541" s="218" t="s">
        <v>81</v>
      </c>
      <c r="AP1541" s="218"/>
      <c r="AQ1541" s="218"/>
      <c r="AR1541" s="218"/>
      <c r="AS1541" s="218"/>
      <c r="AT1541" s="218"/>
      <c r="AU1541" s="218"/>
      <c r="AV1541" s="218"/>
      <c r="AW1541" s="218"/>
      <c r="AX1541" s="218"/>
      <c r="AY1541" s="218"/>
      <c r="AZ1541" s="218"/>
      <c r="BA1541" s="218"/>
      <c r="BB1541" s="218"/>
      <c r="BC1541" s="218"/>
      <c r="BD1541" s="218"/>
      <c r="BE1541" s="218"/>
      <c r="BF1541" s="218"/>
      <c r="BG1541" s="218"/>
      <c r="BH1541" s="218"/>
      <c r="BI1541" s="218"/>
      <c r="BJ1541" s="233"/>
      <c r="BK1541" s="199"/>
      <c r="BL1541" s="218" t="s">
        <v>84</v>
      </c>
      <c r="BM1541" s="171" t="s">
        <v>76</v>
      </c>
      <c r="BN1541" s="171" t="s">
        <v>76</v>
      </c>
      <c r="BO1541" s="171" t="s">
        <v>76</v>
      </c>
      <c r="BP1541" s="218"/>
      <c r="BQ1541" s="218"/>
      <c r="BR1541" s="218"/>
      <c r="BS1541" s="218"/>
      <c r="BT1541" s="218"/>
      <c r="BU1541" s="218"/>
      <c r="BV1541" s="218"/>
      <c r="BW1541" s="218"/>
      <c r="BX1541" s="171"/>
      <c r="BY1541" s="199"/>
      <c r="BZ1541" s="230"/>
      <c r="CA1541" s="230"/>
      <c r="CB1541" s="230"/>
      <c r="CC1541" s="230"/>
      <c r="CD1541" s="230"/>
      <c r="CE1541" s="230"/>
      <c r="CF1541" s="230"/>
      <c r="CG1541" s="230"/>
      <c r="CH1541" s="230"/>
      <c r="CI1541" s="230"/>
      <c r="CJ1541" s="230"/>
      <c r="CK1541" s="230"/>
      <c r="CL1541" s="230"/>
      <c r="CM1541" s="230"/>
      <c r="CN1541" s="171" t="s">
        <v>79</v>
      </c>
      <c r="CO1541" s="199"/>
      <c r="CP1541" s="230" t="s">
        <v>80</v>
      </c>
      <c r="CQ1541" s="285">
        <v>23424072</v>
      </c>
      <c r="CR1541" s="285">
        <v>7</v>
      </c>
      <c r="CS1541" s="285">
        <v>36.31</v>
      </c>
      <c r="CT1541" s="230" t="s">
        <v>604</v>
      </c>
      <c r="CU1541" s="230"/>
      <c r="CV1541" s="230"/>
      <c r="CW1541" s="230"/>
    </row>
    <row r="1542" ht="15" spans="1:101">
      <c r="A1542" s="191">
        <v>2659</v>
      </c>
      <c r="B1542" s="261" t="s">
        <v>3996</v>
      </c>
      <c r="C1542" s="261" t="s">
        <v>3994</v>
      </c>
      <c r="D1542" s="261" t="s">
        <v>2936</v>
      </c>
      <c r="E1542" s="199"/>
      <c r="F1542" s="261" t="s">
        <v>3995</v>
      </c>
      <c r="G1542" s="199"/>
      <c r="H1542" s="199"/>
      <c r="I1542" s="199"/>
      <c r="J1542" s="202"/>
      <c r="K1542" s="202"/>
      <c r="L1542" s="164">
        <f>_xlfn.IFNA(VLOOKUP(B1542,'[1]CDM Patients Data'!$C$1266:$N$5000,6,FALSE),"")</f>
        <v>0</v>
      </c>
      <c r="M1542" s="164">
        <f>_xlfn.IFNA(VLOOKUP(B1542,'[1]CDM Patients Data'!$C$1266:$N$5000,7,FALSE),"")</f>
        <v>0</v>
      </c>
      <c r="N1542" s="164">
        <f>_xlfn.IFNA(VLOOKUP(B1542,'[1]CDM Patients Data'!$C$1266:$N$5000,8,FALSE),"")</f>
        <v>0</v>
      </c>
      <c r="O1542" s="164">
        <f>_xlfn.IFNA(VLOOKUP(B1542,'[1]CDM Patients Data'!$C$1266:$K$3492,9,FALSE),"")</f>
        <v>0</v>
      </c>
      <c r="P1542" s="164">
        <f>_xlfn.IFNA(VLOOKUP(B1542,'[1]CDM Patients Data'!$C$1266:$O$3492,10,FALSE),"")</f>
        <v>0</v>
      </c>
      <c r="Q1542" s="164">
        <f>_xlfn.IFNA(VLOOKUP(B1542,'[1]CDM Patients Data'!$C$1266:$O$3492,11,FALSE),"")</f>
        <v>0</v>
      </c>
      <c r="R1542" s="164">
        <f>_xlfn.IFNA(VLOOKUP(B1542,'[1]CDM Patients Data'!$C$1266:$O$3492,12,FALSE),"")</f>
        <v>0</v>
      </c>
      <c r="S1542" s="164">
        <f>_xlfn.IFNA(VLOOKUP(B1542,'[1]CDM Patients Data'!$C$1266:$P$3492,13,FALSE),"")</f>
        <v>0</v>
      </c>
      <c r="T1542" s="164" t="str">
        <f>_xlfn.IFNA(VLOOKUP(B1542,'[1]CDM Patients Data'!$C$1266:$N$5000,5,FALSE),"")</f>
        <v>Anwesha</v>
      </c>
      <c r="U1542" s="164"/>
      <c r="V1542" s="164"/>
      <c r="W1542" s="210"/>
      <c r="X1542" s="164"/>
      <c r="Y1542" s="164"/>
      <c r="Z1542" s="164"/>
      <c r="AA1542" s="164"/>
      <c r="AB1542" s="164"/>
      <c r="AC1542" s="210"/>
      <c r="AD1542" s="199"/>
      <c r="AE1542" s="199"/>
      <c r="AF1542" s="199"/>
      <c r="AG1542" s="199"/>
      <c r="AH1542" s="233"/>
      <c r="AI1542" s="199"/>
      <c r="AJ1542" s="199"/>
      <c r="AK1542" s="218" t="s">
        <v>84</v>
      </c>
      <c r="AL1542" s="218" t="s">
        <v>76</v>
      </c>
      <c r="AM1542" s="218" t="s">
        <v>76</v>
      </c>
      <c r="AN1542" s="218" t="s">
        <v>76</v>
      </c>
      <c r="AO1542" s="218" t="s">
        <v>76</v>
      </c>
      <c r="AP1542" s="218"/>
      <c r="AQ1542" s="218"/>
      <c r="AR1542" s="218"/>
      <c r="AS1542" s="218"/>
      <c r="AT1542" s="218"/>
      <c r="AU1542" s="218"/>
      <c r="AV1542" s="218"/>
      <c r="AW1542" s="218"/>
      <c r="AX1542" s="218"/>
      <c r="AY1542" s="218"/>
      <c r="AZ1542" s="218"/>
      <c r="BA1542" s="218"/>
      <c r="BB1542" s="218"/>
      <c r="BC1542" s="218"/>
      <c r="BD1542" s="218"/>
      <c r="BE1542" s="218"/>
      <c r="BF1542" s="218"/>
      <c r="BG1542" s="218"/>
      <c r="BH1542" s="218"/>
      <c r="BI1542" s="218"/>
      <c r="BJ1542" s="233" t="s">
        <v>79</v>
      </c>
      <c r="BK1542" s="199"/>
      <c r="BL1542" s="218" t="s">
        <v>80</v>
      </c>
      <c r="BM1542" s="290">
        <v>18269837</v>
      </c>
      <c r="BN1542" s="290">
        <v>5.5</v>
      </c>
      <c r="BO1542" s="290">
        <v>65.1</v>
      </c>
      <c r="BP1542" s="218" t="s">
        <v>95</v>
      </c>
      <c r="BQ1542" s="218"/>
      <c r="BR1542" s="218"/>
      <c r="BS1542" s="218"/>
      <c r="BT1542" s="218"/>
      <c r="BU1542" s="218"/>
      <c r="BV1542" s="218"/>
      <c r="BW1542" s="218"/>
      <c r="BX1542" s="171"/>
      <c r="BY1542" s="199"/>
      <c r="BZ1542" s="230"/>
      <c r="CA1542" s="230"/>
      <c r="CB1542" s="230"/>
      <c r="CC1542" s="230"/>
      <c r="CD1542" s="230"/>
      <c r="CE1542" s="230"/>
      <c r="CF1542" s="230"/>
      <c r="CG1542" s="230"/>
      <c r="CH1542" s="230"/>
      <c r="CI1542" s="230"/>
      <c r="CJ1542" s="230"/>
      <c r="CK1542" s="230"/>
      <c r="CL1542" s="230"/>
      <c r="CM1542" s="230"/>
      <c r="CN1542" s="171"/>
      <c r="CO1542" s="199"/>
      <c r="CP1542" s="230"/>
      <c r="CQ1542" s="233"/>
      <c r="CR1542" s="233"/>
      <c r="CS1542" s="233"/>
      <c r="CT1542" s="230"/>
      <c r="CU1542" s="230"/>
      <c r="CV1542" s="230"/>
      <c r="CW1542" s="230"/>
    </row>
    <row r="1543" ht="60" hidden="1" spans="1:101">
      <c r="A1543" s="191">
        <v>2660</v>
      </c>
      <c r="B1543" s="261" t="s">
        <v>3997</v>
      </c>
      <c r="C1543" s="261" t="s">
        <v>3998</v>
      </c>
      <c r="D1543" s="261" t="s">
        <v>2918</v>
      </c>
      <c r="E1543" s="199"/>
      <c r="F1543" s="261" t="s">
        <v>2575</v>
      </c>
      <c r="G1543" s="199"/>
      <c r="H1543" s="199"/>
      <c r="I1543" s="199"/>
      <c r="J1543" s="202"/>
      <c r="K1543" s="202"/>
      <c r="L1543" s="164" t="str">
        <f>_xlfn.IFNA(VLOOKUP(B1543,'[1]CDM Patients Data'!$C$1266:$N$5000,6,FALSE),"")</f>
        <v>Other and unspecified parts of mouth</v>
      </c>
      <c r="M1543" s="164" t="str">
        <f>_xlfn.IFNA(VLOOKUP(B1543,'[1]CDM Patients Data'!$C$1266:$N$5000,7,FALSE),"")</f>
        <v>Cheek mucosa</v>
      </c>
      <c r="N1543" s="164" t="str">
        <f>_xlfn.IFNA(VLOOKUP(B1543,'[1]CDM Patients Data'!$C$1266:$N$5000,8,FALSE),"")</f>
        <v>Squamous cell carcinoma, NOS</v>
      </c>
      <c r="O1543" s="164" t="str">
        <f>_xlfn.IFNA(VLOOKUP(B1543,'[1]CDM Patients Data'!$C$1266:$K$3492,9,FALSE),"")</f>
        <v>Right</v>
      </c>
      <c r="P1543" s="164">
        <f>_xlfn.IFNA(VLOOKUP(B1543,'[1]CDM Patients Data'!$C$1266:$O$3492,10,FALSE),"")</f>
        <v>0</v>
      </c>
      <c r="Q1543" s="164">
        <f>_xlfn.IFNA(VLOOKUP(B1543,'[1]CDM Patients Data'!$C$1266:$O$3492,11,FALSE),"")</f>
        <v>0</v>
      </c>
      <c r="R1543" s="164">
        <f>_xlfn.IFNA(VLOOKUP(B1543,'[1]CDM Patients Data'!$C$1266:$O$3492,12,FALSE),"")</f>
        <v>0</v>
      </c>
      <c r="S1543" s="164">
        <f>_xlfn.IFNA(VLOOKUP(B1543,'[1]CDM Patients Data'!$C$1266:$P$3492,13,FALSE),"")</f>
        <v>0</v>
      </c>
      <c r="T1543" s="164" t="str">
        <f>_xlfn.IFNA(VLOOKUP(B1543,'[1]CDM Patients Data'!$C$1266:$N$5000,5,FALSE),"")</f>
        <v>Nisha</v>
      </c>
      <c r="U1543" s="164"/>
      <c r="V1543" s="164"/>
      <c r="W1543" s="210"/>
      <c r="X1543" s="164"/>
      <c r="Y1543" s="164"/>
      <c r="Z1543" s="164"/>
      <c r="AA1543" s="164"/>
      <c r="AB1543" s="164"/>
      <c r="AC1543" s="210"/>
      <c r="AD1543" s="199"/>
      <c r="AE1543" s="199"/>
      <c r="AF1543" s="199"/>
      <c r="AG1543" s="199"/>
      <c r="AH1543" s="233"/>
      <c r="AI1543" s="199"/>
      <c r="AJ1543" s="199"/>
      <c r="AK1543" s="218"/>
      <c r="AL1543" s="218"/>
      <c r="AM1543" s="218"/>
      <c r="AN1543" s="218"/>
      <c r="AO1543" s="218" t="s">
        <v>76</v>
      </c>
      <c r="AP1543" s="218"/>
      <c r="AQ1543" s="218"/>
      <c r="AR1543" s="218"/>
      <c r="AS1543" s="218"/>
      <c r="AT1543" s="218"/>
      <c r="AU1543" s="218"/>
      <c r="AV1543" s="218"/>
      <c r="AW1543" s="218"/>
      <c r="AX1543" s="218"/>
      <c r="AY1543" s="218"/>
      <c r="AZ1543" s="218"/>
      <c r="BA1543" s="218"/>
      <c r="BB1543" s="218"/>
      <c r="BC1543" s="218"/>
      <c r="BD1543" s="218"/>
      <c r="BE1543" s="218"/>
      <c r="BF1543" s="218"/>
      <c r="BG1543" s="218"/>
      <c r="BH1543" s="218"/>
      <c r="BI1543" s="218"/>
      <c r="BJ1543" s="233"/>
      <c r="BK1543" s="199"/>
      <c r="BL1543" s="218"/>
      <c r="BM1543" s="171"/>
      <c r="BN1543" s="171"/>
      <c r="BO1543" s="171"/>
      <c r="BP1543" s="218"/>
      <c r="BQ1543" s="218"/>
      <c r="BR1543" s="218"/>
      <c r="BS1543" s="218"/>
      <c r="BT1543" s="218"/>
      <c r="BU1543" s="218"/>
      <c r="BV1543" s="218"/>
      <c r="BW1543" s="218"/>
      <c r="BX1543" s="171"/>
      <c r="BY1543" s="199"/>
      <c r="BZ1543" s="230"/>
      <c r="CA1543" s="230"/>
      <c r="CB1543" s="230"/>
      <c r="CC1543" s="230"/>
      <c r="CD1543" s="230"/>
      <c r="CE1543" s="230"/>
      <c r="CF1543" s="230"/>
      <c r="CG1543" s="230"/>
      <c r="CH1543" s="230"/>
      <c r="CI1543" s="230"/>
      <c r="CJ1543" s="230"/>
      <c r="CK1543" s="230"/>
      <c r="CL1543" s="230"/>
      <c r="CM1543" s="230"/>
      <c r="CN1543" s="171"/>
      <c r="CO1543" s="199"/>
      <c r="CP1543" s="230"/>
      <c r="CQ1543" s="233"/>
      <c r="CR1543" s="233"/>
      <c r="CS1543" s="233"/>
      <c r="CT1543" s="230"/>
      <c r="CU1543" s="230"/>
      <c r="CV1543" s="230"/>
      <c r="CW1543" s="230"/>
    </row>
    <row r="1544" ht="30" hidden="1" spans="1:101">
      <c r="A1544" s="191">
        <v>2661</v>
      </c>
      <c r="B1544" s="261" t="s">
        <v>3999</v>
      </c>
      <c r="C1544" s="261" t="s">
        <v>4000</v>
      </c>
      <c r="D1544" s="261" t="s">
        <v>2853</v>
      </c>
      <c r="E1544" s="199"/>
      <c r="F1544" s="261" t="s">
        <v>3275</v>
      </c>
      <c r="G1544" s="199"/>
      <c r="H1544" s="199"/>
      <c r="I1544" s="199"/>
      <c r="J1544" s="202"/>
      <c r="K1544" s="202"/>
      <c r="L1544" s="164" t="str">
        <f>_xlfn.IFNA(VLOOKUP(B1544,'[1]CDM Patients Data'!$C$1266:$N$5000,6,FALSE),"")</f>
        <v>Lung</v>
      </c>
      <c r="M1544" s="164" t="str">
        <f>_xlfn.IFNA(VLOOKUP(B1544,'[1]CDM Patients Data'!$C$1266:$N$5000,7,FALSE),"")</f>
        <v>Upper lobe, lung</v>
      </c>
      <c r="N1544" s="164" t="str">
        <f>_xlfn.IFNA(VLOOKUP(B1544,'[1]CDM Patients Data'!$C$1266:$N$5000,8,FALSE),"")</f>
        <v>Adenocarcinoma, NOS</v>
      </c>
      <c r="O1544" s="164" t="str">
        <f>_xlfn.IFNA(VLOOKUP(B1544,'[1]CDM Patients Data'!$C$1266:$K$3492,9,FALSE),"")</f>
        <v>Left</v>
      </c>
      <c r="P1544" s="164">
        <f>_xlfn.IFNA(VLOOKUP(B1544,'[1]CDM Patients Data'!$C$1266:$O$3492,10,FALSE),"")</f>
        <v>0</v>
      </c>
      <c r="Q1544" s="164">
        <f>_xlfn.IFNA(VLOOKUP(B1544,'[1]CDM Patients Data'!$C$1266:$O$3492,11,FALSE),"")</f>
        <v>0</v>
      </c>
      <c r="R1544" s="164">
        <f>_xlfn.IFNA(VLOOKUP(B1544,'[1]CDM Patients Data'!$C$1266:$O$3492,12,FALSE),"")</f>
        <v>0</v>
      </c>
      <c r="S1544" s="164">
        <f>_xlfn.IFNA(VLOOKUP(B1544,'[1]CDM Patients Data'!$C$1266:$P$3492,13,FALSE),"")</f>
        <v>0</v>
      </c>
      <c r="T1544" s="164" t="str">
        <f>_xlfn.IFNA(VLOOKUP(B1544,'[1]CDM Patients Data'!$C$1266:$N$5000,5,FALSE),"")</f>
        <v>Swathi</v>
      </c>
      <c r="U1544" s="164"/>
      <c r="V1544" s="164"/>
      <c r="W1544" s="210"/>
      <c r="X1544" s="164"/>
      <c r="Y1544" s="164"/>
      <c r="Z1544" s="164"/>
      <c r="AA1544" s="164"/>
      <c r="AB1544" s="164"/>
      <c r="AC1544" s="210"/>
      <c r="AD1544" s="199"/>
      <c r="AE1544" s="199"/>
      <c r="AF1544" s="199"/>
      <c r="AG1544" s="199"/>
      <c r="AH1544" s="233" t="s">
        <v>589</v>
      </c>
      <c r="AI1544" s="199"/>
      <c r="AJ1544" s="199"/>
      <c r="AK1544" s="218" t="s">
        <v>80</v>
      </c>
      <c r="AL1544" s="218">
        <v>26717504</v>
      </c>
      <c r="AM1544" s="218">
        <v>8</v>
      </c>
      <c r="AN1544" s="218">
        <v>478.6</v>
      </c>
      <c r="AO1544" s="218" t="s">
        <v>81</v>
      </c>
      <c r="AP1544" s="218"/>
      <c r="AQ1544" s="218"/>
      <c r="AR1544" s="218"/>
      <c r="AS1544" s="218"/>
      <c r="AT1544" s="218"/>
      <c r="AU1544" s="218"/>
      <c r="AV1544" s="218"/>
      <c r="AW1544" s="218"/>
      <c r="AX1544" s="218"/>
      <c r="AY1544" s="218"/>
      <c r="AZ1544" s="218"/>
      <c r="BA1544" s="218"/>
      <c r="BB1544" s="218"/>
      <c r="BC1544" s="218"/>
      <c r="BD1544" s="218"/>
      <c r="BE1544" s="218"/>
      <c r="BF1544" s="218"/>
      <c r="BG1544" s="218"/>
      <c r="BH1544" s="218"/>
      <c r="BI1544" s="218"/>
      <c r="BJ1544" s="233"/>
      <c r="BK1544" s="199"/>
      <c r="BL1544" s="218" t="s">
        <v>84</v>
      </c>
      <c r="BM1544" s="171" t="s">
        <v>76</v>
      </c>
      <c r="BN1544" s="171" t="s">
        <v>76</v>
      </c>
      <c r="BO1544" s="171" t="s">
        <v>76</v>
      </c>
      <c r="BP1544" s="218"/>
      <c r="BQ1544" s="218"/>
      <c r="BR1544" s="218"/>
      <c r="BS1544" s="218"/>
      <c r="BT1544" s="218"/>
      <c r="BU1544" s="218"/>
      <c r="BV1544" s="218"/>
      <c r="BW1544" s="218"/>
      <c r="BX1544" s="171"/>
      <c r="BY1544" s="199"/>
      <c r="BZ1544" s="230"/>
      <c r="CA1544" s="230"/>
      <c r="CB1544" s="230"/>
      <c r="CC1544" s="230"/>
      <c r="CD1544" s="230"/>
      <c r="CE1544" s="230"/>
      <c r="CF1544" s="230"/>
      <c r="CG1544" s="230"/>
      <c r="CH1544" s="230"/>
      <c r="CI1544" s="230"/>
      <c r="CJ1544" s="230"/>
      <c r="CK1544" s="230"/>
      <c r="CL1544" s="230"/>
      <c r="CM1544" s="230"/>
      <c r="CN1544" s="171" t="s">
        <v>2777</v>
      </c>
      <c r="CO1544" s="199"/>
      <c r="CP1544" s="230" t="s">
        <v>80</v>
      </c>
      <c r="CQ1544" s="285">
        <v>3324939</v>
      </c>
      <c r="CR1544" s="285">
        <v>1</v>
      </c>
      <c r="CS1544" s="285">
        <v>30.5</v>
      </c>
      <c r="CT1544" s="230" t="s">
        <v>604</v>
      </c>
      <c r="CU1544" s="230"/>
      <c r="CV1544" s="230"/>
      <c r="CW1544" s="230"/>
    </row>
    <row r="1545" ht="30" hidden="1" spans="1:101">
      <c r="A1545" s="191">
        <v>2662</v>
      </c>
      <c r="B1545" s="261" t="s">
        <v>4001</v>
      </c>
      <c r="C1545" s="261" t="s">
        <v>4002</v>
      </c>
      <c r="D1545" s="261" t="s">
        <v>2853</v>
      </c>
      <c r="E1545" s="199"/>
      <c r="F1545" s="261" t="s">
        <v>3275</v>
      </c>
      <c r="G1545" s="199"/>
      <c r="H1545" s="199"/>
      <c r="I1545" s="199"/>
      <c r="J1545" s="202"/>
      <c r="K1545" s="202"/>
      <c r="L1545" s="164" t="str">
        <f>_xlfn.IFNA(VLOOKUP(B1545,'[1]CDM Patients Data'!$C$1266:$N$5000,6,FALSE),"")</f>
        <v>Lung</v>
      </c>
      <c r="M1545" s="164" t="str">
        <f>_xlfn.IFNA(VLOOKUP(B1545,'[1]CDM Patients Data'!$C$1266:$N$5000,7,FALSE),"")</f>
        <v>Overlapping lesion of lung</v>
      </c>
      <c r="N1545" s="164" t="str">
        <f>_xlfn.IFNA(VLOOKUP(B1545,'[1]CDM Patients Data'!$C$1266:$N$5000,8,FALSE),"")</f>
        <v>Non small cell carcinoma</v>
      </c>
      <c r="O1545" s="164" t="str">
        <f>_xlfn.IFNA(VLOOKUP(B1545,'[1]CDM Patients Data'!$C$1266:$K$3492,9,FALSE),"")</f>
        <v>Left</v>
      </c>
      <c r="P1545" s="164">
        <f>_xlfn.IFNA(VLOOKUP(B1545,'[1]CDM Patients Data'!$C$1266:$O$3492,10,FALSE),"")</f>
        <v>0</v>
      </c>
      <c r="Q1545" s="164">
        <f>_xlfn.IFNA(VLOOKUP(B1545,'[1]CDM Patients Data'!$C$1266:$O$3492,11,FALSE),"")</f>
        <v>0</v>
      </c>
      <c r="R1545" s="164">
        <f>_xlfn.IFNA(VLOOKUP(B1545,'[1]CDM Patients Data'!$C$1266:$O$3492,12,FALSE),"")</f>
        <v>0</v>
      </c>
      <c r="S1545" s="164">
        <f>_xlfn.IFNA(VLOOKUP(B1545,'[1]CDM Patients Data'!$C$1266:$P$3492,13,FALSE),"")</f>
        <v>0</v>
      </c>
      <c r="T1545" s="164" t="str">
        <f>_xlfn.IFNA(VLOOKUP(B1545,'[1]CDM Patients Data'!$C$1266:$N$5000,5,FALSE),"")</f>
        <v>Dayana</v>
      </c>
      <c r="U1545" s="164"/>
      <c r="V1545" s="164"/>
      <c r="W1545" s="210"/>
      <c r="X1545" s="164"/>
      <c r="Y1545" s="164"/>
      <c r="Z1545" s="164"/>
      <c r="AA1545" s="164"/>
      <c r="AB1545" s="164"/>
      <c r="AC1545" s="210"/>
      <c r="AD1545" s="199"/>
      <c r="AE1545" s="199"/>
      <c r="AF1545" s="199"/>
      <c r="AG1545" s="199"/>
      <c r="AH1545" s="233" t="s">
        <v>589</v>
      </c>
      <c r="AI1545" s="199"/>
      <c r="AJ1545" s="199"/>
      <c r="AK1545" s="218" t="s">
        <v>80</v>
      </c>
      <c r="AL1545" s="218">
        <v>28843238</v>
      </c>
      <c r="AM1545" s="218">
        <v>8.7</v>
      </c>
      <c r="AN1545" s="218">
        <v>631.8</v>
      </c>
      <c r="AO1545" s="218" t="s">
        <v>81</v>
      </c>
      <c r="AP1545" s="218"/>
      <c r="AQ1545" s="218"/>
      <c r="AR1545" s="218"/>
      <c r="AS1545" s="218"/>
      <c r="AT1545" s="218"/>
      <c r="AU1545" s="218"/>
      <c r="AV1545" s="218"/>
      <c r="AW1545" s="218"/>
      <c r="AX1545" s="218"/>
      <c r="AY1545" s="218"/>
      <c r="AZ1545" s="218"/>
      <c r="BA1545" s="218"/>
      <c r="BB1545" s="218"/>
      <c r="BC1545" s="218"/>
      <c r="BD1545" s="218"/>
      <c r="BE1545" s="218"/>
      <c r="BF1545" s="218"/>
      <c r="BG1545" s="218"/>
      <c r="BH1545" s="218"/>
      <c r="BI1545" s="218"/>
      <c r="BJ1545" s="233"/>
      <c r="BK1545" s="199"/>
      <c r="BL1545" s="218" t="s">
        <v>84</v>
      </c>
      <c r="BM1545" s="171" t="s">
        <v>76</v>
      </c>
      <c r="BN1545" s="171" t="s">
        <v>76</v>
      </c>
      <c r="BO1545" s="171" t="s">
        <v>76</v>
      </c>
      <c r="BP1545" s="218"/>
      <c r="BQ1545" s="218"/>
      <c r="BR1545" s="218"/>
      <c r="BS1545" s="218"/>
      <c r="BT1545" s="218"/>
      <c r="BU1545" s="218"/>
      <c r="BV1545" s="218"/>
      <c r="BW1545" s="218"/>
      <c r="BX1545" s="171"/>
      <c r="BY1545" s="199"/>
      <c r="BZ1545" s="230"/>
      <c r="CA1545" s="230"/>
      <c r="CB1545" s="230"/>
      <c r="CC1545" s="230"/>
      <c r="CD1545" s="230"/>
      <c r="CE1545" s="230"/>
      <c r="CF1545" s="230"/>
      <c r="CG1545" s="230"/>
      <c r="CH1545" s="230"/>
      <c r="CI1545" s="230"/>
      <c r="CJ1545" s="230"/>
      <c r="CK1545" s="230"/>
      <c r="CL1545" s="230"/>
      <c r="CM1545" s="230"/>
      <c r="CN1545" s="171" t="s">
        <v>2777</v>
      </c>
      <c r="CO1545" s="199"/>
      <c r="CP1545" s="230" t="s">
        <v>80</v>
      </c>
      <c r="CQ1545" s="285">
        <v>7934379</v>
      </c>
      <c r="CR1545" s="285">
        <v>2.4</v>
      </c>
      <c r="CS1545" s="285">
        <v>409.91</v>
      </c>
      <c r="CT1545" s="230" t="s">
        <v>103</v>
      </c>
      <c r="CU1545" s="230"/>
      <c r="CV1545" s="230"/>
      <c r="CW1545" s="230"/>
    </row>
    <row r="1546" ht="30" hidden="1" spans="1:101">
      <c r="A1546" s="191">
        <v>2663</v>
      </c>
      <c r="B1546" s="261" t="s">
        <v>4003</v>
      </c>
      <c r="C1546" s="261" t="s">
        <v>4004</v>
      </c>
      <c r="D1546" s="261" t="s">
        <v>2853</v>
      </c>
      <c r="E1546" s="199"/>
      <c r="F1546" s="261" t="s">
        <v>3275</v>
      </c>
      <c r="G1546" s="199"/>
      <c r="H1546" s="199"/>
      <c r="I1546" s="199"/>
      <c r="J1546" s="202"/>
      <c r="K1546" s="202"/>
      <c r="L1546" s="164" t="str">
        <f>_xlfn.IFNA(VLOOKUP(B1546,'[1]CDM Patients Data'!$C$1266:$N$5000,6,FALSE),"")</f>
        <v>Lung</v>
      </c>
      <c r="M1546" s="164" t="str">
        <f>_xlfn.IFNA(VLOOKUP(B1546,'[1]CDM Patients Data'!$C$1266:$N$5000,7,FALSE),"")</f>
        <v>Lower lobe, lung</v>
      </c>
      <c r="N1546" s="164" t="str">
        <f>_xlfn.IFNA(VLOOKUP(B1546,'[1]CDM Patients Data'!$C$1266:$N$5000,8,FALSE),"")</f>
        <v>Adenocarcinoma, NOS</v>
      </c>
      <c r="O1546" s="164" t="str">
        <f>_xlfn.IFNA(VLOOKUP(B1546,'[1]CDM Patients Data'!$C$1266:$K$3492,9,FALSE),"")</f>
        <v>Left</v>
      </c>
      <c r="P1546" s="164">
        <f>_xlfn.IFNA(VLOOKUP(B1546,'[1]CDM Patients Data'!$C$1266:$O$3492,10,FALSE),"")</f>
        <v>0</v>
      </c>
      <c r="Q1546" s="164">
        <f>_xlfn.IFNA(VLOOKUP(B1546,'[1]CDM Patients Data'!$C$1266:$O$3492,11,FALSE),"")</f>
        <v>0</v>
      </c>
      <c r="R1546" s="164">
        <f>_xlfn.IFNA(VLOOKUP(B1546,'[1]CDM Patients Data'!$C$1266:$O$3492,12,FALSE),"")</f>
        <v>0</v>
      </c>
      <c r="S1546" s="164">
        <f>_xlfn.IFNA(VLOOKUP(B1546,'[1]CDM Patients Data'!$C$1266:$P$3492,13,FALSE),"")</f>
        <v>0</v>
      </c>
      <c r="T1546" s="164" t="str">
        <f>_xlfn.IFNA(VLOOKUP(B1546,'[1]CDM Patients Data'!$C$1266:$N$5000,5,FALSE),"")</f>
        <v>Anwesha</v>
      </c>
      <c r="U1546" s="164"/>
      <c r="V1546" s="164"/>
      <c r="W1546" s="210"/>
      <c r="X1546" s="164"/>
      <c r="Y1546" s="164"/>
      <c r="Z1546" s="164"/>
      <c r="AA1546" s="164"/>
      <c r="AB1546" s="164"/>
      <c r="AC1546" s="210"/>
      <c r="AD1546" s="199"/>
      <c r="AE1546" s="199"/>
      <c r="AF1546" s="199"/>
      <c r="AG1546" s="199"/>
      <c r="AH1546" s="233" t="s">
        <v>589</v>
      </c>
      <c r="AI1546" s="199"/>
      <c r="AJ1546" s="199"/>
      <c r="AK1546" s="218" t="s">
        <v>80</v>
      </c>
      <c r="AL1546" s="218">
        <v>53265100</v>
      </c>
      <c r="AM1546" s="218">
        <v>16</v>
      </c>
      <c r="AN1546" s="218">
        <v>635.7</v>
      </c>
      <c r="AO1546" s="218" t="s">
        <v>81</v>
      </c>
      <c r="AP1546" s="218"/>
      <c r="AQ1546" s="218"/>
      <c r="AR1546" s="218"/>
      <c r="AS1546" s="218"/>
      <c r="AT1546" s="218"/>
      <c r="AU1546" s="218"/>
      <c r="AV1546" s="218"/>
      <c r="AW1546" s="218"/>
      <c r="AX1546" s="218"/>
      <c r="AY1546" s="218"/>
      <c r="AZ1546" s="218"/>
      <c r="BA1546" s="218"/>
      <c r="BB1546" s="218"/>
      <c r="BC1546" s="218"/>
      <c r="BD1546" s="218"/>
      <c r="BE1546" s="218"/>
      <c r="BF1546" s="218"/>
      <c r="BG1546" s="218"/>
      <c r="BH1546" s="218"/>
      <c r="BI1546" s="218"/>
      <c r="BJ1546" s="233"/>
      <c r="BK1546" s="199"/>
      <c r="BL1546" s="218" t="s">
        <v>84</v>
      </c>
      <c r="BM1546" s="171" t="s">
        <v>76</v>
      </c>
      <c r="BN1546" s="171" t="s">
        <v>76</v>
      </c>
      <c r="BO1546" s="171" t="s">
        <v>76</v>
      </c>
      <c r="BP1546" s="218"/>
      <c r="BQ1546" s="218"/>
      <c r="BR1546" s="218"/>
      <c r="BS1546" s="218"/>
      <c r="BT1546" s="218"/>
      <c r="BU1546" s="218"/>
      <c r="BV1546" s="218"/>
      <c r="BW1546" s="218"/>
      <c r="BX1546" s="171"/>
      <c r="BY1546" s="199"/>
      <c r="BZ1546" s="230"/>
      <c r="CA1546" s="230"/>
      <c r="CB1546" s="230"/>
      <c r="CC1546" s="230"/>
      <c r="CD1546" s="230"/>
      <c r="CE1546" s="230"/>
      <c r="CF1546" s="230"/>
      <c r="CG1546" s="230"/>
      <c r="CH1546" s="230"/>
      <c r="CI1546" s="230"/>
      <c r="CJ1546" s="230"/>
      <c r="CK1546" s="230"/>
      <c r="CL1546" s="230"/>
      <c r="CM1546" s="230"/>
      <c r="CN1546" s="171" t="s">
        <v>2777</v>
      </c>
      <c r="CO1546" s="199"/>
      <c r="CP1546" s="230" t="s">
        <v>80</v>
      </c>
      <c r="CQ1546" s="285">
        <v>7904884</v>
      </c>
      <c r="CR1546" s="285">
        <v>2.4</v>
      </c>
      <c r="CS1546" s="285">
        <v>189.16</v>
      </c>
      <c r="CT1546" s="230" t="s">
        <v>103</v>
      </c>
      <c r="CU1546" s="230"/>
      <c r="CV1546" s="230"/>
      <c r="CW1546" s="230"/>
    </row>
    <row r="1547" ht="60" spans="1:101">
      <c r="A1547" s="191">
        <v>2664</v>
      </c>
      <c r="B1547" s="261" t="s">
        <v>4005</v>
      </c>
      <c r="C1547" s="261" t="s">
        <v>4006</v>
      </c>
      <c r="D1547" s="261" t="s">
        <v>2783</v>
      </c>
      <c r="E1547" s="199"/>
      <c r="F1547" s="261" t="s">
        <v>2366</v>
      </c>
      <c r="G1547" s="199"/>
      <c r="H1547" s="199"/>
      <c r="I1547" s="199"/>
      <c r="J1547" s="202"/>
      <c r="K1547" s="202"/>
      <c r="L1547" s="164" t="str">
        <f>_xlfn.IFNA(VLOOKUP(B1547,'[1]CDM Patients Data'!$C$1266:$N$5000,6,FALSE),"")</f>
        <v>Breast</v>
      </c>
      <c r="M1547" s="164" t="str">
        <f>_xlfn.IFNA(VLOOKUP(B1547,'[1]CDM Patients Data'!$C$1266:$N$5000,7,FALSE),"")</f>
        <v>Upper outer quadrant of breast</v>
      </c>
      <c r="N1547" s="164" t="str">
        <f>_xlfn.IFNA(VLOOKUP(B1547,'[1]CDM Patients Data'!$C$1266:$N$5000,8,FALSE),"")</f>
        <v>Invasive carcinoma of no special type</v>
      </c>
      <c r="O1547" s="164" t="str">
        <f>_xlfn.IFNA(VLOOKUP(B1547,'[1]CDM Patients Data'!$C$1266:$K$3492,9,FALSE),"")</f>
        <v>Left</v>
      </c>
      <c r="P1547" s="164">
        <f>_xlfn.IFNA(VLOOKUP(B1547,'[1]CDM Patients Data'!$C$1266:$O$3492,10,FALSE),"")</f>
        <v>0</v>
      </c>
      <c r="Q1547" s="164">
        <f>_xlfn.IFNA(VLOOKUP(B1547,'[1]CDM Patients Data'!$C$1266:$O$3492,11,FALSE),"")</f>
        <v>0</v>
      </c>
      <c r="R1547" s="164">
        <f>_xlfn.IFNA(VLOOKUP(B1547,'[1]CDM Patients Data'!$C$1266:$O$3492,12,FALSE),"")</f>
        <v>0</v>
      </c>
      <c r="S1547" s="164">
        <f>_xlfn.IFNA(VLOOKUP(B1547,'[1]CDM Patients Data'!$C$1266:$P$3492,13,FALSE),"")</f>
        <v>0</v>
      </c>
      <c r="T1547" s="164" t="str">
        <f>_xlfn.IFNA(VLOOKUP(B1547,'[1]CDM Patients Data'!$C$1266:$N$5000,5,FALSE),"")</f>
        <v>Nisha</v>
      </c>
      <c r="U1547" s="164"/>
      <c r="V1547" s="164"/>
      <c r="W1547" s="210"/>
      <c r="X1547" s="164"/>
      <c r="Y1547" s="164"/>
      <c r="Z1547" s="164"/>
      <c r="AA1547" s="164"/>
      <c r="AB1547" s="164"/>
      <c r="AC1547" s="210"/>
      <c r="AD1547" s="199"/>
      <c r="AE1547" s="199"/>
      <c r="AF1547" s="199"/>
      <c r="AG1547" s="199"/>
      <c r="AH1547" s="233"/>
      <c r="AI1547" s="199"/>
      <c r="AJ1547" s="199"/>
      <c r="AK1547" s="218" t="s">
        <v>84</v>
      </c>
      <c r="AL1547" s="218" t="s">
        <v>76</v>
      </c>
      <c r="AM1547" s="218" t="s">
        <v>76</v>
      </c>
      <c r="AN1547" s="218" t="s">
        <v>76</v>
      </c>
      <c r="AO1547" s="218" t="s">
        <v>76</v>
      </c>
      <c r="AP1547" s="218"/>
      <c r="AQ1547" s="218"/>
      <c r="AR1547" s="218"/>
      <c r="AS1547" s="218"/>
      <c r="AT1547" s="218"/>
      <c r="AU1547" s="218"/>
      <c r="AV1547" s="218"/>
      <c r="AW1547" s="218"/>
      <c r="AX1547" s="218"/>
      <c r="AY1547" s="218"/>
      <c r="AZ1547" s="218"/>
      <c r="BA1547" s="218"/>
      <c r="BB1547" s="218"/>
      <c r="BC1547" s="218"/>
      <c r="BD1547" s="218"/>
      <c r="BE1547" s="218"/>
      <c r="BF1547" s="218"/>
      <c r="BG1547" s="218"/>
      <c r="BH1547" s="218"/>
      <c r="BI1547" s="218"/>
      <c r="BJ1547" s="233" t="s">
        <v>589</v>
      </c>
      <c r="BK1547" s="199"/>
      <c r="BL1547" s="218" t="s">
        <v>80</v>
      </c>
      <c r="BM1547" s="290">
        <v>7495808</v>
      </c>
      <c r="BN1547" s="290">
        <v>2.2</v>
      </c>
      <c r="BO1547" s="290">
        <v>266.2</v>
      </c>
      <c r="BP1547" s="218" t="s">
        <v>103</v>
      </c>
      <c r="BQ1547" s="218"/>
      <c r="BR1547" s="218"/>
      <c r="BS1547" s="218"/>
      <c r="BT1547" s="218"/>
      <c r="BU1547" s="218"/>
      <c r="BV1547" s="218"/>
      <c r="BW1547" s="218"/>
      <c r="BX1547" s="171"/>
      <c r="BY1547" s="199"/>
      <c r="BZ1547" s="230"/>
      <c r="CA1547" s="230"/>
      <c r="CB1547" s="230"/>
      <c r="CC1547" s="230"/>
      <c r="CD1547" s="230"/>
      <c r="CE1547" s="230"/>
      <c r="CF1547" s="230"/>
      <c r="CG1547" s="230"/>
      <c r="CH1547" s="230"/>
      <c r="CI1547" s="230"/>
      <c r="CJ1547" s="230"/>
      <c r="CK1547" s="230"/>
      <c r="CL1547" s="230"/>
      <c r="CM1547" s="230"/>
      <c r="CN1547" s="171"/>
      <c r="CO1547" s="199"/>
      <c r="CP1547" s="230"/>
      <c r="CQ1547" s="233"/>
      <c r="CR1547" s="233"/>
      <c r="CS1547" s="233"/>
      <c r="CT1547" s="230"/>
      <c r="CU1547" s="230"/>
      <c r="CV1547" s="230"/>
      <c r="CW1547" s="230"/>
    </row>
    <row r="1548" ht="30" hidden="1" spans="1:101">
      <c r="A1548" s="191">
        <v>2665</v>
      </c>
      <c r="B1548" s="261" t="s">
        <v>4007</v>
      </c>
      <c r="C1548" s="261" t="s">
        <v>4008</v>
      </c>
      <c r="D1548" s="261" t="s">
        <v>2798</v>
      </c>
      <c r="E1548" s="199"/>
      <c r="F1548" s="261" t="s">
        <v>3484</v>
      </c>
      <c r="G1548" s="199"/>
      <c r="H1548" s="199"/>
      <c r="I1548" s="199"/>
      <c r="J1548" s="202"/>
      <c r="K1548" s="202"/>
      <c r="L1548" s="164" t="str">
        <f>_xlfn.IFNA(VLOOKUP(B1548,'[1]CDM Patients Data'!$C$1266:$N$5000,6,FALSE),"")</f>
        <v>Lung</v>
      </c>
      <c r="M1548" s="164" t="str">
        <f>_xlfn.IFNA(VLOOKUP(B1548,'[1]CDM Patients Data'!$C$1266:$N$5000,7,FALSE),"")</f>
        <v>Lower lobe, lung</v>
      </c>
      <c r="N1548" s="164" t="str">
        <f>_xlfn.IFNA(VLOOKUP(B1548,'[1]CDM Patients Data'!$C$1266:$N$5000,8,FALSE),"")</f>
        <v>Signet ring cell carcinoma</v>
      </c>
      <c r="O1548" s="164" t="str">
        <f>_xlfn.IFNA(VLOOKUP(B1548,'[1]CDM Patients Data'!$C$1266:$K$3492,9,FALSE),"")</f>
        <v>Left</v>
      </c>
      <c r="P1548" s="164">
        <f>_xlfn.IFNA(VLOOKUP(B1548,'[1]CDM Patients Data'!$C$1266:$O$3492,10,FALSE),"")</f>
        <v>0</v>
      </c>
      <c r="Q1548" s="164">
        <f>_xlfn.IFNA(VLOOKUP(B1548,'[1]CDM Patients Data'!$C$1266:$O$3492,11,FALSE),"")</f>
        <v>0</v>
      </c>
      <c r="R1548" s="164">
        <f>_xlfn.IFNA(VLOOKUP(B1548,'[1]CDM Patients Data'!$C$1266:$O$3492,12,FALSE),"")</f>
        <v>0</v>
      </c>
      <c r="S1548" s="164">
        <f>_xlfn.IFNA(VLOOKUP(B1548,'[1]CDM Patients Data'!$C$1266:$P$3492,13,FALSE),"")</f>
        <v>0</v>
      </c>
      <c r="T1548" s="164" t="str">
        <f>_xlfn.IFNA(VLOOKUP(B1548,'[1]CDM Patients Data'!$C$1266:$N$5000,5,FALSE),"")</f>
        <v>Swathi</v>
      </c>
      <c r="U1548" s="164"/>
      <c r="V1548" s="164"/>
      <c r="W1548" s="210"/>
      <c r="X1548" s="164"/>
      <c r="Y1548" s="164"/>
      <c r="Z1548" s="164"/>
      <c r="AA1548" s="164"/>
      <c r="AB1548" s="164"/>
      <c r="AC1548" s="210"/>
      <c r="AD1548" s="199"/>
      <c r="AE1548" s="199"/>
      <c r="AF1548" s="199"/>
      <c r="AG1548" s="199"/>
      <c r="AH1548" s="233" t="s">
        <v>589</v>
      </c>
      <c r="AI1548" s="199"/>
      <c r="AJ1548" s="199"/>
      <c r="AK1548" s="218" t="s">
        <v>80</v>
      </c>
      <c r="AL1548" s="218">
        <v>15350558</v>
      </c>
      <c r="AM1548" s="218">
        <v>4.6</v>
      </c>
      <c r="AN1548" s="218">
        <v>424</v>
      </c>
      <c r="AO1548" s="218" t="s">
        <v>81</v>
      </c>
      <c r="AP1548" s="218"/>
      <c r="AQ1548" s="218"/>
      <c r="AR1548" s="218"/>
      <c r="AS1548" s="218"/>
      <c r="AT1548" s="218"/>
      <c r="AU1548" s="218"/>
      <c r="AV1548" s="218"/>
      <c r="AW1548" s="218"/>
      <c r="AX1548" s="218"/>
      <c r="AY1548" s="218"/>
      <c r="AZ1548" s="218"/>
      <c r="BA1548" s="218"/>
      <c r="BB1548" s="218"/>
      <c r="BC1548" s="218"/>
      <c r="BD1548" s="218"/>
      <c r="BE1548" s="218"/>
      <c r="BF1548" s="218"/>
      <c r="BG1548" s="218"/>
      <c r="BH1548" s="218"/>
      <c r="BI1548" s="218"/>
      <c r="BJ1548" s="233"/>
      <c r="BK1548" s="199"/>
      <c r="BL1548" s="218" t="s">
        <v>84</v>
      </c>
      <c r="BM1548" s="171" t="s">
        <v>76</v>
      </c>
      <c r="BN1548" s="171" t="s">
        <v>76</v>
      </c>
      <c r="BO1548" s="171" t="s">
        <v>76</v>
      </c>
      <c r="BP1548" s="218"/>
      <c r="BQ1548" s="218"/>
      <c r="BR1548" s="218"/>
      <c r="BS1548" s="218"/>
      <c r="BT1548" s="218"/>
      <c r="BU1548" s="218"/>
      <c r="BV1548" s="218"/>
      <c r="BW1548" s="218"/>
      <c r="BX1548" s="171"/>
      <c r="BY1548" s="199"/>
      <c r="BZ1548" s="230"/>
      <c r="CA1548" s="230"/>
      <c r="CB1548" s="230"/>
      <c r="CC1548" s="230"/>
      <c r="CD1548" s="230"/>
      <c r="CE1548" s="230"/>
      <c r="CF1548" s="230"/>
      <c r="CG1548" s="230"/>
      <c r="CH1548" s="230"/>
      <c r="CI1548" s="230"/>
      <c r="CJ1548" s="230"/>
      <c r="CK1548" s="230"/>
      <c r="CL1548" s="230"/>
      <c r="CM1548" s="230"/>
      <c r="CN1548" s="171" t="s">
        <v>2777</v>
      </c>
      <c r="CO1548" s="199"/>
      <c r="CP1548" s="230" t="s">
        <v>80</v>
      </c>
      <c r="CQ1548" s="285">
        <v>5226059</v>
      </c>
      <c r="CR1548" s="285">
        <v>1.6</v>
      </c>
      <c r="CS1548" s="285">
        <v>41.89</v>
      </c>
      <c r="CT1548" s="230" t="s">
        <v>95</v>
      </c>
      <c r="CU1548" s="230"/>
      <c r="CV1548" s="230"/>
      <c r="CW1548" s="230"/>
    </row>
    <row r="1549" ht="30" hidden="1" spans="1:101">
      <c r="A1549" s="191">
        <v>2666</v>
      </c>
      <c r="B1549" s="261" t="s">
        <v>4009</v>
      </c>
      <c r="C1549" s="261" t="s">
        <v>3356</v>
      </c>
      <c r="D1549" s="261" t="s">
        <v>2918</v>
      </c>
      <c r="E1549" s="199"/>
      <c r="F1549" s="261" t="s">
        <v>3357</v>
      </c>
      <c r="G1549" s="199"/>
      <c r="H1549" s="199"/>
      <c r="I1549" s="199"/>
      <c r="J1549" s="202"/>
      <c r="K1549" s="202"/>
      <c r="L1549" s="164" t="str">
        <f>_xlfn.IFNA(VLOOKUP(B1549,'[1]CDM Patients Data'!$C$1266:$N$5000,6,FALSE),"")</f>
        <v>Pancreas</v>
      </c>
      <c r="M1549" s="164" t="str">
        <f>_xlfn.IFNA(VLOOKUP(B1549,'[1]CDM Patients Data'!$C$1266:$N$5000,7,FALSE),"")</f>
        <v>Pancreas NOS</v>
      </c>
      <c r="N1549" s="164" t="str">
        <f>_xlfn.IFNA(VLOOKUP(B1549,'[1]CDM Patients Data'!$C$1266:$N$5000,8,FALSE),"")</f>
        <v>Adenocarcinoma, NOS</v>
      </c>
      <c r="O1549" s="164" t="str">
        <f>_xlfn.IFNA(VLOOKUP(B1549,'[1]CDM Patients Data'!$C$1266:$K$3492,9,FALSE),"")</f>
        <v>Not a paired site</v>
      </c>
      <c r="P1549" s="164">
        <f>_xlfn.IFNA(VLOOKUP(B1549,'[1]CDM Patients Data'!$C$1266:$O$3492,10,FALSE),"")</f>
        <v>0</v>
      </c>
      <c r="Q1549" s="164">
        <f>_xlfn.IFNA(VLOOKUP(B1549,'[1]CDM Patients Data'!$C$1266:$O$3492,11,FALSE),"")</f>
        <v>0</v>
      </c>
      <c r="R1549" s="164">
        <f>_xlfn.IFNA(VLOOKUP(B1549,'[1]CDM Patients Data'!$C$1266:$O$3492,12,FALSE),"")</f>
        <v>0</v>
      </c>
      <c r="S1549" s="164">
        <f>_xlfn.IFNA(VLOOKUP(B1549,'[1]CDM Patients Data'!$C$1266:$P$3492,13,FALSE),"")</f>
        <v>0</v>
      </c>
      <c r="T1549" s="164" t="str">
        <f>_xlfn.IFNA(VLOOKUP(B1549,'[1]CDM Patients Data'!$C$1266:$N$5000,5,FALSE),"")</f>
        <v>Anwesha</v>
      </c>
      <c r="U1549" s="164"/>
      <c r="V1549" s="164"/>
      <c r="W1549" s="210"/>
      <c r="X1549" s="164"/>
      <c r="Y1549" s="164"/>
      <c r="Z1549" s="164"/>
      <c r="AA1549" s="164"/>
      <c r="AB1549" s="164"/>
      <c r="AC1549" s="210"/>
      <c r="AD1549" s="199"/>
      <c r="AE1549" s="199"/>
      <c r="AF1549" s="199"/>
      <c r="AG1549" s="199"/>
      <c r="AH1549" s="233" t="s">
        <v>589</v>
      </c>
      <c r="AI1549" s="199"/>
      <c r="AJ1549" s="199"/>
      <c r="AK1549" s="218" t="s">
        <v>80</v>
      </c>
      <c r="AL1549" s="218">
        <v>27165698</v>
      </c>
      <c r="AM1549" s="218">
        <v>8.1</v>
      </c>
      <c r="AN1549" s="218">
        <v>298.7</v>
      </c>
      <c r="AO1549" s="218" t="s">
        <v>81</v>
      </c>
      <c r="AP1549" s="218"/>
      <c r="AQ1549" s="218"/>
      <c r="AR1549" s="218"/>
      <c r="AS1549" s="218"/>
      <c r="AT1549" s="218"/>
      <c r="AU1549" s="218"/>
      <c r="AV1549" s="218"/>
      <c r="AW1549" s="218"/>
      <c r="AX1549" s="218"/>
      <c r="AY1549" s="218"/>
      <c r="AZ1549" s="218"/>
      <c r="BA1549" s="218"/>
      <c r="BB1549" s="218"/>
      <c r="BC1549" s="218"/>
      <c r="BD1549" s="218"/>
      <c r="BE1549" s="218"/>
      <c r="BF1549" s="218"/>
      <c r="BG1549" s="218"/>
      <c r="BH1549" s="218"/>
      <c r="BI1549" s="218"/>
      <c r="BJ1549" s="233"/>
      <c r="BK1549" s="199"/>
      <c r="BL1549" s="218" t="s">
        <v>84</v>
      </c>
      <c r="BM1549" s="171" t="s">
        <v>76</v>
      </c>
      <c r="BN1549" s="171" t="s">
        <v>76</v>
      </c>
      <c r="BO1549" s="171" t="s">
        <v>76</v>
      </c>
      <c r="BP1549" s="218"/>
      <c r="BQ1549" s="218"/>
      <c r="BR1549" s="218"/>
      <c r="BS1549" s="218"/>
      <c r="BT1549" s="218"/>
      <c r="BU1549" s="218"/>
      <c r="BV1549" s="218"/>
      <c r="BW1549" s="218"/>
      <c r="BX1549" s="171"/>
      <c r="BY1549" s="199"/>
      <c r="BZ1549" s="230"/>
      <c r="CA1549" s="230"/>
      <c r="CB1549" s="230"/>
      <c r="CC1549" s="230"/>
      <c r="CD1549" s="230"/>
      <c r="CE1549" s="230"/>
      <c r="CF1549" s="230"/>
      <c r="CG1549" s="230"/>
      <c r="CH1549" s="230"/>
      <c r="CI1549" s="230"/>
      <c r="CJ1549" s="230"/>
      <c r="CK1549" s="230"/>
      <c r="CL1549" s="230"/>
      <c r="CM1549" s="230"/>
      <c r="CN1549" s="171" t="s">
        <v>2777</v>
      </c>
      <c r="CO1549" s="199"/>
      <c r="CP1549" s="230" t="s">
        <v>80</v>
      </c>
      <c r="CQ1549" s="285">
        <v>2634959</v>
      </c>
      <c r="CR1549" s="285">
        <v>0.8</v>
      </c>
      <c r="CS1549" s="285">
        <v>38.2</v>
      </c>
      <c r="CT1549" s="230" t="s">
        <v>604</v>
      </c>
      <c r="CU1549" s="230"/>
      <c r="CV1549" s="230"/>
      <c r="CW1549" s="230"/>
    </row>
    <row r="1550" ht="45" hidden="1" spans="1:101">
      <c r="A1550" s="191">
        <v>2667</v>
      </c>
      <c r="B1550" s="261" t="s">
        <v>4010</v>
      </c>
      <c r="C1550" s="261" t="s">
        <v>3333</v>
      </c>
      <c r="D1550" s="261" t="s">
        <v>2853</v>
      </c>
      <c r="E1550" s="199"/>
      <c r="F1550" s="261" t="s">
        <v>2575</v>
      </c>
      <c r="G1550" s="199"/>
      <c r="H1550" s="199"/>
      <c r="I1550" s="199"/>
      <c r="J1550" s="202"/>
      <c r="K1550" s="202"/>
      <c r="L1550" s="164" t="str">
        <f>_xlfn.IFNA(VLOOKUP(B1550,'[1]CDM Patients Data'!$C$1266:$N$5000,6,FALSE),"")</f>
        <v>Thymus</v>
      </c>
      <c r="M1550" s="164" t="str">
        <f>_xlfn.IFNA(VLOOKUP(B1550,'[1]CDM Patients Data'!$C$1266:$N$5000,7,FALSE),"")</f>
        <v>Thymus</v>
      </c>
      <c r="N1550" s="164" t="str">
        <f>_xlfn.IFNA(VLOOKUP(B1550,'[1]CDM Patients Data'!$C$1266:$N$5000,8,FALSE),"")</f>
        <v>Thymoma, Type B3, Malignant</v>
      </c>
      <c r="O1550" s="164" t="str">
        <f>_xlfn.IFNA(VLOOKUP(B1550,'[1]CDM Patients Data'!$C$1266:$K$3492,9,FALSE),"")</f>
        <v>Not a paired site</v>
      </c>
      <c r="P1550" s="164">
        <f>_xlfn.IFNA(VLOOKUP(B1550,'[1]CDM Patients Data'!$C$1266:$O$3492,10,FALSE),"")</f>
        <v>0</v>
      </c>
      <c r="Q1550" s="164">
        <f>_xlfn.IFNA(VLOOKUP(B1550,'[1]CDM Patients Data'!$C$1266:$O$3492,11,FALSE),"")</f>
        <v>0</v>
      </c>
      <c r="R1550" s="164">
        <f>_xlfn.IFNA(VLOOKUP(B1550,'[1]CDM Patients Data'!$C$1266:$O$3492,12,FALSE),"")</f>
        <v>0</v>
      </c>
      <c r="S1550" s="164">
        <f>_xlfn.IFNA(VLOOKUP(B1550,'[1]CDM Patients Data'!$C$1266:$P$3492,13,FALSE),"")</f>
        <v>0</v>
      </c>
      <c r="T1550" s="164" t="str">
        <f>_xlfn.IFNA(VLOOKUP(B1550,'[1]CDM Patients Data'!$C$1266:$N$5000,5,FALSE),"")</f>
        <v>Dayana</v>
      </c>
      <c r="U1550" s="164"/>
      <c r="V1550" s="164"/>
      <c r="W1550" s="210"/>
      <c r="X1550" s="164"/>
      <c r="Y1550" s="164"/>
      <c r="Z1550" s="164"/>
      <c r="AA1550" s="164"/>
      <c r="AB1550" s="164"/>
      <c r="AC1550" s="210"/>
      <c r="AD1550" s="199"/>
      <c r="AE1550" s="199"/>
      <c r="AF1550" s="199"/>
      <c r="AG1550" s="199"/>
      <c r="AH1550" s="233" t="s">
        <v>589</v>
      </c>
      <c r="AI1550" s="199"/>
      <c r="AJ1550" s="199"/>
      <c r="AK1550" s="218" t="s">
        <v>80</v>
      </c>
      <c r="AL1550" s="218">
        <v>67442333</v>
      </c>
      <c r="AM1550" s="218">
        <v>20.2</v>
      </c>
      <c r="AN1550" s="218">
        <v>457.3</v>
      </c>
      <c r="AO1550" s="218" t="s">
        <v>81</v>
      </c>
      <c r="AP1550" s="218"/>
      <c r="AQ1550" s="218"/>
      <c r="AR1550" s="218"/>
      <c r="AS1550" s="218"/>
      <c r="AT1550" s="218"/>
      <c r="AU1550" s="218"/>
      <c r="AV1550" s="218"/>
      <c r="AW1550" s="218"/>
      <c r="AX1550" s="218"/>
      <c r="AY1550" s="218"/>
      <c r="AZ1550" s="218"/>
      <c r="BA1550" s="218"/>
      <c r="BB1550" s="218"/>
      <c r="BC1550" s="218"/>
      <c r="BD1550" s="218"/>
      <c r="BE1550" s="218"/>
      <c r="BF1550" s="218"/>
      <c r="BG1550" s="218"/>
      <c r="BH1550" s="218"/>
      <c r="BI1550" s="218"/>
      <c r="BJ1550" s="233"/>
      <c r="BK1550" s="199"/>
      <c r="BL1550" s="218" t="s">
        <v>84</v>
      </c>
      <c r="BM1550" s="171" t="s">
        <v>76</v>
      </c>
      <c r="BN1550" s="171" t="s">
        <v>76</v>
      </c>
      <c r="BO1550" s="171" t="s">
        <v>76</v>
      </c>
      <c r="BP1550" s="218"/>
      <c r="BQ1550" s="218"/>
      <c r="BR1550" s="218"/>
      <c r="BS1550" s="218"/>
      <c r="BT1550" s="218"/>
      <c r="BU1550" s="218"/>
      <c r="BV1550" s="218"/>
      <c r="BW1550" s="218"/>
      <c r="BX1550" s="171"/>
      <c r="BY1550" s="199"/>
      <c r="BZ1550" s="230"/>
      <c r="CA1550" s="230"/>
      <c r="CB1550" s="230"/>
      <c r="CC1550" s="230"/>
      <c r="CD1550" s="230"/>
      <c r="CE1550" s="230"/>
      <c r="CF1550" s="230"/>
      <c r="CG1550" s="230"/>
      <c r="CH1550" s="230"/>
      <c r="CI1550" s="230"/>
      <c r="CJ1550" s="230"/>
      <c r="CK1550" s="230"/>
      <c r="CL1550" s="230"/>
      <c r="CM1550" s="230"/>
      <c r="CN1550" s="171" t="s">
        <v>2777</v>
      </c>
      <c r="CO1550" s="199"/>
      <c r="CP1550" s="230" t="s">
        <v>80</v>
      </c>
      <c r="CQ1550" s="285">
        <v>1807186</v>
      </c>
      <c r="CR1550" s="285">
        <v>0.5</v>
      </c>
      <c r="CS1550" s="285">
        <v>29.54</v>
      </c>
      <c r="CT1550" s="230" t="s">
        <v>604</v>
      </c>
      <c r="CU1550" s="230"/>
      <c r="CV1550" s="230"/>
      <c r="CW1550" s="230"/>
    </row>
    <row r="1551" ht="30" hidden="1" spans="1:101">
      <c r="A1551" s="191">
        <v>2668</v>
      </c>
      <c r="B1551" s="261" t="s">
        <v>4011</v>
      </c>
      <c r="C1551" s="261" t="s">
        <v>3613</v>
      </c>
      <c r="D1551" s="261" t="s">
        <v>2959</v>
      </c>
      <c r="E1551" s="199"/>
      <c r="F1551" s="261" t="s">
        <v>2300</v>
      </c>
      <c r="G1551" s="199"/>
      <c r="H1551" s="199"/>
      <c r="I1551" s="199"/>
      <c r="J1551" s="202"/>
      <c r="K1551" s="202"/>
      <c r="L1551" s="164" t="str">
        <f>_xlfn.IFNA(VLOOKUP(B1551,'[1]CDM Patients Data'!$C$1266:$N$5000,6,FALSE),"")</f>
        <v>Gallbladder</v>
      </c>
      <c r="M1551" s="164" t="str">
        <f>_xlfn.IFNA(VLOOKUP(B1551,'[1]CDM Patients Data'!$C$1266:$N$5000,7,FALSE),"")</f>
        <v>Gallbladder</v>
      </c>
      <c r="N1551" s="164" t="str">
        <f>_xlfn.IFNA(VLOOKUP(B1551,'[1]CDM Patients Data'!$C$1266:$N$5000,8,FALSE),"")</f>
        <v>Adenocarcinoma, NOS</v>
      </c>
      <c r="O1551" s="164" t="str">
        <f>_xlfn.IFNA(VLOOKUP(B1551,'[1]CDM Patients Data'!$C$1266:$K$3492,9,FALSE),"")</f>
        <v>Not a paired site</v>
      </c>
      <c r="P1551" s="164">
        <f>_xlfn.IFNA(VLOOKUP(B1551,'[1]CDM Patients Data'!$C$1266:$O$3492,10,FALSE),"")</f>
        <v>0</v>
      </c>
      <c r="Q1551" s="164">
        <f>_xlfn.IFNA(VLOOKUP(B1551,'[1]CDM Patients Data'!$C$1266:$O$3492,11,FALSE),"")</f>
        <v>0</v>
      </c>
      <c r="R1551" s="164">
        <f>_xlfn.IFNA(VLOOKUP(B1551,'[1]CDM Patients Data'!$C$1266:$O$3492,12,FALSE),"")</f>
        <v>0</v>
      </c>
      <c r="S1551" s="164">
        <f>_xlfn.IFNA(VLOOKUP(B1551,'[1]CDM Patients Data'!$C$1266:$P$3492,13,FALSE),"")</f>
        <v>0</v>
      </c>
      <c r="T1551" s="164" t="str">
        <f>_xlfn.IFNA(VLOOKUP(B1551,'[1]CDM Patients Data'!$C$1266:$N$5000,5,FALSE),"")</f>
        <v>Manohar</v>
      </c>
      <c r="U1551" s="164"/>
      <c r="V1551" s="164"/>
      <c r="W1551" s="210"/>
      <c r="X1551" s="164"/>
      <c r="Y1551" s="164"/>
      <c r="Z1551" s="164"/>
      <c r="AA1551" s="164"/>
      <c r="AB1551" s="164"/>
      <c r="AC1551" s="210"/>
      <c r="AD1551" s="199"/>
      <c r="AE1551" s="199"/>
      <c r="AF1551" s="199"/>
      <c r="AG1551" s="199"/>
      <c r="AH1551" s="233"/>
      <c r="AI1551" s="199"/>
      <c r="AJ1551" s="199"/>
      <c r="AK1551" s="218"/>
      <c r="AL1551" s="218"/>
      <c r="AM1551" s="218"/>
      <c r="AN1551" s="218"/>
      <c r="AO1551" s="218" t="s">
        <v>76</v>
      </c>
      <c r="AP1551" s="218"/>
      <c r="AQ1551" s="218"/>
      <c r="AR1551" s="218"/>
      <c r="AS1551" s="218"/>
      <c r="AT1551" s="218"/>
      <c r="AU1551" s="218"/>
      <c r="AV1551" s="218"/>
      <c r="AW1551" s="218"/>
      <c r="AX1551" s="218"/>
      <c r="AY1551" s="218"/>
      <c r="AZ1551" s="218"/>
      <c r="BA1551" s="218"/>
      <c r="BB1551" s="218"/>
      <c r="BC1551" s="218"/>
      <c r="BD1551" s="218"/>
      <c r="BE1551" s="218"/>
      <c r="BF1551" s="218"/>
      <c r="BG1551" s="218"/>
      <c r="BH1551" s="218"/>
      <c r="BI1551" s="218"/>
      <c r="BJ1551" s="233"/>
      <c r="BK1551" s="199"/>
      <c r="BL1551" s="218"/>
      <c r="BM1551" s="171"/>
      <c r="BN1551" s="171"/>
      <c r="BO1551" s="171"/>
      <c r="BP1551" s="218"/>
      <c r="BQ1551" s="218"/>
      <c r="BR1551" s="218"/>
      <c r="BS1551" s="218"/>
      <c r="BT1551" s="218"/>
      <c r="BU1551" s="218"/>
      <c r="BV1551" s="218"/>
      <c r="BW1551" s="218"/>
      <c r="BX1551" s="171" t="s">
        <v>589</v>
      </c>
      <c r="BY1551" s="199"/>
      <c r="BZ1551" s="230" t="s">
        <v>80</v>
      </c>
      <c r="CA1551" s="285">
        <v>59282005</v>
      </c>
      <c r="CB1551" s="285">
        <v>17.7846</v>
      </c>
      <c r="CC1551" s="285">
        <v>1419.7</v>
      </c>
      <c r="CD1551" s="230" t="s">
        <v>103</v>
      </c>
      <c r="CE1551" s="230"/>
      <c r="CF1551" s="230"/>
      <c r="CG1551" s="230"/>
      <c r="CH1551" s="230"/>
      <c r="CI1551" s="230"/>
      <c r="CJ1551" s="230"/>
      <c r="CK1551" s="230"/>
      <c r="CL1551" s="230"/>
      <c r="CM1551" s="230"/>
      <c r="CN1551" s="171"/>
      <c r="CO1551" s="199"/>
      <c r="CP1551" s="230"/>
      <c r="CQ1551" s="233"/>
      <c r="CR1551" s="233"/>
      <c r="CS1551" s="233"/>
      <c r="CT1551" s="230"/>
      <c r="CU1551" s="230"/>
      <c r="CV1551" s="230"/>
      <c r="CW1551" s="230"/>
    </row>
    <row r="1552" ht="60" hidden="1" spans="1:101">
      <c r="A1552" s="191">
        <v>2669</v>
      </c>
      <c r="B1552" s="261" t="s">
        <v>4012</v>
      </c>
      <c r="C1552" s="261" t="s">
        <v>4013</v>
      </c>
      <c r="D1552" s="261" t="s">
        <v>2918</v>
      </c>
      <c r="E1552" s="199"/>
      <c r="F1552" s="261" t="s">
        <v>3707</v>
      </c>
      <c r="G1552" s="199"/>
      <c r="H1552" s="199"/>
      <c r="I1552" s="199"/>
      <c r="J1552" s="202"/>
      <c r="K1552" s="202"/>
      <c r="L1552" s="164" t="str">
        <f>_xlfn.IFNA(VLOOKUP(B1552,'[1]CDM Patients Data'!$C$1266:$N$5000,6,FALSE),"")</f>
        <v>Breast</v>
      </c>
      <c r="M1552" s="164" t="str">
        <f>_xlfn.IFNA(VLOOKUP(B1552,'[1]CDM Patients Data'!$C$1266:$N$5000,7,FALSE),"")</f>
        <v>Breast NOS (excludes Skin of breast C44.5)</v>
      </c>
      <c r="N1552" s="164" t="str">
        <f>_xlfn.IFNA(VLOOKUP(B1552,'[1]CDM Patients Data'!$C$1266:$N$5000,8,FALSE),"")</f>
        <v>Infiltrating ductular carcinoma</v>
      </c>
      <c r="O1552" s="164" t="str">
        <f>_xlfn.IFNA(VLOOKUP(B1552,'[1]CDM Patients Data'!$C$1266:$K$3492,9,FALSE),"")</f>
        <v>Left</v>
      </c>
      <c r="P1552" s="164">
        <f>_xlfn.IFNA(VLOOKUP(B1552,'[1]CDM Patients Data'!$C$1266:$O$3492,10,FALSE),"")</f>
        <v>0</v>
      </c>
      <c r="Q1552" s="164">
        <f>_xlfn.IFNA(VLOOKUP(B1552,'[1]CDM Patients Data'!$C$1266:$O$3492,11,FALSE),"")</f>
        <v>0</v>
      </c>
      <c r="R1552" s="164">
        <f>_xlfn.IFNA(VLOOKUP(B1552,'[1]CDM Patients Data'!$C$1266:$O$3492,12,FALSE),"")</f>
        <v>0</v>
      </c>
      <c r="S1552" s="164">
        <f>_xlfn.IFNA(VLOOKUP(B1552,'[1]CDM Patients Data'!$C$1266:$P$3492,13,FALSE),"")</f>
        <v>0</v>
      </c>
      <c r="T1552" s="164" t="str">
        <f>_xlfn.IFNA(VLOOKUP(B1552,'[1]CDM Patients Data'!$C$1266:$N$5000,5,FALSE),"")</f>
        <v>Alaka</v>
      </c>
      <c r="U1552" s="164"/>
      <c r="V1552" s="164"/>
      <c r="W1552" s="210"/>
      <c r="X1552" s="164"/>
      <c r="Y1552" s="164"/>
      <c r="Z1552" s="164"/>
      <c r="AA1552" s="164"/>
      <c r="AB1552" s="164"/>
      <c r="AC1552" s="210"/>
      <c r="AD1552" s="199"/>
      <c r="AE1552" s="199"/>
      <c r="AF1552" s="199"/>
      <c r="AG1552" s="199"/>
      <c r="AH1552" s="233" t="s">
        <v>589</v>
      </c>
      <c r="AI1552" s="199"/>
      <c r="AJ1552" s="199"/>
      <c r="AK1552" s="218" t="s">
        <v>80</v>
      </c>
      <c r="AL1552" s="218">
        <v>38342253</v>
      </c>
      <c r="AM1552" s="218">
        <v>11.5</v>
      </c>
      <c r="AN1552" s="218">
        <v>410.6</v>
      </c>
      <c r="AO1552" s="218" t="s">
        <v>81</v>
      </c>
      <c r="AP1552" s="218"/>
      <c r="AQ1552" s="218"/>
      <c r="AR1552" s="218"/>
      <c r="AS1552" s="218"/>
      <c r="AT1552" s="218"/>
      <c r="AU1552" s="218"/>
      <c r="AV1552" s="218"/>
      <c r="AW1552" s="218"/>
      <c r="AX1552" s="218"/>
      <c r="AY1552" s="218"/>
      <c r="AZ1552" s="218"/>
      <c r="BA1552" s="218"/>
      <c r="BB1552" s="218"/>
      <c r="BC1552" s="218"/>
      <c r="BD1552" s="218"/>
      <c r="BE1552" s="218"/>
      <c r="BF1552" s="218"/>
      <c r="BG1552" s="218"/>
      <c r="BH1552" s="218"/>
      <c r="BI1552" s="218"/>
      <c r="BJ1552" s="233"/>
      <c r="BK1552" s="199"/>
      <c r="BL1552" s="218" t="s">
        <v>84</v>
      </c>
      <c r="BM1552" s="171" t="s">
        <v>76</v>
      </c>
      <c r="BN1552" s="171" t="s">
        <v>76</v>
      </c>
      <c r="BO1552" s="171" t="s">
        <v>76</v>
      </c>
      <c r="BP1552" s="218"/>
      <c r="BQ1552" s="218"/>
      <c r="BR1552" s="218"/>
      <c r="BS1552" s="218"/>
      <c r="BT1552" s="218"/>
      <c r="BU1552" s="218"/>
      <c r="BV1552" s="218"/>
      <c r="BW1552" s="218"/>
      <c r="BX1552" s="171"/>
      <c r="BY1552" s="199"/>
      <c r="BZ1552" s="230"/>
      <c r="CA1552" s="230"/>
      <c r="CB1552" s="230"/>
      <c r="CC1552" s="230"/>
      <c r="CD1552" s="230"/>
      <c r="CE1552" s="230"/>
      <c r="CF1552" s="230"/>
      <c r="CG1552" s="230"/>
      <c r="CH1552" s="230"/>
      <c r="CI1552" s="230"/>
      <c r="CJ1552" s="230"/>
      <c r="CK1552" s="230"/>
      <c r="CL1552" s="230"/>
      <c r="CM1552" s="230"/>
      <c r="CN1552" s="171"/>
      <c r="CO1552" s="199"/>
      <c r="CP1552" s="230"/>
      <c r="CQ1552" s="233"/>
      <c r="CR1552" s="233"/>
      <c r="CS1552" s="233"/>
      <c r="CT1552" s="230"/>
      <c r="CU1552" s="230"/>
      <c r="CV1552" s="230"/>
      <c r="CW1552" s="230"/>
    </row>
    <row r="1553" ht="15" hidden="1" spans="1:101">
      <c r="A1553" s="191">
        <v>2670</v>
      </c>
      <c r="B1553" s="261" t="s">
        <v>4014</v>
      </c>
      <c r="C1553" s="261" t="s">
        <v>4015</v>
      </c>
      <c r="D1553" s="261" t="s">
        <v>3017</v>
      </c>
      <c r="E1553" s="199"/>
      <c r="F1553" s="261" t="s">
        <v>3857</v>
      </c>
      <c r="G1553" s="199"/>
      <c r="H1553" s="199"/>
      <c r="I1553" s="199"/>
      <c r="J1553" s="202"/>
      <c r="K1553" s="202"/>
      <c r="L1553" s="164" t="str">
        <f>_xlfn.IFNA(VLOOKUP(B1553,'[1]CDM Patients Data'!$C$1266:$N$5000,6,FALSE),"")</f>
        <v>Lung</v>
      </c>
      <c r="M1553" s="164" t="str">
        <f>_xlfn.IFNA(VLOOKUP(B1553,'[1]CDM Patients Data'!$C$1266:$N$5000,7,FALSE),"")</f>
        <v>NA</v>
      </c>
      <c r="N1553" s="164" t="str">
        <f>_xlfn.IFNA(VLOOKUP(B1553,'[1]CDM Patients Data'!$C$1266:$N$5000,8,FALSE),"")</f>
        <v>NA</v>
      </c>
      <c r="O1553" s="164" t="str">
        <f>_xlfn.IFNA(VLOOKUP(B1553,'[1]CDM Patients Data'!$C$1266:$K$3492,9,FALSE),"")</f>
        <v>NA</v>
      </c>
      <c r="P1553" s="164">
        <f>_xlfn.IFNA(VLOOKUP(B1553,'[1]CDM Patients Data'!$C$1266:$O$3492,10,FALSE),"")</f>
        <v>0</v>
      </c>
      <c r="Q1553" s="164">
        <f>_xlfn.IFNA(VLOOKUP(B1553,'[1]CDM Patients Data'!$C$1266:$O$3492,11,FALSE),"")</f>
        <v>0</v>
      </c>
      <c r="R1553" s="164">
        <f>_xlfn.IFNA(VLOOKUP(B1553,'[1]CDM Patients Data'!$C$1266:$O$3492,12,FALSE),"")</f>
        <v>0</v>
      </c>
      <c r="S1553" s="164">
        <f>_xlfn.IFNA(VLOOKUP(B1553,'[1]CDM Patients Data'!$C$1266:$P$3492,13,FALSE),"")</f>
        <v>0</v>
      </c>
      <c r="T1553" s="164" t="str">
        <f>_xlfn.IFNA(VLOOKUP(B1553,'[1]CDM Patients Data'!$C$1266:$N$5000,5,FALSE),"")</f>
        <v>Alaka</v>
      </c>
      <c r="U1553" s="164"/>
      <c r="V1553" s="164"/>
      <c r="W1553" s="210"/>
      <c r="X1553" s="164"/>
      <c r="Y1553" s="164"/>
      <c r="Z1553" s="164"/>
      <c r="AA1553" s="164"/>
      <c r="AB1553" s="164"/>
      <c r="AC1553" s="210"/>
      <c r="AD1553" s="199"/>
      <c r="AE1553" s="199"/>
      <c r="AF1553" s="199"/>
      <c r="AG1553" s="199"/>
      <c r="AH1553" s="233" t="s">
        <v>589</v>
      </c>
      <c r="AI1553" s="199"/>
      <c r="AJ1553" s="199"/>
      <c r="AK1553" s="218" t="s">
        <v>80</v>
      </c>
      <c r="AL1553" s="218">
        <v>19275963</v>
      </c>
      <c r="AM1553" s="218">
        <v>5.8</v>
      </c>
      <c r="AN1553" s="218">
        <v>490.7</v>
      </c>
      <c r="AO1553" s="218" t="s">
        <v>81</v>
      </c>
      <c r="AP1553" s="218"/>
      <c r="AQ1553" s="218"/>
      <c r="AR1553" s="218"/>
      <c r="AS1553" s="218"/>
      <c r="AT1553" s="218"/>
      <c r="AU1553" s="218"/>
      <c r="AV1553" s="218"/>
      <c r="AW1553" s="218"/>
      <c r="AX1553" s="218"/>
      <c r="AY1553" s="218"/>
      <c r="AZ1553" s="218"/>
      <c r="BA1553" s="218"/>
      <c r="BB1553" s="218"/>
      <c r="BC1553" s="218"/>
      <c r="BD1553" s="218"/>
      <c r="BE1553" s="218"/>
      <c r="BF1553" s="218"/>
      <c r="BG1553" s="218"/>
      <c r="BH1553" s="218"/>
      <c r="BI1553" s="218"/>
      <c r="BJ1553" s="233"/>
      <c r="BK1553" s="199"/>
      <c r="BL1553" s="218" t="s">
        <v>84</v>
      </c>
      <c r="BM1553" s="171" t="s">
        <v>76</v>
      </c>
      <c r="BN1553" s="171" t="s">
        <v>76</v>
      </c>
      <c r="BO1553" s="171" t="s">
        <v>76</v>
      </c>
      <c r="BP1553" s="218"/>
      <c r="BQ1553" s="218"/>
      <c r="BR1553" s="218"/>
      <c r="BS1553" s="218"/>
      <c r="BT1553" s="218"/>
      <c r="BU1553" s="218"/>
      <c r="BV1553" s="218"/>
      <c r="BW1553" s="218"/>
      <c r="BX1553" s="171"/>
      <c r="BY1553" s="199"/>
      <c r="BZ1553" s="230"/>
      <c r="CA1553" s="230"/>
      <c r="CB1553" s="230"/>
      <c r="CC1553" s="230"/>
      <c r="CD1553" s="230"/>
      <c r="CE1553" s="230"/>
      <c r="CF1553" s="230"/>
      <c r="CG1553" s="230"/>
      <c r="CH1553" s="230"/>
      <c r="CI1553" s="230"/>
      <c r="CJ1553" s="230"/>
      <c r="CK1553" s="230"/>
      <c r="CL1553" s="230"/>
      <c r="CM1553" s="230"/>
      <c r="CN1553" s="171"/>
      <c r="CO1553" s="199"/>
      <c r="CP1553" s="230"/>
      <c r="CQ1553" s="233"/>
      <c r="CR1553" s="233"/>
      <c r="CS1553" s="233"/>
      <c r="CT1553" s="230"/>
      <c r="CU1553" s="230"/>
      <c r="CV1553" s="230"/>
      <c r="CW1553" s="230"/>
    </row>
    <row r="1554" ht="45" hidden="1" spans="1:101">
      <c r="A1554" s="191">
        <v>2671</v>
      </c>
      <c r="B1554" s="261" t="s">
        <v>4016</v>
      </c>
      <c r="C1554" s="261" t="s">
        <v>4017</v>
      </c>
      <c r="D1554" s="261" t="s">
        <v>2824</v>
      </c>
      <c r="E1554" s="199"/>
      <c r="F1554" s="261" t="s">
        <v>2300</v>
      </c>
      <c r="G1554" s="199"/>
      <c r="H1554" s="199"/>
      <c r="I1554" s="199"/>
      <c r="J1554" s="202"/>
      <c r="K1554" s="202"/>
      <c r="L1554" s="164" t="str">
        <f>_xlfn.IFNA(VLOOKUP(B1554,'[1]CDM Patients Data'!$C$1266:$N$5000,6,FALSE),"")</f>
        <v>Skin</v>
      </c>
      <c r="M1554" s="164" t="str">
        <f>_xlfn.IFNA(VLOOKUP(B1554,'[1]CDM Patients Data'!$C$1266:$N$5000,7,FALSE),"")</f>
        <v>Skin limb, lower</v>
      </c>
      <c r="N1554" s="164" t="str">
        <f>_xlfn.IFNA(VLOOKUP(B1554,'[1]CDM Patients Data'!$C$1266:$N$5000,8,FALSE),"")</f>
        <v>Malignant melanoma, NOS</v>
      </c>
      <c r="O1554" s="164" t="str">
        <f>_xlfn.IFNA(VLOOKUP(B1554,'[1]CDM Patients Data'!$C$1266:$K$3492,9,FALSE),"")</f>
        <v>Right</v>
      </c>
      <c r="P1554" s="164">
        <f>_xlfn.IFNA(VLOOKUP(B1554,'[1]CDM Patients Data'!$C$1266:$O$3492,10,FALSE),"")</f>
        <v>0</v>
      </c>
      <c r="Q1554" s="164">
        <f>_xlfn.IFNA(VLOOKUP(B1554,'[1]CDM Patients Data'!$C$1266:$O$3492,11,FALSE),"")</f>
        <v>0</v>
      </c>
      <c r="R1554" s="164">
        <f>_xlfn.IFNA(VLOOKUP(B1554,'[1]CDM Patients Data'!$C$1266:$O$3492,12,FALSE),"")</f>
        <v>0</v>
      </c>
      <c r="S1554" s="164">
        <f>_xlfn.IFNA(VLOOKUP(B1554,'[1]CDM Patients Data'!$C$1266:$P$3492,13,FALSE),"")</f>
        <v>0</v>
      </c>
      <c r="T1554" s="164" t="str">
        <f>_xlfn.IFNA(VLOOKUP(B1554,'[1]CDM Patients Data'!$C$1266:$N$5000,5,FALSE),"")</f>
        <v>Ruchika</v>
      </c>
      <c r="U1554" s="164"/>
      <c r="V1554" s="164"/>
      <c r="W1554" s="210"/>
      <c r="X1554" s="164"/>
      <c r="Y1554" s="164"/>
      <c r="Z1554" s="164"/>
      <c r="AA1554" s="164"/>
      <c r="AB1554" s="164"/>
      <c r="AC1554" s="210"/>
      <c r="AD1554" s="199"/>
      <c r="AE1554" s="199"/>
      <c r="AF1554" s="199"/>
      <c r="AG1554" s="199"/>
      <c r="AH1554" s="233" t="s">
        <v>589</v>
      </c>
      <c r="AI1554" s="199"/>
      <c r="AJ1554" s="199"/>
      <c r="AK1554" s="218" t="s">
        <v>80</v>
      </c>
      <c r="AL1554" s="218">
        <v>15918532</v>
      </c>
      <c r="AM1554" s="218">
        <v>4.8</v>
      </c>
      <c r="AN1554" s="218">
        <v>385.2</v>
      </c>
      <c r="AO1554" s="218" t="s">
        <v>81</v>
      </c>
      <c r="AP1554" s="218"/>
      <c r="AQ1554" s="218"/>
      <c r="AR1554" s="218"/>
      <c r="AS1554" s="218"/>
      <c r="AT1554" s="218"/>
      <c r="AU1554" s="218"/>
      <c r="AV1554" s="218"/>
      <c r="AW1554" s="218"/>
      <c r="AX1554" s="218"/>
      <c r="AY1554" s="218"/>
      <c r="AZ1554" s="218"/>
      <c r="BA1554" s="218"/>
      <c r="BB1554" s="218"/>
      <c r="BC1554" s="218"/>
      <c r="BD1554" s="218"/>
      <c r="BE1554" s="218"/>
      <c r="BF1554" s="218"/>
      <c r="BG1554" s="218"/>
      <c r="BH1554" s="218"/>
      <c r="BI1554" s="218"/>
      <c r="BJ1554" s="233"/>
      <c r="BK1554" s="199"/>
      <c r="BL1554" s="218" t="s">
        <v>84</v>
      </c>
      <c r="BM1554" s="171" t="s">
        <v>76</v>
      </c>
      <c r="BN1554" s="171" t="s">
        <v>76</v>
      </c>
      <c r="BO1554" s="171" t="s">
        <v>76</v>
      </c>
      <c r="BP1554" s="218"/>
      <c r="BQ1554" s="218"/>
      <c r="BR1554" s="218"/>
      <c r="BS1554" s="218"/>
      <c r="BT1554" s="218"/>
      <c r="BU1554" s="218"/>
      <c r="BV1554" s="218"/>
      <c r="BW1554" s="218"/>
      <c r="BX1554" s="171"/>
      <c r="BY1554" s="199"/>
      <c r="BZ1554" s="230"/>
      <c r="CA1554" s="230"/>
      <c r="CB1554" s="230"/>
      <c r="CC1554" s="230"/>
      <c r="CD1554" s="230"/>
      <c r="CE1554" s="230"/>
      <c r="CF1554" s="230"/>
      <c r="CG1554" s="230"/>
      <c r="CH1554" s="230"/>
      <c r="CI1554" s="230"/>
      <c r="CJ1554" s="230"/>
      <c r="CK1554" s="230"/>
      <c r="CL1554" s="230"/>
      <c r="CM1554" s="230"/>
      <c r="CN1554" s="171"/>
      <c r="CO1554" s="199"/>
      <c r="CP1554" s="230"/>
      <c r="CQ1554" s="233"/>
      <c r="CR1554" s="233"/>
      <c r="CS1554" s="233"/>
      <c r="CT1554" s="230"/>
      <c r="CU1554" s="230"/>
      <c r="CV1554" s="230"/>
      <c r="CW1554" s="230"/>
    </row>
    <row r="1555" ht="45" hidden="1" spans="1:101">
      <c r="A1555" s="191">
        <v>2672</v>
      </c>
      <c r="B1555" s="261" t="s">
        <v>4018</v>
      </c>
      <c r="C1555" s="261" t="s">
        <v>4019</v>
      </c>
      <c r="D1555" s="261" t="s">
        <v>2788</v>
      </c>
      <c r="E1555" s="199"/>
      <c r="F1555" s="273" t="s">
        <v>3951</v>
      </c>
      <c r="G1555" s="199"/>
      <c r="H1555" s="199"/>
      <c r="I1555" s="199"/>
      <c r="J1555" s="202"/>
      <c r="K1555" s="202"/>
      <c r="L1555" s="164" t="str">
        <f>_xlfn.IFNA(VLOOKUP(B1555,'[1]CDM Patients Data'!$C$1266:$N$5000,6,FALSE),"")</f>
        <v>Liver and intrahepatic bile ducts</v>
      </c>
      <c r="M1555" s="164" t="str">
        <f>_xlfn.IFNA(VLOOKUP(B1555,'[1]CDM Patients Data'!$C$1266:$N$5000,7,FALSE),"")</f>
        <v>Liver</v>
      </c>
      <c r="N1555" s="164" t="str">
        <f>_xlfn.IFNA(VLOOKUP(B1555,'[1]CDM Patients Data'!$C$1266:$N$5000,8,FALSE),"")</f>
        <v>Cholangiocarcinoma</v>
      </c>
      <c r="O1555" s="164" t="str">
        <f>_xlfn.IFNA(VLOOKUP(B1555,'[1]CDM Patients Data'!$C$1266:$K$3492,9,FALSE),"")</f>
        <v>Unknown</v>
      </c>
      <c r="P1555" s="164">
        <f>_xlfn.IFNA(VLOOKUP(B1555,'[1]CDM Patients Data'!$C$1266:$O$3492,10,FALSE),"")</f>
        <v>0</v>
      </c>
      <c r="Q1555" s="164">
        <f>_xlfn.IFNA(VLOOKUP(B1555,'[1]CDM Patients Data'!$C$1266:$O$3492,11,FALSE),"")</f>
        <v>0</v>
      </c>
      <c r="R1555" s="164">
        <f>_xlfn.IFNA(VLOOKUP(B1555,'[1]CDM Patients Data'!$C$1266:$O$3492,12,FALSE),"")</f>
        <v>0</v>
      </c>
      <c r="S1555" s="164">
        <f>_xlfn.IFNA(VLOOKUP(B1555,'[1]CDM Patients Data'!$C$1266:$P$3492,13,FALSE),"")</f>
        <v>0</v>
      </c>
      <c r="T1555" s="164" t="str">
        <f>_xlfn.IFNA(VLOOKUP(B1555,'[1]CDM Patients Data'!$C$1266:$N$5000,5,FALSE),"")</f>
        <v>Manohar</v>
      </c>
      <c r="U1555" s="164"/>
      <c r="V1555" s="164"/>
      <c r="W1555" s="210"/>
      <c r="X1555" s="164"/>
      <c r="Y1555" s="164"/>
      <c r="Z1555" s="164"/>
      <c r="AA1555" s="164"/>
      <c r="AB1555" s="164"/>
      <c r="AC1555" s="210"/>
      <c r="AD1555" s="199"/>
      <c r="AE1555" s="199"/>
      <c r="AF1555" s="199"/>
      <c r="AG1555" s="199"/>
      <c r="AH1555" s="233" t="s">
        <v>79</v>
      </c>
      <c r="AI1555" s="199"/>
      <c r="AJ1555" s="199"/>
      <c r="AK1555" s="218" t="s">
        <v>80</v>
      </c>
      <c r="AL1555" s="218">
        <v>73146103</v>
      </c>
      <c r="AM1555" s="218">
        <v>21.9</v>
      </c>
      <c r="AN1555" s="218">
        <v>167</v>
      </c>
      <c r="AO1555" s="218" t="s">
        <v>81</v>
      </c>
      <c r="AP1555" s="218"/>
      <c r="AQ1555" s="218"/>
      <c r="AR1555" s="218"/>
      <c r="AS1555" s="218"/>
      <c r="AT1555" s="218"/>
      <c r="AU1555" s="218"/>
      <c r="AV1555" s="218"/>
      <c r="AW1555" s="218"/>
      <c r="AX1555" s="218"/>
      <c r="AY1555" s="218"/>
      <c r="AZ1555" s="218"/>
      <c r="BA1555" s="218"/>
      <c r="BB1555" s="218"/>
      <c r="BC1555" s="218"/>
      <c r="BD1555" s="218"/>
      <c r="BE1555" s="218"/>
      <c r="BF1555" s="218"/>
      <c r="BG1555" s="218"/>
      <c r="BH1555" s="218"/>
      <c r="BI1555" s="218"/>
      <c r="BJ1555" s="233"/>
      <c r="BK1555" s="199"/>
      <c r="BL1555" s="218" t="s">
        <v>84</v>
      </c>
      <c r="BM1555" s="171" t="s">
        <v>76</v>
      </c>
      <c r="BN1555" s="171" t="s">
        <v>76</v>
      </c>
      <c r="BO1555" s="171" t="s">
        <v>76</v>
      </c>
      <c r="BP1555" s="218"/>
      <c r="BQ1555" s="218"/>
      <c r="BR1555" s="218"/>
      <c r="BS1555" s="218"/>
      <c r="BT1555" s="218"/>
      <c r="BU1555" s="218"/>
      <c r="BV1555" s="218"/>
      <c r="BW1555" s="218"/>
      <c r="BX1555" s="171"/>
      <c r="BY1555" s="199"/>
      <c r="BZ1555" s="230"/>
      <c r="CA1555" s="230"/>
      <c r="CB1555" s="230"/>
      <c r="CC1555" s="230"/>
      <c r="CD1555" s="230"/>
      <c r="CE1555" s="230"/>
      <c r="CF1555" s="230"/>
      <c r="CG1555" s="230"/>
      <c r="CH1555" s="230"/>
      <c r="CI1555" s="230"/>
      <c r="CJ1555" s="230"/>
      <c r="CK1555" s="230"/>
      <c r="CL1555" s="230"/>
      <c r="CM1555" s="230"/>
      <c r="CN1555" s="171" t="s">
        <v>2777</v>
      </c>
      <c r="CO1555" s="199"/>
      <c r="CP1555" s="230" t="s">
        <v>80</v>
      </c>
      <c r="CQ1555" s="285">
        <v>12945225</v>
      </c>
      <c r="CR1555" s="285">
        <v>3.9</v>
      </c>
      <c r="CS1555" s="285">
        <v>183.4</v>
      </c>
      <c r="CT1555" s="230" t="s">
        <v>103</v>
      </c>
      <c r="CU1555" s="230"/>
      <c r="CV1555" s="230"/>
      <c r="CW1555" s="230"/>
    </row>
    <row r="1556" ht="45" spans="1:101">
      <c r="A1556" s="191">
        <v>2673</v>
      </c>
      <c r="B1556" s="261" t="s">
        <v>4020</v>
      </c>
      <c r="C1556" s="261" t="s">
        <v>4019</v>
      </c>
      <c r="D1556" s="261" t="s">
        <v>2936</v>
      </c>
      <c r="E1556" s="199"/>
      <c r="F1556" s="273" t="s">
        <v>3951</v>
      </c>
      <c r="G1556" s="199"/>
      <c r="H1556" s="199"/>
      <c r="I1556" s="199"/>
      <c r="J1556" s="202"/>
      <c r="K1556" s="202"/>
      <c r="L1556" s="164" t="str">
        <f>_xlfn.IFNA(VLOOKUP(B1556,'[1]CDM Patients Data'!$C$1266:$N$5000,6,FALSE),"")</f>
        <v>Liver and intrahepatic bile ducts</v>
      </c>
      <c r="M1556" s="164" t="str">
        <f>_xlfn.IFNA(VLOOKUP(B1556,'[1]CDM Patients Data'!$C$1266:$N$5000,7,FALSE),"")</f>
        <v>Liver</v>
      </c>
      <c r="N1556" s="164" t="str">
        <f>_xlfn.IFNA(VLOOKUP(B1556,'[1]CDM Patients Data'!$C$1266:$N$5000,8,FALSE),"")</f>
        <v>Cholangiocarcinoma</v>
      </c>
      <c r="O1556" s="164" t="str">
        <f>_xlfn.IFNA(VLOOKUP(B1556,'[1]CDM Patients Data'!$C$1266:$K$3492,9,FALSE),"")</f>
        <v>Unknown</v>
      </c>
      <c r="P1556" s="164">
        <f>_xlfn.IFNA(VLOOKUP(B1556,'[1]CDM Patients Data'!$C$1266:$O$3492,10,FALSE),"")</f>
        <v>0</v>
      </c>
      <c r="Q1556" s="164">
        <f>_xlfn.IFNA(VLOOKUP(B1556,'[1]CDM Patients Data'!$C$1266:$O$3492,11,FALSE),"")</f>
        <v>0</v>
      </c>
      <c r="R1556" s="164">
        <f>_xlfn.IFNA(VLOOKUP(B1556,'[1]CDM Patients Data'!$C$1266:$O$3492,12,FALSE),"")</f>
        <v>0</v>
      </c>
      <c r="S1556" s="164">
        <f>_xlfn.IFNA(VLOOKUP(B1556,'[1]CDM Patients Data'!$C$1266:$P$3492,13,FALSE),"")</f>
        <v>0</v>
      </c>
      <c r="T1556" s="164" t="str">
        <f>_xlfn.IFNA(VLOOKUP(B1556,'[1]CDM Patients Data'!$C$1266:$N$5000,5,FALSE),"")</f>
        <v>Manohar</v>
      </c>
      <c r="U1556" s="164"/>
      <c r="V1556" s="164"/>
      <c r="W1556" s="210"/>
      <c r="X1556" s="164"/>
      <c r="Y1556" s="164"/>
      <c r="Z1556" s="164"/>
      <c r="AA1556" s="164"/>
      <c r="AB1556" s="164"/>
      <c r="AC1556" s="210"/>
      <c r="AD1556" s="199"/>
      <c r="AE1556" s="199"/>
      <c r="AF1556" s="199"/>
      <c r="AG1556" s="199"/>
      <c r="AH1556" s="233"/>
      <c r="AI1556" s="199"/>
      <c r="AJ1556" s="199"/>
      <c r="AK1556" s="218" t="s">
        <v>84</v>
      </c>
      <c r="AL1556" s="218" t="s">
        <v>76</v>
      </c>
      <c r="AM1556" s="218" t="s">
        <v>76</v>
      </c>
      <c r="AN1556" s="218" t="s">
        <v>76</v>
      </c>
      <c r="AO1556" s="218" t="s">
        <v>76</v>
      </c>
      <c r="AP1556" s="218"/>
      <c r="AQ1556" s="218"/>
      <c r="AR1556" s="218"/>
      <c r="AS1556" s="218"/>
      <c r="AT1556" s="218"/>
      <c r="AU1556" s="218"/>
      <c r="AV1556" s="218"/>
      <c r="AW1556" s="218"/>
      <c r="AX1556" s="218"/>
      <c r="AY1556" s="218"/>
      <c r="AZ1556" s="218"/>
      <c r="BA1556" s="218"/>
      <c r="BB1556" s="218"/>
      <c r="BC1556" s="218"/>
      <c r="BD1556" s="218"/>
      <c r="BE1556" s="218"/>
      <c r="BF1556" s="218"/>
      <c r="BG1556" s="218"/>
      <c r="BH1556" s="218"/>
      <c r="BI1556" s="218"/>
      <c r="BJ1556" s="233" t="s">
        <v>79</v>
      </c>
      <c r="BK1556" s="199"/>
      <c r="BL1556" s="218" t="s">
        <v>80</v>
      </c>
      <c r="BM1556" s="290">
        <v>23736292</v>
      </c>
      <c r="BN1556" s="290">
        <v>7.1</v>
      </c>
      <c r="BO1556" s="290">
        <v>91.1</v>
      </c>
      <c r="BP1556" s="218" t="s">
        <v>95</v>
      </c>
      <c r="BQ1556" s="218"/>
      <c r="BR1556" s="218"/>
      <c r="BS1556" s="218"/>
      <c r="BT1556" s="218"/>
      <c r="BU1556" s="218"/>
      <c r="BV1556" s="218"/>
      <c r="BW1556" s="218"/>
      <c r="BX1556" s="171"/>
      <c r="BY1556" s="199"/>
      <c r="BZ1556" s="230"/>
      <c r="CA1556" s="230"/>
      <c r="CB1556" s="230"/>
      <c r="CC1556" s="230"/>
      <c r="CD1556" s="230"/>
      <c r="CE1556" s="230"/>
      <c r="CF1556" s="230"/>
      <c r="CG1556" s="230"/>
      <c r="CH1556" s="230"/>
      <c r="CI1556" s="230"/>
      <c r="CJ1556" s="230"/>
      <c r="CK1556" s="230"/>
      <c r="CL1556" s="230"/>
      <c r="CM1556" s="230"/>
      <c r="CN1556" s="171"/>
      <c r="CO1556" s="199"/>
      <c r="CP1556" s="230"/>
      <c r="CQ1556" s="233"/>
      <c r="CR1556" s="233"/>
      <c r="CS1556" s="233"/>
      <c r="CT1556" s="230"/>
      <c r="CU1556" s="230"/>
      <c r="CV1556" s="230"/>
      <c r="CW1556" s="230"/>
    </row>
    <row r="1557" ht="25.5" hidden="1" spans="1:101">
      <c r="A1557" s="191">
        <v>2674</v>
      </c>
      <c r="B1557" s="261" t="s">
        <v>4021</v>
      </c>
      <c r="C1557" s="261" t="s">
        <v>3217</v>
      </c>
      <c r="D1557" s="261" t="s">
        <v>2788</v>
      </c>
      <c r="E1557" s="199"/>
      <c r="F1557" s="261" t="s">
        <v>2382</v>
      </c>
      <c r="G1557" s="199"/>
      <c r="H1557" s="199"/>
      <c r="I1557" s="199"/>
      <c r="J1557" s="202"/>
      <c r="K1557" s="202"/>
      <c r="L1557" s="164">
        <f>_xlfn.IFNA(VLOOKUP(B1557,'[1]CDM Patients Data'!$C$1266:$N$5000,6,FALSE),"")</f>
        <v>0</v>
      </c>
      <c r="M1557" s="164">
        <f>_xlfn.IFNA(VLOOKUP(B1557,'[1]CDM Patients Data'!$C$1266:$N$5000,7,FALSE),"")</f>
        <v>0</v>
      </c>
      <c r="N1557" s="164">
        <f>_xlfn.IFNA(VLOOKUP(B1557,'[1]CDM Patients Data'!$C$1266:$N$5000,8,FALSE),"")</f>
        <v>0</v>
      </c>
      <c r="O1557" s="164">
        <f>_xlfn.IFNA(VLOOKUP(B1557,'[1]CDM Patients Data'!$C$1266:$K$3492,9,FALSE),"")</f>
        <v>0</v>
      </c>
      <c r="P1557" s="164">
        <f>_xlfn.IFNA(VLOOKUP(B1557,'[1]CDM Patients Data'!$C$1266:$O$3492,10,FALSE),"")</f>
        <v>0</v>
      </c>
      <c r="Q1557" s="164">
        <f>_xlfn.IFNA(VLOOKUP(B1557,'[1]CDM Patients Data'!$C$1266:$O$3492,11,FALSE),"")</f>
        <v>0</v>
      </c>
      <c r="R1557" s="164">
        <f>_xlfn.IFNA(VLOOKUP(B1557,'[1]CDM Patients Data'!$C$1266:$O$3492,12,FALSE),"")</f>
        <v>0</v>
      </c>
      <c r="S1557" s="164">
        <f>_xlfn.IFNA(VLOOKUP(B1557,'[1]CDM Patients Data'!$C$1266:$P$3492,13,FALSE),"")</f>
        <v>0</v>
      </c>
      <c r="T1557" s="164" t="str">
        <f>_xlfn.IFNA(VLOOKUP(B1557,'[1]CDM Patients Data'!$C$1266:$N$5000,5,FALSE),"")</f>
        <v>Anwesha</v>
      </c>
      <c r="U1557" s="164"/>
      <c r="V1557" s="164"/>
      <c r="W1557" s="210"/>
      <c r="X1557" s="164"/>
      <c r="Y1557" s="164"/>
      <c r="Z1557" s="164"/>
      <c r="AA1557" s="164"/>
      <c r="AB1557" s="164"/>
      <c r="AC1557" s="210"/>
      <c r="AD1557" s="199"/>
      <c r="AE1557" s="199"/>
      <c r="AF1557" s="199"/>
      <c r="AG1557" s="199"/>
      <c r="AH1557" s="233" t="s">
        <v>79</v>
      </c>
      <c r="AI1557" s="199"/>
      <c r="AJ1557" s="199"/>
      <c r="AK1557" s="218" t="s">
        <v>80</v>
      </c>
      <c r="AL1557" s="218">
        <v>35534297</v>
      </c>
      <c r="AM1557" s="218">
        <v>10.7</v>
      </c>
      <c r="AN1557" s="218">
        <v>96.6</v>
      </c>
      <c r="AO1557" s="218" t="s">
        <v>94</v>
      </c>
      <c r="AP1557" s="218"/>
      <c r="AQ1557" s="218"/>
      <c r="AR1557" s="218"/>
      <c r="AS1557" s="218"/>
      <c r="AT1557" s="218"/>
      <c r="AU1557" s="218"/>
      <c r="AV1557" s="218"/>
      <c r="AW1557" s="218"/>
      <c r="AX1557" s="218"/>
      <c r="AY1557" s="218"/>
      <c r="AZ1557" s="218"/>
      <c r="BA1557" s="218"/>
      <c r="BB1557" s="218"/>
      <c r="BC1557" s="218"/>
      <c r="BD1557" s="218"/>
      <c r="BE1557" s="218"/>
      <c r="BF1557" s="218"/>
      <c r="BG1557" s="218"/>
      <c r="BH1557" s="218"/>
      <c r="BI1557" s="218"/>
      <c r="BJ1557" s="233"/>
      <c r="BK1557" s="199"/>
      <c r="BL1557" s="218" t="s">
        <v>84</v>
      </c>
      <c r="BM1557" s="171" t="s">
        <v>76</v>
      </c>
      <c r="BN1557" s="171" t="s">
        <v>76</v>
      </c>
      <c r="BO1557" s="171" t="s">
        <v>76</v>
      </c>
      <c r="BP1557" s="218"/>
      <c r="BQ1557" s="218"/>
      <c r="BR1557" s="218"/>
      <c r="BS1557" s="218"/>
      <c r="BT1557" s="218"/>
      <c r="BU1557" s="218"/>
      <c r="BV1557" s="218"/>
      <c r="BW1557" s="218"/>
      <c r="BX1557" s="171"/>
      <c r="BY1557" s="199"/>
      <c r="BZ1557" s="230"/>
      <c r="CA1557" s="230"/>
      <c r="CB1557" s="230"/>
      <c r="CC1557" s="230"/>
      <c r="CD1557" s="230"/>
      <c r="CE1557" s="230"/>
      <c r="CF1557" s="230"/>
      <c r="CG1557" s="230"/>
      <c r="CH1557" s="230"/>
      <c r="CI1557" s="230"/>
      <c r="CJ1557" s="230"/>
      <c r="CK1557" s="230"/>
      <c r="CL1557" s="230"/>
      <c r="CM1557" s="230"/>
      <c r="CN1557" s="171"/>
      <c r="CO1557" s="199"/>
      <c r="CP1557" s="230"/>
      <c r="CQ1557" s="233"/>
      <c r="CR1557" s="233"/>
      <c r="CS1557" s="233"/>
      <c r="CT1557" s="230"/>
      <c r="CU1557" s="230"/>
      <c r="CV1557" s="230"/>
      <c r="CW1557" s="230"/>
    </row>
    <row r="1558" ht="60" spans="1:101">
      <c r="A1558" s="191">
        <v>2675</v>
      </c>
      <c r="B1558" s="261" t="s">
        <v>4022</v>
      </c>
      <c r="C1558" s="261" t="s">
        <v>4023</v>
      </c>
      <c r="D1558" s="261" t="s">
        <v>2783</v>
      </c>
      <c r="E1558" s="199"/>
      <c r="F1558" s="261" t="s">
        <v>2176</v>
      </c>
      <c r="G1558" s="199"/>
      <c r="H1558" s="199"/>
      <c r="I1558" s="199"/>
      <c r="J1558" s="202"/>
      <c r="K1558" s="202"/>
      <c r="L1558" s="164" t="str">
        <f>_xlfn.IFNA(VLOOKUP(B1558,'[1]CDM Patients Data'!$C$1266:$N$5000,6,FALSE),"")</f>
        <v>Breast</v>
      </c>
      <c r="M1558" s="164" t="str">
        <f>_xlfn.IFNA(VLOOKUP(B1558,'[1]CDM Patients Data'!$C$1266:$N$5000,7,FALSE),"")</f>
        <v>Upper outer quadrant of breast</v>
      </c>
      <c r="N1558" s="164" t="str">
        <f>_xlfn.IFNA(VLOOKUP(B1558,'[1]CDM Patients Data'!$C$1266:$N$5000,8,FALSE),"")</f>
        <v>Invasive carcinoma of no special type</v>
      </c>
      <c r="O1558" s="164" t="str">
        <f>_xlfn.IFNA(VLOOKUP(B1558,'[1]CDM Patients Data'!$C$1266:$K$3492,9,FALSE),"")</f>
        <v>Left</v>
      </c>
      <c r="P1558" s="164">
        <f>_xlfn.IFNA(VLOOKUP(B1558,'[1]CDM Patients Data'!$C$1266:$O$3492,10,FALSE),"")</f>
        <v>0</v>
      </c>
      <c r="Q1558" s="164">
        <f>_xlfn.IFNA(VLOOKUP(B1558,'[1]CDM Patients Data'!$C$1266:$O$3492,11,FALSE),"")</f>
        <v>0</v>
      </c>
      <c r="R1558" s="164">
        <f>_xlfn.IFNA(VLOOKUP(B1558,'[1]CDM Patients Data'!$C$1266:$O$3492,12,FALSE),"")</f>
        <v>0</v>
      </c>
      <c r="S1558" s="164">
        <f>_xlfn.IFNA(VLOOKUP(B1558,'[1]CDM Patients Data'!$C$1266:$P$3492,13,FALSE),"")</f>
        <v>0</v>
      </c>
      <c r="T1558" s="164" t="str">
        <f>_xlfn.IFNA(VLOOKUP(B1558,'[1]CDM Patients Data'!$C$1266:$N$5000,5,FALSE),"")</f>
        <v>Alaka</v>
      </c>
      <c r="U1558" s="164"/>
      <c r="V1558" s="164"/>
      <c r="W1558" s="210"/>
      <c r="X1558" s="164"/>
      <c r="Y1558" s="164"/>
      <c r="Z1558" s="164"/>
      <c r="AA1558" s="164"/>
      <c r="AB1558" s="164"/>
      <c r="AC1558" s="210"/>
      <c r="AD1558" s="199"/>
      <c r="AE1558" s="199"/>
      <c r="AF1558" s="199"/>
      <c r="AG1558" s="199"/>
      <c r="AH1558" s="233"/>
      <c r="AI1558" s="199"/>
      <c r="AJ1558" s="199"/>
      <c r="AK1558" s="218" t="s">
        <v>84</v>
      </c>
      <c r="AL1558" s="218" t="s">
        <v>76</v>
      </c>
      <c r="AM1558" s="218" t="s">
        <v>76</v>
      </c>
      <c r="AN1558" s="218" t="s">
        <v>76</v>
      </c>
      <c r="AO1558" s="218" t="s">
        <v>76</v>
      </c>
      <c r="AP1558" s="218"/>
      <c r="AQ1558" s="218"/>
      <c r="AR1558" s="218"/>
      <c r="AS1558" s="218"/>
      <c r="AT1558" s="218"/>
      <c r="AU1558" s="218"/>
      <c r="AV1558" s="218"/>
      <c r="AW1558" s="218"/>
      <c r="AX1558" s="218"/>
      <c r="AY1558" s="218"/>
      <c r="AZ1558" s="218"/>
      <c r="BA1558" s="218"/>
      <c r="BB1558" s="218"/>
      <c r="BC1558" s="218"/>
      <c r="BD1558" s="218"/>
      <c r="BE1558" s="218"/>
      <c r="BF1558" s="218"/>
      <c r="BG1558" s="218"/>
      <c r="BH1558" s="218"/>
      <c r="BI1558" s="218"/>
      <c r="BJ1558" s="233" t="s">
        <v>589</v>
      </c>
      <c r="BK1558" s="199"/>
      <c r="BL1558" s="218" t="s">
        <v>80</v>
      </c>
      <c r="BM1558" s="290">
        <v>8081615</v>
      </c>
      <c r="BN1558" s="290">
        <v>2.4</v>
      </c>
      <c r="BO1558" s="290">
        <v>282.8</v>
      </c>
      <c r="BP1558" s="218" t="s">
        <v>103</v>
      </c>
      <c r="BQ1558" s="218"/>
      <c r="BR1558" s="218"/>
      <c r="BS1558" s="218"/>
      <c r="BT1558" s="218"/>
      <c r="BU1558" s="218"/>
      <c r="BV1558" s="218"/>
      <c r="BW1558" s="218"/>
      <c r="BX1558" s="171"/>
      <c r="BY1558" s="199"/>
      <c r="BZ1558" s="230"/>
      <c r="CA1558" s="230"/>
      <c r="CB1558" s="230"/>
      <c r="CC1558" s="230"/>
      <c r="CD1558" s="230"/>
      <c r="CE1558" s="230"/>
      <c r="CF1558" s="230"/>
      <c r="CG1558" s="230"/>
      <c r="CH1558" s="230"/>
      <c r="CI1558" s="230"/>
      <c r="CJ1558" s="230"/>
      <c r="CK1558" s="230"/>
      <c r="CL1558" s="230"/>
      <c r="CM1558" s="230"/>
      <c r="CN1558" s="171"/>
      <c r="CO1558" s="199"/>
      <c r="CP1558" s="230"/>
      <c r="CQ1558" s="233"/>
      <c r="CR1558" s="233"/>
      <c r="CS1558" s="233"/>
      <c r="CT1558" s="230"/>
      <c r="CU1558" s="230"/>
      <c r="CV1558" s="230"/>
      <c r="CW1558" s="230"/>
    </row>
    <row r="1559" ht="15" spans="1:101">
      <c r="A1559" s="191">
        <v>2676</v>
      </c>
      <c r="B1559" s="261" t="s">
        <v>4024</v>
      </c>
      <c r="C1559" s="261" t="s">
        <v>4025</v>
      </c>
      <c r="D1559" s="261" t="s">
        <v>2783</v>
      </c>
      <c r="E1559" s="199"/>
      <c r="F1559" s="261" t="s">
        <v>2176</v>
      </c>
      <c r="G1559" s="199"/>
      <c r="H1559" s="199"/>
      <c r="I1559" s="199"/>
      <c r="J1559" s="202"/>
      <c r="K1559" s="202"/>
      <c r="L1559" s="164">
        <f>_xlfn.IFNA(VLOOKUP(B1559,'[1]CDM Patients Data'!$C$1266:$N$5000,6,FALSE),"")</f>
        <v>0</v>
      </c>
      <c r="M1559" s="164">
        <f>_xlfn.IFNA(VLOOKUP(B1559,'[1]CDM Patients Data'!$C$1266:$N$5000,7,FALSE),"")</f>
        <v>0</v>
      </c>
      <c r="N1559" s="164">
        <f>_xlfn.IFNA(VLOOKUP(B1559,'[1]CDM Patients Data'!$C$1266:$N$5000,8,FALSE),"")</f>
        <v>0</v>
      </c>
      <c r="O1559" s="164">
        <f>_xlfn.IFNA(VLOOKUP(B1559,'[1]CDM Patients Data'!$C$1266:$K$3492,9,FALSE),"")</f>
        <v>0</v>
      </c>
      <c r="P1559" s="164">
        <f>_xlfn.IFNA(VLOOKUP(B1559,'[1]CDM Patients Data'!$C$1266:$O$3492,10,FALSE),"")</f>
        <v>0</v>
      </c>
      <c r="Q1559" s="164">
        <f>_xlfn.IFNA(VLOOKUP(B1559,'[1]CDM Patients Data'!$C$1266:$O$3492,11,FALSE),"")</f>
        <v>0</v>
      </c>
      <c r="R1559" s="164">
        <f>_xlfn.IFNA(VLOOKUP(B1559,'[1]CDM Patients Data'!$C$1266:$O$3492,12,FALSE),"")</f>
        <v>0</v>
      </c>
      <c r="S1559" s="164">
        <f>_xlfn.IFNA(VLOOKUP(B1559,'[1]CDM Patients Data'!$C$1266:$P$3492,13,FALSE),"")</f>
        <v>0</v>
      </c>
      <c r="T1559" s="164" t="str">
        <f>_xlfn.IFNA(VLOOKUP(B1559,'[1]CDM Patients Data'!$C$1266:$N$5000,5,FALSE),"")</f>
        <v>Nisha</v>
      </c>
      <c r="U1559" s="164"/>
      <c r="V1559" s="164"/>
      <c r="W1559" s="210"/>
      <c r="X1559" s="164"/>
      <c r="Y1559" s="164"/>
      <c r="Z1559" s="164"/>
      <c r="AA1559" s="164"/>
      <c r="AB1559" s="164"/>
      <c r="AC1559" s="210"/>
      <c r="AD1559" s="199"/>
      <c r="AE1559" s="199"/>
      <c r="AF1559" s="199"/>
      <c r="AG1559" s="199"/>
      <c r="AH1559" s="233"/>
      <c r="AI1559" s="199"/>
      <c r="AJ1559" s="199"/>
      <c r="AK1559" s="218" t="s">
        <v>84</v>
      </c>
      <c r="AL1559" s="218" t="s">
        <v>76</v>
      </c>
      <c r="AM1559" s="218" t="s">
        <v>76</v>
      </c>
      <c r="AN1559" s="218" t="s">
        <v>76</v>
      </c>
      <c r="AO1559" s="218" t="s">
        <v>76</v>
      </c>
      <c r="AP1559" s="218"/>
      <c r="AQ1559" s="218"/>
      <c r="AR1559" s="218"/>
      <c r="AS1559" s="218"/>
      <c r="AT1559" s="218"/>
      <c r="AU1559" s="218"/>
      <c r="AV1559" s="218"/>
      <c r="AW1559" s="218"/>
      <c r="AX1559" s="218"/>
      <c r="AY1559" s="218"/>
      <c r="AZ1559" s="218"/>
      <c r="BA1559" s="218"/>
      <c r="BB1559" s="218"/>
      <c r="BC1559" s="218"/>
      <c r="BD1559" s="218"/>
      <c r="BE1559" s="218"/>
      <c r="BF1559" s="218"/>
      <c r="BG1559" s="218"/>
      <c r="BH1559" s="218"/>
      <c r="BI1559" s="218"/>
      <c r="BJ1559" s="233" t="s">
        <v>589</v>
      </c>
      <c r="BK1559" s="199"/>
      <c r="BL1559" s="218" t="s">
        <v>80</v>
      </c>
      <c r="BM1559" s="290">
        <v>7592170</v>
      </c>
      <c r="BN1559" s="290">
        <v>2.3</v>
      </c>
      <c r="BO1559" s="290">
        <v>268.2</v>
      </c>
      <c r="BP1559" s="218" t="s">
        <v>103</v>
      </c>
      <c r="BQ1559" s="218"/>
      <c r="BR1559" s="218"/>
      <c r="BS1559" s="218"/>
      <c r="BT1559" s="218"/>
      <c r="BU1559" s="218"/>
      <c r="BV1559" s="218"/>
      <c r="BW1559" s="218"/>
      <c r="BX1559" s="171"/>
      <c r="BY1559" s="199"/>
      <c r="BZ1559" s="230"/>
      <c r="CA1559" s="230"/>
      <c r="CB1559" s="230"/>
      <c r="CC1559" s="230"/>
      <c r="CD1559" s="230"/>
      <c r="CE1559" s="230"/>
      <c r="CF1559" s="230"/>
      <c r="CG1559" s="230"/>
      <c r="CH1559" s="230"/>
      <c r="CI1559" s="230"/>
      <c r="CJ1559" s="230"/>
      <c r="CK1559" s="230"/>
      <c r="CL1559" s="230"/>
      <c r="CM1559" s="230"/>
      <c r="CN1559" s="171"/>
      <c r="CO1559" s="199"/>
      <c r="CP1559" s="230"/>
      <c r="CQ1559" s="233"/>
      <c r="CR1559" s="233"/>
      <c r="CS1559" s="233"/>
      <c r="CT1559" s="230"/>
      <c r="CU1559" s="230"/>
      <c r="CV1559" s="230"/>
      <c r="CW1559" s="230"/>
    </row>
    <row r="1560" ht="30" spans="1:101">
      <c r="A1560" s="191">
        <v>2677</v>
      </c>
      <c r="B1560" s="261" t="s">
        <v>4026</v>
      </c>
      <c r="C1560" s="261" t="s">
        <v>4027</v>
      </c>
      <c r="D1560" s="261" t="s">
        <v>2780</v>
      </c>
      <c r="E1560" s="199"/>
      <c r="F1560" s="261" t="s">
        <v>3574</v>
      </c>
      <c r="G1560" s="199"/>
      <c r="H1560" s="199"/>
      <c r="I1560" s="199"/>
      <c r="J1560" s="202"/>
      <c r="K1560" s="202"/>
      <c r="L1560" s="164" t="str">
        <f>_xlfn.IFNA(VLOOKUP(B1560,'[1]CDM Patients Data'!$C$1266:$N$5000,6,FALSE),"")</f>
        <v>Intestinal tract</v>
      </c>
      <c r="M1560" s="164" t="str">
        <f>_xlfn.IFNA(VLOOKUP(B1560,'[1]CDM Patients Data'!$C$1266:$N$5000,7,FALSE),"")</f>
        <v>Gastrointestinal tract, NOS</v>
      </c>
      <c r="N1560" s="164" t="str">
        <f>_xlfn.IFNA(VLOOKUP(B1560,'[1]CDM Patients Data'!$C$1266:$N$5000,8,FALSE),"")</f>
        <v>Gastrinoma, malignant</v>
      </c>
      <c r="O1560" s="164" t="str">
        <f>_xlfn.IFNA(VLOOKUP(B1560,'[1]CDM Patients Data'!$C$1266:$K$3492,9,FALSE),"")</f>
        <v>Not a paired site</v>
      </c>
      <c r="P1560" s="164">
        <f>_xlfn.IFNA(VLOOKUP(B1560,'[1]CDM Patients Data'!$C$1266:$O$3492,10,FALSE),"")</f>
        <v>0</v>
      </c>
      <c r="Q1560" s="164">
        <f>_xlfn.IFNA(VLOOKUP(B1560,'[1]CDM Patients Data'!$C$1266:$O$3492,11,FALSE),"")</f>
        <v>0</v>
      </c>
      <c r="R1560" s="164">
        <f>_xlfn.IFNA(VLOOKUP(B1560,'[1]CDM Patients Data'!$C$1266:$O$3492,12,FALSE),"")</f>
        <v>0</v>
      </c>
      <c r="S1560" s="164">
        <f>_xlfn.IFNA(VLOOKUP(B1560,'[1]CDM Patients Data'!$C$1266:$P$3492,13,FALSE),"")</f>
        <v>0</v>
      </c>
      <c r="T1560" s="164" t="str">
        <f>_xlfn.IFNA(VLOOKUP(B1560,'[1]CDM Patients Data'!$C$1266:$N$5000,5,FALSE),"")</f>
        <v>Ruchika</v>
      </c>
      <c r="U1560" s="164"/>
      <c r="V1560" s="164"/>
      <c r="W1560" s="210"/>
      <c r="X1560" s="164"/>
      <c r="Y1560" s="164"/>
      <c r="Z1560" s="164"/>
      <c r="AA1560" s="164"/>
      <c r="AB1560" s="164"/>
      <c r="AC1560" s="210"/>
      <c r="AD1560" s="199"/>
      <c r="AE1560" s="199"/>
      <c r="AF1560" s="199"/>
      <c r="AG1560" s="199"/>
      <c r="AH1560" s="233"/>
      <c r="AI1560" s="199"/>
      <c r="AJ1560" s="199"/>
      <c r="AK1560" s="218" t="s">
        <v>84</v>
      </c>
      <c r="AL1560" s="218" t="s">
        <v>76</v>
      </c>
      <c r="AM1560" s="218" t="s">
        <v>76</v>
      </c>
      <c r="AN1560" s="218" t="s">
        <v>76</v>
      </c>
      <c r="AO1560" s="218" t="s">
        <v>76</v>
      </c>
      <c r="AP1560" s="218"/>
      <c r="AQ1560" s="218"/>
      <c r="AR1560" s="218"/>
      <c r="AS1560" s="218"/>
      <c r="AT1560" s="218"/>
      <c r="AU1560" s="218"/>
      <c r="AV1560" s="218"/>
      <c r="AW1560" s="218"/>
      <c r="AX1560" s="218"/>
      <c r="AY1560" s="218"/>
      <c r="AZ1560" s="218"/>
      <c r="BA1560" s="218"/>
      <c r="BB1560" s="218"/>
      <c r="BC1560" s="218"/>
      <c r="BD1560" s="218"/>
      <c r="BE1560" s="218"/>
      <c r="BF1560" s="218"/>
      <c r="BG1560" s="218"/>
      <c r="BH1560" s="218"/>
      <c r="BI1560" s="218"/>
      <c r="BJ1560" s="233" t="s">
        <v>589</v>
      </c>
      <c r="BK1560" s="199"/>
      <c r="BL1560" s="218" t="s">
        <v>80</v>
      </c>
      <c r="BM1560" s="290">
        <v>9085646</v>
      </c>
      <c r="BN1560" s="290">
        <v>2.7</v>
      </c>
      <c r="BO1560" s="290">
        <v>297.5</v>
      </c>
      <c r="BP1560" s="218" t="s">
        <v>103</v>
      </c>
      <c r="BQ1560" s="218"/>
      <c r="BR1560" s="218"/>
      <c r="BS1560" s="218"/>
      <c r="BT1560" s="218"/>
      <c r="BU1560" s="218"/>
      <c r="BV1560" s="218"/>
      <c r="BW1560" s="218"/>
      <c r="BX1560" s="171"/>
      <c r="BY1560" s="199"/>
      <c r="BZ1560" s="230"/>
      <c r="CA1560" s="230"/>
      <c r="CB1560" s="230"/>
      <c r="CC1560" s="230"/>
      <c r="CD1560" s="230"/>
      <c r="CE1560" s="230"/>
      <c r="CF1560" s="230"/>
      <c r="CG1560" s="230"/>
      <c r="CH1560" s="230"/>
      <c r="CI1560" s="230"/>
      <c r="CJ1560" s="230"/>
      <c r="CK1560" s="230"/>
      <c r="CL1560" s="230"/>
      <c r="CM1560" s="230"/>
      <c r="CN1560" s="171"/>
      <c r="CO1560" s="199"/>
      <c r="CP1560" s="230"/>
      <c r="CQ1560" s="233"/>
      <c r="CR1560" s="233"/>
      <c r="CS1560" s="233"/>
      <c r="CT1560" s="230"/>
      <c r="CU1560" s="230"/>
      <c r="CV1560" s="230"/>
      <c r="CW1560" s="230"/>
    </row>
    <row r="1561" ht="60" spans="1:101">
      <c r="A1561" s="191">
        <v>2678</v>
      </c>
      <c r="B1561" s="261" t="s">
        <v>4028</v>
      </c>
      <c r="C1561" s="261" t="s">
        <v>4029</v>
      </c>
      <c r="D1561" s="261" t="s">
        <v>2780</v>
      </c>
      <c r="E1561" s="199"/>
      <c r="F1561" s="261" t="s">
        <v>3574</v>
      </c>
      <c r="G1561" s="199"/>
      <c r="H1561" s="199"/>
      <c r="I1561" s="199"/>
      <c r="J1561" s="202"/>
      <c r="K1561" s="202"/>
      <c r="L1561" s="164" t="str">
        <f>_xlfn.IFNA(VLOOKUP(B1561,'[1]CDM Patients Data'!$C$1266:$N$5000,6,FALSE),"")</f>
        <v>Breast</v>
      </c>
      <c r="M1561" s="164" t="str">
        <f>_xlfn.IFNA(VLOOKUP(B1561,'[1]CDM Patients Data'!$C$1266:$N$5000,7,FALSE),"")</f>
        <v>Breast NOS (excludes Skin of breast C44.5)</v>
      </c>
      <c r="N1561" s="164" t="str">
        <f>_xlfn.IFNA(VLOOKUP(B1561,'[1]CDM Patients Data'!$C$1266:$N$5000,8,FALSE),"")</f>
        <v>Carcinoma, NOS</v>
      </c>
      <c r="O1561" s="164" t="str">
        <f>_xlfn.IFNA(VLOOKUP(B1561,'[1]CDM Patients Data'!$C$1266:$K$3492,9,FALSE),"")</f>
        <v>Unilateral</v>
      </c>
      <c r="P1561" s="164">
        <f>_xlfn.IFNA(VLOOKUP(B1561,'[1]CDM Patients Data'!$C$1266:$O$3492,10,FALSE),"")</f>
        <v>0</v>
      </c>
      <c r="Q1561" s="164">
        <f>_xlfn.IFNA(VLOOKUP(B1561,'[1]CDM Patients Data'!$C$1266:$O$3492,11,FALSE),"")</f>
        <v>0</v>
      </c>
      <c r="R1561" s="164">
        <f>_xlfn.IFNA(VLOOKUP(B1561,'[1]CDM Patients Data'!$C$1266:$O$3492,12,FALSE),"")</f>
        <v>0</v>
      </c>
      <c r="S1561" s="164">
        <f>_xlfn.IFNA(VLOOKUP(B1561,'[1]CDM Patients Data'!$C$1266:$P$3492,13,FALSE),"")</f>
        <v>0</v>
      </c>
      <c r="T1561" s="164" t="str">
        <f>_xlfn.IFNA(VLOOKUP(B1561,'[1]CDM Patients Data'!$C$1266:$N$5000,5,FALSE),"")</f>
        <v>Swathi</v>
      </c>
      <c r="U1561" s="164"/>
      <c r="V1561" s="164"/>
      <c r="W1561" s="210"/>
      <c r="X1561" s="164"/>
      <c r="Y1561" s="164"/>
      <c r="Z1561" s="164"/>
      <c r="AA1561" s="164"/>
      <c r="AB1561" s="164"/>
      <c r="AC1561" s="210"/>
      <c r="AD1561" s="199"/>
      <c r="AE1561" s="199"/>
      <c r="AF1561" s="199"/>
      <c r="AG1561" s="199"/>
      <c r="AH1561" s="233"/>
      <c r="AI1561" s="199"/>
      <c r="AJ1561" s="199"/>
      <c r="AK1561" s="218" t="s">
        <v>84</v>
      </c>
      <c r="AL1561" s="218" t="s">
        <v>76</v>
      </c>
      <c r="AM1561" s="218" t="s">
        <v>76</v>
      </c>
      <c r="AN1561" s="218" t="s">
        <v>76</v>
      </c>
      <c r="AO1561" s="218" t="s">
        <v>76</v>
      </c>
      <c r="AP1561" s="218"/>
      <c r="AQ1561" s="218"/>
      <c r="AR1561" s="218"/>
      <c r="AS1561" s="218"/>
      <c r="AT1561" s="218"/>
      <c r="AU1561" s="218"/>
      <c r="AV1561" s="218"/>
      <c r="AW1561" s="218"/>
      <c r="AX1561" s="218"/>
      <c r="AY1561" s="218"/>
      <c r="AZ1561" s="218"/>
      <c r="BA1561" s="218"/>
      <c r="BB1561" s="218"/>
      <c r="BC1561" s="218"/>
      <c r="BD1561" s="218"/>
      <c r="BE1561" s="218"/>
      <c r="BF1561" s="218"/>
      <c r="BG1561" s="218"/>
      <c r="BH1561" s="218"/>
      <c r="BI1561" s="218"/>
      <c r="BJ1561" s="233" t="s">
        <v>589</v>
      </c>
      <c r="BK1561" s="199"/>
      <c r="BL1561" s="218" t="s">
        <v>80</v>
      </c>
      <c r="BM1561" s="290">
        <v>5900930</v>
      </c>
      <c r="BN1561" s="290">
        <v>1.8</v>
      </c>
      <c r="BO1561" s="290">
        <v>206.3</v>
      </c>
      <c r="BP1561" s="218" t="s">
        <v>103</v>
      </c>
      <c r="BQ1561" s="218"/>
      <c r="BR1561" s="218"/>
      <c r="BS1561" s="218"/>
      <c r="BT1561" s="218"/>
      <c r="BU1561" s="218"/>
      <c r="BV1561" s="218"/>
      <c r="BW1561" s="218"/>
      <c r="BX1561" s="171"/>
      <c r="BY1561" s="199"/>
      <c r="BZ1561" s="230"/>
      <c r="CA1561" s="230"/>
      <c r="CB1561" s="230"/>
      <c r="CC1561" s="230"/>
      <c r="CD1561" s="230"/>
      <c r="CE1561" s="230"/>
      <c r="CF1561" s="230"/>
      <c r="CG1561" s="230"/>
      <c r="CH1561" s="230"/>
      <c r="CI1561" s="230"/>
      <c r="CJ1561" s="230"/>
      <c r="CK1561" s="230"/>
      <c r="CL1561" s="230"/>
      <c r="CM1561" s="230"/>
      <c r="CN1561" s="171"/>
      <c r="CO1561" s="199"/>
      <c r="CP1561" s="230"/>
      <c r="CQ1561" s="233"/>
      <c r="CR1561" s="233"/>
      <c r="CS1561" s="233"/>
      <c r="CT1561" s="230"/>
      <c r="CU1561" s="230"/>
      <c r="CV1561" s="230"/>
      <c r="CW1561" s="230"/>
    </row>
    <row r="1562" ht="15" spans="1:101">
      <c r="A1562" s="191">
        <v>2679</v>
      </c>
      <c r="B1562" s="261" t="s">
        <v>4030</v>
      </c>
      <c r="C1562" s="261" t="s">
        <v>4031</v>
      </c>
      <c r="D1562" s="261" t="s">
        <v>2780</v>
      </c>
      <c r="E1562" s="199"/>
      <c r="F1562" s="261" t="s">
        <v>3574</v>
      </c>
      <c r="G1562" s="199"/>
      <c r="H1562" s="199"/>
      <c r="I1562" s="199"/>
      <c r="J1562" s="202"/>
      <c r="K1562" s="202"/>
      <c r="L1562" s="164" t="str">
        <f>_xlfn.IFNA(VLOOKUP(B1562,'[1]CDM Patients Data'!$C$1266:$N$5000,6,FALSE),"")</f>
        <v>Breast</v>
      </c>
      <c r="M1562" s="164" t="str">
        <f>_xlfn.IFNA(VLOOKUP(B1562,'[1]CDM Patients Data'!$C$1266:$N$5000,7,FALSE),"")</f>
        <v>NA</v>
      </c>
      <c r="N1562" s="164" t="str">
        <f>_xlfn.IFNA(VLOOKUP(B1562,'[1]CDM Patients Data'!$C$1266:$N$5000,8,FALSE),"")</f>
        <v>NA</v>
      </c>
      <c r="O1562" s="164" t="str">
        <f>_xlfn.IFNA(VLOOKUP(B1562,'[1]CDM Patients Data'!$C$1266:$K$3492,9,FALSE),"")</f>
        <v>NA</v>
      </c>
      <c r="P1562" s="164">
        <f>_xlfn.IFNA(VLOOKUP(B1562,'[1]CDM Patients Data'!$C$1266:$O$3492,10,FALSE),"")</f>
        <v>0</v>
      </c>
      <c r="Q1562" s="164">
        <f>_xlfn.IFNA(VLOOKUP(B1562,'[1]CDM Patients Data'!$C$1266:$O$3492,11,FALSE),"")</f>
        <v>0</v>
      </c>
      <c r="R1562" s="164">
        <f>_xlfn.IFNA(VLOOKUP(B1562,'[1]CDM Patients Data'!$C$1266:$O$3492,12,FALSE),"")</f>
        <v>0</v>
      </c>
      <c r="S1562" s="164">
        <f>_xlfn.IFNA(VLOOKUP(B1562,'[1]CDM Patients Data'!$C$1266:$P$3492,13,FALSE),"")</f>
        <v>0</v>
      </c>
      <c r="T1562" s="164" t="str">
        <f>_xlfn.IFNA(VLOOKUP(B1562,'[1]CDM Patients Data'!$C$1266:$N$5000,5,FALSE),"")</f>
        <v>Alaka</v>
      </c>
      <c r="U1562" s="164"/>
      <c r="V1562" s="164"/>
      <c r="W1562" s="210"/>
      <c r="X1562" s="164"/>
      <c r="Y1562" s="164"/>
      <c r="Z1562" s="164"/>
      <c r="AA1562" s="164"/>
      <c r="AB1562" s="164"/>
      <c r="AC1562" s="210"/>
      <c r="AD1562" s="199"/>
      <c r="AE1562" s="199"/>
      <c r="AF1562" s="199"/>
      <c r="AG1562" s="199"/>
      <c r="AH1562" s="233"/>
      <c r="AI1562" s="199"/>
      <c r="AJ1562" s="199"/>
      <c r="AK1562" s="218" t="s">
        <v>84</v>
      </c>
      <c r="AL1562" s="218" t="s">
        <v>76</v>
      </c>
      <c r="AM1562" s="218" t="s">
        <v>76</v>
      </c>
      <c r="AN1562" s="218" t="s">
        <v>76</v>
      </c>
      <c r="AO1562" s="218" t="s">
        <v>76</v>
      </c>
      <c r="AP1562" s="218"/>
      <c r="AQ1562" s="218"/>
      <c r="AR1562" s="218"/>
      <c r="AS1562" s="218"/>
      <c r="AT1562" s="218"/>
      <c r="AU1562" s="218"/>
      <c r="AV1562" s="218"/>
      <c r="AW1562" s="218"/>
      <c r="AX1562" s="218"/>
      <c r="AY1562" s="218"/>
      <c r="AZ1562" s="218"/>
      <c r="BA1562" s="218"/>
      <c r="BB1562" s="218"/>
      <c r="BC1562" s="218"/>
      <c r="BD1562" s="218"/>
      <c r="BE1562" s="218"/>
      <c r="BF1562" s="218"/>
      <c r="BG1562" s="218"/>
      <c r="BH1562" s="218"/>
      <c r="BI1562" s="218"/>
      <c r="BJ1562" s="233" t="s">
        <v>589</v>
      </c>
      <c r="BK1562" s="199"/>
      <c r="BL1562" s="218" t="s">
        <v>80</v>
      </c>
      <c r="BM1562" s="290">
        <v>6936889</v>
      </c>
      <c r="BN1562" s="290">
        <v>2.1</v>
      </c>
      <c r="BO1562" s="290">
        <v>240</v>
      </c>
      <c r="BP1562" s="218" t="s">
        <v>103</v>
      </c>
      <c r="BQ1562" s="218"/>
      <c r="BR1562" s="218"/>
      <c r="BS1562" s="218"/>
      <c r="BT1562" s="218"/>
      <c r="BU1562" s="218"/>
      <c r="BV1562" s="218"/>
      <c r="BW1562" s="218"/>
      <c r="BX1562" s="171"/>
      <c r="BY1562" s="199"/>
      <c r="BZ1562" s="230"/>
      <c r="CA1562" s="230"/>
      <c r="CB1562" s="230"/>
      <c r="CC1562" s="230"/>
      <c r="CD1562" s="230"/>
      <c r="CE1562" s="230"/>
      <c r="CF1562" s="230"/>
      <c r="CG1562" s="230"/>
      <c r="CH1562" s="230"/>
      <c r="CI1562" s="230"/>
      <c r="CJ1562" s="230"/>
      <c r="CK1562" s="230"/>
      <c r="CL1562" s="230"/>
      <c r="CM1562" s="230"/>
      <c r="CN1562" s="171"/>
      <c r="CO1562" s="199"/>
      <c r="CP1562" s="230"/>
      <c r="CQ1562" s="233"/>
      <c r="CR1562" s="233"/>
      <c r="CS1562" s="233"/>
      <c r="CT1562" s="230"/>
      <c r="CU1562" s="230"/>
      <c r="CV1562" s="230"/>
      <c r="CW1562" s="230"/>
    </row>
    <row r="1563" ht="30" spans="1:101">
      <c r="A1563" s="191">
        <v>2680</v>
      </c>
      <c r="B1563" s="261" t="s">
        <v>4032</v>
      </c>
      <c r="C1563" s="261" t="s">
        <v>4033</v>
      </c>
      <c r="D1563" s="261" t="s">
        <v>2783</v>
      </c>
      <c r="E1563" s="199"/>
      <c r="F1563" s="261" t="s">
        <v>3574</v>
      </c>
      <c r="G1563" s="199"/>
      <c r="H1563" s="199"/>
      <c r="I1563" s="199"/>
      <c r="J1563" s="202"/>
      <c r="K1563" s="202"/>
      <c r="L1563" s="164" t="str">
        <f>_xlfn.IFNA(VLOOKUP(B1563,'[1]CDM Patients Data'!$C$1266:$N$5000,6,FALSE),"")</f>
        <v>Ovary</v>
      </c>
      <c r="M1563" s="164" t="str">
        <f>_xlfn.IFNA(VLOOKUP(B1563,'[1]CDM Patients Data'!$C$1266:$N$5000,7,FALSE),"")</f>
        <v>Ovary</v>
      </c>
      <c r="N1563" s="164" t="str">
        <f>_xlfn.IFNA(VLOOKUP(B1563,'[1]CDM Patients Data'!$C$1266:$N$5000,8,FALSE),"")</f>
        <v>Carcinoma, NOS</v>
      </c>
      <c r="O1563" s="164" t="str">
        <f>_xlfn.IFNA(VLOOKUP(B1563,'[1]CDM Patients Data'!$C$1266:$K$3492,9,FALSE),"")</f>
        <v>Unknown</v>
      </c>
      <c r="P1563" s="164">
        <f>_xlfn.IFNA(VLOOKUP(B1563,'[1]CDM Patients Data'!$C$1266:$O$3492,10,FALSE),"")</f>
        <v>0</v>
      </c>
      <c r="Q1563" s="164">
        <f>_xlfn.IFNA(VLOOKUP(B1563,'[1]CDM Patients Data'!$C$1266:$O$3492,11,FALSE),"")</f>
        <v>0</v>
      </c>
      <c r="R1563" s="164">
        <f>_xlfn.IFNA(VLOOKUP(B1563,'[1]CDM Patients Data'!$C$1266:$O$3492,12,FALSE),"")</f>
        <v>0</v>
      </c>
      <c r="S1563" s="164">
        <f>_xlfn.IFNA(VLOOKUP(B1563,'[1]CDM Patients Data'!$C$1266:$P$3492,13,FALSE),"")</f>
        <v>0</v>
      </c>
      <c r="T1563" s="164" t="str">
        <f>_xlfn.IFNA(VLOOKUP(B1563,'[1]CDM Patients Data'!$C$1266:$N$5000,5,FALSE),"")</f>
        <v>Manohar</v>
      </c>
      <c r="U1563" s="164"/>
      <c r="V1563" s="164"/>
      <c r="W1563" s="210"/>
      <c r="X1563" s="164"/>
      <c r="Y1563" s="164"/>
      <c r="Z1563" s="164"/>
      <c r="AA1563" s="164"/>
      <c r="AB1563" s="164"/>
      <c r="AC1563" s="210"/>
      <c r="AD1563" s="199"/>
      <c r="AE1563" s="199"/>
      <c r="AF1563" s="199"/>
      <c r="AG1563" s="199"/>
      <c r="AH1563" s="233"/>
      <c r="AI1563" s="199"/>
      <c r="AJ1563" s="199"/>
      <c r="AK1563" s="218" t="s">
        <v>84</v>
      </c>
      <c r="AL1563" s="218" t="s">
        <v>76</v>
      </c>
      <c r="AM1563" s="218" t="s">
        <v>76</v>
      </c>
      <c r="AN1563" s="218" t="s">
        <v>76</v>
      </c>
      <c r="AO1563" s="218" t="s">
        <v>76</v>
      </c>
      <c r="AP1563" s="218"/>
      <c r="AQ1563" s="218"/>
      <c r="AR1563" s="218"/>
      <c r="AS1563" s="218"/>
      <c r="AT1563" s="218"/>
      <c r="AU1563" s="218"/>
      <c r="AV1563" s="218"/>
      <c r="AW1563" s="218"/>
      <c r="AX1563" s="218"/>
      <c r="AY1563" s="218"/>
      <c r="AZ1563" s="218"/>
      <c r="BA1563" s="218"/>
      <c r="BB1563" s="218"/>
      <c r="BC1563" s="218"/>
      <c r="BD1563" s="218"/>
      <c r="BE1563" s="218"/>
      <c r="BF1563" s="218"/>
      <c r="BG1563" s="218"/>
      <c r="BH1563" s="218"/>
      <c r="BI1563" s="218"/>
      <c r="BJ1563" s="233" t="s">
        <v>589</v>
      </c>
      <c r="BK1563" s="199"/>
      <c r="BL1563" s="218" t="s">
        <v>80</v>
      </c>
      <c r="BM1563" s="290">
        <v>8852132</v>
      </c>
      <c r="BN1563" s="290">
        <v>2.7</v>
      </c>
      <c r="BO1563" s="290">
        <v>309</v>
      </c>
      <c r="BP1563" s="218" t="s">
        <v>103</v>
      </c>
      <c r="BQ1563" s="218"/>
      <c r="BR1563" s="218"/>
      <c r="BS1563" s="218"/>
      <c r="BT1563" s="218"/>
      <c r="BU1563" s="218"/>
      <c r="BV1563" s="218"/>
      <c r="BW1563" s="218"/>
      <c r="BX1563" s="171"/>
      <c r="BY1563" s="199"/>
      <c r="BZ1563" s="230"/>
      <c r="CA1563" s="230"/>
      <c r="CB1563" s="230"/>
      <c r="CC1563" s="230"/>
      <c r="CD1563" s="230"/>
      <c r="CE1563" s="230"/>
      <c r="CF1563" s="230"/>
      <c r="CG1563" s="230"/>
      <c r="CH1563" s="230"/>
      <c r="CI1563" s="230"/>
      <c r="CJ1563" s="230"/>
      <c r="CK1563" s="230"/>
      <c r="CL1563" s="230"/>
      <c r="CM1563" s="230"/>
      <c r="CN1563" s="171"/>
      <c r="CO1563" s="199"/>
      <c r="CP1563" s="230"/>
      <c r="CQ1563" s="233"/>
      <c r="CR1563" s="233"/>
      <c r="CS1563" s="233"/>
      <c r="CT1563" s="230"/>
      <c r="CU1563" s="230"/>
      <c r="CV1563" s="230"/>
      <c r="CW1563" s="230"/>
    </row>
    <row r="1564" ht="60" spans="1:101">
      <c r="A1564" s="191">
        <v>2681</v>
      </c>
      <c r="B1564" s="261" t="s">
        <v>4034</v>
      </c>
      <c r="C1564" s="261" t="s">
        <v>4035</v>
      </c>
      <c r="D1564" s="261" t="s">
        <v>2780</v>
      </c>
      <c r="E1564" s="199"/>
      <c r="F1564" s="261" t="s">
        <v>2215</v>
      </c>
      <c r="G1564" s="199"/>
      <c r="H1564" s="199"/>
      <c r="I1564" s="199"/>
      <c r="J1564" s="202"/>
      <c r="K1564" s="202"/>
      <c r="L1564" s="164" t="str">
        <f>_xlfn.IFNA(VLOOKUP(B1564,'[1]CDM Patients Data'!$C$1266:$N$5000,6,FALSE),"")</f>
        <v>Breast</v>
      </c>
      <c r="M1564" s="164" t="str">
        <f>_xlfn.IFNA(VLOOKUP(B1564,'[1]CDM Patients Data'!$C$1266:$N$5000,7,FALSE),"")</f>
        <v>Breast NOS (excludes Skin of breast C44.5)</v>
      </c>
      <c r="N1564" s="164" t="str">
        <f>_xlfn.IFNA(VLOOKUP(B1564,'[1]CDM Patients Data'!$C$1266:$N$5000,8,FALSE),"")</f>
        <v>Infiltrating ductular carcinoma</v>
      </c>
      <c r="O1564" s="164" t="str">
        <f>_xlfn.IFNA(VLOOKUP(B1564,'[1]CDM Patients Data'!$C$1266:$K$3492,9,FALSE),"")</f>
        <v>Left</v>
      </c>
      <c r="P1564" s="164">
        <f>_xlfn.IFNA(VLOOKUP(B1564,'[1]CDM Patients Data'!$C$1266:$O$3492,10,FALSE),"")</f>
        <v>0</v>
      </c>
      <c r="Q1564" s="164">
        <f>_xlfn.IFNA(VLOOKUP(B1564,'[1]CDM Patients Data'!$C$1266:$O$3492,11,FALSE),"")</f>
        <v>0</v>
      </c>
      <c r="R1564" s="164">
        <f>_xlfn.IFNA(VLOOKUP(B1564,'[1]CDM Patients Data'!$C$1266:$O$3492,12,FALSE),"")</f>
        <v>0</v>
      </c>
      <c r="S1564" s="164">
        <f>_xlfn.IFNA(VLOOKUP(B1564,'[1]CDM Patients Data'!$C$1266:$P$3492,13,FALSE),"")</f>
        <v>0</v>
      </c>
      <c r="T1564" s="164" t="str">
        <f>_xlfn.IFNA(VLOOKUP(B1564,'[1]CDM Patients Data'!$C$1266:$N$5000,5,FALSE),"")</f>
        <v>Manohar</v>
      </c>
      <c r="U1564" s="164"/>
      <c r="V1564" s="164"/>
      <c r="W1564" s="210"/>
      <c r="X1564" s="164"/>
      <c r="Y1564" s="164"/>
      <c r="Z1564" s="164"/>
      <c r="AA1564" s="164"/>
      <c r="AB1564" s="164"/>
      <c r="AC1564" s="210"/>
      <c r="AD1564" s="199"/>
      <c r="AE1564" s="199"/>
      <c r="AF1564" s="199"/>
      <c r="AG1564" s="199"/>
      <c r="AH1564" s="233"/>
      <c r="AI1564" s="199"/>
      <c r="AJ1564" s="199"/>
      <c r="AK1564" s="218" t="s">
        <v>84</v>
      </c>
      <c r="AL1564" s="218" t="s">
        <v>76</v>
      </c>
      <c r="AM1564" s="218" t="s">
        <v>76</v>
      </c>
      <c r="AN1564" s="218" t="s">
        <v>76</v>
      </c>
      <c r="AO1564" s="218" t="s">
        <v>76</v>
      </c>
      <c r="AP1564" s="218"/>
      <c r="AQ1564" s="218"/>
      <c r="AR1564" s="218"/>
      <c r="AS1564" s="218"/>
      <c r="AT1564" s="218"/>
      <c r="AU1564" s="218"/>
      <c r="AV1564" s="218"/>
      <c r="AW1564" s="218"/>
      <c r="AX1564" s="218"/>
      <c r="AY1564" s="218"/>
      <c r="AZ1564" s="218"/>
      <c r="BA1564" s="218"/>
      <c r="BB1564" s="218"/>
      <c r="BC1564" s="218"/>
      <c r="BD1564" s="218"/>
      <c r="BE1564" s="218"/>
      <c r="BF1564" s="218"/>
      <c r="BG1564" s="218"/>
      <c r="BH1564" s="218"/>
      <c r="BI1564" s="218"/>
      <c r="BJ1564" s="233" t="s">
        <v>589</v>
      </c>
      <c r="BK1564" s="199"/>
      <c r="BL1564" s="218" t="s">
        <v>80</v>
      </c>
      <c r="BM1564" s="290">
        <v>7511497</v>
      </c>
      <c r="BN1564" s="290">
        <v>2.3</v>
      </c>
      <c r="BO1564" s="290">
        <v>267.4</v>
      </c>
      <c r="BP1564" s="218" t="s">
        <v>103</v>
      </c>
      <c r="BQ1564" s="218"/>
      <c r="BR1564" s="218"/>
      <c r="BS1564" s="218"/>
      <c r="BT1564" s="218"/>
      <c r="BU1564" s="218"/>
      <c r="BV1564" s="218"/>
      <c r="BW1564" s="218"/>
      <c r="BX1564" s="171"/>
      <c r="BY1564" s="199"/>
      <c r="BZ1564" s="230"/>
      <c r="CA1564" s="230"/>
      <c r="CB1564" s="230"/>
      <c r="CC1564" s="230"/>
      <c r="CD1564" s="230"/>
      <c r="CE1564" s="230"/>
      <c r="CF1564" s="230"/>
      <c r="CG1564" s="230"/>
      <c r="CH1564" s="230"/>
      <c r="CI1564" s="230"/>
      <c r="CJ1564" s="230"/>
      <c r="CK1564" s="230"/>
      <c r="CL1564" s="230"/>
      <c r="CM1564" s="230"/>
      <c r="CN1564" s="171"/>
      <c r="CO1564" s="199"/>
      <c r="CP1564" s="230"/>
      <c r="CQ1564" s="233"/>
      <c r="CR1564" s="233"/>
      <c r="CS1564" s="233"/>
      <c r="CT1564" s="230"/>
      <c r="CU1564" s="230"/>
      <c r="CV1564" s="230"/>
      <c r="CW1564" s="230"/>
    </row>
    <row r="1565" ht="45" spans="1:101">
      <c r="A1565" s="191">
        <v>2682</v>
      </c>
      <c r="B1565" s="261" t="s">
        <v>4036</v>
      </c>
      <c r="C1565" s="261" t="s">
        <v>4037</v>
      </c>
      <c r="D1565" s="261" t="s">
        <v>2780</v>
      </c>
      <c r="E1565" s="199"/>
      <c r="F1565" s="261" t="s">
        <v>2215</v>
      </c>
      <c r="G1565" s="199"/>
      <c r="H1565" s="199"/>
      <c r="I1565" s="199"/>
      <c r="J1565" s="202"/>
      <c r="K1565" s="202"/>
      <c r="L1565" s="164" t="str">
        <f>_xlfn.IFNA(VLOOKUP(B1565,'[1]CDM Patients Data'!$C$1266:$N$5000,6,FALSE),"")</f>
        <v>Breast</v>
      </c>
      <c r="M1565" s="164" t="str">
        <f>_xlfn.IFNA(VLOOKUP(B1565,'[1]CDM Patients Data'!$C$1266:$N$5000,7,FALSE),"")</f>
        <v>Upper outer quadrant of breast</v>
      </c>
      <c r="N1565" s="164" t="str">
        <f>_xlfn.IFNA(VLOOKUP(B1565,'[1]CDM Patients Data'!$C$1266:$N$5000,8,FALSE),"")</f>
        <v>Infiltrating ductular carcinoma</v>
      </c>
      <c r="O1565" s="164" t="str">
        <f>_xlfn.IFNA(VLOOKUP(B1565,'[1]CDM Patients Data'!$C$1266:$K$3492,9,FALSE),"")</f>
        <v>Left</v>
      </c>
      <c r="P1565" s="164">
        <f>_xlfn.IFNA(VLOOKUP(B1565,'[1]CDM Patients Data'!$C$1266:$O$3492,10,FALSE),"")</f>
        <v>0</v>
      </c>
      <c r="Q1565" s="164">
        <f>_xlfn.IFNA(VLOOKUP(B1565,'[1]CDM Patients Data'!$C$1266:$O$3492,11,FALSE),"")</f>
        <v>0</v>
      </c>
      <c r="R1565" s="164">
        <f>_xlfn.IFNA(VLOOKUP(B1565,'[1]CDM Patients Data'!$C$1266:$O$3492,12,FALSE),"")</f>
        <v>0</v>
      </c>
      <c r="S1565" s="164">
        <f>_xlfn.IFNA(VLOOKUP(B1565,'[1]CDM Patients Data'!$C$1266:$P$3492,13,FALSE),"")</f>
        <v>0</v>
      </c>
      <c r="T1565" s="164" t="str">
        <f>_xlfn.IFNA(VLOOKUP(B1565,'[1]CDM Patients Data'!$C$1266:$N$5000,5,FALSE),"")</f>
        <v>Alaka</v>
      </c>
      <c r="U1565" s="164"/>
      <c r="V1565" s="164"/>
      <c r="W1565" s="210"/>
      <c r="X1565" s="164"/>
      <c r="Y1565" s="164"/>
      <c r="Z1565" s="164"/>
      <c r="AA1565" s="164"/>
      <c r="AB1565" s="164"/>
      <c r="AC1565" s="210"/>
      <c r="AD1565" s="199"/>
      <c r="AE1565" s="199"/>
      <c r="AF1565" s="199"/>
      <c r="AG1565" s="199"/>
      <c r="AH1565" s="233"/>
      <c r="AI1565" s="199"/>
      <c r="AJ1565" s="199"/>
      <c r="AK1565" s="218" t="s">
        <v>84</v>
      </c>
      <c r="AL1565" s="218" t="s">
        <v>76</v>
      </c>
      <c r="AM1565" s="218" t="s">
        <v>76</v>
      </c>
      <c r="AN1565" s="218" t="s">
        <v>76</v>
      </c>
      <c r="AO1565" s="218" t="s">
        <v>76</v>
      </c>
      <c r="AP1565" s="218"/>
      <c r="AQ1565" s="218"/>
      <c r="AR1565" s="218"/>
      <c r="AS1565" s="218"/>
      <c r="AT1565" s="218"/>
      <c r="AU1565" s="218"/>
      <c r="AV1565" s="218"/>
      <c r="AW1565" s="218"/>
      <c r="AX1565" s="218"/>
      <c r="AY1565" s="218"/>
      <c r="AZ1565" s="218"/>
      <c r="BA1565" s="218"/>
      <c r="BB1565" s="218"/>
      <c r="BC1565" s="218"/>
      <c r="BD1565" s="218"/>
      <c r="BE1565" s="218"/>
      <c r="BF1565" s="218"/>
      <c r="BG1565" s="218"/>
      <c r="BH1565" s="218"/>
      <c r="BI1565" s="218"/>
      <c r="BJ1565" s="233" t="s">
        <v>589</v>
      </c>
      <c r="BK1565" s="199"/>
      <c r="BL1565" s="218" t="s">
        <v>80</v>
      </c>
      <c r="BM1565" s="290">
        <v>8146015</v>
      </c>
      <c r="BN1565" s="290">
        <v>2.4</v>
      </c>
      <c r="BO1565" s="290">
        <v>270.3</v>
      </c>
      <c r="BP1565" s="218" t="s">
        <v>103</v>
      </c>
      <c r="BQ1565" s="218"/>
      <c r="BR1565" s="218"/>
      <c r="BS1565" s="218"/>
      <c r="BT1565" s="218"/>
      <c r="BU1565" s="218"/>
      <c r="BV1565" s="218"/>
      <c r="BW1565" s="218"/>
      <c r="BX1565" s="171"/>
      <c r="BY1565" s="199"/>
      <c r="BZ1565" s="230"/>
      <c r="CA1565" s="230"/>
      <c r="CB1565" s="230"/>
      <c r="CC1565" s="230"/>
      <c r="CD1565" s="230"/>
      <c r="CE1565" s="230"/>
      <c r="CF1565" s="230"/>
      <c r="CG1565" s="230"/>
      <c r="CH1565" s="230"/>
      <c r="CI1565" s="230"/>
      <c r="CJ1565" s="230"/>
      <c r="CK1565" s="230"/>
      <c r="CL1565" s="230"/>
      <c r="CM1565" s="230"/>
      <c r="CN1565" s="171"/>
      <c r="CO1565" s="199"/>
      <c r="CP1565" s="230"/>
      <c r="CQ1565" s="233"/>
      <c r="CR1565" s="233"/>
      <c r="CS1565" s="233"/>
      <c r="CT1565" s="230"/>
      <c r="CU1565" s="230"/>
      <c r="CV1565" s="230"/>
      <c r="CW1565" s="230"/>
    </row>
    <row r="1566" ht="15" spans="1:101">
      <c r="A1566" s="191">
        <v>2683</v>
      </c>
      <c r="B1566" s="261" t="s">
        <v>4038</v>
      </c>
      <c r="C1566" s="261" t="s">
        <v>4039</v>
      </c>
      <c r="D1566" s="261" t="s">
        <v>2780</v>
      </c>
      <c r="E1566" s="199"/>
      <c r="F1566" s="261" t="s">
        <v>2215</v>
      </c>
      <c r="G1566" s="199"/>
      <c r="H1566" s="199"/>
      <c r="I1566" s="199"/>
      <c r="J1566" s="202"/>
      <c r="K1566" s="202"/>
      <c r="L1566" s="164">
        <f>_xlfn.IFNA(VLOOKUP(B1566,'[1]CDM Patients Data'!$C$1266:$N$5000,6,FALSE),"")</f>
        <v>0</v>
      </c>
      <c r="M1566" s="164">
        <f>_xlfn.IFNA(VLOOKUP(B1566,'[1]CDM Patients Data'!$C$1266:$N$5000,7,FALSE),"")</f>
        <v>0</v>
      </c>
      <c r="N1566" s="164">
        <f>_xlfn.IFNA(VLOOKUP(B1566,'[1]CDM Patients Data'!$C$1266:$N$5000,8,FALSE),"")</f>
        <v>0</v>
      </c>
      <c r="O1566" s="164">
        <f>_xlfn.IFNA(VLOOKUP(B1566,'[1]CDM Patients Data'!$C$1266:$K$3492,9,FALSE),"")</f>
        <v>0</v>
      </c>
      <c r="P1566" s="164">
        <f>_xlfn.IFNA(VLOOKUP(B1566,'[1]CDM Patients Data'!$C$1266:$O$3492,10,FALSE),"")</f>
        <v>0</v>
      </c>
      <c r="Q1566" s="164">
        <f>_xlfn.IFNA(VLOOKUP(B1566,'[1]CDM Patients Data'!$C$1266:$O$3492,11,FALSE),"")</f>
        <v>0</v>
      </c>
      <c r="R1566" s="164">
        <f>_xlfn.IFNA(VLOOKUP(B1566,'[1]CDM Patients Data'!$C$1266:$O$3492,12,FALSE),"")</f>
        <v>0</v>
      </c>
      <c r="S1566" s="164">
        <f>_xlfn.IFNA(VLOOKUP(B1566,'[1]CDM Patients Data'!$C$1266:$P$3492,13,FALSE),"")</f>
        <v>0</v>
      </c>
      <c r="T1566" s="164" t="str">
        <f>_xlfn.IFNA(VLOOKUP(B1566,'[1]CDM Patients Data'!$C$1266:$N$5000,5,FALSE),"")</f>
        <v>Nisha</v>
      </c>
      <c r="U1566" s="164"/>
      <c r="V1566" s="164"/>
      <c r="W1566" s="210"/>
      <c r="X1566" s="164"/>
      <c r="Y1566" s="164"/>
      <c r="Z1566" s="164"/>
      <c r="AA1566" s="164"/>
      <c r="AB1566" s="164"/>
      <c r="AC1566" s="210"/>
      <c r="AD1566" s="199"/>
      <c r="AE1566" s="199"/>
      <c r="AF1566" s="199"/>
      <c r="AG1566" s="199"/>
      <c r="AH1566" s="233"/>
      <c r="AI1566" s="199"/>
      <c r="AJ1566" s="199"/>
      <c r="AK1566" s="218" t="s">
        <v>84</v>
      </c>
      <c r="AL1566" s="218" t="s">
        <v>76</v>
      </c>
      <c r="AM1566" s="218" t="s">
        <v>76</v>
      </c>
      <c r="AN1566" s="218" t="s">
        <v>76</v>
      </c>
      <c r="AO1566" s="218" t="s">
        <v>76</v>
      </c>
      <c r="AP1566" s="218"/>
      <c r="AQ1566" s="218"/>
      <c r="AR1566" s="218"/>
      <c r="AS1566" s="218"/>
      <c r="AT1566" s="218"/>
      <c r="AU1566" s="218"/>
      <c r="AV1566" s="218"/>
      <c r="AW1566" s="218"/>
      <c r="AX1566" s="218"/>
      <c r="AY1566" s="218"/>
      <c r="AZ1566" s="218"/>
      <c r="BA1566" s="218"/>
      <c r="BB1566" s="218"/>
      <c r="BC1566" s="218"/>
      <c r="BD1566" s="218"/>
      <c r="BE1566" s="218"/>
      <c r="BF1566" s="218"/>
      <c r="BG1566" s="218"/>
      <c r="BH1566" s="218"/>
      <c r="BI1566" s="218"/>
      <c r="BJ1566" s="233" t="s">
        <v>589</v>
      </c>
      <c r="BK1566" s="199"/>
      <c r="BL1566" s="218" t="s">
        <v>80</v>
      </c>
      <c r="BM1566" s="290">
        <v>8833876</v>
      </c>
      <c r="BN1566" s="290">
        <v>2.7</v>
      </c>
      <c r="BO1566" s="290">
        <v>296.7</v>
      </c>
      <c r="BP1566" s="218" t="s">
        <v>103</v>
      </c>
      <c r="BQ1566" s="218"/>
      <c r="BR1566" s="218"/>
      <c r="BS1566" s="218"/>
      <c r="BT1566" s="218"/>
      <c r="BU1566" s="218"/>
      <c r="BV1566" s="218"/>
      <c r="BW1566" s="218"/>
      <c r="BX1566" s="171"/>
      <c r="BY1566" s="199"/>
      <c r="BZ1566" s="230"/>
      <c r="CA1566" s="230"/>
      <c r="CB1566" s="230"/>
      <c r="CC1566" s="230"/>
      <c r="CD1566" s="230"/>
      <c r="CE1566" s="230"/>
      <c r="CF1566" s="230"/>
      <c r="CG1566" s="230"/>
      <c r="CH1566" s="230"/>
      <c r="CI1566" s="230"/>
      <c r="CJ1566" s="230"/>
      <c r="CK1566" s="230"/>
      <c r="CL1566" s="230"/>
      <c r="CM1566" s="230"/>
      <c r="CN1566" s="171"/>
      <c r="CO1566" s="199"/>
      <c r="CP1566" s="230"/>
      <c r="CQ1566" s="233"/>
      <c r="CR1566" s="233"/>
      <c r="CS1566" s="233"/>
      <c r="CT1566" s="230"/>
      <c r="CU1566" s="230"/>
      <c r="CV1566" s="230"/>
      <c r="CW1566" s="230"/>
    </row>
    <row r="1567" ht="45" hidden="1" spans="1:101">
      <c r="A1567" s="191">
        <v>2684</v>
      </c>
      <c r="B1567" s="261" t="s">
        <v>4040</v>
      </c>
      <c r="C1567" s="261" t="s">
        <v>4041</v>
      </c>
      <c r="D1567" s="261" t="s">
        <v>2918</v>
      </c>
      <c r="E1567" s="199"/>
      <c r="F1567" s="261" t="s">
        <v>3707</v>
      </c>
      <c r="G1567" s="199"/>
      <c r="H1567" s="199"/>
      <c r="I1567" s="199"/>
      <c r="J1567" s="202"/>
      <c r="K1567" s="202"/>
      <c r="L1567" s="164" t="str">
        <f>_xlfn.IFNA(VLOOKUP(B1567,'[1]CDM Patients Data'!$C$1266:$N$5000,6,FALSE),"")</f>
        <v>Brain</v>
      </c>
      <c r="M1567" s="164" t="str">
        <f>_xlfn.IFNA(VLOOKUP(B1567,'[1]CDM Patients Data'!$C$1266:$N$5000,7,FALSE),"")</f>
        <v>Temporal lobe</v>
      </c>
      <c r="N1567" s="164" t="str">
        <f>_xlfn.IFNA(VLOOKUP(B1567,'[1]CDM Patients Data'!$C$1266:$N$5000,8,FALSE),"")</f>
        <v>Malignant lymphoma, non-Hodgkin</v>
      </c>
      <c r="O1567" s="164" t="str">
        <f>_xlfn.IFNA(VLOOKUP(B1567,'[1]CDM Patients Data'!$C$1266:$K$3492,9,FALSE),"")</f>
        <v>Right</v>
      </c>
      <c r="P1567" s="164">
        <f>_xlfn.IFNA(VLOOKUP(B1567,'[1]CDM Patients Data'!$C$1266:$O$3492,10,FALSE),"")</f>
        <v>0</v>
      </c>
      <c r="Q1567" s="164">
        <f>_xlfn.IFNA(VLOOKUP(B1567,'[1]CDM Patients Data'!$C$1266:$O$3492,11,FALSE),"")</f>
        <v>0</v>
      </c>
      <c r="R1567" s="164">
        <f>_xlfn.IFNA(VLOOKUP(B1567,'[1]CDM Patients Data'!$C$1266:$O$3492,12,FALSE),"")</f>
        <v>0</v>
      </c>
      <c r="S1567" s="164">
        <f>_xlfn.IFNA(VLOOKUP(B1567,'[1]CDM Patients Data'!$C$1266:$P$3492,13,FALSE),"")</f>
        <v>0</v>
      </c>
      <c r="T1567" s="164" t="str">
        <f>_xlfn.IFNA(VLOOKUP(B1567,'[1]CDM Patients Data'!$C$1266:$N$5000,5,FALSE),"")</f>
        <v>Manohar</v>
      </c>
      <c r="U1567" s="164"/>
      <c r="V1567" s="164"/>
      <c r="W1567" s="210"/>
      <c r="X1567" s="164"/>
      <c r="Y1567" s="164"/>
      <c r="Z1567" s="164"/>
      <c r="AA1567" s="164"/>
      <c r="AB1567" s="164"/>
      <c r="AC1567" s="210"/>
      <c r="AD1567" s="199"/>
      <c r="AE1567" s="199"/>
      <c r="AF1567" s="199"/>
      <c r="AG1567" s="199"/>
      <c r="AH1567" s="233" t="s">
        <v>589</v>
      </c>
      <c r="AI1567" s="199"/>
      <c r="AJ1567" s="199"/>
      <c r="AK1567" s="218" t="s">
        <v>80</v>
      </c>
      <c r="AL1567" s="218">
        <v>45311945</v>
      </c>
      <c r="AM1567" s="218">
        <v>13.6</v>
      </c>
      <c r="AN1567" s="218">
        <v>1134.3</v>
      </c>
      <c r="AO1567" s="218" t="s">
        <v>81</v>
      </c>
      <c r="AP1567" s="218"/>
      <c r="AQ1567" s="218"/>
      <c r="AR1567" s="218"/>
      <c r="AS1567" s="218"/>
      <c r="AT1567" s="218"/>
      <c r="AU1567" s="218"/>
      <c r="AV1567" s="218"/>
      <c r="AW1567" s="218"/>
      <c r="AX1567" s="218"/>
      <c r="AY1567" s="218"/>
      <c r="AZ1567" s="218"/>
      <c r="BA1567" s="218"/>
      <c r="BB1567" s="218"/>
      <c r="BC1567" s="218"/>
      <c r="BD1567" s="218"/>
      <c r="BE1567" s="218"/>
      <c r="BF1567" s="218"/>
      <c r="BG1567" s="218"/>
      <c r="BH1567" s="218"/>
      <c r="BI1567" s="218"/>
      <c r="BJ1567" s="233"/>
      <c r="BK1567" s="199"/>
      <c r="BL1567" s="218"/>
      <c r="BM1567" s="171" t="s">
        <v>76</v>
      </c>
      <c r="BN1567" s="171" t="s">
        <v>76</v>
      </c>
      <c r="BO1567" s="171" t="s">
        <v>76</v>
      </c>
      <c r="BP1567" s="218"/>
      <c r="BQ1567" s="218"/>
      <c r="BR1567" s="218"/>
      <c r="BS1567" s="218"/>
      <c r="BT1567" s="218"/>
      <c r="BU1567" s="218"/>
      <c r="BV1567" s="218"/>
      <c r="BW1567" s="218"/>
      <c r="BX1567" s="171"/>
      <c r="BY1567" s="199"/>
      <c r="BZ1567" s="230"/>
      <c r="CA1567" s="230"/>
      <c r="CB1567" s="230"/>
      <c r="CC1567" s="230"/>
      <c r="CD1567" s="230"/>
      <c r="CE1567" s="230"/>
      <c r="CF1567" s="230"/>
      <c r="CG1567" s="230"/>
      <c r="CH1567" s="230"/>
      <c r="CI1567" s="230"/>
      <c r="CJ1567" s="230"/>
      <c r="CK1567" s="230"/>
      <c r="CL1567" s="230"/>
      <c r="CM1567" s="230"/>
      <c r="CN1567" s="171" t="s">
        <v>2777</v>
      </c>
      <c r="CO1567" s="199"/>
      <c r="CP1567" s="230" t="s">
        <v>80</v>
      </c>
      <c r="CQ1567" s="285">
        <v>10429823</v>
      </c>
      <c r="CR1567" s="285">
        <v>3.1</v>
      </c>
      <c r="CS1567" s="285">
        <v>358.07</v>
      </c>
      <c r="CT1567" s="230" t="s">
        <v>103</v>
      </c>
      <c r="CU1567" s="230"/>
      <c r="CV1567" s="230"/>
      <c r="CW1567" s="230"/>
    </row>
    <row r="1568" ht="45" hidden="1" spans="1:101">
      <c r="A1568" s="191">
        <v>2685</v>
      </c>
      <c r="B1568" s="261" t="s">
        <v>4042</v>
      </c>
      <c r="C1568" s="261" t="s">
        <v>4043</v>
      </c>
      <c r="D1568" s="261" t="s">
        <v>2794</v>
      </c>
      <c r="E1568" s="199"/>
      <c r="F1568" s="274" t="s">
        <v>2385</v>
      </c>
      <c r="G1568" s="199"/>
      <c r="H1568" s="199"/>
      <c r="I1568" s="199"/>
      <c r="J1568" s="202"/>
      <c r="K1568" s="202"/>
      <c r="L1568" s="164" t="str">
        <f>_xlfn.IFNA(VLOOKUP(B1568,'[1]CDM Patients Data'!$C$1266:$N$5000,6,FALSE),"")</f>
        <v>Ovary</v>
      </c>
      <c r="M1568" s="164" t="str">
        <f>_xlfn.IFNA(VLOOKUP(B1568,'[1]CDM Patients Data'!$C$1266:$N$5000,7,FALSE),"")</f>
        <v>Ovary</v>
      </c>
      <c r="N1568" s="164" t="str">
        <f>_xlfn.IFNA(VLOOKUP(B1568,'[1]CDM Patients Data'!$C$1266:$N$5000,8,FALSE),"")</f>
        <v>Clear cell adenocarcinoma, NOS</v>
      </c>
      <c r="O1568" s="164" t="str">
        <f>_xlfn.IFNA(VLOOKUP(B1568,'[1]CDM Patients Data'!$C$1266:$K$3492,9,FALSE),"")</f>
        <v>Unknown</v>
      </c>
      <c r="P1568" s="164">
        <f>_xlfn.IFNA(VLOOKUP(B1568,'[1]CDM Patients Data'!$C$1266:$O$3492,10,FALSE),"")</f>
        <v>0</v>
      </c>
      <c r="Q1568" s="164">
        <f>_xlfn.IFNA(VLOOKUP(B1568,'[1]CDM Patients Data'!$C$1266:$O$3492,11,FALSE),"")</f>
        <v>0</v>
      </c>
      <c r="R1568" s="164">
        <f>_xlfn.IFNA(VLOOKUP(B1568,'[1]CDM Patients Data'!$C$1266:$O$3492,12,FALSE),"")</f>
        <v>0</v>
      </c>
      <c r="S1568" s="164">
        <f>_xlfn.IFNA(VLOOKUP(B1568,'[1]CDM Patients Data'!$C$1266:$P$3492,13,FALSE),"")</f>
        <v>0</v>
      </c>
      <c r="T1568" s="164" t="str">
        <f>_xlfn.IFNA(VLOOKUP(B1568,'[1]CDM Patients Data'!$C$1266:$N$5000,5,FALSE),"")</f>
        <v>Ruchika</v>
      </c>
      <c r="U1568" s="164"/>
      <c r="V1568" s="164"/>
      <c r="W1568" s="210"/>
      <c r="X1568" s="164"/>
      <c r="Y1568" s="164"/>
      <c r="Z1568" s="164"/>
      <c r="AA1568" s="164"/>
      <c r="AB1568" s="164"/>
      <c r="AC1568" s="210"/>
      <c r="AD1568" s="199"/>
      <c r="AE1568" s="199"/>
      <c r="AF1568" s="199"/>
      <c r="AG1568" s="199"/>
      <c r="AH1568" s="233" t="s">
        <v>589</v>
      </c>
      <c r="AI1568" s="199"/>
      <c r="AJ1568" s="199"/>
      <c r="AK1568" s="218" t="s">
        <v>80</v>
      </c>
      <c r="AL1568" s="218">
        <v>27339657</v>
      </c>
      <c r="AM1568" s="218">
        <v>8.2</v>
      </c>
      <c r="AN1568" s="218">
        <v>410.2</v>
      </c>
      <c r="AO1568" s="218" t="s">
        <v>81</v>
      </c>
      <c r="AP1568" s="218"/>
      <c r="AQ1568" s="218"/>
      <c r="AR1568" s="218"/>
      <c r="AS1568" s="218"/>
      <c r="AT1568" s="218"/>
      <c r="AU1568" s="218"/>
      <c r="AV1568" s="218"/>
      <c r="AW1568" s="218"/>
      <c r="AX1568" s="218"/>
      <c r="AY1568" s="218"/>
      <c r="AZ1568" s="218"/>
      <c r="BA1568" s="218"/>
      <c r="BB1568" s="218"/>
      <c r="BC1568" s="218"/>
      <c r="BD1568" s="218"/>
      <c r="BE1568" s="218"/>
      <c r="BF1568" s="218"/>
      <c r="BG1568" s="218"/>
      <c r="BH1568" s="218"/>
      <c r="BI1568" s="218"/>
      <c r="BJ1568" s="233"/>
      <c r="BK1568" s="199"/>
      <c r="BL1568" s="218" t="s">
        <v>84</v>
      </c>
      <c r="BM1568" s="171" t="s">
        <v>76</v>
      </c>
      <c r="BN1568" s="171" t="s">
        <v>76</v>
      </c>
      <c r="BO1568" s="171" t="s">
        <v>76</v>
      </c>
      <c r="BP1568" s="218"/>
      <c r="BQ1568" s="218"/>
      <c r="BR1568" s="218"/>
      <c r="BS1568" s="218"/>
      <c r="BT1568" s="218"/>
      <c r="BU1568" s="218"/>
      <c r="BV1568" s="218"/>
      <c r="BW1568" s="218"/>
      <c r="BX1568" s="171"/>
      <c r="BY1568" s="199"/>
      <c r="BZ1568" s="230"/>
      <c r="CA1568" s="230"/>
      <c r="CB1568" s="230"/>
      <c r="CC1568" s="230"/>
      <c r="CD1568" s="230"/>
      <c r="CE1568" s="230"/>
      <c r="CF1568" s="230"/>
      <c r="CG1568" s="230"/>
      <c r="CH1568" s="230"/>
      <c r="CI1568" s="230"/>
      <c r="CJ1568" s="230"/>
      <c r="CK1568" s="230"/>
      <c r="CL1568" s="230"/>
      <c r="CM1568" s="230"/>
      <c r="CN1568" s="171"/>
      <c r="CO1568" s="199"/>
      <c r="CP1568" s="230"/>
      <c r="CQ1568" s="233"/>
      <c r="CR1568" s="233"/>
      <c r="CS1568" s="233"/>
      <c r="CT1568" s="230"/>
      <c r="CU1568" s="230"/>
      <c r="CV1568" s="230"/>
      <c r="CW1568" s="230"/>
    </row>
    <row r="1569" ht="60" hidden="1" spans="1:101">
      <c r="A1569" s="191">
        <v>2686</v>
      </c>
      <c r="B1569" s="261" t="s">
        <v>4044</v>
      </c>
      <c r="C1569" s="261" t="s">
        <v>4045</v>
      </c>
      <c r="D1569" s="261" t="s">
        <v>2806</v>
      </c>
      <c r="E1569" s="199"/>
      <c r="F1569" s="274" t="s">
        <v>2385</v>
      </c>
      <c r="G1569" s="199"/>
      <c r="H1569" s="199"/>
      <c r="I1569" s="199"/>
      <c r="J1569" s="202"/>
      <c r="K1569" s="202"/>
      <c r="L1569" s="164" t="str">
        <f>_xlfn.IFNA(VLOOKUP(B1569,'[1]CDM Patients Data'!$C$1266:$N$5000,6,FALSE),"")</f>
        <v>Tumour Content Assessment -Fail</v>
      </c>
      <c r="M1569" s="164">
        <f>_xlfn.IFNA(VLOOKUP(B1569,'[1]CDM Patients Data'!$C$1266:$N$5000,7,FALSE),"")</f>
        <v>0</v>
      </c>
      <c r="N1569" s="164">
        <f>_xlfn.IFNA(VLOOKUP(B1569,'[1]CDM Patients Data'!$C$1266:$N$5000,8,FALSE),"")</f>
        <v>0</v>
      </c>
      <c r="O1569" s="164">
        <f>_xlfn.IFNA(VLOOKUP(B1569,'[1]CDM Patients Data'!$C$1266:$K$3492,9,FALSE),"")</f>
        <v>0</v>
      </c>
      <c r="P1569" s="164">
        <f>_xlfn.IFNA(VLOOKUP(B1569,'[1]CDM Patients Data'!$C$1266:$O$3492,10,FALSE),"")</f>
        <v>0</v>
      </c>
      <c r="Q1569" s="164">
        <f>_xlfn.IFNA(VLOOKUP(B1569,'[1]CDM Patients Data'!$C$1266:$O$3492,11,FALSE),"")</f>
        <v>0</v>
      </c>
      <c r="R1569" s="164">
        <f>_xlfn.IFNA(VLOOKUP(B1569,'[1]CDM Patients Data'!$C$1266:$O$3492,12,FALSE),"")</f>
        <v>0</v>
      </c>
      <c r="S1569" s="164">
        <f>_xlfn.IFNA(VLOOKUP(B1569,'[1]CDM Patients Data'!$C$1266:$P$3492,13,FALSE),"")</f>
        <v>0</v>
      </c>
      <c r="T1569" s="164" t="str">
        <f>_xlfn.IFNA(VLOOKUP(B1569,'[1]CDM Patients Data'!$C$1266:$N$5000,5,FALSE),"")</f>
        <v>Swathi</v>
      </c>
      <c r="U1569" s="164"/>
      <c r="V1569" s="164"/>
      <c r="W1569" s="210"/>
      <c r="X1569" s="164"/>
      <c r="Y1569" s="164"/>
      <c r="Z1569" s="164"/>
      <c r="AA1569" s="164"/>
      <c r="AB1569" s="164"/>
      <c r="AC1569" s="210"/>
      <c r="AD1569" s="199"/>
      <c r="AE1569" s="199"/>
      <c r="AF1569" s="199"/>
      <c r="AG1569" s="199"/>
      <c r="AH1569" s="233"/>
      <c r="AI1569" s="199"/>
      <c r="AJ1569" s="199"/>
      <c r="AK1569" s="218"/>
      <c r="AL1569" s="218"/>
      <c r="AM1569" s="218"/>
      <c r="AN1569" s="218"/>
      <c r="AO1569" s="218" t="s">
        <v>76</v>
      </c>
      <c r="AP1569" s="218"/>
      <c r="AQ1569" s="218"/>
      <c r="AR1569" s="218"/>
      <c r="AS1569" s="218"/>
      <c r="AT1569" s="218"/>
      <c r="AU1569" s="218"/>
      <c r="AV1569" s="218"/>
      <c r="AW1569" s="218"/>
      <c r="AX1569" s="218"/>
      <c r="AY1569" s="218"/>
      <c r="AZ1569" s="218"/>
      <c r="BA1569" s="218"/>
      <c r="BB1569" s="218"/>
      <c r="BC1569" s="218"/>
      <c r="BD1569" s="218"/>
      <c r="BE1569" s="218"/>
      <c r="BF1569" s="218"/>
      <c r="BG1569" s="218"/>
      <c r="BH1569" s="218"/>
      <c r="BI1569" s="218"/>
      <c r="BJ1569" s="233"/>
      <c r="BK1569" s="199"/>
      <c r="BL1569" s="218"/>
      <c r="BM1569" s="171"/>
      <c r="BN1569" s="171"/>
      <c r="BO1569" s="171"/>
      <c r="BP1569" s="218"/>
      <c r="BQ1569" s="218"/>
      <c r="BR1569" s="218"/>
      <c r="BS1569" s="218"/>
      <c r="BT1569" s="218"/>
      <c r="BU1569" s="218"/>
      <c r="BV1569" s="218"/>
      <c r="BW1569" s="218"/>
      <c r="BX1569" s="171"/>
      <c r="BY1569" s="199"/>
      <c r="BZ1569" s="230"/>
      <c r="CA1569" s="230"/>
      <c r="CB1569" s="230"/>
      <c r="CC1569" s="230"/>
      <c r="CD1569" s="230"/>
      <c r="CE1569" s="230"/>
      <c r="CF1569" s="230"/>
      <c r="CG1569" s="230"/>
      <c r="CH1569" s="230"/>
      <c r="CI1569" s="230"/>
      <c r="CJ1569" s="230"/>
      <c r="CK1569" s="230"/>
      <c r="CL1569" s="230"/>
      <c r="CM1569" s="230"/>
      <c r="CN1569" s="171"/>
      <c r="CO1569" s="199"/>
      <c r="CP1569" s="230"/>
      <c r="CQ1569" s="233"/>
      <c r="CR1569" s="233"/>
      <c r="CS1569" s="233"/>
      <c r="CT1569" s="230"/>
      <c r="CU1569" s="230"/>
      <c r="CV1569" s="230"/>
      <c r="CW1569" s="230"/>
    </row>
    <row r="1570" ht="45" hidden="1" spans="1:101">
      <c r="A1570" s="191">
        <v>2687</v>
      </c>
      <c r="B1570" s="261" t="s">
        <v>4046</v>
      </c>
      <c r="C1570" s="261" t="s">
        <v>4047</v>
      </c>
      <c r="D1570" s="261" t="s">
        <v>2794</v>
      </c>
      <c r="E1570" s="199"/>
      <c r="F1570" s="274" t="s">
        <v>2385</v>
      </c>
      <c r="G1570" s="199"/>
      <c r="H1570" s="199"/>
      <c r="I1570" s="199"/>
      <c r="J1570" s="202"/>
      <c r="K1570" s="202"/>
      <c r="L1570" s="164" t="str">
        <f>_xlfn.IFNA(VLOOKUP(B1570,'[1]CDM Patients Data'!$C$1266:$N$5000,6,FALSE),"")</f>
        <v>Fallopian tube and other regions</v>
      </c>
      <c r="M1570" s="164" t="str">
        <f>_xlfn.IFNA(VLOOKUP(B1570,'[1]CDM Patients Data'!$C$1266:$N$5000,7,FALSE),"")</f>
        <v>Uterine adnexa</v>
      </c>
      <c r="N1570" s="164" t="str">
        <f>_xlfn.IFNA(VLOOKUP(B1570,'[1]CDM Patients Data'!$C$1266:$N$5000,8,FALSE),"")</f>
        <v>Adenocarcinoma, NOS</v>
      </c>
      <c r="O1570" s="164" t="str">
        <f>_xlfn.IFNA(VLOOKUP(B1570,'[1]CDM Patients Data'!$C$1266:$K$3492,9,FALSE),"")</f>
        <v>Right</v>
      </c>
      <c r="P1570" s="164">
        <f>_xlfn.IFNA(VLOOKUP(B1570,'[1]CDM Patients Data'!$C$1266:$O$3492,10,FALSE),"")</f>
        <v>0</v>
      </c>
      <c r="Q1570" s="164">
        <f>_xlfn.IFNA(VLOOKUP(B1570,'[1]CDM Patients Data'!$C$1266:$O$3492,11,FALSE),"")</f>
        <v>0</v>
      </c>
      <c r="R1570" s="164">
        <f>_xlfn.IFNA(VLOOKUP(B1570,'[1]CDM Patients Data'!$C$1266:$O$3492,12,FALSE),"")</f>
        <v>0</v>
      </c>
      <c r="S1570" s="164">
        <f>_xlfn.IFNA(VLOOKUP(B1570,'[1]CDM Patients Data'!$C$1266:$P$3492,13,FALSE),"")</f>
        <v>0</v>
      </c>
      <c r="T1570" s="164" t="str">
        <f>_xlfn.IFNA(VLOOKUP(B1570,'[1]CDM Patients Data'!$C$1266:$N$5000,5,FALSE),"")</f>
        <v>Swathi</v>
      </c>
      <c r="U1570" s="164"/>
      <c r="V1570" s="164"/>
      <c r="W1570" s="210"/>
      <c r="X1570" s="164"/>
      <c r="Y1570" s="164"/>
      <c r="Z1570" s="164"/>
      <c r="AA1570" s="164"/>
      <c r="AB1570" s="164"/>
      <c r="AC1570" s="210"/>
      <c r="AD1570" s="199"/>
      <c r="AE1570" s="199"/>
      <c r="AF1570" s="199"/>
      <c r="AG1570" s="199"/>
      <c r="AH1570" s="233" t="s">
        <v>589</v>
      </c>
      <c r="AI1570" s="199"/>
      <c r="AJ1570" s="199"/>
      <c r="AK1570" s="218" t="s">
        <v>80</v>
      </c>
      <c r="AL1570" s="218">
        <v>32896702</v>
      </c>
      <c r="AM1570" s="218">
        <v>9.9</v>
      </c>
      <c r="AN1570" s="218">
        <v>493.5</v>
      </c>
      <c r="AO1570" s="218" t="s">
        <v>81</v>
      </c>
      <c r="AP1570" s="218"/>
      <c r="AQ1570" s="218"/>
      <c r="AR1570" s="218"/>
      <c r="AS1570" s="218"/>
      <c r="AT1570" s="218"/>
      <c r="AU1570" s="218"/>
      <c r="AV1570" s="218"/>
      <c r="AW1570" s="218"/>
      <c r="AX1570" s="218"/>
      <c r="AY1570" s="218"/>
      <c r="AZ1570" s="218"/>
      <c r="BA1570" s="218"/>
      <c r="BB1570" s="218"/>
      <c r="BC1570" s="218"/>
      <c r="BD1570" s="218"/>
      <c r="BE1570" s="218"/>
      <c r="BF1570" s="218"/>
      <c r="BG1570" s="218"/>
      <c r="BH1570" s="218"/>
      <c r="BI1570" s="218"/>
      <c r="BJ1570" s="233"/>
      <c r="BK1570" s="199"/>
      <c r="BL1570" s="218" t="s">
        <v>84</v>
      </c>
      <c r="BM1570" s="171" t="s">
        <v>76</v>
      </c>
      <c r="BN1570" s="171" t="s">
        <v>76</v>
      </c>
      <c r="BO1570" s="171" t="s">
        <v>76</v>
      </c>
      <c r="BP1570" s="218"/>
      <c r="BQ1570" s="218"/>
      <c r="BR1570" s="218"/>
      <c r="BS1570" s="218"/>
      <c r="BT1570" s="218"/>
      <c r="BU1570" s="218"/>
      <c r="BV1570" s="218"/>
      <c r="BW1570" s="218"/>
      <c r="BX1570" s="171"/>
      <c r="BY1570" s="199"/>
      <c r="BZ1570" s="230"/>
      <c r="CA1570" s="230"/>
      <c r="CB1570" s="230"/>
      <c r="CC1570" s="230"/>
      <c r="CD1570" s="230"/>
      <c r="CE1570" s="230"/>
      <c r="CF1570" s="230"/>
      <c r="CG1570" s="230"/>
      <c r="CH1570" s="230"/>
      <c r="CI1570" s="230"/>
      <c r="CJ1570" s="230"/>
      <c r="CK1570" s="230"/>
      <c r="CL1570" s="230"/>
      <c r="CM1570" s="230"/>
      <c r="CN1570" s="171"/>
      <c r="CO1570" s="199"/>
      <c r="CP1570" s="230"/>
      <c r="CQ1570" s="233"/>
      <c r="CR1570" s="233"/>
      <c r="CS1570" s="233"/>
      <c r="CT1570" s="230"/>
      <c r="CU1570" s="230"/>
      <c r="CV1570" s="230"/>
      <c r="CW1570" s="230"/>
    </row>
    <row r="1571" ht="30" hidden="1" spans="1:101">
      <c r="A1571" s="191">
        <v>2688</v>
      </c>
      <c r="B1571" s="261" t="s">
        <v>4048</v>
      </c>
      <c r="C1571" s="261" t="s">
        <v>4049</v>
      </c>
      <c r="D1571" s="261" t="s">
        <v>2806</v>
      </c>
      <c r="E1571" s="199"/>
      <c r="F1571" s="274" t="s">
        <v>2385</v>
      </c>
      <c r="G1571" s="199"/>
      <c r="H1571" s="199"/>
      <c r="I1571" s="199"/>
      <c r="J1571" s="202"/>
      <c r="K1571" s="202"/>
      <c r="L1571" s="164" t="str">
        <f>_xlfn.IFNA(VLOOKUP(B1571,'[1]CDM Patients Data'!$C$1266:$N$5000,6,FALSE),"")</f>
        <v>Corpus Uteri</v>
      </c>
      <c r="M1571" s="164" t="str">
        <f>_xlfn.IFNA(VLOOKUP(B1571,'[1]CDM Patients Data'!$C$1266:$N$5000,7,FALSE),"")</f>
        <v>Endometrium</v>
      </c>
      <c r="N1571" s="164" t="str">
        <f>_xlfn.IFNA(VLOOKUP(B1571,'[1]CDM Patients Data'!$C$1266:$N$5000,8,FALSE),"")</f>
        <v>Carcinoma, NOS</v>
      </c>
      <c r="O1571" s="164" t="str">
        <f>_xlfn.IFNA(VLOOKUP(B1571,'[1]CDM Patients Data'!$C$1266:$K$3492,9,FALSE),"")</f>
        <v>Not a paired site</v>
      </c>
      <c r="P1571" s="164">
        <f>_xlfn.IFNA(VLOOKUP(B1571,'[1]CDM Patients Data'!$C$1266:$O$3492,10,FALSE),"")</f>
        <v>0</v>
      </c>
      <c r="Q1571" s="164">
        <f>_xlfn.IFNA(VLOOKUP(B1571,'[1]CDM Patients Data'!$C$1266:$O$3492,11,FALSE),"")</f>
        <v>0</v>
      </c>
      <c r="R1571" s="164">
        <f>_xlfn.IFNA(VLOOKUP(B1571,'[1]CDM Patients Data'!$C$1266:$O$3492,12,FALSE),"")</f>
        <v>0</v>
      </c>
      <c r="S1571" s="164">
        <f>_xlfn.IFNA(VLOOKUP(B1571,'[1]CDM Patients Data'!$C$1266:$P$3492,13,FALSE),"")</f>
        <v>0</v>
      </c>
      <c r="T1571" s="164" t="str">
        <f>_xlfn.IFNA(VLOOKUP(B1571,'[1]CDM Patients Data'!$C$1266:$N$5000,5,FALSE),"")</f>
        <v>Alaka</v>
      </c>
      <c r="U1571" s="164"/>
      <c r="V1571" s="164"/>
      <c r="W1571" s="210"/>
      <c r="X1571" s="164"/>
      <c r="Y1571" s="164"/>
      <c r="Z1571" s="164"/>
      <c r="AA1571" s="164"/>
      <c r="AB1571" s="164"/>
      <c r="AC1571" s="210"/>
      <c r="AD1571" s="199"/>
      <c r="AE1571" s="199"/>
      <c r="AF1571" s="199"/>
      <c r="AG1571" s="199"/>
      <c r="AH1571" s="233" t="s">
        <v>589</v>
      </c>
      <c r="AI1571" s="199"/>
      <c r="AJ1571" s="199"/>
      <c r="AK1571" s="218" t="s">
        <v>80</v>
      </c>
      <c r="AL1571" s="218">
        <v>47348919</v>
      </c>
      <c r="AM1571" s="218">
        <v>14.2</v>
      </c>
      <c r="AN1571" s="218">
        <v>440.5</v>
      </c>
      <c r="AO1571" s="218" t="s">
        <v>81</v>
      </c>
      <c r="AP1571" s="218"/>
      <c r="AQ1571" s="218"/>
      <c r="AR1571" s="218"/>
      <c r="AS1571" s="218"/>
      <c r="AT1571" s="218"/>
      <c r="AU1571" s="218"/>
      <c r="AV1571" s="218"/>
      <c r="AW1571" s="218"/>
      <c r="AX1571" s="218"/>
      <c r="AY1571" s="218"/>
      <c r="AZ1571" s="218"/>
      <c r="BA1571" s="218"/>
      <c r="BB1571" s="218"/>
      <c r="BC1571" s="218"/>
      <c r="BD1571" s="218"/>
      <c r="BE1571" s="218"/>
      <c r="BF1571" s="218"/>
      <c r="BG1571" s="218"/>
      <c r="BH1571" s="218"/>
      <c r="BI1571" s="218"/>
      <c r="BJ1571" s="233"/>
      <c r="BK1571" s="199"/>
      <c r="BL1571" s="218" t="s">
        <v>84</v>
      </c>
      <c r="BM1571" s="171" t="s">
        <v>76</v>
      </c>
      <c r="BN1571" s="171" t="s">
        <v>76</v>
      </c>
      <c r="BO1571" s="171" t="s">
        <v>76</v>
      </c>
      <c r="BP1571" s="218"/>
      <c r="BQ1571" s="218"/>
      <c r="BR1571" s="218"/>
      <c r="BS1571" s="218"/>
      <c r="BT1571" s="218"/>
      <c r="BU1571" s="218"/>
      <c r="BV1571" s="218"/>
      <c r="BW1571" s="218"/>
      <c r="BX1571" s="171"/>
      <c r="BY1571" s="199"/>
      <c r="BZ1571" s="230"/>
      <c r="CA1571" s="230"/>
      <c r="CB1571" s="230"/>
      <c r="CC1571" s="230"/>
      <c r="CD1571" s="230"/>
      <c r="CE1571" s="230"/>
      <c r="CF1571" s="230"/>
      <c r="CG1571" s="230"/>
      <c r="CH1571" s="230"/>
      <c r="CI1571" s="230"/>
      <c r="CJ1571" s="230"/>
      <c r="CK1571" s="230"/>
      <c r="CL1571" s="230"/>
      <c r="CM1571" s="230"/>
      <c r="CN1571" s="171"/>
      <c r="CO1571" s="199"/>
      <c r="CP1571" s="230"/>
      <c r="CQ1571" s="233"/>
      <c r="CR1571" s="233"/>
      <c r="CS1571" s="233"/>
      <c r="CT1571" s="230"/>
      <c r="CU1571" s="230"/>
      <c r="CV1571" s="230"/>
      <c r="CW1571" s="230"/>
    </row>
    <row r="1572" ht="60" hidden="1" spans="1:101">
      <c r="A1572" s="191">
        <v>2689</v>
      </c>
      <c r="B1572" s="261" t="s">
        <v>4050</v>
      </c>
      <c r="C1572" s="261" t="s">
        <v>4051</v>
      </c>
      <c r="D1572" s="261" t="s">
        <v>2806</v>
      </c>
      <c r="E1572" s="199"/>
      <c r="F1572" s="274" t="s">
        <v>2385</v>
      </c>
      <c r="G1572" s="199"/>
      <c r="H1572" s="199"/>
      <c r="I1572" s="199"/>
      <c r="J1572" s="202"/>
      <c r="K1572" s="202"/>
      <c r="L1572" s="164" t="str">
        <f>_xlfn.IFNA(VLOOKUP(B1572,'[1]CDM Patients Data'!$C$1266:$N$5000,6,FALSE),"")</f>
        <v>Other parts of tongue</v>
      </c>
      <c r="M1572" s="164" t="str">
        <f>_xlfn.IFNA(VLOOKUP(B1572,'[1]CDM Patients Data'!$C$1266:$N$5000,7,FALSE),"")</f>
        <v>Tongue NOS</v>
      </c>
      <c r="N1572" s="164" t="str">
        <f>_xlfn.IFNA(VLOOKUP(B1572,'[1]CDM Patients Data'!$C$1266:$N$5000,8,FALSE),"")</f>
        <v>Squamous cell carcinoma, NOS</v>
      </c>
      <c r="O1572" s="164" t="str">
        <f>_xlfn.IFNA(VLOOKUP(B1572,'[1]CDM Patients Data'!$C$1266:$K$3492,9,FALSE),"")</f>
        <v>Unknown</v>
      </c>
      <c r="P1572" s="164">
        <f>_xlfn.IFNA(VLOOKUP(B1572,'[1]CDM Patients Data'!$C$1266:$O$3492,10,FALSE),"")</f>
        <v>0</v>
      </c>
      <c r="Q1572" s="164">
        <f>_xlfn.IFNA(VLOOKUP(B1572,'[1]CDM Patients Data'!$C$1266:$O$3492,11,FALSE),"")</f>
        <v>0</v>
      </c>
      <c r="R1572" s="164">
        <f>_xlfn.IFNA(VLOOKUP(B1572,'[1]CDM Patients Data'!$C$1266:$O$3492,12,FALSE),"")</f>
        <v>0</v>
      </c>
      <c r="S1572" s="164">
        <f>_xlfn.IFNA(VLOOKUP(B1572,'[1]CDM Patients Data'!$C$1266:$P$3492,13,FALSE),"")</f>
        <v>0</v>
      </c>
      <c r="T1572" s="164" t="str">
        <f>_xlfn.IFNA(VLOOKUP(B1572,'[1]CDM Patients Data'!$C$1266:$N$5000,5,FALSE),"")</f>
        <v>Alaka</v>
      </c>
      <c r="U1572" s="164"/>
      <c r="V1572" s="164"/>
      <c r="W1572" s="210"/>
      <c r="X1572" s="164"/>
      <c r="Y1572" s="164"/>
      <c r="Z1572" s="164"/>
      <c r="AA1572" s="164"/>
      <c r="AB1572" s="164"/>
      <c r="AC1572" s="210"/>
      <c r="AD1572" s="199"/>
      <c r="AE1572" s="199"/>
      <c r="AF1572" s="199"/>
      <c r="AG1572" s="199"/>
      <c r="AH1572" s="233" t="s">
        <v>589</v>
      </c>
      <c r="AI1572" s="199"/>
      <c r="AJ1572" s="199"/>
      <c r="AK1572" s="218" t="s">
        <v>80</v>
      </c>
      <c r="AL1572" s="218">
        <v>18901390</v>
      </c>
      <c r="AM1572" s="218">
        <v>5.7</v>
      </c>
      <c r="AN1572" s="218">
        <v>504.9</v>
      </c>
      <c r="AO1572" s="218" t="s">
        <v>81</v>
      </c>
      <c r="AP1572" s="218"/>
      <c r="AQ1572" s="218"/>
      <c r="AR1572" s="218"/>
      <c r="AS1572" s="218"/>
      <c r="AT1572" s="218"/>
      <c r="AU1572" s="218"/>
      <c r="AV1572" s="218"/>
      <c r="AW1572" s="218"/>
      <c r="AX1572" s="218"/>
      <c r="AY1572" s="218"/>
      <c r="AZ1572" s="218"/>
      <c r="BA1572" s="218"/>
      <c r="BB1572" s="218"/>
      <c r="BC1572" s="218"/>
      <c r="BD1572" s="218"/>
      <c r="BE1572" s="218"/>
      <c r="BF1572" s="218"/>
      <c r="BG1572" s="218"/>
      <c r="BH1572" s="218"/>
      <c r="BI1572" s="218"/>
      <c r="BJ1572" s="233"/>
      <c r="BK1572" s="199"/>
      <c r="BL1572" s="218"/>
      <c r="BM1572" s="171" t="s">
        <v>76</v>
      </c>
      <c r="BN1572" s="171" t="s">
        <v>76</v>
      </c>
      <c r="BO1572" s="171" t="s">
        <v>76</v>
      </c>
      <c r="BP1572" s="218"/>
      <c r="BQ1572" s="218"/>
      <c r="BR1572" s="218"/>
      <c r="BS1572" s="218"/>
      <c r="BT1572" s="218"/>
      <c r="BU1572" s="218"/>
      <c r="BV1572" s="218"/>
      <c r="BW1572" s="218"/>
      <c r="BX1572" s="171"/>
      <c r="BY1572" s="199"/>
      <c r="BZ1572" s="230"/>
      <c r="CA1572" s="230"/>
      <c r="CB1572" s="230"/>
      <c r="CC1572" s="230"/>
      <c r="CD1572" s="230"/>
      <c r="CE1572" s="230"/>
      <c r="CF1572" s="230"/>
      <c r="CG1572" s="230"/>
      <c r="CH1572" s="230"/>
      <c r="CI1572" s="230"/>
      <c r="CJ1572" s="230"/>
      <c r="CK1572" s="230"/>
      <c r="CL1572" s="230"/>
      <c r="CM1572" s="230"/>
      <c r="CN1572" s="171"/>
      <c r="CO1572" s="199"/>
      <c r="CP1572" s="230"/>
      <c r="CQ1572" s="233"/>
      <c r="CR1572" s="233"/>
      <c r="CS1572" s="233"/>
      <c r="CT1572" s="230"/>
      <c r="CU1572" s="230"/>
      <c r="CV1572" s="230"/>
      <c r="CW1572" s="230"/>
    </row>
    <row r="1573" ht="45" spans="1:101">
      <c r="A1573" s="191">
        <v>2690</v>
      </c>
      <c r="B1573" s="261" t="s">
        <v>4052</v>
      </c>
      <c r="C1573" s="261" t="s">
        <v>4053</v>
      </c>
      <c r="D1573" s="261" t="s">
        <v>2780</v>
      </c>
      <c r="E1573" s="199"/>
      <c r="F1573" s="261" t="s">
        <v>2215</v>
      </c>
      <c r="G1573" s="199"/>
      <c r="H1573" s="199"/>
      <c r="I1573" s="199"/>
      <c r="J1573" s="202"/>
      <c r="K1573" s="202"/>
      <c r="L1573" s="164" t="str">
        <f>_xlfn.IFNA(VLOOKUP(B1573,'[1]CDM Patients Data'!$C$1266:$N$5000,6,FALSE),"")</f>
        <v>Ovary</v>
      </c>
      <c r="M1573" s="164" t="str">
        <f>_xlfn.IFNA(VLOOKUP(B1573,'[1]CDM Patients Data'!$C$1266:$N$5000,7,FALSE),"")</f>
        <v>Ovary</v>
      </c>
      <c r="N1573" s="164" t="str">
        <f>_xlfn.IFNA(VLOOKUP(B1573,'[1]CDM Patients Data'!$C$1266:$N$5000,8,FALSE),"")</f>
        <v>High-grade serous carcinoma</v>
      </c>
      <c r="O1573" s="164" t="str">
        <f>_xlfn.IFNA(VLOOKUP(B1573,'[1]CDM Patients Data'!$C$1266:$K$3492,9,FALSE),"")</f>
        <v>Right and Left</v>
      </c>
      <c r="P1573" s="164">
        <f>_xlfn.IFNA(VLOOKUP(B1573,'[1]CDM Patients Data'!$C$1266:$O$3492,10,FALSE),"")</f>
        <v>0</v>
      </c>
      <c r="Q1573" s="164">
        <f>_xlfn.IFNA(VLOOKUP(B1573,'[1]CDM Patients Data'!$C$1266:$O$3492,11,FALSE),"")</f>
        <v>0</v>
      </c>
      <c r="R1573" s="164">
        <f>_xlfn.IFNA(VLOOKUP(B1573,'[1]CDM Patients Data'!$C$1266:$O$3492,12,FALSE),"")</f>
        <v>0</v>
      </c>
      <c r="S1573" s="164">
        <f>_xlfn.IFNA(VLOOKUP(B1573,'[1]CDM Patients Data'!$C$1266:$P$3492,13,FALSE),"")</f>
        <v>0</v>
      </c>
      <c r="T1573" s="164" t="str">
        <f>_xlfn.IFNA(VLOOKUP(B1573,'[1]CDM Patients Data'!$C$1266:$N$5000,5,FALSE),"")</f>
        <v>Dayana</v>
      </c>
      <c r="U1573" s="164"/>
      <c r="V1573" s="164"/>
      <c r="W1573" s="210"/>
      <c r="X1573" s="164"/>
      <c r="Y1573" s="164"/>
      <c r="Z1573" s="164"/>
      <c r="AA1573" s="164"/>
      <c r="AB1573" s="164"/>
      <c r="AC1573" s="210"/>
      <c r="AD1573" s="199"/>
      <c r="AE1573" s="199"/>
      <c r="AF1573" s="199"/>
      <c r="AG1573" s="199"/>
      <c r="AH1573" s="233"/>
      <c r="AI1573" s="199"/>
      <c r="AJ1573" s="199"/>
      <c r="AK1573" s="218" t="s">
        <v>84</v>
      </c>
      <c r="AL1573" s="218" t="s">
        <v>76</v>
      </c>
      <c r="AM1573" s="218" t="s">
        <v>76</v>
      </c>
      <c r="AN1573" s="218" t="s">
        <v>76</v>
      </c>
      <c r="AO1573" s="218" t="s">
        <v>76</v>
      </c>
      <c r="AP1573" s="218"/>
      <c r="AQ1573" s="218"/>
      <c r="AR1573" s="218"/>
      <c r="AS1573" s="218"/>
      <c r="AT1573" s="218"/>
      <c r="AU1573" s="218"/>
      <c r="AV1573" s="218"/>
      <c r="AW1573" s="218"/>
      <c r="AX1573" s="218"/>
      <c r="AY1573" s="218"/>
      <c r="AZ1573" s="218"/>
      <c r="BA1573" s="218"/>
      <c r="BB1573" s="218"/>
      <c r="BC1573" s="218"/>
      <c r="BD1573" s="218"/>
      <c r="BE1573" s="218"/>
      <c r="BF1573" s="218"/>
      <c r="BG1573" s="218"/>
      <c r="BH1573" s="218"/>
      <c r="BI1573" s="218"/>
      <c r="BJ1573" s="233" t="s">
        <v>589</v>
      </c>
      <c r="BK1573" s="199"/>
      <c r="BL1573" s="218" t="s">
        <v>80</v>
      </c>
      <c r="BM1573" s="290">
        <v>8884405</v>
      </c>
      <c r="BN1573" s="290">
        <v>2.7</v>
      </c>
      <c r="BO1573" s="290">
        <v>292.9</v>
      </c>
      <c r="BP1573" s="218" t="s">
        <v>103</v>
      </c>
      <c r="BQ1573" s="218"/>
      <c r="BR1573" s="218"/>
      <c r="BS1573" s="218"/>
      <c r="BT1573" s="218"/>
      <c r="BU1573" s="218"/>
      <c r="BV1573" s="218"/>
      <c r="BW1573" s="218"/>
      <c r="BX1573" s="171"/>
      <c r="BY1573" s="199"/>
      <c r="BZ1573" s="230"/>
      <c r="CA1573" s="230"/>
      <c r="CB1573" s="230"/>
      <c r="CC1573" s="230"/>
      <c r="CD1573" s="230"/>
      <c r="CE1573" s="230"/>
      <c r="CF1573" s="230"/>
      <c r="CG1573" s="230"/>
      <c r="CH1573" s="230"/>
      <c r="CI1573" s="230"/>
      <c r="CJ1573" s="230"/>
      <c r="CK1573" s="230"/>
      <c r="CL1573" s="230"/>
      <c r="CM1573" s="230"/>
      <c r="CN1573" s="171"/>
      <c r="CO1573" s="199"/>
      <c r="CP1573" s="230"/>
      <c r="CQ1573" s="233"/>
      <c r="CR1573" s="233"/>
      <c r="CS1573" s="233"/>
      <c r="CT1573" s="230"/>
      <c r="CU1573" s="230"/>
      <c r="CV1573" s="230"/>
      <c r="CW1573" s="230"/>
    </row>
    <row r="1574" ht="30" hidden="1" spans="1:101">
      <c r="A1574" s="191">
        <v>2691</v>
      </c>
      <c r="B1574" s="261" t="s">
        <v>4054</v>
      </c>
      <c r="C1574" s="261" t="s">
        <v>4055</v>
      </c>
      <c r="D1574" s="261" t="s">
        <v>2806</v>
      </c>
      <c r="E1574" s="199"/>
      <c r="F1574" s="261" t="s">
        <v>2215</v>
      </c>
      <c r="G1574" s="199"/>
      <c r="H1574" s="199"/>
      <c r="I1574" s="199"/>
      <c r="J1574" s="202"/>
      <c r="K1574" s="202"/>
      <c r="L1574" s="164" t="str">
        <f>_xlfn.IFNA(VLOOKUP(B1574,'[1]CDM Patients Data'!$C$1266:$N$5000,6,FALSE),"")</f>
        <v>Large Intestine</v>
      </c>
      <c r="M1574" s="164" t="str">
        <f>_xlfn.IFNA(VLOOKUP(B1574,'[1]CDM Patients Data'!$C$1266:$N$5000,7,FALSE),"")</f>
        <v>Cecum</v>
      </c>
      <c r="N1574" s="164" t="str">
        <f>_xlfn.IFNA(VLOOKUP(B1574,'[1]CDM Patients Data'!$C$1266:$N$5000,8,FALSE),"")</f>
        <v>Adenocarcinoma, NOS</v>
      </c>
      <c r="O1574" s="164" t="str">
        <f>_xlfn.IFNA(VLOOKUP(B1574,'[1]CDM Patients Data'!$C$1266:$K$3492,9,FALSE),"")</f>
        <v>Not a paired site</v>
      </c>
      <c r="P1574" s="164">
        <f>_xlfn.IFNA(VLOOKUP(B1574,'[1]CDM Patients Data'!$C$1266:$O$3492,10,FALSE),"")</f>
        <v>0</v>
      </c>
      <c r="Q1574" s="164">
        <f>_xlfn.IFNA(VLOOKUP(B1574,'[1]CDM Patients Data'!$C$1266:$O$3492,11,FALSE),"")</f>
        <v>0</v>
      </c>
      <c r="R1574" s="164">
        <f>_xlfn.IFNA(VLOOKUP(B1574,'[1]CDM Patients Data'!$C$1266:$O$3492,12,FALSE),"")</f>
        <v>0</v>
      </c>
      <c r="S1574" s="164">
        <f>_xlfn.IFNA(VLOOKUP(B1574,'[1]CDM Patients Data'!$C$1266:$P$3492,13,FALSE),"")</f>
        <v>0</v>
      </c>
      <c r="T1574" s="164" t="str">
        <f>_xlfn.IFNA(VLOOKUP(B1574,'[1]CDM Patients Data'!$C$1266:$N$5000,5,FALSE),"")</f>
        <v>Anwesha</v>
      </c>
      <c r="U1574" s="164"/>
      <c r="V1574" s="164"/>
      <c r="W1574" s="210"/>
      <c r="X1574" s="164"/>
      <c r="Y1574" s="164"/>
      <c r="Z1574" s="164"/>
      <c r="AA1574" s="164"/>
      <c r="AB1574" s="164"/>
      <c r="AC1574" s="210"/>
      <c r="AD1574" s="199"/>
      <c r="AE1574" s="199"/>
      <c r="AF1574" s="199"/>
      <c r="AG1574" s="199"/>
      <c r="AH1574" s="233" t="s">
        <v>589</v>
      </c>
      <c r="AI1574" s="199"/>
      <c r="AJ1574" s="199"/>
      <c r="AK1574" s="218" t="s">
        <v>80</v>
      </c>
      <c r="AL1574" s="218">
        <v>15466704</v>
      </c>
      <c r="AM1574" s="218">
        <v>4.6</v>
      </c>
      <c r="AN1574" s="218">
        <v>477.3</v>
      </c>
      <c r="AO1574" s="218" t="s">
        <v>81</v>
      </c>
      <c r="AP1574" s="218"/>
      <c r="AQ1574" s="218"/>
      <c r="AR1574" s="218"/>
      <c r="AS1574" s="218"/>
      <c r="AT1574" s="218"/>
      <c r="AU1574" s="218"/>
      <c r="AV1574" s="218"/>
      <c r="AW1574" s="218"/>
      <c r="AX1574" s="218"/>
      <c r="AY1574" s="218"/>
      <c r="AZ1574" s="218"/>
      <c r="BA1574" s="218"/>
      <c r="BB1574" s="218"/>
      <c r="BC1574" s="218"/>
      <c r="BD1574" s="218"/>
      <c r="BE1574" s="218"/>
      <c r="BF1574" s="218"/>
      <c r="BG1574" s="218"/>
      <c r="BH1574" s="218"/>
      <c r="BI1574" s="218"/>
      <c r="BJ1574" s="233"/>
      <c r="BK1574" s="199"/>
      <c r="BL1574" s="218" t="s">
        <v>84</v>
      </c>
      <c r="BM1574" s="171" t="s">
        <v>76</v>
      </c>
      <c r="BN1574" s="171" t="s">
        <v>76</v>
      </c>
      <c r="BO1574" s="171" t="s">
        <v>76</v>
      </c>
      <c r="BP1574" s="218"/>
      <c r="BQ1574" s="218"/>
      <c r="BR1574" s="218"/>
      <c r="BS1574" s="218"/>
      <c r="BT1574" s="218"/>
      <c r="BU1574" s="218"/>
      <c r="BV1574" s="218"/>
      <c r="BW1574" s="218"/>
      <c r="BX1574" s="171"/>
      <c r="BY1574" s="199"/>
      <c r="BZ1574" s="230"/>
      <c r="CA1574" s="230"/>
      <c r="CB1574" s="230"/>
      <c r="CC1574" s="230"/>
      <c r="CD1574" s="230"/>
      <c r="CE1574" s="230"/>
      <c r="CF1574" s="230"/>
      <c r="CG1574" s="230"/>
      <c r="CH1574" s="230"/>
      <c r="CI1574" s="230"/>
      <c r="CJ1574" s="230"/>
      <c r="CK1574" s="230"/>
      <c r="CL1574" s="230"/>
      <c r="CM1574" s="230"/>
      <c r="CN1574" s="171"/>
      <c r="CO1574" s="199"/>
      <c r="CP1574" s="230"/>
      <c r="CQ1574" s="233"/>
      <c r="CR1574" s="233"/>
      <c r="CS1574" s="233"/>
      <c r="CT1574" s="230"/>
      <c r="CU1574" s="230"/>
      <c r="CV1574" s="230"/>
      <c r="CW1574" s="230"/>
    </row>
    <row r="1575" ht="60" hidden="1" spans="1:101">
      <c r="A1575" s="191">
        <v>2692</v>
      </c>
      <c r="B1575" s="261" t="s">
        <v>4056</v>
      </c>
      <c r="C1575" s="261" t="s">
        <v>4057</v>
      </c>
      <c r="D1575" s="261" t="s">
        <v>2806</v>
      </c>
      <c r="E1575" s="199"/>
      <c r="F1575" s="261" t="s">
        <v>2215</v>
      </c>
      <c r="G1575" s="199"/>
      <c r="H1575" s="199"/>
      <c r="I1575" s="199"/>
      <c r="J1575" s="202"/>
      <c r="K1575" s="202"/>
      <c r="L1575" s="164" t="str">
        <f>_xlfn.IFNA(VLOOKUP(B1575,'[1]CDM Patients Data'!$C$1266:$N$5000,6,FALSE),"")</f>
        <v>Esophagus</v>
      </c>
      <c r="M1575" s="164" t="str">
        <f>_xlfn.IFNA(VLOOKUP(B1575,'[1]CDM Patients Data'!$C$1266:$N$5000,7,FALSE),"")</f>
        <v>Cervical esophagus</v>
      </c>
      <c r="N1575" s="164" t="str">
        <f>_xlfn.IFNA(VLOOKUP(B1575,'[1]CDM Patients Data'!$C$1266:$N$5000,8,FALSE),"")</f>
        <v>Squamous cell carcinoma, NOS</v>
      </c>
      <c r="O1575" s="164" t="str">
        <f>_xlfn.IFNA(VLOOKUP(B1575,'[1]CDM Patients Data'!$C$1266:$K$3492,9,FALSE),"")</f>
        <v>Not a paired site</v>
      </c>
      <c r="P1575" s="164">
        <f>_xlfn.IFNA(VLOOKUP(B1575,'[1]CDM Patients Data'!$C$1266:$O$3492,10,FALSE),"")</f>
        <v>0</v>
      </c>
      <c r="Q1575" s="164">
        <f>_xlfn.IFNA(VLOOKUP(B1575,'[1]CDM Patients Data'!$C$1266:$O$3492,11,FALSE),"")</f>
        <v>0</v>
      </c>
      <c r="R1575" s="164">
        <f>_xlfn.IFNA(VLOOKUP(B1575,'[1]CDM Patients Data'!$C$1266:$O$3492,12,FALSE),"")</f>
        <v>0</v>
      </c>
      <c r="S1575" s="164">
        <f>_xlfn.IFNA(VLOOKUP(B1575,'[1]CDM Patients Data'!$C$1266:$P$3492,13,FALSE),"")</f>
        <v>0</v>
      </c>
      <c r="T1575" s="164" t="str">
        <f>_xlfn.IFNA(VLOOKUP(B1575,'[1]CDM Patients Data'!$C$1266:$N$5000,5,FALSE),"")</f>
        <v>Swathi</v>
      </c>
      <c r="U1575" s="164"/>
      <c r="V1575" s="164"/>
      <c r="W1575" s="210"/>
      <c r="X1575" s="164"/>
      <c r="Y1575" s="164"/>
      <c r="Z1575" s="164"/>
      <c r="AA1575" s="164"/>
      <c r="AB1575" s="164"/>
      <c r="AC1575" s="210"/>
      <c r="AD1575" s="199"/>
      <c r="AE1575" s="199"/>
      <c r="AF1575" s="199"/>
      <c r="AG1575" s="199"/>
      <c r="AH1575" s="233" t="s">
        <v>589</v>
      </c>
      <c r="AI1575" s="199"/>
      <c r="AJ1575" s="199"/>
      <c r="AK1575" s="218" t="s">
        <v>80</v>
      </c>
      <c r="AL1575" s="218">
        <v>16705554</v>
      </c>
      <c r="AM1575" s="218">
        <v>5</v>
      </c>
      <c r="AN1575" s="218">
        <v>533.4</v>
      </c>
      <c r="AO1575" s="218" t="s">
        <v>81</v>
      </c>
      <c r="AP1575" s="218"/>
      <c r="AQ1575" s="218"/>
      <c r="AR1575" s="218"/>
      <c r="AS1575" s="218"/>
      <c r="AT1575" s="218"/>
      <c r="AU1575" s="218"/>
      <c r="AV1575" s="218"/>
      <c r="AW1575" s="218"/>
      <c r="AX1575" s="218"/>
      <c r="AY1575" s="218"/>
      <c r="AZ1575" s="218"/>
      <c r="BA1575" s="218"/>
      <c r="BB1575" s="218"/>
      <c r="BC1575" s="218"/>
      <c r="BD1575" s="218"/>
      <c r="BE1575" s="218"/>
      <c r="BF1575" s="218"/>
      <c r="BG1575" s="218"/>
      <c r="BH1575" s="218"/>
      <c r="BI1575" s="218"/>
      <c r="BJ1575" s="233"/>
      <c r="BK1575" s="199"/>
      <c r="BL1575" s="218" t="s">
        <v>84</v>
      </c>
      <c r="BM1575" s="171" t="s">
        <v>76</v>
      </c>
      <c r="BN1575" s="171" t="s">
        <v>76</v>
      </c>
      <c r="BO1575" s="171" t="s">
        <v>76</v>
      </c>
      <c r="BP1575" s="218"/>
      <c r="BQ1575" s="218"/>
      <c r="BR1575" s="218"/>
      <c r="BS1575" s="218"/>
      <c r="BT1575" s="218"/>
      <c r="BU1575" s="218"/>
      <c r="BV1575" s="218"/>
      <c r="BW1575" s="218"/>
      <c r="BX1575" s="171"/>
      <c r="BY1575" s="199"/>
      <c r="BZ1575" s="230"/>
      <c r="CA1575" s="230"/>
      <c r="CB1575" s="230"/>
      <c r="CC1575" s="230"/>
      <c r="CD1575" s="230"/>
      <c r="CE1575" s="230"/>
      <c r="CF1575" s="230"/>
      <c r="CG1575" s="230"/>
      <c r="CH1575" s="230"/>
      <c r="CI1575" s="230"/>
      <c r="CJ1575" s="230"/>
      <c r="CK1575" s="230"/>
      <c r="CL1575" s="230"/>
      <c r="CM1575" s="230"/>
      <c r="CN1575" s="171"/>
      <c r="CO1575" s="199"/>
      <c r="CP1575" s="230"/>
      <c r="CQ1575" s="233"/>
      <c r="CR1575" s="233"/>
      <c r="CS1575" s="233"/>
      <c r="CT1575" s="230"/>
      <c r="CU1575" s="230"/>
      <c r="CV1575" s="230"/>
      <c r="CW1575" s="230"/>
    </row>
    <row r="1576" ht="30" hidden="1" spans="1:101">
      <c r="A1576" s="191">
        <v>2693</v>
      </c>
      <c r="B1576" s="261" t="s">
        <v>4058</v>
      </c>
      <c r="C1576" s="261" t="s">
        <v>4059</v>
      </c>
      <c r="D1576" s="261" t="s">
        <v>2806</v>
      </c>
      <c r="E1576" s="199"/>
      <c r="F1576" s="261" t="s">
        <v>2215</v>
      </c>
      <c r="G1576" s="199"/>
      <c r="H1576" s="199"/>
      <c r="I1576" s="199"/>
      <c r="J1576" s="202"/>
      <c r="K1576" s="202"/>
      <c r="L1576" s="164" t="str">
        <f>_xlfn.IFNA(VLOOKUP(B1576,'[1]CDM Patients Data'!$C$1266:$N$5000,6,FALSE),"")</f>
        <v>Prostate</v>
      </c>
      <c r="M1576" s="164" t="str">
        <f>_xlfn.IFNA(VLOOKUP(B1576,'[1]CDM Patients Data'!$C$1266:$N$5000,7,FALSE),"")</f>
        <v>Prostate gland</v>
      </c>
      <c r="N1576" s="164" t="str">
        <f>_xlfn.IFNA(VLOOKUP(B1576,'[1]CDM Patients Data'!$C$1266:$N$5000,8,FALSE),"")</f>
        <v>Carcinoma, NOS</v>
      </c>
      <c r="O1576" s="164" t="str">
        <f>_xlfn.IFNA(VLOOKUP(B1576,'[1]CDM Patients Data'!$C$1266:$K$3492,9,FALSE),"")</f>
        <v>Unknown</v>
      </c>
      <c r="P1576" s="164">
        <f>_xlfn.IFNA(VLOOKUP(B1576,'[1]CDM Patients Data'!$C$1266:$O$3492,10,FALSE),"")</f>
        <v>0</v>
      </c>
      <c r="Q1576" s="164">
        <f>_xlfn.IFNA(VLOOKUP(B1576,'[1]CDM Patients Data'!$C$1266:$O$3492,11,FALSE),"")</f>
        <v>0</v>
      </c>
      <c r="R1576" s="164">
        <f>_xlfn.IFNA(VLOOKUP(B1576,'[1]CDM Patients Data'!$C$1266:$O$3492,12,FALSE),"")</f>
        <v>0</v>
      </c>
      <c r="S1576" s="164">
        <f>_xlfn.IFNA(VLOOKUP(B1576,'[1]CDM Patients Data'!$C$1266:$P$3492,13,FALSE),"")</f>
        <v>0</v>
      </c>
      <c r="T1576" s="164" t="str">
        <f>_xlfn.IFNA(VLOOKUP(B1576,'[1]CDM Patients Data'!$C$1266:$N$5000,5,FALSE),"")</f>
        <v>Manohar</v>
      </c>
      <c r="U1576" s="164"/>
      <c r="V1576" s="164"/>
      <c r="W1576" s="210"/>
      <c r="X1576" s="164"/>
      <c r="Y1576" s="164"/>
      <c r="Z1576" s="164"/>
      <c r="AA1576" s="164"/>
      <c r="AB1576" s="164"/>
      <c r="AC1576" s="210"/>
      <c r="AD1576" s="199"/>
      <c r="AE1576" s="199"/>
      <c r="AF1576" s="199"/>
      <c r="AG1576" s="199"/>
      <c r="AH1576" s="233" t="s">
        <v>589</v>
      </c>
      <c r="AI1576" s="199"/>
      <c r="AJ1576" s="199"/>
      <c r="AK1576" s="218" t="s">
        <v>80</v>
      </c>
      <c r="AL1576" s="218">
        <v>20185208</v>
      </c>
      <c r="AM1576" s="218">
        <v>6.1</v>
      </c>
      <c r="AN1576" s="218">
        <v>551.8</v>
      </c>
      <c r="AO1576" s="218" t="s">
        <v>81</v>
      </c>
      <c r="AP1576" s="218"/>
      <c r="AQ1576" s="218"/>
      <c r="AR1576" s="218"/>
      <c r="AS1576" s="218"/>
      <c r="AT1576" s="218"/>
      <c r="AU1576" s="218"/>
      <c r="AV1576" s="218"/>
      <c r="AW1576" s="218"/>
      <c r="AX1576" s="218"/>
      <c r="AY1576" s="218"/>
      <c r="AZ1576" s="218"/>
      <c r="BA1576" s="218"/>
      <c r="BB1576" s="218"/>
      <c r="BC1576" s="218"/>
      <c r="BD1576" s="218"/>
      <c r="BE1576" s="218"/>
      <c r="BF1576" s="218"/>
      <c r="BG1576" s="218"/>
      <c r="BH1576" s="218"/>
      <c r="BI1576" s="218"/>
      <c r="BJ1576" s="233"/>
      <c r="BK1576" s="199"/>
      <c r="BL1576" s="218" t="s">
        <v>84</v>
      </c>
      <c r="BM1576" s="171" t="s">
        <v>76</v>
      </c>
      <c r="BN1576" s="171" t="s">
        <v>76</v>
      </c>
      <c r="BO1576" s="171" t="s">
        <v>76</v>
      </c>
      <c r="BP1576" s="218"/>
      <c r="BQ1576" s="218"/>
      <c r="BR1576" s="218"/>
      <c r="BS1576" s="218"/>
      <c r="BT1576" s="218"/>
      <c r="BU1576" s="218"/>
      <c r="BV1576" s="218"/>
      <c r="BW1576" s="218"/>
      <c r="BX1576" s="171"/>
      <c r="BY1576" s="199"/>
      <c r="BZ1576" s="230"/>
      <c r="CA1576" s="230"/>
      <c r="CB1576" s="230"/>
      <c r="CC1576" s="230"/>
      <c r="CD1576" s="230"/>
      <c r="CE1576" s="230"/>
      <c r="CF1576" s="230"/>
      <c r="CG1576" s="230"/>
      <c r="CH1576" s="230"/>
      <c r="CI1576" s="230"/>
      <c r="CJ1576" s="230"/>
      <c r="CK1576" s="230"/>
      <c r="CL1576" s="230"/>
      <c r="CM1576" s="230"/>
      <c r="CN1576" s="171"/>
      <c r="CO1576" s="199"/>
      <c r="CP1576" s="230"/>
      <c r="CQ1576" s="233"/>
      <c r="CR1576" s="233"/>
      <c r="CS1576" s="233"/>
      <c r="CT1576" s="230"/>
      <c r="CU1576" s="230"/>
      <c r="CV1576" s="230"/>
      <c r="CW1576" s="230"/>
    </row>
    <row r="1577" ht="45" spans="1:101">
      <c r="A1577" s="191">
        <v>2694</v>
      </c>
      <c r="B1577" s="261" t="s">
        <v>4060</v>
      </c>
      <c r="C1577" s="261" t="s">
        <v>4061</v>
      </c>
      <c r="D1577" s="261" t="s">
        <v>2780</v>
      </c>
      <c r="E1577" s="199"/>
      <c r="F1577" s="261" t="s">
        <v>3813</v>
      </c>
      <c r="G1577" s="199"/>
      <c r="H1577" s="199"/>
      <c r="I1577" s="199"/>
      <c r="J1577" s="202"/>
      <c r="K1577" s="202"/>
      <c r="L1577" s="164" t="str">
        <f>_xlfn.IFNA(VLOOKUP(B1577,'[1]CDM Patients Data'!$C$1266:$N$5000,6,FALSE),"")</f>
        <v>Breast</v>
      </c>
      <c r="M1577" s="164" t="str">
        <f>_xlfn.IFNA(VLOOKUP(B1577,'[1]CDM Patients Data'!$C$1266:$N$5000,7,FALSE),"")</f>
        <v>Overlapping lesion of breast</v>
      </c>
      <c r="N1577" s="164" t="str">
        <f>_xlfn.IFNA(VLOOKUP(B1577,'[1]CDM Patients Data'!$C$1266:$N$5000,8,FALSE),"")</f>
        <v>Carcinoma, NOS</v>
      </c>
      <c r="O1577" s="164" t="str">
        <f>_xlfn.IFNA(VLOOKUP(B1577,'[1]CDM Patients Data'!$C$1266:$K$3492,9,FALSE),"")</f>
        <v>Left</v>
      </c>
      <c r="P1577" s="164">
        <f>_xlfn.IFNA(VLOOKUP(B1577,'[1]CDM Patients Data'!$C$1266:$O$3492,10,FALSE),"")</f>
        <v>0</v>
      </c>
      <c r="Q1577" s="164">
        <f>_xlfn.IFNA(VLOOKUP(B1577,'[1]CDM Patients Data'!$C$1266:$O$3492,11,FALSE),"")</f>
        <v>0</v>
      </c>
      <c r="R1577" s="164">
        <f>_xlfn.IFNA(VLOOKUP(B1577,'[1]CDM Patients Data'!$C$1266:$O$3492,12,FALSE),"")</f>
        <v>0</v>
      </c>
      <c r="S1577" s="164">
        <f>_xlfn.IFNA(VLOOKUP(B1577,'[1]CDM Patients Data'!$C$1266:$P$3492,13,FALSE),"")</f>
        <v>0</v>
      </c>
      <c r="T1577" s="164" t="str">
        <f>_xlfn.IFNA(VLOOKUP(B1577,'[1]CDM Patients Data'!$C$1266:$N$5000,5,FALSE),"")</f>
        <v>Anwesha</v>
      </c>
      <c r="U1577" s="164"/>
      <c r="V1577" s="164"/>
      <c r="W1577" s="210"/>
      <c r="X1577" s="164"/>
      <c r="Y1577" s="164"/>
      <c r="Z1577" s="164"/>
      <c r="AA1577" s="164"/>
      <c r="AB1577" s="164"/>
      <c r="AC1577" s="210"/>
      <c r="AD1577" s="199"/>
      <c r="AE1577" s="199"/>
      <c r="AF1577" s="199"/>
      <c r="AG1577" s="199"/>
      <c r="AH1577" s="233"/>
      <c r="AI1577" s="199"/>
      <c r="AJ1577" s="199"/>
      <c r="AK1577" s="218" t="s">
        <v>84</v>
      </c>
      <c r="AL1577" s="218" t="s">
        <v>76</v>
      </c>
      <c r="AM1577" s="218" t="s">
        <v>76</v>
      </c>
      <c r="AN1577" s="218" t="s">
        <v>76</v>
      </c>
      <c r="AO1577" s="218" t="s">
        <v>76</v>
      </c>
      <c r="AP1577" s="218"/>
      <c r="AQ1577" s="218"/>
      <c r="AR1577" s="218"/>
      <c r="AS1577" s="218"/>
      <c r="AT1577" s="218"/>
      <c r="AU1577" s="218"/>
      <c r="AV1577" s="218"/>
      <c r="AW1577" s="218"/>
      <c r="AX1577" s="218"/>
      <c r="AY1577" s="218"/>
      <c r="AZ1577" s="218"/>
      <c r="BA1577" s="218"/>
      <c r="BB1577" s="218"/>
      <c r="BC1577" s="218"/>
      <c r="BD1577" s="218"/>
      <c r="BE1577" s="218"/>
      <c r="BF1577" s="218"/>
      <c r="BG1577" s="218"/>
      <c r="BH1577" s="218"/>
      <c r="BI1577" s="218"/>
      <c r="BJ1577" s="233" t="s">
        <v>589</v>
      </c>
      <c r="BK1577" s="199"/>
      <c r="BL1577" s="218" t="s">
        <v>80</v>
      </c>
      <c r="BM1577" s="290">
        <v>8944593</v>
      </c>
      <c r="BN1577" s="290">
        <v>2.7</v>
      </c>
      <c r="BO1577" s="290">
        <v>315.8</v>
      </c>
      <c r="BP1577" s="218" t="s">
        <v>103</v>
      </c>
      <c r="BQ1577" s="218"/>
      <c r="BR1577" s="218"/>
      <c r="BS1577" s="218"/>
      <c r="BT1577" s="218"/>
      <c r="BU1577" s="218"/>
      <c r="BV1577" s="218"/>
      <c r="BW1577" s="218"/>
      <c r="BX1577" s="171"/>
      <c r="BY1577" s="199"/>
      <c r="BZ1577" s="230"/>
      <c r="CA1577" s="230"/>
      <c r="CB1577" s="230"/>
      <c r="CC1577" s="230"/>
      <c r="CD1577" s="230"/>
      <c r="CE1577" s="230"/>
      <c r="CF1577" s="230"/>
      <c r="CG1577" s="230"/>
      <c r="CH1577" s="230"/>
      <c r="CI1577" s="230"/>
      <c r="CJ1577" s="230"/>
      <c r="CK1577" s="230"/>
      <c r="CL1577" s="230"/>
      <c r="CM1577" s="230"/>
      <c r="CN1577" s="171"/>
      <c r="CO1577" s="199"/>
      <c r="CP1577" s="230"/>
      <c r="CQ1577" s="233"/>
      <c r="CR1577" s="233"/>
      <c r="CS1577" s="233"/>
      <c r="CT1577" s="230"/>
      <c r="CU1577" s="230"/>
      <c r="CV1577" s="230"/>
      <c r="CW1577" s="230"/>
    </row>
    <row r="1578" ht="45" spans="1:101">
      <c r="A1578" s="191">
        <v>2695</v>
      </c>
      <c r="B1578" s="261" t="s">
        <v>4062</v>
      </c>
      <c r="C1578" s="261" t="s">
        <v>4063</v>
      </c>
      <c r="D1578" s="261" t="s">
        <v>2780</v>
      </c>
      <c r="E1578" s="199"/>
      <c r="F1578" s="261" t="s">
        <v>4064</v>
      </c>
      <c r="G1578" s="199"/>
      <c r="H1578" s="199"/>
      <c r="I1578" s="199"/>
      <c r="J1578" s="202"/>
      <c r="K1578" s="202"/>
      <c r="L1578" s="164" t="str">
        <f>_xlfn.IFNA(VLOOKUP(B1578,'[1]CDM Patients Data'!$C$1266:$N$5000,6,FALSE),"")</f>
        <v>Ovary</v>
      </c>
      <c r="M1578" s="164" t="str">
        <f>_xlfn.IFNA(VLOOKUP(B1578,'[1]CDM Patients Data'!$C$1266:$N$5000,7,FALSE),"")</f>
        <v>Ovary</v>
      </c>
      <c r="N1578" s="164" t="str">
        <f>_xlfn.IFNA(VLOOKUP(B1578,'[1]CDM Patients Data'!$C$1266:$N$5000,8,FALSE),"")</f>
        <v>Serous cystadenocarcinoma</v>
      </c>
      <c r="O1578" s="164" t="str">
        <f>_xlfn.IFNA(VLOOKUP(B1578,'[1]CDM Patients Data'!$C$1266:$K$3492,9,FALSE),"")</f>
        <v>Unknown</v>
      </c>
      <c r="P1578" s="164">
        <f>_xlfn.IFNA(VLOOKUP(B1578,'[1]CDM Patients Data'!$C$1266:$O$3492,10,FALSE),"")</f>
        <v>0</v>
      </c>
      <c r="Q1578" s="164">
        <f>_xlfn.IFNA(VLOOKUP(B1578,'[1]CDM Patients Data'!$C$1266:$O$3492,11,FALSE),"")</f>
        <v>0</v>
      </c>
      <c r="R1578" s="164">
        <f>_xlfn.IFNA(VLOOKUP(B1578,'[1]CDM Patients Data'!$C$1266:$O$3492,12,FALSE),"")</f>
        <v>0</v>
      </c>
      <c r="S1578" s="164">
        <f>_xlfn.IFNA(VLOOKUP(B1578,'[1]CDM Patients Data'!$C$1266:$P$3492,13,FALSE),"")</f>
        <v>0</v>
      </c>
      <c r="T1578" s="164" t="str">
        <f>_xlfn.IFNA(VLOOKUP(B1578,'[1]CDM Patients Data'!$C$1266:$N$5000,5,FALSE),"")</f>
        <v>Dayana</v>
      </c>
      <c r="U1578" s="164"/>
      <c r="V1578" s="164"/>
      <c r="W1578" s="210"/>
      <c r="X1578" s="164"/>
      <c r="Y1578" s="164"/>
      <c r="Z1578" s="164"/>
      <c r="AA1578" s="164"/>
      <c r="AB1578" s="164"/>
      <c r="AC1578" s="210"/>
      <c r="AD1578" s="199"/>
      <c r="AE1578" s="199"/>
      <c r="AF1578" s="199"/>
      <c r="AG1578" s="199"/>
      <c r="AH1578" s="233"/>
      <c r="AI1578" s="199"/>
      <c r="AJ1578" s="199"/>
      <c r="AK1578" s="218" t="s">
        <v>84</v>
      </c>
      <c r="AL1578" s="218" t="s">
        <v>76</v>
      </c>
      <c r="AM1578" s="218" t="s">
        <v>76</v>
      </c>
      <c r="AN1578" s="218" t="s">
        <v>76</v>
      </c>
      <c r="AO1578" s="218" t="s">
        <v>76</v>
      </c>
      <c r="AP1578" s="218"/>
      <c r="AQ1578" s="218"/>
      <c r="AR1578" s="218"/>
      <c r="AS1578" s="218"/>
      <c r="AT1578" s="218"/>
      <c r="AU1578" s="218"/>
      <c r="AV1578" s="218"/>
      <c r="AW1578" s="218"/>
      <c r="AX1578" s="218"/>
      <c r="AY1578" s="218"/>
      <c r="AZ1578" s="218"/>
      <c r="BA1578" s="218"/>
      <c r="BB1578" s="218"/>
      <c r="BC1578" s="218"/>
      <c r="BD1578" s="218"/>
      <c r="BE1578" s="218"/>
      <c r="BF1578" s="218"/>
      <c r="BG1578" s="218"/>
      <c r="BH1578" s="218"/>
      <c r="BI1578" s="218"/>
      <c r="BJ1578" s="233" t="s">
        <v>589</v>
      </c>
      <c r="BK1578" s="199"/>
      <c r="BL1578" s="218" t="s">
        <v>80</v>
      </c>
      <c r="BM1578" s="290">
        <v>8494122</v>
      </c>
      <c r="BN1578" s="290">
        <v>2.5</v>
      </c>
      <c r="BO1578" s="290">
        <v>301.4</v>
      </c>
      <c r="BP1578" s="218" t="s">
        <v>103</v>
      </c>
      <c r="BQ1578" s="218"/>
      <c r="BR1578" s="218"/>
      <c r="BS1578" s="218"/>
      <c r="BT1578" s="218"/>
      <c r="BU1578" s="218"/>
      <c r="BV1578" s="218"/>
      <c r="BW1578" s="218"/>
      <c r="BX1578" s="171"/>
      <c r="BY1578" s="199"/>
      <c r="BZ1578" s="230"/>
      <c r="CA1578" s="230"/>
      <c r="CB1578" s="230"/>
      <c r="CC1578" s="230"/>
      <c r="CD1578" s="230"/>
      <c r="CE1578" s="230"/>
      <c r="CF1578" s="230"/>
      <c r="CG1578" s="230"/>
      <c r="CH1578" s="230"/>
      <c r="CI1578" s="230"/>
      <c r="CJ1578" s="230"/>
      <c r="CK1578" s="230"/>
      <c r="CL1578" s="230"/>
      <c r="CM1578" s="230"/>
      <c r="CN1578" s="171"/>
      <c r="CO1578" s="199"/>
      <c r="CP1578" s="230"/>
      <c r="CQ1578" s="233"/>
      <c r="CR1578" s="233"/>
      <c r="CS1578" s="233"/>
      <c r="CT1578" s="230"/>
      <c r="CU1578" s="230"/>
      <c r="CV1578" s="230"/>
      <c r="CW1578" s="230"/>
    </row>
    <row r="1579" ht="30" spans="1:101">
      <c r="A1579" s="191">
        <v>2696</v>
      </c>
      <c r="B1579" s="261" t="s">
        <v>4065</v>
      </c>
      <c r="C1579" s="261" t="s">
        <v>4066</v>
      </c>
      <c r="D1579" s="261" t="s">
        <v>2783</v>
      </c>
      <c r="E1579" s="199"/>
      <c r="F1579" s="274" t="s">
        <v>2730</v>
      </c>
      <c r="G1579" s="199"/>
      <c r="H1579" s="199"/>
      <c r="I1579" s="199"/>
      <c r="J1579" s="202"/>
      <c r="K1579" s="202"/>
      <c r="L1579" s="164" t="str">
        <f>_xlfn.IFNA(VLOOKUP(B1579,'[1]CDM Patients Data'!$C$1266:$N$5000,6,FALSE),"")</f>
        <v>Prostate</v>
      </c>
      <c r="M1579" s="164" t="str">
        <f>_xlfn.IFNA(VLOOKUP(B1579,'[1]CDM Patients Data'!$C$1266:$N$5000,7,FALSE),"")</f>
        <v>Prostate gland</v>
      </c>
      <c r="N1579" s="164" t="str">
        <f>_xlfn.IFNA(VLOOKUP(B1579,'[1]CDM Patients Data'!$C$1266:$N$5000,8,FALSE),"")</f>
        <v>Carcinoma, NOS</v>
      </c>
      <c r="O1579" s="164" t="str">
        <f>_xlfn.IFNA(VLOOKUP(B1579,'[1]CDM Patients Data'!$C$1266:$K$3492,9,FALSE),"")</f>
        <v>Right and Left</v>
      </c>
      <c r="P1579" s="164">
        <f>_xlfn.IFNA(VLOOKUP(B1579,'[1]CDM Patients Data'!$C$1266:$O$3492,10,FALSE),"")</f>
        <v>0</v>
      </c>
      <c r="Q1579" s="164">
        <f>_xlfn.IFNA(VLOOKUP(B1579,'[1]CDM Patients Data'!$C$1266:$O$3492,11,FALSE),"")</f>
        <v>0</v>
      </c>
      <c r="R1579" s="164">
        <f>_xlfn.IFNA(VLOOKUP(B1579,'[1]CDM Patients Data'!$C$1266:$O$3492,12,FALSE),"")</f>
        <v>0</v>
      </c>
      <c r="S1579" s="164">
        <f>_xlfn.IFNA(VLOOKUP(B1579,'[1]CDM Patients Data'!$C$1266:$P$3492,13,FALSE),"")</f>
        <v>0</v>
      </c>
      <c r="T1579" s="164" t="str">
        <f>_xlfn.IFNA(VLOOKUP(B1579,'[1]CDM Patients Data'!$C$1266:$N$5000,5,FALSE),"")</f>
        <v>Manohar</v>
      </c>
      <c r="U1579" s="164"/>
      <c r="V1579" s="164"/>
      <c r="W1579" s="210"/>
      <c r="X1579" s="164"/>
      <c r="Y1579" s="164"/>
      <c r="Z1579" s="164"/>
      <c r="AA1579" s="164"/>
      <c r="AB1579" s="164"/>
      <c r="AC1579" s="210"/>
      <c r="AD1579" s="199"/>
      <c r="AE1579" s="199"/>
      <c r="AF1579" s="199"/>
      <c r="AG1579" s="199"/>
      <c r="AH1579" s="233"/>
      <c r="AI1579" s="199"/>
      <c r="AJ1579" s="199"/>
      <c r="AK1579" s="218" t="s">
        <v>84</v>
      </c>
      <c r="AL1579" s="218" t="s">
        <v>76</v>
      </c>
      <c r="AM1579" s="218" t="s">
        <v>76</v>
      </c>
      <c r="AN1579" s="218" t="s">
        <v>76</v>
      </c>
      <c r="AO1579" s="218" t="s">
        <v>76</v>
      </c>
      <c r="AP1579" s="218"/>
      <c r="AQ1579" s="218"/>
      <c r="AR1579" s="218"/>
      <c r="AS1579" s="218"/>
      <c r="AT1579" s="218"/>
      <c r="AU1579" s="218"/>
      <c r="AV1579" s="218"/>
      <c r="AW1579" s="218"/>
      <c r="AX1579" s="218"/>
      <c r="AY1579" s="218"/>
      <c r="AZ1579" s="218"/>
      <c r="BA1579" s="218"/>
      <c r="BB1579" s="218"/>
      <c r="BC1579" s="218"/>
      <c r="BD1579" s="218"/>
      <c r="BE1579" s="218"/>
      <c r="BF1579" s="218"/>
      <c r="BG1579" s="218"/>
      <c r="BH1579" s="218"/>
      <c r="BI1579" s="218"/>
      <c r="BJ1579" s="233" t="s">
        <v>589</v>
      </c>
      <c r="BK1579" s="199"/>
      <c r="BL1579" s="218" t="s">
        <v>80</v>
      </c>
      <c r="BM1579" s="290">
        <v>6576080</v>
      </c>
      <c r="BN1579" s="290">
        <v>2</v>
      </c>
      <c r="BO1579" s="290">
        <v>217.8</v>
      </c>
      <c r="BP1579" s="218" t="s">
        <v>103</v>
      </c>
      <c r="BQ1579" s="218"/>
      <c r="BR1579" s="218"/>
      <c r="BS1579" s="218"/>
      <c r="BT1579" s="218"/>
      <c r="BU1579" s="218"/>
      <c r="BV1579" s="218"/>
      <c r="BW1579" s="218"/>
      <c r="BX1579" s="171"/>
      <c r="BY1579" s="199"/>
      <c r="BZ1579" s="230"/>
      <c r="CA1579" s="230"/>
      <c r="CB1579" s="230"/>
      <c r="CC1579" s="230"/>
      <c r="CD1579" s="230"/>
      <c r="CE1579" s="230"/>
      <c r="CF1579" s="230"/>
      <c r="CG1579" s="230"/>
      <c r="CH1579" s="230"/>
      <c r="CI1579" s="230"/>
      <c r="CJ1579" s="230"/>
      <c r="CK1579" s="230"/>
      <c r="CL1579" s="230"/>
      <c r="CM1579" s="230"/>
      <c r="CN1579" s="171"/>
      <c r="CO1579" s="199"/>
      <c r="CP1579" s="230"/>
      <c r="CQ1579" s="233"/>
      <c r="CR1579" s="233"/>
      <c r="CS1579" s="233"/>
      <c r="CT1579" s="230"/>
      <c r="CU1579" s="230"/>
      <c r="CV1579" s="230"/>
      <c r="CW1579" s="230"/>
    </row>
    <row r="1580" ht="30" hidden="1" spans="1:101">
      <c r="A1580" s="191">
        <v>2697</v>
      </c>
      <c r="B1580" s="261" t="s">
        <v>4067</v>
      </c>
      <c r="C1580" s="261" t="s">
        <v>4068</v>
      </c>
      <c r="D1580" s="261" t="s">
        <v>2918</v>
      </c>
      <c r="E1580" s="199"/>
      <c r="F1580" s="261" t="s">
        <v>2374</v>
      </c>
      <c r="G1580" s="199"/>
      <c r="H1580" s="199"/>
      <c r="I1580" s="199"/>
      <c r="J1580" s="202"/>
      <c r="K1580" s="202"/>
      <c r="L1580" s="164" t="str">
        <f>_xlfn.IFNA(VLOOKUP(B1580,'[1]CDM Patients Data'!$C$1266:$N$5000,6,FALSE),"")</f>
        <v>Brain</v>
      </c>
      <c r="M1580" s="164" t="str">
        <f>_xlfn.IFNA(VLOOKUP(B1580,'[1]CDM Patients Data'!$C$1266:$N$5000,7,FALSE),"")</f>
        <v>Brain NOS</v>
      </c>
      <c r="N1580" s="164" t="str">
        <f>_xlfn.IFNA(VLOOKUP(B1580,'[1]CDM Patients Data'!$C$1266:$N$5000,8,FALSE),"")</f>
        <v>Glioblastoma, IDH-mutant</v>
      </c>
      <c r="O1580" s="164" t="str">
        <f>_xlfn.IFNA(VLOOKUP(B1580,'[1]CDM Patients Data'!$C$1266:$K$3492,9,FALSE),"")</f>
        <v>Unknown</v>
      </c>
      <c r="P1580" s="164">
        <f>_xlfn.IFNA(VLOOKUP(B1580,'[1]CDM Patients Data'!$C$1266:$O$3492,10,FALSE),"")</f>
        <v>0</v>
      </c>
      <c r="Q1580" s="164">
        <f>_xlfn.IFNA(VLOOKUP(B1580,'[1]CDM Patients Data'!$C$1266:$O$3492,11,FALSE),"")</f>
        <v>0</v>
      </c>
      <c r="R1580" s="164">
        <f>_xlfn.IFNA(VLOOKUP(B1580,'[1]CDM Patients Data'!$C$1266:$O$3492,12,FALSE),"")</f>
        <v>0</v>
      </c>
      <c r="S1580" s="164">
        <f>_xlfn.IFNA(VLOOKUP(B1580,'[1]CDM Patients Data'!$C$1266:$P$3492,13,FALSE),"")</f>
        <v>0</v>
      </c>
      <c r="T1580" s="164" t="str">
        <f>_xlfn.IFNA(VLOOKUP(B1580,'[1]CDM Patients Data'!$C$1266:$N$5000,5,FALSE),"")</f>
        <v>Nisha</v>
      </c>
      <c r="U1580" s="164"/>
      <c r="V1580" s="164"/>
      <c r="W1580" s="210"/>
      <c r="X1580" s="164"/>
      <c r="Y1580" s="164"/>
      <c r="Z1580" s="164"/>
      <c r="AA1580" s="164"/>
      <c r="AB1580" s="164"/>
      <c r="AC1580" s="210"/>
      <c r="AD1580" s="199"/>
      <c r="AE1580" s="199"/>
      <c r="AF1580" s="199"/>
      <c r="AG1580" s="199"/>
      <c r="AH1580" s="233" t="s">
        <v>589</v>
      </c>
      <c r="AI1580" s="199"/>
      <c r="AJ1580" s="199"/>
      <c r="AK1580" s="218" t="s">
        <v>80</v>
      </c>
      <c r="AL1580" s="218">
        <v>23714366</v>
      </c>
      <c r="AM1580" s="218">
        <v>7.1</v>
      </c>
      <c r="AN1580" s="218">
        <v>564.1</v>
      </c>
      <c r="AO1580" s="218" t="s">
        <v>81</v>
      </c>
      <c r="AP1580" s="218"/>
      <c r="AQ1580" s="218"/>
      <c r="AR1580" s="218"/>
      <c r="AS1580" s="218"/>
      <c r="AT1580" s="218"/>
      <c r="AU1580" s="218"/>
      <c r="AV1580" s="218"/>
      <c r="AW1580" s="218"/>
      <c r="AX1580" s="218"/>
      <c r="AY1580" s="218"/>
      <c r="AZ1580" s="218"/>
      <c r="BA1580" s="218"/>
      <c r="BB1580" s="218"/>
      <c r="BC1580" s="218"/>
      <c r="BD1580" s="218"/>
      <c r="BE1580" s="218"/>
      <c r="BF1580" s="218"/>
      <c r="BG1580" s="218"/>
      <c r="BH1580" s="218"/>
      <c r="BI1580" s="218"/>
      <c r="BJ1580" s="233"/>
      <c r="BK1580" s="199"/>
      <c r="BL1580" s="218" t="s">
        <v>84</v>
      </c>
      <c r="BM1580" s="171" t="s">
        <v>76</v>
      </c>
      <c r="BN1580" s="171" t="s">
        <v>76</v>
      </c>
      <c r="BO1580" s="171" t="s">
        <v>76</v>
      </c>
      <c r="BP1580" s="218"/>
      <c r="BQ1580" s="218"/>
      <c r="BR1580" s="218"/>
      <c r="BS1580" s="218"/>
      <c r="BT1580" s="218"/>
      <c r="BU1580" s="218"/>
      <c r="BV1580" s="218"/>
      <c r="BW1580" s="218"/>
      <c r="BX1580" s="171"/>
      <c r="BY1580" s="199"/>
      <c r="BZ1580" s="230"/>
      <c r="CA1580" s="230"/>
      <c r="CB1580" s="230"/>
      <c r="CC1580" s="230"/>
      <c r="CD1580" s="230"/>
      <c r="CE1580" s="230"/>
      <c r="CF1580" s="230"/>
      <c r="CG1580" s="230"/>
      <c r="CH1580" s="230"/>
      <c r="CI1580" s="230"/>
      <c r="CJ1580" s="230"/>
      <c r="CK1580" s="230"/>
      <c r="CL1580" s="230"/>
      <c r="CM1580" s="230"/>
      <c r="CN1580" s="171" t="s">
        <v>2777</v>
      </c>
      <c r="CO1580" s="199"/>
      <c r="CP1580" s="230" t="s">
        <v>80</v>
      </c>
      <c r="CQ1580" s="285">
        <v>6654776</v>
      </c>
      <c r="CR1580" s="285">
        <v>2</v>
      </c>
      <c r="CS1580" s="285">
        <v>36.26</v>
      </c>
      <c r="CT1580" s="230" t="s">
        <v>604</v>
      </c>
      <c r="CU1580" s="230"/>
      <c r="CV1580" s="230"/>
      <c r="CW1580" s="230"/>
    </row>
    <row r="1581" ht="30" hidden="1" spans="1:101">
      <c r="A1581" s="191">
        <v>2698</v>
      </c>
      <c r="B1581" s="261" t="s">
        <v>4069</v>
      </c>
      <c r="C1581" s="261" t="s">
        <v>4070</v>
      </c>
      <c r="D1581" s="261" t="s">
        <v>2918</v>
      </c>
      <c r="E1581" s="199"/>
      <c r="F1581" s="261" t="s">
        <v>2374</v>
      </c>
      <c r="G1581" s="199"/>
      <c r="H1581" s="199"/>
      <c r="I1581" s="199"/>
      <c r="J1581" s="202"/>
      <c r="K1581" s="202"/>
      <c r="L1581" s="164" t="str">
        <f>_xlfn.IFNA(VLOOKUP(B1581,'[1]CDM Patients Data'!$C$1266:$N$5000,6,FALSE),"")</f>
        <v>Lung</v>
      </c>
      <c r="M1581" s="164" t="str">
        <f>_xlfn.IFNA(VLOOKUP(B1581,'[1]CDM Patients Data'!$C$1266:$N$5000,7,FALSE),"")</f>
        <v>Lung NOS</v>
      </c>
      <c r="N1581" s="164" t="str">
        <f>_xlfn.IFNA(VLOOKUP(B1581,'[1]CDM Patients Data'!$C$1266:$N$5000,8,FALSE),"")</f>
        <v>Carcinoma, NOS</v>
      </c>
      <c r="O1581" s="164" t="str">
        <f>_xlfn.IFNA(VLOOKUP(B1581,'[1]CDM Patients Data'!$C$1266:$K$3492,9,FALSE),"")</f>
        <v>Unknown</v>
      </c>
      <c r="P1581" s="164">
        <f>_xlfn.IFNA(VLOOKUP(B1581,'[1]CDM Patients Data'!$C$1266:$O$3492,10,FALSE),"")</f>
        <v>0</v>
      </c>
      <c r="Q1581" s="164">
        <f>_xlfn.IFNA(VLOOKUP(B1581,'[1]CDM Patients Data'!$C$1266:$O$3492,11,FALSE),"")</f>
        <v>0</v>
      </c>
      <c r="R1581" s="164">
        <f>_xlfn.IFNA(VLOOKUP(B1581,'[1]CDM Patients Data'!$C$1266:$O$3492,12,FALSE),"")</f>
        <v>0</v>
      </c>
      <c r="S1581" s="164">
        <f>_xlfn.IFNA(VLOOKUP(B1581,'[1]CDM Patients Data'!$C$1266:$P$3492,13,FALSE),"")</f>
        <v>0</v>
      </c>
      <c r="T1581" s="164" t="str">
        <f>_xlfn.IFNA(VLOOKUP(B1581,'[1]CDM Patients Data'!$C$1266:$N$5000,5,FALSE),"")</f>
        <v>Manohar</v>
      </c>
      <c r="U1581" s="164"/>
      <c r="V1581" s="164"/>
      <c r="W1581" s="210"/>
      <c r="X1581" s="164"/>
      <c r="Y1581" s="164"/>
      <c r="Z1581" s="164"/>
      <c r="AA1581" s="164"/>
      <c r="AB1581" s="164"/>
      <c r="AC1581" s="210"/>
      <c r="AD1581" s="199"/>
      <c r="AE1581" s="199"/>
      <c r="AF1581" s="199"/>
      <c r="AG1581" s="199"/>
      <c r="AH1581" s="233" t="s">
        <v>589</v>
      </c>
      <c r="AI1581" s="199"/>
      <c r="AJ1581" s="199"/>
      <c r="AK1581" s="218" t="s">
        <v>80</v>
      </c>
      <c r="AL1581" s="218">
        <v>28349479</v>
      </c>
      <c r="AM1581" s="218">
        <v>8.5</v>
      </c>
      <c r="AN1581" s="218">
        <v>606.8</v>
      </c>
      <c r="AO1581" s="218" t="s">
        <v>81</v>
      </c>
      <c r="AP1581" s="218"/>
      <c r="AQ1581" s="218"/>
      <c r="AR1581" s="218"/>
      <c r="AS1581" s="218"/>
      <c r="AT1581" s="218"/>
      <c r="AU1581" s="218"/>
      <c r="AV1581" s="218"/>
      <c r="AW1581" s="218"/>
      <c r="AX1581" s="218"/>
      <c r="AY1581" s="218"/>
      <c r="AZ1581" s="218"/>
      <c r="BA1581" s="218"/>
      <c r="BB1581" s="218"/>
      <c r="BC1581" s="218"/>
      <c r="BD1581" s="218"/>
      <c r="BE1581" s="218"/>
      <c r="BF1581" s="218"/>
      <c r="BG1581" s="218"/>
      <c r="BH1581" s="218"/>
      <c r="BI1581" s="218"/>
      <c r="BJ1581" s="233"/>
      <c r="BK1581" s="199"/>
      <c r="BL1581" s="218" t="s">
        <v>84</v>
      </c>
      <c r="BM1581" s="171" t="s">
        <v>76</v>
      </c>
      <c r="BN1581" s="171" t="s">
        <v>76</v>
      </c>
      <c r="BO1581" s="171" t="s">
        <v>76</v>
      </c>
      <c r="BP1581" s="218"/>
      <c r="BQ1581" s="218"/>
      <c r="BR1581" s="218"/>
      <c r="BS1581" s="218"/>
      <c r="BT1581" s="218"/>
      <c r="BU1581" s="218"/>
      <c r="BV1581" s="218"/>
      <c r="BW1581" s="218"/>
      <c r="BX1581" s="171"/>
      <c r="BY1581" s="199"/>
      <c r="BZ1581" s="230"/>
      <c r="CA1581" s="230"/>
      <c r="CB1581" s="230"/>
      <c r="CC1581" s="230"/>
      <c r="CD1581" s="230"/>
      <c r="CE1581" s="230"/>
      <c r="CF1581" s="230"/>
      <c r="CG1581" s="230"/>
      <c r="CH1581" s="230"/>
      <c r="CI1581" s="230"/>
      <c r="CJ1581" s="230"/>
      <c r="CK1581" s="230"/>
      <c r="CL1581" s="230"/>
      <c r="CM1581" s="230"/>
      <c r="CN1581" s="171"/>
      <c r="CO1581" s="199"/>
      <c r="CP1581" s="230"/>
      <c r="CQ1581" s="233"/>
      <c r="CR1581" s="233"/>
      <c r="CS1581" s="233"/>
      <c r="CT1581" s="230"/>
      <c r="CU1581" s="230"/>
      <c r="CV1581" s="230"/>
      <c r="CW1581" s="230"/>
    </row>
    <row r="1582" ht="105" hidden="1" spans="1:101">
      <c r="A1582" s="191">
        <v>2699</v>
      </c>
      <c r="B1582" s="261" t="s">
        <v>4071</v>
      </c>
      <c r="C1582" s="261" t="s">
        <v>3203</v>
      </c>
      <c r="D1582" s="261" t="s">
        <v>2918</v>
      </c>
      <c r="E1582" s="199"/>
      <c r="F1582" s="261" t="s">
        <v>2246</v>
      </c>
      <c r="G1582" s="199"/>
      <c r="H1582" s="199"/>
      <c r="I1582" s="199"/>
      <c r="J1582" s="202"/>
      <c r="K1582" s="202"/>
      <c r="L1582" s="164" t="str">
        <f>_xlfn.IFNA(VLOOKUP(B1582,'[1]CDM Patients Data'!$C$1266:$N$5000,6,FALSE),"")</f>
        <v>Connective, subcutaneous and other soft tissues</v>
      </c>
      <c r="M1582" s="164" t="str">
        <f>_xlfn.IFNA(VLOOKUP(B1582,'[1]CDM Patients Data'!$C$1266:$N$5000,7,FALSE),"")</f>
        <v>Connective tissue thorax (excludes Thymus, Heart and Mediastinum C37. , C38. )</v>
      </c>
      <c r="N1582" s="164" t="str">
        <f>_xlfn.IFNA(VLOOKUP(B1582,'[1]CDM Patients Data'!$C$1266:$N$5000,8,FALSE),"")</f>
        <v>Synovial sarcoma, NOS</v>
      </c>
      <c r="O1582" s="164" t="str">
        <f>_xlfn.IFNA(VLOOKUP(B1582,'[1]CDM Patients Data'!$C$1266:$K$3492,9,FALSE),"")</f>
        <v>Right</v>
      </c>
      <c r="P1582" s="164">
        <f>_xlfn.IFNA(VLOOKUP(B1582,'[1]CDM Patients Data'!$C$1266:$O$3492,10,FALSE),"")</f>
        <v>0</v>
      </c>
      <c r="Q1582" s="164">
        <f>_xlfn.IFNA(VLOOKUP(B1582,'[1]CDM Patients Data'!$C$1266:$O$3492,11,FALSE),"")</f>
        <v>0</v>
      </c>
      <c r="R1582" s="164">
        <f>_xlfn.IFNA(VLOOKUP(B1582,'[1]CDM Patients Data'!$C$1266:$O$3492,12,FALSE),"")</f>
        <v>0</v>
      </c>
      <c r="S1582" s="164">
        <f>_xlfn.IFNA(VLOOKUP(B1582,'[1]CDM Patients Data'!$C$1266:$P$3492,13,FALSE),"")</f>
        <v>0</v>
      </c>
      <c r="T1582" s="164" t="str">
        <f>_xlfn.IFNA(VLOOKUP(B1582,'[1]CDM Patients Data'!$C$1266:$N$5000,5,FALSE),"")</f>
        <v>Anwesha</v>
      </c>
      <c r="U1582" s="164"/>
      <c r="V1582" s="164"/>
      <c r="W1582" s="210"/>
      <c r="X1582" s="164"/>
      <c r="Y1582" s="164"/>
      <c r="Z1582" s="164"/>
      <c r="AA1582" s="164"/>
      <c r="AB1582" s="164"/>
      <c r="AC1582" s="210"/>
      <c r="AD1582" s="199"/>
      <c r="AE1582" s="199"/>
      <c r="AF1582" s="199"/>
      <c r="AG1582" s="199"/>
      <c r="AH1582" s="233" t="s">
        <v>79</v>
      </c>
      <c r="AI1582" s="199"/>
      <c r="AJ1582" s="199"/>
      <c r="AK1582" s="218" t="s">
        <v>80</v>
      </c>
      <c r="AL1582" s="218">
        <v>37084902</v>
      </c>
      <c r="AM1582" s="218">
        <v>11.1</v>
      </c>
      <c r="AN1582" s="218">
        <v>122.6</v>
      </c>
      <c r="AO1582" s="218" t="s">
        <v>81</v>
      </c>
      <c r="AP1582" s="218"/>
      <c r="AQ1582" s="218"/>
      <c r="AR1582" s="218"/>
      <c r="AS1582" s="218"/>
      <c r="AT1582" s="218"/>
      <c r="AU1582" s="218"/>
      <c r="AV1582" s="218"/>
      <c r="AW1582" s="218"/>
      <c r="AX1582" s="218"/>
      <c r="AY1582" s="218"/>
      <c r="AZ1582" s="218"/>
      <c r="BA1582" s="218"/>
      <c r="BB1582" s="218"/>
      <c r="BC1582" s="218"/>
      <c r="BD1582" s="218"/>
      <c r="BE1582" s="218"/>
      <c r="BF1582" s="218"/>
      <c r="BG1582" s="218"/>
      <c r="BH1582" s="218"/>
      <c r="BI1582" s="218"/>
      <c r="BJ1582" s="233"/>
      <c r="BK1582" s="199"/>
      <c r="BL1582" s="218" t="s">
        <v>84</v>
      </c>
      <c r="BM1582" s="171" t="s">
        <v>76</v>
      </c>
      <c r="BN1582" s="171" t="s">
        <v>76</v>
      </c>
      <c r="BO1582" s="171" t="s">
        <v>76</v>
      </c>
      <c r="BP1582" s="218"/>
      <c r="BQ1582" s="218"/>
      <c r="BR1582" s="218"/>
      <c r="BS1582" s="218"/>
      <c r="BT1582" s="218"/>
      <c r="BU1582" s="218"/>
      <c r="BV1582" s="218"/>
      <c r="BW1582" s="218"/>
      <c r="BX1582" s="171"/>
      <c r="BY1582" s="199"/>
      <c r="BZ1582" s="230"/>
      <c r="CA1582" s="230"/>
      <c r="CB1582" s="230"/>
      <c r="CC1582" s="230"/>
      <c r="CD1582" s="230"/>
      <c r="CE1582" s="230"/>
      <c r="CF1582" s="230"/>
      <c r="CG1582" s="230"/>
      <c r="CH1582" s="230"/>
      <c r="CI1582" s="230"/>
      <c r="CJ1582" s="230"/>
      <c r="CK1582" s="230"/>
      <c r="CL1582" s="230"/>
      <c r="CM1582" s="230"/>
      <c r="CN1582" s="171" t="s">
        <v>2777</v>
      </c>
      <c r="CO1582" s="199"/>
      <c r="CP1582" s="230" t="s">
        <v>80</v>
      </c>
      <c r="CQ1582" s="285">
        <v>1817666</v>
      </c>
      <c r="CR1582" s="285">
        <v>0.5</v>
      </c>
      <c r="CS1582" s="285">
        <v>25.6</v>
      </c>
      <c r="CT1582" s="230" t="s">
        <v>604</v>
      </c>
      <c r="CU1582" s="230"/>
      <c r="CV1582" s="230"/>
      <c r="CW1582" s="230"/>
    </row>
    <row r="1583" ht="15" spans="1:101">
      <c r="A1583" s="191">
        <v>2700</v>
      </c>
      <c r="B1583" s="261" t="s">
        <v>4072</v>
      </c>
      <c r="C1583" s="261" t="s">
        <v>4073</v>
      </c>
      <c r="D1583" s="261" t="s">
        <v>2783</v>
      </c>
      <c r="E1583" s="199"/>
      <c r="F1583" s="261" t="s">
        <v>2385</v>
      </c>
      <c r="G1583" s="199"/>
      <c r="H1583" s="199"/>
      <c r="I1583" s="199"/>
      <c r="J1583" s="202"/>
      <c r="K1583" s="202"/>
      <c r="L1583" s="164" t="str">
        <f>_xlfn.IFNA(VLOOKUP(B1583,'[1]CDM Patients Data'!$C$1266:$N$5000,6,FALSE),"")</f>
        <v>Breast</v>
      </c>
      <c r="M1583" s="164">
        <f>_xlfn.IFNA(VLOOKUP(B1583,'[1]CDM Patients Data'!$C$1266:$N$5000,7,FALSE),"")</f>
        <v>0</v>
      </c>
      <c r="N1583" s="164">
        <f>_xlfn.IFNA(VLOOKUP(B1583,'[1]CDM Patients Data'!$C$1266:$N$5000,8,FALSE),"")</f>
        <v>0</v>
      </c>
      <c r="O1583" s="164" t="str">
        <f>_xlfn.IFNA(VLOOKUP(B1583,'[1]CDM Patients Data'!$C$1266:$K$3492,9,FALSE),"")</f>
        <v>Left</v>
      </c>
      <c r="P1583" s="164">
        <f>_xlfn.IFNA(VLOOKUP(B1583,'[1]CDM Patients Data'!$C$1266:$O$3492,10,FALSE),"")</f>
        <v>0</v>
      </c>
      <c r="Q1583" s="164">
        <f>_xlfn.IFNA(VLOOKUP(B1583,'[1]CDM Patients Data'!$C$1266:$O$3492,11,FALSE),"")</f>
        <v>0</v>
      </c>
      <c r="R1583" s="164">
        <f>_xlfn.IFNA(VLOOKUP(B1583,'[1]CDM Patients Data'!$C$1266:$O$3492,12,FALSE),"")</f>
        <v>0</v>
      </c>
      <c r="S1583" s="164">
        <f>_xlfn.IFNA(VLOOKUP(B1583,'[1]CDM Patients Data'!$C$1266:$P$3492,13,FALSE),"")</f>
        <v>0</v>
      </c>
      <c r="T1583" s="164" t="str">
        <f>_xlfn.IFNA(VLOOKUP(B1583,'[1]CDM Patients Data'!$C$1266:$N$5000,5,FALSE),"")</f>
        <v>Nisha</v>
      </c>
      <c r="U1583" s="164"/>
      <c r="V1583" s="164"/>
      <c r="W1583" s="210"/>
      <c r="X1583" s="164"/>
      <c r="Y1583" s="164"/>
      <c r="Z1583" s="164"/>
      <c r="AA1583" s="164"/>
      <c r="AB1583" s="164"/>
      <c r="AC1583" s="210"/>
      <c r="AD1583" s="199"/>
      <c r="AE1583" s="199"/>
      <c r="AF1583" s="199"/>
      <c r="AG1583" s="199"/>
      <c r="AH1583" s="233"/>
      <c r="AI1583" s="199"/>
      <c r="AJ1583" s="199"/>
      <c r="AK1583" s="218" t="s">
        <v>84</v>
      </c>
      <c r="AL1583" s="218" t="s">
        <v>76</v>
      </c>
      <c r="AM1583" s="218" t="s">
        <v>76</v>
      </c>
      <c r="AN1583" s="218" t="s">
        <v>76</v>
      </c>
      <c r="AO1583" s="218" t="s">
        <v>76</v>
      </c>
      <c r="AP1583" s="218"/>
      <c r="AQ1583" s="218"/>
      <c r="AR1583" s="218"/>
      <c r="AS1583" s="218"/>
      <c r="AT1583" s="218"/>
      <c r="AU1583" s="218"/>
      <c r="AV1583" s="218"/>
      <c r="AW1583" s="218"/>
      <c r="AX1583" s="218"/>
      <c r="AY1583" s="218"/>
      <c r="AZ1583" s="218"/>
      <c r="BA1583" s="218"/>
      <c r="BB1583" s="218"/>
      <c r="BC1583" s="218"/>
      <c r="BD1583" s="218"/>
      <c r="BE1583" s="218"/>
      <c r="BF1583" s="218"/>
      <c r="BG1583" s="218"/>
      <c r="BH1583" s="218"/>
      <c r="BI1583" s="218"/>
      <c r="BJ1583" s="233" t="s">
        <v>589</v>
      </c>
      <c r="BK1583" s="199"/>
      <c r="BL1583" s="218" t="s">
        <v>80</v>
      </c>
      <c r="BM1583" s="290">
        <v>6974593</v>
      </c>
      <c r="BN1583" s="290">
        <v>2.1</v>
      </c>
      <c r="BO1583" s="290">
        <v>219.9</v>
      </c>
      <c r="BP1583" s="218" t="s">
        <v>103</v>
      </c>
      <c r="BQ1583" s="218"/>
      <c r="BR1583" s="218"/>
      <c r="BS1583" s="218"/>
      <c r="BT1583" s="218"/>
      <c r="BU1583" s="218"/>
      <c r="BV1583" s="218"/>
      <c r="BW1583" s="218"/>
      <c r="BX1583" s="171"/>
      <c r="BY1583" s="199"/>
      <c r="BZ1583" s="230"/>
      <c r="CA1583" s="230"/>
      <c r="CB1583" s="230"/>
      <c r="CC1583" s="230"/>
      <c r="CD1583" s="230"/>
      <c r="CE1583" s="230"/>
      <c r="CF1583" s="230"/>
      <c r="CG1583" s="230"/>
      <c r="CH1583" s="230"/>
      <c r="CI1583" s="230"/>
      <c r="CJ1583" s="230"/>
      <c r="CK1583" s="230"/>
      <c r="CL1583" s="230"/>
      <c r="CM1583" s="230"/>
      <c r="CN1583" s="171"/>
      <c r="CO1583" s="199"/>
      <c r="CP1583" s="230"/>
      <c r="CQ1583" s="233"/>
      <c r="CR1583" s="233"/>
      <c r="CS1583" s="233"/>
      <c r="CT1583" s="230"/>
      <c r="CU1583" s="230"/>
      <c r="CV1583" s="230"/>
      <c r="CW1583" s="230"/>
    </row>
    <row r="1584" ht="30" hidden="1" spans="1:101">
      <c r="A1584" s="191">
        <v>2701</v>
      </c>
      <c r="B1584" s="261" t="s">
        <v>4074</v>
      </c>
      <c r="C1584" s="261" t="s">
        <v>4075</v>
      </c>
      <c r="D1584" s="261" t="s">
        <v>2824</v>
      </c>
      <c r="E1584" s="199"/>
      <c r="F1584" s="261" t="s">
        <v>4076</v>
      </c>
      <c r="G1584" s="199"/>
      <c r="H1584" s="199"/>
      <c r="I1584" s="199"/>
      <c r="J1584" s="202"/>
      <c r="K1584" s="202"/>
      <c r="L1584" s="164" t="str">
        <f>_xlfn.IFNA(VLOOKUP(B1584,'[1]CDM Patients Data'!$C$1266:$N$5000,6,FALSE),"")</f>
        <v>Lung</v>
      </c>
      <c r="M1584" s="164" t="str">
        <f>_xlfn.IFNA(VLOOKUP(B1584,'[1]CDM Patients Data'!$C$1266:$N$5000,7,FALSE),"")</f>
        <v>Lung NOS</v>
      </c>
      <c r="N1584" s="164" t="str">
        <f>_xlfn.IFNA(VLOOKUP(B1584,'[1]CDM Patients Data'!$C$1266:$N$5000,8,FALSE),"")</f>
        <v>Adenocarcinoma, NOS</v>
      </c>
      <c r="O1584" s="164" t="str">
        <f>_xlfn.IFNA(VLOOKUP(B1584,'[1]CDM Patients Data'!$C$1266:$K$3492,9,FALSE),"")</f>
        <v>Right</v>
      </c>
      <c r="P1584" s="164">
        <f>_xlfn.IFNA(VLOOKUP(B1584,'[1]CDM Patients Data'!$C$1266:$O$3492,10,FALSE),"")</f>
        <v>0</v>
      </c>
      <c r="Q1584" s="164">
        <f>_xlfn.IFNA(VLOOKUP(B1584,'[1]CDM Patients Data'!$C$1266:$O$3492,11,FALSE),"")</f>
        <v>0</v>
      </c>
      <c r="R1584" s="164">
        <f>_xlfn.IFNA(VLOOKUP(B1584,'[1]CDM Patients Data'!$C$1266:$O$3492,12,FALSE),"")</f>
        <v>0</v>
      </c>
      <c r="S1584" s="164">
        <f>_xlfn.IFNA(VLOOKUP(B1584,'[1]CDM Patients Data'!$C$1266:$P$3492,13,FALSE),"")</f>
        <v>0</v>
      </c>
      <c r="T1584" s="164" t="str">
        <f>_xlfn.IFNA(VLOOKUP(B1584,'[1]CDM Patients Data'!$C$1266:$N$5000,5,FALSE),"")</f>
        <v>Manohar</v>
      </c>
      <c r="U1584" s="164"/>
      <c r="V1584" s="164"/>
      <c r="W1584" s="210"/>
      <c r="X1584" s="164"/>
      <c r="Y1584" s="164"/>
      <c r="Z1584" s="164"/>
      <c r="AA1584" s="164"/>
      <c r="AB1584" s="164"/>
      <c r="AC1584" s="210"/>
      <c r="AD1584" s="199"/>
      <c r="AE1584" s="199"/>
      <c r="AF1584" s="199"/>
      <c r="AG1584" s="199"/>
      <c r="AH1584" s="233" t="s">
        <v>589</v>
      </c>
      <c r="AI1584" s="199"/>
      <c r="AJ1584" s="199"/>
      <c r="AK1584" s="218" t="s">
        <v>80</v>
      </c>
      <c r="AL1584" s="218">
        <v>15214276</v>
      </c>
      <c r="AM1584" s="218">
        <v>4.6</v>
      </c>
      <c r="AN1584" s="218">
        <v>440.8</v>
      </c>
      <c r="AO1584" s="218" t="s">
        <v>81</v>
      </c>
      <c r="AP1584" s="218"/>
      <c r="AQ1584" s="218"/>
      <c r="AR1584" s="218"/>
      <c r="AS1584" s="218"/>
      <c r="AT1584" s="218"/>
      <c r="AU1584" s="218"/>
      <c r="AV1584" s="218"/>
      <c r="AW1584" s="218"/>
      <c r="AX1584" s="218"/>
      <c r="AY1584" s="218"/>
      <c r="AZ1584" s="218"/>
      <c r="BA1584" s="218"/>
      <c r="BB1584" s="218"/>
      <c r="BC1584" s="218"/>
      <c r="BD1584" s="218"/>
      <c r="BE1584" s="218"/>
      <c r="BF1584" s="218"/>
      <c r="BG1584" s="218"/>
      <c r="BH1584" s="218"/>
      <c r="BI1584" s="218"/>
      <c r="BJ1584" s="233"/>
      <c r="BK1584" s="199"/>
      <c r="BL1584" s="218" t="s">
        <v>84</v>
      </c>
      <c r="BM1584" s="171" t="s">
        <v>76</v>
      </c>
      <c r="BN1584" s="171" t="s">
        <v>76</v>
      </c>
      <c r="BO1584" s="171" t="s">
        <v>76</v>
      </c>
      <c r="BP1584" s="218"/>
      <c r="BQ1584" s="218"/>
      <c r="BR1584" s="218"/>
      <c r="BS1584" s="218"/>
      <c r="BT1584" s="218"/>
      <c r="BU1584" s="218"/>
      <c r="BV1584" s="218"/>
      <c r="BW1584" s="218"/>
      <c r="BX1584" s="171"/>
      <c r="BY1584" s="199"/>
      <c r="BZ1584" s="230"/>
      <c r="CA1584" s="230"/>
      <c r="CB1584" s="230"/>
      <c r="CC1584" s="230"/>
      <c r="CD1584" s="230"/>
      <c r="CE1584" s="230"/>
      <c r="CF1584" s="230"/>
      <c r="CG1584" s="230"/>
      <c r="CH1584" s="230"/>
      <c r="CI1584" s="230"/>
      <c r="CJ1584" s="230"/>
      <c r="CK1584" s="230"/>
      <c r="CL1584" s="230"/>
      <c r="CM1584" s="230"/>
      <c r="CN1584" s="171"/>
      <c r="CO1584" s="199"/>
      <c r="CP1584" s="230"/>
      <c r="CQ1584" s="233"/>
      <c r="CR1584" s="233"/>
      <c r="CS1584" s="233"/>
      <c r="CT1584" s="230"/>
      <c r="CU1584" s="230"/>
      <c r="CV1584" s="230"/>
      <c r="CW1584" s="230"/>
    </row>
    <row r="1585" ht="30" hidden="1" spans="1:101">
      <c r="A1585" s="191">
        <v>2702</v>
      </c>
      <c r="B1585" s="261" t="s">
        <v>4077</v>
      </c>
      <c r="C1585" s="261" t="s">
        <v>4078</v>
      </c>
      <c r="D1585" s="261" t="s">
        <v>2824</v>
      </c>
      <c r="E1585" s="199"/>
      <c r="F1585" s="261" t="s">
        <v>4076</v>
      </c>
      <c r="G1585" s="199"/>
      <c r="H1585" s="199"/>
      <c r="I1585" s="199"/>
      <c r="J1585" s="202"/>
      <c r="K1585" s="202"/>
      <c r="L1585" s="164" t="str">
        <f>_xlfn.IFNA(VLOOKUP(B1585,'[1]CDM Patients Data'!$C$1266:$N$5000,6,FALSE),"")</f>
        <v>Lung</v>
      </c>
      <c r="M1585" s="164" t="str">
        <f>_xlfn.IFNA(VLOOKUP(B1585,'[1]CDM Patients Data'!$C$1266:$N$5000,7,FALSE),"")</f>
        <v>Lung NOS</v>
      </c>
      <c r="N1585" s="164" t="str">
        <f>_xlfn.IFNA(VLOOKUP(B1585,'[1]CDM Patients Data'!$C$1266:$N$5000,8,FALSE),"")</f>
        <v>Adenocarcinoma, NOS</v>
      </c>
      <c r="O1585" s="164" t="str">
        <f>_xlfn.IFNA(VLOOKUP(B1585,'[1]CDM Patients Data'!$C$1266:$K$3492,9,FALSE),"")</f>
        <v>Right</v>
      </c>
      <c r="P1585" s="164">
        <f>_xlfn.IFNA(VLOOKUP(B1585,'[1]CDM Patients Data'!$C$1266:$O$3492,10,FALSE),"")</f>
        <v>0</v>
      </c>
      <c r="Q1585" s="164">
        <f>_xlfn.IFNA(VLOOKUP(B1585,'[1]CDM Patients Data'!$C$1266:$O$3492,11,FALSE),"")</f>
        <v>0</v>
      </c>
      <c r="R1585" s="164">
        <f>_xlfn.IFNA(VLOOKUP(B1585,'[1]CDM Patients Data'!$C$1266:$O$3492,12,FALSE),"")</f>
        <v>0</v>
      </c>
      <c r="S1585" s="164">
        <f>_xlfn.IFNA(VLOOKUP(B1585,'[1]CDM Patients Data'!$C$1266:$P$3492,13,FALSE),"")</f>
        <v>0</v>
      </c>
      <c r="T1585" s="164" t="str">
        <f>_xlfn.IFNA(VLOOKUP(B1585,'[1]CDM Patients Data'!$C$1266:$N$5000,5,FALSE),"")</f>
        <v>Swathi</v>
      </c>
      <c r="U1585" s="164"/>
      <c r="V1585" s="164"/>
      <c r="W1585" s="210"/>
      <c r="X1585" s="164"/>
      <c r="Y1585" s="164"/>
      <c r="Z1585" s="164"/>
      <c r="AA1585" s="164"/>
      <c r="AB1585" s="164"/>
      <c r="AC1585" s="210"/>
      <c r="AD1585" s="199"/>
      <c r="AE1585" s="199"/>
      <c r="AF1585" s="199"/>
      <c r="AG1585" s="199"/>
      <c r="AH1585" s="233" t="s">
        <v>589</v>
      </c>
      <c r="AI1585" s="199"/>
      <c r="AJ1585" s="199"/>
      <c r="AK1585" s="218" t="s">
        <v>80</v>
      </c>
      <c r="AL1585" s="218">
        <v>17611817</v>
      </c>
      <c r="AM1585" s="218">
        <v>5.3</v>
      </c>
      <c r="AN1585" s="218">
        <v>489.5</v>
      </c>
      <c r="AO1585" s="218" t="s">
        <v>81</v>
      </c>
      <c r="AP1585" s="218"/>
      <c r="AQ1585" s="218"/>
      <c r="AR1585" s="218"/>
      <c r="AS1585" s="218"/>
      <c r="AT1585" s="218"/>
      <c r="AU1585" s="218"/>
      <c r="AV1585" s="218"/>
      <c r="AW1585" s="218"/>
      <c r="AX1585" s="218"/>
      <c r="AY1585" s="218"/>
      <c r="AZ1585" s="218"/>
      <c r="BA1585" s="218"/>
      <c r="BB1585" s="218"/>
      <c r="BC1585" s="218"/>
      <c r="BD1585" s="218"/>
      <c r="BE1585" s="218"/>
      <c r="BF1585" s="218"/>
      <c r="BG1585" s="218"/>
      <c r="BH1585" s="218"/>
      <c r="BI1585" s="218"/>
      <c r="BJ1585" s="233"/>
      <c r="BK1585" s="199"/>
      <c r="BL1585" s="218" t="s">
        <v>84</v>
      </c>
      <c r="BM1585" s="171" t="s">
        <v>76</v>
      </c>
      <c r="BN1585" s="171" t="s">
        <v>76</v>
      </c>
      <c r="BO1585" s="171" t="s">
        <v>76</v>
      </c>
      <c r="BP1585" s="218"/>
      <c r="BQ1585" s="218"/>
      <c r="BR1585" s="218"/>
      <c r="BS1585" s="218"/>
      <c r="BT1585" s="218"/>
      <c r="BU1585" s="218"/>
      <c r="BV1585" s="218"/>
      <c r="BW1585" s="218"/>
      <c r="BX1585" s="171"/>
      <c r="BY1585" s="199"/>
      <c r="BZ1585" s="230"/>
      <c r="CA1585" s="230"/>
      <c r="CB1585" s="230"/>
      <c r="CC1585" s="230"/>
      <c r="CD1585" s="230"/>
      <c r="CE1585" s="230"/>
      <c r="CF1585" s="230"/>
      <c r="CG1585" s="230"/>
      <c r="CH1585" s="230"/>
      <c r="CI1585" s="230"/>
      <c r="CJ1585" s="230"/>
      <c r="CK1585" s="230"/>
      <c r="CL1585" s="230"/>
      <c r="CM1585" s="230"/>
      <c r="CN1585" s="171"/>
      <c r="CO1585" s="199"/>
      <c r="CP1585" s="230"/>
      <c r="CQ1585" s="233"/>
      <c r="CR1585" s="233"/>
      <c r="CS1585" s="233"/>
      <c r="CT1585" s="230"/>
      <c r="CU1585" s="230"/>
      <c r="CV1585" s="230"/>
      <c r="CW1585" s="230"/>
    </row>
    <row r="1586" ht="30" hidden="1" spans="1:101">
      <c r="A1586" s="191">
        <v>2703</v>
      </c>
      <c r="B1586" s="261" t="s">
        <v>4079</v>
      </c>
      <c r="C1586" s="261" t="s">
        <v>4080</v>
      </c>
      <c r="D1586" s="261" t="s">
        <v>2824</v>
      </c>
      <c r="E1586" s="199"/>
      <c r="F1586" s="261" t="s">
        <v>4076</v>
      </c>
      <c r="G1586" s="199"/>
      <c r="H1586" s="199"/>
      <c r="I1586" s="199"/>
      <c r="J1586" s="202"/>
      <c r="K1586" s="202"/>
      <c r="L1586" s="164" t="str">
        <f>_xlfn.IFNA(VLOOKUP(B1586,'[1]CDM Patients Data'!$C$1266:$N$5000,6,FALSE),"")</f>
        <v>Lung</v>
      </c>
      <c r="M1586" s="164" t="str">
        <f>_xlfn.IFNA(VLOOKUP(B1586,'[1]CDM Patients Data'!$C$1266:$N$5000,7,FALSE),"")</f>
        <v>Lung NOS</v>
      </c>
      <c r="N1586" s="164" t="str">
        <f>_xlfn.IFNA(VLOOKUP(B1586,'[1]CDM Patients Data'!$C$1266:$N$5000,8,FALSE),"")</f>
        <v>Adenocarcinoma, NOS</v>
      </c>
      <c r="O1586" s="164" t="str">
        <f>_xlfn.IFNA(VLOOKUP(B1586,'[1]CDM Patients Data'!$C$1266:$K$3492,9,FALSE),"")</f>
        <v>Left</v>
      </c>
      <c r="P1586" s="164">
        <f>_xlfn.IFNA(VLOOKUP(B1586,'[1]CDM Patients Data'!$C$1266:$O$3492,10,FALSE),"")</f>
        <v>0</v>
      </c>
      <c r="Q1586" s="164">
        <f>_xlfn.IFNA(VLOOKUP(B1586,'[1]CDM Patients Data'!$C$1266:$O$3492,11,FALSE),"")</f>
        <v>0</v>
      </c>
      <c r="R1586" s="164">
        <f>_xlfn.IFNA(VLOOKUP(B1586,'[1]CDM Patients Data'!$C$1266:$O$3492,12,FALSE),"")</f>
        <v>0</v>
      </c>
      <c r="S1586" s="164">
        <f>_xlfn.IFNA(VLOOKUP(B1586,'[1]CDM Patients Data'!$C$1266:$P$3492,13,FALSE),"")</f>
        <v>0</v>
      </c>
      <c r="T1586" s="164" t="str">
        <f>_xlfn.IFNA(VLOOKUP(B1586,'[1]CDM Patients Data'!$C$1266:$N$5000,5,FALSE),"")</f>
        <v>Swathi</v>
      </c>
      <c r="U1586" s="164"/>
      <c r="V1586" s="164"/>
      <c r="W1586" s="210"/>
      <c r="X1586" s="164"/>
      <c r="Y1586" s="164"/>
      <c r="Z1586" s="164"/>
      <c r="AA1586" s="164"/>
      <c r="AB1586" s="164"/>
      <c r="AC1586" s="210"/>
      <c r="AD1586" s="199"/>
      <c r="AE1586" s="199"/>
      <c r="AF1586" s="199"/>
      <c r="AG1586" s="199"/>
      <c r="AH1586" s="233" t="s">
        <v>589</v>
      </c>
      <c r="AI1586" s="199"/>
      <c r="AJ1586" s="199"/>
      <c r="AK1586" s="218" t="s">
        <v>80</v>
      </c>
      <c r="AL1586" s="218">
        <v>39633268</v>
      </c>
      <c r="AM1586" s="218">
        <v>11.9</v>
      </c>
      <c r="AN1586" s="218">
        <v>405.6</v>
      </c>
      <c r="AO1586" s="218" t="s">
        <v>81</v>
      </c>
      <c r="AP1586" s="218"/>
      <c r="AQ1586" s="218"/>
      <c r="AR1586" s="218"/>
      <c r="AS1586" s="218"/>
      <c r="AT1586" s="218"/>
      <c r="AU1586" s="218"/>
      <c r="AV1586" s="218"/>
      <c r="AW1586" s="218"/>
      <c r="AX1586" s="218"/>
      <c r="AY1586" s="218"/>
      <c r="AZ1586" s="218"/>
      <c r="BA1586" s="218"/>
      <c r="BB1586" s="218"/>
      <c r="BC1586" s="218"/>
      <c r="BD1586" s="218"/>
      <c r="BE1586" s="218"/>
      <c r="BF1586" s="218"/>
      <c r="BG1586" s="218"/>
      <c r="BH1586" s="218"/>
      <c r="BI1586" s="218"/>
      <c r="BJ1586" s="233"/>
      <c r="BK1586" s="199"/>
      <c r="BL1586" s="218" t="s">
        <v>84</v>
      </c>
      <c r="BM1586" s="171" t="s">
        <v>76</v>
      </c>
      <c r="BN1586" s="171" t="s">
        <v>76</v>
      </c>
      <c r="BO1586" s="171" t="s">
        <v>76</v>
      </c>
      <c r="BP1586" s="218"/>
      <c r="BQ1586" s="218"/>
      <c r="BR1586" s="218"/>
      <c r="BS1586" s="218"/>
      <c r="BT1586" s="218"/>
      <c r="BU1586" s="218"/>
      <c r="BV1586" s="218"/>
      <c r="BW1586" s="218"/>
      <c r="BX1586" s="171"/>
      <c r="BY1586" s="199"/>
      <c r="BZ1586" s="230"/>
      <c r="CA1586" s="230"/>
      <c r="CB1586" s="230"/>
      <c r="CC1586" s="230"/>
      <c r="CD1586" s="230"/>
      <c r="CE1586" s="230"/>
      <c r="CF1586" s="230"/>
      <c r="CG1586" s="230"/>
      <c r="CH1586" s="230"/>
      <c r="CI1586" s="230"/>
      <c r="CJ1586" s="230"/>
      <c r="CK1586" s="230"/>
      <c r="CL1586" s="230"/>
      <c r="CM1586" s="230"/>
      <c r="CN1586" s="171"/>
      <c r="CO1586" s="199"/>
      <c r="CP1586" s="230"/>
      <c r="CQ1586" s="233"/>
      <c r="CR1586" s="233"/>
      <c r="CS1586" s="233"/>
      <c r="CT1586" s="230"/>
      <c r="CU1586" s="230"/>
      <c r="CV1586" s="230"/>
      <c r="CW1586" s="230"/>
    </row>
    <row r="1587" ht="45" spans="1:101">
      <c r="A1587" s="191">
        <v>2704</v>
      </c>
      <c r="B1587" s="261" t="s">
        <v>4081</v>
      </c>
      <c r="C1587" s="261" t="s">
        <v>4082</v>
      </c>
      <c r="D1587" s="261" t="s">
        <v>2780</v>
      </c>
      <c r="E1587" s="199"/>
      <c r="F1587" s="303" t="s">
        <v>3813</v>
      </c>
      <c r="G1587" s="199"/>
      <c r="H1587" s="199"/>
      <c r="I1587" s="199"/>
      <c r="J1587" s="202"/>
      <c r="K1587" s="202"/>
      <c r="L1587" s="164" t="str">
        <f>_xlfn.IFNA(VLOOKUP(B1587,'[1]CDM Patients Data'!$C$1266:$N$5000,6,FALSE),"")</f>
        <v>Breast</v>
      </c>
      <c r="M1587" s="164" t="str">
        <f>_xlfn.IFNA(VLOOKUP(B1587,'[1]CDM Patients Data'!$C$1266:$N$5000,7,FALSE),"")</f>
        <v>Upper inner quadrant of breast</v>
      </c>
      <c r="N1587" s="164" t="str">
        <f>_xlfn.IFNA(VLOOKUP(B1587,'[1]CDM Patients Data'!$C$1266:$N$5000,8,FALSE),"")</f>
        <v>Infiltrating ductular carcinoma</v>
      </c>
      <c r="O1587" s="164" t="str">
        <f>_xlfn.IFNA(VLOOKUP(B1587,'[1]CDM Patients Data'!$C$1266:$K$3492,9,FALSE),"")</f>
        <v>Right</v>
      </c>
      <c r="P1587" s="164">
        <f>_xlfn.IFNA(VLOOKUP(B1587,'[1]CDM Patients Data'!$C$1266:$O$3492,10,FALSE),"")</f>
        <v>0</v>
      </c>
      <c r="Q1587" s="164">
        <f>_xlfn.IFNA(VLOOKUP(B1587,'[1]CDM Patients Data'!$C$1266:$O$3492,11,FALSE),"")</f>
        <v>0</v>
      </c>
      <c r="R1587" s="164">
        <f>_xlfn.IFNA(VLOOKUP(B1587,'[1]CDM Patients Data'!$C$1266:$O$3492,12,FALSE),"")</f>
        <v>0</v>
      </c>
      <c r="S1587" s="164">
        <f>_xlfn.IFNA(VLOOKUP(B1587,'[1]CDM Patients Data'!$C$1266:$P$3492,13,FALSE),"")</f>
        <v>0</v>
      </c>
      <c r="T1587" s="164" t="str">
        <f>_xlfn.IFNA(VLOOKUP(B1587,'[1]CDM Patients Data'!$C$1266:$N$5000,5,FALSE),"")</f>
        <v>Dayana</v>
      </c>
      <c r="U1587" s="164"/>
      <c r="V1587" s="164"/>
      <c r="W1587" s="210"/>
      <c r="X1587" s="164"/>
      <c r="Y1587" s="164"/>
      <c r="Z1587" s="164"/>
      <c r="AA1587" s="164"/>
      <c r="AB1587" s="164"/>
      <c r="AC1587" s="210"/>
      <c r="AD1587" s="199"/>
      <c r="AE1587" s="199"/>
      <c r="AF1587" s="199"/>
      <c r="AG1587" s="199"/>
      <c r="AH1587" s="233"/>
      <c r="AI1587" s="199"/>
      <c r="AJ1587" s="199"/>
      <c r="AK1587" s="218" t="s">
        <v>84</v>
      </c>
      <c r="AL1587" s="218" t="s">
        <v>76</v>
      </c>
      <c r="AM1587" s="218" t="s">
        <v>76</v>
      </c>
      <c r="AN1587" s="218" t="s">
        <v>76</v>
      </c>
      <c r="AO1587" s="218" t="s">
        <v>76</v>
      </c>
      <c r="AP1587" s="218"/>
      <c r="AQ1587" s="218"/>
      <c r="AR1587" s="218"/>
      <c r="AS1587" s="218"/>
      <c r="AT1587" s="218"/>
      <c r="AU1587" s="218"/>
      <c r="AV1587" s="218"/>
      <c r="AW1587" s="218"/>
      <c r="AX1587" s="218"/>
      <c r="AY1587" s="218"/>
      <c r="AZ1587" s="218"/>
      <c r="BA1587" s="218"/>
      <c r="BB1587" s="218"/>
      <c r="BC1587" s="218"/>
      <c r="BD1587" s="218"/>
      <c r="BE1587" s="218"/>
      <c r="BF1587" s="218"/>
      <c r="BG1587" s="218"/>
      <c r="BH1587" s="218"/>
      <c r="BI1587" s="218"/>
      <c r="BJ1587" s="233" t="s">
        <v>589</v>
      </c>
      <c r="BK1587" s="199"/>
      <c r="BL1587" s="218" t="s">
        <v>80</v>
      </c>
      <c r="BM1587" s="290">
        <v>9686818</v>
      </c>
      <c r="BN1587" s="290">
        <v>2.9</v>
      </c>
      <c r="BO1587" s="290">
        <v>319.7</v>
      </c>
      <c r="BP1587" s="218" t="s">
        <v>103</v>
      </c>
      <c r="BQ1587" s="218"/>
      <c r="BR1587" s="218"/>
      <c r="BS1587" s="218"/>
      <c r="BT1587" s="218"/>
      <c r="BU1587" s="218"/>
      <c r="BV1587" s="218"/>
      <c r="BW1587" s="218"/>
      <c r="BX1587" s="171"/>
      <c r="BY1587" s="199"/>
      <c r="BZ1587" s="230"/>
      <c r="CA1587" s="230"/>
      <c r="CB1587" s="230"/>
      <c r="CC1587" s="230"/>
      <c r="CD1587" s="230"/>
      <c r="CE1587" s="230"/>
      <c r="CF1587" s="230"/>
      <c r="CG1587" s="230"/>
      <c r="CH1587" s="230"/>
      <c r="CI1587" s="230"/>
      <c r="CJ1587" s="230"/>
      <c r="CK1587" s="230"/>
      <c r="CL1587" s="230"/>
      <c r="CM1587" s="230"/>
      <c r="CN1587" s="171"/>
      <c r="CO1587" s="199"/>
      <c r="CP1587" s="230"/>
      <c r="CQ1587" s="233"/>
      <c r="CR1587" s="233"/>
      <c r="CS1587" s="233"/>
      <c r="CT1587" s="230"/>
      <c r="CU1587" s="230"/>
      <c r="CV1587" s="230"/>
      <c r="CW1587" s="230"/>
    </row>
    <row r="1588" ht="60" hidden="1" spans="1:101">
      <c r="A1588" s="191">
        <v>2705</v>
      </c>
      <c r="B1588" s="261" t="s">
        <v>4083</v>
      </c>
      <c r="C1588" s="261" t="s">
        <v>4084</v>
      </c>
      <c r="D1588" s="261" t="s">
        <v>2791</v>
      </c>
      <c r="E1588" s="199"/>
      <c r="F1588" s="261" t="s">
        <v>2237</v>
      </c>
      <c r="G1588" s="199"/>
      <c r="H1588" s="199"/>
      <c r="I1588" s="199"/>
      <c r="J1588" s="202"/>
      <c r="K1588" s="202"/>
      <c r="L1588" s="164" t="str">
        <f>_xlfn.IFNA(VLOOKUP(B1588,'[1]CDM Patients Data'!$C$1266:$N$5000,6,FALSE),"")</f>
        <v>Lung</v>
      </c>
      <c r="M1588" s="164" t="str">
        <f>_xlfn.IFNA(VLOOKUP(B1588,'[1]CDM Patients Data'!$C$1266:$N$5000,7,FALSE),"")</f>
        <v>Lower lobe, lung</v>
      </c>
      <c r="N1588" s="164" t="str">
        <f>_xlfn.IFNA(VLOOKUP(B1588,'[1]CDM Patients Data'!$C$1266:$N$5000,8,FALSE),"")</f>
        <v>Squamous cell carcinoma, NOS</v>
      </c>
      <c r="O1588" s="164" t="str">
        <f>_xlfn.IFNA(VLOOKUP(B1588,'[1]CDM Patients Data'!$C$1266:$K$3492,9,FALSE),"")</f>
        <v>Right</v>
      </c>
      <c r="P1588" s="164">
        <f>_xlfn.IFNA(VLOOKUP(B1588,'[1]CDM Patients Data'!$C$1266:$O$3492,10,FALSE),"")</f>
        <v>0</v>
      </c>
      <c r="Q1588" s="164">
        <f>_xlfn.IFNA(VLOOKUP(B1588,'[1]CDM Patients Data'!$C$1266:$O$3492,11,FALSE),"")</f>
        <v>0</v>
      </c>
      <c r="R1588" s="164">
        <f>_xlfn.IFNA(VLOOKUP(B1588,'[1]CDM Patients Data'!$C$1266:$O$3492,12,FALSE),"")</f>
        <v>0</v>
      </c>
      <c r="S1588" s="164">
        <f>_xlfn.IFNA(VLOOKUP(B1588,'[1]CDM Patients Data'!$C$1266:$P$3492,13,FALSE),"")</f>
        <v>0</v>
      </c>
      <c r="T1588" s="164" t="str">
        <f>_xlfn.IFNA(VLOOKUP(B1588,'[1]CDM Patients Data'!$C$1266:$N$5000,5,FALSE),"")</f>
        <v>Anwesha</v>
      </c>
      <c r="U1588" s="164"/>
      <c r="V1588" s="164"/>
      <c r="W1588" s="210"/>
      <c r="X1588" s="164"/>
      <c r="Y1588" s="164"/>
      <c r="Z1588" s="164"/>
      <c r="AA1588" s="164"/>
      <c r="AB1588" s="164"/>
      <c r="AC1588" s="210"/>
      <c r="AD1588" s="199"/>
      <c r="AE1588" s="199"/>
      <c r="AF1588" s="199"/>
      <c r="AG1588" s="199"/>
      <c r="AH1588" s="233" t="s">
        <v>79</v>
      </c>
      <c r="AI1588" s="199"/>
      <c r="AJ1588" s="199"/>
      <c r="AK1588" s="218" t="s">
        <v>80</v>
      </c>
      <c r="AL1588" s="218">
        <v>70690774</v>
      </c>
      <c r="AM1588" s="218">
        <v>21.2</v>
      </c>
      <c r="AN1588" s="218">
        <v>137.1</v>
      </c>
      <c r="AO1588" s="218" t="s">
        <v>81</v>
      </c>
      <c r="AP1588" s="218"/>
      <c r="AQ1588" s="218"/>
      <c r="AR1588" s="218"/>
      <c r="AS1588" s="218"/>
      <c r="AT1588" s="218"/>
      <c r="AU1588" s="218"/>
      <c r="AV1588" s="218"/>
      <c r="AW1588" s="218"/>
      <c r="AX1588" s="218"/>
      <c r="AY1588" s="218"/>
      <c r="AZ1588" s="218"/>
      <c r="BA1588" s="218"/>
      <c r="BB1588" s="218"/>
      <c r="BC1588" s="218"/>
      <c r="BD1588" s="218"/>
      <c r="BE1588" s="218"/>
      <c r="BF1588" s="218"/>
      <c r="BG1588" s="218"/>
      <c r="BH1588" s="218"/>
      <c r="BI1588" s="218"/>
      <c r="BJ1588" s="233"/>
      <c r="BK1588" s="199"/>
      <c r="BL1588" s="218" t="s">
        <v>84</v>
      </c>
      <c r="BM1588" s="171" t="s">
        <v>76</v>
      </c>
      <c r="BN1588" s="171" t="s">
        <v>76</v>
      </c>
      <c r="BO1588" s="171" t="s">
        <v>76</v>
      </c>
      <c r="BP1588" s="218"/>
      <c r="BQ1588" s="218"/>
      <c r="BR1588" s="218"/>
      <c r="BS1588" s="218"/>
      <c r="BT1588" s="218"/>
      <c r="BU1588" s="218"/>
      <c r="BV1588" s="218"/>
      <c r="BW1588" s="218"/>
      <c r="BX1588" s="171"/>
      <c r="BY1588" s="199"/>
      <c r="BZ1588" s="230"/>
      <c r="CA1588" s="230"/>
      <c r="CB1588" s="230"/>
      <c r="CC1588" s="230"/>
      <c r="CD1588" s="230"/>
      <c r="CE1588" s="230"/>
      <c r="CF1588" s="230"/>
      <c r="CG1588" s="230"/>
      <c r="CH1588" s="230"/>
      <c r="CI1588" s="230"/>
      <c r="CJ1588" s="230"/>
      <c r="CK1588" s="230"/>
      <c r="CL1588" s="230"/>
      <c r="CM1588" s="230"/>
      <c r="CN1588" s="171" t="s">
        <v>2777</v>
      </c>
      <c r="CO1588" s="199"/>
      <c r="CP1588" s="230" t="s">
        <v>80</v>
      </c>
      <c r="CQ1588" s="285">
        <v>8083124</v>
      </c>
      <c r="CR1588" s="285">
        <v>2.4</v>
      </c>
      <c r="CS1588" s="285">
        <v>269.31</v>
      </c>
      <c r="CT1588" s="230" t="s">
        <v>103</v>
      </c>
      <c r="CU1588" s="230"/>
      <c r="CV1588" s="230"/>
      <c r="CW1588" s="230"/>
    </row>
    <row r="1589" ht="60" spans="1:101">
      <c r="A1589" s="191">
        <v>2706</v>
      </c>
      <c r="B1589" s="261" t="s">
        <v>4085</v>
      </c>
      <c r="C1589" s="261" t="s">
        <v>4084</v>
      </c>
      <c r="D1589" s="261" t="s">
        <v>2936</v>
      </c>
      <c r="E1589" s="199"/>
      <c r="F1589" s="261" t="s">
        <v>2237</v>
      </c>
      <c r="G1589" s="199"/>
      <c r="H1589" s="199"/>
      <c r="I1589" s="199"/>
      <c r="J1589" s="202"/>
      <c r="K1589" s="202"/>
      <c r="L1589" s="164" t="str">
        <f>_xlfn.IFNA(VLOOKUP(B1589,'[1]CDM Patients Data'!$C$1266:$N$5000,6,FALSE),"")</f>
        <v>Lung</v>
      </c>
      <c r="M1589" s="164" t="str">
        <f>_xlfn.IFNA(VLOOKUP(B1589,'[1]CDM Patients Data'!$C$1266:$N$5000,7,FALSE),"")</f>
        <v>Lower lobe, lung</v>
      </c>
      <c r="N1589" s="164" t="str">
        <f>_xlfn.IFNA(VLOOKUP(B1589,'[1]CDM Patients Data'!$C$1266:$N$5000,8,FALSE),"")</f>
        <v>Squamous cell carcinoma, NOS</v>
      </c>
      <c r="O1589" s="164" t="str">
        <f>_xlfn.IFNA(VLOOKUP(B1589,'[1]CDM Patients Data'!$C$1266:$K$3492,9,FALSE),"")</f>
        <v>Right</v>
      </c>
      <c r="P1589" s="164">
        <f>_xlfn.IFNA(VLOOKUP(B1589,'[1]CDM Patients Data'!$C$1266:$O$3492,10,FALSE),"")</f>
        <v>0</v>
      </c>
      <c r="Q1589" s="164">
        <f>_xlfn.IFNA(VLOOKUP(B1589,'[1]CDM Patients Data'!$C$1266:$O$3492,11,FALSE),"")</f>
        <v>0</v>
      </c>
      <c r="R1589" s="164">
        <f>_xlfn.IFNA(VLOOKUP(B1589,'[1]CDM Patients Data'!$C$1266:$O$3492,12,FALSE),"")</f>
        <v>0</v>
      </c>
      <c r="S1589" s="164">
        <f>_xlfn.IFNA(VLOOKUP(B1589,'[1]CDM Patients Data'!$C$1266:$P$3492,13,FALSE),"")</f>
        <v>0</v>
      </c>
      <c r="T1589" s="164" t="str">
        <f>_xlfn.IFNA(VLOOKUP(B1589,'[1]CDM Patients Data'!$C$1266:$N$5000,5,FALSE),"")</f>
        <v>Anwesha</v>
      </c>
      <c r="U1589" s="164"/>
      <c r="V1589" s="164"/>
      <c r="W1589" s="210"/>
      <c r="X1589" s="164"/>
      <c r="Y1589" s="164"/>
      <c r="Z1589" s="164"/>
      <c r="AA1589" s="164"/>
      <c r="AB1589" s="164"/>
      <c r="AC1589" s="210"/>
      <c r="AD1589" s="199"/>
      <c r="AE1589" s="199"/>
      <c r="AF1589" s="199"/>
      <c r="AG1589" s="199"/>
      <c r="AH1589" s="233"/>
      <c r="AI1589" s="199"/>
      <c r="AJ1589" s="199"/>
      <c r="AK1589" s="218" t="s">
        <v>84</v>
      </c>
      <c r="AL1589" s="218" t="s">
        <v>76</v>
      </c>
      <c r="AM1589" s="218" t="s">
        <v>76</v>
      </c>
      <c r="AN1589" s="218" t="s">
        <v>76</v>
      </c>
      <c r="AO1589" s="218" t="s">
        <v>76</v>
      </c>
      <c r="AP1589" s="218"/>
      <c r="AQ1589" s="218"/>
      <c r="AR1589" s="218"/>
      <c r="AS1589" s="218"/>
      <c r="AT1589" s="218"/>
      <c r="AU1589" s="218"/>
      <c r="AV1589" s="218"/>
      <c r="AW1589" s="218"/>
      <c r="AX1589" s="218"/>
      <c r="AY1589" s="218"/>
      <c r="AZ1589" s="218"/>
      <c r="BA1589" s="218"/>
      <c r="BB1589" s="218"/>
      <c r="BC1589" s="218"/>
      <c r="BD1589" s="218"/>
      <c r="BE1589" s="218"/>
      <c r="BF1589" s="218"/>
      <c r="BG1589" s="218"/>
      <c r="BH1589" s="218"/>
      <c r="BI1589" s="218"/>
      <c r="BJ1589" s="233" t="s">
        <v>79</v>
      </c>
      <c r="BK1589" s="199"/>
      <c r="BL1589" s="218" t="s">
        <v>80</v>
      </c>
      <c r="BM1589" s="290">
        <v>34789531</v>
      </c>
      <c r="BN1589" s="290">
        <v>10.4</v>
      </c>
      <c r="BO1589" s="290">
        <v>96.6</v>
      </c>
      <c r="BP1589" s="218" t="s">
        <v>95</v>
      </c>
      <c r="BQ1589" s="218"/>
      <c r="BR1589" s="218"/>
      <c r="BS1589" s="218"/>
      <c r="BT1589" s="218"/>
      <c r="BU1589" s="218"/>
      <c r="BV1589" s="218"/>
      <c r="BW1589" s="218"/>
      <c r="BX1589" s="171"/>
      <c r="BY1589" s="199"/>
      <c r="BZ1589" s="230"/>
      <c r="CA1589" s="230"/>
      <c r="CB1589" s="230"/>
      <c r="CC1589" s="230"/>
      <c r="CD1589" s="230"/>
      <c r="CE1589" s="230"/>
      <c r="CF1589" s="230"/>
      <c r="CG1589" s="230"/>
      <c r="CH1589" s="230"/>
      <c r="CI1589" s="230"/>
      <c r="CJ1589" s="230"/>
      <c r="CK1589" s="230"/>
      <c r="CL1589" s="230"/>
      <c r="CM1589" s="230"/>
      <c r="CN1589" s="171"/>
      <c r="CO1589" s="199"/>
      <c r="CP1589" s="230"/>
      <c r="CQ1589" s="233"/>
      <c r="CR1589" s="233"/>
      <c r="CS1589" s="233"/>
      <c r="CT1589" s="230"/>
      <c r="CU1589" s="230"/>
      <c r="CV1589" s="230"/>
      <c r="CW1589" s="230"/>
    </row>
    <row r="1590" ht="30" hidden="1" spans="1:101">
      <c r="A1590" s="191">
        <v>2707</v>
      </c>
      <c r="B1590" s="261" t="s">
        <v>4086</v>
      </c>
      <c r="C1590" s="261" t="s">
        <v>4087</v>
      </c>
      <c r="D1590" s="261" t="s">
        <v>2918</v>
      </c>
      <c r="E1590" s="199"/>
      <c r="F1590" s="261" t="s">
        <v>4088</v>
      </c>
      <c r="G1590" s="199"/>
      <c r="H1590" s="199"/>
      <c r="I1590" s="199"/>
      <c r="J1590" s="202"/>
      <c r="K1590" s="202"/>
      <c r="L1590" s="164" t="str">
        <f>_xlfn.IFNA(VLOOKUP(B1590,'[1]CDM Patients Data'!$C$1266:$N$5000,6,FALSE),"")</f>
        <v>Lung</v>
      </c>
      <c r="M1590" s="164" t="str">
        <f>_xlfn.IFNA(VLOOKUP(B1590,'[1]CDM Patients Data'!$C$1266:$N$5000,7,FALSE),"")</f>
        <v>Upper lobe, lung</v>
      </c>
      <c r="N1590" s="164" t="str">
        <f>_xlfn.IFNA(VLOOKUP(B1590,'[1]CDM Patients Data'!$C$1266:$N$5000,8,FALSE),"")</f>
        <v>Adenocarcinoma, NOS</v>
      </c>
      <c r="O1590" s="164" t="str">
        <f>_xlfn.IFNA(VLOOKUP(B1590,'[1]CDM Patients Data'!$C$1266:$K$3492,9,FALSE),"")</f>
        <v>Left</v>
      </c>
      <c r="P1590" s="164">
        <f>_xlfn.IFNA(VLOOKUP(B1590,'[1]CDM Patients Data'!$C$1266:$O$3492,10,FALSE),"")</f>
        <v>0</v>
      </c>
      <c r="Q1590" s="164">
        <f>_xlfn.IFNA(VLOOKUP(B1590,'[1]CDM Patients Data'!$C$1266:$O$3492,11,FALSE),"")</f>
        <v>0</v>
      </c>
      <c r="R1590" s="164">
        <f>_xlfn.IFNA(VLOOKUP(B1590,'[1]CDM Patients Data'!$C$1266:$O$3492,12,FALSE),"")</f>
        <v>0</v>
      </c>
      <c r="S1590" s="164">
        <f>_xlfn.IFNA(VLOOKUP(B1590,'[1]CDM Patients Data'!$C$1266:$P$3492,13,FALSE),"")</f>
        <v>0</v>
      </c>
      <c r="T1590" s="164" t="str">
        <f>_xlfn.IFNA(VLOOKUP(B1590,'[1]CDM Patients Data'!$C$1266:$N$5000,5,FALSE),"")</f>
        <v>Nisha</v>
      </c>
      <c r="U1590" s="164"/>
      <c r="V1590" s="164"/>
      <c r="W1590" s="210"/>
      <c r="X1590" s="164"/>
      <c r="Y1590" s="164"/>
      <c r="Z1590" s="164"/>
      <c r="AA1590" s="164"/>
      <c r="AB1590" s="164"/>
      <c r="AC1590" s="210"/>
      <c r="AD1590" s="199"/>
      <c r="AE1590" s="199"/>
      <c r="AF1590" s="199"/>
      <c r="AG1590" s="199"/>
      <c r="AH1590" s="233"/>
      <c r="AI1590" s="199"/>
      <c r="AJ1590" s="199"/>
      <c r="AK1590" s="218"/>
      <c r="AL1590" s="218"/>
      <c r="AM1590" s="218"/>
      <c r="AN1590" s="218"/>
      <c r="AO1590" s="218" t="s">
        <v>76</v>
      </c>
      <c r="AP1590" s="218"/>
      <c r="AQ1590" s="218"/>
      <c r="AR1590" s="218"/>
      <c r="AS1590" s="218"/>
      <c r="AT1590" s="218"/>
      <c r="AU1590" s="218"/>
      <c r="AV1590" s="218"/>
      <c r="AW1590" s="218"/>
      <c r="AX1590" s="218"/>
      <c r="AY1590" s="218"/>
      <c r="AZ1590" s="218"/>
      <c r="BA1590" s="218"/>
      <c r="BB1590" s="218"/>
      <c r="BC1590" s="218"/>
      <c r="BD1590" s="218"/>
      <c r="BE1590" s="218"/>
      <c r="BF1590" s="218"/>
      <c r="BG1590" s="218"/>
      <c r="BH1590" s="218"/>
      <c r="BI1590" s="218"/>
      <c r="BJ1590" s="233"/>
      <c r="BK1590" s="199"/>
      <c r="BL1590" s="218"/>
      <c r="BM1590" s="171"/>
      <c r="BN1590" s="171"/>
      <c r="BO1590" s="171"/>
      <c r="BP1590" s="218"/>
      <c r="BQ1590" s="218"/>
      <c r="BR1590" s="218"/>
      <c r="BS1590" s="218"/>
      <c r="BT1590" s="218"/>
      <c r="BU1590" s="218"/>
      <c r="BV1590" s="218"/>
      <c r="BW1590" s="218"/>
      <c r="BX1590" s="171"/>
      <c r="BY1590" s="199"/>
      <c r="BZ1590" s="230"/>
      <c r="CA1590" s="230"/>
      <c r="CB1590" s="230"/>
      <c r="CC1590" s="230"/>
      <c r="CD1590" s="230"/>
      <c r="CE1590" s="230"/>
      <c r="CF1590" s="230"/>
      <c r="CG1590" s="230"/>
      <c r="CH1590" s="230"/>
      <c r="CI1590" s="230"/>
      <c r="CJ1590" s="230"/>
      <c r="CK1590" s="230"/>
      <c r="CL1590" s="230"/>
      <c r="CM1590" s="230"/>
      <c r="CN1590" s="171"/>
      <c r="CO1590" s="199"/>
      <c r="CP1590" s="230"/>
      <c r="CQ1590" s="233"/>
      <c r="CR1590" s="233"/>
      <c r="CS1590" s="233"/>
      <c r="CT1590" s="230"/>
      <c r="CU1590" s="230"/>
      <c r="CV1590" s="230"/>
      <c r="CW1590" s="230"/>
    </row>
    <row r="1591" ht="30" hidden="1" spans="1:101">
      <c r="A1591" s="191">
        <v>2708</v>
      </c>
      <c r="B1591" s="261" t="s">
        <v>4089</v>
      </c>
      <c r="C1591" s="261" t="s">
        <v>3674</v>
      </c>
      <c r="D1591" s="261" t="s">
        <v>2959</v>
      </c>
      <c r="E1591" s="199"/>
      <c r="F1591" s="261" t="s">
        <v>3675</v>
      </c>
      <c r="G1591" s="199"/>
      <c r="H1591" s="199"/>
      <c r="I1591" s="199"/>
      <c r="J1591" s="202"/>
      <c r="K1591" s="202"/>
      <c r="L1591" s="164" t="str">
        <f>_xlfn.IFNA(VLOOKUP(B1591,'[1]CDM Patients Data'!$C$1266:$N$5000,6,FALSE),"")</f>
        <v>Brain</v>
      </c>
      <c r="M1591" s="164" t="str">
        <f>_xlfn.IFNA(VLOOKUP(B1591,'[1]CDM Patients Data'!$C$1266:$N$5000,7,FALSE),"")</f>
        <v>Frontal lobe</v>
      </c>
      <c r="N1591" s="164" t="str">
        <f>_xlfn.IFNA(VLOOKUP(B1591,'[1]CDM Patients Data'!$C$1266:$N$5000,8,FALSE),"")</f>
        <v>Sarcoma, NOS </v>
      </c>
      <c r="O1591" s="164" t="str">
        <f>_xlfn.IFNA(VLOOKUP(B1591,'[1]CDM Patients Data'!$C$1266:$K$3492,9,FALSE),"")</f>
        <v>Not a paired site</v>
      </c>
      <c r="P1591" s="164">
        <f>_xlfn.IFNA(VLOOKUP(B1591,'[1]CDM Patients Data'!$C$1266:$O$3492,10,FALSE),"")</f>
        <v>0</v>
      </c>
      <c r="Q1591" s="164">
        <f>_xlfn.IFNA(VLOOKUP(B1591,'[1]CDM Patients Data'!$C$1266:$O$3492,11,FALSE),"")</f>
        <v>0</v>
      </c>
      <c r="R1591" s="164">
        <f>_xlfn.IFNA(VLOOKUP(B1591,'[1]CDM Patients Data'!$C$1266:$O$3492,12,FALSE),"")</f>
        <v>0</v>
      </c>
      <c r="S1591" s="164">
        <f>_xlfn.IFNA(VLOOKUP(B1591,'[1]CDM Patients Data'!$C$1266:$P$3492,13,FALSE),"")</f>
        <v>0</v>
      </c>
      <c r="T1591" s="164" t="str">
        <f>_xlfn.IFNA(VLOOKUP(B1591,'[1]CDM Patients Data'!$C$1266:$N$5000,5,FALSE),"")</f>
        <v>Dayana </v>
      </c>
      <c r="U1591" s="164"/>
      <c r="V1591" s="164"/>
      <c r="W1591" s="210"/>
      <c r="X1591" s="164"/>
      <c r="Y1591" s="164"/>
      <c r="Z1591" s="164"/>
      <c r="AA1591" s="164"/>
      <c r="AB1591" s="164"/>
      <c r="AC1591" s="210"/>
      <c r="AD1591" s="199"/>
      <c r="AE1591" s="199"/>
      <c r="AF1591" s="199"/>
      <c r="AG1591" s="199"/>
      <c r="AH1591" s="233"/>
      <c r="AI1591" s="199"/>
      <c r="AJ1591" s="199"/>
      <c r="AK1591" s="218"/>
      <c r="AL1591" s="218"/>
      <c r="AM1591" s="218"/>
      <c r="AN1591" s="218"/>
      <c r="AO1591" s="218" t="s">
        <v>76</v>
      </c>
      <c r="AP1591" s="218"/>
      <c r="AQ1591" s="218"/>
      <c r="AR1591" s="218"/>
      <c r="AS1591" s="218"/>
      <c r="AT1591" s="218"/>
      <c r="AU1591" s="218"/>
      <c r="AV1591" s="218"/>
      <c r="AW1591" s="218"/>
      <c r="AX1591" s="218"/>
      <c r="AY1591" s="218"/>
      <c r="AZ1591" s="218"/>
      <c r="BA1591" s="218"/>
      <c r="BB1591" s="218"/>
      <c r="BC1591" s="218"/>
      <c r="BD1591" s="218"/>
      <c r="BE1591" s="218"/>
      <c r="BF1591" s="218"/>
      <c r="BG1591" s="218"/>
      <c r="BH1591" s="218"/>
      <c r="BI1591" s="218"/>
      <c r="BJ1591" s="233"/>
      <c r="BK1591" s="199"/>
      <c r="BL1591" s="218"/>
      <c r="BM1591" s="171"/>
      <c r="BN1591" s="171"/>
      <c r="BO1591" s="171"/>
      <c r="BP1591" s="218"/>
      <c r="BQ1591" s="218"/>
      <c r="BR1591" s="218"/>
      <c r="BS1591" s="218"/>
      <c r="BT1591" s="218"/>
      <c r="BU1591" s="218"/>
      <c r="BV1591" s="218"/>
      <c r="BW1591" s="218"/>
      <c r="BX1591" s="171" t="s">
        <v>589</v>
      </c>
      <c r="BY1591" s="199"/>
      <c r="BZ1591" s="230" t="s">
        <v>80</v>
      </c>
      <c r="CA1591" s="285">
        <v>60884066</v>
      </c>
      <c r="CB1591" s="285">
        <v>18.26522</v>
      </c>
      <c r="CC1591" s="285">
        <v>1414.5</v>
      </c>
      <c r="CD1591" s="230" t="s">
        <v>103</v>
      </c>
      <c r="CE1591" s="230"/>
      <c r="CF1591" s="230"/>
      <c r="CG1591" s="230"/>
      <c r="CH1591" s="230"/>
      <c r="CI1591" s="230"/>
      <c r="CJ1591" s="230"/>
      <c r="CK1591" s="230"/>
      <c r="CL1591" s="230"/>
      <c r="CM1591" s="230"/>
      <c r="CN1591" s="171"/>
      <c r="CO1591" s="199"/>
      <c r="CP1591" s="230"/>
      <c r="CQ1591" s="233"/>
      <c r="CR1591" s="233"/>
      <c r="CS1591" s="233"/>
      <c r="CT1591" s="230"/>
      <c r="CU1591" s="230"/>
      <c r="CV1591" s="230"/>
      <c r="CW1591" s="230"/>
    </row>
    <row r="1592" ht="15" spans="1:101">
      <c r="A1592" s="191">
        <v>2709</v>
      </c>
      <c r="B1592" s="261" t="s">
        <v>4090</v>
      </c>
      <c r="C1592" s="261" t="s">
        <v>4091</v>
      </c>
      <c r="D1592" s="261" t="s">
        <v>2783</v>
      </c>
      <c r="E1592" s="199"/>
      <c r="F1592" s="261" t="s">
        <v>2385</v>
      </c>
      <c r="G1592" s="199"/>
      <c r="H1592" s="199"/>
      <c r="I1592" s="199"/>
      <c r="J1592" s="202"/>
      <c r="K1592" s="202"/>
      <c r="L1592" s="164" t="str">
        <f>_xlfn.IFNA(VLOOKUP(B1592,'[1]CDM Patients Data'!$C$1266:$N$5000,6,FALSE),"")</f>
        <v>Breast</v>
      </c>
      <c r="M1592" s="164" t="str">
        <f>_xlfn.IFNA(VLOOKUP(B1592,'[1]CDM Patients Data'!$C$1266:$N$5000,7,FALSE),"")</f>
        <v>NA</v>
      </c>
      <c r="N1592" s="164" t="str">
        <f>_xlfn.IFNA(VLOOKUP(B1592,'[1]CDM Patients Data'!$C$1266:$N$5000,8,FALSE),"")</f>
        <v>NA</v>
      </c>
      <c r="O1592" s="164" t="str">
        <f>_xlfn.IFNA(VLOOKUP(B1592,'[1]CDM Patients Data'!$C$1266:$K$3492,9,FALSE),"")</f>
        <v>NA</v>
      </c>
      <c r="P1592" s="164">
        <f>_xlfn.IFNA(VLOOKUP(B1592,'[1]CDM Patients Data'!$C$1266:$O$3492,10,FALSE),"")</f>
        <v>0</v>
      </c>
      <c r="Q1592" s="164">
        <f>_xlfn.IFNA(VLOOKUP(B1592,'[1]CDM Patients Data'!$C$1266:$O$3492,11,FALSE),"")</f>
        <v>0</v>
      </c>
      <c r="R1592" s="164">
        <f>_xlfn.IFNA(VLOOKUP(B1592,'[1]CDM Patients Data'!$C$1266:$O$3492,12,FALSE),"")</f>
        <v>0</v>
      </c>
      <c r="S1592" s="164">
        <f>_xlfn.IFNA(VLOOKUP(B1592,'[1]CDM Patients Data'!$C$1266:$P$3492,13,FALSE),"")</f>
        <v>0</v>
      </c>
      <c r="T1592" s="164" t="str">
        <f>_xlfn.IFNA(VLOOKUP(B1592,'[1]CDM Patients Data'!$C$1266:$N$5000,5,FALSE),"")</f>
        <v>Alaka</v>
      </c>
      <c r="U1592" s="164"/>
      <c r="V1592" s="164"/>
      <c r="W1592" s="210"/>
      <c r="X1592" s="164"/>
      <c r="Y1592" s="164"/>
      <c r="Z1592" s="164"/>
      <c r="AA1592" s="164"/>
      <c r="AB1592" s="164"/>
      <c r="AC1592" s="210"/>
      <c r="AD1592" s="199"/>
      <c r="AE1592" s="199"/>
      <c r="AF1592" s="199"/>
      <c r="AG1592" s="199"/>
      <c r="AH1592" s="233"/>
      <c r="AI1592" s="199"/>
      <c r="AJ1592" s="199"/>
      <c r="AK1592" s="218" t="s">
        <v>84</v>
      </c>
      <c r="AL1592" s="218" t="s">
        <v>76</v>
      </c>
      <c r="AM1592" s="218" t="s">
        <v>76</v>
      </c>
      <c r="AN1592" s="218" t="s">
        <v>76</v>
      </c>
      <c r="AO1592" s="218" t="s">
        <v>76</v>
      </c>
      <c r="AP1592" s="218"/>
      <c r="AQ1592" s="218"/>
      <c r="AR1592" s="218"/>
      <c r="AS1592" s="218"/>
      <c r="AT1592" s="218"/>
      <c r="AU1592" s="218"/>
      <c r="AV1592" s="218"/>
      <c r="AW1592" s="218"/>
      <c r="AX1592" s="218"/>
      <c r="AY1592" s="218"/>
      <c r="AZ1592" s="218"/>
      <c r="BA1592" s="218"/>
      <c r="BB1592" s="218"/>
      <c r="BC1592" s="218"/>
      <c r="BD1592" s="218"/>
      <c r="BE1592" s="218"/>
      <c r="BF1592" s="218"/>
      <c r="BG1592" s="218"/>
      <c r="BH1592" s="218"/>
      <c r="BI1592" s="218"/>
      <c r="BJ1592" s="233" t="s">
        <v>589</v>
      </c>
      <c r="BK1592" s="199"/>
      <c r="BL1592" s="218" t="s">
        <v>80</v>
      </c>
      <c r="BM1592" s="290">
        <v>7949294</v>
      </c>
      <c r="BN1592" s="290">
        <v>2.4</v>
      </c>
      <c r="BO1592" s="290">
        <v>267.5</v>
      </c>
      <c r="BP1592" s="218" t="s">
        <v>103</v>
      </c>
      <c r="BQ1592" s="218"/>
      <c r="BR1592" s="218"/>
      <c r="BS1592" s="218"/>
      <c r="BT1592" s="218"/>
      <c r="BU1592" s="218"/>
      <c r="BV1592" s="218"/>
      <c r="BW1592" s="218"/>
      <c r="BX1592" s="171"/>
      <c r="BY1592" s="199"/>
      <c r="BZ1592" s="230"/>
      <c r="CA1592" s="230"/>
      <c r="CB1592" s="230"/>
      <c r="CC1592" s="230"/>
      <c r="CD1592" s="230"/>
      <c r="CE1592" s="230"/>
      <c r="CF1592" s="230"/>
      <c r="CG1592" s="230"/>
      <c r="CH1592" s="230"/>
      <c r="CI1592" s="230"/>
      <c r="CJ1592" s="230"/>
      <c r="CK1592" s="230"/>
      <c r="CL1592" s="230"/>
      <c r="CM1592" s="230"/>
      <c r="CN1592" s="171"/>
      <c r="CO1592" s="199"/>
      <c r="CP1592" s="230"/>
      <c r="CQ1592" s="233"/>
      <c r="CR1592" s="233"/>
      <c r="CS1592" s="233"/>
      <c r="CT1592" s="230"/>
      <c r="CU1592" s="230"/>
      <c r="CV1592" s="230"/>
      <c r="CW1592" s="230"/>
    </row>
    <row r="1593" ht="45" hidden="1" spans="1:101">
      <c r="A1593" s="191">
        <v>2710</v>
      </c>
      <c r="B1593" s="261" t="s">
        <v>4092</v>
      </c>
      <c r="C1593" s="261" t="s">
        <v>4093</v>
      </c>
      <c r="D1593" s="261" t="s">
        <v>2798</v>
      </c>
      <c r="E1593" s="199"/>
      <c r="F1593" s="261" t="s">
        <v>3275</v>
      </c>
      <c r="G1593" s="199"/>
      <c r="H1593" s="199"/>
      <c r="I1593" s="199"/>
      <c r="J1593" s="202"/>
      <c r="K1593" s="202"/>
      <c r="L1593" s="164" t="str">
        <f>_xlfn.IFNA(VLOOKUP(B1593,'[1]CDM Patients Data'!$C$1266:$N$5000,6,FALSE),"")</f>
        <v>Thyroid</v>
      </c>
      <c r="M1593" s="164" t="str">
        <f>_xlfn.IFNA(VLOOKUP(B1593,'[1]CDM Patients Data'!$C$1266:$N$5000,7,FALSE),"")</f>
        <v>Thyroid gland</v>
      </c>
      <c r="N1593" s="164" t="str">
        <f>_xlfn.IFNA(VLOOKUP(B1593,'[1]CDM Patients Data'!$C$1266:$N$5000,8,FALSE),"")</f>
        <v>Medullary carcinoma, NOS</v>
      </c>
      <c r="O1593" s="164" t="str">
        <f>_xlfn.IFNA(VLOOKUP(B1593,'[1]CDM Patients Data'!$C$1266:$K$3492,9,FALSE),"")</f>
        <v>Not a paired site</v>
      </c>
      <c r="P1593" s="164">
        <f>_xlfn.IFNA(VLOOKUP(B1593,'[1]CDM Patients Data'!$C$1266:$O$3492,10,FALSE),"")</f>
        <v>0</v>
      </c>
      <c r="Q1593" s="164">
        <f>_xlfn.IFNA(VLOOKUP(B1593,'[1]CDM Patients Data'!$C$1266:$O$3492,11,FALSE),"")</f>
        <v>0</v>
      </c>
      <c r="R1593" s="164">
        <f>_xlfn.IFNA(VLOOKUP(B1593,'[1]CDM Patients Data'!$C$1266:$O$3492,12,FALSE),"")</f>
        <v>0</v>
      </c>
      <c r="S1593" s="164">
        <f>_xlfn.IFNA(VLOOKUP(B1593,'[1]CDM Patients Data'!$C$1266:$P$3492,13,FALSE),"")</f>
        <v>0</v>
      </c>
      <c r="T1593" s="164" t="str">
        <f>_xlfn.IFNA(VLOOKUP(B1593,'[1]CDM Patients Data'!$C$1266:$N$5000,5,FALSE),"")</f>
        <v>Anwesha</v>
      </c>
      <c r="U1593" s="164"/>
      <c r="V1593" s="164"/>
      <c r="W1593" s="210"/>
      <c r="X1593" s="164"/>
      <c r="Y1593" s="164"/>
      <c r="Z1593" s="164"/>
      <c r="AA1593" s="164"/>
      <c r="AB1593" s="164"/>
      <c r="AC1593" s="210"/>
      <c r="AD1593" s="199"/>
      <c r="AE1593" s="199"/>
      <c r="AF1593" s="199"/>
      <c r="AG1593" s="199"/>
      <c r="AH1593" s="233" t="s">
        <v>589</v>
      </c>
      <c r="AI1593" s="199"/>
      <c r="AJ1593" s="199"/>
      <c r="AK1593" s="218" t="s">
        <v>80</v>
      </c>
      <c r="AL1593" s="218">
        <v>54139557</v>
      </c>
      <c r="AM1593" s="218">
        <v>16.2</v>
      </c>
      <c r="AN1593" s="218">
        <v>596</v>
      </c>
      <c r="AO1593" s="218" t="s">
        <v>81</v>
      </c>
      <c r="AP1593" s="218"/>
      <c r="AQ1593" s="218"/>
      <c r="AR1593" s="218"/>
      <c r="AS1593" s="218"/>
      <c r="AT1593" s="218"/>
      <c r="AU1593" s="218"/>
      <c r="AV1593" s="218"/>
      <c r="AW1593" s="218"/>
      <c r="AX1593" s="218"/>
      <c r="AY1593" s="218"/>
      <c r="AZ1593" s="218"/>
      <c r="BA1593" s="218"/>
      <c r="BB1593" s="218"/>
      <c r="BC1593" s="218"/>
      <c r="BD1593" s="218"/>
      <c r="BE1593" s="218"/>
      <c r="BF1593" s="218"/>
      <c r="BG1593" s="218"/>
      <c r="BH1593" s="218"/>
      <c r="BI1593" s="218"/>
      <c r="BJ1593" s="233"/>
      <c r="BK1593" s="199"/>
      <c r="BL1593" s="218" t="s">
        <v>84</v>
      </c>
      <c r="BM1593" s="171" t="s">
        <v>76</v>
      </c>
      <c r="BN1593" s="171" t="s">
        <v>76</v>
      </c>
      <c r="BO1593" s="171" t="s">
        <v>76</v>
      </c>
      <c r="BP1593" s="218"/>
      <c r="BQ1593" s="218"/>
      <c r="BR1593" s="218"/>
      <c r="BS1593" s="218"/>
      <c r="BT1593" s="218"/>
      <c r="BU1593" s="218"/>
      <c r="BV1593" s="218"/>
      <c r="BW1593" s="218"/>
      <c r="BX1593" s="171"/>
      <c r="BY1593" s="199"/>
      <c r="BZ1593" s="230"/>
      <c r="CA1593" s="230"/>
      <c r="CB1593" s="230"/>
      <c r="CC1593" s="230"/>
      <c r="CD1593" s="230"/>
      <c r="CE1593" s="230"/>
      <c r="CF1593" s="230"/>
      <c r="CG1593" s="230"/>
      <c r="CH1593" s="230"/>
      <c r="CI1593" s="230"/>
      <c r="CJ1593" s="230"/>
      <c r="CK1593" s="230"/>
      <c r="CL1593" s="230"/>
      <c r="CM1593" s="230"/>
      <c r="CN1593" s="171" t="s">
        <v>2777</v>
      </c>
      <c r="CO1593" s="199"/>
      <c r="CP1593" s="230" t="s">
        <v>80</v>
      </c>
      <c r="CQ1593" s="285">
        <v>11960623</v>
      </c>
      <c r="CR1593" s="285">
        <v>3.6</v>
      </c>
      <c r="CS1593" s="285">
        <v>355.62</v>
      </c>
      <c r="CT1593" s="230" t="s">
        <v>103</v>
      </c>
      <c r="CU1593" s="230"/>
      <c r="CV1593" s="230"/>
      <c r="CW1593" s="230"/>
    </row>
    <row r="1594" ht="30" spans="1:101">
      <c r="A1594" s="191">
        <v>2711</v>
      </c>
      <c r="B1594" s="261" t="s">
        <v>4094</v>
      </c>
      <c r="C1594" s="261" t="s">
        <v>4095</v>
      </c>
      <c r="D1594" s="261" t="s">
        <v>2783</v>
      </c>
      <c r="E1594" s="199"/>
      <c r="F1594" s="261" t="s">
        <v>3136</v>
      </c>
      <c r="G1594" s="199"/>
      <c r="H1594" s="199"/>
      <c r="I1594" s="199"/>
      <c r="J1594" s="202"/>
      <c r="K1594" s="202"/>
      <c r="L1594" s="164" t="str">
        <f>_xlfn.IFNA(VLOOKUP(B1594,'[1]CDM Patients Data'!$C$1266:$N$5000,6,FALSE),"")</f>
        <v>Pancreas</v>
      </c>
      <c r="M1594" s="164" t="str">
        <f>_xlfn.IFNA(VLOOKUP(B1594,'[1]CDM Patients Data'!$C$1266:$N$5000,7,FALSE),"")</f>
        <v>Pancreas NOS</v>
      </c>
      <c r="N1594" s="164" t="str">
        <f>_xlfn.IFNA(VLOOKUP(B1594,'[1]CDM Patients Data'!$C$1266:$N$5000,8,FALSE),"")</f>
        <v>Carcinoma, NOS</v>
      </c>
      <c r="O1594" s="164" t="str">
        <f>_xlfn.IFNA(VLOOKUP(B1594,'[1]CDM Patients Data'!$C$1266:$K$3492,9,FALSE),"")</f>
        <v>Unknown</v>
      </c>
      <c r="P1594" s="164">
        <f>_xlfn.IFNA(VLOOKUP(B1594,'[1]CDM Patients Data'!$C$1266:$O$3492,10,FALSE),"")</f>
        <v>0</v>
      </c>
      <c r="Q1594" s="164">
        <f>_xlfn.IFNA(VLOOKUP(B1594,'[1]CDM Patients Data'!$C$1266:$O$3492,11,FALSE),"")</f>
        <v>0</v>
      </c>
      <c r="R1594" s="164">
        <f>_xlfn.IFNA(VLOOKUP(B1594,'[1]CDM Patients Data'!$C$1266:$O$3492,12,FALSE),"")</f>
        <v>0</v>
      </c>
      <c r="S1594" s="164">
        <f>_xlfn.IFNA(VLOOKUP(B1594,'[1]CDM Patients Data'!$C$1266:$P$3492,13,FALSE),"")</f>
        <v>0</v>
      </c>
      <c r="T1594" s="164" t="str">
        <f>_xlfn.IFNA(VLOOKUP(B1594,'[1]CDM Patients Data'!$C$1266:$N$5000,5,FALSE),"")</f>
        <v>Manohar</v>
      </c>
      <c r="U1594" s="164"/>
      <c r="V1594" s="164"/>
      <c r="W1594" s="210"/>
      <c r="X1594" s="164"/>
      <c r="Y1594" s="164"/>
      <c r="Z1594" s="164"/>
      <c r="AA1594" s="164"/>
      <c r="AB1594" s="164"/>
      <c r="AC1594" s="210"/>
      <c r="AD1594" s="199"/>
      <c r="AE1594" s="199"/>
      <c r="AF1594" s="199"/>
      <c r="AG1594" s="199"/>
      <c r="AH1594" s="233"/>
      <c r="AI1594" s="199"/>
      <c r="AJ1594" s="199"/>
      <c r="AK1594" s="218" t="s">
        <v>84</v>
      </c>
      <c r="AL1594" s="218" t="s">
        <v>76</v>
      </c>
      <c r="AM1594" s="218" t="s">
        <v>76</v>
      </c>
      <c r="AN1594" s="218" t="s">
        <v>76</v>
      </c>
      <c r="AO1594" s="218" t="s">
        <v>76</v>
      </c>
      <c r="AP1594" s="218"/>
      <c r="AQ1594" s="218"/>
      <c r="AR1594" s="218"/>
      <c r="AS1594" s="218"/>
      <c r="AT1594" s="218"/>
      <c r="AU1594" s="218"/>
      <c r="AV1594" s="218"/>
      <c r="AW1594" s="218"/>
      <c r="AX1594" s="218"/>
      <c r="AY1594" s="218"/>
      <c r="AZ1594" s="218"/>
      <c r="BA1594" s="218"/>
      <c r="BB1594" s="218"/>
      <c r="BC1594" s="218"/>
      <c r="BD1594" s="218"/>
      <c r="BE1594" s="218"/>
      <c r="BF1594" s="218"/>
      <c r="BG1594" s="218"/>
      <c r="BH1594" s="218"/>
      <c r="BI1594" s="218"/>
      <c r="BJ1594" s="233" t="s">
        <v>589</v>
      </c>
      <c r="BK1594" s="199"/>
      <c r="BL1594" s="218" t="s">
        <v>80</v>
      </c>
      <c r="BM1594" s="290">
        <v>9001518</v>
      </c>
      <c r="BN1594" s="290">
        <v>2.7</v>
      </c>
      <c r="BO1594" s="290">
        <v>290.2</v>
      </c>
      <c r="BP1594" s="218" t="s">
        <v>103</v>
      </c>
      <c r="BQ1594" s="218"/>
      <c r="BR1594" s="218"/>
      <c r="BS1594" s="218"/>
      <c r="BT1594" s="218"/>
      <c r="BU1594" s="218"/>
      <c r="BV1594" s="218"/>
      <c r="BW1594" s="218"/>
      <c r="BX1594" s="171"/>
      <c r="BY1594" s="199"/>
      <c r="BZ1594" s="230"/>
      <c r="CA1594" s="230"/>
      <c r="CB1594" s="230"/>
      <c r="CC1594" s="230"/>
      <c r="CD1594" s="230"/>
      <c r="CE1594" s="230"/>
      <c r="CF1594" s="230"/>
      <c r="CG1594" s="230"/>
      <c r="CH1594" s="230"/>
      <c r="CI1594" s="230"/>
      <c r="CJ1594" s="230"/>
      <c r="CK1594" s="230"/>
      <c r="CL1594" s="230"/>
      <c r="CM1594" s="230"/>
      <c r="CN1594" s="171"/>
      <c r="CO1594" s="199"/>
      <c r="CP1594" s="230"/>
      <c r="CQ1594" s="233"/>
      <c r="CR1594" s="233"/>
      <c r="CS1594" s="233"/>
      <c r="CT1594" s="230"/>
      <c r="CU1594" s="230"/>
      <c r="CV1594" s="230"/>
      <c r="CW1594" s="230"/>
    </row>
    <row r="1595" ht="45" hidden="1" spans="1:101">
      <c r="A1595" s="191">
        <v>2712</v>
      </c>
      <c r="B1595" s="261" t="s">
        <v>4096</v>
      </c>
      <c r="C1595" s="261" t="s">
        <v>4097</v>
      </c>
      <c r="D1595" s="261" t="s">
        <v>2918</v>
      </c>
      <c r="E1595" s="199"/>
      <c r="F1595" s="261" t="s">
        <v>2366</v>
      </c>
      <c r="G1595" s="199"/>
      <c r="H1595" s="199"/>
      <c r="I1595" s="199"/>
      <c r="J1595" s="202"/>
      <c r="K1595" s="202"/>
      <c r="L1595" s="164" t="str">
        <f>_xlfn.IFNA(VLOOKUP(B1595,'[1]CDM Patients Data'!$C$1266:$N$5000,6,FALSE),"")</f>
        <v>Retroperitoneum and Peritoneum</v>
      </c>
      <c r="M1595" s="164" t="str">
        <f>_xlfn.IFNA(VLOOKUP(B1595,'[1]CDM Patients Data'!$C$1266:$N$5000,7,FALSE),"")</f>
        <v>Peritoneum NOS</v>
      </c>
      <c r="N1595" s="164" t="str">
        <f>_xlfn.IFNA(VLOOKUP(B1595,'[1]CDM Patients Data'!$C$1266:$N$5000,8,FALSE),"")</f>
        <v>Solitary fibrous tumor, malignant</v>
      </c>
      <c r="O1595" s="164" t="str">
        <f>_xlfn.IFNA(VLOOKUP(B1595,'[1]CDM Patients Data'!$C$1266:$K$3492,9,FALSE),"")</f>
        <v>Not a paired site</v>
      </c>
      <c r="P1595" s="164">
        <f>_xlfn.IFNA(VLOOKUP(B1595,'[1]CDM Patients Data'!$C$1266:$O$3492,10,FALSE),"")</f>
        <v>0</v>
      </c>
      <c r="Q1595" s="164">
        <f>_xlfn.IFNA(VLOOKUP(B1595,'[1]CDM Patients Data'!$C$1266:$O$3492,11,FALSE),"")</f>
        <v>0</v>
      </c>
      <c r="R1595" s="164">
        <f>_xlfn.IFNA(VLOOKUP(B1595,'[1]CDM Patients Data'!$C$1266:$O$3492,12,FALSE),"")</f>
        <v>0</v>
      </c>
      <c r="S1595" s="164">
        <f>_xlfn.IFNA(VLOOKUP(B1595,'[1]CDM Patients Data'!$C$1266:$P$3492,13,FALSE),"")</f>
        <v>0</v>
      </c>
      <c r="T1595" s="164" t="str">
        <f>_xlfn.IFNA(VLOOKUP(B1595,'[1]CDM Patients Data'!$C$1266:$N$5000,5,FALSE),"")</f>
        <v>Anwesha</v>
      </c>
      <c r="U1595" s="164"/>
      <c r="V1595" s="164"/>
      <c r="W1595" s="210"/>
      <c r="X1595" s="164"/>
      <c r="Y1595" s="164"/>
      <c r="Z1595" s="164"/>
      <c r="AA1595" s="164"/>
      <c r="AB1595" s="164"/>
      <c r="AC1595" s="210"/>
      <c r="AD1595" s="199"/>
      <c r="AE1595" s="199"/>
      <c r="AF1595" s="199"/>
      <c r="AG1595" s="199"/>
      <c r="AH1595" s="233"/>
      <c r="AI1595" s="199"/>
      <c r="AJ1595" s="199"/>
      <c r="AK1595" s="218"/>
      <c r="AL1595" s="218"/>
      <c r="AM1595" s="218"/>
      <c r="AN1595" s="218"/>
      <c r="AO1595" s="218" t="s">
        <v>76</v>
      </c>
      <c r="AP1595" s="218"/>
      <c r="AQ1595" s="218"/>
      <c r="AR1595" s="218"/>
      <c r="AS1595" s="218"/>
      <c r="AT1595" s="218"/>
      <c r="AU1595" s="218"/>
      <c r="AV1595" s="218"/>
      <c r="AW1595" s="218"/>
      <c r="AX1595" s="218"/>
      <c r="AY1595" s="218"/>
      <c r="AZ1595" s="218"/>
      <c r="BA1595" s="218"/>
      <c r="BB1595" s="218"/>
      <c r="BC1595" s="218"/>
      <c r="BD1595" s="218"/>
      <c r="BE1595" s="218"/>
      <c r="BF1595" s="218"/>
      <c r="BG1595" s="218"/>
      <c r="BH1595" s="218"/>
      <c r="BI1595" s="218"/>
      <c r="BJ1595" s="233"/>
      <c r="BK1595" s="199"/>
      <c r="BL1595" s="218"/>
      <c r="BM1595" s="171"/>
      <c r="BN1595" s="171"/>
      <c r="BO1595" s="171"/>
      <c r="BP1595" s="218"/>
      <c r="BQ1595" s="218"/>
      <c r="BR1595" s="218"/>
      <c r="BS1595" s="218"/>
      <c r="BT1595" s="218"/>
      <c r="BU1595" s="218"/>
      <c r="BV1595" s="218"/>
      <c r="BW1595" s="218"/>
      <c r="BX1595" s="171"/>
      <c r="BY1595" s="199"/>
      <c r="BZ1595" s="230"/>
      <c r="CA1595" s="230"/>
      <c r="CB1595" s="230"/>
      <c r="CC1595" s="230"/>
      <c r="CD1595" s="230"/>
      <c r="CE1595" s="230"/>
      <c r="CF1595" s="230"/>
      <c r="CG1595" s="230"/>
      <c r="CH1595" s="230"/>
      <c r="CI1595" s="230"/>
      <c r="CJ1595" s="230"/>
      <c r="CK1595" s="230"/>
      <c r="CL1595" s="230"/>
      <c r="CM1595" s="230"/>
      <c r="CN1595" s="171" t="s">
        <v>2777</v>
      </c>
      <c r="CO1595" s="199"/>
      <c r="CP1595" s="230" t="s">
        <v>80</v>
      </c>
      <c r="CQ1595" s="285">
        <v>14716990</v>
      </c>
      <c r="CR1595" s="285">
        <v>4.4</v>
      </c>
      <c r="CS1595" s="285">
        <v>360.89</v>
      </c>
      <c r="CT1595" s="230" t="s">
        <v>103</v>
      </c>
      <c r="CU1595" s="230"/>
      <c r="CV1595" s="230"/>
      <c r="CW1595" s="230"/>
    </row>
    <row r="1596" ht="30" spans="1:101">
      <c r="A1596" s="191">
        <v>2713</v>
      </c>
      <c r="B1596" s="261" t="s">
        <v>4098</v>
      </c>
      <c r="C1596" s="261" t="s">
        <v>4099</v>
      </c>
      <c r="D1596" s="261" t="s">
        <v>2783</v>
      </c>
      <c r="E1596" s="199"/>
      <c r="F1596" s="261" t="s">
        <v>3662</v>
      </c>
      <c r="G1596" s="199"/>
      <c r="H1596" s="199"/>
      <c r="I1596" s="199"/>
      <c r="J1596" s="202"/>
      <c r="K1596" s="202"/>
      <c r="L1596" s="164" t="str">
        <f>_xlfn.IFNA(VLOOKUP(B1596,'[1]CDM Patients Data'!$C$1266:$N$5000,6,FALSE),"")</f>
        <v>Ovary</v>
      </c>
      <c r="M1596" s="164" t="str">
        <f>_xlfn.IFNA(VLOOKUP(B1596,'[1]CDM Patients Data'!$C$1266:$N$5000,7,FALSE),"")</f>
        <v>Ovary</v>
      </c>
      <c r="N1596" s="164" t="str">
        <f>_xlfn.IFNA(VLOOKUP(B1596,'[1]CDM Patients Data'!$C$1266:$N$5000,8,FALSE),"")</f>
        <v>Carcinoma, NOS</v>
      </c>
      <c r="O1596" s="164" t="str">
        <f>_xlfn.IFNA(VLOOKUP(B1596,'[1]CDM Patients Data'!$C$1266:$K$3492,9,FALSE),"")</f>
        <v>Left</v>
      </c>
      <c r="P1596" s="164">
        <f>_xlfn.IFNA(VLOOKUP(B1596,'[1]CDM Patients Data'!$C$1266:$O$3492,10,FALSE),"")</f>
        <v>0</v>
      </c>
      <c r="Q1596" s="164">
        <f>_xlfn.IFNA(VLOOKUP(B1596,'[1]CDM Patients Data'!$C$1266:$O$3492,11,FALSE),"")</f>
        <v>0</v>
      </c>
      <c r="R1596" s="164">
        <f>_xlfn.IFNA(VLOOKUP(B1596,'[1]CDM Patients Data'!$C$1266:$O$3492,12,FALSE),"")</f>
        <v>0</v>
      </c>
      <c r="S1596" s="164">
        <f>_xlfn.IFNA(VLOOKUP(B1596,'[1]CDM Patients Data'!$C$1266:$P$3492,13,FALSE),"")</f>
        <v>0</v>
      </c>
      <c r="T1596" s="164" t="str">
        <f>_xlfn.IFNA(VLOOKUP(B1596,'[1]CDM Patients Data'!$C$1266:$N$5000,5,FALSE),"")</f>
        <v>Anwesha</v>
      </c>
      <c r="U1596" s="164"/>
      <c r="V1596" s="164"/>
      <c r="W1596" s="210"/>
      <c r="X1596" s="164"/>
      <c r="Y1596" s="164"/>
      <c r="Z1596" s="164"/>
      <c r="AA1596" s="164"/>
      <c r="AB1596" s="164"/>
      <c r="AC1596" s="210"/>
      <c r="AD1596" s="199"/>
      <c r="AE1596" s="199"/>
      <c r="AF1596" s="199"/>
      <c r="AG1596" s="199"/>
      <c r="AH1596" s="233"/>
      <c r="AI1596" s="199"/>
      <c r="AJ1596" s="199"/>
      <c r="AK1596" s="218" t="s">
        <v>84</v>
      </c>
      <c r="AL1596" s="218" t="s">
        <v>76</v>
      </c>
      <c r="AM1596" s="218" t="s">
        <v>76</v>
      </c>
      <c r="AN1596" s="218" t="s">
        <v>76</v>
      </c>
      <c r="AO1596" s="218" t="s">
        <v>76</v>
      </c>
      <c r="AP1596" s="218"/>
      <c r="AQ1596" s="218"/>
      <c r="AR1596" s="218"/>
      <c r="AS1596" s="218"/>
      <c r="AT1596" s="218"/>
      <c r="AU1596" s="218"/>
      <c r="AV1596" s="218"/>
      <c r="AW1596" s="218"/>
      <c r="AX1596" s="218"/>
      <c r="AY1596" s="218"/>
      <c r="AZ1596" s="218"/>
      <c r="BA1596" s="218"/>
      <c r="BB1596" s="218"/>
      <c r="BC1596" s="218"/>
      <c r="BD1596" s="218"/>
      <c r="BE1596" s="218"/>
      <c r="BF1596" s="218"/>
      <c r="BG1596" s="218"/>
      <c r="BH1596" s="218"/>
      <c r="BI1596" s="218"/>
      <c r="BJ1596" s="233" t="s">
        <v>589</v>
      </c>
      <c r="BK1596" s="199"/>
      <c r="BL1596" s="218" t="s">
        <v>80</v>
      </c>
      <c r="BM1596" s="290">
        <v>8981170</v>
      </c>
      <c r="BN1596" s="290">
        <v>2.7</v>
      </c>
      <c r="BO1596" s="290">
        <v>292</v>
      </c>
      <c r="BP1596" s="218" t="s">
        <v>103</v>
      </c>
      <c r="BQ1596" s="218"/>
      <c r="BR1596" s="218"/>
      <c r="BS1596" s="218"/>
      <c r="BT1596" s="218"/>
      <c r="BU1596" s="218"/>
      <c r="BV1596" s="218"/>
      <c r="BW1596" s="218"/>
      <c r="BX1596" s="171"/>
      <c r="BY1596" s="199"/>
      <c r="BZ1596" s="230"/>
      <c r="CA1596" s="230"/>
      <c r="CB1596" s="230"/>
      <c r="CC1596" s="230"/>
      <c r="CD1596" s="230"/>
      <c r="CE1596" s="230"/>
      <c r="CF1596" s="230"/>
      <c r="CG1596" s="230"/>
      <c r="CH1596" s="230"/>
      <c r="CI1596" s="230"/>
      <c r="CJ1596" s="230"/>
      <c r="CK1596" s="230"/>
      <c r="CL1596" s="230"/>
      <c r="CM1596" s="230"/>
      <c r="CN1596" s="171"/>
      <c r="CO1596" s="199"/>
      <c r="CP1596" s="230"/>
      <c r="CQ1596" s="233"/>
      <c r="CR1596" s="233"/>
      <c r="CS1596" s="233"/>
      <c r="CT1596" s="230"/>
      <c r="CU1596" s="230"/>
      <c r="CV1596" s="230"/>
      <c r="CW1596" s="230"/>
    </row>
    <row r="1597" ht="45" hidden="1" spans="1:101">
      <c r="A1597" s="191">
        <v>2714</v>
      </c>
      <c r="B1597" s="261" t="s">
        <v>4100</v>
      </c>
      <c r="C1597" s="261" t="s">
        <v>4101</v>
      </c>
      <c r="D1597" s="261" t="s">
        <v>2918</v>
      </c>
      <c r="E1597" s="199"/>
      <c r="F1597" s="261" t="s">
        <v>2547</v>
      </c>
      <c r="G1597" s="199"/>
      <c r="H1597" s="199"/>
      <c r="I1597" s="199"/>
      <c r="J1597" s="202"/>
      <c r="K1597" s="202"/>
      <c r="L1597" s="164" t="str">
        <f>_xlfn.IFNA(VLOOKUP(B1597,'[1]CDM Patients Data'!$C$1266:$N$5000,6,FALSE),"")</f>
        <v>Large Intestine</v>
      </c>
      <c r="M1597" s="164" t="str">
        <f>_xlfn.IFNA(VLOOKUP(B1597,'[1]CDM Patients Data'!$C$1266:$N$5000,7,FALSE),"")</f>
        <v>Overlapping lesion of colon</v>
      </c>
      <c r="N1597" s="164" t="str">
        <f>_xlfn.IFNA(VLOOKUP(B1597,'[1]CDM Patients Data'!$C$1266:$N$5000,8,FALSE),"")</f>
        <v>Mucinous adenocarcinoma</v>
      </c>
      <c r="O1597" s="164" t="str">
        <f>_xlfn.IFNA(VLOOKUP(B1597,'[1]CDM Patients Data'!$C$1266:$K$3492,9,FALSE),"")</f>
        <v>Not a paired site</v>
      </c>
      <c r="P1597" s="164">
        <f>_xlfn.IFNA(VLOOKUP(B1597,'[1]CDM Patients Data'!$C$1266:$O$3492,10,FALSE),"")</f>
        <v>0</v>
      </c>
      <c r="Q1597" s="164">
        <f>_xlfn.IFNA(VLOOKUP(B1597,'[1]CDM Patients Data'!$C$1266:$O$3492,11,FALSE),"")</f>
        <v>0</v>
      </c>
      <c r="R1597" s="164">
        <f>_xlfn.IFNA(VLOOKUP(B1597,'[1]CDM Patients Data'!$C$1266:$O$3492,12,FALSE),"")</f>
        <v>0</v>
      </c>
      <c r="S1597" s="164">
        <f>_xlfn.IFNA(VLOOKUP(B1597,'[1]CDM Patients Data'!$C$1266:$P$3492,13,FALSE),"")</f>
        <v>0</v>
      </c>
      <c r="T1597" s="164" t="str">
        <f>_xlfn.IFNA(VLOOKUP(B1597,'[1]CDM Patients Data'!$C$1266:$N$5000,5,FALSE),"")</f>
        <v>Alaka</v>
      </c>
      <c r="U1597" s="164"/>
      <c r="V1597" s="164"/>
      <c r="W1597" s="210"/>
      <c r="X1597" s="164"/>
      <c r="Y1597" s="164"/>
      <c r="Z1597" s="164"/>
      <c r="AA1597" s="164"/>
      <c r="AB1597" s="164"/>
      <c r="AC1597" s="210"/>
      <c r="AD1597" s="199"/>
      <c r="AE1597" s="199"/>
      <c r="AF1597" s="199"/>
      <c r="AG1597" s="199"/>
      <c r="AH1597" s="233" t="s">
        <v>589</v>
      </c>
      <c r="AI1597" s="199"/>
      <c r="AJ1597" s="199"/>
      <c r="AK1597" s="218" t="s">
        <v>80</v>
      </c>
      <c r="AL1597" s="218">
        <v>42027990</v>
      </c>
      <c r="AM1597" s="218">
        <v>12.6</v>
      </c>
      <c r="AN1597" s="218">
        <v>775.7</v>
      </c>
      <c r="AO1597" s="218" t="s">
        <v>81</v>
      </c>
      <c r="AP1597" s="218"/>
      <c r="AQ1597" s="218"/>
      <c r="AR1597" s="218"/>
      <c r="AS1597" s="218"/>
      <c r="AT1597" s="218"/>
      <c r="AU1597" s="218"/>
      <c r="AV1597" s="218"/>
      <c r="AW1597" s="218"/>
      <c r="AX1597" s="218"/>
      <c r="AY1597" s="218"/>
      <c r="AZ1597" s="218"/>
      <c r="BA1597" s="218"/>
      <c r="BB1597" s="218"/>
      <c r="BC1597" s="218"/>
      <c r="BD1597" s="218"/>
      <c r="BE1597" s="218"/>
      <c r="BF1597" s="218"/>
      <c r="BG1597" s="218"/>
      <c r="BH1597" s="218"/>
      <c r="BI1597" s="218"/>
      <c r="BJ1597" s="233"/>
      <c r="BK1597" s="199"/>
      <c r="BL1597" s="218" t="s">
        <v>84</v>
      </c>
      <c r="BM1597" s="171" t="s">
        <v>76</v>
      </c>
      <c r="BN1597" s="171" t="s">
        <v>76</v>
      </c>
      <c r="BO1597" s="171" t="s">
        <v>76</v>
      </c>
      <c r="BP1597" s="218"/>
      <c r="BQ1597" s="218"/>
      <c r="BR1597" s="218"/>
      <c r="BS1597" s="218"/>
      <c r="BT1597" s="218"/>
      <c r="BU1597" s="218"/>
      <c r="BV1597" s="218"/>
      <c r="BW1597" s="218"/>
      <c r="BX1597" s="171"/>
      <c r="BY1597" s="199"/>
      <c r="BZ1597" s="230"/>
      <c r="CA1597" s="230"/>
      <c r="CB1597" s="230"/>
      <c r="CC1597" s="230"/>
      <c r="CD1597" s="230"/>
      <c r="CE1597" s="230"/>
      <c r="CF1597" s="230"/>
      <c r="CG1597" s="230"/>
      <c r="CH1597" s="230"/>
      <c r="CI1597" s="230"/>
      <c r="CJ1597" s="230"/>
      <c r="CK1597" s="230"/>
      <c r="CL1597" s="230"/>
      <c r="CM1597" s="230"/>
      <c r="CN1597" s="171" t="s">
        <v>2777</v>
      </c>
      <c r="CO1597" s="199"/>
      <c r="CP1597" s="230" t="s">
        <v>80</v>
      </c>
      <c r="CQ1597" s="285">
        <v>4707271</v>
      </c>
      <c r="CR1597" s="285">
        <v>1.4</v>
      </c>
      <c r="CS1597" s="285">
        <v>319.66</v>
      </c>
      <c r="CT1597" s="230" t="s">
        <v>103</v>
      </c>
      <c r="CU1597" s="230"/>
      <c r="CV1597" s="230"/>
      <c r="CW1597" s="230"/>
    </row>
    <row r="1598" ht="45" spans="1:101">
      <c r="A1598" s="191">
        <v>2715</v>
      </c>
      <c r="B1598" s="261" t="s">
        <v>4102</v>
      </c>
      <c r="C1598" s="261" t="s">
        <v>4103</v>
      </c>
      <c r="D1598" s="261" t="s">
        <v>2783</v>
      </c>
      <c r="E1598" s="199"/>
      <c r="F1598" s="261" t="s">
        <v>2176</v>
      </c>
      <c r="G1598" s="199"/>
      <c r="H1598" s="199"/>
      <c r="I1598" s="199"/>
      <c r="J1598" s="202"/>
      <c r="K1598" s="202"/>
      <c r="L1598" s="164" t="str">
        <f>_xlfn.IFNA(VLOOKUP(B1598,'[1]CDM Patients Data'!$C$1266:$N$5000,6,FALSE),"")</f>
        <v>Ovary</v>
      </c>
      <c r="M1598" s="164" t="str">
        <f>_xlfn.IFNA(VLOOKUP(B1598,'[1]CDM Patients Data'!$C$1266:$N$5000,7,FALSE),"")</f>
        <v>Ovary</v>
      </c>
      <c r="N1598" s="164" t="str">
        <f>_xlfn.IFNA(VLOOKUP(B1598,'[1]CDM Patients Data'!$C$1266:$N$5000,8,FALSE),"")</f>
        <v>Papillary adenocarcinoma, NOS</v>
      </c>
      <c r="O1598" s="164" t="str">
        <f>_xlfn.IFNA(VLOOKUP(B1598,'[1]CDM Patients Data'!$C$1266:$K$3492,9,FALSE),"")</f>
        <v>Unknown</v>
      </c>
      <c r="P1598" s="164">
        <f>_xlfn.IFNA(VLOOKUP(B1598,'[1]CDM Patients Data'!$C$1266:$O$3492,10,FALSE),"")</f>
        <v>0</v>
      </c>
      <c r="Q1598" s="164">
        <f>_xlfn.IFNA(VLOOKUP(B1598,'[1]CDM Patients Data'!$C$1266:$O$3492,11,FALSE),"")</f>
        <v>0</v>
      </c>
      <c r="R1598" s="164">
        <f>_xlfn.IFNA(VLOOKUP(B1598,'[1]CDM Patients Data'!$C$1266:$O$3492,12,FALSE),"")</f>
        <v>0</v>
      </c>
      <c r="S1598" s="164">
        <f>_xlfn.IFNA(VLOOKUP(B1598,'[1]CDM Patients Data'!$C$1266:$P$3492,13,FALSE),"")</f>
        <v>0</v>
      </c>
      <c r="T1598" s="164" t="str">
        <f>_xlfn.IFNA(VLOOKUP(B1598,'[1]CDM Patients Data'!$C$1266:$N$5000,5,FALSE),"")</f>
        <v>Manohar</v>
      </c>
      <c r="U1598" s="164"/>
      <c r="V1598" s="164"/>
      <c r="W1598" s="210"/>
      <c r="X1598" s="164"/>
      <c r="Y1598" s="164"/>
      <c r="Z1598" s="164"/>
      <c r="AA1598" s="164"/>
      <c r="AB1598" s="164"/>
      <c r="AC1598" s="210"/>
      <c r="AD1598" s="199"/>
      <c r="AE1598" s="199"/>
      <c r="AF1598" s="199"/>
      <c r="AG1598" s="199"/>
      <c r="AH1598" s="233"/>
      <c r="AI1598" s="199"/>
      <c r="AJ1598" s="199"/>
      <c r="AK1598" s="218" t="s">
        <v>84</v>
      </c>
      <c r="AL1598" s="218" t="s">
        <v>76</v>
      </c>
      <c r="AM1598" s="218" t="s">
        <v>76</v>
      </c>
      <c r="AN1598" s="218" t="s">
        <v>76</v>
      </c>
      <c r="AO1598" s="218" t="s">
        <v>76</v>
      </c>
      <c r="AP1598" s="218"/>
      <c r="AQ1598" s="218"/>
      <c r="AR1598" s="218"/>
      <c r="AS1598" s="218"/>
      <c r="AT1598" s="218"/>
      <c r="AU1598" s="218"/>
      <c r="AV1598" s="218"/>
      <c r="AW1598" s="218"/>
      <c r="AX1598" s="218"/>
      <c r="AY1598" s="218"/>
      <c r="AZ1598" s="218"/>
      <c r="BA1598" s="218"/>
      <c r="BB1598" s="218"/>
      <c r="BC1598" s="218"/>
      <c r="BD1598" s="218"/>
      <c r="BE1598" s="218"/>
      <c r="BF1598" s="218"/>
      <c r="BG1598" s="218"/>
      <c r="BH1598" s="218"/>
      <c r="BI1598" s="218"/>
      <c r="BJ1598" s="233" t="s">
        <v>589</v>
      </c>
      <c r="BK1598" s="199"/>
      <c r="BL1598" s="218" t="s">
        <v>80</v>
      </c>
      <c r="BM1598" s="290">
        <v>8295692</v>
      </c>
      <c r="BN1598" s="290">
        <v>2.5</v>
      </c>
      <c r="BO1598" s="290">
        <v>266.2</v>
      </c>
      <c r="BP1598" s="218" t="s">
        <v>103</v>
      </c>
      <c r="BQ1598" s="218"/>
      <c r="BR1598" s="218"/>
      <c r="BS1598" s="218"/>
      <c r="BT1598" s="218"/>
      <c r="BU1598" s="218"/>
      <c r="BV1598" s="218"/>
      <c r="BW1598" s="218"/>
      <c r="BX1598" s="171"/>
      <c r="BY1598" s="199"/>
      <c r="BZ1598" s="230"/>
      <c r="CA1598" s="230"/>
      <c r="CB1598" s="230"/>
      <c r="CC1598" s="230"/>
      <c r="CD1598" s="230"/>
      <c r="CE1598" s="230"/>
      <c r="CF1598" s="230"/>
      <c r="CG1598" s="230"/>
      <c r="CH1598" s="230"/>
      <c r="CI1598" s="230"/>
      <c r="CJ1598" s="230"/>
      <c r="CK1598" s="230"/>
      <c r="CL1598" s="230"/>
      <c r="CM1598" s="230"/>
      <c r="CN1598" s="171"/>
      <c r="CO1598" s="199"/>
      <c r="CP1598" s="230"/>
      <c r="CQ1598" s="233"/>
      <c r="CR1598" s="233"/>
      <c r="CS1598" s="233"/>
      <c r="CT1598" s="230"/>
      <c r="CU1598" s="230"/>
      <c r="CV1598" s="230"/>
      <c r="CW1598" s="230"/>
    </row>
    <row r="1599" ht="30" spans="1:101">
      <c r="A1599" s="191">
        <v>2716</v>
      </c>
      <c r="B1599" s="261" t="s">
        <v>4104</v>
      </c>
      <c r="C1599" s="261" t="s">
        <v>4105</v>
      </c>
      <c r="D1599" s="261" t="s">
        <v>2783</v>
      </c>
      <c r="E1599" s="199"/>
      <c r="F1599" s="261" t="s">
        <v>2176</v>
      </c>
      <c r="G1599" s="199"/>
      <c r="H1599" s="199"/>
      <c r="I1599" s="199"/>
      <c r="J1599" s="202"/>
      <c r="K1599" s="202"/>
      <c r="L1599" s="164" t="str">
        <f>_xlfn.IFNA(VLOOKUP(B1599,'[1]CDM Patients Data'!$C$1266:$N$5000,6,FALSE),"")</f>
        <v>Prostate</v>
      </c>
      <c r="M1599" s="164" t="str">
        <f>_xlfn.IFNA(VLOOKUP(B1599,'[1]CDM Patients Data'!$C$1266:$N$5000,7,FALSE),"")</f>
        <v>Prostate gland</v>
      </c>
      <c r="N1599" s="164" t="str">
        <f>_xlfn.IFNA(VLOOKUP(B1599,'[1]CDM Patients Data'!$C$1266:$N$5000,8,FALSE),"")</f>
        <v>Carcinoma, NOS</v>
      </c>
      <c r="O1599" s="164" t="str">
        <f>_xlfn.IFNA(VLOOKUP(B1599,'[1]CDM Patients Data'!$C$1266:$K$3492,9,FALSE),"")</f>
        <v>Unknown</v>
      </c>
      <c r="P1599" s="164">
        <f>_xlfn.IFNA(VLOOKUP(B1599,'[1]CDM Patients Data'!$C$1266:$O$3492,10,FALSE),"")</f>
        <v>0</v>
      </c>
      <c r="Q1599" s="164">
        <f>_xlfn.IFNA(VLOOKUP(B1599,'[1]CDM Patients Data'!$C$1266:$O$3492,11,FALSE),"")</f>
        <v>0</v>
      </c>
      <c r="R1599" s="164">
        <f>_xlfn.IFNA(VLOOKUP(B1599,'[1]CDM Patients Data'!$C$1266:$O$3492,12,FALSE),"")</f>
        <v>0</v>
      </c>
      <c r="S1599" s="164">
        <f>_xlfn.IFNA(VLOOKUP(B1599,'[1]CDM Patients Data'!$C$1266:$P$3492,13,FALSE),"")</f>
        <v>0</v>
      </c>
      <c r="T1599" s="164" t="str">
        <f>_xlfn.IFNA(VLOOKUP(B1599,'[1]CDM Patients Data'!$C$1266:$N$5000,5,FALSE),"")</f>
        <v>Manohar</v>
      </c>
      <c r="U1599" s="164"/>
      <c r="V1599" s="164"/>
      <c r="W1599" s="210"/>
      <c r="X1599" s="164"/>
      <c r="Y1599" s="164"/>
      <c r="Z1599" s="164"/>
      <c r="AA1599" s="164"/>
      <c r="AB1599" s="164"/>
      <c r="AC1599" s="210"/>
      <c r="AD1599" s="199"/>
      <c r="AE1599" s="199"/>
      <c r="AF1599" s="199"/>
      <c r="AG1599" s="199"/>
      <c r="AH1599" s="233"/>
      <c r="AI1599" s="199"/>
      <c r="AJ1599" s="199"/>
      <c r="AK1599" s="218" t="s">
        <v>84</v>
      </c>
      <c r="AL1599" s="218" t="s">
        <v>76</v>
      </c>
      <c r="AM1599" s="218" t="s">
        <v>76</v>
      </c>
      <c r="AN1599" s="218" t="s">
        <v>76</v>
      </c>
      <c r="AO1599" s="218" t="s">
        <v>76</v>
      </c>
      <c r="AP1599" s="218"/>
      <c r="AQ1599" s="218"/>
      <c r="AR1599" s="218"/>
      <c r="AS1599" s="218"/>
      <c r="AT1599" s="218"/>
      <c r="AU1599" s="218"/>
      <c r="AV1599" s="218"/>
      <c r="AW1599" s="218"/>
      <c r="AX1599" s="218"/>
      <c r="AY1599" s="218"/>
      <c r="AZ1599" s="218"/>
      <c r="BA1599" s="218"/>
      <c r="BB1599" s="218"/>
      <c r="BC1599" s="218"/>
      <c r="BD1599" s="218"/>
      <c r="BE1599" s="218"/>
      <c r="BF1599" s="218"/>
      <c r="BG1599" s="218"/>
      <c r="BH1599" s="218"/>
      <c r="BI1599" s="218"/>
      <c r="BJ1599" s="233" t="s">
        <v>589</v>
      </c>
      <c r="BK1599" s="199"/>
      <c r="BL1599" s="218" t="s">
        <v>80</v>
      </c>
      <c r="BM1599" s="290">
        <v>7849154</v>
      </c>
      <c r="BN1599" s="290">
        <v>2.4</v>
      </c>
      <c r="BO1599" s="290">
        <v>245.2</v>
      </c>
      <c r="BP1599" s="218" t="s">
        <v>103</v>
      </c>
      <c r="BQ1599" s="218"/>
      <c r="BR1599" s="218"/>
      <c r="BS1599" s="218"/>
      <c r="BT1599" s="218"/>
      <c r="BU1599" s="218"/>
      <c r="BV1599" s="218"/>
      <c r="BW1599" s="218"/>
      <c r="BX1599" s="171"/>
      <c r="BY1599" s="199"/>
      <c r="BZ1599" s="230"/>
      <c r="CA1599" s="230"/>
      <c r="CB1599" s="230"/>
      <c r="CC1599" s="230"/>
      <c r="CD1599" s="230"/>
      <c r="CE1599" s="230"/>
      <c r="CF1599" s="230"/>
      <c r="CG1599" s="230"/>
      <c r="CH1599" s="230"/>
      <c r="CI1599" s="230"/>
      <c r="CJ1599" s="230"/>
      <c r="CK1599" s="230"/>
      <c r="CL1599" s="230"/>
      <c r="CM1599" s="230"/>
      <c r="CN1599" s="171"/>
      <c r="CO1599" s="199"/>
      <c r="CP1599" s="230"/>
      <c r="CQ1599" s="233"/>
      <c r="CR1599" s="233"/>
      <c r="CS1599" s="233"/>
      <c r="CT1599" s="230"/>
      <c r="CU1599" s="230"/>
      <c r="CV1599" s="230"/>
      <c r="CW1599" s="230"/>
    </row>
    <row r="1600" ht="45" hidden="1" spans="1:101">
      <c r="A1600" s="191">
        <v>2717</v>
      </c>
      <c r="B1600" s="261" t="s">
        <v>4106</v>
      </c>
      <c r="C1600" s="261" t="s">
        <v>4107</v>
      </c>
      <c r="D1600" s="261" t="s">
        <v>2788</v>
      </c>
      <c r="E1600" s="199"/>
      <c r="F1600" s="261" t="s">
        <v>3703</v>
      </c>
      <c r="G1600" s="199"/>
      <c r="H1600" s="199"/>
      <c r="I1600" s="199"/>
      <c r="J1600" s="202"/>
      <c r="K1600" s="202"/>
      <c r="L1600" s="164" t="str">
        <f>_xlfn.IFNA(VLOOKUP(B1600,'[1]CDM Patients Data'!$C$1266:$N$5000,6,FALSE),"")</f>
        <v>Gallbladder</v>
      </c>
      <c r="M1600" s="164" t="str">
        <f>_xlfn.IFNA(VLOOKUP(B1600,'[1]CDM Patients Data'!$C$1266:$N$5000,7,FALSE),"")</f>
        <v>Gallbladder</v>
      </c>
      <c r="N1600" s="164" t="str">
        <f>_xlfn.IFNA(VLOOKUP(B1600,'[1]CDM Patients Data'!$C$1266:$N$5000,8,FALSE),"")</f>
        <v>Mucinous adenocarcinoma</v>
      </c>
      <c r="O1600" s="164" t="str">
        <f>_xlfn.IFNA(VLOOKUP(B1600,'[1]CDM Patients Data'!$C$1266:$K$3492,9,FALSE),"")</f>
        <v>Unknown</v>
      </c>
      <c r="P1600" s="164">
        <f>_xlfn.IFNA(VLOOKUP(B1600,'[1]CDM Patients Data'!$C$1266:$O$3492,10,FALSE),"")</f>
        <v>0</v>
      </c>
      <c r="Q1600" s="164">
        <f>_xlfn.IFNA(VLOOKUP(B1600,'[1]CDM Patients Data'!$C$1266:$O$3492,11,FALSE),"")</f>
        <v>0</v>
      </c>
      <c r="R1600" s="164">
        <f>_xlfn.IFNA(VLOOKUP(B1600,'[1]CDM Patients Data'!$C$1266:$O$3492,12,FALSE),"")</f>
        <v>0</v>
      </c>
      <c r="S1600" s="164">
        <f>_xlfn.IFNA(VLOOKUP(B1600,'[1]CDM Patients Data'!$C$1266:$P$3492,13,FALSE),"")</f>
        <v>0</v>
      </c>
      <c r="T1600" s="164" t="str">
        <f>_xlfn.IFNA(VLOOKUP(B1600,'[1]CDM Patients Data'!$C$1266:$N$5000,5,FALSE),"")</f>
        <v>Manohar</v>
      </c>
      <c r="U1600" s="164"/>
      <c r="V1600" s="164"/>
      <c r="W1600" s="210"/>
      <c r="X1600" s="164"/>
      <c r="Y1600" s="164"/>
      <c r="Z1600" s="164"/>
      <c r="AA1600" s="164"/>
      <c r="AB1600" s="164"/>
      <c r="AC1600" s="210"/>
      <c r="AD1600" s="199"/>
      <c r="AE1600" s="199"/>
      <c r="AF1600" s="199"/>
      <c r="AG1600" s="199"/>
      <c r="AH1600" s="233"/>
      <c r="AI1600" s="199"/>
      <c r="AJ1600" s="199"/>
      <c r="AK1600" s="218"/>
      <c r="AL1600" s="218"/>
      <c r="AM1600" s="218"/>
      <c r="AN1600" s="218"/>
      <c r="AO1600" s="218" t="s">
        <v>76</v>
      </c>
      <c r="AP1600" s="218"/>
      <c r="AQ1600" s="218"/>
      <c r="AR1600" s="218"/>
      <c r="AS1600" s="218"/>
      <c r="AT1600" s="218"/>
      <c r="AU1600" s="218"/>
      <c r="AV1600" s="218"/>
      <c r="AW1600" s="218"/>
      <c r="AX1600" s="218"/>
      <c r="AY1600" s="218"/>
      <c r="AZ1600" s="218"/>
      <c r="BA1600" s="218"/>
      <c r="BB1600" s="218"/>
      <c r="BC1600" s="218"/>
      <c r="BD1600" s="218"/>
      <c r="BE1600" s="218"/>
      <c r="BF1600" s="218"/>
      <c r="BG1600" s="218"/>
      <c r="BH1600" s="218"/>
      <c r="BI1600" s="218"/>
      <c r="BJ1600" s="233"/>
      <c r="BK1600" s="199"/>
      <c r="BL1600" s="218"/>
      <c r="BM1600" s="171"/>
      <c r="BN1600" s="171"/>
      <c r="BO1600" s="171"/>
      <c r="BP1600" s="218"/>
      <c r="BQ1600" s="218"/>
      <c r="BR1600" s="218"/>
      <c r="BS1600" s="218"/>
      <c r="BT1600" s="218"/>
      <c r="BU1600" s="218"/>
      <c r="BV1600" s="218"/>
      <c r="BW1600" s="218"/>
      <c r="BX1600" s="171"/>
      <c r="BY1600" s="199"/>
      <c r="BZ1600" s="230"/>
      <c r="CA1600" s="230"/>
      <c r="CB1600" s="230"/>
      <c r="CC1600" s="230"/>
      <c r="CD1600" s="230"/>
      <c r="CE1600" s="230"/>
      <c r="CF1600" s="230"/>
      <c r="CG1600" s="230"/>
      <c r="CH1600" s="230"/>
      <c r="CI1600" s="230"/>
      <c r="CJ1600" s="230"/>
      <c r="CK1600" s="230"/>
      <c r="CL1600" s="230"/>
      <c r="CM1600" s="230"/>
      <c r="CN1600" s="171"/>
      <c r="CO1600" s="199"/>
      <c r="CP1600" s="230"/>
      <c r="CQ1600" s="233"/>
      <c r="CR1600" s="233"/>
      <c r="CS1600" s="233"/>
      <c r="CT1600" s="230"/>
      <c r="CU1600" s="230"/>
      <c r="CV1600" s="230"/>
      <c r="CW1600" s="230"/>
    </row>
    <row r="1601" ht="45" hidden="1" spans="1:101">
      <c r="A1601" s="191">
        <v>2718</v>
      </c>
      <c r="B1601" s="261" t="s">
        <v>4108</v>
      </c>
      <c r="C1601" s="261" t="s">
        <v>4107</v>
      </c>
      <c r="D1601" s="261" t="s">
        <v>2936</v>
      </c>
      <c r="E1601" s="199"/>
      <c r="F1601" s="261" t="s">
        <v>3703</v>
      </c>
      <c r="G1601" s="199"/>
      <c r="H1601" s="199"/>
      <c r="I1601" s="199"/>
      <c r="J1601" s="202"/>
      <c r="K1601" s="202"/>
      <c r="L1601" s="164" t="str">
        <f>_xlfn.IFNA(VLOOKUP(B1601,'[1]CDM Patients Data'!$C$1266:$N$5000,6,FALSE),"")</f>
        <v>Gallbladder</v>
      </c>
      <c r="M1601" s="164" t="str">
        <f>_xlfn.IFNA(VLOOKUP(B1601,'[1]CDM Patients Data'!$C$1266:$N$5000,7,FALSE),"")</f>
        <v>Gallbladder</v>
      </c>
      <c r="N1601" s="164" t="str">
        <f>_xlfn.IFNA(VLOOKUP(B1601,'[1]CDM Patients Data'!$C$1266:$N$5000,8,FALSE),"")</f>
        <v>Mucinous adenocarcinoma</v>
      </c>
      <c r="O1601" s="164" t="str">
        <f>_xlfn.IFNA(VLOOKUP(B1601,'[1]CDM Patients Data'!$C$1266:$K$3492,9,FALSE),"")</f>
        <v>Unknown</v>
      </c>
      <c r="P1601" s="164">
        <f>_xlfn.IFNA(VLOOKUP(B1601,'[1]CDM Patients Data'!$C$1266:$O$3492,10,FALSE),"")</f>
        <v>0</v>
      </c>
      <c r="Q1601" s="164">
        <f>_xlfn.IFNA(VLOOKUP(B1601,'[1]CDM Patients Data'!$C$1266:$O$3492,11,FALSE),"")</f>
        <v>0</v>
      </c>
      <c r="R1601" s="164">
        <f>_xlfn.IFNA(VLOOKUP(B1601,'[1]CDM Patients Data'!$C$1266:$O$3492,12,FALSE),"")</f>
        <v>0</v>
      </c>
      <c r="S1601" s="164">
        <f>_xlfn.IFNA(VLOOKUP(B1601,'[1]CDM Patients Data'!$C$1266:$P$3492,13,FALSE),"")</f>
        <v>0</v>
      </c>
      <c r="T1601" s="164" t="str">
        <f>_xlfn.IFNA(VLOOKUP(B1601,'[1]CDM Patients Data'!$C$1266:$N$5000,5,FALSE),"")</f>
        <v>Manohar</v>
      </c>
      <c r="U1601" s="164"/>
      <c r="V1601" s="164"/>
      <c r="W1601" s="210"/>
      <c r="X1601" s="164"/>
      <c r="Y1601" s="164"/>
      <c r="Z1601" s="164"/>
      <c r="AA1601" s="164"/>
      <c r="AB1601" s="164"/>
      <c r="AC1601" s="210"/>
      <c r="AD1601" s="199"/>
      <c r="AE1601" s="199"/>
      <c r="AF1601" s="199"/>
      <c r="AG1601" s="199"/>
      <c r="AH1601" s="233"/>
      <c r="AI1601" s="199"/>
      <c r="AJ1601" s="199"/>
      <c r="AK1601" s="218"/>
      <c r="AL1601" s="218"/>
      <c r="AM1601" s="218"/>
      <c r="AN1601" s="218"/>
      <c r="AO1601" s="218" t="s">
        <v>76</v>
      </c>
      <c r="AP1601" s="218"/>
      <c r="AQ1601" s="218"/>
      <c r="AR1601" s="218"/>
      <c r="AS1601" s="218"/>
      <c r="AT1601" s="218"/>
      <c r="AU1601" s="218"/>
      <c r="AV1601" s="218"/>
      <c r="AW1601" s="218"/>
      <c r="AX1601" s="218"/>
      <c r="AY1601" s="218"/>
      <c r="AZ1601" s="218"/>
      <c r="BA1601" s="218"/>
      <c r="BB1601" s="218"/>
      <c r="BC1601" s="218"/>
      <c r="BD1601" s="218"/>
      <c r="BE1601" s="218"/>
      <c r="BF1601" s="218"/>
      <c r="BG1601" s="218"/>
      <c r="BH1601" s="218"/>
      <c r="BI1601" s="218"/>
      <c r="BJ1601" s="233"/>
      <c r="BK1601" s="199"/>
      <c r="BL1601" s="218"/>
      <c r="BM1601" s="171"/>
      <c r="BN1601" s="171"/>
      <c r="BO1601" s="171"/>
      <c r="BP1601" s="218"/>
      <c r="BQ1601" s="218"/>
      <c r="BR1601" s="218"/>
      <c r="BS1601" s="218"/>
      <c r="BT1601" s="218"/>
      <c r="BU1601" s="218"/>
      <c r="BV1601" s="218"/>
      <c r="BW1601" s="218"/>
      <c r="BX1601" s="171"/>
      <c r="BY1601" s="199"/>
      <c r="BZ1601" s="230"/>
      <c r="CA1601" s="230"/>
      <c r="CB1601" s="230"/>
      <c r="CC1601" s="230"/>
      <c r="CD1601" s="230"/>
      <c r="CE1601" s="230"/>
      <c r="CF1601" s="230"/>
      <c r="CG1601" s="230"/>
      <c r="CH1601" s="230"/>
      <c r="CI1601" s="230"/>
      <c r="CJ1601" s="230"/>
      <c r="CK1601" s="230"/>
      <c r="CL1601" s="230"/>
      <c r="CM1601" s="230"/>
      <c r="CN1601" s="171"/>
      <c r="CO1601" s="199"/>
      <c r="CP1601" s="230"/>
      <c r="CQ1601" s="233"/>
      <c r="CR1601" s="233"/>
      <c r="CS1601" s="233"/>
      <c r="CT1601" s="230"/>
      <c r="CU1601" s="230"/>
      <c r="CV1601" s="230"/>
      <c r="CW1601" s="230"/>
    </row>
    <row r="1602" ht="60" hidden="1" spans="1:101">
      <c r="A1602" s="191">
        <v>2719</v>
      </c>
      <c r="B1602" s="261" t="s">
        <v>4109</v>
      </c>
      <c r="C1602" s="261" t="s">
        <v>4110</v>
      </c>
      <c r="D1602" s="261" t="s">
        <v>2798</v>
      </c>
      <c r="E1602" s="199"/>
      <c r="F1602" s="261" t="s">
        <v>3275</v>
      </c>
      <c r="G1602" s="199"/>
      <c r="H1602" s="199"/>
      <c r="I1602" s="199"/>
      <c r="J1602" s="202"/>
      <c r="K1602" s="202"/>
      <c r="L1602" s="164" t="str">
        <f>_xlfn.IFNA(VLOOKUP(B1602,'[1]CDM Patients Data'!$C$1266:$N$5000,6,FALSE),"")</f>
        <v>Connective, subcutaneous and other soft tissues</v>
      </c>
      <c r="M1602" s="164" t="str">
        <f>_xlfn.IFNA(VLOOKUP(B1602,'[1]CDM Patients Data'!$C$1266:$N$5000,7,FALSE),"")</f>
        <v>Connective tissue leg</v>
      </c>
      <c r="N1602" s="164" t="str">
        <f>_xlfn.IFNA(VLOOKUP(B1602,'[1]CDM Patients Data'!$C$1266:$N$5000,8,FALSE),"")</f>
        <v>Alveolar soft part sarcoma</v>
      </c>
      <c r="O1602" s="164" t="str">
        <f>_xlfn.IFNA(VLOOKUP(B1602,'[1]CDM Patients Data'!$C$1266:$K$3492,9,FALSE),"")</f>
        <v>Left</v>
      </c>
      <c r="P1602" s="164">
        <f>_xlfn.IFNA(VLOOKUP(B1602,'[1]CDM Patients Data'!$C$1266:$O$3492,10,FALSE),"")</f>
        <v>0</v>
      </c>
      <c r="Q1602" s="164">
        <f>_xlfn.IFNA(VLOOKUP(B1602,'[1]CDM Patients Data'!$C$1266:$O$3492,11,FALSE),"")</f>
        <v>0</v>
      </c>
      <c r="R1602" s="164">
        <f>_xlfn.IFNA(VLOOKUP(B1602,'[1]CDM Patients Data'!$C$1266:$O$3492,12,FALSE),"")</f>
        <v>0</v>
      </c>
      <c r="S1602" s="164">
        <f>_xlfn.IFNA(VLOOKUP(B1602,'[1]CDM Patients Data'!$C$1266:$P$3492,13,FALSE),"")</f>
        <v>0</v>
      </c>
      <c r="T1602" s="164" t="str">
        <f>_xlfn.IFNA(VLOOKUP(B1602,'[1]CDM Patients Data'!$C$1266:$N$5000,5,FALSE),"")</f>
        <v>Dayana</v>
      </c>
      <c r="U1602" s="164"/>
      <c r="V1602" s="164"/>
      <c r="W1602" s="210"/>
      <c r="X1602" s="164"/>
      <c r="Y1602" s="164"/>
      <c r="Z1602" s="164"/>
      <c r="AA1602" s="164"/>
      <c r="AB1602" s="164"/>
      <c r="AC1602" s="210"/>
      <c r="AD1602" s="199"/>
      <c r="AE1602" s="199"/>
      <c r="AF1602" s="199"/>
      <c r="AG1602" s="199"/>
      <c r="AH1602" s="233" t="s">
        <v>589</v>
      </c>
      <c r="AI1602" s="199"/>
      <c r="AJ1602" s="199"/>
      <c r="AK1602" s="218" t="s">
        <v>80</v>
      </c>
      <c r="AL1602" s="218">
        <v>29761581</v>
      </c>
      <c r="AM1602" s="218">
        <v>8.9</v>
      </c>
      <c r="AN1602" s="218">
        <v>763.6</v>
      </c>
      <c r="AO1602" s="218" t="s">
        <v>81</v>
      </c>
      <c r="AP1602" s="218"/>
      <c r="AQ1602" s="218"/>
      <c r="AR1602" s="218"/>
      <c r="AS1602" s="218"/>
      <c r="AT1602" s="218"/>
      <c r="AU1602" s="218"/>
      <c r="AV1602" s="218"/>
      <c r="AW1602" s="218"/>
      <c r="AX1602" s="218"/>
      <c r="AY1602" s="218"/>
      <c r="AZ1602" s="218"/>
      <c r="BA1602" s="218"/>
      <c r="BB1602" s="218"/>
      <c r="BC1602" s="218"/>
      <c r="BD1602" s="218"/>
      <c r="BE1602" s="218"/>
      <c r="BF1602" s="218"/>
      <c r="BG1602" s="218"/>
      <c r="BH1602" s="218"/>
      <c r="BI1602" s="218"/>
      <c r="BJ1602" s="233"/>
      <c r="BK1602" s="199"/>
      <c r="BL1602" s="218" t="s">
        <v>84</v>
      </c>
      <c r="BM1602" s="171" t="s">
        <v>76</v>
      </c>
      <c r="BN1602" s="171" t="s">
        <v>76</v>
      </c>
      <c r="BO1602" s="171" t="s">
        <v>76</v>
      </c>
      <c r="BP1602" s="218"/>
      <c r="BQ1602" s="218"/>
      <c r="BR1602" s="218"/>
      <c r="BS1602" s="218"/>
      <c r="BT1602" s="218"/>
      <c r="BU1602" s="218"/>
      <c r="BV1602" s="218"/>
      <c r="BW1602" s="218"/>
      <c r="BX1602" s="171"/>
      <c r="BY1602" s="199"/>
      <c r="BZ1602" s="230"/>
      <c r="CA1602" s="230"/>
      <c r="CB1602" s="230"/>
      <c r="CC1602" s="230"/>
      <c r="CD1602" s="230"/>
      <c r="CE1602" s="230"/>
      <c r="CF1602" s="230"/>
      <c r="CG1602" s="230"/>
      <c r="CH1602" s="230"/>
      <c r="CI1602" s="230"/>
      <c r="CJ1602" s="230"/>
      <c r="CK1602" s="230"/>
      <c r="CL1602" s="230"/>
      <c r="CM1602" s="230"/>
      <c r="CN1602" s="171" t="s">
        <v>2777</v>
      </c>
      <c r="CO1602" s="199"/>
      <c r="CP1602" s="230" t="s">
        <v>80</v>
      </c>
      <c r="CQ1602" s="285">
        <v>9863243</v>
      </c>
      <c r="CR1602" s="285">
        <v>3</v>
      </c>
      <c r="CS1602" s="285">
        <v>384.87</v>
      </c>
      <c r="CT1602" s="230" t="s">
        <v>103</v>
      </c>
      <c r="CU1602" s="230"/>
      <c r="CV1602" s="230"/>
      <c r="CW1602" s="230"/>
    </row>
    <row r="1603" ht="30" hidden="1" spans="1:101">
      <c r="A1603" s="191">
        <v>2720</v>
      </c>
      <c r="B1603" s="261" t="s">
        <v>4111</v>
      </c>
      <c r="C1603" s="261" t="s">
        <v>4112</v>
      </c>
      <c r="D1603" s="261" t="s">
        <v>2791</v>
      </c>
      <c r="E1603" s="199"/>
      <c r="F1603" s="261" t="s">
        <v>2237</v>
      </c>
      <c r="G1603" s="199"/>
      <c r="H1603" s="199"/>
      <c r="I1603" s="199"/>
      <c r="J1603" s="202"/>
      <c r="K1603" s="202"/>
      <c r="L1603" s="164" t="str">
        <f>_xlfn.IFNA(VLOOKUP(B1603,'[1]CDM Patients Data'!$C$1266:$N$5000,6,FALSE),"")</f>
        <v>Pancreas</v>
      </c>
      <c r="M1603" s="164" t="str">
        <f>_xlfn.IFNA(VLOOKUP(B1603,'[1]CDM Patients Data'!$C$1266:$N$5000,7,FALSE),"")</f>
        <v>Pancreas NOS</v>
      </c>
      <c r="N1603" s="164" t="str">
        <f>_xlfn.IFNA(VLOOKUP(B1603,'[1]CDM Patients Data'!$C$1266:$N$5000,8,FALSE),"")</f>
        <v>Carcinoma, NOS</v>
      </c>
      <c r="O1603" s="164" t="str">
        <f>_xlfn.IFNA(VLOOKUP(B1603,'[1]CDM Patients Data'!$C$1266:$K$3492,9,FALSE),"")</f>
        <v>Not a paired site</v>
      </c>
      <c r="P1603" s="164">
        <f>_xlfn.IFNA(VLOOKUP(B1603,'[1]CDM Patients Data'!$C$1266:$O$3492,10,FALSE),"")</f>
        <v>0</v>
      </c>
      <c r="Q1603" s="164">
        <f>_xlfn.IFNA(VLOOKUP(B1603,'[1]CDM Patients Data'!$C$1266:$O$3492,11,FALSE),"")</f>
        <v>0</v>
      </c>
      <c r="R1603" s="164">
        <f>_xlfn.IFNA(VLOOKUP(B1603,'[1]CDM Patients Data'!$C$1266:$O$3492,12,FALSE),"")</f>
        <v>0</v>
      </c>
      <c r="S1603" s="164">
        <f>_xlfn.IFNA(VLOOKUP(B1603,'[1]CDM Patients Data'!$C$1266:$P$3492,13,FALSE),"")</f>
        <v>0</v>
      </c>
      <c r="T1603" s="164" t="str">
        <f>_xlfn.IFNA(VLOOKUP(B1603,'[1]CDM Patients Data'!$C$1266:$N$5000,5,FALSE),"")</f>
        <v>Nisha</v>
      </c>
      <c r="U1603" s="164"/>
      <c r="V1603" s="164"/>
      <c r="W1603" s="210"/>
      <c r="X1603" s="164"/>
      <c r="Y1603" s="164"/>
      <c r="Z1603" s="164"/>
      <c r="AA1603" s="164"/>
      <c r="AB1603" s="164"/>
      <c r="AC1603" s="210"/>
      <c r="AD1603" s="199"/>
      <c r="AE1603" s="199"/>
      <c r="AF1603" s="199"/>
      <c r="AG1603" s="199"/>
      <c r="AH1603" s="233" t="s">
        <v>79</v>
      </c>
      <c r="AI1603" s="199"/>
      <c r="AJ1603" s="199"/>
      <c r="AK1603" s="218" t="s">
        <v>80</v>
      </c>
      <c r="AL1603" s="218">
        <v>123769432</v>
      </c>
      <c r="AM1603" s="218">
        <v>37.1</v>
      </c>
      <c r="AN1603" s="218">
        <v>299.2</v>
      </c>
      <c r="AO1603" s="218" t="s">
        <v>81</v>
      </c>
      <c r="AP1603" s="218"/>
      <c r="AQ1603" s="218"/>
      <c r="AR1603" s="218"/>
      <c r="AS1603" s="218"/>
      <c r="AT1603" s="218"/>
      <c r="AU1603" s="218"/>
      <c r="AV1603" s="218"/>
      <c r="AW1603" s="218"/>
      <c r="AX1603" s="218"/>
      <c r="AY1603" s="218"/>
      <c r="AZ1603" s="218"/>
      <c r="BA1603" s="218"/>
      <c r="BB1603" s="218"/>
      <c r="BC1603" s="218"/>
      <c r="BD1603" s="218"/>
      <c r="BE1603" s="218"/>
      <c r="BF1603" s="218"/>
      <c r="BG1603" s="218"/>
      <c r="BH1603" s="218"/>
      <c r="BI1603" s="218"/>
      <c r="BJ1603" s="233"/>
      <c r="BK1603" s="199"/>
      <c r="BL1603" s="218" t="s">
        <v>84</v>
      </c>
      <c r="BM1603" s="171" t="s">
        <v>76</v>
      </c>
      <c r="BN1603" s="171" t="s">
        <v>76</v>
      </c>
      <c r="BO1603" s="171" t="s">
        <v>76</v>
      </c>
      <c r="BP1603" s="218"/>
      <c r="BQ1603" s="218"/>
      <c r="BR1603" s="218"/>
      <c r="BS1603" s="218"/>
      <c r="BT1603" s="218"/>
      <c r="BU1603" s="218"/>
      <c r="BV1603" s="218"/>
      <c r="BW1603" s="218"/>
      <c r="BX1603" s="171"/>
      <c r="BY1603" s="199"/>
      <c r="BZ1603" s="230"/>
      <c r="CA1603" s="230"/>
      <c r="CB1603" s="230"/>
      <c r="CC1603" s="230"/>
      <c r="CD1603" s="230"/>
      <c r="CE1603" s="230"/>
      <c r="CF1603" s="230"/>
      <c r="CG1603" s="230"/>
      <c r="CH1603" s="230"/>
      <c r="CI1603" s="230"/>
      <c r="CJ1603" s="230"/>
      <c r="CK1603" s="230"/>
      <c r="CL1603" s="230"/>
      <c r="CM1603" s="230"/>
      <c r="CN1603" s="171" t="s">
        <v>2777</v>
      </c>
      <c r="CO1603" s="199"/>
      <c r="CP1603" s="230" t="s">
        <v>80</v>
      </c>
      <c r="CQ1603" s="285">
        <v>10136790</v>
      </c>
      <c r="CR1603" s="285">
        <v>3</v>
      </c>
      <c r="CS1603" s="285">
        <v>353.19</v>
      </c>
      <c r="CT1603" s="230" t="s">
        <v>103</v>
      </c>
      <c r="CU1603" s="230"/>
      <c r="CV1603" s="230"/>
      <c r="CW1603" s="230"/>
    </row>
    <row r="1604" ht="30" spans="1:101">
      <c r="A1604" s="191">
        <v>2721</v>
      </c>
      <c r="B1604" s="261" t="s">
        <v>4113</v>
      </c>
      <c r="C1604" s="261" t="s">
        <v>4112</v>
      </c>
      <c r="D1604" s="261" t="s">
        <v>2936</v>
      </c>
      <c r="E1604" s="199"/>
      <c r="F1604" s="261" t="s">
        <v>2237</v>
      </c>
      <c r="G1604" s="199"/>
      <c r="H1604" s="199"/>
      <c r="I1604" s="199"/>
      <c r="J1604" s="202"/>
      <c r="K1604" s="202"/>
      <c r="L1604" s="164" t="str">
        <f>_xlfn.IFNA(VLOOKUP(B1604,'[1]CDM Patients Data'!$C$1266:$N$5000,6,FALSE),"")</f>
        <v>Pancreas</v>
      </c>
      <c r="M1604" s="164" t="str">
        <f>_xlfn.IFNA(VLOOKUP(B1604,'[1]CDM Patients Data'!$C$1266:$N$5000,7,FALSE),"")</f>
        <v>Pancreas NOS</v>
      </c>
      <c r="N1604" s="164" t="str">
        <f>_xlfn.IFNA(VLOOKUP(B1604,'[1]CDM Patients Data'!$C$1266:$N$5000,8,FALSE),"")</f>
        <v>Carcinoma, NOS</v>
      </c>
      <c r="O1604" s="164" t="str">
        <f>_xlfn.IFNA(VLOOKUP(B1604,'[1]CDM Patients Data'!$C$1266:$K$3492,9,FALSE),"")</f>
        <v>Not a paired site</v>
      </c>
      <c r="P1604" s="164">
        <f>_xlfn.IFNA(VLOOKUP(B1604,'[1]CDM Patients Data'!$C$1266:$O$3492,10,FALSE),"")</f>
        <v>0</v>
      </c>
      <c r="Q1604" s="164">
        <f>_xlfn.IFNA(VLOOKUP(B1604,'[1]CDM Patients Data'!$C$1266:$O$3492,11,FALSE),"")</f>
        <v>0</v>
      </c>
      <c r="R1604" s="164">
        <f>_xlfn.IFNA(VLOOKUP(B1604,'[1]CDM Patients Data'!$C$1266:$O$3492,12,FALSE),"")</f>
        <v>0</v>
      </c>
      <c r="S1604" s="164">
        <f>_xlfn.IFNA(VLOOKUP(B1604,'[1]CDM Patients Data'!$C$1266:$P$3492,13,FALSE),"")</f>
        <v>0</v>
      </c>
      <c r="T1604" s="164" t="str">
        <f>_xlfn.IFNA(VLOOKUP(B1604,'[1]CDM Patients Data'!$C$1266:$N$5000,5,FALSE),"")</f>
        <v>Nisha</v>
      </c>
      <c r="U1604" s="164"/>
      <c r="V1604" s="164"/>
      <c r="W1604" s="210"/>
      <c r="X1604" s="164"/>
      <c r="Y1604" s="164"/>
      <c r="Z1604" s="164"/>
      <c r="AA1604" s="164"/>
      <c r="AB1604" s="164"/>
      <c r="AC1604" s="210"/>
      <c r="AD1604" s="199"/>
      <c r="AE1604" s="199"/>
      <c r="AF1604" s="199"/>
      <c r="AG1604" s="199"/>
      <c r="AH1604" s="233"/>
      <c r="AI1604" s="199"/>
      <c r="AJ1604" s="199"/>
      <c r="AK1604" s="218" t="s">
        <v>84</v>
      </c>
      <c r="AL1604" s="218" t="s">
        <v>76</v>
      </c>
      <c r="AM1604" s="218" t="s">
        <v>76</v>
      </c>
      <c r="AN1604" s="218" t="s">
        <v>76</v>
      </c>
      <c r="AO1604" s="218" t="s">
        <v>76</v>
      </c>
      <c r="AP1604" s="218"/>
      <c r="AQ1604" s="218"/>
      <c r="AR1604" s="218"/>
      <c r="AS1604" s="218"/>
      <c r="AT1604" s="218"/>
      <c r="AU1604" s="218"/>
      <c r="AV1604" s="218"/>
      <c r="AW1604" s="218"/>
      <c r="AX1604" s="218"/>
      <c r="AY1604" s="218"/>
      <c r="AZ1604" s="218"/>
      <c r="BA1604" s="218"/>
      <c r="BB1604" s="218"/>
      <c r="BC1604" s="218"/>
      <c r="BD1604" s="218"/>
      <c r="BE1604" s="218"/>
      <c r="BF1604" s="218"/>
      <c r="BG1604" s="218"/>
      <c r="BH1604" s="218"/>
      <c r="BI1604" s="218"/>
      <c r="BJ1604" s="233" t="s">
        <v>79</v>
      </c>
      <c r="BK1604" s="199"/>
      <c r="BL1604" s="218" t="s">
        <v>80</v>
      </c>
      <c r="BM1604" s="290">
        <v>38234856</v>
      </c>
      <c r="BN1604" s="290">
        <v>11.5</v>
      </c>
      <c r="BO1604" s="290">
        <v>125.9</v>
      </c>
      <c r="BP1604" s="218" t="s">
        <v>103</v>
      </c>
      <c r="BQ1604" s="218"/>
      <c r="BR1604" s="218"/>
      <c r="BS1604" s="218"/>
      <c r="BT1604" s="218"/>
      <c r="BU1604" s="218"/>
      <c r="BV1604" s="218"/>
      <c r="BW1604" s="218"/>
      <c r="BX1604" s="171"/>
      <c r="BY1604" s="199"/>
      <c r="BZ1604" s="230"/>
      <c r="CA1604" s="230"/>
      <c r="CB1604" s="230"/>
      <c r="CC1604" s="230"/>
      <c r="CD1604" s="230"/>
      <c r="CE1604" s="230"/>
      <c r="CF1604" s="230"/>
      <c r="CG1604" s="230"/>
      <c r="CH1604" s="230"/>
      <c r="CI1604" s="230"/>
      <c r="CJ1604" s="230"/>
      <c r="CK1604" s="230"/>
      <c r="CL1604" s="230"/>
      <c r="CM1604" s="230"/>
      <c r="CN1604" s="171"/>
      <c r="CO1604" s="199"/>
      <c r="CP1604" s="230"/>
      <c r="CQ1604" s="233"/>
      <c r="CR1604" s="233"/>
      <c r="CS1604" s="233"/>
      <c r="CT1604" s="230"/>
      <c r="CU1604" s="230"/>
      <c r="CV1604" s="230"/>
      <c r="CW1604" s="230"/>
    </row>
    <row r="1605" ht="30" hidden="1" spans="1:101">
      <c r="A1605" s="191">
        <v>2722</v>
      </c>
      <c r="B1605" s="261" t="s">
        <v>4114</v>
      </c>
      <c r="C1605" s="261" t="s">
        <v>4115</v>
      </c>
      <c r="D1605" s="261" t="s">
        <v>3017</v>
      </c>
      <c r="E1605" s="199"/>
      <c r="F1605" s="274" t="s">
        <v>3277</v>
      </c>
      <c r="G1605" s="199"/>
      <c r="H1605" s="199"/>
      <c r="I1605" s="199"/>
      <c r="J1605" s="202"/>
      <c r="K1605" s="202"/>
      <c r="L1605" s="164" t="str">
        <f>_xlfn.IFNA(VLOOKUP(B1605,'[1]CDM Patients Data'!$C$1266:$N$5000,6,FALSE),"")</f>
        <v>Stomach</v>
      </c>
      <c r="M1605" s="164" t="str">
        <f>_xlfn.IFNA(VLOOKUP(B1605,'[1]CDM Patients Data'!$C$1266:$N$5000,7,FALSE),"")</f>
        <v>Stomach NOS</v>
      </c>
      <c r="N1605" s="164" t="str">
        <f>_xlfn.IFNA(VLOOKUP(B1605,'[1]CDM Patients Data'!$C$1266:$N$5000,8,FALSE),"")</f>
        <v>Adenocarcinoma, NOS</v>
      </c>
      <c r="O1605" s="164" t="str">
        <f>_xlfn.IFNA(VLOOKUP(B1605,'[1]CDM Patients Data'!$C$1266:$K$3492,9,FALSE),"")</f>
        <v>Not a paired site</v>
      </c>
      <c r="P1605" s="164">
        <f>_xlfn.IFNA(VLOOKUP(B1605,'[1]CDM Patients Data'!$C$1266:$O$3492,10,FALSE),"")</f>
        <v>0</v>
      </c>
      <c r="Q1605" s="164">
        <f>_xlfn.IFNA(VLOOKUP(B1605,'[1]CDM Patients Data'!$C$1266:$O$3492,11,FALSE),"")</f>
        <v>0</v>
      </c>
      <c r="R1605" s="164">
        <f>_xlfn.IFNA(VLOOKUP(B1605,'[1]CDM Patients Data'!$C$1266:$O$3492,12,FALSE),"")</f>
        <v>0</v>
      </c>
      <c r="S1605" s="164">
        <f>_xlfn.IFNA(VLOOKUP(B1605,'[1]CDM Patients Data'!$C$1266:$P$3492,13,FALSE),"")</f>
        <v>0</v>
      </c>
      <c r="T1605" s="164" t="str">
        <f>_xlfn.IFNA(VLOOKUP(B1605,'[1]CDM Patients Data'!$C$1266:$N$5000,5,FALSE),"")</f>
        <v>Nisha</v>
      </c>
      <c r="U1605" s="164"/>
      <c r="V1605" s="164"/>
      <c r="W1605" s="210"/>
      <c r="X1605" s="164"/>
      <c r="Y1605" s="164"/>
      <c r="Z1605" s="164"/>
      <c r="AA1605" s="164"/>
      <c r="AB1605" s="164"/>
      <c r="AC1605" s="210"/>
      <c r="AD1605" s="199"/>
      <c r="AE1605" s="199"/>
      <c r="AF1605" s="199"/>
      <c r="AG1605" s="199"/>
      <c r="AH1605" s="233" t="s">
        <v>589</v>
      </c>
      <c r="AI1605" s="199"/>
      <c r="AJ1605" s="199"/>
      <c r="AK1605" s="218" t="s">
        <v>80</v>
      </c>
      <c r="AL1605" s="218">
        <v>24661527</v>
      </c>
      <c r="AM1605" s="218">
        <v>7.4</v>
      </c>
      <c r="AN1605" s="218">
        <v>402.7</v>
      </c>
      <c r="AO1605" s="218" t="s">
        <v>81</v>
      </c>
      <c r="AP1605" s="218"/>
      <c r="AQ1605" s="218"/>
      <c r="AR1605" s="218"/>
      <c r="AS1605" s="218"/>
      <c r="AT1605" s="218"/>
      <c r="AU1605" s="218"/>
      <c r="AV1605" s="218"/>
      <c r="AW1605" s="218"/>
      <c r="AX1605" s="218"/>
      <c r="AY1605" s="218"/>
      <c r="AZ1605" s="218"/>
      <c r="BA1605" s="218"/>
      <c r="BB1605" s="218"/>
      <c r="BC1605" s="218"/>
      <c r="BD1605" s="218"/>
      <c r="BE1605" s="218"/>
      <c r="BF1605" s="218"/>
      <c r="BG1605" s="218"/>
      <c r="BH1605" s="218"/>
      <c r="BI1605" s="218"/>
      <c r="BJ1605" s="233"/>
      <c r="BK1605" s="199"/>
      <c r="BL1605" s="218" t="s">
        <v>84</v>
      </c>
      <c r="BM1605" s="171" t="s">
        <v>76</v>
      </c>
      <c r="BN1605" s="171" t="s">
        <v>76</v>
      </c>
      <c r="BO1605" s="171" t="s">
        <v>76</v>
      </c>
      <c r="BP1605" s="218"/>
      <c r="BQ1605" s="218"/>
      <c r="BR1605" s="218"/>
      <c r="BS1605" s="218"/>
      <c r="BT1605" s="218"/>
      <c r="BU1605" s="218"/>
      <c r="BV1605" s="218"/>
      <c r="BW1605" s="218"/>
      <c r="BX1605" s="171"/>
      <c r="BY1605" s="199"/>
      <c r="BZ1605" s="230"/>
      <c r="CA1605" s="230"/>
      <c r="CB1605" s="230"/>
      <c r="CC1605" s="230"/>
      <c r="CD1605" s="230"/>
      <c r="CE1605" s="230"/>
      <c r="CF1605" s="230"/>
      <c r="CG1605" s="230"/>
      <c r="CH1605" s="230"/>
      <c r="CI1605" s="230"/>
      <c r="CJ1605" s="230"/>
      <c r="CK1605" s="230"/>
      <c r="CL1605" s="230"/>
      <c r="CM1605" s="230"/>
      <c r="CN1605" s="171"/>
      <c r="CO1605" s="199"/>
      <c r="CP1605" s="230"/>
      <c r="CQ1605" s="233"/>
      <c r="CR1605" s="233"/>
      <c r="CS1605" s="233"/>
      <c r="CT1605" s="230"/>
      <c r="CU1605" s="230"/>
      <c r="CV1605" s="230"/>
      <c r="CW1605" s="230"/>
    </row>
    <row r="1606" ht="30" hidden="1" spans="1:101">
      <c r="A1606" s="191">
        <v>2723</v>
      </c>
      <c r="B1606" s="261" t="s">
        <v>4116</v>
      </c>
      <c r="C1606" s="261" t="s">
        <v>4117</v>
      </c>
      <c r="D1606" s="261" t="s">
        <v>3017</v>
      </c>
      <c r="E1606" s="199"/>
      <c r="F1606" s="274" t="s">
        <v>3277</v>
      </c>
      <c r="G1606" s="199"/>
      <c r="H1606" s="199"/>
      <c r="I1606" s="199"/>
      <c r="J1606" s="202"/>
      <c r="K1606" s="202"/>
      <c r="L1606" s="164" t="str">
        <f>_xlfn.IFNA(VLOOKUP(B1606,'[1]CDM Patients Data'!$C$1266:$N$5000,6,FALSE),"")</f>
        <v>Lung</v>
      </c>
      <c r="M1606" s="164" t="str">
        <f>_xlfn.IFNA(VLOOKUP(B1606,'[1]CDM Patients Data'!$C$1266:$N$5000,7,FALSE),"")</f>
        <v>Lower lobe, lung</v>
      </c>
      <c r="N1606" s="164" t="str">
        <f>_xlfn.IFNA(VLOOKUP(B1606,'[1]CDM Patients Data'!$C$1266:$N$5000,8,FALSE),"")</f>
        <v>Adenocarcinoma, NOS</v>
      </c>
      <c r="O1606" s="164" t="str">
        <f>_xlfn.IFNA(VLOOKUP(B1606,'[1]CDM Patients Data'!$C$1266:$K$3492,9,FALSE),"")</f>
        <v>Left</v>
      </c>
      <c r="P1606" s="164">
        <f>_xlfn.IFNA(VLOOKUP(B1606,'[1]CDM Patients Data'!$C$1266:$O$3492,10,FALSE),"")</f>
        <v>0</v>
      </c>
      <c r="Q1606" s="164">
        <f>_xlfn.IFNA(VLOOKUP(B1606,'[1]CDM Patients Data'!$C$1266:$O$3492,11,FALSE),"")</f>
        <v>0</v>
      </c>
      <c r="R1606" s="164">
        <f>_xlfn.IFNA(VLOOKUP(B1606,'[1]CDM Patients Data'!$C$1266:$O$3492,12,FALSE),"")</f>
        <v>0</v>
      </c>
      <c r="S1606" s="164">
        <f>_xlfn.IFNA(VLOOKUP(B1606,'[1]CDM Patients Data'!$C$1266:$P$3492,13,FALSE),"")</f>
        <v>0</v>
      </c>
      <c r="T1606" s="164" t="str">
        <f>_xlfn.IFNA(VLOOKUP(B1606,'[1]CDM Patients Data'!$C$1266:$N$5000,5,FALSE),"")</f>
        <v>Nisha</v>
      </c>
      <c r="U1606" s="164"/>
      <c r="V1606" s="164"/>
      <c r="W1606" s="210"/>
      <c r="X1606" s="164"/>
      <c r="Y1606" s="164"/>
      <c r="Z1606" s="164"/>
      <c r="AA1606" s="164"/>
      <c r="AB1606" s="164"/>
      <c r="AC1606" s="210"/>
      <c r="AD1606" s="199"/>
      <c r="AE1606" s="199"/>
      <c r="AF1606" s="199"/>
      <c r="AG1606" s="199"/>
      <c r="AH1606" s="233"/>
      <c r="AI1606" s="199"/>
      <c r="AJ1606" s="199"/>
      <c r="AK1606" s="218"/>
      <c r="AL1606" s="218"/>
      <c r="AM1606" s="218"/>
      <c r="AN1606" s="218"/>
      <c r="AO1606" s="218" t="s">
        <v>76</v>
      </c>
      <c r="AP1606" s="218"/>
      <c r="AQ1606" s="218"/>
      <c r="AR1606" s="218"/>
      <c r="AS1606" s="218"/>
      <c r="AT1606" s="218"/>
      <c r="AU1606" s="218"/>
      <c r="AV1606" s="218"/>
      <c r="AW1606" s="218"/>
      <c r="AX1606" s="218"/>
      <c r="AY1606" s="218"/>
      <c r="AZ1606" s="218"/>
      <c r="BA1606" s="218"/>
      <c r="BB1606" s="218"/>
      <c r="BC1606" s="218"/>
      <c r="BD1606" s="218"/>
      <c r="BE1606" s="218"/>
      <c r="BF1606" s="218"/>
      <c r="BG1606" s="218"/>
      <c r="BH1606" s="218"/>
      <c r="BI1606" s="218"/>
      <c r="BJ1606" s="233"/>
      <c r="BK1606" s="199"/>
      <c r="BL1606" s="218"/>
      <c r="BM1606" s="171"/>
      <c r="BN1606" s="171"/>
      <c r="BO1606" s="171"/>
      <c r="BP1606" s="218"/>
      <c r="BQ1606" s="218"/>
      <c r="BR1606" s="218"/>
      <c r="BS1606" s="218"/>
      <c r="BT1606" s="218"/>
      <c r="BU1606" s="218"/>
      <c r="BV1606" s="218"/>
      <c r="BW1606" s="218"/>
      <c r="BX1606" s="171"/>
      <c r="BY1606" s="199"/>
      <c r="BZ1606" s="230"/>
      <c r="CA1606" s="230"/>
      <c r="CB1606" s="230"/>
      <c r="CC1606" s="230"/>
      <c r="CD1606" s="230"/>
      <c r="CE1606" s="230"/>
      <c r="CF1606" s="230"/>
      <c r="CG1606" s="230"/>
      <c r="CH1606" s="230"/>
      <c r="CI1606" s="230"/>
      <c r="CJ1606" s="230"/>
      <c r="CK1606" s="230"/>
      <c r="CL1606" s="230"/>
      <c r="CM1606" s="230"/>
      <c r="CN1606" s="171"/>
      <c r="CO1606" s="199"/>
      <c r="CP1606" s="230"/>
      <c r="CQ1606" s="233"/>
      <c r="CR1606" s="233"/>
      <c r="CS1606" s="233"/>
      <c r="CT1606" s="230"/>
      <c r="CU1606" s="230"/>
      <c r="CV1606" s="230"/>
      <c r="CW1606" s="230"/>
    </row>
    <row r="1607" ht="30" hidden="1" spans="1:101">
      <c r="A1607" s="191">
        <v>2724</v>
      </c>
      <c r="B1607" s="261" t="s">
        <v>4118</v>
      </c>
      <c r="C1607" s="261" t="s">
        <v>4119</v>
      </c>
      <c r="D1607" s="261" t="s">
        <v>2824</v>
      </c>
      <c r="E1607" s="199"/>
      <c r="F1607" s="274" t="s">
        <v>3197</v>
      </c>
      <c r="G1607" s="199"/>
      <c r="H1607" s="199"/>
      <c r="I1607" s="199"/>
      <c r="J1607" s="202"/>
      <c r="K1607" s="202"/>
      <c r="L1607" s="164" t="str">
        <f>_xlfn.IFNA(VLOOKUP(B1607,'[1]CDM Patients Data'!$C$1266:$N$5000,6,FALSE),"")</f>
        <v>Lung</v>
      </c>
      <c r="M1607" s="164" t="str">
        <f>_xlfn.IFNA(VLOOKUP(B1607,'[1]CDM Patients Data'!$C$1266:$N$5000,7,FALSE),"")</f>
        <v>Lower lobe, lung</v>
      </c>
      <c r="N1607" s="164" t="str">
        <f>_xlfn.IFNA(VLOOKUP(B1607,'[1]CDM Patients Data'!$C$1266:$N$5000,8,FALSE),"")</f>
        <v>Adenocarcinoma, NOS</v>
      </c>
      <c r="O1607" s="164" t="str">
        <f>_xlfn.IFNA(VLOOKUP(B1607,'[1]CDM Patients Data'!$C$1266:$K$3492,9,FALSE),"")</f>
        <v>Left</v>
      </c>
      <c r="P1607" s="164">
        <f>_xlfn.IFNA(VLOOKUP(B1607,'[1]CDM Patients Data'!$C$1266:$O$3492,10,FALSE),"")</f>
        <v>0</v>
      </c>
      <c r="Q1607" s="164">
        <f>_xlfn.IFNA(VLOOKUP(B1607,'[1]CDM Patients Data'!$C$1266:$O$3492,11,FALSE),"")</f>
        <v>0</v>
      </c>
      <c r="R1607" s="164">
        <f>_xlfn.IFNA(VLOOKUP(B1607,'[1]CDM Patients Data'!$C$1266:$O$3492,12,FALSE),"")</f>
        <v>0</v>
      </c>
      <c r="S1607" s="164">
        <f>_xlfn.IFNA(VLOOKUP(B1607,'[1]CDM Patients Data'!$C$1266:$P$3492,13,FALSE),"")</f>
        <v>0</v>
      </c>
      <c r="T1607" s="164" t="str">
        <f>_xlfn.IFNA(VLOOKUP(B1607,'[1]CDM Patients Data'!$C$1266:$N$5000,5,FALSE),"")</f>
        <v>Swathi</v>
      </c>
      <c r="U1607" s="164"/>
      <c r="V1607" s="164"/>
      <c r="W1607" s="210"/>
      <c r="X1607" s="164"/>
      <c r="Y1607" s="164"/>
      <c r="Z1607" s="164"/>
      <c r="AA1607" s="164"/>
      <c r="AB1607" s="164"/>
      <c r="AC1607" s="210"/>
      <c r="AD1607" s="199"/>
      <c r="AE1607" s="199"/>
      <c r="AF1607" s="199"/>
      <c r="AG1607" s="199"/>
      <c r="AH1607" s="233" t="s">
        <v>589</v>
      </c>
      <c r="AI1607" s="199"/>
      <c r="AJ1607" s="199"/>
      <c r="AK1607" s="218" t="s">
        <v>80</v>
      </c>
      <c r="AL1607" s="218">
        <v>23403421</v>
      </c>
      <c r="AM1607" s="218">
        <v>7</v>
      </c>
      <c r="AN1607" s="218">
        <v>641</v>
      </c>
      <c r="AO1607" s="218" t="s">
        <v>81</v>
      </c>
      <c r="AP1607" s="218"/>
      <c r="AQ1607" s="218"/>
      <c r="AR1607" s="218"/>
      <c r="AS1607" s="218"/>
      <c r="AT1607" s="218"/>
      <c r="AU1607" s="218"/>
      <c r="AV1607" s="218"/>
      <c r="AW1607" s="218"/>
      <c r="AX1607" s="218"/>
      <c r="AY1607" s="218"/>
      <c r="AZ1607" s="218"/>
      <c r="BA1607" s="218"/>
      <c r="BB1607" s="218"/>
      <c r="BC1607" s="218"/>
      <c r="BD1607" s="218"/>
      <c r="BE1607" s="218"/>
      <c r="BF1607" s="218"/>
      <c r="BG1607" s="218"/>
      <c r="BH1607" s="218"/>
      <c r="BI1607" s="218"/>
      <c r="BJ1607" s="233"/>
      <c r="BK1607" s="199"/>
      <c r="BL1607" s="218" t="s">
        <v>84</v>
      </c>
      <c r="BM1607" s="171" t="s">
        <v>76</v>
      </c>
      <c r="BN1607" s="171" t="s">
        <v>76</v>
      </c>
      <c r="BO1607" s="171" t="s">
        <v>76</v>
      </c>
      <c r="BP1607" s="218"/>
      <c r="BQ1607" s="218"/>
      <c r="BR1607" s="218"/>
      <c r="BS1607" s="218"/>
      <c r="BT1607" s="218"/>
      <c r="BU1607" s="218"/>
      <c r="BV1607" s="218"/>
      <c r="BW1607" s="218"/>
      <c r="BX1607" s="171"/>
      <c r="BY1607" s="199"/>
      <c r="BZ1607" s="230"/>
      <c r="CA1607" s="230"/>
      <c r="CB1607" s="230"/>
      <c r="CC1607" s="230"/>
      <c r="CD1607" s="230"/>
      <c r="CE1607" s="230"/>
      <c r="CF1607" s="230"/>
      <c r="CG1607" s="230"/>
      <c r="CH1607" s="230"/>
      <c r="CI1607" s="230"/>
      <c r="CJ1607" s="230"/>
      <c r="CK1607" s="230"/>
      <c r="CL1607" s="230"/>
      <c r="CM1607" s="230"/>
      <c r="CN1607" s="171"/>
      <c r="CO1607" s="199"/>
      <c r="CP1607" s="230"/>
      <c r="CQ1607" s="233"/>
      <c r="CR1607" s="233"/>
      <c r="CS1607" s="233"/>
      <c r="CT1607" s="230"/>
      <c r="CU1607" s="230"/>
      <c r="CV1607" s="230"/>
      <c r="CW1607" s="230"/>
    </row>
    <row r="1608" ht="30" hidden="1" spans="1:101">
      <c r="A1608" s="191">
        <v>2725</v>
      </c>
      <c r="B1608" s="261" t="s">
        <v>4120</v>
      </c>
      <c r="C1608" s="261" t="s">
        <v>4121</v>
      </c>
      <c r="D1608" s="261" t="s">
        <v>2824</v>
      </c>
      <c r="E1608" s="199"/>
      <c r="F1608" s="261" t="s">
        <v>2220</v>
      </c>
      <c r="G1608" s="199"/>
      <c r="H1608" s="199"/>
      <c r="I1608" s="199"/>
      <c r="J1608" s="202"/>
      <c r="K1608" s="202"/>
      <c r="L1608" s="164" t="str">
        <f>_xlfn.IFNA(VLOOKUP(B1608,'[1]CDM Patients Data'!$C$1266:$N$5000,6,FALSE),"")</f>
        <v>Stomach</v>
      </c>
      <c r="M1608" s="164" t="str">
        <f>_xlfn.IFNA(VLOOKUP(B1608,'[1]CDM Patients Data'!$C$1266:$N$5000,7,FALSE),"")</f>
        <v>Stomach NOS</v>
      </c>
      <c r="N1608" s="164" t="str">
        <f>_xlfn.IFNA(VLOOKUP(B1608,'[1]CDM Patients Data'!$C$1266:$N$5000,8,FALSE),"")</f>
        <v>Carcinoma, NOS</v>
      </c>
      <c r="O1608" s="164" t="str">
        <f>_xlfn.IFNA(VLOOKUP(B1608,'[1]CDM Patients Data'!$C$1266:$K$3492,9,FALSE),"")</f>
        <v>Not a paired site</v>
      </c>
      <c r="P1608" s="164">
        <f>_xlfn.IFNA(VLOOKUP(B1608,'[1]CDM Patients Data'!$C$1266:$O$3492,10,FALSE),"")</f>
        <v>0</v>
      </c>
      <c r="Q1608" s="164">
        <f>_xlfn.IFNA(VLOOKUP(B1608,'[1]CDM Patients Data'!$C$1266:$O$3492,11,FALSE),"")</f>
        <v>0</v>
      </c>
      <c r="R1608" s="164">
        <f>_xlfn.IFNA(VLOOKUP(B1608,'[1]CDM Patients Data'!$C$1266:$O$3492,12,FALSE),"")</f>
        <v>0</v>
      </c>
      <c r="S1608" s="164">
        <f>_xlfn.IFNA(VLOOKUP(B1608,'[1]CDM Patients Data'!$C$1266:$P$3492,13,FALSE),"")</f>
        <v>0</v>
      </c>
      <c r="T1608" s="164" t="str">
        <f>_xlfn.IFNA(VLOOKUP(B1608,'[1]CDM Patients Data'!$C$1266:$N$5000,5,FALSE),"")</f>
        <v>Alaka</v>
      </c>
      <c r="U1608" s="164"/>
      <c r="V1608" s="164"/>
      <c r="W1608" s="210"/>
      <c r="X1608" s="164"/>
      <c r="Y1608" s="164"/>
      <c r="Z1608" s="164"/>
      <c r="AA1608" s="164"/>
      <c r="AB1608" s="164"/>
      <c r="AC1608" s="210"/>
      <c r="AD1608" s="199"/>
      <c r="AE1608" s="199"/>
      <c r="AF1608" s="199"/>
      <c r="AG1608" s="199"/>
      <c r="AH1608" s="233"/>
      <c r="AI1608" s="199"/>
      <c r="AJ1608" s="199"/>
      <c r="AK1608" s="218"/>
      <c r="AL1608" s="218"/>
      <c r="AM1608" s="218"/>
      <c r="AN1608" s="218"/>
      <c r="AO1608" s="218" t="s">
        <v>76</v>
      </c>
      <c r="AP1608" s="218"/>
      <c r="AQ1608" s="218"/>
      <c r="AR1608" s="218"/>
      <c r="AS1608" s="218"/>
      <c r="AT1608" s="218"/>
      <c r="AU1608" s="218"/>
      <c r="AV1608" s="218"/>
      <c r="AW1608" s="218"/>
      <c r="AX1608" s="218"/>
      <c r="AY1608" s="218"/>
      <c r="AZ1608" s="218"/>
      <c r="BA1608" s="218"/>
      <c r="BB1608" s="218"/>
      <c r="BC1608" s="218"/>
      <c r="BD1608" s="218"/>
      <c r="BE1608" s="218"/>
      <c r="BF1608" s="218"/>
      <c r="BG1608" s="218"/>
      <c r="BH1608" s="218"/>
      <c r="BI1608" s="218"/>
      <c r="BJ1608" s="233"/>
      <c r="BK1608" s="199"/>
      <c r="BL1608" s="218"/>
      <c r="BM1608" s="171"/>
      <c r="BN1608" s="171"/>
      <c r="BO1608" s="171"/>
      <c r="BP1608" s="218"/>
      <c r="BQ1608" s="218"/>
      <c r="BR1608" s="218"/>
      <c r="BS1608" s="218"/>
      <c r="BT1608" s="218"/>
      <c r="BU1608" s="218"/>
      <c r="BV1608" s="218"/>
      <c r="BW1608" s="218"/>
      <c r="BX1608" s="171"/>
      <c r="BY1608" s="199"/>
      <c r="BZ1608" s="230"/>
      <c r="CA1608" s="230"/>
      <c r="CB1608" s="230"/>
      <c r="CC1608" s="230"/>
      <c r="CD1608" s="230"/>
      <c r="CE1608" s="230"/>
      <c r="CF1608" s="230"/>
      <c r="CG1608" s="230"/>
      <c r="CH1608" s="230"/>
      <c r="CI1608" s="230"/>
      <c r="CJ1608" s="230"/>
      <c r="CK1608" s="230"/>
      <c r="CL1608" s="230"/>
      <c r="CM1608" s="230"/>
      <c r="CN1608" s="171"/>
      <c r="CO1608" s="199"/>
      <c r="CP1608" s="230"/>
      <c r="CQ1608" s="233"/>
      <c r="CR1608" s="233"/>
      <c r="CS1608" s="233"/>
      <c r="CT1608" s="230"/>
      <c r="CU1608" s="230"/>
      <c r="CV1608" s="230"/>
      <c r="CW1608" s="230"/>
    </row>
    <row r="1609" ht="45" hidden="1" spans="1:101">
      <c r="A1609" s="191">
        <v>2726</v>
      </c>
      <c r="B1609" s="261" t="s">
        <v>4122</v>
      </c>
      <c r="C1609" s="261" t="s">
        <v>4123</v>
      </c>
      <c r="D1609" s="261" t="s">
        <v>2824</v>
      </c>
      <c r="E1609" s="199"/>
      <c r="F1609" s="303" t="s">
        <v>3813</v>
      </c>
      <c r="G1609" s="199"/>
      <c r="H1609" s="199"/>
      <c r="I1609" s="199"/>
      <c r="J1609" s="202"/>
      <c r="K1609" s="202"/>
      <c r="L1609" s="164" t="str">
        <f>_xlfn.IFNA(VLOOKUP(B1609,'[1]CDM Patients Data'!$C$1266:$N$5000,6,FALSE),"")</f>
        <v>Rectum</v>
      </c>
      <c r="M1609" s="164" t="str">
        <f>_xlfn.IFNA(VLOOKUP(B1609,'[1]CDM Patients Data'!$C$1266:$N$5000,7,FALSE),"")</f>
        <v>Rectum, NOS</v>
      </c>
      <c r="N1609" s="164" t="str">
        <f>_xlfn.IFNA(VLOOKUP(B1609,'[1]CDM Patients Data'!$C$1266:$N$5000,8,FALSE),"")</f>
        <v>Gastrointestinal stromal sarcoma</v>
      </c>
      <c r="O1609" s="164" t="str">
        <f>_xlfn.IFNA(VLOOKUP(B1609,'[1]CDM Patients Data'!$C$1266:$K$3492,9,FALSE),"")</f>
        <v>Not a paired site</v>
      </c>
      <c r="P1609" s="164">
        <f>_xlfn.IFNA(VLOOKUP(B1609,'[1]CDM Patients Data'!$C$1266:$O$3492,10,FALSE),"")</f>
        <v>0</v>
      </c>
      <c r="Q1609" s="164">
        <f>_xlfn.IFNA(VLOOKUP(B1609,'[1]CDM Patients Data'!$C$1266:$O$3492,11,FALSE),"")</f>
        <v>0</v>
      </c>
      <c r="R1609" s="164">
        <f>_xlfn.IFNA(VLOOKUP(B1609,'[1]CDM Patients Data'!$C$1266:$O$3492,12,FALSE),"")</f>
        <v>0</v>
      </c>
      <c r="S1609" s="164">
        <f>_xlfn.IFNA(VLOOKUP(B1609,'[1]CDM Patients Data'!$C$1266:$P$3492,13,FALSE),"")</f>
        <v>0</v>
      </c>
      <c r="T1609" s="164" t="str">
        <f>_xlfn.IFNA(VLOOKUP(B1609,'[1]CDM Patients Data'!$C$1266:$N$5000,5,FALSE),"")</f>
        <v>Nisha</v>
      </c>
      <c r="U1609" s="164"/>
      <c r="V1609" s="164"/>
      <c r="W1609" s="210"/>
      <c r="X1609" s="164"/>
      <c r="Y1609" s="164"/>
      <c r="Z1609" s="164"/>
      <c r="AA1609" s="164"/>
      <c r="AB1609" s="164"/>
      <c r="AC1609" s="210"/>
      <c r="AD1609" s="199"/>
      <c r="AE1609" s="199"/>
      <c r="AF1609" s="199"/>
      <c r="AG1609" s="199"/>
      <c r="AH1609" s="233" t="s">
        <v>589</v>
      </c>
      <c r="AI1609" s="199"/>
      <c r="AJ1609" s="199"/>
      <c r="AK1609" s="218" t="s">
        <v>80</v>
      </c>
      <c r="AL1609" s="218">
        <v>42373703</v>
      </c>
      <c r="AM1609" s="218">
        <v>12.7</v>
      </c>
      <c r="AN1609" s="218">
        <v>211</v>
      </c>
      <c r="AO1609" s="218" t="s">
        <v>81</v>
      </c>
      <c r="AP1609" s="218"/>
      <c r="AQ1609" s="218"/>
      <c r="AR1609" s="218"/>
      <c r="AS1609" s="218"/>
      <c r="AT1609" s="218"/>
      <c r="AU1609" s="218"/>
      <c r="AV1609" s="218"/>
      <c r="AW1609" s="218"/>
      <c r="AX1609" s="218"/>
      <c r="AY1609" s="218"/>
      <c r="AZ1609" s="218"/>
      <c r="BA1609" s="218"/>
      <c r="BB1609" s="218"/>
      <c r="BC1609" s="218"/>
      <c r="BD1609" s="218"/>
      <c r="BE1609" s="218"/>
      <c r="BF1609" s="218"/>
      <c r="BG1609" s="218"/>
      <c r="BH1609" s="218"/>
      <c r="BI1609" s="218"/>
      <c r="BJ1609" s="233"/>
      <c r="BK1609" s="199"/>
      <c r="BL1609" s="218" t="s">
        <v>84</v>
      </c>
      <c r="BM1609" s="171" t="s">
        <v>76</v>
      </c>
      <c r="BN1609" s="171" t="s">
        <v>76</v>
      </c>
      <c r="BO1609" s="171" t="s">
        <v>76</v>
      </c>
      <c r="BP1609" s="218"/>
      <c r="BQ1609" s="218"/>
      <c r="BR1609" s="218"/>
      <c r="BS1609" s="218"/>
      <c r="BT1609" s="218"/>
      <c r="BU1609" s="218"/>
      <c r="BV1609" s="218"/>
      <c r="BW1609" s="218"/>
      <c r="BX1609" s="171"/>
      <c r="BY1609" s="199"/>
      <c r="BZ1609" s="230"/>
      <c r="CA1609" s="230"/>
      <c r="CB1609" s="230"/>
      <c r="CC1609" s="230"/>
      <c r="CD1609" s="230"/>
      <c r="CE1609" s="230"/>
      <c r="CF1609" s="230"/>
      <c r="CG1609" s="230"/>
      <c r="CH1609" s="230"/>
      <c r="CI1609" s="230"/>
      <c r="CJ1609" s="230"/>
      <c r="CK1609" s="230"/>
      <c r="CL1609" s="230"/>
      <c r="CM1609" s="230"/>
      <c r="CN1609" s="171"/>
      <c r="CO1609" s="199"/>
      <c r="CP1609" s="230"/>
      <c r="CQ1609" s="233"/>
      <c r="CR1609" s="233"/>
      <c r="CS1609" s="233"/>
      <c r="CT1609" s="230"/>
      <c r="CU1609" s="230"/>
      <c r="CV1609" s="230"/>
      <c r="CW1609" s="230"/>
    </row>
    <row r="1610" ht="30" hidden="1" spans="1:101">
      <c r="A1610" s="191">
        <v>2727</v>
      </c>
      <c r="B1610" s="261" t="s">
        <v>4124</v>
      </c>
      <c r="C1610" s="261" t="s">
        <v>4125</v>
      </c>
      <c r="D1610" s="261" t="s">
        <v>2918</v>
      </c>
      <c r="E1610" s="199"/>
      <c r="F1610" s="274" t="s">
        <v>2390</v>
      </c>
      <c r="G1610" s="199"/>
      <c r="H1610" s="199"/>
      <c r="I1610" s="199"/>
      <c r="J1610" s="202"/>
      <c r="K1610" s="202"/>
      <c r="L1610" s="164" t="str">
        <f>_xlfn.IFNA(VLOOKUP(B1610,'[1]CDM Patients Data'!$C$1266:$N$5000,6,FALSE),"")</f>
        <v>Unknown primary</v>
      </c>
      <c r="M1610" s="164" t="str">
        <f>_xlfn.IFNA(VLOOKUP(B1610,'[1]CDM Patients Data'!$C$1266:$N$5000,7,FALSE),"")</f>
        <v>Unknown primary site</v>
      </c>
      <c r="N1610" s="164" t="str">
        <f>_xlfn.IFNA(VLOOKUP(B1610,'[1]CDM Patients Data'!$C$1266:$N$5000,8,FALSE),"")</f>
        <v>Adenocarcinoma, NOS</v>
      </c>
      <c r="O1610" s="164" t="str">
        <f>_xlfn.IFNA(VLOOKUP(B1610,'[1]CDM Patients Data'!$C$1266:$K$3492,9,FALSE),"")</f>
        <v>Unknown</v>
      </c>
      <c r="P1610" s="164">
        <f>_xlfn.IFNA(VLOOKUP(B1610,'[1]CDM Patients Data'!$C$1266:$O$3492,10,FALSE),"")</f>
        <v>0</v>
      </c>
      <c r="Q1610" s="164">
        <f>_xlfn.IFNA(VLOOKUP(B1610,'[1]CDM Patients Data'!$C$1266:$O$3492,11,FALSE),"")</f>
        <v>0</v>
      </c>
      <c r="R1610" s="164">
        <f>_xlfn.IFNA(VLOOKUP(B1610,'[1]CDM Patients Data'!$C$1266:$O$3492,12,FALSE),"")</f>
        <v>0</v>
      </c>
      <c r="S1610" s="164">
        <f>_xlfn.IFNA(VLOOKUP(B1610,'[1]CDM Patients Data'!$C$1266:$P$3492,13,FALSE),"")</f>
        <v>0</v>
      </c>
      <c r="T1610" s="164" t="str">
        <f>_xlfn.IFNA(VLOOKUP(B1610,'[1]CDM Patients Data'!$C$1266:$N$5000,5,FALSE),"")</f>
        <v>Ruchika</v>
      </c>
      <c r="U1610" s="164"/>
      <c r="V1610" s="164"/>
      <c r="W1610" s="210"/>
      <c r="X1610" s="164"/>
      <c r="Y1610" s="164"/>
      <c r="Z1610" s="164"/>
      <c r="AA1610" s="164"/>
      <c r="AB1610" s="164"/>
      <c r="AC1610" s="210"/>
      <c r="AD1610" s="199"/>
      <c r="AE1610" s="199"/>
      <c r="AF1610" s="199"/>
      <c r="AG1610" s="199"/>
      <c r="AH1610" s="233" t="s">
        <v>589</v>
      </c>
      <c r="AI1610" s="199"/>
      <c r="AJ1610" s="199"/>
      <c r="AK1610" s="218" t="s">
        <v>80</v>
      </c>
      <c r="AL1610" s="218">
        <v>33815589</v>
      </c>
      <c r="AM1610" s="218">
        <v>10.1</v>
      </c>
      <c r="AN1610" s="218">
        <v>576.5</v>
      </c>
      <c r="AO1610" s="218" t="s">
        <v>81</v>
      </c>
      <c r="AP1610" s="218"/>
      <c r="AQ1610" s="218"/>
      <c r="AR1610" s="218"/>
      <c r="AS1610" s="218"/>
      <c r="AT1610" s="218"/>
      <c r="AU1610" s="218"/>
      <c r="AV1610" s="218"/>
      <c r="AW1610" s="218"/>
      <c r="AX1610" s="218"/>
      <c r="AY1610" s="218"/>
      <c r="AZ1610" s="218"/>
      <c r="BA1610" s="218"/>
      <c r="BB1610" s="218"/>
      <c r="BC1610" s="218"/>
      <c r="BD1610" s="218"/>
      <c r="BE1610" s="218"/>
      <c r="BF1610" s="218"/>
      <c r="BG1610" s="218"/>
      <c r="BH1610" s="218"/>
      <c r="BI1610" s="218"/>
      <c r="BJ1610" s="233"/>
      <c r="BK1610" s="199"/>
      <c r="BL1610" s="218" t="s">
        <v>84</v>
      </c>
      <c r="BM1610" s="171" t="s">
        <v>76</v>
      </c>
      <c r="BN1610" s="171" t="s">
        <v>76</v>
      </c>
      <c r="BO1610" s="171" t="s">
        <v>76</v>
      </c>
      <c r="BP1610" s="218"/>
      <c r="BQ1610" s="218"/>
      <c r="BR1610" s="218"/>
      <c r="BS1610" s="218"/>
      <c r="BT1610" s="218"/>
      <c r="BU1610" s="218"/>
      <c r="BV1610" s="218"/>
      <c r="BW1610" s="218"/>
      <c r="BX1610" s="171"/>
      <c r="BY1610" s="199"/>
      <c r="BZ1610" s="230"/>
      <c r="CA1610" s="230"/>
      <c r="CB1610" s="230"/>
      <c r="CC1610" s="230"/>
      <c r="CD1610" s="230"/>
      <c r="CE1610" s="230"/>
      <c r="CF1610" s="230"/>
      <c r="CG1610" s="230"/>
      <c r="CH1610" s="230"/>
      <c r="CI1610" s="230"/>
      <c r="CJ1610" s="230"/>
      <c r="CK1610" s="230"/>
      <c r="CL1610" s="230"/>
      <c r="CM1610" s="230"/>
      <c r="CN1610" s="171" t="s">
        <v>2777</v>
      </c>
      <c r="CO1610" s="199"/>
      <c r="CP1610" s="230" t="s">
        <v>80</v>
      </c>
      <c r="CQ1610" s="285">
        <v>3977070</v>
      </c>
      <c r="CR1610" s="285">
        <v>1.2</v>
      </c>
      <c r="CS1610" s="285">
        <v>210.97</v>
      </c>
      <c r="CT1610" s="230" t="s">
        <v>103</v>
      </c>
      <c r="CU1610" s="230"/>
      <c r="CV1610" s="230"/>
      <c r="CW1610" s="230"/>
    </row>
    <row r="1611" ht="30" hidden="1" spans="1:101">
      <c r="A1611" s="191">
        <v>2728</v>
      </c>
      <c r="B1611" s="261" t="s">
        <v>4126</v>
      </c>
      <c r="C1611" s="261" t="s">
        <v>4125</v>
      </c>
      <c r="D1611" s="261" t="s">
        <v>2959</v>
      </c>
      <c r="E1611" s="199"/>
      <c r="F1611" s="274" t="s">
        <v>2390</v>
      </c>
      <c r="G1611" s="199"/>
      <c r="H1611" s="199"/>
      <c r="I1611" s="199"/>
      <c r="J1611" s="202"/>
      <c r="K1611" s="202"/>
      <c r="L1611" s="164" t="str">
        <f>_xlfn.IFNA(VLOOKUP(B1611,'[1]CDM Patients Data'!$C$1266:$N$5000,6,FALSE),"")</f>
        <v>Unknown primary</v>
      </c>
      <c r="M1611" s="164" t="str">
        <f>_xlfn.IFNA(VLOOKUP(B1611,'[1]CDM Patients Data'!$C$1266:$N$5000,7,FALSE),"")</f>
        <v>Unknown primary site</v>
      </c>
      <c r="N1611" s="164" t="str">
        <f>_xlfn.IFNA(VLOOKUP(B1611,'[1]CDM Patients Data'!$C$1266:$N$5000,8,FALSE),"")</f>
        <v>Adenocarcinoma, NOS</v>
      </c>
      <c r="O1611" s="164" t="str">
        <f>_xlfn.IFNA(VLOOKUP(B1611,'[1]CDM Patients Data'!$C$1266:$K$3492,9,FALSE),"")</f>
        <v>Unknown</v>
      </c>
      <c r="P1611" s="164">
        <f>_xlfn.IFNA(VLOOKUP(B1611,'[1]CDM Patients Data'!$C$1266:$O$3492,10,FALSE),"")</f>
        <v>0</v>
      </c>
      <c r="Q1611" s="164">
        <f>_xlfn.IFNA(VLOOKUP(B1611,'[1]CDM Patients Data'!$C$1266:$O$3492,11,FALSE),"")</f>
        <v>0</v>
      </c>
      <c r="R1611" s="164">
        <f>_xlfn.IFNA(VLOOKUP(B1611,'[1]CDM Patients Data'!$C$1266:$O$3492,12,FALSE),"")</f>
        <v>0</v>
      </c>
      <c r="S1611" s="164">
        <f>_xlfn.IFNA(VLOOKUP(B1611,'[1]CDM Patients Data'!$C$1266:$P$3492,13,FALSE),"")</f>
        <v>0</v>
      </c>
      <c r="T1611" s="164" t="str">
        <f>_xlfn.IFNA(VLOOKUP(B1611,'[1]CDM Patients Data'!$C$1266:$N$5000,5,FALSE),"")</f>
        <v>Ruchika</v>
      </c>
      <c r="U1611" s="164"/>
      <c r="V1611" s="164"/>
      <c r="W1611" s="210"/>
      <c r="X1611" s="164"/>
      <c r="Y1611" s="164"/>
      <c r="Z1611" s="164"/>
      <c r="AA1611" s="164"/>
      <c r="AB1611" s="164"/>
      <c r="AC1611" s="210"/>
      <c r="AD1611" s="199"/>
      <c r="AE1611" s="199"/>
      <c r="AF1611" s="199"/>
      <c r="AG1611" s="199"/>
      <c r="AH1611" s="233"/>
      <c r="AI1611" s="199"/>
      <c r="AJ1611" s="199"/>
      <c r="AK1611" s="218"/>
      <c r="AL1611" s="218"/>
      <c r="AM1611" s="218"/>
      <c r="AN1611" s="218"/>
      <c r="AO1611" s="218" t="s">
        <v>76</v>
      </c>
      <c r="AP1611" s="218"/>
      <c r="AQ1611" s="218"/>
      <c r="AR1611" s="218"/>
      <c r="AS1611" s="218"/>
      <c r="AT1611" s="218"/>
      <c r="AU1611" s="218"/>
      <c r="AV1611" s="218"/>
      <c r="AW1611" s="218"/>
      <c r="AX1611" s="218"/>
      <c r="AY1611" s="218"/>
      <c r="AZ1611" s="218"/>
      <c r="BA1611" s="218"/>
      <c r="BB1611" s="218"/>
      <c r="BC1611" s="218"/>
      <c r="BD1611" s="218"/>
      <c r="BE1611" s="218"/>
      <c r="BF1611" s="218"/>
      <c r="BG1611" s="218"/>
      <c r="BH1611" s="218"/>
      <c r="BI1611" s="218"/>
      <c r="BJ1611" s="233"/>
      <c r="BK1611" s="199"/>
      <c r="BL1611" s="218"/>
      <c r="BM1611" s="171"/>
      <c r="BN1611" s="171"/>
      <c r="BO1611" s="171"/>
      <c r="BP1611" s="218"/>
      <c r="BQ1611" s="218"/>
      <c r="BR1611" s="218"/>
      <c r="BS1611" s="218"/>
      <c r="BT1611" s="218"/>
      <c r="BU1611" s="218"/>
      <c r="BV1611" s="218"/>
      <c r="BW1611" s="218"/>
      <c r="BX1611" s="171" t="s">
        <v>589</v>
      </c>
      <c r="BY1611" s="199"/>
      <c r="BZ1611" s="230"/>
      <c r="CA1611" s="230"/>
      <c r="CB1611" s="230"/>
      <c r="CC1611" s="304">
        <v>1776.4</v>
      </c>
      <c r="CD1611" s="230" t="s">
        <v>103</v>
      </c>
      <c r="CE1611" s="230"/>
      <c r="CF1611" s="230"/>
      <c r="CG1611" s="230"/>
      <c r="CH1611" s="230"/>
      <c r="CI1611" s="230"/>
      <c r="CJ1611" s="230"/>
      <c r="CK1611" s="230"/>
      <c r="CL1611" s="230"/>
      <c r="CM1611" s="230"/>
      <c r="CN1611" s="171"/>
      <c r="CO1611" s="199"/>
      <c r="CP1611" s="230"/>
      <c r="CQ1611" s="233"/>
      <c r="CR1611" s="233"/>
      <c r="CS1611" s="233"/>
      <c r="CT1611" s="230"/>
      <c r="CU1611" s="230"/>
      <c r="CV1611" s="230"/>
      <c r="CW1611" s="230"/>
    </row>
    <row r="1612" ht="15" hidden="1" spans="1:101">
      <c r="A1612" s="191">
        <v>2729</v>
      </c>
      <c r="B1612" s="261" t="s">
        <v>4127</v>
      </c>
      <c r="C1612" s="261" t="s">
        <v>4128</v>
      </c>
      <c r="D1612" s="261" t="s">
        <v>3427</v>
      </c>
      <c r="E1612" s="199"/>
      <c r="F1612" s="261" t="s">
        <v>2385</v>
      </c>
      <c r="G1612" s="199"/>
      <c r="H1612" s="199"/>
      <c r="I1612" s="199"/>
      <c r="J1612" s="202"/>
      <c r="K1612" s="202"/>
      <c r="L1612" s="164" t="str">
        <f>_xlfn.IFNA(VLOOKUP(B1612,'[1]CDM Patients Data'!$C$1266:$N$5000,6,FALSE),"")</f>
        <v>Pancreas</v>
      </c>
      <c r="M1612" s="164" t="str">
        <f>_xlfn.IFNA(VLOOKUP(B1612,'[1]CDM Patients Data'!$C$1266:$N$5000,7,FALSE),"")</f>
        <v>NA</v>
      </c>
      <c r="N1612" s="164" t="str">
        <f>_xlfn.IFNA(VLOOKUP(B1612,'[1]CDM Patients Data'!$C$1266:$N$5000,8,FALSE),"")</f>
        <v>NA</v>
      </c>
      <c r="O1612" s="164" t="str">
        <f>_xlfn.IFNA(VLOOKUP(B1612,'[1]CDM Patients Data'!$C$1266:$K$3492,9,FALSE),"")</f>
        <v>NA</v>
      </c>
      <c r="P1612" s="164">
        <f>_xlfn.IFNA(VLOOKUP(B1612,'[1]CDM Patients Data'!$C$1266:$O$3492,10,FALSE),"")</f>
        <v>0</v>
      </c>
      <c r="Q1612" s="164">
        <f>_xlfn.IFNA(VLOOKUP(B1612,'[1]CDM Patients Data'!$C$1266:$O$3492,11,FALSE),"")</f>
        <v>0</v>
      </c>
      <c r="R1612" s="164">
        <f>_xlfn.IFNA(VLOOKUP(B1612,'[1]CDM Patients Data'!$C$1266:$O$3492,12,FALSE),"")</f>
        <v>0</v>
      </c>
      <c r="S1612" s="164">
        <f>_xlfn.IFNA(VLOOKUP(B1612,'[1]CDM Patients Data'!$C$1266:$P$3492,13,FALSE),"")</f>
        <v>0</v>
      </c>
      <c r="T1612" s="164" t="str">
        <f>_xlfn.IFNA(VLOOKUP(B1612,'[1]CDM Patients Data'!$C$1266:$N$5000,5,FALSE),"")</f>
        <v>Alaka</v>
      </c>
      <c r="U1612" s="164"/>
      <c r="V1612" s="164"/>
      <c r="W1612" s="210"/>
      <c r="X1612" s="164"/>
      <c r="Y1612" s="164"/>
      <c r="Z1612" s="164"/>
      <c r="AA1612" s="164"/>
      <c r="AB1612" s="164"/>
      <c r="AC1612" s="210"/>
      <c r="AD1612" s="199"/>
      <c r="AE1612" s="199"/>
      <c r="AF1612" s="199"/>
      <c r="AG1612" s="199"/>
      <c r="AH1612" s="233"/>
      <c r="AI1612" s="199"/>
      <c r="AJ1612" s="199"/>
      <c r="AK1612" s="218"/>
      <c r="AL1612" s="218"/>
      <c r="AM1612" s="218"/>
      <c r="AN1612" s="218"/>
      <c r="AO1612" s="218" t="s">
        <v>76</v>
      </c>
      <c r="AP1612" s="218"/>
      <c r="AQ1612" s="218"/>
      <c r="AR1612" s="218"/>
      <c r="AS1612" s="218"/>
      <c r="AT1612" s="218"/>
      <c r="AU1612" s="218"/>
      <c r="AV1612" s="218"/>
      <c r="AW1612" s="218"/>
      <c r="AX1612" s="218"/>
      <c r="AY1612" s="218"/>
      <c r="AZ1612" s="218"/>
      <c r="BA1612" s="218"/>
      <c r="BB1612" s="218"/>
      <c r="BC1612" s="218"/>
      <c r="BD1612" s="218"/>
      <c r="BE1612" s="218"/>
      <c r="BF1612" s="218"/>
      <c r="BG1612" s="218"/>
      <c r="BH1612" s="218"/>
      <c r="BI1612" s="218"/>
      <c r="BJ1612" s="233"/>
      <c r="BK1612" s="199"/>
      <c r="BL1612" s="218"/>
      <c r="BM1612" s="171"/>
      <c r="BN1612" s="171"/>
      <c r="BO1612" s="171"/>
      <c r="BP1612" s="218"/>
      <c r="BQ1612" s="218"/>
      <c r="BR1612" s="218"/>
      <c r="BS1612" s="218"/>
      <c r="BT1612" s="218"/>
      <c r="BU1612" s="218"/>
      <c r="BV1612" s="218"/>
      <c r="BW1612" s="218"/>
      <c r="BX1612" s="171" t="s">
        <v>589</v>
      </c>
      <c r="BY1612" s="199"/>
      <c r="BZ1612" s="230"/>
      <c r="CA1612" s="230"/>
      <c r="CB1612" s="230"/>
      <c r="CC1612" s="304">
        <v>1314.3</v>
      </c>
      <c r="CD1612" s="230" t="s">
        <v>103</v>
      </c>
      <c r="CE1612" s="230"/>
      <c r="CF1612" s="230"/>
      <c r="CG1612" s="230"/>
      <c r="CH1612" s="230"/>
      <c r="CI1612" s="230"/>
      <c r="CJ1612" s="230"/>
      <c r="CK1612" s="230"/>
      <c r="CL1612" s="230"/>
      <c r="CM1612" s="230"/>
      <c r="CN1612" s="171"/>
      <c r="CO1612" s="199"/>
      <c r="CP1612" s="230"/>
      <c r="CQ1612" s="233"/>
      <c r="CR1612" s="233"/>
      <c r="CS1612" s="233"/>
      <c r="CT1612" s="230"/>
      <c r="CU1612" s="230"/>
      <c r="CV1612" s="230"/>
      <c r="CW1612" s="230"/>
    </row>
    <row r="1613" ht="60" spans="1:101">
      <c r="A1613" s="191">
        <v>2730</v>
      </c>
      <c r="B1613" s="261" t="s">
        <v>4129</v>
      </c>
      <c r="C1613" s="261" t="s">
        <v>4130</v>
      </c>
      <c r="D1613" s="261" t="s">
        <v>2783</v>
      </c>
      <c r="E1613" s="199"/>
      <c r="F1613" s="274" t="s">
        <v>3822</v>
      </c>
      <c r="G1613" s="199"/>
      <c r="H1613" s="199"/>
      <c r="I1613" s="199"/>
      <c r="J1613" s="202"/>
      <c r="K1613" s="202"/>
      <c r="L1613" s="164" t="str">
        <f>_xlfn.IFNA(VLOOKUP(B1613,'[1]CDM Patients Data'!$C$1266:$N$5000,6,FALSE),"")</f>
        <v>Breast</v>
      </c>
      <c r="M1613" s="164" t="str">
        <f>_xlfn.IFNA(VLOOKUP(B1613,'[1]CDM Patients Data'!$C$1266:$N$5000,7,FALSE),"")</f>
        <v>Overlapping lesion of breast</v>
      </c>
      <c r="N1613" s="164" t="str">
        <f>_xlfn.IFNA(VLOOKUP(B1613,'[1]CDM Patients Data'!$C$1266:$N$5000,8,FALSE),"")</f>
        <v>Invasive carcinoma of no special type</v>
      </c>
      <c r="O1613" s="164" t="str">
        <f>_xlfn.IFNA(VLOOKUP(B1613,'[1]CDM Patients Data'!$C$1266:$K$3492,9,FALSE),"")</f>
        <v>Left</v>
      </c>
      <c r="P1613" s="164">
        <f>_xlfn.IFNA(VLOOKUP(B1613,'[1]CDM Patients Data'!$C$1266:$O$3492,10,FALSE),"")</f>
        <v>0</v>
      </c>
      <c r="Q1613" s="164">
        <f>_xlfn.IFNA(VLOOKUP(B1613,'[1]CDM Patients Data'!$C$1266:$O$3492,11,FALSE),"")</f>
        <v>0</v>
      </c>
      <c r="R1613" s="164">
        <f>_xlfn.IFNA(VLOOKUP(B1613,'[1]CDM Patients Data'!$C$1266:$O$3492,12,FALSE),"")</f>
        <v>0</v>
      </c>
      <c r="S1613" s="164">
        <f>_xlfn.IFNA(VLOOKUP(B1613,'[1]CDM Patients Data'!$C$1266:$P$3492,13,FALSE),"")</f>
        <v>0</v>
      </c>
      <c r="T1613" s="164" t="str">
        <f>_xlfn.IFNA(VLOOKUP(B1613,'[1]CDM Patients Data'!$C$1266:$N$5000,5,FALSE),"")</f>
        <v>Manohar</v>
      </c>
      <c r="U1613" s="164"/>
      <c r="V1613" s="164"/>
      <c r="W1613" s="210"/>
      <c r="X1613" s="164"/>
      <c r="Y1613" s="164"/>
      <c r="Z1613" s="164"/>
      <c r="AA1613" s="164"/>
      <c r="AB1613" s="164"/>
      <c r="AC1613" s="210"/>
      <c r="AD1613" s="199"/>
      <c r="AE1613" s="199"/>
      <c r="AF1613" s="199"/>
      <c r="AG1613" s="199"/>
      <c r="AH1613" s="233"/>
      <c r="AI1613" s="199"/>
      <c r="AJ1613" s="199"/>
      <c r="AK1613" s="218" t="s">
        <v>84</v>
      </c>
      <c r="AL1613" s="218" t="s">
        <v>76</v>
      </c>
      <c r="AM1613" s="218" t="s">
        <v>76</v>
      </c>
      <c r="AN1613" s="218" t="s">
        <v>76</v>
      </c>
      <c r="AO1613" s="218" t="s">
        <v>76</v>
      </c>
      <c r="AP1613" s="218"/>
      <c r="AQ1613" s="218"/>
      <c r="AR1613" s="218"/>
      <c r="AS1613" s="218"/>
      <c r="AT1613" s="218"/>
      <c r="AU1613" s="218"/>
      <c r="AV1613" s="218"/>
      <c r="AW1613" s="218"/>
      <c r="AX1613" s="218"/>
      <c r="AY1613" s="218"/>
      <c r="AZ1613" s="218"/>
      <c r="BA1613" s="218"/>
      <c r="BB1613" s="218"/>
      <c r="BC1613" s="218"/>
      <c r="BD1613" s="218"/>
      <c r="BE1613" s="218"/>
      <c r="BF1613" s="218"/>
      <c r="BG1613" s="218"/>
      <c r="BH1613" s="218"/>
      <c r="BI1613" s="218"/>
      <c r="BJ1613" s="233" t="s">
        <v>589</v>
      </c>
      <c r="BK1613" s="199"/>
      <c r="BL1613" s="218" t="s">
        <v>80</v>
      </c>
      <c r="BM1613" s="290">
        <v>6388750</v>
      </c>
      <c r="BN1613" s="290">
        <v>1.9</v>
      </c>
      <c r="BO1613" s="290">
        <v>205.8</v>
      </c>
      <c r="BP1613" s="218" t="s">
        <v>103</v>
      </c>
      <c r="BQ1613" s="218"/>
      <c r="BR1613" s="218"/>
      <c r="BS1613" s="218"/>
      <c r="BT1613" s="218"/>
      <c r="BU1613" s="218"/>
      <c r="BV1613" s="218"/>
      <c r="BW1613" s="218"/>
      <c r="BX1613" s="171"/>
      <c r="BY1613" s="199"/>
      <c r="BZ1613" s="230"/>
      <c r="CA1613" s="230"/>
      <c r="CB1613" s="230"/>
      <c r="CC1613" s="230"/>
      <c r="CD1613" s="230"/>
      <c r="CE1613" s="230"/>
      <c r="CF1613" s="230"/>
      <c r="CG1613" s="230"/>
      <c r="CH1613" s="230"/>
      <c r="CI1613" s="230"/>
      <c r="CJ1613" s="230"/>
      <c r="CK1613" s="230"/>
      <c r="CL1613" s="230"/>
      <c r="CM1613" s="230"/>
      <c r="CN1613" s="171"/>
      <c r="CO1613" s="199"/>
      <c r="CP1613" s="230"/>
      <c r="CQ1613" s="233"/>
      <c r="CR1613" s="233"/>
      <c r="CS1613" s="233"/>
      <c r="CT1613" s="230"/>
      <c r="CU1613" s="230"/>
      <c r="CV1613" s="230"/>
      <c r="CW1613" s="230"/>
    </row>
    <row r="1614" ht="30" hidden="1" spans="1:101">
      <c r="A1614" s="191">
        <v>2731</v>
      </c>
      <c r="B1614" s="261" t="s">
        <v>4131</v>
      </c>
      <c r="C1614" s="261" t="s">
        <v>4132</v>
      </c>
      <c r="D1614" s="261" t="s">
        <v>2824</v>
      </c>
      <c r="E1614" s="199"/>
      <c r="F1614" s="261" t="s">
        <v>3822</v>
      </c>
      <c r="G1614" s="199"/>
      <c r="H1614" s="199"/>
      <c r="I1614" s="199"/>
      <c r="J1614" s="202"/>
      <c r="K1614" s="202"/>
      <c r="L1614" s="164" t="str">
        <f>_xlfn.IFNA(VLOOKUP(B1614,'[1]CDM Patients Data'!$C$1266:$N$5000,6,FALSE),"")</f>
        <v>Lung</v>
      </c>
      <c r="M1614" s="164" t="str">
        <f>_xlfn.IFNA(VLOOKUP(B1614,'[1]CDM Patients Data'!$C$1266:$N$5000,7,FALSE),"")</f>
        <v>Lung NOS</v>
      </c>
      <c r="N1614" s="164" t="str">
        <f>_xlfn.IFNA(VLOOKUP(B1614,'[1]CDM Patients Data'!$C$1266:$N$5000,8,FALSE),"")</f>
        <v>Carcinoma, NOS</v>
      </c>
      <c r="O1614" s="164" t="str">
        <f>_xlfn.IFNA(VLOOKUP(B1614,'[1]CDM Patients Data'!$C$1266:$K$3492,9,FALSE),"")</f>
        <v>Unknown</v>
      </c>
      <c r="P1614" s="164">
        <f>_xlfn.IFNA(VLOOKUP(B1614,'[1]CDM Patients Data'!$C$1266:$O$3492,10,FALSE),"")</f>
        <v>0</v>
      </c>
      <c r="Q1614" s="164">
        <f>_xlfn.IFNA(VLOOKUP(B1614,'[1]CDM Patients Data'!$C$1266:$O$3492,11,FALSE),"")</f>
        <v>0</v>
      </c>
      <c r="R1614" s="164">
        <f>_xlfn.IFNA(VLOOKUP(B1614,'[1]CDM Patients Data'!$C$1266:$O$3492,12,FALSE),"")</f>
        <v>0</v>
      </c>
      <c r="S1614" s="164">
        <f>_xlfn.IFNA(VLOOKUP(B1614,'[1]CDM Patients Data'!$C$1266:$P$3492,13,FALSE),"")</f>
        <v>0</v>
      </c>
      <c r="T1614" s="164" t="str">
        <f>_xlfn.IFNA(VLOOKUP(B1614,'[1]CDM Patients Data'!$C$1266:$N$5000,5,FALSE),"")</f>
        <v>Nisha</v>
      </c>
      <c r="U1614" s="164"/>
      <c r="V1614" s="164"/>
      <c r="W1614" s="210"/>
      <c r="X1614" s="164"/>
      <c r="Y1614" s="164"/>
      <c r="Z1614" s="164"/>
      <c r="AA1614" s="164"/>
      <c r="AB1614" s="164"/>
      <c r="AC1614" s="210"/>
      <c r="AD1614" s="199"/>
      <c r="AE1614" s="199"/>
      <c r="AF1614" s="199"/>
      <c r="AG1614" s="199"/>
      <c r="AH1614" s="233"/>
      <c r="AI1614" s="199"/>
      <c r="AJ1614" s="199"/>
      <c r="AK1614" s="218"/>
      <c r="AL1614" s="218"/>
      <c r="AM1614" s="218"/>
      <c r="AN1614" s="218"/>
      <c r="AO1614" s="218" t="s">
        <v>76</v>
      </c>
      <c r="AP1614" s="218"/>
      <c r="AQ1614" s="218"/>
      <c r="AR1614" s="218"/>
      <c r="AS1614" s="218"/>
      <c r="AT1614" s="218"/>
      <c r="AU1614" s="218"/>
      <c r="AV1614" s="218"/>
      <c r="AW1614" s="218"/>
      <c r="AX1614" s="218"/>
      <c r="AY1614" s="218"/>
      <c r="AZ1614" s="218"/>
      <c r="BA1614" s="218"/>
      <c r="BB1614" s="218"/>
      <c r="BC1614" s="218"/>
      <c r="BD1614" s="218"/>
      <c r="BE1614" s="218"/>
      <c r="BF1614" s="218"/>
      <c r="BG1614" s="218"/>
      <c r="BH1614" s="218"/>
      <c r="BI1614" s="218"/>
      <c r="BJ1614" s="233"/>
      <c r="BK1614" s="199"/>
      <c r="BL1614" s="218"/>
      <c r="BM1614" s="171"/>
      <c r="BN1614" s="171"/>
      <c r="BO1614" s="171"/>
      <c r="BP1614" s="218"/>
      <c r="BQ1614" s="218"/>
      <c r="BR1614" s="218"/>
      <c r="BS1614" s="218"/>
      <c r="BT1614" s="218"/>
      <c r="BU1614" s="218"/>
      <c r="BV1614" s="218"/>
      <c r="BW1614" s="218"/>
      <c r="BX1614" s="171"/>
      <c r="BY1614" s="199"/>
      <c r="BZ1614" s="230"/>
      <c r="CA1614" s="230"/>
      <c r="CB1614" s="230"/>
      <c r="CC1614" s="230"/>
      <c r="CD1614" s="230"/>
      <c r="CE1614" s="230"/>
      <c r="CF1614" s="230"/>
      <c r="CG1614" s="230"/>
      <c r="CH1614" s="230"/>
      <c r="CI1614" s="230"/>
      <c r="CJ1614" s="230"/>
      <c r="CK1614" s="230"/>
      <c r="CL1614" s="230"/>
      <c r="CM1614" s="230"/>
      <c r="CN1614" s="171"/>
      <c r="CO1614" s="199"/>
      <c r="CP1614" s="230"/>
      <c r="CQ1614" s="233"/>
      <c r="CR1614" s="233"/>
      <c r="CS1614" s="233"/>
      <c r="CT1614" s="230"/>
      <c r="CU1614" s="230"/>
      <c r="CV1614" s="230"/>
      <c r="CW1614" s="230"/>
    </row>
    <row r="1615" ht="30" hidden="1" spans="1:101">
      <c r="A1615" s="191">
        <v>2732</v>
      </c>
      <c r="B1615" s="261" t="s">
        <v>4133</v>
      </c>
      <c r="C1615" s="261" t="s">
        <v>4134</v>
      </c>
      <c r="D1615" s="261" t="s">
        <v>2824</v>
      </c>
      <c r="E1615" s="199"/>
      <c r="F1615" s="261" t="s">
        <v>2374</v>
      </c>
      <c r="G1615" s="199"/>
      <c r="H1615" s="199"/>
      <c r="I1615" s="199"/>
      <c r="J1615" s="202"/>
      <c r="K1615" s="202"/>
      <c r="L1615" s="164" t="str">
        <f>_xlfn.IFNA(VLOOKUP(B1615,'[1]CDM Patients Data'!$C$1266:$N$5000,6,FALSE),"")</f>
        <v>Prostate</v>
      </c>
      <c r="M1615" s="164" t="str">
        <f>_xlfn.IFNA(VLOOKUP(B1615,'[1]CDM Patients Data'!$C$1266:$N$5000,7,FALSE),"")</f>
        <v>Prostate gland</v>
      </c>
      <c r="N1615" s="164" t="str">
        <f>_xlfn.IFNA(VLOOKUP(B1615,'[1]CDM Patients Data'!$C$1266:$N$5000,8,FALSE),"")</f>
        <v>Adenocarcinoma, NOS</v>
      </c>
      <c r="O1615" s="164" t="str">
        <f>_xlfn.IFNA(VLOOKUP(B1615,'[1]CDM Patients Data'!$C$1266:$K$3492,9,FALSE),"")</f>
        <v>Not a paired site</v>
      </c>
      <c r="P1615" s="164">
        <f>_xlfn.IFNA(VLOOKUP(B1615,'[1]CDM Patients Data'!$C$1266:$O$3492,10,FALSE),"")</f>
        <v>0</v>
      </c>
      <c r="Q1615" s="164">
        <f>_xlfn.IFNA(VLOOKUP(B1615,'[1]CDM Patients Data'!$C$1266:$O$3492,11,FALSE),"")</f>
        <v>0</v>
      </c>
      <c r="R1615" s="164">
        <f>_xlfn.IFNA(VLOOKUP(B1615,'[1]CDM Patients Data'!$C$1266:$O$3492,12,FALSE),"")</f>
        <v>0</v>
      </c>
      <c r="S1615" s="164">
        <f>_xlfn.IFNA(VLOOKUP(B1615,'[1]CDM Patients Data'!$C$1266:$P$3492,13,FALSE),"")</f>
        <v>0</v>
      </c>
      <c r="T1615" s="164" t="str">
        <f>_xlfn.IFNA(VLOOKUP(B1615,'[1]CDM Patients Data'!$C$1266:$N$5000,5,FALSE),"")</f>
        <v>Swathi</v>
      </c>
      <c r="U1615" s="164"/>
      <c r="V1615" s="164"/>
      <c r="W1615" s="210"/>
      <c r="X1615" s="164"/>
      <c r="Y1615" s="164"/>
      <c r="Z1615" s="164"/>
      <c r="AA1615" s="164"/>
      <c r="AB1615" s="164"/>
      <c r="AC1615" s="210"/>
      <c r="AD1615" s="199"/>
      <c r="AE1615" s="199"/>
      <c r="AF1615" s="199"/>
      <c r="AG1615" s="199"/>
      <c r="AH1615" s="233" t="s">
        <v>589</v>
      </c>
      <c r="AI1615" s="199"/>
      <c r="AJ1615" s="199"/>
      <c r="AK1615" s="218" t="s">
        <v>80</v>
      </c>
      <c r="AL1615" s="218">
        <v>15013417</v>
      </c>
      <c r="AM1615" s="218">
        <v>4.5</v>
      </c>
      <c r="AN1615" s="218">
        <v>448.9</v>
      </c>
      <c r="AO1615" s="218" t="s">
        <v>81</v>
      </c>
      <c r="AP1615" s="218"/>
      <c r="AQ1615" s="218"/>
      <c r="AR1615" s="218"/>
      <c r="AS1615" s="218"/>
      <c r="AT1615" s="218"/>
      <c r="AU1615" s="218"/>
      <c r="AV1615" s="218"/>
      <c r="AW1615" s="218"/>
      <c r="AX1615" s="218"/>
      <c r="AY1615" s="218"/>
      <c r="AZ1615" s="218"/>
      <c r="BA1615" s="218"/>
      <c r="BB1615" s="218"/>
      <c r="BC1615" s="218"/>
      <c r="BD1615" s="218"/>
      <c r="BE1615" s="218"/>
      <c r="BF1615" s="218"/>
      <c r="BG1615" s="218"/>
      <c r="BH1615" s="218"/>
      <c r="BI1615" s="218"/>
      <c r="BJ1615" s="233"/>
      <c r="BK1615" s="199"/>
      <c r="BL1615" s="218" t="s">
        <v>84</v>
      </c>
      <c r="BM1615" s="171" t="s">
        <v>76</v>
      </c>
      <c r="BN1615" s="171" t="s">
        <v>76</v>
      </c>
      <c r="BO1615" s="171" t="s">
        <v>76</v>
      </c>
      <c r="BP1615" s="218"/>
      <c r="BQ1615" s="218"/>
      <c r="BR1615" s="218"/>
      <c r="BS1615" s="218"/>
      <c r="BT1615" s="218"/>
      <c r="BU1615" s="218"/>
      <c r="BV1615" s="218"/>
      <c r="BW1615" s="218"/>
      <c r="BX1615" s="171"/>
      <c r="BY1615" s="199"/>
      <c r="BZ1615" s="230"/>
      <c r="CA1615" s="230"/>
      <c r="CB1615" s="230"/>
      <c r="CC1615" s="230"/>
      <c r="CD1615" s="230"/>
      <c r="CE1615" s="230"/>
      <c r="CF1615" s="230"/>
      <c r="CG1615" s="230"/>
      <c r="CH1615" s="230"/>
      <c r="CI1615" s="230"/>
      <c r="CJ1615" s="230"/>
      <c r="CK1615" s="230"/>
      <c r="CL1615" s="230"/>
      <c r="CM1615" s="230"/>
      <c r="CN1615" s="171"/>
      <c r="CO1615" s="199"/>
      <c r="CP1615" s="230"/>
      <c r="CQ1615" s="233"/>
      <c r="CR1615" s="233"/>
      <c r="CS1615" s="233"/>
      <c r="CT1615" s="230"/>
      <c r="CU1615" s="230"/>
      <c r="CV1615" s="230"/>
      <c r="CW1615" s="230"/>
    </row>
    <row r="1616" ht="15" hidden="1" spans="1:101">
      <c r="A1616" s="191">
        <v>2733</v>
      </c>
      <c r="B1616" s="261" t="s">
        <v>4135</v>
      </c>
      <c r="C1616" s="261" t="s">
        <v>3709</v>
      </c>
      <c r="D1616" s="261" t="s">
        <v>3646</v>
      </c>
      <c r="E1616" s="199"/>
      <c r="F1616" s="261" t="s">
        <v>2374</v>
      </c>
      <c r="G1616" s="199"/>
      <c r="H1616" s="199"/>
      <c r="I1616" s="199"/>
      <c r="J1616" s="202"/>
      <c r="K1616" s="202"/>
      <c r="L1616" s="164" t="str">
        <f>_xlfn.IFNA(VLOOKUP(B1616,'[1]CDM Patients Data'!$C$1266:$N$5000,6,FALSE),"")</f>
        <v>Ovary</v>
      </c>
      <c r="M1616" s="164" t="str">
        <f>_xlfn.IFNA(VLOOKUP(B1616,'[1]CDM Patients Data'!$C$1266:$N$5000,7,FALSE),"")</f>
        <v>NA</v>
      </c>
      <c r="N1616" s="164" t="str">
        <f>_xlfn.IFNA(VLOOKUP(B1616,'[1]CDM Patients Data'!$C$1266:$N$5000,8,FALSE),"")</f>
        <v>NA</v>
      </c>
      <c r="O1616" s="164" t="str">
        <f>_xlfn.IFNA(VLOOKUP(B1616,'[1]CDM Patients Data'!$C$1266:$K$3492,9,FALSE),"")</f>
        <v>NA</v>
      </c>
      <c r="P1616" s="164">
        <f>_xlfn.IFNA(VLOOKUP(B1616,'[1]CDM Patients Data'!$C$1266:$O$3492,10,FALSE),"")</f>
        <v>0</v>
      </c>
      <c r="Q1616" s="164">
        <f>_xlfn.IFNA(VLOOKUP(B1616,'[1]CDM Patients Data'!$C$1266:$O$3492,11,FALSE),"")</f>
        <v>0</v>
      </c>
      <c r="R1616" s="164">
        <f>_xlfn.IFNA(VLOOKUP(B1616,'[1]CDM Patients Data'!$C$1266:$O$3492,12,FALSE),"")</f>
        <v>0</v>
      </c>
      <c r="S1616" s="164">
        <f>_xlfn.IFNA(VLOOKUP(B1616,'[1]CDM Patients Data'!$C$1266:$P$3492,13,FALSE),"")</f>
        <v>0</v>
      </c>
      <c r="T1616" s="164" t="str">
        <f>_xlfn.IFNA(VLOOKUP(B1616,'[1]CDM Patients Data'!$C$1266:$N$5000,5,FALSE),"")</f>
        <v>Alaka</v>
      </c>
      <c r="U1616" s="164"/>
      <c r="V1616" s="164"/>
      <c r="W1616" s="210"/>
      <c r="X1616" s="164"/>
      <c r="Y1616" s="164"/>
      <c r="Z1616" s="164"/>
      <c r="AA1616" s="164"/>
      <c r="AB1616" s="164"/>
      <c r="AC1616" s="210"/>
      <c r="AD1616" s="199"/>
      <c r="AE1616" s="199"/>
      <c r="AF1616" s="199"/>
      <c r="AG1616" s="199"/>
      <c r="AH1616" s="233" t="s">
        <v>589</v>
      </c>
      <c r="AI1616" s="199"/>
      <c r="AJ1616" s="199"/>
      <c r="AK1616" s="218"/>
      <c r="AL1616" s="218">
        <v>0</v>
      </c>
      <c r="AM1616" s="218">
        <v>0</v>
      </c>
      <c r="AN1616" s="218">
        <v>7.4</v>
      </c>
      <c r="AO1616" s="218" t="s">
        <v>718</v>
      </c>
      <c r="AP1616" s="218"/>
      <c r="AQ1616" s="218"/>
      <c r="AR1616" s="218"/>
      <c r="AS1616" s="218"/>
      <c r="AT1616" s="218"/>
      <c r="AU1616" s="218"/>
      <c r="AV1616" s="218"/>
      <c r="AW1616" s="218"/>
      <c r="AX1616" s="218"/>
      <c r="AY1616" s="218"/>
      <c r="AZ1616" s="218"/>
      <c r="BA1616" s="218"/>
      <c r="BB1616" s="218"/>
      <c r="BC1616" s="218"/>
      <c r="BD1616" s="218"/>
      <c r="BE1616" s="218"/>
      <c r="BF1616" s="218"/>
      <c r="BG1616" s="218"/>
      <c r="BH1616" s="218"/>
      <c r="BI1616" s="218"/>
      <c r="BJ1616" s="233"/>
      <c r="BK1616" s="199"/>
      <c r="BL1616" s="218" t="s">
        <v>84</v>
      </c>
      <c r="BM1616" s="171" t="s">
        <v>76</v>
      </c>
      <c r="BN1616" s="171" t="s">
        <v>76</v>
      </c>
      <c r="BO1616" s="171" t="s">
        <v>76</v>
      </c>
      <c r="BP1616" s="218"/>
      <c r="BQ1616" s="218"/>
      <c r="BR1616" s="218"/>
      <c r="BS1616" s="218"/>
      <c r="BT1616" s="218"/>
      <c r="BU1616" s="218"/>
      <c r="BV1616" s="218"/>
      <c r="BW1616" s="218"/>
      <c r="BX1616" s="171"/>
      <c r="BY1616" s="199"/>
      <c r="BZ1616" s="230"/>
      <c r="CA1616" s="230"/>
      <c r="CB1616" s="230"/>
      <c r="CC1616" s="230"/>
      <c r="CD1616" s="230"/>
      <c r="CE1616" s="230"/>
      <c r="CF1616" s="230"/>
      <c r="CG1616" s="230"/>
      <c r="CH1616" s="230"/>
      <c r="CI1616" s="230"/>
      <c r="CJ1616" s="230"/>
      <c r="CK1616" s="230"/>
      <c r="CL1616" s="230"/>
      <c r="CM1616" s="230"/>
      <c r="CN1616" s="171"/>
      <c r="CO1616" s="199"/>
      <c r="CP1616" s="230"/>
      <c r="CQ1616" s="233"/>
      <c r="CR1616" s="233"/>
      <c r="CS1616" s="233"/>
      <c r="CT1616" s="230"/>
      <c r="CU1616" s="230"/>
      <c r="CV1616" s="230"/>
      <c r="CW1616" s="230"/>
    </row>
    <row r="1617" ht="45" hidden="1" spans="1:101">
      <c r="A1617" s="191">
        <v>2734</v>
      </c>
      <c r="B1617" s="261" t="s">
        <v>4136</v>
      </c>
      <c r="C1617" s="261" t="s">
        <v>4137</v>
      </c>
      <c r="D1617" s="261" t="s">
        <v>2918</v>
      </c>
      <c r="E1617" s="199"/>
      <c r="F1617" s="261" t="s">
        <v>2374</v>
      </c>
      <c r="G1617" s="199"/>
      <c r="H1617" s="199"/>
      <c r="I1617" s="199"/>
      <c r="J1617" s="202"/>
      <c r="K1617" s="202"/>
      <c r="L1617" s="164" t="str">
        <f>_xlfn.IFNA(VLOOKUP(B1617,'[1]CDM Patients Data'!$C$1266:$N$5000,6,FALSE),"")</f>
        <v>Lung</v>
      </c>
      <c r="M1617" s="164" t="str">
        <f>_xlfn.IFNA(VLOOKUP(B1617,'[1]CDM Patients Data'!$C$1266:$N$5000,7,FALSE),"")</f>
        <v>Lung NOS</v>
      </c>
      <c r="N1617" s="164" t="str">
        <f>_xlfn.IFNA(VLOOKUP(B1617,'[1]CDM Patients Data'!$C$1266:$N$5000,8,FALSE),"")</f>
        <v>Mucinous adenocarcinoma</v>
      </c>
      <c r="O1617" s="164" t="str">
        <f>_xlfn.IFNA(VLOOKUP(B1617,'[1]CDM Patients Data'!$C$1266:$K$3492,9,FALSE),"")</f>
        <v>Unknown</v>
      </c>
      <c r="P1617" s="164">
        <f>_xlfn.IFNA(VLOOKUP(B1617,'[1]CDM Patients Data'!$C$1266:$O$3492,10,FALSE),"")</f>
        <v>0</v>
      </c>
      <c r="Q1617" s="164">
        <f>_xlfn.IFNA(VLOOKUP(B1617,'[1]CDM Patients Data'!$C$1266:$O$3492,11,FALSE),"")</f>
        <v>0</v>
      </c>
      <c r="R1617" s="164">
        <f>_xlfn.IFNA(VLOOKUP(B1617,'[1]CDM Patients Data'!$C$1266:$O$3492,12,FALSE),"")</f>
        <v>0</v>
      </c>
      <c r="S1617" s="164">
        <f>_xlfn.IFNA(VLOOKUP(B1617,'[1]CDM Patients Data'!$C$1266:$P$3492,13,FALSE),"")</f>
        <v>0</v>
      </c>
      <c r="T1617" s="164" t="str">
        <f>_xlfn.IFNA(VLOOKUP(B1617,'[1]CDM Patients Data'!$C$1266:$N$5000,5,FALSE),"")</f>
        <v>Swathi</v>
      </c>
      <c r="U1617" s="164"/>
      <c r="V1617" s="164"/>
      <c r="W1617" s="210"/>
      <c r="X1617" s="164"/>
      <c r="Y1617" s="164"/>
      <c r="Z1617" s="164"/>
      <c r="AA1617" s="164"/>
      <c r="AB1617" s="164"/>
      <c r="AC1617" s="210"/>
      <c r="AD1617" s="199"/>
      <c r="AE1617" s="199"/>
      <c r="AF1617" s="199"/>
      <c r="AG1617" s="199"/>
      <c r="AH1617" s="233" t="s">
        <v>589</v>
      </c>
      <c r="AI1617" s="199"/>
      <c r="AJ1617" s="199"/>
      <c r="AK1617" s="218" t="s">
        <v>80</v>
      </c>
      <c r="AL1617" s="218">
        <v>45810191</v>
      </c>
      <c r="AM1617" s="218">
        <v>13.7</v>
      </c>
      <c r="AN1617" s="218">
        <v>599.9</v>
      </c>
      <c r="AO1617" s="218" t="s">
        <v>81</v>
      </c>
      <c r="AP1617" s="218"/>
      <c r="AQ1617" s="218"/>
      <c r="AR1617" s="218"/>
      <c r="AS1617" s="218"/>
      <c r="AT1617" s="218"/>
      <c r="AU1617" s="218"/>
      <c r="AV1617" s="218"/>
      <c r="AW1617" s="218"/>
      <c r="AX1617" s="218"/>
      <c r="AY1617" s="218"/>
      <c r="AZ1617" s="218"/>
      <c r="BA1617" s="218"/>
      <c r="BB1617" s="218"/>
      <c r="BC1617" s="218"/>
      <c r="BD1617" s="218"/>
      <c r="BE1617" s="218"/>
      <c r="BF1617" s="218"/>
      <c r="BG1617" s="218"/>
      <c r="BH1617" s="218"/>
      <c r="BI1617" s="218"/>
      <c r="BJ1617" s="233"/>
      <c r="BK1617" s="199"/>
      <c r="BL1617" s="218" t="s">
        <v>84</v>
      </c>
      <c r="BM1617" s="171" t="s">
        <v>76</v>
      </c>
      <c r="BN1617" s="171" t="s">
        <v>76</v>
      </c>
      <c r="BO1617" s="171" t="s">
        <v>76</v>
      </c>
      <c r="BP1617" s="218"/>
      <c r="BQ1617" s="218"/>
      <c r="BR1617" s="218"/>
      <c r="BS1617" s="218"/>
      <c r="BT1617" s="218"/>
      <c r="BU1617" s="218"/>
      <c r="BV1617" s="218"/>
      <c r="BW1617" s="218"/>
      <c r="BX1617" s="171"/>
      <c r="BY1617" s="199"/>
      <c r="BZ1617" s="230"/>
      <c r="CA1617" s="230"/>
      <c r="CB1617" s="230"/>
      <c r="CC1617" s="230"/>
      <c r="CD1617" s="230"/>
      <c r="CE1617" s="230"/>
      <c r="CF1617" s="230"/>
      <c r="CG1617" s="230"/>
      <c r="CH1617" s="230"/>
      <c r="CI1617" s="230"/>
      <c r="CJ1617" s="230"/>
      <c r="CK1617" s="230"/>
      <c r="CL1617" s="230"/>
      <c r="CM1617" s="230"/>
      <c r="CN1617" s="171" t="s">
        <v>2777</v>
      </c>
      <c r="CO1617" s="199"/>
      <c r="CP1617" s="230" t="s">
        <v>80</v>
      </c>
      <c r="CQ1617" s="285">
        <v>8269090</v>
      </c>
      <c r="CR1617" s="285">
        <v>2.5</v>
      </c>
      <c r="CS1617" s="285">
        <v>325.99</v>
      </c>
      <c r="CT1617" s="230" t="s">
        <v>103</v>
      </c>
      <c r="CU1617" s="230"/>
      <c r="CV1617" s="230"/>
      <c r="CW1617" s="230"/>
    </row>
    <row r="1618" ht="15" spans="1:101">
      <c r="A1618" s="191">
        <v>2735</v>
      </c>
      <c r="B1618" s="261" t="s">
        <v>4138</v>
      </c>
      <c r="C1618" s="261" t="s">
        <v>4139</v>
      </c>
      <c r="D1618" s="261" t="s">
        <v>2783</v>
      </c>
      <c r="E1618" s="199"/>
      <c r="F1618" s="261" t="s">
        <v>3136</v>
      </c>
      <c r="G1618" s="199"/>
      <c r="H1618" s="199"/>
      <c r="I1618" s="199"/>
      <c r="J1618" s="202"/>
      <c r="K1618" s="202"/>
      <c r="L1618" s="164" t="str">
        <f>_xlfn.IFNA(VLOOKUP(B1618,'[1]CDM Patients Data'!$C$1266:$N$5000,6,FALSE),"")</f>
        <v>Ovary</v>
      </c>
      <c r="M1618" s="164" t="str">
        <f>_xlfn.IFNA(VLOOKUP(B1618,'[1]CDM Patients Data'!$C$1266:$N$5000,7,FALSE),"")</f>
        <v>Ovary</v>
      </c>
      <c r="N1618" s="164" t="str">
        <f>_xlfn.IFNA(VLOOKUP(B1618,'[1]CDM Patients Data'!$C$1266:$N$5000,8,FALSE),"")</f>
        <v>NA</v>
      </c>
      <c r="O1618" s="164" t="str">
        <f>_xlfn.IFNA(VLOOKUP(B1618,'[1]CDM Patients Data'!$C$1266:$K$3492,9,FALSE),"")</f>
        <v>Unknown</v>
      </c>
      <c r="P1618" s="164">
        <f>_xlfn.IFNA(VLOOKUP(B1618,'[1]CDM Patients Data'!$C$1266:$O$3492,10,FALSE),"")</f>
        <v>0</v>
      </c>
      <c r="Q1618" s="164">
        <f>_xlfn.IFNA(VLOOKUP(B1618,'[1]CDM Patients Data'!$C$1266:$O$3492,11,FALSE),"")</f>
        <v>0</v>
      </c>
      <c r="R1618" s="164">
        <f>_xlfn.IFNA(VLOOKUP(B1618,'[1]CDM Patients Data'!$C$1266:$O$3492,12,FALSE),"")</f>
        <v>0</v>
      </c>
      <c r="S1618" s="164">
        <f>_xlfn.IFNA(VLOOKUP(B1618,'[1]CDM Patients Data'!$C$1266:$P$3492,13,FALSE),"")</f>
        <v>0</v>
      </c>
      <c r="T1618" s="164" t="str">
        <f>_xlfn.IFNA(VLOOKUP(B1618,'[1]CDM Patients Data'!$C$1266:$N$5000,5,FALSE),"")</f>
        <v>Alaka</v>
      </c>
      <c r="U1618" s="164"/>
      <c r="V1618" s="164"/>
      <c r="W1618" s="210"/>
      <c r="X1618" s="164"/>
      <c r="Y1618" s="164"/>
      <c r="Z1618" s="164"/>
      <c r="AA1618" s="164"/>
      <c r="AB1618" s="164"/>
      <c r="AC1618" s="210"/>
      <c r="AD1618" s="199"/>
      <c r="AE1618" s="199"/>
      <c r="AF1618" s="199"/>
      <c r="AG1618" s="199"/>
      <c r="AH1618" s="233"/>
      <c r="AI1618" s="199"/>
      <c r="AJ1618" s="199"/>
      <c r="AK1618" s="218" t="s">
        <v>84</v>
      </c>
      <c r="AL1618" s="218" t="s">
        <v>76</v>
      </c>
      <c r="AM1618" s="218" t="s">
        <v>76</v>
      </c>
      <c r="AN1618" s="218" t="s">
        <v>76</v>
      </c>
      <c r="AO1618" s="218" t="s">
        <v>76</v>
      </c>
      <c r="AP1618" s="218"/>
      <c r="AQ1618" s="218"/>
      <c r="AR1618" s="218"/>
      <c r="AS1618" s="218"/>
      <c r="AT1618" s="218"/>
      <c r="AU1618" s="218"/>
      <c r="AV1618" s="218"/>
      <c r="AW1618" s="218"/>
      <c r="AX1618" s="218"/>
      <c r="AY1618" s="218"/>
      <c r="AZ1618" s="218"/>
      <c r="BA1618" s="218"/>
      <c r="BB1618" s="218"/>
      <c r="BC1618" s="218"/>
      <c r="BD1618" s="218"/>
      <c r="BE1618" s="218"/>
      <c r="BF1618" s="218"/>
      <c r="BG1618" s="218"/>
      <c r="BH1618" s="218"/>
      <c r="BI1618" s="218"/>
      <c r="BJ1618" s="233" t="s">
        <v>589</v>
      </c>
      <c r="BK1618" s="199"/>
      <c r="BL1618" s="218" t="s">
        <v>80</v>
      </c>
      <c r="BM1618" s="290">
        <v>8187975</v>
      </c>
      <c r="BN1618" s="290">
        <v>2.5</v>
      </c>
      <c r="BO1618" s="290">
        <v>269.4</v>
      </c>
      <c r="BP1618" s="218" t="s">
        <v>103</v>
      </c>
      <c r="BQ1618" s="218"/>
      <c r="BR1618" s="218"/>
      <c r="BS1618" s="218"/>
      <c r="BT1618" s="218"/>
      <c r="BU1618" s="218"/>
      <c r="BV1618" s="218"/>
      <c r="BW1618" s="218"/>
      <c r="BX1618" s="171"/>
      <c r="BY1618" s="199"/>
      <c r="BZ1618" s="230"/>
      <c r="CA1618" s="230"/>
      <c r="CB1618" s="230"/>
      <c r="CC1618" s="230"/>
      <c r="CD1618" s="230"/>
      <c r="CE1618" s="230"/>
      <c r="CF1618" s="230"/>
      <c r="CG1618" s="230"/>
      <c r="CH1618" s="230"/>
      <c r="CI1618" s="230"/>
      <c r="CJ1618" s="230"/>
      <c r="CK1618" s="230"/>
      <c r="CL1618" s="230"/>
      <c r="CM1618" s="230"/>
      <c r="CN1618" s="171"/>
      <c r="CO1618" s="199"/>
      <c r="CP1618" s="230"/>
      <c r="CQ1618" s="233"/>
      <c r="CR1618" s="233"/>
      <c r="CS1618" s="233"/>
      <c r="CT1618" s="230"/>
      <c r="CU1618" s="230"/>
      <c r="CV1618" s="230"/>
      <c r="CW1618" s="230"/>
    </row>
    <row r="1619" ht="30" hidden="1" spans="1:101">
      <c r="A1619" s="191">
        <v>2736</v>
      </c>
      <c r="B1619" s="261" t="s">
        <v>4140</v>
      </c>
      <c r="C1619" s="261" t="s">
        <v>4141</v>
      </c>
      <c r="D1619" s="261" t="s">
        <v>2798</v>
      </c>
      <c r="E1619" s="199"/>
      <c r="F1619" s="261" t="s">
        <v>2575</v>
      </c>
      <c r="G1619" s="199"/>
      <c r="H1619" s="199"/>
      <c r="I1619" s="199"/>
      <c r="J1619" s="202"/>
      <c r="K1619" s="202"/>
      <c r="L1619" s="164" t="str">
        <f>_xlfn.IFNA(VLOOKUP(B1619,'[1]CDM Patients Data'!$C$1266:$N$5000,6,FALSE),"")</f>
        <v>Lung</v>
      </c>
      <c r="M1619" s="164" t="str">
        <f>_xlfn.IFNA(VLOOKUP(B1619,'[1]CDM Patients Data'!$C$1266:$N$5000,7,FALSE),"")</f>
        <v>Lung, NOS</v>
      </c>
      <c r="N1619" s="164" t="str">
        <f>_xlfn.IFNA(VLOOKUP(B1619,'[1]CDM Patients Data'!$C$1266:$N$5000,8,FALSE),"")</f>
        <v>Adenocarcinoma, NOS</v>
      </c>
      <c r="O1619" s="164" t="str">
        <f>_xlfn.IFNA(VLOOKUP(B1619,'[1]CDM Patients Data'!$C$1266:$K$3492,9,FALSE),"")</f>
        <v>Right</v>
      </c>
      <c r="P1619" s="164">
        <f>_xlfn.IFNA(VLOOKUP(B1619,'[1]CDM Patients Data'!$C$1266:$O$3492,10,FALSE),"")</f>
        <v>0</v>
      </c>
      <c r="Q1619" s="164">
        <f>_xlfn.IFNA(VLOOKUP(B1619,'[1]CDM Patients Data'!$C$1266:$O$3492,11,FALSE),"")</f>
        <v>0</v>
      </c>
      <c r="R1619" s="164">
        <f>_xlfn.IFNA(VLOOKUP(B1619,'[1]CDM Patients Data'!$C$1266:$O$3492,12,FALSE),"")</f>
        <v>0</v>
      </c>
      <c r="S1619" s="164">
        <f>_xlfn.IFNA(VLOOKUP(B1619,'[1]CDM Patients Data'!$C$1266:$P$3492,13,FALSE),"")</f>
        <v>0</v>
      </c>
      <c r="T1619" s="164" t="str">
        <f>_xlfn.IFNA(VLOOKUP(B1619,'[1]CDM Patients Data'!$C$1266:$N$5000,5,FALSE),"")</f>
        <v>Dayana</v>
      </c>
      <c r="U1619" s="164"/>
      <c r="V1619" s="164"/>
      <c r="W1619" s="210"/>
      <c r="X1619" s="164"/>
      <c r="Y1619" s="164"/>
      <c r="Z1619" s="164"/>
      <c r="AA1619" s="164"/>
      <c r="AB1619" s="164"/>
      <c r="AC1619" s="210"/>
      <c r="AD1619" s="199"/>
      <c r="AE1619" s="199"/>
      <c r="AF1619" s="199"/>
      <c r="AG1619" s="199"/>
      <c r="AH1619" s="233" t="s">
        <v>589</v>
      </c>
      <c r="AI1619" s="199"/>
      <c r="AJ1619" s="199"/>
      <c r="AK1619" s="218" t="s">
        <v>80</v>
      </c>
      <c r="AL1619" s="218">
        <v>25374524</v>
      </c>
      <c r="AM1619" s="218">
        <v>7.6</v>
      </c>
      <c r="AN1619" s="218">
        <v>526.6</v>
      </c>
      <c r="AO1619" s="218" t="s">
        <v>81</v>
      </c>
      <c r="AP1619" s="218"/>
      <c r="AQ1619" s="218"/>
      <c r="AR1619" s="218"/>
      <c r="AS1619" s="218"/>
      <c r="AT1619" s="218"/>
      <c r="AU1619" s="218"/>
      <c r="AV1619" s="218"/>
      <c r="AW1619" s="218"/>
      <c r="AX1619" s="218"/>
      <c r="AY1619" s="218"/>
      <c r="AZ1619" s="218"/>
      <c r="BA1619" s="218"/>
      <c r="BB1619" s="218"/>
      <c r="BC1619" s="218"/>
      <c r="BD1619" s="218"/>
      <c r="BE1619" s="218"/>
      <c r="BF1619" s="218"/>
      <c r="BG1619" s="218"/>
      <c r="BH1619" s="218"/>
      <c r="BI1619" s="218"/>
      <c r="BJ1619" s="233"/>
      <c r="BK1619" s="199"/>
      <c r="BL1619" s="218" t="s">
        <v>84</v>
      </c>
      <c r="BM1619" s="171" t="s">
        <v>76</v>
      </c>
      <c r="BN1619" s="171" t="s">
        <v>76</v>
      </c>
      <c r="BO1619" s="171" t="s">
        <v>76</v>
      </c>
      <c r="BP1619" s="218"/>
      <c r="BQ1619" s="218"/>
      <c r="BR1619" s="218"/>
      <c r="BS1619" s="218"/>
      <c r="BT1619" s="218"/>
      <c r="BU1619" s="218"/>
      <c r="BV1619" s="218"/>
      <c r="BW1619" s="218"/>
      <c r="BX1619" s="171"/>
      <c r="BY1619" s="199"/>
      <c r="BZ1619" s="230"/>
      <c r="CA1619" s="230"/>
      <c r="CB1619" s="230"/>
      <c r="CC1619" s="230"/>
      <c r="CD1619" s="230"/>
      <c r="CE1619" s="230"/>
      <c r="CF1619" s="230"/>
      <c r="CG1619" s="230"/>
      <c r="CH1619" s="230"/>
      <c r="CI1619" s="230"/>
      <c r="CJ1619" s="230"/>
      <c r="CK1619" s="230"/>
      <c r="CL1619" s="230"/>
      <c r="CM1619" s="230"/>
      <c r="CN1619" s="171" t="s">
        <v>2777</v>
      </c>
      <c r="CO1619" s="199"/>
      <c r="CP1619" s="230" t="s">
        <v>80</v>
      </c>
      <c r="CQ1619" s="285">
        <v>10102424</v>
      </c>
      <c r="CR1619" s="285">
        <v>3</v>
      </c>
      <c r="CS1619" s="285">
        <v>342.5</v>
      </c>
      <c r="CT1619" s="230" t="s">
        <v>103</v>
      </c>
      <c r="CU1619" s="230"/>
      <c r="CV1619" s="230"/>
      <c r="CW1619" s="230"/>
    </row>
    <row r="1620" ht="60" hidden="1" spans="1:101">
      <c r="A1620" s="191">
        <v>2737</v>
      </c>
      <c r="B1620" s="261" t="s">
        <v>4142</v>
      </c>
      <c r="C1620" s="261" t="s">
        <v>3998</v>
      </c>
      <c r="D1620" s="261" t="s">
        <v>2959</v>
      </c>
      <c r="E1620" s="199"/>
      <c r="F1620" s="261" t="s">
        <v>2575</v>
      </c>
      <c r="G1620" s="199"/>
      <c r="H1620" s="199"/>
      <c r="I1620" s="199"/>
      <c r="J1620" s="202"/>
      <c r="K1620" s="202"/>
      <c r="L1620" s="164" t="str">
        <f>_xlfn.IFNA(VLOOKUP(B1620,'[1]CDM Patients Data'!$C$1266:$N$5000,6,FALSE),"")</f>
        <v>Other and unspecified parts of mouth</v>
      </c>
      <c r="M1620" s="164" t="str">
        <f>_xlfn.IFNA(VLOOKUP(B1620,'[1]CDM Patients Data'!$C$1266:$N$5000,7,FALSE),"")</f>
        <v>Cheek mucosa</v>
      </c>
      <c r="N1620" s="164" t="str">
        <f>_xlfn.IFNA(VLOOKUP(B1620,'[1]CDM Patients Data'!$C$1266:$N$5000,8,FALSE),"")</f>
        <v>Squamous cell carcinoma, NOS</v>
      </c>
      <c r="O1620" s="164" t="str">
        <f>_xlfn.IFNA(VLOOKUP(B1620,'[1]CDM Patients Data'!$C$1266:$K$3492,9,FALSE),"")</f>
        <v>Right</v>
      </c>
      <c r="P1620" s="164">
        <f>_xlfn.IFNA(VLOOKUP(B1620,'[1]CDM Patients Data'!$C$1266:$O$3492,10,FALSE),"")</f>
        <v>0</v>
      </c>
      <c r="Q1620" s="164">
        <f>_xlfn.IFNA(VLOOKUP(B1620,'[1]CDM Patients Data'!$C$1266:$O$3492,11,FALSE),"")</f>
        <v>0</v>
      </c>
      <c r="R1620" s="164">
        <f>_xlfn.IFNA(VLOOKUP(B1620,'[1]CDM Patients Data'!$C$1266:$O$3492,12,FALSE),"")</f>
        <v>0</v>
      </c>
      <c r="S1620" s="164">
        <f>_xlfn.IFNA(VLOOKUP(B1620,'[1]CDM Patients Data'!$C$1266:$P$3492,13,FALSE),"")</f>
        <v>0</v>
      </c>
      <c r="T1620" s="164" t="str">
        <f>_xlfn.IFNA(VLOOKUP(B1620,'[1]CDM Patients Data'!$C$1266:$N$5000,5,FALSE),"")</f>
        <v>Nisha</v>
      </c>
      <c r="U1620" s="164"/>
      <c r="V1620" s="164"/>
      <c r="W1620" s="210"/>
      <c r="X1620" s="164"/>
      <c r="Y1620" s="164"/>
      <c r="Z1620" s="164"/>
      <c r="AA1620" s="164"/>
      <c r="AB1620" s="164"/>
      <c r="AC1620" s="210"/>
      <c r="AD1620" s="199"/>
      <c r="AE1620" s="199"/>
      <c r="AF1620" s="199"/>
      <c r="AG1620" s="199"/>
      <c r="AH1620" s="233"/>
      <c r="AI1620" s="199"/>
      <c r="AJ1620" s="199"/>
      <c r="AK1620" s="218"/>
      <c r="AL1620" s="218"/>
      <c r="AM1620" s="218"/>
      <c r="AN1620" s="218"/>
      <c r="AO1620" s="218" t="s">
        <v>76</v>
      </c>
      <c r="AP1620" s="218"/>
      <c r="AQ1620" s="218"/>
      <c r="AR1620" s="218"/>
      <c r="AS1620" s="218"/>
      <c r="AT1620" s="218"/>
      <c r="AU1620" s="218"/>
      <c r="AV1620" s="218"/>
      <c r="AW1620" s="218"/>
      <c r="AX1620" s="218"/>
      <c r="AY1620" s="218"/>
      <c r="AZ1620" s="218"/>
      <c r="BA1620" s="218"/>
      <c r="BB1620" s="218"/>
      <c r="BC1620" s="218"/>
      <c r="BD1620" s="218"/>
      <c r="BE1620" s="218"/>
      <c r="BF1620" s="218"/>
      <c r="BG1620" s="218"/>
      <c r="BH1620" s="218"/>
      <c r="BI1620" s="218"/>
      <c r="BJ1620" s="233"/>
      <c r="BK1620" s="199"/>
      <c r="BL1620" s="218"/>
      <c r="BM1620" s="171"/>
      <c r="BN1620" s="171"/>
      <c r="BO1620" s="171"/>
      <c r="BP1620" s="218"/>
      <c r="BQ1620" s="218"/>
      <c r="BR1620" s="218"/>
      <c r="BS1620" s="218"/>
      <c r="BT1620" s="218"/>
      <c r="BU1620" s="218"/>
      <c r="BV1620" s="218"/>
      <c r="BW1620" s="218"/>
      <c r="BX1620" s="171" t="s">
        <v>589</v>
      </c>
      <c r="BY1620" s="199"/>
      <c r="BZ1620" s="230"/>
      <c r="CA1620" s="230"/>
      <c r="CB1620" s="230"/>
      <c r="CC1620" s="304">
        <v>1628.9</v>
      </c>
      <c r="CD1620" s="230" t="s">
        <v>103</v>
      </c>
      <c r="CE1620" s="230"/>
      <c r="CF1620" s="230"/>
      <c r="CG1620" s="230"/>
      <c r="CH1620" s="230"/>
      <c r="CI1620" s="230"/>
      <c r="CJ1620" s="230"/>
      <c r="CK1620" s="230"/>
      <c r="CL1620" s="230"/>
      <c r="CM1620" s="230"/>
      <c r="CN1620" s="171"/>
      <c r="CO1620" s="199"/>
      <c r="CP1620" s="230"/>
      <c r="CQ1620" s="233"/>
      <c r="CR1620" s="233"/>
      <c r="CS1620" s="233"/>
      <c r="CT1620" s="230"/>
      <c r="CU1620" s="230"/>
      <c r="CV1620" s="230"/>
      <c r="CW1620" s="230"/>
    </row>
    <row r="1621" ht="45" hidden="1" spans="1:101">
      <c r="A1621" s="191">
        <v>2738</v>
      </c>
      <c r="B1621" s="261" t="s">
        <v>4143</v>
      </c>
      <c r="C1621" s="261" t="s">
        <v>4144</v>
      </c>
      <c r="D1621" s="261" t="s">
        <v>2798</v>
      </c>
      <c r="E1621" s="199"/>
      <c r="F1621" s="261" t="s">
        <v>2575</v>
      </c>
      <c r="G1621" s="199"/>
      <c r="H1621" s="199"/>
      <c r="I1621" s="199"/>
      <c r="J1621" s="202"/>
      <c r="K1621" s="202"/>
      <c r="L1621" s="164" t="str">
        <f>_xlfn.IFNA(VLOOKUP(B1621,'[1]CDM Patients Data'!$C$1266:$N$5000,6,FALSE),"")</f>
        <v>Thyroid</v>
      </c>
      <c r="M1621" s="164" t="str">
        <f>_xlfn.IFNA(VLOOKUP(B1621,'[1]CDM Patients Data'!$C$1266:$N$5000,7,FALSE),"")</f>
        <v>Thyroid gland</v>
      </c>
      <c r="N1621" s="164" t="str">
        <f>_xlfn.IFNA(VLOOKUP(B1621,'[1]CDM Patients Data'!$C$1266:$N$5000,8,FALSE),"")</f>
        <v>Medullary carcinoma, NOS</v>
      </c>
      <c r="O1621" s="164" t="str">
        <f>_xlfn.IFNA(VLOOKUP(B1621,'[1]CDM Patients Data'!$C$1266:$K$3492,9,FALSE),"")</f>
        <v>Left</v>
      </c>
      <c r="P1621" s="164">
        <f>_xlfn.IFNA(VLOOKUP(B1621,'[1]CDM Patients Data'!$C$1266:$O$3492,10,FALSE),"")</f>
        <v>0</v>
      </c>
      <c r="Q1621" s="164">
        <f>_xlfn.IFNA(VLOOKUP(B1621,'[1]CDM Patients Data'!$C$1266:$O$3492,11,FALSE),"")</f>
        <v>0</v>
      </c>
      <c r="R1621" s="164">
        <f>_xlfn.IFNA(VLOOKUP(B1621,'[1]CDM Patients Data'!$C$1266:$O$3492,12,FALSE),"")</f>
        <v>0</v>
      </c>
      <c r="S1621" s="164">
        <f>_xlfn.IFNA(VLOOKUP(B1621,'[1]CDM Patients Data'!$C$1266:$P$3492,13,FALSE),"")</f>
        <v>0</v>
      </c>
      <c r="T1621" s="164" t="str">
        <f>_xlfn.IFNA(VLOOKUP(B1621,'[1]CDM Patients Data'!$C$1266:$N$5000,5,FALSE),"")</f>
        <v>Swathi</v>
      </c>
      <c r="U1621" s="164"/>
      <c r="V1621" s="164"/>
      <c r="W1621" s="210"/>
      <c r="X1621" s="164"/>
      <c r="Y1621" s="164"/>
      <c r="Z1621" s="164"/>
      <c r="AA1621" s="164"/>
      <c r="AB1621" s="164"/>
      <c r="AC1621" s="210"/>
      <c r="AD1621" s="199"/>
      <c r="AE1621" s="199"/>
      <c r="AF1621" s="199"/>
      <c r="AG1621" s="199"/>
      <c r="AH1621" s="233" t="s">
        <v>589</v>
      </c>
      <c r="AI1621" s="199"/>
      <c r="AJ1621" s="199"/>
      <c r="AK1621" s="218" t="s">
        <v>80</v>
      </c>
      <c r="AL1621" s="218">
        <v>52699320</v>
      </c>
      <c r="AM1621" s="218">
        <v>15.8</v>
      </c>
      <c r="AN1621" s="218">
        <v>455.4</v>
      </c>
      <c r="AO1621" s="218" t="s">
        <v>81</v>
      </c>
      <c r="AP1621" s="218"/>
      <c r="AQ1621" s="218"/>
      <c r="AR1621" s="218"/>
      <c r="AS1621" s="218"/>
      <c r="AT1621" s="218"/>
      <c r="AU1621" s="218"/>
      <c r="AV1621" s="218"/>
      <c r="AW1621" s="218"/>
      <c r="AX1621" s="218"/>
      <c r="AY1621" s="218"/>
      <c r="AZ1621" s="218"/>
      <c r="BA1621" s="218"/>
      <c r="BB1621" s="218"/>
      <c r="BC1621" s="218"/>
      <c r="BD1621" s="218"/>
      <c r="BE1621" s="218"/>
      <c r="BF1621" s="218"/>
      <c r="BG1621" s="218"/>
      <c r="BH1621" s="218"/>
      <c r="BI1621" s="218"/>
      <c r="BJ1621" s="233"/>
      <c r="BK1621" s="199"/>
      <c r="BL1621" s="218"/>
      <c r="BM1621" s="171" t="s">
        <v>76</v>
      </c>
      <c r="BN1621" s="171" t="s">
        <v>76</v>
      </c>
      <c r="BO1621" s="171" t="s">
        <v>76</v>
      </c>
      <c r="BP1621" s="218"/>
      <c r="BQ1621" s="218"/>
      <c r="BR1621" s="218"/>
      <c r="BS1621" s="218"/>
      <c r="BT1621" s="218"/>
      <c r="BU1621" s="218"/>
      <c r="BV1621" s="218"/>
      <c r="BW1621" s="218"/>
      <c r="BX1621" s="171"/>
      <c r="BY1621" s="199"/>
      <c r="BZ1621" s="230"/>
      <c r="CA1621" s="230"/>
      <c r="CB1621" s="230"/>
      <c r="CC1621" s="230"/>
      <c r="CD1621" s="230"/>
      <c r="CE1621" s="230"/>
      <c r="CF1621" s="230"/>
      <c r="CG1621" s="230"/>
      <c r="CH1621" s="230"/>
      <c r="CI1621" s="230"/>
      <c r="CJ1621" s="230"/>
      <c r="CK1621" s="230"/>
      <c r="CL1621" s="230"/>
      <c r="CM1621" s="230"/>
      <c r="CN1621" s="171" t="s">
        <v>2777</v>
      </c>
      <c r="CO1621" s="199"/>
      <c r="CP1621" s="230" t="s">
        <v>80</v>
      </c>
      <c r="CQ1621" s="285">
        <v>5942025</v>
      </c>
      <c r="CR1621" s="285">
        <v>1.8</v>
      </c>
      <c r="CS1621" s="285">
        <v>324.53</v>
      </c>
      <c r="CT1621" s="230" t="s">
        <v>103</v>
      </c>
      <c r="CU1621" s="230"/>
      <c r="CV1621" s="230"/>
      <c r="CW1621" s="230"/>
    </row>
    <row r="1622" ht="60" hidden="1" spans="1:101">
      <c r="A1622" s="191">
        <v>2739</v>
      </c>
      <c r="B1622" s="261" t="s">
        <v>4145</v>
      </c>
      <c r="C1622" s="261" t="s">
        <v>3565</v>
      </c>
      <c r="D1622" s="261" t="s">
        <v>2806</v>
      </c>
      <c r="E1622" s="199"/>
      <c r="F1622" s="261" t="s">
        <v>2498</v>
      </c>
      <c r="G1622" s="199"/>
      <c r="H1622" s="199"/>
      <c r="I1622" s="199"/>
      <c r="J1622" s="202"/>
      <c r="K1622" s="202"/>
      <c r="L1622" s="164" t="str">
        <f>_xlfn.IFNA(VLOOKUP(B1622,'[1]CDM Patients Data'!$C$1266:$N$5000,6,FALSE),"")</f>
        <v>Breast</v>
      </c>
      <c r="M1622" s="164" t="str">
        <f>_xlfn.IFNA(VLOOKUP(B1622,'[1]CDM Patients Data'!$C$1266:$N$5000,7,FALSE),"")</f>
        <v>Breast NOS (excludes Skin of breast C44.5)</v>
      </c>
      <c r="N1622" s="164" t="str">
        <f>_xlfn.IFNA(VLOOKUP(B1622,'[1]CDM Patients Data'!$C$1266:$N$5000,8,FALSE),"")</f>
        <v>Infiltrating ductular carcinoma</v>
      </c>
      <c r="O1622" s="164" t="str">
        <f>_xlfn.IFNA(VLOOKUP(B1622,'[1]CDM Patients Data'!$C$1266:$K$3492,9,FALSE),"")</f>
        <v>Unknown</v>
      </c>
      <c r="P1622" s="164">
        <f>_xlfn.IFNA(VLOOKUP(B1622,'[1]CDM Patients Data'!$C$1266:$O$3492,10,FALSE),"")</f>
        <v>0</v>
      </c>
      <c r="Q1622" s="164">
        <f>_xlfn.IFNA(VLOOKUP(B1622,'[1]CDM Patients Data'!$C$1266:$O$3492,11,FALSE),"")</f>
        <v>0</v>
      </c>
      <c r="R1622" s="164">
        <f>_xlfn.IFNA(VLOOKUP(B1622,'[1]CDM Patients Data'!$C$1266:$O$3492,12,FALSE),"")</f>
        <v>0</v>
      </c>
      <c r="S1622" s="164">
        <f>_xlfn.IFNA(VLOOKUP(B1622,'[1]CDM Patients Data'!$C$1266:$P$3492,13,FALSE),"")</f>
        <v>0</v>
      </c>
      <c r="T1622" s="164" t="str">
        <f>_xlfn.IFNA(VLOOKUP(B1622,'[1]CDM Patients Data'!$C$1266:$N$5000,5,FALSE),"")</f>
        <v>Manohar</v>
      </c>
      <c r="U1622" s="164"/>
      <c r="V1622" s="164"/>
      <c r="W1622" s="210"/>
      <c r="X1622" s="164"/>
      <c r="Y1622" s="164"/>
      <c r="Z1622" s="164"/>
      <c r="AA1622" s="164"/>
      <c r="AB1622" s="164"/>
      <c r="AC1622" s="210"/>
      <c r="AD1622" s="199"/>
      <c r="AE1622" s="199"/>
      <c r="AF1622" s="199"/>
      <c r="AG1622" s="199"/>
      <c r="AH1622" s="233"/>
      <c r="AI1622" s="199"/>
      <c r="AJ1622" s="199"/>
      <c r="AK1622" s="218"/>
      <c r="AL1622" s="218"/>
      <c r="AM1622" s="218"/>
      <c r="AN1622" s="218"/>
      <c r="AO1622" s="218" t="s">
        <v>76</v>
      </c>
      <c r="AP1622" s="218"/>
      <c r="AQ1622" s="218"/>
      <c r="AR1622" s="218"/>
      <c r="AS1622" s="218"/>
      <c r="AT1622" s="218"/>
      <c r="AU1622" s="218"/>
      <c r="AV1622" s="218"/>
      <c r="AW1622" s="218"/>
      <c r="AX1622" s="218"/>
      <c r="AY1622" s="218"/>
      <c r="AZ1622" s="218"/>
      <c r="BA1622" s="218"/>
      <c r="BB1622" s="218"/>
      <c r="BC1622" s="218"/>
      <c r="BD1622" s="218"/>
      <c r="BE1622" s="218"/>
      <c r="BF1622" s="218"/>
      <c r="BG1622" s="218"/>
      <c r="BH1622" s="218"/>
      <c r="BI1622" s="218"/>
      <c r="BJ1622" s="233"/>
      <c r="BK1622" s="199"/>
      <c r="BL1622" s="218"/>
      <c r="BM1622" s="171"/>
      <c r="BN1622" s="171"/>
      <c r="BO1622" s="171"/>
      <c r="BP1622" s="218"/>
      <c r="BQ1622" s="218"/>
      <c r="BR1622" s="218"/>
      <c r="BS1622" s="218"/>
      <c r="BT1622" s="218"/>
      <c r="BU1622" s="218"/>
      <c r="BV1622" s="218"/>
      <c r="BW1622" s="218"/>
      <c r="BX1622" s="171"/>
      <c r="BY1622" s="199"/>
      <c r="BZ1622" s="230"/>
      <c r="CA1622" s="230"/>
      <c r="CB1622" s="230"/>
      <c r="CC1622" s="230"/>
      <c r="CD1622" s="230"/>
      <c r="CE1622" s="230"/>
      <c r="CF1622" s="230"/>
      <c r="CG1622" s="230"/>
      <c r="CH1622" s="230"/>
      <c r="CI1622" s="230"/>
      <c r="CJ1622" s="230"/>
      <c r="CK1622" s="230"/>
      <c r="CL1622" s="230"/>
      <c r="CM1622" s="230"/>
      <c r="CN1622" s="171"/>
      <c r="CO1622" s="199"/>
      <c r="CP1622" s="230"/>
      <c r="CQ1622" s="233"/>
      <c r="CR1622" s="233"/>
      <c r="CS1622" s="233"/>
      <c r="CT1622" s="230"/>
      <c r="CU1622" s="230"/>
      <c r="CV1622" s="230"/>
      <c r="CW1622" s="230"/>
    </row>
    <row r="1623" ht="60" hidden="1" spans="1:101">
      <c r="A1623" s="191">
        <v>2740</v>
      </c>
      <c r="B1623" s="261" t="s">
        <v>4146</v>
      </c>
      <c r="C1623" s="261" t="s">
        <v>4147</v>
      </c>
      <c r="D1623" s="261" t="s">
        <v>2806</v>
      </c>
      <c r="E1623" s="199"/>
      <c r="F1623" s="261" t="s">
        <v>4148</v>
      </c>
      <c r="G1623" s="199"/>
      <c r="H1623" s="199"/>
      <c r="I1623" s="199"/>
      <c r="J1623" s="202"/>
      <c r="K1623" s="202"/>
      <c r="L1623" s="164" t="str">
        <f>_xlfn.IFNA(VLOOKUP(B1623,'[1]CDM Patients Data'!$C$1266:$N$5000,6,FALSE),"")</f>
        <v>Breast</v>
      </c>
      <c r="M1623" s="164" t="str">
        <f>_xlfn.IFNA(VLOOKUP(B1623,'[1]CDM Patients Data'!$C$1266:$N$5000,7,FALSE),"")</f>
        <v>Breast NOS (excludes Skin of breast C44.5)</v>
      </c>
      <c r="N1623" s="164" t="str">
        <f>_xlfn.IFNA(VLOOKUP(B1623,'[1]CDM Patients Data'!$C$1266:$N$5000,8,FALSE),"")</f>
        <v>Carcinoma, NOS</v>
      </c>
      <c r="O1623" s="164" t="str">
        <f>_xlfn.IFNA(VLOOKUP(B1623,'[1]CDM Patients Data'!$C$1266:$K$3492,9,FALSE),"")</f>
        <v>Right</v>
      </c>
      <c r="P1623" s="164">
        <f>_xlfn.IFNA(VLOOKUP(B1623,'[1]CDM Patients Data'!$C$1266:$O$3492,10,FALSE),"")</f>
        <v>0</v>
      </c>
      <c r="Q1623" s="164">
        <f>_xlfn.IFNA(VLOOKUP(B1623,'[1]CDM Patients Data'!$C$1266:$O$3492,11,FALSE),"")</f>
        <v>0</v>
      </c>
      <c r="R1623" s="164">
        <f>_xlfn.IFNA(VLOOKUP(B1623,'[1]CDM Patients Data'!$C$1266:$O$3492,12,FALSE),"")</f>
        <v>0</v>
      </c>
      <c r="S1623" s="164">
        <f>_xlfn.IFNA(VLOOKUP(B1623,'[1]CDM Patients Data'!$C$1266:$P$3492,13,FALSE),"")</f>
        <v>0</v>
      </c>
      <c r="T1623" s="164" t="str">
        <f>_xlfn.IFNA(VLOOKUP(B1623,'[1]CDM Patients Data'!$C$1266:$N$5000,5,FALSE),"")</f>
        <v>Alaka</v>
      </c>
      <c r="U1623" s="164"/>
      <c r="V1623" s="164"/>
      <c r="W1623" s="210"/>
      <c r="X1623" s="164"/>
      <c r="Y1623" s="164"/>
      <c r="Z1623" s="164"/>
      <c r="AA1623" s="164"/>
      <c r="AB1623" s="164"/>
      <c r="AC1623" s="210"/>
      <c r="AD1623" s="199"/>
      <c r="AE1623" s="199"/>
      <c r="AF1623" s="199"/>
      <c r="AG1623" s="199"/>
      <c r="AH1623" s="233"/>
      <c r="AI1623" s="199"/>
      <c r="AJ1623" s="199"/>
      <c r="AK1623" s="218"/>
      <c r="AL1623" s="218"/>
      <c r="AM1623" s="218"/>
      <c r="AN1623" s="218"/>
      <c r="AO1623" s="218" t="s">
        <v>76</v>
      </c>
      <c r="AP1623" s="218"/>
      <c r="AQ1623" s="218"/>
      <c r="AR1623" s="218"/>
      <c r="AS1623" s="218"/>
      <c r="AT1623" s="218"/>
      <c r="AU1623" s="218"/>
      <c r="AV1623" s="218"/>
      <c r="AW1623" s="218"/>
      <c r="AX1623" s="218"/>
      <c r="AY1623" s="218"/>
      <c r="AZ1623" s="218"/>
      <c r="BA1623" s="218"/>
      <c r="BB1623" s="218"/>
      <c r="BC1623" s="218"/>
      <c r="BD1623" s="218"/>
      <c r="BE1623" s="218"/>
      <c r="BF1623" s="218"/>
      <c r="BG1623" s="218"/>
      <c r="BH1623" s="218"/>
      <c r="BI1623" s="218"/>
      <c r="BJ1623" s="233"/>
      <c r="BK1623" s="199"/>
      <c r="BL1623" s="218"/>
      <c r="BM1623" s="171"/>
      <c r="BN1623" s="171"/>
      <c r="BO1623" s="171"/>
      <c r="BP1623" s="218"/>
      <c r="BQ1623" s="218"/>
      <c r="BR1623" s="218"/>
      <c r="BS1623" s="218"/>
      <c r="BT1623" s="218"/>
      <c r="BU1623" s="218"/>
      <c r="BV1623" s="218"/>
      <c r="BW1623" s="218"/>
      <c r="BX1623" s="171"/>
      <c r="BY1623" s="199"/>
      <c r="BZ1623" s="230"/>
      <c r="CA1623" s="230"/>
      <c r="CB1623" s="230"/>
      <c r="CC1623" s="230"/>
      <c r="CD1623" s="230"/>
      <c r="CE1623" s="230"/>
      <c r="CF1623" s="230"/>
      <c r="CG1623" s="230"/>
      <c r="CH1623" s="230"/>
      <c r="CI1623" s="230"/>
      <c r="CJ1623" s="230"/>
      <c r="CK1623" s="230"/>
      <c r="CL1623" s="230"/>
      <c r="CM1623" s="230"/>
      <c r="CN1623" s="171"/>
      <c r="CO1623" s="199"/>
      <c r="CP1623" s="230"/>
      <c r="CQ1623" s="233"/>
      <c r="CR1623" s="233"/>
      <c r="CS1623" s="233"/>
      <c r="CT1623" s="230"/>
      <c r="CU1623" s="230"/>
      <c r="CV1623" s="230"/>
      <c r="CW1623" s="230"/>
    </row>
    <row r="1624" ht="30" spans="1:101">
      <c r="A1624" s="191">
        <v>2741</v>
      </c>
      <c r="B1624" s="261" t="s">
        <v>4149</v>
      </c>
      <c r="C1624" s="261" t="s">
        <v>4150</v>
      </c>
      <c r="D1624" s="261" t="s">
        <v>2780</v>
      </c>
      <c r="E1624" s="199"/>
      <c r="F1624" s="261" t="s">
        <v>2215</v>
      </c>
      <c r="G1624" s="199"/>
      <c r="H1624" s="199"/>
      <c r="I1624" s="199"/>
      <c r="J1624" s="202"/>
      <c r="K1624" s="202"/>
      <c r="L1624" s="164" t="str">
        <f>_xlfn.IFNA(VLOOKUP(B1624,'[1]CDM Patients Data'!$C$1266:$N$5000,6,FALSE),"")</f>
        <v>Large Intestine</v>
      </c>
      <c r="M1624" s="164" t="str">
        <f>_xlfn.IFNA(VLOOKUP(B1624,'[1]CDM Patients Data'!$C$1266:$N$5000,7,FALSE),"")</f>
        <v>Colon NOS</v>
      </c>
      <c r="N1624" s="164" t="str">
        <f>_xlfn.IFNA(VLOOKUP(B1624,'[1]CDM Patients Data'!$C$1266:$N$5000,8,FALSE),"")</f>
        <v>Adenocarcinoma, NOS</v>
      </c>
      <c r="O1624" s="164" t="str">
        <f>_xlfn.IFNA(VLOOKUP(B1624,'[1]CDM Patients Data'!$C$1266:$K$3492,9,FALSE),"")</f>
        <v>Not a paired site</v>
      </c>
      <c r="P1624" s="164">
        <f>_xlfn.IFNA(VLOOKUP(B1624,'[1]CDM Patients Data'!$C$1266:$O$3492,10,FALSE),"")</f>
        <v>0</v>
      </c>
      <c r="Q1624" s="164">
        <f>_xlfn.IFNA(VLOOKUP(B1624,'[1]CDM Patients Data'!$C$1266:$O$3492,11,FALSE),"")</f>
        <v>0</v>
      </c>
      <c r="R1624" s="164">
        <f>_xlfn.IFNA(VLOOKUP(B1624,'[1]CDM Patients Data'!$C$1266:$O$3492,12,FALSE),"")</f>
        <v>0</v>
      </c>
      <c r="S1624" s="164">
        <f>_xlfn.IFNA(VLOOKUP(B1624,'[1]CDM Patients Data'!$C$1266:$P$3492,13,FALSE),"")</f>
        <v>0</v>
      </c>
      <c r="T1624" s="164" t="str">
        <f>_xlfn.IFNA(VLOOKUP(B1624,'[1]CDM Patients Data'!$C$1266:$N$5000,5,FALSE),"")</f>
        <v>Dayana</v>
      </c>
      <c r="U1624" s="164"/>
      <c r="V1624" s="164"/>
      <c r="W1624" s="210"/>
      <c r="X1624" s="164"/>
      <c r="Y1624" s="164"/>
      <c r="Z1624" s="164"/>
      <c r="AA1624" s="164"/>
      <c r="AB1624" s="164"/>
      <c r="AC1624" s="210"/>
      <c r="AD1624" s="199"/>
      <c r="AE1624" s="199"/>
      <c r="AF1624" s="199"/>
      <c r="AG1624" s="199"/>
      <c r="AH1624" s="233"/>
      <c r="AI1624" s="199"/>
      <c r="AJ1624" s="199"/>
      <c r="AK1624" s="218" t="s">
        <v>84</v>
      </c>
      <c r="AL1624" s="218" t="s">
        <v>76</v>
      </c>
      <c r="AM1624" s="218" t="s">
        <v>76</v>
      </c>
      <c r="AN1624" s="218" t="s">
        <v>76</v>
      </c>
      <c r="AO1624" s="218" t="s">
        <v>76</v>
      </c>
      <c r="AP1624" s="218"/>
      <c r="AQ1624" s="218"/>
      <c r="AR1624" s="218"/>
      <c r="AS1624" s="218"/>
      <c r="AT1624" s="218"/>
      <c r="AU1624" s="218"/>
      <c r="AV1624" s="218"/>
      <c r="AW1624" s="218"/>
      <c r="AX1624" s="218"/>
      <c r="AY1624" s="218"/>
      <c r="AZ1624" s="218"/>
      <c r="BA1624" s="218"/>
      <c r="BB1624" s="218"/>
      <c r="BC1624" s="218"/>
      <c r="BD1624" s="218"/>
      <c r="BE1624" s="218"/>
      <c r="BF1624" s="218"/>
      <c r="BG1624" s="218"/>
      <c r="BH1624" s="218"/>
      <c r="BI1624" s="218"/>
      <c r="BJ1624" s="233" t="s">
        <v>589</v>
      </c>
      <c r="BK1624" s="199"/>
      <c r="BL1624" s="218" t="s">
        <v>80</v>
      </c>
      <c r="BM1624" s="290">
        <v>9342771</v>
      </c>
      <c r="BN1624" s="290">
        <v>2.8</v>
      </c>
      <c r="BO1624" s="290">
        <v>295.9</v>
      </c>
      <c r="BP1624" s="218" t="s">
        <v>103</v>
      </c>
      <c r="BQ1624" s="218"/>
      <c r="BR1624" s="218"/>
      <c r="BS1624" s="218"/>
      <c r="BT1624" s="218"/>
      <c r="BU1624" s="218"/>
      <c r="BV1624" s="218"/>
      <c r="BW1624" s="218"/>
      <c r="BX1624" s="171"/>
      <c r="BY1624" s="199"/>
      <c r="BZ1624" s="230"/>
      <c r="CA1624" s="230"/>
      <c r="CB1624" s="230"/>
      <c r="CC1624" s="230"/>
      <c r="CD1624" s="230"/>
      <c r="CE1624" s="230"/>
      <c r="CF1624" s="230"/>
      <c r="CG1624" s="230"/>
      <c r="CH1624" s="230"/>
      <c r="CI1624" s="230"/>
      <c r="CJ1624" s="230"/>
      <c r="CK1624" s="230"/>
      <c r="CL1624" s="230"/>
      <c r="CM1624" s="230"/>
      <c r="CN1624" s="171"/>
      <c r="CO1624" s="199"/>
      <c r="CP1624" s="230"/>
      <c r="CQ1624" s="233"/>
      <c r="CR1624" s="233"/>
      <c r="CS1624" s="233"/>
      <c r="CT1624" s="230"/>
      <c r="CU1624" s="230"/>
      <c r="CV1624" s="230"/>
      <c r="CW1624" s="230"/>
    </row>
    <row r="1625" ht="30" hidden="1" spans="1:101">
      <c r="A1625" s="191">
        <v>2742</v>
      </c>
      <c r="B1625" s="261" t="s">
        <v>4151</v>
      </c>
      <c r="C1625" s="261" t="s">
        <v>4152</v>
      </c>
      <c r="D1625" s="261" t="s">
        <v>2798</v>
      </c>
      <c r="E1625" s="199"/>
      <c r="F1625" s="261" t="s">
        <v>2215</v>
      </c>
      <c r="G1625" s="199"/>
      <c r="H1625" s="199"/>
      <c r="I1625" s="199"/>
      <c r="J1625" s="202"/>
      <c r="K1625" s="202"/>
      <c r="L1625" s="164" t="str">
        <f>_xlfn.IFNA(VLOOKUP(B1625,'[1]CDM Patients Data'!$C$1266:$N$5000,6,FALSE),"")</f>
        <v>Lung</v>
      </c>
      <c r="M1625" s="164" t="str">
        <f>_xlfn.IFNA(VLOOKUP(B1625,'[1]CDM Patients Data'!$C$1266:$N$5000,7,FALSE),"")</f>
        <v>Lower lobe, lung</v>
      </c>
      <c r="N1625" s="164" t="str">
        <f>_xlfn.IFNA(VLOOKUP(B1625,'[1]CDM Patients Data'!$C$1266:$N$5000,8,FALSE),"")</f>
        <v>Adenocarcinoma, NOS</v>
      </c>
      <c r="O1625" s="164" t="str">
        <f>_xlfn.IFNA(VLOOKUP(B1625,'[1]CDM Patients Data'!$C$1266:$K$3492,9,FALSE),"")</f>
        <v>Left</v>
      </c>
      <c r="P1625" s="164">
        <f>_xlfn.IFNA(VLOOKUP(B1625,'[1]CDM Patients Data'!$C$1266:$O$3492,10,FALSE),"")</f>
        <v>0</v>
      </c>
      <c r="Q1625" s="164">
        <f>_xlfn.IFNA(VLOOKUP(B1625,'[1]CDM Patients Data'!$C$1266:$O$3492,11,FALSE),"")</f>
        <v>0</v>
      </c>
      <c r="R1625" s="164">
        <f>_xlfn.IFNA(VLOOKUP(B1625,'[1]CDM Patients Data'!$C$1266:$O$3492,12,FALSE),"")</f>
        <v>0</v>
      </c>
      <c r="S1625" s="164">
        <f>_xlfn.IFNA(VLOOKUP(B1625,'[1]CDM Patients Data'!$C$1266:$P$3492,13,FALSE),"")</f>
        <v>0</v>
      </c>
      <c r="T1625" s="164" t="str">
        <f>_xlfn.IFNA(VLOOKUP(B1625,'[1]CDM Patients Data'!$C$1266:$N$5000,5,FALSE),"")</f>
        <v>Swathi</v>
      </c>
      <c r="U1625" s="164"/>
      <c r="V1625" s="164"/>
      <c r="W1625" s="210"/>
      <c r="X1625" s="164"/>
      <c r="Y1625" s="164"/>
      <c r="Z1625" s="164"/>
      <c r="AA1625" s="164"/>
      <c r="AB1625" s="164"/>
      <c r="AC1625" s="210"/>
      <c r="AD1625" s="199"/>
      <c r="AE1625" s="199"/>
      <c r="AF1625" s="199"/>
      <c r="AG1625" s="199"/>
      <c r="AH1625" s="233" t="s">
        <v>589</v>
      </c>
      <c r="AI1625" s="199"/>
      <c r="AJ1625" s="199"/>
      <c r="AK1625" s="218" t="s">
        <v>80</v>
      </c>
      <c r="AL1625" s="218">
        <v>10848071</v>
      </c>
      <c r="AM1625" s="218">
        <v>3.3</v>
      </c>
      <c r="AN1625" s="218">
        <v>338.3</v>
      </c>
      <c r="AO1625" s="218" t="s">
        <v>81</v>
      </c>
      <c r="AP1625" s="218"/>
      <c r="AQ1625" s="218"/>
      <c r="AR1625" s="218"/>
      <c r="AS1625" s="218"/>
      <c r="AT1625" s="218"/>
      <c r="AU1625" s="218"/>
      <c r="AV1625" s="218"/>
      <c r="AW1625" s="218"/>
      <c r="AX1625" s="218"/>
      <c r="AY1625" s="218"/>
      <c r="AZ1625" s="218"/>
      <c r="BA1625" s="218"/>
      <c r="BB1625" s="218"/>
      <c r="BC1625" s="218"/>
      <c r="BD1625" s="218"/>
      <c r="BE1625" s="218"/>
      <c r="BF1625" s="218"/>
      <c r="BG1625" s="218"/>
      <c r="BH1625" s="218"/>
      <c r="BI1625" s="218"/>
      <c r="BJ1625" s="233"/>
      <c r="BK1625" s="199"/>
      <c r="BL1625" s="218" t="s">
        <v>84</v>
      </c>
      <c r="BM1625" s="171" t="s">
        <v>76</v>
      </c>
      <c r="BN1625" s="171" t="s">
        <v>76</v>
      </c>
      <c r="BO1625" s="171" t="s">
        <v>76</v>
      </c>
      <c r="BP1625" s="218"/>
      <c r="BQ1625" s="218"/>
      <c r="BR1625" s="218"/>
      <c r="BS1625" s="218"/>
      <c r="BT1625" s="218"/>
      <c r="BU1625" s="218"/>
      <c r="BV1625" s="218"/>
      <c r="BW1625" s="218"/>
      <c r="BX1625" s="171"/>
      <c r="BY1625" s="199"/>
      <c r="BZ1625" s="230"/>
      <c r="CA1625" s="230"/>
      <c r="CB1625" s="230"/>
      <c r="CC1625" s="230"/>
      <c r="CD1625" s="230"/>
      <c r="CE1625" s="230"/>
      <c r="CF1625" s="230"/>
      <c r="CG1625" s="230"/>
      <c r="CH1625" s="230"/>
      <c r="CI1625" s="230"/>
      <c r="CJ1625" s="230"/>
      <c r="CK1625" s="230"/>
      <c r="CL1625" s="230"/>
      <c r="CM1625" s="230"/>
      <c r="CN1625" s="171" t="s">
        <v>2777</v>
      </c>
      <c r="CO1625" s="199"/>
      <c r="CP1625" s="230" t="s">
        <v>80</v>
      </c>
      <c r="CQ1625" s="285">
        <v>7674777</v>
      </c>
      <c r="CR1625" s="285">
        <v>2.3</v>
      </c>
      <c r="CS1625" s="285">
        <v>422.47</v>
      </c>
      <c r="CT1625" s="230" t="s">
        <v>103</v>
      </c>
      <c r="CU1625" s="230"/>
      <c r="CV1625" s="230"/>
      <c r="CW1625" s="230"/>
    </row>
    <row r="1626" ht="45" hidden="1" spans="1:101">
      <c r="A1626" s="191">
        <v>2743</v>
      </c>
      <c r="B1626" s="261" t="s">
        <v>4153</v>
      </c>
      <c r="C1626" s="261" t="s">
        <v>4154</v>
      </c>
      <c r="D1626" s="261" t="s">
        <v>2806</v>
      </c>
      <c r="E1626" s="199"/>
      <c r="F1626" s="261" t="s">
        <v>2215</v>
      </c>
      <c r="G1626" s="199"/>
      <c r="H1626" s="199"/>
      <c r="I1626" s="199"/>
      <c r="J1626" s="202"/>
      <c r="K1626" s="202"/>
      <c r="L1626" s="164" t="str">
        <f>_xlfn.IFNA(VLOOKUP(B1626,'[1]CDM Patients Data'!$C$1266:$N$5000,6,FALSE),"")</f>
        <v>Ovary</v>
      </c>
      <c r="M1626" s="164" t="str">
        <f>_xlfn.IFNA(VLOOKUP(B1626,'[1]CDM Patients Data'!$C$1266:$N$5000,7,FALSE),"")</f>
        <v>Ovary</v>
      </c>
      <c r="N1626" s="164" t="str">
        <f>_xlfn.IFNA(VLOOKUP(B1626,'[1]CDM Patients Data'!$C$1266:$N$5000,8,FALSE),"")</f>
        <v>Papillary adenocarcinoma, NOS</v>
      </c>
      <c r="O1626" s="164" t="str">
        <f>_xlfn.IFNA(VLOOKUP(B1626,'[1]CDM Patients Data'!$C$1266:$K$3492,9,FALSE),"")</f>
        <v>Unknown</v>
      </c>
      <c r="P1626" s="164">
        <f>_xlfn.IFNA(VLOOKUP(B1626,'[1]CDM Patients Data'!$C$1266:$O$3492,10,FALSE),"")</f>
        <v>0</v>
      </c>
      <c r="Q1626" s="164">
        <f>_xlfn.IFNA(VLOOKUP(B1626,'[1]CDM Patients Data'!$C$1266:$O$3492,11,FALSE),"")</f>
        <v>0</v>
      </c>
      <c r="R1626" s="164">
        <f>_xlfn.IFNA(VLOOKUP(B1626,'[1]CDM Patients Data'!$C$1266:$O$3492,12,FALSE),"")</f>
        <v>0</v>
      </c>
      <c r="S1626" s="164">
        <f>_xlfn.IFNA(VLOOKUP(B1626,'[1]CDM Patients Data'!$C$1266:$P$3492,13,FALSE),"")</f>
        <v>0</v>
      </c>
      <c r="T1626" s="164" t="str">
        <f>_xlfn.IFNA(VLOOKUP(B1626,'[1]CDM Patients Data'!$C$1266:$N$5000,5,FALSE),"")</f>
        <v>Anwesha</v>
      </c>
      <c r="U1626" s="164"/>
      <c r="V1626" s="164"/>
      <c r="W1626" s="210"/>
      <c r="X1626" s="164"/>
      <c r="Y1626" s="164"/>
      <c r="Z1626" s="164"/>
      <c r="AA1626" s="164"/>
      <c r="AB1626" s="164"/>
      <c r="AC1626" s="210"/>
      <c r="AD1626" s="199"/>
      <c r="AE1626" s="199"/>
      <c r="AF1626" s="199"/>
      <c r="AG1626" s="199"/>
      <c r="AH1626" s="233" t="s">
        <v>589</v>
      </c>
      <c r="AI1626" s="199"/>
      <c r="AJ1626" s="199"/>
      <c r="AK1626" s="218" t="s">
        <v>80</v>
      </c>
      <c r="AL1626" s="218">
        <v>50251572</v>
      </c>
      <c r="AM1626" s="218">
        <v>15.1</v>
      </c>
      <c r="AN1626" s="218">
        <v>377.3</v>
      </c>
      <c r="AO1626" s="218" t="s">
        <v>81</v>
      </c>
      <c r="AP1626" s="218"/>
      <c r="AQ1626" s="218"/>
      <c r="AR1626" s="218"/>
      <c r="AS1626" s="218"/>
      <c r="AT1626" s="218"/>
      <c r="AU1626" s="218"/>
      <c r="AV1626" s="218"/>
      <c r="AW1626" s="218"/>
      <c r="AX1626" s="218"/>
      <c r="AY1626" s="218"/>
      <c r="AZ1626" s="218"/>
      <c r="BA1626" s="218"/>
      <c r="BB1626" s="218"/>
      <c r="BC1626" s="218"/>
      <c r="BD1626" s="218"/>
      <c r="BE1626" s="218"/>
      <c r="BF1626" s="218"/>
      <c r="BG1626" s="218"/>
      <c r="BH1626" s="218"/>
      <c r="BI1626" s="218"/>
      <c r="BJ1626" s="233"/>
      <c r="BK1626" s="199"/>
      <c r="BL1626" s="218" t="s">
        <v>84</v>
      </c>
      <c r="BM1626" s="171" t="s">
        <v>76</v>
      </c>
      <c r="BN1626" s="171" t="s">
        <v>76</v>
      </c>
      <c r="BO1626" s="171" t="s">
        <v>76</v>
      </c>
      <c r="BP1626" s="218"/>
      <c r="BQ1626" s="218"/>
      <c r="BR1626" s="218"/>
      <c r="BS1626" s="218"/>
      <c r="BT1626" s="218"/>
      <c r="BU1626" s="218"/>
      <c r="BV1626" s="218"/>
      <c r="BW1626" s="218"/>
      <c r="BX1626" s="171"/>
      <c r="BY1626" s="199"/>
      <c r="BZ1626" s="230"/>
      <c r="CA1626" s="230"/>
      <c r="CB1626" s="230"/>
      <c r="CC1626" s="230"/>
      <c r="CD1626" s="230"/>
      <c r="CE1626" s="230"/>
      <c r="CF1626" s="230"/>
      <c r="CG1626" s="230"/>
      <c r="CH1626" s="230"/>
      <c r="CI1626" s="230"/>
      <c r="CJ1626" s="230"/>
      <c r="CK1626" s="230"/>
      <c r="CL1626" s="230"/>
      <c r="CM1626" s="230"/>
      <c r="CN1626" s="171"/>
      <c r="CO1626" s="199"/>
      <c r="CP1626" s="230"/>
      <c r="CQ1626" s="233"/>
      <c r="CR1626" s="233"/>
      <c r="CS1626" s="233"/>
      <c r="CT1626" s="230"/>
      <c r="CU1626" s="230"/>
      <c r="CV1626" s="230"/>
      <c r="CW1626" s="230"/>
    </row>
    <row r="1627" ht="60" hidden="1" spans="1:101">
      <c r="A1627" s="191">
        <v>2744</v>
      </c>
      <c r="B1627" s="261" t="s">
        <v>4155</v>
      </c>
      <c r="C1627" s="261" t="s">
        <v>4156</v>
      </c>
      <c r="D1627" s="261" t="s">
        <v>2806</v>
      </c>
      <c r="E1627" s="199"/>
      <c r="F1627" s="274" t="s">
        <v>2385</v>
      </c>
      <c r="G1627" s="199"/>
      <c r="H1627" s="199"/>
      <c r="I1627" s="199"/>
      <c r="J1627" s="202"/>
      <c r="K1627" s="202"/>
      <c r="L1627" s="164" t="str">
        <f>_xlfn.IFNA(VLOOKUP(B1627,'[1]CDM Patients Data'!$C$1266:$N$5000,6,FALSE),"")</f>
        <v>Other and unspecified parts of mouth</v>
      </c>
      <c r="M1627" s="164" t="str">
        <f>_xlfn.IFNA(VLOOKUP(B1627,'[1]CDM Patients Data'!$C$1266:$N$5000,7,FALSE),"")</f>
        <v>Cheek mucosa</v>
      </c>
      <c r="N1627" s="164" t="str">
        <f>_xlfn.IFNA(VLOOKUP(B1627,'[1]CDM Patients Data'!$C$1266:$N$5000,8,FALSE),"")</f>
        <v>Squamous cell carcinoma, NOS</v>
      </c>
      <c r="O1627" s="164" t="str">
        <f>_xlfn.IFNA(VLOOKUP(B1627,'[1]CDM Patients Data'!$C$1266:$K$3492,9,FALSE),"")</f>
        <v>Right</v>
      </c>
      <c r="P1627" s="164">
        <f>_xlfn.IFNA(VLOOKUP(B1627,'[1]CDM Patients Data'!$C$1266:$O$3492,10,FALSE),"")</f>
        <v>0</v>
      </c>
      <c r="Q1627" s="164">
        <f>_xlfn.IFNA(VLOOKUP(B1627,'[1]CDM Patients Data'!$C$1266:$O$3492,11,FALSE),"")</f>
        <v>0</v>
      </c>
      <c r="R1627" s="164">
        <f>_xlfn.IFNA(VLOOKUP(B1627,'[1]CDM Patients Data'!$C$1266:$O$3492,12,FALSE),"")</f>
        <v>0</v>
      </c>
      <c r="S1627" s="164">
        <f>_xlfn.IFNA(VLOOKUP(B1627,'[1]CDM Patients Data'!$C$1266:$P$3492,13,FALSE),"")</f>
        <v>0</v>
      </c>
      <c r="T1627" s="164" t="str">
        <f>_xlfn.IFNA(VLOOKUP(B1627,'[1]CDM Patients Data'!$C$1266:$N$5000,5,FALSE),"")</f>
        <v>Manohar</v>
      </c>
      <c r="U1627" s="164"/>
      <c r="V1627" s="164"/>
      <c r="W1627" s="210"/>
      <c r="X1627" s="164"/>
      <c r="Y1627" s="164"/>
      <c r="Z1627" s="164"/>
      <c r="AA1627" s="164"/>
      <c r="AB1627" s="164"/>
      <c r="AC1627" s="210"/>
      <c r="AD1627" s="199"/>
      <c r="AE1627" s="199"/>
      <c r="AF1627" s="199"/>
      <c r="AG1627" s="199"/>
      <c r="AH1627" s="233"/>
      <c r="AI1627" s="199"/>
      <c r="AJ1627" s="199"/>
      <c r="AK1627" s="218"/>
      <c r="AL1627" s="218"/>
      <c r="AM1627" s="218"/>
      <c r="AN1627" s="218"/>
      <c r="AO1627" s="218" t="s">
        <v>76</v>
      </c>
      <c r="AP1627" s="218"/>
      <c r="AQ1627" s="218"/>
      <c r="AR1627" s="218"/>
      <c r="AS1627" s="218"/>
      <c r="AT1627" s="218"/>
      <c r="AU1627" s="218"/>
      <c r="AV1627" s="218"/>
      <c r="AW1627" s="218"/>
      <c r="AX1627" s="218"/>
      <c r="AY1627" s="218"/>
      <c r="AZ1627" s="218"/>
      <c r="BA1627" s="218"/>
      <c r="BB1627" s="218"/>
      <c r="BC1627" s="218"/>
      <c r="BD1627" s="218"/>
      <c r="BE1627" s="218"/>
      <c r="BF1627" s="218"/>
      <c r="BG1627" s="218"/>
      <c r="BH1627" s="218"/>
      <c r="BI1627" s="218"/>
      <c r="BJ1627" s="233"/>
      <c r="BK1627" s="199"/>
      <c r="BL1627" s="218"/>
      <c r="BM1627" s="171"/>
      <c r="BN1627" s="171"/>
      <c r="BO1627" s="171"/>
      <c r="BP1627" s="218"/>
      <c r="BQ1627" s="218"/>
      <c r="BR1627" s="218"/>
      <c r="BS1627" s="218"/>
      <c r="BT1627" s="218"/>
      <c r="BU1627" s="218"/>
      <c r="BV1627" s="218"/>
      <c r="BW1627" s="218"/>
      <c r="BX1627" s="171"/>
      <c r="BY1627" s="199"/>
      <c r="BZ1627" s="230"/>
      <c r="CA1627" s="230"/>
      <c r="CB1627" s="230"/>
      <c r="CC1627" s="230"/>
      <c r="CD1627" s="230"/>
      <c r="CE1627" s="230"/>
      <c r="CF1627" s="230"/>
      <c r="CG1627" s="230"/>
      <c r="CH1627" s="230"/>
      <c r="CI1627" s="230"/>
      <c r="CJ1627" s="230"/>
      <c r="CK1627" s="230"/>
      <c r="CL1627" s="230"/>
      <c r="CM1627" s="230"/>
      <c r="CN1627" s="171"/>
      <c r="CO1627" s="199"/>
      <c r="CP1627" s="230"/>
      <c r="CQ1627" s="233"/>
      <c r="CR1627" s="233"/>
      <c r="CS1627" s="233"/>
      <c r="CT1627" s="230"/>
      <c r="CU1627" s="230"/>
      <c r="CV1627" s="230"/>
      <c r="CW1627" s="230"/>
    </row>
    <row r="1628" ht="30" hidden="1" spans="1:101">
      <c r="A1628" s="191">
        <v>2745</v>
      </c>
      <c r="B1628" s="261" t="s">
        <v>4157</v>
      </c>
      <c r="C1628" s="261" t="s">
        <v>4158</v>
      </c>
      <c r="D1628" s="261" t="s">
        <v>2806</v>
      </c>
      <c r="E1628" s="199"/>
      <c r="F1628" s="274" t="s">
        <v>2385</v>
      </c>
      <c r="G1628" s="199"/>
      <c r="H1628" s="199"/>
      <c r="I1628" s="199"/>
      <c r="J1628" s="202"/>
      <c r="K1628" s="202"/>
      <c r="L1628" s="164" t="str">
        <f>_xlfn.IFNA(VLOOKUP(B1628,'[1]CDM Patients Data'!$C$1266:$N$5000,6,FALSE),"")</f>
        <v>Lung</v>
      </c>
      <c r="M1628" s="164" t="str">
        <f>_xlfn.IFNA(VLOOKUP(B1628,'[1]CDM Patients Data'!$C$1266:$N$5000,7,FALSE),"")</f>
        <v>Upper lobe, lung</v>
      </c>
      <c r="N1628" s="164" t="str">
        <f>_xlfn.IFNA(VLOOKUP(B1628,'[1]CDM Patients Data'!$C$1266:$N$5000,8,FALSE),"")</f>
        <v>Adenocarcinoma, NOS</v>
      </c>
      <c r="O1628" s="164" t="str">
        <f>_xlfn.IFNA(VLOOKUP(B1628,'[1]CDM Patients Data'!$C$1266:$K$3492,9,FALSE),"")</f>
        <v>Unknown</v>
      </c>
      <c r="P1628" s="164">
        <f>_xlfn.IFNA(VLOOKUP(B1628,'[1]CDM Patients Data'!$C$1266:$O$3492,10,FALSE),"")</f>
        <v>0</v>
      </c>
      <c r="Q1628" s="164">
        <f>_xlfn.IFNA(VLOOKUP(B1628,'[1]CDM Patients Data'!$C$1266:$O$3492,11,FALSE),"")</f>
        <v>0</v>
      </c>
      <c r="R1628" s="164">
        <f>_xlfn.IFNA(VLOOKUP(B1628,'[1]CDM Patients Data'!$C$1266:$O$3492,12,FALSE),"")</f>
        <v>0</v>
      </c>
      <c r="S1628" s="164">
        <f>_xlfn.IFNA(VLOOKUP(B1628,'[1]CDM Patients Data'!$C$1266:$P$3492,13,FALSE),"")</f>
        <v>0</v>
      </c>
      <c r="T1628" s="164" t="str">
        <f>_xlfn.IFNA(VLOOKUP(B1628,'[1]CDM Patients Data'!$C$1266:$N$5000,5,FALSE),"")</f>
        <v>Nisha</v>
      </c>
      <c r="U1628" s="164"/>
      <c r="V1628" s="164"/>
      <c r="W1628" s="210"/>
      <c r="X1628" s="164"/>
      <c r="Y1628" s="164"/>
      <c r="Z1628" s="164"/>
      <c r="AA1628" s="164"/>
      <c r="AB1628" s="164"/>
      <c r="AC1628" s="210"/>
      <c r="AD1628" s="199"/>
      <c r="AE1628" s="199"/>
      <c r="AF1628" s="199"/>
      <c r="AG1628" s="199"/>
      <c r="AH1628" s="233" t="s">
        <v>589</v>
      </c>
      <c r="AI1628" s="199"/>
      <c r="AJ1628" s="199"/>
      <c r="AK1628" s="218" t="s">
        <v>80</v>
      </c>
      <c r="AL1628" s="218">
        <v>24652612</v>
      </c>
      <c r="AM1628" s="218">
        <v>7.4</v>
      </c>
      <c r="AN1628" s="218">
        <v>549.5</v>
      </c>
      <c r="AO1628" s="218" t="s">
        <v>81</v>
      </c>
      <c r="AP1628" s="218"/>
      <c r="AQ1628" s="218"/>
      <c r="AR1628" s="218"/>
      <c r="AS1628" s="218"/>
      <c r="AT1628" s="218"/>
      <c r="AU1628" s="218"/>
      <c r="AV1628" s="218"/>
      <c r="AW1628" s="218"/>
      <c r="AX1628" s="218"/>
      <c r="AY1628" s="218"/>
      <c r="AZ1628" s="218"/>
      <c r="BA1628" s="218"/>
      <c r="BB1628" s="218"/>
      <c r="BC1628" s="218"/>
      <c r="BD1628" s="218"/>
      <c r="BE1628" s="218"/>
      <c r="BF1628" s="218"/>
      <c r="BG1628" s="218"/>
      <c r="BH1628" s="218"/>
      <c r="BI1628" s="218"/>
      <c r="BJ1628" s="233"/>
      <c r="BK1628" s="199"/>
      <c r="BL1628" s="218" t="s">
        <v>84</v>
      </c>
      <c r="BM1628" s="171" t="s">
        <v>76</v>
      </c>
      <c r="BN1628" s="171" t="s">
        <v>76</v>
      </c>
      <c r="BO1628" s="171" t="s">
        <v>76</v>
      </c>
      <c r="BP1628" s="218"/>
      <c r="BQ1628" s="218"/>
      <c r="BR1628" s="218"/>
      <c r="BS1628" s="218"/>
      <c r="BT1628" s="218"/>
      <c r="BU1628" s="218"/>
      <c r="BV1628" s="218"/>
      <c r="BW1628" s="218"/>
      <c r="BX1628" s="171"/>
      <c r="BY1628" s="199"/>
      <c r="BZ1628" s="230"/>
      <c r="CA1628" s="230"/>
      <c r="CB1628" s="230"/>
      <c r="CC1628" s="230"/>
      <c r="CD1628" s="230"/>
      <c r="CE1628" s="230"/>
      <c r="CF1628" s="230"/>
      <c r="CG1628" s="230"/>
      <c r="CH1628" s="230"/>
      <c r="CI1628" s="230"/>
      <c r="CJ1628" s="230"/>
      <c r="CK1628" s="230"/>
      <c r="CL1628" s="230"/>
      <c r="CM1628" s="230"/>
      <c r="CN1628" s="171"/>
      <c r="CO1628" s="199"/>
      <c r="CP1628" s="230"/>
      <c r="CQ1628" s="233"/>
      <c r="CR1628" s="233"/>
      <c r="CS1628" s="233"/>
      <c r="CT1628" s="230"/>
      <c r="CU1628" s="230"/>
      <c r="CV1628" s="230"/>
      <c r="CW1628" s="230"/>
    </row>
    <row r="1629" ht="45" spans="1:101">
      <c r="A1629" s="191">
        <v>2746</v>
      </c>
      <c r="B1629" s="261" t="s">
        <v>4159</v>
      </c>
      <c r="C1629" s="261" t="s">
        <v>4160</v>
      </c>
      <c r="D1629" s="261" t="s">
        <v>2780</v>
      </c>
      <c r="E1629" s="199"/>
      <c r="F1629" s="261" t="s">
        <v>3763</v>
      </c>
      <c r="G1629" s="199"/>
      <c r="H1629" s="199"/>
      <c r="I1629" s="199"/>
      <c r="J1629" s="202"/>
      <c r="K1629" s="202"/>
      <c r="L1629" s="164" t="str">
        <f>_xlfn.IFNA(VLOOKUP(B1629,'[1]CDM Patients Data'!$C$1266:$N$5000,6,FALSE),"")</f>
        <v>Large Intestine</v>
      </c>
      <c r="M1629" s="164" t="str">
        <f>_xlfn.IFNA(VLOOKUP(B1629,'[1]CDM Patients Data'!$C$1266:$N$5000,7,FALSE),"")</f>
        <v>Colon NOS</v>
      </c>
      <c r="N1629" s="164" t="str">
        <f>_xlfn.IFNA(VLOOKUP(B1629,'[1]CDM Patients Data'!$C$1266:$N$5000,8,FALSE),"")</f>
        <v>Mucinous adenocarcinoma</v>
      </c>
      <c r="O1629" s="164" t="str">
        <f>_xlfn.IFNA(VLOOKUP(B1629,'[1]CDM Patients Data'!$C$1266:$K$3492,9,FALSE),"")</f>
        <v>Unknown</v>
      </c>
      <c r="P1629" s="164">
        <f>_xlfn.IFNA(VLOOKUP(B1629,'[1]CDM Patients Data'!$C$1266:$O$3492,10,FALSE),"")</f>
        <v>0</v>
      </c>
      <c r="Q1629" s="164">
        <f>_xlfn.IFNA(VLOOKUP(B1629,'[1]CDM Patients Data'!$C$1266:$O$3492,11,FALSE),"")</f>
        <v>0</v>
      </c>
      <c r="R1629" s="164">
        <f>_xlfn.IFNA(VLOOKUP(B1629,'[1]CDM Patients Data'!$C$1266:$O$3492,12,FALSE),"")</f>
        <v>0</v>
      </c>
      <c r="S1629" s="164">
        <f>_xlfn.IFNA(VLOOKUP(B1629,'[1]CDM Patients Data'!$C$1266:$P$3492,13,FALSE),"")</f>
        <v>0</v>
      </c>
      <c r="T1629" s="164" t="str">
        <f>_xlfn.IFNA(VLOOKUP(B1629,'[1]CDM Patients Data'!$C$1266:$N$5000,5,FALSE),"")</f>
        <v>Manohar</v>
      </c>
      <c r="U1629" s="164"/>
      <c r="V1629" s="164"/>
      <c r="W1629" s="210"/>
      <c r="X1629" s="164"/>
      <c r="Y1629" s="164"/>
      <c r="Z1629" s="164"/>
      <c r="AA1629" s="164"/>
      <c r="AB1629" s="164"/>
      <c r="AC1629" s="210"/>
      <c r="AD1629" s="199"/>
      <c r="AE1629" s="199"/>
      <c r="AF1629" s="199"/>
      <c r="AG1629" s="199"/>
      <c r="AH1629" s="233"/>
      <c r="AI1629" s="199"/>
      <c r="AJ1629" s="199"/>
      <c r="AK1629" s="218" t="s">
        <v>84</v>
      </c>
      <c r="AL1629" s="218" t="s">
        <v>76</v>
      </c>
      <c r="AM1629" s="218" t="s">
        <v>76</v>
      </c>
      <c r="AN1629" s="218" t="s">
        <v>76</v>
      </c>
      <c r="AO1629" s="218" t="s">
        <v>76</v>
      </c>
      <c r="AP1629" s="218"/>
      <c r="AQ1629" s="218"/>
      <c r="AR1629" s="218"/>
      <c r="AS1629" s="218"/>
      <c r="AT1629" s="218"/>
      <c r="AU1629" s="218"/>
      <c r="AV1629" s="218"/>
      <c r="AW1629" s="218"/>
      <c r="AX1629" s="218"/>
      <c r="AY1629" s="218"/>
      <c r="AZ1629" s="218"/>
      <c r="BA1629" s="218"/>
      <c r="BB1629" s="218"/>
      <c r="BC1629" s="218"/>
      <c r="BD1629" s="218"/>
      <c r="BE1629" s="218"/>
      <c r="BF1629" s="218"/>
      <c r="BG1629" s="218"/>
      <c r="BH1629" s="218"/>
      <c r="BI1629" s="218"/>
      <c r="BJ1629" s="233" t="s">
        <v>589</v>
      </c>
      <c r="BK1629" s="199"/>
      <c r="BL1629" s="218" t="s">
        <v>80</v>
      </c>
      <c r="BM1629" s="290">
        <v>8490662</v>
      </c>
      <c r="BN1629" s="290">
        <v>2.5</v>
      </c>
      <c r="BO1629" s="290">
        <v>270.2</v>
      </c>
      <c r="BP1629" s="218" t="s">
        <v>103</v>
      </c>
      <c r="BQ1629" s="218"/>
      <c r="BR1629" s="218"/>
      <c r="BS1629" s="218"/>
      <c r="BT1629" s="218"/>
      <c r="BU1629" s="218"/>
      <c r="BV1629" s="218"/>
      <c r="BW1629" s="218"/>
      <c r="BX1629" s="171"/>
      <c r="BY1629" s="199"/>
      <c r="BZ1629" s="230"/>
      <c r="CA1629" s="230"/>
      <c r="CB1629" s="230"/>
      <c r="CC1629" s="230"/>
      <c r="CD1629" s="230"/>
      <c r="CE1629" s="230"/>
      <c r="CF1629" s="230"/>
      <c r="CG1629" s="230"/>
      <c r="CH1629" s="230"/>
      <c r="CI1629" s="230"/>
      <c r="CJ1629" s="230"/>
      <c r="CK1629" s="230"/>
      <c r="CL1629" s="230"/>
      <c r="CM1629" s="230"/>
      <c r="CN1629" s="171"/>
      <c r="CO1629" s="199"/>
      <c r="CP1629" s="230"/>
      <c r="CQ1629" s="233"/>
      <c r="CR1629" s="233"/>
      <c r="CS1629" s="233"/>
      <c r="CT1629" s="230"/>
      <c r="CU1629" s="230"/>
      <c r="CV1629" s="230"/>
      <c r="CW1629" s="230"/>
    </row>
    <row r="1630" ht="30" spans="1:101">
      <c r="A1630" s="191">
        <v>2747</v>
      </c>
      <c r="B1630" s="261" t="s">
        <v>4161</v>
      </c>
      <c r="C1630" s="261" t="s">
        <v>4162</v>
      </c>
      <c r="D1630" s="261" t="s">
        <v>2783</v>
      </c>
      <c r="E1630" s="199"/>
      <c r="F1630" s="261" t="s">
        <v>3136</v>
      </c>
      <c r="G1630" s="199"/>
      <c r="H1630" s="199"/>
      <c r="I1630" s="199"/>
      <c r="J1630" s="202"/>
      <c r="K1630" s="202"/>
      <c r="L1630" s="164" t="str">
        <f>_xlfn.IFNA(VLOOKUP(B1630,'[1]CDM Patients Data'!$C$1266:$N$5000,6,FALSE),"")</f>
        <v>Pancreas</v>
      </c>
      <c r="M1630" s="164" t="str">
        <f>_xlfn.IFNA(VLOOKUP(B1630,'[1]CDM Patients Data'!$C$1266:$N$5000,7,FALSE),"")</f>
        <v>Pancreas NOS</v>
      </c>
      <c r="N1630" s="164" t="str">
        <f>_xlfn.IFNA(VLOOKUP(B1630,'[1]CDM Patients Data'!$C$1266:$N$5000,8,FALSE),"")</f>
        <v>Carcinoma, NOS</v>
      </c>
      <c r="O1630" s="164" t="str">
        <f>_xlfn.IFNA(VLOOKUP(B1630,'[1]CDM Patients Data'!$C$1266:$K$3492,9,FALSE),"")</f>
        <v>Not a paired site</v>
      </c>
      <c r="P1630" s="164">
        <f>_xlfn.IFNA(VLOOKUP(B1630,'[1]CDM Patients Data'!$C$1266:$O$3492,10,FALSE),"")</f>
        <v>0</v>
      </c>
      <c r="Q1630" s="164">
        <f>_xlfn.IFNA(VLOOKUP(B1630,'[1]CDM Patients Data'!$C$1266:$O$3492,11,FALSE),"")</f>
        <v>0</v>
      </c>
      <c r="R1630" s="164">
        <f>_xlfn.IFNA(VLOOKUP(B1630,'[1]CDM Patients Data'!$C$1266:$O$3492,12,FALSE),"")</f>
        <v>0</v>
      </c>
      <c r="S1630" s="164">
        <f>_xlfn.IFNA(VLOOKUP(B1630,'[1]CDM Patients Data'!$C$1266:$P$3492,13,FALSE),"")</f>
        <v>0</v>
      </c>
      <c r="T1630" s="164" t="str">
        <f>_xlfn.IFNA(VLOOKUP(B1630,'[1]CDM Patients Data'!$C$1266:$N$5000,5,FALSE),"")</f>
        <v>Anwesha</v>
      </c>
      <c r="U1630" s="164"/>
      <c r="V1630" s="164"/>
      <c r="W1630" s="210"/>
      <c r="X1630" s="164"/>
      <c r="Y1630" s="164"/>
      <c r="Z1630" s="164"/>
      <c r="AA1630" s="164"/>
      <c r="AB1630" s="164"/>
      <c r="AC1630" s="210"/>
      <c r="AD1630" s="199"/>
      <c r="AE1630" s="199"/>
      <c r="AF1630" s="199"/>
      <c r="AG1630" s="199"/>
      <c r="AH1630" s="233"/>
      <c r="AI1630" s="199"/>
      <c r="AJ1630" s="199"/>
      <c r="AK1630" s="218" t="s">
        <v>84</v>
      </c>
      <c r="AL1630" s="218" t="s">
        <v>76</v>
      </c>
      <c r="AM1630" s="218" t="s">
        <v>76</v>
      </c>
      <c r="AN1630" s="218" t="s">
        <v>76</v>
      </c>
      <c r="AO1630" s="218" t="s">
        <v>76</v>
      </c>
      <c r="AP1630" s="218"/>
      <c r="AQ1630" s="218"/>
      <c r="AR1630" s="218"/>
      <c r="AS1630" s="218"/>
      <c r="AT1630" s="218"/>
      <c r="AU1630" s="218"/>
      <c r="AV1630" s="218"/>
      <c r="AW1630" s="218"/>
      <c r="AX1630" s="218"/>
      <c r="AY1630" s="218"/>
      <c r="AZ1630" s="218"/>
      <c r="BA1630" s="218"/>
      <c r="BB1630" s="218"/>
      <c r="BC1630" s="218"/>
      <c r="BD1630" s="218"/>
      <c r="BE1630" s="218"/>
      <c r="BF1630" s="218"/>
      <c r="BG1630" s="218"/>
      <c r="BH1630" s="218"/>
      <c r="BI1630" s="218"/>
      <c r="BJ1630" s="233" t="s">
        <v>589</v>
      </c>
      <c r="BK1630" s="199"/>
      <c r="BL1630" s="218" t="s">
        <v>80</v>
      </c>
      <c r="BM1630" s="290">
        <v>6307750</v>
      </c>
      <c r="BN1630" s="290">
        <v>1.9</v>
      </c>
      <c r="BO1630" s="290">
        <v>202.3</v>
      </c>
      <c r="BP1630" s="218" t="s">
        <v>103</v>
      </c>
      <c r="BQ1630" s="218"/>
      <c r="BR1630" s="218"/>
      <c r="BS1630" s="218"/>
      <c r="BT1630" s="218"/>
      <c r="BU1630" s="218"/>
      <c r="BV1630" s="218"/>
      <c r="BW1630" s="218"/>
      <c r="BX1630" s="171"/>
      <c r="BY1630" s="199"/>
      <c r="BZ1630" s="230"/>
      <c r="CA1630" s="230"/>
      <c r="CB1630" s="230"/>
      <c r="CC1630" s="230"/>
      <c r="CD1630" s="230"/>
      <c r="CE1630" s="230"/>
      <c r="CF1630" s="230"/>
      <c r="CG1630" s="230"/>
      <c r="CH1630" s="230"/>
      <c r="CI1630" s="230"/>
      <c r="CJ1630" s="230"/>
      <c r="CK1630" s="230"/>
      <c r="CL1630" s="230"/>
      <c r="CM1630" s="230"/>
      <c r="CN1630" s="171"/>
      <c r="CO1630" s="199"/>
      <c r="CP1630" s="230"/>
      <c r="CQ1630" s="233"/>
      <c r="CR1630" s="233"/>
      <c r="CS1630" s="233"/>
      <c r="CT1630" s="230"/>
      <c r="CU1630" s="230"/>
      <c r="CV1630" s="230"/>
      <c r="CW1630" s="230"/>
    </row>
    <row r="1631" ht="60" spans="1:101">
      <c r="A1631" s="191">
        <v>2748</v>
      </c>
      <c r="B1631" s="261" t="s">
        <v>4163</v>
      </c>
      <c r="C1631" s="261" t="s">
        <v>4164</v>
      </c>
      <c r="D1631" s="261" t="s">
        <v>2783</v>
      </c>
      <c r="E1631" s="199"/>
      <c r="F1631" s="261" t="s">
        <v>3868</v>
      </c>
      <c r="G1631" s="199"/>
      <c r="H1631" s="199"/>
      <c r="I1631" s="199"/>
      <c r="J1631" s="202"/>
      <c r="K1631" s="202"/>
      <c r="L1631" s="164" t="str">
        <f>_xlfn.IFNA(VLOOKUP(B1631,'[1]CDM Patients Data'!$C$1266:$N$5000,6,FALSE),"")</f>
        <v>Breast</v>
      </c>
      <c r="M1631" s="164" t="str">
        <f>_xlfn.IFNA(VLOOKUP(B1631,'[1]CDM Patients Data'!$C$1266:$N$5000,7,FALSE),"")</f>
        <v>Breast NOS (excludes Skin of breast C44.5)</v>
      </c>
      <c r="N1631" s="164" t="str">
        <f>_xlfn.IFNA(VLOOKUP(B1631,'[1]CDM Patients Data'!$C$1266:$N$5000,8,FALSE),"")</f>
        <v>Carcinoma, NOS</v>
      </c>
      <c r="O1631" s="164" t="str">
        <f>_xlfn.IFNA(VLOOKUP(B1631,'[1]CDM Patients Data'!$C$1266:$K$3492,9,FALSE),"")</f>
        <v>Unknown</v>
      </c>
      <c r="P1631" s="164">
        <f>_xlfn.IFNA(VLOOKUP(B1631,'[1]CDM Patients Data'!$C$1266:$O$3492,10,FALSE),"")</f>
        <v>0</v>
      </c>
      <c r="Q1631" s="164">
        <f>_xlfn.IFNA(VLOOKUP(B1631,'[1]CDM Patients Data'!$C$1266:$O$3492,11,FALSE),"")</f>
        <v>0</v>
      </c>
      <c r="R1631" s="164">
        <f>_xlfn.IFNA(VLOOKUP(B1631,'[1]CDM Patients Data'!$C$1266:$O$3492,12,FALSE),"")</f>
        <v>0</v>
      </c>
      <c r="S1631" s="164">
        <f>_xlfn.IFNA(VLOOKUP(B1631,'[1]CDM Patients Data'!$C$1266:$P$3492,13,FALSE),"")</f>
        <v>0</v>
      </c>
      <c r="T1631" s="164" t="str">
        <f>_xlfn.IFNA(VLOOKUP(B1631,'[1]CDM Patients Data'!$C$1266:$N$5000,5,FALSE),"")</f>
        <v>Nisha</v>
      </c>
      <c r="U1631" s="164"/>
      <c r="V1631" s="164"/>
      <c r="W1631" s="210"/>
      <c r="X1631" s="164"/>
      <c r="Y1631" s="164"/>
      <c r="Z1631" s="164"/>
      <c r="AA1631" s="164"/>
      <c r="AB1631" s="164"/>
      <c r="AC1631" s="210"/>
      <c r="AD1631" s="199"/>
      <c r="AE1631" s="199"/>
      <c r="AF1631" s="199"/>
      <c r="AG1631" s="199"/>
      <c r="AH1631" s="233"/>
      <c r="AI1631" s="199"/>
      <c r="AJ1631" s="199"/>
      <c r="AK1631" s="218" t="s">
        <v>84</v>
      </c>
      <c r="AL1631" s="218" t="s">
        <v>76</v>
      </c>
      <c r="AM1631" s="218" t="s">
        <v>76</v>
      </c>
      <c r="AN1631" s="218" t="s">
        <v>76</v>
      </c>
      <c r="AO1631" s="218" t="s">
        <v>76</v>
      </c>
      <c r="AP1631" s="218"/>
      <c r="AQ1631" s="218"/>
      <c r="AR1631" s="218"/>
      <c r="AS1631" s="218"/>
      <c r="AT1631" s="218"/>
      <c r="AU1631" s="218"/>
      <c r="AV1631" s="218"/>
      <c r="AW1631" s="218"/>
      <c r="AX1631" s="218"/>
      <c r="AY1631" s="218"/>
      <c r="AZ1631" s="218"/>
      <c r="BA1631" s="218"/>
      <c r="BB1631" s="218"/>
      <c r="BC1631" s="218"/>
      <c r="BD1631" s="218"/>
      <c r="BE1631" s="218"/>
      <c r="BF1631" s="218"/>
      <c r="BG1631" s="218"/>
      <c r="BH1631" s="218"/>
      <c r="BI1631" s="218"/>
      <c r="BJ1631" s="233" t="s">
        <v>589</v>
      </c>
      <c r="BK1631" s="199"/>
      <c r="BL1631" s="218" t="s">
        <v>80</v>
      </c>
      <c r="BM1631" s="290">
        <v>8172617</v>
      </c>
      <c r="BN1631" s="290">
        <v>2.5</v>
      </c>
      <c r="BO1631" s="290">
        <v>261.6</v>
      </c>
      <c r="BP1631" s="218" t="s">
        <v>103</v>
      </c>
      <c r="BQ1631" s="218"/>
      <c r="BR1631" s="218"/>
      <c r="BS1631" s="218"/>
      <c r="BT1631" s="218"/>
      <c r="BU1631" s="218"/>
      <c r="BV1631" s="218"/>
      <c r="BW1631" s="218"/>
      <c r="BX1631" s="171"/>
      <c r="BY1631" s="199"/>
      <c r="BZ1631" s="230"/>
      <c r="CA1631" s="230"/>
      <c r="CB1631" s="230"/>
      <c r="CC1631" s="230"/>
      <c r="CD1631" s="230"/>
      <c r="CE1631" s="230"/>
      <c r="CF1631" s="230"/>
      <c r="CG1631" s="230"/>
      <c r="CH1631" s="230"/>
      <c r="CI1631" s="230"/>
      <c r="CJ1631" s="230"/>
      <c r="CK1631" s="230"/>
      <c r="CL1631" s="230"/>
      <c r="CM1631" s="230"/>
      <c r="CN1631" s="171"/>
      <c r="CO1631" s="199"/>
      <c r="CP1631" s="230"/>
      <c r="CQ1631" s="233"/>
      <c r="CR1631" s="233"/>
      <c r="CS1631" s="233"/>
      <c r="CT1631" s="230"/>
      <c r="CU1631" s="230"/>
      <c r="CV1631" s="230"/>
      <c r="CW1631" s="230"/>
    </row>
    <row r="1632" ht="60" spans="1:101">
      <c r="A1632" s="191">
        <v>2749</v>
      </c>
      <c r="B1632" s="261" t="s">
        <v>4165</v>
      </c>
      <c r="C1632" s="261" t="s">
        <v>4166</v>
      </c>
      <c r="D1632" s="261" t="s">
        <v>2780</v>
      </c>
      <c r="E1632" s="199"/>
      <c r="F1632" s="261" t="s">
        <v>3778</v>
      </c>
      <c r="G1632" s="199"/>
      <c r="H1632" s="199"/>
      <c r="I1632" s="199"/>
      <c r="J1632" s="202"/>
      <c r="K1632" s="202"/>
      <c r="L1632" s="164" t="str">
        <f>_xlfn.IFNA(VLOOKUP(B1632,'[1]CDM Patients Data'!$C$1266:$N$5000,6,FALSE),"")</f>
        <v>Hematopoietic and Reticuloendothelial System</v>
      </c>
      <c r="M1632" s="164" t="str">
        <f>_xlfn.IFNA(VLOOKUP(B1632,'[1]CDM Patients Data'!$C$1266:$N$5000,7,FALSE),"")</f>
        <v>Bone marrow</v>
      </c>
      <c r="N1632" s="164" t="str">
        <f>_xlfn.IFNA(VLOOKUP(B1632,'[1]CDM Patients Data'!$C$1266:$N$5000,8,FALSE),"")</f>
        <v>Chronic myeloid leukemia, NOS</v>
      </c>
      <c r="O1632" s="164" t="str">
        <f>_xlfn.IFNA(VLOOKUP(B1632,'[1]CDM Patients Data'!$C$1266:$K$3492,9,FALSE),"")</f>
        <v>Unknown</v>
      </c>
      <c r="P1632" s="164">
        <f>_xlfn.IFNA(VLOOKUP(B1632,'[1]CDM Patients Data'!$C$1266:$O$3492,10,FALSE),"")</f>
        <v>0</v>
      </c>
      <c r="Q1632" s="164">
        <f>_xlfn.IFNA(VLOOKUP(B1632,'[1]CDM Patients Data'!$C$1266:$O$3492,11,FALSE),"")</f>
        <v>0</v>
      </c>
      <c r="R1632" s="164">
        <f>_xlfn.IFNA(VLOOKUP(B1632,'[1]CDM Patients Data'!$C$1266:$O$3492,12,FALSE),"")</f>
        <v>0</v>
      </c>
      <c r="S1632" s="164">
        <f>_xlfn.IFNA(VLOOKUP(B1632,'[1]CDM Patients Data'!$C$1266:$P$3492,13,FALSE),"")</f>
        <v>0</v>
      </c>
      <c r="T1632" s="164" t="str">
        <f>_xlfn.IFNA(VLOOKUP(B1632,'[1]CDM Patients Data'!$C$1266:$N$5000,5,FALSE),"")</f>
        <v>Ruchika</v>
      </c>
      <c r="U1632" s="164"/>
      <c r="V1632" s="164"/>
      <c r="W1632" s="210"/>
      <c r="X1632" s="164"/>
      <c r="Y1632" s="164"/>
      <c r="Z1632" s="164"/>
      <c r="AA1632" s="164"/>
      <c r="AB1632" s="164"/>
      <c r="AC1632" s="210"/>
      <c r="AD1632" s="199"/>
      <c r="AE1632" s="199"/>
      <c r="AF1632" s="199"/>
      <c r="AG1632" s="199"/>
      <c r="AH1632" s="233"/>
      <c r="AI1632" s="199"/>
      <c r="AJ1632" s="199"/>
      <c r="AK1632" s="218" t="s">
        <v>84</v>
      </c>
      <c r="AL1632" s="218" t="s">
        <v>76</v>
      </c>
      <c r="AM1632" s="218" t="s">
        <v>76</v>
      </c>
      <c r="AN1632" s="218" t="s">
        <v>76</v>
      </c>
      <c r="AO1632" s="218" t="s">
        <v>76</v>
      </c>
      <c r="AP1632" s="218"/>
      <c r="AQ1632" s="218"/>
      <c r="AR1632" s="218"/>
      <c r="AS1632" s="218"/>
      <c r="AT1632" s="218"/>
      <c r="AU1632" s="218"/>
      <c r="AV1632" s="218"/>
      <c r="AW1632" s="218"/>
      <c r="AX1632" s="218"/>
      <c r="AY1632" s="218"/>
      <c r="AZ1632" s="218"/>
      <c r="BA1632" s="218"/>
      <c r="BB1632" s="218"/>
      <c r="BC1632" s="218"/>
      <c r="BD1632" s="218"/>
      <c r="BE1632" s="218"/>
      <c r="BF1632" s="218"/>
      <c r="BG1632" s="218"/>
      <c r="BH1632" s="218"/>
      <c r="BI1632" s="218"/>
      <c r="BJ1632" s="233" t="s">
        <v>589</v>
      </c>
      <c r="BK1632" s="199"/>
      <c r="BL1632" s="218" t="s">
        <v>80</v>
      </c>
      <c r="BM1632" s="290">
        <v>5657208</v>
      </c>
      <c r="BN1632" s="290">
        <v>1.7</v>
      </c>
      <c r="BO1632" s="290">
        <v>192.1</v>
      </c>
      <c r="BP1632" s="218" t="s">
        <v>103</v>
      </c>
      <c r="BQ1632" s="218"/>
      <c r="BR1632" s="218"/>
      <c r="BS1632" s="218"/>
      <c r="BT1632" s="218"/>
      <c r="BU1632" s="218"/>
      <c r="BV1632" s="218"/>
      <c r="BW1632" s="218"/>
      <c r="BX1632" s="171"/>
      <c r="BY1632" s="199"/>
      <c r="BZ1632" s="230"/>
      <c r="CA1632" s="230"/>
      <c r="CB1632" s="230"/>
      <c r="CC1632" s="230"/>
      <c r="CD1632" s="230"/>
      <c r="CE1632" s="230"/>
      <c r="CF1632" s="230"/>
      <c r="CG1632" s="230"/>
      <c r="CH1632" s="230"/>
      <c r="CI1632" s="230"/>
      <c r="CJ1632" s="230"/>
      <c r="CK1632" s="230"/>
      <c r="CL1632" s="230"/>
      <c r="CM1632" s="230"/>
      <c r="CN1632" s="171"/>
      <c r="CO1632" s="199"/>
      <c r="CP1632" s="230"/>
      <c r="CQ1632" s="233"/>
      <c r="CR1632" s="233"/>
      <c r="CS1632" s="233"/>
      <c r="CT1632" s="230"/>
      <c r="CU1632" s="230"/>
      <c r="CV1632" s="230"/>
      <c r="CW1632" s="230"/>
    </row>
    <row r="1633" ht="30" hidden="1" spans="1:101">
      <c r="A1633" s="191">
        <v>2750</v>
      </c>
      <c r="B1633" s="261" t="s">
        <v>4167</v>
      </c>
      <c r="C1633" s="261" t="s">
        <v>4168</v>
      </c>
      <c r="D1633" s="261" t="s">
        <v>2798</v>
      </c>
      <c r="E1633" s="199"/>
      <c r="F1633" s="261" t="s">
        <v>2575</v>
      </c>
      <c r="G1633" s="199"/>
      <c r="H1633" s="199"/>
      <c r="I1633" s="199"/>
      <c r="J1633" s="202"/>
      <c r="K1633" s="202"/>
      <c r="L1633" s="164" t="str">
        <f>_xlfn.IFNA(VLOOKUP(B1633,'[1]CDM Patients Data'!$C$1266:$N$5000,6,FALSE),"")</f>
        <v>Lung</v>
      </c>
      <c r="M1633" s="164" t="str">
        <f>_xlfn.IFNA(VLOOKUP(B1633,'[1]CDM Patients Data'!$C$1266:$N$5000,7,FALSE),"")</f>
        <v>Lower lobe, lung</v>
      </c>
      <c r="N1633" s="164" t="str">
        <f>_xlfn.IFNA(VLOOKUP(B1633,'[1]CDM Patients Data'!$C$1266:$N$5000,8,FALSE),"")</f>
        <v>Non-small cell carcinoma</v>
      </c>
      <c r="O1633" s="164" t="str">
        <f>_xlfn.IFNA(VLOOKUP(B1633,'[1]CDM Patients Data'!$C$1266:$K$3492,9,FALSE),"")</f>
        <v>Left</v>
      </c>
      <c r="P1633" s="164">
        <f>_xlfn.IFNA(VLOOKUP(B1633,'[1]CDM Patients Data'!$C$1266:$O$3492,10,FALSE),"")</f>
        <v>0</v>
      </c>
      <c r="Q1633" s="164">
        <f>_xlfn.IFNA(VLOOKUP(B1633,'[1]CDM Patients Data'!$C$1266:$O$3492,11,FALSE),"")</f>
        <v>0</v>
      </c>
      <c r="R1633" s="164">
        <f>_xlfn.IFNA(VLOOKUP(B1633,'[1]CDM Patients Data'!$C$1266:$O$3492,12,FALSE),"")</f>
        <v>0</v>
      </c>
      <c r="S1633" s="164">
        <f>_xlfn.IFNA(VLOOKUP(B1633,'[1]CDM Patients Data'!$C$1266:$P$3492,13,FALSE),"")</f>
        <v>0</v>
      </c>
      <c r="T1633" s="164" t="str">
        <f>_xlfn.IFNA(VLOOKUP(B1633,'[1]CDM Patients Data'!$C$1266:$N$5000,5,FALSE),"")</f>
        <v>Swathi</v>
      </c>
      <c r="U1633" s="164"/>
      <c r="V1633" s="164"/>
      <c r="W1633" s="210"/>
      <c r="X1633" s="164"/>
      <c r="Y1633" s="164"/>
      <c r="Z1633" s="164"/>
      <c r="AA1633" s="164"/>
      <c r="AB1633" s="164"/>
      <c r="AC1633" s="210"/>
      <c r="AD1633" s="199"/>
      <c r="AE1633" s="199"/>
      <c r="AF1633" s="199"/>
      <c r="AG1633" s="199"/>
      <c r="AH1633" s="233" t="s">
        <v>589</v>
      </c>
      <c r="AI1633" s="199"/>
      <c r="AJ1633" s="199"/>
      <c r="AK1633" s="218" t="s">
        <v>80</v>
      </c>
      <c r="AL1633" s="218">
        <v>12824867</v>
      </c>
      <c r="AM1633" s="218">
        <v>3.8</v>
      </c>
      <c r="AN1633" s="218">
        <v>349</v>
      </c>
      <c r="AO1633" s="218" t="s">
        <v>81</v>
      </c>
      <c r="AP1633" s="218"/>
      <c r="AQ1633" s="218"/>
      <c r="AR1633" s="218"/>
      <c r="AS1633" s="218"/>
      <c r="AT1633" s="218"/>
      <c r="AU1633" s="218"/>
      <c r="AV1633" s="218"/>
      <c r="AW1633" s="218"/>
      <c r="AX1633" s="218"/>
      <c r="AY1633" s="218"/>
      <c r="AZ1633" s="218"/>
      <c r="BA1633" s="218"/>
      <c r="BB1633" s="218"/>
      <c r="BC1633" s="218"/>
      <c r="BD1633" s="218"/>
      <c r="BE1633" s="218"/>
      <c r="BF1633" s="218"/>
      <c r="BG1633" s="218"/>
      <c r="BH1633" s="218"/>
      <c r="BI1633" s="218"/>
      <c r="BJ1633" s="233"/>
      <c r="BK1633" s="199"/>
      <c r="BL1633" s="218" t="s">
        <v>84</v>
      </c>
      <c r="BM1633" s="171" t="s">
        <v>76</v>
      </c>
      <c r="BN1633" s="171" t="s">
        <v>76</v>
      </c>
      <c r="BO1633" s="171" t="s">
        <v>76</v>
      </c>
      <c r="BP1633" s="218"/>
      <c r="BQ1633" s="218"/>
      <c r="BR1633" s="218"/>
      <c r="BS1633" s="218"/>
      <c r="BT1633" s="218"/>
      <c r="BU1633" s="218"/>
      <c r="BV1633" s="218"/>
      <c r="BW1633" s="218"/>
      <c r="BX1633" s="171"/>
      <c r="BY1633" s="199"/>
      <c r="BZ1633" s="230"/>
      <c r="CA1633" s="230"/>
      <c r="CB1633" s="230"/>
      <c r="CC1633" s="230"/>
      <c r="CD1633" s="230"/>
      <c r="CE1633" s="230"/>
      <c r="CF1633" s="230"/>
      <c r="CG1633" s="230"/>
      <c r="CH1633" s="230"/>
      <c r="CI1633" s="230"/>
      <c r="CJ1633" s="230"/>
      <c r="CK1633" s="230"/>
      <c r="CL1633" s="230"/>
      <c r="CM1633" s="230"/>
      <c r="CN1633" s="171" t="s">
        <v>2777</v>
      </c>
      <c r="CO1633" s="199"/>
      <c r="CP1633" s="230" t="s">
        <v>80</v>
      </c>
      <c r="CQ1633" s="285">
        <v>9428612</v>
      </c>
      <c r="CR1633" s="285">
        <v>2.8</v>
      </c>
      <c r="CS1633" s="285">
        <v>333.68</v>
      </c>
      <c r="CT1633" s="230" t="s">
        <v>103</v>
      </c>
      <c r="CU1633" s="230"/>
      <c r="CV1633" s="230"/>
      <c r="CW1633" s="230"/>
    </row>
    <row r="1634" ht="60" hidden="1" spans="1:101">
      <c r="A1634" s="191">
        <v>2751</v>
      </c>
      <c r="B1634" s="261" t="s">
        <v>4169</v>
      </c>
      <c r="C1634" s="261" t="s">
        <v>4170</v>
      </c>
      <c r="D1634" s="261" t="s">
        <v>2798</v>
      </c>
      <c r="E1634" s="199"/>
      <c r="F1634" s="261" t="s">
        <v>2575</v>
      </c>
      <c r="G1634" s="199"/>
      <c r="H1634" s="199"/>
      <c r="I1634" s="199"/>
      <c r="J1634" s="202"/>
      <c r="K1634" s="202"/>
      <c r="L1634" s="164" t="str">
        <f>_xlfn.IFNA(VLOOKUP(B1634,'[1]CDM Patients Data'!$C$1266:$N$5000,6,FALSE),"")</f>
        <v>Other and unspecified parts of mouth</v>
      </c>
      <c r="M1634" s="164" t="str">
        <f>_xlfn.IFNA(VLOOKUP(B1634,'[1]CDM Patients Data'!$C$1266:$N$5000,7,FALSE),"")</f>
        <v>Cheek mucosa</v>
      </c>
      <c r="N1634" s="164" t="str">
        <f>_xlfn.IFNA(VLOOKUP(B1634,'[1]CDM Patients Data'!$C$1266:$N$5000,8,FALSE),"")</f>
        <v>Sarcomatoid carcinoma</v>
      </c>
      <c r="O1634" s="164" t="str">
        <f>_xlfn.IFNA(VLOOKUP(B1634,'[1]CDM Patients Data'!$C$1266:$K$3492,9,FALSE),"")</f>
        <v>Right</v>
      </c>
      <c r="P1634" s="164">
        <f>_xlfn.IFNA(VLOOKUP(B1634,'[1]CDM Patients Data'!$C$1266:$O$3492,10,FALSE),"")</f>
        <v>0</v>
      </c>
      <c r="Q1634" s="164">
        <f>_xlfn.IFNA(VLOOKUP(B1634,'[1]CDM Patients Data'!$C$1266:$O$3492,11,FALSE),"")</f>
        <v>0</v>
      </c>
      <c r="R1634" s="164">
        <f>_xlfn.IFNA(VLOOKUP(B1634,'[1]CDM Patients Data'!$C$1266:$O$3492,12,FALSE),"")</f>
        <v>0</v>
      </c>
      <c r="S1634" s="164">
        <f>_xlfn.IFNA(VLOOKUP(B1634,'[1]CDM Patients Data'!$C$1266:$P$3492,13,FALSE),"")</f>
        <v>0</v>
      </c>
      <c r="T1634" s="164" t="str">
        <f>_xlfn.IFNA(VLOOKUP(B1634,'[1]CDM Patients Data'!$C$1266:$N$5000,5,FALSE),"")</f>
        <v>Dayana</v>
      </c>
      <c r="U1634" s="164"/>
      <c r="V1634" s="164"/>
      <c r="W1634" s="210"/>
      <c r="X1634" s="164"/>
      <c r="Y1634" s="164"/>
      <c r="Z1634" s="164"/>
      <c r="AA1634" s="164"/>
      <c r="AB1634" s="164"/>
      <c r="AC1634" s="210"/>
      <c r="AD1634" s="199"/>
      <c r="AE1634" s="199"/>
      <c r="AF1634" s="199"/>
      <c r="AG1634" s="199"/>
      <c r="AH1634" s="233" t="s">
        <v>589</v>
      </c>
      <c r="AI1634" s="199"/>
      <c r="AJ1634" s="199"/>
      <c r="AK1634" s="218" t="s">
        <v>80</v>
      </c>
      <c r="AL1634" s="218">
        <v>20132713</v>
      </c>
      <c r="AM1634" s="218">
        <v>6</v>
      </c>
      <c r="AN1634" s="218">
        <v>470.7</v>
      </c>
      <c r="AO1634" s="218" t="s">
        <v>81</v>
      </c>
      <c r="AP1634" s="218"/>
      <c r="AQ1634" s="218"/>
      <c r="AR1634" s="218"/>
      <c r="AS1634" s="218"/>
      <c r="AT1634" s="218"/>
      <c r="AU1634" s="218"/>
      <c r="AV1634" s="218"/>
      <c r="AW1634" s="218"/>
      <c r="AX1634" s="218"/>
      <c r="AY1634" s="218"/>
      <c r="AZ1634" s="218"/>
      <c r="BA1634" s="218"/>
      <c r="BB1634" s="218"/>
      <c r="BC1634" s="218"/>
      <c r="BD1634" s="218"/>
      <c r="BE1634" s="218"/>
      <c r="BF1634" s="218"/>
      <c r="BG1634" s="218"/>
      <c r="BH1634" s="218"/>
      <c r="BI1634" s="218"/>
      <c r="BJ1634" s="233"/>
      <c r="BK1634" s="199"/>
      <c r="BL1634" s="218" t="s">
        <v>84</v>
      </c>
      <c r="BM1634" s="171" t="s">
        <v>76</v>
      </c>
      <c r="BN1634" s="171" t="s">
        <v>76</v>
      </c>
      <c r="BO1634" s="171" t="s">
        <v>76</v>
      </c>
      <c r="BP1634" s="218"/>
      <c r="BQ1634" s="218"/>
      <c r="BR1634" s="218"/>
      <c r="BS1634" s="218"/>
      <c r="BT1634" s="218"/>
      <c r="BU1634" s="218"/>
      <c r="BV1634" s="218"/>
      <c r="BW1634" s="218"/>
      <c r="BX1634" s="171"/>
      <c r="BY1634" s="199"/>
      <c r="BZ1634" s="230"/>
      <c r="CA1634" s="230"/>
      <c r="CB1634" s="230"/>
      <c r="CC1634" s="230"/>
      <c r="CD1634" s="230"/>
      <c r="CE1634" s="230"/>
      <c r="CF1634" s="230"/>
      <c r="CG1634" s="230"/>
      <c r="CH1634" s="230"/>
      <c r="CI1634" s="230"/>
      <c r="CJ1634" s="230"/>
      <c r="CK1634" s="230"/>
      <c r="CL1634" s="230"/>
      <c r="CM1634" s="230"/>
      <c r="CN1634" s="171" t="s">
        <v>2777</v>
      </c>
      <c r="CO1634" s="199"/>
      <c r="CP1634" s="230" t="s">
        <v>80</v>
      </c>
      <c r="CQ1634" s="285">
        <v>16519492</v>
      </c>
      <c r="CR1634" s="285">
        <v>5</v>
      </c>
      <c r="CS1634" s="285">
        <v>377.46</v>
      </c>
      <c r="CT1634" s="230" t="s">
        <v>103</v>
      </c>
      <c r="CU1634" s="230"/>
      <c r="CV1634" s="230"/>
      <c r="CW1634" s="230"/>
    </row>
    <row r="1635" ht="30" hidden="1" spans="1:101">
      <c r="A1635" s="191">
        <v>2752</v>
      </c>
      <c r="B1635" s="261" t="s">
        <v>4171</v>
      </c>
      <c r="C1635" s="261" t="s">
        <v>4172</v>
      </c>
      <c r="D1635" s="261" t="s">
        <v>2824</v>
      </c>
      <c r="E1635" s="199"/>
      <c r="F1635" s="261" t="s">
        <v>3531</v>
      </c>
      <c r="G1635" s="199"/>
      <c r="H1635" s="199"/>
      <c r="I1635" s="199"/>
      <c r="J1635" s="202"/>
      <c r="K1635" s="202"/>
      <c r="L1635" s="164" t="str">
        <f>_xlfn.IFNA(VLOOKUP(B1635,'[1]CDM Patients Data'!$C$1266:$N$5000,6,FALSE),"")</f>
        <v>Rectosigmoid junction</v>
      </c>
      <c r="M1635" s="164" t="str">
        <f>_xlfn.IFNA(VLOOKUP(B1635,'[1]CDM Patients Data'!$C$1266:$N$5000,7,FALSE),"")</f>
        <v>Rectosigmoid junction</v>
      </c>
      <c r="N1635" s="164" t="str">
        <f>_xlfn.IFNA(VLOOKUP(B1635,'[1]CDM Patients Data'!$C$1266:$N$5000,8,FALSE),"")</f>
        <v>Adenocarcinoma, NOS</v>
      </c>
      <c r="O1635" s="164" t="str">
        <f>_xlfn.IFNA(VLOOKUP(B1635,'[1]CDM Patients Data'!$C$1266:$K$3492,9,FALSE),"")</f>
        <v>Not a paired site</v>
      </c>
      <c r="P1635" s="164">
        <f>_xlfn.IFNA(VLOOKUP(B1635,'[1]CDM Patients Data'!$C$1266:$O$3492,10,FALSE),"")</f>
        <v>0</v>
      </c>
      <c r="Q1635" s="164">
        <f>_xlfn.IFNA(VLOOKUP(B1635,'[1]CDM Patients Data'!$C$1266:$O$3492,11,FALSE),"")</f>
        <v>0</v>
      </c>
      <c r="R1635" s="164">
        <f>_xlfn.IFNA(VLOOKUP(B1635,'[1]CDM Patients Data'!$C$1266:$O$3492,12,FALSE),"")</f>
        <v>0</v>
      </c>
      <c r="S1635" s="164">
        <f>_xlfn.IFNA(VLOOKUP(B1635,'[1]CDM Patients Data'!$C$1266:$P$3492,13,FALSE),"")</f>
        <v>0</v>
      </c>
      <c r="T1635" s="164" t="str">
        <f>_xlfn.IFNA(VLOOKUP(B1635,'[1]CDM Patients Data'!$C$1266:$N$5000,5,FALSE),"")</f>
        <v>Swathi</v>
      </c>
      <c r="U1635" s="164"/>
      <c r="V1635" s="164"/>
      <c r="W1635" s="210"/>
      <c r="X1635" s="164"/>
      <c r="Y1635" s="164"/>
      <c r="Z1635" s="164"/>
      <c r="AA1635" s="164"/>
      <c r="AB1635" s="164"/>
      <c r="AC1635" s="210"/>
      <c r="AD1635" s="199"/>
      <c r="AE1635" s="199"/>
      <c r="AF1635" s="199"/>
      <c r="AG1635" s="199"/>
      <c r="AH1635" s="233" t="s">
        <v>589</v>
      </c>
      <c r="AI1635" s="199"/>
      <c r="AJ1635" s="199"/>
      <c r="AK1635" s="218" t="s">
        <v>80</v>
      </c>
      <c r="AL1635" s="218">
        <v>14985526</v>
      </c>
      <c r="AM1635" s="218">
        <v>4.5</v>
      </c>
      <c r="AN1635" s="218">
        <v>471.9</v>
      </c>
      <c r="AO1635" s="218" t="s">
        <v>81</v>
      </c>
      <c r="AP1635" s="218"/>
      <c r="AQ1635" s="218"/>
      <c r="AR1635" s="218"/>
      <c r="AS1635" s="218"/>
      <c r="AT1635" s="218"/>
      <c r="AU1635" s="218"/>
      <c r="AV1635" s="218"/>
      <c r="AW1635" s="218"/>
      <c r="AX1635" s="218"/>
      <c r="AY1635" s="218"/>
      <c r="AZ1635" s="218"/>
      <c r="BA1635" s="218"/>
      <c r="BB1635" s="218"/>
      <c r="BC1635" s="218"/>
      <c r="BD1635" s="218"/>
      <c r="BE1635" s="218"/>
      <c r="BF1635" s="218"/>
      <c r="BG1635" s="218"/>
      <c r="BH1635" s="218"/>
      <c r="BI1635" s="218"/>
      <c r="BJ1635" s="233"/>
      <c r="BK1635" s="199"/>
      <c r="BL1635" s="218" t="s">
        <v>84</v>
      </c>
      <c r="BM1635" s="171" t="s">
        <v>76</v>
      </c>
      <c r="BN1635" s="171" t="s">
        <v>76</v>
      </c>
      <c r="BO1635" s="171" t="s">
        <v>76</v>
      </c>
      <c r="BP1635" s="218"/>
      <c r="BQ1635" s="218"/>
      <c r="BR1635" s="218"/>
      <c r="BS1635" s="218"/>
      <c r="BT1635" s="218"/>
      <c r="BU1635" s="218"/>
      <c r="BV1635" s="218"/>
      <c r="BW1635" s="218"/>
      <c r="BX1635" s="171"/>
      <c r="BY1635" s="199"/>
      <c r="BZ1635" s="230"/>
      <c r="CA1635" s="230"/>
      <c r="CB1635" s="230"/>
      <c r="CC1635" s="230"/>
      <c r="CD1635" s="230"/>
      <c r="CE1635" s="230"/>
      <c r="CF1635" s="230"/>
      <c r="CG1635" s="230"/>
      <c r="CH1635" s="230"/>
      <c r="CI1635" s="230"/>
      <c r="CJ1635" s="230"/>
      <c r="CK1635" s="230"/>
      <c r="CL1635" s="230"/>
      <c r="CM1635" s="230"/>
      <c r="CN1635" s="171"/>
      <c r="CO1635" s="199"/>
      <c r="CP1635" s="230"/>
      <c r="CQ1635" s="233"/>
      <c r="CR1635" s="233"/>
      <c r="CS1635" s="233"/>
      <c r="CT1635" s="230"/>
      <c r="CU1635" s="230"/>
      <c r="CV1635" s="230"/>
      <c r="CW1635" s="230"/>
    </row>
    <row r="1636" ht="30" hidden="1" spans="1:101">
      <c r="A1636" s="191">
        <v>2753</v>
      </c>
      <c r="B1636" s="261" t="s">
        <v>4173</v>
      </c>
      <c r="C1636" s="261" t="s">
        <v>4174</v>
      </c>
      <c r="D1636" s="261" t="s">
        <v>2824</v>
      </c>
      <c r="E1636" s="199"/>
      <c r="F1636" s="261" t="s">
        <v>2220</v>
      </c>
      <c r="G1636" s="199"/>
      <c r="H1636" s="199"/>
      <c r="I1636" s="199"/>
      <c r="J1636" s="202"/>
      <c r="K1636" s="202"/>
      <c r="L1636" s="164" t="str">
        <f>_xlfn.IFNA(VLOOKUP(B1636,'[1]CDM Patients Data'!$C$1266:$N$5000,6,FALSE),"")</f>
        <v>Small Intestine</v>
      </c>
      <c r="M1636" s="164" t="str">
        <f>_xlfn.IFNA(VLOOKUP(B1636,'[1]CDM Patients Data'!$C$1266:$N$5000,7,FALSE),"")</f>
        <v>Jejunum</v>
      </c>
      <c r="N1636" s="164" t="str">
        <f>_xlfn.IFNA(VLOOKUP(B1636,'[1]CDM Patients Data'!$C$1266:$N$5000,8,FALSE),"")</f>
        <v>Leiomyosarcoma, NOS</v>
      </c>
      <c r="O1636" s="164" t="str">
        <f>_xlfn.IFNA(VLOOKUP(B1636,'[1]CDM Patients Data'!$C$1266:$K$3492,9,FALSE),"")</f>
        <v>Not a paired site</v>
      </c>
      <c r="P1636" s="164">
        <f>_xlfn.IFNA(VLOOKUP(B1636,'[1]CDM Patients Data'!$C$1266:$O$3492,10,FALSE),"")</f>
        <v>0</v>
      </c>
      <c r="Q1636" s="164">
        <f>_xlfn.IFNA(VLOOKUP(B1636,'[1]CDM Patients Data'!$C$1266:$O$3492,11,FALSE),"")</f>
        <v>0</v>
      </c>
      <c r="R1636" s="164">
        <f>_xlfn.IFNA(VLOOKUP(B1636,'[1]CDM Patients Data'!$C$1266:$O$3492,12,FALSE),"")</f>
        <v>0</v>
      </c>
      <c r="S1636" s="164">
        <f>_xlfn.IFNA(VLOOKUP(B1636,'[1]CDM Patients Data'!$C$1266:$P$3492,13,FALSE),"")</f>
        <v>0</v>
      </c>
      <c r="T1636" s="164" t="str">
        <f>_xlfn.IFNA(VLOOKUP(B1636,'[1]CDM Patients Data'!$C$1266:$N$5000,5,FALSE),"")</f>
        <v>Dayana</v>
      </c>
      <c r="U1636" s="164"/>
      <c r="V1636" s="164"/>
      <c r="W1636" s="210"/>
      <c r="X1636" s="164"/>
      <c r="Y1636" s="164"/>
      <c r="Z1636" s="164"/>
      <c r="AA1636" s="164"/>
      <c r="AB1636" s="164"/>
      <c r="AC1636" s="210"/>
      <c r="AD1636" s="199"/>
      <c r="AE1636" s="199"/>
      <c r="AF1636" s="199"/>
      <c r="AG1636" s="199"/>
      <c r="AH1636" s="233"/>
      <c r="AI1636" s="199"/>
      <c r="AJ1636" s="199"/>
      <c r="AK1636" s="218"/>
      <c r="AL1636" s="218"/>
      <c r="AM1636" s="218"/>
      <c r="AN1636" s="218"/>
      <c r="AO1636" s="218" t="s">
        <v>76</v>
      </c>
      <c r="AP1636" s="218"/>
      <c r="AQ1636" s="218"/>
      <c r="AR1636" s="218"/>
      <c r="AS1636" s="218"/>
      <c r="AT1636" s="218"/>
      <c r="AU1636" s="218"/>
      <c r="AV1636" s="218"/>
      <c r="AW1636" s="218"/>
      <c r="AX1636" s="218"/>
      <c r="AY1636" s="218"/>
      <c r="AZ1636" s="218"/>
      <c r="BA1636" s="218"/>
      <c r="BB1636" s="218"/>
      <c r="BC1636" s="218"/>
      <c r="BD1636" s="218"/>
      <c r="BE1636" s="218"/>
      <c r="BF1636" s="218"/>
      <c r="BG1636" s="218"/>
      <c r="BH1636" s="218"/>
      <c r="BI1636" s="218"/>
      <c r="BJ1636" s="233"/>
      <c r="BK1636" s="199"/>
      <c r="BL1636" s="218"/>
      <c r="BM1636" s="171"/>
      <c r="BN1636" s="171"/>
      <c r="BO1636" s="171"/>
      <c r="BP1636" s="218"/>
      <c r="BQ1636" s="218"/>
      <c r="BR1636" s="218"/>
      <c r="BS1636" s="218"/>
      <c r="BT1636" s="218"/>
      <c r="BU1636" s="218"/>
      <c r="BV1636" s="218"/>
      <c r="BW1636" s="218"/>
      <c r="BX1636" s="171"/>
      <c r="BY1636" s="199"/>
      <c r="BZ1636" s="230"/>
      <c r="CA1636" s="230"/>
      <c r="CB1636" s="230"/>
      <c r="CC1636" s="230"/>
      <c r="CD1636" s="230"/>
      <c r="CE1636" s="230"/>
      <c r="CF1636" s="230"/>
      <c r="CG1636" s="230"/>
      <c r="CH1636" s="230"/>
      <c r="CI1636" s="230"/>
      <c r="CJ1636" s="230"/>
      <c r="CK1636" s="230"/>
      <c r="CL1636" s="230"/>
      <c r="CM1636" s="230"/>
      <c r="CN1636" s="171"/>
      <c r="CO1636" s="199"/>
      <c r="CP1636" s="230"/>
      <c r="CQ1636" s="233"/>
      <c r="CR1636" s="233"/>
      <c r="CS1636" s="233"/>
      <c r="CT1636" s="230"/>
      <c r="CU1636" s="230"/>
      <c r="CV1636" s="230"/>
      <c r="CW1636" s="230"/>
    </row>
    <row r="1637" ht="45" hidden="1" spans="1:101">
      <c r="A1637" s="191">
        <v>2754</v>
      </c>
      <c r="B1637" s="261" t="s">
        <v>4175</v>
      </c>
      <c r="C1637" s="261" t="s">
        <v>4176</v>
      </c>
      <c r="D1637" s="261" t="s">
        <v>2806</v>
      </c>
      <c r="E1637" s="199"/>
      <c r="F1637" s="261" t="s">
        <v>2215</v>
      </c>
      <c r="G1637" s="199"/>
      <c r="H1637" s="199"/>
      <c r="I1637" s="199"/>
      <c r="J1637" s="202"/>
      <c r="K1637" s="202"/>
      <c r="L1637" s="164" t="str">
        <f>_xlfn.IFNA(VLOOKUP(B1637,'[1]CDM Patients Data'!$C$1266:$N$5000,6,FALSE),"")</f>
        <v>Breast</v>
      </c>
      <c r="M1637" s="164" t="str">
        <f>_xlfn.IFNA(VLOOKUP(B1637,'[1]CDM Patients Data'!$C$1266:$N$5000,7,FALSE),"")</f>
        <v>Upper outer quadrant of breast</v>
      </c>
      <c r="N1637" s="164" t="str">
        <f>_xlfn.IFNA(VLOOKUP(B1637,'[1]CDM Patients Data'!$C$1266:$N$5000,8,FALSE),"")</f>
        <v>Infiltrating ductular carcinoma</v>
      </c>
      <c r="O1637" s="164" t="str">
        <f>_xlfn.IFNA(VLOOKUP(B1637,'[1]CDM Patients Data'!$C$1266:$K$3492,9,FALSE),"")</f>
        <v>Left</v>
      </c>
      <c r="P1637" s="164">
        <f>_xlfn.IFNA(VLOOKUP(B1637,'[1]CDM Patients Data'!$C$1266:$O$3492,10,FALSE),"")</f>
        <v>0</v>
      </c>
      <c r="Q1637" s="164">
        <f>_xlfn.IFNA(VLOOKUP(B1637,'[1]CDM Patients Data'!$C$1266:$O$3492,11,FALSE),"")</f>
        <v>0</v>
      </c>
      <c r="R1637" s="164">
        <f>_xlfn.IFNA(VLOOKUP(B1637,'[1]CDM Patients Data'!$C$1266:$O$3492,12,FALSE),"")</f>
        <v>0</v>
      </c>
      <c r="S1637" s="164">
        <f>_xlfn.IFNA(VLOOKUP(B1637,'[1]CDM Patients Data'!$C$1266:$P$3492,13,FALSE),"")</f>
        <v>0</v>
      </c>
      <c r="T1637" s="164" t="str">
        <f>_xlfn.IFNA(VLOOKUP(B1637,'[1]CDM Patients Data'!$C$1266:$N$5000,5,FALSE),"")</f>
        <v>Manohar</v>
      </c>
      <c r="U1637" s="164"/>
      <c r="V1637" s="164"/>
      <c r="W1637" s="210"/>
      <c r="X1637" s="164"/>
      <c r="Y1637" s="164"/>
      <c r="Z1637" s="164"/>
      <c r="AA1637" s="164"/>
      <c r="AB1637" s="164"/>
      <c r="AC1637" s="210"/>
      <c r="AD1637" s="199"/>
      <c r="AE1637" s="199"/>
      <c r="AF1637" s="199"/>
      <c r="AG1637" s="199"/>
      <c r="AH1637" s="233"/>
      <c r="AI1637" s="199"/>
      <c r="AJ1637" s="199"/>
      <c r="AK1637" s="218"/>
      <c r="AL1637" s="218"/>
      <c r="AM1637" s="218"/>
      <c r="AN1637" s="218"/>
      <c r="AO1637" s="218" t="s">
        <v>76</v>
      </c>
      <c r="AP1637" s="218"/>
      <c r="AQ1637" s="218"/>
      <c r="AR1637" s="218"/>
      <c r="AS1637" s="218"/>
      <c r="AT1637" s="218"/>
      <c r="AU1637" s="218"/>
      <c r="AV1637" s="218"/>
      <c r="AW1637" s="218"/>
      <c r="AX1637" s="218"/>
      <c r="AY1637" s="218"/>
      <c r="AZ1637" s="218"/>
      <c r="BA1637" s="218"/>
      <c r="BB1637" s="218"/>
      <c r="BC1637" s="218"/>
      <c r="BD1637" s="218"/>
      <c r="BE1637" s="218"/>
      <c r="BF1637" s="218"/>
      <c r="BG1637" s="218"/>
      <c r="BH1637" s="218"/>
      <c r="BI1637" s="218"/>
      <c r="BJ1637" s="233"/>
      <c r="BK1637" s="199"/>
      <c r="BL1637" s="218"/>
      <c r="BM1637" s="171"/>
      <c r="BN1637" s="171"/>
      <c r="BO1637" s="171"/>
      <c r="BP1637" s="218"/>
      <c r="BQ1637" s="218"/>
      <c r="BR1637" s="218"/>
      <c r="BS1637" s="218"/>
      <c r="BT1637" s="218"/>
      <c r="BU1637" s="218"/>
      <c r="BV1637" s="218"/>
      <c r="BW1637" s="218"/>
      <c r="BX1637" s="171"/>
      <c r="BY1637" s="199"/>
      <c r="BZ1637" s="230"/>
      <c r="CA1637" s="230"/>
      <c r="CB1637" s="230"/>
      <c r="CC1637" s="230"/>
      <c r="CD1637" s="230"/>
      <c r="CE1637" s="230"/>
      <c r="CF1637" s="230"/>
      <c r="CG1637" s="230"/>
      <c r="CH1637" s="230"/>
      <c r="CI1637" s="230"/>
      <c r="CJ1637" s="230"/>
      <c r="CK1637" s="230"/>
      <c r="CL1637" s="230"/>
      <c r="CM1637" s="230"/>
      <c r="CN1637" s="171"/>
      <c r="CO1637" s="199"/>
      <c r="CP1637" s="230"/>
      <c r="CQ1637" s="233"/>
      <c r="CR1637" s="233"/>
      <c r="CS1637" s="233"/>
      <c r="CT1637" s="230"/>
      <c r="CU1637" s="230"/>
      <c r="CV1637" s="230"/>
      <c r="CW1637" s="230"/>
    </row>
    <row r="1638" ht="90" hidden="1" spans="1:101">
      <c r="A1638" s="191">
        <v>2755</v>
      </c>
      <c r="B1638" s="261" t="s">
        <v>4177</v>
      </c>
      <c r="C1638" s="261" t="s">
        <v>4178</v>
      </c>
      <c r="D1638" s="261" t="s">
        <v>2806</v>
      </c>
      <c r="E1638" s="199"/>
      <c r="F1638" s="261" t="s">
        <v>2385</v>
      </c>
      <c r="G1638" s="199"/>
      <c r="H1638" s="199"/>
      <c r="I1638" s="199"/>
      <c r="J1638" s="202"/>
      <c r="K1638" s="202"/>
      <c r="L1638" s="164" t="str">
        <f>_xlfn.IFNA(VLOOKUP(B1638,'[1]CDM Patients Data'!$C$1266:$N$5000,6,FALSE),"")</f>
        <v>Bones, joints and articular cartilage of other/ unspecified sites</v>
      </c>
      <c r="M1638" s="164" t="str">
        <f>_xlfn.IFNA(VLOOKUP(B1638,'[1]CDM Patients Data'!$C$1266:$N$5000,7,FALSE),"")</f>
        <v>Vertebral column (excludes Sacrum and Coccyx C41.4)</v>
      </c>
      <c r="N1638" s="164" t="str">
        <f>_xlfn.IFNA(VLOOKUP(B1638,'[1]CDM Patients Data'!$C$1266:$N$5000,8,FALSE),"")</f>
        <v>Hemangioendothelioma, malignant</v>
      </c>
      <c r="O1638" s="164" t="str">
        <f>_xlfn.IFNA(VLOOKUP(B1638,'[1]CDM Patients Data'!$C$1266:$K$3492,9,FALSE),"")</f>
        <v>Unknown</v>
      </c>
      <c r="P1638" s="164">
        <f>_xlfn.IFNA(VLOOKUP(B1638,'[1]CDM Patients Data'!$C$1266:$O$3492,10,FALSE),"")</f>
        <v>0</v>
      </c>
      <c r="Q1638" s="164">
        <f>_xlfn.IFNA(VLOOKUP(B1638,'[1]CDM Patients Data'!$C$1266:$O$3492,11,FALSE),"")</f>
        <v>0</v>
      </c>
      <c r="R1638" s="164">
        <f>_xlfn.IFNA(VLOOKUP(B1638,'[1]CDM Patients Data'!$C$1266:$O$3492,12,FALSE),"")</f>
        <v>0</v>
      </c>
      <c r="S1638" s="164">
        <f>_xlfn.IFNA(VLOOKUP(B1638,'[1]CDM Patients Data'!$C$1266:$P$3492,13,FALSE),"")</f>
        <v>0</v>
      </c>
      <c r="T1638" s="164" t="str">
        <f>_xlfn.IFNA(VLOOKUP(B1638,'[1]CDM Patients Data'!$C$1266:$N$5000,5,FALSE),"")</f>
        <v>Ruchika</v>
      </c>
      <c r="U1638" s="164"/>
      <c r="V1638" s="164"/>
      <c r="W1638" s="210"/>
      <c r="X1638" s="164"/>
      <c r="Y1638" s="164"/>
      <c r="Z1638" s="164"/>
      <c r="AA1638" s="164"/>
      <c r="AB1638" s="164"/>
      <c r="AC1638" s="210"/>
      <c r="AD1638" s="199"/>
      <c r="AE1638" s="199"/>
      <c r="AF1638" s="199"/>
      <c r="AG1638" s="199"/>
      <c r="AH1638" s="233"/>
      <c r="AI1638" s="199"/>
      <c r="AJ1638" s="199"/>
      <c r="AK1638" s="218"/>
      <c r="AL1638" s="218"/>
      <c r="AM1638" s="218"/>
      <c r="AN1638" s="218"/>
      <c r="AO1638" s="218" t="s">
        <v>76</v>
      </c>
      <c r="AP1638" s="218"/>
      <c r="AQ1638" s="218"/>
      <c r="AR1638" s="218"/>
      <c r="AS1638" s="218"/>
      <c r="AT1638" s="218"/>
      <c r="AU1638" s="218"/>
      <c r="AV1638" s="218"/>
      <c r="AW1638" s="218"/>
      <c r="AX1638" s="218"/>
      <c r="AY1638" s="218"/>
      <c r="AZ1638" s="218"/>
      <c r="BA1638" s="218"/>
      <c r="BB1638" s="218"/>
      <c r="BC1638" s="218"/>
      <c r="BD1638" s="218"/>
      <c r="BE1638" s="218"/>
      <c r="BF1638" s="218"/>
      <c r="BG1638" s="218"/>
      <c r="BH1638" s="218"/>
      <c r="BI1638" s="218"/>
      <c r="BJ1638" s="233"/>
      <c r="BK1638" s="199"/>
      <c r="BL1638" s="218"/>
      <c r="BM1638" s="171"/>
      <c r="BN1638" s="171"/>
      <c r="BO1638" s="171"/>
      <c r="BP1638" s="218"/>
      <c r="BQ1638" s="218"/>
      <c r="BR1638" s="218"/>
      <c r="BS1638" s="218"/>
      <c r="BT1638" s="218"/>
      <c r="BU1638" s="218"/>
      <c r="BV1638" s="218"/>
      <c r="BW1638" s="218"/>
      <c r="BX1638" s="171"/>
      <c r="BY1638" s="199"/>
      <c r="BZ1638" s="230"/>
      <c r="CA1638" s="230"/>
      <c r="CB1638" s="230"/>
      <c r="CC1638" s="230"/>
      <c r="CD1638" s="230"/>
      <c r="CE1638" s="230"/>
      <c r="CF1638" s="230"/>
      <c r="CG1638" s="230"/>
      <c r="CH1638" s="230"/>
      <c r="CI1638" s="230"/>
      <c r="CJ1638" s="230"/>
      <c r="CK1638" s="230"/>
      <c r="CL1638" s="230"/>
      <c r="CM1638" s="230"/>
      <c r="CN1638" s="171"/>
      <c r="CO1638" s="199"/>
      <c r="CP1638" s="230"/>
      <c r="CQ1638" s="233"/>
      <c r="CR1638" s="233"/>
      <c r="CS1638" s="233"/>
      <c r="CT1638" s="230"/>
      <c r="CU1638" s="230"/>
      <c r="CV1638" s="230"/>
      <c r="CW1638" s="230"/>
    </row>
    <row r="1639" ht="60" hidden="1" spans="1:101">
      <c r="A1639" s="191">
        <v>2756</v>
      </c>
      <c r="B1639" s="261" t="s">
        <v>4179</v>
      </c>
      <c r="C1639" s="261" t="s">
        <v>3337</v>
      </c>
      <c r="D1639" s="261" t="s">
        <v>2798</v>
      </c>
      <c r="E1639" s="199"/>
      <c r="F1639" s="261" t="s">
        <v>2575</v>
      </c>
      <c r="G1639" s="199"/>
      <c r="H1639" s="199"/>
      <c r="I1639" s="199"/>
      <c r="J1639" s="202"/>
      <c r="K1639" s="202"/>
      <c r="L1639" s="164" t="str">
        <f>_xlfn.IFNA(VLOOKUP(B1639,'[1]CDM Patients Data'!$C$1266:$N$5000,6,FALSE),"")</f>
        <v>Other and unspecified parts of mouth</v>
      </c>
      <c r="M1639" s="164" t="str">
        <f>_xlfn.IFNA(VLOOKUP(B1639,'[1]CDM Patients Data'!$C$1266:$N$5000,7,FALSE),"")</f>
        <v>Cheek mucosa</v>
      </c>
      <c r="N1639" s="164" t="str">
        <f>_xlfn.IFNA(VLOOKUP(B1639,'[1]CDM Patients Data'!$C$1266:$N$5000,8,FALSE),"")</f>
        <v>Squamous cell carcinoma, NOS</v>
      </c>
      <c r="O1639" s="164" t="str">
        <f>_xlfn.IFNA(VLOOKUP(B1639,'[1]CDM Patients Data'!$C$1266:$K$3492,9,FALSE),"")</f>
        <v>Right</v>
      </c>
      <c r="P1639" s="164">
        <f>_xlfn.IFNA(VLOOKUP(B1639,'[1]CDM Patients Data'!$C$1266:$O$3492,10,FALSE),"")</f>
        <v>0</v>
      </c>
      <c r="Q1639" s="164">
        <f>_xlfn.IFNA(VLOOKUP(B1639,'[1]CDM Patients Data'!$C$1266:$O$3492,11,FALSE),"")</f>
        <v>0</v>
      </c>
      <c r="R1639" s="164">
        <f>_xlfn.IFNA(VLOOKUP(B1639,'[1]CDM Patients Data'!$C$1266:$O$3492,12,FALSE),"")</f>
        <v>0</v>
      </c>
      <c r="S1639" s="164">
        <f>_xlfn.IFNA(VLOOKUP(B1639,'[1]CDM Patients Data'!$C$1266:$P$3492,13,FALSE),"")</f>
        <v>0</v>
      </c>
      <c r="T1639" s="164" t="str">
        <f>_xlfn.IFNA(VLOOKUP(B1639,'[1]CDM Patients Data'!$C$1266:$N$5000,5,FALSE),"")</f>
        <v>Swathi</v>
      </c>
      <c r="U1639" s="164"/>
      <c r="V1639" s="164"/>
      <c r="W1639" s="210"/>
      <c r="X1639" s="164"/>
      <c r="Y1639" s="164"/>
      <c r="Z1639" s="164"/>
      <c r="AA1639" s="164"/>
      <c r="AB1639" s="164"/>
      <c r="AC1639" s="210"/>
      <c r="AD1639" s="199"/>
      <c r="AE1639" s="199"/>
      <c r="AF1639" s="199"/>
      <c r="AG1639" s="199"/>
      <c r="AH1639" s="233" t="s">
        <v>589</v>
      </c>
      <c r="AI1639" s="199"/>
      <c r="AJ1639" s="199"/>
      <c r="AK1639" s="218" t="s">
        <v>80</v>
      </c>
      <c r="AL1639" s="218">
        <v>20473598</v>
      </c>
      <c r="AM1639" s="218">
        <v>6.1</v>
      </c>
      <c r="AN1639" s="218">
        <v>565.6</v>
      </c>
      <c r="AO1639" s="218" t="s">
        <v>81</v>
      </c>
      <c r="AP1639" s="218"/>
      <c r="AQ1639" s="218"/>
      <c r="AR1639" s="218"/>
      <c r="AS1639" s="218"/>
      <c r="AT1639" s="218"/>
      <c r="AU1639" s="218"/>
      <c r="AV1639" s="218"/>
      <c r="AW1639" s="218"/>
      <c r="AX1639" s="218"/>
      <c r="AY1639" s="218"/>
      <c r="AZ1639" s="218"/>
      <c r="BA1639" s="218"/>
      <c r="BB1639" s="218"/>
      <c r="BC1639" s="218"/>
      <c r="BD1639" s="218"/>
      <c r="BE1639" s="218"/>
      <c r="BF1639" s="218"/>
      <c r="BG1639" s="218"/>
      <c r="BH1639" s="218"/>
      <c r="BI1639" s="218"/>
      <c r="BJ1639" s="233"/>
      <c r="BK1639" s="199"/>
      <c r="BL1639" s="218" t="s">
        <v>84</v>
      </c>
      <c r="BM1639" s="171" t="s">
        <v>76</v>
      </c>
      <c r="BN1639" s="171" t="s">
        <v>76</v>
      </c>
      <c r="BO1639" s="171" t="s">
        <v>76</v>
      </c>
      <c r="BP1639" s="218"/>
      <c r="BQ1639" s="218"/>
      <c r="BR1639" s="218"/>
      <c r="BS1639" s="218"/>
      <c r="BT1639" s="218"/>
      <c r="BU1639" s="218"/>
      <c r="BV1639" s="218"/>
      <c r="BW1639" s="218"/>
      <c r="BX1639" s="171"/>
      <c r="BY1639" s="199"/>
      <c r="BZ1639" s="230"/>
      <c r="CA1639" s="230"/>
      <c r="CB1639" s="230"/>
      <c r="CC1639" s="230"/>
      <c r="CD1639" s="230"/>
      <c r="CE1639" s="230"/>
      <c r="CF1639" s="230"/>
      <c r="CG1639" s="230"/>
      <c r="CH1639" s="230"/>
      <c r="CI1639" s="230"/>
      <c r="CJ1639" s="230"/>
      <c r="CK1639" s="230"/>
      <c r="CL1639" s="230"/>
      <c r="CM1639" s="230"/>
      <c r="CN1639" s="171" t="s">
        <v>2777</v>
      </c>
      <c r="CO1639" s="199"/>
      <c r="CP1639" s="230" t="s">
        <v>80</v>
      </c>
      <c r="CQ1639" s="285">
        <v>4131877</v>
      </c>
      <c r="CR1639" s="285">
        <v>1.2</v>
      </c>
      <c r="CS1639" s="285">
        <v>47.04</v>
      </c>
      <c r="CT1639" s="230" t="s">
        <v>95</v>
      </c>
      <c r="CU1639" s="230"/>
      <c r="CV1639" s="230"/>
      <c r="CW1639" s="230"/>
    </row>
    <row r="1640" ht="30" spans="1:101">
      <c r="A1640" s="191">
        <v>2757</v>
      </c>
      <c r="B1640" s="261" t="s">
        <v>4180</v>
      </c>
      <c r="C1640" s="261" t="s">
        <v>4181</v>
      </c>
      <c r="D1640" s="261" t="s">
        <v>2780</v>
      </c>
      <c r="E1640" s="199"/>
      <c r="F1640" s="274" t="s">
        <v>3277</v>
      </c>
      <c r="G1640" s="199"/>
      <c r="H1640" s="199"/>
      <c r="I1640" s="199"/>
      <c r="J1640" s="202"/>
      <c r="K1640" s="202"/>
      <c r="L1640" s="164" t="str">
        <f>_xlfn.IFNA(VLOOKUP(B1640,'[1]CDM Patients Data'!$C$1266:$N$5000,6,FALSE),"")</f>
        <v>Large Intestine</v>
      </c>
      <c r="M1640" s="164" t="str">
        <f>_xlfn.IFNA(VLOOKUP(B1640,'[1]CDM Patients Data'!$C$1266:$N$5000,7,FALSE),"")</f>
        <v>Sigmoid colon</v>
      </c>
      <c r="N1640" s="164" t="str">
        <f>_xlfn.IFNA(VLOOKUP(B1640,'[1]CDM Patients Data'!$C$1266:$N$5000,8,FALSE),"")</f>
        <v>Adenocarcinoma, NOS</v>
      </c>
      <c r="O1640" s="164" t="str">
        <f>_xlfn.IFNA(VLOOKUP(B1640,'[1]CDM Patients Data'!$C$1266:$K$3492,9,FALSE),"")</f>
        <v>Not a paired site</v>
      </c>
      <c r="P1640" s="164">
        <f>_xlfn.IFNA(VLOOKUP(B1640,'[1]CDM Patients Data'!$C$1266:$O$3492,10,FALSE),"")</f>
        <v>0</v>
      </c>
      <c r="Q1640" s="164">
        <f>_xlfn.IFNA(VLOOKUP(B1640,'[1]CDM Patients Data'!$C$1266:$O$3492,11,FALSE),"")</f>
        <v>0</v>
      </c>
      <c r="R1640" s="164">
        <f>_xlfn.IFNA(VLOOKUP(B1640,'[1]CDM Patients Data'!$C$1266:$O$3492,12,FALSE),"")</f>
        <v>0</v>
      </c>
      <c r="S1640" s="164">
        <f>_xlfn.IFNA(VLOOKUP(B1640,'[1]CDM Patients Data'!$C$1266:$P$3492,13,FALSE),"")</f>
        <v>0</v>
      </c>
      <c r="T1640" s="164" t="str">
        <f>_xlfn.IFNA(VLOOKUP(B1640,'[1]CDM Patients Data'!$C$1266:$N$5000,5,FALSE),"")</f>
        <v>Dayana</v>
      </c>
      <c r="U1640" s="164"/>
      <c r="V1640" s="164"/>
      <c r="W1640" s="210"/>
      <c r="X1640" s="164"/>
      <c r="Y1640" s="164"/>
      <c r="Z1640" s="164"/>
      <c r="AA1640" s="164"/>
      <c r="AB1640" s="164"/>
      <c r="AC1640" s="210"/>
      <c r="AD1640" s="199"/>
      <c r="AE1640" s="199"/>
      <c r="AF1640" s="199"/>
      <c r="AG1640" s="199"/>
      <c r="AH1640" s="233"/>
      <c r="AI1640" s="199"/>
      <c r="AJ1640" s="199"/>
      <c r="AK1640" s="218" t="s">
        <v>84</v>
      </c>
      <c r="AL1640" s="218" t="s">
        <v>76</v>
      </c>
      <c r="AM1640" s="218" t="s">
        <v>76</v>
      </c>
      <c r="AN1640" s="218" t="s">
        <v>76</v>
      </c>
      <c r="AO1640" s="218" t="s">
        <v>76</v>
      </c>
      <c r="AP1640" s="218"/>
      <c r="AQ1640" s="218"/>
      <c r="AR1640" s="218"/>
      <c r="AS1640" s="218"/>
      <c r="AT1640" s="218"/>
      <c r="AU1640" s="218"/>
      <c r="AV1640" s="218"/>
      <c r="AW1640" s="218"/>
      <c r="AX1640" s="218"/>
      <c r="AY1640" s="218"/>
      <c r="AZ1640" s="218"/>
      <c r="BA1640" s="218"/>
      <c r="BB1640" s="218"/>
      <c r="BC1640" s="218"/>
      <c r="BD1640" s="218"/>
      <c r="BE1640" s="218"/>
      <c r="BF1640" s="218"/>
      <c r="BG1640" s="218"/>
      <c r="BH1640" s="218"/>
      <c r="BI1640" s="218"/>
      <c r="BJ1640" s="233" t="s">
        <v>589</v>
      </c>
      <c r="BK1640" s="199"/>
      <c r="BL1640" s="218" t="s">
        <v>80</v>
      </c>
      <c r="BM1640" s="290">
        <v>8211796</v>
      </c>
      <c r="BN1640" s="290">
        <v>2.5</v>
      </c>
      <c r="BO1640" s="290">
        <v>279.4</v>
      </c>
      <c r="BP1640" s="218" t="s">
        <v>103</v>
      </c>
      <c r="BQ1640" s="218"/>
      <c r="BR1640" s="218"/>
      <c r="BS1640" s="218"/>
      <c r="BT1640" s="218"/>
      <c r="BU1640" s="218"/>
      <c r="BV1640" s="218"/>
      <c r="BW1640" s="218"/>
      <c r="BX1640" s="171"/>
      <c r="BY1640" s="199"/>
      <c r="BZ1640" s="230"/>
      <c r="CA1640" s="230"/>
      <c r="CB1640" s="230"/>
      <c r="CC1640" s="230"/>
      <c r="CD1640" s="230"/>
      <c r="CE1640" s="230"/>
      <c r="CF1640" s="230"/>
      <c r="CG1640" s="230"/>
      <c r="CH1640" s="230"/>
      <c r="CI1640" s="230"/>
      <c r="CJ1640" s="230"/>
      <c r="CK1640" s="230"/>
      <c r="CL1640" s="230"/>
      <c r="CM1640" s="230"/>
      <c r="CN1640" s="171"/>
      <c r="CO1640" s="199"/>
      <c r="CP1640" s="230"/>
      <c r="CQ1640" s="233"/>
      <c r="CR1640" s="233"/>
      <c r="CS1640" s="233"/>
      <c r="CT1640" s="230"/>
      <c r="CU1640" s="230"/>
      <c r="CV1640" s="230"/>
      <c r="CW1640" s="230"/>
    </row>
    <row r="1641" ht="30" spans="1:101">
      <c r="A1641" s="191">
        <v>2758</v>
      </c>
      <c r="B1641" s="261" t="s">
        <v>4182</v>
      </c>
      <c r="C1641" s="261" t="s">
        <v>4183</v>
      </c>
      <c r="D1641" s="261" t="s">
        <v>2780</v>
      </c>
      <c r="E1641" s="199"/>
      <c r="F1641" s="261" t="s">
        <v>2725</v>
      </c>
      <c r="G1641" s="199"/>
      <c r="H1641" s="199"/>
      <c r="I1641" s="199"/>
      <c r="J1641" s="202"/>
      <c r="K1641" s="202"/>
      <c r="L1641" s="164" t="str">
        <f>_xlfn.IFNA(VLOOKUP(B1641,'[1]CDM Patients Data'!$C$1266:$N$5000,6,FALSE),"")</f>
        <v>Ovary</v>
      </c>
      <c r="M1641" s="164" t="str">
        <f>_xlfn.IFNA(VLOOKUP(B1641,'[1]CDM Patients Data'!$C$1266:$N$5000,7,FALSE),"")</f>
        <v>Ovary</v>
      </c>
      <c r="N1641" s="164" t="str">
        <f>_xlfn.IFNA(VLOOKUP(B1641,'[1]CDM Patients Data'!$C$1266:$N$5000,8,FALSE),"")</f>
        <v>Carcinoma, NOS</v>
      </c>
      <c r="O1641" s="164" t="str">
        <f>_xlfn.IFNA(VLOOKUP(B1641,'[1]CDM Patients Data'!$C$1266:$K$3492,9,FALSE),"")</f>
        <v>Right and Left</v>
      </c>
      <c r="P1641" s="164">
        <f>_xlfn.IFNA(VLOOKUP(B1641,'[1]CDM Patients Data'!$C$1266:$O$3492,10,FALSE),"")</f>
        <v>0</v>
      </c>
      <c r="Q1641" s="164">
        <f>_xlfn.IFNA(VLOOKUP(B1641,'[1]CDM Patients Data'!$C$1266:$O$3492,11,FALSE),"")</f>
        <v>0</v>
      </c>
      <c r="R1641" s="164">
        <f>_xlfn.IFNA(VLOOKUP(B1641,'[1]CDM Patients Data'!$C$1266:$O$3492,12,FALSE),"")</f>
        <v>0</v>
      </c>
      <c r="S1641" s="164">
        <f>_xlfn.IFNA(VLOOKUP(B1641,'[1]CDM Patients Data'!$C$1266:$P$3492,13,FALSE),"")</f>
        <v>0</v>
      </c>
      <c r="T1641" s="164" t="str">
        <f>_xlfn.IFNA(VLOOKUP(B1641,'[1]CDM Patients Data'!$C$1266:$N$5000,5,FALSE),"")</f>
        <v>Dayana</v>
      </c>
      <c r="U1641" s="164"/>
      <c r="V1641" s="164"/>
      <c r="W1641" s="210"/>
      <c r="X1641" s="164"/>
      <c r="Y1641" s="164"/>
      <c r="Z1641" s="164"/>
      <c r="AA1641" s="164"/>
      <c r="AB1641" s="164"/>
      <c r="AC1641" s="210"/>
      <c r="AD1641" s="199"/>
      <c r="AE1641" s="199"/>
      <c r="AF1641" s="199"/>
      <c r="AG1641" s="199"/>
      <c r="AH1641" s="233"/>
      <c r="AI1641" s="199"/>
      <c r="AJ1641" s="199"/>
      <c r="AK1641" s="218" t="s">
        <v>84</v>
      </c>
      <c r="AL1641" s="218" t="s">
        <v>76</v>
      </c>
      <c r="AM1641" s="218" t="s">
        <v>76</v>
      </c>
      <c r="AN1641" s="218" t="s">
        <v>76</v>
      </c>
      <c r="AO1641" s="218" t="s">
        <v>76</v>
      </c>
      <c r="AP1641" s="218"/>
      <c r="AQ1641" s="218"/>
      <c r="AR1641" s="218"/>
      <c r="AS1641" s="218"/>
      <c r="AT1641" s="218"/>
      <c r="AU1641" s="218"/>
      <c r="AV1641" s="218"/>
      <c r="AW1641" s="218"/>
      <c r="AX1641" s="218"/>
      <c r="AY1641" s="218"/>
      <c r="AZ1641" s="218"/>
      <c r="BA1641" s="218"/>
      <c r="BB1641" s="218"/>
      <c r="BC1641" s="218"/>
      <c r="BD1641" s="218"/>
      <c r="BE1641" s="218"/>
      <c r="BF1641" s="218"/>
      <c r="BG1641" s="218"/>
      <c r="BH1641" s="218"/>
      <c r="BI1641" s="218"/>
      <c r="BJ1641" s="233" t="s">
        <v>589</v>
      </c>
      <c r="BK1641" s="199"/>
      <c r="BL1641" s="218" t="s">
        <v>80</v>
      </c>
      <c r="BM1641" s="290">
        <v>10170146</v>
      </c>
      <c r="BN1641" s="290">
        <v>3.1</v>
      </c>
      <c r="BO1641" s="290">
        <v>340</v>
      </c>
      <c r="BP1641" s="218" t="s">
        <v>103</v>
      </c>
      <c r="BQ1641" s="218"/>
      <c r="BR1641" s="218"/>
      <c r="BS1641" s="218"/>
      <c r="BT1641" s="218"/>
      <c r="BU1641" s="218"/>
      <c r="BV1641" s="218"/>
      <c r="BW1641" s="218"/>
      <c r="BX1641" s="171"/>
      <c r="BY1641" s="199"/>
      <c r="BZ1641" s="230"/>
      <c r="CA1641" s="230"/>
      <c r="CB1641" s="230"/>
      <c r="CC1641" s="230"/>
      <c r="CD1641" s="230"/>
      <c r="CE1641" s="230"/>
      <c r="CF1641" s="230"/>
      <c r="CG1641" s="230"/>
      <c r="CH1641" s="230"/>
      <c r="CI1641" s="230"/>
      <c r="CJ1641" s="230"/>
      <c r="CK1641" s="230"/>
      <c r="CL1641" s="230"/>
      <c r="CM1641" s="230"/>
      <c r="CN1641" s="171"/>
      <c r="CO1641" s="199"/>
      <c r="CP1641" s="230"/>
      <c r="CQ1641" s="233"/>
      <c r="CR1641" s="233"/>
      <c r="CS1641" s="233"/>
      <c r="CT1641" s="230"/>
      <c r="CU1641" s="230"/>
      <c r="CV1641" s="230"/>
      <c r="CW1641" s="230"/>
    </row>
    <row r="1642" ht="30" hidden="1" spans="1:101">
      <c r="A1642" s="191">
        <v>2759</v>
      </c>
      <c r="B1642" s="261" t="s">
        <v>4184</v>
      </c>
      <c r="C1642" s="261" t="s">
        <v>4185</v>
      </c>
      <c r="D1642" s="261" t="s">
        <v>2853</v>
      </c>
      <c r="E1642" s="199"/>
      <c r="F1642" s="261" t="s">
        <v>2575</v>
      </c>
      <c r="G1642" s="199"/>
      <c r="H1642" s="199"/>
      <c r="I1642" s="199"/>
      <c r="J1642" s="202"/>
      <c r="K1642" s="202"/>
      <c r="L1642" s="164" t="str">
        <f>_xlfn.IFNA(VLOOKUP(B1642,'[1]CDM Patients Data'!$C$1266:$N$5000,6,FALSE),"")</f>
        <v>Lung</v>
      </c>
      <c r="M1642" s="164" t="str">
        <f>_xlfn.IFNA(VLOOKUP(B1642,'[1]CDM Patients Data'!$C$1266:$N$5000,7,FALSE),"")</f>
        <v>Upper lobe, lung</v>
      </c>
      <c r="N1642" s="164" t="str">
        <f>_xlfn.IFNA(VLOOKUP(B1642,'[1]CDM Patients Data'!$C$1266:$N$5000,8,FALSE),"")</f>
        <v>Adenocarcinoma, NOS</v>
      </c>
      <c r="O1642" s="164" t="str">
        <f>_xlfn.IFNA(VLOOKUP(B1642,'[1]CDM Patients Data'!$C$1266:$K$3492,9,FALSE),"")</f>
        <v>Right</v>
      </c>
      <c r="P1642" s="164">
        <f>_xlfn.IFNA(VLOOKUP(B1642,'[1]CDM Patients Data'!$C$1266:$O$3492,10,FALSE),"")</f>
        <v>0</v>
      </c>
      <c r="Q1642" s="164">
        <f>_xlfn.IFNA(VLOOKUP(B1642,'[1]CDM Patients Data'!$C$1266:$O$3492,11,FALSE),"")</f>
        <v>0</v>
      </c>
      <c r="R1642" s="164">
        <f>_xlfn.IFNA(VLOOKUP(B1642,'[1]CDM Patients Data'!$C$1266:$O$3492,12,FALSE),"")</f>
        <v>0</v>
      </c>
      <c r="S1642" s="164">
        <f>_xlfn.IFNA(VLOOKUP(B1642,'[1]CDM Patients Data'!$C$1266:$P$3492,13,FALSE),"")</f>
        <v>0</v>
      </c>
      <c r="T1642" s="164" t="str">
        <f>_xlfn.IFNA(VLOOKUP(B1642,'[1]CDM Patients Data'!$C$1266:$N$5000,5,FALSE),"")</f>
        <v>Alaka</v>
      </c>
      <c r="U1642" s="164"/>
      <c r="V1642" s="164"/>
      <c r="W1642" s="210"/>
      <c r="X1642" s="164"/>
      <c r="Y1642" s="164"/>
      <c r="Z1642" s="164"/>
      <c r="AA1642" s="164"/>
      <c r="AB1642" s="164"/>
      <c r="AC1642" s="210"/>
      <c r="AD1642" s="199"/>
      <c r="AE1642" s="199"/>
      <c r="AF1642" s="199"/>
      <c r="AG1642" s="199"/>
      <c r="AH1642" s="233" t="s">
        <v>589</v>
      </c>
      <c r="AI1642" s="199"/>
      <c r="AJ1642" s="199"/>
      <c r="AK1642" s="218" t="s">
        <v>80</v>
      </c>
      <c r="AL1642" s="218">
        <v>17603416</v>
      </c>
      <c r="AM1642" s="218">
        <v>5.3</v>
      </c>
      <c r="AN1642" s="218">
        <v>506.5</v>
      </c>
      <c r="AO1642" s="218" t="s">
        <v>81</v>
      </c>
      <c r="AP1642" s="218"/>
      <c r="AQ1642" s="218"/>
      <c r="AR1642" s="218"/>
      <c r="AS1642" s="218"/>
      <c r="AT1642" s="218"/>
      <c r="AU1642" s="218"/>
      <c r="AV1642" s="218"/>
      <c r="AW1642" s="218"/>
      <c r="AX1642" s="218"/>
      <c r="AY1642" s="218"/>
      <c r="AZ1642" s="218"/>
      <c r="BA1642" s="218"/>
      <c r="BB1642" s="218"/>
      <c r="BC1642" s="218"/>
      <c r="BD1642" s="218"/>
      <c r="BE1642" s="218"/>
      <c r="BF1642" s="218"/>
      <c r="BG1642" s="218"/>
      <c r="BH1642" s="218"/>
      <c r="BI1642" s="218"/>
      <c r="BJ1642" s="233"/>
      <c r="BK1642" s="199"/>
      <c r="BL1642" s="218" t="s">
        <v>84</v>
      </c>
      <c r="BM1642" s="171" t="s">
        <v>76</v>
      </c>
      <c r="BN1642" s="171" t="s">
        <v>76</v>
      </c>
      <c r="BO1642" s="171" t="s">
        <v>76</v>
      </c>
      <c r="BP1642" s="218"/>
      <c r="BQ1642" s="218"/>
      <c r="BR1642" s="218"/>
      <c r="BS1642" s="218"/>
      <c r="BT1642" s="218"/>
      <c r="BU1642" s="218"/>
      <c r="BV1642" s="218"/>
      <c r="BW1642" s="218"/>
      <c r="BX1642" s="171"/>
      <c r="BY1642" s="199"/>
      <c r="BZ1642" s="230"/>
      <c r="CA1642" s="230"/>
      <c r="CB1642" s="230"/>
      <c r="CC1642" s="230"/>
      <c r="CD1642" s="230"/>
      <c r="CE1642" s="230"/>
      <c r="CF1642" s="230"/>
      <c r="CG1642" s="230"/>
      <c r="CH1642" s="230"/>
      <c r="CI1642" s="230"/>
      <c r="CJ1642" s="230"/>
      <c r="CK1642" s="230"/>
      <c r="CL1642" s="230"/>
      <c r="CM1642" s="230"/>
      <c r="CN1642" s="171" t="s">
        <v>2777</v>
      </c>
      <c r="CO1642" s="199"/>
      <c r="CP1642" s="230" t="s">
        <v>80</v>
      </c>
      <c r="CQ1642" s="285">
        <v>6950496</v>
      </c>
      <c r="CR1642" s="285">
        <v>2.1</v>
      </c>
      <c r="CS1642" s="285">
        <v>309.71</v>
      </c>
      <c r="CT1642" s="230" t="s">
        <v>103</v>
      </c>
      <c r="CU1642" s="230"/>
      <c r="CV1642" s="230"/>
      <c r="CW1642" s="230"/>
    </row>
    <row r="1643" ht="45" hidden="1" spans="1:101">
      <c r="A1643" s="191">
        <v>2760</v>
      </c>
      <c r="B1643" s="261" t="s">
        <v>4186</v>
      </c>
      <c r="C1643" s="261" t="s">
        <v>4187</v>
      </c>
      <c r="D1643" s="261" t="s">
        <v>2798</v>
      </c>
      <c r="E1643" s="199"/>
      <c r="F1643" s="261" t="s">
        <v>2575</v>
      </c>
      <c r="G1643" s="199"/>
      <c r="H1643" s="199"/>
      <c r="I1643" s="199"/>
      <c r="J1643" s="202"/>
      <c r="K1643" s="202"/>
      <c r="L1643" s="164" t="str">
        <f>_xlfn.IFNA(VLOOKUP(B1643,'[1]CDM Patients Data'!$C$1266:$N$5000,6,FALSE),"")</f>
        <v>Lung</v>
      </c>
      <c r="M1643" s="164" t="str">
        <f>_xlfn.IFNA(VLOOKUP(B1643,'[1]CDM Patients Data'!$C$1266:$N$5000,7,FALSE),"")</f>
        <v>Lung NOS</v>
      </c>
      <c r="N1643" s="164" t="str">
        <f>_xlfn.IFNA(VLOOKUP(B1643,'[1]CDM Patients Data'!$C$1266:$N$5000,8,FALSE),"")</f>
        <v>Small cell carcinoma, NOS</v>
      </c>
      <c r="O1643" s="164" t="str">
        <f>_xlfn.IFNA(VLOOKUP(B1643,'[1]CDM Patients Data'!$C$1266:$K$3492,9,FALSE),"")</f>
        <v>Right</v>
      </c>
      <c r="P1643" s="164">
        <f>_xlfn.IFNA(VLOOKUP(B1643,'[1]CDM Patients Data'!$C$1266:$O$3492,10,FALSE),"")</f>
        <v>0</v>
      </c>
      <c r="Q1643" s="164">
        <f>_xlfn.IFNA(VLOOKUP(B1643,'[1]CDM Patients Data'!$C$1266:$O$3492,11,FALSE),"")</f>
        <v>0</v>
      </c>
      <c r="R1643" s="164">
        <f>_xlfn.IFNA(VLOOKUP(B1643,'[1]CDM Patients Data'!$C$1266:$O$3492,12,FALSE),"")</f>
        <v>0</v>
      </c>
      <c r="S1643" s="164">
        <f>_xlfn.IFNA(VLOOKUP(B1643,'[1]CDM Patients Data'!$C$1266:$P$3492,13,FALSE),"")</f>
        <v>0</v>
      </c>
      <c r="T1643" s="164" t="str">
        <f>_xlfn.IFNA(VLOOKUP(B1643,'[1]CDM Patients Data'!$C$1266:$N$5000,5,FALSE),"")</f>
        <v>Swathi</v>
      </c>
      <c r="U1643" s="164"/>
      <c r="V1643" s="164"/>
      <c r="W1643" s="210"/>
      <c r="X1643" s="164"/>
      <c r="Y1643" s="164"/>
      <c r="Z1643" s="164"/>
      <c r="AA1643" s="164"/>
      <c r="AB1643" s="164"/>
      <c r="AC1643" s="210"/>
      <c r="AD1643" s="199"/>
      <c r="AE1643" s="199"/>
      <c r="AF1643" s="199"/>
      <c r="AG1643" s="199"/>
      <c r="AH1643" s="233" t="s">
        <v>589</v>
      </c>
      <c r="AI1643" s="199"/>
      <c r="AJ1643" s="199"/>
      <c r="AK1643" s="218" t="s">
        <v>80</v>
      </c>
      <c r="AL1643" s="218">
        <v>43480358</v>
      </c>
      <c r="AM1643" s="218">
        <v>13</v>
      </c>
      <c r="AN1643" s="218">
        <v>658.1</v>
      </c>
      <c r="AO1643" s="218" t="s">
        <v>81</v>
      </c>
      <c r="AP1643" s="218"/>
      <c r="AQ1643" s="218"/>
      <c r="AR1643" s="218"/>
      <c r="AS1643" s="218"/>
      <c r="AT1643" s="218"/>
      <c r="AU1643" s="218"/>
      <c r="AV1643" s="218"/>
      <c r="AW1643" s="218"/>
      <c r="AX1643" s="218"/>
      <c r="AY1643" s="218"/>
      <c r="AZ1643" s="218"/>
      <c r="BA1643" s="218"/>
      <c r="BB1643" s="218"/>
      <c r="BC1643" s="218"/>
      <c r="BD1643" s="218"/>
      <c r="BE1643" s="218"/>
      <c r="BF1643" s="218"/>
      <c r="BG1643" s="218"/>
      <c r="BH1643" s="218"/>
      <c r="BI1643" s="218"/>
      <c r="BJ1643" s="233"/>
      <c r="BK1643" s="199"/>
      <c r="BL1643" s="218" t="s">
        <v>84</v>
      </c>
      <c r="BM1643" s="171" t="s">
        <v>76</v>
      </c>
      <c r="BN1643" s="171" t="s">
        <v>76</v>
      </c>
      <c r="BO1643" s="171" t="s">
        <v>76</v>
      </c>
      <c r="BP1643" s="218"/>
      <c r="BQ1643" s="218"/>
      <c r="BR1643" s="218"/>
      <c r="BS1643" s="218"/>
      <c r="BT1643" s="218"/>
      <c r="BU1643" s="218"/>
      <c r="BV1643" s="218"/>
      <c r="BW1643" s="218"/>
      <c r="BX1643" s="171"/>
      <c r="BY1643" s="199"/>
      <c r="BZ1643" s="230"/>
      <c r="CA1643" s="230"/>
      <c r="CB1643" s="230"/>
      <c r="CC1643" s="230"/>
      <c r="CD1643" s="230"/>
      <c r="CE1643" s="230"/>
      <c r="CF1643" s="230"/>
      <c r="CG1643" s="230"/>
      <c r="CH1643" s="230"/>
      <c r="CI1643" s="230"/>
      <c r="CJ1643" s="230"/>
      <c r="CK1643" s="230"/>
      <c r="CL1643" s="230"/>
      <c r="CM1643" s="230"/>
      <c r="CN1643" s="171" t="s">
        <v>2777</v>
      </c>
      <c r="CO1643" s="199"/>
      <c r="CP1643" s="230" t="s">
        <v>80</v>
      </c>
      <c r="CQ1643" s="285">
        <v>14383193</v>
      </c>
      <c r="CR1643" s="285">
        <v>4.3</v>
      </c>
      <c r="CS1643" s="285">
        <v>378.61</v>
      </c>
      <c r="CT1643" s="230" t="s">
        <v>103</v>
      </c>
      <c r="CU1643" s="230"/>
      <c r="CV1643" s="230"/>
      <c r="CW1643" s="230"/>
    </row>
    <row r="1644" ht="30" spans="1:101">
      <c r="A1644" s="191">
        <v>2761</v>
      </c>
      <c r="B1644" s="261" t="s">
        <v>4188</v>
      </c>
      <c r="C1644" s="261" t="s">
        <v>4189</v>
      </c>
      <c r="D1644" s="261" t="s">
        <v>2783</v>
      </c>
      <c r="E1644" s="199"/>
      <c r="F1644" s="261" t="s">
        <v>3778</v>
      </c>
      <c r="G1644" s="199"/>
      <c r="H1644" s="199"/>
      <c r="I1644" s="199"/>
      <c r="J1644" s="202"/>
      <c r="K1644" s="202"/>
      <c r="L1644" s="164" t="str">
        <f>_xlfn.IFNA(VLOOKUP(B1644,'[1]CDM Patients Data'!$C$1266:$N$5000,6,FALSE),"")</f>
        <v>Ovary</v>
      </c>
      <c r="M1644" s="164" t="str">
        <f>_xlfn.IFNA(VLOOKUP(B1644,'[1]CDM Patients Data'!$C$1266:$N$5000,7,FALSE),"")</f>
        <v>Ovary</v>
      </c>
      <c r="N1644" s="164" t="str">
        <f>_xlfn.IFNA(VLOOKUP(B1644,'[1]CDM Patients Data'!$C$1266:$N$5000,8,FALSE),"")</f>
        <v>Carcinoma, NOS</v>
      </c>
      <c r="O1644" s="164" t="str">
        <f>_xlfn.IFNA(VLOOKUP(B1644,'[1]CDM Patients Data'!$C$1266:$K$3492,9,FALSE),"")</f>
        <v>Unknown</v>
      </c>
      <c r="P1644" s="164">
        <f>_xlfn.IFNA(VLOOKUP(B1644,'[1]CDM Patients Data'!$C$1266:$O$3492,10,FALSE),"")</f>
        <v>0</v>
      </c>
      <c r="Q1644" s="164">
        <f>_xlfn.IFNA(VLOOKUP(B1644,'[1]CDM Patients Data'!$C$1266:$O$3492,11,FALSE),"")</f>
        <v>0</v>
      </c>
      <c r="R1644" s="164">
        <f>_xlfn.IFNA(VLOOKUP(B1644,'[1]CDM Patients Data'!$C$1266:$O$3492,12,FALSE),"")</f>
        <v>0</v>
      </c>
      <c r="S1644" s="164">
        <f>_xlfn.IFNA(VLOOKUP(B1644,'[1]CDM Patients Data'!$C$1266:$P$3492,13,FALSE),"")</f>
        <v>0</v>
      </c>
      <c r="T1644" s="164" t="str">
        <f>_xlfn.IFNA(VLOOKUP(B1644,'[1]CDM Patients Data'!$C$1266:$N$5000,5,FALSE),"")</f>
        <v>Swathi</v>
      </c>
      <c r="U1644" s="164"/>
      <c r="V1644" s="164"/>
      <c r="W1644" s="210"/>
      <c r="X1644" s="164"/>
      <c r="Y1644" s="164"/>
      <c r="Z1644" s="164"/>
      <c r="AA1644" s="164"/>
      <c r="AB1644" s="164"/>
      <c r="AC1644" s="210"/>
      <c r="AD1644" s="199"/>
      <c r="AE1644" s="199"/>
      <c r="AF1644" s="199"/>
      <c r="AG1644" s="199"/>
      <c r="AH1644" s="233"/>
      <c r="AI1644" s="199"/>
      <c r="AJ1644" s="199"/>
      <c r="AK1644" s="218" t="s">
        <v>84</v>
      </c>
      <c r="AL1644" s="218" t="s">
        <v>76</v>
      </c>
      <c r="AM1644" s="218" t="s">
        <v>76</v>
      </c>
      <c r="AN1644" s="218" t="s">
        <v>76</v>
      </c>
      <c r="AO1644" s="218" t="s">
        <v>76</v>
      </c>
      <c r="AP1644" s="218"/>
      <c r="AQ1644" s="218"/>
      <c r="AR1644" s="218"/>
      <c r="AS1644" s="218"/>
      <c r="AT1644" s="218"/>
      <c r="AU1644" s="218"/>
      <c r="AV1644" s="218"/>
      <c r="AW1644" s="218"/>
      <c r="AX1644" s="218"/>
      <c r="AY1644" s="218"/>
      <c r="AZ1644" s="218"/>
      <c r="BA1644" s="218"/>
      <c r="BB1644" s="218"/>
      <c r="BC1644" s="218"/>
      <c r="BD1644" s="218"/>
      <c r="BE1644" s="218"/>
      <c r="BF1644" s="218"/>
      <c r="BG1644" s="218"/>
      <c r="BH1644" s="218"/>
      <c r="BI1644" s="218"/>
      <c r="BJ1644" s="233" t="s">
        <v>589</v>
      </c>
      <c r="BK1644" s="199"/>
      <c r="BL1644" s="218" t="s">
        <v>80</v>
      </c>
      <c r="BM1644" s="290">
        <v>6785421</v>
      </c>
      <c r="BN1644" s="290">
        <v>2</v>
      </c>
      <c r="BO1644" s="290">
        <v>236.6</v>
      </c>
      <c r="BP1644" s="218" t="s">
        <v>103</v>
      </c>
      <c r="BQ1644" s="218"/>
      <c r="BR1644" s="218"/>
      <c r="BS1644" s="218"/>
      <c r="BT1644" s="218"/>
      <c r="BU1644" s="218"/>
      <c r="BV1644" s="218"/>
      <c r="BW1644" s="218"/>
      <c r="BX1644" s="171"/>
      <c r="BY1644" s="199"/>
      <c r="BZ1644" s="230"/>
      <c r="CA1644" s="230"/>
      <c r="CB1644" s="230"/>
      <c r="CC1644" s="230"/>
      <c r="CD1644" s="230"/>
      <c r="CE1644" s="230"/>
      <c r="CF1644" s="230"/>
      <c r="CG1644" s="230"/>
      <c r="CH1644" s="230"/>
      <c r="CI1644" s="230"/>
      <c r="CJ1644" s="230"/>
      <c r="CK1644" s="230"/>
      <c r="CL1644" s="230"/>
      <c r="CM1644" s="230"/>
      <c r="CN1644" s="171"/>
      <c r="CO1644" s="199"/>
      <c r="CP1644" s="230"/>
      <c r="CQ1644" s="233"/>
      <c r="CR1644" s="233"/>
      <c r="CS1644" s="233"/>
      <c r="CT1644" s="230"/>
      <c r="CU1644" s="230"/>
      <c r="CV1644" s="230"/>
      <c r="CW1644" s="230"/>
    </row>
    <row r="1645" ht="30" hidden="1" spans="1:101">
      <c r="A1645" s="191">
        <v>2762</v>
      </c>
      <c r="B1645" s="261" t="s">
        <v>4190</v>
      </c>
      <c r="C1645" s="261" t="s">
        <v>4191</v>
      </c>
      <c r="D1645" s="261" t="s">
        <v>2824</v>
      </c>
      <c r="E1645" s="199"/>
      <c r="F1645" s="261" t="s">
        <v>4192</v>
      </c>
      <c r="G1645" s="199"/>
      <c r="H1645" s="199"/>
      <c r="I1645" s="199"/>
      <c r="J1645" s="202"/>
      <c r="K1645" s="202"/>
      <c r="L1645" s="164" t="str">
        <f>_xlfn.IFNA(VLOOKUP(B1645,'[1]CDM Patients Data'!$C$1266:$N$5000,6,FALSE),"")</f>
        <v>Gallbladder</v>
      </c>
      <c r="M1645" s="164" t="str">
        <f>_xlfn.IFNA(VLOOKUP(B1645,'[1]CDM Patients Data'!$C$1266:$N$5000,7,FALSE),"")</f>
        <v>Gallbladder</v>
      </c>
      <c r="N1645" s="164" t="str">
        <f>_xlfn.IFNA(VLOOKUP(B1645,'[1]CDM Patients Data'!$C$1266:$N$5000,8,FALSE),"")</f>
        <v>Carcinoma, NOS</v>
      </c>
      <c r="O1645" s="164" t="str">
        <f>_xlfn.IFNA(VLOOKUP(B1645,'[1]CDM Patients Data'!$C$1266:$K$3492,9,FALSE),"")</f>
        <v>Not a paired site</v>
      </c>
      <c r="P1645" s="164">
        <f>_xlfn.IFNA(VLOOKUP(B1645,'[1]CDM Patients Data'!$C$1266:$O$3492,10,FALSE),"")</f>
        <v>0</v>
      </c>
      <c r="Q1645" s="164">
        <f>_xlfn.IFNA(VLOOKUP(B1645,'[1]CDM Patients Data'!$C$1266:$O$3492,11,FALSE),"")</f>
        <v>0</v>
      </c>
      <c r="R1645" s="164">
        <f>_xlfn.IFNA(VLOOKUP(B1645,'[1]CDM Patients Data'!$C$1266:$O$3492,12,FALSE),"")</f>
        <v>0</v>
      </c>
      <c r="S1645" s="164">
        <f>_xlfn.IFNA(VLOOKUP(B1645,'[1]CDM Patients Data'!$C$1266:$P$3492,13,FALSE),"")</f>
        <v>0</v>
      </c>
      <c r="T1645" s="164" t="str">
        <f>_xlfn.IFNA(VLOOKUP(B1645,'[1]CDM Patients Data'!$C$1266:$N$5000,5,FALSE),"")</f>
        <v>Alaka</v>
      </c>
      <c r="U1645" s="164"/>
      <c r="V1645" s="164"/>
      <c r="W1645" s="210"/>
      <c r="X1645" s="164"/>
      <c r="Y1645" s="164"/>
      <c r="Z1645" s="164"/>
      <c r="AA1645" s="164"/>
      <c r="AB1645" s="164"/>
      <c r="AC1645" s="210"/>
      <c r="AD1645" s="199"/>
      <c r="AE1645" s="199"/>
      <c r="AF1645" s="199"/>
      <c r="AG1645" s="199"/>
      <c r="AH1645" s="233" t="s">
        <v>589</v>
      </c>
      <c r="AI1645" s="199"/>
      <c r="AJ1645" s="199"/>
      <c r="AK1645" s="218" t="s">
        <v>80</v>
      </c>
      <c r="AL1645" s="218">
        <v>11462661</v>
      </c>
      <c r="AM1645" s="218">
        <v>3.4</v>
      </c>
      <c r="AN1645" s="218">
        <v>382</v>
      </c>
      <c r="AO1645" s="218" t="s">
        <v>81</v>
      </c>
      <c r="AP1645" s="218"/>
      <c r="AQ1645" s="218"/>
      <c r="AR1645" s="218"/>
      <c r="AS1645" s="218"/>
      <c r="AT1645" s="218"/>
      <c r="AU1645" s="218"/>
      <c r="AV1645" s="218"/>
      <c r="AW1645" s="218"/>
      <c r="AX1645" s="218"/>
      <c r="AY1645" s="218"/>
      <c r="AZ1645" s="218"/>
      <c r="BA1645" s="218"/>
      <c r="BB1645" s="218"/>
      <c r="BC1645" s="218"/>
      <c r="BD1645" s="218"/>
      <c r="BE1645" s="218"/>
      <c r="BF1645" s="218"/>
      <c r="BG1645" s="218"/>
      <c r="BH1645" s="218"/>
      <c r="BI1645" s="218"/>
      <c r="BJ1645" s="233"/>
      <c r="BK1645" s="199"/>
      <c r="BL1645" s="218" t="s">
        <v>84</v>
      </c>
      <c r="BM1645" s="171" t="s">
        <v>76</v>
      </c>
      <c r="BN1645" s="171" t="s">
        <v>76</v>
      </c>
      <c r="BO1645" s="171" t="s">
        <v>76</v>
      </c>
      <c r="BP1645" s="218"/>
      <c r="BQ1645" s="218"/>
      <c r="BR1645" s="218"/>
      <c r="BS1645" s="218"/>
      <c r="BT1645" s="218"/>
      <c r="BU1645" s="218"/>
      <c r="BV1645" s="218"/>
      <c r="BW1645" s="218"/>
      <c r="BX1645" s="171"/>
      <c r="BY1645" s="199"/>
      <c r="BZ1645" s="230"/>
      <c r="CA1645" s="230"/>
      <c r="CB1645" s="230"/>
      <c r="CC1645" s="230"/>
      <c r="CD1645" s="230"/>
      <c r="CE1645" s="230"/>
      <c r="CF1645" s="230"/>
      <c r="CG1645" s="230"/>
      <c r="CH1645" s="230"/>
      <c r="CI1645" s="230"/>
      <c r="CJ1645" s="230"/>
      <c r="CK1645" s="230"/>
      <c r="CL1645" s="230"/>
      <c r="CM1645" s="230"/>
      <c r="CN1645" s="171"/>
      <c r="CO1645" s="199"/>
      <c r="CP1645" s="230"/>
      <c r="CQ1645" s="233"/>
      <c r="CR1645" s="233"/>
      <c r="CS1645" s="233"/>
      <c r="CT1645" s="230"/>
      <c r="CU1645" s="230"/>
      <c r="CV1645" s="230"/>
      <c r="CW1645" s="230"/>
    </row>
    <row r="1646" ht="60" hidden="1" spans="1:101">
      <c r="A1646" s="191">
        <v>2763</v>
      </c>
      <c r="B1646" s="261" t="s">
        <v>4193</v>
      </c>
      <c r="C1646" s="261" t="s">
        <v>3075</v>
      </c>
      <c r="D1646" s="261" t="s">
        <v>2783</v>
      </c>
      <c r="E1646" s="199"/>
      <c r="F1646" s="261" t="s">
        <v>3778</v>
      </c>
      <c r="G1646" s="199"/>
      <c r="H1646" s="199"/>
      <c r="I1646" s="199"/>
      <c r="J1646" s="202"/>
      <c r="K1646" s="202"/>
      <c r="L1646" s="164" t="str">
        <f>_xlfn.IFNA(VLOOKUP(B1646,'[1]CDM Patients Data'!$C$1266:$N$5000,6,FALSE),"")</f>
        <v>Breast</v>
      </c>
      <c r="M1646" s="164" t="str">
        <f>_xlfn.IFNA(VLOOKUP(B1646,'[1]CDM Patients Data'!$C$1266:$N$5000,7,FALSE),"")</f>
        <v>Breast NOS (excludes Skin of breast C44.5)</v>
      </c>
      <c r="N1646" s="164" t="str">
        <f>_xlfn.IFNA(VLOOKUP(B1646,'[1]CDM Patients Data'!$C$1266:$N$5000,8,FALSE),"")</f>
        <v>Carcinoma, NOS</v>
      </c>
      <c r="O1646" s="164" t="str">
        <f>_xlfn.IFNA(VLOOKUP(B1646,'[1]CDM Patients Data'!$C$1266:$K$3492,9,FALSE),"")</f>
        <v>Unknown</v>
      </c>
      <c r="P1646" s="164">
        <f>_xlfn.IFNA(VLOOKUP(B1646,'[1]CDM Patients Data'!$C$1266:$O$3492,10,FALSE),"")</f>
        <v>0</v>
      </c>
      <c r="Q1646" s="164">
        <f>_xlfn.IFNA(VLOOKUP(B1646,'[1]CDM Patients Data'!$C$1266:$O$3492,11,FALSE),"")</f>
        <v>0</v>
      </c>
      <c r="R1646" s="164">
        <f>_xlfn.IFNA(VLOOKUP(B1646,'[1]CDM Patients Data'!$C$1266:$O$3492,12,FALSE),"")</f>
        <v>0</v>
      </c>
      <c r="S1646" s="164">
        <f>_xlfn.IFNA(VLOOKUP(B1646,'[1]CDM Patients Data'!$C$1266:$P$3492,13,FALSE),"")</f>
        <v>0</v>
      </c>
      <c r="T1646" s="164" t="str">
        <f>_xlfn.IFNA(VLOOKUP(B1646,'[1]CDM Patients Data'!$C$1266:$N$5000,5,FALSE),"")</f>
        <v>Ruchika</v>
      </c>
      <c r="U1646" s="164"/>
      <c r="V1646" s="164"/>
      <c r="W1646" s="210"/>
      <c r="X1646" s="164"/>
      <c r="Y1646" s="164"/>
      <c r="Z1646" s="164"/>
      <c r="AA1646" s="164"/>
      <c r="AB1646" s="164"/>
      <c r="AC1646" s="210"/>
      <c r="AD1646" s="199"/>
      <c r="AE1646" s="199"/>
      <c r="AF1646" s="199"/>
      <c r="AG1646" s="199"/>
      <c r="AH1646" s="233"/>
      <c r="AI1646" s="199"/>
      <c r="AJ1646" s="199"/>
      <c r="AK1646" s="218"/>
      <c r="AL1646" s="218"/>
      <c r="AM1646" s="218"/>
      <c r="AN1646" s="218"/>
      <c r="AO1646" s="218" t="s">
        <v>76</v>
      </c>
      <c r="AP1646" s="218"/>
      <c r="AQ1646" s="218"/>
      <c r="AR1646" s="218"/>
      <c r="AS1646" s="218"/>
      <c r="AT1646" s="218"/>
      <c r="AU1646" s="218"/>
      <c r="AV1646" s="218"/>
      <c r="AW1646" s="218"/>
      <c r="AX1646" s="218"/>
      <c r="AY1646" s="218"/>
      <c r="AZ1646" s="218"/>
      <c r="BA1646" s="218"/>
      <c r="BB1646" s="218"/>
      <c r="BC1646" s="218"/>
      <c r="BD1646" s="218"/>
      <c r="BE1646" s="218"/>
      <c r="BF1646" s="218"/>
      <c r="BG1646" s="218"/>
      <c r="BH1646" s="218"/>
      <c r="BI1646" s="218"/>
      <c r="BJ1646" s="233"/>
      <c r="BK1646" s="199"/>
      <c r="BL1646" s="218"/>
      <c r="BM1646" s="171"/>
      <c r="BN1646" s="171"/>
      <c r="BO1646" s="171"/>
      <c r="BP1646" s="218"/>
      <c r="BQ1646" s="218"/>
      <c r="BR1646" s="218"/>
      <c r="BS1646" s="218"/>
      <c r="BT1646" s="218"/>
      <c r="BU1646" s="218"/>
      <c r="BV1646" s="218"/>
      <c r="BW1646" s="218"/>
      <c r="BX1646" s="171"/>
      <c r="BY1646" s="199"/>
      <c r="BZ1646" s="230"/>
      <c r="CA1646" s="230"/>
      <c r="CB1646" s="230"/>
      <c r="CC1646" s="230"/>
      <c r="CD1646" s="230"/>
      <c r="CE1646" s="230"/>
      <c r="CF1646" s="230"/>
      <c r="CG1646" s="230"/>
      <c r="CH1646" s="230"/>
      <c r="CI1646" s="230"/>
      <c r="CJ1646" s="230"/>
      <c r="CK1646" s="230"/>
      <c r="CL1646" s="230"/>
      <c r="CM1646" s="230"/>
      <c r="CN1646" s="171"/>
      <c r="CO1646" s="199"/>
      <c r="CP1646" s="230"/>
      <c r="CQ1646" s="233"/>
      <c r="CR1646" s="233"/>
      <c r="CS1646" s="233"/>
      <c r="CT1646" s="230"/>
      <c r="CU1646" s="230"/>
      <c r="CV1646" s="230"/>
      <c r="CW1646" s="230"/>
    </row>
    <row r="1647" ht="15" spans="1:101">
      <c r="A1647" s="191">
        <v>2764</v>
      </c>
      <c r="B1647" s="261" t="s">
        <v>4194</v>
      </c>
      <c r="C1647" s="261" t="s">
        <v>4195</v>
      </c>
      <c r="D1647" s="261" t="s">
        <v>2783</v>
      </c>
      <c r="E1647" s="199"/>
      <c r="F1647" s="261" t="s">
        <v>3778</v>
      </c>
      <c r="G1647" s="199"/>
      <c r="H1647" s="199"/>
      <c r="I1647" s="199"/>
      <c r="J1647" s="202"/>
      <c r="K1647" s="202"/>
      <c r="L1647" s="164" t="str">
        <f>_xlfn.IFNA(VLOOKUP(B1647,'[1]CDM Patients Data'!$C$1266:$N$5000,6,FALSE),"")</f>
        <v>Ovary</v>
      </c>
      <c r="M1647" s="164" t="str">
        <f>_xlfn.IFNA(VLOOKUP(B1647,'[1]CDM Patients Data'!$C$1266:$N$5000,7,FALSE),"")</f>
        <v>Ovary</v>
      </c>
      <c r="N1647" s="164" t="str">
        <f>_xlfn.IFNA(VLOOKUP(B1647,'[1]CDM Patients Data'!$C$1266:$N$5000,8,FALSE),"")</f>
        <v>NA</v>
      </c>
      <c r="O1647" s="164" t="str">
        <f>_xlfn.IFNA(VLOOKUP(B1647,'[1]CDM Patients Data'!$C$1266:$K$3492,9,FALSE),"")</f>
        <v>NA</v>
      </c>
      <c r="P1647" s="164">
        <f>_xlfn.IFNA(VLOOKUP(B1647,'[1]CDM Patients Data'!$C$1266:$O$3492,10,FALSE),"")</f>
        <v>0</v>
      </c>
      <c r="Q1647" s="164">
        <f>_xlfn.IFNA(VLOOKUP(B1647,'[1]CDM Patients Data'!$C$1266:$O$3492,11,FALSE),"")</f>
        <v>0</v>
      </c>
      <c r="R1647" s="164">
        <f>_xlfn.IFNA(VLOOKUP(B1647,'[1]CDM Patients Data'!$C$1266:$O$3492,12,FALSE),"")</f>
        <v>0</v>
      </c>
      <c r="S1647" s="164">
        <f>_xlfn.IFNA(VLOOKUP(B1647,'[1]CDM Patients Data'!$C$1266:$P$3492,13,FALSE),"")</f>
        <v>0</v>
      </c>
      <c r="T1647" s="164" t="str">
        <f>_xlfn.IFNA(VLOOKUP(B1647,'[1]CDM Patients Data'!$C$1266:$N$5000,5,FALSE),"")</f>
        <v>Alaka</v>
      </c>
      <c r="U1647" s="164"/>
      <c r="V1647" s="164"/>
      <c r="W1647" s="210"/>
      <c r="X1647" s="164"/>
      <c r="Y1647" s="164"/>
      <c r="Z1647" s="164"/>
      <c r="AA1647" s="164"/>
      <c r="AB1647" s="164"/>
      <c r="AC1647" s="210"/>
      <c r="AD1647" s="199"/>
      <c r="AE1647" s="199"/>
      <c r="AF1647" s="199"/>
      <c r="AG1647" s="199"/>
      <c r="AH1647" s="233"/>
      <c r="AI1647" s="199"/>
      <c r="AJ1647" s="199"/>
      <c r="AK1647" s="218" t="s">
        <v>84</v>
      </c>
      <c r="AL1647" s="218" t="s">
        <v>76</v>
      </c>
      <c r="AM1647" s="218" t="s">
        <v>76</v>
      </c>
      <c r="AN1647" s="218" t="s">
        <v>76</v>
      </c>
      <c r="AO1647" s="218" t="s">
        <v>76</v>
      </c>
      <c r="AP1647" s="218"/>
      <c r="AQ1647" s="218"/>
      <c r="AR1647" s="218"/>
      <c r="AS1647" s="218"/>
      <c r="AT1647" s="218"/>
      <c r="AU1647" s="218"/>
      <c r="AV1647" s="218"/>
      <c r="AW1647" s="218"/>
      <c r="AX1647" s="218"/>
      <c r="AY1647" s="218"/>
      <c r="AZ1647" s="218"/>
      <c r="BA1647" s="218"/>
      <c r="BB1647" s="218"/>
      <c r="BC1647" s="218"/>
      <c r="BD1647" s="218"/>
      <c r="BE1647" s="218"/>
      <c r="BF1647" s="218"/>
      <c r="BG1647" s="218"/>
      <c r="BH1647" s="218"/>
      <c r="BI1647" s="218"/>
      <c r="BJ1647" s="233" t="s">
        <v>589</v>
      </c>
      <c r="BK1647" s="199"/>
      <c r="BL1647" s="218" t="s">
        <v>80</v>
      </c>
      <c r="BM1647" s="290">
        <v>4758466</v>
      </c>
      <c r="BN1647" s="290">
        <v>1.4</v>
      </c>
      <c r="BO1647" s="290">
        <v>165.3</v>
      </c>
      <c r="BP1647" s="218" t="s">
        <v>103</v>
      </c>
      <c r="BQ1647" s="218"/>
      <c r="BR1647" s="218"/>
      <c r="BS1647" s="218"/>
      <c r="BT1647" s="218"/>
      <c r="BU1647" s="218"/>
      <c r="BV1647" s="218"/>
      <c r="BW1647" s="218"/>
      <c r="BX1647" s="171"/>
      <c r="BY1647" s="199"/>
      <c r="BZ1647" s="230"/>
      <c r="CA1647" s="230"/>
      <c r="CB1647" s="230"/>
      <c r="CC1647" s="230"/>
      <c r="CD1647" s="230"/>
      <c r="CE1647" s="230"/>
      <c r="CF1647" s="230"/>
      <c r="CG1647" s="230"/>
      <c r="CH1647" s="230"/>
      <c r="CI1647" s="230"/>
      <c r="CJ1647" s="230"/>
      <c r="CK1647" s="230"/>
      <c r="CL1647" s="230"/>
      <c r="CM1647" s="230"/>
      <c r="CN1647" s="171"/>
      <c r="CO1647" s="199"/>
      <c r="CP1647" s="230"/>
      <c r="CQ1647" s="233"/>
      <c r="CR1647" s="233"/>
      <c r="CS1647" s="233"/>
      <c r="CT1647" s="230"/>
      <c r="CU1647" s="230"/>
      <c r="CV1647" s="230"/>
      <c r="CW1647" s="230"/>
    </row>
    <row r="1648" ht="30" spans="1:101">
      <c r="A1648" s="191">
        <v>2765</v>
      </c>
      <c r="B1648" s="261" t="s">
        <v>4196</v>
      </c>
      <c r="C1648" s="261" t="s">
        <v>4197</v>
      </c>
      <c r="D1648" s="261" t="s">
        <v>2783</v>
      </c>
      <c r="E1648" s="199"/>
      <c r="F1648" s="261" t="s">
        <v>2176</v>
      </c>
      <c r="G1648" s="199"/>
      <c r="H1648" s="199"/>
      <c r="I1648" s="199"/>
      <c r="J1648" s="202"/>
      <c r="K1648" s="202"/>
      <c r="L1648" s="164" t="str">
        <f>_xlfn.IFNA(VLOOKUP(B1648,'[1]CDM Patients Data'!$C$1266:$N$5000,6,FALSE),"")</f>
        <v>Ovary</v>
      </c>
      <c r="M1648" s="164" t="str">
        <f>_xlfn.IFNA(VLOOKUP(B1648,'[1]CDM Patients Data'!$C$1266:$N$5000,7,FALSE),"")</f>
        <v>Ovary</v>
      </c>
      <c r="N1648" s="164" t="str">
        <f>_xlfn.IFNA(VLOOKUP(B1648,'[1]CDM Patients Data'!$C$1266:$N$5000,8,FALSE),"")</f>
        <v>Carcinoma, NOS</v>
      </c>
      <c r="O1648" s="164" t="str">
        <f>_xlfn.IFNA(VLOOKUP(B1648,'[1]CDM Patients Data'!$C$1266:$K$3492,9,FALSE),"")</f>
        <v>Left</v>
      </c>
      <c r="P1648" s="164">
        <f>_xlfn.IFNA(VLOOKUP(B1648,'[1]CDM Patients Data'!$C$1266:$O$3492,10,FALSE),"")</f>
        <v>0</v>
      </c>
      <c r="Q1648" s="164">
        <f>_xlfn.IFNA(VLOOKUP(B1648,'[1]CDM Patients Data'!$C$1266:$O$3492,11,FALSE),"")</f>
        <v>0</v>
      </c>
      <c r="R1648" s="164">
        <f>_xlfn.IFNA(VLOOKUP(B1648,'[1]CDM Patients Data'!$C$1266:$O$3492,12,FALSE),"")</f>
        <v>0</v>
      </c>
      <c r="S1648" s="164">
        <f>_xlfn.IFNA(VLOOKUP(B1648,'[1]CDM Patients Data'!$C$1266:$P$3492,13,FALSE),"")</f>
        <v>0</v>
      </c>
      <c r="T1648" s="164" t="str">
        <f>_xlfn.IFNA(VLOOKUP(B1648,'[1]CDM Patients Data'!$C$1266:$N$5000,5,FALSE),"")</f>
        <v>Alaka</v>
      </c>
      <c r="U1648" s="164"/>
      <c r="V1648" s="164"/>
      <c r="W1648" s="210"/>
      <c r="X1648" s="164"/>
      <c r="Y1648" s="164"/>
      <c r="Z1648" s="164"/>
      <c r="AA1648" s="164"/>
      <c r="AB1648" s="164"/>
      <c r="AC1648" s="210"/>
      <c r="AD1648" s="199"/>
      <c r="AE1648" s="199"/>
      <c r="AF1648" s="199"/>
      <c r="AG1648" s="199"/>
      <c r="AH1648" s="233"/>
      <c r="AI1648" s="199"/>
      <c r="AJ1648" s="199"/>
      <c r="AK1648" s="218" t="s">
        <v>84</v>
      </c>
      <c r="AL1648" s="218" t="s">
        <v>76</v>
      </c>
      <c r="AM1648" s="218" t="s">
        <v>76</v>
      </c>
      <c r="AN1648" s="218" t="s">
        <v>76</v>
      </c>
      <c r="AO1648" s="218" t="s">
        <v>76</v>
      </c>
      <c r="AP1648" s="218"/>
      <c r="AQ1648" s="218"/>
      <c r="AR1648" s="218"/>
      <c r="AS1648" s="218"/>
      <c r="AT1648" s="218"/>
      <c r="AU1648" s="218"/>
      <c r="AV1648" s="218"/>
      <c r="AW1648" s="218"/>
      <c r="AX1648" s="218"/>
      <c r="AY1648" s="218"/>
      <c r="AZ1648" s="218"/>
      <c r="BA1648" s="218"/>
      <c r="BB1648" s="218"/>
      <c r="BC1648" s="218"/>
      <c r="BD1648" s="218"/>
      <c r="BE1648" s="218"/>
      <c r="BF1648" s="218"/>
      <c r="BG1648" s="218"/>
      <c r="BH1648" s="218"/>
      <c r="BI1648" s="218"/>
      <c r="BJ1648" s="233" t="s">
        <v>589</v>
      </c>
      <c r="BK1648" s="199"/>
      <c r="BL1648" s="218" t="s">
        <v>80</v>
      </c>
      <c r="BM1648" s="290">
        <v>6829201</v>
      </c>
      <c r="BN1648" s="290">
        <v>2</v>
      </c>
      <c r="BO1648" s="290">
        <v>241</v>
      </c>
      <c r="BP1648" s="218" t="s">
        <v>103</v>
      </c>
      <c r="BQ1648" s="218"/>
      <c r="BR1648" s="218"/>
      <c r="BS1648" s="218"/>
      <c r="BT1648" s="218"/>
      <c r="BU1648" s="218"/>
      <c r="BV1648" s="218"/>
      <c r="BW1648" s="218"/>
      <c r="BX1648" s="171"/>
      <c r="BY1648" s="199"/>
      <c r="BZ1648" s="230"/>
      <c r="CA1648" s="230"/>
      <c r="CB1648" s="230"/>
      <c r="CC1648" s="230"/>
      <c r="CD1648" s="230"/>
      <c r="CE1648" s="230"/>
      <c r="CF1648" s="230"/>
      <c r="CG1648" s="230"/>
      <c r="CH1648" s="230"/>
      <c r="CI1648" s="230"/>
      <c r="CJ1648" s="230"/>
      <c r="CK1648" s="230"/>
      <c r="CL1648" s="230"/>
      <c r="CM1648" s="230"/>
      <c r="CN1648" s="171"/>
      <c r="CO1648" s="199"/>
      <c r="CP1648" s="230"/>
      <c r="CQ1648" s="233"/>
      <c r="CR1648" s="233"/>
      <c r="CS1648" s="233"/>
      <c r="CT1648" s="230"/>
      <c r="CU1648" s="230"/>
      <c r="CV1648" s="230"/>
      <c r="CW1648" s="230"/>
    </row>
    <row r="1649" ht="15" spans="1:101">
      <c r="A1649" s="191">
        <v>2766</v>
      </c>
      <c r="B1649" s="261" t="s">
        <v>4198</v>
      </c>
      <c r="C1649" s="261" t="s">
        <v>4199</v>
      </c>
      <c r="D1649" s="261" t="s">
        <v>2780</v>
      </c>
      <c r="E1649" s="199"/>
      <c r="F1649" s="261" t="s">
        <v>2215</v>
      </c>
      <c r="G1649" s="199"/>
      <c r="H1649" s="199"/>
      <c r="I1649" s="199"/>
      <c r="J1649" s="202"/>
      <c r="K1649" s="202"/>
      <c r="L1649" s="164">
        <f>_xlfn.IFNA(VLOOKUP(B1649,'[1]CDM Patients Data'!$C$1266:$N$5000,6,FALSE),"")</f>
        <v>0</v>
      </c>
      <c r="M1649" s="164">
        <f>_xlfn.IFNA(VLOOKUP(B1649,'[1]CDM Patients Data'!$C$1266:$N$5000,7,FALSE),"")</f>
        <v>0</v>
      </c>
      <c r="N1649" s="164">
        <f>_xlfn.IFNA(VLOOKUP(B1649,'[1]CDM Patients Data'!$C$1266:$N$5000,8,FALSE),"")</f>
        <v>0</v>
      </c>
      <c r="O1649" s="164">
        <f>_xlfn.IFNA(VLOOKUP(B1649,'[1]CDM Patients Data'!$C$1266:$K$3492,9,FALSE),"")</f>
        <v>0</v>
      </c>
      <c r="P1649" s="164">
        <f>_xlfn.IFNA(VLOOKUP(B1649,'[1]CDM Patients Data'!$C$1266:$O$3492,10,FALSE),"")</f>
        <v>0</v>
      </c>
      <c r="Q1649" s="164">
        <f>_xlfn.IFNA(VLOOKUP(B1649,'[1]CDM Patients Data'!$C$1266:$O$3492,11,FALSE),"")</f>
        <v>0</v>
      </c>
      <c r="R1649" s="164">
        <f>_xlfn.IFNA(VLOOKUP(B1649,'[1]CDM Patients Data'!$C$1266:$O$3492,12,FALSE),"")</f>
        <v>0</v>
      </c>
      <c r="S1649" s="164">
        <f>_xlfn.IFNA(VLOOKUP(B1649,'[1]CDM Patients Data'!$C$1266:$P$3492,13,FALSE),"")</f>
        <v>0</v>
      </c>
      <c r="T1649" s="164" t="str">
        <f>_xlfn.IFNA(VLOOKUP(B1649,'[1]CDM Patients Data'!$C$1266:$N$5000,5,FALSE),"")</f>
        <v>Anwesha</v>
      </c>
      <c r="U1649" s="164"/>
      <c r="V1649" s="164"/>
      <c r="W1649" s="210"/>
      <c r="X1649" s="164"/>
      <c r="Y1649" s="164"/>
      <c r="Z1649" s="164"/>
      <c r="AA1649" s="164"/>
      <c r="AB1649" s="164"/>
      <c r="AC1649" s="210"/>
      <c r="AD1649" s="199"/>
      <c r="AE1649" s="199"/>
      <c r="AF1649" s="199"/>
      <c r="AG1649" s="199"/>
      <c r="AH1649" s="233"/>
      <c r="AI1649" s="199"/>
      <c r="AJ1649" s="199"/>
      <c r="AK1649" s="218" t="s">
        <v>84</v>
      </c>
      <c r="AL1649" s="218" t="s">
        <v>76</v>
      </c>
      <c r="AM1649" s="218" t="s">
        <v>76</v>
      </c>
      <c r="AN1649" s="218" t="s">
        <v>76</v>
      </c>
      <c r="AO1649" s="218" t="s">
        <v>76</v>
      </c>
      <c r="AP1649" s="218"/>
      <c r="AQ1649" s="218"/>
      <c r="AR1649" s="218"/>
      <c r="AS1649" s="218"/>
      <c r="AT1649" s="218"/>
      <c r="AU1649" s="218"/>
      <c r="AV1649" s="218"/>
      <c r="AW1649" s="218"/>
      <c r="AX1649" s="218"/>
      <c r="AY1649" s="218"/>
      <c r="AZ1649" s="218"/>
      <c r="BA1649" s="218"/>
      <c r="BB1649" s="218"/>
      <c r="BC1649" s="218"/>
      <c r="BD1649" s="218"/>
      <c r="BE1649" s="218"/>
      <c r="BF1649" s="218"/>
      <c r="BG1649" s="218"/>
      <c r="BH1649" s="218"/>
      <c r="BI1649" s="218"/>
      <c r="BJ1649" s="233" t="s">
        <v>589</v>
      </c>
      <c r="BK1649" s="199"/>
      <c r="BL1649" s="218" t="s">
        <v>80</v>
      </c>
      <c r="BM1649" s="290">
        <v>5860685</v>
      </c>
      <c r="BN1649" s="290">
        <v>1.8</v>
      </c>
      <c r="BO1649" s="290">
        <v>194.9</v>
      </c>
      <c r="BP1649" s="218" t="s">
        <v>103</v>
      </c>
      <c r="BQ1649" s="218"/>
      <c r="BR1649" s="218"/>
      <c r="BS1649" s="218"/>
      <c r="BT1649" s="218"/>
      <c r="BU1649" s="218"/>
      <c r="BV1649" s="218"/>
      <c r="BW1649" s="218"/>
      <c r="BX1649" s="171"/>
      <c r="BY1649" s="199"/>
      <c r="BZ1649" s="230"/>
      <c r="CA1649" s="230"/>
      <c r="CB1649" s="230"/>
      <c r="CC1649" s="230"/>
      <c r="CD1649" s="230"/>
      <c r="CE1649" s="230"/>
      <c r="CF1649" s="230"/>
      <c r="CG1649" s="230"/>
      <c r="CH1649" s="230"/>
      <c r="CI1649" s="230"/>
      <c r="CJ1649" s="230"/>
      <c r="CK1649" s="230"/>
      <c r="CL1649" s="230"/>
      <c r="CM1649" s="230"/>
      <c r="CN1649" s="171"/>
      <c r="CO1649" s="199"/>
      <c r="CP1649" s="230"/>
      <c r="CQ1649" s="233"/>
      <c r="CR1649" s="233"/>
      <c r="CS1649" s="233"/>
      <c r="CT1649" s="230"/>
      <c r="CU1649" s="230"/>
      <c r="CV1649" s="230"/>
      <c r="CW1649" s="230"/>
    </row>
    <row r="1650" ht="45" hidden="1" spans="1:101">
      <c r="A1650" s="191">
        <v>2767</v>
      </c>
      <c r="B1650" s="261" t="s">
        <v>4200</v>
      </c>
      <c r="C1650" s="261" t="s">
        <v>4201</v>
      </c>
      <c r="D1650" s="261" t="s">
        <v>2806</v>
      </c>
      <c r="E1650" s="199"/>
      <c r="F1650" s="261" t="s">
        <v>2506</v>
      </c>
      <c r="G1650" s="199"/>
      <c r="H1650" s="199"/>
      <c r="I1650" s="199"/>
      <c r="J1650" s="202"/>
      <c r="K1650" s="202"/>
      <c r="L1650" s="164" t="str">
        <f>_xlfn.IFNA(VLOOKUP(B1650,'[1]CDM Patients Data'!$C$1266:$N$5000,6,FALSE),"")</f>
        <v>Cervix Uteri</v>
      </c>
      <c r="M1650" s="164" t="str">
        <f>_xlfn.IFNA(VLOOKUP(B1650,'[1]CDM Patients Data'!$C$1266:$N$5000,7,FALSE),"")</f>
        <v>Cervix uteri</v>
      </c>
      <c r="N1650" s="164" t="str">
        <f>_xlfn.IFNA(VLOOKUP(B1650,'[1]CDM Patients Data'!$C$1266:$N$5000,8,FALSE),"")</f>
        <v>Sq. cell carcinoma, lg. cell, non-ker.</v>
      </c>
      <c r="O1650" s="164" t="str">
        <f>_xlfn.IFNA(VLOOKUP(B1650,'[1]CDM Patients Data'!$C$1266:$K$3492,9,FALSE),"")</f>
        <v>Not a paired site</v>
      </c>
      <c r="P1650" s="164">
        <f>_xlfn.IFNA(VLOOKUP(B1650,'[1]CDM Patients Data'!$C$1266:$O$3492,10,FALSE),"")</f>
        <v>0</v>
      </c>
      <c r="Q1650" s="164">
        <f>_xlfn.IFNA(VLOOKUP(B1650,'[1]CDM Patients Data'!$C$1266:$O$3492,11,FALSE),"")</f>
        <v>0</v>
      </c>
      <c r="R1650" s="164">
        <f>_xlfn.IFNA(VLOOKUP(B1650,'[1]CDM Patients Data'!$C$1266:$O$3492,12,FALSE),"")</f>
        <v>0</v>
      </c>
      <c r="S1650" s="164">
        <f>_xlfn.IFNA(VLOOKUP(B1650,'[1]CDM Patients Data'!$C$1266:$P$3492,13,FALSE),"")</f>
        <v>0</v>
      </c>
      <c r="T1650" s="164" t="str">
        <f>_xlfn.IFNA(VLOOKUP(B1650,'[1]CDM Patients Data'!$C$1266:$N$5000,5,FALSE),"")</f>
        <v>Swathi</v>
      </c>
      <c r="U1650" s="164"/>
      <c r="V1650" s="164"/>
      <c r="W1650" s="210"/>
      <c r="X1650" s="164"/>
      <c r="Y1650" s="164"/>
      <c r="Z1650" s="164"/>
      <c r="AA1650" s="164"/>
      <c r="AB1650" s="164"/>
      <c r="AC1650" s="210"/>
      <c r="AD1650" s="199"/>
      <c r="AE1650" s="199"/>
      <c r="AF1650" s="199"/>
      <c r="AG1650" s="199"/>
      <c r="AH1650" s="233" t="s">
        <v>589</v>
      </c>
      <c r="AI1650" s="199"/>
      <c r="AJ1650" s="199"/>
      <c r="AK1650" s="218" t="s">
        <v>80</v>
      </c>
      <c r="AL1650" s="218">
        <v>12556031</v>
      </c>
      <c r="AM1650" s="218">
        <v>3.8</v>
      </c>
      <c r="AN1650" s="218">
        <v>404.6</v>
      </c>
      <c r="AO1650" s="218" t="s">
        <v>81</v>
      </c>
      <c r="AP1650" s="218"/>
      <c r="AQ1650" s="218"/>
      <c r="AR1650" s="218"/>
      <c r="AS1650" s="218"/>
      <c r="AT1650" s="218"/>
      <c r="AU1650" s="218"/>
      <c r="AV1650" s="218"/>
      <c r="AW1650" s="218"/>
      <c r="AX1650" s="218"/>
      <c r="AY1650" s="218"/>
      <c r="AZ1650" s="218"/>
      <c r="BA1650" s="218"/>
      <c r="BB1650" s="218"/>
      <c r="BC1650" s="218"/>
      <c r="BD1650" s="218"/>
      <c r="BE1650" s="218"/>
      <c r="BF1650" s="218"/>
      <c r="BG1650" s="218"/>
      <c r="BH1650" s="218"/>
      <c r="BI1650" s="218"/>
      <c r="BJ1650" s="233"/>
      <c r="BK1650" s="199"/>
      <c r="BL1650" s="218" t="s">
        <v>84</v>
      </c>
      <c r="BM1650" s="171" t="s">
        <v>76</v>
      </c>
      <c r="BN1650" s="171" t="s">
        <v>76</v>
      </c>
      <c r="BO1650" s="171" t="s">
        <v>76</v>
      </c>
      <c r="BP1650" s="218"/>
      <c r="BQ1650" s="218"/>
      <c r="BR1650" s="218"/>
      <c r="BS1650" s="218"/>
      <c r="BT1650" s="218"/>
      <c r="BU1650" s="218"/>
      <c r="BV1650" s="218"/>
      <c r="BW1650" s="218"/>
      <c r="BX1650" s="171"/>
      <c r="BY1650" s="199"/>
      <c r="BZ1650" s="230"/>
      <c r="CA1650" s="230"/>
      <c r="CB1650" s="230"/>
      <c r="CC1650" s="230"/>
      <c r="CD1650" s="230"/>
      <c r="CE1650" s="230"/>
      <c r="CF1650" s="230"/>
      <c r="CG1650" s="230"/>
      <c r="CH1650" s="230"/>
      <c r="CI1650" s="230"/>
      <c r="CJ1650" s="230"/>
      <c r="CK1650" s="230"/>
      <c r="CL1650" s="230"/>
      <c r="CM1650" s="230"/>
      <c r="CN1650" s="171"/>
      <c r="CO1650" s="199"/>
      <c r="CP1650" s="230"/>
      <c r="CQ1650" s="233"/>
      <c r="CR1650" s="233"/>
      <c r="CS1650" s="233"/>
      <c r="CT1650" s="230"/>
      <c r="CU1650" s="230"/>
      <c r="CV1650" s="230"/>
      <c r="CW1650" s="230"/>
    </row>
    <row r="1651" ht="30" hidden="1" spans="1:101">
      <c r="A1651" s="191">
        <v>2768</v>
      </c>
      <c r="B1651" s="261" t="s">
        <v>4202</v>
      </c>
      <c r="C1651" s="261" t="s">
        <v>3629</v>
      </c>
      <c r="D1651" s="261" t="s">
        <v>2806</v>
      </c>
      <c r="E1651" s="199"/>
      <c r="F1651" s="261" t="s">
        <v>2170</v>
      </c>
      <c r="G1651" s="199"/>
      <c r="H1651" s="199"/>
      <c r="I1651" s="199"/>
      <c r="J1651" s="202"/>
      <c r="K1651" s="202"/>
      <c r="L1651" s="164" t="str">
        <f>_xlfn.IFNA(VLOOKUP(B1651,'[1]CDM Patients Data'!$C$1266:$N$5000,6,FALSE),"")</f>
        <v>Large Intestine</v>
      </c>
      <c r="M1651" s="164" t="str">
        <f>_xlfn.IFNA(VLOOKUP(B1651,'[1]CDM Patients Data'!$C$1266:$N$5000,7,FALSE),"")</f>
        <v>Sigmoid colon</v>
      </c>
      <c r="N1651" s="164" t="str">
        <f>_xlfn.IFNA(VLOOKUP(B1651,'[1]CDM Patients Data'!$C$1266:$N$5000,8,FALSE),"")</f>
        <v>Adenocarcinoma, NOS</v>
      </c>
      <c r="O1651" s="164" t="str">
        <f>_xlfn.IFNA(VLOOKUP(B1651,'[1]CDM Patients Data'!$C$1266:$K$3492,9,FALSE),"")</f>
        <v>Not a paired site</v>
      </c>
      <c r="P1651" s="164">
        <f>_xlfn.IFNA(VLOOKUP(B1651,'[1]CDM Patients Data'!$C$1266:$O$3492,10,FALSE),"")</f>
        <v>0</v>
      </c>
      <c r="Q1651" s="164">
        <f>_xlfn.IFNA(VLOOKUP(B1651,'[1]CDM Patients Data'!$C$1266:$O$3492,11,FALSE),"")</f>
        <v>0</v>
      </c>
      <c r="R1651" s="164">
        <f>_xlfn.IFNA(VLOOKUP(B1651,'[1]CDM Patients Data'!$C$1266:$O$3492,12,FALSE),"")</f>
        <v>0</v>
      </c>
      <c r="S1651" s="164">
        <f>_xlfn.IFNA(VLOOKUP(B1651,'[1]CDM Patients Data'!$C$1266:$P$3492,13,FALSE),"")</f>
        <v>0</v>
      </c>
      <c r="T1651" s="164" t="str">
        <f>_xlfn.IFNA(VLOOKUP(B1651,'[1]CDM Patients Data'!$C$1266:$N$5000,5,FALSE),"")</f>
        <v>Swathi</v>
      </c>
      <c r="U1651" s="164"/>
      <c r="V1651" s="164"/>
      <c r="W1651" s="210"/>
      <c r="X1651" s="164"/>
      <c r="Y1651" s="164"/>
      <c r="Z1651" s="164"/>
      <c r="AA1651" s="164"/>
      <c r="AB1651" s="164"/>
      <c r="AC1651" s="210"/>
      <c r="AD1651" s="199"/>
      <c r="AE1651" s="199"/>
      <c r="AF1651" s="199"/>
      <c r="AG1651" s="199"/>
      <c r="AH1651" s="233" t="s">
        <v>589</v>
      </c>
      <c r="AI1651" s="199"/>
      <c r="AJ1651" s="199"/>
      <c r="AK1651" s="218" t="s">
        <v>80</v>
      </c>
      <c r="AL1651" s="218">
        <v>39114955</v>
      </c>
      <c r="AM1651" s="218">
        <v>11.7</v>
      </c>
      <c r="AN1651" s="218">
        <v>427.1</v>
      </c>
      <c r="AO1651" s="218" t="s">
        <v>81</v>
      </c>
      <c r="AP1651" s="218"/>
      <c r="AQ1651" s="218"/>
      <c r="AR1651" s="218"/>
      <c r="AS1651" s="218"/>
      <c r="AT1651" s="218"/>
      <c r="AU1651" s="218"/>
      <c r="AV1651" s="218"/>
      <c r="AW1651" s="218"/>
      <c r="AX1651" s="218"/>
      <c r="AY1651" s="218"/>
      <c r="AZ1651" s="218"/>
      <c r="BA1651" s="218"/>
      <c r="BB1651" s="218"/>
      <c r="BC1651" s="218"/>
      <c r="BD1651" s="218"/>
      <c r="BE1651" s="218"/>
      <c r="BF1651" s="218"/>
      <c r="BG1651" s="218"/>
      <c r="BH1651" s="218"/>
      <c r="BI1651" s="218"/>
      <c r="BJ1651" s="233"/>
      <c r="BK1651" s="199"/>
      <c r="BL1651" s="218" t="s">
        <v>84</v>
      </c>
      <c r="BM1651" s="171" t="s">
        <v>76</v>
      </c>
      <c r="BN1651" s="171" t="s">
        <v>76</v>
      </c>
      <c r="BO1651" s="171" t="s">
        <v>76</v>
      </c>
      <c r="BP1651" s="218"/>
      <c r="BQ1651" s="218"/>
      <c r="BR1651" s="218"/>
      <c r="BS1651" s="218"/>
      <c r="BT1651" s="218"/>
      <c r="BU1651" s="218"/>
      <c r="BV1651" s="218"/>
      <c r="BW1651" s="218"/>
      <c r="BX1651" s="171"/>
      <c r="BY1651" s="199"/>
      <c r="BZ1651" s="230"/>
      <c r="CA1651" s="230"/>
      <c r="CB1651" s="230"/>
      <c r="CC1651" s="230"/>
      <c r="CD1651" s="230"/>
      <c r="CE1651" s="230"/>
      <c r="CF1651" s="230"/>
      <c r="CG1651" s="230"/>
      <c r="CH1651" s="230"/>
      <c r="CI1651" s="230"/>
      <c r="CJ1651" s="230"/>
      <c r="CK1651" s="230"/>
      <c r="CL1651" s="230"/>
      <c r="CM1651" s="230"/>
      <c r="CN1651" s="171"/>
      <c r="CO1651" s="199"/>
      <c r="CP1651" s="230"/>
      <c r="CQ1651" s="233"/>
      <c r="CR1651" s="233"/>
      <c r="CS1651" s="233"/>
      <c r="CT1651" s="230"/>
      <c r="CU1651" s="230"/>
      <c r="CV1651" s="230"/>
      <c r="CW1651" s="230"/>
    </row>
    <row r="1652" ht="60" spans="1:101">
      <c r="A1652" s="191">
        <v>2769</v>
      </c>
      <c r="B1652" s="261" t="s">
        <v>4203</v>
      </c>
      <c r="C1652" s="261" t="s">
        <v>4204</v>
      </c>
      <c r="D1652" s="261" t="s">
        <v>2780</v>
      </c>
      <c r="E1652" s="199"/>
      <c r="F1652" s="261" t="s">
        <v>3995</v>
      </c>
      <c r="G1652" s="199"/>
      <c r="H1652" s="199"/>
      <c r="I1652" s="199"/>
      <c r="J1652" s="202"/>
      <c r="K1652" s="202"/>
      <c r="L1652" s="164" t="str">
        <f>_xlfn.IFNA(VLOOKUP(B1652,'[1]CDM Patients Data'!$C$1266:$N$5000,6,FALSE),"")</f>
        <v>Breast</v>
      </c>
      <c r="M1652" s="164" t="str">
        <f>_xlfn.IFNA(VLOOKUP(B1652,'[1]CDM Patients Data'!$C$1266:$N$5000,7,FALSE),"")</f>
        <v>Breast NOS (excludes Skin of breast C44.5)</v>
      </c>
      <c r="N1652" s="164" t="str">
        <f>_xlfn.IFNA(VLOOKUP(B1652,'[1]CDM Patients Data'!$C$1266:$N$5000,8,FALSE),"")</f>
        <v>Carcinoma, NOS</v>
      </c>
      <c r="O1652" s="164" t="str">
        <f>_xlfn.IFNA(VLOOKUP(B1652,'[1]CDM Patients Data'!$C$1266:$K$3492,9,FALSE),"")</f>
        <v>Unknown</v>
      </c>
      <c r="P1652" s="164">
        <f>_xlfn.IFNA(VLOOKUP(B1652,'[1]CDM Patients Data'!$C$1266:$O$3492,10,FALSE),"")</f>
        <v>0</v>
      </c>
      <c r="Q1652" s="164">
        <f>_xlfn.IFNA(VLOOKUP(B1652,'[1]CDM Patients Data'!$C$1266:$O$3492,11,FALSE),"")</f>
        <v>0</v>
      </c>
      <c r="R1652" s="164">
        <f>_xlfn.IFNA(VLOOKUP(B1652,'[1]CDM Patients Data'!$C$1266:$O$3492,12,FALSE),"")</f>
        <v>0</v>
      </c>
      <c r="S1652" s="164">
        <f>_xlfn.IFNA(VLOOKUP(B1652,'[1]CDM Patients Data'!$C$1266:$P$3492,13,FALSE),"")</f>
        <v>0</v>
      </c>
      <c r="T1652" s="164" t="str">
        <f>_xlfn.IFNA(VLOOKUP(B1652,'[1]CDM Patients Data'!$C$1266:$N$5000,5,FALSE),"")</f>
        <v>Swathi</v>
      </c>
      <c r="U1652" s="164"/>
      <c r="V1652" s="164"/>
      <c r="W1652" s="210"/>
      <c r="X1652" s="164"/>
      <c r="Y1652" s="164"/>
      <c r="Z1652" s="164"/>
      <c r="AA1652" s="164"/>
      <c r="AB1652" s="164"/>
      <c r="AC1652" s="210"/>
      <c r="AD1652" s="199"/>
      <c r="AE1652" s="199"/>
      <c r="AF1652" s="199"/>
      <c r="AG1652" s="199"/>
      <c r="AH1652" s="233"/>
      <c r="AI1652" s="199"/>
      <c r="AJ1652" s="199"/>
      <c r="AK1652" s="218" t="s">
        <v>84</v>
      </c>
      <c r="AL1652" s="218" t="s">
        <v>76</v>
      </c>
      <c r="AM1652" s="218" t="s">
        <v>76</v>
      </c>
      <c r="AN1652" s="218" t="s">
        <v>76</v>
      </c>
      <c r="AO1652" s="218" t="s">
        <v>76</v>
      </c>
      <c r="AP1652" s="218"/>
      <c r="AQ1652" s="218"/>
      <c r="AR1652" s="218"/>
      <c r="AS1652" s="218"/>
      <c r="AT1652" s="218"/>
      <c r="AU1652" s="218"/>
      <c r="AV1652" s="218"/>
      <c r="AW1652" s="218"/>
      <c r="AX1652" s="218"/>
      <c r="AY1652" s="218"/>
      <c r="AZ1652" s="218"/>
      <c r="BA1652" s="218"/>
      <c r="BB1652" s="218"/>
      <c r="BC1652" s="218"/>
      <c r="BD1652" s="218"/>
      <c r="BE1652" s="218"/>
      <c r="BF1652" s="218"/>
      <c r="BG1652" s="218"/>
      <c r="BH1652" s="218"/>
      <c r="BI1652" s="218"/>
      <c r="BJ1652" s="233" t="s">
        <v>589</v>
      </c>
      <c r="BK1652" s="199"/>
      <c r="BL1652" s="218" t="s">
        <v>80</v>
      </c>
      <c r="BM1652" s="290">
        <v>8893276</v>
      </c>
      <c r="BN1652" s="290">
        <v>2.7</v>
      </c>
      <c r="BO1652" s="290">
        <v>304.6</v>
      </c>
      <c r="BP1652" s="218" t="s">
        <v>103</v>
      </c>
      <c r="BQ1652" s="218"/>
      <c r="BR1652" s="218"/>
      <c r="BS1652" s="218"/>
      <c r="BT1652" s="218"/>
      <c r="BU1652" s="218"/>
      <c r="BV1652" s="218"/>
      <c r="BW1652" s="218"/>
      <c r="BX1652" s="171"/>
      <c r="BY1652" s="199"/>
      <c r="BZ1652" s="230"/>
      <c r="CA1652" s="230"/>
      <c r="CB1652" s="230"/>
      <c r="CC1652" s="230"/>
      <c r="CD1652" s="230"/>
      <c r="CE1652" s="230"/>
      <c r="CF1652" s="230"/>
      <c r="CG1652" s="230"/>
      <c r="CH1652" s="230"/>
      <c r="CI1652" s="230"/>
      <c r="CJ1652" s="230"/>
      <c r="CK1652" s="230"/>
      <c r="CL1652" s="230"/>
      <c r="CM1652" s="230"/>
      <c r="CN1652" s="171"/>
      <c r="CO1652" s="199"/>
      <c r="CP1652" s="230"/>
      <c r="CQ1652" s="233"/>
      <c r="CR1652" s="233"/>
      <c r="CS1652" s="233"/>
      <c r="CT1652" s="230"/>
      <c r="CU1652" s="230"/>
      <c r="CV1652" s="230"/>
      <c r="CW1652" s="230"/>
    </row>
    <row r="1653" ht="45" hidden="1" spans="1:101">
      <c r="A1653" s="191">
        <v>2770</v>
      </c>
      <c r="B1653" s="261" t="s">
        <v>4205</v>
      </c>
      <c r="C1653" s="261" t="s">
        <v>4206</v>
      </c>
      <c r="D1653" s="261" t="s">
        <v>2959</v>
      </c>
      <c r="E1653" s="199"/>
      <c r="F1653" s="261" t="s">
        <v>2215</v>
      </c>
      <c r="G1653" s="199"/>
      <c r="H1653" s="199"/>
      <c r="I1653" s="199"/>
      <c r="J1653" s="202"/>
      <c r="K1653" s="202"/>
      <c r="L1653" s="164" t="str">
        <f>_xlfn.IFNA(VLOOKUP(B1653,'[1]CDM Patients Data'!$C$1266:$N$5000,6,FALSE),"")</f>
        <v>Other and unspecified biliary tract</v>
      </c>
      <c r="M1653" s="164" t="str">
        <f>_xlfn.IFNA(VLOOKUP(B1653,'[1]CDM Patients Data'!$C$1266:$N$5000,7,FALSE),"")</f>
        <v>Ampulla of Vater</v>
      </c>
      <c r="N1653" s="164" t="str">
        <f>_xlfn.IFNA(VLOOKUP(B1653,'[1]CDM Patients Data'!$C$1266:$N$5000,8,FALSE),"")</f>
        <v>Adenocarcinoma, NOS</v>
      </c>
      <c r="O1653" s="164" t="str">
        <f>_xlfn.IFNA(VLOOKUP(B1653,'[1]CDM Patients Data'!$C$1266:$K$3492,9,FALSE),"")</f>
        <v>Not a paired site</v>
      </c>
      <c r="P1653" s="164">
        <f>_xlfn.IFNA(VLOOKUP(B1653,'[1]CDM Patients Data'!$C$1266:$O$3492,10,FALSE),"")</f>
        <v>0</v>
      </c>
      <c r="Q1653" s="164">
        <f>_xlfn.IFNA(VLOOKUP(B1653,'[1]CDM Patients Data'!$C$1266:$O$3492,11,FALSE),"")</f>
        <v>0</v>
      </c>
      <c r="R1653" s="164">
        <f>_xlfn.IFNA(VLOOKUP(B1653,'[1]CDM Patients Data'!$C$1266:$O$3492,12,FALSE),"")</f>
        <v>0</v>
      </c>
      <c r="S1653" s="164">
        <f>_xlfn.IFNA(VLOOKUP(B1653,'[1]CDM Patients Data'!$C$1266:$P$3492,13,FALSE),"")</f>
        <v>0</v>
      </c>
      <c r="T1653" s="164" t="str">
        <f>_xlfn.IFNA(VLOOKUP(B1653,'[1]CDM Patients Data'!$C$1266:$N$5000,5,FALSE),"")</f>
        <v>Alaka</v>
      </c>
      <c r="U1653" s="164"/>
      <c r="V1653" s="164"/>
      <c r="W1653" s="210"/>
      <c r="X1653" s="164"/>
      <c r="Y1653" s="164"/>
      <c r="Z1653" s="164"/>
      <c r="AA1653" s="164"/>
      <c r="AB1653" s="164"/>
      <c r="AC1653" s="210"/>
      <c r="AD1653" s="199"/>
      <c r="AE1653" s="199"/>
      <c r="AF1653" s="199"/>
      <c r="AG1653" s="199"/>
      <c r="AH1653" s="233"/>
      <c r="AI1653" s="199"/>
      <c r="AJ1653" s="199"/>
      <c r="AK1653" s="218"/>
      <c r="AL1653" s="218"/>
      <c r="AM1653" s="218"/>
      <c r="AN1653" s="218"/>
      <c r="AO1653" s="218" t="s">
        <v>76</v>
      </c>
      <c r="AP1653" s="218"/>
      <c r="AQ1653" s="218"/>
      <c r="AR1653" s="218"/>
      <c r="AS1653" s="218"/>
      <c r="AT1653" s="218"/>
      <c r="AU1653" s="218"/>
      <c r="AV1653" s="218"/>
      <c r="AW1653" s="218"/>
      <c r="AX1653" s="218"/>
      <c r="AY1653" s="218"/>
      <c r="AZ1653" s="218"/>
      <c r="BA1653" s="218"/>
      <c r="BB1653" s="218"/>
      <c r="BC1653" s="218"/>
      <c r="BD1653" s="218"/>
      <c r="BE1653" s="218"/>
      <c r="BF1653" s="218"/>
      <c r="BG1653" s="218"/>
      <c r="BH1653" s="218"/>
      <c r="BI1653" s="218"/>
      <c r="BJ1653" s="233"/>
      <c r="BK1653" s="199"/>
      <c r="BL1653" s="218"/>
      <c r="BM1653" s="171"/>
      <c r="BN1653" s="171"/>
      <c r="BO1653" s="171"/>
      <c r="BP1653" s="218"/>
      <c r="BQ1653" s="218"/>
      <c r="BR1653" s="218"/>
      <c r="BS1653" s="218"/>
      <c r="BT1653" s="218"/>
      <c r="BU1653" s="218"/>
      <c r="BV1653" s="218"/>
      <c r="BW1653" s="218"/>
      <c r="BX1653" s="171" t="s">
        <v>589</v>
      </c>
      <c r="BY1653" s="199"/>
      <c r="BZ1653" s="230"/>
      <c r="CA1653" s="230"/>
      <c r="CB1653" s="230"/>
      <c r="CC1653" s="304">
        <v>1879.1</v>
      </c>
      <c r="CD1653" s="230" t="s">
        <v>103</v>
      </c>
      <c r="CE1653" s="230"/>
      <c r="CF1653" s="230"/>
      <c r="CG1653" s="230"/>
      <c r="CH1653" s="230"/>
      <c r="CI1653" s="230"/>
      <c r="CJ1653" s="230"/>
      <c r="CK1653" s="230"/>
      <c r="CL1653" s="230"/>
      <c r="CM1653" s="230"/>
      <c r="CN1653" s="171"/>
      <c r="CO1653" s="199"/>
      <c r="CP1653" s="230"/>
      <c r="CQ1653" s="233"/>
      <c r="CR1653" s="233"/>
      <c r="CS1653" s="233"/>
      <c r="CT1653" s="230"/>
      <c r="CU1653" s="230"/>
      <c r="CV1653" s="230"/>
      <c r="CW1653" s="230"/>
    </row>
    <row r="1654" ht="30" hidden="1" spans="1:101">
      <c r="A1654" s="191">
        <v>2771</v>
      </c>
      <c r="B1654" s="261" t="s">
        <v>4207</v>
      </c>
      <c r="C1654" s="261" t="s">
        <v>4208</v>
      </c>
      <c r="D1654" s="261" t="s">
        <v>2788</v>
      </c>
      <c r="E1654" s="199"/>
      <c r="F1654" s="261" t="s">
        <v>3703</v>
      </c>
      <c r="G1654" s="199"/>
      <c r="H1654" s="199"/>
      <c r="I1654" s="199"/>
      <c r="J1654" s="202"/>
      <c r="K1654" s="202"/>
      <c r="L1654" s="164" t="str">
        <f>_xlfn.IFNA(VLOOKUP(B1654,'[1]CDM Patients Data'!$C$1266:$N$5000,6,FALSE),"")</f>
        <v>Gallbladder</v>
      </c>
      <c r="M1654" s="164" t="str">
        <f>_xlfn.IFNA(VLOOKUP(B1654,'[1]CDM Patients Data'!$C$1266:$N$5000,7,FALSE),"")</f>
        <v>Gallbladder</v>
      </c>
      <c r="N1654" s="164" t="str">
        <f>_xlfn.IFNA(VLOOKUP(B1654,'[1]CDM Patients Data'!$C$1266:$N$5000,8,FALSE),"")</f>
        <v>Carcinoma, NOS</v>
      </c>
      <c r="O1654" s="164" t="str">
        <f>_xlfn.IFNA(VLOOKUP(B1654,'[1]CDM Patients Data'!$C$1266:$K$3492,9,FALSE),"")</f>
        <v>Unknown</v>
      </c>
      <c r="P1654" s="164">
        <f>_xlfn.IFNA(VLOOKUP(B1654,'[1]CDM Patients Data'!$C$1266:$O$3492,10,FALSE),"")</f>
        <v>0</v>
      </c>
      <c r="Q1654" s="164">
        <f>_xlfn.IFNA(VLOOKUP(B1654,'[1]CDM Patients Data'!$C$1266:$O$3492,11,FALSE),"")</f>
        <v>0</v>
      </c>
      <c r="R1654" s="164">
        <f>_xlfn.IFNA(VLOOKUP(B1654,'[1]CDM Patients Data'!$C$1266:$O$3492,12,FALSE),"")</f>
        <v>0</v>
      </c>
      <c r="S1654" s="164">
        <f>_xlfn.IFNA(VLOOKUP(B1654,'[1]CDM Patients Data'!$C$1266:$P$3492,13,FALSE),"")</f>
        <v>0</v>
      </c>
      <c r="T1654" s="164" t="str">
        <f>_xlfn.IFNA(VLOOKUP(B1654,'[1]CDM Patients Data'!$C$1266:$N$5000,5,FALSE),"")</f>
        <v>Manohar</v>
      </c>
      <c r="U1654" s="164"/>
      <c r="V1654" s="164"/>
      <c r="W1654" s="210"/>
      <c r="X1654" s="164"/>
      <c r="Y1654" s="164"/>
      <c r="Z1654" s="164"/>
      <c r="AA1654" s="164"/>
      <c r="AB1654" s="164"/>
      <c r="AC1654" s="210"/>
      <c r="AD1654" s="199"/>
      <c r="AE1654" s="199"/>
      <c r="AF1654" s="199"/>
      <c r="AG1654" s="199"/>
      <c r="AH1654" s="233" t="s">
        <v>79</v>
      </c>
      <c r="AI1654" s="199"/>
      <c r="AJ1654" s="199"/>
      <c r="AK1654" s="218" t="s">
        <v>80</v>
      </c>
      <c r="AL1654" s="218">
        <v>49511880</v>
      </c>
      <c r="AM1654" s="218">
        <v>14.9</v>
      </c>
      <c r="AN1654" s="218">
        <v>145.1</v>
      </c>
      <c r="AO1654" s="218" t="s">
        <v>81</v>
      </c>
      <c r="AP1654" s="218"/>
      <c r="AQ1654" s="218"/>
      <c r="AR1654" s="218"/>
      <c r="AS1654" s="218"/>
      <c r="AT1654" s="218"/>
      <c r="AU1654" s="218"/>
      <c r="AV1654" s="218"/>
      <c r="AW1654" s="218"/>
      <c r="AX1654" s="218"/>
      <c r="AY1654" s="218"/>
      <c r="AZ1654" s="218"/>
      <c r="BA1654" s="218"/>
      <c r="BB1654" s="218"/>
      <c r="BC1654" s="218"/>
      <c r="BD1654" s="218"/>
      <c r="BE1654" s="218"/>
      <c r="BF1654" s="218"/>
      <c r="BG1654" s="218"/>
      <c r="BH1654" s="218"/>
      <c r="BI1654" s="218"/>
      <c r="BJ1654" s="233"/>
      <c r="BK1654" s="199"/>
      <c r="BL1654" s="218" t="s">
        <v>84</v>
      </c>
      <c r="BM1654" s="171" t="s">
        <v>76</v>
      </c>
      <c r="BN1654" s="171" t="s">
        <v>76</v>
      </c>
      <c r="BO1654" s="171" t="s">
        <v>76</v>
      </c>
      <c r="BP1654" s="218"/>
      <c r="BQ1654" s="218"/>
      <c r="BR1654" s="218"/>
      <c r="BS1654" s="218"/>
      <c r="BT1654" s="218"/>
      <c r="BU1654" s="218"/>
      <c r="BV1654" s="218"/>
      <c r="BW1654" s="218"/>
      <c r="BX1654" s="171"/>
      <c r="BY1654" s="199"/>
      <c r="BZ1654" s="230"/>
      <c r="CA1654" s="230"/>
      <c r="CB1654" s="230"/>
      <c r="CC1654" s="230"/>
      <c r="CD1654" s="230"/>
      <c r="CE1654" s="230"/>
      <c r="CF1654" s="230"/>
      <c r="CG1654" s="230"/>
      <c r="CH1654" s="230"/>
      <c r="CI1654" s="230"/>
      <c r="CJ1654" s="230"/>
      <c r="CK1654" s="230"/>
      <c r="CL1654" s="230"/>
      <c r="CM1654" s="230"/>
      <c r="CN1654" s="171" t="s">
        <v>79</v>
      </c>
      <c r="CO1654" s="199"/>
      <c r="CP1654" s="230" t="s">
        <v>80</v>
      </c>
      <c r="CQ1654" s="285">
        <v>23893846</v>
      </c>
      <c r="CR1654" s="285">
        <v>7.2</v>
      </c>
      <c r="CS1654" s="285">
        <v>83.43</v>
      </c>
      <c r="CT1654" s="230" t="s">
        <v>95</v>
      </c>
      <c r="CU1654" s="230"/>
      <c r="CV1654" s="230"/>
      <c r="CW1654" s="230"/>
    </row>
    <row r="1655" ht="30" spans="1:101">
      <c r="A1655" s="191">
        <v>2772</v>
      </c>
      <c r="B1655" s="261" t="s">
        <v>4209</v>
      </c>
      <c r="C1655" s="261" t="s">
        <v>4208</v>
      </c>
      <c r="D1655" s="261" t="s">
        <v>2936</v>
      </c>
      <c r="E1655" s="199"/>
      <c r="F1655" s="261" t="s">
        <v>3703</v>
      </c>
      <c r="G1655" s="199"/>
      <c r="H1655" s="199"/>
      <c r="I1655" s="199"/>
      <c r="J1655" s="202"/>
      <c r="K1655" s="202"/>
      <c r="L1655" s="164" t="str">
        <f>_xlfn.IFNA(VLOOKUP(B1655,'[1]CDM Patients Data'!$C$1266:$N$5000,6,FALSE),"")</f>
        <v>Gallbladder</v>
      </c>
      <c r="M1655" s="164" t="str">
        <f>_xlfn.IFNA(VLOOKUP(B1655,'[1]CDM Patients Data'!$C$1266:$N$5000,7,FALSE),"")</f>
        <v>Gallbladder</v>
      </c>
      <c r="N1655" s="164" t="str">
        <f>_xlfn.IFNA(VLOOKUP(B1655,'[1]CDM Patients Data'!$C$1266:$N$5000,8,FALSE),"")</f>
        <v>Carcinoma, NOS</v>
      </c>
      <c r="O1655" s="164" t="str">
        <f>_xlfn.IFNA(VLOOKUP(B1655,'[1]CDM Patients Data'!$C$1266:$K$3492,9,FALSE),"")</f>
        <v>Unknown</v>
      </c>
      <c r="P1655" s="164">
        <f>_xlfn.IFNA(VLOOKUP(B1655,'[1]CDM Patients Data'!$C$1266:$O$3492,10,FALSE),"")</f>
        <v>0</v>
      </c>
      <c r="Q1655" s="164">
        <f>_xlfn.IFNA(VLOOKUP(B1655,'[1]CDM Patients Data'!$C$1266:$O$3492,11,FALSE),"")</f>
        <v>0</v>
      </c>
      <c r="R1655" s="164">
        <f>_xlfn.IFNA(VLOOKUP(B1655,'[1]CDM Patients Data'!$C$1266:$O$3492,12,FALSE),"")</f>
        <v>0</v>
      </c>
      <c r="S1655" s="164">
        <f>_xlfn.IFNA(VLOOKUP(B1655,'[1]CDM Patients Data'!$C$1266:$P$3492,13,FALSE),"")</f>
        <v>0</v>
      </c>
      <c r="T1655" s="164" t="str">
        <f>_xlfn.IFNA(VLOOKUP(B1655,'[1]CDM Patients Data'!$C$1266:$N$5000,5,FALSE),"")</f>
        <v>Manohar</v>
      </c>
      <c r="U1655" s="164"/>
      <c r="V1655" s="164"/>
      <c r="W1655" s="210"/>
      <c r="X1655" s="164"/>
      <c r="Y1655" s="164"/>
      <c r="Z1655" s="164"/>
      <c r="AA1655" s="164"/>
      <c r="AB1655" s="164"/>
      <c r="AC1655" s="210"/>
      <c r="AD1655" s="199"/>
      <c r="AE1655" s="199"/>
      <c r="AF1655" s="199"/>
      <c r="AG1655" s="199"/>
      <c r="AH1655" s="233"/>
      <c r="AI1655" s="199"/>
      <c r="AJ1655" s="199"/>
      <c r="AK1655" s="218" t="s">
        <v>84</v>
      </c>
      <c r="AL1655" s="218" t="s">
        <v>76</v>
      </c>
      <c r="AM1655" s="218" t="s">
        <v>76</v>
      </c>
      <c r="AN1655" s="218" t="s">
        <v>76</v>
      </c>
      <c r="AO1655" s="218" t="s">
        <v>76</v>
      </c>
      <c r="AP1655" s="218"/>
      <c r="AQ1655" s="218"/>
      <c r="AR1655" s="218"/>
      <c r="AS1655" s="218"/>
      <c r="AT1655" s="218"/>
      <c r="AU1655" s="218"/>
      <c r="AV1655" s="218"/>
      <c r="AW1655" s="218"/>
      <c r="AX1655" s="218"/>
      <c r="AY1655" s="218"/>
      <c r="AZ1655" s="218"/>
      <c r="BA1655" s="218"/>
      <c r="BB1655" s="218"/>
      <c r="BC1655" s="218"/>
      <c r="BD1655" s="218"/>
      <c r="BE1655" s="218"/>
      <c r="BF1655" s="218"/>
      <c r="BG1655" s="218"/>
      <c r="BH1655" s="218"/>
      <c r="BI1655" s="218"/>
      <c r="BJ1655" s="233" t="s">
        <v>79</v>
      </c>
      <c r="BK1655" s="199"/>
      <c r="BL1655" s="218" t="s">
        <v>80</v>
      </c>
      <c r="BM1655" s="290">
        <v>15823359</v>
      </c>
      <c r="BN1655" s="290">
        <v>4.7</v>
      </c>
      <c r="BO1655" s="290">
        <v>56.4</v>
      </c>
      <c r="BP1655" s="218" t="s">
        <v>95</v>
      </c>
      <c r="BQ1655" s="218"/>
      <c r="BR1655" s="218"/>
      <c r="BS1655" s="218"/>
      <c r="BT1655" s="218"/>
      <c r="BU1655" s="218"/>
      <c r="BV1655" s="218"/>
      <c r="BW1655" s="218"/>
      <c r="BX1655" s="171"/>
      <c r="BY1655" s="199"/>
      <c r="BZ1655" s="230"/>
      <c r="CA1655" s="230"/>
      <c r="CB1655" s="230"/>
      <c r="CC1655" s="230"/>
      <c r="CD1655" s="230"/>
      <c r="CE1655" s="230"/>
      <c r="CF1655" s="230"/>
      <c r="CG1655" s="230"/>
      <c r="CH1655" s="230"/>
      <c r="CI1655" s="230"/>
      <c r="CJ1655" s="230"/>
      <c r="CK1655" s="230"/>
      <c r="CL1655" s="230"/>
      <c r="CM1655" s="230"/>
      <c r="CN1655" s="171"/>
      <c r="CO1655" s="199"/>
      <c r="CP1655" s="230"/>
      <c r="CQ1655" s="233"/>
      <c r="CR1655" s="233"/>
      <c r="CS1655" s="233"/>
      <c r="CT1655" s="230"/>
      <c r="CU1655" s="230"/>
      <c r="CV1655" s="230"/>
      <c r="CW1655" s="230"/>
    </row>
    <row r="1656" ht="30" hidden="1" spans="1:101">
      <c r="A1656" s="191">
        <v>2773</v>
      </c>
      <c r="B1656" s="261" t="s">
        <v>4210</v>
      </c>
      <c r="C1656" s="261" t="s">
        <v>4211</v>
      </c>
      <c r="D1656" s="261" t="s">
        <v>2788</v>
      </c>
      <c r="E1656" s="199"/>
      <c r="F1656" s="261" t="s">
        <v>3703</v>
      </c>
      <c r="G1656" s="199"/>
      <c r="H1656" s="199"/>
      <c r="I1656" s="199"/>
      <c r="J1656" s="202"/>
      <c r="K1656" s="202"/>
      <c r="L1656" s="164" t="str">
        <f>_xlfn.IFNA(VLOOKUP(B1656,'[1]CDM Patients Data'!$C$1266:$N$5000,6,FALSE),"")</f>
        <v>Gallbladder</v>
      </c>
      <c r="M1656" s="164" t="str">
        <f>_xlfn.IFNA(VLOOKUP(B1656,'[1]CDM Patients Data'!$C$1266:$N$5000,7,FALSE),"")</f>
        <v>Gallbladder</v>
      </c>
      <c r="N1656" s="164" t="str">
        <f>_xlfn.IFNA(VLOOKUP(B1656,'[1]CDM Patients Data'!$C$1266:$N$5000,8,FALSE),"")</f>
        <v>Carcinoma, NOS</v>
      </c>
      <c r="O1656" s="164" t="str">
        <f>_xlfn.IFNA(VLOOKUP(B1656,'[1]CDM Patients Data'!$C$1266:$K$3492,9,FALSE),"")</f>
        <v>Not a paired site</v>
      </c>
      <c r="P1656" s="164">
        <f>_xlfn.IFNA(VLOOKUP(B1656,'[1]CDM Patients Data'!$C$1266:$O$3492,10,FALSE),"")</f>
        <v>0</v>
      </c>
      <c r="Q1656" s="164">
        <f>_xlfn.IFNA(VLOOKUP(B1656,'[1]CDM Patients Data'!$C$1266:$O$3492,11,FALSE),"")</f>
        <v>0</v>
      </c>
      <c r="R1656" s="164">
        <f>_xlfn.IFNA(VLOOKUP(B1656,'[1]CDM Patients Data'!$C$1266:$O$3492,12,FALSE),"")</f>
        <v>0</v>
      </c>
      <c r="S1656" s="164">
        <f>_xlfn.IFNA(VLOOKUP(B1656,'[1]CDM Patients Data'!$C$1266:$P$3492,13,FALSE),"")</f>
        <v>0</v>
      </c>
      <c r="T1656" s="164" t="str">
        <f>_xlfn.IFNA(VLOOKUP(B1656,'[1]CDM Patients Data'!$C$1266:$N$5000,5,FALSE),"")</f>
        <v>Dayana </v>
      </c>
      <c r="U1656" s="164"/>
      <c r="V1656" s="164"/>
      <c r="W1656" s="210"/>
      <c r="X1656" s="164"/>
      <c r="Y1656" s="164"/>
      <c r="Z1656" s="164"/>
      <c r="AA1656" s="164"/>
      <c r="AB1656" s="164"/>
      <c r="AC1656" s="210"/>
      <c r="AD1656" s="199"/>
      <c r="AE1656" s="199"/>
      <c r="AF1656" s="199"/>
      <c r="AG1656" s="199"/>
      <c r="AH1656" s="233"/>
      <c r="AI1656" s="199"/>
      <c r="AJ1656" s="199"/>
      <c r="AK1656" s="218"/>
      <c r="AL1656" s="218"/>
      <c r="AM1656" s="218"/>
      <c r="AN1656" s="218"/>
      <c r="AO1656" s="218" t="s">
        <v>76</v>
      </c>
      <c r="AP1656" s="218"/>
      <c r="AQ1656" s="218"/>
      <c r="AR1656" s="218"/>
      <c r="AS1656" s="218"/>
      <c r="AT1656" s="218"/>
      <c r="AU1656" s="218"/>
      <c r="AV1656" s="218"/>
      <c r="AW1656" s="218"/>
      <c r="AX1656" s="218"/>
      <c r="AY1656" s="218"/>
      <c r="AZ1656" s="218"/>
      <c r="BA1656" s="218"/>
      <c r="BB1656" s="218"/>
      <c r="BC1656" s="218"/>
      <c r="BD1656" s="218"/>
      <c r="BE1656" s="218"/>
      <c r="BF1656" s="218"/>
      <c r="BG1656" s="218"/>
      <c r="BH1656" s="218"/>
      <c r="BI1656" s="218"/>
      <c r="BJ1656" s="233"/>
      <c r="BK1656" s="199"/>
      <c r="BL1656" s="218"/>
      <c r="BM1656" s="171"/>
      <c r="BN1656" s="171"/>
      <c r="BO1656" s="171"/>
      <c r="BP1656" s="218"/>
      <c r="BQ1656" s="218"/>
      <c r="BR1656" s="218"/>
      <c r="BS1656" s="218"/>
      <c r="BT1656" s="218"/>
      <c r="BU1656" s="218"/>
      <c r="BV1656" s="218"/>
      <c r="BW1656" s="218"/>
      <c r="BX1656" s="171"/>
      <c r="BY1656" s="199"/>
      <c r="BZ1656" s="230"/>
      <c r="CA1656" s="230"/>
      <c r="CB1656" s="230"/>
      <c r="CC1656" s="230"/>
      <c r="CD1656" s="230"/>
      <c r="CE1656" s="230"/>
      <c r="CF1656" s="230"/>
      <c r="CG1656" s="230"/>
      <c r="CH1656" s="230"/>
      <c r="CI1656" s="230"/>
      <c r="CJ1656" s="230"/>
      <c r="CK1656" s="230"/>
      <c r="CL1656" s="230"/>
      <c r="CM1656" s="230"/>
      <c r="CN1656" s="171"/>
      <c r="CO1656" s="199"/>
      <c r="CP1656" s="230"/>
      <c r="CQ1656" s="233"/>
      <c r="CR1656" s="233"/>
      <c r="CS1656" s="233"/>
      <c r="CT1656" s="230"/>
      <c r="CU1656" s="230"/>
      <c r="CV1656" s="230"/>
      <c r="CW1656" s="230"/>
    </row>
    <row r="1657" ht="15" spans="1:101">
      <c r="A1657" s="191">
        <v>2774</v>
      </c>
      <c r="B1657" s="261" t="s">
        <v>4212</v>
      </c>
      <c r="C1657" s="261" t="s">
        <v>4211</v>
      </c>
      <c r="D1657" s="261" t="s">
        <v>2936</v>
      </c>
      <c r="E1657" s="199"/>
      <c r="F1657" s="261" t="s">
        <v>3703</v>
      </c>
      <c r="G1657" s="199"/>
      <c r="H1657" s="199"/>
      <c r="I1657" s="199"/>
      <c r="J1657" s="202"/>
      <c r="K1657" s="202"/>
      <c r="L1657" s="164">
        <f>_xlfn.IFNA(VLOOKUP(B1657,'[1]CDM Patients Data'!$C$1266:$N$5000,6,FALSE),"")</f>
        <v>0</v>
      </c>
      <c r="M1657" s="164">
        <f>_xlfn.IFNA(VLOOKUP(B1657,'[1]CDM Patients Data'!$C$1266:$N$5000,7,FALSE),"")</f>
        <v>0</v>
      </c>
      <c r="N1657" s="164">
        <f>_xlfn.IFNA(VLOOKUP(B1657,'[1]CDM Patients Data'!$C$1266:$N$5000,8,FALSE),"")</f>
        <v>0</v>
      </c>
      <c r="O1657" s="164">
        <f>_xlfn.IFNA(VLOOKUP(B1657,'[1]CDM Patients Data'!$C$1266:$K$3492,9,FALSE),"")</f>
        <v>0</v>
      </c>
      <c r="P1657" s="164">
        <f>_xlfn.IFNA(VLOOKUP(B1657,'[1]CDM Patients Data'!$C$1266:$O$3492,10,FALSE),"")</f>
        <v>0</v>
      </c>
      <c r="Q1657" s="164">
        <f>_xlfn.IFNA(VLOOKUP(B1657,'[1]CDM Patients Data'!$C$1266:$O$3492,11,FALSE),"")</f>
        <v>0</v>
      </c>
      <c r="R1657" s="164">
        <f>_xlfn.IFNA(VLOOKUP(B1657,'[1]CDM Patients Data'!$C$1266:$O$3492,12,FALSE),"")</f>
        <v>0</v>
      </c>
      <c r="S1657" s="164">
        <f>_xlfn.IFNA(VLOOKUP(B1657,'[1]CDM Patients Data'!$C$1266:$P$3492,13,FALSE),"")</f>
        <v>0</v>
      </c>
      <c r="T1657" s="164" t="str">
        <f>_xlfn.IFNA(VLOOKUP(B1657,'[1]CDM Patients Data'!$C$1266:$N$5000,5,FALSE),"")</f>
        <v>Dayana </v>
      </c>
      <c r="U1657" s="164"/>
      <c r="V1657" s="164"/>
      <c r="W1657" s="210"/>
      <c r="X1657" s="164"/>
      <c r="Y1657" s="164"/>
      <c r="Z1657" s="164"/>
      <c r="AA1657" s="164"/>
      <c r="AB1657" s="164"/>
      <c r="AC1657" s="210"/>
      <c r="AD1657" s="199"/>
      <c r="AE1657" s="199"/>
      <c r="AF1657" s="199"/>
      <c r="AG1657" s="199"/>
      <c r="AH1657" s="233"/>
      <c r="AI1657" s="199"/>
      <c r="AJ1657" s="199"/>
      <c r="AK1657" s="218" t="s">
        <v>84</v>
      </c>
      <c r="AL1657" s="218" t="s">
        <v>76</v>
      </c>
      <c r="AM1657" s="218" t="s">
        <v>76</v>
      </c>
      <c r="AN1657" s="218" t="s">
        <v>76</v>
      </c>
      <c r="AO1657" s="218" t="s">
        <v>76</v>
      </c>
      <c r="AP1657" s="218"/>
      <c r="AQ1657" s="218"/>
      <c r="AR1657" s="218"/>
      <c r="AS1657" s="218"/>
      <c r="AT1657" s="218"/>
      <c r="AU1657" s="218"/>
      <c r="AV1657" s="218"/>
      <c r="AW1657" s="218"/>
      <c r="AX1657" s="218"/>
      <c r="AY1657" s="218"/>
      <c r="AZ1657" s="218"/>
      <c r="BA1657" s="218"/>
      <c r="BB1657" s="218"/>
      <c r="BC1657" s="218"/>
      <c r="BD1657" s="218"/>
      <c r="BE1657" s="218"/>
      <c r="BF1657" s="218"/>
      <c r="BG1657" s="218"/>
      <c r="BH1657" s="218"/>
      <c r="BI1657" s="218"/>
      <c r="BJ1657" s="233" t="s">
        <v>79</v>
      </c>
      <c r="BK1657" s="199"/>
      <c r="BL1657" s="218" t="s">
        <v>80</v>
      </c>
      <c r="BM1657" s="290">
        <v>16567302</v>
      </c>
      <c r="BN1657" s="290">
        <v>5</v>
      </c>
      <c r="BO1657" s="290">
        <v>61.1</v>
      </c>
      <c r="BP1657" s="218" t="s">
        <v>95</v>
      </c>
      <c r="BQ1657" s="218"/>
      <c r="BR1657" s="218"/>
      <c r="BS1657" s="218"/>
      <c r="BT1657" s="218"/>
      <c r="BU1657" s="218"/>
      <c r="BV1657" s="218"/>
      <c r="BW1657" s="218"/>
      <c r="BX1657" s="171"/>
      <c r="BY1657" s="199"/>
      <c r="BZ1657" s="230"/>
      <c r="CA1657" s="230"/>
      <c r="CB1657" s="230"/>
      <c r="CC1657" s="230"/>
      <c r="CD1657" s="230"/>
      <c r="CE1657" s="230"/>
      <c r="CF1657" s="230"/>
      <c r="CG1657" s="230"/>
      <c r="CH1657" s="230"/>
      <c r="CI1657" s="230"/>
      <c r="CJ1657" s="230"/>
      <c r="CK1657" s="230"/>
      <c r="CL1657" s="230"/>
      <c r="CM1657" s="230"/>
      <c r="CN1657" s="171"/>
      <c r="CO1657" s="199"/>
      <c r="CP1657" s="230"/>
      <c r="CQ1657" s="233"/>
      <c r="CR1657" s="233"/>
      <c r="CS1657" s="233"/>
      <c r="CT1657" s="230"/>
      <c r="CU1657" s="230"/>
      <c r="CV1657" s="230"/>
      <c r="CW1657" s="230"/>
    </row>
    <row r="1658" ht="45" hidden="1" spans="1:101">
      <c r="A1658" s="191">
        <v>2775</v>
      </c>
      <c r="B1658" s="261" t="s">
        <v>4213</v>
      </c>
      <c r="C1658" s="261" t="s">
        <v>4214</v>
      </c>
      <c r="D1658" s="261" t="s">
        <v>2798</v>
      </c>
      <c r="E1658" s="199"/>
      <c r="F1658" s="261" t="s">
        <v>3275</v>
      </c>
      <c r="G1658" s="199"/>
      <c r="H1658" s="199"/>
      <c r="I1658" s="199"/>
      <c r="J1658" s="202"/>
      <c r="K1658" s="202"/>
      <c r="L1658" s="164" t="str">
        <f>_xlfn.IFNA(VLOOKUP(B1658,'[1]CDM Patients Data'!$C$1266:$N$5000,6,FALSE),"")</f>
        <v>Thyroid</v>
      </c>
      <c r="M1658" s="164" t="str">
        <f>_xlfn.IFNA(VLOOKUP(B1658,'[1]CDM Patients Data'!$C$1266:$N$5000,7,FALSE),"")</f>
        <v>Thyroid gland</v>
      </c>
      <c r="N1658" s="164" t="str">
        <f>_xlfn.IFNA(VLOOKUP(B1658,'[1]CDM Patients Data'!$C$1266:$N$5000,8,FALSE),"")</f>
        <v>Carcinoma, anaplastic type, NOS</v>
      </c>
      <c r="O1658" s="164" t="str">
        <f>_xlfn.IFNA(VLOOKUP(B1658,'[1]CDM Patients Data'!$C$1266:$K$3492,9,FALSE),"")</f>
        <v>Not a paired site</v>
      </c>
      <c r="P1658" s="164">
        <f>_xlfn.IFNA(VLOOKUP(B1658,'[1]CDM Patients Data'!$C$1266:$O$3492,10,FALSE),"")</f>
        <v>0</v>
      </c>
      <c r="Q1658" s="164">
        <f>_xlfn.IFNA(VLOOKUP(B1658,'[1]CDM Patients Data'!$C$1266:$O$3492,11,FALSE),"")</f>
        <v>0</v>
      </c>
      <c r="R1658" s="164">
        <f>_xlfn.IFNA(VLOOKUP(B1658,'[1]CDM Patients Data'!$C$1266:$O$3492,12,FALSE),"")</f>
        <v>0</v>
      </c>
      <c r="S1658" s="164">
        <f>_xlfn.IFNA(VLOOKUP(B1658,'[1]CDM Patients Data'!$C$1266:$P$3492,13,FALSE),"")</f>
        <v>0</v>
      </c>
      <c r="T1658" s="164" t="str">
        <f>_xlfn.IFNA(VLOOKUP(B1658,'[1]CDM Patients Data'!$C$1266:$N$5000,5,FALSE),"")</f>
        <v>Anwesha</v>
      </c>
      <c r="U1658" s="164"/>
      <c r="V1658" s="164"/>
      <c r="W1658" s="210"/>
      <c r="X1658" s="164"/>
      <c r="Y1658" s="164"/>
      <c r="Z1658" s="164"/>
      <c r="AA1658" s="164"/>
      <c r="AB1658" s="164"/>
      <c r="AC1658" s="210"/>
      <c r="AD1658" s="199"/>
      <c r="AE1658" s="199"/>
      <c r="AF1658" s="199"/>
      <c r="AG1658" s="199"/>
      <c r="AH1658" s="233"/>
      <c r="AI1658" s="199"/>
      <c r="AJ1658" s="199"/>
      <c r="AK1658" s="218"/>
      <c r="AL1658" s="218"/>
      <c r="AM1658" s="218"/>
      <c r="AN1658" s="218"/>
      <c r="AO1658" s="218" t="s">
        <v>76</v>
      </c>
      <c r="AP1658" s="218"/>
      <c r="AQ1658" s="218"/>
      <c r="AR1658" s="218"/>
      <c r="AS1658" s="218"/>
      <c r="AT1658" s="218"/>
      <c r="AU1658" s="218"/>
      <c r="AV1658" s="218"/>
      <c r="AW1658" s="218"/>
      <c r="AX1658" s="218"/>
      <c r="AY1658" s="218"/>
      <c r="AZ1658" s="218"/>
      <c r="BA1658" s="218"/>
      <c r="BB1658" s="218"/>
      <c r="BC1658" s="218"/>
      <c r="BD1658" s="218"/>
      <c r="BE1658" s="218"/>
      <c r="BF1658" s="218"/>
      <c r="BG1658" s="218"/>
      <c r="BH1658" s="218"/>
      <c r="BI1658" s="218"/>
      <c r="BJ1658" s="233"/>
      <c r="BK1658" s="199"/>
      <c r="BL1658" s="218"/>
      <c r="BM1658" s="171"/>
      <c r="BN1658" s="171"/>
      <c r="BO1658" s="171"/>
      <c r="BP1658" s="218"/>
      <c r="BQ1658" s="218"/>
      <c r="BR1658" s="218"/>
      <c r="BS1658" s="218"/>
      <c r="BT1658" s="218"/>
      <c r="BU1658" s="218"/>
      <c r="BV1658" s="218"/>
      <c r="BW1658" s="218"/>
      <c r="BX1658" s="171"/>
      <c r="BY1658" s="199"/>
      <c r="BZ1658" s="230"/>
      <c r="CA1658" s="230"/>
      <c r="CB1658" s="230"/>
      <c r="CC1658" s="230"/>
      <c r="CD1658" s="230"/>
      <c r="CE1658" s="230"/>
      <c r="CF1658" s="230"/>
      <c r="CG1658" s="230"/>
      <c r="CH1658" s="230"/>
      <c r="CI1658" s="230"/>
      <c r="CJ1658" s="230"/>
      <c r="CK1658" s="230"/>
      <c r="CL1658" s="230"/>
      <c r="CM1658" s="230"/>
      <c r="CN1658" s="171"/>
      <c r="CO1658" s="199"/>
      <c r="CP1658" s="230"/>
      <c r="CQ1658" s="233"/>
      <c r="CR1658" s="233"/>
      <c r="CS1658" s="233"/>
      <c r="CT1658" s="230"/>
      <c r="CU1658" s="230"/>
      <c r="CV1658" s="230"/>
      <c r="CW1658" s="230"/>
    </row>
    <row r="1659" ht="60" hidden="1" spans="1:101">
      <c r="A1659" s="191">
        <v>2776</v>
      </c>
      <c r="B1659" s="261" t="s">
        <v>4215</v>
      </c>
      <c r="C1659" s="261" t="s">
        <v>4216</v>
      </c>
      <c r="D1659" s="261" t="s">
        <v>2918</v>
      </c>
      <c r="E1659" s="199"/>
      <c r="F1659" s="274" t="s">
        <v>2390</v>
      </c>
      <c r="G1659" s="199"/>
      <c r="H1659" s="199"/>
      <c r="I1659" s="199"/>
      <c r="J1659" s="202"/>
      <c r="K1659" s="202"/>
      <c r="L1659" s="164" t="str">
        <f>_xlfn.IFNA(VLOOKUP(B1659,'[1]CDM Patients Data'!$C$1266:$N$5000,6,FALSE),"")</f>
        <v>Other parts of tongue</v>
      </c>
      <c r="M1659" s="164" t="str">
        <f>_xlfn.IFNA(VLOOKUP(B1659,'[1]CDM Patients Data'!$C$1266:$N$5000,7,FALSE),"")</f>
        <v>Border of tongue</v>
      </c>
      <c r="N1659" s="164" t="str">
        <f>_xlfn.IFNA(VLOOKUP(B1659,'[1]CDM Patients Data'!$C$1266:$N$5000,8,FALSE),"")</f>
        <v>Squamous cell carcinoma, NOS</v>
      </c>
      <c r="O1659" s="164" t="str">
        <f>_xlfn.IFNA(VLOOKUP(B1659,'[1]CDM Patients Data'!$C$1266:$K$3492,9,FALSE),"")</f>
        <v>Right</v>
      </c>
      <c r="P1659" s="164">
        <f>_xlfn.IFNA(VLOOKUP(B1659,'[1]CDM Patients Data'!$C$1266:$O$3492,10,FALSE),"")</f>
        <v>0</v>
      </c>
      <c r="Q1659" s="164">
        <f>_xlfn.IFNA(VLOOKUP(B1659,'[1]CDM Patients Data'!$C$1266:$O$3492,11,FALSE),"")</f>
        <v>0</v>
      </c>
      <c r="R1659" s="164">
        <f>_xlfn.IFNA(VLOOKUP(B1659,'[1]CDM Patients Data'!$C$1266:$O$3492,12,FALSE),"")</f>
        <v>0</v>
      </c>
      <c r="S1659" s="164">
        <f>_xlfn.IFNA(VLOOKUP(B1659,'[1]CDM Patients Data'!$C$1266:$P$3492,13,FALSE),"")</f>
        <v>0</v>
      </c>
      <c r="T1659" s="164" t="str">
        <f>_xlfn.IFNA(VLOOKUP(B1659,'[1]CDM Patients Data'!$C$1266:$N$5000,5,FALSE),"")</f>
        <v>Anwesha</v>
      </c>
      <c r="U1659" s="164"/>
      <c r="V1659" s="164"/>
      <c r="W1659" s="210"/>
      <c r="X1659" s="164"/>
      <c r="Y1659" s="164"/>
      <c r="Z1659" s="164"/>
      <c r="AA1659" s="164"/>
      <c r="AB1659" s="164"/>
      <c r="AC1659" s="210"/>
      <c r="AD1659" s="199"/>
      <c r="AE1659" s="199"/>
      <c r="AF1659" s="199"/>
      <c r="AG1659" s="199"/>
      <c r="AH1659" s="233" t="s">
        <v>589</v>
      </c>
      <c r="AI1659" s="199"/>
      <c r="AJ1659" s="199"/>
      <c r="AK1659" s="218" t="s">
        <v>80</v>
      </c>
      <c r="AL1659" s="218">
        <v>15904861</v>
      </c>
      <c r="AM1659" s="218">
        <v>4.8</v>
      </c>
      <c r="AN1659" s="218">
        <v>443.3</v>
      </c>
      <c r="AO1659" s="218" t="s">
        <v>81</v>
      </c>
      <c r="AP1659" s="218"/>
      <c r="AQ1659" s="218"/>
      <c r="AR1659" s="218"/>
      <c r="AS1659" s="218"/>
      <c r="AT1659" s="218"/>
      <c r="AU1659" s="218"/>
      <c r="AV1659" s="218"/>
      <c r="AW1659" s="218"/>
      <c r="AX1659" s="218"/>
      <c r="AY1659" s="218"/>
      <c r="AZ1659" s="218"/>
      <c r="BA1659" s="218"/>
      <c r="BB1659" s="218"/>
      <c r="BC1659" s="218"/>
      <c r="BD1659" s="218"/>
      <c r="BE1659" s="218"/>
      <c r="BF1659" s="218"/>
      <c r="BG1659" s="218"/>
      <c r="BH1659" s="218"/>
      <c r="BI1659" s="218"/>
      <c r="BJ1659" s="233"/>
      <c r="BK1659" s="199"/>
      <c r="BL1659" s="218" t="s">
        <v>84</v>
      </c>
      <c r="BM1659" s="171" t="s">
        <v>76</v>
      </c>
      <c r="BN1659" s="171" t="s">
        <v>76</v>
      </c>
      <c r="BO1659" s="171" t="s">
        <v>76</v>
      </c>
      <c r="BP1659" s="218"/>
      <c r="BQ1659" s="218"/>
      <c r="BR1659" s="218"/>
      <c r="BS1659" s="218"/>
      <c r="BT1659" s="218"/>
      <c r="BU1659" s="218"/>
      <c r="BV1659" s="218"/>
      <c r="BW1659" s="218"/>
      <c r="BX1659" s="171"/>
      <c r="BY1659" s="199"/>
      <c r="BZ1659" s="230"/>
      <c r="CA1659" s="230"/>
      <c r="CB1659" s="230"/>
      <c r="CC1659" s="230"/>
      <c r="CD1659" s="230"/>
      <c r="CE1659" s="230"/>
      <c r="CF1659" s="230"/>
      <c r="CG1659" s="230"/>
      <c r="CH1659" s="230"/>
      <c r="CI1659" s="230"/>
      <c r="CJ1659" s="230"/>
      <c r="CK1659" s="230"/>
      <c r="CL1659" s="230"/>
      <c r="CM1659" s="230"/>
      <c r="CN1659" s="171" t="s">
        <v>2777</v>
      </c>
      <c r="CO1659" s="199"/>
      <c r="CP1659" s="230" t="s">
        <v>80</v>
      </c>
      <c r="CQ1659" s="285">
        <v>18335951</v>
      </c>
      <c r="CR1659" s="285">
        <v>5.5</v>
      </c>
      <c r="CS1659" s="285">
        <v>400.83</v>
      </c>
      <c r="CT1659" s="230" t="s">
        <v>103</v>
      </c>
      <c r="CU1659" s="230"/>
      <c r="CV1659" s="230"/>
      <c r="CW1659" s="230"/>
    </row>
    <row r="1660" hidden="1" spans="1:101">
      <c r="A1660" s="191">
        <v>2777</v>
      </c>
      <c r="B1660" s="261" t="s">
        <v>4217</v>
      </c>
      <c r="C1660" s="261" t="s">
        <v>4216</v>
      </c>
      <c r="D1660" s="261" t="s">
        <v>2959</v>
      </c>
      <c r="E1660" s="199"/>
      <c r="F1660" s="274" t="s">
        <v>2390</v>
      </c>
      <c r="G1660" s="199"/>
      <c r="H1660" s="199"/>
      <c r="I1660" s="199"/>
      <c r="J1660" s="202"/>
      <c r="K1660" s="202"/>
      <c r="L1660" s="164">
        <f>_xlfn.IFNA(VLOOKUP(B1660,'[1]CDM Patients Data'!$C$1266:$N$5000,6,FALSE),"")</f>
        <v>0</v>
      </c>
      <c r="M1660" s="164">
        <f>_xlfn.IFNA(VLOOKUP(B1660,'[1]CDM Patients Data'!$C$1266:$N$5000,7,FALSE),"")</f>
        <v>0</v>
      </c>
      <c r="N1660" s="164">
        <f>_xlfn.IFNA(VLOOKUP(B1660,'[1]CDM Patients Data'!$C$1266:$N$5000,8,FALSE),"")</f>
        <v>0</v>
      </c>
      <c r="O1660" s="164">
        <f>_xlfn.IFNA(VLOOKUP(B1660,'[1]CDM Patients Data'!$C$1266:$K$3492,9,FALSE),"")</f>
        <v>0</v>
      </c>
      <c r="P1660" s="164">
        <f>_xlfn.IFNA(VLOOKUP(B1660,'[1]CDM Patients Data'!$C$1266:$O$3492,10,FALSE),"")</f>
        <v>0</v>
      </c>
      <c r="Q1660" s="164">
        <f>_xlfn.IFNA(VLOOKUP(B1660,'[1]CDM Patients Data'!$C$1266:$O$3492,11,FALSE),"")</f>
        <v>0</v>
      </c>
      <c r="R1660" s="164">
        <f>_xlfn.IFNA(VLOOKUP(B1660,'[1]CDM Patients Data'!$C$1266:$O$3492,12,FALSE),"")</f>
        <v>0</v>
      </c>
      <c r="S1660" s="164">
        <f>_xlfn.IFNA(VLOOKUP(B1660,'[1]CDM Patients Data'!$C$1266:$P$3492,13,FALSE),"")</f>
        <v>0</v>
      </c>
      <c r="T1660" s="164" t="str">
        <f>_xlfn.IFNA(VLOOKUP(B1660,'[1]CDM Patients Data'!$C$1266:$N$5000,5,FALSE),"")</f>
        <v>Anwesha</v>
      </c>
      <c r="U1660" s="164"/>
      <c r="V1660" s="164"/>
      <c r="W1660" s="210"/>
      <c r="X1660" s="164"/>
      <c r="Y1660" s="164"/>
      <c r="Z1660" s="164"/>
      <c r="AA1660" s="164"/>
      <c r="AB1660" s="164"/>
      <c r="AC1660" s="210"/>
      <c r="AD1660" s="199"/>
      <c r="AE1660" s="199"/>
      <c r="AF1660" s="199"/>
      <c r="AG1660" s="199"/>
      <c r="AH1660" s="233"/>
      <c r="AI1660" s="199"/>
      <c r="AJ1660" s="199"/>
      <c r="AK1660" s="218"/>
      <c r="AL1660" s="218"/>
      <c r="AM1660" s="218"/>
      <c r="AN1660" s="218"/>
      <c r="AO1660" s="218" t="s">
        <v>76</v>
      </c>
      <c r="AP1660" s="218"/>
      <c r="AQ1660" s="218"/>
      <c r="AR1660" s="218"/>
      <c r="AS1660" s="218"/>
      <c r="AT1660" s="218"/>
      <c r="AU1660" s="218"/>
      <c r="AV1660" s="218"/>
      <c r="AW1660" s="218"/>
      <c r="AX1660" s="218"/>
      <c r="AY1660" s="218"/>
      <c r="AZ1660" s="218"/>
      <c r="BA1660" s="218"/>
      <c r="BB1660" s="218"/>
      <c r="BC1660" s="218"/>
      <c r="BD1660" s="218"/>
      <c r="BE1660" s="218"/>
      <c r="BF1660" s="218"/>
      <c r="BG1660" s="218"/>
      <c r="BH1660" s="218"/>
      <c r="BI1660" s="218"/>
      <c r="BJ1660" s="233"/>
      <c r="BK1660" s="199"/>
      <c r="BL1660" s="218"/>
      <c r="BM1660" s="171"/>
      <c r="BN1660" s="171"/>
      <c r="BO1660" s="171"/>
      <c r="BP1660" s="218"/>
      <c r="BQ1660" s="218"/>
      <c r="BR1660" s="218"/>
      <c r="BS1660" s="218"/>
      <c r="BT1660" s="218"/>
      <c r="BU1660" s="218"/>
      <c r="BV1660" s="218"/>
      <c r="BW1660" s="218"/>
      <c r="BX1660" s="171" t="s">
        <v>589</v>
      </c>
      <c r="BY1660" s="199"/>
      <c r="BZ1660" s="230"/>
      <c r="CA1660" s="230"/>
      <c r="CB1660" s="230"/>
      <c r="CC1660" s="304">
        <v>1687.9</v>
      </c>
      <c r="CD1660" s="230" t="s">
        <v>103</v>
      </c>
      <c r="CE1660" s="230"/>
      <c r="CF1660" s="230"/>
      <c r="CG1660" s="230"/>
      <c r="CH1660" s="230"/>
      <c r="CI1660" s="230"/>
      <c r="CJ1660" s="230"/>
      <c r="CK1660" s="230"/>
      <c r="CL1660" s="230"/>
      <c r="CM1660" s="230"/>
      <c r="CN1660" s="171"/>
      <c r="CO1660" s="199"/>
      <c r="CP1660" s="230"/>
      <c r="CQ1660" s="233"/>
      <c r="CR1660" s="233"/>
      <c r="CS1660" s="233"/>
      <c r="CT1660" s="230"/>
      <c r="CU1660" s="230"/>
      <c r="CV1660" s="230"/>
      <c r="CW1660" s="230"/>
    </row>
    <row r="1661" ht="30" hidden="1" spans="1:101">
      <c r="A1661" s="191">
        <v>2778</v>
      </c>
      <c r="B1661" s="261" t="s">
        <v>4218</v>
      </c>
      <c r="C1661" s="261" t="s">
        <v>4219</v>
      </c>
      <c r="D1661" s="261" t="s">
        <v>2918</v>
      </c>
      <c r="E1661" s="199"/>
      <c r="F1661" s="261" t="s">
        <v>3275</v>
      </c>
      <c r="G1661" s="199"/>
      <c r="H1661" s="199"/>
      <c r="I1661" s="199"/>
      <c r="J1661" s="202"/>
      <c r="K1661" s="202"/>
      <c r="L1661" s="164" t="str">
        <f>_xlfn.IFNA(VLOOKUP(B1661,'[1]CDM Patients Data'!$C$1266:$N$5000,6,FALSE),"")</f>
        <v>Lung</v>
      </c>
      <c r="M1661" s="164" t="str">
        <f>_xlfn.IFNA(VLOOKUP(B1661,'[1]CDM Patients Data'!$C$1266:$N$5000,7,FALSE),"")</f>
        <v>Main bronchus</v>
      </c>
      <c r="N1661" s="164" t="str">
        <f>_xlfn.IFNA(VLOOKUP(B1661,'[1]CDM Patients Data'!$C$1266:$N$5000,8,FALSE),"")</f>
        <v>Adenocarcinoma, NOS</v>
      </c>
      <c r="O1661" s="164" t="str">
        <f>_xlfn.IFNA(VLOOKUP(B1661,'[1]CDM Patients Data'!$C$1266:$K$3492,9,FALSE),"")</f>
        <v>Unknown</v>
      </c>
      <c r="P1661" s="164">
        <f>_xlfn.IFNA(VLOOKUP(B1661,'[1]CDM Patients Data'!$C$1266:$O$3492,10,FALSE),"")</f>
        <v>0</v>
      </c>
      <c r="Q1661" s="164">
        <f>_xlfn.IFNA(VLOOKUP(B1661,'[1]CDM Patients Data'!$C$1266:$O$3492,11,FALSE),"")</f>
        <v>0</v>
      </c>
      <c r="R1661" s="164">
        <f>_xlfn.IFNA(VLOOKUP(B1661,'[1]CDM Patients Data'!$C$1266:$O$3492,12,FALSE),"")</f>
        <v>0</v>
      </c>
      <c r="S1661" s="164">
        <f>_xlfn.IFNA(VLOOKUP(B1661,'[1]CDM Patients Data'!$C$1266:$P$3492,13,FALSE),"")</f>
        <v>0</v>
      </c>
      <c r="T1661" s="164" t="str">
        <f>_xlfn.IFNA(VLOOKUP(B1661,'[1]CDM Patients Data'!$C$1266:$N$5000,5,FALSE),"")</f>
        <v>Dayana</v>
      </c>
      <c r="U1661" s="164"/>
      <c r="V1661" s="164"/>
      <c r="W1661" s="210"/>
      <c r="X1661" s="164"/>
      <c r="Y1661" s="164"/>
      <c r="Z1661" s="164"/>
      <c r="AA1661" s="164"/>
      <c r="AB1661" s="164"/>
      <c r="AC1661" s="210"/>
      <c r="AD1661" s="199"/>
      <c r="AE1661" s="199"/>
      <c r="AF1661" s="199"/>
      <c r="AG1661" s="199"/>
      <c r="AH1661" s="233" t="s">
        <v>589</v>
      </c>
      <c r="AI1661" s="199"/>
      <c r="AJ1661" s="199"/>
      <c r="AK1661" s="218" t="s">
        <v>80</v>
      </c>
      <c r="AL1661" s="218">
        <v>28024588</v>
      </c>
      <c r="AM1661" s="218">
        <v>8.4</v>
      </c>
      <c r="AN1661" s="218">
        <v>501</v>
      </c>
      <c r="AO1661" s="218" t="s">
        <v>81</v>
      </c>
      <c r="AP1661" s="218"/>
      <c r="AQ1661" s="218"/>
      <c r="AR1661" s="218"/>
      <c r="AS1661" s="218"/>
      <c r="AT1661" s="218"/>
      <c r="AU1661" s="218"/>
      <c r="AV1661" s="218"/>
      <c r="AW1661" s="218"/>
      <c r="AX1661" s="218"/>
      <c r="AY1661" s="218"/>
      <c r="AZ1661" s="218"/>
      <c r="BA1661" s="218"/>
      <c r="BB1661" s="218"/>
      <c r="BC1661" s="218"/>
      <c r="BD1661" s="218"/>
      <c r="BE1661" s="218"/>
      <c r="BF1661" s="218"/>
      <c r="BG1661" s="218"/>
      <c r="BH1661" s="218"/>
      <c r="BI1661" s="218"/>
      <c r="BJ1661" s="233"/>
      <c r="BK1661" s="199"/>
      <c r="BL1661" s="218"/>
      <c r="BM1661" s="171"/>
      <c r="BN1661" s="171"/>
      <c r="BO1661" s="171"/>
      <c r="BP1661" s="218"/>
      <c r="BQ1661" s="218"/>
      <c r="BR1661" s="218"/>
      <c r="BS1661" s="218"/>
      <c r="BT1661" s="218"/>
      <c r="BU1661" s="218"/>
      <c r="BV1661" s="218"/>
      <c r="BW1661" s="218"/>
      <c r="BX1661" s="171"/>
      <c r="BY1661" s="199"/>
      <c r="BZ1661" s="230"/>
      <c r="CA1661" s="230"/>
      <c r="CB1661" s="230"/>
      <c r="CC1661" s="230"/>
      <c r="CD1661" s="230"/>
      <c r="CE1661" s="230"/>
      <c r="CF1661" s="230"/>
      <c r="CG1661" s="230"/>
      <c r="CH1661" s="230"/>
      <c r="CI1661" s="230"/>
      <c r="CJ1661" s="230"/>
      <c r="CK1661" s="230"/>
      <c r="CL1661" s="230"/>
      <c r="CM1661" s="230"/>
      <c r="CN1661" s="171" t="s">
        <v>2777</v>
      </c>
      <c r="CO1661" s="199"/>
      <c r="CP1661" s="230" t="s">
        <v>80</v>
      </c>
      <c r="CQ1661" s="285">
        <v>11009261</v>
      </c>
      <c r="CR1661" s="285">
        <v>3.3</v>
      </c>
      <c r="CS1661" s="285">
        <v>360.1</v>
      </c>
      <c r="CT1661" s="230" t="s">
        <v>103</v>
      </c>
      <c r="CU1661" s="230"/>
      <c r="CV1661" s="230"/>
      <c r="CW1661" s="230"/>
    </row>
    <row r="1662" ht="45" spans="1:101">
      <c r="A1662" s="191">
        <v>2779</v>
      </c>
      <c r="B1662" s="261" t="s">
        <v>4220</v>
      </c>
      <c r="C1662" s="261" t="s">
        <v>4221</v>
      </c>
      <c r="D1662" s="261" t="s">
        <v>2780</v>
      </c>
      <c r="E1662" s="199"/>
      <c r="F1662" s="274" t="s">
        <v>3583</v>
      </c>
      <c r="G1662" s="199"/>
      <c r="H1662" s="199"/>
      <c r="I1662" s="199"/>
      <c r="J1662" s="202"/>
      <c r="K1662" s="202"/>
      <c r="L1662" s="164" t="str">
        <f>_xlfn.IFNA(VLOOKUP(B1662,'[1]CDM Patients Data'!$C$1266:$N$5000,6,FALSE),"")</f>
        <v>Breast</v>
      </c>
      <c r="M1662" s="164" t="str">
        <f>_xlfn.IFNA(VLOOKUP(B1662,'[1]CDM Patients Data'!$C$1266:$N$5000,7,FALSE),"")</f>
        <v>Lower outer quadrant of breast</v>
      </c>
      <c r="N1662" s="164" t="str">
        <f>_xlfn.IFNA(VLOOKUP(B1662,'[1]CDM Patients Data'!$C$1266:$N$5000,8,FALSE),"")</f>
        <v>Infiltrating ductular carcinoma</v>
      </c>
      <c r="O1662" s="164" t="str">
        <f>_xlfn.IFNA(VLOOKUP(B1662,'[1]CDM Patients Data'!$C$1266:$K$3492,9,FALSE),"")</f>
        <v>Right</v>
      </c>
      <c r="P1662" s="164">
        <f>_xlfn.IFNA(VLOOKUP(B1662,'[1]CDM Patients Data'!$C$1266:$O$3492,10,FALSE),"")</f>
        <v>0</v>
      </c>
      <c r="Q1662" s="164">
        <f>_xlfn.IFNA(VLOOKUP(B1662,'[1]CDM Patients Data'!$C$1266:$O$3492,11,FALSE),"")</f>
        <v>0</v>
      </c>
      <c r="R1662" s="164">
        <f>_xlfn.IFNA(VLOOKUP(B1662,'[1]CDM Patients Data'!$C$1266:$O$3492,12,FALSE),"")</f>
        <v>0</v>
      </c>
      <c r="S1662" s="164">
        <f>_xlfn.IFNA(VLOOKUP(B1662,'[1]CDM Patients Data'!$C$1266:$P$3492,13,FALSE),"")</f>
        <v>0</v>
      </c>
      <c r="T1662" s="164" t="str">
        <f>_xlfn.IFNA(VLOOKUP(B1662,'[1]CDM Patients Data'!$C$1266:$N$5000,5,FALSE),"")</f>
        <v>Manohar</v>
      </c>
      <c r="U1662" s="164"/>
      <c r="V1662" s="164"/>
      <c r="W1662" s="210"/>
      <c r="X1662" s="164"/>
      <c r="Y1662" s="164"/>
      <c r="Z1662" s="164"/>
      <c r="AA1662" s="164"/>
      <c r="AB1662" s="164"/>
      <c r="AC1662" s="210"/>
      <c r="AD1662" s="199"/>
      <c r="AE1662" s="199"/>
      <c r="AF1662" s="199"/>
      <c r="AG1662" s="199"/>
      <c r="AH1662" s="233"/>
      <c r="AI1662" s="199"/>
      <c r="AJ1662" s="199"/>
      <c r="AK1662" s="218" t="s">
        <v>84</v>
      </c>
      <c r="AL1662" s="218" t="s">
        <v>76</v>
      </c>
      <c r="AM1662" s="218" t="s">
        <v>76</v>
      </c>
      <c r="AN1662" s="218" t="s">
        <v>76</v>
      </c>
      <c r="AO1662" s="218" t="s">
        <v>76</v>
      </c>
      <c r="AP1662" s="218"/>
      <c r="AQ1662" s="218"/>
      <c r="AR1662" s="218"/>
      <c r="AS1662" s="218"/>
      <c r="AT1662" s="218"/>
      <c r="AU1662" s="218"/>
      <c r="AV1662" s="218"/>
      <c r="AW1662" s="218"/>
      <c r="AX1662" s="218"/>
      <c r="AY1662" s="218"/>
      <c r="AZ1662" s="218"/>
      <c r="BA1662" s="218"/>
      <c r="BB1662" s="218"/>
      <c r="BC1662" s="218"/>
      <c r="BD1662" s="218"/>
      <c r="BE1662" s="218"/>
      <c r="BF1662" s="218"/>
      <c r="BG1662" s="218"/>
      <c r="BH1662" s="218"/>
      <c r="BI1662" s="218"/>
      <c r="BJ1662" s="233" t="s">
        <v>589</v>
      </c>
      <c r="BK1662" s="199"/>
      <c r="BL1662" s="218" t="s">
        <v>80</v>
      </c>
      <c r="BM1662" s="290">
        <v>7445878</v>
      </c>
      <c r="BN1662" s="290">
        <v>2.2</v>
      </c>
      <c r="BO1662" s="290">
        <v>255.7</v>
      </c>
      <c r="BP1662" s="218" t="s">
        <v>103</v>
      </c>
      <c r="BQ1662" s="218"/>
      <c r="BR1662" s="218"/>
      <c r="BS1662" s="218"/>
      <c r="BT1662" s="218"/>
      <c r="BU1662" s="218"/>
      <c r="BV1662" s="218"/>
      <c r="BW1662" s="218"/>
      <c r="BX1662" s="171"/>
      <c r="BY1662" s="199"/>
      <c r="BZ1662" s="230"/>
      <c r="CA1662" s="230"/>
      <c r="CB1662" s="230"/>
      <c r="CC1662" s="230"/>
      <c r="CD1662" s="230"/>
      <c r="CE1662" s="230"/>
      <c r="CF1662" s="230"/>
      <c r="CG1662" s="230"/>
      <c r="CH1662" s="230"/>
      <c r="CI1662" s="230"/>
      <c r="CJ1662" s="230"/>
      <c r="CK1662" s="230"/>
      <c r="CL1662" s="230"/>
      <c r="CM1662" s="230"/>
      <c r="CN1662" s="171"/>
      <c r="CO1662" s="199"/>
      <c r="CP1662" s="230"/>
      <c r="CQ1662" s="233"/>
      <c r="CR1662" s="233"/>
      <c r="CS1662" s="233"/>
      <c r="CT1662" s="230"/>
      <c r="CU1662" s="230"/>
      <c r="CV1662" s="230"/>
      <c r="CW1662" s="230"/>
    </row>
    <row r="1663" ht="60" spans="1:101">
      <c r="A1663" s="191">
        <v>2780</v>
      </c>
      <c r="B1663" s="261" t="s">
        <v>4222</v>
      </c>
      <c r="C1663" s="261" t="s">
        <v>4223</v>
      </c>
      <c r="D1663" s="261" t="s">
        <v>2783</v>
      </c>
      <c r="E1663" s="199"/>
      <c r="F1663" s="274" t="s">
        <v>2740</v>
      </c>
      <c r="G1663" s="199"/>
      <c r="H1663" s="199"/>
      <c r="I1663" s="199"/>
      <c r="J1663" s="202"/>
      <c r="K1663" s="202"/>
      <c r="L1663" s="164" t="str">
        <f>_xlfn.IFNA(VLOOKUP(B1663,'[1]CDM Patients Data'!$C$1266:$N$5000,6,FALSE),"")</f>
        <v>Breast</v>
      </c>
      <c r="M1663" s="164" t="str">
        <f>_xlfn.IFNA(VLOOKUP(B1663,'[1]CDM Patients Data'!$C$1266:$N$5000,7,FALSE),"")</f>
        <v>Breast NOS (excludes Skin of breast C44.5)</v>
      </c>
      <c r="N1663" s="164" t="str">
        <f>_xlfn.IFNA(VLOOKUP(B1663,'[1]CDM Patients Data'!$C$1266:$N$5000,8,FALSE),"")</f>
        <v>Invasive carcinoma of no special type</v>
      </c>
      <c r="O1663" s="164" t="str">
        <f>_xlfn.IFNA(VLOOKUP(B1663,'[1]CDM Patients Data'!$C$1266:$K$3492,9,FALSE),"")</f>
        <v>Left</v>
      </c>
      <c r="P1663" s="164">
        <f>_xlfn.IFNA(VLOOKUP(B1663,'[1]CDM Patients Data'!$C$1266:$O$3492,10,FALSE),"")</f>
        <v>0</v>
      </c>
      <c r="Q1663" s="164">
        <f>_xlfn.IFNA(VLOOKUP(B1663,'[1]CDM Patients Data'!$C$1266:$O$3492,11,FALSE),"")</f>
        <v>0</v>
      </c>
      <c r="R1663" s="164">
        <f>_xlfn.IFNA(VLOOKUP(B1663,'[1]CDM Patients Data'!$C$1266:$O$3492,12,FALSE),"")</f>
        <v>0</v>
      </c>
      <c r="S1663" s="164">
        <f>_xlfn.IFNA(VLOOKUP(B1663,'[1]CDM Patients Data'!$C$1266:$P$3492,13,FALSE),"")</f>
        <v>0</v>
      </c>
      <c r="T1663" s="164" t="str">
        <f>_xlfn.IFNA(VLOOKUP(B1663,'[1]CDM Patients Data'!$C$1266:$N$5000,5,FALSE),"")</f>
        <v>Manohar</v>
      </c>
      <c r="U1663" s="164"/>
      <c r="V1663" s="164"/>
      <c r="W1663" s="210"/>
      <c r="X1663" s="164"/>
      <c r="Y1663" s="164"/>
      <c r="Z1663" s="164"/>
      <c r="AA1663" s="164"/>
      <c r="AB1663" s="164"/>
      <c r="AC1663" s="210"/>
      <c r="AD1663" s="199"/>
      <c r="AE1663" s="199"/>
      <c r="AF1663" s="199"/>
      <c r="AG1663" s="199"/>
      <c r="AH1663" s="233"/>
      <c r="AI1663" s="199"/>
      <c r="AJ1663" s="199"/>
      <c r="AK1663" s="218" t="s">
        <v>84</v>
      </c>
      <c r="AL1663" s="218" t="s">
        <v>76</v>
      </c>
      <c r="AM1663" s="218" t="s">
        <v>76</v>
      </c>
      <c r="AN1663" s="218" t="s">
        <v>76</v>
      </c>
      <c r="AO1663" s="218" t="s">
        <v>76</v>
      </c>
      <c r="AP1663" s="218"/>
      <c r="AQ1663" s="218"/>
      <c r="AR1663" s="218"/>
      <c r="AS1663" s="218"/>
      <c r="AT1663" s="218"/>
      <c r="AU1663" s="218"/>
      <c r="AV1663" s="218"/>
      <c r="AW1663" s="218"/>
      <c r="AX1663" s="218"/>
      <c r="AY1663" s="218"/>
      <c r="AZ1663" s="218"/>
      <c r="BA1663" s="218"/>
      <c r="BB1663" s="218"/>
      <c r="BC1663" s="218"/>
      <c r="BD1663" s="218"/>
      <c r="BE1663" s="218"/>
      <c r="BF1663" s="218"/>
      <c r="BG1663" s="218"/>
      <c r="BH1663" s="218"/>
      <c r="BI1663" s="218"/>
      <c r="BJ1663" s="233" t="s">
        <v>589</v>
      </c>
      <c r="BK1663" s="199"/>
      <c r="BL1663" s="218" t="s">
        <v>80</v>
      </c>
      <c r="BM1663" s="290">
        <v>7205161</v>
      </c>
      <c r="BN1663" s="290">
        <v>2.2</v>
      </c>
      <c r="BO1663" s="290">
        <v>251.2</v>
      </c>
      <c r="BP1663" s="218" t="s">
        <v>103</v>
      </c>
      <c r="BQ1663" s="218"/>
      <c r="BR1663" s="218"/>
      <c r="BS1663" s="218"/>
      <c r="BT1663" s="218"/>
      <c r="BU1663" s="218"/>
      <c r="BV1663" s="218"/>
      <c r="BW1663" s="218"/>
      <c r="BX1663" s="171"/>
      <c r="BY1663" s="199"/>
      <c r="BZ1663" s="230"/>
      <c r="CA1663" s="230"/>
      <c r="CB1663" s="230"/>
      <c r="CC1663" s="230"/>
      <c r="CD1663" s="230"/>
      <c r="CE1663" s="230"/>
      <c r="CF1663" s="230"/>
      <c r="CG1663" s="230"/>
      <c r="CH1663" s="230"/>
      <c r="CI1663" s="230"/>
      <c r="CJ1663" s="230"/>
      <c r="CK1663" s="230"/>
      <c r="CL1663" s="230"/>
      <c r="CM1663" s="230"/>
      <c r="CN1663" s="171"/>
      <c r="CO1663" s="199"/>
      <c r="CP1663" s="230"/>
      <c r="CQ1663" s="233"/>
      <c r="CR1663" s="233"/>
      <c r="CS1663" s="233"/>
      <c r="CT1663" s="230"/>
      <c r="CU1663" s="230"/>
      <c r="CV1663" s="230"/>
      <c r="CW1663" s="230"/>
    </row>
    <row r="1664" ht="30" hidden="1" spans="1:101">
      <c r="A1664" s="191">
        <v>2781</v>
      </c>
      <c r="B1664" s="261" t="s">
        <v>4224</v>
      </c>
      <c r="C1664" s="261" t="s">
        <v>4225</v>
      </c>
      <c r="D1664" s="261" t="s">
        <v>2794</v>
      </c>
      <c r="E1664" s="199"/>
      <c r="F1664" s="261" t="s">
        <v>2170</v>
      </c>
      <c r="G1664" s="199"/>
      <c r="H1664" s="199"/>
      <c r="I1664" s="199"/>
      <c r="J1664" s="202"/>
      <c r="K1664" s="202"/>
      <c r="L1664" s="164" t="str">
        <f>_xlfn.IFNA(VLOOKUP(B1664,'[1]CDM Patients Data'!$C$1266:$N$5000,6,FALSE),"")</f>
        <v>Prostate</v>
      </c>
      <c r="M1664" s="164" t="str">
        <f>_xlfn.IFNA(VLOOKUP(B1664,'[1]CDM Patients Data'!$C$1266:$N$5000,7,FALSE),"")</f>
        <v>Prostate gland</v>
      </c>
      <c r="N1664" s="164" t="str">
        <f>_xlfn.IFNA(VLOOKUP(B1664,'[1]CDM Patients Data'!$C$1266:$N$5000,8,FALSE),"")</f>
        <v>Adenocarcinoma, NOS</v>
      </c>
      <c r="O1664" s="164" t="str">
        <f>_xlfn.IFNA(VLOOKUP(B1664,'[1]CDM Patients Data'!$C$1266:$K$3492,9,FALSE),"")</f>
        <v>Not a paired site</v>
      </c>
      <c r="P1664" s="164">
        <f>_xlfn.IFNA(VLOOKUP(B1664,'[1]CDM Patients Data'!$C$1266:$O$3492,10,FALSE),"")</f>
        <v>0</v>
      </c>
      <c r="Q1664" s="164">
        <f>_xlfn.IFNA(VLOOKUP(B1664,'[1]CDM Patients Data'!$C$1266:$O$3492,11,FALSE),"")</f>
        <v>0</v>
      </c>
      <c r="R1664" s="164">
        <f>_xlfn.IFNA(VLOOKUP(B1664,'[1]CDM Patients Data'!$C$1266:$O$3492,12,FALSE),"")</f>
        <v>0</v>
      </c>
      <c r="S1664" s="164">
        <f>_xlfn.IFNA(VLOOKUP(B1664,'[1]CDM Patients Data'!$C$1266:$P$3492,13,FALSE),"")</f>
        <v>0</v>
      </c>
      <c r="T1664" s="164" t="str">
        <f>_xlfn.IFNA(VLOOKUP(B1664,'[1]CDM Patients Data'!$C$1266:$N$5000,5,FALSE),"")</f>
        <v>Alaka</v>
      </c>
      <c r="U1664" s="164"/>
      <c r="V1664" s="164"/>
      <c r="W1664" s="210"/>
      <c r="X1664" s="164"/>
      <c r="Y1664" s="164"/>
      <c r="Z1664" s="164"/>
      <c r="AA1664" s="164"/>
      <c r="AB1664" s="164"/>
      <c r="AC1664" s="210"/>
      <c r="AD1664" s="199"/>
      <c r="AE1664" s="199"/>
      <c r="AF1664" s="199"/>
      <c r="AG1664" s="199"/>
      <c r="AH1664" s="233"/>
      <c r="AI1664" s="199"/>
      <c r="AJ1664" s="199"/>
      <c r="AK1664" s="218"/>
      <c r="AL1664" s="218"/>
      <c r="AM1664" s="218"/>
      <c r="AN1664" s="218"/>
      <c r="AO1664" s="218" t="s">
        <v>76</v>
      </c>
      <c r="AP1664" s="218"/>
      <c r="AQ1664" s="218"/>
      <c r="AR1664" s="218"/>
      <c r="AS1664" s="218"/>
      <c r="AT1664" s="218"/>
      <c r="AU1664" s="218"/>
      <c r="AV1664" s="218"/>
      <c r="AW1664" s="218"/>
      <c r="AX1664" s="218"/>
      <c r="AY1664" s="218"/>
      <c r="AZ1664" s="218"/>
      <c r="BA1664" s="218"/>
      <c r="BB1664" s="218"/>
      <c r="BC1664" s="218"/>
      <c r="BD1664" s="218"/>
      <c r="BE1664" s="218"/>
      <c r="BF1664" s="218"/>
      <c r="BG1664" s="218"/>
      <c r="BH1664" s="218"/>
      <c r="BI1664" s="218"/>
      <c r="BJ1664" s="233"/>
      <c r="BK1664" s="199"/>
      <c r="BL1664" s="218"/>
      <c r="BM1664" s="171"/>
      <c r="BN1664" s="171"/>
      <c r="BO1664" s="171"/>
      <c r="BP1664" s="218"/>
      <c r="BQ1664" s="218"/>
      <c r="BR1664" s="218"/>
      <c r="BS1664" s="218"/>
      <c r="BT1664" s="218"/>
      <c r="BU1664" s="218"/>
      <c r="BV1664" s="218"/>
      <c r="BW1664" s="218"/>
      <c r="BX1664" s="171"/>
      <c r="BY1664" s="199"/>
      <c r="BZ1664" s="230"/>
      <c r="CA1664" s="230"/>
      <c r="CB1664" s="230"/>
      <c r="CC1664" s="230"/>
      <c r="CD1664" s="230"/>
      <c r="CE1664" s="230"/>
      <c r="CF1664" s="230"/>
      <c r="CG1664" s="230"/>
      <c r="CH1664" s="230"/>
      <c r="CI1664" s="230"/>
      <c r="CJ1664" s="230"/>
      <c r="CK1664" s="230"/>
      <c r="CL1664" s="230"/>
      <c r="CM1664" s="230"/>
      <c r="CN1664" s="171"/>
      <c r="CO1664" s="199"/>
      <c r="CP1664" s="230"/>
      <c r="CQ1664" s="233"/>
      <c r="CR1664" s="233"/>
      <c r="CS1664" s="233"/>
      <c r="CT1664" s="230"/>
      <c r="CU1664" s="230"/>
      <c r="CV1664" s="230"/>
      <c r="CW1664" s="230"/>
    </row>
    <row r="1665" ht="30" hidden="1" spans="1:101">
      <c r="A1665" s="191">
        <v>2782</v>
      </c>
      <c r="B1665" s="261" t="s">
        <v>4226</v>
      </c>
      <c r="C1665" s="261" t="s">
        <v>4227</v>
      </c>
      <c r="D1665" s="261" t="s">
        <v>2806</v>
      </c>
      <c r="E1665" s="199"/>
      <c r="F1665" s="261" t="s">
        <v>2170</v>
      </c>
      <c r="G1665" s="199"/>
      <c r="H1665" s="199"/>
      <c r="I1665" s="199"/>
      <c r="J1665" s="202"/>
      <c r="K1665" s="202"/>
      <c r="L1665" s="164" t="str">
        <f>_xlfn.IFNA(VLOOKUP(B1665,'[1]CDM Patients Data'!$C$1266:$N$5000,6,FALSE),"")</f>
        <v>Lung</v>
      </c>
      <c r="M1665" s="164" t="str">
        <f>_xlfn.IFNA(VLOOKUP(B1665,'[1]CDM Patients Data'!$C$1266:$N$5000,7,FALSE),"")</f>
        <v>Lower lobe, lung</v>
      </c>
      <c r="N1665" s="164" t="str">
        <f>_xlfn.IFNA(VLOOKUP(B1665,'[1]CDM Patients Data'!$C$1266:$N$5000,8,FALSE),"")</f>
        <v>Non-small cell carcinoma</v>
      </c>
      <c r="O1665" s="164" t="str">
        <f>_xlfn.IFNA(VLOOKUP(B1665,'[1]CDM Patients Data'!$C$1266:$K$3492,9,FALSE),"")</f>
        <v>Right</v>
      </c>
      <c r="P1665" s="164">
        <f>_xlfn.IFNA(VLOOKUP(B1665,'[1]CDM Patients Data'!$C$1266:$O$3492,10,FALSE),"")</f>
        <v>0</v>
      </c>
      <c r="Q1665" s="164">
        <f>_xlfn.IFNA(VLOOKUP(B1665,'[1]CDM Patients Data'!$C$1266:$O$3492,11,FALSE),"")</f>
        <v>0</v>
      </c>
      <c r="R1665" s="164">
        <f>_xlfn.IFNA(VLOOKUP(B1665,'[1]CDM Patients Data'!$C$1266:$O$3492,12,FALSE),"")</f>
        <v>0</v>
      </c>
      <c r="S1665" s="164">
        <f>_xlfn.IFNA(VLOOKUP(B1665,'[1]CDM Patients Data'!$C$1266:$P$3492,13,FALSE),"")</f>
        <v>0</v>
      </c>
      <c r="T1665" s="164" t="str">
        <f>_xlfn.IFNA(VLOOKUP(B1665,'[1]CDM Patients Data'!$C$1266:$N$5000,5,FALSE),"")</f>
        <v>Manohar</v>
      </c>
      <c r="U1665" s="164"/>
      <c r="V1665" s="164"/>
      <c r="W1665" s="210"/>
      <c r="X1665" s="164"/>
      <c r="Y1665" s="164"/>
      <c r="Z1665" s="164"/>
      <c r="AA1665" s="164"/>
      <c r="AB1665" s="164"/>
      <c r="AC1665" s="210"/>
      <c r="AD1665" s="199"/>
      <c r="AE1665" s="199"/>
      <c r="AF1665" s="199"/>
      <c r="AG1665" s="199"/>
      <c r="AH1665" s="233" t="s">
        <v>589</v>
      </c>
      <c r="AI1665" s="199"/>
      <c r="AJ1665" s="199"/>
      <c r="AK1665" s="218" t="s">
        <v>80</v>
      </c>
      <c r="AL1665" s="218">
        <v>25156097</v>
      </c>
      <c r="AM1665" s="218">
        <v>7.5</v>
      </c>
      <c r="AN1665" s="218">
        <v>445.6</v>
      </c>
      <c r="AO1665" s="218" t="s">
        <v>81</v>
      </c>
      <c r="AP1665" s="218"/>
      <c r="AQ1665" s="218"/>
      <c r="AR1665" s="218"/>
      <c r="AS1665" s="218"/>
      <c r="AT1665" s="218"/>
      <c r="AU1665" s="218"/>
      <c r="AV1665" s="218"/>
      <c r="AW1665" s="218"/>
      <c r="AX1665" s="218"/>
      <c r="AY1665" s="218"/>
      <c r="AZ1665" s="218"/>
      <c r="BA1665" s="218"/>
      <c r="BB1665" s="218"/>
      <c r="BC1665" s="218"/>
      <c r="BD1665" s="218"/>
      <c r="BE1665" s="218"/>
      <c r="BF1665" s="218"/>
      <c r="BG1665" s="218"/>
      <c r="BH1665" s="218"/>
      <c r="BI1665" s="218"/>
      <c r="BJ1665" s="233"/>
      <c r="BK1665" s="199"/>
      <c r="BL1665" s="218" t="s">
        <v>84</v>
      </c>
      <c r="BM1665" s="171" t="s">
        <v>76</v>
      </c>
      <c r="BN1665" s="171" t="s">
        <v>76</v>
      </c>
      <c r="BO1665" s="171" t="s">
        <v>76</v>
      </c>
      <c r="BP1665" s="218"/>
      <c r="BQ1665" s="218"/>
      <c r="BR1665" s="218"/>
      <c r="BS1665" s="218"/>
      <c r="BT1665" s="218"/>
      <c r="BU1665" s="218"/>
      <c r="BV1665" s="218"/>
      <c r="BW1665" s="218"/>
      <c r="BX1665" s="171"/>
      <c r="BY1665" s="199"/>
      <c r="BZ1665" s="230"/>
      <c r="CA1665" s="230"/>
      <c r="CB1665" s="230"/>
      <c r="CC1665" s="230"/>
      <c r="CD1665" s="230"/>
      <c r="CE1665" s="230"/>
      <c r="CF1665" s="230"/>
      <c r="CG1665" s="230"/>
      <c r="CH1665" s="230"/>
      <c r="CI1665" s="230"/>
      <c r="CJ1665" s="230"/>
      <c r="CK1665" s="230"/>
      <c r="CL1665" s="230"/>
      <c r="CM1665" s="230"/>
      <c r="CN1665" s="171"/>
      <c r="CO1665" s="199"/>
      <c r="CP1665" s="230"/>
      <c r="CQ1665" s="233"/>
      <c r="CR1665" s="233"/>
      <c r="CS1665" s="233"/>
      <c r="CT1665" s="230"/>
      <c r="CU1665" s="230"/>
      <c r="CV1665" s="230"/>
      <c r="CW1665" s="230"/>
    </row>
    <row r="1666" ht="60" hidden="1" spans="1:101">
      <c r="A1666" s="191">
        <v>2783</v>
      </c>
      <c r="B1666" s="261" t="s">
        <v>4228</v>
      </c>
      <c r="C1666" s="261" t="s">
        <v>4229</v>
      </c>
      <c r="D1666" s="261" t="s">
        <v>2806</v>
      </c>
      <c r="E1666" s="199"/>
      <c r="F1666" s="261" t="s">
        <v>2215</v>
      </c>
      <c r="G1666" s="199"/>
      <c r="H1666" s="199"/>
      <c r="I1666" s="199"/>
      <c r="J1666" s="202"/>
      <c r="K1666" s="202"/>
      <c r="L1666" s="164" t="str">
        <f>_xlfn.IFNA(VLOOKUP(B1666,'[1]CDM Patients Data'!$C$1266:$N$5000,6,FALSE),"")</f>
        <v>Breast</v>
      </c>
      <c r="M1666" s="164" t="str">
        <f>_xlfn.IFNA(VLOOKUP(B1666,'[1]CDM Patients Data'!$C$1266:$N$5000,7,FALSE),"")</f>
        <v>Breast NOS (excludes Skin of breast C44.5)</v>
      </c>
      <c r="N1666" s="164" t="str">
        <f>_xlfn.IFNA(VLOOKUP(B1666,'[1]CDM Patients Data'!$C$1266:$N$5000,8,FALSE),"")</f>
        <v>Invasive carcinoma of no special type</v>
      </c>
      <c r="O1666" s="164" t="str">
        <f>_xlfn.IFNA(VLOOKUP(B1666,'[1]CDM Patients Data'!$C$1266:$K$3492,9,FALSE),"")</f>
        <v>Left</v>
      </c>
      <c r="P1666" s="164">
        <f>_xlfn.IFNA(VLOOKUP(B1666,'[1]CDM Patients Data'!$C$1266:$O$3492,10,FALSE),"")</f>
        <v>0</v>
      </c>
      <c r="Q1666" s="164">
        <f>_xlfn.IFNA(VLOOKUP(B1666,'[1]CDM Patients Data'!$C$1266:$O$3492,11,FALSE),"")</f>
        <v>0</v>
      </c>
      <c r="R1666" s="164">
        <f>_xlfn.IFNA(VLOOKUP(B1666,'[1]CDM Patients Data'!$C$1266:$O$3492,12,FALSE),"")</f>
        <v>0</v>
      </c>
      <c r="S1666" s="164">
        <f>_xlfn.IFNA(VLOOKUP(B1666,'[1]CDM Patients Data'!$C$1266:$P$3492,13,FALSE),"")</f>
        <v>0</v>
      </c>
      <c r="T1666" s="164" t="str">
        <f>_xlfn.IFNA(VLOOKUP(B1666,'[1]CDM Patients Data'!$C$1266:$N$5000,5,FALSE),"")</f>
        <v>Swathi</v>
      </c>
      <c r="U1666" s="164"/>
      <c r="V1666" s="164"/>
      <c r="W1666" s="210"/>
      <c r="X1666" s="164"/>
      <c r="Y1666" s="164"/>
      <c r="Z1666" s="164"/>
      <c r="AA1666" s="164"/>
      <c r="AB1666" s="164"/>
      <c r="AC1666" s="210"/>
      <c r="AD1666" s="199"/>
      <c r="AE1666" s="199"/>
      <c r="AF1666" s="199"/>
      <c r="AG1666" s="199"/>
      <c r="AH1666" s="233" t="s">
        <v>589</v>
      </c>
      <c r="AI1666" s="199"/>
      <c r="AJ1666" s="199"/>
      <c r="AK1666" s="218" t="s">
        <v>80</v>
      </c>
      <c r="AL1666" s="218">
        <v>32284722</v>
      </c>
      <c r="AM1666" s="218">
        <v>9.7</v>
      </c>
      <c r="AN1666" s="218">
        <v>357.4</v>
      </c>
      <c r="AO1666" s="218" t="s">
        <v>81</v>
      </c>
      <c r="AP1666" s="218"/>
      <c r="AQ1666" s="218"/>
      <c r="AR1666" s="218"/>
      <c r="AS1666" s="218"/>
      <c r="AT1666" s="218"/>
      <c r="AU1666" s="218"/>
      <c r="AV1666" s="218"/>
      <c r="AW1666" s="218"/>
      <c r="AX1666" s="218"/>
      <c r="AY1666" s="218"/>
      <c r="AZ1666" s="218"/>
      <c r="BA1666" s="218"/>
      <c r="BB1666" s="218"/>
      <c r="BC1666" s="218"/>
      <c r="BD1666" s="218"/>
      <c r="BE1666" s="218"/>
      <c r="BF1666" s="218"/>
      <c r="BG1666" s="218"/>
      <c r="BH1666" s="218"/>
      <c r="BI1666" s="218"/>
      <c r="BJ1666" s="233"/>
      <c r="BK1666" s="199"/>
      <c r="BL1666" s="218" t="s">
        <v>84</v>
      </c>
      <c r="BM1666" s="171" t="s">
        <v>76</v>
      </c>
      <c r="BN1666" s="171" t="s">
        <v>76</v>
      </c>
      <c r="BO1666" s="171" t="s">
        <v>76</v>
      </c>
      <c r="BP1666" s="218"/>
      <c r="BQ1666" s="218"/>
      <c r="BR1666" s="218"/>
      <c r="BS1666" s="218"/>
      <c r="BT1666" s="218"/>
      <c r="BU1666" s="218"/>
      <c r="BV1666" s="218"/>
      <c r="BW1666" s="218"/>
      <c r="BX1666" s="171"/>
      <c r="BY1666" s="199"/>
      <c r="BZ1666" s="230"/>
      <c r="CA1666" s="230"/>
      <c r="CB1666" s="230"/>
      <c r="CC1666" s="230"/>
      <c r="CD1666" s="230"/>
      <c r="CE1666" s="230"/>
      <c r="CF1666" s="230"/>
      <c r="CG1666" s="230"/>
      <c r="CH1666" s="230"/>
      <c r="CI1666" s="230"/>
      <c r="CJ1666" s="230"/>
      <c r="CK1666" s="230"/>
      <c r="CL1666" s="230"/>
      <c r="CM1666" s="230"/>
      <c r="CN1666" s="171"/>
      <c r="CO1666" s="199"/>
      <c r="CP1666" s="230"/>
      <c r="CQ1666" s="233"/>
      <c r="CR1666" s="233"/>
      <c r="CS1666" s="233"/>
      <c r="CT1666" s="230"/>
      <c r="CU1666" s="230"/>
      <c r="CV1666" s="230"/>
      <c r="CW1666" s="230"/>
    </row>
    <row r="1667" ht="60" hidden="1" spans="1:101">
      <c r="A1667" s="191">
        <v>2784</v>
      </c>
      <c r="B1667" s="261" t="s">
        <v>4230</v>
      </c>
      <c r="C1667" s="261" t="s">
        <v>4231</v>
      </c>
      <c r="D1667" s="261" t="s">
        <v>2959</v>
      </c>
      <c r="E1667" s="199"/>
      <c r="F1667" s="261" t="s">
        <v>4232</v>
      </c>
      <c r="G1667" s="199"/>
      <c r="H1667" s="199"/>
      <c r="I1667" s="199"/>
      <c r="J1667" s="202"/>
      <c r="K1667" s="202"/>
      <c r="L1667" s="164" t="str">
        <f>_xlfn.IFNA(VLOOKUP(B1667,'[1]CDM Patients Data'!$C$1266:$N$5000,6,FALSE),"")</f>
        <v>Parotid gland</v>
      </c>
      <c r="M1667" s="164" t="str">
        <f>_xlfn.IFNA(VLOOKUP(B1667,'[1]CDM Patients Data'!$C$1266:$N$5000,7,FALSE),"")</f>
        <v>Parotid gland</v>
      </c>
      <c r="N1667" s="164" t="str">
        <f>_xlfn.IFNA(VLOOKUP(B1667,'[1]CDM Patients Data'!$C$1266:$N$5000,8,FALSE),"")</f>
        <v>Squamous cell carcinoma, NOS</v>
      </c>
      <c r="O1667" s="164" t="str">
        <f>_xlfn.IFNA(VLOOKUP(B1667,'[1]CDM Patients Data'!$C$1266:$K$3492,9,FALSE),"")</f>
        <v>Left</v>
      </c>
      <c r="P1667" s="164">
        <f>_xlfn.IFNA(VLOOKUP(B1667,'[1]CDM Patients Data'!$C$1266:$O$3492,10,FALSE),"")</f>
        <v>0</v>
      </c>
      <c r="Q1667" s="164">
        <f>_xlfn.IFNA(VLOOKUP(B1667,'[1]CDM Patients Data'!$C$1266:$O$3492,11,FALSE),"")</f>
        <v>0</v>
      </c>
      <c r="R1667" s="164">
        <f>_xlfn.IFNA(VLOOKUP(B1667,'[1]CDM Patients Data'!$C$1266:$O$3492,12,FALSE),"")</f>
        <v>0</v>
      </c>
      <c r="S1667" s="164">
        <f>_xlfn.IFNA(VLOOKUP(B1667,'[1]CDM Patients Data'!$C$1266:$P$3492,13,FALSE),"")</f>
        <v>0</v>
      </c>
      <c r="T1667" s="164" t="str">
        <f>_xlfn.IFNA(VLOOKUP(B1667,'[1]CDM Patients Data'!$C$1266:$N$5000,5,FALSE),"")</f>
        <v>Alaka</v>
      </c>
      <c r="U1667" s="164"/>
      <c r="V1667" s="164"/>
      <c r="W1667" s="210"/>
      <c r="X1667" s="164"/>
      <c r="Y1667" s="164"/>
      <c r="Z1667" s="164"/>
      <c r="AA1667" s="164"/>
      <c r="AB1667" s="164"/>
      <c r="AC1667" s="210"/>
      <c r="AD1667" s="199"/>
      <c r="AE1667" s="199"/>
      <c r="AF1667" s="199"/>
      <c r="AG1667" s="199"/>
      <c r="AH1667" s="233"/>
      <c r="AI1667" s="199"/>
      <c r="AJ1667" s="199"/>
      <c r="AK1667" s="218"/>
      <c r="AL1667" s="218"/>
      <c r="AM1667" s="218"/>
      <c r="AN1667" s="218"/>
      <c r="AO1667" s="218" t="s">
        <v>76</v>
      </c>
      <c r="AP1667" s="218"/>
      <c r="AQ1667" s="218"/>
      <c r="AR1667" s="218"/>
      <c r="AS1667" s="218"/>
      <c r="AT1667" s="218"/>
      <c r="AU1667" s="218"/>
      <c r="AV1667" s="218"/>
      <c r="AW1667" s="218"/>
      <c r="AX1667" s="218"/>
      <c r="AY1667" s="218"/>
      <c r="AZ1667" s="218"/>
      <c r="BA1667" s="218"/>
      <c r="BB1667" s="218"/>
      <c r="BC1667" s="218"/>
      <c r="BD1667" s="218"/>
      <c r="BE1667" s="218"/>
      <c r="BF1667" s="218"/>
      <c r="BG1667" s="218"/>
      <c r="BH1667" s="218"/>
      <c r="BI1667" s="218"/>
      <c r="BJ1667" s="233"/>
      <c r="BK1667" s="199"/>
      <c r="BL1667" s="218"/>
      <c r="BM1667" s="171"/>
      <c r="BN1667" s="171"/>
      <c r="BO1667" s="171"/>
      <c r="BP1667" s="218"/>
      <c r="BQ1667" s="218"/>
      <c r="BR1667" s="218"/>
      <c r="BS1667" s="218"/>
      <c r="BT1667" s="218"/>
      <c r="BU1667" s="218"/>
      <c r="BV1667" s="218"/>
      <c r="BW1667" s="218"/>
      <c r="BX1667" s="171" t="s">
        <v>589</v>
      </c>
      <c r="BY1667" s="199"/>
      <c r="BZ1667" s="230"/>
      <c r="CA1667" s="230"/>
      <c r="CB1667" s="230"/>
      <c r="CC1667" s="304">
        <v>1060.6</v>
      </c>
      <c r="CD1667" s="230" t="s">
        <v>103</v>
      </c>
      <c r="CE1667" s="230"/>
      <c r="CF1667" s="230"/>
      <c r="CG1667" s="230"/>
      <c r="CH1667" s="230"/>
      <c r="CI1667" s="230"/>
      <c r="CJ1667" s="230"/>
      <c r="CK1667" s="230"/>
      <c r="CL1667" s="230"/>
      <c r="CM1667" s="230"/>
      <c r="CN1667" s="171"/>
      <c r="CO1667" s="199"/>
      <c r="CP1667" s="230"/>
      <c r="CQ1667" s="233"/>
      <c r="CR1667" s="233"/>
      <c r="CS1667" s="233"/>
      <c r="CT1667" s="230"/>
      <c r="CU1667" s="230"/>
      <c r="CV1667" s="230"/>
      <c r="CW1667" s="230"/>
    </row>
    <row r="1668" ht="60" hidden="1" spans="1:101">
      <c r="A1668" s="191">
        <v>2785</v>
      </c>
      <c r="B1668" s="261" t="s">
        <v>4233</v>
      </c>
      <c r="C1668" s="261" t="s">
        <v>4234</v>
      </c>
      <c r="D1668" s="261" t="s">
        <v>2798</v>
      </c>
      <c r="E1668" s="199"/>
      <c r="F1668" s="261" t="s">
        <v>2575</v>
      </c>
      <c r="G1668" s="199"/>
      <c r="H1668" s="199"/>
      <c r="I1668" s="199"/>
      <c r="J1668" s="202"/>
      <c r="K1668" s="202"/>
      <c r="L1668" s="164" t="str">
        <f>_xlfn.IFNA(VLOOKUP(B1668,'[1]CDM Patients Data'!$C$1266:$N$5000,6,FALSE),"")</f>
        <v>Lung</v>
      </c>
      <c r="M1668" s="164" t="str">
        <f>_xlfn.IFNA(VLOOKUP(B1668,'[1]CDM Patients Data'!$C$1266:$N$5000,7,FALSE),"")</f>
        <v>Lung NOS</v>
      </c>
      <c r="N1668" s="164" t="str">
        <f>_xlfn.IFNA(VLOOKUP(B1668,'[1]CDM Patients Data'!$C$1266:$N$5000,8,FALSE),"")</f>
        <v>Squamous cell carcinoma, NOS</v>
      </c>
      <c r="O1668" s="164" t="str">
        <f>_xlfn.IFNA(VLOOKUP(B1668,'[1]CDM Patients Data'!$C$1266:$K$3492,9,FALSE),"")</f>
        <v>Left</v>
      </c>
      <c r="P1668" s="164">
        <f>_xlfn.IFNA(VLOOKUP(B1668,'[1]CDM Patients Data'!$C$1266:$O$3492,10,FALSE),"")</f>
        <v>0</v>
      </c>
      <c r="Q1668" s="164">
        <f>_xlfn.IFNA(VLOOKUP(B1668,'[1]CDM Patients Data'!$C$1266:$O$3492,11,FALSE),"")</f>
        <v>0</v>
      </c>
      <c r="R1668" s="164">
        <f>_xlfn.IFNA(VLOOKUP(B1668,'[1]CDM Patients Data'!$C$1266:$O$3492,12,FALSE),"")</f>
        <v>0</v>
      </c>
      <c r="S1668" s="164">
        <f>_xlfn.IFNA(VLOOKUP(B1668,'[1]CDM Patients Data'!$C$1266:$P$3492,13,FALSE),"")</f>
        <v>0</v>
      </c>
      <c r="T1668" s="164" t="str">
        <f>_xlfn.IFNA(VLOOKUP(B1668,'[1]CDM Patients Data'!$C$1266:$N$5000,5,FALSE),"")</f>
        <v>Dayana</v>
      </c>
      <c r="U1668" s="164"/>
      <c r="V1668" s="164"/>
      <c r="W1668" s="210"/>
      <c r="X1668" s="164"/>
      <c r="Y1668" s="164"/>
      <c r="Z1668" s="164"/>
      <c r="AA1668" s="164"/>
      <c r="AB1668" s="164"/>
      <c r="AC1668" s="210"/>
      <c r="AD1668" s="199"/>
      <c r="AE1668" s="199"/>
      <c r="AF1668" s="199"/>
      <c r="AG1668" s="199"/>
      <c r="AH1668" s="233"/>
      <c r="AI1668" s="199"/>
      <c r="AJ1668" s="199"/>
      <c r="AK1668" s="218"/>
      <c r="AL1668" s="218"/>
      <c r="AM1668" s="218"/>
      <c r="AN1668" s="218"/>
      <c r="AO1668" s="218" t="s">
        <v>76</v>
      </c>
      <c r="AP1668" s="218"/>
      <c r="AQ1668" s="218"/>
      <c r="AR1668" s="218"/>
      <c r="AS1668" s="218"/>
      <c r="AT1668" s="218"/>
      <c r="AU1668" s="218"/>
      <c r="AV1668" s="218"/>
      <c r="AW1668" s="218"/>
      <c r="AX1668" s="218"/>
      <c r="AY1668" s="218"/>
      <c r="AZ1668" s="218"/>
      <c r="BA1668" s="218"/>
      <c r="BB1668" s="218"/>
      <c r="BC1668" s="218"/>
      <c r="BD1668" s="218"/>
      <c r="BE1668" s="218"/>
      <c r="BF1668" s="218"/>
      <c r="BG1668" s="218"/>
      <c r="BH1668" s="218"/>
      <c r="BI1668" s="218"/>
      <c r="BJ1668" s="233"/>
      <c r="BK1668" s="199"/>
      <c r="BL1668" s="218"/>
      <c r="BM1668" s="171"/>
      <c r="BN1668" s="171"/>
      <c r="BO1668" s="171"/>
      <c r="BP1668" s="218"/>
      <c r="BQ1668" s="218"/>
      <c r="BR1668" s="218"/>
      <c r="BS1668" s="218"/>
      <c r="BT1668" s="218"/>
      <c r="BU1668" s="218"/>
      <c r="BV1668" s="218"/>
      <c r="BW1668" s="218"/>
      <c r="BX1668" s="171"/>
      <c r="BY1668" s="199"/>
      <c r="BZ1668" s="230"/>
      <c r="CA1668" s="230"/>
      <c r="CB1668" s="230"/>
      <c r="CC1668" s="230"/>
      <c r="CD1668" s="230"/>
      <c r="CE1668" s="230"/>
      <c r="CF1668" s="230"/>
      <c r="CG1668" s="230"/>
      <c r="CH1668" s="230"/>
      <c r="CI1668" s="230"/>
      <c r="CJ1668" s="230"/>
      <c r="CK1668" s="230"/>
      <c r="CL1668" s="230"/>
      <c r="CM1668" s="230"/>
      <c r="CN1668" s="171"/>
      <c r="CO1668" s="199"/>
      <c r="CP1668" s="230"/>
      <c r="CQ1668" s="233"/>
      <c r="CR1668" s="233"/>
      <c r="CS1668" s="233"/>
      <c r="CT1668" s="230"/>
      <c r="CU1668" s="230"/>
      <c r="CV1668" s="230"/>
      <c r="CW1668" s="230"/>
    </row>
    <row r="1669" ht="30" hidden="1" spans="1:101">
      <c r="A1669" s="191">
        <v>2786</v>
      </c>
      <c r="B1669" s="261" t="s">
        <v>4235</v>
      </c>
      <c r="C1669" s="261" t="s">
        <v>3491</v>
      </c>
      <c r="D1669" s="261" t="s">
        <v>2798</v>
      </c>
      <c r="E1669" s="199"/>
      <c r="F1669" s="261" t="s">
        <v>2575</v>
      </c>
      <c r="G1669" s="199"/>
      <c r="H1669" s="199"/>
      <c r="I1669" s="199"/>
      <c r="J1669" s="202"/>
      <c r="K1669" s="202"/>
      <c r="L1669" s="164" t="str">
        <f>_xlfn.IFNA(VLOOKUP(B1669,'[1]CDM Patients Data'!$C$1266:$N$5000,6,FALSE),"")</f>
        <v>Lung</v>
      </c>
      <c r="M1669" s="164" t="str">
        <f>_xlfn.IFNA(VLOOKUP(B1669,'[1]CDM Patients Data'!$C$1266:$N$5000,7,FALSE),"")</f>
        <v>Overlapping lesion of lung</v>
      </c>
      <c r="N1669" s="164" t="str">
        <f>_xlfn.IFNA(VLOOKUP(B1669,'[1]CDM Patients Data'!$C$1266:$N$5000,8,FALSE),"")</f>
        <v>Adenocarcinoma, NOS</v>
      </c>
      <c r="O1669" s="164" t="str">
        <f>_xlfn.IFNA(VLOOKUP(B1669,'[1]CDM Patients Data'!$C$1266:$K$3492,9,FALSE),"")</f>
        <v>Left</v>
      </c>
      <c r="P1669" s="164">
        <f>_xlfn.IFNA(VLOOKUP(B1669,'[1]CDM Patients Data'!$C$1266:$O$3492,10,FALSE),"")</f>
        <v>0</v>
      </c>
      <c r="Q1669" s="164">
        <f>_xlfn.IFNA(VLOOKUP(B1669,'[1]CDM Patients Data'!$C$1266:$O$3492,11,FALSE),"")</f>
        <v>0</v>
      </c>
      <c r="R1669" s="164">
        <f>_xlfn.IFNA(VLOOKUP(B1669,'[1]CDM Patients Data'!$C$1266:$O$3492,12,FALSE),"")</f>
        <v>0</v>
      </c>
      <c r="S1669" s="164">
        <f>_xlfn.IFNA(VLOOKUP(B1669,'[1]CDM Patients Data'!$C$1266:$P$3492,13,FALSE),"")</f>
        <v>0</v>
      </c>
      <c r="T1669" s="164" t="str">
        <f>_xlfn.IFNA(VLOOKUP(B1669,'[1]CDM Patients Data'!$C$1266:$N$5000,5,FALSE),"")</f>
        <v>Dayana</v>
      </c>
      <c r="U1669" s="164"/>
      <c r="V1669" s="164"/>
      <c r="W1669" s="210"/>
      <c r="X1669" s="164"/>
      <c r="Y1669" s="164"/>
      <c r="Z1669" s="164"/>
      <c r="AA1669" s="164"/>
      <c r="AB1669" s="164"/>
      <c r="AC1669" s="210"/>
      <c r="AD1669" s="199"/>
      <c r="AE1669" s="199"/>
      <c r="AF1669" s="199"/>
      <c r="AG1669" s="199"/>
      <c r="AH1669" s="233" t="s">
        <v>589</v>
      </c>
      <c r="AI1669" s="199"/>
      <c r="AJ1669" s="199"/>
      <c r="AK1669" s="218" t="s">
        <v>80</v>
      </c>
      <c r="AL1669" s="218">
        <v>47947562</v>
      </c>
      <c r="AM1669" s="218">
        <v>14.4</v>
      </c>
      <c r="AN1669" s="218">
        <v>475.1</v>
      </c>
      <c r="AO1669" s="218" t="s">
        <v>81</v>
      </c>
      <c r="AP1669" s="218"/>
      <c r="AQ1669" s="218"/>
      <c r="AR1669" s="218"/>
      <c r="AS1669" s="218"/>
      <c r="AT1669" s="218"/>
      <c r="AU1669" s="218"/>
      <c r="AV1669" s="218"/>
      <c r="AW1669" s="218"/>
      <c r="AX1669" s="218"/>
      <c r="AY1669" s="218"/>
      <c r="AZ1669" s="218"/>
      <c r="BA1669" s="218"/>
      <c r="BB1669" s="218"/>
      <c r="BC1669" s="218"/>
      <c r="BD1669" s="218"/>
      <c r="BE1669" s="218"/>
      <c r="BF1669" s="218"/>
      <c r="BG1669" s="218"/>
      <c r="BH1669" s="218"/>
      <c r="BI1669" s="218"/>
      <c r="BJ1669" s="233"/>
      <c r="BK1669" s="199"/>
      <c r="BL1669" s="218" t="s">
        <v>84</v>
      </c>
      <c r="BM1669" s="171" t="s">
        <v>76</v>
      </c>
      <c r="BN1669" s="171" t="s">
        <v>76</v>
      </c>
      <c r="BO1669" s="171" t="s">
        <v>76</v>
      </c>
      <c r="BP1669" s="218"/>
      <c r="BQ1669" s="218"/>
      <c r="BR1669" s="218"/>
      <c r="BS1669" s="218"/>
      <c r="BT1669" s="218"/>
      <c r="BU1669" s="218"/>
      <c r="BV1669" s="218"/>
      <c r="BW1669" s="218"/>
      <c r="BX1669" s="171"/>
      <c r="BY1669" s="199"/>
      <c r="BZ1669" s="230"/>
      <c r="CA1669" s="230"/>
      <c r="CB1669" s="230"/>
      <c r="CC1669" s="230"/>
      <c r="CD1669" s="230"/>
      <c r="CE1669" s="230"/>
      <c r="CF1669" s="230"/>
      <c r="CG1669" s="230"/>
      <c r="CH1669" s="230"/>
      <c r="CI1669" s="230"/>
      <c r="CJ1669" s="230"/>
      <c r="CK1669" s="230"/>
      <c r="CL1669" s="230"/>
      <c r="CM1669" s="230"/>
      <c r="CN1669" s="171"/>
      <c r="CO1669" s="199"/>
      <c r="CP1669" s="230"/>
      <c r="CQ1669" s="233"/>
      <c r="CR1669" s="233"/>
      <c r="CS1669" s="233"/>
      <c r="CT1669" s="230"/>
      <c r="CU1669" s="230"/>
      <c r="CV1669" s="230"/>
      <c r="CW1669" s="230"/>
    </row>
    <row r="1670" ht="60" hidden="1" spans="1:101">
      <c r="A1670" s="191">
        <v>2787</v>
      </c>
      <c r="B1670" s="261" t="s">
        <v>4236</v>
      </c>
      <c r="C1670" s="261" t="s">
        <v>4237</v>
      </c>
      <c r="D1670" s="261" t="s">
        <v>3346</v>
      </c>
      <c r="E1670" s="199"/>
      <c r="F1670" s="261" t="s">
        <v>2575</v>
      </c>
      <c r="G1670" s="199"/>
      <c r="H1670" s="199"/>
      <c r="I1670" s="199"/>
      <c r="J1670" s="202"/>
      <c r="K1670" s="202"/>
      <c r="L1670" s="164" t="str">
        <f>_xlfn.IFNA(VLOOKUP(B1670,'[1]CDM Patients Data'!$C$1266:$N$5000,6,FALSE),"")</f>
        <v>Other and unspecified parts of mouth</v>
      </c>
      <c r="M1670" s="164" t="str">
        <f>_xlfn.IFNA(VLOOKUP(B1670,'[1]CDM Patients Data'!$C$1266:$N$5000,7,FALSE),"")</f>
        <v>Cheek mucosa</v>
      </c>
      <c r="N1670" s="164" t="str">
        <f>_xlfn.IFNA(VLOOKUP(B1670,'[1]CDM Patients Data'!$C$1266:$N$5000,8,FALSE),"")</f>
        <v>Squamous cell carcinoma, NOS</v>
      </c>
      <c r="O1670" s="164" t="str">
        <f>_xlfn.IFNA(VLOOKUP(B1670,'[1]CDM Patients Data'!$C$1266:$K$3492,9,FALSE),"")</f>
        <v>Right</v>
      </c>
      <c r="P1670" s="164">
        <f>_xlfn.IFNA(VLOOKUP(B1670,'[1]CDM Patients Data'!$C$1266:$O$3492,10,FALSE),"")</f>
        <v>0</v>
      </c>
      <c r="Q1670" s="164">
        <f>_xlfn.IFNA(VLOOKUP(B1670,'[1]CDM Patients Data'!$C$1266:$O$3492,11,FALSE),"")</f>
        <v>0</v>
      </c>
      <c r="R1670" s="164">
        <f>_xlfn.IFNA(VLOOKUP(B1670,'[1]CDM Patients Data'!$C$1266:$O$3492,12,FALSE),"")</f>
        <v>0</v>
      </c>
      <c r="S1670" s="164">
        <f>_xlfn.IFNA(VLOOKUP(B1670,'[1]CDM Patients Data'!$C$1266:$P$3492,13,FALSE),"")</f>
        <v>0</v>
      </c>
      <c r="T1670" s="164" t="str">
        <f>_xlfn.IFNA(VLOOKUP(B1670,'[1]CDM Patients Data'!$C$1266:$N$5000,5,FALSE),"")</f>
        <v>Manohar</v>
      </c>
      <c r="U1670" s="164"/>
      <c r="V1670" s="164"/>
      <c r="W1670" s="210"/>
      <c r="X1670" s="164"/>
      <c r="Y1670" s="164"/>
      <c r="Z1670" s="164"/>
      <c r="AA1670" s="164"/>
      <c r="AB1670" s="164"/>
      <c r="AC1670" s="210"/>
      <c r="AD1670" s="199"/>
      <c r="AE1670" s="199"/>
      <c r="AF1670" s="199"/>
      <c r="AG1670" s="199"/>
      <c r="AH1670" s="233" t="s">
        <v>589</v>
      </c>
      <c r="AI1670" s="199"/>
      <c r="AJ1670" s="199"/>
      <c r="AK1670" s="218" t="s">
        <v>80</v>
      </c>
      <c r="AL1670" s="218">
        <v>20009306</v>
      </c>
      <c r="AM1670" s="218">
        <v>6</v>
      </c>
      <c r="AN1670" s="218">
        <v>508.6</v>
      </c>
      <c r="AO1670" s="218" t="s">
        <v>81</v>
      </c>
      <c r="AP1670" s="218"/>
      <c r="AQ1670" s="218"/>
      <c r="AR1670" s="218"/>
      <c r="AS1670" s="218"/>
      <c r="AT1670" s="218"/>
      <c r="AU1670" s="218"/>
      <c r="AV1670" s="218"/>
      <c r="AW1670" s="218"/>
      <c r="AX1670" s="218"/>
      <c r="AY1670" s="218"/>
      <c r="AZ1670" s="218"/>
      <c r="BA1670" s="218"/>
      <c r="BB1670" s="218"/>
      <c r="BC1670" s="218"/>
      <c r="BD1670" s="218"/>
      <c r="BE1670" s="218"/>
      <c r="BF1670" s="218"/>
      <c r="BG1670" s="218"/>
      <c r="BH1670" s="218"/>
      <c r="BI1670" s="218"/>
      <c r="BJ1670" s="233"/>
      <c r="BK1670" s="199"/>
      <c r="BL1670" s="218" t="s">
        <v>84</v>
      </c>
      <c r="BM1670" s="171" t="s">
        <v>76</v>
      </c>
      <c r="BN1670" s="171" t="s">
        <v>76</v>
      </c>
      <c r="BO1670" s="171" t="s">
        <v>76</v>
      </c>
      <c r="BP1670" s="218"/>
      <c r="BQ1670" s="218"/>
      <c r="BR1670" s="218"/>
      <c r="BS1670" s="218"/>
      <c r="BT1670" s="218"/>
      <c r="BU1670" s="218"/>
      <c r="BV1670" s="218"/>
      <c r="BW1670" s="218"/>
      <c r="BX1670" s="171"/>
      <c r="BY1670" s="199"/>
      <c r="BZ1670" s="230"/>
      <c r="CA1670" s="230"/>
      <c r="CB1670" s="230"/>
      <c r="CC1670" s="230"/>
      <c r="CD1670" s="230"/>
      <c r="CE1670" s="230"/>
      <c r="CF1670" s="230"/>
      <c r="CG1670" s="230"/>
      <c r="CH1670" s="230"/>
      <c r="CI1670" s="230"/>
      <c r="CJ1670" s="230"/>
      <c r="CK1670" s="230"/>
      <c r="CL1670" s="230"/>
      <c r="CM1670" s="230"/>
      <c r="CN1670" s="171"/>
      <c r="CO1670" s="199"/>
      <c r="CP1670" s="230"/>
      <c r="CQ1670" s="233"/>
      <c r="CR1670" s="233"/>
      <c r="CS1670" s="233"/>
      <c r="CT1670" s="230"/>
      <c r="CU1670" s="230"/>
      <c r="CV1670" s="230"/>
      <c r="CW1670" s="230"/>
    </row>
    <row r="1671" ht="30" hidden="1" spans="1:101">
      <c r="A1671" s="191">
        <v>2788</v>
      </c>
      <c r="B1671" s="261" t="s">
        <v>4238</v>
      </c>
      <c r="C1671" s="261" t="s">
        <v>4239</v>
      </c>
      <c r="D1671" s="261" t="s">
        <v>2798</v>
      </c>
      <c r="E1671" s="199"/>
      <c r="F1671" s="261" t="s">
        <v>2575</v>
      </c>
      <c r="G1671" s="199"/>
      <c r="H1671" s="199"/>
      <c r="I1671" s="199"/>
      <c r="J1671" s="202"/>
      <c r="K1671" s="202"/>
      <c r="L1671" s="164" t="str">
        <f>_xlfn.IFNA(VLOOKUP(B1671,'[1]CDM Patients Data'!$C$1266:$N$5000,6,FALSE),"")</f>
        <v>Skin</v>
      </c>
      <c r="M1671" s="164" t="str">
        <f>_xlfn.IFNA(VLOOKUP(B1671,'[1]CDM Patients Data'!$C$1266:$N$5000,7,FALSE),"")</f>
        <v>External ear</v>
      </c>
      <c r="N1671" s="164" t="str">
        <f>_xlfn.IFNA(VLOOKUP(B1671,'[1]CDM Patients Data'!$C$1266:$N$5000,8,FALSE),"")</f>
        <v>Adenoid cystic carcinoma</v>
      </c>
      <c r="O1671" s="164" t="str">
        <f>_xlfn.IFNA(VLOOKUP(B1671,'[1]CDM Patients Data'!$C$1266:$K$3492,9,FALSE),"")</f>
        <v>Left</v>
      </c>
      <c r="P1671" s="164">
        <f>_xlfn.IFNA(VLOOKUP(B1671,'[1]CDM Patients Data'!$C$1266:$O$3492,10,FALSE),"")</f>
        <v>0</v>
      </c>
      <c r="Q1671" s="164">
        <f>_xlfn.IFNA(VLOOKUP(B1671,'[1]CDM Patients Data'!$C$1266:$O$3492,11,FALSE),"")</f>
        <v>0</v>
      </c>
      <c r="R1671" s="164">
        <f>_xlfn.IFNA(VLOOKUP(B1671,'[1]CDM Patients Data'!$C$1266:$O$3492,12,FALSE),"")</f>
        <v>0</v>
      </c>
      <c r="S1671" s="164">
        <f>_xlfn.IFNA(VLOOKUP(B1671,'[1]CDM Patients Data'!$C$1266:$P$3492,13,FALSE),"")</f>
        <v>0</v>
      </c>
      <c r="T1671" s="164" t="str">
        <f>_xlfn.IFNA(VLOOKUP(B1671,'[1]CDM Patients Data'!$C$1266:$N$5000,5,FALSE),"")</f>
        <v>Swathi</v>
      </c>
      <c r="U1671" s="164"/>
      <c r="V1671" s="164"/>
      <c r="W1671" s="210"/>
      <c r="X1671" s="164"/>
      <c r="Y1671" s="164"/>
      <c r="Z1671" s="164"/>
      <c r="AA1671" s="164"/>
      <c r="AB1671" s="164"/>
      <c r="AC1671" s="210"/>
      <c r="AD1671" s="199"/>
      <c r="AE1671" s="199"/>
      <c r="AF1671" s="199"/>
      <c r="AG1671" s="199"/>
      <c r="AH1671" s="233" t="s">
        <v>589</v>
      </c>
      <c r="AI1671" s="199"/>
      <c r="AJ1671" s="199"/>
      <c r="AK1671" s="218" t="s">
        <v>80</v>
      </c>
      <c r="AL1671" s="218">
        <v>24401569</v>
      </c>
      <c r="AM1671" s="218">
        <v>7.3</v>
      </c>
      <c r="AN1671" s="218">
        <v>572.5</v>
      </c>
      <c r="AO1671" s="218" t="s">
        <v>81</v>
      </c>
      <c r="AP1671" s="218"/>
      <c r="AQ1671" s="218"/>
      <c r="AR1671" s="218"/>
      <c r="AS1671" s="218"/>
      <c r="AT1671" s="218"/>
      <c r="AU1671" s="218"/>
      <c r="AV1671" s="218"/>
      <c r="AW1671" s="218"/>
      <c r="AX1671" s="218"/>
      <c r="AY1671" s="218"/>
      <c r="AZ1671" s="218"/>
      <c r="BA1671" s="218"/>
      <c r="BB1671" s="218"/>
      <c r="BC1671" s="218"/>
      <c r="BD1671" s="218"/>
      <c r="BE1671" s="218"/>
      <c r="BF1671" s="218"/>
      <c r="BG1671" s="218"/>
      <c r="BH1671" s="218"/>
      <c r="BI1671" s="218"/>
      <c r="BJ1671" s="233"/>
      <c r="BK1671" s="199"/>
      <c r="BL1671" s="218" t="s">
        <v>84</v>
      </c>
      <c r="BM1671" s="171" t="s">
        <v>76</v>
      </c>
      <c r="BN1671" s="171" t="s">
        <v>76</v>
      </c>
      <c r="BO1671" s="171" t="s">
        <v>76</v>
      </c>
      <c r="BP1671" s="218"/>
      <c r="BQ1671" s="218"/>
      <c r="BR1671" s="218"/>
      <c r="BS1671" s="218"/>
      <c r="BT1671" s="218"/>
      <c r="BU1671" s="218"/>
      <c r="BV1671" s="218"/>
      <c r="BW1671" s="218"/>
      <c r="BX1671" s="171"/>
      <c r="BY1671" s="199"/>
      <c r="BZ1671" s="230"/>
      <c r="CA1671" s="230"/>
      <c r="CB1671" s="230"/>
      <c r="CC1671" s="230"/>
      <c r="CD1671" s="230"/>
      <c r="CE1671" s="230"/>
      <c r="CF1671" s="230"/>
      <c r="CG1671" s="230"/>
      <c r="CH1671" s="230"/>
      <c r="CI1671" s="230"/>
      <c r="CJ1671" s="230"/>
      <c r="CK1671" s="230"/>
      <c r="CL1671" s="230"/>
      <c r="CM1671" s="230"/>
      <c r="CN1671" s="171" t="s">
        <v>2777</v>
      </c>
      <c r="CO1671" s="199"/>
      <c r="CP1671" s="230" t="s">
        <v>80</v>
      </c>
      <c r="CQ1671" s="285">
        <v>7781643</v>
      </c>
      <c r="CR1671" s="285">
        <v>2.3</v>
      </c>
      <c r="CS1671" s="285">
        <v>395.55</v>
      </c>
      <c r="CT1671" s="230" t="s">
        <v>103</v>
      </c>
      <c r="CU1671" s="230"/>
      <c r="CV1671" s="230"/>
      <c r="CW1671" s="230"/>
    </row>
    <row r="1672" ht="30" hidden="1" spans="1:101">
      <c r="A1672" s="191">
        <v>2789</v>
      </c>
      <c r="B1672" s="261" t="s">
        <v>4240</v>
      </c>
      <c r="C1672" s="261" t="s">
        <v>4241</v>
      </c>
      <c r="D1672" s="261" t="s">
        <v>2824</v>
      </c>
      <c r="E1672" s="199"/>
      <c r="F1672" s="263" t="s">
        <v>4242</v>
      </c>
      <c r="G1672" s="199"/>
      <c r="H1672" s="199"/>
      <c r="I1672" s="199"/>
      <c r="J1672" s="202"/>
      <c r="K1672" s="202"/>
      <c r="L1672" s="164" t="str">
        <f>_xlfn.IFNA(VLOOKUP(B1672,'[1]CDM Patients Data'!$C$1266:$N$5000,6,FALSE),"")</f>
        <v>Lung</v>
      </c>
      <c r="M1672" s="164" t="str">
        <f>_xlfn.IFNA(VLOOKUP(B1672,'[1]CDM Patients Data'!$C$1266:$N$5000,7,FALSE),"")</f>
        <v>Upper lobe, lung</v>
      </c>
      <c r="N1672" s="164" t="str">
        <f>_xlfn.IFNA(VLOOKUP(B1672,'[1]CDM Patients Data'!$C$1266:$N$5000,8,FALSE),"")</f>
        <v>Adenocarcinoma, NOS</v>
      </c>
      <c r="O1672" s="164" t="str">
        <f>_xlfn.IFNA(VLOOKUP(B1672,'[1]CDM Patients Data'!$C$1266:$K$3492,9,FALSE),"")</f>
        <v>Left</v>
      </c>
      <c r="P1672" s="164">
        <f>_xlfn.IFNA(VLOOKUP(B1672,'[1]CDM Patients Data'!$C$1266:$O$3492,10,FALSE),"")</f>
        <v>0</v>
      </c>
      <c r="Q1672" s="164">
        <f>_xlfn.IFNA(VLOOKUP(B1672,'[1]CDM Patients Data'!$C$1266:$O$3492,11,FALSE),"")</f>
        <v>0</v>
      </c>
      <c r="R1672" s="164">
        <f>_xlfn.IFNA(VLOOKUP(B1672,'[1]CDM Patients Data'!$C$1266:$O$3492,12,FALSE),"")</f>
        <v>0</v>
      </c>
      <c r="S1672" s="164">
        <f>_xlfn.IFNA(VLOOKUP(B1672,'[1]CDM Patients Data'!$C$1266:$P$3492,13,FALSE),"")</f>
        <v>0</v>
      </c>
      <c r="T1672" s="164" t="str">
        <f>_xlfn.IFNA(VLOOKUP(B1672,'[1]CDM Patients Data'!$C$1266:$N$5000,5,FALSE),"")</f>
        <v>Swathi</v>
      </c>
      <c r="U1672" s="164"/>
      <c r="V1672" s="164"/>
      <c r="W1672" s="210"/>
      <c r="X1672" s="164"/>
      <c r="Y1672" s="164"/>
      <c r="Z1672" s="164"/>
      <c r="AA1672" s="164"/>
      <c r="AB1672" s="164"/>
      <c r="AC1672" s="210"/>
      <c r="AD1672" s="199"/>
      <c r="AE1672" s="199"/>
      <c r="AF1672" s="199"/>
      <c r="AG1672" s="199"/>
      <c r="AH1672" s="233" t="s">
        <v>589</v>
      </c>
      <c r="AI1672" s="199"/>
      <c r="AJ1672" s="199"/>
      <c r="AK1672" s="218" t="s">
        <v>80</v>
      </c>
      <c r="AL1672" s="218">
        <v>18362857</v>
      </c>
      <c r="AM1672" s="218">
        <v>5.5</v>
      </c>
      <c r="AN1672" s="218">
        <v>471.9</v>
      </c>
      <c r="AO1672" s="218" t="s">
        <v>81</v>
      </c>
      <c r="AP1672" s="218"/>
      <c r="AQ1672" s="218"/>
      <c r="AR1672" s="218"/>
      <c r="AS1672" s="218"/>
      <c r="AT1672" s="218"/>
      <c r="AU1672" s="218"/>
      <c r="AV1672" s="218"/>
      <c r="AW1672" s="218"/>
      <c r="AX1672" s="218"/>
      <c r="AY1672" s="218"/>
      <c r="AZ1672" s="218"/>
      <c r="BA1672" s="218"/>
      <c r="BB1672" s="218"/>
      <c r="BC1672" s="218"/>
      <c r="BD1672" s="218"/>
      <c r="BE1672" s="218"/>
      <c r="BF1672" s="218"/>
      <c r="BG1672" s="218"/>
      <c r="BH1672" s="218"/>
      <c r="BI1672" s="218"/>
      <c r="BJ1672" s="233"/>
      <c r="BK1672" s="199"/>
      <c r="BL1672" s="218" t="s">
        <v>84</v>
      </c>
      <c r="BM1672" s="171" t="s">
        <v>76</v>
      </c>
      <c r="BN1672" s="171" t="s">
        <v>76</v>
      </c>
      <c r="BO1672" s="171" t="s">
        <v>76</v>
      </c>
      <c r="BP1672" s="218"/>
      <c r="BQ1672" s="218"/>
      <c r="BR1672" s="218"/>
      <c r="BS1672" s="218"/>
      <c r="BT1672" s="218"/>
      <c r="BU1672" s="218"/>
      <c r="BV1672" s="218"/>
      <c r="BW1672" s="218"/>
      <c r="BX1672" s="171"/>
      <c r="BY1672" s="199"/>
      <c r="BZ1672" s="230"/>
      <c r="CA1672" s="230"/>
      <c r="CB1672" s="230"/>
      <c r="CC1672" s="230"/>
      <c r="CD1672" s="230"/>
      <c r="CE1672" s="230"/>
      <c r="CF1672" s="230"/>
      <c r="CG1672" s="230"/>
      <c r="CH1672" s="230"/>
      <c r="CI1672" s="230"/>
      <c r="CJ1672" s="230"/>
      <c r="CK1672" s="230"/>
      <c r="CL1672" s="230"/>
      <c r="CM1672" s="230"/>
      <c r="CN1672" s="171"/>
      <c r="CO1672" s="199"/>
      <c r="CP1672" s="230"/>
      <c r="CQ1672" s="233"/>
      <c r="CR1672" s="233"/>
      <c r="CS1672" s="233"/>
      <c r="CT1672" s="230"/>
      <c r="CU1672" s="230"/>
      <c r="CV1672" s="230"/>
      <c r="CW1672" s="230"/>
    </row>
    <row r="1673" ht="30" hidden="1" spans="1:101">
      <c r="A1673" s="191">
        <v>2790</v>
      </c>
      <c r="B1673" s="261" t="s">
        <v>4243</v>
      </c>
      <c r="C1673" s="261" t="s">
        <v>4244</v>
      </c>
      <c r="D1673" s="261" t="s">
        <v>2853</v>
      </c>
      <c r="E1673" s="199"/>
      <c r="F1673" s="261" t="s">
        <v>2994</v>
      </c>
      <c r="G1673" s="199"/>
      <c r="H1673" s="199"/>
      <c r="I1673" s="199"/>
      <c r="J1673" s="202"/>
      <c r="K1673" s="202"/>
      <c r="L1673" s="164" t="str">
        <f>_xlfn.IFNA(VLOOKUP(B1673,'[1]CDM Patients Data'!$C$1266:$N$5000,6,FALSE),"")</f>
        <v>Lung</v>
      </c>
      <c r="M1673" s="164" t="str">
        <f>_xlfn.IFNA(VLOOKUP(B1673,'[1]CDM Patients Data'!$C$1266:$N$5000,7,FALSE),"")</f>
        <v>Upper lobe, lung</v>
      </c>
      <c r="N1673" s="164" t="str">
        <f>_xlfn.IFNA(VLOOKUP(B1673,'[1]CDM Patients Data'!$C$1266:$N$5000,8,FALSE),"")</f>
        <v>Adenocarcinoma, NOS</v>
      </c>
      <c r="O1673" s="164" t="str">
        <f>_xlfn.IFNA(VLOOKUP(B1673,'[1]CDM Patients Data'!$C$1266:$K$3492,9,FALSE),"")</f>
        <v>Right</v>
      </c>
      <c r="P1673" s="164">
        <f>_xlfn.IFNA(VLOOKUP(B1673,'[1]CDM Patients Data'!$C$1266:$O$3492,10,FALSE),"")</f>
        <v>0</v>
      </c>
      <c r="Q1673" s="164">
        <f>_xlfn.IFNA(VLOOKUP(B1673,'[1]CDM Patients Data'!$C$1266:$O$3492,11,FALSE),"")</f>
        <v>0</v>
      </c>
      <c r="R1673" s="164">
        <f>_xlfn.IFNA(VLOOKUP(B1673,'[1]CDM Patients Data'!$C$1266:$O$3492,12,FALSE),"")</f>
        <v>0</v>
      </c>
      <c r="S1673" s="164">
        <f>_xlfn.IFNA(VLOOKUP(B1673,'[1]CDM Patients Data'!$C$1266:$P$3492,13,FALSE),"")</f>
        <v>0</v>
      </c>
      <c r="T1673" s="164" t="str">
        <f>_xlfn.IFNA(VLOOKUP(B1673,'[1]CDM Patients Data'!$C$1266:$N$5000,5,FALSE),"")</f>
        <v>Manohar</v>
      </c>
      <c r="U1673" s="164"/>
      <c r="V1673" s="164"/>
      <c r="W1673" s="210"/>
      <c r="X1673" s="164"/>
      <c r="Y1673" s="164"/>
      <c r="Z1673" s="164"/>
      <c r="AA1673" s="164"/>
      <c r="AB1673" s="164"/>
      <c r="AC1673" s="210"/>
      <c r="AD1673" s="199"/>
      <c r="AE1673" s="199"/>
      <c r="AF1673" s="199"/>
      <c r="AG1673" s="199"/>
      <c r="AH1673" s="233" t="s">
        <v>589</v>
      </c>
      <c r="AI1673" s="199"/>
      <c r="AJ1673" s="199"/>
      <c r="AK1673" s="218" t="s">
        <v>80</v>
      </c>
      <c r="AL1673" s="218">
        <v>23381448</v>
      </c>
      <c r="AM1673" s="218">
        <v>7</v>
      </c>
      <c r="AN1673" s="218">
        <v>259.2</v>
      </c>
      <c r="AO1673" s="218" t="s">
        <v>81</v>
      </c>
      <c r="AP1673" s="218"/>
      <c r="AQ1673" s="218"/>
      <c r="AR1673" s="218"/>
      <c r="AS1673" s="218"/>
      <c r="AT1673" s="218"/>
      <c r="AU1673" s="218"/>
      <c r="AV1673" s="218"/>
      <c r="AW1673" s="218"/>
      <c r="AX1673" s="218"/>
      <c r="AY1673" s="218"/>
      <c r="AZ1673" s="218"/>
      <c r="BA1673" s="218"/>
      <c r="BB1673" s="218"/>
      <c r="BC1673" s="218"/>
      <c r="BD1673" s="218"/>
      <c r="BE1673" s="218"/>
      <c r="BF1673" s="218"/>
      <c r="BG1673" s="218"/>
      <c r="BH1673" s="218"/>
      <c r="BI1673" s="218"/>
      <c r="BJ1673" s="233"/>
      <c r="BK1673" s="199"/>
      <c r="BL1673" s="218" t="s">
        <v>84</v>
      </c>
      <c r="BM1673" s="171" t="s">
        <v>76</v>
      </c>
      <c r="BN1673" s="171" t="s">
        <v>76</v>
      </c>
      <c r="BO1673" s="171" t="s">
        <v>76</v>
      </c>
      <c r="BP1673" s="218"/>
      <c r="BQ1673" s="218"/>
      <c r="BR1673" s="218"/>
      <c r="BS1673" s="218"/>
      <c r="BT1673" s="218"/>
      <c r="BU1673" s="218"/>
      <c r="BV1673" s="218"/>
      <c r="BW1673" s="218"/>
      <c r="BX1673" s="171"/>
      <c r="BY1673" s="199"/>
      <c r="BZ1673" s="230"/>
      <c r="CA1673" s="230"/>
      <c r="CB1673" s="230"/>
      <c r="CC1673" s="230"/>
      <c r="CD1673" s="230"/>
      <c r="CE1673" s="230"/>
      <c r="CF1673" s="230"/>
      <c r="CG1673" s="230"/>
      <c r="CH1673" s="230"/>
      <c r="CI1673" s="230"/>
      <c r="CJ1673" s="230"/>
      <c r="CK1673" s="230"/>
      <c r="CL1673" s="230"/>
      <c r="CM1673" s="230"/>
      <c r="CN1673" s="171" t="s">
        <v>2777</v>
      </c>
      <c r="CO1673" s="199"/>
      <c r="CP1673" s="230" t="s">
        <v>80</v>
      </c>
      <c r="CQ1673" s="285">
        <v>12678507</v>
      </c>
      <c r="CR1673" s="285">
        <v>3.8</v>
      </c>
      <c r="CS1673" s="285">
        <v>385.72</v>
      </c>
      <c r="CT1673" s="230" t="s">
        <v>103</v>
      </c>
      <c r="CU1673" s="230"/>
      <c r="CV1673" s="230"/>
      <c r="CW1673" s="230"/>
    </row>
    <row r="1674" ht="30" hidden="1" spans="1:101">
      <c r="A1674" s="191">
        <v>2791</v>
      </c>
      <c r="B1674" s="261" t="s">
        <v>4245</v>
      </c>
      <c r="C1674" s="261" t="s">
        <v>4246</v>
      </c>
      <c r="D1674" s="261" t="s">
        <v>2918</v>
      </c>
      <c r="E1674" s="199"/>
      <c r="F1674" s="261" t="s">
        <v>3487</v>
      </c>
      <c r="G1674" s="199"/>
      <c r="H1674" s="199"/>
      <c r="I1674" s="199"/>
      <c r="J1674" s="202"/>
      <c r="K1674" s="202"/>
      <c r="L1674" s="164" t="str">
        <f>_xlfn.IFNA(VLOOKUP(B1674,'[1]CDM Patients Data'!$C$1266:$N$5000,6,FALSE),"")</f>
        <v>Large Intestine</v>
      </c>
      <c r="M1674" s="164" t="str">
        <f>_xlfn.IFNA(VLOOKUP(B1674,'[1]CDM Patients Data'!$C$1266:$N$5000,7,FALSE),"")</f>
        <v>Descending colon</v>
      </c>
      <c r="N1674" s="164" t="str">
        <f>_xlfn.IFNA(VLOOKUP(B1674,'[1]CDM Patients Data'!$C$1266:$N$5000,8,FALSE),"")</f>
        <v>Adenocarcinoma, NOS</v>
      </c>
      <c r="O1674" s="164" t="str">
        <f>_xlfn.IFNA(VLOOKUP(B1674,'[1]CDM Patients Data'!$C$1266:$K$3492,9,FALSE),"")</f>
        <v>Not a paired site</v>
      </c>
      <c r="P1674" s="164">
        <f>_xlfn.IFNA(VLOOKUP(B1674,'[1]CDM Patients Data'!$C$1266:$O$3492,10,FALSE),"")</f>
        <v>0</v>
      </c>
      <c r="Q1674" s="164">
        <f>_xlfn.IFNA(VLOOKUP(B1674,'[1]CDM Patients Data'!$C$1266:$O$3492,11,FALSE),"")</f>
        <v>0</v>
      </c>
      <c r="R1674" s="164">
        <f>_xlfn.IFNA(VLOOKUP(B1674,'[1]CDM Patients Data'!$C$1266:$O$3492,12,FALSE),"")</f>
        <v>0</v>
      </c>
      <c r="S1674" s="164">
        <f>_xlfn.IFNA(VLOOKUP(B1674,'[1]CDM Patients Data'!$C$1266:$P$3492,13,FALSE),"")</f>
        <v>0</v>
      </c>
      <c r="T1674" s="164" t="str">
        <f>_xlfn.IFNA(VLOOKUP(B1674,'[1]CDM Patients Data'!$C$1266:$N$5000,5,FALSE),"")</f>
        <v>Dayana</v>
      </c>
      <c r="U1674" s="164"/>
      <c r="V1674" s="164"/>
      <c r="W1674" s="210"/>
      <c r="X1674" s="164"/>
      <c r="Y1674" s="164"/>
      <c r="Z1674" s="164"/>
      <c r="AA1674" s="164"/>
      <c r="AB1674" s="164"/>
      <c r="AC1674" s="210"/>
      <c r="AD1674" s="199"/>
      <c r="AE1674" s="199"/>
      <c r="AF1674" s="199"/>
      <c r="AG1674" s="199"/>
      <c r="AH1674" s="233" t="s">
        <v>589</v>
      </c>
      <c r="AI1674" s="199"/>
      <c r="AJ1674" s="199"/>
      <c r="AK1674" s="218" t="s">
        <v>80</v>
      </c>
      <c r="AL1674" s="218">
        <v>19012566</v>
      </c>
      <c r="AM1674" s="218">
        <v>5.7</v>
      </c>
      <c r="AN1674" s="218">
        <v>344.5</v>
      </c>
      <c r="AO1674" s="218" t="s">
        <v>81</v>
      </c>
      <c r="AP1674" s="218"/>
      <c r="AQ1674" s="218"/>
      <c r="AR1674" s="218"/>
      <c r="AS1674" s="218"/>
      <c r="AT1674" s="218"/>
      <c r="AU1674" s="218"/>
      <c r="AV1674" s="218"/>
      <c r="AW1674" s="218"/>
      <c r="AX1674" s="218"/>
      <c r="AY1674" s="218"/>
      <c r="AZ1674" s="218"/>
      <c r="BA1674" s="218"/>
      <c r="BB1674" s="218"/>
      <c r="BC1674" s="218"/>
      <c r="BD1674" s="218"/>
      <c r="BE1674" s="218"/>
      <c r="BF1674" s="218"/>
      <c r="BG1674" s="218"/>
      <c r="BH1674" s="218"/>
      <c r="BI1674" s="218"/>
      <c r="BJ1674" s="233"/>
      <c r="BK1674" s="199"/>
      <c r="BL1674" s="218" t="s">
        <v>84</v>
      </c>
      <c r="BM1674" s="171" t="s">
        <v>76</v>
      </c>
      <c r="BN1674" s="171" t="s">
        <v>76</v>
      </c>
      <c r="BO1674" s="171" t="s">
        <v>76</v>
      </c>
      <c r="BP1674" s="218"/>
      <c r="BQ1674" s="218"/>
      <c r="BR1674" s="218"/>
      <c r="BS1674" s="218"/>
      <c r="BT1674" s="218"/>
      <c r="BU1674" s="218"/>
      <c r="BV1674" s="218"/>
      <c r="BW1674" s="218"/>
      <c r="BX1674" s="171"/>
      <c r="BY1674" s="199"/>
      <c r="BZ1674" s="230"/>
      <c r="CA1674" s="230"/>
      <c r="CB1674" s="230"/>
      <c r="CC1674" s="230"/>
      <c r="CD1674" s="230"/>
      <c r="CE1674" s="230"/>
      <c r="CF1674" s="230"/>
      <c r="CG1674" s="230"/>
      <c r="CH1674" s="230"/>
      <c r="CI1674" s="230"/>
      <c r="CJ1674" s="230"/>
      <c r="CK1674" s="230"/>
      <c r="CL1674" s="230"/>
      <c r="CM1674" s="230"/>
      <c r="CN1674" s="171" t="s">
        <v>2777</v>
      </c>
      <c r="CO1674" s="199"/>
      <c r="CP1674" s="230" t="s">
        <v>80</v>
      </c>
      <c r="CQ1674" s="285">
        <v>9574216</v>
      </c>
      <c r="CR1674" s="285">
        <v>2.9</v>
      </c>
      <c r="CS1674" s="285">
        <v>339.42</v>
      </c>
      <c r="CT1674" s="230" t="s">
        <v>103</v>
      </c>
      <c r="CU1674" s="230"/>
      <c r="CV1674" s="230"/>
      <c r="CW1674" s="230"/>
    </row>
    <row r="1675" ht="30" hidden="1" spans="1:101">
      <c r="A1675" s="191">
        <v>2792</v>
      </c>
      <c r="B1675" s="261" t="s">
        <v>4247</v>
      </c>
      <c r="C1675" s="261" t="s">
        <v>1846</v>
      </c>
      <c r="D1675" s="261" t="s">
        <v>2918</v>
      </c>
      <c r="E1675" s="199"/>
      <c r="F1675" s="261" t="s">
        <v>4248</v>
      </c>
      <c r="G1675" s="199"/>
      <c r="H1675" s="199"/>
      <c r="I1675" s="199"/>
      <c r="J1675" s="202"/>
      <c r="K1675" s="202"/>
      <c r="L1675" s="164" t="str">
        <f>_xlfn.IFNA(VLOOKUP(B1675,'[1]CDM Patients Data'!$C$1266:$N$5000,6,FALSE),"")</f>
        <v>Gallbladder</v>
      </c>
      <c r="M1675" s="164" t="str">
        <f>_xlfn.IFNA(VLOOKUP(B1675,'[1]CDM Patients Data'!$C$1266:$N$5000,7,FALSE),"")</f>
        <v>Gallbladder</v>
      </c>
      <c r="N1675" s="164" t="str">
        <f>_xlfn.IFNA(VLOOKUP(B1675,'[1]CDM Patients Data'!$C$1266:$N$5000,8,FALSE),"")</f>
        <v>Adenocarcinoma, NOS</v>
      </c>
      <c r="O1675" s="164" t="str">
        <f>_xlfn.IFNA(VLOOKUP(B1675,'[1]CDM Patients Data'!$C$1266:$K$3492,9,FALSE),"")</f>
        <v>Not a paired site</v>
      </c>
      <c r="P1675" s="164">
        <f>_xlfn.IFNA(VLOOKUP(B1675,'[1]CDM Patients Data'!$C$1266:$O$3492,10,FALSE),"")</f>
        <v>0</v>
      </c>
      <c r="Q1675" s="164">
        <f>_xlfn.IFNA(VLOOKUP(B1675,'[1]CDM Patients Data'!$C$1266:$O$3492,11,FALSE),"")</f>
        <v>0</v>
      </c>
      <c r="R1675" s="164">
        <f>_xlfn.IFNA(VLOOKUP(B1675,'[1]CDM Patients Data'!$C$1266:$O$3492,12,FALSE),"")</f>
        <v>0</v>
      </c>
      <c r="S1675" s="164">
        <f>_xlfn.IFNA(VLOOKUP(B1675,'[1]CDM Patients Data'!$C$1266:$P$3492,13,FALSE),"")</f>
        <v>0</v>
      </c>
      <c r="T1675" s="164" t="str">
        <f>_xlfn.IFNA(VLOOKUP(B1675,'[1]CDM Patients Data'!$C$1266:$N$5000,5,FALSE),"")</f>
        <v>Anwesha</v>
      </c>
      <c r="U1675" s="164"/>
      <c r="V1675" s="164"/>
      <c r="W1675" s="210"/>
      <c r="X1675" s="164"/>
      <c r="Y1675" s="164"/>
      <c r="Z1675" s="164"/>
      <c r="AA1675" s="164"/>
      <c r="AB1675" s="164"/>
      <c r="AC1675" s="210"/>
      <c r="AD1675" s="199"/>
      <c r="AE1675" s="199"/>
      <c r="AF1675" s="199"/>
      <c r="AG1675" s="199"/>
      <c r="AH1675" s="233" t="s">
        <v>589</v>
      </c>
      <c r="AI1675" s="199"/>
      <c r="AJ1675" s="199"/>
      <c r="AK1675" s="218" t="s">
        <v>80</v>
      </c>
      <c r="AL1675" s="218">
        <v>37107180</v>
      </c>
      <c r="AM1675" s="218">
        <v>11.1</v>
      </c>
      <c r="AN1675" s="218">
        <v>276.3</v>
      </c>
      <c r="AO1675" s="218" t="s">
        <v>81</v>
      </c>
      <c r="AP1675" s="218"/>
      <c r="AQ1675" s="218"/>
      <c r="AR1675" s="218"/>
      <c r="AS1675" s="218"/>
      <c r="AT1675" s="218"/>
      <c r="AU1675" s="218"/>
      <c r="AV1675" s="218"/>
      <c r="AW1675" s="218"/>
      <c r="AX1675" s="218"/>
      <c r="AY1675" s="218"/>
      <c r="AZ1675" s="218"/>
      <c r="BA1675" s="218"/>
      <c r="BB1675" s="218"/>
      <c r="BC1675" s="218"/>
      <c r="BD1675" s="218"/>
      <c r="BE1675" s="218"/>
      <c r="BF1675" s="218"/>
      <c r="BG1675" s="218"/>
      <c r="BH1675" s="218"/>
      <c r="BI1675" s="218"/>
      <c r="BJ1675" s="233"/>
      <c r="BK1675" s="199"/>
      <c r="BL1675" s="218" t="s">
        <v>84</v>
      </c>
      <c r="BM1675" s="171" t="s">
        <v>76</v>
      </c>
      <c r="BN1675" s="171" t="s">
        <v>76</v>
      </c>
      <c r="BO1675" s="171" t="s">
        <v>76</v>
      </c>
      <c r="BP1675" s="218"/>
      <c r="BQ1675" s="218"/>
      <c r="BR1675" s="218"/>
      <c r="BS1675" s="218"/>
      <c r="BT1675" s="218"/>
      <c r="BU1675" s="218"/>
      <c r="BV1675" s="218"/>
      <c r="BW1675" s="218"/>
      <c r="BX1675" s="171"/>
      <c r="BY1675" s="199"/>
      <c r="BZ1675" s="230"/>
      <c r="CA1675" s="230"/>
      <c r="CB1675" s="230"/>
      <c r="CC1675" s="230"/>
      <c r="CD1675" s="230"/>
      <c r="CE1675" s="230"/>
      <c r="CF1675" s="230"/>
      <c r="CG1675" s="230"/>
      <c r="CH1675" s="230"/>
      <c r="CI1675" s="230"/>
      <c r="CJ1675" s="230"/>
      <c r="CK1675" s="230"/>
      <c r="CL1675" s="230"/>
      <c r="CM1675" s="230"/>
      <c r="CN1675" s="171"/>
      <c r="CO1675" s="199"/>
      <c r="CP1675" s="230"/>
      <c r="CQ1675" s="233"/>
      <c r="CR1675" s="233"/>
      <c r="CS1675" s="233"/>
      <c r="CT1675" s="230"/>
      <c r="CU1675" s="230"/>
      <c r="CV1675" s="230"/>
      <c r="CW1675" s="230"/>
    </row>
    <row r="1676" ht="60" spans="1:101">
      <c r="A1676" s="191">
        <v>2793</v>
      </c>
      <c r="B1676" s="261" t="s">
        <v>4249</v>
      </c>
      <c r="C1676" s="261" t="s">
        <v>4250</v>
      </c>
      <c r="D1676" s="261" t="s">
        <v>2780</v>
      </c>
      <c r="E1676" s="199"/>
      <c r="F1676" s="274" t="s">
        <v>3583</v>
      </c>
      <c r="G1676" s="199"/>
      <c r="H1676" s="199"/>
      <c r="I1676" s="199"/>
      <c r="J1676" s="202"/>
      <c r="K1676" s="202"/>
      <c r="L1676" s="164" t="str">
        <f>_xlfn.IFNA(VLOOKUP(B1676,'[1]CDM Patients Data'!$C$1266:$N$5000,6,FALSE),"")</f>
        <v>Breast</v>
      </c>
      <c r="M1676" s="164" t="str">
        <f>_xlfn.IFNA(VLOOKUP(B1676,'[1]CDM Patients Data'!$C$1266:$N$5000,7,FALSE),"")</f>
        <v>Breast NOS (excludes Skin of breast C44.5)</v>
      </c>
      <c r="N1676" s="164" t="str">
        <f>_xlfn.IFNA(VLOOKUP(B1676,'[1]CDM Patients Data'!$C$1266:$N$5000,8,FALSE),"")</f>
        <v>Infiltrating ductular carcinoma</v>
      </c>
      <c r="O1676" s="164" t="str">
        <f>_xlfn.IFNA(VLOOKUP(B1676,'[1]CDM Patients Data'!$C$1266:$K$3492,9,FALSE),"")</f>
        <v>Right</v>
      </c>
      <c r="P1676" s="164">
        <f>_xlfn.IFNA(VLOOKUP(B1676,'[1]CDM Patients Data'!$C$1266:$O$3492,10,FALSE),"")</f>
        <v>0</v>
      </c>
      <c r="Q1676" s="164">
        <f>_xlfn.IFNA(VLOOKUP(B1676,'[1]CDM Patients Data'!$C$1266:$O$3492,11,FALSE),"")</f>
        <v>0</v>
      </c>
      <c r="R1676" s="164">
        <f>_xlfn.IFNA(VLOOKUP(B1676,'[1]CDM Patients Data'!$C$1266:$O$3492,12,FALSE),"")</f>
        <v>0</v>
      </c>
      <c r="S1676" s="164">
        <f>_xlfn.IFNA(VLOOKUP(B1676,'[1]CDM Patients Data'!$C$1266:$P$3492,13,FALSE),"")</f>
        <v>0</v>
      </c>
      <c r="T1676" s="164" t="str">
        <f>_xlfn.IFNA(VLOOKUP(B1676,'[1]CDM Patients Data'!$C$1266:$N$5000,5,FALSE),"")</f>
        <v>Swathi</v>
      </c>
      <c r="U1676" s="164"/>
      <c r="V1676" s="164"/>
      <c r="W1676" s="210"/>
      <c r="X1676" s="164"/>
      <c r="Y1676" s="164"/>
      <c r="Z1676" s="164"/>
      <c r="AA1676" s="164"/>
      <c r="AB1676" s="164"/>
      <c r="AC1676" s="210"/>
      <c r="AD1676" s="199"/>
      <c r="AE1676" s="199"/>
      <c r="AF1676" s="199"/>
      <c r="AG1676" s="199"/>
      <c r="AH1676" s="233"/>
      <c r="AI1676" s="199"/>
      <c r="AJ1676" s="199"/>
      <c r="AK1676" s="218" t="s">
        <v>84</v>
      </c>
      <c r="AL1676" s="218" t="s">
        <v>76</v>
      </c>
      <c r="AM1676" s="218" t="s">
        <v>76</v>
      </c>
      <c r="AN1676" s="218" t="s">
        <v>76</v>
      </c>
      <c r="AO1676" s="218" t="s">
        <v>76</v>
      </c>
      <c r="AP1676" s="218"/>
      <c r="AQ1676" s="218"/>
      <c r="AR1676" s="218"/>
      <c r="AS1676" s="218"/>
      <c r="AT1676" s="218"/>
      <c r="AU1676" s="218"/>
      <c r="AV1676" s="218"/>
      <c r="AW1676" s="218"/>
      <c r="AX1676" s="218"/>
      <c r="AY1676" s="218"/>
      <c r="AZ1676" s="218"/>
      <c r="BA1676" s="218"/>
      <c r="BB1676" s="218"/>
      <c r="BC1676" s="218"/>
      <c r="BD1676" s="218"/>
      <c r="BE1676" s="218"/>
      <c r="BF1676" s="218"/>
      <c r="BG1676" s="218"/>
      <c r="BH1676" s="218"/>
      <c r="BI1676" s="218"/>
      <c r="BJ1676" s="233" t="s">
        <v>589</v>
      </c>
      <c r="BK1676" s="199"/>
      <c r="BL1676" s="218" t="s">
        <v>80</v>
      </c>
      <c r="BM1676" s="290">
        <v>7602731</v>
      </c>
      <c r="BN1676" s="290">
        <v>2.3</v>
      </c>
      <c r="BO1676" s="290">
        <v>268.2</v>
      </c>
      <c r="BP1676" s="218" t="s">
        <v>103</v>
      </c>
      <c r="BQ1676" s="218"/>
      <c r="BR1676" s="218"/>
      <c r="BS1676" s="218"/>
      <c r="BT1676" s="218"/>
      <c r="BU1676" s="218"/>
      <c r="BV1676" s="218"/>
      <c r="BW1676" s="218"/>
      <c r="BX1676" s="171"/>
      <c r="BY1676" s="199"/>
      <c r="BZ1676" s="230"/>
      <c r="CA1676" s="230"/>
      <c r="CB1676" s="230"/>
      <c r="CC1676" s="230"/>
      <c r="CD1676" s="230"/>
      <c r="CE1676" s="230"/>
      <c r="CF1676" s="230"/>
      <c r="CG1676" s="230"/>
      <c r="CH1676" s="230"/>
      <c r="CI1676" s="230"/>
      <c r="CJ1676" s="230"/>
      <c r="CK1676" s="230"/>
      <c r="CL1676" s="230"/>
      <c r="CM1676" s="230"/>
      <c r="CN1676" s="171"/>
      <c r="CO1676" s="199"/>
      <c r="CP1676" s="230"/>
      <c r="CQ1676" s="233"/>
      <c r="CR1676" s="233"/>
      <c r="CS1676" s="233"/>
      <c r="CT1676" s="230"/>
      <c r="CU1676" s="230"/>
      <c r="CV1676" s="230"/>
      <c r="CW1676" s="230"/>
    </row>
    <row r="1677" ht="45" hidden="1" spans="1:101">
      <c r="A1677" s="191">
        <v>2794</v>
      </c>
      <c r="B1677" s="261" t="s">
        <v>4251</v>
      </c>
      <c r="C1677" s="261" t="s">
        <v>4252</v>
      </c>
      <c r="D1677" s="261" t="s">
        <v>2918</v>
      </c>
      <c r="E1677" s="199"/>
      <c r="F1677" s="261" t="s">
        <v>3406</v>
      </c>
      <c r="G1677" s="199"/>
      <c r="H1677" s="199"/>
      <c r="I1677" s="199"/>
      <c r="J1677" s="202"/>
      <c r="K1677" s="202"/>
      <c r="L1677" s="164" t="str">
        <f>_xlfn.IFNA(VLOOKUP(B1677,'[1]CDM Patients Data'!$C$1266:$N$5000,6,FALSE),"")</f>
        <v>Stomach</v>
      </c>
      <c r="M1677" s="164" t="str">
        <f>_xlfn.IFNA(VLOOKUP(B1677,'[1]CDM Patients Data'!$C$1266:$N$5000,7,FALSE),"")</f>
        <v>Overlapping lesion of stomach</v>
      </c>
      <c r="N1677" s="164" t="str">
        <f>_xlfn.IFNA(VLOOKUP(B1677,'[1]CDM Patients Data'!$C$1266:$N$5000,8,FALSE),"")</f>
        <v>Carcinoma, NOS</v>
      </c>
      <c r="O1677" s="164" t="str">
        <f>_xlfn.IFNA(VLOOKUP(B1677,'[1]CDM Patients Data'!$C$1266:$K$3492,9,FALSE),"")</f>
        <v>Not a paired site</v>
      </c>
      <c r="P1677" s="164">
        <f>_xlfn.IFNA(VLOOKUP(B1677,'[1]CDM Patients Data'!$C$1266:$O$3492,10,FALSE),"")</f>
        <v>0</v>
      </c>
      <c r="Q1677" s="164">
        <f>_xlfn.IFNA(VLOOKUP(B1677,'[1]CDM Patients Data'!$C$1266:$O$3492,11,FALSE),"")</f>
        <v>0</v>
      </c>
      <c r="R1677" s="164">
        <f>_xlfn.IFNA(VLOOKUP(B1677,'[1]CDM Patients Data'!$C$1266:$O$3492,12,FALSE),"")</f>
        <v>0</v>
      </c>
      <c r="S1677" s="164">
        <f>_xlfn.IFNA(VLOOKUP(B1677,'[1]CDM Patients Data'!$C$1266:$P$3492,13,FALSE),"")</f>
        <v>0</v>
      </c>
      <c r="T1677" s="164" t="str">
        <f>_xlfn.IFNA(VLOOKUP(B1677,'[1]CDM Patients Data'!$C$1266:$N$5000,5,FALSE),"")</f>
        <v>Anwesha</v>
      </c>
      <c r="U1677" s="164"/>
      <c r="V1677" s="164"/>
      <c r="W1677" s="210"/>
      <c r="X1677" s="164"/>
      <c r="Y1677" s="164"/>
      <c r="Z1677" s="164"/>
      <c r="AA1677" s="164"/>
      <c r="AB1677" s="164"/>
      <c r="AC1677" s="210"/>
      <c r="AD1677" s="199"/>
      <c r="AE1677" s="199"/>
      <c r="AF1677" s="199"/>
      <c r="AG1677" s="199"/>
      <c r="AH1677" s="233" t="s">
        <v>589</v>
      </c>
      <c r="AI1677" s="199"/>
      <c r="AJ1677" s="199"/>
      <c r="AK1677" s="218" t="s">
        <v>80</v>
      </c>
      <c r="AL1677" s="218">
        <v>30357460</v>
      </c>
      <c r="AM1677" s="218">
        <v>9.1</v>
      </c>
      <c r="AN1677" s="218">
        <v>530.5</v>
      </c>
      <c r="AO1677" s="218" t="s">
        <v>81</v>
      </c>
      <c r="AP1677" s="218"/>
      <c r="AQ1677" s="218"/>
      <c r="AR1677" s="218"/>
      <c r="AS1677" s="218"/>
      <c r="AT1677" s="218"/>
      <c r="AU1677" s="218"/>
      <c r="AV1677" s="218"/>
      <c r="AW1677" s="218"/>
      <c r="AX1677" s="218"/>
      <c r="AY1677" s="218"/>
      <c r="AZ1677" s="218"/>
      <c r="BA1677" s="218"/>
      <c r="BB1677" s="218"/>
      <c r="BC1677" s="218"/>
      <c r="BD1677" s="218"/>
      <c r="BE1677" s="218"/>
      <c r="BF1677" s="218"/>
      <c r="BG1677" s="218"/>
      <c r="BH1677" s="218"/>
      <c r="BI1677" s="218"/>
      <c r="BJ1677" s="233"/>
      <c r="BK1677" s="199"/>
      <c r="BL1677" s="218" t="s">
        <v>84</v>
      </c>
      <c r="BM1677" s="171" t="s">
        <v>76</v>
      </c>
      <c r="BN1677" s="171" t="s">
        <v>76</v>
      </c>
      <c r="BO1677" s="171" t="s">
        <v>76</v>
      </c>
      <c r="BP1677" s="218"/>
      <c r="BQ1677" s="218"/>
      <c r="BR1677" s="218"/>
      <c r="BS1677" s="218"/>
      <c r="BT1677" s="218"/>
      <c r="BU1677" s="218"/>
      <c r="BV1677" s="218"/>
      <c r="BW1677" s="218"/>
      <c r="BX1677" s="171"/>
      <c r="BY1677" s="199"/>
      <c r="BZ1677" s="230"/>
      <c r="CA1677" s="230"/>
      <c r="CB1677" s="230"/>
      <c r="CC1677" s="230"/>
      <c r="CD1677" s="230"/>
      <c r="CE1677" s="230"/>
      <c r="CF1677" s="230"/>
      <c r="CG1677" s="230"/>
      <c r="CH1677" s="230"/>
      <c r="CI1677" s="230"/>
      <c r="CJ1677" s="230"/>
      <c r="CK1677" s="230"/>
      <c r="CL1677" s="230"/>
      <c r="CM1677" s="230"/>
      <c r="CN1677" s="171"/>
      <c r="CO1677" s="199"/>
      <c r="CP1677" s="230"/>
      <c r="CQ1677" s="233"/>
      <c r="CR1677" s="233"/>
      <c r="CS1677" s="233"/>
      <c r="CT1677" s="230"/>
      <c r="CU1677" s="230"/>
      <c r="CV1677" s="230"/>
      <c r="CW1677" s="230"/>
    </row>
    <row r="1678" ht="45" spans="1:101">
      <c r="A1678" s="191">
        <v>2795</v>
      </c>
      <c r="B1678" s="261" t="s">
        <v>4253</v>
      </c>
      <c r="C1678" s="261" t="s">
        <v>4254</v>
      </c>
      <c r="D1678" s="261" t="s">
        <v>2783</v>
      </c>
      <c r="E1678" s="199"/>
      <c r="F1678" s="261" t="s">
        <v>3857</v>
      </c>
      <c r="G1678" s="199"/>
      <c r="H1678" s="199"/>
      <c r="I1678" s="199"/>
      <c r="J1678" s="202"/>
      <c r="K1678" s="202"/>
      <c r="L1678" s="164" t="str">
        <f>_xlfn.IFNA(VLOOKUP(B1678,'[1]CDM Patients Data'!$C$1266:$N$5000,6,FALSE),"")</f>
        <v>Breast</v>
      </c>
      <c r="M1678" s="164" t="str">
        <f>_xlfn.IFNA(VLOOKUP(B1678,'[1]CDM Patients Data'!$C$1266:$N$5000,7,FALSE),"")</f>
        <v>Upper inner quadrant of breast</v>
      </c>
      <c r="N1678" s="164">
        <f>_xlfn.IFNA(VLOOKUP(B1678,'[1]CDM Patients Data'!$C$1266:$N$5000,8,FALSE),"")</f>
        <v>0</v>
      </c>
      <c r="O1678" s="164">
        <f>_xlfn.IFNA(VLOOKUP(B1678,'[1]CDM Patients Data'!$C$1266:$K$3492,9,FALSE),"")</f>
        <v>0</v>
      </c>
      <c r="P1678" s="164">
        <f>_xlfn.IFNA(VLOOKUP(B1678,'[1]CDM Patients Data'!$C$1266:$O$3492,10,FALSE),"")</f>
        <v>0</v>
      </c>
      <c r="Q1678" s="164">
        <f>_xlfn.IFNA(VLOOKUP(B1678,'[1]CDM Patients Data'!$C$1266:$O$3492,11,FALSE),"")</f>
        <v>0</v>
      </c>
      <c r="R1678" s="164">
        <f>_xlfn.IFNA(VLOOKUP(B1678,'[1]CDM Patients Data'!$C$1266:$O$3492,12,FALSE),"")</f>
        <v>0</v>
      </c>
      <c r="S1678" s="164">
        <f>_xlfn.IFNA(VLOOKUP(B1678,'[1]CDM Patients Data'!$C$1266:$P$3492,13,FALSE),"")</f>
        <v>0</v>
      </c>
      <c r="T1678" s="164" t="str">
        <f>_xlfn.IFNA(VLOOKUP(B1678,'[1]CDM Patients Data'!$C$1266:$N$5000,5,FALSE),"")</f>
        <v>Alaka</v>
      </c>
      <c r="U1678" s="164"/>
      <c r="V1678" s="164"/>
      <c r="W1678" s="210"/>
      <c r="X1678" s="164"/>
      <c r="Y1678" s="164"/>
      <c r="Z1678" s="164"/>
      <c r="AA1678" s="164"/>
      <c r="AB1678" s="164"/>
      <c r="AC1678" s="210"/>
      <c r="AD1678" s="199"/>
      <c r="AE1678" s="199"/>
      <c r="AF1678" s="199"/>
      <c r="AG1678" s="199"/>
      <c r="AH1678" s="233"/>
      <c r="AI1678" s="199"/>
      <c r="AJ1678" s="199"/>
      <c r="AK1678" s="218" t="s">
        <v>84</v>
      </c>
      <c r="AL1678" s="218" t="s">
        <v>76</v>
      </c>
      <c r="AM1678" s="218" t="s">
        <v>76</v>
      </c>
      <c r="AN1678" s="218" t="s">
        <v>76</v>
      </c>
      <c r="AO1678" s="218" t="s">
        <v>76</v>
      </c>
      <c r="AP1678" s="218"/>
      <c r="AQ1678" s="218"/>
      <c r="AR1678" s="218"/>
      <c r="AS1678" s="218"/>
      <c r="AT1678" s="218"/>
      <c r="AU1678" s="218"/>
      <c r="AV1678" s="218"/>
      <c r="AW1678" s="218"/>
      <c r="AX1678" s="218"/>
      <c r="AY1678" s="218"/>
      <c r="AZ1678" s="218"/>
      <c r="BA1678" s="218"/>
      <c r="BB1678" s="218"/>
      <c r="BC1678" s="218"/>
      <c r="BD1678" s="218"/>
      <c r="BE1678" s="218"/>
      <c r="BF1678" s="218"/>
      <c r="BG1678" s="218"/>
      <c r="BH1678" s="218"/>
      <c r="BI1678" s="218"/>
      <c r="BJ1678" s="233" t="s">
        <v>589</v>
      </c>
      <c r="BK1678" s="199"/>
      <c r="BL1678" s="218" t="s">
        <v>80</v>
      </c>
      <c r="BM1678" s="290">
        <v>6697499</v>
      </c>
      <c r="BN1678" s="290">
        <v>2</v>
      </c>
      <c r="BO1678" s="290">
        <v>231.9</v>
      </c>
      <c r="BP1678" s="218" t="s">
        <v>103</v>
      </c>
      <c r="BQ1678" s="218"/>
      <c r="BR1678" s="218"/>
      <c r="BS1678" s="218"/>
      <c r="BT1678" s="218"/>
      <c r="BU1678" s="218"/>
      <c r="BV1678" s="218"/>
      <c r="BW1678" s="218"/>
      <c r="BX1678" s="171"/>
      <c r="BY1678" s="199"/>
      <c r="BZ1678" s="230"/>
      <c r="CA1678" s="230"/>
      <c r="CB1678" s="230"/>
      <c r="CC1678" s="230"/>
      <c r="CD1678" s="230"/>
      <c r="CE1678" s="230"/>
      <c r="CF1678" s="230"/>
      <c r="CG1678" s="230"/>
      <c r="CH1678" s="230"/>
      <c r="CI1678" s="230"/>
      <c r="CJ1678" s="230"/>
      <c r="CK1678" s="230"/>
      <c r="CL1678" s="230"/>
      <c r="CM1678" s="230"/>
      <c r="CN1678" s="171"/>
      <c r="CO1678" s="199"/>
      <c r="CP1678" s="230"/>
      <c r="CQ1678" s="233"/>
      <c r="CR1678" s="233"/>
      <c r="CS1678" s="233"/>
      <c r="CT1678" s="230"/>
      <c r="CU1678" s="230"/>
      <c r="CV1678" s="230"/>
      <c r="CW1678" s="230"/>
    </row>
    <row r="1679" ht="30" hidden="1" spans="1:101">
      <c r="A1679" s="191">
        <v>2796</v>
      </c>
      <c r="B1679" s="261" t="s">
        <v>4255</v>
      </c>
      <c r="C1679" s="261" t="s">
        <v>4256</v>
      </c>
      <c r="D1679" s="261" t="s">
        <v>2806</v>
      </c>
      <c r="E1679" s="199"/>
      <c r="F1679" s="261" t="s">
        <v>2385</v>
      </c>
      <c r="G1679" s="199"/>
      <c r="H1679" s="199"/>
      <c r="I1679" s="199"/>
      <c r="J1679" s="202"/>
      <c r="K1679" s="202"/>
      <c r="L1679" s="164" t="str">
        <f>_xlfn.IFNA(VLOOKUP(B1679,'[1]CDM Patients Data'!$C$1266:$N$5000,6,FALSE),"")</f>
        <v>Prostate</v>
      </c>
      <c r="M1679" s="164" t="str">
        <f>_xlfn.IFNA(VLOOKUP(B1679,'[1]CDM Patients Data'!$C$1266:$N$5000,7,FALSE),"")</f>
        <v>Prostate gland</v>
      </c>
      <c r="N1679" s="164" t="str">
        <f>_xlfn.IFNA(VLOOKUP(B1679,'[1]CDM Patients Data'!$C$1266:$N$5000,8,FALSE),"")</f>
        <v>Adenocarcinoma, NOS</v>
      </c>
      <c r="O1679" s="164" t="str">
        <f>_xlfn.IFNA(VLOOKUP(B1679,'[1]CDM Patients Data'!$C$1266:$K$3492,9,FALSE),"")</f>
        <v>Unknown</v>
      </c>
      <c r="P1679" s="164">
        <f>_xlfn.IFNA(VLOOKUP(B1679,'[1]CDM Patients Data'!$C$1266:$O$3492,10,FALSE),"")</f>
        <v>0</v>
      </c>
      <c r="Q1679" s="164">
        <f>_xlfn.IFNA(VLOOKUP(B1679,'[1]CDM Patients Data'!$C$1266:$O$3492,11,FALSE),"")</f>
        <v>0</v>
      </c>
      <c r="R1679" s="164">
        <f>_xlfn.IFNA(VLOOKUP(B1679,'[1]CDM Patients Data'!$C$1266:$O$3492,12,FALSE),"")</f>
        <v>0</v>
      </c>
      <c r="S1679" s="164">
        <f>_xlfn.IFNA(VLOOKUP(B1679,'[1]CDM Patients Data'!$C$1266:$P$3492,13,FALSE),"")</f>
        <v>0</v>
      </c>
      <c r="T1679" s="164" t="str">
        <f>_xlfn.IFNA(VLOOKUP(B1679,'[1]CDM Patients Data'!$C$1266:$N$5000,5,FALSE),"")</f>
        <v>Manohar</v>
      </c>
      <c r="U1679" s="164"/>
      <c r="V1679" s="164"/>
      <c r="W1679" s="210"/>
      <c r="X1679" s="164"/>
      <c r="Y1679" s="164"/>
      <c r="Z1679" s="164"/>
      <c r="AA1679" s="164"/>
      <c r="AB1679" s="164"/>
      <c r="AC1679" s="210"/>
      <c r="AD1679" s="199"/>
      <c r="AE1679" s="199"/>
      <c r="AF1679" s="199"/>
      <c r="AG1679" s="199"/>
      <c r="AH1679" s="233" t="s">
        <v>589</v>
      </c>
      <c r="AI1679" s="199"/>
      <c r="AJ1679" s="199"/>
      <c r="AK1679" s="218" t="s">
        <v>80</v>
      </c>
      <c r="AL1679" s="218">
        <v>15503285</v>
      </c>
      <c r="AM1679" s="218">
        <v>4.7</v>
      </c>
      <c r="AN1679" s="218">
        <v>156</v>
      </c>
      <c r="AO1679" s="218" t="s">
        <v>81</v>
      </c>
      <c r="AP1679" s="218"/>
      <c r="AQ1679" s="218"/>
      <c r="AR1679" s="218"/>
      <c r="AS1679" s="218"/>
      <c r="AT1679" s="218"/>
      <c r="AU1679" s="218"/>
      <c r="AV1679" s="218"/>
      <c r="AW1679" s="218"/>
      <c r="AX1679" s="218"/>
      <c r="AY1679" s="218"/>
      <c r="AZ1679" s="218"/>
      <c r="BA1679" s="218"/>
      <c r="BB1679" s="218"/>
      <c r="BC1679" s="218"/>
      <c r="BD1679" s="218"/>
      <c r="BE1679" s="218"/>
      <c r="BF1679" s="218"/>
      <c r="BG1679" s="218"/>
      <c r="BH1679" s="218"/>
      <c r="BI1679" s="218"/>
      <c r="BJ1679" s="233"/>
      <c r="BK1679" s="199"/>
      <c r="BL1679" s="218" t="s">
        <v>84</v>
      </c>
      <c r="BM1679" s="171" t="s">
        <v>76</v>
      </c>
      <c r="BN1679" s="171" t="s">
        <v>76</v>
      </c>
      <c r="BO1679" s="171" t="s">
        <v>76</v>
      </c>
      <c r="BP1679" s="218"/>
      <c r="BQ1679" s="218"/>
      <c r="BR1679" s="218"/>
      <c r="BS1679" s="218"/>
      <c r="BT1679" s="218"/>
      <c r="BU1679" s="218"/>
      <c r="BV1679" s="218"/>
      <c r="BW1679" s="218"/>
      <c r="BX1679" s="171"/>
      <c r="BY1679" s="199"/>
      <c r="BZ1679" s="230"/>
      <c r="CA1679" s="230"/>
      <c r="CB1679" s="230"/>
      <c r="CC1679" s="230"/>
      <c r="CD1679" s="230"/>
      <c r="CE1679" s="230"/>
      <c r="CF1679" s="230"/>
      <c r="CG1679" s="230"/>
      <c r="CH1679" s="230"/>
      <c r="CI1679" s="230"/>
      <c r="CJ1679" s="230"/>
      <c r="CK1679" s="230"/>
      <c r="CL1679" s="230"/>
      <c r="CM1679" s="230"/>
      <c r="CN1679" s="171"/>
      <c r="CO1679" s="199"/>
      <c r="CP1679" s="230"/>
      <c r="CQ1679" s="233"/>
      <c r="CR1679" s="233"/>
      <c r="CS1679" s="233"/>
      <c r="CT1679" s="230"/>
      <c r="CU1679" s="230"/>
      <c r="CV1679" s="230"/>
      <c r="CW1679" s="230"/>
    </row>
    <row r="1680" ht="30" spans="1:101">
      <c r="A1680" s="191">
        <v>2797</v>
      </c>
      <c r="B1680" s="261" t="s">
        <v>4257</v>
      </c>
      <c r="C1680" s="261" t="s">
        <v>4256</v>
      </c>
      <c r="D1680" s="261" t="s">
        <v>2783</v>
      </c>
      <c r="E1680" s="199"/>
      <c r="F1680" s="261" t="s">
        <v>2385</v>
      </c>
      <c r="G1680" s="199"/>
      <c r="H1680" s="199"/>
      <c r="I1680" s="199"/>
      <c r="J1680" s="202"/>
      <c r="K1680" s="202"/>
      <c r="L1680" s="164" t="str">
        <f>_xlfn.IFNA(VLOOKUP(B1680,'[1]CDM Patients Data'!$C$1266:$N$5000,6,FALSE),"")</f>
        <v>Prostate</v>
      </c>
      <c r="M1680" s="164" t="str">
        <f>_xlfn.IFNA(VLOOKUP(B1680,'[1]CDM Patients Data'!$C$1266:$N$5000,7,FALSE),"")</f>
        <v>Prostate gland</v>
      </c>
      <c r="N1680" s="164" t="str">
        <f>_xlfn.IFNA(VLOOKUP(B1680,'[1]CDM Patients Data'!$C$1266:$N$5000,8,FALSE),"")</f>
        <v>Adenocarcinoma, NOS</v>
      </c>
      <c r="O1680" s="164" t="str">
        <f>_xlfn.IFNA(VLOOKUP(B1680,'[1]CDM Patients Data'!$C$1266:$K$3492,9,FALSE),"")</f>
        <v>Unknown</v>
      </c>
      <c r="P1680" s="164">
        <f>_xlfn.IFNA(VLOOKUP(B1680,'[1]CDM Patients Data'!$C$1266:$O$3492,10,FALSE),"")</f>
        <v>0</v>
      </c>
      <c r="Q1680" s="164">
        <f>_xlfn.IFNA(VLOOKUP(B1680,'[1]CDM Patients Data'!$C$1266:$O$3492,11,FALSE),"")</f>
        <v>0</v>
      </c>
      <c r="R1680" s="164">
        <f>_xlfn.IFNA(VLOOKUP(B1680,'[1]CDM Patients Data'!$C$1266:$O$3492,12,FALSE),"")</f>
        <v>0</v>
      </c>
      <c r="S1680" s="164">
        <f>_xlfn.IFNA(VLOOKUP(B1680,'[1]CDM Patients Data'!$C$1266:$P$3492,13,FALSE),"")</f>
        <v>0</v>
      </c>
      <c r="T1680" s="164" t="str">
        <f>_xlfn.IFNA(VLOOKUP(B1680,'[1]CDM Patients Data'!$C$1266:$N$5000,5,FALSE),"")</f>
        <v>Manohar</v>
      </c>
      <c r="U1680" s="164"/>
      <c r="V1680" s="164"/>
      <c r="W1680" s="210"/>
      <c r="X1680" s="164"/>
      <c r="Y1680" s="164"/>
      <c r="Z1680" s="164"/>
      <c r="AA1680" s="164"/>
      <c r="AB1680" s="164"/>
      <c r="AC1680" s="210"/>
      <c r="AD1680" s="199"/>
      <c r="AE1680" s="199"/>
      <c r="AF1680" s="199"/>
      <c r="AG1680" s="199"/>
      <c r="AH1680" s="233"/>
      <c r="AI1680" s="199"/>
      <c r="AJ1680" s="199"/>
      <c r="AK1680" s="218" t="s">
        <v>84</v>
      </c>
      <c r="AL1680" s="218" t="s">
        <v>76</v>
      </c>
      <c r="AM1680" s="218" t="s">
        <v>76</v>
      </c>
      <c r="AN1680" s="218" t="s">
        <v>76</v>
      </c>
      <c r="AO1680" s="218" t="s">
        <v>76</v>
      </c>
      <c r="AP1680" s="218"/>
      <c r="AQ1680" s="218"/>
      <c r="AR1680" s="218"/>
      <c r="AS1680" s="218"/>
      <c r="AT1680" s="218"/>
      <c r="AU1680" s="218"/>
      <c r="AV1680" s="218"/>
      <c r="AW1680" s="218"/>
      <c r="AX1680" s="218"/>
      <c r="AY1680" s="218"/>
      <c r="AZ1680" s="218"/>
      <c r="BA1680" s="218"/>
      <c r="BB1680" s="218"/>
      <c r="BC1680" s="218"/>
      <c r="BD1680" s="218"/>
      <c r="BE1680" s="218"/>
      <c r="BF1680" s="218"/>
      <c r="BG1680" s="218"/>
      <c r="BH1680" s="218"/>
      <c r="BI1680" s="218"/>
      <c r="BJ1680" s="233" t="s">
        <v>589</v>
      </c>
      <c r="BK1680" s="199"/>
      <c r="BL1680" s="218" t="s">
        <v>80</v>
      </c>
      <c r="BM1680" s="290">
        <v>5865876</v>
      </c>
      <c r="BN1680" s="290">
        <v>1.8</v>
      </c>
      <c r="BO1680" s="290">
        <v>203.6</v>
      </c>
      <c r="BP1680" s="218" t="s">
        <v>103</v>
      </c>
      <c r="BQ1680" s="218"/>
      <c r="BR1680" s="218"/>
      <c r="BS1680" s="218"/>
      <c r="BT1680" s="218"/>
      <c r="BU1680" s="218"/>
      <c r="BV1680" s="218"/>
      <c r="BW1680" s="218"/>
      <c r="BX1680" s="171"/>
      <c r="BY1680" s="199"/>
      <c r="BZ1680" s="230"/>
      <c r="CA1680" s="230"/>
      <c r="CB1680" s="230"/>
      <c r="CC1680" s="230"/>
      <c r="CD1680" s="230"/>
      <c r="CE1680" s="230"/>
      <c r="CF1680" s="230"/>
      <c r="CG1680" s="230"/>
      <c r="CH1680" s="230"/>
      <c r="CI1680" s="230"/>
      <c r="CJ1680" s="230"/>
      <c r="CK1680" s="230"/>
      <c r="CL1680" s="230"/>
      <c r="CM1680" s="230"/>
      <c r="CN1680" s="171"/>
      <c r="CO1680" s="199"/>
      <c r="CP1680" s="230"/>
      <c r="CQ1680" s="233"/>
      <c r="CR1680" s="233"/>
      <c r="CS1680" s="233"/>
      <c r="CT1680" s="230"/>
      <c r="CU1680" s="230"/>
      <c r="CV1680" s="230"/>
      <c r="CW1680" s="230"/>
    </row>
    <row r="1681" ht="30" hidden="1" spans="1:101">
      <c r="A1681" s="191">
        <v>2798</v>
      </c>
      <c r="B1681" s="261" t="s">
        <v>4258</v>
      </c>
      <c r="C1681" s="261" t="s">
        <v>4259</v>
      </c>
      <c r="D1681" s="261" t="s">
        <v>2806</v>
      </c>
      <c r="E1681" s="199"/>
      <c r="F1681" s="261" t="s">
        <v>2170</v>
      </c>
      <c r="G1681" s="199"/>
      <c r="H1681" s="199"/>
      <c r="I1681" s="199"/>
      <c r="J1681" s="202"/>
      <c r="K1681" s="202"/>
      <c r="L1681" s="164" t="str">
        <f>_xlfn.IFNA(VLOOKUP(B1681,'[1]CDM Patients Data'!$C$1266:$N$5000,6,FALSE),"")</f>
        <v>Cervix Uteri</v>
      </c>
      <c r="M1681" s="164" t="str">
        <f>_xlfn.IFNA(VLOOKUP(B1681,'[1]CDM Patients Data'!$C$1266:$N$5000,7,FALSE),"")</f>
        <v>Cervix uteri</v>
      </c>
      <c r="N1681" s="164" t="str">
        <f>_xlfn.IFNA(VLOOKUP(B1681,'[1]CDM Patients Data'!$C$1266:$N$5000,8,FALSE),"")</f>
        <v>Leiomyosarcoma, NOS</v>
      </c>
      <c r="O1681" s="164" t="str">
        <f>_xlfn.IFNA(VLOOKUP(B1681,'[1]CDM Patients Data'!$C$1266:$K$3492,9,FALSE),"")</f>
        <v>Not a paired site</v>
      </c>
      <c r="P1681" s="164">
        <f>_xlfn.IFNA(VLOOKUP(B1681,'[1]CDM Patients Data'!$C$1266:$O$3492,10,FALSE),"")</f>
        <v>0</v>
      </c>
      <c r="Q1681" s="164">
        <f>_xlfn.IFNA(VLOOKUP(B1681,'[1]CDM Patients Data'!$C$1266:$O$3492,11,FALSE),"")</f>
        <v>0</v>
      </c>
      <c r="R1681" s="164">
        <f>_xlfn.IFNA(VLOOKUP(B1681,'[1]CDM Patients Data'!$C$1266:$O$3492,12,FALSE),"")</f>
        <v>0</v>
      </c>
      <c r="S1681" s="164">
        <f>_xlfn.IFNA(VLOOKUP(B1681,'[1]CDM Patients Data'!$C$1266:$P$3492,13,FALSE),"")</f>
        <v>0</v>
      </c>
      <c r="T1681" s="164" t="str">
        <f>_xlfn.IFNA(VLOOKUP(B1681,'[1]CDM Patients Data'!$C$1266:$N$5000,5,FALSE),"")</f>
        <v>Alaka</v>
      </c>
      <c r="U1681" s="164"/>
      <c r="V1681" s="164"/>
      <c r="W1681" s="210"/>
      <c r="X1681" s="164"/>
      <c r="Y1681" s="164"/>
      <c r="Z1681" s="164"/>
      <c r="AA1681" s="164"/>
      <c r="AB1681" s="164"/>
      <c r="AC1681" s="210"/>
      <c r="AD1681" s="199"/>
      <c r="AE1681" s="199"/>
      <c r="AF1681" s="199"/>
      <c r="AG1681" s="199"/>
      <c r="AH1681" s="233" t="s">
        <v>589</v>
      </c>
      <c r="AI1681" s="199"/>
      <c r="AJ1681" s="199"/>
      <c r="AK1681" s="218" t="s">
        <v>80</v>
      </c>
      <c r="AL1681" s="218">
        <v>40917376</v>
      </c>
      <c r="AM1681" s="218">
        <v>12.3</v>
      </c>
      <c r="AN1681" s="218">
        <v>246.1</v>
      </c>
      <c r="AO1681" s="218" t="s">
        <v>81</v>
      </c>
      <c r="AP1681" s="218"/>
      <c r="AQ1681" s="218"/>
      <c r="AR1681" s="218"/>
      <c r="AS1681" s="218"/>
      <c r="AT1681" s="218"/>
      <c r="AU1681" s="218"/>
      <c r="AV1681" s="218"/>
      <c r="AW1681" s="218"/>
      <c r="AX1681" s="218"/>
      <c r="AY1681" s="218"/>
      <c r="AZ1681" s="218"/>
      <c r="BA1681" s="218"/>
      <c r="BB1681" s="218"/>
      <c r="BC1681" s="218"/>
      <c r="BD1681" s="218"/>
      <c r="BE1681" s="218"/>
      <c r="BF1681" s="218"/>
      <c r="BG1681" s="218"/>
      <c r="BH1681" s="218"/>
      <c r="BI1681" s="218"/>
      <c r="BJ1681" s="233"/>
      <c r="BK1681" s="199"/>
      <c r="BL1681" s="218" t="s">
        <v>84</v>
      </c>
      <c r="BM1681" s="171" t="s">
        <v>76</v>
      </c>
      <c r="BN1681" s="171" t="s">
        <v>76</v>
      </c>
      <c r="BO1681" s="171" t="s">
        <v>76</v>
      </c>
      <c r="BP1681" s="218"/>
      <c r="BQ1681" s="218"/>
      <c r="BR1681" s="218"/>
      <c r="BS1681" s="218"/>
      <c r="BT1681" s="218"/>
      <c r="BU1681" s="218"/>
      <c r="BV1681" s="218"/>
      <c r="BW1681" s="218"/>
      <c r="BX1681" s="171"/>
      <c r="BY1681" s="199"/>
      <c r="BZ1681" s="230"/>
      <c r="CA1681" s="230"/>
      <c r="CB1681" s="230"/>
      <c r="CC1681" s="230"/>
      <c r="CD1681" s="230"/>
      <c r="CE1681" s="230"/>
      <c r="CF1681" s="230"/>
      <c r="CG1681" s="230"/>
      <c r="CH1681" s="230"/>
      <c r="CI1681" s="230"/>
      <c r="CJ1681" s="230"/>
      <c r="CK1681" s="230"/>
      <c r="CL1681" s="230"/>
      <c r="CM1681" s="230"/>
      <c r="CN1681" s="171"/>
      <c r="CO1681" s="199"/>
      <c r="CP1681" s="230"/>
      <c r="CQ1681" s="233"/>
      <c r="CR1681" s="233"/>
      <c r="CS1681" s="233"/>
      <c r="CT1681" s="230"/>
      <c r="CU1681" s="230"/>
      <c r="CV1681" s="230"/>
      <c r="CW1681" s="230"/>
    </row>
    <row r="1682" ht="30" hidden="1" spans="1:101">
      <c r="A1682" s="191">
        <v>2799</v>
      </c>
      <c r="B1682" s="261" t="s">
        <v>4260</v>
      </c>
      <c r="C1682" s="261" t="s">
        <v>4261</v>
      </c>
      <c r="D1682" s="261" t="s">
        <v>2806</v>
      </c>
      <c r="E1682" s="199"/>
      <c r="F1682" s="261" t="s">
        <v>2215</v>
      </c>
      <c r="G1682" s="199"/>
      <c r="H1682" s="199"/>
      <c r="I1682" s="199"/>
      <c r="J1682" s="202"/>
      <c r="K1682" s="202"/>
      <c r="L1682" s="164" t="str">
        <f>_xlfn.IFNA(VLOOKUP(B1682,'[1]CDM Patients Data'!$C$1266:$N$5000,6,FALSE),"")</f>
        <v>Cervix Uteri</v>
      </c>
      <c r="M1682" s="164" t="str">
        <f>_xlfn.IFNA(VLOOKUP(B1682,'[1]CDM Patients Data'!$C$1266:$N$5000,7,FALSE),"")</f>
        <v>Cervix uteri</v>
      </c>
      <c r="N1682" s="164" t="str">
        <f>_xlfn.IFNA(VLOOKUP(B1682,'[1]CDM Patients Data'!$C$1266:$N$5000,8,FALSE),"")</f>
        <v>Carcinoma, NOS</v>
      </c>
      <c r="O1682" s="164" t="str">
        <f>_xlfn.IFNA(VLOOKUP(B1682,'[1]CDM Patients Data'!$C$1266:$K$3492,9,FALSE),"")</f>
        <v>Not a paired site</v>
      </c>
      <c r="P1682" s="164">
        <f>_xlfn.IFNA(VLOOKUP(B1682,'[1]CDM Patients Data'!$C$1266:$O$3492,10,FALSE),"")</f>
        <v>0</v>
      </c>
      <c r="Q1682" s="164">
        <f>_xlfn.IFNA(VLOOKUP(B1682,'[1]CDM Patients Data'!$C$1266:$O$3492,11,FALSE),"")</f>
        <v>0</v>
      </c>
      <c r="R1682" s="164">
        <f>_xlfn.IFNA(VLOOKUP(B1682,'[1]CDM Patients Data'!$C$1266:$O$3492,12,FALSE),"")</f>
        <v>0</v>
      </c>
      <c r="S1682" s="164">
        <f>_xlfn.IFNA(VLOOKUP(B1682,'[1]CDM Patients Data'!$C$1266:$P$3492,13,FALSE),"")</f>
        <v>0</v>
      </c>
      <c r="T1682" s="164" t="str">
        <f>_xlfn.IFNA(VLOOKUP(B1682,'[1]CDM Patients Data'!$C$1266:$N$5000,5,FALSE),"")</f>
        <v>Anwesha</v>
      </c>
      <c r="U1682" s="164"/>
      <c r="V1682" s="164"/>
      <c r="W1682" s="210"/>
      <c r="X1682" s="164"/>
      <c r="Y1682" s="164"/>
      <c r="Z1682" s="164"/>
      <c r="AA1682" s="164"/>
      <c r="AB1682" s="164"/>
      <c r="AC1682" s="210"/>
      <c r="AD1682" s="199"/>
      <c r="AE1682" s="199"/>
      <c r="AF1682" s="199"/>
      <c r="AG1682" s="199"/>
      <c r="AH1682" s="233"/>
      <c r="AI1682" s="199"/>
      <c r="AJ1682" s="199"/>
      <c r="AK1682" s="218"/>
      <c r="AL1682" s="218"/>
      <c r="AM1682" s="218"/>
      <c r="AN1682" s="218"/>
      <c r="AO1682" s="218" t="s">
        <v>76</v>
      </c>
      <c r="AP1682" s="218"/>
      <c r="AQ1682" s="218"/>
      <c r="AR1682" s="218"/>
      <c r="AS1682" s="218"/>
      <c r="AT1682" s="218"/>
      <c r="AU1682" s="218"/>
      <c r="AV1682" s="218"/>
      <c r="AW1682" s="218"/>
      <c r="AX1682" s="218"/>
      <c r="AY1682" s="218"/>
      <c r="AZ1682" s="218"/>
      <c r="BA1682" s="218"/>
      <c r="BB1682" s="218"/>
      <c r="BC1682" s="218"/>
      <c r="BD1682" s="218"/>
      <c r="BE1682" s="218"/>
      <c r="BF1682" s="218"/>
      <c r="BG1682" s="218"/>
      <c r="BH1682" s="218"/>
      <c r="BI1682" s="218"/>
      <c r="BJ1682" s="233"/>
      <c r="BK1682" s="199"/>
      <c r="BL1682" s="218"/>
      <c r="BM1682" s="171"/>
      <c r="BN1682" s="171"/>
      <c r="BO1682" s="171"/>
      <c r="BP1682" s="218"/>
      <c r="BQ1682" s="218"/>
      <c r="BR1682" s="218"/>
      <c r="BS1682" s="218"/>
      <c r="BT1682" s="218"/>
      <c r="BU1682" s="218"/>
      <c r="BV1682" s="218"/>
      <c r="BW1682" s="218"/>
      <c r="BX1682" s="171"/>
      <c r="BY1682" s="199"/>
      <c r="BZ1682" s="230"/>
      <c r="CA1682" s="230"/>
      <c r="CB1682" s="230"/>
      <c r="CC1682" s="230"/>
      <c r="CD1682" s="230"/>
      <c r="CE1682" s="230"/>
      <c r="CF1682" s="230"/>
      <c r="CG1682" s="230"/>
      <c r="CH1682" s="230"/>
      <c r="CI1682" s="230"/>
      <c r="CJ1682" s="230"/>
      <c r="CK1682" s="230"/>
      <c r="CL1682" s="230"/>
      <c r="CM1682" s="230"/>
      <c r="CN1682" s="171"/>
      <c r="CO1682" s="199"/>
      <c r="CP1682" s="230"/>
      <c r="CQ1682" s="233"/>
      <c r="CR1682" s="233"/>
      <c r="CS1682" s="233"/>
      <c r="CT1682" s="230"/>
      <c r="CU1682" s="230"/>
      <c r="CV1682" s="230"/>
      <c r="CW1682" s="230"/>
    </row>
    <row r="1683" ht="30" hidden="1" spans="1:101">
      <c r="A1683" s="191">
        <v>2800</v>
      </c>
      <c r="B1683" s="261" t="s">
        <v>4262</v>
      </c>
      <c r="C1683" s="261" t="s">
        <v>4263</v>
      </c>
      <c r="D1683" s="261" t="s">
        <v>2794</v>
      </c>
      <c r="E1683" s="199"/>
      <c r="F1683" s="261" t="s">
        <v>2215</v>
      </c>
      <c r="G1683" s="199"/>
      <c r="H1683" s="199"/>
      <c r="I1683" s="199"/>
      <c r="J1683" s="202"/>
      <c r="K1683" s="202"/>
      <c r="L1683" s="164" t="str">
        <f>_xlfn.IFNA(VLOOKUP(B1683,'[1]CDM Patients Data'!$C$1266:$N$5000,6,FALSE),"")</f>
        <v>Prostate</v>
      </c>
      <c r="M1683" s="164" t="str">
        <f>_xlfn.IFNA(VLOOKUP(B1683,'[1]CDM Patients Data'!$C$1266:$N$5000,7,FALSE),"")</f>
        <v>Prostate gland</v>
      </c>
      <c r="N1683" s="164" t="str">
        <f>_xlfn.IFNA(VLOOKUP(B1683,'[1]CDM Patients Data'!$C$1266:$N$5000,8,FALSE),"")</f>
        <v>Adenocarcinoma, NOS</v>
      </c>
      <c r="O1683" s="164" t="str">
        <f>_xlfn.IFNA(VLOOKUP(B1683,'[1]CDM Patients Data'!$C$1266:$K$3492,9,FALSE),"")</f>
        <v>Unknown</v>
      </c>
      <c r="P1683" s="164">
        <f>_xlfn.IFNA(VLOOKUP(B1683,'[1]CDM Patients Data'!$C$1266:$O$3492,10,FALSE),"")</f>
        <v>0</v>
      </c>
      <c r="Q1683" s="164">
        <f>_xlfn.IFNA(VLOOKUP(B1683,'[1]CDM Patients Data'!$C$1266:$O$3492,11,FALSE),"")</f>
        <v>0</v>
      </c>
      <c r="R1683" s="164">
        <f>_xlfn.IFNA(VLOOKUP(B1683,'[1]CDM Patients Data'!$C$1266:$O$3492,12,FALSE),"")</f>
        <v>0</v>
      </c>
      <c r="S1683" s="164">
        <f>_xlfn.IFNA(VLOOKUP(B1683,'[1]CDM Patients Data'!$C$1266:$P$3492,13,FALSE),"")</f>
        <v>0</v>
      </c>
      <c r="T1683" s="164" t="str">
        <f>_xlfn.IFNA(VLOOKUP(B1683,'[1]CDM Patients Data'!$C$1266:$N$5000,5,FALSE),"")</f>
        <v>Manohar</v>
      </c>
      <c r="U1683" s="164"/>
      <c r="V1683" s="164"/>
      <c r="W1683" s="210"/>
      <c r="X1683" s="164"/>
      <c r="Y1683" s="164"/>
      <c r="Z1683" s="164"/>
      <c r="AA1683" s="164"/>
      <c r="AB1683" s="164"/>
      <c r="AC1683" s="210"/>
      <c r="AD1683" s="199"/>
      <c r="AE1683" s="199"/>
      <c r="AF1683" s="199"/>
      <c r="AG1683" s="199"/>
      <c r="AH1683" s="233"/>
      <c r="AI1683" s="199"/>
      <c r="AJ1683" s="199"/>
      <c r="AK1683" s="218"/>
      <c r="AL1683" s="218"/>
      <c r="AM1683" s="218"/>
      <c r="AN1683" s="218"/>
      <c r="AO1683" s="218" t="s">
        <v>76</v>
      </c>
      <c r="AP1683" s="218"/>
      <c r="AQ1683" s="218"/>
      <c r="AR1683" s="218"/>
      <c r="AS1683" s="218"/>
      <c r="AT1683" s="218"/>
      <c r="AU1683" s="218"/>
      <c r="AV1683" s="218"/>
      <c r="AW1683" s="218"/>
      <c r="AX1683" s="218"/>
      <c r="AY1683" s="218"/>
      <c r="AZ1683" s="218"/>
      <c r="BA1683" s="218"/>
      <c r="BB1683" s="218"/>
      <c r="BC1683" s="218"/>
      <c r="BD1683" s="218"/>
      <c r="BE1683" s="218"/>
      <c r="BF1683" s="218"/>
      <c r="BG1683" s="218"/>
      <c r="BH1683" s="218"/>
      <c r="BI1683" s="218"/>
      <c r="BJ1683" s="233"/>
      <c r="BK1683" s="199"/>
      <c r="BL1683" s="218"/>
      <c r="BM1683" s="171"/>
      <c r="BN1683" s="171"/>
      <c r="BO1683" s="171"/>
      <c r="BP1683" s="218"/>
      <c r="BQ1683" s="218"/>
      <c r="BR1683" s="218"/>
      <c r="BS1683" s="218"/>
      <c r="BT1683" s="218"/>
      <c r="BU1683" s="218"/>
      <c r="BV1683" s="218"/>
      <c r="BW1683" s="218"/>
      <c r="BX1683" s="171"/>
      <c r="BY1683" s="199"/>
      <c r="BZ1683" s="230"/>
      <c r="CA1683" s="230"/>
      <c r="CB1683" s="230"/>
      <c r="CC1683" s="230"/>
      <c r="CD1683" s="230"/>
      <c r="CE1683" s="230"/>
      <c r="CF1683" s="230"/>
      <c r="CG1683" s="230"/>
      <c r="CH1683" s="230"/>
      <c r="CI1683" s="230"/>
      <c r="CJ1683" s="230"/>
      <c r="CK1683" s="230"/>
      <c r="CL1683" s="230"/>
      <c r="CM1683" s="230"/>
      <c r="CN1683" s="171"/>
      <c r="CO1683" s="199"/>
      <c r="CP1683" s="230"/>
      <c r="CQ1683" s="233"/>
      <c r="CR1683" s="233"/>
      <c r="CS1683" s="233"/>
      <c r="CT1683" s="230"/>
      <c r="CU1683" s="230"/>
      <c r="CV1683" s="230"/>
      <c r="CW1683" s="230"/>
    </row>
    <row r="1684" ht="45" hidden="1" spans="1:101">
      <c r="A1684" s="191">
        <v>2801</v>
      </c>
      <c r="B1684" s="266" t="s">
        <v>4264</v>
      </c>
      <c r="C1684" s="286" t="s">
        <v>3942</v>
      </c>
      <c r="D1684" s="261" t="s">
        <v>2791</v>
      </c>
      <c r="E1684" s="199"/>
      <c r="F1684" s="286" t="s">
        <v>3943</v>
      </c>
      <c r="G1684" s="199"/>
      <c r="H1684" s="199"/>
      <c r="I1684" s="199"/>
      <c r="J1684" s="202"/>
      <c r="K1684" s="202"/>
      <c r="L1684" s="164" t="str">
        <f>_xlfn.IFNA(VLOOKUP(B1684,'[1]CDM Patients Data'!$C$1266:$N$5000,6,FALSE),"")</f>
        <v>Liver and intrahepatic bile ducts</v>
      </c>
      <c r="M1684" s="164" t="str">
        <f>_xlfn.IFNA(VLOOKUP(B1684,'[1]CDM Patients Data'!$C$1266:$N$5000,7,FALSE),"")</f>
        <v>Liver</v>
      </c>
      <c r="N1684" s="164" t="str">
        <f>_xlfn.IFNA(VLOOKUP(B1684,'[1]CDM Patients Data'!$C$1266:$N$5000,8,FALSE),"")</f>
        <v>Sarcomatoid carcinoma </v>
      </c>
      <c r="O1684" s="164" t="str">
        <f>_xlfn.IFNA(VLOOKUP(B1684,'[1]CDM Patients Data'!$C$1266:$K$3492,9,FALSE),"")</f>
        <v>Not a paired site</v>
      </c>
      <c r="P1684" s="164">
        <f>_xlfn.IFNA(VLOOKUP(B1684,'[1]CDM Patients Data'!$C$1266:$O$3492,10,FALSE),"")</f>
        <v>0</v>
      </c>
      <c r="Q1684" s="164">
        <f>_xlfn.IFNA(VLOOKUP(B1684,'[1]CDM Patients Data'!$C$1266:$O$3492,11,FALSE),"")</f>
        <v>0</v>
      </c>
      <c r="R1684" s="164">
        <f>_xlfn.IFNA(VLOOKUP(B1684,'[1]CDM Patients Data'!$C$1266:$O$3492,12,FALSE),"")</f>
        <v>0</v>
      </c>
      <c r="S1684" s="164">
        <f>_xlfn.IFNA(VLOOKUP(B1684,'[1]CDM Patients Data'!$C$1266:$P$3492,13,FALSE),"")</f>
        <v>0</v>
      </c>
      <c r="T1684" s="164" t="str">
        <f>_xlfn.IFNA(VLOOKUP(B1684,'[1]CDM Patients Data'!$C$1266:$N$5000,5,FALSE),"")</f>
        <v>Dayana</v>
      </c>
      <c r="U1684" s="164"/>
      <c r="V1684" s="164"/>
      <c r="W1684" s="210"/>
      <c r="X1684" s="164"/>
      <c r="Y1684" s="164"/>
      <c r="Z1684" s="164"/>
      <c r="AA1684" s="164"/>
      <c r="AB1684" s="164"/>
      <c r="AC1684" s="210"/>
      <c r="AD1684" s="199"/>
      <c r="AE1684" s="199"/>
      <c r="AF1684" s="199"/>
      <c r="AG1684" s="199"/>
      <c r="AH1684" s="233" t="s">
        <v>79</v>
      </c>
      <c r="AI1684" s="199"/>
      <c r="AJ1684" s="199"/>
      <c r="AK1684" s="218" t="s">
        <v>80</v>
      </c>
      <c r="AL1684" s="218">
        <v>38530323</v>
      </c>
      <c r="AM1684" s="218">
        <v>11.6</v>
      </c>
      <c r="AN1684" s="218">
        <v>101.8</v>
      </c>
      <c r="AO1684" s="218" t="s">
        <v>81</v>
      </c>
      <c r="AP1684" s="218"/>
      <c r="AQ1684" s="218"/>
      <c r="AR1684" s="218"/>
      <c r="AS1684" s="218"/>
      <c r="AT1684" s="218"/>
      <c r="AU1684" s="218"/>
      <c r="AV1684" s="218"/>
      <c r="AW1684" s="218"/>
      <c r="AX1684" s="218"/>
      <c r="AY1684" s="218"/>
      <c r="AZ1684" s="218"/>
      <c r="BA1684" s="218"/>
      <c r="BB1684" s="218"/>
      <c r="BC1684" s="218"/>
      <c r="BD1684" s="218"/>
      <c r="BE1684" s="218"/>
      <c r="BF1684" s="218"/>
      <c r="BG1684" s="218"/>
      <c r="BH1684" s="218"/>
      <c r="BI1684" s="218"/>
      <c r="BJ1684" s="233"/>
      <c r="BK1684" s="199"/>
      <c r="BL1684" s="218" t="s">
        <v>84</v>
      </c>
      <c r="BM1684" s="171" t="s">
        <v>76</v>
      </c>
      <c r="BN1684" s="171" t="s">
        <v>76</v>
      </c>
      <c r="BO1684" s="171" t="s">
        <v>76</v>
      </c>
      <c r="BP1684" s="218"/>
      <c r="BQ1684" s="218"/>
      <c r="BR1684" s="218"/>
      <c r="BS1684" s="218"/>
      <c r="BT1684" s="218"/>
      <c r="BU1684" s="218"/>
      <c r="BV1684" s="218"/>
      <c r="BW1684" s="218"/>
      <c r="BX1684" s="171"/>
      <c r="BY1684" s="199"/>
      <c r="BZ1684" s="230"/>
      <c r="CA1684" s="230"/>
      <c r="CB1684" s="230"/>
      <c r="CC1684" s="230"/>
      <c r="CD1684" s="230"/>
      <c r="CE1684" s="230"/>
      <c r="CF1684" s="230"/>
      <c r="CG1684" s="230"/>
      <c r="CH1684" s="230"/>
      <c r="CI1684" s="230"/>
      <c r="CJ1684" s="230"/>
      <c r="CK1684" s="230"/>
      <c r="CL1684" s="230"/>
      <c r="CM1684" s="230"/>
      <c r="CN1684" s="171" t="s">
        <v>79</v>
      </c>
      <c r="CO1684" s="199"/>
      <c r="CP1684" s="230" t="s">
        <v>80</v>
      </c>
      <c r="CQ1684" s="285">
        <v>19651104</v>
      </c>
      <c r="CR1684" s="285">
        <v>5.9</v>
      </c>
      <c r="CS1684" s="285">
        <v>7.91</v>
      </c>
      <c r="CT1684" s="230" t="s">
        <v>604</v>
      </c>
      <c r="CU1684" s="230"/>
      <c r="CV1684" s="230"/>
      <c r="CW1684" s="230"/>
    </row>
    <row r="1685" ht="45" hidden="1" spans="1:101">
      <c r="A1685" s="191">
        <v>2802</v>
      </c>
      <c r="B1685" s="261" t="s">
        <v>4265</v>
      </c>
      <c r="C1685" s="261" t="s">
        <v>4266</v>
      </c>
      <c r="D1685" s="261" t="s">
        <v>2791</v>
      </c>
      <c r="E1685" s="199"/>
      <c r="F1685" s="261" t="s">
        <v>2237</v>
      </c>
      <c r="G1685" s="199"/>
      <c r="H1685" s="199"/>
      <c r="I1685" s="199"/>
      <c r="J1685" s="202"/>
      <c r="K1685" s="202"/>
      <c r="L1685" s="164" t="str">
        <f>_xlfn.IFNA(VLOOKUP(B1685,'[1]CDM Patients Data'!$C$1266:$N$5000,6,FALSE),"")</f>
        <v>Lung</v>
      </c>
      <c r="M1685" s="164" t="str">
        <f>_xlfn.IFNA(VLOOKUP(B1685,'[1]CDM Patients Data'!$C$1266:$N$5000,7,FALSE),"")</f>
        <v>Lung NOS</v>
      </c>
      <c r="N1685" s="164" t="str">
        <f>_xlfn.IFNA(VLOOKUP(B1685,'[1]CDM Patients Data'!$C$1266:$N$5000,8,FALSE),"")</f>
        <v>Malignant tumor, small cell type</v>
      </c>
      <c r="O1685" s="164" t="str">
        <f>_xlfn.IFNA(VLOOKUP(B1685,'[1]CDM Patients Data'!$C$1266:$K$3492,9,FALSE),"")</f>
        <v>Left</v>
      </c>
      <c r="P1685" s="164">
        <f>_xlfn.IFNA(VLOOKUP(B1685,'[1]CDM Patients Data'!$C$1266:$O$3492,10,FALSE),"")</f>
        <v>0</v>
      </c>
      <c r="Q1685" s="164">
        <f>_xlfn.IFNA(VLOOKUP(B1685,'[1]CDM Patients Data'!$C$1266:$O$3492,11,FALSE),"")</f>
        <v>0</v>
      </c>
      <c r="R1685" s="164">
        <f>_xlfn.IFNA(VLOOKUP(B1685,'[1]CDM Patients Data'!$C$1266:$O$3492,12,FALSE),"")</f>
        <v>0</v>
      </c>
      <c r="S1685" s="164">
        <f>_xlfn.IFNA(VLOOKUP(B1685,'[1]CDM Patients Data'!$C$1266:$P$3492,13,FALSE),"")</f>
        <v>0</v>
      </c>
      <c r="T1685" s="164" t="str">
        <f>_xlfn.IFNA(VLOOKUP(B1685,'[1]CDM Patients Data'!$C$1266:$N$5000,5,FALSE),"")</f>
        <v>Alaka</v>
      </c>
      <c r="U1685" s="164"/>
      <c r="V1685" s="164"/>
      <c r="W1685" s="210"/>
      <c r="X1685" s="164"/>
      <c r="Y1685" s="164"/>
      <c r="Z1685" s="164"/>
      <c r="AA1685" s="164"/>
      <c r="AB1685" s="164"/>
      <c r="AC1685" s="210"/>
      <c r="AD1685" s="199"/>
      <c r="AE1685" s="199"/>
      <c r="AF1685" s="199"/>
      <c r="AG1685" s="199"/>
      <c r="AH1685" s="233" t="s">
        <v>79</v>
      </c>
      <c r="AI1685" s="199"/>
      <c r="AJ1685" s="199"/>
      <c r="AK1685" s="218" t="s">
        <v>80</v>
      </c>
      <c r="AL1685" s="218">
        <v>49131549</v>
      </c>
      <c r="AM1685" s="218">
        <v>14.7</v>
      </c>
      <c r="AN1685" s="218">
        <v>149.6</v>
      </c>
      <c r="AO1685" s="218" t="s">
        <v>81</v>
      </c>
      <c r="AP1685" s="218"/>
      <c r="AQ1685" s="218"/>
      <c r="AR1685" s="218"/>
      <c r="AS1685" s="218"/>
      <c r="AT1685" s="218"/>
      <c r="AU1685" s="218"/>
      <c r="AV1685" s="218"/>
      <c r="AW1685" s="218"/>
      <c r="AX1685" s="218"/>
      <c r="AY1685" s="218"/>
      <c r="AZ1685" s="218"/>
      <c r="BA1685" s="218"/>
      <c r="BB1685" s="218"/>
      <c r="BC1685" s="218"/>
      <c r="BD1685" s="218"/>
      <c r="BE1685" s="218"/>
      <c r="BF1685" s="218"/>
      <c r="BG1685" s="218"/>
      <c r="BH1685" s="218"/>
      <c r="BI1685" s="218"/>
      <c r="BJ1685" s="233"/>
      <c r="BK1685" s="199"/>
      <c r="BL1685" s="218" t="s">
        <v>84</v>
      </c>
      <c r="BM1685" s="171" t="s">
        <v>76</v>
      </c>
      <c r="BN1685" s="171" t="s">
        <v>76</v>
      </c>
      <c r="BO1685" s="171" t="s">
        <v>76</v>
      </c>
      <c r="BP1685" s="218"/>
      <c r="BQ1685" s="218"/>
      <c r="BR1685" s="218"/>
      <c r="BS1685" s="218"/>
      <c r="BT1685" s="218"/>
      <c r="BU1685" s="218"/>
      <c r="BV1685" s="218"/>
      <c r="BW1685" s="218"/>
      <c r="BX1685" s="171"/>
      <c r="BY1685" s="199"/>
      <c r="BZ1685" s="230"/>
      <c r="CA1685" s="230"/>
      <c r="CB1685" s="230"/>
      <c r="CC1685" s="230"/>
      <c r="CD1685" s="230"/>
      <c r="CE1685" s="230"/>
      <c r="CF1685" s="230"/>
      <c r="CG1685" s="230"/>
      <c r="CH1685" s="230"/>
      <c r="CI1685" s="230"/>
      <c r="CJ1685" s="230"/>
      <c r="CK1685" s="230"/>
      <c r="CL1685" s="230"/>
      <c r="CM1685" s="230"/>
      <c r="CN1685" s="171" t="s">
        <v>79</v>
      </c>
      <c r="CO1685" s="199"/>
      <c r="CP1685" s="230" t="s">
        <v>80</v>
      </c>
      <c r="CQ1685" s="285">
        <v>19243247</v>
      </c>
      <c r="CR1685" s="285">
        <v>5.8</v>
      </c>
      <c r="CS1685" s="285">
        <v>14.96</v>
      </c>
      <c r="CT1685" s="230" t="s">
        <v>604</v>
      </c>
      <c r="CU1685" s="230"/>
      <c r="CV1685" s="230"/>
      <c r="CW1685" s="230"/>
    </row>
    <row r="1686" ht="60" hidden="1" spans="1:101">
      <c r="A1686" s="191">
        <v>2803</v>
      </c>
      <c r="B1686" s="261" t="s">
        <v>4267</v>
      </c>
      <c r="C1686" s="261" t="s">
        <v>3003</v>
      </c>
      <c r="D1686" s="261" t="s">
        <v>2788</v>
      </c>
      <c r="E1686" s="199"/>
      <c r="F1686" s="261" t="s">
        <v>2237</v>
      </c>
      <c r="G1686" s="199"/>
      <c r="H1686" s="199"/>
      <c r="I1686" s="199"/>
      <c r="J1686" s="202"/>
      <c r="K1686" s="202"/>
      <c r="L1686" s="164" t="str">
        <f>_xlfn.IFNA(VLOOKUP(B1686,'[1]CDM Patients Data'!$C$1266:$N$5000,6,FALSE),"")</f>
        <v>Urinary Bladder</v>
      </c>
      <c r="M1686" s="164" t="str">
        <f>_xlfn.IFNA(VLOOKUP(B1686,'[1]CDM Patients Data'!$C$1266:$N$5000,7,FALSE),"")</f>
        <v>Bladder NOS</v>
      </c>
      <c r="N1686" s="164" t="str">
        <f>_xlfn.IFNA(VLOOKUP(B1686,'[1]CDM Patients Data'!$C$1266:$N$5000,8,FALSE),"")</f>
        <v>Transitional cell carcinoma, NOS</v>
      </c>
      <c r="O1686" s="164" t="str">
        <f>_xlfn.IFNA(VLOOKUP(B1686,'[1]CDM Patients Data'!$C$1266:$K$3492,9,FALSE),"")</f>
        <v>Not a paired site</v>
      </c>
      <c r="P1686" s="164">
        <f>_xlfn.IFNA(VLOOKUP(B1686,'[1]CDM Patients Data'!$C$1266:$O$3492,10,FALSE),"")</f>
        <v>0</v>
      </c>
      <c r="Q1686" s="164">
        <f>_xlfn.IFNA(VLOOKUP(B1686,'[1]CDM Patients Data'!$C$1266:$O$3492,11,FALSE),"")</f>
        <v>0</v>
      </c>
      <c r="R1686" s="164">
        <f>_xlfn.IFNA(VLOOKUP(B1686,'[1]CDM Patients Data'!$C$1266:$O$3492,12,FALSE),"")</f>
        <v>0</v>
      </c>
      <c r="S1686" s="164">
        <f>_xlfn.IFNA(VLOOKUP(B1686,'[1]CDM Patients Data'!$C$1266:$P$3492,13,FALSE),"")</f>
        <v>0</v>
      </c>
      <c r="T1686" s="164" t="str">
        <f>_xlfn.IFNA(VLOOKUP(B1686,'[1]CDM Patients Data'!$C$1266:$N$5000,5,FALSE),"")</f>
        <v>Anwesha</v>
      </c>
      <c r="U1686" s="164"/>
      <c r="V1686" s="164"/>
      <c r="W1686" s="210"/>
      <c r="X1686" s="164"/>
      <c r="Y1686" s="164"/>
      <c r="Z1686" s="164"/>
      <c r="AA1686" s="164"/>
      <c r="AB1686" s="164"/>
      <c r="AC1686" s="210"/>
      <c r="AD1686" s="199"/>
      <c r="AE1686" s="199"/>
      <c r="AF1686" s="199"/>
      <c r="AG1686" s="199"/>
      <c r="AH1686" s="233"/>
      <c r="AI1686" s="199"/>
      <c r="AJ1686" s="199"/>
      <c r="AK1686" s="218"/>
      <c r="AL1686" s="218"/>
      <c r="AM1686" s="218"/>
      <c r="AN1686" s="218"/>
      <c r="AO1686" s="218" t="s">
        <v>76</v>
      </c>
      <c r="AP1686" s="218"/>
      <c r="AQ1686" s="218"/>
      <c r="AR1686" s="218"/>
      <c r="AS1686" s="218"/>
      <c r="AT1686" s="218"/>
      <c r="AU1686" s="218"/>
      <c r="AV1686" s="218"/>
      <c r="AW1686" s="218"/>
      <c r="AX1686" s="218"/>
      <c r="AY1686" s="218"/>
      <c r="AZ1686" s="218"/>
      <c r="BA1686" s="218"/>
      <c r="BB1686" s="218"/>
      <c r="BC1686" s="218"/>
      <c r="BD1686" s="218"/>
      <c r="BE1686" s="218"/>
      <c r="BF1686" s="218"/>
      <c r="BG1686" s="218"/>
      <c r="BH1686" s="218"/>
      <c r="BI1686" s="218"/>
      <c r="BJ1686" s="233"/>
      <c r="BK1686" s="199"/>
      <c r="BL1686" s="218"/>
      <c r="BM1686" s="171"/>
      <c r="BN1686" s="171"/>
      <c r="BO1686" s="171"/>
      <c r="BP1686" s="218"/>
      <c r="BQ1686" s="218"/>
      <c r="BR1686" s="218"/>
      <c r="BS1686" s="218"/>
      <c r="BT1686" s="218"/>
      <c r="BU1686" s="218"/>
      <c r="BV1686" s="218"/>
      <c r="BW1686" s="218"/>
      <c r="BX1686" s="171"/>
      <c r="BY1686" s="199"/>
      <c r="BZ1686" s="230"/>
      <c r="CA1686" s="230"/>
      <c r="CB1686" s="230"/>
      <c r="CC1686" s="230"/>
      <c r="CD1686" s="230"/>
      <c r="CE1686" s="230"/>
      <c r="CF1686" s="230"/>
      <c r="CG1686" s="230"/>
      <c r="CH1686" s="230"/>
      <c r="CI1686" s="230"/>
      <c r="CJ1686" s="230"/>
      <c r="CK1686" s="230"/>
      <c r="CL1686" s="230"/>
      <c r="CM1686" s="230"/>
      <c r="CN1686" s="171" t="s">
        <v>2777</v>
      </c>
      <c r="CO1686" s="199"/>
      <c r="CP1686" s="230" t="s">
        <v>80</v>
      </c>
      <c r="CQ1686" s="285">
        <v>25453400</v>
      </c>
      <c r="CR1686" s="285">
        <v>7.6</v>
      </c>
      <c r="CS1686" s="285">
        <v>520.81</v>
      </c>
      <c r="CT1686" s="230" t="s">
        <v>103</v>
      </c>
      <c r="CU1686" s="230"/>
      <c r="CV1686" s="230"/>
      <c r="CW1686" s="230"/>
    </row>
    <row r="1687" ht="60" spans="1:101">
      <c r="A1687" s="191">
        <v>2804</v>
      </c>
      <c r="B1687" s="261" t="s">
        <v>4268</v>
      </c>
      <c r="C1687" s="261" t="s">
        <v>3003</v>
      </c>
      <c r="D1687" s="261" t="s">
        <v>2936</v>
      </c>
      <c r="E1687" s="199"/>
      <c r="F1687" s="261" t="s">
        <v>2237</v>
      </c>
      <c r="G1687" s="199"/>
      <c r="H1687" s="199"/>
      <c r="I1687" s="199"/>
      <c r="J1687" s="202"/>
      <c r="K1687" s="202"/>
      <c r="L1687" s="164" t="str">
        <f>_xlfn.IFNA(VLOOKUP(B1687,'[1]CDM Patients Data'!$C$1266:$N$5000,6,FALSE),"")</f>
        <v>Urinary Bladder</v>
      </c>
      <c r="M1687" s="164" t="str">
        <f>_xlfn.IFNA(VLOOKUP(B1687,'[1]CDM Patients Data'!$C$1266:$N$5000,7,FALSE),"")</f>
        <v>Bladder NOS</v>
      </c>
      <c r="N1687" s="164" t="str">
        <f>_xlfn.IFNA(VLOOKUP(B1687,'[1]CDM Patients Data'!$C$1266:$N$5000,8,FALSE),"")</f>
        <v>Transitional cell carcinoma, NOS</v>
      </c>
      <c r="O1687" s="164" t="str">
        <f>_xlfn.IFNA(VLOOKUP(B1687,'[1]CDM Patients Data'!$C$1266:$K$3492,9,FALSE),"")</f>
        <v>Not a paired site</v>
      </c>
      <c r="P1687" s="164">
        <f>_xlfn.IFNA(VLOOKUP(B1687,'[1]CDM Patients Data'!$C$1266:$O$3492,10,FALSE),"")</f>
        <v>0</v>
      </c>
      <c r="Q1687" s="164">
        <f>_xlfn.IFNA(VLOOKUP(B1687,'[1]CDM Patients Data'!$C$1266:$O$3492,11,FALSE),"")</f>
        <v>0</v>
      </c>
      <c r="R1687" s="164">
        <f>_xlfn.IFNA(VLOOKUP(B1687,'[1]CDM Patients Data'!$C$1266:$O$3492,12,FALSE),"")</f>
        <v>0</v>
      </c>
      <c r="S1687" s="164">
        <f>_xlfn.IFNA(VLOOKUP(B1687,'[1]CDM Patients Data'!$C$1266:$P$3492,13,FALSE),"")</f>
        <v>0</v>
      </c>
      <c r="T1687" s="164" t="str">
        <f>_xlfn.IFNA(VLOOKUP(B1687,'[1]CDM Patients Data'!$C$1266:$N$5000,5,FALSE),"")</f>
        <v>Anwesha</v>
      </c>
      <c r="U1687" s="164"/>
      <c r="V1687" s="164"/>
      <c r="W1687" s="210"/>
      <c r="X1687" s="164"/>
      <c r="Y1687" s="164"/>
      <c r="Z1687" s="164"/>
      <c r="AA1687" s="164"/>
      <c r="AB1687" s="164"/>
      <c r="AC1687" s="210"/>
      <c r="AD1687" s="199"/>
      <c r="AE1687" s="199"/>
      <c r="AF1687" s="199"/>
      <c r="AG1687" s="199"/>
      <c r="AH1687" s="233"/>
      <c r="AI1687" s="199"/>
      <c r="AJ1687" s="199"/>
      <c r="AK1687" s="218" t="s">
        <v>84</v>
      </c>
      <c r="AL1687" s="218" t="s">
        <v>76</v>
      </c>
      <c r="AM1687" s="218" t="s">
        <v>76</v>
      </c>
      <c r="AN1687" s="218" t="s">
        <v>76</v>
      </c>
      <c r="AO1687" s="218" t="s">
        <v>76</v>
      </c>
      <c r="AP1687" s="218"/>
      <c r="AQ1687" s="218"/>
      <c r="AR1687" s="218"/>
      <c r="AS1687" s="218"/>
      <c r="AT1687" s="218"/>
      <c r="AU1687" s="218"/>
      <c r="AV1687" s="218"/>
      <c r="AW1687" s="218"/>
      <c r="AX1687" s="218"/>
      <c r="AY1687" s="218"/>
      <c r="AZ1687" s="218"/>
      <c r="BA1687" s="218"/>
      <c r="BB1687" s="218"/>
      <c r="BC1687" s="218"/>
      <c r="BD1687" s="218"/>
      <c r="BE1687" s="218"/>
      <c r="BF1687" s="218"/>
      <c r="BG1687" s="218"/>
      <c r="BH1687" s="218"/>
      <c r="BI1687" s="218"/>
      <c r="BJ1687" s="233" t="s">
        <v>79</v>
      </c>
      <c r="BK1687" s="199"/>
      <c r="BL1687" s="218" t="s">
        <v>80</v>
      </c>
      <c r="BM1687" s="290">
        <v>24633980</v>
      </c>
      <c r="BN1687" s="290">
        <v>7.4</v>
      </c>
      <c r="BO1687" s="290">
        <v>100.1</v>
      </c>
      <c r="BP1687" s="218" t="s">
        <v>103</v>
      </c>
      <c r="BQ1687" s="218"/>
      <c r="BR1687" s="218"/>
      <c r="BS1687" s="218"/>
      <c r="BT1687" s="218"/>
      <c r="BU1687" s="218"/>
      <c r="BV1687" s="218"/>
      <c r="BW1687" s="218"/>
      <c r="BX1687" s="171"/>
      <c r="BY1687" s="199"/>
      <c r="BZ1687" s="230"/>
      <c r="CA1687" s="230"/>
      <c r="CB1687" s="230"/>
      <c r="CC1687" s="230"/>
      <c r="CD1687" s="230"/>
      <c r="CE1687" s="230"/>
      <c r="CF1687" s="230"/>
      <c r="CG1687" s="230"/>
      <c r="CH1687" s="230"/>
      <c r="CI1687" s="230"/>
      <c r="CJ1687" s="230"/>
      <c r="CK1687" s="230"/>
      <c r="CL1687" s="230"/>
      <c r="CM1687" s="230"/>
      <c r="CN1687" s="171"/>
      <c r="CO1687" s="199"/>
      <c r="CP1687" s="230"/>
      <c r="CQ1687" s="233"/>
      <c r="CR1687" s="233"/>
      <c r="CS1687" s="233"/>
      <c r="CT1687" s="230"/>
      <c r="CU1687" s="230"/>
      <c r="CV1687" s="230"/>
      <c r="CW1687" s="230"/>
    </row>
    <row r="1688" ht="45" hidden="1" spans="1:101">
      <c r="A1688" s="191">
        <v>2805</v>
      </c>
      <c r="B1688" s="261" t="s">
        <v>4269</v>
      </c>
      <c r="C1688" s="261" t="s">
        <v>4270</v>
      </c>
      <c r="D1688" s="261" t="s">
        <v>3017</v>
      </c>
      <c r="E1688" s="199"/>
      <c r="F1688" s="261" t="s">
        <v>4271</v>
      </c>
      <c r="G1688" s="199"/>
      <c r="H1688" s="199"/>
      <c r="I1688" s="199"/>
      <c r="J1688" s="202"/>
      <c r="K1688" s="202"/>
      <c r="L1688" s="164" t="str">
        <f>_xlfn.IFNA(VLOOKUP(B1688,'[1]CDM Patients Data'!$C$1266:$N$5000,6,FALSE),"")</f>
        <v>Lung</v>
      </c>
      <c r="M1688" s="164" t="str">
        <f>_xlfn.IFNA(VLOOKUP(B1688,'[1]CDM Patients Data'!$C$1266:$N$5000,7,FALSE),"")</f>
        <v>Lung NOS</v>
      </c>
      <c r="N1688" s="164" t="str">
        <f>_xlfn.IFNA(VLOOKUP(B1688,'[1]CDM Patients Data'!$C$1266:$N$5000,8,FALSE),"")</f>
        <v>Large cell neuroendocrine carcinoma</v>
      </c>
      <c r="O1688" s="164" t="str">
        <f>_xlfn.IFNA(VLOOKUP(B1688,'[1]CDM Patients Data'!$C$1266:$K$3492,9,FALSE),"")</f>
        <v>Left</v>
      </c>
      <c r="P1688" s="164">
        <f>_xlfn.IFNA(VLOOKUP(B1688,'[1]CDM Patients Data'!$C$1266:$O$3492,10,FALSE),"")</f>
        <v>0</v>
      </c>
      <c r="Q1688" s="164">
        <f>_xlfn.IFNA(VLOOKUP(B1688,'[1]CDM Patients Data'!$C$1266:$O$3492,11,FALSE),"")</f>
        <v>0</v>
      </c>
      <c r="R1688" s="164">
        <f>_xlfn.IFNA(VLOOKUP(B1688,'[1]CDM Patients Data'!$C$1266:$O$3492,12,FALSE),"")</f>
        <v>0</v>
      </c>
      <c r="S1688" s="164">
        <f>_xlfn.IFNA(VLOOKUP(B1688,'[1]CDM Patients Data'!$C$1266:$P$3492,13,FALSE),"")</f>
        <v>0</v>
      </c>
      <c r="T1688" s="164" t="str">
        <f>_xlfn.IFNA(VLOOKUP(B1688,'[1]CDM Patients Data'!$C$1266:$N$5000,5,FALSE),"")</f>
        <v>Dayana</v>
      </c>
      <c r="U1688" s="164"/>
      <c r="V1688" s="164"/>
      <c r="W1688" s="210"/>
      <c r="X1688" s="164"/>
      <c r="Y1688" s="164"/>
      <c r="Z1688" s="164"/>
      <c r="AA1688" s="164"/>
      <c r="AB1688" s="164"/>
      <c r="AC1688" s="210"/>
      <c r="AD1688" s="199"/>
      <c r="AE1688" s="199"/>
      <c r="AF1688" s="199"/>
      <c r="AG1688" s="199"/>
      <c r="AH1688" s="233" t="s">
        <v>589</v>
      </c>
      <c r="AI1688" s="199"/>
      <c r="AJ1688" s="199"/>
      <c r="AK1688" s="218" t="s">
        <v>80</v>
      </c>
      <c r="AL1688" s="218">
        <v>20577402</v>
      </c>
      <c r="AM1688" s="218">
        <v>6.2</v>
      </c>
      <c r="AN1688" s="218">
        <v>362.6</v>
      </c>
      <c r="AO1688" s="218" t="s">
        <v>81</v>
      </c>
      <c r="AP1688" s="218"/>
      <c r="AQ1688" s="218"/>
      <c r="AR1688" s="218"/>
      <c r="AS1688" s="218"/>
      <c r="AT1688" s="218"/>
      <c r="AU1688" s="218"/>
      <c r="AV1688" s="218"/>
      <c r="AW1688" s="218"/>
      <c r="AX1688" s="218"/>
      <c r="AY1688" s="218"/>
      <c r="AZ1688" s="218"/>
      <c r="BA1688" s="218"/>
      <c r="BB1688" s="218"/>
      <c r="BC1688" s="218"/>
      <c r="BD1688" s="218"/>
      <c r="BE1688" s="218"/>
      <c r="BF1688" s="218"/>
      <c r="BG1688" s="218"/>
      <c r="BH1688" s="218"/>
      <c r="BI1688" s="218"/>
      <c r="BJ1688" s="233"/>
      <c r="BK1688" s="199"/>
      <c r="BL1688" s="218" t="s">
        <v>84</v>
      </c>
      <c r="BM1688" s="171" t="s">
        <v>76</v>
      </c>
      <c r="BN1688" s="171" t="s">
        <v>76</v>
      </c>
      <c r="BO1688" s="171" t="s">
        <v>76</v>
      </c>
      <c r="BP1688" s="218"/>
      <c r="BQ1688" s="218"/>
      <c r="BR1688" s="218"/>
      <c r="BS1688" s="218"/>
      <c r="BT1688" s="218"/>
      <c r="BU1688" s="218"/>
      <c r="BV1688" s="218"/>
      <c r="BW1688" s="218"/>
      <c r="BX1688" s="171"/>
      <c r="BY1688" s="199"/>
      <c r="BZ1688" s="230"/>
      <c r="CA1688" s="230"/>
      <c r="CB1688" s="230"/>
      <c r="CC1688" s="230"/>
      <c r="CD1688" s="230"/>
      <c r="CE1688" s="230"/>
      <c r="CF1688" s="230"/>
      <c r="CG1688" s="230"/>
      <c r="CH1688" s="230"/>
      <c r="CI1688" s="230"/>
      <c r="CJ1688" s="230"/>
      <c r="CK1688" s="230"/>
      <c r="CL1688" s="230"/>
      <c r="CM1688" s="230"/>
      <c r="CN1688" s="171"/>
      <c r="CO1688" s="199"/>
      <c r="CP1688" s="230"/>
      <c r="CQ1688" s="233"/>
      <c r="CR1688" s="233"/>
      <c r="CS1688" s="233"/>
      <c r="CT1688" s="230"/>
      <c r="CU1688" s="230"/>
      <c r="CV1688" s="230"/>
      <c r="CW1688" s="230"/>
    </row>
    <row r="1689" ht="60" spans="1:101">
      <c r="A1689" s="191">
        <v>2806</v>
      </c>
      <c r="B1689" s="261" t="s">
        <v>4272</v>
      </c>
      <c r="C1689" s="261" t="s">
        <v>4273</v>
      </c>
      <c r="D1689" s="261" t="s">
        <v>2783</v>
      </c>
      <c r="E1689" s="199"/>
      <c r="F1689" s="261" t="s">
        <v>4271</v>
      </c>
      <c r="G1689" s="199"/>
      <c r="H1689" s="199"/>
      <c r="I1689" s="199"/>
      <c r="J1689" s="202"/>
      <c r="K1689" s="202"/>
      <c r="L1689" s="164" t="str">
        <f>_xlfn.IFNA(VLOOKUP(B1689,'[1]CDM Patients Data'!$C$1266:$N$5000,6,FALSE),"")</f>
        <v>Breast</v>
      </c>
      <c r="M1689" s="164" t="str">
        <f>_xlfn.IFNA(VLOOKUP(B1689,'[1]CDM Patients Data'!$C$1266:$N$5000,7,FALSE),"")</f>
        <v>Upper outer quadrant of breast</v>
      </c>
      <c r="N1689" s="164" t="str">
        <f>_xlfn.IFNA(VLOOKUP(B1689,'[1]CDM Patients Data'!$C$1266:$N$5000,8,FALSE),"")</f>
        <v>Invasive carcinoma of no special type</v>
      </c>
      <c r="O1689" s="164" t="str">
        <f>_xlfn.IFNA(VLOOKUP(B1689,'[1]CDM Patients Data'!$C$1266:$K$3492,9,FALSE),"")</f>
        <v>Right</v>
      </c>
      <c r="P1689" s="164">
        <f>_xlfn.IFNA(VLOOKUP(B1689,'[1]CDM Patients Data'!$C$1266:$O$3492,10,FALSE),"")</f>
        <v>0</v>
      </c>
      <c r="Q1689" s="164">
        <f>_xlfn.IFNA(VLOOKUP(B1689,'[1]CDM Patients Data'!$C$1266:$O$3492,11,FALSE),"")</f>
        <v>0</v>
      </c>
      <c r="R1689" s="164">
        <f>_xlfn.IFNA(VLOOKUP(B1689,'[1]CDM Patients Data'!$C$1266:$O$3492,12,FALSE),"")</f>
        <v>0</v>
      </c>
      <c r="S1689" s="164">
        <f>_xlfn.IFNA(VLOOKUP(B1689,'[1]CDM Patients Data'!$C$1266:$P$3492,13,FALSE),"")</f>
        <v>0</v>
      </c>
      <c r="T1689" s="164" t="str">
        <f>_xlfn.IFNA(VLOOKUP(B1689,'[1]CDM Patients Data'!$C$1266:$N$5000,5,FALSE),"")</f>
        <v>Anwesha</v>
      </c>
      <c r="U1689" s="164"/>
      <c r="V1689" s="164"/>
      <c r="W1689" s="210"/>
      <c r="X1689" s="164"/>
      <c r="Y1689" s="164"/>
      <c r="Z1689" s="164"/>
      <c r="AA1689" s="164"/>
      <c r="AB1689" s="164"/>
      <c r="AC1689" s="210"/>
      <c r="AD1689" s="199"/>
      <c r="AE1689" s="199"/>
      <c r="AF1689" s="199"/>
      <c r="AG1689" s="199"/>
      <c r="AH1689" s="233"/>
      <c r="AI1689" s="199"/>
      <c r="AJ1689" s="199"/>
      <c r="AK1689" s="218" t="s">
        <v>84</v>
      </c>
      <c r="AL1689" s="218" t="s">
        <v>76</v>
      </c>
      <c r="AM1689" s="218" t="s">
        <v>76</v>
      </c>
      <c r="AN1689" s="218" t="s">
        <v>76</v>
      </c>
      <c r="AO1689" s="218" t="s">
        <v>76</v>
      </c>
      <c r="AP1689" s="218"/>
      <c r="AQ1689" s="218"/>
      <c r="AR1689" s="218"/>
      <c r="AS1689" s="218"/>
      <c r="AT1689" s="218"/>
      <c r="AU1689" s="218"/>
      <c r="AV1689" s="218"/>
      <c r="AW1689" s="218"/>
      <c r="AX1689" s="218"/>
      <c r="AY1689" s="218"/>
      <c r="AZ1689" s="218"/>
      <c r="BA1689" s="218"/>
      <c r="BB1689" s="218"/>
      <c r="BC1689" s="218"/>
      <c r="BD1689" s="218"/>
      <c r="BE1689" s="218"/>
      <c r="BF1689" s="218"/>
      <c r="BG1689" s="218"/>
      <c r="BH1689" s="218"/>
      <c r="BI1689" s="218"/>
      <c r="BJ1689" s="233" t="s">
        <v>589</v>
      </c>
      <c r="BK1689" s="199"/>
      <c r="BL1689" s="218" t="s">
        <v>80</v>
      </c>
      <c r="BM1689" s="290">
        <v>7417181</v>
      </c>
      <c r="BN1689" s="290">
        <v>2.2</v>
      </c>
      <c r="BO1689" s="290">
        <v>257.3</v>
      </c>
      <c r="BP1689" s="218" t="s">
        <v>103</v>
      </c>
      <c r="BQ1689" s="218"/>
      <c r="BR1689" s="218"/>
      <c r="BS1689" s="218"/>
      <c r="BT1689" s="218"/>
      <c r="BU1689" s="218"/>
      <c r="BV1689" s="218"/>
      <c r="BW1689" s="218"/>
      <c r="BX1689" s="171"/>
      <c r="BY1689" s="199"/>
      <c r="BZ1689" s="230"/>
      <c r="CA1689" s="230"/>
      <c r="CB1689" s="230"/>
      <c r="CC1689" s="230"/>
      <c r="CD1689" s="230"/>
      <c r="CE1689" s="230"/>
      <c r="CF1689" s="230"/>
      <c r="CG1689" s="230"/>
      <c r="CH1689" s="230"/>
      <c r="CI1689" s="230"/>
      <c r="CJ1689" s="230"/>
      <c r="CK1689" s="230"/>
      <c r="CL1689" s="230"/>
      <c r="CM1689" s="230"/>
      <c r="CN1689" s="171"/>
      <c r="CO1689" s="199"/>
      <c r="CP1689" s="230"/>
      <c r="CQ1689" s="233"/>
      <c r="CR1689" s="233"/>
      <c r="CS1689" s="233"/>
      <c r="CT1689" s="230"/>
      <c r="CU1689" s="230"/>
      <c r="CV1689" s="230"/>
      <c r="CW1689" s="230"/>
    </row>
    <row r="1690" ht="60" hidden="1" spans="1:101">
      <c r="A1690" s="191">
        <v>2807</v>
      </c>
      <c r="B1690" s="261" t="s">
        <v>4274</v>
      </c>
      <c r="C1690" s="261" t="s">
        <v>4275</v>
      </c>
      <c r="D1690" s="261" t="s">
        <v>2918</v>
      </c>
      <c r="E1690" s="199"/>
      <c r="F1690" s="303" t="s">
        <v>3813</v>
      </c>
      <c r="G1690" s="199"/>
      <c r="H1690" s="199"/>
      <c r="I1690" s="199"/>
      <c r="J1690" s="202"/>
      <c r="K1690" s="202"/>
      <c r="L1690" s="164" t="str">
        <f>_xlfn.IFNA(VLOOKUP(B1690,'[1]CDM Patients Data'!$C$1266:$N$5000,6,FALSE),"")</f>
        <v>Esophagus</v>
      </c>
      <c r="M1690" s="164" t="str">
        <f>_xlfn.IFNA(VLOOKUP(B1690,'[1]CDM Patients Data'!$C$1266:$N$5000,7,FALSE),"")</f>
        <v>Esophagus lower third</v>
      </c>
      <c r="N1690" s="164" t="str">
        <f>_xlfn.IFNA(VLOOKUP(B1690,'[1]CDM Patients Data'!$C$1266:$N$5000,8,FALSE),"")</f>
        <v>Squamous cell carcinoma, NOS</v>
      </c>
      <c r="O1690" s="164" t="str">
        <f>_xlfn.IFNA(VLOOKUP(B1690,'[1]CDM Patients Data'!$C$1266:$K$3492,9,FALSE),"")</f>
        <v>Not a paired site</v>
      </c>
      <c r="P1690" s="164">
        <f>_xlfn.IFNA(VLOOKUP(B1690,'[1]CDM Patients Data'!$C$1266:$O$3492,10,FALSE),"")</f>
        <v>0</v>
      </c>
      <c r="Q1690" s="164">
        <f>_xlfn.IFNA(VLOOKUP(B1690,'[1]CDM Patients Data'!$C$1266:$O$3492,11,FALSE),"")</f>
        <v>0</v>
      </c>
      <c r="R1690" s="164">
        <f>_xlfn.IFNA(VLOOKUP(B1690,'[1]CDM Patients Data'!$C$1266:$O$3492,12,FALSE),"")</f>
        <v>0</v>
      </c>
      <c r="S1690" s="164">
        <f>_xlfn.IFNA(VLOOKUP(B1690,'[1]CDM Patients Data'!$C$1266:$P$3492,13,FALSE),"")</f>
        <v>0</v>
      </c>
      <c r="T1690" s="164" t="str">
        <f>_xlfn.IFNA(VLOOKUP(B1690,'[1]CDM Patients Data'!$C$1266:$N$5000,5,FALSE),"")</f>
        <v>Alaka</v>
      </c>
      <c r="U1690" s="164"/>
      <c r="V1690" s="164"/>
      <c r="W1690" s="210"/>
      <c r="X1690" s="164"/>
      <c r="Y1690" s="164"/>
      <c r="Z1690" s="164"/>
      <c r="AA1690" s="164"/>
      <c r="AB1690" s="164"/>
      <c r="AC1690" s="210"/>
      <c r="AD1690" s="199"/>
      <c r="AE1690" s="199"/>
      <c r="AF1690" s="199"/>
      <c r="AG1690" s="199"/>
      <c r="AH1690" s="233" t="s">
        <v>589</v>
      </c>
      <c r="AI1690" s="199"/>
      <c r="AJ1690" s="199"/>
      <c r="AK1690" s="218" t="s">
        <v>80</v>
      </c>
      <c r="AL1690" s="218">
        <v>39205797</v>
      </c>
      <c r="AM1690" s="218">
        <v>11.8</v>
      </c>
      <c r="AN1690" s="218">
        <v>199.3</v>
      </c>
      <c r="AO1690" s="218" t="s">
        <v>81</v>
      </c>
      <c r="AP1690" s="218"/>
      <c r="AQ1690" s="218"/>
      <c r="AR1690" s="218"/>
      <c r="AS1690" s="218"/>
      <c r="AT1690" s="218"/>
      <c r="AU1690" s="218"/>
      <c r="AV1690" s="218"/>
      <c r="AW1690" s="218"/>
      <c r="AX1690" s="218"/>
      <c r="AY1690" s="218"/>
      <c r="AZ1690" s="218"/>
      <c r="BA1690" s="218"/>
      <c r="BB1690" s="218"/>
      <c r="BC1690" s="218"/>
      <c r="BD1690" s="218"/>
      <c r="BE1690" s="218"/>
      <c r="BF1690" s="218"/>
      <c r="BG1690" s="218"/>
      <c r="BH1690" s="218"/>
      <c r="BI1690" s="218"/>
      <c r="BJ1690" s="233"/>
      <c r="BK1690" s="199"/>
      <c r="BL1690" s="218" t="s">
        <v>84</v>
      </c>
      <c r="BM1690" s="171" t="s">
        <v>76</v>
      </c>
      <c r="BN1690" s="171" t="s">
        <v>76</v>
      </c>
      <c r="BO1690" s="171" t="s">
        <v>76</v>
      </c>
      <c r="BP1690" s="218"/>
      <c r="BQ1690" s="218"/>
      <c r="BR1690" s="218"/>
      <c r="BS1690" s="218"/>
      <c r="BT1690" s="218"/>
      <c r="BU1690" s="218"/>
      <c r="BV1690" s="218"/>
      <c r="BW1690" s="218"/>
      <c r="BX1690" s="171"/>
      <c r="BY1690" s="199"/>
      <c r="BZ1690" s="230"/>
      <c r="CA1690" s="230"/>
      <c r="CB1690" s="230"/>
      <c r="CC1690" s="230"/>
      <c r="CD1690" s="230"/>
      <c r="CE1690" s="230"/>
      <c r="CF1690" s="230"/>
      <c r="CG1690" s="230"/>
      <c r="CH1690" s="230"/>
      <c r="CI1690" s="230"/>
      <c r="CJ1690" s="230"/>
      <c r="CK1690" s="230"/>
      <c r="CL1690" s="230"/>
      <c r="CM1690" s="230"/>
      <c r="CN1690" s="171" t="s">
        <v>2777</v>
      </c>
      <c r="CO1690" s="199"/>
      <c r="CP1690" s="230" t="s">
        <v>80</v>
      </c>
      <c r="CQ1690" s="285">
        <v>12117001</v>
      </c>
      <c r="CR1690" s="285">
        <v>3.6</v>
      </c>
      <c r="CS1690" s="285">
        <v>373.05</v>
      </c>
      <c r="CT1690" s="230" t="s">
        <v>103</v>
      </c>
      <c r="CU1690" s="230"/>
      <c r="CV1690" s="230"/>
      <c r="CW1690" s="230"/>
    </row>
    <row r="1691" ht="15" spans="1:101">
      <c r="A1691" s="191">
        <v>2808</v>
      </c>
      <c r="B1691" s="261" t="s">
        <v>4276</v>
      </c>
      <c r="C1691" s="261" t="s">
        <v>4277</v>
      </c>
      <c r="D1691" s="261" t="s">
        <v>2780</v>
      </c>
      <c r="E1691" s="199"/>
      <c r="F1691" s="261" t="s">
        <v>4278</v>
      </c>
      <c r="G1691" s="199"/>
      <c r="H1691" s="199"/>
      <c r="I1691" s="199"/>
      <c r="J1691" s="202"/>
      <c r="K1691" s="202"/>
      <c r="L1691" s="164" t="str">
        <f>_xlfn.IFNA(VLOOKUP(B1691,'[1]CDM Patients Data'!$C$1266:$N$5000,6,FALSE),"")</f>
        <v>NA</v>
      </c>
      <c r="M1691" s="164" t="str">
        <f>_xlfn.IFNA(VLOOKUP(B1691,'[1]CDM Patients Data'!$C$1266:$N$5000,7,FALSE),"")</f>
        <v>NA</v>
      </c>
      <c r="N1691" s="164" t="str">
        <f>_xlfn.IFNA(VLOOKUP(B1691,'[1]CDM Patients Data'!$C$1266:$N$5000,8,FALSE),"")</f>
        <v>NA</v>
      </c>
      <c r="O1691" s="164" t="str">
        <f>_xlfn.IFNA(VLOOKUP(B1691,'[1]CDM Patients Data'!$C$1266:$K$3492,9,FALSE),"")</f>
        <v>NA</v>
      </c>
      <c r="P1691" s="164">
        <f>_xlfn.IFNA(VLOOKUP(B1691,'[1]CDM Patients Data'!$C$1266:$O$3492,10,FALSE),"")</f>
        <v>0</v>
      </c>
      <c r="Q1691" s="164">
        <f>_xlfn.IFNA(VLOOKUP(B1691,'[1]CDM Patients Data'!$C$1266:$O$3492,11,FALSE),"")</f>
        <v>0</v>
      </c>
      <c r="R1691" s="164">
        <f>_xlfn.IFNA(VLOOKUP(B1691,'[1]CDM Patients Data'!$C$1266:$O$3492,12,FALSE),"")</f>
        <v>0</v>
      </c>
      <c r="S1691" s="164">
        <f>_xlfn.IFNA(VLOOKUP(B1691,'[1]CDM Patients Data'!$C$1266:$P$3492,13,FALSE),"")</f>
        <v>0</v>
      </c>
      <c r="T1691" s="164" t="str">
        <f>_xlfn.IFNA(VLOOKUP(B1691,'[1]CDM Patients Data'!$C$1266:$N$5000,5,FALSE),"")</f>
        <v>Alaka</v>
      </c>
      <c r="U1691" s="164"/>
      <c r="V1691" s="164"/>
      <c r="W1691" s="210"/>
      <c r="X1691" s="164"/>
      <c r="Y1691" s="164"/>
      <c r="Z1691" s="164"/>
      <c r="AA1691" s="164"/>
      <c r="AB1691" s="164"/>
      <c r="AC1691" s="210"/>
      <c r="AD1691" s="199"/>
      <c r="AE1691" s="199"/>
      <c r="AF1691" s="199"/>
      <c r="AG1691" s="199"/>
      <c r="AH1691" s="233"/>
      <c r="AI1691" s="199"/>
      <c r="AJ1691" s="199"/>
      <c r="AK1691" s="218" t="s">
        <v>84</v>
      </c>
      <c r="AL1691" s="218" t="s">
        <v>76</v>
      </c>
      <c r="AM1691" s="218" t="s">
        <v>76</v>
      </c>
      <c r="AN1691" s="218" t="s">
        <v>76</v>
      </c>
      <c r="AO1691" s="218" t="s">
        <v>76</v>
      </c>
      <c r="AP1691" s="218"/>
      <c r="AQ1691" s="218"/>
      <c r="AR1691" s="218"/>
      <c r="AS1691" s="218"/>
      <c r="AT1691" s="218"/>
      <c r="AU1691" s="218"/>
      <c r="AV1691" s="218"/>
      <c r="AW1691" s="218"/>
      <c r="AX1691" s="218"/>
      <c r="AY1691" s="218"/>
      <c r="AZ1691" s="218"/>
      <c r="BA1691" s="218"/>
      <c r="BB1691" s="218"/>
      <c r="BC1691" s="218"/>
      <c r="BD1691" s="218"/>
      <c r="BE1691" s="218"/>
      <c r="BF1691" s="218"/>
      <c r="BG1691" s="218"/>
      <c r="BH1691" s="218"/>
      <c r="BI1691" s="218"/>
      <c r="BJ1691" s="233" t="s">
        <v>589</v>
      </c>
      <c r="BK1691" s="199"/>
      <c r="BL1691" s="218" t="s">
        <v>80</v>
      </c>
      <c r="BM1691" s="290">
        <v>8871399</v>
      </c>
      <c r="BN1691" s="290">
        <v>2.7</v>
      </c>
      <c r="BO1691" s="290">
        <v>311.2</v>
      </c>
      <c r="BP1691" s="218" t="s">
        <v>103</v>
      </c>
      <c r="BQ1691" s="218"/>
      <c r="BR1691" s="218"/>
      <c r="BS1691" s="218"/>
      <c r="BT1691" s="218"/>
      <c r="BU1691" s="218"/>
      <c r="BV1691" s="218"/>
      <c r="BW1691" s="218"/>
      <c r="BX1691" s="171"/>
      <c r="BY1691" s="199"/>
      <c r="BZ1691" s="230"/>
      <c r="CA1691" s="230"/>
      <c r="CB1691" s="230"/>
      <c r="CC1691" s="230"/>
      <c r="CD1691" s="230"/>
      <c r="CE1691" s="230"/>
      <c r="CF1691" s="230"/>
      <c r="CG1691" s="230"/>
      <c r="CH1691" s="230"/>
      <c r="CI1691" s="230"/>
      <c r="CJ1691" s="230"/>
      <c r="CK1691" s="230"/>
      <c r="CL1691" s="230"/>
      <c r="CM1691" s="230"/>
      <c r="CN1691" s="171"/>
      <c r="CO1691" s="199"/>
      <c r="CP1691" s="230"/>
      <c r="CQ1691" s="233"/>
      <c r="CR1691" s="233"/>
      <c r="CS1691" s="233"/>
      <c r="CT1691" s="230"/>
      <c r="CU1691" s="230"/>
      <c r="CV1691" s="230"/>
      <c r="CW1691" s="230"/>
    </row>
    <row r="1692" ht="30" spans="1:101">
      <c r="A1692" s="191">
        <v>2809</v>
      </c>
      <c r="B1692" s="261" t="s">
        <v>4279</v>
      </c>
      <c r="C1692" s="261" t="s">
        <v>4280</v>
      </c>
      <c r="D1692" s="261" t="s">
        <v>2783</v>
      </c>
      <c r="E1692" s="199"/>
      <c r="F1692" s="261" t="s">
        <v>3406</v>
      </c>
      <c r="G1692" s="199"/>
      <c r="H1692" s="199"/>
      <c r="I1692" s="199"/>
      <c r="J1692" s="202"/>
      <c r="K1692" s="202"/>
      <c r="L1692" s="164" t="str">
        <f>_xlfn.IFNA(VLOOKUP(B1692,'[1]CDM Patients Data'!$C$1266:$N$5000,6,FALSE),"")</f>
        <v>Ovary</v>
      </c>
      <c r="M1692" s="164" t="str">
        <f>_xlfn.IFNA(VLOOKUP(B1692,'[1]CDM Patients Data'!$C$1266:$N$5000,7,FALSE),"")</f>
        <v>Ovary</v>
      </c>
      <c r="N1692" s="164" t="str">
        <f>_xlfn.IFNA(VLOOKUP(B1692,'[1]CDM Patients Data'!$C$1266:$N$5000,8,FALSE),"")</f>
        <v>Carcinoma, NOS</v>
      </c>
      <c r="O1692" s="164" t="str">
        <f>_xlfn.IFNA(VLOOKUP(B1692,'[1]CDM Patients Data'!$C$1266:$K$3492,9,FALSE),"")</f>
        <v>Unknown</v>
      </c>
      <c r="P1692" s="164">
        <f>_xlfn.IFNA(VLOOKUP(B1692,'[1]CDM Patients Data'!$C$1266:$O$3492,10,FALSE),"")</f>
        <v>0</v>
      </c>
      <c r="Q1692" s="164">
        <f>_xlfn.IFNA(VLOOKUP(B1692,'[1]CDM Patients Data'!$C$1266:$O$3492,11,FALSE),"")</f>
        <v>0</v>
      </c>
      <c r="R1692" s="164">
        <f>_xlfn.IFNA(VLOOKUP(B1692,'[1]CDM Patients Data'!$C$1266:$O$3492,12,FALSE),"")</f>
        <v>0</v>
      </c>
      <c r="S1692" s="164">
        <f>_xlfn.IFNA(VLOOKUP(B1692,'[1]CDM Patients Data'!$C$1266:$P$3492,13,FALSE),"")</f>
        <v>0</v>
      </c>
      <c r="T1692" s="164" t="str">
        <f>_xlfn.IFNA(VLOOKUP(B1692,'[1]CDM Patients Data'!$C$1266:$N$5000,5,FALSE),"")</f>
        <v>Dayana</v>
      </c>
      <c r="U1692" s="164"/>
      <c r="V1692" s="164"/>
      <c r="W1692" s="210"/>
      <c r="X1692" s="164"/>
      <c r="Y1692" s="164"/>
      <c r="Z1692" s="164"/>
      <c r="AA1692" s="164"/>
      <c r="AB1692" s="164"/>
      <c r="AC1692" s="210"/>
      <c r="AD1692" s="199"/>
      <c r="AE1692" s="199"/>
      <c r="AF1692" s="199"/>
      <c r="AG1692" s="199"/>
      <c r="AH1692" s="233"/>
      <c r="AI1692" s="199"/>
      <c r="AJ1692" s="199"/>
      <c r="AK1692" s="218" t="s">
        <v>84</v>
      </c>
      <c r="AL1692" s="218" t="s">
        <v>76</v>
      </c>
      <c r="AM1692" s="218" t="s">
        <v>76</v>
      </c>
      <c r="AN1692" s="218" t="s">
        <v>76</v>
      </c>
      <c r="AO1692" s="218" t="s">
        <v>76</v>
      </c>
      <c r="AP1692" s="218"/>
      <c r="AQ1692" s="218"/>
      <c r="AR1692" s="218"/>
      <c r="AS1692" s="218"/>
      <c r="AT1692" s="218"/>
      <c r="AU1692" s="218"/>
      <c r="AV1692" s="218"/>
      <c r="AW1692" s="218"/>
      <c r="AX1692" s="218"/>
      <c r="AY1692" s="218"/>
      <c r="AZ1692" s="218"/>
      <c r="BA1692" s="218"/>
      <c r="BB1692" s="218"/>
      <c r="BC1692" s="218"/>
      <c r="BD1692" s="218"/>
      <c r="BE1692" s="218"/>
      <c r="BF1692" s="218"/>
      <c r="BG1692" s="218"/>
      <c r="BH1692" s="218"/>
      <c r="BI1692" s="218"/>
      <c r="BJ1692" s="233" t="s">
        <v>589</v>
      </c>
      <c r="BK1692" s="199"/>
      <c r="BL1692" s="218" t="s">
        <v>80</v>
      </c>
      <c r="BM1692" s="290">
        <v>8594155</v>
      </c>
      <c r="BN1692" s="290">
        <v>2.6</v>
      </c>
      <c r="BO1692" s="290">
        <v>305</v>
      </c>
      <c r="BP1692" s="218" t="s">
        <v>103</v>
      </c>
      <c r="BQ1692" s="218"/>
      <c r="BR1692" s="218"/>
      <c r="BS1692" s="218"/>
      <c r="BT1692" s="218"/>
      <c r="BU1692" s="218"/>
      <c r="BV1692" s="218"/>
      <c r="BW1692" s="218"/>
      <c r="BX1692" s="171"/>
      <c r="BY1692" s="199"/>
      <c r="BZ1692" s="230"/>
      <c r="CA1692" s="230"/>
      <c r="CB1692" s="230"/>
      <c r="CC1692" s="230"/>
      <c r="CD1692" s="230"/>
      <c r="CE1692" s="230"/>
      <c r="CF1692" s="230"/>
      <c r="CG1692" s="230"/>
      <c r="CH1692" s="230"/>
      <c r="CI1692" s="230"/>
      <c r="CJ1692" s="230"/>
      <c r="CK1692" s="230"/>
      <c r="CL1692" s="230"/>
      <c r="CM1692" s="230"/>
      <c r="CN1692" s="171"/>
      <c r="CO1692" s="199"/>
      <c r="CP1692" s="230"/>
      <c r="CQ1692" s="233"/>
      <c r="CR1692" s="233"/>
      <c r="CS1692" s="233"/>
      <c r="CT1692" s="230"/>
      <c r="CU1692" s="230"/>
      <c r="CV1692" s="230"/>
      <c r="CW1692" s="230"/>
    </row>
    <row r="1693" ht="60" hidden="1" spans="1:101">
      <c r="A1693" s="191">
        <v>2810</v>
      </c>
      <c r="B1693" s="261" t="s">
        <v>4281</v>
      </c>
      <c r="C1693" s="261" t="s">
        <v>4282</v>
      </c>
      <c r="D1693" s="261" t="s">
        <v>2794</v>
      </c>
      <c r="E1693" s="199"/>
      <c r="F1693" s="261" t="s">
        <v>2176</v>
      </c>
      <c r="G1693" s="199"/>
      <c r="H1693" s="199"/>
      <c r="I1693" s="199"/>
      <c r="J1693" s="202"/>
      <c r="K1693" s="202"/>
      <c r="L1693" s="164" t="str">
        <f>_xlfn.IFNA(VLOOKUP(B1693,'[1]CDM Patients Data'!$C$1266:$N$5000,6,FALSE),"")</f>
        <v>Breast</v>
      </c>
      <c r="M1693" s="164" t="str">
        <f>_xlfn.IFNA(VLOOKUP(B1693,'[1]CDM Patients Data'!$C$1266:$N$5000,7,FALSE),"")</f>
        <v>Breast NOS (excludes Skin of breast C44.5)</v>
      </c>
      <c r="N1693" s="164" t="str">
        <f>_xlfn.IFNA(VLOOKUP(B1693,'[1]CDM Patients Data'!$C$1266:$N$5000,8,FALSE),"")</f>
        <v>Infiltrating ductular carcinoma</v>
      </c>
      <c r="O1693" s="164" t="str">
        <f>_xlfn.IFNA(VLOOKUP(B1693,'[1]CDM Patients Data'!$C$1266:$K$3492,9,FALSE),"")</f>
        <v>Left</v>
      </c>
      <c r="P1693" s="164">
        <f>_xlfn.IFNA(VLOOKUP(B1693,'[1]CDM Patients Data'!$C$1266:$O$3492,10,FALSE),"")</f>
        <v>0</v>
      </c>
      <c r="Q1693" s="164">
        <f>_xlfn.IFNA(VLOOKUP(B1693,'[1]CDM Patients Data'!$C$1266:$O$3492,11,FALSE),"")</f>
        <v>0</v>
      </c>
      <c r="R1693" s="164">
        <f>_xlfn.IFNA(VLOOKUP(B1693,'[1]CDM Patients Data'!$C$1266:$O$3492,12,FALSE),"")</f>
        <v>0</v>
      </c>
      <c r="S1693" s="164">
        <f>_xlfn.IFNA(VLOOKUP(B1693,'[1]CDM Patients Data'!$C$1266:$P$3492,13,FALSE),"")</f>
        <v>0</v>
      </c>
      <c r="T1693" s="164" t="str">
        <f>_xlfn.IFNA(VLOOKUP(B1693,'[1]CDM Patients Data'!$C$1266:$N$5000,5,FALSE),"")</f>
        <v>Anwesha</v>
      </c>
      <c r="U1693" s="164"/>
      <c r="V1693" s="164"/>
      <c r="W1693" s="210"/>
      <c r="X1693" s="164"/>
      <c r="Y1693" s="164"/>
      <c r="Z1693" s="164"/>
      <c r="AA1693" s="164"/>
      <c r="AB1693" s="164"/>
      <c r="AC1693" s="210"/>
      <c r="AD1693" s="199"/>
      <c r="AE1693" s="199"/>
      <c r="AF1693" s="199"/>
      <c r="AG1693" s="199"/>
      <c r="AH1693" s="233" t="s">
        <v>589</v>
      </c>
      <c r="AI1693" s="199"/>
      <c r="AJ1693" s="199"/>
      <c r="AK1693" s="218" t="s">
        <v>80</v>
      </c>
      <c r="AL1693" s="218">
        <v>22451762</v>
      </c>
      <c r="AM1693" s="218">
        <v>6.7</v>
      </c>
      <c r="AN1693" s="218">
        <v>333.7</v>
      </c>
      <c r="AO1693" s="218" t="s">
        <v>81</v>
      </c>
      <c r="AP1693" s="218"/>
      <c r="AQ1693" s="218"/>
      <c r="AR1693" s="218"/>
      <c r="AS1693" s="218"/>
      <c r="AT1693" s="218"/>
      <c r="AU1693" s="218"/>
      <c r="AV1693" s="218"/>
      <c r="AW1693" s="218"/>
      <c r="AX1693" s="218"/>
      <c r="AY1693" s="218"/>
      <c r="AZ1693" s="218"/>
      <c r="BA1693" s="218"/>
      <c r="BB1693" s="218"/>
      <c r="BC1693" s="218"/>
      <c r="BD1693" s="218"/>
      <c r="BE1693" s="218"/>
      <c r="BF1693" s="218"/>
      <c r="BG1693" s="218"/>
      <c r="BH1693" s="218"/>
      <c r="BI1693" s="218"/>
      <c r="BJ1693" s="233"/>
      <c r="BK1693" s="199"/>
      <c r="BL1693" s="218" t="s">
        <v>84</v>
      </c>
      <c r="BM1693" s="171" t="s">
        <v>76</v>
      </c>
      <c r="BN1693" s="171" t="s">
        <v>76</v>
      </c>
      <c r="BO1693" s="171" t="s">
        <v>76</v>
      </c>
      <c r="BP1693" s="218"/>
      <c r="BQ1693" s="218"/>
      <c r="BR1693" s="218"/>
      <c r="BS1693" s="218"/>
      <c r="BT1693" s="218"/>
      <c r="BU1693" s="218"/>
      <c r="BV1693" s="218"/>
      <c r="BW1693" s="218"/>
      <c r="BX1693" s="171"/>
      <c r="BY1693" s="199"/>
      <c r="BZ1693" s="230"/>
      <c r="CA1693" s="230"/>
      <c r="CB1693" s="230"/>
      <c r="CC1693" s="230"/>
      <c r="CD1693" s="230"/>
      <c r="CE1693" s="230"/>
      <c r="CF1693" s="230"/>
      <c r="CG1693" s="230"/>
      <c r="CH1693" s="230"/>
      <c r="CI1693" s="230"/>
      <c r="CJ1693" s="230"/>
      <c r="CK1693" s="230"/>
      <c r="CL1693" s="230"/>
      <c r="CM1693" s="230"/>
      <c r="CN1693" s="171"/>
      <c r="CO1693" s="199"/>
      <c r="CP1693" s="230"/>
      <c r="CQ1693" s="233"/>
      <c r="CR1693" s="233"/>
      <c r="CS1693" s="233"/>
      <c r="CT1693" s="230"/>
      <c r="CU1693" s="230"/>
      <c r="CV1693" s="230"/>
      <c r="CW1693" s="230"/>
    </row>
    <row r="1694" ht="30" hidden="1" spans="1:101">
      <c r="A1694" s="191">
        <v>2811</v>
      </c>
      <c r="B1694" s="261" t="s">
        <v>4283</v>
      </c>
      <c r="C1694" s="261" t="s">
        <v>4284</v>
      </c>
      <c r="D1694" s="261" t="s">
        <v>2853</v>
      </c>
      <c r="E1694" s="199"/>
      <c r="F1694" s="261" t="s">
        <v>2456</v>
      </c>
      <c r="G1694" s="199"/>
      <c r="H1694" s="199"/>
      <c r="I1694" s="199"/>
      <c r="J1694" s="202"/>
      <c r="K1694" s="202"/>
      <c r="L1694" s="164" t="str">
        <f>_xlfn.IFNA(VLOOKUP(B1694,'[1]CDM Patients Data'!$C$1266:$N$5000,6,FALSE),"")</f>
        <v>Lung</v>
      </c>
      <c r="M1694" s="164" t="str">
        <f>_xlfn.IFNA(VLOOKUP(B1694,'[1]CDM Patients Data'!$C$1266:$N$5000,7,FALSE),"")</f>
        <v>Middle lobe, lung</v>
      </c>
      <c r="N1694" s="164" t="str">
        <f>_xlfn.IFNA(VLOOKUP(B1694,'[1]CDM Patients Data'!$C$1266:$N$5000,8,FALSE),"")</f>
        <v>Carcinoma, NOS</v>
      </c>
      <c r="O1694" s="164" t="str">
        <f>_xlfn.IFNA(VLOOKUP(B1694,'[1]CDM Patients Data'!$C$1266:$K$3492,9,FALSE),"")</f>
        <v>Right</v>
      </c>
      <c r="P1694" s="164">
        <f>_xlfn.IFNA(VLOOKUP(B1694,'[1]CDM Patients Data'!$C$1266:$O$3492,10,FALSE),"")</f>
        <v>0</v>
      </c>
      <c r="Q1694" s="164">
        <f>_xlfn.IFNA(VLOOKUP(B1694,'[1]CDM Patients Data'!$C$1266:$O$3492,11,FALSE),"")</f>
        <v>0</v>
      </c>
      <c r="R1694" s="164">
        <f>_xlfn.IFNA(VLOOKUP(B1694,'[1]CDM Patients Data'!$C$1266:$O$3492,12,FALSE),"")</f>
        <v>0</v>
      </c>
      <c r="S1694" s="164">
        <f>_xlfn.IFNA(VLOOKUP(B1694,'[1]CDM Patients Data'!$C$1266:$P$3492,13,FALSE),"")</f>
        <v>0</v>
      </c>
      <c r="T1694" s="164" t="str">
        <f>_xlfn.IFNA(VLOOKUP(B1694,'[1]CDM Patients Data'!$C$1266:$N$5000,5,FALSE),"")</f>
        <v>Manohar</v>
      </c>
      <c r="U1694" s="164"/>
      <c r="V1694" s="164"/>
      <c r="W1694" s="210"/>
      <c r="X1694" s="164"/>
      <c r="Y1694" s="164"/>
      <c r="Z1694" s="164"/>
      <c r="AA1694" s="164"/>
      <c r="AB1694" s="164"/>
      <c r="AC1694" s="210"/>
      <c r="AD1694" s="199"/>
      <c r="AE1694" s="199"/>
      <c r="AF1694" s="199"/>
      <c r="AG1694" s="199"/>
      <c r="AH1694" s="233" t="s">
        <v>589</v>
      </c>
      <c r="AI1694" s="199"/>
      <c r="AJ1694" s="199"/>
      <c r="AK1694" s="218" t="s">
        <v>80</v>
      </c>
      <c r="AL1694" s="218">
        <v>17668577</v>
      </c>
      <c r="AM1694" s="218">
        <v>5.3</v>
      </c>
      <c r="AN1694" s="218">
        <v>385.1</v>
      </c>
      <c r="AO1694" s="218" t="s">
        <v>81</v>
      </c>
      <c r="AP1694" s="218"/>
      <c r="AQ1694" s="218"/>
      <c r="AR1694" s="218"/>
      <c r="AS1694" s="218"/>
      <c r="AT1694" s="218"/>
      <c r="AU1694" s="218"/>
      <c r="AV1694" s="218"/>
      <c r="AW1694" s="218"/>
      <c r="AX1694" s="218"/>
      <c r="AY1694" s="218"/>
      <c r="AZ1694" s="218"/>
      <c r="BA1694" s="218"/>
      <c r="BB1694" s="218"/>
      <c r="BC1694" s="218"/>
      <c r="BD1694" s="218"/>
      <c r="BE1694" s="218"/>
      <c r="BF1694" s="218"/>
      <c r="BG1694" s="218"/>
      <c r="BH1694" s="218"/>
      <c r="BI1694" s="218"/>
      <c r="BJ1694" s="233"/>
      <c r="BK1694" s="199"/>
      <c r="BL1694" s="218" t="s">
        <v>84</v>
      </c>
      <c r="BM1694" s="171" t="s">
        <v>76</v>
      </c>
      <c r="BN1694" s="171" t="s">
        <v>76</v>
      </c>
      <c r="BO1694" s="171" t="s">
        <v>76</v>
      </c>
      <c r="BP1694" s="218"/>
      <c r="BQ1694" s="218"/>
      <c r="BR1694" s="218"/>
      <c r="BS1694" s="218"/>
      <c r="BT1694" s="218"/>
      <c r="BU1694" s="218"/>
      <c r="BV1694" s="218"/>
      <c r="BW1694" s="218"/>
      <c r="BX1694" s="171"/>
      <c r="BY1694" s="199"/>
      <c r="BZ1694" s="230"/>
      <c r="CA1694" s="230"/>
      <c r="CB1694" s="230"/>
      <c r="CC1694" s="230"/>
      <c r="CD1694" s="230"/>
      <c r="CE1694" s="230"/>
      <c r="CF1694" s="230"/>
      <c r="CG1694" s="230"/>
      <c r="CH1694" s="230"/>
      <c r="CI1694" s="230"/>
      <c r="CJ1694" s="230"/>
      <c r="CK1694" s="230"/>
      <c r="CL1694" s="230"/>
      <c r="CM1694" s="230"/>
      <c r="CN1694" s="171" t="s">
        <v>2777</v>
      </c>
      <c r="CO1694" s="199"/>
      <c r="CP1694" s="230" t="s">
        <v>80</v>
      </c>
      <c r="CQ1694" s="285">
        <v>13390012</v>
      </c>
      <c r="CR1694" s="285">
        <v>4</v>
      </c>
      <c r="CS1694" s="285">
        <v>374.67</v>
      </c>
      <c r="CT1694" s="230" t="s">
        <v>103</v>
      </c>
      <c r="CU1694" s="230"/>
      <c r="CV1694" s="230"/>
      <c r="CW1694" s="230"/>
    </row>
    <row r="1695" ht="60" hidden="1" spans="1:101">
      <c r="A1695" s="191">
        <v>2812</v>
      </c>
      <c r="B1695" s="261" t="s">
        <v>4285</v>
      </c>
      <c r="C1695" s="261" t="s">
        <v>4286</v>
      </c>
      <c r="D1695" s="261" t="s">
        <v>2824</v>
      </c>
      <c r="E1695" s="199"/>
      <c r="F1695" s="261" t="s">
        <v>4076</v>
      </c>
      <c r="G1695" s="199"/>
      <c r="H1695" s="199"/>
      <c r="I1695" s="199"/>
      <c r="J1695" s="202"/>
      <c r="K1695" s="202"/>
      <c r="L1695" s="164" t="str">
        <f>_xlfn.IFNA(VLOOKUP(B1695,'[1]CDM Patients Data'!$C$1266:$N$5000,6,FALSE),"")</f>
        <v>Lung</v>
      </c>
      <c r="M1695" s="164" t="str">
        <f>_xlfn.IFNA(VLOOKUP(B1695,'[1]CDM Patients Data'!$C$1266:$N$5000,7,FALSE),"")</f>
        <v>Lung NOS</v>
      </c>
      <c r="N1695" s="164" t="str">
        <f>_xlfn.IFNA(VLOOKUP(B1695,'[1]CDM Patients Data'!$C$1266:$N$5000,8,FALSE),"")</f>
        <v>Squamous cell carcinoma, NOS</v>
      </c>
      <c r="O1695" s="164" t="str">
        <f>_xlfn.IFNA(VLOOKUP(B1695,'[1]CDM Patients Data'!$C$1266:$K$3492,9,FALSE),"")</f>
        <v>Right</v>
      </c>
      <c r="P1695" s="164">
        <f>_xlfn.IFNA(VLOOKUP(B1695,'[1]CDM Patients Data'!$C$1266:$O$3492,10,FALSE),"")</f>
        <v>0</v>
      </c>
      <c r="Q1695" s="164">
        <f>_xlfn.IFNA(VLOOKUP(B1695,'[1]CDM Patients Data'!$C$1266:$O$3492,11,FALSE),"")</f>
        <v>0</v>
      </c>
      <c r="R1695" s="164">
        <f>_xlfn.IFNA(VLOOKUP(B1695,'[1]CDM Patients Data'!$C$1266:$O$3492,12,FALSE),"")</f>
        <v>0</v>
      </c>
      <c r="S1695" s="164">
        <f>_xlfn.IFNA(VLOOKUP(B1695,'[1]CDM Patients Data'!$C$1266:$P$3492,13,FALSE),"")</f>
        <v>0</v>
      </c>
      <c r="T1695" s="164" t="str">
        <f>_xlfn.IFNA(VLOOKUP(B1695,'[1]CDM Patients Data'!$C$1266:$N$5000,5,FALSE),"")</f>
        <v>Swathi</v>
      </c>
      <c r="U1695" s="164"/>
      <c r="V1695" s="164"/>
      <c r="W1695" s="210"/>
      <c r="X1695" s="164"/>
      <c r="Y1695" s="164"/>
      <c r="Z1695" s="164"/>
      <c r="AA1695" s="164"/>
      <c r="AB1695" s="164"/>
      <c r="AC1695" s="210"/>
      <c r="AD1695" s="199"/>
      <c r="AE1695" s="199"/>
      <c r="AF1695" s="199"/>
      <c r="AG1695" s="199"/>
      <c r="AH1695" s="233" t="s">
        <v>589</v>
      </c>
      <c r="AI1695" s="199"/>
      <c r="AJ1695" s="199"/>
      <c r="AK1695" s="218" t="s">
        <v>80</v>
      </c>
      <c r="AL1695" s="218">
        <v>57999130</v>
      </c>
      <c r="AM1695" s="218">
        <v>17.4</v>
      </c>
      <c r="AN1695" s="218">
        <v>651</v>
      </c>
      <c r="AO1695" s="218" t="s">
        <v>81</v>
      </c>
      <c r="AP1695" s="218"/>
      <c r="AQ1695" s="218"/>
      <c r="AR1695" s="218"/>
      <c r="AS1695" s="218"/>
      <c r="AT1695" s="218"/>
      <c r="AU1695" s="218"/>
      <c r="AV1695" s="218"/>
      <c r="AW1695" s="218"/>
      <c r="AX1695" s="218"/>
      <c r="AY1695" s="218"/>
      <c r="AZ1695" s="218"/>
      <c r="BA1695" s="218"/>
      <c r="BB1695" s="218"/>
      <c r="BC1695" s="218"/>
      <c r="BD1695" s="218"/>
      <c r="BE1695" s="218"/>
      <c r="BF1695" s="218"/>
      <c r="BG1695" s="218"/>
      <c r="BH1695" s="218"/>
      <c r="BI1695" s="218"/>
      <c r="BJ1695" s="233"/>
      <c r="BK1695" s="199"/>
      <c r="BL1695" s="218" t="s">
        <v>84</v>
      </c>
      <c r="BM1695" s="171" t="s">
        <v>76</v>
      </c>
      <c r="BN1695" s="171" t="s">
        <v>76</v>
      </c>
      <c r="BO1695" s="171" t="s">
        <v>76</v>
      </c>
      <c r="BP1695" s="218"/>
      <c r="BQ1695" s="218"/>
      <c r="BR1695" s="218"/>
      <c r="BS1695" s="218"/>
      <c r="BT1695" s="218"/>
      <c r="BU1695" s="218"/>
      <c r="BV1695" s="218"/>
      <c r="BW1695" s="218"/>
      <c r="BX1695" s="171"/>
      <c r="BY1695" s="199"/>
      <c r="BZ1695" s="230"/>
      <c r="CA1695" s="230"/>
      <c r="CB1695" s="230"/>
      <c r="CC1695" s="230"/>
      <c r="CD1695" s="230"/>
      <c r="CE1695" s="230"/>
      <c r="CF1695" s="230"/>
      <c r="CG1695" s="230"/>
      <c r="CH1695" s="230"/>
      <c r="CI1695" s="230"/>
      <c r="CJ1695" s="230"/>
      <c r="CK1695" s="230"/>
      <c r="CL1695" s="230"/>
      <c r="CM1695" s="230"/>
      <c r="CN1695" s="171"/>
      <c r="CO1695" s="199"/>
      <c r="CP1695" s="230"/>
      <c r="CQ1695" s="233"/>
      <c r="CR1695" s="233"/>
      <c r="CS1695" s="233"/>
      <c r="CT1695" s="230"/>
      <c r="CU1695" s="230"/>
      <c r="CV1695" s="230"/>
      <c r="CW1695" s="230"/>
    </row>
    <row r="1696" ht="30" hidden="1" spans="1:101">
      <c r="A1696" s="191">
        <v>2813</v>
      </c>
      <c r="B1696" s="261" t="s">
        <v>4287</v>
      </c>
      <c r="C1696" s="302" t="s">
        <v>4288</v>
      </c>
      <c r="D1696" s="261" t="s">
        <v>2824</v>
      </c>
      <c r="E1696" s="199"/>
      <c r="F1696" s="261" t="s">
        <v>4076</v>
      </c>
      <c r="G1696" s="199"/>
      <c r="H1696" s="199"/>
      <c r="I1696" s="199"/>
      <c r="J1696" s="202"/>
      <c r="K1696" s="202"/>
      <c r="L1696" s="164" t="str">
        <f>_xlfn.IFNA(VLOOKUP(B1696,'[1]CDM Patients Data'!$C$1266:$N$5000,6,FALSE),"")</f>
        <v>Rectum</v>
      </c>
      <c r="M1696" s="164" t="str">
        <f>_xlfn.IFNA(VLOOKUP(B1696,'[1]CDM Patients Data'!$C$1266:$N$5000,7,FALSE),"")</f>
        <v>Rectum, NOS</v>
      </c>
      <c r="N1696" s="164" t="str">
        <f>_xlfn.IFNA(VLOOKUP(B1696,'[1]CDM Patients Data'!$C$1266:$N$5000,8,FALSE),"")</f>
        <v>Adenocarcinoma, NOS</v>
      </c>
      <c r="O1696" s="164" t="str">
        <f>_xlfn.IFNA(VLOOKUP(B1696,'[1]CDM Patients Data'!$C$1266:$K$3492,9,FALSE),"")</f>
        <v>Not a paired site</v>
      </c>
      <c r="P1696" s="164">
        <f>_xlfn.IFNA(VLOOKUP(B1696,'[1]CDM Patients Data'!$C$1266:$O$3492,10,FALSE),"")</f>
        <v>0</v>
      </c>
      <c r="Q1696" s="164">
        <f>_xlfn.IFNA(VLOOKUP(B1696,'[1]CDM Patients Data'!$C$1266:$O$3492,11,FALSE),"")</f>
        <v>0</v>
      </c>
      <c r="R1696" s="164">
        <f>_xlfn.IFNA(VLOOKUP(B1696,'[1]CDM Patients Data'!$C$1266:$O$3492,12,FALSE),"")</f>
        <v>0</v>
      </c>
      <c r="S1696" s="164">
        <f>_xlfn.IFNA(VLOOKUP(B1696,'[1]CDM Patients Data'!$C$1266:$P$3492,13,FALSE),"")</f>
        <v>0</v>
      </c>
      <c r="T1696" s="164" t="str">
        <f>_xlfn.IFNA(VLOOKUP(B1696,'[1]CDM Patients Data'!$C$1266:$N$5000,5,FALSE),"")</f>
        <v>Swathi</v>
      </c>
      <c r="U1696" s="164"/>
      <c r="V1696" s="164"/>
      <c r="W1696" s="210"/>
      <c r="X1696" s="164"/>
      <c r="Y1696" s="164"/>
      <c r="Z1696" s="164"/>
      <c r="AA1696" s="164"/>
      <c r="AB1696" s="164"/>
      <c r="AC1696" s="210"/>
      <c r="AD1696" s="199"/>
      <c r="AE1696" s="199"/>
      <c r="AF1696" s="199"/>
      <c r="AG1696" s="199"/>
      <c r="AH1696" s="233" t="s">
        <v>589</v>
      </c>
      <c r="AI1696" s="199"/>
      <c r="AJ1696" s="199"/>
      <c r="AK1696" s="218" t="s">
        <v>80</v>
      </c>
      <c r="AL1696" s="218">
        <v>15711004</v>
      </c>
      <c r="AM1696" s="218">
        <v>4.7</v>
      </c>
      <c r="AN1696" s="218">
        <v>442.9</v>
      </c>
      <c r="AO1696" s="218" t="s">
        <v>81</v>
      </c>
      <c r="AP1696" s="218"/>
      <c r="AQ1696" s="218"/>
      <c r="AR1696" s="218"/>
      <c r="AS1696" s="218"/>
      <c r="AT1696" s="218"/>
      <c r="AU1696" s="218"/>
      <c r="AV1696" s="218"/>
      <c r="AW1696" s="218"/>
      <c r="AX1696" s="218"/>
      <c r="AY1696" s="218"/>
      <c r="AZ1696" s="218"/>
      <c r="BA1696" s="218"/>
      <c r="BB1696" s="218"/>
      <c r="BC1696" s="218"/>
      <c r="BD1696" s="218"/>
      <c r="BE1696" s="218"/>
      <c r="BF1696" s="218"/>
      <c r="BG1696" s="218"/>
      <c r="BH1696" s="218"/>
      <c r="BI1696" s="218"/>
      <c r="BJ1696" s="233"/>
      <c r="BK1696" s="199"/>
      <c r="BL1696" s="218" t="s">
        <v>84</v>
      </c>
      <c r="BM1696" s="171" t="s">
        <v>76</v>
      </c>
      <c r="BN1696" s="171" t="s">
        <v>76</v>
      </c>
      <c r="BO1696" s="171" t="s">
        <v>76</v>
      </c>
      <c r="BP1696" s="218"/>
      <c r="BQ1696" s="218"/>
      <c r="BR1696" s="218"/>
      <c r="BS1696" s="218"/>
      <c r="BT1696" s="218"/>
      <c r="BU1696" s="218"/>
      <c r="BV1696" s="218"/>
      <c r="BW1696" s="218"/>
      <c r="BX1696" s="171"/>
      <c r="BY1696" s="199"/>
      <c r="BZ1696" s="230"/>
      <c r="CA1696" s="230"/>
      <c r="CB1696" s="230"/>
      <c r="CC1696" s="230"/>
      <c r="CD1696" s="230"/>
      <c r="CE1696" s="230"/>
      <c r="CF1696" s="230"/>
      <c r="CG1696" s="230"/>
      <c r="CH1696" s="230"/>
      <c r="CI1696" s="230"/>
      <c r="CJ1696" s="230"/>
      <c r="CK1696" s="230"/>
      <c r="CL1696" s="230"/>
      <c r="CM1696" s="230"/>
      <c r="CN1696" s="171"/>
      <c r="CO1696" s="199"/>
      <c r="CP1696" s="230"/>
      <c r="CQ1696" s="233"/>
      <c r="CR1696" s="233"/>
      <c r="CS1696" s="233"/>
      <c r="CT1696" s="230"/>
      <c r="CU1696" s="230"/>
      <c r="CV1696" s="230"/>
      <c r="CW1696" s="230"/>
    </row>
    <row r="1697" ht="30" hidden="1" spans="1:101">
      <c r="A1697" s="191">
        <v>2814</v>
      </c>
      <c r="B1697" s="261" t="s">
        <v>4289</v>
      </c>
      <c r="C1697" s="261" t="s">
        <v>4290</v>
      </c>
      <c r="D1697" s="261" t="s">
        <v>2788</v>
      </c>
      <c r="E1697" s="199"/>
      <c r="F1697" s="261" t="s">
        <v>3703</v>
      </c>
      <c r="G1697" s="199"/>
      <c r="H1697" s="199"/>
      <c r="I1697" s="199"/>
      <c r="J1697" s="202"/>
      <c r="K1697" s="202"/>
      <c r="L1697" s="164" t="str">
        <f>_xlfn.IFNA(VLOOKUP(B1697,'[1]CDM Patients Data'!$C$1266:$N$5000,6,FALSE),"")</f>
        <v>Gallbladder</v>
      </c>
      <c r="M1697" s="164" t="str">
        <f>_xlfn.IFNA(VLOOKUP(B1697,'[1]CDM Patients Data'!$C$1266:$N$5000,7,FALSE),"")</f>
        <v>Gallbladder</v>
      </c>
      <c r="N1697" s="164" t="str">
        <f>_xlfn.IFNA(VLOOKUP(B1697,'[1]CDM Patients Data'!$C$1266:$N$5000,8,FALSE),"")</f>
        <v>NA</v>
      </c>
      <c r="O1697" s="164" t="str">
        <f>_xlfn.IFNA(VLOOKUP(B1697,'[1]CDM Patients Data'!$C$1266:$K$3492,9,FALSE),"")</f>
        <v>Not a paired site</v>
      </c>
      <c r="P1697" s="164">
        <f>_xlfn.IFNA(VLOOKUP(B1697,'[1]CDM Patients Data'!$C$1266:$O$3492,10,FALSE),"")</f>
        <v>0</v>
      </c>
      <c r="Q1697" s="164">
        <f>_xlfn.IFNA(VLOOKUP(B1697,'[1]CDM Patients Data'!$C$1266:$O$3492,11,FALSE),"")</f>
        <v>0</v>
      </c>
      <c r="R1697" s="164">
        <f>_xlfn.IFNA(VLOOKUP(B1697,'[1]CDM Patients Data'!$C$1266:$O$3492,12,FALSE),"")</f>
        <v>0</v>
      </c>
      <c r="S1697" s="164">
        <f>_xlfn.IFNA(VLOOKUP(B1697,'[1]CDM Patients Data'!$C$1266:$P$3492,13,FALSE),"")</f>
        <v>0</v>
      </c>
      <c r="T1697" s="164" t="str">
        <f>_xlfn.IFNA(VLOOKUP(B1697,'[1]CDM Patients Data'!$C$1266:$N$5000,5,FALSE),"")</f>
        <v>Alaka</v>
      </c>
      <c r="U1697" s="164"/>
      <c r="V1697" s="164"/>
      <c r="W1697" s="210"/>
      <c r="X1697" s="164"/>
      <c r="Y1697" s="164"/>
      <c r="Z1697" s="164"/>
      <c r="AA1697" s="164"/>
      <c r="AB1697" s="164"/>
      <c r="AC1697" s="210"/>
      <c r="AD1697" s="199"/>
      <c r="AE1697" s="199"/>
      <c r="AF1697" s="199"/>
      <c r="AG1697" s="199"/>
      <c r="AH1697" s="233"/>
      <c r="AI1697" s="199"/>
      <c r="AJ1697" s="199"/>
      <c r="AK1697" s="218"/>
      <c r="AL1697" s="218"/>
      <c r="AM1697" s="218"/>
      <c r="AN1697" s="218"/>
      <c r="AO1697" s="218" t="s">
        <v>76</v>
      </c>
      <c r="AP1697" s="218"/>
      <c r="AQ1697" s="218"/>
      <c r="AR1697" s="218"/>
      <c r="AS1697" s="218"/>
      <c r="AT1697" s="218"/>
      <c r="AU1697" s="218"/>
      <c r="AV1697" s="218"/>
      <c r="AW1697" s="218"/>
      <c r="AX1697" s="218"/>
      <c r="AY1697" s="218"/>
      <c r="AZ1697" s="218"/>
      <c r="BA1697" s="218"/>
      <c r="BB1697" s="218"/>
      <c r="BC1697" s="218"/>
      <c r="BD1697" s="218"/>
      <c r="BE1697" s="218"/>
      <c r="BF1697" s="218"/>
      <c r="BG1697" s="218"/>
      <c r="BH1697" s="218"/>
      <c r="BI1697" s="218"/>
      <c r="BJ1697" s="233"/>
      <c r="BK1697" s="199"/>
      <c r="BL1697" s="218"/>
      <c r="BM1697" s="171"/>
      <c r="BN1697" s="171"/>
      <c r="BO1697" s="171"/>
      <c r="BP1697" s="218"/>
      <c r="BQ1697" s="218"/>
      <c r="BR1697" s="218"/>
      <c r="BS1697" s="218"/>
      <c r="BT1697" s="218"/>
      <c r="BU1697" s="218"/>
      <c r="BV1697" s="218"/>
      <c r="BW1697" s="218"/>
      <c r="BX1697" s="171"/>
      <c r="BY1697" s="199"/>
      <c r="BZ1697" s="230"/>
      <c r="CA1697" s="230"/>
      <c r="CB1697" s="230"/>
      <c r="CC1697" s="230"/>
      <c r="CD1697" s="230"/>
      <c r="CE1697" s="230"/>
      <c r="CF1697" s="230"/>
      <c r="CG1697" s="230"/>
      <c r="CH1697" s="230"/>
      <c r="CI1697" s="230"/>
      <c r="CJ1697" s="230"/>
      <c r="CK1697" s="230"/>
      <c r="CL1697" s="230"/>
      <c r="CM1697" s="230"/>
      <c r="CN1697" s="171" t="s">
        <v>2777</v>
      </c>
      <c r="CO1697" s="199"/>
      <c r="CP1697" s="230" t="s">
        <v>80</v>
      </c>
      <c r="CQ1697" s="285">
        <v>3707844</v>
      </c>
      <c r="CR1697" s="285">
        <v>1.1</v>
      </c>
      <c r="CS1697" s="285">
        <v>240.22</v>
      </c>
      <c r="CT1697" s="230" t="s">
        <v>103</v>
      </c>
      <c r="CU1697" s="230"/>
      <c r="CV1697" s="230"/>
      <c r="CW1697" s="230"/>
    </row>
    <row r="1698" ht="30" spans="1:101">
      <c r="A1698" s="191">
        <v>2815</v>
      </c>
      <c r="B1698" s="261" t="s">
        <v>4291</v>
      </c>
      <c r="C1698" s="261" t="s">
        <v>4290</v>
      </c>
      <c r="D1698" s="261" t="s">
        <v>2936</v>
      </c>
      <c r="E1698" s="199"/>
      <c r="F1698" s="261" t="s">
        <v>3703</v>
      </c>
      <c r="G1698" s="199"/>
      <c r="H1698" s="199"/>
      <c r="I1698" s="199"/>
      <c r="J1698" s="202"/>
      <c r="K1698" s="202"/>
      <c r="L1698" s="164" t="str">
        <f>_xlfn.IFNA(VLOOKUP(B1698,'[1]CDM Patients Data'!$C$1266:$N$5000,6,FALSE),"")</f>
        <v>Gallbladder</v>
      </c>
      <c r="M1698" s="164" t="str">
        <f>_xlfn.IFNA(VLOOKUP(B1698,'[1]CDM Patients Data'!$C$1266:$N$5000,7,FALSE),"")</f>
        <v>Gallbladder</v>
      </c>
      <c r="N1698" s="164" t="str">
        <f>_xlfn.IFNA(VLOOKUP(B1698,'[1]CDM Patients Data'!$C$1266:$N$5000,8,FALSE),"")</f>
        <v>NA</v>
      </c>
      <c r="O1698" s="164" t="str">
        <f>_xlfn.IFNA(VLOOKUP(B1698,'[1]CDM Patients Data'!$C$1266:$K$3492,9,FALSE),"")</f>
        <v>Not a paired site</v>
      </c>
      <c r="P1698" s="164">
        <f>_xlfn.IFNA(VLOOKUP(B1698,'[1]CDM Patients Data'!$C$1266:$O$3492,10,FALSE),"")</f>
        <v>0</v>
      </c>
      <c r="Q1698" s="164">
        <f>_xlfn.IFNA(VLOOKUP(B1698,'[1]CDM Patients Data'!$C$1266:$O$3492,11,FALSE),"")</f>
        <v>0</v>
      </c>
      <c r="R1698" s="164">
        <f>_xlfn.IFNA(VLOOKUP(B1698,'[1]CDM Patients Data'!$C$1266:$O$3492,12,FALSE),"")</f>
        <v>0</v>
      </c>
      <c r="S1698" s="164">
        <f>_xlfn.IFNA(VLOOKUP(B1698,'[1]CDM Patients Data'!$C$1266:$P$3492,13,FALSE),"")</f>
        <v>0</v>
      </c>
      <c r="T1698" s="164" t="str">
        <f>_xlfn.IFNA(VLOOKUP(B1698,'[1]CDM Patients Data'!$C$1266:$N$5000,5,FALSE),"")</f>
        <v>Alaka</v>
      </c>
      <c r="U1698" s="164"/>
      <c r="V1698" s="164"/>
      <c r="W1698" s="210"/>
      <c r="X1698" s="164"/>
      <c r="Y1698" s="164"/>
      <c r="Z1698" s="164"/>
      <c r="AA1698" s="164"/>
      <c r="AB1698" s="164"/>
      <c r="AC1698" s="210"/>
      <c r="AD1698" s="199"/>
      <c r="AE1698" s="199"/>
      <c r="AF1698" s="199"/>
      <c r="AG1698" s="199"/>
      <c r="AH1698" s="233"/>
      <c r="AI1698" s="199"/>
      <c r="AJ1698" s="199"/>
      <c r="AK1698" s="218" t="s">
        <v>84</v>
      </c>
      <c r="AL1698" s="218" t="s">
        <v>76</v>
      </c>
      <c r="AM1698" s="218" t="s">
        <v>76</v>
      </c>
      <c r="AN1698" s="218" t="s">
        <v>76</v>
      </c>
      <c r="AO1698" s="218" t="s">
        <v>76</v>
      </c>
      <c r="AP1698" s="218"/>
      <c r="AQ1698" s="218"/>
      <c r="AR1698" s="218"/>
      <c r="AS1698" s="218"/>
      <c r="AT1698" s="218"/>
      <c r="AU1698" s="218"/>
      <c r="AV1698" s="218"/>
      <c r="AW1698" s="218"/>
      <c r="AX1698" s="218"/>
      <c r="AY1698" s="218"/>
      <c r="AZ1698" s="218"/>
      <c r="BA1698" s="218"/>
      <c r="BB1698" s="218"/>
      <c r="BC1698" s="218"/>
      <c r="BD1698" s="218"/>
      <c r="BE1698" s="218"/>
      <c r="BF1698" s="218"/>
      <c r="BG1698" s="218"/>
      <c r="BH1698" s="218"/>
      <c r="BI1698" s="218"/>
      <c r="BJ1698" s="233" t="s">
        <v>79</v>
      </c>
      <c r="BK1698" s="199"/>
      <c r="BL1698" s="218" t="s">
        <v>80</v>
      </c>
      <c r="BM1698" s="290">
        <v>19073317</v>
      </c>
      <c r="BN1698" s="290">
        <v>5.7</v>
      </c>
      <c r="BO1698" s="290">
        <v>74.1</v>
      </c>
      <c r="BP1698" s="218" t="s">
        <v>95</v>
      </c>
      <c r="BQ1698" s="218"/>
      <c r="BR1698" s="218"/>
      <c r="BS1698" s="218"/>
      <c r="BT1698" s="218"/>
      <c r="BU1698" s="218"/>
      <c r="BV1698" s="218"/>
      <c r="BW1698" s="218"/>
      <c r="BX1698" s="171"/>
      <c r="BY1698" s="199"/>
      <c r="BZ1698" s="230"/>
      <c r="CA1698" s="230"/>
      <c r="CB1698" s="230"/>
      <c r="CC1698" s="230"/>
      <c r="CD1698" s="230"/>
      <c r="CE1698" s="230"/>
      <c r="CF1698" s="230"/>
      <c r="CG1698" s="230"/>
      <c r="CH1698" s="230"/>
      <c r="CI1698" s="230"/>
      <c r="CJ1698" s="230"/>
      <c r="CK1698" s="230"/>
      <c r="CL1698" s="230"/>
      <c r="CM1698" s="230"/>
      <c r="CN1698" s="171"/>
      <c r="CO1698" s="199"/>
      <c r="CP1698" s="230"/>
      <c r="CQ1698" s="233"/>
      <c r="CR1698" s="233"/>
      <c r="CS1698" s="233"/>
      <c r="CT1698" s="230"/>
      <c r="CU1698" s="230"/>
      <c r="CV1698" s="230"/>
      <c r="CW1698" s="230"/>
    </row>
    <row r="1699" ht="60" hidden="1" spans="1:101">
      <c r="A1699" s="191">
        <v>2816</v>
      </c>
      <c r="B1699" s="261" t="s">
        <v>4292</v>
      </c>
      <c r="C1699" s="261" t="s">
        <v>4293</v>
      </c>
      <c r="D1699" s="261" t="s">
        <v>2918</v>
      </c>
      <c r="E1699" s="199"/>
      <c r="F1699" s="261" t="s">
        <v>2374</v>
      </c>
      <c r="G1699" s="199"/>
      <c r="H1699" s="199"/>
      <c r="I1699" s="199"/>
      <c r="J1699" s="202"/>
      <c r="K1699" s="202"/>
      <c r="L1699" s="164" t="str">
        <f>_xlfn.IFNA(VLOOKUP(B1699,'[1]CDM Patients Data'!$C$1266:$N$5000,6,FALSE),"")</f>
        <v>Connective, subcutaneous and other soft tissues</v>
      </c>
      <c r="M1699" s="164" t="str">
        <f>_xlfn.IFNA(VLOOKUP(B1699,'[1]CDM Patients Data'!$C$1266:$N$5000,7,FALSE),"")</f>
        <v>Connective tissue NOS</v>
      </c>
      <c r="N1699" s="164" t="str">
        <f>_xlfn.IFNA(VLOOKUP(B1699,'[1]CDM Patients Data'!$C$1266:$N$5000,8,FALSE),"")</f>
        <v>Follicular dendritic cell sarcoma</v>
      </c>
      <c r="O1699" s="164" t="str">
        <f>_xlfn.IFNA(VLOOKUP(B1699,'[1]CDM Patients Data'!$C$1266:$K$3492,9,FALSE),"")</f>
        <v>Not a paired site</v>
      </c>
      <c r="P1699" s="164">
        <f>_xlfn.IFNA(VLOOKUP(B1699,'[1]CDM Patients Data'!$C$1266:$O$3492,10,FALSE),"")</f>
        <v>0</v>
      </c>
      <c r="Q1699" s="164">
        <f>_xlfn.IFNA(VLOOKUP(B1699,'[1]CDM Patients Data'!$C$1266:$O$3492,11,FALSE),"")</f>
        <v>0</v>
      </c>
      <c r="R1699" s="164">
        <f>_xlfn.IFNA(VLOOKUP(B1699,'[1]CDM Patients Data'!$C$1266:$O$3492,12,FALSE),"")</f>
        <v>0</v>
      </c>
      <c r="S1699" s="164">
        <f>_xlfn.IFNA(VLOOKUP(B1699,'[1]CDM Patients Data'!$C$1266:$P$3492,13,FALSE),"")</f>
        <v>0</v>
      </c>
      <c r="T1699" s="164" t="str">
        <f>_xlfn.IFNA(VLOOKUP(B1699,'[1]CDM Patients Data'!$C$1266:$N$5000,5,FALSE),"")</f>
        <v>Swathi</v>
      </c>
      <c r="U1699" s="164"/>
      <c r="V1699" s="164"/>
      <c r="W1699" s="210"/>
      <c r="X1699" s="164"/>
      <c r="Y1699" s="164"/>
      <c r="Z1699" s="164"/>
      <c r="AA1699" s="164"/>
      <c r="AB1699" s="164"/>
      <c r="AC1699" s="210"/>
      <c r="AD1699" s="199"/>
      <c r="AE1699" s="199"/>
      <c r="AF1699" s="199"/>
      <c r="AG1699" s="199"/>
      <c r="AH1699" s="233" t="s">
        <v>589</v>
      </c>
      <c r="AI1699" s="199"/>
      <c r="AJ1699" s="199"/>
      <c r="AK1699" s="218" t="s">
        <v>80</v>
      </c>
      <c r="AL1699" s="218">
        <v>27777010</v>
      </c>
      <c r="AM1699" s="218">
        <v>8.3</v>
      </c>
      <c r="AN1699" s="218">
        <v>485.5</v>
      </c>
      <c r="AO1699" s="218" t="s">
        <v>81</v>
      </c>
      <c r="AP1699" s="218"/>
      <c r="AQ1699" s="218"/>
      <c r="AR1699" s="218"/>
      <c r="AS1699" s="218"/>
      <c r="AT1699" s="218"/>
      <c r="AU1699" s="218"/>
      <c r="AV1699" s="218"/>
      <c r="AW1699" s="218"/>
      <c r="AX1699" s="218"/>
      <c r="AY1699" s="218"/>
      <c r="AZ1699" s="218"/>
      <c r="BA1699" s="218"/>
      <c r="BB1699" s="218"/>
      <c r="BC1699" s="218"/>
      <c r="BD1699" s="218"/>
      <c r="BE1699" s="218"/>
      <c r="BF1699" s="218"/>
      <c r="BG1699" s="218"/>
      <c r="BH1699" s="218"/>
      <c r="BI1699" s="218"/>
      <c r="BJ1699" s="233"/>
      <c r="BK1699" s="199"/>
      <c r="BL1699" s="218" t="s">
        <v>84</v>
      </c>
      <c r="BM1699" s="171" t="s">
        <v>76</v>
      </c>
      <c r="BN1699" s="171" t="s">
        <v>76</v>
      </c>
      <c r="BO1699" s="171" t="s">
        <v>76</v>
      </c>
      <c r="BP1699" s="218"/>
      <c r="BQ1699" s="218"/>
      <c r="BR1699" s="218"/>
      <c r="BS1699" s="218"/>
      <c r="BT1699" s="218"/>
      <c r="BU1699" s="218"/>
      <c r="BV1699" s="218"/>
      <c r="BW1699" s="218"/>
      <c r="BX1699" s="171"/>
      <c r="BY1699" s="199"/>
      <c r="BZ1699" s="230"/>
      <c r="CA1699" s="230"/>
      <c r="CB1699" s="230"/>
      <c r="CC1699" s="230"/>
      <c r="CD1699" s="230"/>
      <c r="CE1699" s="230"/>
      <c r="CF1699" s="230"/>
      <c r="CG1699" s="230"/>
      <c r="CH1699" s="230"/>
      <c r="CI1699" s="230"/>
      <c r="CJ1699" s="230"/>
      <c r="CK1699" s="230"/>
      <c r="CL1699" s="230"/>
      <c r="CM1699" s="230"/>
      <c r="CN1699" s="171" t="s">
        <v>2777</v>
      </c>
      <c r="CO1699" s="199"/>
      <c r="CP1699" s="230" t="s">
        <v>80</v>
      </c>
      <c r="CQ1699" s="285">
        <v>13823656</v>
      </c>
      <c r="CR1699" s="285">
        <v>4.1</v>
      </c>
      <c r="CS1699" s="285">
        <v>373.14</v>
      </c>
      <c r="CT1699" s="230" t="s">
        <v>103</v>
      </c>
      <c r="CU1699" s="230"/>
      <c r="CV1699" s="230"/>
      <c r="CW1699" s="230"/>
    </row>
    <row r="1700" ht="30" hidden="1" spans="1:101">
      <c r="A1700" s="191">
        <v>2817</v>
      </c>
      <c r="B1700" s="261" t="s">
        <v>4294</v>
      </c>
      <c r="C1700" s="261" t="s">
        <v>4295</v>
      </c>
      <c r="D1700" s="261" t="s">
        <v>3346</v>
      </c>
      <c r="E1700" s="199"/>
      <c r="F1700" s="261" t="s">
        <v>3275</v>
      </c>
      <c r="G1700" s="199"/>
      <c r="H1700" s="199"/>
      <c r="I1700" s="199"/>
      <c r="J1700" s="202"/>
      <c r="K1700" s="202"/>
      <c r="L1700" s="164" t="str">
        <f>_xlfn.IFNA(VLOOKUP(B1700,'[1]CDM Patients Data'!$C$1266:$N$5000,6,FALSE),"")</f>
        <v>Larynx</v>
      </c>
      <c r="M1700" s="164" t="str">
        <f>_xlfn.IFNA(VLOOKUP(B1700,'[1]CDM Patients Data'!$C$1266:$N$5000,7,FALSE),"")</f>
        <v>Glottis</v>
      </c>
      <c r="N1700" s="164" t="str">
        <f>_xlfn.IFNA(VLOOKUP(B1700,'[1]CDM Patients Data'!$C$1266:$N$5000,8,FALSE),"")</f>
        <v>Mucoepidermoid carcinoma</v>
      </c>
      <c r="O1700" s="164" t="str">
        <f>_xlfn.IFNA(VLOOKUP(B1700,'[1]CDM Patients Data'!$C$1266:$K$3492,9,FALSE),"")</f>
        <v>Not a paired site</v>
      </c>
      <c r="P1700" s="164">
        <f>_xlfn.IFNA(VLOOKUP(B1700,'[1]CDM Patients Data'!$C$1266:$O$3492,10,FALSE),"")</f>
        <v>0</v>
      </c>
      <c r="Q1700" s="164">
        <f>_xlfn.IFNA(VLOOKUP(B1700,'[1]CDM Patients Data'!$C$1266:$O$3492,11,FALSE),"")</f>
        <v>0</v>
      </c>
      <c r="R1700" s="164">
        <f>_xlfn.IFNA(VLOOKUP(B1700,'[1]CDM Patients Data'!$C$1266:$O$3492,12,FALSE),"")</f>
        <v>0</v>
      </c>
      <c r="S1700" s="164">
        <f>_xlfn.IFNA(VLOOKUP(B1700,'[1]CDM Patients Data'!$C$1266:$P$3492,13,FALSE),"")</f>
        <v>0</v>
      </c>
      <c r="T1700" s="164" t="str">
        <f>_xlfn.IFNA(VLOOKUP(B1700,'[1]CDM Patients Data'!$C$1266:$N$5000,5,FALSE),"")</f>
        <v>Alaka</v>
      </c>
      <c r="U1700" s="164"/>
      <c r="V1700" s="164"/>
      <c r="W1700" s="210"/>
      <c r="X1700" s="164"/>
      <c r="Y1700" s="164"/>
      <c r="Z1700" s="164"/>
      <c r="AA1700" s="164"/>
      <c r="AB1700" s="164"/>
      <c r="AC1700" s="210"/>
      <c r="AD1700" s="199"/>
      <c r="AE1700" s="199"/>
      <c r="AF1700" s="199"/>
      <c r="AG1700" s="199"/>
      <c r="AH1700" s="233"/>
      <c r="AI1700" s="199"/>
      <c r="AJ1700" s="199"/>
      <c r="AK1700" s="218"/>
      <c r="AL1700" s="218"/>
      <c r="AM1700" s="218"/>
      <c r="AN1700" s="218"/>
      <c r="AO1700" s="218" t="s">
        <v>76</v>
      </c>
      <c r="AP1700" s="218"/>
      <c r="AQ1700" s="218"/>
      <c r="AR1700" s="218"/>
      <c r="AS1700" s="218"/>
      <c r="AT1700" s="218"/>
      <c r="AU1700" s="218"/>
      <c r="AV1700" s="218"/>
      <c r="AW1700" s="218"/>
      <c r="AX1700" s="218"/>
      <c r="AY1700" s="218"/>
      <c r="AZ1700" s="218"/>
      <c r="BA1700" s="218"/>
      <c r="BB1700" s="218"/>
      <c r="BC1700" s="218"/>
      <c r="BD1700" s="218"/>
      <c r="BE1700" s="218"/>
      <c r="BF1700" s="218"/>
      <c r="BG1700" s="218"/>
      <c r="BH1700" s="218"/>
      <c r="BI1700" s="218"/>
      <c r="BJ1700" s="233"/>
      <c r="BK1700" s="199"/>
      <c r="BL1700" s="218"/>
      <c r="BM1700" s="171"/>
      <c r="BN1700" s="171"/>
      <c r="BO1700" s="171"/>
      <c r="BP1700" s="218"/>
      <c r="BQ1700" s="218"/>
      <c r="BR1700" s="218"/>
      <c r="BS1700" s="218"/>
      <c r="BT1700" s="218"/>
      <c r="BU1700" s="218"/>
      <c r="BV1700" s="218"/>
      <c r="BW1700" s="218"/>
      <c r="BX1700" s="171"/>
      <c r="BY1700" s="199"/>
      <c r="BZ1700" s="230"/>
      <c r="CA1700" s="230"/>
      <c r="CB1700" s="230"/>
      <c r="CC1700" s="230"/>
      <c r="CD1700" s="230"/>
      <c r="CE1700" s="230"/>
      <c r="CF1700" s="230"/>
      <c r="CG1700" s="230"/>
      <c r="CH1700" s="230"/>
      <c r="CI1700" s="230"/>
      <c r="CJ1700" s="230"/>
      <c r="CK1700" s="230"/>
      <c r="CL1700" s="230"/>
      <c r="CM1700" s="230"/>
      <c r="CN1700" s="171"/>
      <c r="CO1700" s="199"/>
      <c r="CP1700" s="230"/>
      <c r="CQ1700" s="233"/>
      <c r="CR1700" s="233"/>
      <c r="CS1700" s="233"/>
      <c r="CT1700" s="230"/>
      <c r="CU1700" s="230"/>
      <c r="CV1700" s="230"/>
      <c r="CW1700" s="230"/>
    </row>
    <row r="1701" ht="45" hidden="1" spans="1:101">
      <c r="A1701" s="191">
        <v>2818</v>
      </c>
      <c r="B1701" s="261" t="s">
        <v>4296</v>
      </c>
      <c r="C1701" s="261" t="s">
        <v>4297</v>
      </c>
      <c r="D1701" s="261" t="s">
        <v>2791</v>
      </c>
      <c r="E1701" s="199"/>
      <c r="F1701" s="261" t="s">
        <v>2237</v>
      </c>
      <c r="G1701" s="199"/>
      <c r="H1701" s="199"/>
      <c r="I1701" s="199"/>
      <c r="J1701" s="202"/>
      <c r="K1701" s="202"/>
      <c r="L1701" s="164" t="str">
        <f>_xlfn.IFNA(VLOOKUP(B1701,'[1]CDM Patients Data'!$C$1266:$N$5000,6,FALSE),"")</f>
        <v>Liver and intrahepatic bile ducts</v>
      </c>
      <c r="M1701" s="164" t="str">
        <f>_xlfn.IFNA(VLOOKUP(B1701,'[1]CDM Patients Data'!$C$1266:$N$5000,7,FALSE),"")</f>
        <v>Intrahepatic bile duct</v>
      </c>
      <c r="N1701" s="164" t="str">
        <f>_xlfn.IFNA(VLOOKUP(B1701,'[1]CDM Patients Data'!$C$1266:$N$5000,8,FALSE),"")</f>
        <v>Cholangiocarcinoma</v>
      </c>
      <c r="O1701" s="164" t="str">
        <f>_xlfn.IFNA(VLOOKUP(B1701,'[1]CDM Patients Data'!$C$1266:$K$3492,9,FALSE),"")</f>
        <v>Not a paired site</v>
      </c>
      <c r="P1701" s="164">
        <f>_xlfn.IFNA(VLOOKUP(B1701,'[1]CDM Patients Data'!$C$1266:$O$3492,10,FALSE),"")</f>
        <v>0</v>
      </c>
      <c r="Q1701" s="164">
        <f>_xlfn.IFNA(VLOOKUP(B1701,'[1]CDM Patients Data'!$C$1266:$O$3492,11,FALSE),"")</f>
        <v>0</v>
      </c>
      <c r="R1701" s="164">
        <f>_xlfn.IFNA(VLOOKUP(B1701,'[1]CDM Patients Data'!$C$1266:$O$3492,12,FALSE),"")</f>
        <v>0</v>
      </c>
      <c r="S1701" s="164">
        <f>_xlfn.IFNA(VLOOKUP(B1701,'[1]CDM Patients Data'!$C$1266:$P$3492,13,FALSE),"")</f>
        <v>0</v>
      </c>
      <c r="T1701" s="164" t="str">
        <f>_xlfn.IFNA(VLOOKUP(B1701,'[1]CDM Patients Data'!$C$1266:$N$5000,5,FALSE),"")</f>
        <v>Alaka</v>
      </c>
      <c r="U1701" s="164"/>
      <c r="V1701" s="164"/>
      <c r="W1701" s="210"/>
      <c r="X1701" s="164"/>
      <c r="Y1701" s="164"/>
      <c r="Z1701" s="164"/>
      <c r="AA1701" s="164"/>
      <c r="AB1701" s="164"/>
      <c r="AC1701" s="210"/>
      <c r="AD1701" s="199"/>
      <c r="AE1701" s="199"/>
      <c r="AF1701" s="199"/>
      <c r="AG1701" s="199"/>
      <c r="AH1701" s="233" t="s">
        <v>79</v>
      </c>
      <c r="AI1701" s="199"/>
      <c r="AJ1701" s="199"/>
      <c r="AK1701" s="218" t="s">
        <v>80</v>
      </c>
      <c r="AL1701" s="218">
        <v>53271130</v>
      </c>
      <c r="AM1701" s="218">
        <v>16</v>
      </c>
      <c r="AN1701" s="218">
        <v>142.6</v>
      </c>
      <c r="AO1701" s="218" t="s">
        <v>81</v>
      </c>
      <c r="AP1701" s="218"/>
      <c r="AQ1701" s="218"/>
      <c r="AR1701" s="218"/>
      <c r="AS1701" s="218"/>
      <c r="AT1701" s="218"/>
      <c r="AU1701" s="218"/>
      <c r="AV1701" s="218"/>
      <c r="AW1701" s="218"/>
      <c r="AX1701" s="218"/>
      <c r="AY1701" s="218"/>
      <c r="AZ1701" s="218"/>
      <c r="BA1701" s="218"/>
      <c r="BB1701" s="218"/>
      <c r="BC1701" s="218"/>
      <c r="BD1701" s="218"/>
      <c r="BE1701" s="218"/>
      <c r="BF1701" s="218"/>
      <c r="BG1701" s="218"/>
      <c r="BH1701" s="218"/>
      <c r="BI1701" s="218"/>
      <c r="BJ1701" s="233"/>
      <c r="BK1701" s="199"/>
      <c r="BL1701" s="218" t="s">
        <v>84</v>
      </c>
      <c r="BM1701" s="171" t="s">
        <v>76</v>
      </c>
      <c r="BN1701" s="171" t="s">
        <v>76</v>
      </c>
      <c r="BO1701" s="171" t="s">
        <v>76</v>
      </c>
      <c r="BP1701" s="218"/>
      <c r="BQ1701" s="218"/>
      <c r="BR1701" s="218"/>
      <c r="BS1701" s="218"/>
      <c r="BT1701" s="218"/>
      <c r="BU1701" s="218"/>
      <c r="BV1701" s="218"/>
      <c r="BW1701" s="218"/>
      <c r="BX1701" s="171"/>
      <c r="BY1701" s="199"/>
      <c r="BZ1701" s="230"/>
      <c r="CA1701" s="230"/>
      <c r="CB1701" s="230"/>
      <c r="CC1701" s="230"/>
      <c r="CD1701" s="230"/>
      <c r="CE1701" s="230"/>
      <c r="CF1701" s="230"/>
      <c r="CG1701" s="230"/>
      <c r="CH1701" s="230"/>
      <c r="CI1701" s="230"/>
      <c r="CJ1701" s="230"/>
      <c r="CK1701" s="230"/>
      <c r="CL1701" s="230"/>
      <c r="CM1701" s="230"/>
      <c r="CN1701" s="171" t="s">
        <v>2777</v>
      </c>
      <c r="CO1701" s="199"/>
      <c r="CP1701" s="230" t="s">
        <v>80</v>
      </c>
      <c r="CQ1701" s="285">
        <v>12108094</v>
      </c>
      <c r="CR1701" s="285">
        <v>3.6</v>
      </c>
      <c r="CS1701" s="285">
        <v>332.23</v>
      </c>
      <c r="CT1701" s="230" t="s">
        <v>103</v>
      </c>
      <c r="CU1701" s="230"/>
      <c r="CV1701" s="230"/>
      <c r="CW1701" s="230"/>
    </row>
    <row r="1702" ht="45" spans="1:101">
      <c r="A1702" s="191">
        <v>2819</v>
      </c>
      <c r="B1702" s="261" t="s">
        <v>4298</v>
      </c>
      <c r="C1702" s="261" t="s">
        <v>4297</v>
      </c>
      <c r="D1702" s="261" t="s">
        <v>2936</v>
      </c>
      <c r="E1702" s="199"/>
      <c r="F1702" s="261" t="s">
        <v>2237</v>
      </c>
      <c r="G1702" s="199"/>
      <c r="H1702" s="199"/>
      <c r="I1702" s="199"/>
      <c r="J1702" s="202"/>
      <c r="K1702" s="202"/>
      <c r="L1702" s="164" t="str">
        <f>_xlfn.IFNA(VLOOKUP(B1702,'[1]CDM Patients Data'!$C$1266:$N$5000,6,FALSE),"")</f>
        <v>Liver and intrahepatic bile ducts</v>
      </c>
      <c r="M1702" s="164" t="str">
        <f>_xlfn.IFNA(VLOOKUP(B1702,'[1]CDM Patients Data'!$C$1266:$N$5000,7,FALSE),"")</f>
        <v>Intrahepatic bile duct</v>
      </c>
      <c r="N1702" s="164" t="str">
        <f>_xlfn.IFNA(VLOOKUP(B1702,'[1]CDM Patients Data'!$C$1266:$N$5000,8,FALSE),"")</f>
        <v>Cholangiocarcinoma</v>
      </c>
      <c r="O1702" s="164" t="str">
        <f>_xlfn.IFNA(VLOOKUP(B1702,'[1]CDM Patients Data'!$C$1266:$K$3492,9,FALSE),"")</f>
        <v>Not a paired site</v>
      </c>
      <c r="P1702" s="164">
        <f>_xlfn.IFNA(VLOOKUP(B1702,'[1]CDM Patients Data'!$C$1266:$O$3492,10,FALSE),"")</f>
        <v>0</v>
      </c>
      <c r="Q1702" s="164">
        <f>_xlfn.IFNA(VLOOKUP(B1702,'[1]CDM Patients Data'!$C$1266:$O$3492,11,FALSE),"")</f>
        <v>0</v>
      </c>
      <c r="R1702" s="164">
        <f>_xlfn.IFNA(VLOOKUP(B1702,'[1]CDM Patients Data'!$C$1266:$O$3492,12,FALSE),"")</f>
        <v>0</v>
      </c>
      <c r="S1702" s="164">
        <f>_xlfn.IFNA(VLOOKUP(B1702,'[1]CDM Patients Data'!$C$1266:$P$3492,13,FALSE),"")</f>
        <v>0</v>
      </c>
      <c r="T1702" s="164" t="str">
        <f>_xlfn.IFNA(VLOOKUP(B1702,'[1]CDM Patients Data'!$C$1266:$N$5000,5,FALSE),"")</f>
        <v>Alaka</v>
      </c>
      <c r="U1702" s="164"/>
      <c r="V1702" s="164"/>
      <c r="W1702" s="210"/>
      <c r="X1702" s="164"/>
      <c r="Y1702" s="164"/>
      <c r="Z1702" s="164"/>
      <c r="AA1702" s="164"/>
      <c r="AB1702" s="164"/>
      <c r="AC1702" s="210"/>
      <c r="AD1702" s="199"/>
      <c r="AE1702" s="199"/>
      <c r="AF1702" s="199"/>
      <c r="AG1702" s="199"/>
      <c r="AH1702" s="233"/>
      <c r="AI1702" s="199"/>
      <c r="AJ1702" s="199"/>
      <c r="AK1702" s="218" t="s">
        <v>84</v>
      </c>
      <c r="AL1702" s="218" t="s">
        <v>76</v>
      </c>
      <c r="AM1702" s="218" t="s">
        <v>76</v>
      </c>
      <c r="AN1702" s="218" t="s">
        <v>76</v>
      </c>
      <c r="AO1702" s="218" t="s">
        <v>76</v>
      </c>
      <c r="AP1702" s="218"/>
      <c r="AQ1702" s="218"/>
      <c r="AR1702" s="218"/>
      <c r="AS1702" s="218"/>
      <c r="AT1702" s="218"/>
      <c r="AU1702" s="218"/>
      <c r="AV1702" s="218"/>
      <c r="AW1702" s="218"/>
      <c r="AX1702" s="218"/>
      <c r="AY1702" s="218"/>
      <c r="AZ1702" s="218"/>
      <c r="BA1702" s="218"/>
      <c r="BB1702" s="218"/>
      <c r="BC1702" s="218"/>
      <c r="BD1702" s="218"/>
      <c r="BE1702" s="218"/>
      <c r="BF1702" s="218"/>
      <c r="BG1702" s="218"/>
      <c r="BH1702" s="218"/>
      <c r="BI1702" s="218"/>
      <c r="BJ1702" s="233" t="s">
        <v>79</v>
      </c>
      <c r="BK1702" s="199"/>
      <c r="BL1702" s="218" t="s">
        <v>80</v>
      </c>
      <c r="BM1702" s="290">
        <v>17827723</v>
      </c>
      <c r="BN1702" s="290">
        <v>5.3</v>
      </c>
      <c r="BO1702" s="290">
        <v>64</v>
      </c>
      <c r="BP1702" s="218" t="s">
        <v>95</v>
      </c>
      <c r="BQ1702" s="218"/>
      <c r="BR1702" s="218"/>
      <c r="BS1702" s="218"/>
      <c r="BT1702" s="218"/>
      <c r="BU1702" s="218"/>
      <c r="BV1702" s="218"/>
      <c r="BW1702" s="218"/>
      <c r="BX1702" s="171"/>
      <c r="BY1702" s="199"/>
      <c r="BZ1702" s="230"/>
      <c r="CA1702" s="230"/>
      <c r="CB1702" s="230"/>
      <c r="CC1702" s="230"/>
      <c r="CD1702" s="230"/>
      <c r="CE1702" s="230"/>
      <c r="CF1702" s="230"/>
      <c r="CG1702" s="230"/>
      <c r="CH1702" s="230"/>
      <c r="CI1702" s="230"/>
      <c r="CJ1702" s="230"/>
      <c r="CK1702" s="230"/>
      <c r="CL1702" s="230"/>
      <c r="CM1702" s="230"/>
      <c r="CN1702" s="171"/>
      <c r="CO1702" s="199"/>
      <c r="CP1702" s="230"/>
      <c r="CQ1702" s="233"/>
      <c r="CR1702" s="233"/>
      <c r="CS1702" s="233"/>
      <c r="CT1702" s="230"/>
      <c r="CU1702" s="230"/>
      <c r="CV1702" s="230"/>
      <c r="CW1702" s="230"/>
    </row>
    <row r="1703" ht="45" hidden="1" spans="1:101">
      <c r="A1703" s="191">
        <v>2820</v>
      </c>
      <c r="B1703" s="261" t="s">
        <v>4299</v>
      </c>
      <c r="C1703" s="261" t="s">
        <v>3683</v>
      </c>
      <c r="D1703" s="261" t="s">
        <v>2918</v>
      </c>
      <c r="E1703" s="199"/>
      <c r="F1703" s="261" t="s">
        <v>2197</v>
      </c>
      <c r="G1703" s="199"/>
      <c r="H1703" s="199"/>
      <c r="I1703" s="199"/>
      <c r="J1703" s="202"/>
      <c r="K1703" s="202"/>
      <c r="L1703" s="164" t="str">
        <f>_xlfn.IFNA(VLOOKUP(B1703,'[1]CDM Patients Data'!$C$1266:$N$5000,6,FALSE),"")</f>
        <v>Skin</v>
      </c>
      <c r="M1703" s="164" t="str">
        <f>_xlfn.IFNA(VLOOKUP(B1703,'[1]CDM Patients Data'!$C$1266:$N$5000,7,FALSE),"")</f>
        <v>Skin scalp, neck</v>
      </c>
      <c r="N1703" s="164" t="str">
        <f>_xlfn.IFNA(VLOOKUP(B1703,'[1]CDM Patients Data'!$C$1266:$N$5000,8,FALSE),"")</f>
        <v>Skin appendage carcinoma</v>
      </c>
      <c r="O1703" s="164" t="str">
        <f>_xlfn.IFNA(VLOOKUP(B1703,'[1]CDM Patients Data'!$C$1266:$K$3492,9,FALSE),"")</f>
        <v>Right</v>
      </c>
      <c r="P1703" s="164">
        <f>_xlfn.IFNA(VLOOKUP(B1703,'[1]CDM Patients Data'!$C$1266:$O$3492,10,FALSE),"")</f>
        <v>0</v>
      </c>
      <c r="Q1703" s="164">
        <f>_xlfn.IFNA(VLOOKUP(B1703,'[1]CDM Patients Data'!$C$1266:$O$3492,11,FALSE),"")</f>
        <v>0</v>
      </c>
      <c r="R1703" s="164">
        <f>_xlfn.IFNA(VLOOKUP(B1703,'[1]CDM Patients Data'!$C$1266:$O$3492,12,FALSE),"")</f>
        <v>0</v>
      </c>
      <c r="S1703" s="164">
        <f>_xlfn.IFNA(VLOOKUP(B1703,'[1]CDM Patients Data'!$C$1266:$P$3492,13,FALSE),"")</f>
        <v>0</v>
      </c>
      <c r="T1703" s="164" t="str">
        <f>_xlfn.IFNA(VLOOKUP(B1703,'[1]CDM Patients Data'!$C$1266:$N$5000,5,FALSE),"")</f>
        <v>Nisha</v>
      </c>
      <c r="U1703" s="164"/>
      <c r="V1703" s="164"/>
      <c r="W1703" s="210"/>
      <c r="X1703" s="164"/>
      <c r="Y1703" s="164"/>
      <c r="Z1703" s="164"/>
      <c r="AA1703" s="164"/>
      <c r="AB1703" s="164"/>
      <c r="AC1703" s="210"/>
      <c r="AD1703" s="199"/>
      <c r="AE1703" s="199"/>
      <c r="AF1703" s="199"/>
      <c r="AG1703" s="199"/>
      <c r="AH1703" s="233" t="s">
        <v>589</v>
      </c>
      <c r="AI1703" s="199"/>
      <c r="AJ1703" s="199"/>
      <c r="AK1703" s="218" t="s">
        <v>80</v>
      </c>
      <c r="AL1703" s="218">
        <v>65336592</v>
      </c>
      <c r="AM1703" s="218">
        <v>19.6</v>
      </c>
      <c r="AN1703" s="218">
        <v>1030.4</v>
      </c>
      <c r="AO1703" s="218" t="s">
        <v>81</v>
      </c>
      <c r="AP1703" s="218"/>
      <c r="AQ1703" s="218"/>
      <c r="AR1703" s="218"/>
      <c r="AS1703" s="218"/>
      <c r="AT1703" s="218"/>
      <c r="AU1703" s="218"/>
      <c r="AV1703" s="218"/>
      <c r="AW1703" s="218"/>
      <c r="AX1703" s="218"/>
      <c r="AY1703" s="218"/>
      <c r="AZ1703" s="218"/>
      <c r="BA1703" s="218"/>
      <c r="BB1703" s="218"/>
      <c r="BC1703" s="218"/>
      <c r="BD1703" s="218"/>
      <c r="BE1703" s="218"/>
      <c r="BF1703" s="218"/>
      <c r="BG1703" s="218"/>
      <c r="BH1703" s="218"/>
      <c r="BI1703" s="218"/>
      <c r="BJ1703" s="233"/>
      <c r="BK1703" s="199"/>
      <c r="BL1703" s="218" t="s">
        <v>84</v>
      </c>
      <c r="BM1703" s="171" t="s">
        <v>76</v>
      </c>
      <c r="BN1703" s="171" t="s">
        <v>76</v>
      </c>
      <c r="BO1703" s="171" t="s">
        <v>76</v>
      </c>
      <c r="BP1703" s="218"/>
      <c r="BQ1703" s="218"/>
      <c r="BR1703" s="218"/>
      <c r="BS1703" s="218"/>
      <c r="BT1703" s="218"/>
      <c r="BU1703" s="218"/>
      <c r="BV1703" s="218"/>
      <c r="BW1703" s="218"/>
      <c r="BX1703" s="171"/>
      <c r="BY1703" s="199"/>
      <c r="BZ1703" s="230"/>
      <c r="CA1703" s="230"/>
      <c r="CB1703" s="230"/>
      <c r="CC1703" s="230"/>
      <c r="CD1703" s="230"/>
      <c r="CE1703" s="230"/>
      <c r="CF1703" s="230"/>
      <c r="CG1703" s="230"/>
      <c r="CH1703" s="230"/>
      <c r="CI1703" s="230"/>
      <c r="CJ1703" s="230"/>
      <c r="CK1703" s="230"/>
      <c r="CL1703" s="230"/>
      <c r="CM1703" s="230"/>
      <c r="CN1703" s="171" t="s">
        <v>2777</v>
      </c>
      <c r="CO1703" s="199"/>
      <c r="CP1703" s="230" t="s">
        <v>80</v>
      </c>
      <c r="CQ1703" s="285">
        <v>11076905</v>
      </c>
      <c r="CR1703" s="285">
        <v>3.3</v>
      </c>
      <c r="CS1703" s="285">
        <v>531.39</v>
      </c>
      <c r="CT1703" s="230" t="s">
        <v>103</v>
      </c>
      <c r="CU1703" s="230"/>
      <c r="CV1703" s="230"/>
      <c r="CW1703" s="230"/>
    </row>
    <row r="1704" ht="45" hidden="1" spans="1:101">
      <c r="A1704" s="191">
        <v>2821</v>
      </c>
      <c r="B1704" s="261" t="s">
        <v>4300</v>
      </c>
      <c r="C1704" s="261" t="s">
        <v>3683</v>
      </c>
      <c r="D1704" s="261" t="s">
        <v>2959</v>
      </c>
      <c r="E1704" s="199"/>
      <c r="F1704" s="261" t="s">
        <v>2197</v>
      </c>
      <c r="G1704" s="199"/>
      <c r="H1704" s="199"/>
      <c r="I1704" s="199"/>
      <c r="J1704" s="202"/>
      <c r="K1704" s="202"/>
      <c r="L1704" s="164" t="str">
        <f>_xlfn.IFNA(VLOOKUP(B1704,'[1]CDM Patients Data'!$C$1266:$N$5000,6,FALSE),"")</f>
        <v>Skin</v>
      </c>
      <c r="M1704" s="164" t="str">
        <f>_xlfn.IFNA(VLOOKUP(B1704,'[1]CDM Patients Data'!$C$1266:$N$5000,7,FALSE),"")</f>
        <v>Skin scalp, neck</v>
      </c>
      <c r="N1704" s="164" t="str">
        <f>_xlfn.IFNA(VLOOKUP(B1704,'[1]CDM Patients Data'!$C$1266:$N$5000,8,FALSE),"")</f>
        <v>Skin appendage carcinoma</v>
      </c>
      <c r="O1704" s="164" t="str">
        <f>_xlfn.IFNA(VLOOKUP(B1704,'[1]CDM Patients Data'!$C$1266:$K$3492,9,FALSE),"")</f>
        <v>Right</v>
      </c>
      <c r="P1704" s="164">
        <f>_xlfn.IFNA(VLOOKUP(B1704,'[1]CDM Patients Data'!$C$1266:$O$3492,10,FALSE),"")</f>
        <v>0</v>
      </c>
      <c r="Q1704" s="164">
        <f>_xlfn.IFNA(VLOOKUP(B1704,'[1]CDM Patients Data'!$C$1266:$O$3492,11,FALSE),"")</f>
        <v>0</v>
      </c>
      <c r="R1704" s="164">
        <f>_xlfn.IFNA(VLOOKUP(B1704,'[1]CDM Patients Data'!$C$1266:$O$3492,12,FALSE),"")</f>
        <v>0</v>
      </c>
      <c r="S1704" s="164">
        <f>_xlfn.IFNA(VLOOKUP(B1704,'[1]CDM Patients Data'!$C$1266:$P$3492,13,FALSE),"")</f>
        <v>0</v>
      </c>
      <c r="T1704" s="164" t="str">
        <f>_xlfn.IFNA(VLOOKUP(B1704,'[1]CDM Patients Data'!$C$1266:$N$5000,5,FALSE),"")</f>
        <v>Nisha</v>
      </c>
      <c r="U1704" s="164"/>
      <c r="V1704" s="164"/>
      <c r="W1704" s="210"/>
      <c r="X1704" s="164"/>
      <c r="Y1704" s="164"/>
      <c r="Z1704" s="164"/>
      <c r="AA1704" s="164"/>
      <c r="AB1704" s="164"/>
      <c r="AC1704" s="210"/>
      <c r="AD1704" s="199"/>
      <c r="AE1704" s="199"/>
      <c r="AF1704" s="199"/>
      <c r="AG1704" s="199"/>
      <c r="AH1704" s="233"/>
      <c r="AI1704" s="199"/>
      <c r="AJ1704" s="199"/>
      <c r="AK1704" s="218"/>
      <c r="AL1704" s="218"/>
      <c r="AM1704" s="218"/>
      <c r="AN1704" s="218"/>
      <c r="AO1704" s="218" t="s">
        <v>76</v>
      </c>
      <c r="AP1704" s="218"/>
      <c r="AQ1704" s="218"/>
      <c r="AR1704" s="218"/>
      <c r="AS1704" s="218"/>
      <c r="AT1704" s="218"/>
      <c r="AU1704" s="218"/>
      <c r="AV1704" s="218"/>
      <c r="AW1704" s="218"/>
      <c r="AX1704" s="218"/>
      <c r="AY1704" s="218"/>
      <c r="AZ1704" s="218"/>
      <c r="BA1704" s="218"/>
      <c r="BB1704" s="218"/>
      <c r="BC1704" s="218"/>
      <c r="BD1704" s="218"/>
      <c r="BE1704" s="218"/>
      <c r="BF1704" s="218"/>
      <c r="BG1704" s="218"/>
      <c r="BH1704" s="218"/>
      <c r="BI1704" s="218"/>
      <c r="BJ1704" s="233"/>
      <c r="BK1704" s="199"/>
      <c r="BL1704" s="218"/>
      <c r="BM1704" s="171"/>
      <c r="BN1704" s="171"/>
      <c r="BO1704" s="171"/>
      <c r="BP1704" s="218"/>
      <c r="BQ1704" s="218"/>
      <c r="BR1704" s="218"/>
      <c r="BS1704" s="218"/>
      <c r="BT1704" s="218"/>
      <c r="BU1704" s="218"/>
      <c r="BV1704" s="218"/>
      <c r="BW1704" s="218"/>
      <c r="BX1704" s="171" t="s">
        <v>589</v>
      </c>
      <c r="BY1704" s="199"/>
      <c r="BZ1704" s="230"/>
      <c r="CA1704" s="230"/>
      <c r="CB1704" s="230"/>
      <c r="CC1704" s="304">
        <v>1769.8</v>
      </c>
      <c r="CD1704" s="230" t="s">
        <v>103</v>
      </c>
      <c r="CE1704" s="230"/>
      <c r="CF1704" s="230"/>
      <c r="CG1704" s="230"/>
      <c r="CH1704" s="230"/>
      <c r="CI1704" s="230"/>
      <c r="CJ1704" s="230"/>
      <c r="CK1704" s="230"/>
      <c r="CL1704" s="230"/>
      <c r="CM1704" s="230"/>
      <c r="CN1704" s="171"/>
      <c r="CO1704" s="199"/>
      <c r="CP1704" s="230"/>
      <c r="CQ1704" s="233"/>
      <c r="CR1704" s="233"/>
      <c r="CS1704" s="233"/>
      <c r="CT1704" s="230"/>
      <c r="CU1704" s="230"/>
      <c r="CV1704" s="230"/>
      <c r="CW1704" s="230"/>
    </row>
    <row r="1705" ht="45" hidden="1" spans="1:101">
      <c r="A1705" s="191">
        <v>2822</v>
      </c>
      <c r="B1705" s="261" t="s">
        <v>4301</v>
      </c>
      <c r="C1705" s="261" t="s">
        <v>4302</v>
      </c>
      <c r="D1705" s="261" t="s">
        <v>2798</v>
      </c>
      <c r="E1705" s="199"/>
      <c r="F1705" s="261" t="s">
        <v>2575</v>
      </c>
      <c r="G1705" s="199"/>
      <c r="H1705" s="199"/>
      <c r="I1705" s="199"/>
      <c r="J1705" s="202"/>
      <c r="K1705" s="202"/>
      <c r="L1705" s="164" t="str">
        <f>_xlfn.IFNA(VLOOKUP(B1705,'[1]CDM Patients Data'!$C$1266:$N$5000,6,FALSE),"")</f>
        <v>Lung</v>
      </c>
      <c r="M1705" s="164" t="str">
        <f>_xlfn.IFNA(VLOOKUP(B1705,'[1]CDM Patients Data'!$C$1266:$N$5000,7,FALSE),"")</f>
        <v>Upper lobe, lung</v>
      </c>
      <c r="N1705" s="164" t="str">
        <f>_xlfn.IFNA(VLOOKUP(B1705,'[1]CDM Patients Data'!$C$1266:$N$5000,8,FALSE),"")</f>
        <v>Large cell carcinoma, NOS</v>
      </c>
      <c r="O1705" s="164" t="str">
        <f>_xlfn.IFNA(VLOOKUP(B1705,'[1]CDM Patients Data'!$C$1266:$K$3492,9,FALSE),"")</f>
        <v>Left</v>
      </c>
      <c r="P1705" s="164">
        <f>_xlfn.IFNA(VLOOKUP(B1705,'[1]CDM Patients Data'!$C$1266:$O$3492,10,FALSE),"")</f>
        <v>0</v>
      </c>
      <c r="Q1705" s="164">
        <f>_xlfn.IFNA(VLOOKUP(B1705,'[1]CDM Patients Data'!$C$1266:$O$3492,11,FALSE),"")</f>
        <v>0</v>
      </c>
      <c r="R1705" s="164">
        <f>_xlfn.IFNA(VLOOKUP(B1705,'[1]CDM Patients Data'!$C$1266:$O$3492,12,FALSE),"")</f>
        <v>0</v>
      </c>
      <c r="S1705" s="164">
        <f>_xlfn.IFNA(VLOOKUP(B1705,'[1]CDM Patients Data'!$C$1266:$P$3492,13,FALSE),"")</f>
        <v>0</v>
      </c>
      <c r="T1705" s="164" t="str">
        <f>_xlfn.IFNA(VLOOKUP(B1705,'[1]CDM Patients Data'!$C$1266:$N$5000,5,FALSE),"")</f>
        <v>Dayana</v>
      </c>
      <c r="U1705" s="164"/>
      <c r="V1705" s="164"/>
      <c r="W1705" s="210"/>
      <c r="X1705" s="164"/>
      <c r="Y1705" s="164"/>
      <c r="Z1705" s="164"/>
      <c r="AA1705" s="164"/>
      <c r="AB1705" s="164"/>
      <c r="AC1705" s="210"/>
      <c r="AD1705" s="199"/>
      <c r="AE1705" s="199"/>
      <c r="AF1705" s="199"/>
      <c r="AG1705" s="199"/>
      <c r="AH1705" s="233"/>
      <c r="AI1705" s="199"/>
      <c r="AJ1705" s="199"/>
      <c r="AK1705" s="218"/>
      <c r="AL1705" s="218"/>
      <c r="AM1705" s="218"/>
      <c r="AN1705" s="218"/>
      <c r="AO1705" s="218" t="s">
        <v>76</v>
      </c>
      <c r="AP1705" s="218"/>
      <c r="AQ1705" s="218"/>
      <c r="AR1705" s="218"/>
      <c r="AS1705" s="218"/>
      <c r="AT1705" s="218"/>
      <c r="AU1705" s="218"/>
      <c r="AV1705" s="218"/>
      <c r="AW1705" s="218"/>
      <c r="AX1705" s="218"/>
      <c r="AY1705" s="218"/>
      <c r="AZ1705" s="218"/>
      <c r="BA1705" s="218"/>
      <c r="BB1705" s="218"/>
      <c r="BC1705" s="218"/>
      <c r="BD1705" s="218"/>
      <c r="BE1705" s="218"/>
      <c r="BF1705" s="218"/>
      <c r="BG1705" s="218"/>
      <c r="BH1705" s="218"/>
      <c r="BI1705" s="218"/>
      <c r="BJ1705" s="233"/>
      <c r="BK1705" s="199"/>
      <c r="BL1705" s="218"/>
      <c r="BM1705" s="171"/>
      <c r="BN1705" s="171"/>
      <c r="BO1705" s="171"/>
      <c r="BP1705" s="218"/>
      <c r="BQ1705" s="218"/>
      <c r="BR1705" s="218"/>
      <c r="BS1705" s="218"/>
      <c r="BT1705" s="218"/>
      <c r="BU1705" s="218"/>
      <c r="BV1705" s="218"/>
      <c r="BW1705" s="218"/>
      <c r="BX1705" s="171"/>
      <c r="BY1705" s="199"/>
      <c r="BZ1705" s="230"/>
      <c r="CA1705" s="230"/>
      <c r="CB1705" s="230"/>
      <c r="CC1705" s="230"/>
      <c r="CD1705" s="230"/>
      <c r="CE1705" s="230"/>
      <c r="CF1705" s="230"/>
      <c r="CG1705" s="230"/>
      <c r="CH1705" s="230"/>
      <c r="CI1705" s="230"/>
      <c r="CJ1705" s="230"/>
      <c r="CK1705" s="230"/>
      <c r="CL1705" s="230"/>
      <c r="CM1705" s="230"/>
      <c r="CN1705" s="171"/>
      <c r="CO1705" s="199"/>
      <c r="CP1705" s="230"/>
      <c r="CQ1705" s="233"/>
      <c r="CR1705" s="233"/>
      <c r="CS1705" s="233"/>
      <c r="CT1705" s="230"/>
      <c r="CU1705" s="230"/>
      <c r="CV1705" s="230"/>
      <c r="CW1705" s="230"/>
    </row>
    <row r="1706" ht="60" spans="1:101">
      <c r="A1706" s="191">
        <v>2823</v>
      </c>
      <c r="B1706" s="261" t="s">
        <v>4303</v>
      </c>
      <c r="C1706" s="261" t="s">
        <v>4304</v>
      </c>
      <c r="D1706" s="261" t="s">
        <v>2780</v>
      </c>
      <c r="E1706" s="199"/>
      <c r="F1706" s="274" t="s">
        <v>4305</v>
      </c>
      <c r="G1706" s="199"/>
      <c r="H1706" s="199"/>
      <c r="I1706" s="199"/>
      <c r="J1706" s="202"/>
      <c r="K1706" s="202"/>
      <c r="L1706" s="164" t="str">
        <f>_xlfn.IFNA(VLOOKUP(B1706,'[1]CDM Patients Data'!$C$1266:$N$5000,6,FALSE),"")</f>
        <v>Breast</v>
      </c>
      <c r="M1706" s="164" t="str">
        <f>_xlfn.IFNA(VLOOKUP(B1706,'[1]CDM Patients Data'!$C$1266:$N$5000,7,FALSE),"")</f>
        <v>Upper inner quadrant of breast</v>
      </c>
      <c r="N1706" s="164" t="str">
        <f>_xlfn.IFNA(VLOOKUP(B1706,'[1]CDM Patients Data'!$C$1266:$N$5000,8,FALSE),"")</f>
        <v>Invasive carcinoma of no special type</v>
      </c>
      <c r="O1706" s="164" t="str">
        <f>_xlfn.IFNA(VLOOKUP(B1706,'[1]CDM Patients Data'!$C$1266:$K$3492,9,FALSE),"")</f>
        <v>Right</v>
      </c>
      <c r="P1706" s="164">
        <f>_xlfn.IFNA(VLOOKUP(B1706,'[1]CDM Patients Data'!$C$1266:$O$3492,10,FALSE),"")</f>
        <v>0</v>
      </c>
      <c r="Q1706" s="164">
        <f>_xlfn.IFNA(VLOOKUP(B1706,'[1]CDM Patients Data'!$C$1266:$O$3492,11,FALSE),"")</f>
        <v>0</v>
      </c>
      <c r="R1706" s="164">
        <f>_xlfn.IFNA(VLOOKUP(B1706,'[1]CDM Patients Data'!$C$1266:$O$3492,12,FALSE),"")</f>
        <v>0</v>
      </c>
      <c r="S1706" s="164">
        <f>_xlfn.IFNA(VLOOKUP(B1706,'[1]CDM Patients Data'!$C$1266:$P$3492,13,FALSE),"")</f>
        <v>0</v>
      </c>
      <c r="T1706" s="164" t="str">
        <f>_xlfn.IFNA(VLOOKUP(B1706,'[1]CDM Patients Data'!$C$1266:$N$5000,5,FALSE),"")</f>
        <v>Dayana</v>
      </c>
      <c r="U1706" s="164"/>
      <c r="V1706" s="164"/>
      <c r="W1706" s="210"/>
      <c r="X1706" s="164"/>
      <c r="Y1706" s="164"/>
      <c r="Z1706" s="164"/>
      <c r="AA1706" s="164"/>
      <c r="AB1706" s="164"/>
      <c r="AC1706" s="210"/>
      <c r="AD1706" s="199"/>
      <c r="AE1706" s="199"/>
      <c r="AF1706" s="199"/>
      <c r="AG1706" s="199"/>
      <c r="AH1706" s="233"/>
      <c r="AI1706" s="199"/>
      <c r="AJ1706" s="199"/>
      <c r="AK1706" s="218" t="s">
        <v>84</v>
      </c>
      <c r="AL1706" s="218" t="s">
        <v>76</v>
      </c>
      <c r="AM1706" s="218" t="s">
        <v>76</v>
      </c>
      <c r="AN1706" s="218" t="s">
        <v>76</v>
      </c>
      <c r="AO1706" s="218" t="s">
        <v>76</v>
      </c>
      <c r="AP1706" s="218"/>
      <c r="AQ1706" s="218"/>
      <c r="AR1706" s="218"/>
      <c r="AS1706" s="218"/>
      <c r="AT1706" s="218"/>
      <c r="AU1706" s="218"/>
      <c r="AV1706" s="218"/>
      <c r="AW1706" s="218"/>
      <c r="AX1706" s="218"/>
      <c r="AY1706" s="218"/>
      <c r="AZ1706" s="218"/>
      <c r="BA1706" s="218"/>
      <c r="BB1706" s="218"/>
      <c r="BC1706" s="218"/>
      <c r="BD1706" s="218"/>
      <c r="BE1706" s="218"/>
      <c r="BF1706" s="218"/>
      <c r="BG1706" s="218"/>
      <c r="BH1706" s="218"/>
      <c r="BI1706" s="218"/>
      <c r="BJ1706" s="233" t="s">
        <v>589</v>
      </c>
      <c r="BK1706" s="199"/>
      <c r="BL1706" s="218" t="s">
        <v>80</v>
      </c>
      <c r="BM1706" s="290">
        <v>9876334</v>
      </c>
      <c r="BN1706" s="290">
        <v>3</v>
      </c>
      <c r="BO1706" s="290">
        <v>327.4</v>
      </c>
      <c r="BP1706" s="218" t="s">
        <v>103</v>
      </c>
      <c r="BQ1706" s="218"/>
      <c r="BR1706" s="218"/>
      <c r="BS1706" s="218"/>
      <c r="BT1706" s="218"/>
      <c r="BU1706" s="218"/>
      <c r="BV1706" s="218"/>
      <c r="BW1706" s="218"/>
      <c r="BX1706" s="171"/>
      <c r="BY1706" s="199"/>
      <c r="BZ1706" s="230"/>
      <c r="CA1706" s="230"/>
      <c r="CB1706" s="230"/>
      <c r="CC1706" s="230"/>
      <c r="CD1706" s="230"/>
      <c r="CE1706" s="230"/>
      <c r="CF1706" s="230"/>
      <c r="CG1706" s="230"/>
      <c r="CH1706" s="230"/>
      <c r="CI1706" s="230"/>
      <c r="CJ1706" s="230"/>
      <c r="CK1706" s="230"/>
      <c r="CL1706" s="230"/>
      <c r="CM1706" s="230"/>
      <c r="CN1706" s="171"/>
      <c r="CO1706" s="199"/>
      <c r="CP1706" s="230"/>
      <c r="CQ1706" s="233"/>
      <c r="CR1706" s="233"/>
      <c r="CS1706" s="233"/>
      <c r="CT1706" s="230"/>
      <c r="CU1706" s="230"/>
      <c r="CV1706" s="230"/>
      <c r="CW1706" s="230"/>
    </row>
    <row r="1707" ht="30" spans="1:101">
      <c r="A1707" s="191">
        <v>2824</v>
      </c>
      <c r="B1707" s="261" t="s">
        <v>4306</v>
      </c>
      <c r="C1707" s="261" t="s">
        <v>4307</v>
      </c>
      <c r="D1707" s="261" t="s">
        <v>2780</v>
      </c>
      <c r="E1707" s="199"/>
      <c r="F1707" s="261" t="s">
        <v>3778</v>
      </c>
      <c r="G1707" s="199"/>
      <c r="H1707" s="199"/>
      <c r="I1707" s="199"/>
      <c r="J1707" s="202"/>
      <c r="K1707" s="202"/>
      <c r="L1707" s="164" t="str">
        <f>_xlfn.IFNA(VLOOKUP(B1707,'[1]CDM Patients Data'!$C$1266:$N$5000,6,FALSE),"")</f>
        <v>Ovary</v>
      </c>
      <c r="M1707" s="164" t="str">
        <f>_xlfn.IFNA(VLOOKUP(B1707,'[1]CDM Patients Data'!$C$1266:$N$5000,7,FALSE),"")</f>
        <v>Ovary</v>
      </c>
      <c r="N1707" s="164" t="str">
        <f>_xlfn.IFNA(VLOOKUP(B1707,'[1]CDM Patients Data'!$C$1266:$N$5000,8,FALSE),"")</f>
        <v>Carcinoma, NOS</v>
      </c>
      <c r="O1707" s="164" t="str">
        <f>_xlfn.IFNA(VLOOKUP(B1707,'[1]CDM Patients Data'!$C$1266:$K$3492,9,FALSE),"")</f>
        <v>Unknown</v>
      </c>
      <c r="P1707" s="164">
        <f>_xlfn.IFNA(VLOOKUP(B1707,'[1]CDM Patients Data'!$C$1266:$O$3492,10,FALSE),"")</f>
        <v>0</v>
      </c>
      <c r="Q1707" s="164">
        <f>_xlfn.IFNA(VLOOKUP(B1707,'[1]CDM Patients Data'!$C$1266:$O$3492,11,FALSE),"")</f>
        <v>0</v>
      </c>
      <c r="R1707" s="164">
        <f>_xlfn.IFNA(VLOOKUP(B1707,'[1]CDM Patients Data'!$C$1266:$O$3492,12,FALSE),"")</f>
        <v>0</v>
      </c>
      <c r="S1707" s="164">
        <f>_xlfn.IFNA(VLOOKUP(B1707,'[1]CDM Patients Data'!$C$1266:$P$3492,13,FALSE),"")</f>
        <v>0</v>
      </c>
      <c r="T1707" s="164" t="str">
        <f>_xlfn.IFNA(VLOOKUP(B1707,'[1]CDM Patients Data'!$C$1266:$N$5000,5,FALSE),"")</f>
        <v>Manohar</v>
      </c>
      <c r="U1707" s="164"/>
      <c r="V1707" s="164"/>
      <c r="W1707" s="210"/>
      <c r="X1707" s="164"/>
      <c r="Y1707" s="164"/>
      <c r="Z1707" s="164"/>
      <c r="AA1707" s="164"/>
      <c r="AB1707" s="164"/>
      <c r="AC1707" s="210"/>
      <c r="AD1707" s="199"/>
      <c r="AE1707" s="199"/>
      <c r="AF1707" s="199"/>
      <c r="AG1707" s="199"/>
      <c r="AH1707" s="233"/>
      <c r="AI1707" s="199"/>
      <c r="AJ1707" s="199"/>
      <c r="AK1707" s="218" t="s">
        <v>84</v>
      </c>
      <c r="AL1707" s="218" t="s">
        <v>76</v>
      </c>
      <c r="AM1707" s="218" t="s">
        <v>76</v>
      </c>
      <c r="AN1707" s="218" t="s">
        <v>76</v>
      </c>
      <c r="AO1707" s="218" t="s">
        <v>76</v>
      </c>
      <c r="AP1707" s="218"/>
      <c r="AQ1707" s="218"/>
      <c r="AR1707" s="218"/>
      <c r="AS1707" s="218"/>
      <c r="AT1707" s="218"/>
      <c r="AU1707" s="218"/>
      <c r="AV1707" s="218"/>
      <c r="AW1707" s="218"/>
      <c r="AX1707" s="218"/>
      <c r="AY1707" s="218"/>
      <c r="AZ1707" s="218"/>
      <c r="BA1707" s="218"/>
      <c r="BB1707" s="218"/>
      <c r="BC1707" s="218"/>
      <c r="BD1707" s="218"/>
      <c r="BE1707" s="218"/>
      <c r="BF1707" s="218"/>
      <c r="BG1707" s="218"/>
      <c r="BH1707" s="218"/>
      <c r="BI1707" s="218"/>
      <c r="BJ1707" s="233" t="s">
        <v>589</v>
      </c>
      <c r="BK1707" s="199"/>
      <c r="BL1707" s="218" t="s">
        <v>80</v>
      </c>
      <c r="BM1707" s="290">
        <v>8587988</v>
      </c>
      <c r="BN1707" s="290">
        <v>2.6</v>
      </c>
      <c r="BO1707" s="290">
        <v>291.8</v>
      </c>
      <c r="BP1707" s="218" t="s">
        <v>103</v>
      </c>
      <c r="BQ1707" s="218"/>
      <c r="BR1707" s="218"/>
      <c r="BS1707" s="218"/>
      <c r="BT1707" s="218"/>
      <c r="BU1707" s="218"/>
      <c r="BV1707" s="218"/>
      <c r="BW1707" s="218"/>
      <c r="BX1707" s="171"/>
      <c r="BY1707" s="199"/>
      <c r="BZ1707" s="230"/>
      <c r="CA1707" s="230"/>
      <c r="CB1707" s="230"/>
      <c r="CC1707" s="230"/>
      <c r="CD1707" s="230"/>
      <c r="CE1707" s="230"/>
      <c r="CF1707" s="230"/>
      <c r="CG1707" s="230"/>
      <c r="CH1707" s="230"/>
      <c r="CI1707" s="230"/>
      <c r="CJ1707" s="230"/>
      <c r="CK1707" s="230"/>
      <c r="CL1707" s="230"/>
      <c r="CM1707" s="230"/>
      <c r="CN1707" s="171"/>
      <c r="CO1707" s="199"/>
      <c r="CP1707" s="230"/>
      <c r="CQ1707" s="233"/>
      <c r="CR1707" s="233"/>
      <c r="CS1707" s="233"/>
      <c r="CT1707" s="230"/>
      <c r="CU1707" s="230"/>
      <c r="CV1707" s="230"/>
      <c r="CW1707" s="230"/>
    </row>
    <row r="1708" ht="30" spans="1:101">
      <c r="A1708" s="191">
        <v>2825</v>
      </c>
      <c r="B1708" s="261" t="s">
        <v>4308</v>
      </c>
      <c r="C1708" s="261" t="s">
        <v>3207</v>
      </c>
      <c r="D1708" s="261" t="s">
        <v>2783</v>
      </c>
      <c r="E1708" s="199"/>
      <c r="F1708" s="261" t="s">
        <v>2531</v>
      </c>
      <c r="G1708" s="199"/>
      <c r="H1708" s="199"/>
      <c r="I1708" s="199"/>
      <c r="J1708" s="202"/>
      <c r="K1708" s="202"/>
      <c r="L1708" s="164" t="str">
        <f>_xlfn.IFNA(VLOOKUP(B1708,'[1]CDM Patients Data'!$C$1266:$N$5000,6,FALSE),"")</f>
        <v>Unknown primary</v>
      </c>
      <c r="M1708" s="164" t="str">
        <f>_xlfn.IFNA(VLOOKUP(B1708,'[1]CDM Patients Data'!$C$1266:$N$5000,7,FALSE),"")</f>
        <v>Unknown primary site</v>
      </c>
      <c r="N1708" s="164" t="str">
        <f>_xlfn.IFNA(VLOOKUP(B1708,'[1]CDM Patients Data'!$C$1266:$N$5000,8,FALSE),"")</f>
        <v>Carcinoma, NOS</v>
      </c>
      <c r="O1708" s="164" t="str">
        <f>_xlfn.IFNA(VLOOKUP(B1708,'[1]CDM Patients Data'!$C$1266:$K$3492,9,FALSE),"")</f>
        <v>Unknown</v>
      </c>
      <c r="P1708" s="164">
        <f>_xlfn.IFNA(VLOOKUP(B1708,'[1]CDM Patients Data'!$C$1266:$O$3492,10,FALSE),"")</f>
        <v>0</v>
      </c>
      <c r="Q1708" s="164">
        <f>_xlfn.IFNA(VLOOKUP(B1708,'[1]CDM Patients Data'!$C$1266:$O$3492,11,FALSE),"")</f>
        <v>0</v>
      </c>
      <c r="R1708" s="164">
        <f>_xlfn.IFNA(VLOOKUP(B1708,'[1]CDM Patients Data'!$C$1266:$O$3492,12,FALSE),"")</f>
        <v>0</v>
      </c>
      <c r="S1708" s="164">
        <f>_xlfn.IFNA(VLOOKUP(B1708,'[1]CDM Patients Data'!$C$1266:$P$3492,13,FALSE),"")</f>
        <v>0</v>
      </c>
      <c r="T1708" s="164" t="str">
        <f>_xlfn.IFNA(VLOOKUP(B1708,'[1]CDM Patients Data'!$C$1266:$N$5000,5,FALSE),"")</f>
        <v>Manohar</v>
      </c>
      <c r="U1708" s="164"/>
      <c r="V1708" s="164"/>
      <c r="W1708" s="210"/>
      <c r="X1708" s="164"/>
      <c r="Y1708" s="164"/>
      <c r="Z1708" s="164"/>
      <c r="AA1708" s="164"/>
      <c r="AB1708" s="164"/>
      <c r="AC1708" s="210"/>
      <c r="AD1708" s="199"/>
      <c r="AE1708" s="199"/>
      <c r="AF1708" s="199"/>
      <c r="AG1708" s="199"/>
      <c r="AH1708" s="233"/>
      <c r="AI1708" s="199"/>
      <c r="AJ1708" s="199"/>
      <c r="AK1708" s="218" t="s">
        <v>84</v>
      </c>
      <c r="AL1708" s="218" t="s">
        <v>76</v>
      </c>
      <c r="AM1708" s="218" t="s">
        <v>76</v>
      </c>
      <c r="AN1708" s="218" t="s">
        <v>76</v>
      </c>
      <c r="AO1708" s="218" t="s">
        <v>76</v>
      </c>
      <c r="AP1708" s="218"/>
      <c r="AQ1708" s="218"/>
      <c r="AR1708" s="218"/>
      <c r="AS1708" s="218"/>
      <c r="AT1708" s="218"/>
      <c r="AU1708" s="218"/>
      <c r="AV1708" s="218"/>
      <c r="AW1708" s="218"/>
      <c r="AX1708" s="218"/>
      <c r="AY1708" s="218"/>
      <c r="AZ1708" s="218"/>
      <c r="BA1708" s="218"/>
      <c r="BB1708" s="218"/>
      <c r="BC1708" s="218"/>
      <c r="BD1708" s="218"/>
      <c r="BE1708" s="218"/>
      <c r="BF1708" s="218"/>
      <c r="BG1708" s="218"/>
      <c r="BH1708" s="218"/>
      <c r="BI1708" s="218"/>
      <c r="BJ1708" s="233" t="s">
        <v>589</v>
      </c>
      <c r="BK1708" s="199"/>
      <c r="BL1708" s="218" t="s">
        <v>80</v>
      </c>
      <c r="BM1708" s="290">
        <v>6363554</v>
      </c>
      <c r="BN1708" s="290">
        <v>1.9</v>
      </c>
      <c r="BO1708" s="290">
        <v>215.1</v>
      </c>
      <c r="BP1708" s="218" t="s">
        <v>103</v>
      </c>
      <c r="BQ1708" s="218"/>
      <c r="BR1708" s="218"/>
      <c r="BS1708" s="218"/>
      <c r="BT1708" s="218"/>
      <c r="BU1708" s="218"/>
      <c r="BV1708" s="218"/>
      <c r="BW1708" s="218"/>
      <c r="BX1708" s="171"/>
      <c r="BY1708" s="199"/>
      <c r="BZ1708" s="230"/>
      <c r="CA1708" s="230"/>
      <c r="CB1708" s="230"/>
      <c r="CC1708" s="230"/>
      <c r="CD1708" s="230"/>
      <c r="CE1708" s="230"/>
      <c r="CF1708" s="230"/>
      <c r="CG1708" s="230"/>
      <c r="CH1708" s="230"/>
      <c r="CI1708" s="230"/>
      <c r="CJ1708" s="230"/>
      <c r="CK1708" s="230"/>
      <c r="CL1708" s="230"/>
      <c r="CM1708" s="230"/>
      <c r="CN1708" s="171"/>
      <c r="CO1708" s="199"/>
      <c r="CP1708" s="230"/>
      <c r="CQ1708" s="233"/>
      <c r="CR1708" s="233"/>
      <c r="CS1708" s="233"/>
      <c r="CT1708" s="230"/>
      <c r="CU1708" s="230"/>
      <c r="CV1708" s="230"/>
      <c r="CW1708" s="230"/>
    </row>
    <row r="1709" ht="30" hidden="1" spans="1:101">
      <c r="A1709" s="191">
        <v>2826</v>
      </c>
      <c r="B1709" s="261" t="s">
        <v>4309</v>
      </c>
      <c r="C1709" s="261" t="s">
        <v>4310</v>
      </c>
      <c r="D1709" s="261" t="s">
        <v>2788</v>
      </c>
      <c r="E1709" s="199"/>
      <c r="F1709" s="261" t="s">
        <v>2215</v>
      </c>
      <c r="G1709" s="199"/>
      <c r="H1709" s="199"/>
      <c r="I1709" s="199"/>
      <c r="J1709" s="202"/>
      <c r="K1709" s="202"/>
      <c r="L1709" s="164" t="str">
        <f>_xlfn.IFNA(VLOOKUP(B1709,'[1]CDM Patients Data'!$C$1266:$N$5000,6,FALSE),"")</f>
        <v>Rectosigmoid junction</v>
      </c>
      <c r="M1709" s="164" t="str">
        <f>_xlfn.IFNA(VLOOKUP(B1709,'[1]CDM Patients Data'!$C$1266:$N$5000,7,FALSE),"")</f>
        <v>Rectosigmoid junction</v>
      </c>
      <c r="N1709" s="164" t="str">
        <f>_xlfn.IFNA(VLOOKUP(B1709,'[1]CDM Patients Data'!$C$1266:$N$5000,8,FALSE),"")</f>
        <v>Adenocarcinoma, NOS</v>
      </c>
      <c r="O1709" s="164" t="str">
        <f>_xlfn.IFNA(VLOOKUP(B1709,'[1]CDM Patients Data'!$C$1266:$K$3492,9,FALSE),"")</f>
        <v>Not a paired site</v>
      </c>
      <c r="P1709" s="164">
        <f>_xlfn.IFNA(VLOOKUP(B1709,'[1]CDM Patients Data'!$C$1266:$O$3492,10,FALSE),"")</f>
        <v>0</v>
      </c>
      <c r="Q1709" s="164">
        <f>_xlfn.IFNA(VLOOKUP(B1709,'[1]CDM Patients Data'!$C$1266:$O$3492,11,FALSE),"")</f>
        <v>0</v>
      </c>
      <c r="R1709" s="164">
        <f>_xlfn.IFNA(VLOOKUP(B1709,'[1]CDM Patients Data'!$C$1266:$O$3492,12,FALSE),"")</f>
        <v>0</v>
      </c>
      <c r="S1709" s="164">
        <f>_xlfn.IFNA(VLOOKUP(B1709,'[1]CDM Patients Data'!$C$1266:$P$3492,13,FALSE),"")</f>
        <v>0</v>
      </c>
      <c r="T1709" s="164" t="str">
        <f>_xlfn.IFNA(VLOOKUP(B1709,'[1]CDM Patients Data'!$C$1266:$N$5000,5,FALSE),"")</f>
        <v>Anwesha</v>
      </c>
      <c r="U1709" s="164"/>
      <c r="V1709" s="164"/>
      <c r="W1709" s="210"/>
      <c r="X1709" s="164"/>
      <c r="Y1709" s="164"/>
      <c r="Z1709" s="164"/>
      <c r="AA1709" s="164"/>
      <c r="AB1709" s="164"/>
      <c r="AC1709" s="210"/>
      <c r="AD1709" s="199"/>
      <c r="AE1709" s="199"/>
      <c r="AF1709" s="199"/>
      <c r="AG1709" s="199"/>
      <c r="AH1709" s="233"/>
      <c r="AI1709" s="199"/>
      <c r="AJ1709" s="199"/>
      <c r="AK1709" s="218"/>
      <c r="AL1709" s="218"/>
      <c r="AM1709" s="218"/>
      <c r="AN1709" s="218"/>
      <c r="AO1709" s="218" t="s">
        <v>76</v>
      </c>
      <c r="AP1709" s="218"/>
      <c r="AQ1709" s="218"/>
      <c r="AR1709" s="218"/>
      <c r="AS1709" s="218"/>
      <c r="AT1709" s="218"/>
      <c r="AU1709" s="218"/>
      <c r="AV1709" s="218"/>
      <c r="AW1709" s="218"/>
      <c r="AX1709" s="218"/>
      <c r="AY1709" s="218"/>
      <c r="AZ1709" s="218"/>
      <c r="BA1709" s="218"/>
      <c r="BB1709" s="218"/>
      <c r="BC1709" s="218"/>
      <c r="BD1709" s="218"/>
      <c r="BE1709" s="218"/>
      <c r="BF1709" s="218"/>
      <c r="BG1709" s="218"/>
      <c r="BH1709" s="218"/>
      <c r="BI1709" s="218"/>
      <c r="BJ1709" s="233"/>
      <c r="BK1709" s="199"/>
      <c r="BL1709" s="218"/>
      <c r="BM1709" s="171"/>
      <c r="BN1709" s="171"/>
      <c r="BO1709" s="171"/>
      <c r="BP1709" s="218"/>
      <c r="BQ1709" s="218"/>
      <c r="BR1709" s="218"/>
      <c r="BS1709" s="218"/>
      <c r="BT1709" s="218"/>
      <c r="BU1709" s="218"/>
      <c r="BV1709" s="218"/>
      <c r="BW1709" s="218"/>
      <c r="BX1709" s="171"/>
      <c r="BY1709" s="199"/>
      <c r="BZ1709" s="230"/>
      <c r="CA1709" s="230"/>
      <c r="CB1709" s="230"/>
      <c r="CC1709" s="230"/>
      <c r="CD1709" s="230"/>
      <c r="CE1709" s="230"/>
      <c r="CF1709" s="230"/>
      <c r="CG1709" s="230"/>
      <c r="CH1709" s="230"/>
      <c r="CI1709" s="230"/>
      <c r="CJ1709" s="230"/>
      <c r="CK1709" s="230"/>
      <c r="CL1709" s="230"/>
      <c r="CM1709" s="230"/>
      <c r="CN1709" s="171"/>
      <c r="CO1709" s="199"/>
      <c r="CP1709" s="230"/>
      <c r="CQ1709" s="233"/>
      <c r="CR1709" s="233"/>
      <c r="CS1709" s="233"/>
      <c r="CT1709" s="230"/>
      <c r="CU1709" s="230"/>
      <c r="CV1709" s="230"/>
      <c r="CW1709" s="230"/>
    </row>
    <row r="1710" ht="30" hidden="1" spans="1:101">
      <c r="A1710" s="191">
        <v>2827</v>
      </c>
      <c r="B1710" s="261" t="s">
        <v>4311</v>
      </c>
      <c r="C1710" s="261" t="s">
        <v>4310</v>
      </c>
      <c r="D1710" s="261" t="s">
        <v>2936</v>
      </c>
      <c r="E1710" s="199"/>
      <c r="F1710" s="261" t="s">
        <v>2215</v>
      </c>
      <c r="G1710" s="199"/>
      <c r="H1710" s="199"/>
      <c r="I1710" s="199"/>
      <c r="J1710" s="202"/>
      <c r="K1710" s="202"/>
      <c r="L1710" s="164" t="str">
        <f>_xlfn.IFNA(VLOOKUP(B1710,'[1]CDM Patients Data'!$C$1266:$N$5000,6,FALSE),"")</f>
        <v>Rectosigmoid junction</v>
      </c>
      <c r="M1710" s="164" t="str">
        <f>_xlfn.IFNA(VLOOKUP(B1710,'[1]CDM Patients Data'!$C$1266:$N$5000,7,FALSE),"")</f>
        <v>Rectosigmoid junction</v>
      </c>
      <c r="N1710" s="164" t="str">
        <f>_xlfn.IFNA(VLOOKUP(B1710,'[1]CDM Patients Data'!$C$1266:$N$5000,8,FALSE),"")</f>
        <v>Adenocarcinoma, NOS</v>
      </c>
      <c r="O1710" s="164" t="str">
        <f>_xlfn.IFNA(VLOOKUP(B1710,'[1]CDM Patients Data'!$C$1266:$K$3492,9,FALSE),"")</f>
        <v>Not a paired site</v>
      </c>
      <c r="P1710" s="164">
        <f>_xlfn.IFNA(VLOOKUP(B1710,'[1]CDM Patients Data'!$C$1266:$O$3492,10,FALSE),"")</f>
        <v>0</v>
      </c>
      <c r="Q1710" s="164">
        <f>_xlfn.IFNA(VLOOKUP(B1710,'[1]CDM Patients Data'!$C$1266:$O$3492,11,FALSE),"")</f>
        <v>0</v>
      </c>
      <c r="R1710" s="164">
        <f>_xlfn.IFNA(VLOOKUP(B1710,'[1]CDM Patients Data'!$C$1266:$O$3492,12,FALSE),"")</f>
        <v>0</v>
      </c>
      <c r="S1710" s="164">
        <f>_xlfn.IFNA(VLOOKUP(B1710,'[1]CDM Patients Data'!$C$1266:$P$3492,13,FALSE),"")</f>
        <v>0</v>
      </c>
      <c r="T1710" s="164" t="str">
        <f>_xlfn.IFNA(VLOOKUP(B1710,'[1]CDM Patients Data'!$C$1266:$N$5000,5,FALSE),"")</f>
        <v>Anwesha</v>
      </c>
      <c r="U1710" s="164"/>
      <c r="V1710" s="164"/>
      <c r="W1710" s="210"/>
      <c r="X1710" s="164"/>
      <c r="Y1710" s="164"/>
      <c r="Z1710" s="164"/>
      <c r="AA1710" s="164"/>
      <c r="AB1710" s="164"/>
      <c r="AC1710" s="210"/>
      <c r="AD1710" s="199"/>
      <c r="AE1710" s="199"/>
      <c r="AF1710" s="199"/>
      <c r="AG1710" s="199"/>
      <c r="AH1710" s="233"/>
      <c r="AI1710" s="199"/>
      <c r="AJ1710" s="199"/>
      <c r="AK1710" s="218"/>
      <c r="AL1710" s="218"/>
      <c r="AM1710" s="218"/>
      <c r="AN1710" s="218"/>
      <c r="AO1710" s="218" t="s">
        <v>76</v>
      </c>
      <c r="AP1710" s="218"/>
      <c r="AQ1710" s="218"/>
      <c r="AR1710" s="218"/>
      <c r="AS1710" s="218"/>
      <c r="AT1710" s="218"/>
      <c r="AU1710" s="218"/>
      <c r="AV1710" s="218"/>
      <c r="AW1710" s="218"/>
      <c r="AX1710" s="218"/>
      <c r="AY1710" s="218"/>
      <c r="AZ1710" s="218"/>
      <c r="BA1710" s="218"/>
      <c r="BB1710" s="218"/>
      <c r="BC1710" s="218"/>
      <c r="BD1710" s="218"/>
      <c r="BE1710" s="218"/>
      <c r="BF1710" s="218"/>
      <c r="BG1710" s="218"/>
      <c r="BH1710" s="218"/>
      <c r="BI1710" s="218"/>
      <c r="BJ1710" s="233"/>
      <c r="BK1710" s="199"/>
      <c r="BL1710" s="218"/>
      <c r="BM1710" s="171"/>
      <c r="BN1710" s="171"/>
      <c r="BO1710" s="171"/>
      <c r="BP1710" s="218"/>
      <c r="BQ1710" s="218"/>
      <c r="BR1710" s="218"/>
      <c r="BS1710" s="218"/>
      <c r="BT1710" s="218"/>
      <c r="BU1710" s="218"/>
      <c r="BV1710" s="218"/>
      <c r="BW1710" s="218"/>
      <c r="BX1710" s="171"/>
      <c r="BY1710" s="199"/>
      <c r="BZ1710" s="230"/>
      <c r="CA1710" s="230"/>
      <c r="CB1710" s="230"/>
      <c r="CC1710" s="230"/>
      <c r="CD1710" s="230"/>
      <c r="CE1710" s="230"/>
      <c r="CF1710" s="230"/>
      <c r="CG1710" s="230"/>
      <c r="CH1710" s="230"/>
      <c r="CI1710" s="230"/>
      <c r="CJ1710" s="230"/>
      <c r="CK1710" s="230"/>
      <c r="CL1710" s="230"/>
      <c r="CM1710" s="230"/>
      <c r="CN1710" s="171"/>
      <c r="CO1710" s="199"/>
      <c r="CP1710" s="230"/>
      <c r="CQ1710" s="233"/>
      <c r="CR1710" s="233"/>
      <c r="CS1710" s="233"/>
      <c r="CT1710" s="230"/>
      <c r="CU1710" s="230"/>
      <c r="CV1710" s="230"/>
      <c r="CW1710" s="230"/>
    </row>
    <row r="1711" spans="1:101">
      <c r="A1711" s="191">
        <v>2828</v>
      </c>
      <c r="B1711" s="261" t="s">
        <v>4312</v>
      </c>
      <c r="C1711" s="261" t="s">
        <v>4313</v>
      </c>
      <c r="D1711" s="261" t="s">
        <v>2783</v>
      </c>
      <c r="E1711" s="199"/>
      <c r="F1711" s="274" t="s">
        <v>4314</v>
      </c>
      <c r="G1711" s="199"/>
      <c r="H1711" s="199"/>
      <c r="I1711" s="199"/>
      <c r="J1711" s="202"/>
      <c r="K1711" s="202"/>
      <c r="L1711" s="164" t="str">
        <f>_xlfn.IFNA(VLOOKUP(B1711,'[1]CDM Patients Data'!$C$1266:$N$5000,6,FALSE),"")</f>
        <v>Ovary</v>
      </c>
      <c r="M1711" s="164" t="str">
        <f>_xlfn.IFNA(VLOOKUP(B1711,'[1]CDM Patients Data'!$C$1266:$N$5000,7,FALSE),"")</f>
        <v>Ovary</v>
      </c>
      <c r="N1711" s="164" t="str">
        <f>_xlfn.IFNA(VLOOKUP(B1711,'[1]CDM Patients Data'!$C$1266:$N$5000,8,FALSE),"")</f>
        <v>NA</v>
      </c>
      <c r="O1711" s="164" t="str">
        <f>_xlfn.IFNA(VLOOKUP(B1711,'[1]CDM Patients Data'!$C$1266:$K$3492,9,FALSE),"")</f>
        <v>Unknown</v>
      </c>
      <c r="P1711" s="164">
        <f>_xlfn.IFNA(VLOOKUP(B1711,'[1]CDM Patients Data'!$C$1266:$O$3492,10,FALSE),"")</f>
        <v>0</v>
      </c>
      <c r="Q1711" s="164">
        <f>_xlfn.IFNA(VLOOKUP(B1711,'[1]CDM Patients Data'!$C$1266:$O$3492,11,FALSE),"")</f>
        <v>0</v>
      </c>
      <c r="R1711" s="164">
        <f>_xlfn.IFNA(VLOOKUP(B1711,'[1]CDM Patients Data'!$C$1266:$O$3492,12,FALSE),"")</f>
        <v>0</v>
      </c>
      <c r="S1711" s="164">
        <f>_xlfn.IFNA(VLOOKUP(B1711,'[1]CDM Patients Data'!$C$1266:$P$3492,13,FALSE),"")</f>
        <v>0</v>
      </c>
      <c r="T1711" s="164" t="str">
        <f>_xlfn.IFNA(VLOOKUP(B1711,'[1]CDM Patients Data'!$C$1266:$N$5000,5,FALSE),"")</f>
        <v>Alaka</v>
      </c>
      <c r="U1711" s="164"/>
      <c r="V1711" s="164"/>
      <c r="W1711" s="210"/>
      <c r="X1711" s="164"/>
      <c r="Y1711" s="164"/>
      <c r="Z1711" s="164"/>
      <c r="AA1711" s="164"/>
      <c r="AB1711" s="164"/>
      <c r="AC1711" s="210"/>
      <c r="AD1711" s="199"/>
      <c r="AE1711" s="199"/>
      <c r="AF1711" s="199"/>
      <c r="AG1711" s="199"/>
      <c r="AH1711" s="233"/>
      <c r="AI1711" s="199"/>
      <c r="AJ1711" s="199"/>
      <c r="AK1711" s="218" t="s">
        <v>84</v>
      </c>
      <c r="AL1711" s="218" t="s">
        <v>76</v>
      </c>
      <c r="AM1711" s="218" t="s">
        <v>76</v>
      </c>
      <c r="AN1711" s="218" t="s">
        <v>76</v>
      </c>
      <c r="AO1711" s="218" t="s">
        <v>76</v>
      </c>
      <c r="AP1711" s="218"/>
      <c r="AQ1711" s="218"/>
      <c r="AR1711" s="218"/>
      <c r="AS1711" s="218"/>
      <c r="AT1711" s="218"/>
      <c r="AU1711" s="218"/>
      <c r="AV1711" s="218"/>
      <c r="AW1711" s="218"/>
      <c r="AX1711" s="218"/>
      <c r="AY1711" s="218"/>
      <c r="AZ1711" s="218"/>
      <c r="BA1711" s="218"/>
      <c r="BB1711" s="218"/>
      <c r="BC1711" s="218"/>
      <c r="BD1711" s="218"/>
      <c r="BE1711" s="218"/>
      <c r="BF1711" s="218"/>
      <c r="BG1711" s="218"/>
      <c r="BH1711" s="218"/>
      <c r="BI1711" s="218"/>
      <c r="BJ1711" s="233" t="s">
        <v>589</v>
      </c>
      <c r="BK1711" s="199"/>
      <c r="BL1711" s="218" t="s">
        <v>80</v>
      </c>
      <c r="BM1711" s="290">
        <v>8355435</v>
      </c>
      <c r="BN1711" s="290">
        <v>2.5</v>
      </c>
      <c r="BO1711" s="290">
        <v>283.8</v>
      </c>
      <c r="BP1711" s="218" t="s">
        <v>103</v>
      </c>
      <c r="BQ1711" s="218"/>
      <c r="BR1711" s="218"/>
      <c r="BS1711" s="218"/>
      <c r="BT1711" s="218"/>
      <c r="BU1711" s="218"/>
      <c r="BV1711" s="218"/>
      <c r="BW1711" s="218"/>
      <c r="BX1711" s="171"/>
      <c r="BY1711" s="199"/>
      <c r="BZ1711" s="230"/>
      <c r="CA1711" s="230"/>
      <c r="CB1711" s="230"/>
      <c r="CC1711" s="230"/>
      <c r="CD1711" s="230"/>
      <c r="CE1711" s="230"/>
      <c r="CF1711" s="230"/>
      <c r="CG1711" s="230"/>
      <c r="CH1711" s="230"/>
      <c r="CI1711" s="230"/>
      <c r="CJ1711" s="230"/>
      <c r="CK1711" s="230"/>
      <c r="CL1711" s="230"/>
      <c r="CM1711" s="230"/>
      <c r="CN1711" s="171"/>
      <c r="CO1711" s="199"/>
      <c r="CP1711" s="230"/>
      <c r="CQ1711" s="233"/>
      <c r="CR1711" s="233"/>
      <c r="CS1711" s="233"/>
      <c r="CT1711" s="230"/>
      <c r="CU1711" s="230"/>
      <c r="CV1711" s="230"/>
      <c r="CW1711" s="230"/>
    </row>
    <row r="1712" ht="30" spans="1:101">
      <c r="A1712" s="191">
        <v>2829</v>
      </c>
      <c r="B1712" s="261" t="s">
        <v>4315</v>
      </c>
      <c r="C1712" s="261" t="s">
        <v>4316</v>
      </c>
      <c r="D1712" s="261" t="s">
        <v>2783</v>
      </c>
      <c r="E1712" s="199"/>
      <c r="F1712" s="261" t="s">
        <v>2385</v>
      </c>
      <c r="G1712" s="199"/>
      <c r="H1712" s="199"/>
      <c r="I1712" s="199"/>
      <c r="J1712" s="202"/>
      <c r="K1712" s="202"/>
      <c r="L1712" s="164" t="str">
        <f>_xlfn.IFNA(VLOOKUP(B1712,'[1]CDM Patients Data'!$C$1266:$N$5000,6,FALSE),"")</f>
        <v>Pancreas</v>
      </c>
      <c r="M1712" s="164" t="str">
        <f>_xlfn.IFNA(VLOOKUP(B1712,'[1]CDM Patients Data'!$C$1266:$N$5000,7,FALSE),"")</f>
        <v>Pancreas NOS</v>
      </c>
      <c r="N1712" s="164" t="str">
        <f>_xlfn.IFNA(VLOOKUP(B1712,'[1]CDM Patients Data'!$C$1266:$N$5000,8,FALSE),"")</f>
        <v>Carcinoma, NOS</v>
      </c>
      <c r="O1712" s="164" t="str">
        <f>_xlfn.IFNA(VLOOKUP(B1712,'[1]CDM Patients Data'!$C$1266:$K$3492,9,FALSE),"")</f>
        <v>Unknown</v>
      </c>
      <c r="P1712" s="164">
        <f>_xlfn.IFNA(VLOOKUP(B1712,'[1]CDM Patients Data'!$C$1266:$O$3492,10,FALSE),"")</f>
        <v>0</v>
      </c>
      <c r="Q1712" s="164">
        <f>_xlfn.IFNA(VLOOKUP(B1712,'[1]CDM Patients Data'!$C$1266:$O$3492,11,FALSE),"")</f>
        <v>0</v>
      </c>
      <c r="R1712" s="164">
        <f>_xlfn.IFNA(VLOOKUP(B1712,'[1]CDM Patients Data'!$C$1266:$O$3492,12,FALSE),"")</f>
        <v>0</v>
      </c>
      <c r="S1712" s="164">
        <f>_xlfn.IFNA(VLOOKUP(B1712,'[1]CDM Patients Data'!$C$1266:$P$3492,13,FALSE),"")</f>
        <v>0</v>
      </c>
      <c r="T1712" s="164" t="str">
        <f>_xlfn.IFNA(VLOOKUP(B1712,'[1]CDM Patients Data'!$C$1266:$N$5000,5,FALSE),"")</f>
        <v>Manohar</v>
      </c>
      <c r="U1712" s="164"/>
      <c r="V1712" s="164"/>
      <c r="W1712" s="210"/>
      <c r="X1712" s="164"/>
      <c r="Y1712" s="164"/>
      <c r="Z1712" s="164"/>
      <c r="AA1712" s="164"/>
      <c r="AB1712" s="164"/>
      <c r="AC1712" s="210"/>
      <c r="AD1712" s="199"/>
      <c r="AE1712" s="199"/>
      <c r="AF1712" s="199"/>
      <c r="AG1712" s="199"/>
      <c r="AH1712" s="233"/>
      <c r="AI1712" s="199"/>
      <c r="AJ1712" s="199"/>
      <c r="AK1712" s="218" t="s">
        <v>84</v>
      </c>
      <c r="AL1712" s="218" t="s">
        <v>76</v>
      </c>
      <c r="AM1712" s="218" t="s">
        <v>76</v>
      </c>
      <c r="AN1712" s="218" t="s">
        <v>76</v>
      </c>
      <c r="AO1712" s="218" t="s">
        <v>76</v>
      </c>
      <c r="AP1712" s="218"/>
      <c r="AQ1712" s="218"/>
      <c r="AR1712" s="218"/>
      <c r="AS1712" s="218"/>
      <c r="AT1712" s="218"/>
      <c r="AU1712" s="218"/>
      <c r="AV1712" s="218"/>
      <c r="AW1712" s="218"/>
      <c r="AX1712" s="218"/>
      <c r="AY1712" s="218"/>
      <c r="AZ1712" s="218"/>
      <c r="BA1712" s="218"/>
      <c r="BB1712" s="218"/>
      <c r="BC1712" s="218"/>
      <c r="BD1712" s="218"/>
      <c r="BE1712" s="218"/>
      <c r="BF1712" s="218"/>
      <c r="BG1712" s="218"/>
      <c r="BH1712" s="218"/>
      <c r="BI1712" s="218"/>
      <c r="BJ1712" s="233" t="s">
        <v>589</v>
      </c>
      <c r="BK1712" s="199"/>
      <c r="BL1712" s="218" t="s">
        <v>80</v>
      </c>
      <c r="BM1712" s="290">
        <v>9216302</v>
      </c>
      <c r="BN1712" s="290">
        <v>2.8</v>
      </c>
      <c r="BO1712" s="290">
        <v>313.1</v>
      </c>
      <c r="BP1712" s="218" t="s">
        <v>103</v>
      </c>
      <c r="BQ1712" s="218"/>
      <c r="BR1712" s="218"/>
      <c r="BS1712" s="218"/>
      <c r="BT1712" s="218"/>
      <c r="BU1712" s="218"/>
      <c r="BV1712" s="218"/>
      <c r="BW1712" s="218"/>
      <c r="BX1712" s="171"/>
      <c r="BY1712" s="199"/>
      <c r="BZ1712" s="230"/>
      <c r="CA1712" s="230"/>
      <c r="CB1712" s="230"/>
      <c r="CC1712" s="230"/>
      <c r="CD1712" s="230"/>
      <c r="CE1712" s="230"/>
      <c r="CF1712" s="230"/>
      <c r="CG1712" s="230"/>
      <c r="CH1712" s="230"/>
      <c r="CI1712" s="230"/>
      <c r="CJ1712" s="230"/>
      <c r="CK1712" s="230"/>
      <c r="CL1712" s="230"/>
      <c r="CM1712" s="230"/>
      <c r="CN1712" s="171"/>
      <c r="CO1712" s="199"/>
      <c r="CP1712" s="230"/>
      <c r="CQ1712" s="233"/>
      <c r="CR1712" s="233"/>
      <c r="CS1712" s="233"/>
      <c r="CT1712" s="230"/>
      <c r="CU1712" s="230"/>
      <c r="CV1712" s="230"/>
      <c r="CW1712" s="230"/>
    </row>
    <row r="1713" ht="30" spans="1:101">
      <c r="A1713" s="191">
        <v>2830</v>
      </c>
      <c r="B1713" s="261" t="s">
        <v>4317</v>
      </c>
      <c r="C1713" s="261" t="s">
        <v>4318</v>
      </c>
      <c r="D1713" s="261" t="s">
        <v>2783</v>
      </c>
      <c r="E1713" s="199"/>
      <c r="F1713" s="261" t="s">
        <v>2385</v>
      </c>
      <c r="G1713" s="199"/>
      <c r="H1713" s="199"/>
      <c r="I1713" s="199"/>
      <c r="J1713" s="202"/>
      <c r="K1713" s="202"/>
      <c r="L1713" s="164" t="str">
        <f>_xlfn.IFNA(VLOOKUP(B1713,'[1]CDM Patients Data'!$C$1266:$N$5000,6,FALSE),"")</f>
        <v>Ovary</v>
      </c>
      <c r="M1713" s="164" t="str">
        <f>_xlfn.IFNA(VLOOKUP(B1713,'[1]CDM Patients Data'!$C$1266:$N$5000,7,FALSE),"")</f>
        <v>Ovary</v>
      </c>
      <c r="N1713" s="164" t="str">
        <f>_xlfn.IFNA(VLOOKUP(B1713,'[1]CDM Patients Data'!$C$1266:$N$5000,8,FALSE),"")</f>
        <v>Carcinoma, NOS</v>
      </c>
      <c r="O1713" s="164" t="str">
        <f>_xlfn.IFNA(VLOOKUP(B1713,'[1]CDM Patients Data'!$C$1266:$K$3492,9,FALSE),"")</f>
        <v>Unknown</v>
      </c>
      <c r="P1713" s="164">
        <f>_xlfn.IFNA(VLOOKUP(B1713,'[1]CDM Patients Data'!$C$1266:$O$3492,10,FALSE),"")</f>
        <v>0</v>
      </c>
      <c r="Q1713" s="164">
        <f>_xlfn.IFNA(VLOOKUP(B1713,'[1]CDM Patients Data'!$C$1266:$O$3492,11,FALSE),"")</f>
        <v>0</v>
      </c>
      <c r="R1713" s="164">
        <f>_xlfn.IFNA(VLOOKUP(B1713,'[1]CDM Patients Data'!$C$1266:$O$3492,12,FALSE),"")</f>
        <v>0</v>
      </c>
      <c r="S1713" s="164">
        <f>_xlfn.IFNA(VLOOKUP(B1713,'[1]CDM Patients Data'!$C$1266:$P$3492,13,FALSE),"")</f>
        <v>0</v>
      </c>
      <c r="T1713" s="164" t="str">
        <f>_xlfn.IFNA(VLOOKUP(B1713,'[1]CDM Patients Data'!$C$1266:$N$5000,5,FALSE),"")</f>
        <v>Manohar</v>
      </c>
      <c r="U1713" s="164"/>
      <c r="V1713" s="164"/>
      <c r="W1713" s="210"/>
      <c r="X1713" s="164"/>
      <c r="Y1713" s="164"/>
      <c r="Z1713" s="164"/>
      <c r="AA1713" s="164"/>
      <c r="AB1713" s="164"/>
      <c r="AC1713" s="210"/>
      <c r="AD1713" s="199"/>
      <c r="AE1713" s="199"/>
      <c r="AF1713" s="199"/>
      <c r="AG1713" s="199"/>
      <c r="AH1713" s="233"/>
      <c r="AI1713" s="199"/>
      <c r="AJ1713" s="199"/>
      <c r="AK1713" s="218" t="s">
        <v>84</v>
      </c>
      <c r="AL1713" s="218" t="s">
        <v>76</v>
      </c>
      <c r="AM1713" s="218" t="s">
        <v>76</v>
      </c>
      <c r="AN1713" s="218" t="s">
        <v>76</v>
      </c>
      <c r="AO1713" s="218" t="s">
        <v>76</v>
      </c>
      <c r="AP1713" s="218"/>
      <c r="AQ1713" s="218"/>
      <c r="AR1713" s="218"/>
      <c r="AS1713" s="218"/>
      <c r="AT1713" s="218"/>
      <c r="AU1713" s="218"/>
      <c r="AV1713" s="218"/>
      <c r="AW1713" s="218"/>
      <c r="AX1713" s="218"/>
      <c r="AY1713" s="218"/>
      <c r="AZ1713" s="218"/>
      <c r="BA1713" s="218"/>
      <c r="BB1713" s="218"/>
      <c r="BC1713" s="218"/>
      <c r="BD1713" s="218"/>
      <c r="BE1713" s="218"/>
      <c r="BF1713" s="218"/>
      <c r="BG1713" s="218"/>
      <c r="BH1713" s="218"/>
      <c r="BI1713" s="218"/>
      <c r="BJ1713" s="233" t="s">
        <v>589</v>
      </c>
      <c r="BK1713" s="199"/>
      <c r="BL1713" s="218" t="s">
        <v>80</v>
      </c>
      <c r="BM1713" s="290">
        <v>8706729</v>
      </c>
      <c r="BN1713" s="290">
        <v>2.6</v>
      </c>
      <c r="BO1713" s="290">
        <v>295</v>
      </c>
      <c r="BP1713" s="218" t="s">
        <v>103</v>
      </c>
      <c r="BQ1713" s="218"/>
      <c r="BR1713" s="218"/>
      <c r="BS1713" s="218"/>
      <c r="BT1713" s="218"/>
      <c r="BU1713" s="218"/>
      <c r="BV1713" s="218"/>
      <c r="BW1713" s="218"/>
      <c r="BX1713" s="171"/>
      <c r="BY1713" s="199"/>
      <c r="BZ1713" s="230"/>
      <c r="CA1713" s="230"/>
      <c r="CB1713" s="230"/>
      <c r="CC1713" s="230"/>
      <c r="CD1713" s="230"/>
      <c r="CE1713" s="230"/>
      <c r="CF1713" s="230"/>
      <c r="CG1713" s="230"/>
      <c r="CH1713" s="230"/>
      <c r="CI1713" s="230"/>
      <c r="CJ1713" s="230"/>
      <c r="CK1713" s="230"/>
      <c r="CL1713" s="230"/>
      <c r="CM1713" s="230"/>
      <c r="CN1713" s="171"/>
      <c r="CO1713" s="199"/>
      <c r="CP1713" s="230"/>
      <c r="CQ1713" s="233"/>
      <c r="CR1713" s="233"/>
      <c r="CS1713" s="233"/>
      <c r="CT1713" s="230"/>
      <c r="CU1713" s="230"/>
      <c r="CV1713" s="230"/>
      <c r="CW1713" s="230"/>
    </row>
    <row r="1714" ht="45" hidden="1" spans="1:101">
      <c r="A1714" s="191">
        <v>2831</v>
      </c>
      <c r="B1714" s="261" t="s">
        <v>4319</v>
      </c>
      <c r="C1714" s="261" t="s">
        <v>4320</v>
      </c>
      <c r="D1714" s="261" t="s">
        <v>2824</v>
      </c>
      <c r="E1714" s="199"/>
      <c r="F1714" s="261" t="s">
        <v>2771</v>
      </c>
      <c r="G1714" s="199"/>
      <c r="H1714" s="199"/>
      <c r="I1714" s="199"/>
      <c r="J1714" s="202"/>
      <c r="K1714" s="202"/>
      <c r="L1714" s="164" t="str">
        <f>_xlfn.IFNA(VLOOKUP(B1714,'[1]CDM Patients Data'!$C$1266:$N$5000,6,FALSE),"")</f>
        <v>Ovary</v>
      </c>
      <c r="M1714" s="164" t="str">
        <f>_xlfn.IFNA(VLOOKUP(B1714,'[1]CDM Patients Data'!$C$1266:$N$5000,7,FALSE),"")</f>
        <v>Ovary</v>
      </c>
      <c r="N1714" s="164" t="str">
        <f>_xlfn.IFNA(VLOOKUP(B1714,'[1]CDM Patients Data'!$C$1266:$N$5000,8,FALSE),"")</f>
        <v>High-grade serous carcinoma</v>
      </c>
      <c r="O1714" s="164" t="str">
        <f>_xlfn.IFNA(VLOOKUP(B1714,'[1]CDM Patients Data'!$C$1266:$K$3492,9,FALSE),"")</f>
        <v>Right and Left</v>
      </c>
      <c r="P1714" s="164">
        <f>_xlfn.IFNA(VLOOKUP(B1714,'[1]CDM Patients Data'!$C$1266:$O$3492,10,FALSE),"")</f>
        <v>0</v>
      </c>
      <c r="Q1714" s="164">
        <f>_xlfn.IFNA(VLOOKUP(B1714,'[1]CDM Patients Data'!$C$1266:$O$3492,11,FALSE),"")</f>
        <v>0</v>
      </c>
      <c r="R1714" s="164">
        <f>_xlfn.IFNA(VLOOKUP(B1714,'[1]CDM Patients Data'!$C$1266:$O$3492,12,FALSE),"")</f>
        <v>0</v>
      </c>
      <c r="S1714" s="164">
        <f>_xlfn.IFNA(VLOOKUP(B1714,'[1]CDM Patients Data'!$C$1266:$P$3492,13,FALSE),"")</f>
        <v>0</v>
      </c>
      <c r="T1714" s="164" t="str">
        <f>_xlfn.IFNA(VLOOKUP(B1714,'[1]CDM Patients Data'!$C$1266:$N$5000,5,FALSE),"")</f>
        <v>Dayana</v>
      </c>
      <c r="U1714" s="164"/>
      <c r="V1714" s="164"/>
      <c r="W1714" s="210"/>
      <c r="X1714" s="164"/>
      <c r="Y1714" s="164"/>
      <c r="Z1714" s="164"/>
      <c r="AA1714" s="164"/>
      <c r="AB1714" s="164"/>
      <c r="AC1714" s="210"/>
      <c r="AD1714" s="199"/>
      <c r="AE1714" s="199"/>
      <c r="AF1714" s="199"/>
      <c r="AG1714" s="199"/>
      <c r="AH1714" s="233" t="s">
        <v>589</v>
      </c>
      <c r="AI1714" s="199"/>
      <c r="AJ1714" s="199"/>
      <c r="AK1714" s="218" t="s">
        <v>80</v>
      </c>
      <c r="AL1714" s="218">
        <v>13337117</v>
      </c>
      <c r="AM1714" s="218">
        <v>4</v>
      </c>
      <c r="AN1714" s="218">
        <v>404.3</v>
      </c>
      <c r="AO1714" s="218" t="s">
        <v>81</v>
      </c>
      <c r="AP1714" s="218"/>
      <c r="AQ1714" s="218"/>
      <c r="AR1714" s="218"/>
      <c r="AS1714" s="218"/>
      <c r="AT1714" s="218"/>
      <c r="AU1714" s="218"/>
      <c r="AV1714" s="218"/>
      <c r="AW1714" s="218"/>
      <c r="AX1714" s="218"/>
      <c r="AY1714" s="218"/>
      <c r="AZ1714" s="218"/>
      <c r="BA1714" s="218"/>
      <c r="BB1714" s="218"/>
      <c r="BC1714" s="218"/>
      <c r="BD1714" s="218"/>
      <c r="BE1714" s="218"/>
      <c r="BF1714" s="218"/>
      <c r="BG1714" s="218"/>
      <c r="BH1714" s="218"/>
      <c r="BI1714" s="218"/>
      <c r="BJ1714" s="233"/>
      <c r="BK1714" s="199"/>
      <c r="BL1714" s="218" t="s">
        <v>84</v>
      </c>
      <c r="BM1714" s="171" t="s">
        <v>76</v>
      </c>
      <c r="BN1714" s="171" t="s">
        <v>76</v>
      </c>
      <c r="BO1714" s="171" t="s">
        <v>76</v>
      </c>
      <c r="BP1714" s="218"/>
      <c r="BQ1714" s="218"/>
      <c r="BR1714" s="218"/>
      <c r="BS1714" s="218"/>
      <c r="BT1714" s="218"/>
      <c r="BU1714" s="218"/>
      <c r="BV1714" s="218"/>
      <c r="BW1714" s="218"/>
      <c r="BX1714" s="171"/>
      <c r="BY1714" s="199"/>
      <c r="BZ1714" s="230"/>
      <c r="CA1714" s="230"/>
      <c r="CB1714" s="230"/>
      <c r="CC1714" s="230"/>
      <c r="CD1714" s="230"/>
      <c r="CE1714" s="230"/>
      <c r="CF1714" s="230"/>
      <c r="CG1714" s="230"/>
      <c r="CH1714" s="230"/>
      <c r="CI1714" s="230"/>
      <c r="CJ1714" s="230"/>
      <c r="CK1714" s="230"/>
      <c r="CL1714" s="230"/>
      <c r="CM1714" s="230"/>
      <c r="CN1714" s="171"/>
      <c r="CO1714" s="199"/>
      <c r="CP1714" s="230"/>
      <c r="CQ1714" s="233"/>
      <c r="CR1714" s="233"/>
      <c r="CS1714" s="233"/>
      <c r="CT1714" s="230"/>
      <c r="CU1714" s="230"/>
      <c r="CV1714" s="230"/>
      <c r="CW1714" s="230"/>
    </row>
    <row r="1715" ht="45" spans="1:101">
      <c r="A1715" s="191">
        <v>2832</v>
      </c>
      <c r="B1715" s="261" t="s">
        <v>4321</v>
      </c>
      <c r="C1715" s="261" t="s">
        <v>4320</v>
      </c>
      <c r="D1715" s="261" t="s">
        <v>2783</v>
      </c>
      <c r="E1715" s="199"/>
      <c r="F1715" s="261" t="s">
        <v>2771</v>
      </c>
      <c r="G1715" s="199"/>
      <c r="H1715" s="199"/>
      <c r="I1715" s="199"/>
      <c r="J1715" s="202"/>
      <c r="K1715" s="202"/>
      <c r="L1715" s="164" t="str">
        <f>_xlfn.IFNA(VLOOKUP(B1715,'[1]CDM Patients Data'!$C$1266:$N$5000,6,FALSE),"")</f>
        <v>Ovary</v>
      </c>
      <c r="M1715" s="164" t="str">
        <f>_xlfn.IFNA(VLOOKUP(B1715,'[1]CDM Patients Data'!$C$1266:$N$5000,7,FALSE),"")</f>
        <v>Ovary</v>
      </c>
      <c r="N1715" s="164" t="str">
        <f>_xlfn.IFNA(VLOOKUP(B1715,'[1]CDM Patients Data'!$C$1266:$N$5000,8,FALSE),"")</f>
        <v>High-grade serous carcinoma</v>
      </c>
      <c r="O1715" s="164" t="str">
        <f>_xlfn.IFNA(VLOOKUP(B1715,'[1]CDM Patients Data'!$C$1266:$K$3492,9,FALSE),"")</f>
        <v>Right and Left</v>
      </c>
      <c r="P1715" s="164">
        <f>_xlfn.IFNA(VLOOKUP(B1715,'[1]CDM Patients Data'!$C$1266:$O$3492,10,FALSE),"")</f>
        <v>0</v>
      </c>
      <c r="Q1715" s="164">
        <f>_xlfn.IFNA(VLOOKUP(B1715,'[1]CDM Patients Data'!$C$1266:$O$3492,11,FALSE),"")</f>
        <v>0</v>
      </c>
      <c r="R1715" s="164">
        <f>_xlfn.IFNA(VLOOKUP(B1715,'[1]CDM Patients Data'!$C$1266:$O$3492,12,FALSE),"")</f>
        <v>0</v>
      </c>
      <c r="S1715" s="164">
        <f>_xlfn.IFNA(VLOOKUP(B1715,'[1]CDM Patients Data'!$C$1266:$P$3492,13,FALSE),"")</f>
        <v>0</v>
      </c>
      <c r="T1715" s="164" t="str">
        <f>_xlfn.IFNA(VLOOKUP(B1715,'[1]CDM Patients Data'!$C$1266:$N$5000,5,FALSE),"")</f>
        <v>Dayana</v>
      </c>
      <c r="U1715" s="164"/>
      <c r="V1715" s="164"/>
      <c r="W1715" s="210"/>
      <c r="X1715" s="164"/>
      <c r="Y1715" s="164"/>
      <c r="Z1715" s="164"/>
      <c r="AA1715" s="164"/>
      <c r="AB1715" s="164"/>
      <c r="AC1715" s="210"/>
      <c r="AD1715" s="199"/>
      <c r="AE1715" s="199"/>
      <c r="AF1715" s="199"/>
      <c r="AG1715" s="199"/>
      <c r="AH1715" s="233"/>
      <c r="AI1715" s="199"/>
      <c r="AJ1715" s="199"/>
      <c r="AK1715" s="218" t="s">
        <v>84</v>
      </c>
      <c r="AL1715" s="218" t="s">
        <v>76</v>
      </c>
      <c r="AM1715" s="218" t="s">
        <v>76</v>
      </c>
      <c r="AN1715" s="218" t="s">
        <v>76</v>
      </c>
      <c r="AO1715" s="218" t="s">
        <v>76</v>
      </c>
      <c r="AP1715" s="218"/>
      <c r="AQ1715" s="218"/>
      <c r="AR1715" s="218"/>
      <c r="AS1715" s="218"/>
      <c r="AT1715" s="218"/>
      <c r="AU1715" s="218"/>
      <c r="AV1715" s="218"/>
      <c r="AW1715" s="218"/>
      <c r="AX1715" s="218"/>
      <c r="AY1715" s="218"/>
      <c r="AZ1715" s="218"/>
      <c r="BA1715" s="218"/>
      <c r="BB1715" s="218"/>
      <c r="BC1715" s="218"/>
      <c r="BD1715" s="218"/>
      <c r="BE1715" s="218"/>
      <c r="BF1715" s="218"/>
      <c r="BG1715" s="218"/>
      <c r="BH1715" s="218"/>
      <c r="BI1715" s="218"/>
      <c r="BJ1715" s="233" t="s">
        <v>589</v>
      </c>
      <c r="BK1715" s="199"/>
      <c r="BL1715" s="218" t="s">
        <v>80</v>
      </c>
      <c r="BM1715" s="290">
        <v>5637529</v>
      </c>
      <c r="BN1715" s="290">
        <v>1.7</v>
      </c>
      <c r="BO1715" s="290">
        <v>193.1</v>
      </c>
      <c r="BP1715" s="218" t="s">
        <v>103</v>
      </c>
      <c r="BQ1715" s="218"/>
      <c r="BR1715" s="218"/>
      <c r="BS1715" s="218"/>
      <c r="BT1715" s="218"/>
      <c r="BU1715" s="218"/>
      <c r="BV1715" s="218"/>
      <c r="BW1715" s="218"/>
      <c r="BX1715" s="171"/>
      <c r="BY1715" s="199"/>
      <c r="BZ1715" s="230"/>
      <c r="CA1715" s="230"/>
      <c r="CB1715" s="230"/>
      <c r="CC1715" s="230"/>
      <c r="CD1715" s="230"/>
      <c r="CE1715" s="230"/>
      <c r="CF1715" s="230"/>
      <c r="CG1715" s="230"/>
      <c r="CH1715" s="230"/>
      <c r="CI1715" s="230"/>
      <c r="CJ1715" s="230"/>
      <c r="CK1715" s="230"/>
      <c r="CL1715" s="230"/>
      <c r="CM1715" s="230"/>
      <c r="CN1715" s="171"/>
      <c r="CO1715" s="199"/>
      <c r="CP1715" s="230"/>
      <c r="CQ1715" s="233"/>
      <c r="CR1715" s="233"/>
      <c r="CS1715" s="233"/>
      <c r="CT1715" s="230"/>
      <c r="CU1715" s="230"/>
      <c r="CV1715" s="230"/>
      <c r="CW1715" s="230"/>
    </row>
    <row r="1716" ht="60" hidden="1" spans="1:101">
      <c r="A1716" s="191">
        <v>2833</v>
      </c>
      <c r="B1716" s="261" t="s">
        <v>4322</v>
      </c>
      <c r="C1716" s="261" t="s">
        <v>4323</v>
      </c>
      <c r="D1716" s="261" t="s">
        <v>2918</v>
      </c>
      <c r="E1716" s="199"/>
      <c r="F1716" s="261" t="s">
        <v>4324</v>
      </c>
      <c r="G1716" s="199"/>
      <c r="H1716" s="199"/>
      <c r="I1716" s="199"/>
      <c r="J1716" s="202"/>
      <c r="K1716" s="202"/>
      <c r="L1716" s="164" t="str">
        <f>_xlfn.IFNA(VLOOKUP(B1716,'[1]CDM Patients Data'!$C$1266:$N$5000,6,FALSE),"")</f>
        <v>Esophagus</v>
      </c>
      <c r="M1716" s="164" t="str">
        <f>_xlfn.IFNA(VLOOKUP(B1716,'[1]CDM Patients Data'!$C$1266:$N$5000,7,FALSE),"")</f>
        <v>Esophagus lower third</v>
      </c>
      <c r="N1716" s="164" t="str">
        <f>_xlfn.IFNA(VLOOKUP(B1716,'[1]CDM Patients Data'!$C$1266:$N$5000,8,FALSE),"")</f>
        <v>Squamous cell carcinoma, NOS</v>
      </c>
      <c r="O1716" s="164" t="str">
        <f>_xlfn.IFNA(VLOOKUP(B1716,'[1]CDM Patients Data'!$C$1266:$K$3492,9,FALSE),"")</f>
        <v>Not a paired site</v>
      </c>
      <c r="P1716" s="164">
        <f>_xlfn.IFNA(VLOOKUP(B1716,'[1]CDM Patients Data'!$C$1266:$O$3492,10,FALSE),"")</f>
        <v>0</v>
      </c>
      <c r="Q1716" s="164">
        <f>_xlfn.IFNA(VLOOKUP(B1716,'[1]CDM Patients Data'!$C$1266:$O$3492,11,FALSE),"")</f>
        <v>0</v>
      </c>
      <c r="R1716" s="164">
        <f>_xlfn.IFNA(VLOOKUP(B1716,'[1]CDM Patients Data'!$C$1266:$O$3492,12,FALSE),"")</f>
        <v>0</v>
      </c>
      <c r="S1716" s="164">
        <f>_xlfn.IFNA(VLOOKUP(B1716,'[1]CDM Patients Data'!$C$1266:$P$3492,13,FALSE),"")</f>
        <v>0</v>
      </c>
      <c r="T1716" s="164" t="str">
        <f>_xlfn.IFNA(VLOOKUP(B1716,'[1]CDM Patients Data'!$C$1266:$N$5000,5,FALSE),"")</f>
        <v>Swathi</v>
      </c>
      <c r="U1716" s="164"/>
      <c r="V1716" s="164"/>
      <c r="W1716" s="210"/>
      <c r="X1716" s="164"/>
      <c r="Y1716" s="164"/>
      <c r="Z1716" s="164"/>
      <c r="AA1716" s="164"/>
      <c r="AB1716" s="164"/>
      <c r="AC1716" s="210"/>
      <c r="AD1716" s="199"/>
      <c r="AE1716" s="199"/>
      <c r="AF1716" s="199"/>
      <c r="AG1716" s="199"/>
      <c r="AH1716" s="233" t="s">
        <v>589</v>
      </c>
      <c r="AI1716" s="199"/>
      <c r="AJ1716" s="199"/>
      <c r="AK1716" s="218" t="s">
        <v>80</v>
      </c>
      <c r="AL1716" s="218">
        <v>42445757</v>
      </c>
      <c r="AM1716" s="218">
        <v>12.7</v>
      </c>
      <c r="AN1716" s="218">
        <v>236</v>
      </c>
      <c r="AO1716" s="218" t="s">
        <v>81</v>
      </c>
      <c r="AP1716" s="218"/>
      <c r="AQ1716" s="218"/>
      <c r="AR1716" s="218"/>
      <c r="AS1716" s="218"/>
      <c r="AT1716" s="218"/>
      <c r="AU1716" s="218"/>
      <c r="AV1716" s="218"/>
      <c r="AW1716" s="218"/>
      <c r="AX1716" s="218"/>
      <c r="AY1716" s="218"/>
      <c r="AZ1716" s="218"/>
      <c r="BA1716" s="218"/>
      <c r="BB1716" s="218"/>
      <c r="BC1716" s="218"/>
      <c r="BD1716" s="218"/>
      <c r="BE1716" s="218"/>
      <c r="BF1716" s="218"/>
      <c r="BG1716" s="218"/>
      <c r="BH1716" s="218"/>
      <c r="BI1716" s="218"/>
      <c r="BJ1716" s="233"/>
      <c r="BK1716" s="199"/>
      <c r="BL1716" s="218" t="s">
        <v>84</v>
      </c>
      <c r="BM1716" s="171" t="s">
        <v>76</v>
      </c>
      <c r="BN1716" s="171" t="s">
        <v>76</v>
      </c>
      <c r="BO1716" s="171" t="s">
        <v>76</v>
      </c>
      <c r="BP1716" s="218"/>
      <c r="BQ1716" s="218"/>
      <c r="BR1716" s="218"/>
      <c r="BS1716" s="218"/>
      <c r="BT1716" s="218"/>
      <c r="BU1716" s="218"/>
      <c r="BV1716" s="218"/>
      <c r="BW1716" s="218"/>
      <c r="BX1716" s="171"/>
      <c r="BY1716" s="199"/>
      <c r="BZ1716" s="230"/>
      <c r="CA1716" s="230"/>
      <c r="CB1716" s="230"/>
      <c r="CC1716" s="230"/>
      <c r="CD1716" s="230"/>
      <c r="CE1716" s="230"/>
      <c r="CF1716" s="230"/>
      <c r="CG1716" s="230"/>
      <c r="CH1716" s="230"/>
      <c r="CI1716" s="230"/>
      <c r="CJ1716" s="230"/>
      <c r="CK1716" s="230"/>
      <c r="CL1716" s="230"/>
      <c r="CM1716" s="230"/>
      <c r="CN1716" s="171"/>
      <c r="CO1716" s="199"/>
      <c r="CP1716" s="230"/>
      <c r="CQ1716" s="233"/>
      <c r="CR1716" s="233"/>
      <c r="CS1716" s="233"/>
      <c r="CT1716" s="230"/>
      <c r="CU1716" s="230"/>
      <c r="CV1716" s="230"/>
      <c r="CW1716" s="230"/>
    </row>
    <row r="1717" ht="30" hidden="1" spans="1:101">
      <c r="A1717" s="191">
        <v>2834</v>
      </c>
      <c r="B1717" s="261" t="s">
        <v>4325</v>
      </c>
      <c r="C1717" s="261" t="s">
        <v>4326</v>
      </c>
      <c r="D1717" s="261" t="s">
        <v>2798</v>
      </c>
      <c r="E1717" s="199"/>
      <c r="F1717" s="261" t="s">
        <v>2215</v>
      </c>
      <c r="G1717" s="199"/>
      <c r="H1717" s="199"/>
      <c r="I1717" s="199"/>
      <c r="J1717" s="202"/>
      <c r="K1717" s="202"/>
      <c r="L1717" s="164" t="str">
        <f>_xlfn.IFNA(VLOOKUP(B1717,'[1]CDM Patients Data'!$C$1266:$N$5000,6,FALSE),"")</f>
        <v>Skin</v>
      </c>
      <c r="M1717" s="164" t="str">
        <f>_xlfn.IFNA(VLOOKUP(B1717,'[1]CDM Patients Data'!$C$1266:$N$5000,7,FALSE),"")</f>
        <v>Skin Limb, Lower</v>
      </c>
      <c r="N1717" s="164" t="str">
        <f>_xlfn.IFNA(VLOOKUP(B1717,'[1]CDM Patients Data'!$C$1266:$N$5000,8,FALSE),"")</f>
        <v>NA</v>
      </c>
      <c r="O1717" s="164" t="str">
        <f>_xlfn.IFNA(VLOOKUP(B1717,'[1]CDM Patients Data'!$C$1266:$K$3492,9,FALSE),"")</f>
        <v>Left</v>
      </c>
      <c r="P1717" s="164">
        <f>_xlfn.IFNA(VLOOKUP(B1717,'[1]CDM Patients Data'!$C$1266:$O$3492,10,FALSE),"")</f>
        <v>0</v>
      </c>
      <c r="Q1717" s="164">
        <f>_xlfn.IFNA(VLOOKUP(B1717,'[1]CDM Patients Data'!$C$1266:$O$3492,11,FALSE),"")</f>
        <v>0</v>
      </c>
      <c r="R1717" s="164">
        <f>_xlfn.IFNA(VLOOKUP(B1717,'[1]CDM Patients Data'!$C$1266:$O$3492,12,FALSE),"")</f>
        <v>0</v>
      </c>
      <c r="S1717" s="164">
        <f>_xlfn.IFNA(VLOOKUP(B1717,'[1]CDM Patients Data'!$C$1266:$P$3492,13,FALSE),"")</f>
        <v>0</v>
      </c>
      <c r="T1717" s="164" t="str">
        <f>_xlfn.IFNA(VLOOKUP(B1717,'[1]CDM Patients Data'!$C$1266:$N$5000,5,FALSE),"")</f>
        <v>Alaka</v>
      </c>
      <c r="U1717" s="164"/>
      <c r="V1717" s="164"/>
      <c r="W1717" s="210"/>
      <c r="X1717" s="164"/>
      <c r="Y1717" s="164"/>
      <c r="Z1717" s="164"/>
      <c r="AA1717" s="164"/>
      <c r="AB1717" s="164"/>
      <c r="AC1717" s="210"/>
      <c r="AD1717" s="199"/>
      <c r="AE1717" s="199"/>
      <c r="AF1717" s="199"/>
      <c r="AG1717" s="199"/>
      <c r="AH1717" s="233" t="s">
        <v>589</v>
      </c>
      <c r="AI1717" s="199"/>
      <c r="AJ1717" s="199"/>
      <c r="AK1717" s="218" t="s">
        <v>80</v>
      </c>
      <c r="AL1717" s="218">
        <v>17546344</v>
      </c>
      <c r="AM1717" s="218">
        <v>5.3</v>
      </c>
      <c r="AN1717" s="218">
        <v>510.5</v>
      </c>
      <c r="AO1717" s="218" t="s">
        <v>81</v>
      </c>
      <c r="AP1717" s="218"/>
      <c r="AQ1717" s="218"/>
      <c r="AR1717" s="218"/>
      <c r="AS1717" s="218"/>
      <c r="AT1717" s="218"/>
      <c r="AU1717" s="218"/>
      <c r="AV1717" s="218"/>
      <c r="AW1717" s="218"/>
      <c r="AX1717" s="218"/>
      <c r="AY1717" s="218"/>
      <c r="AZ1717" s="218"/>
      <c r="BA1717" s="218"/>
      <c r="BB1717" s="218"/>
      <c r="BC1717" s="218"/>
      <c r="BD1717" s="218"/>
      <c r="BE1717" s="218"/>
      <c r="BF1717" s="218"/>
      <c r="BG1717" s="218"/>
      <c r="BH1717" s="218"/>
      <c r="BI1717" s="218"/>
      <c r="BJ1717" s="233"/>
      <c r="BK1717" s="199"/>
      <c r="BL1717" s="218" t="s">
        <v>84</v>
      </c>
      <c r="BM1717" s="171" t="s">
        <v>76</v>
      </c>
      <c r="BN1717" s="171" t="s">
        <v>76</v>
      </c>
      <c r="BO1717" s="171" t="s">
        <v>76</v>
      </c>
      <c r="BP1717" s="218"/>
      <c r="BQ1717" s="218"/>
      <c r="BR1717" s="218"/>
      <c r="BS1717" s="218"/>
      <c r="BT1717" s="218"/>
      <c r="BU1717" s="218"/>
      <c r="BV1717" s="218"/>
      <c r="BW1717" s="218"/>
      <c r="BX1717" s="171"/>
      <c r="BY1717" s="199"/>
      <c r="BZ1717" s="230"/>
      <c r="CA1717" s="230"/>
      <c r="CB1717" s="230"/>
      <c r="CC1717" s="230"/>
      <c r="CD1717" s="230"/>
      <c r="CE1717" s="230"/>
      <c r="CF1717" s="230"/>
      <c r="CG1717" s="230"/>
      <c r="CH1717" s="230"/>
      <c r="CI1717" s="230"/>
      <c r="CJ1717" s="230"/>
      <c r="CK1717" s="230"/>
      <c r="CL1717" s="230"/>
      <c r="CM1717" s="230"/>
      <c r="CN1717" s="171"/>
      <c r="CO1717" s="199"/>
      <c r="CP1717" s="230"/>
      <c r="CQ1717" s="233"/>
      <c r="CR1717" s="233"/>
      <c r="CS1717" s="233"/>
      <c r="CT1717" s="230"/>
      <c r="CU1717" s="230"/>
      <c r="CV1717" s="230"/>
      <c r="CW1717" s="230"/>
    </row>
    <row r="1718" ht="60" hidden="1" spans="1:101">
      <c r="A1718" s="191">
        <v>2835</v>
      </c>
      <c r="B1718" s="261" t="s">
        <v>4327</v>
      </c>
      <c r="C1718" s="261" t="s">
        <v>2897</v>
      </c>
      <c r="D1718" s="261" t="s">
        <v>3427</v>
      </c>
      <c r="E1718" s="199"/>
      <c r="F1718" s="261" t="s">
        <v>2170</v>
      </c>
      <c r="G1718" s="199"/>
      <c r="H1718" s="199"/>
      <c r="I1718" s="199"/>
      <c r="J1718" s="202"/>
      <c r="K1718" s="202"/>
      <c r="L1718" s="164" t="str">
        <f>_xlfn.IFNA(VLOOKUP(B1718,'[1]CDM Patients Data'!$C$1266:$N$5000,6,FALSE),"")</f>
        <v>Breast</v>
      </c>
      <c r="M1718" s="164" t="str">
        <f>_xlfn.IFNA(VLOOKUP(B1718,'[1]CDM Patients Data'!$C$1266:$N$5000,7,FALSE),"")</f>
        <v>Breast NOS (excludes Skin of breast C44.5)</v>
      </c>
      <c r="N1718" s="164" t="str">
        <f>_xlfn.IFNA(VLOOKUP(B1718,'[1]CDM Patients Data'!$C$1266:$N$5000,8,FALSE),"")</f>
        <v>Adenocarcinoma, NOS</v>
      </c>
      <c r="O1718" s="164" t="str">
        <f>_xlfn.IFNA(VLOOKUP(B1718,'[1]CDM Patients Data'!$C$1266:$K$3492,9,FALSE),"")</f>
        <v>Right</v>
      </c>
      <c r="P1718" s="164">
        <f>_xlfn.IFNA(VLOOKUP(B1718,'[1]CDM Patients Data'!$C$1266:$O$3492,10,FALSE),"")</f>
        <v>0</v>
      </c>
      <c r="Q1718" s="164">
        <f>_xlfn.IFNA(VLOOKUP(B1718,'[1]CDM Patients Data'!$C$1266:$O$3492,11,FALSE),"")</f>
        <v>0</v>
      </c>
      <c r="R1718" s="164">
        <f>_xlfn.IFNA(VLOOKUP(B1718,'[1]CDM Patients Data'!$C$1266:$O$3492,12,FALSE),"")</f>
        <v>0</v>
      </c>
      <c r="S1718" s="164">
        <f>_xlfn.IFNA(VLOOKUP(B1718,'[1]CDM Patients Data'!$C$1266:$P$3492,13,FALSE),"")</f>
        <v>0</v>
      </c>
      <c r="T1718" s="164" t="str">
        <f>_xlfn.IFNA(VLOOKUP(B1718,'[1]CDM Patients Data'!$C$1266:$N$5000,5,FALSE),"")</f>
        <v>Manohar</v>
      </c>
      <c r="U1718" s="164"/>
      <c r="V1718" s="164"/>
      <c r="W1718" s="210"/>
      <c r="X1718" s="164"/>
      <c r="Y1718" s="164"/>
      <c r="Z1718" s="164"/>
      <c r="AA1718" s="164"/>
      <c r="AB1718" s="164"/>
      <c r="AC1718" s="210"/>
      <c r="AD1718" s="199"/>
      <c r="AE1718" s="199"/>
      <c r="AF1718" s="199"/>
      <c r="AG1718" s="199"/>
      <c r="AH1718" s="233"/>
      <c r="AI1718" s="199"/>
      <c r="AJ1718" s="199"/>
      <c r="AK1718" s="218"/>
      <c r="AL1718" s="218"/>
      <c r="AM1718" s="218"/>
      <c r="AN1718" s="218"/>
      <c r="AO1718" s="218"/>
      <c r="AP1718" s="218"/>
      <c r="AQ1718" s="218"/>
      <c r="AR1718" s="218"/>
      <c r="AS1718" s="218"/>
      <c r="AT1718" s="218"/>
      <c r="AU1718" s="218"/>
      <c r="AV1718" s="218"/>
      <c r="AW1718" s="218"/>
      <c r="AX1718" s="218"/>
      <c r="AY1718" s="218"/>
      <c r="AZ1718" s="218"/>
      <c r="BA1718" s="218"/>
      <c r="BB1718" s="218"/>
      <c r="BC1718" s="218"/>
      <c r="BD1718" s="218"/>
      <c r="BE1718" s="218"/>
      <c r="BF1718" s="218"/>
      <c r="BG1718" s="218"/>
      <c r="BH1718" s="218"/>
      <c r="BI1718" s="218"/>
      <c r="BJ1718" s="233"/>
      <c r="BK1718" s="199"/>
      <c r="BL1718" s="218"/>
      <c r="BM1718" s="171"/>
      <c r="BN1718" s="171"/>
      <c r="BO1718" s="171"/>
      <c r="BP1718" s="218"/>
      <c r="BQ1718" s="218"/>
      <c r="BR1718" s="218"/>
      <c r="BS1718" s="218"/>
      <c r="BT1718" s="218"/>
      <c r="BU1718" s="218"/>
      <c r="BV1718" s="218"/>
      <c r="BW1718" s="218"/>
      <c r="BX1718" s="171"/>
      <c r="BY1718" s="199"/>
      <c r="BZ1718" s="230"/>
      <c r="CA1718" s="230"/>
      <c r="CB1718" s="230"/>
      <c r="CC1718" s="230"/>
      <c r="CD1718" s="230"/>
      <c r="CE1718" s="230"/>
      <c r="CF1718" s="230"/>
      <c r="CG1718" s="230"/>
      <c r="CH1718" s="230"/>
      <c r="CI1718" s="230"/>
      <c r="CJ1718" s="230"/>
      <c r="CK1718" s="230"/>
      <c r="CL1718" s="230"/>
      <c r="CM1718" s="230"/>
      <c r="CN1718" s="171"/>
      <c r="CO1718" s="199"/>
      <c r="CP1718" s="230"/>
      <c r="CQ1718" s="233"/>
      <c r="CR1718" s="233"/>
      <c r="CS1718" s="233"/>
      <c r="CT1718" s="230"/>
      <c r="CU1718" s="230"/>
      <c r="CV1718" s="230"/>
      <c r="CW1718" s="230"/>
    </row>
    <row r="1719" ht="60" hidden="1" spans="1:101">
      <c r="A1719" s="191">
        <v>2836</v>
      </c>
      <c r="B1719" s="261" t="s">
        <v>4328</v>
      </c>
      <c r="C1719" s="261" t="s">
        <v>3992</v>
      </c>
      <c r="D1719" s="261" t="s">
        <v>2824</v>
      </c>
      <c r="E1719" s="199"/>
      <c r="F1719" s="261" t="s">
        <v>2366</v>
      </c>
      <c r="G1719" s="199"/>
      <c r="H1719" s="199"/>
      <c r="I1719" s="199"/>
      <c r="J1719" s="202"/>
      <c r="K1719" s="202"/>
      <c r="L1719" s="164" t="str">
        <f>_xlfn.IFNA(VLOOKUP(B1719,'[1]CDM Patients Data'!$C$1266:$N$5000,6,FALSE),"")</f>
        <v>Breast</v>
      </c>
      <c r="M1719" s="164" t="str">
        <f>_xlfn.IFNA(VLOOKUP(B1719,'[1]CDM Patients Data'!$C$1266:$N$5000,7,FALSE),"")</f>
        <v>Breast NOS (excludes Skin of breast C44.5)</v>
      </c>
      <c r="N1719" s="164" t="str">
        <f>_xlfn.IFNA(VLOOKUP(B1719,'[1]CDM Patients Data'!$C$1266:$N$5000,8,FALSE),"")</f>
        <v>Infiltrating ductular carcinoma</v>
      </c>
      <c r="O1719" s="164" t="str">
        <f>_xlfn.IFNA(VLOOKUP(B1719,'[1]CDM Patients Data'!$C$1266:$K$3492,9,FALSE),"")</f>
        <v>Right</v>
      </c>
      <c r="P1719" s="164">
        <f>_xlfn.IFNA(VLOOKUP(B1719,'[1]CDM Patients Data'!$C$1266:$O$3492,10,FALSE),"")</f>
        <v>0</v>
      </c>
      <c r="Q1719" s="164">
        <f>_xlfn.IFNA(VLOOKUP(B1719,'[1]CDM Patients Data'!$C$1266:$O$3492,11,FALSE),"")</f>
        <v>0</v>
      </c>
      <c r="R1719" s="164">
        <f>_xlfn.IFNA(VLOOKUP(B1719,'[1]CDM Patients Data'!$C$1266:$O$3492,12,FALSE),"")</f>
        <v>0</v>
      </c>
      <c r="S1719" s="164">
        <f>_xlfn.IFNA(VLOOKUP(B1719,'[1]CDM Patients Data'!$C$1266:$P$3492,13,FALSE),"")</f>
        <v>0</v>
      </c>
      <c r="T1719" s="164" t="str">
        <f>_xlfn.IFNA(VLOOKUP(B1719,'[1]CDM Patients Data'!$C$1266:$N$5000,5,FALSE),"")</f>
        <v>Dayana</v>
      </c>
      <c r="U1719" s="164"/>
      <c r="V1719" s="164"/>
      <c r="W1719" s="210"/>
      <c r="X1719" s="164"/>
      <c r="Y1719" s="164"/>
      <c r="Z1719" s="164"/>
      <c r="AA1719" s="164"/>
      <c r="AB1719" s="164"/>
      <c r="AC1719" s="210"/>
      <c r="AD1719" s="199"/>
      <c r="AE1719" s="199"/>
      <c r="AF1719" s="199"/>
      <c r="AG1719" s="199"/>
      <c r="AH1719" s="233"/>
      <c r="AI1719" s="199"/>
      <c r="AJ1719" s="199"/>
      <c r="AK1719" s="218"/>
      <c r="AL1719" s="218"/>
      <c r="AM1719" s="218"/>
      <c r="AN1719" s="218"/>
      <c r="AO1719" s="218"/>
      <c r="AP1719" s="218"/>
      <c r="AQ1719" s="218"/>
      <c r="AR1719" s="218"/>
      <c r="AS1719" s="218"/>
      <c r="AT1719" s="218"/>
      <c r="AU1719" s="218"/>
      <c r="AV1719" s="218"/>
      <c r="AW1719" s="218"/>
      <c r="AX1719" s="218"/>
      <c r="AY1719" s="218"/>
      <c r="AZ1719" s="218"/>
      <c r="BA1719" s="218"/>
      <c r="BB1719" s="218"/>
      <c r="BC1719" s="218"/>
      <c r="BD1719" s="218"/>
      <c r="BE1719" s="218"/>
      <c r="BF1719" s="218"/>
      <c r="BG1719" s="218"/>
      <c r="BH1719" s="218"/>
      <c r="BI1719" s="218"/>
      <c r="BJ1719" s="233"/>
      <c r="BK1719" s="199"/>
      <c r="BL1719" s="218"/>
      <c r="BM1719" s="171"/>
      <c r="BN1719" s="171"/>
      <c r="BO1719" s="171"/>
      <c r="BP1719" s="218"/>
      <c r="BQ1719" s="218"/>
      <c r="BR1719" s="218"/>
      <c r="BS1719" s="218"/>
      <c r="BT1719" s="218"/>
      <c r="BU1719" s="218"/>
      <c r="BV1719" s="218"/>
      <c r="BW1719" s="218"/>
      <c r="BX1719" s="171"/>
      <c r="BY1719" s="199"/>
      <c r="BZ1719" s="230"/>
      <c r="CA1719" s="230"/>
      <c r="CB1719" s="230"/>
      <c r="CC1719" s="230"/>
      <c r="CD1719" s="230"/>
      <c r="CE1719" s="230"/>
      <c r="CF1719" s="230"/>
      <c r="CG1719" s="230"/>
      <c r="CH1719" s="230"/>
      <c r="CI1719" s="230"/>
      <c r="CJ1719" s="230"/>
      <c r="CK1719" s="230"/>
      <c r="CL1719" s="230"/>
      <c r="CM1719" s="230"/>
      <c r="CN1719" s="171"/>
      <c r="CO1719" s="199"/>
      <c r="CP1719" s="230"/>
      <c r="CQ1719" s="233"/>
      <c r="CR1719" s="233"/>
      <c r="CS1719" s="233"/>
      <c r="CT1719" s="230"/>
      <c r="CU1719" s="230"/>
      <c r="CV1719" s="230"/>
      <c r="CW1719" s="230"/>
    </row>
    <row r="1720" ht="60" hidden="1" spans="1:101">
      <c r="A1720" s="191">
        <v>2837</v>
      </c>
      <c r="B1720" s="261" t="s">
        <v>4329</v>
      </c>
      <c r="C1720" s="261" t="s">
        <v>4330</v>
      </c>
      <c r="D1720" s="261" t="s">
        <v>2853</v>
      </c>
      <c r="E1720" s="199"/>
      <c r="F1720" s="261" t="s">
        <v>2575</v>
      </c>
      <c r="G1720" s="199"/>
      <c r="H1720" s="199"/>
      <c r="I1720" s="199"/>
      <c r="J1720" s="202"/>
      <c r="K1720" s="202"/>
      <c r="L1720" s="164" t="str">
        <f>_xlfn.IFNA(VLOOKUP(B1720,'[1]CDM Patients Data'!$C$1266:$N$5000,6,FALSE),"")</f>
        <v>Lung</v>
      </c>
      <c r="M1720" s="164" t="str">
        <f>_xlfn.IFNA(VLOOKUP(B1720,'[1]CDM Patients Data'!$C$1266:$N$5000,7,FALSE),"")</f>
        <v>Lung NOS</v>
      </c>
      <c r="N1720" s="164" t="str">
        <f>_xlfn.IFNA(VLOOKUP(B1720,'[1]CDM Patients Data'!$C$1266:$N$5000,8,FALSE),"")</f>
        <v>Squamous cell carcinoma, NOS</v>
      </c>
      <c r="O1720" s="164" t="str">
        <f>_xlfn.IFNA(VLOOKUP(B1720,'[1]CDM Patients Data'!$C$1266:$K$3492,9,FALSE),"")</f>
        <v>Unknown</v>
      </c>
      <c r="P1720" s="164">
        <f>_xlfn.IFNA(VLOOKUP(B1720,'[1]CDM Patients Data'!$C$1266:$O$3492,10,FALSE),"")</f>
        <v>0</v>
      </c>
      <c r="Q1720" s="164">
        <f>_xlfn.IFNA(VLOOKUP(B1720,'[1]CDM Patients Data'!$C$1266:$O$3492,11,FALSE),"")</f>
        <v>0</v>
      </c>
      <c r="R1720" s="164">
        <f>_xlfn.IFNA(VLOOKUP(B1720,'[1]CDM Patients Data'!$C$1266:$O$3492,12,FALSE),"")</f>
        <v>0</v>
      </c>
      <c r="S1720" s="164">
        <f>_xlfn.IFNA(VLOOKUP(B1720,'[1]CDM Patients Data'!$C$1266:$P$3492,13,FALSE),"")</f>
        <v>0</v>
      </c>
      <c r="T1720" s="164" t="str">
        <f>_xlfn.IFNA(VLOOKUP(B1720,'[1]CDM Patients Data'!$C$1266:$N$5000,5,FALSE),"")</f>
        <v>Dayana</v>
      </c>
      <c r="U1720" s="164"/>
      <c r="V1720" s="164"/>
      <c r="W1720" s="210"/>
      <c r="X1720" s="164"/>
      <c r="Y1720" s="164"/>
      <c r="Z1720" s="164"/>
      <c r="AA1720" s="164"/>
      <c r="AB1720" s="164"/>
      <c r="AC1720" s="210"/>
      <c r="AD1720" s="199"/>
      <c r="AE1720" s="199"/>
      <c r="AF1720" s="199"/>
      <c r="AG1720" s="199"/>
      <c r="AH1720" s="233"/>
      <c r="AI1720" s="199"/>
      <c r="AJ1720" s="199"/>
      <c r="AK1720" s="218"/>
      <c r="AL1720" s="218"/>
      <c r="AM1720" s="218"/>
      <c r="AN1720" s="218"/>
      <c r="AO1720" s="218"/>
      <c r="AP1720" s="218"/>
      <c r="AQ1720" s="218"/>
      <c r="AR1720" s="218"/>
      <c r="AS1720" s="218"/>
      <c r="AT1720" s="218"/>
      <c r="AU1720" s="218"/>
      <c r="AV1720" s="218"/>
      <c r="AW1720" s="218"/>
      <c r="AX1720" s="218"/>
      <c r="AY1720" s="218"/>
      <c r="AZ1720" s="218"/>
      <c r="BA1720" s="218"/>
      <c r="BB1720" s="218"/>
      <c r="BC1720" s="218"/>
      <c r="BD1720" s="218"/>
      <c r="BE1720" s="218"/>
      <c r="BF1720" s="218"/>
      <c r="BG1720" s="218"/>
      <c r="BH1720" s="218"/>
      <c r="BI1720" s="218"/>
      <c r="BJ1720" s="233"/>
      <c r="BK1720" s="199"/>
      <c r="BL1720" s="218"/>
      <c r="BM1720" s="171"/>
      <c r="BN1720" s="171"/>
      <c r="BO1720" s="171"/>
      <c r="BP1720" s="218"/>
      <c r="BQ1720" s="218"/>
      <c r="BR1720" s="218"/>
      <c r="BS1720" s="218"/>
      <c r="BT1720" s="218"/>
      <c r="BU1720" s="218"/>
      <c r="BV1720" s="218"/>
      <c r="BW1720" s="218"/>
      <c r="BX1720" s="171"/>
      <c r="BY1720" s="199"/>
      <c r="BZ1720" s="230"/>
      <c r="CA1720" s="230"/>
      <c r="CB1720" s="230"/>
      <c r="CC1720" s="230"/>
      <c r="CD1720" s="230"/>
      <c r="CE1720" s="230"/>
      <c r="CF1720" s="230"/>
      <c r="CG1720" s="230"/>
      <c r="CH1720" s="230"/>
      <c r="CI1720" s="230"/>
      <c r="CJ1720" s="230"/>
      <c r="CK1720" s="230"/>
      <c r="CL1720" s="230"/>
      <c r="CM1720" s="230"/>
      <c r="CN1720" s="171"/>
      <c r="CO1720" s="199"/>
      <c r="CP1720" s="230"/>
      <c r="CQ1720" s="233"/>
      <c r="CR1720" s="233"/>
      <c r="CS1720" s="233"/>
      <c r="CT1720" s="230"/>
      <c r="CU1720" s="230"/>
      <c r="CV1720" s="230"/>
      <c r="CW1720" s="230"/>
    </row>
    <row r="1721" ht="60" spans="1:101">
      <c r="A1721" s="191">
        <v>2838</v>
      </c>
      <c r="B1721" s="261" t="s">
        <v>4331</v>
      </c>
      <c r="C1721" s="261" t="s">
        <v>4332</v>
      </c>
      <c r="D1721" s="261" t="s">
        <v>2783</v>
      </c>
      <c r="E1721" s="199"/>
      <c r="F1721" s="261" t="s">
        <v>3406</v>
      </c>
      <c r="G1721" s="199"/>
      <c r="H1721" s="199"/>
      <c r="I1721" s="199"/>
      <c r="J1721" s="202"/>
      <c r="K1721" s="202"/>
      <c r="L1721" s="164" t="str">
        <f>_xlfn.IFNA(VLOOKUP(B1721,'[1]CDM Patients Data'!$C$1266:$N$5000,6,FALSE),"")</f>
        <v>Breast</v>
      </c>
      <c r="M1721" s="164" t="str">
        <f>_xlfn.IFNA(VLOOKUP(B1721,'[1]CDM Patients Data'!$C$1266:$N$5000,7,FALSE),"")</f>
        <v>Upper outer quadrant of breast</v>
      </c>
      <c r="N1721" s="164" t="str">
        <f>_xlfn.IFNA(VLOOKUP(B1721,'[1]CDM Patients Data'!$C$1266:$N$5000,8,FALSE),"")</f>
        <v>Invasive carcinoma of no special type</v>
      </c>
      <c r="O1721" s="164" t="str">
        <f>_xlfn.IFNA(VLOOKUP(B1721,'[1]CDM Patients Data'!$C$1266:$K$3492,9,FALSE),"")</f>
        <v>Right</v>
      </c>
      <c r="P1721" s="164">
        <f>_xlfn.IFNA(VLOOKUP(B1721,'[1]CDM Patients Data'!$C$1266:$O$3492,10,FALSE),"")</f>
        <v>0</v>
      </c>
      <c r="Q1721" s="164">
        <f>_xlfn.IFNA(VLOOKUP(B1721,'[1]CDM Patients Data'!$C$1266:$O$3492,11,FALSE),"")</f>
        <v>0</v>
      </c>
      <c r="R1721" s="164">
        <f>_xlfn.IFNA(VLOOKUP(B1721,'[1]CDM Patients Data'!$C$1266:$O$3492,12,FALSE),"")</f>
        <v>0</v>
      </c>
      <c r="S1721" s="164">
        <f>_xlfn.IFNA(VLOOKUP(B1721,'[1]CDM Patients Data'!$C$1266:$P$3492,13,FALSE),"")</f>
        <v>0</v>
      </c>
      <c r="T1721" s="164" t="str">
        <f>_xlfn.IFNA(VLOOKUP(B1721,'[1]CDM Patients Data'!$C$1266:$N$5000,5,FALSE),"")</f>
        <v>Dayana</v>
      </c>
      <c r="U1721" s="164"/>
      <c r="V1721" s="164"/>
      <c r="W1721" s="210"/>
      <c r="X1721" s="164"/>
      <c r="Y1721" s="164"/>
      <c r="Z1721" s="164"/>
      <c r="AA1721" s="164"/>
      <c r="AB1721" s="164"/>
      <c r="AC1721" s="210"/>
      <c r="AD1721" s="199"/>
      <c r="AE1721" s="199"/>
      <c r="AF1721" s="199"/>
      <c r="AG1721" s="199"/>
      <c r="AH1721" s="233"/>
      <c r="AI1721" s="199"/>
      <c r="AJ1721" s="199"/>
      <c r="AK1721" s="218" t="s">
        <v>84</v>
      </c>
      <c r="AL1721" s="218" t="s">
        <v>76</v>
      </c>
      <c r="AM1721" s="218" t="s">
        <v>76</v>
      </c>
      <c r="AN1721" s="218" t="s">
        <v>76</v>
      </c>
      <c r="AO1721" s="218" t="s">
        <v>76</v>
      </c>
      <c r="AP1721" s="218"/>
      <c r="AQ1721" s="218"/>
      <c r="AR1721" s="218"/>
      <c r="AS1721" s="218"/>
      <c r="AT1721" s="218"/>
      <c r="AU1721" s="218"/>
      <c r="AV1721" s="218"/>
      <c r="AW1721" s="218"/>
      <c r="AX1721" s="218"/>
      <c r="AY1721" s="218"/>
      <c r="AZ1721" s="218"/>
      <c r="BA1721" s="218"/>
      <c r="BB1721" s="218"/>
      <c r="BC1721" s="218"/>
      <c r="BD1721" s="218"/>
      <c r="BE1721" s="218"/>
      <c r="BF1721" s="218"/>
      <c r="BG1721" s="218"/>
      <c r="BH1721" s="218"/>
      <c r="BI1721" s="218"/>
      <c r="BJ1721" s="233" t="s">
        <v>589</v>
      </c>
      <c r="BK1721" s="199"/>
      <c r="BL1721" s="218" t="s">
        <v>80</v>
      </c>
      <c r="BM1721" s="290">
        <v>7330507</v>
      </c>
      <c r="BN1721" s="290">
        <v>2.2</v>
      </c>
      <c r="BO1721" s="290">
        <v>212.5</v>
      </c>
      <c r="BP1721" s="218" t="s">
        <v>103</v>
      </c>
      <c r="BQ1721" s="218"/>
      <c r="BR1721" s="218"/>
      <c r="BS1721" s="218"/>
      <c r="BT1721" s="218"/>
      <c r="BU1721" s="218"/>
      <c r="BV1721" s="218"/>
      <c r="BW1721" s="218"/>
      <c r="BX1721" s="171"/>
      <c r="BY1721" s="199"/>
      <c r="BZ1721" s="230"/>
      <c r="CA1721" s="230"/>
      <c r="CB1721" s="230"/>
      <c r="CC1721" s="230"/>
      <c r="CD1721" s="230"/>
      <c r="CE1721" s="230"/>
      <c r="CF1721" s="230"/>
      <c r="CG1721" s="230"/>
      <c r="CH1721" s="230"/>
      <c r="CI1721" s="230"/>
      <c r="CJ1721" s="230"/>
      <c r="CK1721" s="230"/>
      <c r="CL1721" s="230"/>
      <c r="CM1721" s="230"/>
      <c r="CN1721" s="171"/>
      <c r="CO1721" s="199"/>
      <c r="CP1721" s="230"/>
      <c r="CQ1721" s="233"/>
      <c r="CR1721" s="233"/>
      <c r="CS1721" s="233"/>
      <c r="CT1721" s="230"/>
      <c r="CU1721" s="230"/>
      <c r="CV1721" s="230"/>
      <c r="CW1721" s="230"/>
    </row>
    <row r="1722" ht="60" spans="1:101">
      <c r="A1722" s="191">
        <v>2839</v>
      </c>
      <c r="B1722" s="261" t="s">
        <v>4333</v>
      </c>
      <c r="C1722" s="261" t="s">
        <v>4334</v>
      </c>
      <c r="D1722" s="261" t="s">
        <v>2783</v>
      </c>
      <c r="E1722" s="199"/>
      <c r="F1722" s="274" t="s">
        <v>2882</v>
      </c>
      <c r="G1722" s="199"/>
      <c r="H1722" s="199"/>
      <c r="I1722" s="199"/>
      <c r="J1722" s="202"/>
      <c r="K1722" s="202"/>
      <c r="L1722" s="164" t="str">
        <f>_xlfn.IFNA(VLOOKUP(B1722,'[1]CDM Patients Data'!$C$1266:$N$5000,6,FALSE),"")</f>
        <v>Breast</v>
      </c>
      <c r="M1722" s="164" t="str">
        <f>_xlfn.IFNA(VLOOKUP(B1722,'[1]CDM Patients Data'!$C$1266:$N$5000,7,FALSE),"")</f>
        <v>Breast NOS (excludes Skin of breast C44.5)</v>
      </c>
      <c r="N1722" s="164" t="str">
        <f>_xlfn.IFNA(VLOOKUP(B1722,'[1]CDM Patients Data'!$C$1266:$N$5000,8,FALSE),"")</f>
        <v>Infiltrating ductular carcinoma</v>
      </c>
      <c r="O1722" s="164" t="str">
        <f>_xlfn.IFNA(VLOOKUP(B1722,'[1]CDM Patients Data'!$C$1266:$K$3492,9,FALSE),"")</f>
        <v>Left</v>
      </c>
      <c r="P1722" s="164">
        <f>_xlfn.IFNA(VLOOKUP(B1722,'[1]CDM Patients Data'!$C$1266:$O$3492,10,FALSE),"")</f>
        <v>0</v>
      </c>
      <c r="Q1722" s="164">
        <f>_xlfn.IFNA(VLOOKUP(B1722,'[1]CDM Patients Data'!$C$1266:$O$3492,11,FALSE),"")</f>
        <v>0</v>
      </c>
      <c r="R1722" s="164">
        <f>_xlfn.IFNA(VLOOKUP(B1722,'[1]CDM Patients Data'!$C$1266:$O$3492,12,FALSE),"")</f>
        <v>0</v>
      </c>
      <c r="S1722" s="164">
        <f>_xlfn.IFNA(VLOOKUP(B1722,'[1]CDM Patients Data'!$C$1266:$P$3492,13,FALSE),"")</f>
        <v>0</v>
      </c>
      <c r="T1722" s="164" t="str">
        <f>_xlfn.IFNA(VLOOKUP(B1722,'[1]CDM Patients Data'!$C$1266:$N$5000,5,FALSE),"")</f>
        <v>Anwesha</v>
      </c>
      <c r="U1722" s="164"/>
      <c r="V1722" s="164"/>
      <c r="W1722" s="210"/>
      <c r="X1722" s="164"/>
      <c r="Y1722" s="164"/>
      <c r="Z1722" s="164"/>
      <c r="AA1722" s="164"/>
      <c r="AB1722" s="164"/>
      <c r="AC1722" s="210"/>
      <c r="AD1722" s="199"/>
      <c r="AE1722" s="199"/>
      <c r="AF1722" s="199"/>
      <c r="AG1722" s="199"/>
      <c r="AH1722" s="233"/>
      <c r="AI1722" s="199"/>
      <c r="AJ1722" s="199"/>
      <c r="AK1722" s="218" t="s">
        <v>84</v>
      </c>
      <c r="AL1722" s="218" t="s">
        <v>76</v>
      </c>
      <c r="AM1722" s="218" t="s">
        <v>76</v>
      </c>
      <c r="AN1722" s="218" t="s">
        <v>76</v>
      </c>
      <c r="AO1722" s="218" t="s">
        <v>76</v>
      </c>
      <c r="AP1722" s="218"/>
      <c r="AQ1722" s="218"/>
      <c r="AR1722" s="218"/>
      <c r="AS1722" s="218"/>
      <c r="AT1722" s="218"/>
      <c r="AU1722" s="218"/>
      <c r="AV1722" s="218"/>
      <c r="AW1722" s="218"/>
      <c r="AX1722" s="218"/>
      <c r="AY1722" s="218"/>
      <c r="AZ1722" s="218"/>
      <c r="BA1722" s="218"/>
      <c r="BB1722" s="218"/>
      <c r="BC1722" s="218"/>
      <c r="BD1722" s="218"/>
      <c r="BE1722" s="218"/>
      <c r="BF1722" s="218"/>
      <c r="BG1722" s="218"/>
      <c r="BH1722" s="218"/>
      <c r="BI1722" s="218"/>
      <c r="BJ1722" s="233" t="s">
        <v>589</v>
      </c>
      <c r="BK1722" s="199"/>
      <c r="BL1722" s="218" t="s">
        <v>80</v>
      </c>
      <c r="BM1722" s="290">
        <v>10723445</v>
      </c>
      <c r="BN1722" s="290">
        <v>3.2</v>
      </c>
      <c r="BO1722" s="290">
        <v>347.6</v>
      </c>
      <c r="BP1722" s="218" t="s">
        <v>103</v>
      </c>
      <c r="BQ1722" s="218"/>
      <c r="BR1722" s="218"/>
      <c r="BS1722" s="218"/>
      <c r="BT1722" s="218"/>
      <c r="BU1722" s="218"/>
      <c r="BV1722" s="218"/>
      <c r="BW1722" s="218"/>
      <c r="BX1722" s="171"/>
      <c r="BY1722" s="199"/>
      <c r="BZ1722" s="230"/>
      <c r="CA1722" s="230"/>
      <c r="CB1722" s="230"/>
      <c r="CC1722" s="230"/>
      <c r="CD1722" s="230"/>
      <c r="CE1722" s="230"/>
      <c r="CF1722" s="230"/>
      <c r="CG1722" s="230"/>
      <c r="CH1722" s="230"/>
      <c r="CI1722" s="230"/>
      <c r="CJ1722" s="230"/>
      <c r="CK1722" s="230"/>
      <c r="CL1722" s="230"/>
      <c r="CM1722" s="230"/>
      <c r="CN1722" s="171"/>
      <c r="CO1722" s="199"/>
      <c r="CP1722" s="230"/>
      <c r="CQ1722" s="233"/>
      <c r="CR1722" s="233"/>
      <c r="CS1722" s="233"/>
      <c r="CT1722" s="230"/>
      <c r="CU1722" s="230"/>
      <c r="CV1722" s="230"/>
      <c r="CW1722" s="230"/>
    </row>
    <row r="1723" ht="15" hidden="1" spans="1:101">
      <c r="A1723" s="191">
        <v>2840</v>
      </c>
      <c r="B1723" s="261" t="s">
        <v>4335</v>
      </c>
      <c r="C1723" s="261" t="s">
        <v>4336</v>
      </c>
      <c r="D1723" s="261" t="s">
        <v>2783</v>
      </c>
      <c r="E1723" s="199"/>
      <c r="F1723" s="261" t="s">
        <v>2237</v>
      </c>
      <c r="G1723" s="199"/>
      <c r="H1723" s="199"/>
      <c r="I1723" s="199"/>
      <c r="J1723" s="202"/>
      <c r="K1723" s="202"/>
      <c r="L1723" s="164">
        <f>_xlfn.IFNA(VLOOKUP(B1723,'[1]CDM Patients Data'!$C$1266:$N$5000,6,FALSE),"")</f>
        <v>0</v>
      </c>
      <c r="M1723" s="164">
        <f>_xlfn.IFNA(VLOOKUP(B1723,'[1]CDM Patients Data'!$C$1266:$N$5000,7,FALSE),"")</f>
        <v>0</v>
      </c>
      <c r="N1723" s="164">
        <f>_xlfn.IFNA(VLOOKUP(B1723,'[1]CDM Patients Data'!$C$1266:$N$5000,8,FALSE),"")</f>
        <v>0</v>
      </c>
      <c r="O1723" s="164">
        <f>_xlfn.IFNA(VLOOKUP(B1723,'[1]CDM Patients Data'!$C$1266:$K$3492,9,FALSE),"")</f>
        <v>0</v>
      </c>
      <c r="P1723" s="164">
        <f>_xlfn.IFNA(VLOOKUP(B1723,'[1]CDM Patients Data'!$C$1266:$O$3492,10,FALSE),"")</f>
        <v>0</v>
      </c>
      <c r="Q1723" s="164">
        <f>_xlfn.IFNA(VLOOKUP(B1723,'[1]CDM Patients Data'!$C$1266:$O$3492,11,FALSE),"")</f>
        <v>0</v>
      </c>
      <c r="R1723" s="164">
        <f>_xlfn.IFNA(VLOOKUP(B1723,'[1]CDM Patients Data'!$C$1266:$O$3492,12,FALSE),"")</f>
        <v>0</v>
      </c>
      <c r="S1723" s="164">
        <f>_xlfn.IFNA(VLOOKUP(B1723,'[1]CDM Patients Data'!$C$1266:$P$3492,13,FALSE),"")</f>
        <v>0</v>
      </c>
      <c r="T1723" s="164" t="str">
        <f>_xlfn.IFNA(VLOOKUP(B1723,'[1]CDM Patients Data'!$C$1266:$N$5000,5,FALSE),"")</f>
        <v>Dayana</v>
      </c>
      <c r="U1723" s="164"/>
      <c r="V1723" s="164"/>
      <c r="W1723" s="210"/>
      <c r="X1723" s="164"/>
      <c r="Y1723" s="164"/>
      <c r="Z1723" s="164"/>
      <c r="AA1723" s="164"/>
      <c r="AB1723" s="164"/>
      <c r="AC1723" s="210"/>
      <c r="AD1723" s="199"/>
      <c r="AE1723" s="199"/>
      <c r="AF1723" s="199"/>
      <c r="AG1723" s="199"/>
      <c r="AH1723" s="233"/>
      <c r="AI1723" s="199"/>
      <c r="AJ1723" s="199"/>
      <c r="AK1723" s="218"/>
      <c r="AL1723" s="218"/>
      <c r="AM1723" s="218"/>
      <c r="AN1723" s="218"/>
      <c r="AO1723" s="218"/>
      <c r="AP1723" s="218"/>
      <c r="AQ1723" s="218"/>
      <c r="AR1723" s="218"/>
      <c r="AS1723" s="218"/>
      <c r="AT1723" s="218"/>
      <c r="AU1723" s="218"/>
      <c r="AV1723" s="218"/>
      <c r="AW1723" s="218"/>
      <c r="AX1723" s="218"/>
      <c r="AY1723" s="218"/>
      <c r="AZ1723" s="218"/>
      <c r="BA1723" s="218"/>
      <c r="BB1723" s="218"/>
      <c r="BC1723" s="218"/>
      <c r="BD1723" s="218"/>
      <c r="BE1723" s="218"/>
      <c r="BF1723" s="218"/>
      <c r="BG1723" s="218"/>
      <c r="BH1723" s="218"/>
      <c r="BI1723" s="218"/>
      <c r="BJ1723" s="233"/>
      <c r="BK1723" s="199"/>
      <c r="BL1723" s="218"/>
      <c r="BM1723" s="171"/>
      <c r="BN1723" s="171"/>
      <c r="BO1723" s="171"/>
      <c r="BP1723" s="218"/>
      <c r="BQ1723" s="218"/>
      <c r="BR1723" s="218"/>
      <c r="BS1723" s="218"/>
      <c r="BT1723" s="218"/>
      <c r="BU1723" s="218"/>
      <c r="BV1723" s="218"/>
      <c r="BW1723" s="218"/>
      <c r="BX1723" s="171"/>
      <c r="BY1723" s="199"/>
      <c r="BZ1723" s="230"/>
      <c r="CA1723" s="230"/>
      <c r="CB1723" s="230"/>
      <c r="CC1723" s="230"/>
      <c r="CD1723" s="230"/>
      <c r="CE1723" s="230"/>
      <c r="CF1723" s="230"/>
      <c r="CG1723" s="230"/>
      <c r="CH1723" s="230"/>
      <c r="CI1723" s="230"/>
      <c r="CJ1723" s="230"/>
      <c r="CK1723" s="230"/>
      <c r="CL1723" s="230"/>
      <c r="CM1723" s="230"/>
      <c r="CN1723" s="171"/>
      <c r="CO1723" s="199"/>
      <c r="CP1723" s="230"/>
      <c r="CQ1723" s="233"/>
      <c r="CR1723" s="233"/>
      <c r="CS1723" s="233"/>
      <c r="CT1723" s="230"/>
      <c r="CU1723" s="230"/>
      <c r="CV1723" s="230"/>
      <c r="CW1723" s="230"/>
    </row>
    <row r="1724" ht="30" hidden="1" spans="1:101">
      <c r="A1724" s="191">
        <v>2841</v>
      </c>
      <c r="B1724" s="261" t="s">
        <v>4337</v>
      </c>
      <c r="C1724" s="261" t="s">
        <v>4338</v>
      </c>
      <c r="D1724" s="261" t="s">
        <v>2788</v>
      </c>
      <c r="E1724" s="199"/>
      <c r="F1724" s="261" t="s">
        <v>4339</v>
      </c>
      <c r="G1724" s="199"/>
      <c r="H1724" s="199"/>
      <c r="I1724" s="199"/>
      <c r="J1724" s="202"/>
      <c r="K1724" s="202"/>
      <c r="L1724" s="164" t="str">
        <f>_xlfn.IFNA(VLOOKUP(B1724,'[1]CDM Patients Data'!$C$1266:$N$5000,6,FALSE),"")</f>
        <v>Cervix Uteri</v>
      </c>
      <c r="M1724" s="164" t="str">
        <f>_xlfn.IFNA(VLOOKUP(B1724,'[1]CDM Patients Data'!$C$1266:$N$5000,7,FALSE),"")</f>
        <v>Cervix uteri</v>
      </c>
      <c r="N1724" s="164" t="str">
        <f>_xlfn.IFNA(VLOOKUP(B1724,'[1]CDM Patients Data'!$C$1266:$N$5000,8,FALSE),"")</f>
        <v>Adenocarcinoma, NOS</v>
      </c>
      <c r="O1724" s="164" t="str">
        <f>_xlfn.IFNA(VLOOKUP(B1724,'[1]CDM Patients Data'!$C$1266:$K$3492,9,FALSE),"")</f>
        <v>Unknown</v>
      </c>
      <c r="P1724" s="164">
        <f>_xlfn.IFNA(VLOOKUP(B1724,'[1]CDM Patients Data'!$C$1266:$O$3492,10,FALSE),"")</f>
        <v>0</v>
      </c>
      <c r="Q1724" s="164">
        <f>_xlfn.IFNA(VLOOKUP(B1724,'[1]CDM Patients Data'!$C$1266:$O$3492,11,FALSE),"")</f>
        <v>0</v>
      </c>
      <c r="R1724" s="164">
        <f>_xlfn.IFNA(VLOOKUP(B1724,'[1]CDM Patients Data'!$C$1266:$O$3492,12,FALSE),"")</f>
        <v>0</v>
      </c>
      <c r="S1724" s="164">
        <f>_xlfn.IFNA(VLOOKUP(B1724,'[1]CDM Patients Data'!$C$1266:$P$3492,13,FALSE),"")</f>
        <v>0</v>
      </c>
      <c r="T1724" s="164" t="str">
        <f>_xlfn.IFNA(VLOOKUP(B1724,'[1]CDM Patients Data'!$C$1266:$N$5000,5,FALSE),"")</f>
        <v>Anwesha and Manohar</v>
      </c>
      <c r="U1724" s="164"/>
      <c r="V1724" s="164"/>
      <c r="W1724" s="210"/>
      <c r="X1724" s="164"/>
      <c r="Y1724" s="164"/>
      <c r="Z1724" s="164"/>
      <c r="AA1724" s="164"/>
      <c r="AB1724" s="164"/>
      <c r="AC1724" s="210"/>
      <c r="AD1724" s="199"/>
      <c r="AE1724" s="199"/>
      <c r="AF1724" s="199"/>
      <c r="AG1724" s="199"/>
      <c r="AH1724" s="233"/>
      <c r="AI1724" s="199"/>
      <c r="AJ1724" s="199"/>
      <c r="AK1724" s="218"/>
      <c r="AL1724" s="218"/>
      <c r="AM1724" s="218"/>
      <c r="AN1724" s="218"/>
      <c r="AO1724" s="218"/>
      <c r="AP1724" s="218"/>
      <c r="AQ1724" s="218"/>
      <c r="AR1724" s="218"/>
      <c r="AS1724" s="218"/>
      <c r="AT1724" s="218"/>
      <c r="AU1724" s="218"/>
      <c r="AV1724" s="218"/>
      <c r="AW1724" s="218"/>
      <c r="AX1724" s="218"/>
      <c r="AY1724" s="218"/>
      <c r="AZ1724" s="218"/>
      <c r="BA1724" s="218"/>
      <c r="BB1724" s="218"/>
      <c r="BC1724" s="218"/>
      <c r="BD1724" s="218"/>
      <c r="BE1724" s="218"/>
      <c r="BF1724" s="218"/>
      <c r="BG1724" s="218"/>
      <c r="BH1724" s="218"/>
      <c r="BI1724" s="218"/>
      <c r="BJ1724" s="233"/>
      <c r="BK1724" s="199"/>
      <c r="BL1724" s="218"/>
      <c r="BM1724" s="171"/>
      <c r="BN1724" s="171"/>
      <c r="BO1724" s="171"/>
      <c r="BP1724" s="218"/>
      <c r="BQ1724" s="218"/>
      <c r="BR1724" s="218"/>
      <c r="BS1724" s="218"/>
      <c r="BT1724" s="218"/>
      <c r="BU1724" s="218"/>
      <c r="BV1724" s="218"/>
      <c r="BW1724" s="218"/>
      <c r="BX1724" s="171"/>
      <c r="BY1724" s="199"/>
      <c r="BZ1724" s="230"/>
      <c r="CA1724" s="230"/>
      <c r="CB1724" s="230"/>
      <c r="CC1724" s="230"/>
      <c r="CD1724" s="230"/>
      <c r="CE1724" s="230"/>
      <c r="CF1724" s="230"/>
      <c r="CG1724" s="230"/>
      <c r="CH1724" s="230"/>
      <c r="CI1724" s="230"/>
      <c r="CJ1724" s="230"/>
      <c r="CK1724" s="230"/>
      <c r="CL1724" s="230"/>
      <c r="CM1724" s="230"/>
      <c r="CN1724" s="171" t="s">
        <v>79</v>
      </c>
      <c r="CO1724" s="199"/>
      <c r="CP1724" s="230" t="s">
        <v>80</v>
      </c>
      <c r="CQ1724" s="285">
        <v>23177283</v>
      </c>
      <c r="CR1724" s="285">
        <v>7</v>
      </c>
      <c r="CS1724" s="285">
        <v>10.46</v>
      </c>
      <c r="CT1724" s="230" t="s">
        <v>604</v>
      </c>
      <c r="CU1724" s="230"/>
      <c r="CV1724" s="230"/>
      <c r="CW1724" s="230"/>
    </row>
    <row r="1725" ht="30" hidden="1" spans="1:101">
      <c r="A1725" s="191">
        <v>2842</v>
      </c>
      <c r="B1725" s="261" t="s">
        <v>4340</v>
      </c>
      <c r="C1725" s="261" t="s">
        <v>4338</v>
      </c>
      <c r="D1725" s="261" t="s">
        <v>2936</v>
      </c>
      <c r="E1725" s="199"/>
      <c r="F1725" s="261" t="s">
        <v>4339</v>
      </c>
      <c r="G1725" s="199"/>
      <c r="H1725" s="199"/>
      <c r="I1725" s="199"/>
      <c r="J1725" s="202"/>
      <c r="K1725" s="202"/>
      <c r="L1725" s="164" t="str">
        <f>_xlfn.IFNA(VLOOKUP(B1725,'[1]CDM Patients Data'!$C$1266:$N$5000,6,FALSE),"")</f>
        <v>Cervix Uteri</v>
      </c>
      <c r="M1725" s="164" t="str">
        <f>_xlfn.IFNA(VLOOKUP(B1725,'[1]CDM Patients Data'!$C$1266:$N$5000,7,FALSE),"")</f>
        <v>Cervix uteri</v>
      </c>
      <c r="N1725" s="164" t="str">
        <f>_xlfn.IFNA(VLOOKUP(B1725,'[1]CDM Patients Data'!$C$1266:$N$5000,8,FALSE),"")</f>
        <v>Adenocarcinoma, NOS</v>
      </c>
      <c r="O1725" s="164" t="str">
        <f>_xlfn.IFNA(VLOOKUP(B1725,'[1]CDM Patients Data'!$C$1266:$K$3492,9,FALSE),"")</f>
        <v>Unknown</v>
      </c>
      <c r="P1725" s="164">
        <f>_xlfn.IFNA(VLOOKUP(B1725,'[1]CDM Patients Data'!$C$1266:$O$3492,10,FALSE),"")</f>
        <v>0</v>
      </c>
      <c r="Q1725" s="164">
        <f>_xlfn.IFNA(VLOOKUP(B1725,'[1]CDM Patients Data'!$C$1266:$O$3492,11,FALSE),"")</f>
        <v>0</v>
      </c>
      <c r="R1725" s="164">
        <f>_xlfn.IFNA(VLOOKUP(B1725,'[1]CDM Patients Data'!$C$1266:$O$3492,12,FALSE),"")</f>
        <v>0</v>
      </c>
      <c r="S1725" s="164">
        <f>_xlfn.IFNA(VLOOKUP(B1725,'[1]CDM Patients Data'!$C$1266:$P$3492,13,FALSE),"")</f>
        <v>0</v>
      </c>
      <c r="T1725" s="164" t="str">
        <f>_xlfn.IFNA(VLOOKUP(B1725,'[1]CDM Patients Data'!$C$1266:$N$5000,5,FALSE),"")</f>
        <v>Anwesha and Manohar</v>
      </c>
      <c r="U1725" s="164"/>
      <c r="V1725" s="164"/>
      <c r="W1725" s="210"/>
      <c r="X1725" s="164"/>
      <c r="Y1725" s="164"/>
      <c r="Z1725" s="164"/>
      <c r="AA1725" s="164"/>
      <c r="AB1725" s="164"/>
      <c r="AC1725" s="210"/>
      <c r="AD1725" s="199"/>
      <c r="AE1725" s="199"/>
      <c r="AF1725" s="199"/>
      <c r="AG1725" s="199"/>
      <c r="AH1725" s="233"/>
      <c r="AI1725" s="199"/>
      <c r="AJ1725" s="199"/>
      <c r="AK1725" s="218"/>
      <c r="AL1725" s="218"/>
      <c r="AM1725" s="218"/>
      <c r="AN1725" s="218"/>
      <c r="AO1725" s="218"/>
      <c r="AP1725" s="218"/>
      <c r="AQ1725" s="218"/>
      <c r="AR1725" s="218"/>
      <c r="AS1725" s="218"/>
      <c r="AT1725" s="218"/>
      <c r="AU1725" s="218"/>
      <c r="AV1725" s="218"/>
      <c r="AW1725" s="218"/>
      <c r="AX1725" s="218"/>
      <c r="AY1725" s="218"/>
      <c r="AZ1725" s="218"/>
      <c r="BA1725" s="218"/>
      <c r="BB1725" s="218"/>
      <c r="BC1725" s="218"/>
      <c r="BD1725" s="218"/>
      <c r="BE1725" s="218"/>
      <c r="BF1725" s="218"/>
      <c r="BG1725" s="218"/>
      <c r="BH1725" s="218"/>
      <c r="BI1725" s="218"/>
      <c r="BJ1725" s="233"/>
      <c r="BK1725" s="199"/>
      <c r="BL1725" s="218"/>
      <c r="BM1725" s="171"/>
      <c r="BN1725" s="171"/>
      <c r="BO1725" s="171"/>
      <c r="BP1725" s="218"/>
      <c r="BQ1725" s="218"/>
      <c r="BR1725" s="218"/>
      <c r="BS1725" s="218"/>
      <c r="BT1725" s="218"/>
      <c r="BU1725" s="218"/>
      <c r="BV1725" s="218"/>
      <c r="BW1725" s="218"/>
      <c r="BX1725" s="171"/>
      <c r="BY1725" s="199"/>
      <c r="BZ1725" s="230"/>
      <c r="CA1725" s="230"/>
      <c r="CB1725" s="230"/>
      <c r="CC1725" s="230"/>
      <c r="CD1725" s="230"/>
      <c r="CE1725" s="230"/>
      <c r="CF1725" s="230"/>
      <c r="CG1725" s="230"/>
      <c r="CH1725" s="230"/>
      <c r="CI1725" s="230"/>
      <c r="CJ1725" s="230"/>
      <c r="CK1725" s="230"/>
      <c r="CL1725" s="230"/>
      <c r="CM1725" s="230"/>
      <c r="CN1725" s="171"/>
      <c r="CO1725" s="199"/>
      <c r="CP1725" s="230"/>
      <c r="CQ1725" s="233"/>
      <c r="CR1725" s="233"/>
      <c r="CS1725" s="233"/>
      <c r="CT1725" s="230"/>
      <c r="CU1725" s="230"/>
      <c r="CV1725" s="230"/>
      <c r="CW1725" s="230"/>
    </row>
    <row r="1726" ht="30" hidden="1" spans="1:101">
      <c r="A1726" s="191">
        <v>2843</v>
      </c>
      <c r="B1726" s="261" t="s">
        <v>4341</v>
      </c>
      <c r="C1726" s="261" t="s">
        <v>4342</v>
      </c>
      <c r="D1726" s="261" t="s">
        <v>2824</v>
      </c>
      <c r="E1726" s="199"/>
      <c r="F1726" s="261" t="s">
        <v>4343</v>
      </c>
      <c r="G1726" s="199"/>
      <c r="H1726" s="199"/>
      <c r="I1726" s="199"/>
      <c r="J1726" s="202"/>
      <c r="K1726" s="202"/>
      <c r="L1726" s="164" t="str">
        <f>_xlfn.IFNA(VLOOKUP(B1726,'[1]CDM Patients Data'!$C$1266:$N$5000,6,FALSE),"")</f>
        <v>Cervix Uteri</v>
      </c>
      <c r="M1726" s="164" t="str">
        <f>_xlfn.IFNA(VLOOKUP(B1726,'[1]CDM Patients Data'!$C$1266:$N$5000,7,FALSE),"")</f>
        <v>Cervix uteri</v>
      </c>
      <c r="N1726" s="164" t="str">
        <f>_xlfn.IFNA(VLOOKUP(B1726,'[1]CDM Patients Data'!$C$1266:$N$5000,8,FALSE),"")</f>
        <v>Neoplasm, malignant</v>
      </c>
      <c r="O1726" s="164" t="str">
        <f>_xlfn.IFNA(VLOOKUP(B1726,'[1]CDM Patients Data'!$C$1266:$K$3492,9,FALSE),"")</f>
        <v>Unknown</v>
      </c>
      <c r="P1726" s="164">
        <f>_xlfn.IFNA(VLOOKUP(B1726,'[1]CDM Patients Data'!$C$1266:$O$3492,10,FALSE),"")</f>
        <v>0</v>
      </c>
      <c r="Q1726" s="164">
        <f>_xlfn.IFNA(VLOOKUP(B1726,'[1]CDM Patients Data'!$C$1266:$O$3492,11,FALSE),"")</f>
        <v>0</v>
      </c>
      <c r="R1726" s="164">
        <f>_xlfn.IFNA(VLOOKUP(B1726,'[1]CDM Patients Data'!$C$1266:$O$3492,12,FALSE),"")</f>
        <v>0</v>
      </c>
      <c r="S1726" s="164">
        <f>_xlfn.IFNA(VLOOKUP(B1726,'[1]CDM Patients Data'!$C$1266:$P$3492,13,FALSE),"")</f>
        <v>0</v>
      </c>
      <c r="T1726" s="164" t="str">
        <f>_xlfn.IFNA(VLOOKUP(B1726,'[1]CDM Patients Data'!$C$1266:$N$5000,5,FALSE),"")</f>
        <v>Manohar</v>
      </c>
      <c r="U1726" s="164"/>
      <c r="V1726" s="164"/>
      <c r="W1726" s="210"/>
      <c r="X1726" s="164"/>
      <c r="Y1726" s="164"/>
      <c r="Z1726" s="164"/>
      <c r="AA1726" s="164"/>
      <c r="AB1726" s="164"/>
      <c r="AC1726" s="210"/>
      <c r="AD1726" s="199"/>
      <c r="AE1726" s="199"/>
      <c r="AF1726" s="199"/>
      <c r="AG1726" s="199"/>
      <c r="AH1726" s="233"/>
      <c r="AI1726" s="199"/>
      <c r="AJ1726" s="199"/>
      <c r="AK1726" s="218"/>
      <c r="AL1726" s="218"/>
      <c r="AM1726" s="218"/>
      <c r="AN1726" s="218"/>
      <c r="AO1726" s="218"/>
      <c r="AP1726" s="218"/>
      <c r="AQ1726" s="218"/>
      <c r="AR1726" s="218"/>
      <c r="AS1726" s="218"/>
      <c r="AT1726" s="218"/>
      <c r="AU1726" s="218"/>
      <c r="AV1726" s="218"/>
      <c r="AW1726" s="218"/>
      <c r="AX1726" s="218"/>
      <c r="AY1726" s="218"/>
      <c r="AZ1726" s="218"/>
      <c r="BA1726" s="218"/>
      <c r="BB1726" s="218"/>
      <c r="BC1726" s="218"/>
      <c r="BD1726" s="218"/>
      <c r="BE1726" s="218"/>
      <c r="BF1726" s="218"/>
      <c r="BG1726" s="218"/>
      <c r="BH1726" s="218"/>
      <c r="BI1726" s="218"/>
      <c r="BJ1726" s="233"/>
      <c r="BK1726" s="199"/>
      <c r="BL1726" s="218"/>
      <c r="BM1726" s="171"/>
      <c r="BN1726" s="171"/>
      <c r="BO1726" s="171"/>
      <c r="BP1726" s="218"/>
      <c r="BQ1726" s="218"/>
      <c r="BR1726" s="218"/>
      <c r="BS1726" s="218"/>
      <c r="BT1726" s="218"/>
      <c r="BU1726" s="218"/>
      <c r="BV1726" s="218"/>
      <c r="BW1726" s="218"/>
      <c r="BX1726" s="171"/>
      <c r="BY1726" s="199"/>
      <c r="BZ1726" s="230"/>
      <c r="CA1726" s="230"/>
      <c r="CB1726" s="230"/>
      <c r="CC1726" s="230"/>
      <c r="CD1726" s="230"/>
      <c r="CE1726" s="230"/>
      <c r="CF1726" s="230"/>
      <c r="CG1726" s="230"/>
      <c r="CH1726" s="230"/>
      <c r="CI1726" s="230"/>
      <c r="CJ1726" s="230"/>
      <c r="CK1726" s="230"/>
      <c r="CL1726" s="230"/>
      <c r="CM1726" s="230"/>
      <c r="CN1726" s="171"/>
      <c r="CO1726" s="199"/>
      <c r="CP1726" s="230"/>
      <c r="CQ1726" s="233"/>
      <c r="CR1726" s="233"/>
      <c r="CS1726" s="233"/>
      <c r="CT1726" s="230"/>
      <c r="CU1726" s="230"/>
      <c r="CV1726" s="230"/>
      <c r="CW1726" s="230"/>
    </row>
    <row r="1727" ht="30" hidden="1" spans="1:101">
      <c r="A1727" s="191">
        <v>2844</v>
      </c>
      <c r="B1727" s="261" t="s">
        <v>4344</v>
      </c>
      <c r="C1727" s="261" t="s">
        <v>4345</v>
      </c>
      <c r="D1727" s="261" t="s">
        <v>2918</v>
      </c>
      <c r="E1727" s="199"/>
      <c r="F1727" s="261" t="s">
        <v>4346</v>
      </c>
      <c r="G1727" s="199"/>
      <c r="H1727" s="199"/>
      <c r="I1727" s="199"/>
      <c r="J1727" s="202"/>
      <c r="K1727" s="202"/>
      <c r="L1727" s="164" t="str">
        <f>_xlfn.IFNA(VLOOKUP(B1727,'[1]CDM Patients Data'!$C$1266:$N$5000,6,FALSE),"")</f>
        <v>Large Intestine</v>
      </c>
      <c r="M1727" s="164" t="str">
        <f>_xlfn.IFNA(VLOOKUP(B1727,'[1]CDM Patients Data'!$C$1266:$N$5000,7,FALSE),"")</f>
        <v>Sigmoid colon</v>
      </c>
      <c r="N1727" s="164">
        <f>_xlfn.IFNA(VLOOKUP(B1727,'[1]CDM Patients Data'!$C$1266:$N$5000,8,FALSE),"")</f>
        <v>0</v>
      </c>
      <c r="O1727" s="164">
        <f>_xlfn.IFNA(VLOOKUP(B1727,'[1]CDM Patients Data'!$C$1266:$K$3492,9,FALSE),"")</f>
        <v>0</v>
      </c>
      <c r="P1727" s="164">
        <f>_xlfn.IFNA(VLOOKUP(B1727,'[1]CDM Patients Data'!$C$1266:$O$3492,10,FALSE),"")</f>
        <v>0</v>
      </c>
      <c r="Q1727" s="164">
        <f>_xlfn.IFNA(VLOOKUP(B1727,'[1]CDM Patients Data'!$C$1266:$O$3492,11,FALSE),"")</f>
        <v>0</v>
      </c>
      <c r="R1727" s="164">
        <f>_xlfn.IFNA(VLOOKUP(B1727,'[1]CDM Patients Data'!$C$1266:$O$3492,12,FALSE),"")</f>
        <v>0</v>
      </c>
      <c r="S1727" s="164">
        <f>_xlfn.IFNA(VLOOKUP(B1727,'[1]CDM Patients Data'!$C$1266:$P$3492,13,FALSE),"")</f>
        <v>0</v>
      </c>
      <c r="T1727" s="164" t="str">
        <f>_xlfn.IFNA(VLOOKUP(B1727,'[1]CDM Patients Data'!$C$1266:$N$5000,5,FALSE),"")</f>
        <v>Manohar</v>
      </c>
      <c r="U1727" s="164"/>
      <c r="V1727" s="164"/>
      <c r="W1727" s="210"/>
      <c r="X1727" s="164"/>
      <c r="Y1727" s="164"/>
      <c r="Z1727" s="164"/>
      <c r="AA1727" s="164"/>
      <c r="AB1727" s="164"/>
      <c r="AC1727" s="210"/>
      <c r="AD1727" s="199"/>
      <c r="AE1727" s="199"/>
      <c r="AF1727" s="199"/>
      <c r="AG1727" s="199"/>
      <c r="AH1727" s="233" t="s">
        <v>589</v>
      </c>
      <c r="AI1727" s="199"/>
      <c r="AJ1727" s="199"/>
      <c r="AK1727" s="218" t="s">
        <v>80</v>
      </c>
      <c r="AL1727" s="290">
        <v>19584091</v>
      </c>
      <c r="AM1727" s="290">
        <v>5.9</v>
      </c>
      <c r="AN1727" s="290">
        <v>477.8</v>
      </c>
      <c r="AO1727" s="218" t="s">
        <v>81</v>
      </c>
      <c r="AP1727" s="218"/>
      <c r="AQ1727" s="218"/>
      <c r="AR1727" s="218"/>
      <c r="AS1727" s="218"/>
      <c r="AT1727" s="218"/>
      <c r="AU1727" s="218"/>
      <c r="AV1727" s="218"/>
      <c r="AW1727" s="218"/>
      <c r="AX1727" s="218"/>
      <c r="AY1727" s="218"/>
      <c r="AZ1727" s="218"/>
      <c r="BA1727" s="218"/>
      <c r="BB1727" s="218"/>
      <c r="BC1727" s="218"/>
      <c r="BD1727" s="218"/>
      <c r="BE1727" s="218"/>
      <c r="BF1727" s="218"/>
      <c r="BG1727" s="218"/>
      <c r="BH1727" s="218"/>
      <c r="BI1727" s="218"/>
      <c r="BJ1727" s="233"/>
      <c r="BK1727" s="199"/>
      <c r="BL1727" s="218" t="s">
        <v>84</v>
      </c>
      <c r="BM1727" s="171" t="s">
        <v>76</v>
      </c>
      <c r="BN1727" s="171" t="s">
        <v>76</v>
      </c>
      <c r="BO1727" s="171" t="s">
        <v>76</v>
      </c>
      <c r="BP1727" s="218"/>
      <c r="BQ1727" s="218"/>
      <c r="BR1727" s="218"/>
      <c r="BS1727" s="218"/>
      <c r="BT1727" s="218"/>
      <c r="BU1727" s="218"/>
      <c r="BV1727" s="218"/>
      <c r="BW1727" s="218"/>
      <c r="BX1727" s="171"/>
      <c r="BY1727" s="199"/>
      <c r="BZ1727" s="230"/>
      <c r="CA1727" s="230"/>
      <c r="CB1727" s="230"/>
      <c r="CC1727" s="230"/>
      <c r="CD1727" s="230"/>
      <c r="CE1727" s="230"/>
      <c r="CF1727" s="230"/>
      <c r="CG1727" s="230"/>
      <c r="CH1727" s="230"/>
      <c r="CI1727" s="230"/>
      <c r="CJ1727" s="230"/>
      <c r="CK1727" s="230"/>
      <c r="CL1727" s="230"/>
      <c r="CM1727" s="230"/>
      <c r="CN1727" s="171" t="s">
        <v>2777</v>
      </c>
      <c r="CO1727" s="199"/>
      <c r="CP1727" s="230" t="s">
        <v>80</v>
      </c>
      <c r="CQ1727" s="285">
        <v>17993766</v>
      </c>
      <c r="CR1727" s="285">
        <v>5.4</v>
      </c>
      <c r="CS1727" s="285">
        <v>382.33</v>
      </c>
      <c r="CT1727" s="230" t="s">
        <v>103</v>
      </c>
      <c r="CU1727" s="230"/>
      <c r="CV1727" s="230"/>
      <c r="CW1727" s="230"/>
    </row>
    <row r="1728" ht="45" hidden="1" spans="1:101">
      <c r="A1728" s="191">
        <v>2845</v>
      </c>
      <c r="B1728" s="261" t="s">
        <v>4347</v>
      </c>
      <c r="C1728" s="261" t="s">
        <v>4348</v>
      </c>
      <c r="D1728" s="261" t="s">
        <v>2780</v>
      </c>
      <c r="E1728" s="199"/>
      <c r="F1728" s="267" t="s">
        <v>2456</v>
      </c>
      <c r="G1728" s="199"/>
      <c r="H1728" s="199"/>
      <c r="I1728" s="199"/>
      <c r="J1728" s="202"/>
      <c r="K1728" s="202"/>
      <c r="L1728" s="164" t="str">
        <f>_xlfn.IFNA(VLOOKUP(B1728,'[1]CDM Patients Data'!$C$1266:$N$5000,6,FALSE),"")</f>
        <v>Fallopian tube and other regions</v>
      </c>
      <c r="M1728" s="164" t="str">
        <f>_xlfn.IFNA(VLOOKUP(B1728,'[1]CDM Patients Data'!$C$1266:$N$5000,7,FALSE),"")</f>
        <v>Fallopian tube</v>
      </c>
      <c r="N1728" s="164" t="str">
        <f>_xlfn.IFNA(VLOOKUP(B1728,'[1]CDM Patients Data'!$C$1266:$N$5000,8,FALSE),"")</f>
        <v>Serous tubal intraepithelial carcinoma</v>
      </c>
      <c r="O1728" s="164" t="str">
        <f>_xlfn.IFNA(VLOOKUP(B1728,'[1]CDM Patients Data'!$C$1266:$K$3492,9,FALSE),"")</f>
        <v>Left</v>
      </c>
      <c r="P1728" s="164">
        <f>_xlfn.IFNA(VLOOKUP(B1728,'[1]CDM Patients Data'!$C$1266:$O$3492,10,FALSE),"")</f>
        <v>0</v>
      </c>
      <c r="Q1728" s="164">
        <f>_xlfn.IFNA(VLOOKUP(B1728,'[1]CDM Patients Data'!$C$1266:$O$3492,11,FALSE),"")</f>
        <v>0</v>
      </c>
      <c r="R1728" s="164">
        <f>_xlfn.IFNA(VLOOKUP(B1728,'[1]CDM Patients Data'!$C$1266:$O$3492,12,FALSE),"")</f>
        <v>0</v>
      </c>
      <c r="S1728" s="164">
        <f>_xlfn.IFNA(VLOOKUP(B1728,'[1]CDM Patients Data'!$C$1266:$P$3492,13,FALSE),"")</f>
        <v>0</v>
      </c>
      <c r="T1728" s="164" t="str">
        <f>_xlfn.IFNA(VLOOKUP(B1728,'[1]CDM Patients Data'!$C$1266:$N$5000,5,FALSE),"")</f>
        <v>Swathi</v>
      </c>
      <c r="U1728" s="164"/>
      <c r="V1728" s="164"/>
      <c r="W1728" s="210"/>
      <c r="X1728" s="164"/>
      <c r="Y1728" s="164"/>
      <c r="Z1728" s="164"/>
      <c r="AA1728" s="164"/>
      <c r="AB1728" s="164"/>
      <c r="AC1728" s="210"/>
      <c r="AD1728" s="199"/>
      <c r="AE1728" s="199"/>
      <c r="AF1728" s="199"/>
      <c r="AG1728" s="199"/>
      <c r="AH1728" s="233"/>
      <c r="AI1728" s="199"/>
      <c r="AJ1728" s="199"/>
      <c r="AK1728" s="218"/>
      <c r="AL1728" s="218"/>
      <c r="AM1728" s="218"/>
      <c r="AN1728" s="218"/>
      <c r="AO1728" s="218"/>
      <c r="AP1728" s="218"/>
      <c r="AQ1728" s="218"/>
      <c r="AR1728" s="218"/>
      <c r="AS1728" s="218"/>
      <c r="AT1728" s="218"/>
      <c r="AU1728" s="218"/>
      <c r="AV1728" s="218"/>
      <c r="AW1728" s="218"/>
      <c r="AX1728" s="218"/>
      <c r="AY1728" s="218"/>
      <c r="AZ1728" s="218"/>
      <c r="BA1728" s="218"/>
      <c r="BB1728" s="218"/>
      <c r="BC1728" s="218"/>
      <c r="BD1728" s="218"/>
      <c r="BE1728" s="218"/>
      <c r="BF1728" s="218"/>
      <c r="BG1728" s="218"/>
      <c r="BH1728" s="218"/>
      <c r="BI1728" s="218"/>
      <c r="BJ1728" s="233"/>
      <c r="BK1728" s="199"/>
      <c r="BL1728" s="218"/>
      <c r="BM1728" s="171"/>
      <c r="BN1728" s="171"/>
      <c r="BO1728" s="171"/>
      <c r="BP1728" s="218"/>
      <c r="BQ1728" s="218"/>
      <c r="BR1728" s="218"/>
      <c r="BS1728" s="218"/>
      <c r="BT1728" s="218"/>
      <c r="BU1728" s="218"/>
      <c r="BV1728" s="218"/>
      <c r="BW1728" s="218"/>
      <c r="BX1728" s="171"/>
      <c r="BY1728" s="199"/>
      <c r="BZ1728" s="230"/>
      <c r="CA1728" s="230"/>
      <c r="CB1728" s="230"/>
      <c r="CC1728" s="230"/>
      <c r="CD1728" s="230"/>
      <c r="CE1728" s="230"/>
      <c r="CF1728" s="230"/>
      <c r="CG1728" s="230"/>
      <c r="CH1728" s="230"/>
      <c r="CI1728" s="230"/>
      <c r="CJ1728" s="230"/>
      <c r="CK1728" s="230"/>
      <c r="CL1728" s="230"/>
      <c r="CM1728" s="230"/>
      <c r="CN1728" s="171"/>
      <c r="CO1728" s="199"/>
      <c r="CP1728" s="230"/>
      <c r="CQ1728" s="233"/>
      <c r="CR1728" s="233"/>
      <c r="CS1728" s="233"/>
      <c r="CT1728" s="230"/>
      <c r="CU1728" s="230"/>
      <c r="CV1728" s="230"/>
      <c r="CW1728" s="230"/>
    </row>
    <row r="1729" hidden="1" spans="1:101">
      <c r="A1729" s="191">
        <v>2846</v>
      </c>
      <c r="B1729" s="261" t="s">
        <v>4349</v>
      </c>
      <c r="C1729" s="261" t="s">
        <v>4350</v>
      </c>
      <c r="D1729" s="261" t="s">
        <v>2780</v>
      </c>
      <c r="E1729" s="199"/>
      <c r="F1729" s="274" t="s">
        <v>3583</v>
      </c>
      <c r="G1729" s="199"/>
      <c r="H1729" s="199"/>
      <c r="I1729" s="199"/>
      <c r="J1729" s="202"/>
      <c r="K1729" s="202"/>
      <c r="L1729" s="164" t="str">
        <f>_xlfn.IFNA(VLOOKUP(B1729,'[1]CDM Patients Data'!$C$1266:$N$5000,6,FALSE),"")</f>
        <v>Non-Cancer</v>
      </c>
      <c r="M1729" s="164" t="str">
        <f>_xlfn.IFNA(VLOOKUP(B1729,'[1]CDM Patients Data'!$C$1266:$N$5000,7,FALSE),"")</f>
        <v>Non-Cancer</v>
      </c>
      <c r="N1729" s="164" t="str">
        <f>_xlfn.IFNA(VLOOKUP(B1729,'[1]CDM Patients Data'!$C$1266:$N$5000,8,FALSE),"")</f>
        <v>Non-Cancer</v>
      </c>
      <c r="O1729" s="164" t="str">
        <f>_xlfn.IFNA(VLOOKUP(B1729,'[1]CDM Patients Data'!$C$1266:$K$3492,9,FALSE),"")</f>
        <v>Non-Cancer</v>
      </c>
      <c r="P1729" s="164">
        <f>_xlfn.IFNA(VLOOKUP(B1729,'[1]CDM Patients Data'!$C$1266:$O$3492,10,FALSE),"")</f>
        <v>0</v>
      </c>
      <c r="Q1729" s="164">
        <f>_xlfn.IFNA(VLOOKUP(B1729,'[1]CDM Patients Data'!$C$1266:$O$3492,11,FALSE),"")</f>
        <v>0</v>
      </c>
      <c r="R1729" s="164">
        <f>_xlfn.IFNA(VLOOKUP(B1729,'[1]CDM Patients Data'!$C$1266:$O$3492,12,FALSE),"")</f>
        <v>0</v>
      </c>
      <c r="S1729" s="164">
        <f>_xlfn.IFNA(VLOOKUP(B1729,'[1]CDM Patients Data'!$C$1266:$P$3492,13,FALSE),"")</f>
        <v>0</v>
      </c>
      <c r="T1729" s="164" t="str">
        <f>_xlfn.IFNA(VLOOKUP(B1729,'[1]CDM Patients Data'!$C$1266:$N$5000,5,FALSE),"")</f>
        <v>Swathi</v>
      </c>
      <c r="U1729" s="164"/>
      <c r="V1729" s="164"/>
      <c r="W1729" s="210"/>
      <c r="X1729" s="164"/>
      <c r="Y1729" s="164"/>
      <c r="Z1729" s="164"/>
      <c r="AA1729" s="164"/>
      <c r="AB1729" s="164"/>
      <c r="AC1729" s="210"/>
      <c r="AD1729" s="199"/>
      <c r="AE1729" s="199"/>
      <c r="AF1729" s="199"/>
      <c r="AG1729" s="199"/>
      <c r="AH1729" s="233"/>
      <c r="AI1729" s="199"/>
      <c r="AJ1729" s="199"/>
      <c r="AK1729" s="218"/>
      <c r="AL1729" s="218"/>
      <c r="AM1729" s="218"/>
      <c r="AN1729" s="218"/>
      <c r="AO1729" s="218"/>
      <c r="AP1729" s="218"/>
      <c r="AQ1729" s="218"/>
      <c r="AR1729" s="218"/>
      <c r="AS1729" s="218"/>
      <c r="AT1729" s="218"/>
      <c r="AU1729" s="218"/>
      <c r="AV1729" s="218"/>
      <c r="AW1729" s="218"/>
      <c r="AX1729" s="218"/>
      <c r="AY1729" s="218"/>
      <c r="AZ1729" s="218"/>
      <c r="BA1729" s="218"/>
      <c r="BB1729" s="218"/>
      <c r="BC1729" s="218"/>
      <c r="BD1729" s="218"/>
      <c r="BE1729" s="218"/>
      <c r="BF1729" s="218"/>
      <c r="BG1729" s="218"/>
      <c r="BH1729" s="218"/>
      <c r="BI1729" s="218"/>
      <c r="BJ1729" s="233"/>
      <c r="BK1729" s="199"/>
      <c r="BL1729" s="218"/>
      <c r="BM1729" s="171"/>
      <c r="BN1729" s="171"/>
      <c r="BO1729" s="171"/>
      <c r="BP1729" s="218"/>
      <c r="BQ1729" s="218"/>
      <c r="BR1729" s="218"/>
      <c r="BS1729" s="218"/>
      <c r="BT1729" s="218"/>
      <c r="BU1729" s="218"/>
      <c r="BV1729" s="218"/>
      <c r="BW1729" s="218"/>
      <c r="BX1729" s="171"/>
      <c r="BY1729" s="199"/>
      <c r="BZ1729" s="230"/>
      <c r="CA1729" s="230"/>
      <c r="CB1729" s="230"/>
      <c r="CC1729" s="230"/>
      <c r="CD1729" s="230"/>
      <c r="CE1729" s="230"/>
      <c r="CF1729" s="230"/>
      <c r="CG1729" s="230"/>
      <c r="CH1729" s="230"/>
      <c r="CI1729" s="230"/>
      <c r="CJ1729" s="230"/>
      <c r="CK1729" s="230"/>
      <c r="CL1729" s="230"/>
      <c r="CM1729" s="230"/>
      <c r="CN1729" s="171"/>
      <c r="CO1729" s="199"/>
      <c r="CP1729" s="230"/>
      <c r="CQ1729" s="233"/>
      <c r="CR1729" s="233"/>
      <c r="CS1729" s="233"/>
      <c r="CT1729" s="230"/>
      <c r="CU1729" s="230"/>
      <c r="CV1729" s="230"/>
      <c r="CW1729" s="230"/>
    </row>
    <row r="1730" ht="30" hidden="1" spans="1:101">
      <c r="A1730" s="191">
        <v>2847</v>
      </c>
      <c r="B1730" s="261" t="s">
        <v>4351</v>
      </c>
      <c r="C1730" s="261" t="s">
        <v>4352</v>
      </c>
      <c r="D1730" s="261" t="s">
        <v>2918</v>
      </c>
      <c r="E1730" s="199"/>
      <c r="F1730" s="267" t="s">
        <v>4353</v>
      </c>
      <c r="G1730" s="199"/>
      <c r="H1730" s="199"/>
      <c r="I1730" s="199"/>
      <c r="J1730" s="202"/>
      <c r="K1730" s="202"/>
      <c r="L1730" s="164" t="str">
        <f>_xlfn.IFNA(VLOOKUP(B1730,'[1]CDM Patients Data'!$C$1266:$N$5000,6,FALSE),"")</f>
        <v>Pancreas</v>
      </c>
      <c r="M1730" s="164" t="str">
        <f>_xlfn.IFNA(VLOOKUP(B1730,'[1]CDM Patients Data'!$C$1266:$N$5000,7,FALSE),"")</f>
        <v>Pancreas NOS</v>
      </c>
      <c r="N1730" s="164" t="str">
        <f>_xlfn.IFNA(VLOOKUP(B1730,'[1]CDM Patients Data'!$C$1266:$N$5000,8,FALSE),"")</f>
        <v>Adenocarcinoma, NOS</v>
      </c>
      <c r="O1730" s="164" t="str">
        <f>_xlfn.IFNA(VLOOKUP(B1730,'[1]CDM Patients Data'!$C$1266:$K$3492,9,FALSE),"")</f>
        <v>Not a paired site</v>
      </c>
      <c r="P1730" s="164">
        <f>_xlfn.IFNA(VLOOKUP(B1730,'[1]CDM Patients Data'!$C$1266:$O$3492,10,FALSE),"")</f>
        <v>0</v>
      </c>
      <c r="Q1730" s="164">
        <f>_xlfn.IFNA(VLOOKUP(B1730,'[1]CDM Patients Data'!$C$1266:$O$3492,11,FALSE),"")</f>
        <v>0</v>
      </c>
      <c r="R1730" s="164">
        <f>_xlfn.IFNA(VLOOKUP(B1730,'[1]CDM Patients Data'!$C$1266:$O$3492,12,FALSE),"")</f>
        <v>0</v>
      </c>
      <c r="S1730" s="164">
        <f>_xlfn.IFNA(VLOOKUP(B1730,'[1]CDM Patients Data'!$C$1266:$P$3492,13,FALSE),"")</f>
        <v>0</v>
      </c>
      <c r="T1730" s="164" t="str">
        <f>_xlfn.IFNA(VLOOKUP(B1730,'[1]CDM Patients Data'!$C$1266:$N$5000,5,FALSE),"")</f>
        <v>Dayana</v>
      </c>
      <c r="U1730" s="164"/>
      <c r="V1730" s="164"/>
      <c r="W1730" s="210"/>
      <c r="X1730" s="164"/>
      <c r="Y1730" s="164"/>
      <c r="Z1730" s="164"/>
      <c r="AA1730" s="164"/>
      <c r="AB1730" s="164"/>
      <c r="AC1730" s="210"/>
      <c r="AD1730" s="199"/>
      <c r="AE1730" s="199"/>
      <c r="AF1730" s="199"/>
      <c r="AG1730" s="199"/>
      <c r="AH1730" s="233" t="s">
        <v>589</v>
      </c>
      <c r="AI1730" s="199"/>
      <c r="AJ1730" s="199"/>
      <c r="AK1730" s="218" t="s">
        <v>80</v>
      </c>
      <c r="AL1730" s="290">
        <v>16992325</v>
      </c>
      <c r="AM1730" s="290">
        <v>5.1</v>
      </c>
      <c r="AN1730" s="290">
        <v>438.5</v>
      </c>
      <c r="AO1730" s="218" t="s">
        <v>81</v>
      </c>
      <c r="AP1730" s="218"/>
      <c r="AQ1730" s="218"/>
      <c r="AR1730" s="218"/>
      <c r="AS1730" s="218"/>
      <c r="AT1730" s="218"/>
      <c r="AU1730" s="218"/>
      <c r="AV1730" s="218"/>
      <c r="AW1730" s="218"/>
      <c r="AX1730" s="218"/>
      <c r="AY1730" s="218"/>
      <c r="AZ1730" s="218"/>
      <c r="BA1730" s="218"/>
      <c r="BB1730" s="218"/>
      <c r="BC1730" s="218"/>
      <c r="BD1730" s="218"/>
      <c r="BE1730" s="218"/>
      <c r="BF1730" s="218"/>
      <c r="BG1730" s="218"/>
      <c r="BH1730" s="218"/>
      <c r="BI1730" s="218"/>
      <c r="BJ1730" s="233"/>
      <c r="BK1730" s="199"/>
      <c r="BL1730" s="218" t="s">
        <v>84</v>
      </c>
      <c r="BM1730" s="171" t="s">
        <v>76</v>
      </c>
      <c r="BN1730" s="171" t="s">
        <v>76</v>
      </c>
      <c r="BO1730" s="171" t="s">
        <v>76</v>
      </c>
      <c r="BP1730" s="218"/>
      <c r="BQ1730" s="218"/>
      <c r="BR1730" s="218"/>
      <c r="BS1730" s="218"/>
      <c r="BT1730" s="218"/>
      <c r="BU1730" s="218"/>
      <c r="BV1730" s="218"/>
      <c r="BW1730" s="218"/>
      <c r="BX1730" s="171"/>
      <c r="BY1730" s="199"/>
      <c r="BZ1730" s="230"/>
      <c r="CA1730" s="230"/>
      <c r="CB1730" s="230"/>
      <c r="CC1730" s="230"/>
      <c r="CD1730" s="230"/>
      <c r="CE1730" s="230"/>
      <c r="CF1730" s="230"/>
      <c r="CG1730" s="230"/>
      <c r="CH1730" s="230"/>
      <c r="CI1730" s="230"/>
      <c r="CJ1730" s="230"/>
      <c r="CK1730" s="230"/>
      <c r="CL1730" s="230"/>
      <c r="CM1730" s="230"/>
      <c r="CN1730" s="171" t="s">
        <v>2777</v>
      </c>
      <c r="CO1730" s="199"/>
      <c r="CP1730" s="230" t="s">
        <v>80</v>
      </c>
      <c r="CQ1730" s="285">
        <v>12060055</v>
      </c>
      <c r="CR1730" s="285">
        <v>3.6</v>
      </c>
      <c r="CS1730" s="285">
        <v>349.13</v>
      </c>
      <c r="CT1730" s="230" t="s">
        <v>103</v>
      </c>
      <c r="CU1730" s="230"/>
      <c r="CV1730" s="230"/>
      <c r="CW1730" s="230"/>
    </row>
    <row r="1731" ht="60" hidden="1" spans="1:101">
      <c r="A1731" s="191">
        <v>2848</v>
      </c>
      <c r="B1731" s="261" t="s">
        <v>4354</v>
      </c>
      <c r="C1731" s="261" t="s">
        <v>4355</v>
      </c>
      <c r="D1731" s="261" t="s">
        <v>2783</v>
      </c>
      <c r="E1731" s="199"/>
      <c r="F1731" s="261" t="s">
        <v>2385</v>
      </c>
      <c r="G1731" s="199"/>
      <c r="H1731" s="199"/>
      <c r="I1731" s="199"/>
      <c r="J1731" s="202"/>
      <c r="K1731" s="202"/>
      <c r="L1731" s="164" t="str">
        <f>_xlfn.IFNA(VLOOKUP(B1731,'[1]CDM Patients Data'!$C$1266:$N$5000,6,FALSE),"")</f>
        <v>Breast</v>
      </c>
      <c r="M1731" s="164" t="str">
        <f>_xlfn.IFNA(VLOOKUP(B1731,'[1]CDM Patients Data'!$C$1266:$N$5000,7,FALSE),"")</f>
        <v>Breast NOS (excludes Skin of breast C44.5)</v>
      </c>
      <c r="N1731" s="164" t="str">
        <f>_xlfn.IFNA(VLOOKUP(B1731,'[1]CDM Patients Data'!$C$1266:$N$5000,8,FALSE),"")</f>
        <v>Carcinoma, NOS</v>
      </c>
      <c r="O1731" s="164" t="str">
        <f>_xlfn.IFNA(VLOOKUP(B1731,'[1]CDM Patients Data'!$C$1266:$K$3492,9,FALSE),"")</f>
        <v>Right</v>
      </c>
      <c r="P1731" s="164">
        <f>_xlfn.IFNA(VLOOKUP(B1731,'[1]CDM Patients Data'!$C$1266:$O$3492,10,FALSE),"")</f>
        <v>0</v>
      </c>
      <c r="Q1731" s="164">
        <f>_xlfn.IFNA(VLOOKUP(B1731,'[1]CDM Patients Data'!$C$1266:$O$3492,11,FALSE),"")</f>
        <v>0</v>
      </c>
      <c r="R1731" s="164">
        <f>_xlfn.IFNA(VLOOKUP(B1731,'[1]CDM Patients Data'!$C$1266:$O$3492,12,FALSE),"")</f>
        <v>0</v>
      </c>
      <c r="S1731" s="164">
        <f>_xlfn.IFNA(VLOOKUP(B1731,'[1]CDM Patients Data'!$C$1266:$P$3492,13,FALSE),"")</f>
        <v>0</v>
      </c>
      <c r="T1731" s="164" t="str">
        <f>_xlfn.IFNA(VLOOKUP(B1731,'[1]CDM Patients Data'!$C$1266:$N$5000,5,FALSE),"")</f>
        <v>Swathi</v>
      </c>
      <c r="U1731" s="164"/>
      <c r="V1731" s="164"/>
      <c r="W1731" s="210"/>
      <c r="X1731" s="164"/>
      <c r="Y1731" s="164"/>
      <c r="Z1731" s="164"/>
      <c r="AA1731" s="164"/>
      <c r="AB1731" s="164"/>
      <c r="AC1731" s="210"/>
      <c r="AD1731" s="199"/>
      <c r="AE1731" s="199"/>
      <c r="AF1731" s="199"/>
      <c r="AG1731" s="199"/>
      <c r="AH1731" s="233"/>
      <c r="AI1731" s="199"/>
      <c r="AJ1731" s="199"/>
      <c r="AK1731" s="218"/>
      <c r="AL1731" s="218"/>
      <c r="AM1731" s="218"/>
      <c r="AN1731" s="218"/>
      <c r="AO1731" s="218"/>
      <c r="AP1731" s="218"/>
      <c r="AQ1731" s="218"/>
      <c r="AR1731" s="218"/>
      <c r="AS1731" s="218"/>
      <c r="AT1731" s="218"/>
      <c r="AU1731" s="218"/>
      <c r="AV1731" s="218"/>
      <c r="AW1731" s="218"/>
      <c r="AX1731" s="218"/>
      <c r="AY1731" s="218"/>
      <c r="AZ1731" s="218"/>
      <c r="BA1731" s="218"/>
      <c r="BB1731" s="218"/>
      <c r="BC1731" s="218"/>
      <c r="BD1731" s="218"/>
      <c r="BE1731" s="218"/>
      <c r="BF1731" s="218"/>
      <c r="BG1731" s="218"/>
      <c r="BH1731" s="218"/>
      <c r="BI1731" s="218"/>
      <c r="BJ1731" s="233"/>
      <c r="BK1731" s="199"/>
      <c r="BL1731" s="218"/>
      <c r="BM1731" s="171"/>
      <c r="BN1731" s="171"/>
      <c r="BO1731" s="171"/>
      <c r="BP1731" s="218"/>
      <c r="BQ1731" s="218"/>
      <c r="BR1731" s="218"/>
      <c r="BS1731" s="218"/>
      <c r="BT1731" s="218"/>
      <c r="BU1731" s="218"/>
      <c r="BV1731" s="218"/>
      <c r="BW1731" s="218"/>
      <c r="BX1731" s="171"/>
      <c r="BY1731" s="199"/>
      <c r="BZ1731" s="230"/>
      <c r="CA1731" s="230"/>
      <c r="CB1731" s="230"/>
      <c r="CC1731" s="230"/>
      <c r="CD1731" s="230"/>
      <c r="CE1731" s="230"/>
      <c r="CF1731" s="230"/>
      <c r="CG1731" s="230"/>
      <c r="CH1731" s="230"/>
      <c r="CI1731" s="230"/>
      <c r="CJ1731" s="230"/>
      <c r="CK1731" s="230"/>
      <c r="CL1731" s="230"/>
      <c r="CM1731" s="230"/>
      <c r="CN1731" s="171"/>
      <c r="CO1731" s="199"/>
      <c r="CP1731" s="230"/>
      <c r="CQ1731" s="233"/>
      <c r="CR1731" s="233"/>
      <c r="CS1731" s="233"/>
      <c r="CT1731" s="230"/>
      <c r="CU1731" s="230"/>
      <c r="CV1731" s="230"/>
      <c r="CW1731" s="230"/>
    </row>
    <row r="1732" ht="30" hidden="1" spans="1:101">
      <c r="A1732" s="191">
        <v>2849</v>
      </c>
      <c r="B1732" s="261" t="s">
        <v>4356</v>
      </c>
      <c r="C1732" s="261" t="s">
        <v>4357</v>
      </c>
      <c r="D1732" s="261" t="s">
        <v>2783</v>
      </c>
      <c r="E1732" s="199"/>
      <c r="F1732" s="261" t="s">
        <v>2385</v>
      </c>
      <c r="G1732" s="199"/>
      <c r="H1732" s="199"/>
      <c r="I1732" s="199"/>
      <c r="J1732" s="202"/>
      <c r="K1732" s="202"/>
      <c r="L1732" s="164" t="str">
        <f>_xlfn.IFNA(VLOOKUP(B1732,'[1]CDM Patients Data'!$C$1266:$N$5000,6,FALSE),"")</f>
        <v>Prostate</v>
      </c>
      <c r="M1732" s="164" t="str">
        <f>_xlfn.IFNA(VLOOKUP(B1732,'[1]CDM Patients Data'!$C$1266:$N$5000,7,FALSE),"")</f>
        <v>Prostate gland</v>
      </c>
      <c r="N1732" s="164" t="str">
        <f>_xlfn.IFNA(VLOOKUP(B1732,'[1]CDM Patients Data'!$C$1266:$N$5000,8,FALSE),"")</f>
        <v>Carcinoma, NOS</v>
      </c>
      <c r="O1732" s="164" t="str">
        <f>_xlfn.IFNA(VLOOKUP(B1732,'[1]CDM Patients Data'!$C$1266:$K$3492,9,FALSE),"")</f>
        <v>Not a paired site</v>
      </c>
      <c r="P1732" s="164">
        <f>_xlfn.IFNA(VLOOKUP(B1732,'[1]CDM Patients Data'!$C$1266:$O$3492,10,FALSE),"")</f>
        <v>0</v>
      </c>
      <c r="Q1732" s="164">
        <f>_xlfn.IFNA(VLOOKUP(B1732,'[1]CDM Patients Data'!$C$1266:$O$3492,11,FALSE),"")</f>
        <v>0</v>
      </c>
      <c r="R1732" s="164">
        <f>_xlfn.IFNA(VLOOKUP(B1732,'[1]CDM Patients Data'!$C$1266:$O$3492,12,FALSE),"")</f>
        <v>0</v>
      </c>
      <c r="S1732" s="164">
        <f>_xlfn.IFNA(VLOOKUP(B1732,'[1]CDM Patients Data'!$C$1266:$P$3492,13,FALSE),"")</f>
        <v>0</v>
      </c>
      <c r="T1732" s="164" t="str">
        <f>_xlfn.IFNA(VLOOKUP(B1732,'[1]CDM Patients Data'!$C$1266:$N$5000,5,FALSE),"")</f>
        <v>Swathi</v>
      </c>
      <c r="U1732" s="164"/>
      <c r="V1732" s="164"/>
      <c r="W1732" s="210"/>
      <c r="X1732" s="164"/>
      <c r="Y1732" s="164"/>
      <c r="Z1732" s="164"/>
      <c r="AA1732" s="164"/>
      <c r="AB1732" s="164"/>
      <c r="AC1732" s="210"/>
      <c r="AD1732" s="199"/>
      <c r="AE1732" s="199"/>
      <c r="AF1732" s="199"/>
      <c r="AG1732" s="199"/>
      <c r="AH1732" s="233"/>
      <c r="AI1732" s="199"/>
      <c r="AJ1732" s="199"/>
      <c r="AK1732" s="218"/>
      <c r="AL1732" s="218"/>
      <c r="AM1732" s="218"/>
      <c r="AN1732" s="218"/>
      <c r="AO1732" s="218"/>
      <c r="AP1732" s="218"/>
      <c r="AQ1732" s="218"/>
      <c r="AR1732" s="218"/>
      <c r="AS1732" s="218"/>
      <c r="AT1732" s="218"/>
      <c r="AU1732" s="218"/>
      <c r="AV1732" s="218"/>
      <c r="AW1732" s="218"/>
      <c r="AX1732" s="218"/>
      <c r="AY1732" s="218"/>
      <c r="AZ1732" s="218"/>
      <c r="BA1732" s="218"/>
      <c r="BB1732" s="218"/>
      <c r="BC1732" s="218"/>
      <c r="BD1732" s="218"/>
      <c r="BE1732" s="218"/>
      <c r="BF1732" s="218"/>
      <c r="BG1732" s="218"/>
      <c r="BH1732" s="218"/>
      <c r="BI1732" s="218"/>
      <c r="BJ1732" s="233"/>
      <c r="BK1732" s="199"/>
      <c r="BL1732" s="218"/>
      <c r="BM1732" s="171"/>
      <c r="BN1732" s="171"/>
      <c r="BO1732" s="171"/>
      <c r="BP1732" s="218"/>
      <c r="BQ1732" s="218"/>
      <c r="BR1732" s="218"/>
      <c r="BS1732" s="218"/>
      <c r="BT1732" s="218"/>
      <c r="BU1732" s="218"/>
      <c r="BV1732" s="218"/>
      <c r="BW1732" s="218"/>
      <c r="BX1732" s="171"/>
      <c r="BY1732" s="199"/>
      <c r="BZ1732" s="230"/>
      <c r="CA1732" s="230"/>
      <c r="CB1732" s="230"/>
      <c r="CC1732" s="230"/>
      <c r="CD1732" s="230"/>
      <c r="CE1732" s="230"/>
      <c r="CF1732" s="230"/>
      <c r="CG1732" s="230"/>
      <c r="CH1732" s="230"/>
      <c r="CI1732" s="230"/>
      <c r="CJ1732" s="230"/>
      <c r="CK1732" s="230"/>
      <c r="CL1732" s="230"/>
      <c r="CM1732" s="230"/>
      <c r="CN1732" s="171"/>
      <c r="CO1732" s="199"/>
      <c r="CP1732" s="230"/>
      <c r="CQ1732" s="233"/>
      <c r="CR1732" s="233"/>
      <c r="CS1732" s="233"/>
      <c r="CT1732" s="230"/>
      <c r="CU1732" s="230"/>
      <c r="CV1732" s="230"/>
      <c r="CW1732" s="230"/>
    </row>
    <row r="1733" ht="15" hidden="1" spans="1:101">
      <c r="A1733" s="191">
        <v>2850</v>
      </c>
      <c r="B1733" s="261" t="s">
        <v>4358</v>
      </c>
      <c r="C1733" s="261" t="s">
        <v>4359</v>
      </c>
      <c r="D1733" s="261" t="s">
        <v>3427</v>
      </c>
      <c r="E1733" s="199"/>
      <c r="F1733" s="261" t="s">
        <v>2385</v>
      </c>
      <c r="G1733" s="199"/>
      <c r="H1733" s="199"/>
      <c r="I1733" s="199"/>
      <c r="J1733" s="202"/>
      <c r="K1733" s="202"/>
      <c r="L1733" s="164" t="str">
        <f>_xlfn.IFNA(VLOOKUP(B1733,'[1]CDM Patients Data'!$C$1266:$N$5000,6,FALSE),"")</f>
        <v>Non-Cancer</v>
      </c>
      <c r="M1733" s="164" t="str">
        <f>_xlfn.IFNA(VLOOKUP(B1733,'[1]CDM Patients Data'!$C$1266:$N$5000,7,FALSE),"")</f>
        <v>Non-Cancer</v>
      </c>
      <c r="N1733" s="164" t="str">
        <f>_xlfn.IFNA(VLOOKUP(B1733,'[1]CDM Patients Data'!$C$1266:$N$5000,8,FALSE),"")</f>
        <v>Non-Cancer</v>
      </c>
      <c r="O1733" s="164" t="str">
        <f>_xlfn.IFNA(VLOOKUP(B1733,'[1]CDM Patients Data'!$C$1266:$K$3492,9,FALSE),"")</f>
        <v>Non-Cancer</v>
      </c>
      <c r="P1733" s="164">
        <f>_xlfn.IFNA(VLOOKUP(B1733,'[1]CDM Patients Data'!$C$1266:$O$3492,10,FALSE),"")</f>
        <v>0</v>
      </c>
      <c r="Q1733" s="164">
        <f>_xlfn.IFNA(VLOOKUP(B1733,'[1]CDM Patients Data'!$C$1266:$O$3492,11,FALSE),"")</f>
        <v>0</v>
      </c>
      <c r="R1733" s="164">
        <f>_xlfn.IFNA(VLOOKUP(B1733,'[1]CDM Patients Data'!$C$1266:$O$3492,12,FALSE),"")</f>
        <v>0</v>
      </c>
      <c r="S1733" s="164">
        <f>_xlfn.IFNA(VLOOKUP(B1733,'[1]CDM Patients Data'!$C$1266:$P$3492,13,FALSE),"")</f>
        <v>0</v>
      </c>
      <c r="T1733" s="164" t="str">
        <f>_xlfn.IFNA(VLOOKUP(B1733,'[1]CDM Patients Data'!$C$1266:$N$5000,5,FALSE),"")</f>
        <v>Swathi</v>
      </c>
      <c r="U1733" s="164"/>
      <c r="V1733" s="164"/>
      <c r="W1733" s="210"/>
      <c r="X1733" s="164"/>
      <c r="Y1733" s="164"/>
      <c r="Z1733" s="164"/>
      <c r="AA1733" s="164"/>
      <c r="AB1733" s="164"/>
      <c r="AC1733" s="210"/>
      <c r="AD1733" s="199"/>
      <c r="AE1733" s="199"/>
      <c r="AF1733" s="199"/>
      <c r="AG1733" s="199"/>
      <c r="AH1733" s="233"/>
      <c r="AI1733" s="199"/>
      <c r="AJ1733" s="199"/>
      <c r="AK1733" s="218"/>
      <c r="AL1733" s="218"/>
      <c r="AM1733" s="218"/>
      <c r="AN1733" s="218"/>
      <c r="AO1733" s="218"/>
      <c r="AP1733" s="218"/>
      <c r="AQ1733" s="218"/>
      <c r="AR1733" s="218"/>
      <c r="AS1733" s="218"/>
      <c r="AT1733" s="218"/>
      <c r="AU1733" s="218"/>
      <c r="AV1733" s="218"/>
      <c r="AW1733" s="218"/>
      <c r="AX1733" s="218"/>
      <c r="AY1733" s="218"/>
      <c r="AZ1733" s="218"/>
      <c r="BA1733" s="218"/>
      <c r="BB1733" s="218"/>
      <c r="BC1733" s="218"/>
      <c r="BD1733" s="218"/>
      <c r="BE1733" s="218"/>
      <c r="BF1733" s="218"/>
      <c r="BG1733" s="218"/>
      <c r="BH1733" s="218"/>
      <c r="BI1733" s="218"/>
      <c r="BJ1733" s="233"/>
      <c r="BK1733" s="199"/>
      <c r="BL1733" s="218"/>
      <c r="BM1733" s="171"/>
      <c r="BN1733" s="171"/>
      <c r="BO1733" s="171"/>
      <c r="BP1733" s="218"/>
      <c r="BQ1733" s="218"/>
      <c r="BR1733" s="218"/>
      <c r="BS1733" s="218"/>
      <c r="BT1733" s="218"/>
      <c r="BU1733" s="218"/>
      <c r="BV1733" s="218"/>
      <c r="BW1733" s="218"/>
      <c r="BX1733" s="171"/>
      <c r="BY1733" s="199"/>
      <c r="BZ1733" s="230"/>
      <c r="CA1733" s="230"/>
      <c r="CB1733" s="230"/>
      <c r="CC1733" s="230"/>
      <c r="CD1733" s="230"/>
      <c r="CE1733" s="230"/>
      <c r="CF1733" s="230"/>
      <c r="CG1733" s="230"/>
      <c r="CH1733" s="230"/>
      <c r="CI1733" s="230"/>
      <c r="CJ1733" s="230"/>
      <c r="CK1733" s="230"/>
      <c r="CL1733" s="230"/>
      <c r="CM1733" s="230"/>
      <c r="CN1733" s="171"/>
      <c r="CO1733" s="199"/>
      <c r="CP1733" s="230"/>
      <c r="CQ1733" s="233"/>
      <c r="CR1733" s="233"/>
      <c r="CS1733" s="233"/>
      <c r="CT1733" s="230"/>
      <c r="CU1733" s="230"/>
      <c r="CV1733" s="230"/>
      <c r="CW1733" s="230"/>
    </row>
    <row r="1734" ht="45" hidden="1" spans="1:101">
      <c r="A1734" s="191">
        <v>2851</v>
      </c>
      <c r="B1734" s="261" t="s">
        <v>4360</v>
      </c>
      <c r="C1734" s="261" t="s">
        <v>4361</v>
      </c>
      <c r="D1734" s="261" t="s">
        <v>2806</v>
      </c>
      <c r="E1734" s="199"/>
      <c r="F1734" s="274" t="s">
        <v>2385</v>
      </c>
      <c r="G1734" s="199"/>
      <c r="H1734" s="199"/>
      <c r="I1734" s="199"/>
      <c r="J1734" s="202"/>
      <c r="K1734" s="202"/>
      <c r="L1734" s="164" t="str">
        <f>_xlfn.IFNA(VLOOKUP(B1734,'[1]CDM Patients Data'!$C$1266:$N$5000,6,FALSE),"")</f>
        <v>Ovary</v>
      </c>
      <c r="M1734" s="164" t="str">
        <f>_xlfn.IFNA(VLOOKUP(B1734,'[1]CDM Patients Data'!$C$1266:$N$5000,7,FALSE),"")</f>
        <v>Ovary</v>
      </c>
      <c r="N1734" s="164" t="str">
        <f>_xlfn.IFNA(VLOOKUP(B1734,'[1]CDM Patients Data'!$C$1266:$N$5000,8,FALSE),"")</f>
        <v>Granulosa cell tumor, malignant</v>
      </c>
      <c r="O1734" s="164" t="str">
        <f>_xlfn.IFNA(VLOOKUP(B1734,'[1]CDM Patients Data'!$C$1266:$K$3492,9,FALSE),"")</f>
        <v>Unknown</v>
      </c>
      <c r="P1734" s="164">
        <f>_xlfn.IFNA(VLOOKUP(B1734,'[1]CDM Patients Data'!$C$1266:$O$3492,10,FALSE),"")</f>
        <v>0</v>
      </c>
      <c r="Q1734" s="164">
        <f>_xlfn.IFNA(VLOOKUP(B1734,'[1]CDM Patients Data'!$C$1266:$O$3492,11,FALSE),"")</f>
        <v>0</v>
      </c>
      <c r="R1734" s="164">
        <f>_xlfn.IFNA(VLOOKUP(B1734,'[1]CDM Patients Data'!$C$1266:$O$3492,12,FALSE),"")</f>
        <v>0</v>
      </c>
      <c r="S1734" s="164">
        <f>_xlfn.IFNA(VLOOKUP(B1734,'[1]CDM Patients Data'!$C$1266:$P$3492,13,FALSE),"")</f>
        <v>0</v>
      </c>
      <c r="T1734" s="164" t="str">
        <f>_xlfn.IFNA(VLOOKUP(B1734,'[1]CDM Patients Data'!$C$1266:$N$5000,5,FALSE),"")</f>
        <v>Alaka</v>
      </c>
      <c r="U1734" s="164"/>
      <c r="V1734" s="164"/>
      <c r="W1734" s="210"/>
      <c r="X1734" s="164"/>
      <c r="Y1734" s="164"/>
      <c r="Z1734" s="164"/>
      <c r="AA1734" s="164"/>
      <c r="AB1734" s="164"/>
      <c r="AC1734" s="210"/>
      <c r="AD1734" s="199"/>
      <c r="AE1734" s="199"/>
      <c r="AF1734" s="199"/>
      <c r="AG1734" s="199"/>
      <c r="AH1734" s="233"/>
      <c r="AI1734" s="199"/>
      <c r="AJ1734" s="199"/>
      <c r="AK1734" s="218"/>
      <c r="AL1734" s="218"/>
      <c r="AM1734" s="218"/>
      <c r="AN1734" s="218"/>
      <c r="AO1734" s="218"/>
      <c r="AP1734" s="218"/>
      <c r="AQ1734" s="218"/>
      <c r="AR1734" s="218"/>
      <c r="AS1734" s="218"/>
      <c r="AT1734" s="218"/>
      <c r="AU1734" s="218"/>
      <c r="AV1734" s="218"/>
      <c r="AW1734" s="218"/>
      <c r="AX1734" s="218"/>
      <c r="AY1734" s="218"/>
      <c r="AZ1734" s="218"/>
      <c r="BA1734" s="218"/>
      <c r="BB1734" s="218"/>
      <c r="BC1734" s="218"/>
      <c r="BD1734" s="218"/>
      <c r="BE1734" s="218"/>
      <c r="BF1734" s="218"/>
      <c r="BG1734" s="218"/>
      <c r="BH1734" s="218"/>
      <c r="BI1734" s="218"/>
      <c r="BJ1734" s="233"/>
      <c r="BK1734" s="199"/>
      <c r="BL1734" s="218"/>
      <c r="BM1734" s="171"/>
      <c r="BN1734" s="171"/>
      <c r="BO1734" s="171"/>
      <c r="BP1734" s="218"/>
      <c r="BQ1734" s="218"/>
      <c r="BR1734" s="218"/>
      <c r="BS1734" s="218"/>
      <c r="BT1734" s="218"/>
      <c r="BU1734" s="218"/>
      <c r="BV1734" s="218"/>
      <c r="BW1734" s="218"/>
      <c r="BX1734" s="171"/>
      <c r="BY1734" s="199"/>
      <c r="BZ1734" s="230"/>
      <c r="CA1734" s="230"/>
      <c r="CB1734" s="230"/>
      <c r="CC1734" s="230"/>
      <c r="CD1734" s="230"/>
      <c r="CE1734" s="230"/>
      <c r="CF1734" s="230"/>
      <c r="CG1734" s="230"/>
      <c r="CH1734" s="230"/>
      <c r="CI1734" s="230"/>
      <c r="CJ1734" s="230"/>
      <c r="CK1734" s="230"/>
      <c r="CL1734" s="230"/>
      <c r="CM1734" s="230"/>
      <c r="CN1734" s="171"/>
      <c r="CO1734" s="199"/>
      <c r="CP1734" s="230"/>
      <c r="CQ1734" s="233"/>
      <c r="CR1734" s="233"/>
      <c r="CS1734" s="233"/>
      <c r="CT1734" s="230"/>
      <c r="CU1734" s="230"/>
      <c r="CV1734" s="230"/>
      <c r="CW1734" s="230"/>
    </row>
    <row r="1735" ht="30" hidden="1" spans="1:101">
      <c r="A1735" s="191">
        <v>2852</v>
      </c>
      <c r="B1735" s="261" t="s">
        <v>4362</v>
      </c>
      <c r="C1735" s="261" t="s">
        <v>4363</v>
      </c>
      <c r="D1735" s="261" t="s">
        <v>2798</v>
      </c>
      <c r="E1735" s="199"/>
      <c r="F1735" s="261" t="s">
        <v>3275</v>
      </c>
      <c r="G1735" s="199"/>
      <c r="H1735" s="199"/>
      <c r="I1735" s="199"/>
      <c r="J1735" s="202"/>
      <c r="K1735" s="202"/>
      <c r="L1735" s="164" t="str">
        <f>_xlfn.IFNA(VLOOKUP(B1735,'[1]CDM Patients Data'!$C$1266:$N$5000,6,FALSE),"")</f>
        <v>lung</v>
      </c>
      <c r="M1735" s="164" t="str">
        <f>_xlfn.IFNA(VLOOKUP(B1735,'[1]CDM Patients Data'!$C$1266:$N$5000,7,FALSE),"")</f>
        <v>Upper lobe, lung</v>
      </c>
      <c r="N1735" s="164" t="str">
        <f>_xlfn.IFNA(VLOOKUP(B1735,'[1]CDM Patients Data'!$C$1266:$N$5000,8,FALSE),"")</f>
        <v>Adenocarcinoma, NOS</v>
      </c>
      <c r="O1735" s="164" t="str">
        <f>_xlfn.IFNA(VLOOKUP(B1735,'[1]CDM Patients Data'!$C$1266:$K$3492,9,FALSE),"")</f>
        <v>Left</v>
      </c>
      <c r="P1735" s="164">
        <f>_xlfn.IFNA(VLOOKUP(B1735,'[1]CDM Patients Data'!$C$1266:$O$3492,10,FALSE),"")</f>
        <v>0</v>
      </c>
      <c r="Q1735" s="164">
        <f>_xlfn.IFNA(VLOOKUP(B1735,'[1]CDM Patients Data'!$C$1266:$O$3492,11,FALSE),"")</f>
        <v>0</v>
      </c>
      <c r="R1735" s="164">
        <f>_xlfn.IFNA(VLOOKUP(B1735,'[1]CDM Patients Data'!$C$1266:$O$3492,12,FALSE),"")</f>
        <v>0</v>
      </c>
      <c r="S1735" s="164">
        <f>_xlfn.IFNA(VLOOKUP(B1735,'[1]CDM Patients Data'!$C$1266:$P$3492,13,FALSE),"")</f>
        <v>0</v>
      </c>
      <c r="T1735" s="164" t="str">
        <f>_xlfn.IFNA(VLOOKUP(B1735,'[1]CDM Patients Data'!$C$1266:$N$5000,5,FALSE),"")</f>
        <v>Manohar</v>
      </c>
      <c r="U1735" s="164"/>
      <c r="V1735" s="164"/>
      <c r="W1735" s="210"/>
      <c r="X1735" s="164"/>
      <c r="Y1735" s="164"/>
      <c r="Z1735" s="164"/>
      <c r="AA1735" s="164"/>
      <c r="AB1735" s="164"/>
      <c r="AC1735" s="210"/>
      <c r="AD1735" s="199"/>
      <c r="AE1735" s="199"/>
      <c r="AF1735" s="199"/>
      <c r="AG1735" s="199"/>
      <c r="AH1735" s="233"/>
      <c r="AI1735" s="199"/>
      <c r="AJ1735" s="199"/>
      <c r="AK1735" s="218"/>
      <c r="AL1735" s="218"/>
      <c r="AM1735" s="218"/>
      <c r="AN1735" s="218"/>
      <c r="AO1735" s="218"/>
      <c r="AP1735" s="218"/>
      <c r="AQ1735" s="218"/>
      <c r="AR1735" s="218"/>
      <c r="AS1735" s="218"/>
      <c r="AT1735" s="218"/>
      <c r="AU1735" s="218"/>
      <c r="AV1735" s="218"/>
      <c r="AW1735" s="218"/>
      <c r="AX1735" s="218"/>
      <c r="AY1735" s="218"/>
      <c r="AZ1735" s="218"/>
      <c r="BA1735" s="218"/>
      <c r="BB1735" s="218"/>
      <c r="BC1735" s="218"/>
      <c r="BD1735" s="218"/>
      <c r="BE1735" s="218"/>
      <c r="BF1735" s="218"/>
      <c r="BG1735" s="218"/>
      <c r="BH1735" s="218"/>
      <c r="BI1735" s="218"/>
      <c r="BJ1735" s="233"/>
      <c r="BK1735" s="199"/>
      <c r="BL1735" s="218"/>
      <c r="BM1735" s="171"/>
      <c r="BN1735" s="171"/>
      <c r="BO1735" s="171"/>
      <c r="BP1735" s="218"/>
      <c r="BQ1735" s="218"/>
      <c r="BR1735" s="218"/>
      <c r="BS1735" s="218"/>
      <c r="BT1735" s="218"/>
      <c r="BU1735" s="218"/>
      <c r="BV1735" s="218"/>
      <c r="BW1735" s="218"/>
      <c r="BX1735" s="171"/>
      <c r="BY1735" s="199"/>
      <c r="BZ1735" s="230"/>
      <c r="CA1735" s="230"/>
      <c r="CB1735" s="230"/>
      <c r="CC1735" s="230"/>
      <c r="CD1735" s="230"/>
      <c r="CE1735" s="230"/>
      <c r="CF1735" s="230"/>
      <c r="CG1735" s="230"/>
      <c r="CH1735" s="230"/>
      <c r="CI1735" s="230"/>
      <c r="CJ1735" s="230"/>
      <c r="CK1735" s="230"/>
      <c r="CL1735" s="230"/>
      <c r="CM1735" s="230"/>
      <c r="CN1735" s="171"/>
      <c r="CO1735" s="199"/>
      <c r="CP1735" s="230"/>
      <c r="CQ1735" s="233"/>
      <c r="CR1735" s="233"/>
      <c r="CS1735" s="233"/>
      <c r="CT1735" s="230"/>
      <c r="CU1735" s="230"/>
      <c r="CV1735" s="230"/>
      <c r="CW1735" s="230"/>
    </row>
    <row r="1736" ht="30" hidden="1" spans="1:101">
      <c r="A1736" s="191">
        <v>2853</v>
      </c>
      <c r="B1736" s="261" t="s">
        <v>4364</v>
      </c>
      <c r="C1736" s="261" t="s">
        <v>4365</v>
      </c>
      <c r="D1736" s="261" t="s">
        <v>2918</v>
      </c>
      <c r="E1736" s="199"/>
      <c r="F1736" s="261" t="s">
        <v>2246</v>
      </c>
      <c r="G1736" s="199"/>
      <c r="H1736" s="199"/>
      <c r="I1736" s="199"/>
      <c r="J1736" s="202"/>
      <c r="K1736" s="202"/>
      <c r="L1736" s="164" t="str">
        <f>_xlfn.IFNA(VLOOKUP(B1736,'[1]CDM Patients Data'!$C$1266:$N$5000,6,FALSE),"")</f>
        <v>Brain</v>
      </c>
      <c r="M1736" s="164" t="str">
        <f>_xlfn.IFNA(VLOOKUP(B1736,'[1]CDM Patients Data'!$C$1266:$N$5000,7,FALSE),"")</f>
        <v>Brain NOS</v>
      </c>
      <c r="N1736" s="164" t="str">
        <f>_xlfn.IFNA(VLOOKUP(B1736,'[1]CDM Patients Data'!$C$1266:$N$5000,8,FALSE),"")</f>
        <v>Glioblastoma, NOS</v>
      </c>
      <c r="O1736" s="164" t="str">
        <f>_xlfn.IFNA(VLOOKUP(B1736,'[1]CDM Patients Data'!$C$1266:$K$3492,9,FALSE),"")</f>
        <v>Unknown</v>
      </c>
      <c r="P1736" s="164">
        <f>_xlfn.IFNA(VLOOKUP(B1736,'[1]CDM Patients Data'!$C$1266:$O$3492,10,FALSE),"")</f>
        <v>0</v>
      </c>
      <c r="Q1736" s="164">
        <f>_xlfn.IFNA(VLOOKUP(B1736,'[1]CDM Patients Data'!$C$1266:$O$3492,11,FALSE),"")</f>
        <v>0</v>
      </c>
      <c r="R1736" s="164">
        <f>_xlfn.IFNA(VLOOKUP(B1736,'[1]CDM Patients Data'!$C$1266:$O$3492,12,FALSE),"")</f>
        <v>0</v>
      </c>
      <c r="S1736" s="164">
        <f>_xlfn.IFNA(VLOOKUP(B1736,'[1]CDM Patients Data'!$C$1266:$P$3492,13,FALSE),"")</f>
        <v>0</v>
      </c>
      <c r="T1736" s="164" t="str">
        <f>_xlfn.IFNA(VLOOKUP(B1736,'[1]CDM Patients Data'!$C$1266:$N$5000,5,FALSE),"")</f>
        <v>Manohar</v>
      </c>
      <c r="U1736" s="164"/>
      <c r="V1736" s="164"/>
      <c r="W1736" s="210"/>
      <c r="X1736" s="164"/>
      <c r="Y1736" s="164"/>
      <c r="Z1736" s="164"/>
      <c r="AA1736" s="164"/>
      <c r="AB1736" s="164"/>
      <c r="AC1736" s="210"/>
      <c r="AD1736" s="199"/>
      <c r="AE1736" s="199"/>
      <c r="AF1736" s="199"/>
      <c r="AG1736" s="199"/>
      <c r="AH1736" s="233" t="s">
        <v>589</v>
      </c>
      <c r="AI1736" s="199"/>
      <c r="AJ1736" s="199"/>
      <c r="AK1736" s="218" t="s">
        <v>80</v>
      </c>
      <c r="AL1736" s="290">
        <v>18354983</v>
      </c>
      <c r="AM1736" s="290">
        <v>5.5</v>
      </c>
      <c r="AN1736" s="290">
        <v>484.4</v>
      </c>
      <c r="AO1736" s="218" t="s">
        <v>81</v>
      </c>
      <c r="AP1736" s="218"/>
      <c r="AQ1736" s="218"/>
      <c r="AR1736" s="218"/>
      <c r="AS1736" s="218"/>
      <c r="AT1736" s="218"/>
      <c r="AU1736" s="218"/>
      <c r="AV1736" s="218"/>
      <c r="AW1736" s="218"/>
      <c r="AX1736" s="218"/>
      <c r="AY1736" s="218"/>
      <c r="AZ1736" s="218"/>
      <c r="BA1736" s="218"/>
      <c r="BB1736" s="218"/>
      <c r="BC1736" s="218"/>
      <c r="BD1736" s="218"/>
      <c r="BE1736" s="218"/>
      <c r="BF1736" s="218"/>
      <c r="BG1736" s="218"/>
      <c r="BH1736" s="218"/>
      <c r="BI1736" s="218"/>
      <c r="BJ1736" s="233"/>
      <c r="BK1736" s="199"/>
      <c r="BL1736" s="218" t="s">
        <v>84</v>
      </c>
      <c r="BM1736" s="171" t="s">
        <v>76</v>
      </c>
      <c r="BN1736" s="171" t="s">
        <v>76</v>
      </c>
      <c r="BO1736" s="171" t="s">
        <v>76</v>
      </c>
      <c r="BP1736" s="218"/>
      <c r="BQ1736" s="218"/>
      <c r="BR1736" s="218"/>
      <c r="BS1736" s="218"/>
      <c r="BT1736" s="218"/>
      <c r="BU1736" s="218"/>
      <c r="BV1736" s="218"/>
      <c r="BW1736" s="218"/>
      <c r="BX1736" s="171"/>
      <c r="BY1736" s="199"/>
      <c r="BZ1736" s="230"/>
      <c r="CA1736" s="230"/>
      <c r="CB1736" s="230"/>
      <c r="CC1736" s="230"/>
      <c r="CD1736" s="230"/>
      <c r="CE1736" s="230"/>
      <c r="CF1736" s="230"/>
      <c r="CG1736" s="230"/>
      <c r="CH1736" s="230"/>
      <c r="CI1736" s="230"/>
      <c r="CJ1736" s="230"/>
      <c r="CK1736" s="230"/>
      <c r="CL1736" s="230"/>
      <c r="CM1736" s="230"/>
      <c r="CN1736" s="171" t="s">
        <v>2777</v>
      </c>
      <c r="CO1736" s="199"/>
      <c r="CP1736" s="230" t="s">
        <v>80</v>
      </c>
      <c r="CQ1736" s="285">
        <v>13516582</v>
      </c>
      <c r="CR1736" s="285">
        <v>4.1</v>
      </c>
      <c r="CS1736" s="285">
        <v>357.23</v>
      </c>
      <c r="CT1736" s="230" t="s">
        <v>103</v>
      </c>
      <c r="CU1736" s="230"/>
      <c r="CV1736" s="230"/>
      <c r="CW1736" s="230"/>
    </row>
    <row r="1737" ht="30" hidden="1" spans="1:101">
      <c r="A1737" s="191">
        <v>2854</v>
      </c>
      <c r="B1737" s="261" t="s">
        <v>4366</v>
      </c>
      <c r="C1737" s="261" t="s">
        <v>4367</v>
      </c>
      <c r="D1737" s="261" t="s">
        <v>2918</v>
      </c>
      <c r="E1737" s="199"/>
      <c r="F1737" s="261" t="s">
        <v>2215</v>
      </c>
      <c r="G1737" s="199"/>
      <c r="H1737" s="199"/>
      <c r="I1737" s="199"/>
      <c r="J1737" s="202"/>
      <c r="K1737" s="202"/>
      <c r="L1737" s="164" t="str">
        <f>_xlfn.IFNA(VLOOKUP(B1737,'[1]CDM Patients Data'!$C$1266:$N$5000,6,FALSE),"")</f>
        <v>Lung</v>
      </c>
      <c r="M1737" s="164" t="str">
        <f>_xlfn.IFNA(VLOOKUP(B1737,'[1]CDM Patients Data'!$C$1266:$N$5000,7,FALSE),"")</f>
        <v>Upper lobe, lung</v>
      </c>
      <c r="N1737" s="164" t="str">
        <f>_xlfn.IFNA(VLOOKUP(B1737,'[1]CDM Patients Data'!$C$1266:$N$5000,8,FALSE),"")</f>
        <v>Adenocarcinoma, NOS</v>
      </c>
      <c r="O1737" s="164" t="str">
        <f>_xlfn.IFNA(VLOOKUP(B1737,'[1]CDM Patients Data'!$C$1266:$K$3492,9,FALSE),"")</f>
        <v>Right</v>
      </c>
      <c r="P1737" s="164">
        <f>_xlfn.IFNA(VLOOKUP(B1737,'[1]CDM Patients Data'!$C$1266:$O$3492,10,FALSE),"")</f>
        <v>0</v>
      </c>
      <c r="Q1737" s="164">
        <f>_xlfn.IFNA(VLOOKUP(B1737,'[1]CDM Patients Data'!$C$1266:$O$3492,11,FALSE),"")</f>
        <v>0</v>
      </c>
      <c r="R1737" s="164">
        <f>_xlfn.IFNA(VLOOKUP(B1737,'[1]CDM Patients Data'!$C$1266:$O$3492,12,FALSE),"")</f>
        <v>0</v>
      </c>
      <c r="S1737" s="164">
        <f>_xlfn.IFNA(VLOOKUP(B1737,'[1]CDM Patients Data'!$C$1266:$P$3492,13,FALSE),"")</f>
        <v>0</v>
      </c>
      <c r="T1737" s="164" t="str">
        <f>_xlfn.IFNA(VLOOKUP(B1737,'[1]CDM Patients Data'!$C$1266:$N$5000,5,FALSE),"")</f>
        <v>Manohar</v>
      </c>
      <c r="U1737" s="164"/>
      <c r="V1737" s="164"/>
      <c r="W1737" s="210"/>
      <c r="X1737" s="164"/>
      <c r="Y1737" s="164"/>
      <c r="Z1737" s="164"/>
      <c r="AA1737" s="164"/>
      <c r="AB1737" s="164"/>
      <c r="AC1737" s="210"/>
      <c r="AD1737" s="199"/>
      <c r="AE1737" s="199"/>
      <c r="AF1737" s="199"/>
      <c r="AG1737" s="199"/>
      <c r="AH1737" s="233"/>
      <c r="AI1737" s="199"/>
      <c r="AJ1737" s="199"/>
      <c r="AK1737" s="218"/>
      <c r="AL1737" s="218"/>
      <c r="AM1737" s="218"/>
      <c r="AN1737" s="218"/>
      <c r="AO1737" s="218"/>
      <c r="AP1737" s="218"/>
      <c r="AQ1737" s="218"/>
      <c r="AR1737" s="218"/>
      <c r="AS1737" s="218"/>
      <c r="AT1737" s="218"/>
      <c r="AU1737" s="218"/>
      <c r="AV1737" s="218"/>
      <c r="AW1737" s="218"/>
      <c r="AX1737" s="218"/>
      <c r="AY1737" s="218"/>
      <c r="AZ1737" s="218"/>
      <c r="BA1737" s="218"/>
      <c r="BB1737" s="218"/>
      <c r="BC1737" s="218"/>
      <c r="BD1737" s="218"/>
      <c r="BE1737" s="218"/>
      <c r="BF1737" s="218"/>
      <c r="BG1737" s="218"/>
      <c r="BH1737" s="218"/>
      <c r="BI1737" s="218"/>
      <c r="BJ1737" s="233"/>
      <c r="BK1737" s="199"/>
      <c r="BL1737" s="218"/>
      <c r="BM1737" s="171"/>
      <c r="BN1737" s="171"/>
      <c r="BO1737" s="171"/>
      <c r="BP1737" s="218"/>
      <c r="BQ1737" s="218"/>
      <c r="BR1737" s="218"/>
      <c r="BS1737" s="218"/>
      <c r="BT1737" s="218"/>
      <c r="BU1737" s="218"/>
      <c r="BV1737" s="218"/>
      <c r="BW1737" s="218"/>
      <c r="BX1737" s="171"/>
      <c r="BY1737" s="199"/>
      <c r="BZ1737" s="230"/>
      <c r="CA1737" s="230"/>
      <c r="CB1737" s="230"/>
      <c r="CC1737" s="230"/>
      <c r="CD1737" s="230"/>
      <c r="CE1737" s="230"/>
      <c r="CF1737" s="230"/>
      <c r="CG1737" s="230"/>
      <c r="CH1737" s="230"/>
      <c r="CI1737" s="230"/>
      <c r="CJ1737" s="230"/>
      <c r="CK1737" s="230"/>
      <c r="CL1737" s="230"/>
      <c r="CM1737" s="230"/>
      <c r="CN1737" s="171" t="s">
        <v>2777</v>
      </c>
      <c r="CO1737" s="199"/>
      <c r="CP1737" s="230" t="s">
        <v>80</v>
      </c>
      <c r="CQ1737" s="285">
        <v>12545111</v>
      </c>
      <c r="CR1737" s="285">
        <v>3.8</v>
      </c>
      <c r="CS1737" s="285">
        <v>347.24</v>
      </c>
      <c r="CT1737" s="230" t="s">
        <v>103</v>
      </c>
      <c r="CU1737" s="230"/>
      <c r="CV1737" s="230"/>
      <c r="CW1737" s="230"/>
    </row>
    <row r="1738" ht="60" hidden="1" spans="1:101">
      <c r="A1738" s="191">
        <v>2855</v>
      </c>
      <c r="B1738" s="261" t="s">
        <v>4368</v>
      </c>
      <c r="C1738" s="261" t="s">
        <v>4369</v>
      </c>
      <c r="D1738" s="261" t="s">
        <v>2783</v>
      </c>
      <c r="E1738" s="199"/>
      <c r="F1738" s="261" t="s">
        <v>2176</v>
      </c>
      <c r="G1738" s="199"/>
      <c r="H1738" s="199"/>
      <c r="I1738" s="199"/>
      <c r="J1738" s="202"/>
      <c r="K1738" s="202"/>
      <c r="L1738" s="164" t="str">
        <f>_xlfn.IFNA(VLOOKUP(B1738,'[1]CDM Patients Data'!$C$1266:$N$5000,6,FALSE),"")</f>
        <v>Breast</v>
      </c>
      <c r="M1738" s="164" t="str">
        <f>_xlfn.IFNA(VLOOKUP(B1738,'[1]CDM Patients Data'!$C$1266:$N$5000,7,FALSE),"")</f>
        <v>Breast NOS (excludes Skin of breast C44.5)</v>
      </c>
      <c r="N1738" s="164" t="str">
        <f>_xlfn.IFNA(VLOOKUP(B1738,'[1]CDM Patients Data'!$C$1266:$N$5000,8,FALSE),"")</f>
        <v>Carcinoma, NOS</v>
      </c>
      <c r="O1738" s="164" t="str">
        <f>_xlfn.IFNA(VLOOKUP(B1738,'[1]CDM Patients Data'!$C$1266:$K$3492,9,FALSE),"")</f>
        <v>Left</v>
      </c>
      <c r="P1738" s="164">
        <f>_xlfn.IFNA(VLOOKUP(B1738,'[1]CDM Patients Data'!$C$1266:$O$3492,10,FALSE),"")</f>
        <v>0</v>
      </c>
      <c r="Q1738" s="164">
        <f>_xlfn.IFNA(VLOOKUP(B1738,'[1]CDM Patients Data'!$C$1266:$O$3492,11,FALSE),"")</f>
        <v>0</v>
      </c>
      <c r="R1738" s="164">
        <f>_xlfn.IFNA(VLOOKUP(B1738,'[1]CDM Patients Data'!$C$1266:$O$3492,12,FALSE),"")</f>
        <v>0</v>
      </c>
      <c r="S1738" s="164">
        <f>_xlfn.IFNA(VLOOKUP(B1738,'[1]CDM Patients Data'!$C$1266:$P$3492,13,FALSE),"")</f>
        <v>0</v>
      </c>
      <c r="T1738" s="164" t="str">
        <f>_xlfn.IFNA(VLOOKUP(B1738,'[1]CDM Patients Data'!$C$1266:$N$5000,5,FALSE),"")</f>
        <v>Manohar</v>
      </c>
      <c r="U1738" s="164"/>
      <c r="V1738" s="164"/>
      <c r="W1738" s="210"/>
      <c r="X1738" s="164"/>
      <c r="Y1738" s="164"/>
      <c r="Z1738" s="164"/>
      <c r="AA1738" s="164"/>
      <c r="AB1738" s="164"/>
      <c r="AC1738" s="210"/>
      <c r="AD1738" s="199"/>
      <c r="AE1738" s="199"/>
      <c r="AF1738" s="199"/>
      <c r="AG1738" s="199"/>
      <c r="AH1738" s="233"/>
      <c r="AI1738" s="199"/>
      <c r="AJ1738" s="199"/>
      <c r="AK1738" s="218"/>
      <c r="AL1738" s="218"/>
      <c r="AM1738" s="218"/>
      <c r="AN1738" s="218"/>
      <c r="AO1738" s="218"/>
      <c r="AP1738" s="218"/>
      <c r="AQ1738" s="218"/>
      <c r="AR1738" s="218"/>
      <c r="AS1738" s="218"/>
      <c r="AT1738" s="218"/>
      <c r="AU1738" s="218"/>
      <c r="AV1738" s="218"/>
      <c r="AW1738" s="218"/>
      <c r="AX1738" s="218"/>
      <c r="AY1738" s="218"/>
      <c r="AZ1738" s="218"/>
      <c r="BA1738" s="218"/>
      <c r="BB1738" s="218"/>
      <c r="BC1738" s="218"/>
      <c r="BD1738" s="218"/>
      <c r="BE1738" s="218"/>
      <c r="BF1738" s="218"/>
      <c r="BG1738" s="218"/>
      <c r="BH1738" s="218"/>
      <c r="BI1738" s="218"/>
      <c r="BJ1738" s="233"/>
      <c r="BK1738" s="199"/>
      <c r="BL1738" s="218"/>
      <c r="BM1738" s="171"/>
      <c r="BN1738" s="171"/>
      <c r="BO1738" s="171"/>
      <c r="BP1738" s="218"/>
      <c r="BQ1738" s="218"/>
      <c r="BR1738" s="218"/>
      <c r="BS1738" s="218"/>
      <c r="BT1738" s="218"/>
      <c r="BU1738" s="218"/>
      <c r="BV1738" s="218"/>
      <c r="BW1738" s="218"/>
      <c r="BX1738" s="171"/>
      <c r="BY1738" s="199"/>
      <c r="BZ1738" s="230"/>
      <c r="CA1738" s="230"/>
      <c r="CB1738" s="230"/>
      <c r="CC1738" s="230"/>
      <c r="CD1738" s="230"/>
      <c r="CE1738" s="230"/>
      <c r="CF1738" s="230"/>
      <c r="CG1738" s="230"/>
      <c r="CH1738" s="230"/>
      <c r="CI1738" s="230"/>
      <c r="CJ1738" s="230"/>
      <c r="CK1738" s="230"/>
      <c r="CL1738" s="230"/>
      <c r="CM1738" s="230"/>
      <c r="CN1738" s="171"/>
      <c r="CO1738" s="199"/>
      <c r="CP1738" s="230"/>
      <c r="CQ1738" s="233"/>
      <c r="CR1738" s="233"/>
      <c r="CS1738" s="233"/>
      <c r="CT1738" s="230"/>
      <c r="CU1738" s="230"/>
      <c r="CV1738" s="230"/>
      <c r="CW1738" s="230"/>
    </row>
    <row r="1739" ht="30" hidden="1" spans="1:101">
      <c r="A1739" s="191">
        <v>2856</v>
      </c>
      <c r="B1739" s="261" t="s">
        <v>4370</v>
      </c>
      <c r="C1739" s="261" t="s">
        <v>4371</v>
      </c>
      <c r="D1739" s="261" t="s">
        <v>4372</v>
      </c>
      <c r="E1739" s="199"/>
      <c r="F1739" s="263" t="s">
        <v>4373</v>
      </c>
      <c r="G1739" s="199"/>
      <c r="H1739" s="199"/>
      <c r="I1739" s="199"/>
      <c r="J1739" s="202"/>
      <c r="K1739" s="202"/>
      <c r="L1739" s="164" t="str">
        <f>_xlfn.IFNA(VLOOKUP(B1739,'[1]CDM Patients Data'!$C$1266:$N$5000,6,FALSE),"")</f>
        <v>Corpus Uteri</v>
      </c>
      <c r="M1739" s="164" t="str">
        <f>_xlfn.IFNA(VLOOKUP(B1739,'[1]CDM Patients Data'!$C$1266:$N$5000,7,FALSE),"")</f>
        <v>Endometrium</v>
      </c>
      <c r="N1739" s="164" t="str">
        <f>_xlfn.IFNA(VLOOKUP(B1739,'[1]CDM Patients Data'!$C$1266:$N$5000,8,FALSE),"")</f>
        <v>Adenocarcinoma, NOS</v>
      </c>
      <c r="O1739" s="164" t="str">
        <f>_xlfn.IFNA(VLOOKUP(B1739,'[1]CDM Patients Data'!$C$1266:$K$3492,9,FALSE),"")</f>
        <v>Not a paired site</v>
      </c>
      <c r="P1739" s="164">
        <f>_xlfn.IFNA(VLOOKUP(B1739,'[1]CDM Patients Data'!$C$1266:$O$3492,10,FALSE),"")</f>
        <v>0</v>
      </c>
      <c r="Q1739" s="164">
        <f>_xlfn.IFNA(VLOOKUP(B1739,'[1]CDM Patients Data'!$C$1266:$O$3492,11,FALSE),"")</f>
        <v>0</v>
      </c>
      <c r="R1739" s="164">
        <f>_xlfn.IFNA(VLOOKUP(B1739,'[1]CDM Patients Data'!$C$1266:$O$3492,12,FALSE),"")</f>
        <v>0</v>
      </c>
      <c r="S1739" s="164">
        <f>_xlfn.IFNA(VLOOKUP(B1739,'[1]CDM Patients Data'!$C$1266:$P$3492,13,FALSE),"")</f>
        <v>0</v>
      </c>
      <c r="T1739" s="164" t="str">
        <f>_xlfn.IFNA(VLOOKUP(B1739,'[1]CDM Patients Data'!$C$1266:$N$5000,5,FALSE),"")</f>
        <v>Dayana</v>
      </c>
      <c r="U1739" s="164"/>
      <c r="V1739" s="164"/>
      <c r="W1739" s="210"/>
      <c r="X1739" s="164"/>
      <c r="Y1739" s="164"/>
      <c r="Z1739" s="164"/>
      <c r="AA1739" s="164"/>
      <c r="AB1739" s="164"/>
      <c r="AC1739" s="210"/>
      <c r="AD1739" s="199"/>
      <c r="AE1739" s="199"/>
      <c r="AF1739" s="199"/>
      <c r="AG1739" s="199"/>
      <c r="AH1739" s="233"/>
      <c r="AI1739" s="199"/>
      <c r="AJ1739" s="199"/>
      <c r="AK1739" s="218"/>
      <c r="AL1739" s="218"/>
      <c r="AM1739" s="218"/>
      <c r="AN1739" s="218"/>
      <c r="AO1739" s="218"/>
      <c r="AP1739" s="218"/>
      <c r="AQ1739" s="218"/>
      <c r="AR1739" s="218"/>
      <c r="AS1739" s="218"/>
      <c r="AT1739" s="218"/>
      <c r="AU1739" s="218"/>
      <c r="AV1739" s="218"/>
      <c r="AW1739" s="218"/>
      <c r="AX1739" s="218"/>
      <c r="AY1739" s="218"/>
      <c r="AZ1739" s="218"/>
      <c r="BA1739" s="218"/>
      <c r="BB1739" s="218"/>
      <c r="BC1739" s="218"/>
      <c r="BD1739" s="218"/>
      <c r="BE1739" s="218"/>
      <c r="BF1739" s="218"/>
      <c r="BG1739" s="218"/>
      <c r="BH1739" s="218"/>
      <c r="BI1739" s="218"/>
      <c r="BJ1739" s="233"/>
      <c r="BK1739" s="199"/>
      <c r="BL1739" s="218"/>
      <c r="BM1739" s="171"/>
      <c r="BN1739" s="171"/>
      <c r="BO1739" s="171"/>
      <c r="BP1739" s="218"/>
      <c r="BQ1739" s="218"/>
      <c r="BR1739" s="218"/>
      <c r="BS1739" s="218"/>
      <c r="BT1739" s="218"/>
      <c r="BU1739" s="218"/>
      <c r="BV1739" s="218"/>
      <c r="BW1739" s="218"/>
      <c r="BX1739" s="171"/>
      <c r="BY1739" s="199"/>
      <c r="BZ1739" s="230"/>
      <c r="CA1739" s="230"/>
      <c r="CB1739" s="230"/>
      <c r="CC1739" s="230"/>
      <c r="CD1739" s="230"/>
      <c r="CE1739" s="230"/>
      <c r="CF1739" s="230"/>
      <c r="CG1739" s="230"/>
      <c r="CH1739" s="230"/>
      <c r="CI1739" s="230"/>
      <c r="CJ1739" s="230"/>
      <c r="CK1739" s="230"/>
      <c r="CL1739" s="230"/>
      <c r="CM1739" s="230"/>
      <c r="CN1739" s="171"/>
      <c r="CO1739" s="199"/>
      <c r="CP1739" s="230"/>
      <c r="CQ1739" s="233"/>
      <c r="CR1739" s="233"/>
      <c r="CS1739" s="233"/>
      <c r="CT1739" s="230"/>
      <c r="CU1739" s="230"/>
      <c r="CV1739" s="230"/>
      <c r="CW1739" s="230"/>
    </row>
    <row r="1740" ht="45" hidden="1" spans="1:101">
      <c r="A1740" s="191">
        <v>2857</v>
      </c>
      <c r="B1740" s="261" t="s">
        <v>4374</v>
      </c>
      <c r="C1740" s="261" t="s">
        <v>4375</v>
      </c>
      <c r="D1740" s="261" t="s">
        <v>2918</v>
      </c>
      <c r="E1740" s="199"/>
      <c r="F1740" s="261" t="s">
        <v>3707</v>
      </c>
      <c r="G1740" s="199"/>
      <c r="H1740" s="199"/>
      <c r="I1740" s="199"/>
      <c r="J1740" s="202"/>
      <c r="K1740" s="202"/>
      <c r="L1740" s="164" t="str">
        <f>_xlfn.IFNA(VLOOKUP(B1740,'[1]CDM Patients Data'!$C$1266:$N$5000,6,FALSE),"")</f>
        <v>Stomach</v>
      </c>
      <c r="M1740" s="164" t="str">
        <f>_xlfn.IFNA(VLOOKUP(B1740,'[1]CDM Patients Data'!$C$1266:$N$5000,7,FALSE),"")</f>
        <v>Stomach NOS</v>
      </c>
      <c r="N1740" s="164" t="str">
        <f>_xlfn.IFNA(VLOOKUP(B1740,'[1]CDM Patients Data'!$C$1266:$N$5000,8,FALSE),"")</f>
        <v>Gastrointestinal stromal sarcoma</v>
      </c>
      <c r="O1740" s="164" t="str">
        <f>_xlfn.IFNA(VLOOKUP(B1740,'[1]CDM Patients Data'!$C$1266:$K$3492,9,FALSE),"")</f>
        <v>Not a paired site</v>
      </c>
      <c r="P1740" s="164">
        <f>_xlfn.IFNA(VLOOKUP(B1740,'[1]CDM Patients Data'!$C$1266:$O$3492,10,FALSE),"")</f>
        <v>0</v>
      </c>
      <c r="Q1740" s="164">
        <f>_xlfn.IFNA(VLOOKUP(B1740,'[1]CDM Patients Data'!$C$1266:$O$3492,11,FALSE),"")</f>
        <v>0</v>
      </c>
      <c r="R1740" s="164">
        <f>_xlfn.IFNA(VLOOKUP(B1740,'[1]CDM Patients Data'!$C$1266:$O$3492,12,FALSE),"")</f>
        <v>0</v>
      </c>
      <c r="S1740" s="164">
        <f>_xlfn.IFNA(VLOOKUP(B1740,'[1]CDM Patients Data'!$C$1266:$P$3492,13,FALSE),"")</f>
        <v>0</v>
      </c>
      <c r="T1740" s="164" t="str">
        <f>_xlfn.IFNA(VLOOKUP(B1740,'[1]CDM Patients Data'!$C$1266:$N$5000,5,FALSE),"")</f>
        <v>Dayana</v>
      </c>
      <c r="U1740" s="164"/>
      <c r="V1740" s="164"/>
      <c r="W1740" s="210"/>
      <c r="X1740" s="164"/>
      <c r="Y1740" s="164"/>
      <c r="Z1740" s="164"/>
      <c r="AA1740" s="164"/>
      <c r="AB1740" s="164"/>
      <c r="AC1740" s="210"/>
      <c r="AD1740" s="199"/>
      <c r="AE1740" s="199"/>
      <c r="AF1740" s="199"/>
      <c r="AG1740" s="199"/>
      <c r="AH1740" s="233"/>
      <c r="AI1740" s="199"/>
      <c r="AJ1740" s="199"/>
      <c r="AK1740" s="218"/>
      <c r="AL1740" s="218"/>
      <c r="AM1740" s="218"/>
      <c r="AN1740" s="218"/>
      <c r="AO1740" s="218"/>
      <c r="AP1740" s="218"/>
      <c r="AQ1740" s="218"/>
      <c r="AR1740" s="218"/>
      <c r="AS1740" s="218"/>
      <c r="AT1740" s="218"/>
      <c r="AU1740" s="218"/>
      <c r="AV1740" s="218"/>
      <c r="AW1740" s="218"/>
      <c r="AX1740" s="218"/>
      <c r="AY1740" s="218"/>
      <c r="AZ1740" s="218"/>
      <c r="BA1740" s="218"/>
      <c r="BB1740" s="218"/>
      <c r="BC1740" s="218"/>
      <c r="BD1740" s="218"/>
      <c r="BE1740" s="218"/>
      <c r="BF1740" s="218"/>
      <c r="BG1740" s="218"/>
      <c r="BH1740" s="218"/>
      <c r="BI1740" s="218"/>
      <c r="BJ1740" s="233"/>
      <c r="BK1740" s="199"/>
      <c r="BL1740" s="218"/>
      <c r="BM1740" s="171"/>
      <c r="BN1740" s="171"/>
      <c r="BO1740" s="171"/>
      <c r="BP1740" s="218"/>
      <c r="BQ1740" s="218"/>
      <c r="BR1740" s="218"/>
      <c r="BS1740" s="218"/>
      <c r="BT1740" s="218"/>
      <c r="BU1740" s="218"/>
      <c r="BV1740" s="218"/>
      <c r="BW1740" s="218"/>
      <c r="BX1740" s="171"/>
      <c r="BY1740" s="199"/>
      <c r="BZ1740" s="230"/>
      <c r="CA1740" s="230"/>
      <c r="CB1740" s="230"/>
      <c r="CC1740" s="230"/>
      <c r="CD1740" s="230"/>
      <c r="CE1740" s="230"/>
      <c r="CF1740" s="230"/>
      <c r="CG1740" s="230"/>
      <c r="CH1740" s="230"/>
      <c r="CI1740" s="230"/>
      <c r="CJ1740" s="230"/>
      <c r="CK1740" s="230"/>
      <c r="CL1740" s="230"/>
      <c r="CM1740" s="230"/>
      <c r="CN1740" s="171"/>
      <c r="CO1740" s="199"/>
      <c r="CP1740" s="230"/>
      <c r="CQ1740" s="233"/>
      <c r="CR1740" s="233"/>
      <c r="CS1740" s="233"/>
      <c r="CT1740" s="230"/>
      <c r="CU1740" s="230"/>
      <c r="CV1740" s="230"/>
      <c r="CW1740" s="230"/>
    </row>
    <row r="1741" ht="30" hidden="1" spans="1:101">
      <c r="A1741" s="191">
        <v>2858</v>
      </c>
      <c r="B1741" s="261" t="s">
        <v>4376</v>
      </c>
      <c r="C1741" s="261" t="s">
        <v>4377</v>
      </c>
      <c r="D1741" s="261" t="s">
        <v>2798</v>
      </c>
      <c r="E1741" s="199"/>
      <c r="F1741" s="261" t="s">
        <v>2215</v>
      </c>
      <c r="G1741" s="199"/>
      <c r="H1741" s="199"/>
      <c r="I1741" s="199"/>
      <c r="J1741" s="202"/>
      <c r="K1741" s="202"/>
      <c r="L1741" s="164" t="str">
        <f>_xlfn.IFNA(VLOOKUP(B1741,'[1]CDM Patients Data'!$C$1266:$N$5000,6,FALSE),"")</f>
        <v>Pyriform sinus</v>
      </c>
      <c r="M1741" s="164" t="str">
        <f>_xlfn.IFNA(VLOOKUP(B1741,'[1]CDM Patients Data'!$C$1266:$N$5000,7,FALSE),"")</f>
        <v>Pyriform sinus</v>
      </c>
      <c r="N1741" s="164" t="str">
        <f>_xlfn.IFNA(VLOOKUP(B1741,'[1]CDM Patients Data'!$C$1266:$N$5000,8,FALSE),"")</f>
        <v>Carcinoma, NOS</v>
      </c>
      <c r="O1741" s="164" t="str">
        <f>_xlfn.IFNA(VLOOKUP(B1741,'[1]CDM Patients Data'!$C$1266:$K$3492,9,FALSE),"")</f>
        <v>Not a paired site</v>
      </c>
      <c r="P1741" s="164">
        <f>_xlfn.IFNA(VLOOKUP(B1741,'[1]CDM Patients Data'!$C$1266:$O$3492,10,FALSE),"")</f>
        <v>0</v>
      </c>
      <c r="Q1741" s="164">
        <f>_xlfn.IFNA(VLOOKUP(B1741,'[1]CDM Patients Data'!$C$1266:$O$3492,11,FALSE),"")</f>
        <v>0</v>
      </c>
      <c r="R1741" s="164">
        <f>_xlfn.IFNA(VLOOKUP(B1741,'[1]CDM Patients Data'!$C$1266:$O$3492,12,FALSE),"")</f>
        <v>0</v>
      </c>
      <c r="S1741" s="164">
        <f>_xlfn.IFNA(VLOOKUP(B1741,'[1]CDM Patients Data'!$C$1266:$P$3492,13,FALSE),"")</f>
        <v>0</v>
      </c>
      <c r="T1741" s="164" t="str">
        <f>_xlfn.IFNA(VLOOKUP(B1741,'[1]CDM Patients Data'!$C$1266:$N$5000,5,FALSE),"")</f>
        <v>Anwesha</v>
      </c>
      <c r="U1741" s="164"/>
      <c r="V1741" s="164"/>
      <c r="W1741" s="210"/>
      <c r="X1741" s="164"/>
      <c r="Y1741" s="164"/>
      <c r="Z1741" s="164"/>
      <c r="AA1741" s="164"/>
      <c r="AB1741" s="164"/>
      <c r="AC1741" s="210"/>
      <c r="AD1741" s="199"/>
      <c r="AE1741" s="199"/>
      <c r="AF1741" s="199"/>
      <c r="AG1741" s="199"/>
      <c r="AH1741" s="233"/>
      <c r="AI1741" s="199"/>
      <c r="AJ1741" s="199"/>
      <c r="AK1741" s="218"/>
      <c r="AL1741" s="218"/>
      <c r="AM1741" s="218"/>
      <c r="AN1741" s="218"/>
      <c r="AO1741" s="218"/>
      <c r="AP1741" s="218"/>
      <c r="AQ1741" s="218"/>
      <c r="AR1741" s="218"/>
      <c r="AS1741" s="218"/>
      <c r="AT1741" s="218"/>
      <c r="AU1741" s="218"/>
      <c r="AV1741" s="218"/>
      <c r="AW1741" s="218"/>
      <c r="AX1741" s="218"/>
      <c r="AY1741" s="218"/>
      <c r="AZ1741" s="218"/>
      <c r="BA1741" s="218"/>
      <c r="BB1741" s="218"/>
      <c r="BC1741" s="218"/>
      <c r="BD1741" s="218"/>
      <c r="BE1741" s="218"/>
      <c r="BF1741" s="218"/>
      <c r="BG1741" s="218"/>
      <c r="BH1741" s="218"/>
      <c r="BI1741" s="218"/>
      <c r="BJ1741" s="233"/>
      <c r="BK1741" s="199"/>
      <c r="BL1741" s="218"/>
      <c r="BM1741" s="171"/>
      <c r="BN1741" s="171"/>
      <c r="BO1741" s="171"/>
      <c r="BP1741" s="218"/>
      <c r="BQ1741" s="218"/>
      <c r="BR1741" s="218"/>
      <c r="BS1741" s="218"/>
      <c r="BT1741" s="218"/>
      <c r="BU1741" s="218"/>
      <c r="BV1741" s="218"/>
      <c r="BW1741" s="218"/>
      <c r="BX1741" s="171"/>
      <c r="BY1741" s="199"/>
      <c r="BZ1741" s="230"/>
      <c r="CA1741" s="230"/>
      <c r="CB1741" s="230"/>
      <c r="CC1741" s="230"/>
      <c r="CD1741" s="230"/>
      <c r="CE1741" s="230"/>
      <c r="CF1741" s="230"/>
      <c r="CG1741" s="230"/>
      <c r="CH1741" s="230"/>
      <c r="CI1741" s="230"/>
      <c r="CJ1741" s="230"/>
      <c r="CK1741" s="230"/>
      <c r="CL1741" s="230"/>
      <c r="CM1741" s="230"/>
      <c r="CN1741" s="171"/>
      <c r="CO1741" s="199"/>
      <c r="CP1741" s="230"/>
      <c r="CQ1741" s="233"/>
      <c r="CR1741" s="233"/>
      <c r="CS1741" s="233"/>
      <c r="CT1741" s="230"/>
      <c r="CU1741" s="230"/>
      <c r="CV1741" s="230"/>
      <c r="CW1741" s="230"/>
    </row>
    <row r="1742" ht="45" hidden="1" spans="1:101">
      <c r="A1742" s="191">
        <v>2859</v>
      </c>
      <c r="B1742" s="261" t="s">
        <v>4378</v>
      </c>
      <c r="C1742" s="261" t="s">
        <v>4379</v>
      </c>
      <c r="D1742" s="261" t="s">
        <v>2780</v>
      </c>
      <c r="E1742" s="199"/>
      <c r="F1742" s="274" t="s">
        <v>2215</v>
      </c>
      <c r="G1742" s="199"/>
      <c r="H1742" s="199"/>
      <c r="I1742" s="199"/>
      <c r="J1742" s="202"/>
      <c r="K1742" s="202"/>
      <c r="L1742" s="164" t="str">
        <f>_xlfn.IFNA(VLOOKUP(B1742,'[1]CDM Patients Data'!$C$1266:$N$5000,6,FALSE),"")</f>
        <v>Breast</v>
      </c>
      <c r="M1742" s="164" t="str">
        <f>_xlfn.IFNA(VLOOKUP(B1742,'[1]CDM Patients Data'!$C$1266:$N$5000,7,FALSE),"")</f>
        <v>Overlapping lesion of breast</v>
      </c>
      <c r="N1742" s="164" t="str">
        <f>_xlfn.IFNA(VLOOKUP(B1742,'[1]CDM Patients Data'!$C$1266:$N$5000,8,FALSE),"")</f>
        <v>Carcinoma, NOS</v>
      </c>
      <c r="O1742" s="164" t="str">
        <f>_xlfn.IFNA(VLOOKUP(B1742,'[1]CDM Patients Data'!$C$1266:$K$3492,9,FALSE),"")</f>
        <v>Left</v>
      </c>
      <c r="P1742" s="164">
        <f>_xlfn.IFNA(VLOOKUP(B1742,'[1]CDM Patients Data'!$C$1266:$O$3492,10,FALSE),"")</f>
        <v>0</v>
      </c>
      <c r="Q1742" s="164">
        <f>_xlfn.IFNA(VLOOKUP(B1742,'[1]CDM Patients Data'!$C$1266:$O$3492,11,FALSE),"")</f>
        <v>0</v>
      </c>
      <c r="R1742" s="164">
        <f>_xlfn.IFNA(VLOOKUP(B1742,'[1]CDM Patients Data'!$C$1266:$O$3492,12,FALSE),"")</f>
        <v>0</v>
      </c>
      <c r="S1742" s="164">
        <f>_xlfn.IFNA(VLOOKUP(B1742,'[1]CDM Patients Data'!$C$1266:$P$3492,13,FALSE),"")</f>
        <v>0</v>
      </c>
      <c r="T1742" s="164" t="str">
        <f>_xlfn.IFNA(VLOOKUP(B1742,'[1]CDM Patients Data'!$C$1266:$N$5000,5,FALSE),"")</f>
        <v>Manohar</v>
      </c>
      <c r="U1742" s="164"/>
      <c r="V1742" s="164"/>
      <c r="W1742" s="210"/>
      <c r="X1742" s="164"/>
      <c r="Y1742" s="164"/>
      <c r="Z1742" s="164"/>
      <c r="AA1742" s="164"/>
      <c r="AB1742" s="164"/>
      <c r="AC1742" s="210"/>
      <c r="AD1742" s="199"/>
      <c r="AE1742" s="199"/>
      <c r="AF1742" s="199"/>
      <c r="AG1742" s="199"/>
      <c r="AH1742" s="233"/>
      <c r="AI1742" s="199"/>
      <c r="AJ1742" s="199"/>
      <c r="AK1742" s="218"/>
      <c r="AL1742" s="218"/>
      <c r="AM1742" s="218"/>
      <c r="AN1742" s="218"/>
      <c r="AO1742" s="218"/>
      <c r="AP1742" s="218"/>
      <c r="AQ1742" s="218"/>
      <c r="AR1742" s="218"/>
      <c r="AS1742" s="218"/>
      <c r="AT1742" s="218"/>
      <c r="AU1742" s="218"/>
      <c r="AV1742" s="218"/>
      <c r="AW1742" s="218"/>
      <c r="AX1742" s="218"/>
      <c r="AY1742" s="218"/>
      <c r="AZ1742" s="218"/>
      <c r="BA1742" s="218"/>
      <c r="BB1742" s="218"/>
      <c r="BC1742" s="218"/>
      <c r="BD1742" s="218"/>
      <c r="BE1742" s="218"/>
      <c r="BF1742" s="218"/>
      <c r="BG1742" s="218"/>
      <c r="BH1742" s="218"/>
      <c r="BI1742" s="218"/>
      <c r="BJ1742" s="233"/>
      <c r="BK1742" s="199"/>
      <c r="BL1742" s="218"/>
      <c r="BM1742" s="171"/>
      <c r="BN1742" s="171"/>
      <c r="BO1742" s="171"/>
      <c r="BP1742" s="218"/>
      <c r="BQ1742" s="218"/>
      <c r="BR1742" s="218"/>
      <c r="BS1742" s="218"/>
      <c r="BT1742" s="218"/>
      <c r="BU1742" s="218"/>
      <c r="BV1742" s="218"/>
      <c r="BW1742" s="218"/>
      <c r="BX1742" s="171"/>
      <c r="BY1742" s="199"/>
      <c r="BZ1742" s="230"/>
      <c r="CA1742" s="230"/>
      <c r="CB1742" s="230"/>
      <c r="CC1742" s="230"/>
      <c r="CD1742" s="230"/>
      <c r="CE1742" s="230"/>
      <c r="CF1742" s="230"/>
      <c r="CG1742" s="230"/>
      <c r="CH1742" s="230"/>
      <c r="CI1742" s="230"/>
      <c r="CJ1742" s="230"/>
      <c r="CK1742" s="230"/>
      <c r="CL1742" s="230"/>
      <c r="CM1742" s="230"/>
      <c r="CN1742" s="171"/>
      <c r="CO1742" s="199"/>
      <c r="CP1742" s="230"/>
      <c r="CQ1742" s="233"/>
      <c r="CR1742" s="233"/>
      <c r="CS1742" s="233"/>
      <c r="CT1742" s="230"/>
      <c r="CU1742" s="230"/>
      <c r="CV1742" s="230"/>
      <c r="CW1742" s="230"/>
    </row>
    <row r="1743" ht="60" hidden="1" spans="1:101">
      <c r="A1743" s="191">
        <v>2860</v>
      </c>
      <c r="B1743" s="261" t="s">
        <v>4380</v>
      </c>
      <c r="C1743" s="261" t="s">
        <v>4381</v>
      </c>
      <c r="D1743" s="261" t="s">
        <v>2783</v>
      </c>
      <c r="E1743" s="199"/>
      <c r="F1743" s="261" t="s">
        <v>4382</v>
      </c>
      <c r="G1743" s="199"/>
      <c r="H1743" s="199"/>
      <c r="I1743" s="199"/>
      <c r="J1743" s="202"/>
      <c r="K1743" s="202"/>
      <c r="L1743" s="164" t="str">
        <f>_xlfn.IFNA(VLOOKUP(B1743,'[1]CDM Patients Data'!$C$1266:$N$5000,6,FALSE),"")</f>
        <v>Breast</v>
      </c>
      <c r="M1743" s="164" t="str">
        <f>_xlfn.IFNA(VLOOKUP(B1743,'[1]CDM Patients Data'!$C$1266:$N$5000,7,FALSE),"")</f>
        <v>Lower outer quadrant of breast</v>
      </c>
      <c r="N1743" s="164" t="str">
        <f>_xlfn.IFNA(VLOOKUP(B1743,'[1]CDM Patients Data'!$C$1266:$N$5000,8,FALSE),"")</f>
        <v>Invasive carcinoma of no special type</v>
      </c>
      <c r="O1743" s="164" t="str">
        <f>_xlfn.IFNA(VLOOKUP(B1743,'[1]CDM Patients Data'!$C$1266:$K$3492,9,FALSE),"")</f>
        <v>Left</v>
      </c>
      <c r="P1743" s="164">
        <f>_xlfn.IFNA(VLOOKUP(B1743,'[1]CDM Patients Data'!$C$1266:$O$3492,10,FALSE),"")</f>
        <v>0</v>
      </c>
      <c r="Q1743" s="164">
        <f>_xlfn.IFNA(VLOOKUP(B1743,'[1]CDM Patients Data'!$C$1266:$O$3492,11,FALSE),"")</f>
        <v>0</v>
      </c>
      <c r="R1743" s="164">
        <f>_xlfn.IFNA(VLOOKUP(B1743,'[1]CDM Patients Data'!$C$1266:$O$3492,12,FALSE),"")</f>
        <v>0</v>
      </c>
      <c r="S1743" s="164">
        <f>_xlfn.IFNA(VLOOKUP(B1743,'[1]CDM Patients Data'!$C$1266:$P$3492,13,FALSE),"")</f>
        <v>0</v>
      </c>
      <c r="T1743" s="164" t="str">
        <f>_xlfn.IFNA(VLOOKUP(B1743,'[1]CDM Patients Data'!$C$1266:$N$5000,5,FALSE),"")</f>
        <v>Alaka</v>
      </c>
      <c r="U1743" s="164"/>
      <c r="V1743" s="164"/>
      <c r="W1743" s="210"/>
      <c r="X1743" s="164"/>
      <c r="Y1743" s="164"/>
      <c r="Z1743" s="164"/>
      <c r="AA1743" s="164"/>
      <c r="AB1743" s="164"/>
      <c r="AC1743" s="210"/>
      <c r="AD1743" s="199"/>
      <c r="AE1743" s="199"/>
      <c r="AF1743" s="199"/>
      <c r="AG1743" s="199"/>
      <c r="AH1743" s="233"/>
      <c r="AI1743" s="199"/>
      <c r="AJ1743" s="199"/>
      <c r="AK1743" s="218"/>
      <c r="AL1743" s="218"/>
      <c r="AM1743" s="218"/>
      <c r="AN1743" s="218"/>
      <c r="AO1743" s="218"/>
      <c r="AP1743" s="218"/>
      <c r="AQ1743" s="218"/>
      <c r="AR1743" s="218"/>
      <c r="AS1743" s="218"/>
      <c r="AT1743" s="218"/>
      <c r="AU1743" s="218"/>
      <c r="AV1743" s="218"/>
      <c r="AW1743" s="218"/>
      <c r="AX1743" s="218"/>
      <c r="AY1743" s="218"/>
      <c r="AZ1743" s="218"/>
      <c r="BA1743" s="218"/>
      <c r="BB1743" s="218"/>
      <c r="BC1743" s="218"/>
      <c r="BD1743" s="218"/>
      <c r="BE1743" s="218"/>
      <c r="BF1743" s="218"/>
      <c r="BG1743" s="218"/>
      <c r="BH1743" s="218"/>
      <c r="BI1743" s="218"/>
      <c r="BJ1743" s="233"/>
      <c r="BK1743" s="199"/>
      <c r="BL1743" s="218"/>
      <c r="BM1743" s="171"/>
      <c r="BN1743" s="171"/>
      <c r="BO1743" s="171"/>
      <c r="BP1743" s="218"/>
      <c r="BQ1743" s="218"/>
      <c r="BR1743" s="218"/>
      <c r="BS1743" s="218"/>
      <c r="BT1743" s="218"/>
      <c r="BU1743" s="218"/>
      <c r="BV1743" s="218"/>
      <c r="BW1743" s="218"/>
      <c r="BX1743" s="171"/>
      <c r="BY1743" s="199"/>
      <c r="BZ1743" s="230"/>
      <c r="CA1743" s="230"/>
      <c r="CB1743" s="230"/>
      <c r="CC1743" s="230"/>
      <c r="CD1743" s="230"/>
      <c r="CE1743" s="230"/>
      <c r="CF1743" s="230"/>
      <c r="CG1743" s="230"/>
      <c r="CH1743" s="230"/>
      <c r="CI1743" s="230"/>
      <c r="CJ1743" s="230"/>
      <c r="CK1743" s="230"/>
      <c r="CL1743" s="230"/>
      <c r="CM1743" s="230"/>
      <c r="CN1743" s="171"/>
      <c r="CO1743" s="199"/>
      <c r="CP1743" s="230"/>
      <c r="CQ1743" s="233"/>
      <c r="CR1743" s="233"/>
      <c r="CS1743" s="233"/>
      <c r="CT1743" s="230"/>
      <c r="CU1743" s="230"/>
      <c r="CV1743" s="230"/>
      <c r="CW1743" s="230"/>
    </row>
    <row r="1744" ht="30" hidden="1" spans="1:101">
      <c r="A1744" s="191">
        <v>2861</v>
      </c>
      <c r="B1744" s="261" t="s">
        <v>4383</v>
      </c>
      <c r="C1744" s="261" t="s">
        <v>4384</v>
      </c>
      <c r="D1744" s="261" t="s">
        <v>2918</v>
      </c>
      <c r="E1744" s="199"/>
      <c r="F1744" s="274" t="s">
        <v>2390</v>
      </c>
      <c r="G1744" s="199"/>
      <c r="H1744" s="199"/>
      <c r="I1744" s="199"/>
      <c r="J1744" s="202"/>
      <c r="K1744" s="202"/>
      <c r="L1744" s="164" t="str">
        <f>_xlfn.IFNA(VLOOKUP(B1744,'[1]CDM Patients Data'!$C$1266:$N$5000,6,FALSE),"")</f>
        <v>Lung</v>
      </c>
      <c r="M1744" s="164" t="str">
        <f>_xlfn.IFNA(VLOOKUP(B1744,'[1]CDM Patients Data'!$C$1266:$N$5000,7,FALSE),"")</f>
        <v>Lung NOS</v>
      </c>
      <c r="N1744" s="164" t="str">
        <f>_xlfn.IFNA(VLOOKUP(B1744,'[1]CDM Patients Data'!$C$1266:$N$5000,8,FALSE),"")</f>
        <v>Adenocarcinoma, NOS</v>
      </c>
      <c r="O1744" s="164" t="str">
        <f>_xlfn.IFNA(VLOOKUP(B1744,'[1]CDM Patients Data'!$C$1266:$K$3492,9,FALSE),"")</f>
        <v>Left</v>
      </c>
      <c r="P1744" s="164">
        <f>_xlfn.IFNA(VLOOKUP(B1744,'[1]CDM Patients Data'!$C$1266:$O$3492,10,FALSE),"")</f>
        <v>0</v>
      </c>
      <c r="Q1744" s="164">
        <f>_xlfn.IFNA(VLOOKUP(B1744,'[1]CDM Patients Data'!$C$1266:$O$3492,11,FALSE),"")</f>
        <v>0</v>
      </c>
      <c r="R1744" s="164">
        <f>_xlfn.IFNA(VLOOKUP(B1744,'[1]CDM Patients Data'!$C$1266:$O$3492,12,FALSE),"")</f>
        <v>0</v>
      </c>
      <c r="S1744" s="164">
        <f>_xlfn.IFNA(VLOOKUP(B1744,'[1]CDM Patients Data'!$C$1266:$P$3492,13,FALSE),"")</f>
        <v>0</v>
      </c>
      <c r="T1744" s="164" t="str">
        <f>_xlfn.IFNA(VLOOKUP(B1744,'[1]CDM Patients Data'!$C$1266:$N$5000,5,FALSE),"")</f>
        <v>Dayana</v>
      </c>
      <c r="U1744" s="164"/>
      <c r="V1744" s="164"/>
      <c r="W1744" s="210"/>
      <c r="X1744" s="164"/>
      <c r="Y1744" s="164"/>
      <c r="Z1744" s="164"/>
      <c r="AA1744" s="164"/>
      <c r="AB1744" s="164"/>
      <c r="AC1744" s="210"/>
      <c r="AD1744" s="199"/>
      <c r="AE1744" s="199"/>
      <c r="AF1744" s="199"/>
      <c r="AG1744" s="199"/>
      <c r="AH1744" s="233"/>
      <c r="AI1744" s="199"/>
      <c r="AJ1744" s="199"/>
      <c r="AK1744" s="218"/>
      <c r="AL1744" s="218"/>
      <c r="AM1744" s="218"/>
      <c r="AN1744" s="218"/>
      <c r="AO1744" s="218"/>
      <c r="AP1744" s="218"/>
      <c r="AQ1744" s="218"/>
      <c r="AR1744" s="218"/>
      <c r="AS1744" s="218"/>
      <c r="AT1744" s="218"/>
      <c r="AU1744" s="218"/>
      <c r="AV1744" s="218"/>
      <c r="AW1744" s="218"/>
      <c r="AX1744" s="218"/>
      <c r="AY1744" s="218"/>
      <c r="AZ1744" s="218"/>
      <c r="BA1744" s="218"/>
      <c r="BB1744" s="218"/>
      <c r="BC1744" s="218"/>
      <c r="BD1744" s="218"/>
      <c r="BE1744" s="218"/>
      <c r="BF1744" s="218"/>
      <c r="BG1744" s="218"/>
      <c r="BH1744" s="218"/>
      <c r="BI1744" s="218"/>
      <c r="BJ1744" s="233"/>
      <c r="BK1744" s="199"/>
      <c r="BL1744" s="218"/>
      <c r="BM1744" s="171"/>
      <c r="BN1744" s="171"/>
      <c r="BO1744" s="171"/>
      <c r="BP1744" s="218"/>
      <c r="BQ1744" s="218"/>
      <c r="BR1744" s="218"/>
      <c r="BS1744" s="218"/>
      <c r="BT1744" s="218"/>
      <c r="BU1744" s="218"/>
      <c r="BV1744" s="218"/>
      <c r="BW1744" s="218"/>
      <c r="BX1744" s="171"/>
      <c r="BY1744" s="199"/>
      <c r="BZ1744" s="230"/>
      <c r="CA1744" s="230"/>
      <c r="CB1744" s="230"/>
      <c r="CC1744" s="230"/>
      <c r="CD1744" s="230"/>
      <c r="CE1744" s="230"/>
      <c r="CF1744" s="230"/>
      <c r="CG1744" s="230"/>
      <c r="CH1744" s="230"/>
      <c r="CI1744" s="230"/>
      <c r="CJ1744" s="230"/>
      <c r="CK1744" s="230"/>
      <c r="CL1744" s="230"/>
      <c r="CM1744" s="230"/>
      <c r="CN1744" s="171"/>
      <c r="CO1744" s="199"/>
      <c r="CP1744" s="230"/>
      <c r="CQ1744" s="233"/>
      <c r="CR1744" s="233"/>
      <c r="CS1744" s="233"/>
      <c r="CT1744" s="230"/>
      <c r="CU1744" s="230"/>
      <c r="CV1744" s="230"/>
      <c r="CW1744" s="230"/>
    </row>
    <row r="1745" ht="30" hidden="1" spans="1:101">
      <c r="A1745" s="191">
        <v>2862</v>
      </c>
      <c r="B1745" s="261" t="s">
        <v>4385</v>
      </c>
      <c r="C1745" s="261" t="s">
        <v>4384</v>
      </c>
      <c r="D1745" s="261" t="s">
        <v>2959</v>
      </c>
      <c r="E1745" s="199"/>
      <c r="F1745" s="274" t="s">
        <v>2390</v>
      </c>
      <c r="G1745" s="199"/>
      <c r="H1745" s="199"/>
      <c r="I1745" s="199"/>
      <c r="J1745" s="202"/>
      <c r="K1745" s="202"/>
      <c r="L1745" s="164" t="str">
        <f>_xlfn.IFNA(VLOOKUP(B1745,'[1]CDM Patients Data'!$C$1266:$N$5000,6,FALSE),"")</f>
        <v>Lung</v>
      </c>
      <c r="M1745" s="164" t="str">
        <f>_xlfn.IFNA(VLOOKUP(B1745,'[1]CDM Patients Data'!$C$1266:$N$5000,7,FALSE),"")</f>
        <v>Lung NOS</v>
      </c>
      <c r="N1745" s="164" t="str">
        <f>_xlfn.IFNA(VLOOKUP(B1745,'[1]CDM Patients Data'!$C$1266:$N$5000,8,FALSE),"")</f>
        <v>Adenocarcinoma, NOS</v>
      </c>
      <c r="O1745" s="164" t="str">
        <f>_xlfn.IFNA(VLOOKUP(B1745,'[1]CDM Patients Data'!$C$1266:$K$3492,9,FALSE),"")</f>
        <v>Left</v>
      </c>
      <c r="P1745" s="164">
        <f>_xlfn.IFNA(VLOOKUP(B1745,'[1]CDM Patients Data'!$C$1266:$O$3492,10,FALSE),"")</f>
        <v>0</v>
      </c>
      <c r="Q1745" s="164">
        <f>_xlfn.IFNA(VLOOKUP(B1745,'[1]CDM Patients Data'!$C$1266:$O$3492,11,FALSE),"")</f>
        <v>0</v>
      </c>
      <c r="R1745" s="164">
        <f>_xlfn.IFNA(VLOOKUP(B1745,'[1]CDM Patients Data'!$C$1266:$O$3492,12,FALSE),"")</f>
        <v>0</v>
      </c>
      <c r="S1745" s="164">
        <f>_xlfn.IFNA(VLOOKUP(B1745,'[1]CDM Patients Data'!$C$1266:$P$3492,13,FALSE),"")</f>
        <v>0</v>
      </c>
      <c r="T1745" s="164" t="str">
        <f>_xlfn.IFNA(VLOOKUP(B1745,'[1]CDM Patients Data'!$C$1266:$N$5000,5,FALSE),"")</f>
        <v>Dayana</v>
      </c>
      <c r="U1745" s="164"/>
      <c r="V1745" s="164"/>
      <c r="W1745" s="210"/>
      <c r="X1745" s="164"/>
      <c r="Y1745" s="164"/>
      <c r="Z1745" s="164"/>
      <c r="AA1745" s="164"/>
      <c r="AB1745" s="164"/>
      <c r="AC1745" s="210"/>
      <c r="AD1745" s="199"/>
      <c r="AE1745" s="199"/>
      <c r="AF1745" s="199"/>
      <c r="AG1745" s="199"/>
      <c r="AH1745" s="233"/>
      <c r="AI1745" s="199"/>
      <c r="AJ1745" s="199"/>
      <c r="AK1745" s="218"/>
      <c r="AL1745" s="218"/>
      <c r="AM1745" s="218"/>
      <c r="AN1745" s="218"/>
      <c r="AO1745" s="218"/>
      <c r="AP1745" s="218"/>
      <c r="AQ1745" s="218"/>
      <c r="AR1745" s="218"/>
      <c r="AS1745" s="218"/>
      <c r="AT1745" s="218"/>
      <c r="AU1745" s="218"/>
      <c r="AV1745" s="218"/>
      <c r="AW1745" s="218"/>
      <c r="AX1745" s="218"/>
      <c r="AY1745" s="218"/>
      <c r="AZ1745" s="218"/>
      <c r="BA1745" s="218"/>
      <c r="BB1745" s="218"/>
      <c r="BC1745" s="218"/>
      <c r="BD1745" s="218"/>
      <c r="BE1745" s="218"/>
      <c r="BF1745" s="218"/>
      <c r="BG1745" s="218"/>
      <c r="BH1745" s="218"/>
      <c r="BI1745" s="218"/>
      <c r="BJ1745" s="233"/>
      <c r="BK1745" s="199"/>
      <c r="BL1745" s="218"/>
      <c r="BM1745" s="171"/>
      <c r="BN1745" s="171"/>
      <c r="BO1745" s="171"/>
      <c r="BP1745" s="218"/>
      <c r="BQ1745" s="218"/>
      <c r="BR1745" s="218"/>
      <c r="BS1745" s="218"/>
      <c r="BT1745" s="218"/>
      <c r="BU1745" s="218"/>
      <c r="BV1745" s="218"/>
      <c r="BW1745" s="218"/>
      <c r="BX1745" s="171"/>
      <c r="BY1745" s="199"/>
      <c r="BZ1745" s="230"/>
      <c r="CA1745" s="230"/>
      <c r="CB1745" s="230"/>
      <c r="CC1745" s="230"/>
      <c r="CD1745" s="230"/>
      <c r="CE1745" s="230"/>
      <c r="CF1745" s="230"/>
      <c r="CG1745" s="230"/>
      <c r="CH1745" s="230"/>
      <c r="CI1745" s="230"/>
      <c r="CJ1745" s="230"/>
      <c r="CK1745" s="230"/>
      <c r="CL1745" s="230"/>
      <c r="CM1745" s="230"/>
      <c r="CN1745" s="171"/>
      <c r="CO1745" s="199"/>
      <c r="CP1745" s="230"/>
      <c r="CQ1745" s="233"/>
      <c r="CR1745" s="233"/>
      <c r="CS1745" s="233"/>
      <c r="CT1745" s="230"/>
      <c r="CU1745" s="230"/>
      <c r="CV1745" s="230"/>
      <c r="CW1745" s="230"/>
    </row>
    <row r="1746" ht="15" hidden="1" spans="1:101">
      <c r="A1746" s="191">
        <v>2863</v>
      </c>
      <c r="B1746" s="261" t="s">
        <v>4386</v>
      </c>
      <c r="C1746" s="261" t="s">
        <v>4387</v>
      </c>
      <c r="D1746" s="261" t="s">
        <v>2918</v>
      </c>
      <c r="E1746" s="199"/>
      <c r="F1746" s="261" t="s">
        <v>3319</v>
      </c>
      <c r="G1746" s="199"/>
      <c r="H1746" s="199"/>
      <c r="I1746" s="199"/>
      <c r="J1746" s="202"/>
      <c r="K1746" s="202"/>
      <c r="L1746" s="164">
        <f>_xlfn.IFNA(VLOOKUP(B1746,'[1]CDM Patients Data'!$C$1266:$N$5000,6,FALSE),"")</f>
        <v>0</v>
      </c>
      <c r="M1746" s="164">
        <f>_xlfn.IFNA(VLOOKUP(B1746,'[1]CDM Patients Data'!$C$1266:$N$5000,7,FALSE),"")</f>
        <v>0</v>
      </c>
      <c r="N1746" s="164">
        <f>_xlfn.IFNA(VLOOKUP(B1746,'[1]CDM Patients Data'!$C$1266:$N$5000,8,FALSE),"")</f>
        <v>0</v>
      </c>
      <c r="O1746" s="164">
        <f>_xlfn.IFNA(VLOOKUP(B1746,'[1]CDM Patients Data'!$C$1266:$K$3492,9,FALSE),"")</f>
        <v>0</v>
      </c>
      <c r="P1746" s="164">
        <f>_xlfn.IFNA(VLOOKUP(B1746,'[1]CDM Patients Data'!$C$1266:$O$3492,10,FALSE),"")</f>
        <v>0</v>
      </c>
      <c r="Q1746" s="164">
        <f>_xlfn.IFNA(VLOOKUP(B1746,'[1]CDM Patients Data'!$C$1266:$O$3492,11,FALSE),"")</f>
        <v>0</v>
      </c>
      <c r="R1746" s="164">
        <f>_xlfn.IFNA(VLOOKUP(B1746,'[1]CDM Patients Data'!$C$1266:$O$3492,12,FALSE),"")</f>
        <v>0</v>
      </c>
      <c r="S1746" s="164">
        <f>_xlfn.IFNA(VLOOKUP(B1746,'[1]CDM Patients Data'!$C$1266:$P$3492,13,FALSE),"")</f>
        <v>0</v>
      </c>
      <c r="T1746" s="164" t="str">
        <f>_xlfn.IFNA(VLOOKUP(B1746,'[1]CDM Patients Data'!$C$1266:$N$5000,5,FALSE),"")</f>
        <v>Manohar</v>
      </c>
      <c r="U1746" s="164"/>
      <c r="V1746" s="164"/>
      <c r="W1746" s="210"/>
      <c r="X1746" s="164"/>
      <c r="Y1746" s="164"/>
      <c r="Z1746" s="164"/>
      <c r="AA1746" s="164"/>
      <c r="AB1746" s="164"/>
      <c r="AC1746" s="210"/>
      <c r="AD1746" s="199"/>
      <c r="AE1746" s="199"/>
      <c r="AF1746" s="199"/>
      <c r="AG1746" s="199"/>
      <c r="AH1746" s="233"/>
      <c r="AI1746" s="199"/>
      <c r="AJ1746" s="199"/>
      <c r="AK1746" s="218"/>
      <c r="AL1746" s="218"/>
      <c r="AM1746" s="218"/>
      <c r="AN1746" s="218"/>
      <c r="AO1746" s="218"/>
      <c r="AP1746" s="218"/>
      <c r="AQ1746" s="218"/>
      <c r="AR1746" s="218"/>
      <c r="AS1746" s="218"/>
      <c r="AT1746" s="218"/>
      <c r="AU1746" s="218"/>
      <c r="AV1746" s="218"/>
      <c r="AW1746" s="218"/>
      <c r="AX1746" s="218"/>
      <c r="AY1746" s="218"/>
      <c r="AZ1746" s="218"/>
      <c r="BA1746" s="218"/>
      <c r="BB1746" s="218"/>
      <c r="BC1746" s="218"/>
      <c r="BD1746" s="218"/>
      <c r="BE1746" s="218"/>
      <c r="BF1746" s="218"/>
      <c r="BG1746" s="218"/>
      <c r="BH1746" s="218"/>
      <c r="BI1746" s="218"/>
      <c r="BJ1746" s="233"/>
      <c r="BK1746" s="199"/>
      <c r="BL1746" s="218"/>
      <c r="BM1746" s="171"/>
      <c r="BN1746" s="171"/>
      <c r="BO1746" s="171"/>
      <c r="BP1746" s="218"/>
      <c r="BQ1746" s="218"/>
      <c r="BR1746" s="218"/>
      <c r="BS1746" s="218"/>
      <c r="BT1746" s="218"/>
      <c r="BU1746" s="218"/>
      <c r="BV1746" s="218"/>
      <c r="BW1746" s="218"/>
      <c r="BX1746" s="171"/>
      <c r="BY1746" s="199"/>
      <c r="BZ1746" s="230"/>
      <c r="CA1746" s="230"/>
      <c r="CB1746" s="230"/>
      <c r="CC1746" s="230"/>
      <c r="CD1746" s="230"/>
      <c r="CE1746" s="230"/>
      <c r="CF1746" s="230"/>
      <c r="CG1746" s="230"/>
      <c r="CH1746" s="230"/>
      <c r="CI1746" s="230"/>
      <c r="CJ1746" s="230"/>
      <c r="CK1746" s="230"/>
      <c r="CL1746" s="230"/>
      <c r="CM1746" s="230"/>
      <c r="CN1746" s="171"/>
      <c r="CO1746" s="199"/>
      <c r="CP1746" s="230"/>
      <c r="CQ1746" s="233"/>
      <c r="CR1746" s="233"/>
      <c r="CS1746" s="233"/>
      <c r="CT1746" s="230"/>
      <c r="CU1746" s="230"/>
      <c r="CV1746" s="230"/>
      <c r="CW1746" s="230"/>
    </row>
    <row r="1747" ht="60" hidden="1" spans="1:101">
      <c r="A1747" s="191">
        <v>2864</v>
      </c>
      <c r="B1747" s="261" t="s">
        <v>4388</v>
      </c>
      <c r="C1747" s="261" t="s">
        <v>4389</v>
      </c>
      <c r="D1747" s="261" t="s">
        <v>2783</v>
      </c>
      <c r="E1747" s="199"/>
      <c r="F1747" s="261" t="s">
        <v>2176</v>
      </c>
      <c r="G1747" s="199"/>
      <c r="H1747" s="199"/>
      <c r="I1747" s="199"/>
      <c r="J1747" s="202"/>
      <c r="K1747" s="202"/>
      <c r="L1747" s="164" t="str">
        <f>_xlfn.IFNA(VLOOKUP(B1747,'[1]CDM Patients Data'!$C$1266:$N$5000,6,FALSE),"")</f>
        <v>Breast</v>
      </c>
      <c r="M1747" s="164" t="str">
        <f>_xlfn.IFNA(VLOOKUP(B1747,'[1]CDM Patients Data'!$C$1266:$N$5000,7,FALSE),"")</f>
        <v>Breast NOS (excludes Skin of breast C44.5)</v>
      </c>
      <c r="N1747" s="164" t="str">
        <f>_xlfn.IFNA(VLOOKUP(B1747,'[1]CDM Patients Data'!$C$1266:$N$5000,8,FALSE),"")</f>
        <v>Infiltrating ductular carcinoma</v>
      </c>
      <c r="O1747" s="164" t="str">
        <f>_xlfn.IFNA(VLOOKUP(B1747,'[1]CDM Patients Data'!$C$1266:$K$3492,9,FALSE),"")</f>
        <v>Right</v>
      </c>
      <c r="P1747" s="164">
        <f>_xlfn.IFNA(VLOOKUP(B1747,'[1]CDM Patients Data'!$C$1266:$O$3492,10,FALSE),"")</f>
        <v>0</v>
      </c>
      <c r="Q1747" s="164">
        <f>_xlfn.IFNA(VLOOKUP(B1747,'[1]CDM Patients Data'!$C$1266:$O$3492,11,FALSE),"")</f>
        <v>0</v>
      </c>
      <c r="R1747" s="164">
        <f>_xlfn.IFNA(VLOOKUP(B1747,'[1]CDM Patients Data'!$C$1266:$O$3492,12,FALSE),"")</f>
        <v>0</v>
      </c>
      <c r="S1747" s="164">
        <f>_xlfn.IFNA(VLOOKUP(B1747,'[1]CDM Patients Data'!$C$1266:$P$3492,13,FALSE),"")</f>
        <v>0</v>
      </c>
      <c r="T1747" s="164" t="str">
        <f>_xlfn.IFNA(VLOOKUP(B1747,'[1]CDM Patients Data'!$C$1266:$N$5000,5,FALSE),"")</f>
        <v>Manohar</v>
      </c>
      <c r="U1747" s="164"/>
      <c r="V1747" s="164"/>
      <c r="W1747" s="210"/>
      <c r="X1747" s="164"/>
      <c r="Y1747" s="164"/>
      <c r="Z1747" s="164"/>
      <c r="AA1747" s="164"/>
      <c r="AB1747" s="164"/>
      <c r="AC1747" s="210"/>
      <c r="AD1747" s="199"/>
      <c r="AE1747" s="199"/>
      <c r="AF1747" s="199"/>
      <c r="AG1747" s="199"/>
      <c r="AH1747" s="233"/>
      <c r="AI1747" s="199"/>
      <c r="AJ1747" s="199"/>
      <c r="AK1747" s="218"/>
      <c r="AL1747" s="218"/>
      <c r="AM1747" s="218"/>
      <c r="AN1747" s="218"/>
      <c r="AO1747" s="218"/>
      <c r="AP1747" s="218"/>
      <c r="AQ1747" s="218"/>
      <c r="AR1747" s="218"/>
      <c r="AS1747" s="218"/>
      <c r="AT1747" s="218"/>
      <c r="AU1747" s="218"/>
      <c r="AV1747" s="218"/>
      <c r="AW1747" s="218"/>
      <c r="AX1747" s="218"/>
      <c r="AY1747" s="218"/>
      <c r="AZ1747" s="218"/>
      <c r="BA1747" s="218"/>
      <c r="BB1747" s="218"/>
      <c r="BC1747" s="218"/>
      <c r="BD1747" s="218"/>
      <c r="BE1747" s="218"/>
      <c r="BF1747" s="218"/>
      <c r="BG1747" s="218"/>
      <c r="BH1747" s="218"/>
      <c r="BI1747" s="218"/>
      <c r="BJ1747" s="233"/>
      <c r="BK1747" s="199"/>
      <c r="BL1747" s="218"/>
      <c r="BM1747" s="171"/>
      <c r="BN1747" s="171"/>
      <c r="BO1747" s="171"/>
      <c r="BP1747" s="218"/>
      <c r="BQ1747" s="218"/>
      <c r="BR1747" s="218"/>
      <c r="BS1747" s="218"/>
      <c r="BT1747" s="218"/>
      <c r="BU1747" s="218"/>
      <c r="BV1747" s="218"/>
      <c r="BW1747" s="218"/>
      <c r="BX1747" s="171"/>
      <c r="BY1747" s="199"/>
      <c r="BZ1747" s="230"/>
      <c r="CA1747" s="230"/>
      <c r="CB1747" s="230"/>
      <c r="CC1747" s="230"/>
      <c r="CD1747" s="230"/>
      <c r="CE1747" s="230"/>
      <c r="CF1747" s="230"/>
      <c r="CG1747" s="230"/>
      <c r="CH1747" s="230"/>
      <c r="CI1747" s="230"/>
      <c r="CJ1747" s="230"/>
      <c r="CK1747" s="230"/>
      <c r="CL1747" s="230"/>
      <c r="CM1747" s="230"/>
      <c r="CN1747" s="171"/>
      <c r="CO1747" s="199"/>
      <c r="CP1747" s="230"/>
      <c r="CQ1747" s="233"/>
      <c r="CR1747" s="233"/>
      <c r="CS1747" s="233"/>
      <c r="CT1747" s="230"/>
      <c r="CU1747" s="230"/>
      <c r="CV1747" s="230"/>
      <c r="CW1747" s="230"/>
    </row>
    <row r="1748" ht="15" hidden="1" spans="1:101">
      <c r="A1748" s="191">
        <v>2865</v>
      </c>
      <c r="B1748" s="261" t="s">
        <v>4390</v>
      </c>
      <c r="C1748" s="261" t="s">
        <v>4266</v>
      </c>
      <c r="D1748" s="261" t="s">
        <v>2936</v>
      </c>
      <c r="E1748" s="199"/>
      <c r="F1748" s="261" t="s">
        <v>2237</v>
      </c>
      <c r="G1748" s="199"/>
      <c r="H1748" s="199"/>
      <c r="I1748" s="199"/>
      <c r="J1748" s="202"/>
      <c r="K1748" s="202"/>
      <c r="L1748" s="164">
        <f>_xlfn.IFNA(VLOOKUP(B1748,'[1]CDM Patients Data'!$C$1266:$N$5000,6,FALSE),"")</f>
        <v>0</v>
      </c>
      <c r="M1748" s="164">
        <f>_xlfn.IFNA(VLOOKUP(B1748,'[1]CDM Patients Data'!$C$1266:$N$5000,7,FALSE),"")</f>
        <v>0</v>
      </c>
      <c r="N1748" s="164">
        <f>_xlfn.IFNA(VLOOKUP(B1748,'[1]CDM Patients Data'!$C$1266:$N$5000,8,FALSE),"")</f>
        <v>0</v>
      </c>
      <c r="O1748" s="164">
        <f>_xlfn.IFNA(VLOOKUP(B1748,'[1]CDM Patients Data'!$C$1266:$K$3492,9,FALSE),"")</f>
        <v>0</v>
      </c>
      <c r="P1748" s="164">
        <f>_xlfn.IFNA(VLOOKUP(B1748,'[1]CDM Patients Data'!$C$1266:$O$3492,10,FALSE),"")</f>
        <v>0</v>
      </c>
      <c r="Q1748" s="164">
        <f>_xlfn.IFNA(VLOOKUP(B1748,'[1]CDM Patients Data'!$C$1266:$O$3492,11,FALSE),"")</f>
        <v>0</v>
      </c>
      <c r="R1748" s="164">
        <f>_xlfn.IFNA(VLOOKUP(B1748,'[1]CDM Patients Data'!$C$1266:$O$3492,12,FALSE),"")</f>
        <v>0</v>
      </c>
      <c r="S1748" s="164">
        <f>_xlfn.IFNA(VLOOKUP(B1748,'[1]CDM Patients Data'!$C$1266:$P$3492,13,FALSE),"")</f>
        <v>0</v>
      </c>
      <c r="T1748" s="164" t="str">
        <f>_xlfn.IFNA(VLOOKUP(B1748,'[1]CDM Patients Data'!$C$1266:$N$5000,5,FALSE),"")</f>
        <v>Alaka</v>
      </c>
      <c r="U1748" s="164"/>
      <c r="V1748" s="164"/>
      <c r="W1748" s="210"/>
      <c r="X1748" s="164"/>
      <c r="Y1748" s="164"/>
      <c r="Z1748" s="164"/>
      <c r="AA1748" s="164"/>
      <c r="AB1748" s="164"/>
      <c r="AC1748" s="210"/>
      <c r="AD1748" s="199"/>
      <c r="AE1748" s="199"/>
      <c r="AF1748" s="199"/>
      <c r="AG1748" s="199"/>
      <c r="AH1748" s="233"/>
      <c r="AI1748" s="199"/>
      <c r="AJ1748" s="199"/>
      <c r="AK1748" s="218"/>
      <c r="AL1748" s="218"/>
      <c r="AM1748" s="218"/>
      <c r="AN1748" s="218"/>
      <c r="AO1748" s="218"/>
      <c r="AP1748" s="218"/>
      <c r="AQ1748" s="218"/>
      <c r="AR1748" s="218"/>
      <c r="AS1748" s="218"/>
      <c r="AT1748" s="218"/>
      <c r="AU1748" s="218"/>
      <c r="AV1748" s="218"/>
      <c r="AW1748" s="218"/>
      <c r="AX1748" s="218"/>
      <c r="AY1748" s="218"/>
      <c r="AZ1748" s="218"/>
      <c r="BA1748" s="218"/>
      <c r="BB1748" s="218"/>
      <c r="BC1748" s="218"/>
      <c r="BD1748" s="218"/>
      <c r="BE1748" s="218"/>
      <c r="BF1748" s="218"/>
      <c r="BG1748" s="218"/>
      <c r="BH1748" s="218"/>
      <c r="BI1748" s="218"/>
      <c r="BJ1748" s="233"/>
      <c r="BK1748" s="199"/>
      <c r="BL1748" s="218"/>
      <c r="BM1748" s="171"/>
      <c r="BN1748" s="171"/>
      <c r="BO1748" s="171"/>
      <c r="BP1748" s="218"/>
      <c r="BQ1748" s="218"/>
      <c r="BR1748" s="218"/>
      <c r="BS1748" s="218"/>
      <c r="BT1748" s="218"/>
      <c r="BU1748" s="218"/>
      <c r="BV1748" s="218"/>
      <c r="BW1748" s="218"/>
      <c r="BX1748" s="171"/>
      <c r="BY1748" s="199"/>
      <c r="BZ1748" s="230"/>
      <c r="CA1748" s="230"/>
      <c r="CB1748" s="230"/>
      <c r="CC1748" s="230"/>
      <c r="CD1748" s="230"/>
      <c r="CE1748" s="230"/>
      <c r="CF1748" s="230"/>
      <c r="CG1748" s="230"/>
      <c r="CH1748" s="230"/>
      <c r="CI1748" s="230"/>
      <c r="CJ1748" s="230"/>
      <c r="CK1748" s="230"/>
      <c r="CL1748" s="230"/>
      <c r="CM1748" s="230"/>
      <c r="CN1748" s="171"/>
      <c r="CO1748" s="199"/>
      <c r="CP1748" s="230"/>
      <c r="CQ1748" s="233"/>
      <c r="CR1748" s="233"/>
      <c r="CS1748" s="233"/>
      <c r="CT1748" s="230"/>
      <c r="CU1748" s="230"/>
      <c r="CV1748" s="230"/>
      <c r="CW1748" s="230"/>
    </row>
    <row r="1749" hidden="1" spans="1:101">
      <c r="A1749" s="191">
        <v>2866</v>
      </c>
      <c r="B1749" s="261" t="s">
        <v>4391</v>
      </c>
      <c r="C1749" s="261" t="s">
        <v>4392</v>
      </c>
      <c r="D1749" s="261" t="s">
        <v>2853</v>
      </c>
      <c r="E1749" s="199"/>
      <c r="F1749" s="274" t="s">
        <v>4305</v>
      </c>
      <c r="G1749" s="199"/>
      <c r="H1749" s="199"/>
      <c r="I1749" s="199"/>
      <c r="J1749" s="202"/>
      <c r="K1749" s="202"/>
      <c r="L1749" s="164">
        <f>_xlfn.IFNA(VLOOKUP(B1749,'[1]CDM Patients Data'!$C$1266:$N$5000,6,FALSE),"")</f>
        <v>0</v>
      </c>
      <c r="M1749" s="164">
        <f>_xlfn.IFNA(VLOOKUP(B1749,'[1]CDM Patients Data'!$C$1266:$N$5000,7,FALSE),"")</f>
        <v>0</v>
      </c>
      <c r="N1749" s="164">
        <f>_xlfn.IFNA(VLOOKUP(B1749,'[1]CDM Patients Data'!$C$1266:$N$5000,8,FALSE),"")</f>
        <v>0</v>
      </c>
      <c r="O1749" s="164">
        <f>_xlfn.IFNA(VLOOKUP(B1749,'[1]CDM Patients Data'!$C$1266:$K$3492,9,FALSE),"")</f>
        <v>0</v>
      </c>
      <c r="P1749" s="164">
        <f>_xlfn.IFNA(VLOOKUP(B1749,'[1]CDM Patients Data'!$C$1266:$O$3492,10,FALSE),"")</f>
        <v>0</v>
      </c>
      <c r="Q1749" s="164">
        <f>_xlfn.IFNA(VLOOKUP(B1749,'[1]CDM Patients Data'!$C$1266:$O$3492,11,FALSE),"")</f>
        <v>0</v>
      </c>
      <c r="R1749" s="164">
        <f>_xlfn.IFNA(VLOOKUP(B1749,'[1]CDM Patients Data'!$C$1266:$O$3492,12,FALSE),"")</f>
        <v>0</v>
      </c>
      <c r="S1749" s="164">
        <f>_xlfn.IFNA(VLOOKUP(B1749,'[1]CDM Patients Data'!$C$1266:$P$3492,13,FALSE),"")</f>
        <v>0</v>
      </c>
      <c r="T1749" s="164" t="str">
        <f>_xlfn.IFNA(VLOOKUP(B1749,'[1]CDM Patients Data'!$C$1266:$N$5000,5,FALSE),"")</f>
        <v>Manohar</v>
      </c>
      <c r="U1749" s="164"/>
      <c r="V1749" s="164"/>
      <c r="W1749" s="210"/>
      <c r="X1749" s="164"/>
      <c r="Y1749" s="164"/>
      <c r="Z1749" s="164"/>
      <c r="AA1749" s="164"/>
      <c r="AB1749" s="164"/>
      <c r="AC1749" s="210"/>
      <c r="AD1749" s="199"/>
      <c r="AE1749" s="199"/>
      <c r="AF1749" s="199"/>
      <c r="AG1749" s="199"/>
      <c r="AH1749" s="233"/>
      <c r="AI1749" s="199"/>
      <c r="AJ1749" s="199"/>
      <c r="AK1749" s="218"/>
      <c r="AL1749" s="218"/>
      <c r="AM1749" s="218"/>
      <c r="AN1749" s="218"/>
      <c r="AO1749" s="218"/>
      <c r="AP1749" s="218"/>
      <c r="AQ1749" s="218"/>
      <c r="AR1749" s="218"/>
      <c r="AS1749" s="218"/>
      <c r="AT1749" s="218"/>
      <c r="AU1749" s="218"/>
      <c r="AV1749" s="218"/>
      <c r="AW1749" s="218"/>
      <c r="AX1749" s="218"/>
      <c r="AY1749" s="218"/>
      <c r="AZ1749" s="218"/>
      <c r="BA1749" s="218"/>
      <c r="BB1749" s="218"/>
      <c r="BC1749" s="218"/>
      <c r="BD1749" s="218"/>
      <c r="BE1749" s="218"/>
      <c r="BF1749" s="218"/>
      <c r="BG1749" s="218"/>
      <c r="BH1749" s="218"/>
      <c r="BI1749" s="218"/>
      <c r="BJ1749" s="233"/>
      <c r="BK1749" s="199"/>
      <c r="BL1749" s="218"/>
      <c r="BM1749" s="171"/>
      <c r="BN1749" s="171"/>
      <c r="BO1749" s="171"/>
      <c r="BP1749" s="218"/>
      <c r="BQ1749" s="218"/>
      <c r="BR1749" s="218"/>
      <c r="BS1749" s="218"/>
      <c r="BT1749" s="218"/>
      <c r="BU1749" s="218"/>
      <c r="BV1749" s="218"/>
      <c r="BW1749" s="218"/>
      <c r="BX1749" s="171"/>
      <c r="BY1749" s="199"/>
      <c r="BZ1749" s="230"/>
      <c r="CA1749" s="230"/>
      <c r="CB1749" s="230"/>
      <c r="CC1749" s="230"/>
      <c r="CD1749" s="230"/>
      <c r="CE1749" s="230"/>
      <c r="CF1749" s="230"/>
      <c r="CG1749" s="230"/>
      <c r="CH1749" s="230"/>
      <c r="CI1749" s="230"/>
      <c r="CJ1749" s="230"/>
      <c r="CK1749" s="230"/>
      <c r="CL1749" s="230"/>
      <c r="CM1749" s="230"/>
      <c r="CN1749" s="171"/>
      <c r="CO1749" s="199"/>
      <c r="CP1749" s="230"/>
      <c r="CQ1749" s="233"/>
      <c r="CR1749" s="233"/>
      <c r="CS1749" s="233"/>
      <c r="CT1749" s="230"/>
      <c r="CU1749" s="230"/>
      <c r="CV1749" s="230"/>
      <c r="CW1749" s="230"/>
    </row>
    <row r="1750" ht="30" hidden="1" spans="1:101">
      <c r="A1750" s="191">
        <v>2867</v>
      </c>
      <c r="B1750" s="261" t="s">
        <v>4393</v>
      </c>
      <c r="C1750" s="261" t="s">
        <v>4394</v>
      </c>
      <c r="D1750" s="261" t="s">
        <v>2853</v>
      </c>
      <c r="E1750" s="199"/>
      <c r="F1750" s="261" t="s">
        <v>3275</v>
      </c>
      <c r="G1750" s="199"/>
      <c r="H1750" s="199"/>
      <c r="I1750" s="199"/>
      <c r="J1750" s="202"/>
      <c r="K1750" s="202"/>
      <c r="L1750" s="164" t="str">
        <f>_xlfn.IFNA(VLOOKUP(B1750,'[1]CDM Patients Data'!$C$1266:$N$5000,6,FALSE),"")</f>
        <v>Lung</v>
      </c>
      <c r="M1750" s="164" t="str">
        <f>_xlfn.IFNA(VLOOKUP(B1750,'[1]CDM Patients Data'!$C$1266:$N$5000,7,FALSE),"")</f>
        <v>Overlapping lesion of lung</v>
      </c>
      <c r="N1750" s="164" t="str">
        <f>_xlfn.IFNA(VLOOKUP(B1750,'[1]CDM Patients Data'!$C$1266:$N$5000,8,FALSE),"")</f>
        <v>Adenocarcinoma, NOS</v>
      </c>
      <c r="O1750" s="164" t="str">
        <f>_xlfn.IFNA(VLOOKUP(B1750,'[1]CDM Patients Data'!$C$1266:$K$3492,9,FALSE),"")</f>
        <v>Left</v>
      </c>
      <c r="P1750" s="164">
        <f>_xlfn.IFNA(VLOOKUP(B1750,'[1]CDM Patients Data'!$C$1266:$O$3492,10,FALSE),"")</f>
        <v>0</v>
      </c>
      <c r="Q1750" s="164">
        <f>_xlfn.IFNA(VLOOKUP(B1750,'[1]CDM Patients Data'!$C$1266:$O$3492,11,FALSE),"")</f>
        <v>0</v>
      </c>
      <c r="R1750" s="164">
        <f>_xlfn.IFNA(VLOOKUP(B1750,'[1]CDM Patients Data'!$C$1266:$O$3492,12,FALSE),"")</f>
        <v>0</v>
      </c>
      <c r="S1750" s="164">
        <f>_xlfn.IFNA(VLOOKUP(B1750,'[1]CDM Patients Data'!$C$1266:$P$3492,13,FALSE),"")</f>
        <v>0</v>
      </c>
      <c r="T1750" s="164" t="str">
        <f>_xlfn.IFNA(VLOOKUP(B1750,'[1]CDM Patients Data'!$C$1266:$N$5000,5,FALSE),"")</f>
        <v>Swathi</v>
      </c>
      <c r="U1750" s="164"/>
      <c r="V1750" s="164"/>
      <c r="W1750" s="210"/>
      <c r="X1750" s="164"/>
      <c r="Y1750" s="164"/>
      <c r="Z1750" s="164"/>
      <c r="AA1750" s="164"/>
      <c r="AB1750" s="164"/>
      <c r="AC1750" s="210"/>
      <c r="AD1750" s="199"/>
      <c r="AE1750" s="199"/>
      <c r="AF1750" s="199"/>
      <c r="AG1750" s="199"/>
      <c r="AH1750" s="233"/>
      <c r="AI1750" s="199"/>
      <c r="AJ1750" s="199"/>
      <c r="AK1750" s="218"/>
      <c r="AL1750" s="218"/>
      <c r="AM1750" s="218"/>
      <c r="AN1750" s="218"/>
      <c r="AO1750" s="218"/>
      <c r="AP1750" s="218"/>
      <c r="AQ1750" s="218"/>
      <c r="AR1750" s="218"/>
      <c r="AS1750" s="218"/>
      <c r="AT1750" s="218"/>
      <c r="AU1750" s="218"/>
      <c r="AV1750" s="218"/>
      <c r="AW1750" s="218"/>
      <c r="AX1750" s="218"/>
      <c r="AY1750" s="218"/>
      <c r="AZ1750" s="218"/>
      <c r="BA1750" s="218"/>
      <c r="BB1750" s="218"/>
      <c r="BC1750" s="218"/>
      <c r="BD1750" s="218"/>
      <c r="BE1750" s="218"/>
      <c r="BF1750" s="218"/>
      <c r="BG1750" s="218"/>
      <c r="BH1750" s="218"/>
      <c r="BI1750" s="218"/>
      <c r="BJ1750" s="233"/>
      <c r="BK1750" s="199"/>
      <c r="BL1750" s="218"/>
      <c r="BM1750" s="171"/>
      <c r="BN1750" s="171"/>
      <c r="BO1750" s="171"/>
      <c r="BP1750" s="218"/>
      <c r="BQ1750" s="218"/>
      <c r="BR1750" s="218"/>
      <c r="BS1750" s="218"/>
      <c r="BT1750" s="218"/>
      <c r="BU1750" s="218"/>
      <c r="BV1750" s="218"/>
      <c r="BW1750" s="218"/>
      <c r="BX1750" s="171"/>
      <c r="BY1750" s="199"/>
      <c r="BZ1750" s="230"/>
      <c r="CA1750" s="230"/>
      <c r="CB1750" s="230"/>
      <c r="CC1750" s="230"/>
      <c r="CD1750" s="230"/>
      <c r="CE1750" s="230"/>
      <c r="CF1750" s="230"/>
      <c r="CG1750" s="230"/>
      <c r="CH1750" s="230"/>
      <c r="CI1750" s="230"/>
      <c r="CJ1750" s="230"/>
      <c r="CK1750" s="230"/>
      <c r="CL1750" s="230"/>
      <c r="CM1750" s="230"/>
      <c r="CN1750" s="171"/>
      <c r="CO1750" s="199"/>
      <c r="CP1750" s="230"/>
      <c r="CQ1750" s="233"/>
      <c r="CR1750" s="233"/>
      <c r="CS1750" s="233"/>
      <c r="CT1750" s="230"/>
      <c r="CU1750" s="230"/>
      <c r="CV1750" s="230"/>
      <c r="CW1750" s="230"/>
    </row>
    <row r="1751" ht="75" hidden="1" spans="1:101">
      <c r="A1751" s="191">
        <v>2868</v>
      </c>
      <c r="B1751" s="261" t="s">
        <v>4395</v>
      </c>
      <c r="C1751" s="261" t="s">
        <v>4396</v>
      </c>
      <c r="D1751" s="261" t="s">
        <v>2798</v>
      </c>
      <c r="E1751" s="199"/>
      <c r="F1751" s="261" t="s">
        <v>2215</v>
      </c>
      <c r="G1751" s="199"/>
      <c r="H1751" s="199"/>
      <c r="I1751" s="199"/>
      <c r="J1751" s="202"/>
      <c r="K1751" s="202"/>
      <c r="L1751" s="164" t="str">
        <f>_xlfn.IFNA(VLOOKUP(B1751,'[1]CDM Patients Data'!$C$1266:$N$5000,6,FALSE),"")</f>
        <v>Anus and Anal canal</v>
      </c>
      <c r="M1751" s="164" t="str">
        <f>_xlfn.IFNA(VLOOKUP(B1751,'[1]CDM Patients Data'!$C$1266:$N$5000,7,FALSE),"")</f>
        <v>Overlapping lesion of rectum, anus and anal canal</v>
      </c>
      <c r="N1751" s="164" t="str">
        <f>_xlfn.IFNA(VLOOKUP(B1751,'[1]CDM Patients Data'!$C$1266:$N$5000,8,FALSE),"")</f>
        <v>Malignant melanoma, NOS</v>
      </c>
      <c r="O1751" s="164" t="str">
        <f>_xlfn.IFNA(VLOOKUP(B1751,'[1]CDM Patients Data'!$C$1266:$K$3492,9,FALSE),"")</f>
        <v>Not a paired site</v>
      </c>
      <c r="P1751" s="164" t="str">
        <f>_xlfn.IFNA(VLOOKUP(B1751,'[1]CDM Patients Data'!$C$1266:$O$3492,10,FALSE),"")</f>
        <v>Other and unspecified biliary tract</v>
      </c>
      <c r="Q1751" s="164" t="str">
        <f>_xlfn.IFNA(VLOOKUP(B1751,'[1]CDM Patients Data'!$C$1266:$O$3492,11,FALSE),"")</f>
        <v>Ampulla Of Vater</v>
      </c>
      <c r="R1751" s="164" t="str">
        <f>_xlfn.IFNA(VLOOKUP(B1751,'[1]CDM Patients Data'!$C$1266:$O$3492,12,FALSE),"")</f>
        <v>Neuroendocrine Carcinoma</v>
      </c>
      <c r="S1751" s="164" t="str">
        <f>_xlfn.IFNA(VLOOKUP(B1751,'[1]CDM Patients Data'!$C$1266:$P$3492,13,FALSE),"")</f>
        <v>Not a paired site</v>
      </c>
      <c r="T1751" s="164" t="str">
        <f>_xlfn.IFNA(VLOOKUP(B1751,'[1]CDM Patients Data'!$C$1266:$N$5000,5,FALSE),"")</f>
        <v>Alaka</v>
      </c>
      <c r="U1751" s="164"/>
      <c r="V1751" s="164"/>
      <c r="W1751" s="210"/>
      <c r="X1751" s="164"/>
      <c r="Y1751" s="164"/>
      <c r="Z1751" s="164"/>
      <c r="AA1751" s="164"/>
      <c r="AB1751" s="164"/>
      <c r="AC1751" s="210"/>
      <c r="AD1751" s="199"/>
      <c r="AE1751" s="199"/>
      <c r="AF1751" s="199"/>
      <c r="AG1751" s="199"/>
      <c r="AH1751" s="233"/>
      <c r="AI1751" s="199"/>
      <c r="AJ1751" s="199"/>
      <c r="AK1751" s="218"/>
      <c r="AL1751" s="218"/>
      <c r="AM1751" s="218"/>
      <c r="AN1751" s="218"/>
      <c r="AO1751" s="218"/>
      <c r="AP1751" s="218"/>
      <c r="AQ1751" s="218"/>
      <c r="AR1751" s="218"/>
      <c r="AS1751" s="218"/>
      <c r="AT1751" s="218"/>
      <c r="AU1751" s="218"/>
      <c r="AV1751" s="218"/>
      <c r="AW1751" s="218"/>
      <c r="AX1751" s="218"/>
      <c r="AY1751" s="218"/>
      <c r="AZ1751" s="218"/>
      <c r="BA1751" s="218"/>
      <c r="BB1751" s="218"/>
      <c r="BC1751" s="218"/>
      <c r="BD1751" s="218"/>
      <c r="BE1751" s="218"/>
      <c r="BF1751" s="218"/>
      <c r="BG1751" s="218"/>
      <c r="BH1751" s="218"/>
      <c r="BI1751" s="218"/>
      <c r="BJ1751" s="233"/>
      <c r="BK1751" s="199"/>
      <c r="BL1751" s="218"/>
      <c r="BM1751" s="171"/>
      <c r="BN1751" s="171"/>
      <c r="BO1751" s="171"/>
      <c r="BP1751" s="218"/>
      <c r="BQ1751" s="218"/>
      <c r="BR1751" s="218"/>
      <c r="BS1751" s="218"/>
      <c r="BT1751" s="218"/>
      <c r="BU1751" s="218"/>
      <c r="BV1751" s="218"/>
      <c r="BW1751" s="218"/>
      <c r="BX1751" s="171"/>
      <c r="BY1751" s="199"/>
      <c r="BZ1751" s="230"/>
      <c r="CA1751" s="230"/>
      <c r="CB1751" s="230"/>
      <c r="CC1751" s="230"/>
      <c r="CD1751" s="230"/>
      <c r="CE1751" s="230"/>
      <c r="CF1751" s="230"/>
      <c r="CG1751" s="230"/>
      <c r="CH1751" s="230"/>
      <c r="CI1751" s="230"/>
      <c r="CJ1751" s="230"/>
      <c r="CK1751" s="230"/>
      <c r="CL1751" s="230"/>
      <c r="CM1751" s="230"/>
      <c r="CN1751" s="171"/>
      <c r="CO1751" s="199"/>
      <c r="CP1751" s="230"/>
      <c r="CQ1751" s="233"/>
      <c r="CR1751" s="233"/>
      <c r="CS1751" s="233"/>
      <c r="CT1751" s="230"/>
      <c r="CU1751" s="230"/>
      <c r="CV1751" s="230"/>
      <c r="CW1751" s="230"/>
    </row>
    <row r="1752" ht="60" hidden="1" spans="1:101">
      <c r="A1752" s="191">
        <v>2869</v>
      </c>
      <c r="B1752" s="261" t="s">
        <v>4397</v>
      </c>
      <c r="C1752" s="261" t="s">
        <v>4398</v>
      </c>
      <c r="D1752" s="261" t="s">
        <v>2806</v>
      </c>
      <c r="E1752" s="199"/>
      <c r="F1752" s="261" t="s">
        <v>2215</v>
      </c>
      <c r="G1752" s="199"/>
      <c r="H1752" s="199"/>
      <c r="I1752" s="199"/>
      <c r="J1752" s="202"/>
      <c r="K1752" s="202"/>
      <c r="L1752" s="164" t="str">
        <f>_xlfn.IFNA(VLOOKUP(B1752,'[1]CDM Patients Data'!$C$1266:$N$5000,6,FALSE),"")</f>
        <v>Lung</v>
      </c>
      <c r="M1752" s="164" t="str">
        <f>_xlfn.IFNA(VLOOKUP(B1752,'[1]CDM Patients Data'!$C$1266:$N$5000,7,FALSE),"")</f>
        <v>Overlapping lesion of lung</v>
      </c>
      <c r="N1752" s="164" t="str">
        <f>_xlfn.IFNA(VLOOKUP(B1752,'[1]CDM Patients Data'!$C$1266:$N$5000,8,FALSE),"")</f>
        <v>Squamous cell carcinoma, NOS</v>
      </c>
      <c r="O1752" s="164" t="str">
        <f>_xlfn.IFNA(VLOOKUP(B1752,'[1]CDM Patients Data'!$C$1266:$K$3492,9,FALSE),"")</f>
        <v>Unknown</v>
      </c>
      <c r="P1752" s="164">
        <f>_xlfn.IFNA(VLOOKUP(B1752,'[1]CDM Patients Data'!$C$1266:$O$3492,10,FALSE),"")</f>
        <v>0</v>
      </c>
      <c r="Q1752" s="164">
        <f>_xlfn.IFNA(VLOOKUP(B1752,'[1]CDM Patients Data'!$C$1266:$O$3492,11,FALSE),"")</f>
        <v>0</v>
      </c>
      <c r="R1752" s="164">
        <f>_xlfn.IFNA(VLOOKUP(B1752,'[1]CDM Patients Data'!$C$1266:$O$3492,12,FALSE),"")</f>
        <v>0</v>
      </c>
      <c r="S1752" s="164">
        <f>_xlfn.IFNA(VLOOKUP(B1752,'[1]CDM Patients Data'!$C$1266:$P$3492,13,FALSE),"")</f>
        <v>0</v>
      </c>
      <c r="T1752" s="164" t="str">
        <f>_xlfn.IFNA(VLOOKUP(B1752,'[1]CDM Patients Data'!$C$1266:$N$5000,5,FALSE),"")</f>
        <v>Swathi</v>
      </c>
      <c r="U1752" s="164"/>
      <c r="V1752" s="164"/>
      <c r="W1752" s="210"/>
      <c r="X1752" s="164"/>
      <c r="Y1752" s="164"/>
      <c r="Z1752" s="164"/>
      <c r="AA1752" s="164"/>
      <c r="AB1752" s="164"/>
      <c r="AC1752" s="210"/>
      <c r="AD1752" s="199"/>
      <c r="AE1752" s="199"/>
      <c r="AF1752" s="199"/>
      <c r="AG1752" s="199"/>
      <c r="AH1752" s="233"/>
      <c r="AI1752" s="199"/>
      <c r="AJ1752" s="199"/>
      <c r="AK1752" s="218"/>
      <c r="AL1752" s="218"/>
      <c r="AM1752" s="218"/>
      <c r="AN1752" s="218"/>
      <c r="AO1752" s="218"/>
      <c r="AP1752" s="218"/>
      <c r="AQ1752" s="218"/>
      <c r="AR1752" s="218"/>
      <c r="AS1752" s="218"/>
      <c r="AT1752" s="218"/>
      <c r="AU1752" s="218"/>
      <c r="AV1752" s="218"/>
      <c r="AW1752" s="218"/>
      <c r="AX1752" s="218"/>
      <c r="AY1752" s="218"/>
      <c r="AZ1752" s="218"/>
      <c r="BA1752" s="218"/>
      <c r="BB1752" s="218"/>
      <c r="BC1752" s="218"/>
      <c r="BD1752" s="218"/>
      <c r="BE1752" s="218"/>
      <c r="BF1752" s="218"/>
      <c r="BG1752" s="218"/>
      <c r="BH1752" s="218"/>
      <c r="BI1752" s="218"/>
      <c r="BJ1752" s="233"/>
      <c r="BK1752" s="199"/>
      <c r="BL1752" s="218"/>
      <c r="BM1752" s="171"/>
      <c r="BN1752" s="171"/>
      <c r="BO1752" s="171"/>
      <c r="BP1752" s="218"/>
      <c r="BQ1752" s="218"/>
      <c r="BR1752" s="218"/>
      <c r="BS1752" s="218"/>
      <c r="BT1752" s="218"/>
      <c r="BU1752" s="218"/>
      <c r="BV1752" s="218"/>
      <c r="BW1752" s="218"/>
      <c r="BX1752" s="171"/>
      <c r="BY1752" s="199"/>
      <c r="BZ1752" s="230"/>
      <c r="CA1752" s="230"/>
      <c r="CB1752" s="230"/>
      <c r="CC1752" s="230"/>
      <c r="CD1752" s="230"/>
      <c r="CE1752" s="230"/>
      <c r="CF1752" s="230"/>
      <c r="CG1752" s="230"/>
      <c r="CH1752" s="230"/>
      <c r="CI1752" s="230"/>
      <c r="CJ1752" s="230"/>
      <c r="CK1752" s="230"/>
      <c r="CL1752" s="230"/>
      <c r="CM1752" s="230"/>
      <c r="CN1752" s="171"/>
      <c r="CO1752" s="199"/>
      <c r="CP1752" s="230"/>
      <c r="CQ1752" s="233"/>
      <c r="CR1752" s="233"/>
      <c r="CS1752" s="233"/>
      <c r="CT1752" s="230"/>
      <c r="CU1752" s="230"/>
      <c r="CV1752" s="230"/>
      <c r="CW1752" s="230"/>
    </row>
    <row r="1753" ht="60" hidden="1" spans="1:101">
      <c r="A1753" s="191">
        <v>2870</v>
      </c>
      <c r="B1753" s="261" t="s">
        <v>4399</v>
      </c>
      <c r="C1753" s="261" t="s">
        <v>4400</v>
      </c>
      <c r="D1753" s="261" t="s">
        <v>2853</v>
      </c>
      <c r="E1753" s="199"/>
      <c r="F1753" s="261" t="s">
        <v>3275</v>
      </c>
      <c r="G1753" s="199"/>
      <c r="H1753" s="199"/>
      <c r="I1753" s="199"/>
      <c r="J1753" s="202"/>
      <c r="K1753" s="202"/>
      <c r="L1753" s="164" t="str">
        <f>_xlfn.IFNA(VLOOKUP(B1753,'[1]CDM Patients Data'!$C$1266:$N$5000,6,FALSE),"")</f>
        <v>Esophagus</v>
      </c>
      <c r="M1753" s="164" t="str">
        <f>_xlfn.IFNA(VLOOKUP(B1753,'[1]CDM Patients Data'!$C$1266:$N$5000,7,FALSE),"")</f>
        <v>Abdominal esophagus</v>
      </c>
      <c r="N1753" s="164" t="str">
        <f>_xlfn.IFNA(VLOOKUP(B1753,'[1]CDM Patients Data'!$C$1266:$N$5000,8,FALSE),"")</f>
        <v>Squamous cell carcinoma, NOS</v>
      </c>
      <c r="O1753" s="164" t="str">
        <f>_xlfn.IFNA(VLOOKUP(B1753,'[1]CDM Patients Data'!$C$1266:$K$3492,9,FALSE),"")</f>
        <v>Not a paired site</v>
      </c>
      <c r="P1753" s="164">
        <f>_xlfn.IFNA(VLOOKUP(B1753,'[1]CDM Patients Data'!$C$1266:$O$3492,10,FALSE),"")</f>
        <v>0</v>
      </c>
      <c r="Q1753" s="164">
        <f>_xlfn.IFNA(VLOOKUP(B1753,'[1]CDM Patients Data'!$C$1266:$O$3492,11,FALSE),"")</f>
        <v>0</v>
      </c>
      <c r="R1753" s="164">
        <f>_xlfn.IFNA(VLOOKUP(B1753,'[1]CDM Patients Data'!$C$1266:$O$3492,12,FALSE),"")</f>
        <v>0</v>
      </c>
      <c r="S1753" s="164">
        <f>_xlfn.IFNA(VLOOKUP(B1753,'[1]CDM Patients Data'!$C$1266:$P$3492,13,FALSE),"")</f>
        <v>0</v>
      </c>
      <c r="T1753" s="164" t="str">
        <f>_xlfn.IFNA(VLOOKUP(B1753,'[1]CDM Patients Data'!$C$1266:$N$5000,5,FALSE),"")</f>
        <v>Swathi</v>
      </c>
      <c r="U1753" s="164"/>
      <c r="V1753" s="164"/>
      <c r="W1753" s="210"/>
      <c r="X1753" s="164"/>
      <c r="Y1753" s="164"/>
      <c r="Z1753" s="164"/>
      <c r="AA1753" s="164"/>
      <c r="AB1753" s="164"/>
      <c r="AC1753" s="210"/>
      <c r="AD1753" s="199"/>
      <c r="AE1753" s="199"/>
      <c r="AF1753" s="199"/>
      <c r="AG1753" s="199"/>
      <c r="AH1753" s="233"/>
      <c r="AI1753" s="199"/>
      <c r="AJ1753" s="199"/>
      <c r="AK1753" s="218"/>
      <c r="AL1753" s="218"/>
      <c r="AM1753" s="218"/>
      <c r="AN1753" s="218"/>
      <c r="AO1753" s="218"/>
      <c r="AP1753" s="218"/>
      <c r="AQ1753" s="218"/>
      <c r="AR1753" s="218"/>
      <c r="AS1753" s="218"/>
      <c r="AT1753" s="218"/>
      <c r="AU1753" s="218"/>
      <c r="AV1753" s="218"/>
      <c r="AW1753" s="218"/>
      <c r="AX1753" s="218"/>
      <c r="AY1753" s="218"/>
      <c r="AZ1753" s="218"/>
      <c r="BA1753" s="218"/>
      <c r="BB1753" s="218"/>
      <c r="BC1753" s="218"/>
      <c r="BD1753" s="218"/>
      <c r="BE1753" s="218"/>
      <c r="BF1753" s="218"/>
      <c r="BG1753" s="218"/>
      <c r="BH1753" s="218"/>
      <c r="BI1753" s="218"/>
      <c r="BJ1753" s="233"/>
      <c r="BK1753" s="199"/>
      <c r="BL1753" s="218"/>
      <c r="BM1753" s="171"/>
      <c r="BN1753" s="171"/>
      <c r="BO1753" s="171"/>
      <c r="BP1753" s="218"/>
      <c r="BQ1753" s="218"/>
      <c r="BR1753" s="218"/>
      <c r="BS1753" s="218"/>
      <c r="BT1753" s="218"/>
      <c r="BU1753" s="218"/>
      <c r="BV1753" s="218"/>
      <c r="BW1753" s="218"/>
      <c r="BX1753" s="171"/>
      <c r="BY1753" s="199"/>
      <c r="BZ1753" s="230"/>
      <c r="CA1753" s="230"/>
      <c r="CB1753" s="230"/>
      <c r="CC1753" s="230"/>
      <c r="CD1753" s="230"/>
      <c r="CE1753" s="230"/>
      <c r="CF1753" s="230"/>
      <c r="CG1753" s="230"/>
      <c r="CH1753" s="230"/>
      <c r="CI1753" s="230"/>
      <c r="CJ1753" s="230"/>
      <c r="CK1753" s="230"/>
      <c r="CL1753" s="230"/>
      <c r="CM1753" s="230"/>
      <c r="CN1753" s="171"/>
      <c r="CO1753" s="199"/>
      <c r="CP1753" s="230"/>
      <c r="CQ1753" s="233"/>
      <c r="CR1753" s="233"/>
      <c r="CS1753" s="233"/>
      <c r="CT1753" s="230"/>
      <c r="CU1753" s="230"/>
      <c r="CV1753" s="230"/>
      <c r="CW1753" s="230"/>
    </row>
    <row r="1754" ht="30" hidden="1" spans="1:101">
      <c r="A1754" s="191">
        <v>2871</v>
      </c>
      <c r="B1754" s="261" t="s">
        <v>4401</v>
      </c>
      <c r="C1754" s="261" t="s">
        <v>4402</v>
      </c>
      <c r="D1754" s="261" t="s">
        <v>2824</v>
      </c>
      <c r="E1754" s="199"/>
      <c r="F1754" s="274" t="s">
        <v>3197</v>
      </c>
      <c r="G1754" s="199"/>
      <c r="H1754" s="199"/>
      <c r="I1754" s="199"/>
      <c r="J1754" s="202"/>
      <c r="K1754" s="202"/>
      <c r="L1754" s="164" t="str">
        <f>_xlfn.IFNA(VLOOKUP(B1754,'[1]CDM Patients Data'!$C$1266:$N$5000,6,FALSE),"")</f>
        <v>Skin</v>
      </c>
      <c r="M1754" s="164" t="str">
        <f>_xlfn.IFNA(VLOOKUP(B1754,'[1]CDM Patients Data'!$C$1266:$N$5000,7,FALSE),"")</f>
        <v>Skin limb, lower</v>
      </c>
      <c r="N1754" s="164" t="str">
        <f>_xlfn.IFNA(VLOOKUP(B1754,'[1]CDM Patients Data'!$C$1266:$N$5000,8,FALSE),"")</f>
        <v>Adenoid cystic carcinoma</v>
      </c>
      <c r="O1754" s="164" t="str">
        <f>_xlfn.IFNA(VLOOKUP(B1754,'[1]CDM Patients Data'!$C$1266:$K$3492,9,FALSE),"")</f>
        <v>Right</v>
      </c>
      <c r="P1754" s="164">
        <f>_xlfn.IFNA(VLOOKUP(B1754,'[1]CDM Patients Data'!$C$1266:$O$3492,10,FALSE),"")</f>
        <v>0</v>
      </c>
      <c r="Q1754" s="164">
        <f>_xlfn.IFNA(VLOOKUP(B1754,'[1]CDM Patients Data'!$C$1266:$O$3492,11,FALSE),"")</f>
        <v>0</v>
      </c>
      <c r="R1754" s="164">
        <f>_xlfn.IFNA(VLOOKUP(B1754,'[1]CDM Patients Data'!$C$1266:$O$3492,12,FALSE),"")</f>
        <v>0</v>
      </c>
      <c r="S1754" s="164">
        <f>_xlfn.IFNA(VLOOKUP(B1754,'[1]CDM Patients Data'!$C$1266:$P$3492,13,FALSE),"")</f>
        <v>0</v>
      </c>
      <c r="T1754" s="164" t="str">
        <f>_xlfn.IFNA(VLOOKUP(B1754,'[1]CDM Patients Data'!$C$1266:$N$5000,5,FALSE),"")</f>
        <v>Alaka</v>
      </c>
      <c r="U1754" s="164"/>
      <c r="V1754" s="164"/>
      <c r="W1754" s="210"/>
      <c r="X1754" s="164"/>
      <c r="Y1754" s="164"/>
      <c r="Z1754" s="164"/>
      <c r="AA1754" s="164"/>
      <c r="AB1754" s="164"/>
      <c r="AC1754" s="210"/>
      <c r="AD1754" s="199"/>
      <c r="AE1754" s="199"/>
      <c r="AF1754" s="199"/>
      <c r="AG1754" s="199"/>
      <c r="AH1754" s="233"/>
      <c r="AI1754" s="199"/>
      <c r="AJ1754" s="199"/>
      <c r="AK1754" s="218"/>
      <c r="AL1754" s="218"/>
      <c r="AM1754" s="218"/>
      <c r="AN1754" s="218"/>
      <c r="AO1754" s="218"/>
      <c r="AP1754" s="218"/>
      <c r="AQ1754" s="218"/>
      <c r="AR1754" s="218"/>
      <c r="AS1754" s="218"/>
      <c r="AT1754" s="218"/>
      <c r="AU1754" s="218"/>
      <c r="AV1754" s="218"/>
      <c r="AW1754" s="218"/>
      <c r="AX1754" s="218"/>
      <c r="AY1754" s="218"/>
      <c r="AZ1754" s="218"/>
      <c r="BA1754" s="218"/>
      <c r="BB1754" s="218"/>
      <c r="BC1754" s="218"/>
      <c r="BD1754" s="218"/>
      <c r="BE1754" s="218"/>
      <c r="BF1754" s="218"/>
      <c r="BG1754" s="218"/>
      <c r="BH1754" s="218"/>
      <c r="BI1754" s="218"/>
      <c r="BJ1754" s="233"/>
      <c r="BK1754" s="199"/>
      <c r="BL1754" s="218"/>
      <c r="BM1754" s="171"/>
      <c r="BN1754" s="171"/>
      <c r="BO1754" s="171"/>
      <c r="BP1754" s="218"/>
      <c r="BQ1754" s="218"/>
      <c r="BR1754" s="218"/>
      <c r="BS1754" s="218"/>
      <c r="BT1754" s="218"/>
      <c r="BU1754" s="218"/>
      <c r="BV1754" s="218"/>
      <c r="BW1754" s="218"/>
      <c r="BX1754" s="171"/>
      <c r="BY1754" s="199"/>
      <c r="BZ1754" s="230"/>
      <c r="CA1754" s="230"/>
      <c r="CB1754" s="230"/>
      <c r="CC1754" s="230"/>
      <c r="CD1754" s="230"/>
      <c r="CE1754" s="230"/>
      <c r="CF1754" s="230"/>
      <c r="CG1754" s="230"/>
      <c r="CH1754" s="230"/>
      <c r="CI1754" s="230"/>
      <c r="CJ1754" s="230"/>
      <c r="CK1754" s="230"/>
      <c r="CL1754" s="230"/>
      <c r="CM1754" s="230"/>
      <c r="CN1754" s="171"/>
      <c r="CO1754" s="199"/>
      <c r="CP1754" s="230"/>
      <c r="CQ1754" s="233"/>
      <c r="CR1754" s="233"/>
      <c r="CS1754" s="233"/>
      <c r="CT1754" s="230"/>
      <c r="CU1754" s="230"/>
      <c r="CV1754" s="230"/>
      <c r="CW1754" s="230"/>
    </row>
    <row r="1755" ht="30" hidden="1" spans="1:101">
      <c r="A1755" s="191">
        <v>2872</v>
      </c>
      <c r="B1755" s="261" t="s">
        <v>4403</v>
      </c>
      <c r="C1755" s="261" t="s">
        <v>4404</v>
      </c>
      <c r="D1755" s="261" t="s">
        <v>2794</v>
      </c>
      <c r="E1755" s="199"/>
      <c r="F1755" s="261" t="s">
        <v>2385</v>
      </c>
      <c r="G1755" s="199"/>
      <c r="H1755" s="199"/>
      <c r="I1755" s="199"/>
      <c r="J1755" s="202"/>
      <c r="K1755" s="202"/>
      <c r="L1755" s="164" t="str">
        <f>_xlfn.IFNA(VLOOKUP(B1755,'[1]CDM Patients Data'!$C$1266:$N$5000,6,FALSE),"")</f>
        <v>Prostate</v>
      </c>
      <c r="M1755" s="164" t="str">
        <f>_xlfn.IFNA(VLOOKUP(B1755,'[1]CDM Patients Data'!$C$1266:$N$5000,7,FALSE),"")</f>
        <v>Prostate gland</v>
      </c>
      <c r="N1755" s="164" t="str">
        <f>_xlfn.IFNA(VLOOKUP(B1755,'[1]CDM Patients Data'!$C$1266:$N$5000,8,FALSE),"")</f>
        <v>Adenocarcinoma, NOS</v>
      </c>
      <c r="O1755" s="164" t="str">
        <f>_xlfn.IFNA(VLOOKUP(B1755,'[1]CDM Patients Data'!$C$1266:$K$3492,9,FALSE),"")</f>
        <v>Not a paired site</v>
      </c>
      <c r="P1755" s="164">
        <f>_xlfn.IFNA(VLOOKUP(B1755,'[1]CDM Patients Data'!$C$1266:$O$3492,10,FALSE),"")</f>
        <v>0</v>
      </c>
      <c r="Q1755" s="164">
        <f>_xlfn.IFNA(VLOOKUP(B1755,'[1]CDM Patients Data'!$C$1266:$O$3492,11,FALSE),"")</f>
        <v>0</v>
      </c>
      <c r="R1755" s="164">
        <f>_xlfn.IFNA(VLOOKUP(B1755,'[1]CDM Patients Data'!$C$1266:$O$3492,12,FALSE),"")</f>
        <v>0</v>
      </c>
      <c r="S1755" s="164">
        <f>_xlfn.IFNA(VLOOKUP(B1755,'[1]CDM Patients Data'!$C$1266:$P$3492,13,FALSE),"")</f>
        <v>0</v>
      </c>
      <c r="T1755" s="164" t="str">
        <f>_xlfn.IFNA(VLOOKUP(B1755,'[1]CDM Patients Data'!$C$1266:$N$5000,5,FALSE),"")</f>
        <v>Dayana</v>
      </c>
      <c r="U1755" s="164"/>
      <c r="V1755" s="164"/>
      <c r="W1755" s="210"/>
      <c r="X1755" s="164"/>
      <c r="Y1755" s="164"/>
      <c r="Z1755" s="164"/>
      <c r="AA1755" s="164"/>
      <c r="AB1755" s="164"/>
      <c r="AC1755" s="210"/>
      <c r="AD1755" s="199"/>
      <c r="AE1755" s="199"/>
      <c r="AF1755" s="199"/>
      <c r="AG1755" s="199"/>
      <c r="AH1755" s="233"/>
      <c r="AI1755" s="199"/>
      <c r="AJ1755" s="199"/>
      <c r="AK1755" s="218"/>
      <c r="AL1755" s="218"/>
      <c r="AM1755" s="218"/>
      <c r="AN1755" s="218"/>
      <c r="AO1755" s="218"/>
      <c r="AP1755" s="218"/>
      <c r="AQ1755" s="218"/>
      <c r="AR1755" s="218"/>
      <c r="AS1755" s="218"/>
      <c r="AT1755" s="218"/>
      <c r="AU1755" s="218"/>
      <c r="AV1755" s="218"/>
      <c r="AW1755" s="218"/>
      <c r="AX1755" s="218"/>
      <c r="AY1755" s="218"/>
      <c r="AZ1755" s="218"/>
      <c r="BA1755" s="218"/>
      <c r="BB1755" s="218"/>
      <c r="BC1755" s="218"/>
      <c r="BD1755" s="218"/>
      <c r="BE1755" s="218"/>
      <c r="BF1755" s="218"/>
      <c r="BG1755" s="218"/>
      <c r="BH1755" s="218"/>
      <c r="BI1755" s="218"/>
      <c r="BJ1755" s="233"/>
      <c r="BK1755" s="199"/>
      <c r="BL1755" s="218"/>
      <c r="BM1755" s="171"/>
      <c r="BN1755" s="171"/>
      <c r="BO1755" s="171"/>
      <c r="BP1755" s="218"/>
      <c r="BQ1755" s="218"/>
      <c r="BR1755" s="218"/>
      <c r="BS1755" s="218"/>
      <c r="BT1755" s="218"/>
      <c r="BU1755" s="218"/>
      <c r="BV1755" s="218"/>
      <c r="BW1755" s="218"/>
      <c r="BX1755" s="171"/>
      <c r="BY1755" s="199"/>
      <c r="BZ1755" s="230"/>
      <c r="CA1755" s="230"/>
      <c r="CB1755" s="230"/>
      <c r="CC1755" s="230"/>
      <c r="CD1755" s="230"/>
      <c r="CE1755" s="230"/>
      <c r="CF1755" s="230"/>
      <c r="CG1755" s="230"/>
      <c r="CH1755" s="230"/>
      <c r="CI1755" s="230"/>
      <c r="CJ1755" s="230"/>
      <c r="CK1755" s="230"/>
      <c r="CL1755" s="230"/>
      <c r="CM1755" s="230"/>
      <c r="CN1755" s="171"/>
      <c r="CO1755" s="199"/>
      <c r="CP1755" s="230"/>
      <c r="CQ1755" s="233"/>
      <c r="CR1755" s="233"/>
      <c r="CS1755" s="233"/>
      <c r="CT1755" s="230"/>
      <c r="CU1755" s="230"/>
      <c r="CV1755" s="230"/>
      <c r="CW1755" s="230"/>
    </row>
    <row r="1756" ht="30" hidden="1" spans="1:101">
      <c r="A1756" s="191">
        <v>2873</v>
      </c>
      <c r="B1756" s="261" t="s">
        <v>4405</v>
      </c>
      <c r="C1756" s="261" t="s">
        <v>4406</v>
      </c>
      <c r="D1756" s="261" t="s">
        <v>2794</v>
      </c>
      <c r="E1756" s="199"/>
      <c r="F1756" s="274" t="s">
        <v>2385</v>
      </c>
      <c r="G1756" s="199"/>
      <c r="H1756" s="199"/>
      <c r="I1756" s="199"/>
      <c r="J1756" s="202"/>
      <c r="K1756" s="202"/>
      <c r="L1756" s="164" t="str">
        <f>_xlfn.IFNA(VLOOKUP(B1756,'[1]CDM Patients Data'!$C$1266:$N$5000,6,FALSE),"")</f>
        <v>Prostate</v>
      </c>
      <c r="M1756" s="164" t="str">
        <f>_xlfn.IFNA(VLOOKUP(B1756,'[1]CDM Patients Data'!$C$1266:$N$5000,7,FALSE),"")</f>
        <v>Prostate gland</v>
      </c>
      <c r="N1756" s="164" t="str">
        <f>_xlfn.IFNA(VLOOKUP(B1756,'[1]CDM Patients Data'!$C$1266:$N$5000,8,FALSE),"")</f>
        <v>Acinar cell carcinoma</v>
      </c>
      <c r="O1756" s="164" t="str">
        <f>_xlfn.IFNA(VLOOKUP(B1756,'[1]CDM Patients Data'!$C$1266:$K$3492,9,FALSE),"")</f>
        <v>Not a paired site</v>
      </c>
      <c r="P1756" s="164">
        <f>_xlfn.IFNA(VLOOKUP(B1756,'[1]CDM Patients Data'!$C$1266:$O$3492,10,FALSE),"")</f>
        <v>0</v>
      </c>
      <c r="Q1756" s="164">
        <f>_xlfn.IFNA(VLOOKUP(B1756,'[1]CDM Patients Data'!$C$1266:$O$3492,11,FALSE),"")</f>
        <v>0</v>
      </c>
      <c r="R1756" s="164">
        <f>_xlfn.IFNA(VLOOKUP(B1756,'[1]CDM Patients Data'!$C$1266:$O$3492,12,FALSE),"")</f>
        <v>0</v>
      </c>
      <c r="S1756" s="164">
        <f>_xlfn.IFNA(VLOOKUP(B1756,'[1]CDM Patients Data'!$C$1266:$P$3492,13,FALSE),"")</f>
        <v>0</v>
      </c>
      <c r="T1756" s="164" t="str">
        <f>_xlfn.IFNA(VLOOKUP(B1756,'[1]CDM Patients Data'!$C$1266:$N$5000,5,FALSE),"")</f>
        <v>Swathi</v>
      </c>
      <c r="U1756" s="164"/>
      <c r="V1756" s="164"/>
      <c r="W1756" s="210"/>
      <c r="X1756" s="164"/>
      <c r="Y1756" s="164"/>
      <c r="Z1756" s="164"/>
      <c r="AA1756" s="164"/>
      <c r="AB1756" s="164"/>
      <c r="AC1756" s="210"/>
      <c r="AD1756" s="199"/>
      <c r="AE1756" s="199"/>
      <c r="AF1756" s="199"/>
      <c r="AG1756" s="199"/>
      <c r="AH1756" s="233"/>
      <c r="AI1756" s="199"/>
      <c r="AJ1756" s="199"/>
      <c r="AK1756" s="218"/>
      <c r="AL1756" s="218"/>
      <c r="AM1756" s="218"/>
      <c r="AN1756" s="218"/>
      <c r="AO1756" s="218"/>
      <c r="AP1756" s="218"/>
      <c r="AQ1756" s="218"/>
      <c r="AR1756" s="218"/>
      <c r="AS1756" s="218"/>
      <c r="AT1756" s="218"/>
      <c r="AU1756" s="218"/>
      <c r="AV1756" s="218"/>
      <c r="AW1756" s="218"/>
      <c r="AX1756" s="218"/>
      <c r="AY1756" s="218"/>
      <c r="AZ1756" s="218"/>
      <c r="BA1756" s="218"/>
      <c r="BB1756" s="218"/>
      <c r="BC1756" s="218"/>
      <c r="BD1756" s="218"/>
      <c r="BE1756" s="218"/>
      <c r="BF1756" s="218"/>
      <c r="BG1756" s="218"/>
      <c r="BH1756" s="218"/>
      <c r="BI1756" s="218"/>
      <c r="BJ1756" s="233"/>
      <c r="BK1756" s="199"/>
      <c r="BL1756" s="218"/>
      <c r="BM1756" s="171"/>
      <c r="BN1756" s="171"/>
      <c r="BO1756" s="171"/>
      <c r="BP1756" s="218"/>
      <c r="BQ1756" s="218"/>
      <c r="BR1756" s="218"/>
      <c r="BS1756" s="218"/>
      <c r="BT1756" s="218"/>
      <c r="BU1756" s="218"/>
      <c r="BV1756" s="218"/>
      <c r="BW1756" s="218"/>
      <c r="BX1756" s="171"/>
      <c r="BY1756" s="199"/>
      <c r="BZ1756" s="230"/>
      <c r="CA1756" s="230"/>
      <c r="CB1756" s="230"/>
      <c r="CC1756" s="230"/>
      <c r="CD1756" s="230"/>
      <c r="CE1756" s="230"/>
      <c r="CF1756" s="230"/>
      <c r="CG1756" s="230"/>
      <c r="CH1756" s="230"/>
      <c r="CI1756" s="230"/>
      <c r="CJ1756" s="230"/>
      <c r="CK1756" s="230"/>
      <c r="CL1756" s="230"/>
      <c r="CM1756" s="230"/>
      <c r="CN1756" s="171"/>
      <c r="CO1756" s="199"/>
      <c r="CP1756" s="230"/>
      <c r="CQ1756" s="233"/>
      <c r="CR1756" s="233"/>
      <c r="CS1756" s="233"/>
      <c r="CT1756" s="230"/>
      <c r="CU1756" s="230"/>
      <c r="CV1756" s="230"/>
      <c r="CW1756" s="230"/>
    </row>
    <row r="1757" hidden="1" spans="1:101">
      <c r="A1757" s="191">
        <v>2874</v>
      </c>
      <c r="B1757" s="261" t="s">
        <v>4407</v>
      </c>
      <c r="C1757" s="261" t="s">
        <v>4408</v>
      </c>
      <c r="D1757" s="261" t="s">
        <v>3427</v>
      </c>
      <c r="E1757" s="199"/>
      <c r="F1757" s="274" t="s">
        <v>2385</v>
      </c>
      <c r="G1757" s="199"/>
      <c r="H1757" s="199"/>
      <c r="I1757" s="199"/>
      <c r="J1757" s="202"/>
      <c r="K1757" s="202"/>
      <c r="L1757" s="164" t="str">
        <f>_xlfn.IFNA(VLOOKUP(B1757,'[1]CDM Patients Data'!$C$1266:$N$5000,6,FALSE),"")</f>
        <v>Lung</v>
      </c>
      <c r="M1757" s="164" t="str">
        <f>_xlfn.IFNA(VLOOKUP(B1757,'[1]CDM Patients Data'!$C$1266:$N$5000,7,FALSE),"")</f>
        <v>NA</v>
      </c>
      <c r="N1757" s="164" t="str">
        <f>_xlfn.IFNA(VLOOKUP(B1757,'[1]CDM Patients Data'!$C$1266:$N$5000,8,FALSE),"")</f>
        <v>NA</v>
      </c>
      <c r="O1757" s="164" t="str">
        <f>_xlfn.IFNA(VLOOKUP(B1757,'[1]CDM Patients Data'!$C$1266:$K$3492,9,FALSE),"")</f>
        <v>NA</v>
      </c>
      <c r="P1757" s="164">
        <f>_xlfn.IFNA(VLOOKUP(B1757,'[1]CDM Patients Data'!$C$1266:$O$3492,10,FALSE),"")</f>
        <v>0</v>
      </c>
      <c r="Q1757" s="164">
        <f>_xlfn.IFNA(VLOOKUP(B1757,'[1]CDM Patients Data'!$C$1266:$O$3492,11,FALSE),"")</f>
        <v>0</v>
      </c>
      <c r="R1757" s="164">
        <f>_xlfn.IFNA(VLOOKUP(B1757,'[1]CDM Patients Data'!$C$1266:$O$3492,12,FALSE),"")</f>
        <v>0</v>
      </c>
      <c r="S1757" s="164">
        <f>_xlfn.IFNA(VLOOKUP(B1757,'[1]CDM Patients Data'!$C$1266:$P$3492,13,FALSE),"")</f>
        <v>0</v>
      </c>
      <c r="T1757" s="164" t="str">
        <f>_xlfn.IFNA(VLOOKUP(B1757,'[1]CDM Patients Data'!$C$1266:$N$5000,5,FALSE),"")</f>
        <v>Alaka</v>
      </c>
      <c r="U1757" s="164"/>
      <c r="V1757" s="164"/>
      <c r="W1757" s="210"/>
      <c r="X1757" s="164"/>
      <c r="Y1757" s="164"/>
      <c r="Z1757" s="164"/>
      <c r="AA1757" s="164"/>
      <c r="AB1757" s="164"/>
      <c r="AC1757" s="210"/>
      <c r="AD1757" s="199"/>
      <c r="AE1757" s="199"/>
      <c r="AF1757" s="199"/>
      <c r="AG1757" s="199"/>
      <c r="AH1757" s="233"/>
      <c r="AI1757" s="199"/>
      <c r="AJ1757" s="199"/>
      <c r="AK1757" s="218"/>
      <c r="AL1757" s="218"/>
      <c r="AM1757" s="218"/>
      <c r="AN1757" s="218"/>
      <c r="AO1757" s="218"/>
      <c r="AP1757" s="218"/>
      <c r="AQ1757" s="218"/>
      <c r="AR1757" s="218"/>
      <c r="AS1757" s="218"/>
      <c r="AT1757" s="218"/>
      <c r="AU1757" s="218"/>
      <c r="AV1757" s="218"/>
      <c r="AW1757" s="218"/>
      <c r="AX1757" s="218"/>
      <c r="AY1757" s="218"/>
      <c r="AZ1757" s="218"/>
      <c r="BA1757" s="218"/>
      <c r="BB1757" s="218"/>
      <c r="BC1757" s="218"/>
      <c r="BD1757" s="218"/>
      <c r="BE1757" s="218"/>
      <c r="BF1757" s="218"/>
      <c r="BG1757" s="218"/>
      <c r="BH1757" s="218"/>
      <c r="BI1757" s="218"/>
      <c r="BJ1757" s="233"/>
      <c r="BK1757" s="199"/>
      <c r="BL1757" s="218"/>
      <c r="BM1757" s="171"/>
      <c r="BN1757" s="171"/>
      <c r="BO1757" s="171"/>
      <c r="BP1757" s="218"/>
      <c r="BQ1757" s="218"/>
      <c r="BR1757" s="218"/>
      <c r="BS1757" s="218"/>
      <c r="BT1757" s="218"/>
      <c r="BU1757" s="218"/>
      <c r="BV1757" s="218"/>
      <c r="BW1757" s="218"/>
      <c r="BX1757" s="171"/>
      <c r="BY1757" s="199"/>
      <c r="BZ1757" s="230"/>
      <c r="CA1757" s="230"/>
      <c r="CB1757" s="230"/>
      <c r="CC1757" s="230"/>
      <c r="CD1757" s="230"/>
      <c r="CE1757" s="230"/>
      <c r="CF1757" s="230"/>
      <c r="CG1757" s="230"/>
      <c r="CH1757" s="230"/>
      <c r="CI1757" s="230"/>
      <c r="CJ1757" s="230"/>
      <c r="CK1757" s="230"/>
      <c r="CL1757" s="230"/>
      <c r="CM1757" s="230"/>
      <c r="CN1757" s="171"/>
      <c r="CO1757" s="199"/>
      <c r="CP1757" s="230"/>
      <c r="CQ1757" s="233"/>
      <c r="CR1757" s="233"/>
      <c r="CS1757" s="233"/>
      <c r="CT1757" s="230"/>
      <c r="CU1757" s="230"/>
      <c r="CV1757" s="230"/>
      <c r="CW1757" s="230"/>
    </row>
    <row r="1758" ht="30" hidden="1" spans="1:101">
      <c r="A1758" s="191">
        <v>2875</v>
      </c>
      <c r="B1758" s="261" t="s">
        <v>4409</v>
      </c>
      <c r="C1758" s="261" t="s">
        <v>4410</v>
      </c>
      <c r="D1758" s="261" t="s">
        <v>2824</v>
      </c>
      <c r="E1758" s="199"/>
      <c r="F1758" s="261" t="s">
        <v>4324</v>
      </c>
      <c r="G1758" s="199"/>
      <c r="H1758" s="199"/>
      <c r="I1758" s="199"/>
      <c r="J1758" s="202"/>
      <c r="K1758" s="202"/>
      <c r="L1758" s="164" t="str">
        <f>_xlfn.IFNA(VLOOKUP(B1758,'[1]CDM Patients Data'!$C$1266:$N$5000,6,FALSE),"")</f>
        <v>Large Intestine</v>
      </c>
      <c r="M1758" s="164" t="str">
        <f>_xlfn.IFNA(VLOOKUP(B1758,'[1]CDM Patients Data'!$C$1266:$N$5000,7,FALSE),"")</f>
        <v>Colon NOS</v>
      </c>
      <c r="N1758" s="164" t="str">
        <f>_xlfn.IFNA(VLOOKUP(B1758,'[1]CDM Patients Data'!$C$1266:$N$5000,8,FALSE),"")</f>
        <v>Adenocarcinoma, NOS</v>
      </c>
      <c r="O1758" s="164" t="str">
        <f>_xlfn.IFNA(VLOOKUP(B1758,'[1]CDM Patients Data'!$C$1266:$K$3492,9,FALSE),"")</f>
        <v>Right</v>
      </c>
      <c r="P1758" s="164">
        <f>_xlfn.IFNA(VLOOKUP(B1758,'[1]CDM Patients Data'!$C$1266:$O$3492,10,FALSE),"")</f>
        <v>0</v>
      </c>
      <c r="Q1758" s="164">
        <f>_xlfn.IFNA(VLOOKUP(B1758,'[1]CDM Patients Data'!$C$1266:$O$3492,11,FALSE),"")</f>
        <v>0</v>
      </c>
      <c r="R1758" s="164">
        <f>_xlfn.IFNA(VLOOKUP(B1758,'[1]CDM Patients Data'!$C$1266:$O$3492,12,FALSE),"")</f>
        <v>0</v>
      </c>
      <c r="S1758" s="164">
        <f>_xlfn.IFNA(VLOOKUP(B1758,'[1]CDM Patients Data'!$C$1266:$P$3492,13,FALSE),"")</f>
        <v>0</v>
      </c>
      <c r="T1758" s="164" t="str">
        <f>_xlfn.IFNA(VLOOKUP(B1758,'[1]CDM Patients Data'!$C$1266:$N$5000,5,FALSE),"")</f>
        <v>Manohar</v>
      </c>
      <c r="U1758" s="164"/>
      <c r="V1758" s="164"/>
      <c r="W1758" s="210"/>
      <c r="X1758" s="164"/>
      <c r="Y1758" s="164"/>
      <c r="Z1758" s="164"/>
      <c r="AA1758" s="164"/>
      <c r="AB1758" s="164"/>
      <c r="AC1758" s="210"/>
      <c r="AD1758" s="199"/>
      <c r="AE1758" s="199"/>
      <c r="AF1758" s="199"/>
      <c r="AG1758" s="199"/>
      <c r="AH1758" s="233"/>
      <c r="AI1758" s="199"/>
      <c r="AJ1758" s="199"/>
      <c r="AK1758" s="218"/>
      <c r="AL1758" s="218"/>
      <c r="AM1758" s="218"/>
      <c r="AN1758" s="218"/>
      <c r="AO1758" s="218"/>
      <c r="AP1758" s="218"/>
      <c r="AQ1758" s="218"/>
      <c r="AR1758" s="218"/>
      <c r="AS1758" s="218"/>
      <c r="AT1758" s="218"/>
      <c r="AU1758" s="218"/>
      <c r="AV1758" s="218"/>
      <c r="AW1758" s="218"/>
      <c r="AX1758" s="218"/>
      <c r="AY1758" s="218"/>
      <c r="AZ1758" s="218"/>
      <c r="BA1758" s="218"/>
      <c r="BB1758" s="218"/>
      <c r="BC1758" s="218"/>
      <c r="BD1758" s="218"/>
      <c r="BE1758" s="218"/>
      <c r="BF1758" s="218"/>
      <c r="BG1758" s="218"/>
      <c r="BH1758" s="218"/>
      <c r="BI1758" s="218"/>
      <c r="BJ1758" s="233"/>
      <c r="BK1758" s="199"/>
      <c r="BL1758" s="218"/>
      <c r="BM1758" s="171"/>
      <c r="BN1758" s="171"/>
      <c r="BO1758" s="171"/>
      <c r="BP1758" s="218"/>
      <c r="BQ1758" s="218"/>
      <c r="BR1758" s="218"/>
      <c r="BS1758" s="218"/>
      <c r="BT1758" s="218"/>
      <c r="BU1758" s="218"/>
      <c r="BV1758" s="218"/>
      <c r="BW1758" s="218"/>
      <c r="BX1758" s="171"/>
      <c r="BY1758" s="199"/>
      <c r="BZ1758" s="230"/>
      <c r="CA1758" s="230"/>
      <c r="CB1758" s="230"/>
      <c r="CC1758" s="230"/>
      <c r="CD1758" s="230"/>
      <c r="CE1758" s="230"/>
      <c r="CF1758" s="230"/>
      <c r="CG1758" s="230"/>
      <c r="CH1758" s="230"/>
      <c r="CI1758" s="230"/>
      <c r="CJ1758" s="230"/>
      <c r="CK1758" s="230"/>
      <c r="CL1758" s="230"/>
      <c r="CM1758" s="230"/>
      <c r="CN1758" s="171"/>
      <c r="CO1758" s="199"/>
      <c r="CP1758" s="230"/>
      <c r="CQ1758" s="233"/>
      <c r="CR1758" s="233"/>
      <c r="CS1758" s="233"/>
      <c r="CT1758" s="230"/>
      <c r="CU1758" s="230"/>
      <c r="CV1758" s="230"/>
      <c r="CW1758" s="230"/>
    </row>
    <row r="1759" ht="60" hidden="1" spans="1:101">
      <c r="A1759" s="191">
        <v>2876</v>
      </c>
      <c r="B1759" s="261" t="s">
        <v>4411</v>
      </c>
      <c r="C1759" s="261" t="s">
        <v>4412</v>
      </c>
      <c r="D1759" s="261" t="s">
        <v>2780</v>
      </c>
      <c r="E1759" s="199"/>
      <c r="F1759" s="261" t="s">
        <v>3574</v>
      </c>
      <c r="G1759" s="199"/>
      <c r="H1759" s="199"/>
      <c r="I1759" s="199"/>
      <c r="J1759" s="202"/>
      <c r="K1759" s="202"/>
      <c r="L1759" s="164" t="str">
        <f>_xlfn.IFNA(VLOOKUP(B1759,'[1]CDM Patients Data'!$C$1266:$N$5000,6,FALSE),"")</f>
        <v>Breast</v>
      </c>
      <c r="M1759" s="164" t="str">
        <f>_xlfn.IFNA(VLOOKUP(B1759,'[1]CDM Patients Data'!$C$1266:$N$5000,7,FALSE),"")</f>
        <v>Breast NOS (excludes Skin of breast C44.5)</v>
      </c>
      <c r="N1759" s="164" t="str">
        <f>_xlfn.IFNA(VLOOKUP(B1759,'[1]CDM Patients Data'!$C$1266:$N$5000,8,FALSE),"")</f>
        <v>Carcinoma, NOS</v>
      </c>
      <c r="O1759" s="164" t="str">
        <f>_xlfn.IFNA(VLOOKUP(B1759,'[1]CDM Patients Data'!$C$1266:$K$3492,9,FALSE),"")</f>
        <v>Unknown</v>
      </c>
      <c r="P1759" s="164">
        <f>_xlfn.IFNA(VLOOKUP(B1759,'[1]CDM Patients Data'!$C$1266:$O$3492,10,FALSE),"")</f>
        <v>0</v>
      </c>
      <c r="Q1759" s="164">
        <f>_xlfn.IFNA(VLOOKUP(B1759,'[1]CDM Patients Data'!$C$1266:$O$3492,11,FALSE),"")</f>
        <v>0</v>
      </c>
      <c r="R1759" s="164">
        <f>_xlfn.IFNA(VLOOKUP(B1759,'[1]CDM Patients Data'!$C$1266:$O$3492,12,FALSE),"")</f>
        <v>0</v>
      </c>
      <c r="S1759" s="164">
        <f>_xlfn.IFNA(VLOOKUP(B1759,'[1]CDM Patients Data'!$C$1266:$P$3492,13,FALSE),"")</f>
        <v>0</v>
      </c>
      <c r="T1759" s="164" t="str">
        <f>_xlfn.IFNA(VLOOKUP(B1759,'[1]CDM Patients Data'!$C$1266:$N$5000,5,FALSE),"")</f>
        <v>Swathi</v>
      </c>
      <c r="U1759" s="164"/>
      <c r="V1759" s="164"/>
      <c r="W1759" s="210"/>
      <c r="X1759" s="164"/>
      <c r="Y1759" s="164"/>
      <c r="Z1759" s="164"/>
      <c r="AA1759" s="164"/>
      <c r="AB1759" s="164"/>
      <c r="AC1759" s="210"/>
      <c r="AD1759" s="199"/>
      <c r="AE1759" s="199"/>
      <c r="AF1759" s="199"/>
      <c r="AG1759" s="199"/>
      <c r="AH1759" s="233"/>
      <c r="AI1759" s="199"/>
      <c r="AJ1759" s="199"/>
      <c r="AK1759" s="218"/>
      <c r="AL1759" s="218"/>
      <c r="AM1759" s="218"/>
      <c r="AN1759" s="218"/>
      <c r="AO1759" s="218"/>
      <c r="AP1759" s="218"/>
      <c r="AQ1759" s="218"/>
      <c r="AR1759" s="218"/>
      <c r="AS1759" s="218"/>
      <c r="AT1759" s="218"/>
      <c r="AU1759" s="218"/>
      <c r="AV1759" s="218"/>
      <c r="AW1759" s="218"/>
      <c r="AX1759" s="218"/>
      <c r="AY1759" s="218"/>
      <c r="AZ1759" s="218"/>
      <c r="BA1759" s="218"/>
      <c r="BB1759" s="218"/>
      <c r="BC1759" s="218"/>
      <c r="BD1759" s="218"/>
      <c r="BE1759" s="218"/>
      <c r="BF1759" s="218"/>
      <c r="BG1759" s="218"/>
      <c r="BH1759" s="218"/>
      <c r="BI1759" s="218"/>
      <c r="BJ1759" s="233"/>
      <c r="BK1759" s="199"/>
      <c r="BL1759" s="218"/>
      <c r="BM1759" s="171"/>
      <c r="BN1759" s="171"/>
      <c r="BO1759" s="171"/>
      <c r="BP1759" s="218"/>
      <c r="BQ1759" s="218"/>
      <c r="BR1759" s="218"/>
      <c r="BS1759" s="218"/>
      <c r="BT1759" s="218"/>
      <c r="BU1759" s="218"/>
      <c r="BV1759" s="218"/>
      <c r="BW1759" s="218"/>
      <c r="BX1759" s="171"/>
      <c r="BY1759" s="199"/>
      <c r="BZ1759" s="230"/>
      <c r="CA1759" s="230"/>
      <c r="CB1759" s="230"/>
      <c r="CC1759" s="230"/>
      <c r="CD1759" s="230"/>
      <c r="CE1759" s="230"/>
      <c r="CF1759" s="230"/>
      <c r="CG1759" s="230"/>
      <c r="CH1759" s="230"/>
      <c r="CI1759" s="230"/>
      <c r="CJ1759" s="230"/>
      <c r="CK1759" s="230"/>
      <c r="CL1759" s="230"/>
      <c r="CM1759" s="230"/>
      <c r="CN1759" s="171"/>
      <c r="CO1759" s="199"/>
      <c r="CP1759" s="230"/>
      <c r="CQ1759" s="233"/>
      <c r="CR1759" s="233"/>
      <c r="CS1759" s="233"/>
      <c r="CT1759" s="230"/>
      <c r="CU1759" s="230"/>
      <c r="CV1759" s="230"/>
      <c r="CW1759" s="230"/>
    </row>
    <row r="1760" ht="30" hidden="1" spans="1:101">
      <c r="A1760" s="191">
        <v>2877</v>
      </c>
      <c r="B1760" s="261" t="s">
        <v>4413</v>
      </c>
      <c r="C1760" s="261" t="s">
        <v>4414</v>
      </c>
      <c r="D1760" s="261" t="s">
        <v>2798</v>
      </c>
      <c r="E1760" s="199"/>
      <c r="F1760" s="261" t="s">
        <v>3829</v>
      </c>
      <c r="G1760" s="199"/>
      <c r="H1760" s="199"/>
      <c r="I1760" s="199"/>
      <c r="J1760" s="202"/>
      <c r="K1760" s="202"/>
      <c r="L1760" s="164" t="str">
        <f>_xlfn.IFNA(VLOOKUP(B1760,'[1]CDM Patients Data'!$C$1266:$N$5000,6,FALSE),"")</f>
        <v>Large Intestine</v>
      </c>
      <c r="M1760" s="164" t="str">
        <f>_xlfn.IFNA(VLOOKUP(B1760,'[1]CDM Patients Data'!$C$1266:$N$5000,7,FALSE),"")</f>
        <v>Sigmoid colon</v>
      </c>
      <c r="N1760" s="164" t="str">
        <f>_xlfn.IFNA(VLOOKUP(B1760,'[1]CDM Patients Data'!$C$1266:$N$5000,8,FALSE),"")</f>
        <v>Adenocarcinoma, NOS</v>
      </c>
      <c r="O1760" s="164" t="str">
        <f>_xlfn.IFNA(VLOOKUP(B1760,'[1]CDM Patients Data'!$C$1266:$K$3492,9,FALSE),"")</f>
        <v>Not a paired site</v>
      </c>
      <c r="P1760" s="164">
        <f>_xlfn.IFNA(VLOOKUP(B1760,'[1]CDM Patients Data'!$C$1266:$O$3492,10,FALSE),"")</f>
        <v>0</v>
      </c>
      <c r="Q1760" s="164">
        <f>_xlfn.IFNA(VLOOKUP(B1760,'[1]CDM Patients Data'!$C$1266:$O$3492,11,FALSE),"")</f>
        <v>0</v>
      </c>
      <c r="R1760" s="164">
        <f>_xlfn.IFNA(VLOOKUP(B1760,'[1]CDM Patients Data'!$C$1266:$O$3492,12,FALSE),"")</f>
        <v>0</v>
      </c>
      <c r="S1760" s="164">
        <f>_xlfn.IFNA(VLOOKUP(B1760,'[1]CDM Patients Data'!$C$1266:$P$3492,13,FALSE),"")</f>
        <v>0</v>
      </c>
      <c r="T1760" s="164" t="str">
        <f>_xlfn.IFNA(VLOOKUP(B1760,'[1]CDM Patients Data'!$C$1266:$N$5000,5,FALSE),"")</f>
        <v>Alaka</v>
      </c>
      <c r="U1760" s="164"/>
      <c r="V1760" s="164"/>
      <c r="W1760" s="210"/>
      <c r="X1760" s="164"/>
      <c r="Y1760" s="164"/>
      <c r="Z1760" s="164"/>
      <c r="AA1760" s="164"/>
      <c r="AB1760" s="164"/>
      <c r="AC1760" s="210"/>
      <c r="AD1760" s="199"/>
      <c r="AE1760" s="199"/>
      <c r="AF1760" s="199"/>
      <c r="AG1760" s="199"/>
      <c r="AH1760" s="233"/>
      <c r="AI1760" s="199"/>
      <c r="AJ1760" s="199"/>
      <c r="AK1760" s="218"/>
      <c r="AL1760" s="218"/>
      <c r="AM1760" s="218"/>
      <c r="AN1760" s="218"/>
      <c r="AO1760" s="218"/>
      <c r="AP1760" s="218"/>
      <c r="AQ1760" s="218"/>
      <c r="AR1760" s="218"/>
      <c r="AS1760" s="218"/>
      <c r="AT1760" s="218"/>
      <c r="AU1760" s="218"/>
      <c r="AV1760" s="218"/>
      <c r="AW1760" s="218"/>
      <c r="AX1760" s="218"/>
      <c r="AY1760" s="218"/>
      <c r="AZ1760" s="218"/>
      <c r="BA1760" s="218"/>
      <c r="BB1760" s="218"/>
      <c r="BC1760" s="218"/>
      <c r="BD1760" s="218"/>
      <c r="BE1760" s="218"/>
      <c r="BF1760" s="218"/>
      <c r="BG1760" s="218"/>
      <c r="BH1760" s="218"/>
      <c r="BI1760" s="218"/>
      <c r="BJ1760" s="233"/>
      <c r="BK1760" s="199"/>
      <c r="BL1760" s="218"/>
      <c r="BM1760" s="171"/>
      <c r="BN1760" s="171"/>
      <c r="BO1760" s="171"/>
      <c r="BP1760" s="218"/>
      <c r="BQ1760" s="218"/>
      <c r="BR1760" s="218"/>
      <c r="BS1760" s="218"/>
      <c r="BT1760" s="218"/>
      <c r="BU1760" s="218"/>
      <c r="BV1760" s="218"/>
      <c r="BW1760" s="218"/>
      <c r="BX1760" s="171"/>
      <c r="BY1760" s="199"/>
      <c r="BZ1760" s="230"/>
      <c r="CA1760" s="230"/>
      <c r="CB1760" s="230"/>
      <c r="CC1760" s="230"/>
      <c r="CD1760" s="230"/>
      <c r="CE1760" s="230"/>
      <c r="CF1760" s="230"/>
      <c r="CG1760" s="230"/>
      <c r="CH1760" s="230"/>
      <c r="CI1760" s="230"/>
      <c r="CJ1760" s="230"/>
      <c r="CK1760" s="230"/>
      <c r="CL1760" s="230"/>
      <c r="CM1760" s="230"/>
      <c r="CN1760" s="171"/>
      <c r="CO1760" s="199"/>
      <c r="CP1760" s="230"/>
      <c r="CQ1760" s="233"/>
      <c r="CR1760" s="233"/>
      <c r="CS1760" s="233"/>
      <c r="CT1760" s="230"/>
      <c r="CU1760" s="230"/>
      <c r="CV1760" s="230"/>
      <c r="CW1760" s="230"/>
    </row>
    <row r="1761" ht="30" hidden="1" spans="1:101">
      <c r="A1761" s="191">
        <v>2878</v>
      </c>
      <c r="B1761" s="261" t="s">
        <v>4415</v>
      </c>
      <c r="C1761" s="261" t="s">
        <v>4416</v>
      </c>
      <c r="D1761" s="261" t="s">
        <v>2853</v>
      </c>
      <c r="E1761" s="199"/>
      <c r="F1761" s="261" t="s">
        <v>3275</v>
      </c>
      <c r="G1761" s="199"/>
      <c r="H1761" s="199"/>
      <c r="I1761" s="199"/>
      <c r="J1761" s="202"/>
      <c r="K1761" s="202"/>
      <c r="L1761" s="164" t="str">
        <f>_xlfn.IFNA(VLOOKUP(B1761,'[1]CDM Patients Data'!$C$1266:$N$5000,6,FALSE),"")</f>
        <v>Lung</v>
      </c>
      <c r="M1761" s="164" t="str">
        <f>_xlfn.IFNA(VLOOKUP(B1761,'[1]CDM Patients Data'!$C$1266:$N$5000,7,FALSE),"")</f>
        <v>Lower lobe, lung</v>
      </c>
      <c r="N1761" s="164" t="str">
        <f>_xlfn.IFNA(VLOOKUP(B1761,'[1]CDM Patients Data'!$C$1266:$N$5000,8,FALSE),"")</f>
        <v>Adenocarcinoma, NOS</v>
      </c>
      <c r="O1761" s="164" t="str">
        <f>_xlfn.IFNA(VLOOKUP(B1761,'[1]CDM Patients Data'!$C$1266:$K$3492,9,FALSE),"")</f>
        <v>Right</v>
      </c>
      <c r="P1761" s="164">
        <f>_xlfn.IFNA(VLOOKUP(B1761,'[1]CDM Patients Data'!$C$1266:$O$3492,10,FALSE),"")</f>
        <v>0</v>
      </c>
      <c r="Q1761" s="164">
        <f>_xlfn.IFNA(VLOOKUP(B1761,'[1]CDM Patients Data'!$C$1266:$O$3492,11,FALSE),"")</f>
        <v>0</v>
      </c>
      <c r="R1761" s="164">
        <f>_xlfn.IFNA(VLOOKUP(B1761,'[1]CDM Patients Data'!$C$1266:$O$3492,12,FALSE),"")</f>
        <v>0</v>
      </c>
      <c r="S1761" s="164">
        <f>_xlfn.IFNA(VLOOKUP(B1761,'[1]CDM Patients Data'!$C$1266:$P$3492,13,FALSE),"")</f>
        <v>0</v>
      </c>
      <c r="T1761" s="164" t="str">
        <f>_xlfn.IFNA(VLOOKUP(B1761,'[1]CDM Patients Data'!$C$1266:$N$5000,5,FALSE),"")</f>
        <v>Swathi</v>
      </c>
      <c r="U1761" s="164"/>
      <c r="V1761" s="164"/>
      <c r="W1761" s="210"/>
      <c r="X1761" s="164"/>
      <c r="Y1761" s="164"/>
      <c r="Z1761" s="164"/>
      <c r="AA1761" s="164"/>
      <c r="AB1761" s="164"/>
      <c r="AC1761" s="210"/>
      <c r="AD1761" s="199"/>
      <c r="AE1761" s="199"/>
      <c r="AF1761" s="199"/>
      <c r="AG1761" s="199"/>
      <c r="AH1761" s="233"/>
      <c r="AI1761" s="199"/>
      <c r="AJ1761" s="199"/>
      <c r="AK1761" s="218"/>
      <c r="AL1761" s="218"/>
      <c r="AM1761" s="218"/>
      <c r="AN1761" s="218"/>
      <c r="AO1761" s="218"/>
      <c r="AP1761" s="218"/>
      <c r="AQ1761" s="218"/>
      <c r="AR1761" s="218"/>
      <c r="AS1761" s="218"/>
      <c r="AT1761" s="218"/>
      <c r="AU1761" s="218"/>
      <c r="AV1761" s="218"/>
      <c r="AW1761" s="218"/>
      <c r="AX1761" s="218"/>
      <c r="AY1761" s="218"/>
      <c r="AZ1761" s="218"/>
      <c r="BA1761" s="218"/>
      <c r="BB1761" s="218"/>
      <c r="BC1761" s="218"/>
      <c r="BD1761" s="218"/>
      <c r="BE1761" s="218"/>
      <c r="BF1761" s="218"/>
      <c r="BG1761" s="218"/>
      <c r="BH1761" s="218"/>
      <c r="BI1761" s="218"/>
      <c r="BJ1761" s="233"/>
      <c r="BK1761" s="199"/>
      <c r="BL1761" s="218"/>
      <c r="BM1761" s="171"/>
      <c r="BN1761" s="171"/>
      <c r="BO1761" s="171"/>
      <c r="BP1761" s="218"/>
      <c r="BQ1761" s="218"/>
      <c r="BR1761" s="218"/>
      <c r="BS1761" s="218"/>
      <c r="BT1761" s="218"/>
      <c r="BU1761" s="218"/>
      <c r="BV1761" s="218"/>
      <c r="BW1761" s="218"/>
      <c r="BX1761" s="171"/>
      <c r="BY1761" s="199"/>
      <c r="BZ1761" s="230"/>
      <c r="CA1761" s="230"/>
      <c r="CB1761" s="230"/>
      <c r="CC1761" s="230"/>
      <c r="CD1761" s="230"/>
      <c r="CE1761" s="230"/>
      <c r="CF1761" s="230"/>
      <c r="CG1761" s="230"/>
      <c r="CH1761" s="230"/>
      <c r="CI1761" s="230"/>
      <c r="CJ1761" s="230"/>
      <c r="CK1761" s="230"/>
      <c r="CL1761" s="230"/>
      <c r="CM1761" s="230"/>
      <c r="CN1761" s="171"/>
      <c r="CO1761" s="199"/>
      <c r="CP1761" s="230"/>
      <c r="CQ1761" s="233"/>
      <c r="CR1761" s="233"/>
      <c r="CS1761" s="233"/>
      <c r="CT1761" s="230"/>
      <c r="CU1761" s="230"/>
      <c r="CV1761" s="230"/>
      <c r="CW1761" s="230"/>
    </row>
    <row r="1762" ht="60" hidden="1" spans="1:101">
      <c r="A1762" s="191">
        <v>2879</v>
      </c>
      <c r="B1762" s="261" t="s">
        <v>4417</v>
      </c>
      <c r="C1762" s="261" t="s">
        <v>4418</v>
      </c>
      <c r="D1762" s="261" t="s">
        <v>2853</v>
      </c>
      <c r="E1762" s="199"/>
      <c r="F1762" s="274" t="s">
        <v>3275</v>
      </c>
      <c r="G1762" s="199"/>
      <c r="H1762" s="199"/>
      <c r="I1762" s="199"/>
      <c r="J1762" s="202"/>
      <c r="K1762" s="202"/>
      <c r="L1762" s="164" t="str">
        <f>_xlfn.IFNA(VLOOKUP(B1762,'[1]CDM Patients Data'!$C$1266:$N$5000,6,FALSE),"")</f>
        <v>Nasal Cavity And Middle Ear</v>
      </c>
      <c r="M1762" s="164" t="str">
        <f>_xlfn.IFNA(VLOOKUP(B1762,'[1]CDM Patients Data'!$C$1266:$N$5000,7,FALSE),"")</f>
        <v>Nasal Cavity (Excludes Nose, Nos C76.0)</v>
      </c>
      <c r="N1762" s="164" t="str">
        <f>_xlfn.IFNA(VLOOKUP(B1762,'[1]CDM Patients Data'!$C$1266:$N$5000,8,FALSE),"")</f>
        <v>Carcinoma, Nos</v>
      </c>
      <c r="O1762" s="164" t="str">
        <f>_xlfn.IFNA(VLOOKUP(B1762,'[1]CDM Patients Data'!$C$1266:$K$3492,9,FALSE),"")</f>
        <v>Unknown</v>
      </c>
      <c r="P1762" s="164">
        <f>_xlfn.IFNA(VLOOKUP(B1762,'[1]CDM Patients Data'!$C$1266:$O$3492,10,FALSE),"")</f>
        <v>0</v>
      </c>
      <c r="Q1762" s="164">
        <f>_xlfn.IFNA(VLOOKUP(B1762,'[1]CDM Patients Data'!$C$1266:$O$3492,11,FALSE),"")</f>
        <v>0</v>
      </c>
      <c r="R1762" s="164">
        <f>_xlfn.IFNA(VLOOKUP(B1762,'[1]CDM Patients Data'!$C$1266:$O$3492,12,FALSE),"")</f>
        <v>0</v>
      </c>
      <c r="S1762" s="164">
        <f>_xlfn.IFNA(VLOOKUP(B1762,'[1]CDM Patients Data'!$C$1266:$P$3492,13,FALSE),"")</f>
        <v>0</v>
      </c>
      <c r="T1762" s="164" t="str">
        <f>_xlfn.IFNA(VLOOKUP(B1762,'[1]CDM Patients Data'!$C$1266:$N$5000,5,FALSE),"")</f>
        <v>Manohar</v>
      </c>
      <c r="U1762" s="164"/>
      <c r="V1762" s="164"/>
      <c r="W1762" s="210"/>
      <c r="X1762" s="164"/>
      <c r="Y1762" s="164"/>
      <c r="Z1762" s="164"/>
      <c r="AA1762" s="164"/>
      <c r="AB1762" s="164"/>
      <c r="AC1762" s="210"/>
      <c r="AD1762" s="199"/>
      <c r="AE1762" s="199"/>
      <c r="AF1762" s="199"/>
      <c r="AG1762" s="199"/>
      <c r="AH1762" s="233"/>
      <c r="AI1762" s="199"/>
      <c r="AJ1762" s="199"/>
      <c r="AK1762" s="218"/>
      <c r="AL1762" s="218"/>
      <c r="AM1762" s="218"/>
      <c r="AN1762" s="218"/>
      <c r="AO1762" s="218"/>
      <c r="AP1762" s="218"/>
      <c r="AQ1762" s="218"/>
      <c r="AR1762" s="218"/>
      <c r="AS1762" s="218"/>
      <c r="AT1762" s="218"/>
      <c r="AU1762" s="218"/>
      <c r="AV1762" s="218"/>
      <c r="AW1762" s="218"/>
      <c r="AX1762" s="218"/>
      <c r="AY1762" s="218"/>
      <c r="AZ1762" s="218"/>
      <c r="BA1762" s="218"/>
      <c r="BB1762" s="218"/>
      <c r="BC1762" s="218"/>
      <c r="BD1762" s="218"/>
      <c r="BE1762" s="218"/>
      <c r="BF1762" s="218"/>
      <c r="BG1762" s="218"/>
      <c r="BH1762" s="218"/>
      <c r="BI1762" s="218"/>
      <c r="BJ1762" s="233"/>
      <c r="BK1762" s="199"/>
      <c r="BL1762" s="218"/>
      <c r="BM1762" s="171"/>
      <c r="BN1762" s="171"/>
      <c r="BO1762" s="171"/>
      <c r="BP1762" s="218"/>
      <c r="BQ1762" s="218"/>
      <c r="BR1762" s="218"/>
      <c r="BS1762" s="218"/>
      <c r="BT1762" s="218"/>
      <c r="BU1762" s="218"/>
      <c r="BV1762" s="218"/>
      <c r="BW1762" s="218"/>
      <c r="BX1762" s="171"/>
      <c r="BY1762" s="199"/>
      <c r="BZ1762" s="230"/>
      <c r="CA1762" s="230"/>
      <c r="CB1762" s="230"/>
      <c r="CC1762" s="230"/>
      <c r="CD1762" s="230"/>
      <c r="CE1762" s="230"/>
      <c r="CF1762" s="230"/>
      <c r="CG1762" s="230"/>
      <c r="CH1762" s="230"/>
      <c r="CI1762" s="230"/>
      <c r="CJ1762" s="230"/>
      <c r="CK1762" s="230"/>
      <c r="CL1762" s="230"/>
      <c r="CM1762" s="230"/>
      <c r="CN1762" s="171"/>
      <c r="CO1762" s="199"/>
      <c r="CP1762" s="230"/>
      <c r="CQ1762" s="233"/>
      <c r="CR1762" s="233"/>
      <c r="CS1762" s="233"/>
      <c r="CT1762" s="230"/>
      <c r="CU1762" s="230"/>
      <c r="CV1762" s="230"/>
      <c r="CW1762" s="230"/>
    </row>
    <row r="1763" ht="30" hidden="1" spans="1:101">
      <c r="A1763" s="191">
        <v>2880</v>
      </c>
      <c r="B1763" s="261" t="s">
        <v>4419</v>
      </c>
      <c r="C1763" s="261" t="s">
        <v>4420</v>
      </c>
      <c r="D1763" s="261" t="s">
        <v>2853</v>
      </c>
      <c r="E1763" s="199"/>
      <c r="F1763" s="261" t="s">
        <v>3275</v>
      </c>
      <c r="G1763" s="199"/>
      <c r="H1763" s="199"/>
      <c r="I1763" s="199"/>
      <c r="J1763" s="202"/>
      <c r="K1763" s="202"/>
      <c r="L1763" s="164" t="str">
        <f>_xlfn.IFNA(VLOOKUP(B1763,'[1]CDM Patients Data'!$C$1266:$N$5000,6,FALSE),"")</f>
        <v>Lung</v>
      </c>
      <c r="M1763" s="164" t="str">
        <f>_xlfn.IFNA(VLOOKUP(B1763,'[1]CDM Patients Data'!$C$1266:$N$5000,7,FALSE),"")</f>
        <v>Upper lobe, lung</v>
      </c>
      <c r="N1763" s="164" t="str">
        <f>_xlfn.IFNA(VLOOKUP(B1763,'[1]CDM Patients Data'!$C$1266:$N$5000,8,FALSE),"")</f>
        <v>Adenosquamous carcinoma</v>
      </c>
      <c r="O1763" s="164" t="str">
        <f>_xlfn.IFNA(VLOOKUP(B1763,'[1]CDM Patients Data'!$C$1266:$K$3492,9,FALSE),"")</f>
        <v>Left</v>
      </c>
      <c r="P1763" s="164">
        <f>_xlfn.IFNA(VLOOKUP(B1763,'[1]CDM Patients Data'!$C$1266:$O$3492,10,FALSE),"")</f>
        <v>0</v>
      </c>
      <c r="Q1763" s="164">
        <f>_xlfn.IFNA(VLOOKUP(B1763,'[1]CDM Patients Data'!$C$1266:$O$3492,11,FALSE),"")</f>
        <v>0</v>
      </c>
      <c r="R1763" s="164">
        <f>_xlfn.IFNA(VLOOKUP(B1763,'[1]CDM Patients Data'!$C$1266:$O$3492,12,FALSE),"")</f>
        <v>0</v>
      </c>
      <c r="S1763" s="164">
        <f>_xlfn.IFNA(VLOOKUP(B1763,'[1]CDM Patients Data'!$C$1266:$P$3492,13,FALSE),"")</f>
        <v>0</v>
      </c>
      <c r="T1763" s="164" t="str">
        <f>_xlfn.IFNA(VLOOKUP(B1763,'[1]CDM Patients Data'!$C$1266:$N$5000,5,FALSE),"")</f>
        <v>Alaka</v>
      </c>
      <c r="U1763" s="164"/>
      <c r="V1763" s="164"/>
      <c r="W1763" s="210"/>
      <c r="X1763" s="164"/>
      <c r="Y1763" s="164"/>
      <c r="Z1763" s="164"/>
      <c r="AA1763" s="164"/>
      <c r="AB1763" s="164"/>
      <c r="AC1763" s="210"/>
      <c r="AD1763" s="199"/>
      <c r="AE1763" s="199"/>
      <c r="AF1763" s="199"/>
      <c r="AG1763" s="199"/>
      <c r="AH1763" s="233"/>
      <c r="AI1763" s="199"/>
      <c r="AJ1763" s="199"/>
      <c r="AK1763" s="218"/>
      <c r="AL1763" s="218"/>
      <c r="AM1763" s="218"/>
      <c r="AN1763" s="218"/>
      <c r="AO1763" s="218"/>
      <c r="AP1763" s="218"/>
      <c r="AQ1763" s="218"/>
      <c r="AR1763" s="218"/>
      <c r="AS1763" s="218"/>
      <c r="AT1763" s="218"/>
      <c r="AU1763" s="218"/>
      <c r="AV1763" s="218"/>
      <c r="AW1763" s="218"/>
      <c r="AX1763" s="218"/>
      <c r="AY1763" s="218"/>
      <c r="AZ1763" s="218"/>
      <c r="BA1763" s="218"/>
      <c r="BB1763" s="218"/>
      <c r="BC1763" s="218"/>
      <c r="BD1763" s="218"/>
      <c r="BE1763" s="218"/>
      <c r="BF1763" s="218"/>
      <c r="BG1763" s="218"/>
      <c r="BH1763" s="218"/>
      <c r="BI1763" s="218"/>
      <c r="BJ1763" s="233"/>
      <c r="BK1763" s="199"/>
      <c r="BL1763" s="218"/>
      <c r="BM1763" s="171"/>
      <c r="BN1763" s="171"/>
      <c r="BO1763" s="171"/>
      <c r="BP1763" s="218"/>
      <c r="BQ1763" s="218"/>
      <c r="BR1763" s="218"/>
      <c r="BS1763" s="218"/>
      <c r="BT1763" s="218"/>
      <c r="BU1763" s="218"/>
      <c r="BV1763" s="218"/>
      <c r="BW1763" s="218"/>
      <c r="BX1763" s="171"/>
      <c r="BY1763" s="199"/>
      <c r="BZ1763" s="230"/>
      <c r="CA1763" s="230"/>
      <c r="CB1763" s="230"/>
      <c r="CC1763" s="230"/>
      <c r="CD1763" s="230"/>
      <c r="CE1763" s="230"/>
      <c r="CF1763" s="230"/>
      <c r="CG1763" s="230"/>
      <c r="CH1763" s="230"/>
      <c r="CI1763" s="230"/>
      <c r="CJ1763" s="230"/>
      <c r="CK1763" s="230"/>
      <c r="CL1763" s="230"/>
      <c r="CM1763" s="230"/>
      <c r="CN1763" s="171"/>
      <c r="CO1763" s="199"/>
      <c r="CP1763" s="230"/>
      <c r="CQ1763" s="233"/>
      <c r="CR1763" s="233"/>
      <c r="CS1763" s="233"/>
      <c r="CT1763" s="230"/>
      <c r="CU1763" s="230"/>
      <c r="CV1763" s="230"/>
      <c r="CW1763" s="230"/>
    </row>
    <row r="1764" ht="30" hidden="1" spans="1:101">
      <c r="A1764" s="191">
        <v>2881</v>
      </c>
      <c r="B1764" s="261" t="s">
        <v>4421</v>
      </c>
      <c r="C1764" s="261" t="s">
        <v>4422</v>
      </c>
      <c r="D1764" s="261" t="s">
        <v>3017</v>
      </c>
      <c r="E1764" s="199"/>
      <c r="F1764" s="261" t="s">
        <v>2220</v>
      </c>
      <c r="G1764" s="199"/>
      <c r="H1764" s="199"/>
      <c r="I1764" s="199"/>
      <c r="J1764" s="202"/>
      <c r="K1764" s="202"/>
      <c r="L1764" s="164" t="str">
        <f>_xlfn.IFNA(VLOOKUP(B1764,'[1]CDM Patients Data'!$C$1266:$N$5000,6,FALSE),"")</f>
        <v>Lung</v>
      </c>
      <c r="M1764" s="164" t="str">
        <f>_xlfn.IFNA(VLOOKUP(B1764,'[1]CDM Patients Data'!$C$1266:$N$5000,7,FALSE),"")</f>
        <v>Lung NOS</v>
      </c>
      <c r="N1764" s="164" t="str">
        <f>_xlfn.IFNA(VLOOKUP(B1764,'[1]CDM Patients Data'!$C$1266:$N$5000,8,FALSE),"")</f>
        <v>Adenocarcinoma, NOS</v>
      </c>
      <c r="O1764" s="164" t="str">
        <f>_xlfn.IFNA(VLOOKUP(B1764,'[1]CDM Patients Data'!$C$1266:$K$3492,9,FALSE),"")</f>
        <v>Unknown</v>
      </c>
      <c r="P1764" s="164">
        <f>_xlfn.IFNA(VLOOKUP(B1764,'[1]CDM Patients Data'!$C$1266:$O$3492,10,FALSE),"")</f>
        <v>0</v>
      </c>
      <c r="Q1764" s="164">
        <f>_xlfn.IFNA(VLOOKUP(B1764,'[1]CDM Patients Data'!$C$1266:$O$3492,11,FALSE),"")</f>
        <v>0</v>
      </c>
      <c r="R1764" s="164">
        <f>_xlfn.IFNA(VLOOKUP(B1764,'[1]CDM Patients Data'!$C$1266:$O$3492,12,FALSE),"")</f>
        <v>0</v>
      </c>
      <c r="S1764" s="164">
        <f>_xlfn.IFNA(VLOOKUP(B1764,'[1]CDM Patients Data'!$C$1266:$P$3492,13,FALSE),"")</f>
        <v>0</v>
      </c>
      <c r="T1764" s="164" t="str">
        <f>_xlfn.IFNA(VLOOKUP(B1764,'[1]CDM Patients Data'!$C$1266:$N$5000,5,FALSE),"")</f>
        <v>Dayana</v>
      </c>
      <c r="U1764" s="164"/>
      <c r="V1764" s="164"/>
      <c r="W1764" s="210"/>
      <c r="X1764" s="164"/>
      <c r="Y1764" s="164"/>
      <c r="Z1764" s="164"/>
      <c r="AA1764" s="164"/>
      <c r="AB1764" s="164"/>
      <c r="AC1764" s="210"/>
      <c r="AD1764" s="199"/>
      <c r="AE1764" s="199"/>
      <c r="AF1764" s="199"/>
      <c r="AG1764" s="199"/>
      <c r="AH1764" s="233"/>
      <c r="AI1764" s="199"/>
      <c r="AJ1764" s="199"/>
      <c r="AK1764" s="218"/>
      <c r="AL1764" s="218"/>
      <c r="AM1764" s="218"/>
      <c r="AN1764" s="218"/>
      <c r="AO1764" s="218"/>
      <c r="AP1764" s="218"/>
      <c r="AQ1764" s="218"/>
      <c r="AR1764" s="218"/>
      <c r="AS1764" s="218"/>
      <c r="AT1764" s="218"/>
      <c r="AU1764" s="218"/>
      <c r="AV1764" s="218"/>
      <c r="AW1764" s="218"/>
      <c r="AX1764" s="218"/>
      <c r="AY1764" s="218"/>
      <c r="AZ1764" s="218"/>
      <c r="BA1764" s="218"/>
      <c r="BB1764" s="218"/>
      <c r="BC1764" s="218"/>
      <c r="BD1764" s="218"/>
      <c r="BE1764" s="218"/>
      <c r="BF1764" s="218"/>
      <c r="BG1764" s="218"/>
      <c r="BH1764" s="218"/>
      <c r="BI1764" s="218"/>
      <c r="BJ1764" s="233"/>
      <c r="BK1764" s="199"/>
      <c r="BL1764" s="218"/>
      <c r="BM1764" s="171"/>
      <c r="BN1764" s="171"/>
      <c r="BO1764" s="171"/>
      <c r="BP1764" s="218"/>
      <c r="BQ1764" s="218"/>
      <c r="BR1764" s="218"/>
      <c r="BS1764" s="218"/>
      <c r="BT1764" s="218"/>
      <c r="BU1764" s="218"/>
      <c r="BV1764" s="218"/>
      <c r="BW1764" s="218"/>
      <c r="BX1764" s="171"/>
      <c r="BY1764" s="199"/>
      <c r="BZ1764" s="230"/>
      <c r="CA1764" s="230"/>
      <c r="CB1764" s="230"/>
      <c r="CC1764" s="230"/>
      <c r="CD1764" s="230"/>
      <c r="CE1764" s="230"/>
      <c r="CF1764" s="230"/>
      <c r="CG1764" s="230"/>
      <c r="CH1764" s="230"/>
      <c r="CI1764" s="230"/>
      <c r="CJ1764" s="230"/>
      <c r="CK1764" s="230"/>
      <c r="CL1764" s="230"/>
      <c r="CM1764" s="230"/>
      <c r="CN1764" s="171"/>
      <c r="CO1764" s="199"/>
      <c r="CP1764" s="230"/>
      <c r="CQ1764" s="233"/>
      <c r="CR1764" s="233"/>
      <c r="CS1764" s="233"/>
      <c r="CT1764" s="230"/>
      <c r="CU1764" s="230"/>
      <c r="CV1764" s="230"/>
      <c r="CW1764" s="230"/>
    </row>
    <row r="1765" ht="30" hidden="1" spans="1:101">
      <c r="A1765" s="191">
        <v>2882</v>
      </c>
      <c r="B1765" s="261" t="s">
        <v>4423</v>
      </c>
      <c r="C1765" s="261" t="s">
        <v>4424</v>
      </c>
      <c r="D1765" s="261" t="s">
        <v>2783</v>
      </c>
      <c r="E1765" s="199"/>
      <c r="F1765" s="261" t="s">
        <v>3496</v>
      </c>
      <c r="G1765" s="199"/>
      <c r="H1765" s="199"/>
      <c r="I1765" s="199"/>
      <c r="J1765" s="202"/>
      <c r="K1765" s="202"/>
      <c r="L1765" s="164" t="str">
        <f>_xlfn.IFNA(VLOOKUP(B1765,'[1]CDM Patients Data'!$C$1266:$N$5000,6,FALSE),"")</f>
        <v>Prostate</v>
      </c>
      <c r="M1765" s="164" t="str">
        <f>_xlfn.IFNA(VLOOKUP(B1765,'[1]CDM Patients Data'!$C$1266:$N$5000,7,FALSE),"")</f>
        <v>Prostate gland</v>
      </c>
      <c r="N1765" s="164" t="str">
        <f>_xlfn.IFNA(VLOOKUP(B1765,'[1]CDM Patients Data'!$C$1266:$N$5000,8,FALSE),"")</f>
        <v>Carcinoma, NOS</v>
      </c>
      <c r="O1765" s="164" t="str">
        <f>_xlfn.IFNA(VLOOKUP(B1765,'[1]CDM Patients Data'!$C$1266:$K$3492,9,FALSE),"")</f>
        <v>Not a paired site</v>
      </c>
      <c r="P1765" s="164">
        <f>_xlfn.IFNA(VLOOKUP(B1765,'[1]CDM Patients Data'!$C$1266:$O$3492,10,FALSE),"")</f>
        <v>0</v>
      </c>
      <c r="Q1765" s="164">
        <f>_xlfn.IFNA(VLOOKUP(B1765,'[1]CDM Patients Data'!$C$1266:$O$3492,11,FALSE),"")</f>
        <v>0</v>
      </c>
      <c r="R1765" s="164">
        <f>_xlfn.IFNA(VLOOKUP(B1765,'[1]CDM Patients Data'!$C$1266:$O$3492,12,FALSE),"")</f>
        <v>0</v>
      </c>
      <c r="S1765" s="164">
        <f>_xlfn.IFNA(VLOOKUP(B1765,'[1]CDM Patients Data'!$C$1266:$P$3492,13,FALSE),"")</f>
        <v>0</v>
      </c>
      <c r="T1765" s="164" t="str">
        <f>_xlfn.IFNA(VLOOKUP(B1765,'[1]CDM Patients Data'!$C$1266:$N$5000,5,FALSE),"")</f>
        <v>Dayana</v>
      </c>
      <c r="U1765" s="164"/>
      <c r="V1765" s="164"/>
      <c r="W1765" s="210"/>
      <c r="X1765" s="164"/>
      <c r="Y1765" s="164"/>
      <c r="Z1765" s="164"/>
      <c r="AA1765" s="164"/>
      <c r="AB1765" s="164"/>
      <c r="AC1765" s="210"/>
      <c r="AD1765" s="199"/>
      <c r="AE1765" s="199"/>
      <c r="AF1765" s="199"/>
      <c r="AG1765" s="199"/>
      <c r="AH1765" s="233"/>
      <c r="AI1765" s="199"/>
      <c r="AJ1765" s="199"/>
      <c r="AK1765" s="218"/>
      <c r="AL1765" s="218"/>
      <c r="AM1765" s="218"/>
      <c r="AN1765" s="218"/>
      <c r="AO1765" s="218"/>
      <c r="AP1765" s="218"/>
      <c r="AQ1765" s="218"/>
      <c r="AR1765" s="218"/>
      <c r="AS1765" s="218"/>
      <c r="AT1765" s="218"/>
      <c r="AU1765" s="218"/>
      <c r="AV1765" s="218"/>
      <c r="AW1765" s="218"/>
      <c r="AX1765" s="218"/>
      <c r="AY1765" s="218"/>
      <c r="AZ1765" s="218"/>
      <c r="BA1765" s="218"/>
      <c r="BB1765" s="218"/>
      <c r="BC1765" s="218"/>
      <c r="BD1765" s="218"/>
      <c r="BE1765" s="218"/>
      <c r="BF1765" s="218"/>
      <c r="BG1765" s="218"/>
      <c r="BH1765" s="218"/>
      <c r="BI1765" s="218"/>
      <c r="BJ1765" s="233"/>
      <c r="BK1765" s="199"/>
      <c r="BL1765" s="218"/>
      <c r="BM1765" s="171"/>
      <c r="BN1765" s="171"/>
      <c r="BO1765" s="171"/>
      <c r="BP1765" s="218"/>
      <c r="BQ1765" s="218"/>
      <c r="BR1765" s="218"/>
      <c r="BS1765" s="218"/>
      <c r="BT1765" s="218"/>
      <c r="BU1765" s="218"/>
      <c r="BV1765" s="218"/>
      <c r="BW1765" s="218"/>
      <c r="BX1765" s="171"/>
      <c r="BY1765" s="199"/>
      <c r="BZ1765" s="230"/>
      <c r="CA1765" s="230"/>
      <c r="CB1765" s="230"/>
      <c r="CC1765" s="230"/>
      <c r="CD1765" s="230"/>
      <c r="CE1765" s="230"/>
      <c r="CF1765" s="230"/>
      <c r="CG1765" s="230"/>
      <c r="CH1765" s="230"/>
      <c r="CI1765" s="230"/>
      <c r="CJ1765" s="230"/>
      <c r="CK1765" s="230"/>
      <c r="CL1765" s="230"/>
      <c r="CM1765" s="230"/>
      <c r="CN1765" s="171"/>
      <c r="CO1765" s="199"/>
      <c r="CP1765" s="230"/>
      <c r="CQ1765" s="233"/>
      <c r="CR1765" s="233"/>
      <c r="CS1765" s="233"/>
      <c r="CT1765" s="230"/>
      <c r="CU1765" s="230"/>
      <c r="CV1765" s="230"/>
      <c r="CW1765" s="230"/>
    </row>
    <row r="1766" ht="30" hidden="1" spans="1:101">
      <c r="A1766" s="191">
        <v>2883</v>
      </c>
      <c r="B1766" s="261" t="s">
        <v>4425</v>
      </c>
      <c r="C1766" s="261" t="s">
        <v>4426</v>
      </c>
      <c r="D1766" s="261" t="s">
        <v>2780</v>
      </c>
      <c r="E1766" s="199"/>
      <c r="F1766" s="261" t="s">
        <v>2215</v>
      </c>
      <c r="G1766" s="199"/>
      <c r="H1766" s="199"/>
      <c r="I1766" s="199"/>
      <c r="J1766" s="202"/>
      <c r="K1766" s="202"/>
      <c r="L1766" s="164" t="str">
        <f>_xlfn.IFNA(VLOOKUP(B1766,'[1]CDM Patients Data'!$C$1266:$N$5000,6,FALSE),"")</f>
        <v>Prostate</v>
      </c>
      <c r="M1766" s="164" t="str">
        <f>_xlfn.IFNA(VLOOKUP(B1766,'[1]CDM Patients Data'!$C$1266:$N$5000,7,FALSE),"")</f>
        <v>Prostate gland</v>
      </c>
      <c r="N1766" s="164" t="str">
        <f>_xlfn.IFNA(VLOOKUP(B1766,'[1]CDM Patients Data'!$C$1266:$N$5000,8,FALSE),"")</f>
        <v>Adenocarcinoma, NOS</v>
      </c>
      <c r="O1766" s="164" t="str">
        <f>_xlfn.IFNA(VLOOKUP(B1766,'[1]CDM Patients Data'!$C$1266:$K$3492,9,FALSE),"")</f>
        <v>Not a paired site</v>
      </c>
      <c r="P1766" s="164">
        <f>_xlfn.IFNA(VLOOKUP(B1766,'[1]CDM Patients Data'!$C$1266:$O$3492,10,FALSE),"")</f>
        <v>0</v>
      </c>
      <c r="Q1766" s="164">
        <f>_xlfn.IFNA(VLOOKUP(B1766,'[1]CDM Patients Data'!$C$1266:$O$3492,11,FALSE),"")</f>
        <v>0</v>
      </c>
      <c r="R1766" s="164">
        <f>_xlfn.IFNA(VLOOKUP(B1766,'[1]CDM Patients Data'!$C$1266:$O$3492,12,FALSE),"")</f>
        <v>0</v>
      </c>
      <c r="S1766" s="164">
        <f>_xlfn.IFNA(VLOOKUP(B1766,'[1]CDM Patients Data'!$C$1266:$P$3492,13,FALSE),"")</f>
        <v>0</v>
      </c>
      <c r="T1766" s="164" t="str">
        <f>_xlfn.IFNA(VLOOKUP(B1766,'[1]CDM Patients Data'!$C$1266:$N$5000,5,FALSE),"")</f>
        <v>Alaka</v>
      </c>
      <c r="U1766" s="164"/>
      <c r="V1766" s="164"/>
      <c r="W1766" s="210"/>
      <c r="X1766" s="164"/>
      <c r="Y1766" s="164"/>
      <c r="Z1766" s="164"/>
      <c r="AA1766" s="164"/>
      <c r="AB1766" s="164"/>
      <c r="AC1766" s="210"/>
      <c r="AD1766" s="199"/>
      <c r="AE1766" s="199"/>
      <c r="AF1766" s="199"/>
      <c r="AG1766" s="199"/>
      <c r="AH1766" s="233"/>
      <c r="AI1766" s="199"/>
      <c r="AJ1766" s="199"/>
      <c r="AK1766" s="218"/>
      <c r="AL1766" s="218"/>
      <c r="AM1766" s="218"/>
      <c r="AN1766" s="218"/>
      <c r="AO1766" s="218"/>
      <c r="AP1766" s="218"/>
      <c r="AQ1766" s="218"/>
      <c r="AR1766" s="218"/>
      <c r="AS1766" s="218"/>
      <c r="AT1766" s="218"/>
      <c r="AU1766" s="218"/>
      <c r="AV1766" s="218"/>
      <c r="AW1766" s="218"/>
      <c r="AX1766" s="218"/>
      <c r="AY1766" s="218"/>
      <c r="AZ1766" s="218"/>
      <c r="BA1766" s="218"/>
      <c r="BB1766" s="218"/>
      <c r="BC1766" s="218"/>
      <c r="BD1766" s="218"/>
      <c r="BE1766" s="218"/>
      <c r="BF1766" s="218"/>
      <c r="BG1766" s="218"/>
      <c r="BH1766" s="218"/>
      <c r="BI1766" s="218"/>
      <c r="BJ1766" s="233"/>
      <c r="BK1766" s="199"/>
      <c r="BL1766" s="218"/>
      <c r="BM1766" s="171"/>
      <c r="BN1766" s="171"/>
      <c r="BO1766" s="171"/>
      <c r="BP1766" s="218"/>
      <c r="BQ1766" s="218"/>
      <c r="BR1766" s="218"/>
      <c r="BS1766" s="218"/>
      <c r="BT1766" s="218"/>
      <c r="BU1766" s="218"/>
      <c r="BV1766" s="218"/>
      <c r="BW1766" s="218"/>
      <c r="BX1766" s="171"/>
      <c r="BY1766" s="199"/>
      <c r="BZ1766" s="230"/>
      <c r="CA1766" s="230"/>
      <c r="CB1766" s="230"/>
      <c r="CC1766" s="230"/>
      <c r="CD1766" s="230"/>
      <c r="CE1766" s="230"/>
      <c r="CF1766" s="230"/>
      <c r="CG1766" s="230"/>
      <c r="CH1766" s="230"/>
      <c r="CI1766" s="230"/>
      <c r="CJ1766" s="230"/>
      <c r="CK1766" s="230"/>
      <c r="CL1766" s="230"/>
      <c r="CM1766" s="230"/>
      <c r="CN1766" s="171"/>
      <c r="CO1766" s="199"/>
      <c r="CP1766" s="230"/>
      <c r="CQ1766" s="233"/>
      <c r="CR1766" s="233"/>
      <c r="CS1766" s="233"/>
      <c r="CT1766" s="230"/>
      <c r="CU1766" s="230"/>
      <c r="CV1766" s="230"/>
      <c r="CW1766" s="230"/>
    </row>
    <row r="1767" ht="60" hidden="1" spans="1:101">
      <c r="A1767" s="191">
        <v>2884</v>
      </c>
      <c r="B1767" s="261" t="s">
        <v>4427</v>
      </c>
      <c r="C1767" s="261" t="s">
        <v>4428</v>
      </c>
      <c r="D1767" s="261" t="s">
        <v>2806</v>
      </c>
      <c r="E1767" s="199"/>
      <c r="F1767" s="261" t="s">
        <v>2215</v>
      </c>
      <c r="G1767" s="199"/>
      <c r="H1767" s="199"/>
      <c r="I1767" s="199"/>
      <c r="J1767" s="202"/>
      <c r="K1767" s="202"/>
      <c r="L1767" s="164" t="str">
        <f>_xlfn.IFNA(VLOOKUP(B1767,'[1]CDM Patients Data'!$C$1266:$N$5000,6,FALSE),"")</f>
        <v>Breast</v>
      </c>
      <c r="M1767" s="164" t="str">
        <f>_xlfn.IFNA(VLOOKUP(B1767,'[1]CDM Patients Data'!$C$1266:$N$5000,7,FALSE),"")</f>
        <v>Breast NOS (excludes Skin of breast C44.5)</v>
      </c>
      <c r="N1767" s="164" t="str">
        <f>_xlfn.IFNA(VLOOKUP(B1767,'[1]CDM Patients Data'!$C$1266:$N$5000,8,FALSE),"")</f>
        <v>Infiltrating ductular carcinoma</v>
      </c>
      <c r="O1767" s="164" t="str">
        <f>_xlfn.IFNA(VLOOKUP(B1767,'[1]CDM Patients Data'!$C$1266:$K$3492,9,FALSE),"")</f>
        <v>Unknown</v>
      </c>
      <c r="P1767" s="164">
        <f>_xlfn.IFNA(VLOOKUP(B1767,'[1]CDM Patients Data'!$C$1266:$O$3492,10,FALSE),"")</f>
        <v>0</v>
      </c>
      <c r="Q1767" s="164">
        <f>_xlfn.IFNA(VLOOKUP(B1767,'[1]CDM Patients Data'!$C$1266:$O$3492,11,FALSE),"")</f>
        <v>0</v>
      </c>
      <c r="R1767" s="164">
        <f>_xlfn.IFNA(VLOOKUP(B1767,'[1]CDM Patients Data'!$C$1266:$O$3492,12,FALSE),"")</f>
        <v>0</v>
      </c>
      <c r="S1767" s="164">
        <f>_xlfn.IFNA(VLOOKUP(B1767,'[1]CDM Patients Data'!$C$1266:$P$3492,13,FALSE),"")</f>
        <v>0</v>
      </c>
      <c r="T1767" s="164" t="str">
        <f>_xlfn.IFNA(VLOOKUP(B1767,'[1]CDM Patients Data'!$C$1266:$N$5000,5,FALSE),"")</f>
        <v>Swathi</v>
      </c>
      <c r="U1767" s="164"/>
      <c r="V1767" s="164"/>
      <c r="W1767" s="210"/>
      <c r="X1767" s="164"/>
      <c r="Y1767" s="164"/>
      <c r="Z1767" s="164"/>
      <c r="AA1767" s="164"/>
      <c r="AB1767" s="164"/>
      <c r="AC1767" s="210"/>
      <c r="AD1767" s="199"/>
      <c r="AE1767" s="199"/>
      <c r="AF1767" s="199"/>
      <c r="AG1767" s="199"/>
      <c r="AH1767" s="233"/>
      <c r="AI1767" s="199"/>
      <c r="AJ1767" s="199"/>
      <c r="AK1767" s="218"/>
      <c r="AL1767" s="218"/>
      <c r="AM1767" s="218"/>
      <c r="AN1767" s="218"/>
      <c r="AO1767" s="218"/>
      <c r="AP1767" s="218"/>
      <c r="AQ1767" s="218"/>
      <c r="AR1767" s="218"/>
      <c r="AS1767" s="218"/>
      <c r="AT1767" s="218"/>
      <c r="AU1767" s="218"/>
      <c r="AV1767" s="218"/>
      <c r="AW1767" s="218"/>
      <c r="AX1767" s="218"/>
      <c r="AY1767" s="218"/>
      <c r="AZ1767" s="218"/>
      <c r="BA1767" s="218"/>
      <c r="BB1767" s="218"/>
      <c r="BC1767" s="218"/>
      <c r="BD1767" s="218"/>
      <c r="BE1767" s="218"/>
      <c r="BF1767" s="218"/>
      <c r="BG1767" s="218"/>
      <c r="BH1767" s="218"/>
      <c r="BI1767" s="218"/>
      <c r="BJ1767" s="233"/>
      <c r="BK1767" s="199"/>
      <c r="BL1767" s="218"/>
      <c r="BM1767" s="171"/>
      <c r="BN1767" s="171"/>
      <c r="BO1767" s="171"/>
      <c r="BP1767" s="218"/>
      <c r="BQ1767" s="218"/>
      <c r="BR1767" s="218"/>
      <c r="BS1767" s="218"/>
      <c r="BT1767" s="218"/>
      <c r="BU1767" s="218"/>
      <c r="BV1767" s="218"/>
      <c r="BW1767" s="218"/>
      <c r="BX1767" s="171"/>
      <c r="BY1767" s="199"/>
      <c r="BZ1767" s="230"/>
      <c r="CA1767" s="230"/>
      <c r="CB1767" s="230"/>
      <c r="CC1767" s="230"/>
      <c r="CD1767" s="230"/>
      <c r="CE1767" s="230"/>
      <c r="CF1767" s="230"/>
      <c r="CG1767" s="230"/>
      <c r="CH1767" s="230"/>
      <c r="CI1767" s="230"/>
      <c r="CJ1767" s="230"/>
      <c r="CK1767" s="230"/>
      <c r="CL1767" s="230"/>
      <c r="CM1767" s="230"/>
      <c r="CN1767" s="171"/>
      <c r="CO1767" s="199"/>
      <c r="CP1767" s="230"/>
      <c r="CQ1767" s="233"/>
      <c r="CR1767" s="233"/>
      <c r="CS1767" s="233"/>
      <c r="CT1767" s="230"/>
      <c r="CU1767" s="230"/>
      <c r="CV1767" s="230"/>
      <c r="CW1767" s="230"/>
    </row>
    <row r="1768" ht="45" hidden="1" spans="1:101">
      <c r="A1768" s="191">
        <v>2885</v>
      </c>
      <c r="B1768" s="261" t="s">
        <v>4429</v>
      </c>
      <c r="C1768" s="261" t="s">
        <v>4430</v>
      </c>
      <c r="D1768" s="261" t="s">
        <v>2918</v>
      </c>
      <c r="E1768" s="199"/>
      <c r="F1768" s="261" t="s">
        <v>2215</v>
      </c>
      <c r="G1768" s="199"/>
      <c r="H1768" s="199"/>
      <c r="I1768" s="199"/>
      <c r="J1768" s="202"/>
      <c r="K1768" s="202"/>
      <c r="L1768" s="164" t="str">
        <f>_xlfn.IFNA(VLOOKUP(B1768,'[1]CDM Patients Data'!$C$1266:$N$5000,6,FALSE),"")</f>
        <v>Other and unspecified biliary tract</v>
      </c>
      <c r="M1768" s="164" t="str">
        <f>_xlfn.IFNA(VLOOKUP(B1768,'[1]CDM Patients Data'!$C$1266:$N$5000,7,FALSE),"")</f>
        <v>Extrahepatic bile duct</v>
      </c>
      <c r="N1768" s="164" t="str">
        <f>_xlfn.IFNA(VLOOKUP(B1768,'[1]CDM Patients Data'!$C$1266:$N$5000,8,FALSE),"")</f>
        <v>Cholangiocarcinoma</v>
      </c>
      <c r="O1768" s="164" t="str">
        <f>_xlfn.IFNA(VLOOKUP(B1768,'[1]CDM Patients Data'!$C$1266:$K$3492,9,FALSE),"")</f>
        <v>Not a paired site</v>
      </c>
      <c r="P1768" s="164">
        <f>_xlfn.IFNA(VLOOKUP(B1768,'[1]CDM Patients Data'!$C$1266:$O$3492,10,FALSE),"")</f>
        <v>0</v>
      </c>
      <c r="Q1768" s="164">
        <f>_xlfn.IFNA(VLOOKUP(B1768,'[1]CDM Patients Data'!$C$1266:$O$3492,11,FALSE),"")</f>
        <v>0</v>
      </c>
      <c r="R1768" s="164">
        <f>_xlfn.IFNA(VLOOKUP(B1768,'[1]CDM Patients Data'!$C$1266:$O$3492,12,FALSE),"")</f>
        <v>0</v>
      </c>
      <c r="S1768" s="164">
        <f>_xlfn.IFNA(VLOOKUP(B1768,'[1]CDM Patients Data'!$C$1266:$P$3492,13,FALSE),"")</f>
        <v>0</v>
      </c>
      <c r="T1768" s="164" t="str">
        <f>_xlfn.IFNA(VLOOKUP(B1768,'[1]CDM Patients Data'!$C$1266:$N$5000,5,FALSE),"")</f>
        <v>Swathi</v>
      </c>
      <c r="U1768" s="164"/>
      <c r="V1768" s="164"/>
      <c r="W1768" s="210"/>
      <c r="X1768" s="164"/>
      <c r="Y1768" s="164"/>
      <c r="Z1768" s="164"/>
      <c r="AA1768" s="164"/>
      <c r="AB1768" s="164"/>
      <c r="AC1768" s="210"/>
      <c r="AD1768" s="199"/>
      <c r="AE1768" s="199"/>
      <c r="AF1768" s="199"/>
      <c r="AG1768" s="199"/>
      <c r="AH1768" s="233"/>
      <c r="AI1768" s="199"/>
      <c r="AJ1768" s="199"/>
      <c r="AK1768" s="218"/>
      <c r="AL1768" s="218"/>
      <c r="AM1768" s="218"/>
      <c r="AN1768" s="218"/>
      <c r="AO1768" s="218"/>
      <c r="AP1768" s="218"/>
      <c r="AQ1768" s="218"/>
      <c r="AR1768" s="218"/>
      <c r="AS1768" s="218"/>
      <c r="AT1768" s="218"/>
      <c r="AU1768" s="218"/>
      <c r="AV1768" s="218"/>
      <c r="AW1768" s="218"/>
      <c r="AX1768" s="218"/>
      <c r="AY1768" s="218"/>
      <c r="AZ1768" s="218"/>
      <c r="BA1768" s="218"/>
      <c r="BB1768" s="218"/>
      <c r="BC1768" s="218"/>
      <c r="BD1768" s="218"/>
      <c r="BE1768" s="218"/>
      <c r="BF1768" s="218"/>
      <c r="BG1768" s="218"/>
      <c r="BH1768" s="218"/>
      <c r="BI1768" s="218"/>
      <c r="BJ1768" s="233"/>
      <c r="BK1768" s="199"/>
      <c r="BL1768" s="218"/>
      <c r="BM1768" s="171"/>
      <c r="BN1768" s="171"/>
      <c r="BO1768" s="171"/>
      <c r="BP1768" s="218"/>
      <c r="BQ1768" s="218"/>
      <c r="BR1768" s="218"/>
      <c r="BS1768" s="218"/>
      <c r="BT1768" s="218"/>
      <c r="BU1768" s="218"/>
      <c r="BV1768" s="218"/>
      <c r="BW1768" s="218"/>
      <c r="BX1768" s="171"/>
      <c r="BY1768" s="199"/>
      <c r="BZ1768" s="230"/>
      <c r="CA1768" s="230"/>
      <c r="CB1768" s="230"/>
      <c r="CC1768" s="230"/>
      <c r="CD1768" s="230"/>
      <c r="CE1768" s="230"/>
      <c r="CF1768" s="230"/>
      <c r="CG1768" s="230"/>
      <c r="CH1768" s="230"/>
      <c r="CI1768" s="230"/>
      <c r="CJ1768" s="230"/>
      <c r="CK1768" s="230"/>
      <c r="CL1768" s="230"/>
      <c r="CM1768" s="230"/>
      <c r="CN1768" s="171"/>
      <c r="CO1768" s="199"/>
      <c r="CP1768" s="230"/>
      <c r="CQ1768" s="233"/>
      <c r="CR1768" s="233"/>
      <c r="CS1768" s="233"/>
      <c r="CT1768" s="230"/>
      <c r="CU1768" s="230"/>
      <c r="CV1768" s="230"/>
      <c r="CW1768" s="230"/>
    </row>
    <row r="1769" ht="30" hidden="1" spans="1:101">
      <c r="A1769" s="191">
        <v>2886</v>
      </c>
      <c r="B1769" s="261" t="s">
        <v>3270</v>
      </c>
      <c r="C1769" s="261" t="s">
        <v>3080</v>
      </c>
      <c r="D1769" s="261" t="s">
        <v>2959</v>
      </c>
      <c r="E1769" s="199"/>
      <c r="F1769" s="261" t="s">
        <v>2575</v>
      </c>
      <c r="G1769" s="199"/>
      <c r="H1769" s="199"/>
      <c r="I1769" s="199"/>
      <c r="J1769" s="202"/>
      <c r="K1769" s="202"/>
      <c r="L1769" s="164" t="str">
        <f>_xlfn.IFNA(VLOOKUP(B1769,'[1]CDM Patients Data'!$C$1266:$N$5000,6,FALSE),"")</f>
        <v>Brain</v>
      </c>
      <c r="M1769" s="164" t="str">
        <f>_xlfn.IFNA(VLOOKUP(B1769,'[1]CDM Patients Data'!$C$1266:$N$5000,7,FALSE),"")</f>
        <v>Frontal lobe</v>
      </c>
      <c r="N1769" s="164" t="str">
        <f>_xlfn.IFNA(VLOOKUP(B1769,'[1]CDM Patients Data'!$C$1266:$N$5000,8,FALSE),"")</f>
        <v>Glioblastoma, NOS</v>
      </c>
      <c r="O1769" s="164" t="str">
        <f>_xlfn.IFNA(VLOOKUP(B1769,'[1]CDM Patients Data'!$C$1266:$K$3492,9,FALSE),"")</f>
        <v>Left</v>
      </c>
      <c r="P1769" s="164">
        <f>_xlfn.IFNA(VLOOKUP(B1769,'[1]CDM Patients Data'!$C$1266:$O$3492,10,FALSE),"")</f>
        <v>0</v>
      </c>
      <c r="Q1769" s="164">
        <f>_xlfn.IFNA(VLOOKUP(B1769,'[1]CDM Patients Data'!$C$1266:$O$3492,11,FALSE),"")</f>
        <v>0</v>
      </c>
      <c r="R1769" s="164">
        <f>_xlfn.IFNA(VLOOKUP(B1769,'[1]CDM Patients Data'!$C$1266:$O$3492,12,FALSE),"")</f>
        <v>0</v>
      </c>
      <c r="S1769" s="164">
        <f>_xlfn.IFNA(VLOOKUP(B1769,'[1]CDM Patients Data'!$C$1266:$P$3492,13,FALSE),"")</f>
        <v>0</v>
      </c>
      <c r="T1769" s="164" t="str">
        <f>_xlfn.IFNA(VLOOKUP(B1769,'[1]CDM Patients Data'!$C$1266:$N$5000,5,FALSE),"")</f>
        <v>Manohar</v>
      </c>
      <c r="U1769" s="164"/>
      <c r="V1769" s="164"/>
      <c r="W1769" s="210"/>
      <c r="X1769" s="164"/>
      <c r="Y1769" s="164"/>
      <c r="Z1769" s="164"/>
      <c r="AA1769" s="164"/>
      <c r="AB1769" s="164"/>
      <c r="AC1769" s="210"/>
      <c r="AD1769" s="199"/>
      <c r="AE1769" s="199"/>
      <c r="AF1769" s="199"/>
      <c r="AG1769" s="199"/>
      <c r="AH1769" s="233"/>
      <c r="AI1769" s="199"/>
      <c r="AJ1769" s="199"/>
      <c r="AK1769" s="218"/>
      <c r="AL1769" s="218"/>
      <c r="AM1769" s="218"/>
      <c r="AN1769" s="218"/>
      <c r="AO1769" s="218"/>
      <c r="AP1769" s="218"/>
      <c r="AQ1769" s="218"/>
      <c r="AR1769" s="218"/>
      <c r="AS1769" s="218"/>
      <c r="AT1769" s="218"/>
      <c r="AU1769" s="218"/>
      <c r="AV1769" s="218"/>
      <c r="AW1769" s="218"/>
      <c r="AX1769" s="218"/>
      <c r="AY1769" s="218"/>
      <c r="AZ1769" s="218"/>
      <c r="BA1769" s="218"/>
      <c r="BB1769" s="218"/>
      <c r="BC1769" s="218"/>
      <c r="BD1769" s="218"/>
      <c r="BE1769" s="218"/>
      <c r="BF1769" s="218"/>
      <c r="BG1769" s="218"/>
      <c r="BH1769" s="218"/>
      <c r="BI1769" s="218"/>
      <c r="BJ1769" s="233"/>
      <c r="BK1769" s="199"/>
      <c r="BL1769" s="218"/>
      <c r="BM1769" s="171"/>
      <c r="BN1769" s="171"/>
      <c r="BO1769" s="171"/>
      <c r="BP1769" s="218"/>
      <c r="BQ1769" s="218"/>
      <c r="BR1769" s="218"/>
      <c r="BS1769" s="218"/>
      <c r="BT1769" s="218"/>
      <c r="BU1769" s="218"/>
      <c r="BV1769" s="218"/>
      <c r="BW1769" s="218"/>
      <c r="BX1769" s="171"/>
      <c r="BY1769" s="199"/>
      <c r="BZ1769" s="230"/>
      <c r="CA1769" s="230"/>
      <c r="CB1769" s="230"/>
      <c r="CC1769" s="230"/>
      <c r="CD1769" s="230"/>
      <c r="CE1769" s="230"/>
      <c r="CF1769" s="230"/>
      <c r="CG1769" s="230"/>
      <c r="CH1769" s="230"/>
      <c r="CI1769" s="230"/>
      <c r="CJ1769" s="230"/>
      <c r="CK1769" s="230"/>
      <c r="CL1769" s="230"/>
      <c r="CM1769" s="230"/>
      <c r="CN1769" s="171"/>
      <c r="CO1769" s="199"/>
      <c r="CP1769" s="230"/>
      <c r="CQ1769" s="233"/>
      <c r="CR1769" s="233"/>
      <c r="CS1769" s="233"/>
      <c r="CT1769" s="230"/>
      <c r="CU1769" s="230"/>
      <c r="CV1769" s="230"/>
      <c r="CW1769" s="230"/>
    </row>
    <row r="1770" ht="30" hidden="1" spans="1:101">
      <c r="A1770" s="191">
        <v>2887</v>
      </c>
      <c r="B1770" s="261" t="s">
        <v>4431</v>
      </c>
      <c r="C1770" s="261" t="s">
        <v>4432</v>
      </c>
      <c r="D1770" s="261" t="s">
        <v>2788</v>
      </c>
      <c r="E1770" s="199"/>
      <c r="F1770" s="274"/>
      <c r="G1770" s="199"/>
      <c r="H1770" s="199"/>
      <c r="I1770" s="199"/>
      <c r="J1770" s="202"/>
      <c r="K1770" s="202"/>
      <c r="L1770" s="164" t="str">
        <f>_xlfn.IFNA(VLOOKUP(B1770,'[1]CDM Patients Data'!$C$1266:$N$5000,6,FALSE),"")</f>
        <v>Lung</v>
      </c>
      <c r="M1770" s="164" t="str">
        <f>_xlfn.IFNA(VLOOKUP(B1770,'[1]CDM Patients Data'!$C$1266:$N$5000,7,FALSE),"")</f>
        <v>Upper lobe, lung</v>
      </c>
      <c r="N1770" s="164" t="str">
        <f>_xlfn.IFNA(VLOOKUP(B1770,'[1]CDM Patients Data'!$C$1266:$N$5000,8,FALSE),"")</f>
        <v>Adenocarcinoma, NOS</v>
      </c>
      <c r="O1770" s="164" t="str">
        <f>_xlfn.IFNA(VLOOKUP(B1770,'[1]CDM Patients Data'!$C$1266:$K$3492,9,FALSE),"")</f>
        <v>Left</v>
      </c>
      <c r="P1770" s="164">
        <f>_xlfn.IFNA(VLOOKUP(B1770,'[1]CDM Patients Data'!$C$1266:$O$3492,10,FALSE),"")</f>
        <v>0</v>
      </c>
      <c r="Q1770" s="164">
        <f>_xlfn.IFNA(VLOOKUP(B1770,'[1]CDM Patients Data'!$C$1266:$O$3492,11,FALSE),"")</f>
        <v>0</v>
      </c>
      <c r="R1770" s="164">
        <f>_xlfn.IFNA(VLOOKUP(B1770,'[1]CDM Patients Data'!$C$1266:$O$3492,12,FALSE),"")</f>
        <v>0</v>
      </c>
      <c r="S1770" s="164">
        <f>_xlfn.IFNA(VLOOKUP(B1770,'[1]CDM Patients Data'!$C$1266:$P$3492,13,FALSE),"")</f>
        <v>0</v>
      </c>
      <c r="T1770" s="164" t="str">
        <f>_xlfn.IFNA(VLOOKUP(B1770,'[1]CDM Patients Data'!$C$1266:$N$5000,5,FALSE),"")</f>
        <v>Dayana</v>
      </c>
      <c r="U1770" s="164"/>
      <c r="V1770" s="164"/>
      <c r="W1770" s="210"/>
      <c r="X1770" s="164"/>
      <c r="Y1770" s="164"/>
      <c r="Z1770" s="164"/>
      <c r="AA1770" s="164"/>
      <c r="AB1770" s="164"/>
      <c r="AC1770" s="210"/>
      <c r="AD1770" s="199"/>
      <c r="AE1770" s="199"/>
      <c r="AF1770" s="199"/>
      <c r="AG1770" s="199"/>
      <c r="AH1770" s="233"/>
      <c r="AI1770" s="199"/>
      <c r="AJ1770" s="199"/>
      <c r="AK1770" s="218"/>
      <c r="AL1770" s="218"/>
      <c r="AM1770" s="218"/>
      <c r="AN1770" s="218"/>
      <c r="AO1770" s="218"/>
      <c r="AP1770" s="218"/>
      <c r="AQ1770" s="218"/>
      <c r="AR1770" s="218"/>
      <c r="AS1770" s="218"/>
      <c r="AT1770" s="218"/>
      <c r="AU1770" s="218"/>
      <c r="AV1770" s="218"/>
      <c r="AW1770" s="218"/>
      <c r="AX1770" s="218"/>
      <c r="AY1770" s="218"/>
      <c r="AZ1770" s="218"/>
      <c r="BA1770" s="218"/>
      <c r="BB1770" s="218"/>
      <c r="BC1770" s="218"/>
      <c r="BD1770" s="218"/>
      <c r="BE1770" s="218"/>
      <c r="BF1770" s="218"/>
      <c r="BG1770" s="218"/>
      <c r="BH1770" s="218"/>
      <c r="BI1770" s="218"/>
      <c r="BJ1770" s="233"/>
      <c r="BK1770" s="199"/>
      <c r="BL1770" s="218"/>
      <c r="BM1770" s="171"/>
      <c r="BN1770" s="171"/>
      <c r="BO1770" s="171"/>
      <c r="BP1770" s="218"/>
      <c r="BQ1770" s="218"/>
      <c r="BR1770" s="218"/>
      <c r="BS1770" s="218"/>
      <c r="BT1770" s="218"/>
      <c r="BU1770" s="218"/>
      <c r="BV1770" s="218"/>
      <c r="BW1770" s="218"/>
      <c r="BX1770" s="171"/>
      <c r="BY1770" s="199"/>
      <c r="BZ1770" s="230"/>
      <c r="CA1770" s="230"/>
      <c r="CB1770" s="230"/>
      <c r="CC1770" s="230"/>
      <c r="CD1770" s="230"/>
      <c r="CE1770" s="230"/>
      <c r="CF1770" s="230"/>
      <c r="CG1770" s="230"/>
      <c r="CH1770" s="230"/>
      <c r="CI1770" s="230"/>
      <c r="CJ1770" s="230"/>
      <c r="CK1770" s="230"/>
      <c r="CL1770" s="230"/>
      <c r="CM1770" s="230"/>
      <c r="CN1770" s="171"/>
      <c r="CO1770" s="199"/>
      <c r="CP1770" s="230"/>
      <c r="CQ1770" s="233"/>
      <c r="CR1770" s="233"/>
      <c r="CS1770" s="233"/>
      <c r="CT1770" s="230"/>
      <c r="CU1770" s="230"/>
      <c r="CV1770" s="230"/>
      <c r="CW1770" s="230"/>
    </row>
    <row r="1771" ht="30" hidden="1" spans="1:101">
      <c r="A1771" s="191">
        <v>2888</v>
      </c>
      <c r="B1771" s="261" t="s">
        <v>4433</v>
      </c>
      <c r="C1771" s="261" t="s">
        <v>4432</v>
      </c>
      <c r="D1771" s="261" t="s">
        <v>2936</v>
      </c>
      <c r="E1771" s="199"/>
      <c r="F1771" s="274"/>
      <c r="G1771" s="199"/>
      <c r="H1771" s="199"/>
      <c r="I1771" s="199"/>
      <c r="J1771" s="202"/>
      <c r="K1771" s="202"/>
      <c r="L1771" s="164" t="str">
        <f>_xlfn.IFNA(VLOOKUP(B1771,'[1]CDM Patients Data'!$C$1266:$N$5000,6,FALSE),"")</f>
        <v>Lung</v>
      </c>
      <c r="M1771" s="164" t="str">
        <f>_xlfn.IFNA(VLOOKUP(B1771,'[1]CDM Patients Data'!$C$1266:$N$5000,7,FALSE),"")</f>
        <v>Upper lobe, lung</v>
      </c>
      <c r="N1771" s="164" t="str">
        <f>_xlfn.IFNA(VLOOKUP(B1771,'[1]CDM Patients Data'!$C$1266:$N$5000,8,FALSE),"")</f>
        <v>Adenocarcinoma, NOS</v>
      </c>
      <c r="O1771" s="164" t="str">
        <f>_xlfn.IFNA(VLOOKUP(B1771,'[1]CDM Patients Data'!$C$1266:$K$3492,9,FALSE),"")</f>
        <v>Left</v>
      </c>
      <c r="P1771" s="164">
        <f>_xlfn.IFNA(VLOOKUP(B1771,'[1]CDM Patients Data'!$C$1266:$O$3492,10,FALSE),"")</f>
        <v>0</v>
      </c>
      <c r="Q1771" s="164">
        <f>_xlfn.IFNA(VLOOKUP(B1771,'[1]CDM Patients Data'!$C$1266:$O$3492,11,FALSE),"")</f>
        <v>0</v>
      </c>
      <c r="R1771" s="164">
        <f>_xlfn.IFNA(VLOOKUP(B1771,'[1]CDM Patients Data'!$C$1266:$O$3492,12,FALSE),"")</f>
        <v>0</v>
      </c>
      <c r="S1771" s="164">
        <f>_xlfn.IFNA(VLOOKUP(B1771,'[1]CDM Patients Data'!$C$1266:$P$3492,13,FALSE),"")</f>
        <v>0</v>
      </c>
      <c r="T1771" s="164" t="str">
        <f>_xlfn.IFNA(VLOOKUP(B1771,'[1]CDM Patients Data'!$C$1266:$N$5000,5,FALSE),"")</f>
        <v>Dayana</v>
      </c>
      <c r="U1771" s="164"/>
      <c r="V1771" s="164"/>
      <c r="W1771" s="210"/>
      <c r="X1771" s="164"/>
      <c r="Y1771" s="164"/>
      <c r="Z1771" s="164"/>
      <c r="AA1771" s="164"/>
      <c r="AB1771" s="164"/>
      <c r="AC1771" s="210"/>
      <c r="AD1771" s="199"/>
      <c r="AE1771" s="199"/>
      <c r="AF1771" s="199"/>
      <c r="AG1771" s="199"/>
      <c r="AH1771" s="233"/>
      <c r="AI1771" s="199"/>
      <c r="AJ1771" s="199"/>
      <c r="AK1771" s="218"/>
      <c r="AL1771" s="218"/>
      <c r="AM1771" s="218"/>
      <c r="AN1771" s="218"/>
      <c r="AO1771" s="218"/>
      <c r="AP1771" s="218"/>
      <c r="AQ1771" s="218"/>
      <c r="AR1771" s="218"/>
      <c r="AS1771" s="218"/>
      <c r="AT1771" s="218"/>
      <c r="AU1771" s="218"/>
      <c r="AV1771" s="218"/>
      <c r="AW1771" s="218"/>
      <c r="AX1771" s="218"/>
      <c r="AY1771" s="218"/>
      <c r="AZ1771" s="218"/>
      <c r="BA1771" s="218"/>
      <c r="BB1771" s="218"/>
      <c r="BC1771" s="218"/>
      <c r="BD1771" s="218"/>
      <c r="BE1771" s="218"/>
      <c r="BF1771" s="218"/>
      <c r="BG1771" s="218"/>
      <c r="BH1771" s="218"/>
      <c r="BI1771" s="218"/>
      <c r="BJ1771" s="233"/>
      <c r="BK1771" s="199"/>
      <c r="BL1771" s="218"/>
      <c r="BM1771" s="171"/>
      <c r="BN1771" s="171"/>
      <c r="BO1771" s="171"/>
      <c r="BP1771" s="218"/>
      <c r="BQ1771" s="218"/>
      <c r="BR1771" s="218"/>
      <c r="BS1771" s="218"/>
      <c r="BT1771" s="218"/>
      <c r="BU1771" s="218"/>
      <c r="BV1771" s="218"/>
      <c r="BW1771" s="218"/>
      <c r="BX1771" s="171"/>
      <c r="BY1771" s="199"/>
      <c r="BZ1771" s="230"/>
      <c r="CA1771" s="230"/>
      <c r="CB1771" s="230"/>
      <c r="CC1771" s="230"/>
      <c r="CD1771" s="230"/>
      <c r="CE1771" s="230"/>
      <c r="CF1771" s="230"/>
      <c r="CG1771" s="230"/>
      <c r="CH1771" s="230"/>
      <c r="CI1771" s="230"/>
      <c r="CJ1771" s="230"/>
      <c r="CK1771" s="230"/>
      <c r="CL1771" s="230"/>
      <c r="CM1771" s="230"/>
      <c r="CN1771" s="171"/>
      <c r="CO1771" s="199"/>
      <c r="CP1771" s="230"/>
      <c r="CQ1771" s="233"/>
      <c r="CR1771" s="233"/>
      <c r="CS1771" s="233"/>
      <c r="CT1771" s="230"/>
      <c r="CU1771" s="230"/>
      <c r="CV1771" s="230"/>
      <c r="CW1771" s="230"/>
    </row>
    <row r="1772" ht="30" hidden="1" spans="1:101">
      <c r="A1772" s="191">
        <v>2889</v>
      </c>
      <c r="B1772" s="261" t="s">
        <v>4434</v>
      </c>
      <c r="C1772" s="261" t="s">
        <v>4435</v>
      </c>
      <c r="D1772" s="261" t="s">
        <v>2959</v>
      </c>
      <c r="E1772" s="199"/>
      <c r="F1772" s="274" t="s">
        <v>2740</v>
      </c>
      <c r="G1772" s="199"/>
      <c r="H1772" s="199"/>
      <c r="I1772" s="199"/>
      <c r="J1772" s="202"/>
      <c r="K1772" s="202"/>
      <c r="L1772" s="164" t="str">
        <f>_xlfn.IFNA(VLOOKUP(B1772,'[1]CDM Patients Data'!$C$1266:$N$5000,6,FALSE),"")</f>
        <v>Pancreas</v>
      </c>
      <c r="M1772" s="164" t="str">
        <f>_xlfn.IFNA(VLOOKUP(B1772,'[1]CDM Patients Data'!$C$1266:$N$5000,7,FALSE),"")</f>
        <v>Tail pancreas</v>
      </c>
      <c r="N1772" s="164" t="str">
        <f>_xlfn.IFNA(VLOOKUP(B1772,'[1]CDM Patients Data'!$C$1266:$N$5000,8,FALSE),"")</f>
        <v>Adenocarcinoma, NOS</v>
      </c>
      <c r="O1772" s="164" t="str">
        <f>_xlfn.IFNA(VLOOKUP(B1772,'[1]CDM Patients Data'!$C$1266:$K$3492,9,FALSE),"")</f>
        <v>Not a paired site</v>
      </c>
      <c r="P1772" s="164">
        <f>_xlfn.IFNA(VLOOKUP(B1772,'[1]CDM Patients Data'!$C$1266:$O$3492,10,FALSE),"")</f>
        <v>0</v>
      </c>
      <c r="Q1772" s="164">
        <f>_xlfn.IFNA(VLOOKUP(B1772,'[1]CDM Patients Data'!$C$1266:$O$3492,11,FALSE),"")</f>
        <v>0</v>
      </c>
      <c r="R1772" s="164">
        <f>_xlfn.IFNA(VLOOKUP(B1772,'[1]CDM Patients Data'!$C$1266:$O$3492,12,FALSE),"")</f>
        <v>0</v>
      </c>
      <c r="S1772" s="164">
        <f>_xlfn.IFNA(VLOOKUP(B1772,'[1]CDM Patients Data'!$C$1266:$P$3492,13,FALSE),"")</f>
        <v>0</v>
      </c>
      <c r="T1772" s="164" t="str">
        <f>_xlfn.IFNA(VLOOKUP(B1772,'[1]CDM Patients Data'!$C$1266:$N$5000,5,FALSE),"")</f>
        <v>Swathi</v>
      </c>
      <c r="U1772" s="164"/>
      <c r="V1772" s="164"/>
      <c r="W1772" s="210"/>
      <c r="X1772" s="164"/>
      <c r="Y1772" s="164"/>
      <c r="Z1772" s="164"/>
      <c r="AA1772" s="164"/>
      <c r="AB1772" s="164"/>
      <c r="AC1772" s="210"/>
      <c r="AD1772" s="199"/>
      <c r="AE1772" s="199"/>
      <c r="AF1772" s="199"/>
      <c r="AG1772" s="199"/>
      <c r="AH1772" s="233"/>
      <c r="AI1772" s="199"/>
      <c r="AJ1772" s="199"/>
      <c r="AK1772" s="218"/>
      <c r="AL1772" s="218"/>
      <c r="AM1772" s="218"/>
      <c r="AN1772" s="218"/>
      <c r="AO1772" s="218"/>
      <c r="AP1772" s="218"/>
      <c r="AQ1772" s="218"/>
      <c r="AR1772" s="218"/>
      <c r="AS1772" s="218"/>
      <c r="AT1772" s="218"/>
      <c r="AU1772" s="218"/>
      <c r="AV1772" s="218"/>
      <c r="AW1772" s="218"/>
      <c r="AX1772" s="218"/>
      <c r="AY1772" s="218"/>
      <c r="AZ1772" s="218"/>
      <c r="BA1772" s="218"/>
      <c r="BB1772" s="218"/>
      <c r="BC1772" s="218"/>
      <c r="BD1772" s="218"/>
      <c r="BE1772" s="218"/>
      <c r="BF1772" s="218"/>
      <c r="BG1772" s="218"/>
      <c r="BH1772" s="218"/>
      <c r="BI1772" s="218"/>
      <c r="BJ1772" s="233"/>
      <c r="BK1772" s="199"/>
      <c r="BL1772" s="218"/>
      <c r="BM1772" s="171"/>
      <c r="BN1772" s="171"/>
      <c r="BO1772" s="171"/>
      <c r="BP1772" s="218"/>
      <c r="BQ1772" s="218"/>
      <c r="BR1772" s="218"/>
      <c r="BS1772" s="218"/>
      <c r="BT1772" s="218"/>
      <c r="BU1772" s="218"/>
      <c r="BV1772" s="218"/>
      <c r="BW1772" s="218"/>
      <c r="BX1772" s="171"/>
      <c r="BY1772" s="199"/>
      <c r="BZ1772" s="230"/>
      <c r="CA1772" s="230"/>
      <c r="CB1772" s="230"/>
      <c r="CC1772" s="230"/>
      <c r="CD1772" s="230"/>
      <c r="CE1772" s="230"/>
      <c r="CF1772" s="230"/>
      <c r="CG1772" s="230"/>
      <c r="CH1772" s="230"/>
      <c r="CI1772" s="230"/>
      <c r="CJ1772" s="230"/>
      <c r="CK1772" s="230"/>
      <c r="CL1772" s="230"/>
      <c r="CM1772" s="230"/>
      <c r="CN1772" s="171"/>
      <c r="CO1772" s="199"/>
      <c r="CP1772" s="230"/>
      <c r="CQ1772" s="233"/>
      <c r="CR1772" s="233"/>
      <c r="CS1772" s="233"/>
      <c r="CT1772" s="230"/>
      <c r="CU1772" s="230"/>
      <c r="CV1772" s="230"/>
      <c r="CW1772" s="230"/>
    </row>
    <row r="1773" ht="30" hidden="1" spans="1:101">
      <c r="A1773" s="191">
        <v>2890</v>
      </c>
      <c r="B1773" s="261" t="s">
        <v>4436</v>
      </c>
      <c r="C1773" s="261" t="s">
        <v>4437</v>
      </c>
      <c r="D1773" s="261" t="s">
        <v>2824</v>
      </c>
      <c r="E1773" s="199"/>
      <c r="F1773" s="274" t="s">
        <v>2740</v>
      </c>
      <c r="G1773" s="199"/>
      <c r="H1773" s="199"/>
      <c r="I1773" s="199"/>
      <c r="J1773" s="202"/>
      <c r="K1773" s="202"/>
      <c r="L1773" s="164" t="str">
        <f>_xlfn.IFNA(VLOOKUP(B1773,'[1]CDM Patients Data'!$C$1266:$N$5000,6,FALSE),"")</f>
        <v>Lung</v>
      </c>
      <c r="M1773" s="164" t="str">
        <f>_xlfn.IFNA(VLOOKUP(B1773,'[1]CDM Patients Data'!$C$1266:$N$5000,7,FALSE),"")</f>
        <v>Upper lobe, lung</v>
      </c>
      <c r="N1773" s="164" t="str">
        <f>_xlfn.IFNA(VLOOKUP(B1773,'[1]CDM Patients Data'!$C$1266:$N$5000,8,FALSE),"")</f>
        <v>Adenocarcinoma, NOS</v>
      </c>
      <c r="O1773" s="164" t="str">
        <f>_xlfn.IFNA(VLOOKUP(B1773,'[1]CDM Patients Data'!$C$1266:$K$3492,9,FALSE),"")</f>
        <v>Right</v>
      </c>
      <c r="P1773" s="164">
        <f>_xlfn.IFNA(VLOOKUP(B1773,'[1]CDM Patients Data'!$C$1266:$O$3492,10,FALSE),"")</f>
        <v>0</v>
      </c>
      <c r="Q1773" s="164">
        <f>_xlfn.IFNA(VLOOKUP(B1773,'[1]CDM Patients Data'!$C$1266:$O$3492,11,FALSE),"")</f>
        <v>0</v>
      </c>
      <c r="R1773" s="164">
        <f>_xlfn.IFNA(VLOOKUP(B1773,'[1]CDM Patients Data'!$C$1266:$O$3492,12,FALSE),"")</f>
        <v>0</v>
      </c>
      <c r="S1773" s="164">
        <f>_xlfn.IFNA(VLOOKUP(B1773,'[1]CDM Patients Data'!$C$1266:$P$3492,13,FALSE),"")</f>
        <v>0</v>
      </c>
      <c r="T1773" s="164" t="str">
        <f>_xlfn.IFNA(VLOOKUP(B1773,'[1]CDM Patients Data'!$C$1266:$N$5000,5,FALSE),"")</f>
        <v>Swathi</v>
      </c>
      <c r="U1773" s="164"/>
      <c r="V1773" s="164"/>
      <c r="W1773" s="210"/>
      <c r="X1773" s="164"/>
      <c r="Y1773" s="164"/>
      <c r="Z1773" s="164"/>
      <c r="AA1773" s="164"/>
      <c r="AB1773" s="164"/>
      <c r="AC1773" s="210"/>
      <c r="AD1773" s="199"/>
      <c r="AE1773" s="199"/>
      <c r="AF1773" s="199"/>
      <c r="AG1773" s="199"/>
      <c r="AH1773" s="233"/>
      <c r="AI1773" s="199"/>
      <c r="AJ1773" s="199"/>
      <c r="AK1773" s="218"/>
      <c r="AL1773" s="218"/>
      <c r="AM1773" s="218"/>
      <c r="AN1773" s="218"/>
      <c r="AO1773" s="218"/>
      <c r="AP1773" s="218"/>
      <c r="AQ1773" s="218"/>
      <c r="AR1773" s="218"/>
      <c r="AS1773" s="218"/>
      <c r="AT1773" s="218"/>
      <c r="AU1773" s="218"/>
      <c r="AV1773" s="218"/>
      <c r="AW1773" s="218"/>
      <c r="AX1773" s="218"/>
      <c r="AY1773" s="218"/>
      <c r="AZ1773" s="218"/>
      <c r="BA1773" s="218"/>
      <c r="BB1773" s="218"/>
      <c r="BC1773" s="218"/>
      <c r="BD1773" s="218"/>
      <c r="BE1773" s="218"/>
      <c r="BF1773" s="218"/>
      <c r="BG1773" s="218"/>
      <c r="BH1773" s="218"/>
      <c r="BI1773" s="218"/>
      <c r="BJ1773" s="233"/>
      <c r="BK1773" s="199"/>
      <c r="BL1773" s="218"/>
      <c r="BM1773" s="171"/>
      <c r="BN1773" s="171"/>
      <c r="BO1773" s="171"/>
      <c r="BP1773" s="218"/>
      <c r="BQ1773" s="218"/>
      <c r="BR1773" s="218"/>
      <c r="BS1773" s="218"/>
      <c r="BT1773" s="218"/>
      <c r="BU1773" s="218"/>
      <c r="BV1773" s="218"/>
      <c r="BW1773" s="218"/>
      <c r="BX1773" s="171"/>
      <c r="BY1773" s="199"/>
      <c r="BZ1773" s="230"/>
      <c r="CA1773" s="230"/>
      <c r="CB1773" s="230"/>
      <c r="CC1773" s="230"/>
      <c r="CD1773" s="230"/>
      <c r="CE1773" s="230"/>
      <c r="CF1773" s="230"/>
      <c r="CG1773" s="230"/>
      <c r="CH1773" s="230"/>
      <c r="CI1773" s="230"/>
      <c r="CJ1773" s="230"/>
      <c r="CK1773" s="230"/>
      <c r="CL1773" s="230"/>
      <c r="CM1773" s="230"/>
      <c r="CN1773" s="171"/>
      <c r="CO1773" s="199"/>
      <c r="CP1773" s="230"/>
      <c r="CQ1773" s="233"/>
      <c r="CR1773" s="233"/>
      <c r="CS1773" s="233"/>
      <c r="CT1773" s="230"/>
      <c r="CU1773" s="230"/>
      <c r="CV1773" s="230"/>
      <c r="CW1773" s="230"/>
    </row>
    <row r="1774" ht="30" hidden="1" spans="1:101">
      <c r="A1774" s="191">
        <v>2891</v>
      </c>
      <c r="B1774" s="261" t="s">
        <v>4438</v>
      </c>
      <c r="C1774" s="261" t="s">
        <v>4439</v>
      </c>
      <c r="D1774" s="261" t="s">
        <v>2783</v>
      </c>
      <c r="E1774" s="199"/>
      <c r="F1774" s="273" t="s">
        <v>4440</v>
      </c>
      <c r="G1774" s="199"/>
      <c r="H1774" s="199"/>
      <c r="I1774" s="199"/>
      <c r="J1774" s="202"/>
      <c r="K1774" s="202"/>
      <c r="L1774" s="164" t="str">
        <f>_xlfn.IFNA(VLOOKUP(B1774,'[1]CDM Patients Data'!$C$1266:$N$5000,6,FALSE),"")</f>
        <v>Ovary</v>
      </c>
      <c r="M1774" s="164" t="str">
        <f>_xlfn.IFNA(VLOOKUP(B1774,'[1]CDM Patients Data'!$C$1266:$N$5000,7,FALSE),"")</f>
        <v>Ovary</v>
      </c>
      <c r="N1774" s="164" t="str">
        <f>_xlfn.IFNA(VLOOKUP(B1774,'[1]CDM Patients Data'!$C$1266:$N$5000,8,FALSE),"")</f>
        <v>Adenocarcinoma, NOS</v>
      </c>
      <c r="O1774" s="164" t="str">
        <f>_xlfn.IFNA(VLOOKUP(B1774,'[1]CDM Patients Data'!$C$1266:$K$3492,9,FALSE),"")</f>
        <v>Right and Left</v>
      </c>
      <c r="P1774" s="164">
        <f>_xlfn.IFNA(VLOOKUP(B1774,'[1]CDM Patients Data'!$C$1266:$O$3492,10,FALSE),"")</f>
        <v>0</v>
      </c>
      <c r="Q1774" s="164">
        <f>_xlfn.IFNA(VLOOKUP(B1774,'[1]CDM Patients Data'!$C$1266:$O$3492,11,FALSE),"")</f>
        <v>0</v>
      </c>
      <c r="R1774" s="164">
        <f>_xlfn.IFNA(VLOOKUP(B1774,'[1]CDM Patients Data'!$C$1266:$O$3492,12,FALSE),"")</f>
        <v>0</v>
      </c>
      <c r="S1774" s="164">
        <f>_xlfn.IFNA(VLOOKUP(B1774,'[1]CDM Patients Data'!$C$1266:$P$3492,13,FALSE),"")</f>
        <v>0</v>
      </c>
      <c r="T1774" s="164" t="str">
        <f>_xlfn.IFNA(VLOOKUP(B1774,'[1]CDM Patients Data'!$C$1266:$N$5000,5,FALSE),"")</f>
        <v>Alaka</v>
      </c>
      <c r="U1774" s="164"/>
      <c r="V1774" s="164"/>
      <c r="W1774" s="210"/>
      <c r="X1774" s="164"/>
      <c r="Y1774" s="164"/>
      <c r="Z1774" s="164"/>
      <c r="AA1774" s="164"/>
      <c r="AB1774" s="164"/>
      <c r="AC1774" s="210"/>
      <c r="AD1774" s="199"/>
      <c r="AE1774" s="199"/>
      <c r="AF1774" s="199"/>
      <c r="AG1774" s="199"/>
      <c r="AH1774" s="233"/>
      <c r="AI1774" s="199"/>
      <c r="AJ1774" s="199"/>
      <c r="AK1774" s="218"/>
      <c r="AL1774" s="218"/>
      <c r="AM1774" s="218"/>
      <c r="AN1774" s="218"/>
      <c r="AO1774" s="218"/>
      <c r="AP1774" s="218"/>
      <c r="AQ1774" s="218"/>
      <c r="AR1774" s="218"/>
      <c r="AS1774" s="218"/>
      <c r="AT1774" s="218"/>
      <c r="AU1774" s="218"/>
      <c r="AV1774" s="218"/>
      <c r="AW1774" s="218"/>
      <c r="AX1774" s="218"/>
      <c r="AY1774" s="218"/>
      <c r="AZ1774" s="218"/>
      <c r="BA1774" s="218"/>
      <c r="BB1774" s="218"/>
      <c r="BC1774" s="218"/>
      <c r="BD1774" s="218"/>
      <c r="BE1774" s="218"/>
      <c r="BF1774" s="218"/>
      <c r="BG1774" s="218"/>
      <c r="BH1774" s="218"/>
      <c r="BI1774" s="218"/>
      <c r="BJ1774" s="233"/>
      <c r="BK1774" s="199"/>
      <c r="BL1774" s="218"/>
      <c r="BM1774" s="171"/>
      <c r="BN1774" s="171"/>
      <c r="BO1774" s="171"/>
      <c r="BP1774" s="218"/>
      <c r="BQ1774" s="218"/>
      <c r="BR1774" s="218"/>
      <c r="BS1774" s="218"/>
      <c r="BT1774" s="218"/>
      <c r="BU1774" s="218"/>
      <c r="BV1774" s="218"/>
      <c r="BW1774" s="218"/>
      <c r="BX1774" s="171"/>
      <c r="BY1774" s="199"/>
      <c r="BZ1774" s="230"/>
      <c r="CA1774" s="230"/>
      <c r="CB1774" s="230"/>
      <c r="CC1774" s="230"/>
      <c r="CD1774" s="230"/>
      <c r="CE1774" s="230"/>
      <c r="CF1774" s="230"/>
      <c r="CG1774" s="230"/>
      <c r="CH1774" s="230"/>
      <c r="CI1774" s="230"/>
      <c r="CJ1774" s="230"/>
      <c r="CK1774" s="230"/>
      <c r="CL1774" s="230"/>
      <c r="CM1774" s="230"/>
      <c r="CN1774" s="171"/>
      <c r="CO1774" s="199"/>
      <c r="CP1774" s="230"/>
      <c r="CQ1774" s="233"/>
      <c r="CR1774" s="233"/>
      <c r="CS1774" s="233"/>
      <c r="CT1774" s="230"/>
      <c r="CU1774" s="230"/>
      <c r="CV1774" s="230"/>
      <c r="CW1774" s="230"/>
    </row>
    <row r="1775" ht="45" hidden="1" spans="1:101">
      <c r="A1775" s="191">
        <v>2892</v>
      </c>
      <c r="B1775" s="261" t="s">
        <v>4441</v>
      </c>
      <c r="C1775" s="261" t="s">
        <v>4442</v>
      </c>
      <c r="D1775" s="261" t="s">
        <v>2794</v>
      </c>
      <c r="E1775" s="199"/>
      <c r="F1775" s="261" t="s">
        <v>2170</v>
      </c>
      <c r="G1775" s="199"/>
      <c r="H1775" s="199"/>
      <c r="I1775" s="199"/>
      <c r="J1775" s="202"/>
      <c r="K1775" s="202"/>
      <c r="L1775" s="164" t="str">
        <f>_xlfn.IFNA(VLOOKUP(B1775,'[1]CDM Patients Data'!$C$1266:$N$5000,6,FALSE),"")</f>
        <v>Liver and intrahepatic bile ducts</v>
      </c>
      <c r="M1775" s="164" t="str">
        <f>_xlfn.IFNA(VLOOKUP(B1775,'[1]CDM Patients Data'!$C$1266:$N$5000,7,FALSE),"")</f>
        <v>Intrahepatic bile duct</v>
      </c>
      <c r="N1775" s="164" t="str">
        <f>_xlfn.IFNA(VLOOKUP(B1775,'[1]CDM Patients Data'!$C$1266:$N$5000,8,FALSE),"")</f>
        <v>Cholangiocarcinoma</v>
      </c>
      <c r="O1775" s="164" t="str">
        <f>_xlfn.IFNA(VLOOKUP(B1775,'[1]CDM Patients Data'!$C$1266:$K$3492,9,FALSE),"")</f>
        <v>Not a paired site</v>
      </c>
      <c r="P1775" s="164">
        <f>_xlfn.IFNA(VLOOKUP(B1775,'[1]CDM Patients Data'!$C$1266:$O$3492,10,FALSE),"")</f>
        <v>0</v>
      </c>
      <c r="Q1775" s="164">
        <f>_xlfn.IFNA(VLOOKUP(B1775,'[1]CDM Patients Data'!$C$1266:$O$3492,11,FALSE),"")</f>
        <v>0</v>
      </c>
      <c r="R1775" s="164">
        <f>_xlfn.IFNA(VLOOKUP(B1775,'[1]CDM Patients Data'!$C$1266:$O$3492,12,FALSE),"")</f>
        <v>0</v>
      </c>
      <c r="S1775" s="164">
        <f>_xlfn.IFNA(VLOOKUP(B1775,'[1]CDM Patients Data'!$C$1266:$P$3492,13,FALSE),"")</f>
        <v>0</v>
      </c>
      <c r="T1775" s="164" t="str">
        <f>_xlfn.IFNA(VLOOKUP(B1775,'[1]CDM Patients Data'!$C$1266:$N$5000,5,FALSE),"")</f>
        <v>Swathi</v>
      </c>
      <c r="U1775" s="164"/>
      <c r="V1775" s="164"/>
      <c r="W1775" s="210"/>
      <c r="X1775" s="164"/>
      <c r="Y1775" s="164"/>
      <c r="Z1775" s="164"/>
      <c r="AA1775" s="164"/>
      <c r="AB1775" s="164"/>
      <c r="AC1775" s="210"/>
      <c r="AD1775" s="199"/>
      <c r="AE1775" s="199"/>
      <c r="AF1775" s="199"/>
      <c r="AG1775" s="199"/>
      <c r="AH1775" s="233"/>
      <c r="AI1775" s="199"/>
      <c r="AJ1775" s="199"/>
      <c r="AK1775" s="218"/>
      <c r="AL1775" s="218"/>
      <c r="AM1775" s="218"/>
      <c r="AN1775" s="218"/>
      <c r="AO1775" s="218"/>
      <c r="AP1775" s="218"/>
      <c r="AQ1775" s="218"/>
      <c r="AR1775" s="218"/>
      <c r="AS1775" s="218"/>
      <c r="AT1775" s="218"/>
      <c r="AU1775" s="218"/>
      <c r="AV1775" s="218"/>
      <c r="AW1775" s="218"/>
      <c r="AX1775" s="218"/>
      <c r="AY1775" s="218"/>
      <c r="AZ1775" s="218"/>
      <c r="BA1775" s="218"/>
      <c r="BB1775" s="218"/>
      <c r="BC1775" s="218"/>
      <c r="BD1775" s="218"/>
      <c r="BE1775" s="218"/>
      <c r="BF1775" s="218"/>
      <c r="BG1775" s="218"/>
      <c r="BH1775" s="218"/>
      <c r="BI1775" s="218"/>
      <c r="BJ1775" s="233"/>
      <c r="BK1775" s="199"/>
      <c r="BL1775" s="218"/>
      <c r="BM1775" s="171"/>
      <c r="BN1775" s="171"/>
      <c r="BO1775" s="171"/>
      <c r="BP1775" s="218"/>
      <c r="BQ1775" s="218"/>
      <c r="BR1775" s="218"/>
      <c r="BS1775" s="218"/>
      <c r="BT1775" s="218"/>
      <c r="BU1775" s="218"/>
      <c r="BV1775" s="218"/>
      <c r="BW1775" s="218"/>
      <c r="BX1775" s="171"/>
      <c r="BY1775" s="199"/>
      <c r="BZ1775" s="230"/>
      <c r="CA1775" s="230"/>
      <c r="CB1775" s="230"/>
      <c r="CC1775" s="230"/>
      <c r="CD1775" s="230"/>
      <c r="CE1775" s="230"/>
      <c r="CF1775" s="230"/>
      <c r="CG1775" s="230"/>
      <c r="CH1775" s="230"/>
      <c r="CI1775" s="230"/>
      <c r="CJ1775" s="230"/>
      <c r="CK1775" s="230"/>
      <c r="CL1775" s="230"/>
      <c r="CM1775" s="230"/>
      <c r="CN1775" s="171"/>
      <c r="CO1775" s="199"/>
      <c r="CP1775" s="230"/>
      <c r="CQ1775" s="233"/>
      <c r="CR1775" s="233"/>
      <c r="CS1775" s="233"/>
      <c r="CT1775" s="230"/>
      <c r="CU1775" s="230"/>
      <c r="CV1775" s="230"/>
      <c r="CW1775" s="230"/>
    </row>
    <row r="1776" ht="45" hidden="1" spans="1:101">
      <c r="A1776" s="191">
        <v>2893</v>
      </c>
      <c r="B1776" s="261" t="s">
        <v>4443</v>
      </c>
      <c r="C1776" s="261" t="s">
        <v>4444</v>
      </c>
      <c r="D1776" s="261" t="s">
        <v>2806</v>
      </c>
      <c r="E1776" s="199"/>
      <c r="F1776" s="274" t="s">
        <v>2170</v>
      </c>
      <c r="G1776" s="199"/>
      <c r="H1776" s="199"/>
      <c r="I1776" s="199"/>
      <c r="J1776" s="202"/>
      <c r="K1776" s="202"/>
      <c r="L1776" s="164" t="str">
        <f>_xlfn.IFNA(VLOOKUP(B1776,'[1]CDM Patients Data'!$C$1266:$N$5000,6,FALSE),"")</f>
        <v>Stomach</v>
      </c>
      <c r="M1776" s="164" t="str">
        <f>_xlfn.IFNA(VLOOKUP(B1776,'[1]CDM Patients Data'!$C$1266:$N$5000,7,FALSE),"")</f>
        <v>Overlapping lesion of stomach</v>
      </c>
      <c r="N1776" s="164" t="str">
        <f>_xlfn.IFNA(VLOOKUP(B1776,'[1]CDM Patients Data'!$C$1266:$N$5000,8,FALSE),"")</f>
        <v>Adenocarcinoma, NOS</v>
      </c>
      <c r="O1776" s="164" t="str">
        <f>_xlfn.IFNA(VLOOKUP(B1776,'[1]CDM Patients Data'!$C$1266:$K$3492,9,FALSE),"")</f>
        <v>Not a paired site</v>
      </c>
      <c r="P1776" s="164">
        <f>_xlfn.IFNA(VLOOKUP(B1776,'[1]CDM Patients Data'!$C$1266:$O$3492,10,FALSE),"")</f>
        <v>0</v>
      </c>
      <c r="Q1776" s="164">
        <f>_xlfn.IFNA(VLOOKUP(B1776,'[1]CDM Patients Data'!$C$1266:$O$3492,11,FALSE),"")</f>
        <v>0</v>
      </c>
      <c r="R1776" s="164">
        <f>_xlfn.IFNA(VLOOKUP(B1776,'[1]CDM Patients Data'!$C$1266:$O$3492,12,FALSE),"")</f>
        <v>0</v>
      </c>
      <c r="S1776" s="164">
        <f>_xlfn.IFNA(VLOOKUP(B1776,'[1]CDM Patients Data'!$C$1266:$P$3492,13,FALSE),"")</f>
        <v>0</v>
      </c>
      <c r="T1776" s="164" t="str">
        <f>_xlfn.IFNA(VLOOKUP(B1776,'[1]CDM Patients Data'!$C$1266:$N$5000,5,FALSE),"")</f>
        <v>Swathi</v>
      </c>
      <c r="U1776" s="164"/>
      <c r="V1776" s="164"/>
      <c r="W1776" s="210"/>
      <c r="X1776" s="164"/>
      <c r="Y1776" s="164"/>
      <c r="Z1776" s="164"/>
      <c r="AA1776" s="164"/>
      <c r="AB1776" s="164"/>
      <c r="AC1776" s="210"/>
      <c r="AD1776" s="199"/>
      <c r="AE1776" s="199"/>
      <c r="AF1776" s="199"/>
      <c r="AG1776" s="199"/>
      <c r="AH1776" s="233"/>
      <c r="AI1776" s="199"/>
      <c r="AJ1776" s="199"/>
      <c r="AK1776" s="218"/>
      <c r="AL1776" s="218"/>
      <c r="AM1776" s="218"/>
      <c r="AN1776" s="218"/>
      <c r="AO1776" s="218"/>
      <c r="AP1776" s="218"/>
      <c r="AQ1776" s="218"/>
      <c r="AR1776" s="218"/>
      <c r="AS1776" s="218"/>
      <c r="AT1776" s="218"/>
      <c r="AU1776" s="218"/>
      <c r="AV1776" s="218"/>
      <c r="AW1776" s="218"/>
      <c r="AX1776" s="218"/>
      <c r="AY1776" s="218"/>
      <c r="AZ1776" s="218"/>
      <c r="BA1776" s="218"/>
      <c r="BB1776" s="218"/>
      <c r="BC1776" s="218"/>
      <c r="BD1776" s="218"/>
      <c r="BE1776" s="218"/>
      <c r="BF1776" s="218"/>
      <c r="BG1776" s="218"/>
      <c r="BH1776" s="218"/>
      <c r="BI1776" s="218"/>
      <c r="BJ1776" s="233"/>
      <c r="BK1776" s="199"/>
      <c r="BL1776" s="218"/>
      <c r="BM1776" s="171"/>
      <c r="BN1776" s="171"/>
      <c r="BO1776" s="171"/>
      <c r="BP1776" s="218"/>
      <c r="BQ1776" s="218"/>
      <c r="BR1776" s="218"/>
      <c r="BS1776" s="218"/>
      <c r="BT1776" s="218"/>
      <c r="BU1776" s="218"/>
      <c r="BV1776" s="218"/>
      <c r="BW1776" s="218"/>
      <c r="BX1776" s="171"/>
      <c r="BY1776" s="199"/>
      <c r="BZ1776" s="230"/>
      <c r="CA1776" s="230"/>
      <c r="CB1776" s="230"/>
      <c r="CC1776" s="230"/>
      <c r="CD1776" s="230"/>
      <c r="CE1776" s="230"/>
      <c r="CF1776" s="230"/>
      <c r="CG1776" s="230"/>
      <c r="CH1776" s="230"/>
      <c r="CI1776" s="230"/>
      <c r="CJ1776" s="230"/>
      <c r="CK1776" s="230"/>
      <c r="CL1776" s="230"/>
      <c r="CM1776" s="230"/>
      <c r="CN1776" s="171"/>
      <c r="CO1776" s="199"/>
      <c r="CP1776" s="230"/>
      <c r="CQ1776" s="233"/>
      <c r="CR1776" s="233"/>
      <c r="CS1776" s="233"/>
      <c r="CT1776" s="230"/>
      <c r="CU1776" s="230"/>
      <c r="CV1776" s="230"/>
      <c r="CW1776" s="230"/>
    </row>
    <row r="1777" ht="45" hidden="1" spans="1:101">
      <c r="A1777" s="191">
        <v>2894</v>
      </c>
      <c r="B1777" s="302" t="s">
        <v>4445</v>
      </c>
      <c r="C1777" s="261" t="s">
        <v>2352</v>
      </c>
      <c r="D1777" s="261" t="s">
        <v>2806</v>
      </c>
      <c r="E1777" s="199"/>
      <c r="F1777" s="274" t="s">
        <v>2170</v>
      </c>
      <c r="G1777" s="199"/>
      <c r="H1777" s="199"/>
      <c r="I1777" s="199"/>
      <c r="J1777" s="202"/>
      <c r="K1777" s="202"/>
      <c r="L1777" s="164" t="str">
        <f>_xlfn.IFNA(VLOOKUP(B1777,'[1]CDM Patients Data'!$C$1266:$N$5000,6,FALSE),"")</f>
        <v>Other and unspecified biliary tract</v>
      </c>
      <c r="M1777" s="164" t="str">
        <f>_xlfn.IFNA(VLOOKUP(B1777,'[1]CDM Patients Data'!$C$1266:$N$5000,7,FALSE),"")</f>
        <v>Ampulla of Vater</v>
      </c>
      <c r="N1777" s="164" t="str">
        <f>_xlfn.IFNA(VLOOKUP(B1777,'[1]CDM Patients Data'!$C$1266:$N$5000,8,FALSE),"")</f>
        <v>Adenocarcinoma, NOS</v>
      </c>
      <c r="O1777" s="164" t="str">
        <f>_xlfn.IFNA(VLOOKUP(B1777,'[1]CDM Patients Data'!$C$1266:$K$3492,9,FALSE),"")</f>
        <v>Not a paired site</v>
      </c>
      <c r="P1777" s="164">
        <f>_xlfn.IFNA(VLOOKUP(B1777,'[1]CDM Patients Data'!$C$1266:$O$3492,10,FALSE),"")</f>
        <v>0</v>
      </c>
      <c r="Q1777" s="164">
        <f>_xlfn.IFNA(VLOOKUP(B1777,'[1]CDM Patients Data'!$C$1266:$O$3492,11,FALSE),"")</f>
        <v>0</v>
      </c>
      <c r="R1777" s="164">
        <f>_xlfn.IFNA(VLOOKUP(B1777,'[1]CDM Patients Data'!$C$1266:$O$3492,12,FALSE),"")</f>
        <v>0</v>
      </c>
      <c r="S1777" s="164">
        <f>_xlfn.IFNA(VLOOKUP(B1777,'[1]CDM Patients Data'!$C$1266:$P$3492,13,FALSE),"")</f>
        <v>0</v>
      </c>
      <c r="T1777" s="164" t="str">
        <f>_xlfn.IFNA(VLOOKUP(B1777,'[1]CDM Patients Data'!$C$1266:$N$5000,5,FALSE),"")</f>
        <v>Alaka</v>
      </c>
      <c r="U1777" s="164"/>
      <c r="V1777" s="164"/>
      <c r="W1777" s="210"/>
      <c r="X1777" s="164"/>
      <c r="Y1777" s="164"/>
      <c r="Z1777" s="164"/>
      <c r="AA1777" s="164"/>
      <c r="AB1777" s="164"/>
      <c r="AC1777" s="210"/>
      <c r="AD1777" s="199"/>
      <c r="AE1777" s="199"/>
      <c r="AF1777" s="199"/>
      <c r="AG1777" s="199"/>
      <c r="AH1777" s="233"/>
      <c r="AI1777" s="199"/>
      <c r="AJ1777" s="199"/>
      <c r="AK1777" s="218"/>
      <c r="AL1777" s="218"/>
      <c r="AM1777" s="218"/>
      <c r="AN1777" s="218"/>
      <c r="AO1777" s="218"/>
      <c r="AP1777" s="218"/>
      <c r="AQ1777" s="218"/>
      <c r="AR1777" s="218"/>
      <c r="AS1777" s="218"/>
      <c r="AT1777" s="218"/>
      <c r="AU1777" s="218"/>
      <c r="AV1777" s="218"/>
      <c r="AW1777" s="218"/>
      <c r="AX1777" s="218"/>
      <c r="AY1777" s="218"/>
      <c r="AZ1777" s="218"/>
      <c r="BA1777" s="218"/>
      <c r="BB1777" s="218"/>
      <c r="BC1777" s="218"/>
      <c r="BD1777" s="218"/>
      <c r="BE1777" s="218"/>
      <c r="BF1777" s="218"/>
      <c r="BG1777" s="218"/>
      <c r="BH1777" s="218"/>
      <c r="BI1777" s="218"/>
      <c r="BJ1777" s="233"/>
      <c r="BK1777" s="199"/>
      <c r="BL1777" s="218"/>
      <c r="BM1777" s="171"/>
      <c r="BN1777" s="171"/>
      <c r="BO1777" s="171"/>
      <c r="BP1777" s="218"/>
      <c r="BQ1777" s="218"/>
      <c r="BR1777" s="218"/>
      <c r="BS1777" s="218"/>
      <c r="BT1777" s="218"/>
      <c r="BU1777" s="218"/>
      <c r="BV1777" s="218"/>
      <c r="BW1777" s="218"/>
      <c r="BX1777" s="171"/>
      <c r="BY1777" s="199"/>
      <c r="BZ1777" s="230"/>
      <c r="CA1777" s="230"/>
      <c r="CB1777" s="230"/>
      <c r="CC1777" s="230"/>
      <c r="CD1777" s="230"/>
      <c r="CE1777" s="230"/>
      <c r="CF1777" s="230"/>
      <c r="CG1777" s="230"/>
      <c r="CH1777" s="230"/>
      <c r="CI1777" s="230"/>
      <c r="CJ1777" s="230"/>
      <c r="CK1777" s="230"/>
      <c r="CL1777" s="230"/>
      <c r="CM1777" s="230"/>
      <c r="CN1777" s="171"/>
      <c r="CO1777" s="199"/>
      <c r="CP1777" s="230"/>
      <c r="CQ1777" s="233"/>
      <c r="CR1777" s="233"/>
      <c r="CS1777" s="233"/>
      <c r="CT1777" s="230"/>
      <c r="CU1777" s="230"/>
      <c r="CV1777" s="230"/>
      <c r="CW1777" s="230"/>
    </row>
    <row r="1778" ht="30" hidden="1" spans="1:101">
      <c r="A1778" s="191">
        <v>2895</v>
      </c>
      <c r="B1778" s="302" t="s">
        <v>4446</v>
      </c>
      <c r="C1778" s="261" t="s">
        <v>4447</v>
      </c>
      <c r="D1778" s="261" t="s">
        <v>2806</v>
      </c>
      <c r="E1778" s="199"/>
      <c r="F1778" s="274" t="s">
        <v>2170</v>
      </c>
      <c r="G1778" s="199"/>
      <c r="H1778" s="199"/>
      <c r="I1778" s="199"/>
      <c r="J1778" s="202"/>
      <c r="K1778" s="202"/>
      <c r="L1778" s="164" t="str">
        <f>_xlfn.IFNA(VLOOKUP(B1778,'[1]CDM Patients Data'!$C$1266:$N$5000,6,FALSE),"")</f>
        <v>Corpus Uteri</v>
      </c>
      <c r="M1778" s="164" t="str">
        <f>_xlfn.IFNA(VLOOKUP(B1778,'[1]CDM Patients Data'!$C$1266:$N$5000,7,FALSE),"")</f>
        <v>Endometrium</v>
      </c>
      <c r="N1778" s="164" t="str">
        <f>_xlfn.IFNA(VLOOKUP(B1778,'[1]CDM Patients Data'!$C$1266:$N$5000,8,FALSE),"")</f>
        <v>Adenocarcinoma, NOS</v>
      </c>
      <c r="O1778" s="164" t="str">
        <f>_xlfn.IFNA(VLOOKUP(B1778,'[1]CDM Patients Data'!$C$1266:$K$3492,9,FALSE),"")</f>
        <v>Not a paired site</v>
      </c>
      <c r="P1778" s="164">
        <f>_xlfn.IFNA(VLOOKUP(B1778,'[1]CDM Patients Data'!$C$1266:$O$3492,10,FALSE),"")</f>
        <v>0</v>
      </c>
      <c r="Q1778" s="164">
        <f>_xlfn.IFNA(VLOOKUP(B1778,'[1]CDM Patients Data'!$C$1266:$O$3492,11,FALSE),"")</f>
        <v>0</v>
      </c>
      <c r="R1778" s="164">
        <f>_xlfn.IFNA(VLOOKUP(B1778,'[1]CDM Patients Data'!$C$1266:$O$3492,12,FALSE),"")</f>
        <v>0</v>
      </c>
      <c r="S1778" s="164">
        <f>_xlfn.IFNA(VLOOKUP(B1778,'[1]CDM Patients Data'!$C$1266:$P$3492,13,FALSE),"")</f>
        <v>0</v>
      </c>
      <c r="T1778" s="164" t="str">
        <f>_xlfn.IFNA(VLOOKUP(B1778,'[1]CDM Patients Data'!$C$1266:$N$5000,5,FALSE),"")</f>
        <v>Swathi</v>
      </c>
      <c r="U1778" s="164"/>
      <c r="V1778" s="164"/>
      <c r="W1778" s="210"/>
      <c r="X1778" s="164"/>
      <c r="Y1778" s="164"/>
      <c r="Z1778" s="164"/>
      <c r="AA1778" s="164"/>
      <c r="AB1778" s="164"/>
      <c r="AC1778" s="210"/>
      <c r="AD1778" s="199"/>
      <c r="AE1778" s="199"/>
      <c r="AF1778" s="199"/>
      <c r="AG1778" s="199"/>
      <c r="AH1778" s="233"/>
      <c r="AI1778" s="199"/>
      <c r="AJ1778" s="199"/>
      <c r="AK1778" s="218"/>
      <c r="AL1778" s="218"/>
      <c r="AM1778" s="218"/>
      <c r="AN1778" s="218"/>
      <c r="AO1778" s="218"/>
      <c r="AP1778" s="218"/>
      <c r="AQ1778" s="218"/>
      <c r="AR1778" s="218"/>
      <c r="AS1778" s="218"/>
      <c r="AT1778" s="218"/>
      <c r="AU1778" s="218"/>
      <c r="AV1778" s="218"/>
      <c r="AW1778" s="218"/>
      <c r="AX1778" s="218"/>
      <c r="AY1778" s="218"/>
      <c r="AZ1778" s="218"/>
      <c r="BA1778" s="218"/>
      <c r="BB1778" s="218"/>
      <c r="BC1778" s="218"/>
      <c r="BD1778" s="218"/>
      <c r="BE1778" s="218"/>
      <c r="BF1778" s="218"/>
      <c r="BG1778" s="218"/>
      <c r="BH1778" s="218"/>
      <c r="BI1778" s="218"/>
      <c r="BJ1778" s="233"/>
      <c r="BK1778" s="199"/>
      <c r="BL1778" s="218"/>
      <c r="BM1778" s="171"/>
      <c r="BN1778" s="171"/>
      <c r="BO1778" s="171"/>
      <c r="BP1778" s="218"/>
      <c r="BQ1778" s="218"/>
      <c r="BR1778" s="218"/>
      <c r="BS1778" s="218"/>
      <c r="BT1778" s="218"/>
      <c r="BU1778" s="218"/>
      <c r="BV1778" s="218"/>
      <c r="BW1778" s="218"/>
      <c r="BX1778" s="171"/>
      <c r="BY1778" s="199"/>
      <c r="BZ1778" s="230"/>
      <c r="CA1778" s="230"/>
      <c r="CB1778" s="230"/>
      <c r="CC1778" s="230"/>
      <c r="CD1778" s="230"/>
      <c r="CE1778" s="230"/>
      <c r="CF1778" s="230"/>
      <c r="CG1778" s="230"/>
      <c r="CH1778" s="230"/>
      <c r="CI1778" s="230"/>
      <c r="CJ1778" s="230"/>
      <c r="CK1778" s="230"/>
      <c r="CL1778" s="230"/>
      <c r="CM1778" s="230"/>
      <c r="CN1778" s="171"/>
      <c r="CO1778" s="199"/>
      <c r="CP1778" s="230"/>
      <c r="CQ1778" s="233"/>
      <c r="CR1778" s="233"/>
      <c r="CS1778" s="233"/>
      <c r="CT1778" s="230"/>
      <c r="CU1778" s="230"/>
      <c r="CV1778" s="230"/>
      <c r="CW1778" s="230"/>
    </row>
    <row r="1779" hidden="1" spans="1:101">
      <c r="A1779" s="191">
        <v>2896</v>
      </c>
      <c r="B1779" s="302" t="s">
        <v>4448</v>
      </c>
      <c r="C1779" s="261" t="s">
        <v>4449</v>
      </c>
      <c r="D1779" s="261" t="s">
        <v>2783</v>
      </c>
      <c r="E1779" s="199"/>
      <c r="F1779" s="274" t="s">
        <v>2170</v>
      </c>
      <c r="G1779" s="199"/>
      <c r="H1779" s="199"/>
      <c r="I1779" s="199"/>
      <c r="J1779" s="202"/>
      <c r="K1779" s="202"/>
      <c r="L1779" s="164" t="str">
        <f>_xlfn.IFNA(VLOOKUP(B1779,'[1]CDM Patients Data'!$C$1266:$N$5000,6,FALSE),"")</f>
        <v>Ovary</v>
      </c>
      <c r="M1779" s="164" t="str">
        <f>_xlfn.IFNA(VLOOKUP(B1779,'[1]CDM Patients Data'!$C$1266:$N$5000,7,FALSE),"")</f>
        <v>Ovary</v>
      </c>
      <c r="N1779" s="164" t="str">
        <f>_xlfn.IFNA(VLOOKUP(B1779,'[1]CDM Patients Data'!$C$1266:$N$5000,8,FALSE),"")</f>
        <v>NA</v>
      </c>
      <c r="O1779" s="164" t="str">
        <f>_xlfn.IFNA(VLOOKUP(B1779,'[1]CDM Patients Data'!$C$1266:$K$3492,9,FALSE),"")</f>
        <v>NA</v>
      </c>
      <c r="P1779" s="164">
        <f>_xlfn.IFNA(VLOOKUP(B1779,'[1]CDM Patients Data'!$C$1266:$O$3492,10,FALSE),"")</f>
        <v>0</v>
      </c>
      <c r="Q1779" s="164">
        <f>_xlfn.IFNA(VLOOKUP(B1779,'[1]CDM Patients Data'!$C$1266:$O$3492,11,FALSE),"")</f>
        <v>0</v>
      </c>
      <c r="R1779" s="164">
        <f>_xlfn.IFNA(VLOOKUP(B1779,'[1]CDM Patients Data'!$C$1266:$O$3492,12,FALSE),"")</f>
        <v>0</v>
      </c>
      <c r="S1779" s="164">
        <f>_xlfn.IFNA(VLOOKUP(B1779,'[1]CDM Patients Data'!$C$1266:$P$3492,13,FALSE),"")</f>
        <v>0</v>
      </c>
      <c r="T1779" s="164" t="str">
        <f>_xlfn.IFNA(VLOOKUP(B1779,'[1]CDM Patients Data'!$C$1266:$N$5000,5,FALSE),"")</f>
        <v>Alaka</v>
      </c>
      <c r="U1779" s="164"/>
      <c r="V1779" s="164"/>
      <c r="W1779" s="210"/>
      <c r="X1779" s="164"/>
      <c r="Y1779" s="164"/>
      <c r="Z1779" s="164"/>
      <c r="AA1779" s="164"/>
      <c r="AB1779" s="164"/>
      <c r="AC1779" s="210"/>
      <c r="AD1779" s="199"/>
      <c r="AE1779" s="199"/>
      <c r="AF1779" s="199"/>
      <c r="AG1779" s="199"/>
      <c r="AH1779" s="233"/>
      <c r="AI1779" s="199"/>
      <c r="AJ1779" s="199"/>
      <c r="AK1779" s="218"/>
      <c r="AL1779" s="218"/>
      <c r="AM1779" s="218"/>
      <c r="AN1779" s="218"/>
      <c r="AO1779" s="218"/>
      <c r="AP1779" s="218"/>
      <c r="AQ1779" s="218"/>
      <c r="AR1779" s="218"/>
      <c r="AS1779" s="218"/>
      <c r="AT1779" s="218"/>
      <c r="AU1779" s="218"/>
      <c r="AV1779" s="218"/>
      <c r="AW1779" s="218"/>
      <c r="AX1779" s="218"/>
      <c r="AY1779" s="218"/>
      <c r="AZ1779" s="218"/>
      <c r="BA1779" s="218"/>
      <c r="BB1779" s="218"/>
      <c r="BC1779" s="218"/>
      <c r="BD1779" s="218"/>
      <c r="BE1779" s="218"/>
      <c r="BF1779" s="218"/>
      <c r="BG1779" s="218"/>
      <c r="BH1779" s="218"/>
      <c r="BI1779" s="218"/>
      <c r="BJ1779" s="233"/>
      <c r="BK1779" s="199"/>
      <c r="BL1779" s="218"/>
      <c r="BM1779" s="171"/>
      <c r="BN1779" s="171"/>
      <c r="BO1779" s="171"/>
      <c r="BP1779" s="218"/>
      <c r="BQ1779" s="218"/>
      <c r="BR1779" s="218"/>
      <c r="BS1779" s="218"/>
      <c r="BT1779" s="218"/>
      <c r="BU1779" s="218"/>
      <c r="BV1779" s="218"/>
      <c r="BW1779" s="218"/>
      <c r="BX1779" s="171"/>
      <c r="BY1779" s="199"/>
      <c r="BZ1779" s="230"/>
      <c r="CA1779" s="230"/>
      <c r="CB1779" s="230"/>
      <c r="CC1779" s="230"/>
      <c r="CD1779" s="230"/>
      <c r="CE1779" s="230"/>
      <c r="CF1779" s="230"/>
      <c r="CG1779" s="230"/>
      <c r="CH1779" s="230"/>
      <c r="CI1779" s="230"/>
      <c r="CJ1779" s="230"/>
      <c r="CK1779" s="230"/>
      <c r="CL1779" s="230"/>
      <c r="CM1779" s="230"/>
      <c r="CN1779" s="171"/>
      <c r="CO1779" s="199"/>
      <c r="CP1779" s="230"/>
      <c r="CQ1779" s="233"/>
      <c r="CR1779" s="233"/>
      <c r="CS1779" s="233"/>
      <c r="CT1779" s="230"/>
      <c r="CU1779" s="230"/>
      <c r="CV1779" s="230"/>
      <c r="CW1779" s="230"/>
    </row>
    <row r="1780" ht="45" hidden="1" spans="1:101">
      <c r="A1780" s="191">
        <v>2897</v>
      </c>
      <c r="B1780" s="261" t="s">
        <v>4450</v>
      </c>
      <c r="C1780" s="261" t="s">
        <v>4451</v>
      </c>
      <c r="D1780" s="261" t="s">
        <v>2918</v>
      </c>
      <c r="E1780" s="199"/>
      <c r="F1780" s="274" t="s">
        <v>4452</v>
      </c>
      <c r="G1780" s="199"/>
      <c r="H1780" s="199"/>
      <c r="I1780" s="199"/>
      <c r="J1780" s="202"/>
      <c r="K1780" s="202"/>
      <c r="L1780" s="164" t="str">
        <f>_xlfn.IFNA(VLOOKUP(B1780,'[1]CDM Patients Data'!$C$1266:$N$5000,6,FALSE),"")</f>
        <v>Large Intestine</v>
      </c>
      <c r="M1780" s="164" t="str">
        <f>_xlfn.IFNA(VLOOKUP(B1780,'[1]CDM Patients Data'!$C$1266:$N$5000,7,FALSE),"")</f>
        <v>Cecum</v>
      </c>
      <c r="N1780" s="164" t="str">
        <f>_xlfn.IFNA(VLOOKUP(B1780,'[1]CDM Patients Data'!$C$1266:$N$5000,8,FALSE),"")</f>
        <v>Mucinous adenocarcinoma</v>
      </c>
      <c r="O1780" s="164" t="str">
        <f>_xlfn.IFNA(VLOOKUP(B1780,'[1]CDM Patients Data'!$C$1266:$K$3492,9,FALSE),"")</f>
        <v>Not a paired site</v>
      </c>
      <c r="P1780" s="164">
        <f>_xlfn.IFNA(VLOOKUP(B1780,'[1]CDM Patients Data'!$C$1266:$O$3492,10,FALSE),"")</f>
        <v>0</v>
      </c>
      <c r="Q1780" s="164">
        <f>_xlfn.IFNA(VLOOKUP(B1780,'[1]CDM Patients Data'!$C$1266:$O$3492,11,FALSE),"")</f>
        <v>0</v>
      </c>
      <c r="R1780" s="164">
        <f>_xlfn.IFNA(VLOOKUP(B1780,'[1]CDM Patients Data'!$C$1266:$O$3492,12,FALSE),"")</f>
        <v>0</v>
      </c>
      <c r="S1780" s="164">
        <f>_xlfn.IFNA(VLOOKUP(B1780,'[1]CDM Patients Data'!$C$1266:$P$3492,13,FALSE),"")</f>
        <v>0</v>
      </c>
      <c r="T1780" s="164" t="str">
        <f>_xlfn.IFNA(VLOOKUP(B1780,'[1]CDM Patients Data'!$C$1266:$N$5000,5,FALSE),"")</f>
        <v>Anwesha</v>
      </c>
      <c r="U1780" s="164"/>
      <c r="V1780" s="164"/>
      <c r="W1780" s="210"/>
      <c r="X1780" s="164"/>
      <c r="Y1780" s="164"/>
      <c r="Z1780" s="164"/>
      <c r="AA1780" s="164"/>
      <c r="AB1780" s="164"/>
      <c r="AC1780" s="210"/>
      <c r="AD1780" s="199"/>
      <c r="AE1780" s="199"/>
      <c r="AF1780" s="199"/>
      <c r="AG1780" s="199"/>
      <c r="AH1780" s="233"/>
      <c r="AI1780" s="199"/>
      <c r="AJ1780" s="199"/>
      <c r="AK1780" s="218"/>
      <c r="AL1780" s="218"/>
      <c r="AM1780" s="218"/>
      <c r="AN1780" s="218"/>
      <c r="AO1780" s="218"/>
      <c r="AP1780" s="218"/>
      <c r="AQ1780" s="218"/>
      <c r="AR1780" s="218"/>
      <c r="AS1780" s="218"/>
      <c r="AT1780" s="218"/>
      <c r="AU1780" s="218"/>
      <c r="AV1780" s="218"/>
      <c r="AW1780" s="218"/>
      <c r="AX1780" s="218"/>
      <c r="AY1780" s="218"/>
      <c r="AZ1780" s="218"/>
      <c r="BA1780" s="218"/>
      <c r="BB1780" s="218"/>
      <c r="BC1780" s="218"/>
      <c r="BD1780" s="218"/>
      <c r="BE1780" s="218"/>
      <c r="BF1780" s="218"/>
      <c r="BG1780" s="218"/>
      <c r="BH1780" s="218"/>
      <c r="BI1780" s="218"/>
      <c r="BJ1780" s="233"/>
      <c r="BK1780" s="199"/>
      <c r="BL1780" s="218"/>
      <c r="BM1780" s="171"/>
      <c r="BN1780" s="171"/>
      <c r="BO1780" s="171"/>
      <c r="BP1780" s="218"/>
      <c r="BQ1780" s="218"/>
      <c r="BR1780" s="218"/>
      <c r="BS1780" s="218"/>
      <c r="BT1780" s="218"/>
      <c r="BU1780" s="218"/>
      <c r="BV1780" s="218"/>
      <c r="BW1780" s="218"/>
      <c r="BX1780" s="171"/>
      <c r="BY1780" s="199"/>
      <c r="BZ1780" s="230"/>
      <c r="CA1780" s="230"/>
      <c r="CB1780" s="230"/>
      <c r="CC1780" s="230"/>
      <c r="CD1780" s="230"/>
      <c r="CE1780" s="230"/>
      <c r="CF1780" s="230"/>
      <c r="CG1780" s="230"/>
      <c r="CH1780" s="230"/>
      <c r="CI1780" s="230"/>
      <c r="CJ1780" s="230"/>
      <c r="CK1780" s="230"/>
      <c r="CL1780" s="230"/>
      <c r="CM1780" s="230"/>
      <c r="CN1780" s="171"/>
      <c r="CO1780" s="199"/>
      <c r="CP1780" s="230"/>
      <c r="CQ1780" s="233"/>
      <c r="CR1780" s="233"/>
      <c r="CS1780" s="233"/>
      <c r="CT1780" s="230"/>
      <c r="CU1780" s="230"/>
      <c r="CV1780" s="230"/>
      <c r="CW1780" s="230"/>
    </row>
    <row r="1781" hidden="1" spans="1:101">
      <c r="A1781" s="191">
        <v>2898</v>
      </c>
      <c r="B1781" s="261" t="s">
        <v>4453</v>
      </c>
      <c r="C1781" s="261" t="s">
        <v>4451</v>
      </c>
      <c r="D1781" s="261" t="s">
        <v>2959</v>
      </c>
      <c r="E1781" s="199"/>
      <c r="F1781" s="274" t="s">
        <v>4452</v>
      </c>
      <c r="G1781" s="199"/>
      <c r="H1781" s="199"/>
      <c r="I1781" s="199"/>
      <c r="J1781" s="202"/>
      <c r="K1781" s="202"/>
      <c r="L1781" s="164">
        <f>_xlfn.IFNA(VLOOKUP(B1781,'[1]CDM Patients Data'!$C$1266:$N$5000,6,FALSE),"")</f>
        <v>0</v>
      </c>
      <c r="M1781" s="164">
        <f>_xlfn.IFNA(VLOOKUP(B1781,'[1]CDM Patients Data'!$C$1266:$N$5000,7,FALSE),"")</f>
        <v>0</v>
      </c>
      <c r="N1781" s="164">
        <f>_xlfn.IFNA(VLOOKUP(B1781,'[1]CDM Patients Data'!$C$1266:$N$5000,8,FALSE),"")</f>
        <v>0</v>
      </c>
      <c r="O1781" s="164">
        <f>_xlfn.IFNA(VLOOKUP(B1781,'[1]CDM Patients Data'!$C$1266:$K$3492,9,FALSE),"")</f>
        <v>0</v>
      </c>
      <c r="P1781" s="164">
        <f>_xlfn.IFNA(VLOOKUP(B1781,'[1]CDM Patients Data'!$C$1266:$O$3492,10,FALSE),"")</f>
        <v>0</v>
      </c>
      <c r="Q1781" s="164">
        <f>_xlfn.IFNA(VLOOKUP(B1781,'[1]CDM Patients Data'!$C$1266:$O$3492,11,FALSE),"")</f>
        <v>0</v>
      </c>
      <c r="R1781" s="164">
        <f>_xlfn.IFNA(VLOOKUP(B1781,'[1]CDM Patients Data'!$C$1266:$O$3492,12,FALSE),"")</f>
        <v>0</v>
      </c>
      <c r="S1781" s="164">
        <f>_xlfn.IFNA(VLOOKUP(B1781,'[1]CDM Patients Data'!$C$1266:$P$3492,13,FALSE),"")</f>
        <v>0</v>
      </c>
      <c r="T1781" s="164" t="str">
        <f>_xlfn.IFNA(VLOOKUP(B1781,'[1]CDM Patients Data'!$C$1266:$N$5000,5,FALSE),"")</f>
        <v>Anwesha</v>
      </c>
      <c r="U1781" s="164"/>
      <c r="V1781" s="164"/>
      <c r="W1781" s="210"/>
      <c r="X1781" s="164"/>
      <c r="Y1781" s="164"/>
      <c r="Z1781" s="164"/>
      <c r="AA1781" s="164"/>
      <c r="AB1781" s="164"/>
      <c r="AC1781" s="210"/>
      <c r="AD1781" s="199"/>
      <c r="AE1781" s="199"/>
      <c r="AF1781" s="199"/>
      <c r="AG1781" s="199"/>
      <c r="AH1781" s="233"/>
      <c r="AI1781" s="199"/>
      <c r="AJ1781" s="199"/>
      <c r="AK1781" s="218"/>
      <c r="AL1781" s="218"/>
      <c r="AM1781" s="218"/>
      <c r="AN1781" s="218"/>
      <c r="AO1781" s="218"/>
      <c r="AP1781" s="218"/>
      <c r="AQ1781" s="218"/>
      <c r="AR1781" s="218"/>
      <c r="AS1781" s="218"/>
      <c r="AT1781" s="218"/>
      <c r="AU1781" s="218"/>
      <c r="AV1781" s="218"/>
      <c r="AW1781" s="218"/>
      <c r="AX1781" s="218"/>
      <c r="AY1781" s="218"/>
      <c r="AZ1781" s="218"/>
      <c r="BA1781" s="218"/>
      <c r="BB1781" s="218"/>
      <c r="BC1781" s="218"/>
      <c r="BD1781" s="218"/>
      <c r="BE1781" s="218"/>
      <c r="BF1781" s="218"/>
      <c r="BG1781" s="218"/>
      <c r="BH1781" s="218"/>
      <c r="BI1781" s="218"/>
      <c r="BJ1781" s="233"/>
      <c r="BK1781" s="199"/>
      <c r="BL1781" s="218"/>
      <c r="BM1781" s="171"/>
      <c r="BN1781" s="171"/>
      <c r="BO1781" s="171"/>
      <c r="BP1781" s="218"/>
      <c r="BQ1781" s="218"/>
      <c r="BR1781" s="218"/>
      <c r="BS1781" s="218"/>
      <c r="BT1781" s="218"/>
      <c r="BU1781" s="218"/>
      <c r="BV1781" s="218"/>
      <c r="BW1781" s="218"/>
      <c r="BX1781" s="171"/>
      <c r="BY1781" s="199"/>
      <c r="BZ1781" s="230"/>
      <c r="CA1781" s="230"/>
      <c r="CB1781" s="230"/>
      <c r="CC1781" s="230"/>
      <c r="CD1781" s="230"/>
      <c r="CE1781" s="230"/>
      <c r="CF1781" s="230"/>
      <c r="CG1781" s="230"/>
      <c r="CH1781" s="230"/>
      <c r="CI1781" s="230"/>
      <c r="CJ1781" s="230"/>
      <c r="CK1781" s="230"/>
      <c r="CL1781" s="230"/>
      <c r="CM1781" s="230"/>
      <c r="CN1781" s="171"/>
      <c r="CO1781" s="199"/>
      <c r="CP1781" s="230"/>
      <c r="CQ1781" s="233"/>
      <c r="CR1781" s="233"/>
      <c r="CS1781" s="233"/>
      <c r="CT1781" s="230"/>
      <c r="CU1781" s="230"/>
      <c r="CV1781" s="230"/>
      <c r="CW1781" s="230"/>
    </row>
    <row r="1782" ht="30" hidden="1" spans="1:101">
      <c r="A1782" s="191">
        <v>2899</v>
      </c>
      <c r="B1782" s="261" t="s">
        <v>4454</v>
      </c>
      <c r="C1782" s="261" t="s">
        <v>4455</v>
      </c>
      <c r="D1782" s="261" t="s">
        <v>2783</v>
      </c>
      <c r="E1782" s="199"/>
      <c r="F1782" s="261" t="s">
        <v>3574</v>
      </c>
      <c r="G1782" s="199"/>
      <c r="H1782" s="199"/>
      <c r="I1782" s="199"/>
      <c r="J1782" s="202"/>
      <c r="K1782" s="202"/>
      <c r="L1782" s="164" t="str">
        <f>_xlfn.IFNA(VLOOKUP(B1782,'[1]CDM Patients Data'!$C$1266:$N$5000,6,FALSE),"")</f>
        <v>Ovary</v>
      </c>
      <c r="M1782" s="164" t="str">
        <f>_xlfn.IFNA(VLOOKUP(B1782,'[1]CDM Patients Data'!$C$1266:$N$5000,7,FALSE),"")</f>
        <v>Ovary</v>
      </c>
      <c r="N1782" s="164" t="str">
        <f>_xlfn.IFNA(VLOOKUP(B1782,'[1]CDM Patients Data'!$C$1266:$N$5000,8,FALSE),"")</f>
        <v>Carcinoma, NOS</v>
      </c>
      <c r="O1782" s="164" t="str">
        <f>_xlfn.IFNA(VLOOKUP(B1782,'[1]CDM Patients Data'!$C$1266:$K$3492,9,FALSE),"")</f>
        <v>Unknown</v>
      </c>
      <c r="P1782" s="164">
        <f>_xlfn.IFNA(VLOOKUP(B1782,'[1]CDM Patients Data'!$C$1266:$O$3492,10,FALSE),"")</f>
        <v>0</v>
      </c>
      <c r="Q1782" s="164">
        <f>_xlfn.IFNA(VLOOKUP(B1782,'[1]CDM Patients Data'!$C$1266:$O$3492,11,FALSE),"")</f>
        <v>0</v>
      </c>
      <c r="R1782" s="164">
        <f>_xlfn.IFNA(VLOOKUP(B1782,'[1]CDM Patients Data'!$C$1266:$O$3492,12,FALSE),"")</f>
        <v>0</v>
      </c>
      <c r="S1782" s="164">
        <f>_xlfn.IFNA(VLOOKUP(B1782,'[1]CDM Patients Data'!$C$1266:$P$3492,13,FALSE),"")</f>
        <v>0</v>
      </c>
      <c r="T1782" s="164" t="str">
        <f>_xlfn.IFNA(VLOOKUP(B1782,'[1]CDM Patients Data'!$C$1266:$N$5000,5,FALSE),"")</f>
        <v>Dayana</v>
      </c>
      <c r="U1782" s="164"/>
      <c r="V1782" s="164"/>
      <c r="W1782" s="210"/>
      <c r="X1782" s="164"/>
      <c r="Y1782" s="164"/>
      <c r="Z1782" s="164"/>
      <c r="AA1782" s="164"/>
      <c r="AB1782" s="164"/>
      <c r="AC1782" s="210"/>
      <c r="AD1782" s="199"/>
      <c r="AE1782" s="199"/>
      <c r="AF1782" s="199"/>
      <c r="AG1782" s="199"/>
      <c r="AH1782" s="233"/>
      <c r="AI1782" s="199"/>
      <c r="AJ1782" s="199"/>
      <c r="AK1782" s="218"/>
      <c r="AL1782" s="218"/>
      <c r="AM1782" s="218"/>
      <c r="AN1782" s="218"/>
      <c r="AO1782" s="218"/>
      <c r="AP1782" s="218"/>
      <c r="AQ1782" s="218"/>
      <c r="AR1782" s="218"/>
      <c r="AS1782" s="218"/>
      <c r="AT1782" s="218"/>
      <c r="AU1782" s="218"/>
      <c r="AV1782" s="218"/>
      <c r="AW1782" s="218"/>
      <c r="AX1782" s="218"/>
      <c r="AY1782" s="218"/>
      <c r="AZ1782" s="218"/>
      <c r="BA1782" s="218"/>
      <c r="BB1782" s="218"/>
      <c r="BC1782" s="218"/>
      <c r="BD1782" s="218"/>
      <c r="BE1782" s="218"/>
      <c r="BF1782" s="218"/>
      <c r="BG1782" s="218"/>
      <c r="BH1782" s="218"/>
      <c r="BI1782" s="218"/>
      <c r="BJ1782" s="233"/>
      <c r="BK1782" s="199"/>
      <c r="BL1782" s="218"/>
      <c r="BM1782" s="171"/>
      <c r="BN1782" s="171"/>
      <c r="BO1782" s="171"/>
      <c r="BP1782" s="218"/>
      <c r="BQ1782" s="218"/>
      <c r="BR1782" s="218"/>
      <c r="BS1782" s="218"/>
      <c r="BT1782" s="218"/>
      <c r="BU1782" s="218"/>
      <c r="BV1782" s="218"/>
      <c r="BW1782" s="218"/>
      <c r="BX1782" s="171"/>
      <c r="BY1782" s="199"/>
      <c r="BZ1782" s="230"/>
      <c r="CA1782" s="230"/>
      <c r="CB1782" s="230"/>
      <c r="CC1782" s="230"/>
      <c r="CD1782" s="230"/>
      <c r="CE1782" s="230"/>
      <c r="CF1782" s="230"/>
      <c r="CG1782" s="230"/>
      <c r="CH1782" s="230"/>
      <c r="CI1782" s="230"/>
      <c r="CJ1782" s="230"/>
      <c r="CK1782" s="230"/>
      <c r="CL1782" s="230"/>
      <c r="CM1782" s="230"/>
      <c r="CN1782" s="171"/>
      <c r="CO1782" s="199"/>
      <c r="CP1782" s="230"/>
      <c r="CQ1782" s="233"/>
      <c r="CR1782" s="233"/>
      <c r="CS1782" s="233"/>
      <c r="CT1782" s="230"/>
      <c r="CU1782" s="230"/>
      <c r="CV1782" s="230"/>
      <c r="CW1782" s="230"/>
    </row>
    <row r="1783" ht="45" hidden="1" spans="1:101">
      <c r="A1783" s="191">
        <v>2900</v>
      </c>
      <c r="B1783" s="261" t="s">
        <v>4456</v>
      </c>
      <c r="C1783" s="261" t="s">
        <v>4457</v>
      </c>
      <c r="D1783" s="261" t="s">
        <v>2918</v>
      </c>
      <c r="E1783" s="199"/>
      <c r="F1783" s="261" t="s">
        <v>3541</v>
      </c>
      <c r="G1783" s="199"/>
      <c r="H1783" s="199"/>
      <c r="I1783" s="199"/>
      <c r="J1783" s="202"/>
      <c r="K1783" s="202"/>
      <c r="L1783" s="164" t="str">
        <f>_xlfn.IFNA(VLOOKUP(B1783,'[1]CDM Patients Data'!$C$1266:$N$5000,6,FALSE),"")</f>
        <v>Other and unspecified biliary tract</v>
      </c>
      <c r="M1783" s="164" t="str">
        <f>_xlfn.IFNA(VLOOKUP(B1783,'[1]CDM Patients Data'!$C$1266:$N$5000,7,FALSE),"")</f>
        <v>Biliary tract, NOS</v>
      </c>
      <c r="N1783" s="164" t="str">
        <f>_xlfn.IFNA(VLOOKUP(B1783,'[1]CDM Patients Data'!$C$1266:$N$5000,8,FALSE),"")</f>
        <v>Adenocarcinoma, NOS</v>
      </c>
      <c r="O1783" s="164" t="str">
        <f>_xlfn.IFNA(VLOOKUP(B1783,'[1]CDM Patients Data'!$C$1266:$K$3492,9,FALSE),"")</f>
        <v>Not a paired site</v>
      </c>
      <c r="P1783" s="164">
        <f>_xlfn.IFNA(VLOOKUP(B1783,'[1]CDM Patients Data'!$C$1266:$O$3492,10,FALSE),"")</f>
        <v>0</v>
      </c>
      <c r="Q1783" s="164">
        <f>_xlfn.IFNA(VLOOKUP(B1783,'[1]CDM Patients Data'!$C$1266:$O$3492,11,FALSE),"")</f>
        <v>0</v>
      </c>
      <c r="R1783" s="164">
        <f>_xlfn.IFNA(VLOOKUP(B1783,'[1]CDM Patients Data'!$C$1266:$O$3492,12,FALSE),"")</f>
        <v>0</v>
      </c>
      <c r="S1783" s="164">
        <f>_xlfn.IFNA(VLOOKUP(B1783,'[1]CDM Patients Data'!$C$1266:$P$3492,13,FALSE),"")</f>
        <v>0</v>
      </c>
      <c r="T1783" s="164" t="str">
        <f>_xlfn.IFNA(VLOOKUP(B1783,'[1]CDM Patients Data'!$C$1266:$N$5000,5,FALSE),"")</f>
        <v>Swathi</v>
      </c>
      <c r="U1783" s="164"/>
      <c r="V1783" s="164"/>
      <c r="W1783" s="210"/>
      <c r="X1783" s="164"/>
      <c r="Y1783" s="164"/>
      <c r="Z1783" s="164"/>
      <c r="AA1783" s="164"/>
      <c r="AB1783" s="164"/>
      <c r="AC1783" s="210"/>
      <c r="AD1783" s="199"/>
      <c r="AE1783" s="199"/>
      <c r="AF1783" s="199"/>
      <c r="AG1783" s="199"/>
      <c r="AH1783" s="233"/>
      <c r="AI1783" s="199"/>
      <c r="AJ1783" s="199"/>
      <c r="AK1783" s="218"/>
      <c r="AL1783" s="218"/>
      <c r="AM1783" s="218"/>
      <c r="AN1783" s="218"/>
      <c r="AO1783" s="218"/>
      <c r="AP1783" s="218"/>
      <c r="AQ1783" s="218"/>
      <c r="AR1783" s="218"/>
      <c r="AS1783" s="218"/>
      <c r="AT1783" s="218"/>
      <c r="AU1783" s="218"/>
      <c r="AV1783" s="218"/>
      <c r="AW1783" s="218"/>
      <c r="AX1783" s="218"/>
      <c r="AY1783" s="218"/>
      <c r="AZ1783" s="218"/>
      <c r="BA1783" s="218"/>
      <c r="BB1783" s="218"/>
      <c r="BC1783" s="218"/>
      <c r="BD1783" s="218"/>
      <c r="BE1783" s="218"/>
      <c r="BF1783" s="218"/>
      <c r="BG1783" s="218"/>
      <c r="BH1783" s="218"/>
      <c r="BI1783" s="218"/>
      <c r="BJ1783" s="233"/>
      <c r="BK1783" s="199"/>
      <c r="BL1783" s="218"/>
      <c r="BM1783" s="171"/>
      <c r="BN1783" s="171"/>
      <c r="BO1783" s="171"/>
      <c r="BP1783" s="218"/>
      <c r="BQ1783" s="218"/>
      <c r="BR1783" s="218"/>
      <c r="BS1783" s="218"/>
      <c r="BT1783" s="218"/>
      <c r="BU1783" s="218"/>
      <c r="BV1783" s="218"/>
      <c r="BW1783" s="218"/>
      <c r="BX1783" s="171"/>
      <c r="BY1783" s="199"/>
      <c r="BZ1783" s="230"/>
      <c r="CA1783" s="230"/>
      <c r="CB1783" s="230"/>
      <c r="CC1783" s="230"/>
      <c r="CD1783" s="230"/>
      <c r="CE1783" s="230"/>
      <c r="CF1783" s="230"/>
      <c r="CG1783" s="230"/>
      <c r="CH1783" s="230"/>
      <c r="CI1783" s="230"/>
      <c r="CJ1783" s="230"/>
      <c r="CK1783" s="230"/>
      <c r="CL1783" s="230"/>
      <c r="CM1783" s="230"/>
      <c r="CN1783" s="171"/>
      <c r="CO1783" s="199"/>
      <c r="CP1783" s="230"/>
      <c r="CQ1783" s="233"/>
      <c r="CR1783" s="233"/>
      <c r="CS1783" s="233"/>
      <c r="CT1783" s="230"/>
      <c r="CU1783" s="230"/>
      <c r="CV1783" s="230"/>
      <c r="CW1783" s="230"/>
    </row>
    <row r="1784" ht="30" hidden="1" spans="1:101">
      <c r="A1784" s="191">
        <v>2901</v>
      </c>
      <c r="B1784" s="305" t="s">
        <v>4458</v>
      </c>
      <c r="C1784" s="261" t="s">
        <v>4459</v>
      </c>
      <c r="D1784" s="261" t="s">
        <v>2798</v>
      </c>
      <c r="E1784" s="199"/>
      <c r="F1784" s="261" t="s">
        <v>2730</v>
      </c>
      <c r="G1784" s="199"/>
      <c r="H1784" s="199"/>
      <c r="I1784" s="199"/>
      <c r="J1784" s="202"/>
      <c r="K1784" s="202"/>
      <c r="L1784" s="164" t="str">
        <f>_xlfn.IFNA(VLOOKUP(B1784,'[1]CDM Patients Data'!$C$1266:$N$5000,6,FALSE),"")</f>
        <v>Esophagus</v>
      </c>
      <c r="M1784" s="164" t="str">
        <f>_xlfn.IFNA(VLOOKUP(B1784,'[1]CDM Patients Data'!$C$1266:$N$5000,7,FALSE),"")</f>
        <v>Esophagus NOS</v>
      </c>
      <c r="N1784" s="164" t="str">
        <f>_xlfn.IFNA(VLOOKUP(B1784,'[1]CDM Patients Data'!$C$1266:$N$5000,8,FALSE),"")</f>
        <v>Carcinosarcoma, NOS</v>
      </c>
      <c r="O1784" s="164" t="str">
        <f>_xlfn.IFNA(VLOOKUP(B1784,'[1]CDM Patients Data'!$C$1266:$K$3492,9,FALSE),"")</f>
        <v>Not a paired site</v>
      </c>
      <c r="P1784" s="164">
        <f>_xlfn.IFNA(VLOOKUP(B1784,'[1]CDM Patients Data'!$C$1266:$O$3492,10,FALSE),"")</f>
        <v>0</v>
      </c>
      <c r="Q1784" s="164">
        <f>_xlfn.IFNA(VLOOKUP(B1784,'[1]CDM Patients Data'!$C$1266:$O$3492,11,FALSE),"")</f>
        <v>0</v>
      </c>
      <c r="R1784" s="164">
        <f>_xlfn.IFNA(VLOOKUP(B1784,'[1]CDM Patients Data'!$C$1266:$O$3492,12,FALSE),"")</f>
        <v>0</v>
      </c>
      <c r="S1784" s="164">
        <f>_xlfn.IFNA(VLOOKUP(B1784,'[1]CDM Patients Data'!$C$1266:$P$3492,13,FALSE),"")</f>
        <v>0</v>
      </c>
      <c r="T1784" s="164" t="str">
        <f>_xlfn.IFNA(VLOOKUP(B1784,'[1]CDM Patients Data'!$C$1266:$N$5000,5,FALSE),"")</f>
        <v>Swathi</v>
      </c>
      <c r="U1784" s="164"/>
      <c r="V1784" s="164"/>
      <c r="W1784" s="210"/>
      <c r="X1784" s="164"/>
      <c r="Y1784" s="164"/>
      <c r="Z1784" s="164"/>
      <c r="AA1784" s="164"/>
      <c r="AB1784" s="164"/>
      <c r="AC1784" s="210"/>
      <c r="AD1784" s="199"/>
      <c r="AE1784" s="199"/>
      <c r="AF1784" s="199"/>
      <c r="AG1784" s="199"/>
      <c r="AH1784" s="233"/>
      <c r="AI1784" s="199"/>
      <c r="AJ1784" s="199"/>
      <c r="AK1784" s="218"/>
      <c r="AL1784" s="218"/>
      <c r="AM1784" s="218"/>
      <c r="AN1784" s="218"/>
      <c r="AO1784" s="218"/>
      <c r="AP1784" s="218"/>
      <c r="AQ1784" s="218"/>
      <c r="AR1784" s="218"/>
      <c r="AS1784" s="218"/>
      <c r="AT1784" s="218"/>
      <c r="AU1784" s="218"/>
      <c r="AV1784" s="218"/>
      <c r="AW1784" s="218"/>
      <c r="AX1784" s="218"/>
      <c r="AY1784" s="218"/>
      <c r="AZ1784" s="218"/>
      <c r="BA1784" s="218"/>
      <c r="BB1784" s="218"/>
      <c r="BC1784" s="218"/>
      <c r="BD1784" s="218"/>
      <c r="BE1784" s="218"/>
      <c r="BF1784" s="218"/>
      <c r="BG1784" s="218"/>
      <c r="BH1784" s="218"/>
      <c r="BI1784" s="218"/>
      <c r="BJ1784" s="233"/>
      <c r="BK1784" s="199"/>
      <c r="BL1784" s="218"/>
      <c r="BM1784" s="171"/>
      <c r="BN1784" s="171"/>
      <c r="BO1784" s="171"/>
      <c r="BP1784" s="218"/>
      <c r="BQ1784" s="218"/>
      <c r="BR1784" s="218"/>
      <c r="BS1784" s="218"/>
      <c r="BT1784" s="218"/>
      <c r="BU1784" s="218"/>
      <c r="BV1784" s="218"/>
      <c r="BW1784" s="218"/>
      <c r="BX1784" s="171"/>
      <c r="BY1784" s="199"/>
      <c r="BZ1784" s="230"/>
      <c r="CA1784" s="230"/>
      <c r="CB1784" s="230"/>
      <c r="CC1784" s="230"/>
      <c r="CD1784" s="230"/>
      <c r="CE1784" s="230"/>
      <c r="CF1784" s="230"/>
      <c r="CG1784" s="230"/>
      <c r="CH1784" s="230"/>
      <c r="CI1784" s="230"/>
      <c r="CJ1784" s="230"/>
      <c r="CK1784" s="230"/>
      <c r="CL1784" s="230"/>
      <c r="CM1784" s="230"/>
      <c r="CN1784" s="171"/>
      <c r="CO1784" s="199"/>
      <c r="CP1784" s="230"/>
      <c r="CQ1784" s="233"/>
      <c r="CR1784" s="233"/>
      <c r="CS1784" s="233"/>
      <c r="CT1784" s="230"/>
      <c r="CU1784" s="230"/>
      <c r="CV1784" s="230"/>
      <c r="CW1784" s="230"/>
    </row>
    <row r="1785" ht="30" hidden="1" spans="1:101">
      <c r="A1785" s="191">
        <v>2902</v>
      </c>
      <c r="B1785" s="261" t="s">
        <v>4460</v>
      </c>
      <c r="C1785" s="261" t="s">
        <v>4461</v>
      </c>
      <c r="D1785" s="261" t="s">
        <v>2918</v>
      </c>
      <c r="E1785" s="199"/>
      <c r="F1785" s="274" t="s">
        <v>2390</v>
      </c>
      <c r="G1785" s="199"/>
      <c r="H1785" s="199"/>
      <c r="I1785" s="199"/>
      <c r="J1785" s="202"/>
      <c r="K1785" s="202"/>
      <c r="L1785" s="164" t="str">
        <f>_xlfn.IFNA(VLOOKUP(B1785,'[1]CDM Patients Data'!$C$1266:$N$5000,6,FALSE),"")</f>
        <v>Pancreas</v>
      </c>
      <c r="M1785" s="164" t="str">
        <f>_xlfn.IFNA(VLOOKUP(B1785,'[1]CDM Patients Data'!$C$1266:$N$5000,7,FALSE),"")</f>
        <v>Tail pancreas</v>
      </c>
      <c r="N1785" s="164" t="str">
        <f>_xlfn.IFNA(VLOOKUP(B1785,'[1]CDM Patients Data'!$C$1266:$N$5000,8,FALSE),"")</f>
        <v>Adenocarcinoma, NOS</v>
      </c>
      <c r="O1785" s="164" t="str">
        <f>_xlfn.IFNA(VLOOKUP(B1785,'[1]CDM Patients Data'!$C$1266:$K$3492,9,FALSE),"")</f>
        <v>Not a paired site</v>
      </c>
      <c r="P1785" s="164">
        <f>_xlfn.IFNA(VLOOKUP(B1785,'[1]CDM Patients Data'!$C$1266:$O$3492,10,FALSE),"")</f>
        <v>0</v>
      </c>
      <c r="Q1785" s="164">
        <f>_xlfn.IFNA(VLOOKUP(B1785,'[1]CDM Patients Data'!$C$1266:$O$3492,11,FALSE),"")</f>
        <v>0</v>
      </c>
      <c r="R1785" s="164">
        <f>_xlfn.IFNA(VLOOKUP(B1785,'[1]CDM Patients Data'!$C$1266:$O$3492,12,FALSE),"")</f>
        <v>0</v>
      </c>
      <c r="S1785" s="164">
        <f>_xlfn.IFNA(VLOOKUP(B1785,'[1]CDM Patients Data'!$C$1266:$P$3492,13,FALSE),"")</f>
        <v>0</v>
      </c>
      <c r="T1785" s="164" t="str">
        <f>_xlfn.IFNA(VLOOKUP(B1785,'[1]CDM Patients Data'!$C$1266:$N$5000,5,FALSE),"")</f>
        <v>Swathi</v>
      </c>
      <c r="U1785" s="164"/>
      <c r="V1785" s="164"/>
      <c r="W1785" s="210"/>
      <c r="X1785" s="164"/>
      <c r="Y1785" s="164"/>
      <c r="Z1785" s="164"/>
      <c r="AA1785" s="164"/>
      <c r="AB1785" s="164"/>
      <c r="AC1785" s="210"/>
      <c r="AD1785" s="199"/>
      <c r="AE1785" s="199"/>
      <c r="AF1785" s="199"/>
      <c r="AG1785" s="199"/>
      <c r="AH1785" s="233"/>
      <c r="AI1785" s="199"/>
      <c r="AJ1785" s="199"/>
      <c r="AK1785" s="218"/>
      <c r="AL1785" s="218"/>
      <c r="AM1785" s="218"/>
      <c r="AN1785" s="218"/>
      <c r="AO1785" s="218"/>
      <c r="AP1785" s="218"/>
      <c r="AQ1785" s="218"/>
      <c r="AR1785" s="218"/>
      <c r="AS1785" s="218"/>
      <c r="AT1785" s="218"/>
      <c r="AU1785" s="218"/>
      <c r="AV1785" s="218"/>
      <c r="AW1785" s="218"/>
      <c r="AX1785" s="218"/>
      <c r="AY1785" s="218"/>
      <c r="AZ1785" s="218"/>
      <c r="BA1785" s="218"/>
      <c r="BB1785" s="218"/>
      <c r="BC1785" s="218"/>
      <c r="BD1785" s="218"/>
      <c r="BE1785" s="218"/>
      <c r="BF1785" s="218"/>
      <c r="BG1785" s="218"/>
      <c r="BH1785" s="218"/>
      <c r="BI1785" s="218"/>
      <c r="BJ1785" s="233"/>
      <c r="BK1785" s="199"/>
      <c r="BL1785" s="218"/>
      <c r="BM1785" s="171"/>
      <c r="BN1785" s="171"/>
      <c r="BO1785" s="171"/>
      <c r="BP1785" s="218"/>
      <c r="BQ1785" s="218"/>
      <c r="BR1785" s="218"/>
      <c r="BS1785" s="218"/>
      <c r="BT1785" s="218"/>
      <c r="BU1785" s="218"/>
      <c r="BV1785" s="218"/>
      <c r="BW1785" s="218"/>
      <c r="BX1785" s="171"/>
      <c r="BY1785" s="199"/>
      <c r="BZ1785" s="230"/>
      <c r="CA1785" s="230"/>
      <c r="CB1785" s="230"/>
      <c r="CC1785" s="230"/>
      <c r="CD1785" s="230"/>
      <c r="CE1785" s="230"/>
      <c r="CF1785" s="230"/>
      <c r="CG1785" s="230"/>
      <c r="CH1785" s="230"/>
      <c r="CI1785" s="230"/>
      <c r="CJ1785" s="230"/>
      <c r="CK1785" s="230"/>
      <c r="CL1785" s="230"/>
      <c r="CM1785" s="230"/>
      <c r="CN1785" s="171"/>
      <c r="CO1785" s="199"/>
      <c r="CP1785" s="230"/>
      <c r="CQ1785" s="233"/>
      <c r="CR1785" s="233"/>
      <c r="CS1785" s="233"/>
      <c r="CT1785" s="230"/>
      <c r="CU1785" s="230"/>
      <c r="CV1785" s="230"/>
      <c r="CW1785" s="230"/>
    </row>
    <row r="1786" ht="30" hidden="1" spans="1:101">
      <c r="A1786" s="191">
        <v>2903</v>
      </c>
      <c r="B1786" s="261" t="s">
        <v>4462</v>
      </c>
      <c r="C1786" s="261" t="s">
        <v>4463</v>
      </c>
      <c r="D1786" s="261" t="s">
        <v>2918</v>
      </c>
      <c r="E1786" s="199"/>
      <c r="F1786" s="274" t="s">
        <v>2390</v>
      </c>
      <c r="G1786" s="199"/>
      <c r="H1786" s="199"/>
      <c r="I1786" s="199"/>
      <c r="J1786" s="202"/>
      <c r="K1786" s="202"/>
      <c r="L1786" s="164" t="str">
        <f>_xlfn.IFNA(VLOOKUP(B1786,'[1]CDM Patients Data'!$C$1266:$N$5000,6,FALSE),"")</f>
        <v>Unknown primary</v>
      </c>
      <c r="M1786" s="164" t="str">
        <f>_xlfn.IFNA(VLOOKUP(B1786,'[1]CDM Patients Data'!$C$1266:$N$5000,7,FALSE),"")</f>
        <v>Unknown primary site</v>
      </c>
      <c r="N1786" s="164" t="str">
        <f>_xlfn.IFNA(VLOOKUP(B1786,'[1]CDM Patients Data'!$C$1266:$N$5000,8,FALSE),"")</f>
        <v>Adenocarcinoma, NOS</v>
      </c>
      <c r="O1786" s="164" t="str">
        <f>_xlfn.IFNA(VLOOKUP(B1786,'[1]CDM Patients Data'!$C$1266:$K$3492,9,FALSE),"")</f>
        <v>Unknown</v>
      </c>
      <c r="P1786" s="164">
        <f>_xlfn.IFNA(VLOOKUP(B1786,'[1]CDM Patients Data'!$C$1266:$O$3492,10,FALSE),"")</f>
        <v>0</v>
      </c>
      <c r="Q1786" s="164">
        <f>_xlfn.IFNA(VLOOKUP(B1786,'[1]CDM Patients Data'!$C$1266:$O$3492,11,FALSE),"")</f>
        <v>0</v>
      </c>
      <c r="R1786" s="164">
        <f>_xlfn.IFNA(VLOOKUP(B1786,'[1]CDM Patients Data'!$C$1266:$O$3492,12,FALSE),"")</f>
        <v>0</v>
      </c>
      <c r="S1786" s="164">
        <f>_xlfn.IFNA(VLOOKUP(B1786,'[1]CDM Patients Data'!$C$1266:$P$3492,13,FALSE),"")</f>
        <v>0</v>
      </c>
      <c r="T1786" s="164" t="str">
        <f>_xlfn.IFNA(VLOOKUP(B1786,'[1]CDM Patients Data'!$C$1266:$N$5000,5,FALSE),"")</f>
        <v>Alaka</v>
      </c>
      <c r="U1786" s="164"/>
      <c r="V1786" s="164"/>
      <c r="W1786" s="210"/>
      <c r="X1786" s="164"/>
      <c r="Y1786" s="164"/>
      <c r="Z1786" s="164"/>
      <c r="AA1786" s="164"/>
      <c r="AB1786" s="164"/>
      <c r="AC1786" s="210"/>
      <c r="AD1786" s="199"/>
      <c r="AE1786" s="199"/>
      <c r="AF1786" s="199"/>
      <c r="AG1786" s="199"/>
      <c r="AH1786" s="233"/>
      <c r="AI1786" s="199"/>
      <c r="AJ1786" s="199"/>
      <c r="AK1786" s="218"/>
      <c r="AL1786" s="218"/>
      <c r="AM1786" s="218"/>
      <c r="AN1786" s="218"/>
      <c r="AO1786" s="218"/>
      <c r="AP1786" s="218"/>
      <c r="AQ1786" s="218"/>
      <c r="AR1786" s="218"/>
      <c r="AS1786" s="218"/>
      <c r="AT1786" s="218"/>
      <c r="AU1786" s="218"/>
      <c r="AV1786" s="218"/>
      <c r="AW1786" s="218"/>
      <c r="AX1786" s="218"/>
      <c r="AY1786" s="218"/>
      <c r="AZ1786" s="218"/>
      <c r="BA1786" s="218"/>
      <c r="BB1786" s="218"/>
      <c r="BC1786" s="218"/>
      <c r="BD1786" s="218"/>
      <c r="BE1786" s="218"/>
      <c r="BF1786" s="218"/>
      <c r="BG1786" s="218"/>
      <c r="BH1786" s="218"/>
      <c r="BI1786" s="218"/>
      <c r="BJ1786" s="233"/>
      <c r="BK1786" s="199"/>
      <c r="BL1786" s="218"/>
      <c r="BM1786" s="171"/>
      <c r="BN1786" s="171"/>
      <c r="BO1786" s="171"/>
      <c r="BP1786" s="218"/>
      <c r="BQ1786" s="218"/>
      <c r="BR1786" s="218"/>
      <c r="BS1786" s="218"/>
      <c r="BT1786" s="218"/>
      <c r="BU1786" s="218"/>
      <c r="BV1786" s="218"/>
      <c r="BW1786" s="218"/>
      <c r="BX1786" s="171"/>
      <c r="BY1786" s="199"/>
      <c r="BZ1786" s="230"/>
      <c r="CA1786" s="230"/>
      <c r="CB1786" s="230"/>
      <c r="CC1786" s="230"/>
      <c r="CD1786" s="230"/>
      <c r="CE1786" s="230"/>
      <c r="CF1786" s="230"/>
      <c r="CG1786" s="230"/>
      <c r="CH1786" s="230"/>
      <c r="CI1786" s="230"/>
      <c r="CJ1786" s="230"/>
      <c r="CK1786" s="230"/>
      <c r="CL1786" s="230"/>
      <c r="CM1786" s="230"/>
      <c r="CN1786" s="171"/>
      <c r="CO1786" s="199"/>
      <c r="CP1786" s="230"/>
      <c r="CQ1786" s="233"/>
      <c r="CR1786" s="233"/>
      <c r="CS1786" s="233"/>
      <c r="CT1786" s="230"/>
      <c r="CU1786" s="230"/>
      <c r="CV1786" s="230"/>
      <c r="CW1786" s="230"/>
    </row>
    <row r="1787" ht="45" hidden="1" spans="1:101">
      <c r="A1787" s="191">
        <v>2904</v>
      </c>
      <c r="B1787" s="261" t="s">
        <v>4464</v>
      </c>
      <c r="C1787" s="261" t="s">
        <v>4465</v>
      </c>
      <c r="D1787" s="261" t="s">
        <v>2918</v>
      </c>
      <c r="E1787" s="199"/>
      <c r="F1787" s="261" t="s">
        <v>4346</v>
      </c>
      <c r="G1787" s="199"/>
      <c r="H1787" s="199"/>
      <c r="I1787" s="199"/>
      <c r="J1787" s="202"/>
      <c r="K1787" s="202"/>
      <c r="L1787" s="164" t="str">
        <f>_xlfn.IFNA(VLOOKUP(B1787,'[1]CDM Patients Data'!$C$1266:$N$5000,6,FALSE),"")</f>
        <v>Breast</v>
      </c>
      <c r="M1787" s="164" t="str">
        <f>_xlfn.IFNA(VLOOKUP(B1787,'[1]CDM Patients Data'!$C$1266:$N$5000,7,FALSE),"")</f>
        <v>Lower outer quadrant of breast</v>
      </c>
      <c r="N1787" s="164" t="str">
        <f>_xlfn.IFNA(VLOOKUP(B1787,'[1]CDM Patients Data'!$C$1266:$N$5000,8,FALSE),"")</f>
        <v>Infiltrating ductular carcinoma</v>
      </c>
      <c r="O1787" s="164" t="str">
        <f>_xlfn.IFNA(VLOOKUP(B1787,'[1]CDM Patients Data'!$C$1266:$K$3492,9,FALSE),"")</f>
        <v>Right</v>
      </c>
      <c r="P1787" s="164">
        <f>_xlfn.IFNA(VLOOKUP(B1787,'[1]CDM Patients Data'!$C$1266:$O$3492,10,FALSE),"")</f>
        <v>0</v>
      </c>
      <c r="Q1787" s="164">
        <f>_xlfn.IFNA(VLOOKUP(B1787,'[1]CDM Patients Data'!$C$1266:$O$3492,11,FALSE),"")</f>
        <v>0</v>
      </c>
      <c r="R1787" s="164">
        <f>_xlfn.IFNA(VLOOKUP(B1787,'[1]CDM Patients Data'!$C$1266:$O$3492,12,FALSE),"")</f>
        <v>0</v>
      </c>
      <c r="S1787" s="164">
        <f>_xlfn.IFNA(VLOOKUP(B1787,'[1]CDM Patients Data'!$C$1266:$P$3492,13,FALSE),"")</f>
        <v>0</v>
      </c>
      <c r="T1787" s="164" t="str">
        <f>_xlfn.IFNA(VLOOKUP(B1787,'[1]CDM Patients Data'!$C$1266:$N$5000,5,FALSE),"")</f>
        <v>Alaka</v>
      </c>
      <c r="U1787" s="164"/>
      <c r="V1787" s="164"/>
      <c r="W1787" s="210"/>
      <c r="X1787" s="164"/>
      <c r="Y1787" s="164"/>
      <c r="Z1787" s="164"/>
      <c r="AA1787" s="164"/>
      <c r="AB1787" s="164"/>
      <c r="AC1787" s="210"/>
      <c r="AD1787" s="199"/>
      <c r="AE1787" s="199"/>
      <c r="AF1787" s="199"/>
      <c r="AG1787" s="199"/>
      <c r="AH1787" s="233"/>
      <c r="AI1787" s="199"/>
      <c r="AJ1787" s="199"/>
      <c r="AK1787" s="218"/>
      <c r="AL1787" s="218"/>
      <c r="AM1787" s="218"/>
      <c r="AN1787" s="218"/>
      <c r="AO1787" s="218"/>
      <c r="AP1787" s="218"/>
      <c r="AQ1787" s="218"/>
      <c r="AR1787" s="218"/>
      <c r="AS1787" s="218"/>
      <c r="AT1787" s="218"/>
      <c r="AU1787" s="218"/>
      <c r="AV1787" s="218"/>
      <c r="AW1787" s="218"/>
      <c r="AX1787" s="218"/>
      <c r="AY1787" s="218"/>
      <c r="AZ1787" s="218"/>
      <c r="BA1787" s="218"/>
      <c r="BB1787" s="218"/>
      <c r="BC1787" s="218"/>
      <c r="BD1787" s="218"/>
      <c r="BE1787" s="218"/>
      <c r="BF1787" s="218"/>
      <c r="BG1787" s="218"/>
      <c r="BH1787" s="218"/>
      <c r="BI1787" s="218"/>
      <c r="BJ1787" s="233"/>
      <c r="BK1787" s="199"/>
      <c r="BL1787" s="218"/>
      <c r="BM1787" s="171"/>
      <c r="BN1787" s="171"/>
      <c r="BO1787" s="171"/>
      <c r="BP1787" s="218"/>
      <c r="BQ1787" s="218"/>
      <c r="BR1787" s="218"/>
      <c r="BS1787" s="218"/>
      <c r="BT1787" s="218"/>
      <c r="BU1787" s="218"/>
      <c r="BV1787" s="218"/>
      <c r="BW1787" s="218"/>
      <c r="BX1787" s="171"/>
      <c r="BY1787" s="199"/>
      <c r="BZ1787" s="230"/>
      <c r="CA1787" s="230"/>
      <c r="CB1787" s="230"/>
      <c r="CC1787" s="230"/>
      <c r="CD1787" s="230"/>
      <c r="CE1787" s="230"/>
      <c r="CF1787" s="230"/>
      <c r="CG1787" s="230"/>
      <c r="CH1787" s="230"/>
      <c r="CI1787" s="230"/>
      <c r="CJ1787" s="230"/>
      <c r="CK1787" s="230"/>
      <c r="CL1787" s="230"/>
      <c r="CM1787" s="230"/>
      <c r="CN1787" s="171"/>
      <c r="CO1787" s="199"/>
      <c r="CP1787" s="230"/>
      <c r="CQ1787" s="233"/>
      <c r="CR1787" s="233"/>
      <c r="CS1787" s="233"/>
      <c r="CT1787" s="230"/>
      <c r="CU1787" s="230"/>
      <c r="CV1787" s="230"/>
      <c r="CW1787" s="230"/>
    </row>
    <row r="1788" ht="105" hidden="1" spans="1:101">
      <c r="A1788" s="191">
        <v>2905</v>
      </c>
      <c r="B1788" s="261" t="s">
        <v>4466</v>
      </c>
      <c r="C1788" s="261" t="s">
        <v>4467</v>
      </c>
      <c r="D1788" s="261" t="s">
        <v>2798</v>
      </c>
      <c r="E1788" s="199"/>
      <c r="F1788" s="261" t="s">
        <v>2366</v>
      </c>
      <c r="G1788" s="199"/>
      <c r="H1788" s="199"/>
      <c r="I1788" s="199"/>
      <c r="J1788" s="202"/>
      <c r="K1788" s="202"/>
      <c r="L1788" s="164" t="str">
        <f>_xlfn.IFNA(VLOOKUP(B1788,'[1]CDM Patients Data'!$C$1266:$N$5000,6,FALSE),"")</f>
        <v>Connective, subcutaneous and other soft tissues</v>
      </c>
      <c r="M1788" s="164" t="str">
        <f>_xlfn.IFNA(VLOOKUP(B1788,'[1]CDM Patients Data'!$C$1266:$N$5000,7,FALSE),"")</f>
        <v>Connective tissue thorax (excludes Thymus, Heart and Mediastinum C37. , C38. )</v>
      </c>
      <c r="N1788" s="164" t="str">
        <f>_xlfn.IFNA(VLOOKUP(B1788,'[1]CDM Patients Data'!$C$1266:$N$5000,8,FALSE),"")</f>
        <v>Dermatofibrosarcoma, NOS</v>
      </c>
      <c r="O1788" s="164" t="str">
        <f>_xlfn.IFNA(VLOOKUP(B1788,'[1]CDM Patients Data'!$C$1266:$K$3492,9,FALSE),"")</f>
        <v>Left</v>
      </c>
      <c r="P1788" s="164">
        <f>_xlfn.IFNA(VLOOKUP(B1788,'[1]CDM Patients Data'!$C$1266:$O$3492,10,FALSE),"")</f>
        <v>0</v>
      </c>
      <c r="Q1788" s="164">
        <f>_xlfn.IFNA(VLOOKUP(B1788,'[1]CDM Patients Data'!$C$1266:$O$3492,11,FALSE),"")</f>
        <v>0</v>
      </c>
      <c r="R1788" s="164">
        <f>_xlfn.IFNA(VLOOKUP(B1788,'[1]CDM Patients Data'!$C$1266:$O$3492,12,FALSE),"")</f>
        <v>0</v>
      </c>
      <c r="S1788" s="164">
        <f>_xlfn.IFNA(VLOOKUP(B1788,'[1]CDM Patients Data'!$C$1266:$P$3492,13,FALSE),"")</f>
        <v>0</v>
      </c>
      <c r="T1788" s="164" t="str">
        <f>_xlfn.IFNA(VLOOKUP(B1788,'[1]CDM Patients Data'!$C$1266:$N$5000,5,FALSE),"")</f>
        <v>Alaka</v>
      </c>
      <c r="U1788" s="164"/>
      <c r="V1788" s="164"/>
      <c r="W1788" s="210"/>
      <c r="X1788" s="164"/>
      <c r="Y1788" s="164"/>
      <c r="Z1788" s="164"/>
      <c r="AA1788" s="164"/>
      <c r="AB1788" s="164"/>
      <c r="AC1788" s="210"/>
      <c r="AD1788" s="199"/>
      <c r="AE1788" s="199"/>
      <c r="AF1788" s="199"/>
      <c r="AG1788" s="199"/>
      <c r="AH1788" s="233"/>
      <c r="AI1788" s="199"/>
      <c r="AJ1788" s="199"/>
      <c r="AK1788" s="218"/>
      <c r="AL1788" s="218"/>
      <c r="AM1788" s="218"/>
      <c r="AN1788" s="218"/>
      <c r="AO1788" s="218"/>
      <c r="AP1788" s="218"/>
      <c r="AQ1788" s="218"/>
      <c r="AR1788" s="218"/>
      <c r="AS1788" s="218"/>
      <c r="AT1788" s="218"/>
      <c r="AU1788" s="218"/>
      <c r="AV1788" s="218"/>
      <c r="AW1788" s="218"/>
      <c r="AX1788" s="218"/>
      <c r="AY1788" s="218"/>
      <c r="AZ1788" s="218"/>
      <c r="BA1788" s="218"/>
      <c r="BB1788" s="218"/>
      <c r="BC1788" s="218"/>
      <c r="BD1788" s="218"/>
      <c r="BE1788" s="218"/>
      <c r="BF1788" s="218"/>
      <c r="BG1788" s="218"/>
      <c r="BH1788" s="218"/>
      <c r="BI1788" s="218"/>
      <c r="BJ1788" s="233"/>
      <c r="BK1788" s="199"/>
      <c r="BL1788" s="218"/>
      <c r="BM1788" s="171"/>
      <c r="BN1788" s="171"/>
      <c r="BO1788" s="171"/>
      <c r="BP1788" s="218"/>
      <c r="BQ1788" s="218"/>
      <c r="BR1788" s="218"/>
      <c r="BS1788" s="218"/>
      <c r="BT1788" s="218"/>
      <c r="BU1788" s="218"/>
      <c r="BV1788" s="218"/>
      <c r="BW1788" s="218"/>
      <c r="BX1788" s="171"/>
      <c r="BY1788" s="199"/>
      <c r="BZ1788" s="230"/>
      <c r="CA1788" s="230"/>
      <c r="CB1788" s="230"/>
      <c r="CC1788" s="230"/>
      <c r="CD1788" s="230"/>
      <c r="CE1788" s="230"/>
      <c r="CF1788" s="230"/>
      <c r="CG1788" s="230"/>
      <c r="CH1788" s="230"/>
      <c r="CI1788" s="230"/>
      <c r="CJ1788" s="230"/>
      <c r="CK1788" s="230"/>
      <c r="CL1788" s="230"/>
      <c r="CM1788" s="230"/>
      <c r="CN1788" s="171"/>
      <c r="CO1788" s="199"/>
      <c r="CP1788" s="230"/>
      <c r="CQ1788" s="233"/>
      <c r="CR1788" s="233"/>
      <c r="CS1788" s="233"/>
      <c r="CT1788" s="230"/>
      <c r="CU1788" s="230"/>
      <c r="CV1788" s="230"/>
      <c r="CW1788" s="230"/>
    </row>
    <row r="1789" ht="45" hidden="1" spans="1:101">
      <c r="A1789" s="191">
        <v>2906</v>
      </c>
      <c r="B1789" s="261" t="s">
        <v>4468</v>
      </c>
      <c r="C1789" s="261" t="s">
        <v>4469</v>
      </c>
      <c r="D1789" s="261" t="s">
        <v>2794</v>
      </c>
      <c r="E1789" s="199"/>
      <c r="F1789" s="261" t="s">
        <v>2170</v>
      </c>
      <c r="G1789" s="199"/>
      <c r="H1789" s="199"/>
      <c r="I1789" s="199"/>
      <c r="J1789" s="202"/>
      <c r="K1789" s="202"/>
      <c r="L1789" s="164" t="str">
        <f>_xlfn.IFNA(VLOOKUP(B1789,'[1]CDM Patients Data'!$C$1266:$N$5000,6,FALSE),"")</f>
        <v>Ovary</v>
      </c>
      <c r="M1789" s="164" t="str">
        <f>_xlfn.IFNA(VLOOKUP(B1789,'[1]CDM Patients Data'!$C$1266:$N$5000,7,FALSE),"")</f>
        <v>Ovary</v>
      </c>
      <c r="N1789" s="164" t="str">
        <f>_xlfn.IFNA(VLOOKUP(B1789,'[1]CDM Patients Data'!$C$1266:$N$5000,8,FALSE),"")</f>
        <v>High-grade serous carcinoma</v>
      </c>
      <c r="O1789" s="164" t="str">
        <f>_xlfn.IFNA(VLOOKUP(B1789,'[1]CDM Patients Data'!$C$1266:$K$3492,9,FALSE),"")</f>
        <v>Unknown</v>
      </c>
      <c r="P1789" s="164">
        <f>_xlfn.IFNA(VLOOKUP(B1789,'[1]CDM Patients Data'!$C$1266:$O$3492,10,FALSE),"")</f>
        <v>0</v>
      </c>
      <c r="Q1789" s="164">
        <f>_xlfn.IFNA(VLOOKUP(B1789,'[1]CDM Patients Data'!$C$1266:$O$3492,11,FALSE),"")</f>
        <v>0</v>
      </c>
      <c r="R1789" s="164">
        <f>_xlfn.IFNA(VLOOKUP(B1789,'[1]CDM Patients Data'!$C$1266:$O$3492,12,FALSE),"")</f>
        <v>0</v>
      </c>
      <c r="S1789" s="164">
        <f>_xlfn.IFNA(VLOOKUP(B1789,'[1]CDM Patients Data'!$C$1266:$P$3492,13,FALSE),"")</f>
        <v>0</v>
      </c>
      <c r="T1789" s="164" t="str">
        <f>_xlfn.IFNA(VLOOKUP(B1789,'[1]CDM Patients Data'!$C$1266:$N$5000,5,FALSE),"")</f>
        <v>Devika</v>
      </c>
      <c r="U1789" s="164"/>
      <c r="V1789" s="164"/>
      <c r="W1789" s="210"/>
      <c r="X1789" s="164"/>
      <c r="Y1789" s="164"/>
      <c r="Z1789" s="164"/>
      <c r="AA1789" s="164"/>
      <c r="AB1789" s="164"/>
      <c r="AC1789" s="210"/>
      <c r="AD1789" s="199"/>
      <c r="AE1789" s="199"/>
      <c r="AF1789" s="199"/>
      <c r="AG1789" s="199"/>
      <c r="AH1789" s="233"/>
      <c r="AI1789" s="199"/>
      <c r="AJ1789" s="199"/>
      <c r="AK1789" s="218"/>
      <c r="AL1789" s="218"/>
      <c r="AM1789" s="218"/>
      <c r="AN1789" s="218"/>
      <c r="AO1789" s="218"/>
      <c r="AP1789" s="218"/>
      <c r="AQ1789" s="218"/>
      <c r="AR1789" s="218"/>
      <c r="AS1789" s="218"/>
      <c r="AT1789" s="218"/>
      <c r="AU1789" s="218"/>
      <c r="AV1789" s="218"/>
      <c r="AW1789" s="218"/>
      <c r="AX1789" s="218"/>
      <c r="AY1789" s="218"/>
      <c r="AZ1789" s="218"/>
      <c r="BA1789" s="218"/>
      <c r="BB1789" s="218"/>
      <c r="BC1789" s="218"/>
      <c r="BD1789" s="218"/>
      <c r="BE1789" s="218"/>
      <c r="BF1789" s="218"/>
      <c r="BG1789" s="218"/>
      <c r="BH1789" s="218"/>
      <c r="BI1789" s="218"/>
      <c r="BJ1789" s="233"/>
      <c r="BK1789" s="199"/>
      <c r="BL1789" s="218"/>
      <c r="BM1789" s="171"/>
      <c r="BN1789" s="171"/>
      <c r="BO1789" s="171"/>
      <c r="BP1789" s="218"/>
      <c r="BQ1789" s="218"/>
      <c r="BR1789" s="218"/>
      <c r="BS1789" s="218"/>
      <c r="BT1789" s="218"/>
      <c r="BU1789" s="218"/>
      <c r="BV1789" s="218"/>
      <c r="BW1789" s="218"/>
      <c r="BX1789" s="171"/>
      <c r="BY1789" s="199"/>
      <c r="BZ1789" s="230"/>
      <c r="CA1789" s="230"/>
      <c r="CB1789" s="230"/>
      <c r="CC1789" s="230"/>
      <c r="CD1789" s="230"/>
      <c r="CE1789" s="230"/>
      <c r="CF1789" s="230"/>
      <c r="CG1789" s="230"/>
      <c r="CH1789" s="230"/>
      <c r="CI1789" s="230"/>
      <c r="CJ1789" s="230"/>
      <c r="CK1789" s="230"/>
      <c r="CL1789" s="230"/>
      <c r="CM1789" s="230"/>
      <c r="CN1789" s="171"/>
      <c r="CO1789" s="199"/>
      <c r="CP1789" s="230"/>
      <c r="CQ1789" s="233"/>
      <c r="CR1789" s="233"/>
      <c r="CS1789" s="233"/>
      <c r="CT1789" s="230"/>
      <c r="CU1789" s="230"/>
      <c r="CV1789" s="230"/>
      <c r="CW1789" s="230"/>
    </row>
    <row r="1790" ht="30" hidden="1" spans="1:101">
      <c r="A1790" s="191">
        <v>2907</v>
      </c>
      <c r="B1790" s="261" t="s">
        <v>4470</v>
      </c>
      <c r="C1790" s="261" t="s">
        <v>4471</v>
      </c>
      <c r="D1790" s="261" t="s">
        <v>2806</v>
      </c>
      <c r="E1790" s="199"/>
      <c r="F1790" s="261" t="s">
        <v>2170</v>
      </c>
      <c r="G1790" s="199"/>
      <c r="H1790" s="199"/>
      <c r="I1790" s="199"/>
      <c r="J1790" s="202"/>
      <c r="K1790" s="202"/>
      <c r="L1790" s="164" t="str">
        <f>_xlfn.IFNA(VLOOKUP(B1790,'[1]CDM Patients Data'!$C$1266:$N$5000,6,FALSE),"")</f>
        <v>Unknown primary</v>
      </c>
      <c r="M1790" s="164" t="str">
        <f>_xlfn.IFNA(VLOOKUP(B1790,'[1]CDM Patients Data'!$C$1266:$N$5000,7,FALSE),"")</f>
        <v>Unknown primary site</v>
      </c>
      <c r="N1790" s="164" t="str">
        <f>_xlfn.IFNA(VLOOKUP(B1790,'[1]CDM Patients Data'!$C$1266:$N$5000,8,FALSE),"")</f>
        <v>Carcinoma, NOS</v>
      </c>
      <c r="O1790" s="164" t="str">
        <f>_xlfn.IFNA(VLOOKUP(B1790,'[1]CDM Patients Data'!$C$1266:$K$3492,9,FALSE),"")</f>
        <v>Unknown</v>
      </c>
      <c r="P1790" s="164">
        <f>_xlfn.IFNA(VLOOKUP(B1790,'[1]CDM Patients Data'!$C$1266:$O$3492,10,FALSE),"")</f>
        <v>0</v>
      </c>
      <c r="Q1790" s="164">
        <f>_xlfn.IFNA(VLOOKUP(B1790,'[1]CDM Patients Data'!$C$1266:$O$3492,11,FALSE),"")</f>
        <v>0</v>
      </c>
      <c r="R1790" s="164">
        <f>_xlfn.IFNA(VLOOKUP(B1790,'[1]CDM Patients Data'!$C$1266:$O$3492,12,FALSE),"")</f>
        <v>0</v>
      </c>
      <c r="S1790" s="164">
        <f>_xlfn.IFNA(VLOOKUP(B1790,'[1]CDM Patients Data'!$C$1266:$P$3492,13,FALSE),"")</f>
        <v>0</v>
      </c>
      <c r="T1790" s="164" t="str">
        <f>_xlfn.IFNA(VLOOKUP(B1790,'[1]CDM Patients Data'!$C$1266:$N$5000,5,FALSE),"")</f>
        <v>Manohar</v>
      </c>
      <c r="U1790" s="164"/>
      <c r="V1790" s="164"/>
      <c r="W1790" s="210"/>
      <c r="X1790" s="164"/>
      <c r="Y1790" s="164"/>
      <c r="Z1790" s="164"/>
      <c r="AA1790" s="164"/>
      <c r="AB1790" s="164"/>
      <c r="AC1790" s="210"/>
      <c r="AD1790" s="199"/>
      <c r="AE1790" s="199"/>
      <c r="AF1790" s="199"/>
      <c r="AG1790" s="199"/>
      <c r="AH1790" s="233"/>
      <c r="AI1790" s="199"/>
      <c r="AJ1790" s="199"/>
      <c r="AK1790" s="218"/>
      <c r="AL1790" s="218"/>
      <c r="AM1790" s="218"/>
      <c r="AN1790" s="218"/>
      <c r="AO1790" s="218"/>
      <c r="AP1790" s="218"/>
      <c r="AQ1790" s="218"/>
      <c r="AR1790" s="218"/>
      <c r="AS1790" s="218"/>
      <c r="AT1790" s="218"/>
      <c r="AU1790" s="218"/>
      <c r="AV1790" s="218"/>
      <c r="AW1790" s="218"/>
      <c r="AX1790" s="218"/>
      <c r="AY1790" s="218"/>
      <c r="AZ1790" s="218"/>
      <c r="BA1790" s="218"/>
      <c r="BB1790" s="218"/>
      <c r="BC1790" s="218"/>
      <c r="BD1790" s="218"/>
      <c r="BE1790" s="218"/>
      <c r="BF1790" s="218"/>
      <c r="BG1790" s="218"/>
      <c r="BH1790" s="218"/>
      <c r="BI1790" s="218"/>
      <c r="BJ1790" s="233"/>
      <c r="BK1790" s="199"/>
      <c r="BL1790" s="218"/>
      <c r="BM1790" s="171"/>
      <c r="BN1790" s="171"/>
      <c r="BO1790" s="171"/>
      <c r="BP1790" s="218"/>
      <c r="BQ1790" s="218"/>
      <c r="BR1790" s="218"/>
      <c r="BS1790" s="218"/>
      <c r="BT1790" s="218"/>
      <c r="BU1790" s="218"/>
      <c r="BV1790" s="218"/>
      <c r="BW1790" s="218"/>
      <c r="BX1790" s="171"/>
      <c r="BY1790" s="199"/>
      <c r="BZ1790" s="230"/>
      <c r="CA1790" s="230"/>
      <c r="CB1790" s="230"/>
      <c r="CC1790" s="230"/>
      <c r="CD1790" s="230"/>
      <c r="CE1790" s="230"/>
      <c r="CF1790" s="230"/>
      <c r="CG1790" s="230"/>
      <c r="CH1790" s="230"/>
      <c r="CI1790" s="230"/>
      <c r="CJ1790" s="230"/>
      <c r="CK1790" s="230"/>
      <c r="CL1790" s="230"/>
      <c r="CM1790" s="230"/>
      <c r="CN1790" s="171"/>
      <c r="CO1790" s="199"/>
      <c r="CP1790" s="230"/>
      <c r="CQ1790" s="233"/>
      <c r="CR1790" s="233"/>
      <c r="CS1790" s="233"/>
      <c r="CT1790" s="230"/>
      <c r="CU1790" s="230"/>
      <c r="CV1790" s="230"/>
      <c r="CW1790" s="230"/>
    </row>
    <row r="1791" ht="45" hidden="1" spans="1:101">
      <c r="A1791" s="191">
        <v>2908</v>
      </c>
      <c r="B1791" s="261" t="s">
        <v>4472</v>
      </c>
      <c r="C1791" s="261" t="s">
        <v>4473</v>
      </c>
      <c r="D1791" s="261" t="s">
        <v>2824</v>
      </c>
      <c r="E1791" s="199"/>
      <c r="F1791" s="261" t="s">
        <v>2771</v>
      </c>
      <c r="G1791" s="199"/>
      <c r="H1791" s="199"/>
      <c r="I1791" s="199"/>
      <c r="J1791" s="202"/>
      <c r="K1791" s="202"/>
      <c r="L1791" s="164" t="str">
        <f>_xlfn.IFNA(VLOOKUP(B1791,'[1]CDM Patients Data'!$C$1266:$N$5000,6,FALSE),"")</f>
        <v>Ovary</v>
      </c>
      <c r="M1791" s="164" t="str">
        <f>_xlfn.IFNA(VLOOKUP(B1791,'[1]CDM Patients Data'!$C$1266:$N$5000,7,FALSE),"")</f>
        <v>Ovary</v>
      </c>
      <c r="N1791" s="164" t="str">
        <f>_xlfn.IFNA(VLOOKUP(B1791,'[1]CDM Patients Data'!$C$1266:$N$5000,8,FALSE),"")</f>
        <v>High-grade serous carcinoma</v>
      </c>
      <c r="O1791" s="164" t="str">
        <f>_xlfn.IFNA(VLOOKUP(B1791,'[1]CDM Patients Data'!$C$1266:$K$3492,9,FALSE),"")</f>
        <v>Left</v>
      </c>
      <c r="P1791" s="164" t="str">
        <f>_xlfn.IFNA(VLOOKUP(B1791,'[1]CDM Patients Data'!$C$1266:$O$3492,10,FALSE),"")</f>
        <v>Ovary</v>
      </c>
      <c r="Q1791" s="164" t="str">
        <f>_xlfn.IFNA(VLOOKUP(B1791,'[1]CDM Patients Data'!$C$1266:$O$3492,11,FALSE),"")</f>
        <v>Ovary</v>
      </c>
      <c r="R1791" s="164" t="str">
        <f>_xlfn.IFNA(VLOOKUP(B1791,'[1]CDM Patients Data'!$C$1266:$O$3492,12,FALSE),"")</f>
        <v>Carcinomsarcoma, NOS</v>
      </c>
      <c r="S1791" s="164" t="str">
        <f>_xlfn.IFNA(VLOOKUP(B1791,'[1]CDM Patients Data'!$C$1266:$P$3492,13,FALSE),"")</f>
        <v>Right</v>
      </c>
      <c r="T1791" s="164" t="str">
        <f>_xlfn.IFNA(VLOOKUP(B1791,'[1]CDM Patients Data'!$C$1266:$N$5000,5,FALSE),"")</f>
        <v>Alaka</v>
      </c>
      <c r="U1791" s="164"/>
      <c r="V1791" s="164"/>
      <c r="W1791" s="210"/>
      <c r="X1791" s="164"/>
      <c r="Y1791" s="164"/>
      <c r="Z1791" s="164"/>
      <c r="AA1791" s="164"/>
      <c r="AB1791" s="164"/>
      <c r="AC1791" s="210"/>
      <c r="AD1791" s="199"/>
      <c r="AE1791" s="199"/>
      <c r="AF1791" s="199"/>
      <c r="AG1791" s="199"/>
      <c r="AH1791" s="233"/>
      <c r="AI1791" s="199"/>
      <c r="AJ1791" s="199"/>
      <c r="AK1791" s="218"/>
      <c r="AL1791" s="218"/>
      <c r="AM1791" s="218"/>
      <c r="AN1791" s="218"/>
      <c r="AO1791" s="218"/>
      <c r="AP1791" s="218"/>
      <c r="AQ1791" s="218"/>
      <c r="AR1791" s="218"/>
      <c r="AS1791" s="218"/>
      <c r="AT1791" s="218"/>
      <c r="AU1791" s="218"/>
      <c r="AV1791" s="218"/>
      <c r="AW1791" s="218"/>
      <c r="AX1791" s="218"/>
      <c r="AY1791" s="218"/>
      <c r="AZ1791" s="218"/>
      <c r="BA1791" s="218"/>
      <c r="BB1791" s="218"/>
      <c r="BC1791" s="218"/>
      <c r="BD1791" s="218"/>
      <c r="BE1791" s="218"/>
      <c r="BF1791" s="218"/>
      <c r="BG1791" s="218"/>
      <c r="BH1791" s="218"/>
      <c r="BI1791" s="218"/>
      <c r="BJ1791" s="233"/>
      <c r="BK1791" s="199"/>
      <c r="BL1791" s="218"/>
      <c r="BM1791" s="171"/>
      <c r="BN1791" s="171"/>
      <c r="BO1791" s="171"/>
      <c r="BP1791" s="218"/>
      <c r="BQ1791" s="218"/>
      <c r="BR1791" s="218"/>
      <c r="BS1791" s="218"/>
      <c r="BT1791" s="218"/>
      <c r="BU1791" s="218"/>
      <c r="BV1791" s="218"/>
      <c r="BW1791" s="218"/>
      <c r="BX1791" s="171"/>
      <c r="BY1791" s="199"/>
      <c r="BZ1791" s="230"/>
      <c r="CA1791" s="230"/>
      <c r="CB1791" s="230"/>
      <c r="CC1791" s="230"/>
      <c r="CD1791" s="230"/>
      <c r="CE1791" s="230"/>
      <c r="CF1791" s="230"/>
      <c r="CG1791" s="230"/>
      <c r="CH1791" s="230"/>
      <c r="CI1791" s="230"/>
      <c r="CJ1791" s="230"/>
      <c r="CK1791" s="230"/>
      <c r="CL1791" s="230"/>
      <c r="CM1791" s="230"/>
      <c r="CN1791" s="171"/>
      <c r="CO1791" s="199"/>
      <c r="CP1791" s="230"/>
      <c r="CQ1791" s="233"/>
      <c r="CR1791" s="233"/>
      <c r="CS1791" s="233"/>
      <c r="CT1791" s="230"/>
      <c r="CU1791" s="230"/>
      <c r="CV1791" s="230"/>
      <c r="CW1791" s="230"/>
    </row>
    <row r="1792" ht="45" hidden="1" spans="1:101">
      <c r="A1792" s="191">
        <v>2909</v>
      </c>
      <c r="B1792" s="261" t="s">
        <v>4474</v>
      </c>
      <c r="C1792" s="261" t="s">
        <v>4473</v>
      </c>
      <c r="D1792" s="261" t="s">
        <v>2783</v>
      </c>
      <c r="E1792" s="199"/>
      <c r="F1792" s="261" t="s">
        <v>2771</v>
      </c>
      <c r="G1792" s="199"/>
      <c r="H1792" s="199"/>
      <c r="I1792" s="199"/>
      <c r="J1792" s="202"/>
      <c r="K1792" s="202"/>
      <c r="L1792" s="164" t="str">
        <f>_xlfn.IFNA(VLOOKUP(B1792,'[1]CDM Patients Data'!$C$1266:$N$5000,6,FALSE),"")</f>
        <v>Ovary</v>
      </c>
      <c r="M1792" s="164" t="str">
        <f>_xlfn.IFNA(VLOOKUP(B1792,'[1]CDM Patients Data'!$C$1266:$N$5000,7,FALSE),"")</f>
        <v>Ovary</v>
      </c>
      <c r="N1792" s="164" t="str">
        <f>_xlfn.IFNA(VLOOKUP(B1792,'[1]CDM Patients Data'!$C$1266:$N$5000,8,FALSE),"")</f>
        <v>High-grade serous carcinoma</v>
      </c>
      <c r="O1792" s="164" t="str">
        <f>_xlfn.IFNA(VLOOKUP(B1792,'[1]CDM Patients Data'!$C$1266:$K$3492,9,FALSE),"")</f>
        <v>Left</v>
      </c>
      <c r="P1792" s="164" t="str">
        <f>_xlfn.IFNA(VLOOKUP(B1792,'[1]CDM Patients Data'!$C$1266:$O$3492,10,FALSE),"")</f>
        <v>Ovary</v>
      </c>
      <c r="Q1792" s="164" t="str">
        <f>_xlfn.IFNA(VLOOKUP(B1792,'[1]CDM Patients Data'!$C$1266:$O$3492,11,FALSE),"")</f>
        <v>Ovary</v>
      </c>
      <c r="R1792" s="164" t="str">
        <f>_xlfn.IFNA(VLOOKUP(B1792,'[1]CDM Patients Data'!$C$1266:$O$3492,12,FALSE),"")</f>
        <v>Carcinomsarcoma, NOS</v>
      </c>
      <c r="S1792" s="164" t="str">
        <f>_xlfn.IFNA(VLOOKUP(B1792,'[1]CDM Patients Data'!$C$1266:$P$3492,13,FALSE),"")</f>
        <v>Right</v>
      </c>
      <c r="T1792" s="164" t="str">
        <f>_xlfn.IFNA(VLOOKUP(B1792,'[1]CDM Patients Data'!$C$1266:$N$5000,5,FALSE),"")</f>
        <v>Alaka</v>
      </c>
      <c r="U1792" s="164"/>
      <c r="V1792" s="164"/>
      <c r="W1792" s="210"/>
      <c r="X1792" s="164"/>
      <c r="Y1792" s="164"/>
      <c r="Z1792" s="164"/>
      <c r="AA1792" s="164"/>
      <c r="AB1792" s="164"/>
      <c r="AC1792" s="210"/>
      <c r="AD1792" s="199"/>
      <c r="AE1792" s="199"/>
      <c r="AF1792" s="199"/>
      <c r="AG1792" s="199"/>
      <c r="AH1792" s="233"/>
      <c r="AI1792" s="199"/>
      <c r="AJ1792" s="199"/>
      <c r="AK1792" s="218"/>
      <c r="AL1792" s="218"/>
      <c r="AM1792" s="218"/>
      <c r="AN1792" s="218"/>
      <c r="AO1792" s="218"/>
      <c r="AP1792" s="218"/>
      <c r="AQ1792" s="218"/>
      <c r="AR1792" s="218"/>
      <c r="AS1792" s="218"/>
      <c r="AT1792" s="218"/>
      <c r="AU1792" s="218"/>
      <c r="AV1792" s="218"/>
      <c r="AW1792" s="218"/>
      <c r="AX1792" s="218"/>
      <c r="AY1792" s="218"/>
      <c r="AZ1792" s="218"/>
      <c r="BA1792" s="218"/>
      <c r="BB1792" s="218"/>
      <c r="BC1792" s="218"/>
      <c r="BD1792" s="218"/>
      <c r="BE1792" s="218"/>
      <c r="BF1792" s="218"/>
      <c r="BG1792" s="218"/>
      <c r="BH1792" s="218"/>
      <c r="BI1792" s="218"/>
      <c r="BJ1792" s="233"/>
      <c r="BK1792" s="199"/>
      <c r="BL1792" s="218"/>
      <c r="BM1792" s="171"/>
      <c r="BN1792" s="171"/>
      <c r="BO1792" s="171"/>
      <c r="BP1792" s="218"/>
      <c r="BQ1792" s="218"/>
      <c r="BR1792" s="218"/>
      <c r="BS1792" s="218"/>
      <c r="BT1792" s="218"/>
      <c r="BU1792" s="218"/>
      <c r="BV1792" s="218"/>
      <c r="BW1792" s="218"/>
      <c r="BX1792" s="171"/>
      <c r="BY1792" s="199"/>
      <c r="BZ1792" s="230"/>
      <c r="CA1792" s="230"/>
      <c r="CB1792" s="230"/>
      <c r="CC1792" s="230"/>
      <c r="CD1792" s="230"/>
      <c r="CE1792" s="230"/>
      <c r="CF1792" s="230"/>
      <c r="CG1792" s="230"/>
      <c r="CH1792" s="230"/>
      <c r="CI1792" s="230"/>
      <c r="CJ1792" s="230"/>
      <c r="CK1792" s="230"/>
      <c r="CL1792" s="230"/>
      <c r="CM1792" s="230"/>
      <c r="CN1792" s="171"/>
      <c r="CO1792" s="199"/>
      <c r="CP1792" s="230"/>
      <c r="CQ1792" s="233"/>
      <c r="CR1792" s="233"/>
      <c r="CS1792" s="233"/>
      <c r="CT1792" s="230"/>
      <c r="CU1792" s="230"/>
      <c r="CV1792" s="230"/>
      <c r="CW1792" s="230"/>
    </row>
    <row r="1793" ht="30" hidden="1" spans="1:101">
      <c r="A1793" s="191">
        <v>2910</v>
      </c>
      <c r="B1793" s="261" t="s">
        <v>4475</v>
      </c>
      <c r="C1793" s="261" t="s">
        <v>4476</v>
      </c>
      <c r="D1793" s="261" t="s">
        <v>2806</v>
      </c>
      <c r="E1793" s="199"/>
      <c r="F1793" s="261" t="s">
        <v>2215</v>
      </c>
      <c r="G1793" s="199"/>
      <c r="H1793" s="199"/>
      <c r="I1793" s="199"/>
      <c r="J1793" s="202"/>
      <c r="K1793" s="202"/>
      <c r="L1793" s="164" t="str">
        <f>_xlfn.IFNA(VLOOKUP(B1793,'[1]CDM Patients Data'!$C$1266:$N$5000,6,FALSE),"")</f>
        <v>Stomach</v>
      </c>
      <c r="M1793" s="164" t="str">
        <f>_xlfn.IFNA(VLOOKUP(B1793,'[1]CDM Patients Data'!$C$1266:$N$5000,7,FALSE),"")</f>
        <v>Stomach NOS</v>
      </c>
      <c r="N1793" s="164" t="str">
        <f>_xlfn.IFNA(VLOOKUP(B1793,'[1]CDM Patients Data'!$C$1266:$N$5000,8,FALSE),"")</f>
        <v>Adenocarcinoma, NOS</v>
      </c>
      <c r="O1793" s="164" t="str">
        <f>_xlfn.IFNA(VLOOKUP(B1793,'[1]CDM Patients Data'!$C$1266:$K$3492,9,FALSE),"")</f>
        <v>Not a paired site</v>
      </c>
      <c r="P1793" s="164">
        <f>_xlfn.IFNA(VLOOKUP(B1793,'[1]CDM Patients Data'!$C$1266:$O$3492,10,FALSE),"")</f>
        <v>0</v>
      </c>
      <c r="Q1793" s="164">
        <f>_xlfn.IFNA(VLOOKUP(B1793,'[1]CDM Patients Data'!$C$1266:$O$3492,11,FALSE),"")</f>
        <v>0</v>
      </c>
      <c r="R1793" s="164">
        <f>_xlfn.IFNA(VLOOKUP(B1793,'[1]CDM Patients Data'!$C$1266:$O$3492,12,FALSE),"")</f>
        <v>0</v>
      </c>
      <c r="S1793" s="164">
        <f>_xlfn.IFNA(VLOOKUP(B1793,'[1]CDM Patients Data'!$C$1266:$P$3492,13,FALSE),"")</f>
        <v>0</v>
      </c>
      <c r="T1793" s="164" t="str">
        <f>_xlfn.IFNA(VLOOKUP(B1793,'[1]CDM Patients Data'!$C$1266:$N$5000,5,FALSE),"")</f>
        <v>Swathi</v>
      </c>
      <c r="U1793" s="164"/>
      <c r="V1793" s="164"/>
      <c r="W1793" s="210"/>
      <c r="X1793" s="164"/>
      <c r="Y1793" s="164"/>
      <c r="Z1793" s="164"/>
      <c r="AA1793" s="164"/>
      <c r="AB1793" s="164"/>
      <c r="AC1793" s="210"/>
      <c r="AD1793" s="199"/>
      <c r="AE1793" s="199"/>
      <c r="AF1793" s="199"/>
      <c r="AG1793" s="199"/>
      <c r="AH1793" s="233"/>
      <c r="AI1793" s="199"/>
      <c r="AJ1793" s="199"/>
      <c r="AK1793" s="218"/>
      <c r="AL1793" s="218"/>
      <c r="AM1793" s="218"/>
      <c r="AN1793" s="218"/>
      <c r="AO1793" s="218"/>
      <c r="AP1793" s="218"/>
      <c r="AQ1793" s="218"/>
      <c r="AR1793" s="218"/>
      <c r="AS1793" s="218"/>
      <c r="AT1793" s="218"/>
      <c r="AU1793" s="218"/>
      <c r="AV1793" s="218"/>
      <c r="AW1793" s="218"/>
      <c r="AX1793" s="218"/>
      <c r="AY1793" s="218"/>
      <c r="AZ1793" s="218"/>
      <c r="BA1793" s="218"/>
      <c r="BB1793" s="218"/>
      <c r="BC1793" s="218"/>
      <c r="BD1793" s="218"/>
      <c r="BE1793" s="218"/>
      <c r="BF1793" s="218"/>
      <c r="BG1793" s="218"/>
      <c r="BH1793" s="218"/>
      <c r="BI1793" s="218"/>
      <c r="BJ1793" s="233"/>
      <c r="BK1793" s="199"/>
      <c r="BL1793" s="218"/>
      <c r="BM1793" s="171"/>
      <c r="BN1793" s="171"/>
      <c r="BO1793" s="171"/>
      <c r="BP1793" s="218"/>
      <c r="BQ1793" s="218"/>
      <c r="BR1793" s="218"/>
      <c r="BS1793" s="218"/>
      <c r="BT1793" s="218"/>
      <c r="BU1793" s="218"/>
      <c r="BV1793" s="218"/>
      <c r="BW1793" s="218"/>
      <c r="BX1793" s="171"/>
      <c r="BY1793" s="199"/>
      <c r="BZ1793" s="230"/>
      <c r="CA1793" s="230"/>
      <c r="CB1793" s="230"/>
      <c r="CC1793" s="230"/>
      <c r="CD1793" s="230"/>
      <c r="CE1793" s="230"/>
      <c r="CF1793" s="230"/>
      <c r="CG1793" s="230"/>
      <c r="CH1793" s="230"/>
      <c r="CI1793" s="230"/>
      <c r="CJ1793" s="230"/>
      <c r="CK1793" s="230"/>
      <c r="CL1793" s="230"/>
      <c r="CM1793" s="230"/>
      <c r="CN1793" s="171"/>
      <c r="CO1793" s="199"/>
      <c r="CP1793" s="230"/>
      <c r="CQ1793" s="233"/>
      <c r="CR1793" s="233"/>
      <c r="CS1793" s="233"/>
      <c r="CT1793" s="230"/>
      <c r="CU1793" s="230"/>
      <c r="CV1793" s="230"/>
      <c r="CW1793" s="230"/>
    </row>
    <row r="1794" ht="15" hidden="1" spans="1:101">
      <c r="A1794" s="191">
        <v>2911</v>
      </c>
      <c r="B1794" s="261" t="s">
        <v>4477</v>
      </c>
      <c r="C1794" s="261" t="s">
        <v>4478</v>
      </c>
      <c r="D1794" s="261" t="s">
        <v>2794</v>
      </c>
      <c r="E1794" s="199"/>
      <c r="F1794" s="261" t="s">
        <v>2215</v>
      </c>
      <c r="G1794" s="199"/>
      <c r="H1794" s="199"/>
      <c r="I1794" s="199"/>
      <c r="J1794" s="202"/>
      <c r="K1794" s="202"/>
      <c r="L1794" s="164">
        <f>_xlfn.IFNA(VLOOKUP(B1794,'[1]CDM Patients Data'!$C$1266:$N$5000,6,FALSE),"")</f>
        <v>0</v>
      </c>
      <c r="M1794" s="164">
        <f>_xlfn.IFNA(VLOOKUP(B1794,'[1]CDM Patients Data'!$C$1266:$N$5000,7,FALSE),"")</f>
        <v>0</v>
      </c>
      <c r="N1794" s="164">
        <f>_xlfn.IFNA(VLOOKUP(B1794,'[1]CDM Patients Data'!$C$1266:$N$5000,8,FALSE),"")</f>
        <v>0</v>
      </c>
      <c r="O1794" s="164">
        <f>_xlfn.IFNA(VLOOKUP(B1794,'[1]CDM Patients Data'!$C$1266:$K$3492,9,FALSE),"")</f>
        <v>0</v>
      </c>
      <c r="P1794" s="164">
        <f>_xlfn.IFNA(VLOOKUP(B1794,'[1]CDM Patients Data'!$C$1266:$O$3492,10,FALSE),"")</f>
        <v>0</v>
      </c>
      <c r="Q1794" s="164">
        <f>_xlfn.IFNA(VLOOKUP(B1794,'[1]CDM Patients Data'!$C$1266:$O$3492,11,FALSE),"")</f>
        <v>0</v>
      </c>
      <c r="R1794" s="164">
        <f>_xlfn.IFNA(VLOOKUP(B1794,'[1]CDM Patients Data'!$C$1266:$O$3492,12,FALSE),"")</f>
        <v>0</v>
      </c>
      <c r="S1794" s="164">
        <f>_xlfn.IFNA(VLOOKUP(B1794,'[1]CDM Patients Data'!$C$1266:$P$3492,13,FALSE),"")</f>
        <v>0</v>
      </c>
      <c r="T1794" s="164" t="str">
        <f>_xlfn.IFNA(VLOOKUP(B1794,'[1]CDM Patients Data'!$C$1266:$N$5000,5,FALSE),"")</f>
        <v>Alaka</v>
      </c>
      <c r="U1794" s="164"/>
      <c r="V1794" s="164"/>
      <c r="W1794" s="210"/>
      <c r="X1794" s="164"/>
      <c r="Y1794" s="164"/>
      <c r="Z1794" s="164"/>
      <c r="AA1794" s="164"/>
      <c r="AB1794" s="164"/>
      <c r="AC1794" s="210"/>
      <c r="AD1794" s="199"/>
      <c r="AE1794" s="199"/>
      <c r="AF1794" s="199"/>
      <c r="AG1794" s="199"/>
      <c r="AH1794" s="233"/>
      <c r="AI1794" s="199"/>
      <c r="AJ1794" s="199"/>
      <c r="AK1794" s="218"/>
      <c r="AL1794" s="218"/>
      <c r="AM1794" s="218"/>
      <c r="AN1794" s="218"/>
      <c r="AO1794" s="218"/>
      <c r="AP1794" s="218"/>
      <c r="AQ1794" s="218"/>
      <c r="AR1794" s="218"/>
      <c r="AS1794" s="218"/>
      <c r="AT1794" s="218"/>
      <c r="AU1794" s="218"/>
      <c r="AV1794" s="218"/>
      <c r="AW1794" s="218"/>
      <c r="AX1794" s="218"/>
      <c r="AY1794" s="218"/>
      <c r="AZ1794" s="218"/>
      <c r="BA1794" s="218"/>
      <c r="BB1794" s="218"/>
      <c r="BC1794" s="218"/>
      <c r="BD1794" s="218"/>
      <c r="BE1794" s="218"/>
      <c r="BF1794" s="218"/>
      <c r="BG1794" s="218"/>
      <c r="BH1794" s="218"/>
      <c r="BI1794" s="218"/>
      <c r="BJ1794" s="233"/>
      <c r="BK1794" s="199"/>
      <c r="BL1794" s="218"/>
      <c r="BM1794" s="171"/>
      <c r="BN1794" s="171"/>
      <c r="BO1794" s="171"/>
      <c r="BP1794" s="218"/>
      <c r="BQ1794" s="218"/>
      <c r="BR1794" s="218"/>
      <c r="BS1794" s="218"/>
      <c r="BT1794" s="218"/>
      <c r="BU1794" s="218"/>
      <c r="BV1794" s="218"/>
      <c r="BW1794" s="218"/>
      <c r="BX1794" s="171"/>
      <c r="BY1794" s="199"/>
      <c r="BZ1794" s="230"/>
      <c r="CA1794" s="230"/>
      <c r="CB1794" s="230"/>
      <c r="CC1794" s="230"/>
      <c r="CD1794" s="230"/>
      <c r="CE1794" s="230"/>
      <c r="CF1794" s="230"/>
      <c r="CG1794" s="230"/>
      <c r="CH1794" s="230"/>
      <c r="CI1794" s="230"/>
      <c r="CJ1794" s="230"/>
      <c r="CK1794" s="230"/>
      <c r="CL1794" s="230"/>
      <c r="CM1794" s="230"/>
      <c r="CN1794" s="171"/>
      <c r="CO1794" s="199"/>
      <c r="CP1794" s="230"/>
      <c r="CQ1794" s="233"/>
      <c r="CR1794" s="233"/>
      <c r="CS1794" s="233"/>
      <c r="CT1794" s="230"/>
      <c r="CU1794" s="230"/>
      <c r="CV1794" s="230"/>
      <c r="CW1794" s="230"/>
    </row>
    <row r="1795" ht="30" hidden="1" spans="1:101">
      <c r="A1795" s="191">
        <v>2912</v>
      </c>
      <c r="B1795" s="261" t="s">
        <v>4479</v>
      </c>
      <c r="C1795" s="261" t="s">
        <v>4480</v>
      </c>
      <c r="D1795" s="261" t="s">
        <v>2824</v>
      </c>
      <c r="E1795" s="199"/>
      <c r="F1795" s="261" t="s">
        <v>3707</v>
      </c>
      <c r="G1795" s="199"/>
      <c r="H1795" s="199"/>
      <c r="I1795" s="199"/>
      <c r="J1795" s="202"/>
      <c r="K1795" s="202"/>
      <c r="L1795" s="164" t="str">
        <f>_xlfn.IFNA(VLOOKUP(B1795,'[1]CDM Patients Data'!$C$1266:$N$5000,6,FALSE),"")</f>
        <v>Lung</v>
      </c>
      <c r="M1795" s="164" t="str">
        <f>_xlfn.IFNA(VLOOKUP(B1795,'[1]CDM Patients Data'!$C$1266:$N$5000,7,FALSE),"")</f>
        <v>Lung NOS</v>
      </c>
      <c r="N1795" s="164" t="str">
        <f>_xlfn.IFNA(VLOOKUP(B1795,'[1]CDM Patients Data'!$C$1266:$N$5000,8,FALSE),"")</f>
        <v>Adenocarcinoma, NOS</v>
      </c>
      <c r="O1795" s="164" t="str">
        <f>_xlfn.IFNA(VLOOKUP(B1795,'[1]CDM Patients Data'!$C$1266:$K$3492,9,FALSE),"")</f>
        <v>Unknown</v>
      </c>
      <c r="P1795" s="164">
        <f>_xlfn.IFNA(VLOOKUP(B1795,'[1]CDM Patients Data'!$C$1266:$O$3492,10,FALSE),"")</f>
        <v>0</v>
      </c>
      <c r="Q1795" s="164">
        <f>_xlfn.IFNA(VLOOKUP(B1795,'[1]CDM Patients Data'!$C$1266:$O$3492,11,FALSE),"")</f>
        <v>0</v>
      </c>
      <c r="R1795" s="164">
        <f>_xlfn.IFNA(VLOOKUP(B1795,'[1]CDM Patients Data'!$C$1266:$O$3492,12,FALSE),"")</f>
        <v>0</v>
      </c>
      <c r="S1795" s="164">
        <f>_xlfn.IFNA(VLOOKUP(B1795,'[1]CDM Patients Data'!$C$1266:$P$3492,13,FALSE),"")</f>
        <v>0</v>
      </c>
      <c r="T1795" s="164" t="str">
        <f>_xlfn.IFNA(VLOOKUP(B1795,'[1]CDM Patients Data'!$C$1266:$N$5000,5,FALSE),"")</f>
        <v>Dayana</v>
      </c>
      <c r="U1795" s="164"/>
      <c r="V1795" s="164"/>
      <c r="W1795" s="210"/>
      <c r="X1795" s="164"/>
      <c r="Y1795" s="164"/>
      <c r="Z1795" s="164"/>
      <c r="AA1795" s="164"/>
      <c r="AB1795" s="164"/>
      <c r="AC1795" s="210"/>
      <c r="AD1795" s="199"/>
      <c r="AE1795" s="199"/>
      <c r="AF1795" s="199"/>
      <c r="AG1795" s="199"/>
      <c r="AH1795" s="233"/>
      <c r="AI1795" s="199"/>
      <c r="AJ1795" s="199"/>
      <c r="AK1795" s="218"/>
      <c r="AL1795" s="218"/>
      <c r="AM1795" s="218"/>
      <c r="AN1795" s="218"/>
      <c r="AO1795" s="218"/>
      <c r="AP1795" s="218"/>
      <c r="AQ1795" s="218"/>
      <c r="AR1795" s="218"/>
      <c r="AS1795" s="218"/>
      <c r="AT1795" s="218"/>
      <c r="AU1795" s="218"/>
      <c r="AV1795" s="218"/>
      <c r="AW1795" s="218"/>
      <c r="AX1795" s="218"/>
      <c r="AY1795" s="218"/>
      <c r="AZ1795" s="218"/>
      <c r="BA1795" s="218"/>
      <c r="BB1795" s="218"/>
      <c r="BC1795" s="218"/>
      <c r="BD1795" s="218"/>
      <c r="BE1795" s="218"/>
      <c r="BF1795" s="218"/>
      <c r="BG1795" s="218"/>
      <c r="BH1795" s="218"/>
      <c r="BI1795" s="218"/>
      <c r="BJ1795" s="233"/>
      <c r="BK1795" s="199"/>
      <c r="BL1795" s="218"/>
      <c r="BM1795" s="171"/>
      <c r="BN1795" s="171"/>
      <c r="BO1795" s="171"/>
      <c r="BP1795" s="218"/>
      <c r="BQ1795" s="218"/>
      <c r="BR1795" s="218"/>
      <c r="BS1795" s="218"/>
      <c r="BT1795" s="218"/>
      <c r="BU1795" s="218"/>
      <c r="BV1795" s="218"/>
      <c r="BW1795" s="218"/>
      <c r="BX1795" s="171"/>
      <c r="BY1795" s="199"/>
      <c r="BZ1795" s="230"/>
      <c r="CA1795" s="230"/>
      <c r="CB1795" s="230"/>
      <c r="CC1795" s="230"/>
      <c r="CD1795" s="230"/>
      <c r="CE1795" s="230"/>
      <c r="CF1795" s="230"/>
      <c r="CG1795" s="230"/>
      <c r="CH1795" s="230"/>
      <c r="CI1795" s="230"/>
      <c r="CJ1795" s="230"/>
      <c r="CK1795" s="230"/>
      <c r="CL1795" s="230"/>
      <c r="CM1795" s="230"/>
      <c r="CN1795" s="171"/>
      <c r="CO1795" s="199"/>
      <c r="CP1795" s="230"/>
      <c r="CQ1795" s="233"/>
      <c r="CR1795" s="233"/>
      <c r="CS1795" s="233"/>
      <c r="CT1795" s="230"/>
      <c r="CU1795" s="230"/>
      <c r="CV1795" s="230"/>
      <c r="CW1795" s="230"/>
    </row>
    <row r="1796" ht="60" hidden="1" spans="1:101">
      <c r="A1796" s="191">
        <v>2913</v>
      </c>
      <c r="B1796" s="261" t="s">
        <v>4481</v>
      </c>
      <c r="C1796" s="261" t="s">
        <v>4482</v>
      </c>
      <c r="D1796" s="261" t="s">
        <v>2780</v>
      </c>
      <c r="E1796" s="199"/>
      <c r="F1796" s="261" t="s">
        <v>2215</v>
      </c>
      <c r="G1796" s="199"/>
      <c r="H1796" s="199"/>
      <c r="I1796" s="199"/>
      <c r="J1796" s="202"/>
      <c r="K1796" s="202"/>
      <c r="L1796" s="164" t="str">
        <f>_xlfn.IFNA(VLOOKUP(B1796,'[1]CDM Patients Data'!$C$1266:$N$5000,6,FALSE),"")</f>
        <v>Breast</v>
      </c>
      <c r="M1796" s="164" t="str">
        <f>_xlfn.IFNA(VLOOKUP(B1796,'[1]CDM Patients Data'!$C$1266:$N$5000,7,FALSE),"")</f>
        <v>Breast NOS (excludes Skin of breast C44.5)</v>
      </c>
      <c r="N1796" s="164" t="str">
        <f>_xlfn.IFNA(VLOOKUP(B1796,'[1]CDM Patients Data'!$C$1266:$N$5000,8,FALSE),"")</f>
        <v>Carcinoma, NOS</v>
      </c>
      <c r="O1796" s="164" t="str">
        <f>_xlfn.IFNA(VLOOKUP(B1796,'[1]CDM Patients Data'!$C$1266:$K$3492,9,FALSE),"")</f>
        <v>Unknown</v>
      </c>
      <c r="P1796" s="164" t="str">
        <f>_xlfn.IFNA(VLOOKUP(B1796,'[1]CDM Patients Data'!$C$1266:$O$3492,10,FALSE),"")</f>
        <v>NA</v>
      </c>
      <c r="Q1796" s="164" t="str">
        <f>_xlfn.IFNA(VLOOKUP(B1796,'[1]CDM Patients Data'!$C$1266:$O$3492,11,FALSE),"")</f>
        <v>NA</v>
      </c>
      <c r="R1796" s="164" t="str">
        <f>_xlfn.IFNA(VLOOKUP(B1796,'[1]CDM Patients Data'!$C$1266:$O$3492,12,FALSE),"")</f>
        <v>NA</v>
      </c>
      <c r="S1796" s="164" t="str">
        <f>_xlfn.IFNA(VLOOKUP(B1796,'[1]CDM Patients Data'!$C$1266:$P$3492,13,FALSE),"")</f>
        <v>NA</v>
      </c>
      <c r="T1796" s="164" t="str">
        <f>_xlfn.IFNA(VLOOKUP(B1796,'[1]CDM Patients Data'!$C$1266:$N$5000,5,FALSE),"")</f>
        <v>Manohar</v>
      </c>
      <c r="U1796" s="164"/>
      <c r="V1796" s="164"/>
      <c r="W1796" s="210"/>
      <c r="X1796" s="164"/>
      <c r="Y1796" s="164"/>
      <c r="Z1796" s="164"/>
      <c r="AA1796" s="164"/>
      <c r="AB1796" s="164"/>
      <c r="AC1796" s="210"/>
      <c r="AD1796" s="199"/>
      <c r="AE1796" s="199"/>
      <c r="AF1796" s="199"/>
      <c r="AG1796" s="199"/>
      <c r="AH1796" s="233"/>
      <c r="AI1796" s="199"/>
      <c r="AJ1796" s="199"/>
      <c r="AK1796" s="218"/>
      <c r="AL1796" s="218"/>
      <c r="AM1796" s="218"/>
      <c r="AN1796" s="218"/>
      <c r="AO1796" s="218"/>
      <c r="AP1796" s="218"/>
      <c r="AQ1796" s="218"/>
      <c r="AR1796" s="218"/>
      <c r="AS1796" s="218"/>
      <c r="AT1796" s="218"/>
      <c r="AU1796" s="218"/>
      <c r="AV1796" s="218"/>
      <c r="AW1796" s="218"/>
      <c r="AX1796" s="218"/>
      <c r="AY1796" s="218"/>
      <c r="AZ1796" s="218"/>
      <c r="BA1796" s="218"/>
      <c r="BB1796" s="218"/>
      <c r="BC1796" s="218"/>
      <c r="BD1796" s="218"/>
      <c r="BE1796" s="218"/>
      <c r="BF1796" s="218"/>
      <c r="BG1796" s="218"/>
      <c r="BH1796" s="218"/>
      <c r="BI1796" s="218"/>
      <c r="BJ1796" s="233"/>
      <c r="BK1796" s="199"/>
      <c r="BL1796" s="218"/>
      <c r="BM1796" s="171"/>
      <c r="BN1796" s="171"/>
      <c r="BO1796" s="171"/>
      <c r="BP1796" s="218"/>
      <c r="BQ1796" s="218"/>
      <c r="BR1796" s="218"/>
      <c r="BS1796" s="218"/>
      <c r="BT1796" s="218"/>
      <c r="BU1796" s="218"/>
      <c r="BV1796" s="218"/>
      <c r="BW1796" s="218"/>
      <c r="BX1796" s="171"/>
      <c r="BY1796" s="199"/>
      <c r="BZ1796" s="230"/>
      <c r="CA1796" s="230"/>
      <c r="CB1796" s="230"/>
      <c r="CC1796" s="230"/>
      <c r="CD1796" s="230"/>
      <c r="CE1796" s="230"/>
      <c r="CF1796" s="230"/>
      <c r="CG1796" s="230"/>
      <c r="CH1796" s="230"/>
      <c r="CI1796" s="230"/>
      <c r="CJ1796" s="230"/>
      <c r="CK1796" s="230"/>
      <c r="CL1796" s="230"/>
      <c r="CM1796" s="230"/>
      <c r="CN1796" s="171"/>
      <c r="CO1796" s="199"/>
      <c r="CP1796" s="230"/>
      <c r="CQ1796" s="233"/>
      <c r="CR1796" s="233"/>
      <c r="CS1796" s="233"/>
      <c r="CT1796" s="230"/>
      <c r="CU1796" s="230"/>
      <c r="CV1796" s="230"/>
      <c r="CW1796" s="230"/>
    </row>
    <row r="1797" ht="15" hidden="1" spans="1:101">
      <c r="A1797" s="191">
        <v>2914</v>
      </c>
      <c r="B1797" s="261" t="s">
        <v>4483</v>
      </c>
      <c r="C1797" s="261" t="s">
        <v>4211</v>
      </c>
      <c r="D1797" s="261" t="s">
        <v>2788</v>
      </c>
      <c r="E1797" s="199"/>
      <c r="F1797" s="261" t="s">
        <v>3703</v>
      </c>
      <c r="G1797" s="199"/>
      <c r="H1797" s="199"/>
      <c r="I1797" s="199"/>
      <c r="J1797" s="202"/>
      <c r="K1797" s="202"/>
      <c r="L1797" s="164">
        <f>_xlfn.IFNA(VLOOKUP(B1797,'[1]CDM Patients Data'!$C$1266:$N$5000,6,FALSE),"")</f>
        <v>0</v>
      </c>
      <c r="M1797" s="164">
        <f>_xlfn.IFNA(VLOOKUP(B1797,'[1]CDM Patients Data'!$C$1266:$N$5000,7,FALSE),"")</f>
        <v>0</v>
      </c>
      <c r="N1797" s="164">
        <f>_xlfn.IFNA(VLOOKUP(B1797,'[1]CDM Patients Data'!$C$1266:$N$5000,8,FALSE),"")</f>
        <v>0</v>
      </c>
      <c r="O1797" s="164">
        <f>_xlfn.IFNA(VLOOKUP(B1797,'[1]CDM Patients Data'!$C$1266:$K$3492,9,FALSE),"")</f>
        <v>0</v>
      </c>
      <c r="P1797" s="164">
        <f>_xlfn.IFNA(VLOOKUP(B1797,'[1]CDM Patients Data'!$C$1266:$O$3492,10,FALSE),"")</f>
        <v>0</v>
      </c>
      <c r="Q1797" s="164">
        <f>_xlfn.IFNA(VLOOKUP(B1797,'[1]CDM Patients Data'!$C$1266:$O$3492,11,FALSE),"")</f>
        <v>0</v>
      </c>
      <c r="R1797" s="164">
        <f>_xlfn.IFNA(VLOOKUP(B1797,'[1]CDM Patients Data'!$C$1266:$O$3492,12,FALSE),"")</f>
        <v>0</v>
      </c>
      <c r="S1797" s="164">
        <f>_xlfn.IFNA(VLOOKUP(B1797,'[1]CDM Patients Data'!$C$1266:$P$3492,13,FALSE),"")</f>
        <v>0</v>
      </c>
      <c r="T1797" s="164" t="str">
        <f>_xlfn.IFNA(VLOOKUP(B1797,'[1]CDM Patients Data'!$C$1266:$N$5000,5,FALSE),"")</f>
        <v>Dayana </v>
      </c>
      <c r="U1797" s="164"/>
      <c r="V1797" s="164"/>
      <c r="W1797" s="210"/>
      <c r="X1797" s="164"/>
      <c r="Y1797" s="164"/>
      <c r="Z1797" s="164"/>
      <c r="AA1797" s="164"/>
      <c r="AB1797" s="164"/>
      <c r="AC1797" s="210"/>
      <c r="AD1797" s="199"/>
      <c r="AE1797" s="199"/>
      <c r="AF1797" s="199"/>
      <c r="AG1797" s="199"/>
      <c r="AH1797" s="233"/>
      <c r="AI1797" s="199"/>
      <c r="AJ1797" s="199"/>
      <c r="AK1797" s="218"/>
      <c r="AL1797" s="218"/>
      <c r="AM1797" s="218"/>
      <c r="AN1797" s="218"/>
      <c r="AO1797" s="218"/>
      <c r="AP1797" s="218"/>
      <c r="AQ1797" s="218"/>
      <c r="AR1797" s="218"/>
      <c r="AS1797" s="218"/>
      <c r="AT1797" s="218"/>
      <c r="AU1797" s="218"/>
      <c r="AV1797" s="218"/>
      <c r="AW1797" s="218"/>
      <c r="AX1797" s="218"/>
      <c r="AY1797" s="218"/>
      <c r="AZ1797" s="218"/>
      <c r="BA1797" s="218"/>
      <c r="BB1797" s="218"/>
      <c r="BC1797" s="218"/>
      <c r="BD1797" s="218"/>
      <c r="BE1797" s="218"/>
      <c r="BF1797" s="218"/>
      <c r="BG1797" s="218"/>
      <c r="BH1797" s="218"/>
      <c r="BI1797" s="218"/>
      <c r="BJ1797" s="233"/>
      <c r="BK1797" s="199"/>
      <c r="BL1797" s="218"/>
      <c r="BM1797" s="171"/>
      <c r="BN1797" s="171"/>
      <c r="BO1797" s="171"/>
      <c r="BP1797" s="218"/>
      <c r="BQ1797" s="218"/>
      <c r="BR1797" s="218"/>
      <c r="BS1797" s="218"/>
      <c r="BT1797" s="218"/>
      <c r="BU1797" s="218"/>
      <c r="BV1797" s="218"/>
      <c r="BW1797" s="218"/>
      <c r="BX1797" s="171"/>
      <c r="BY1797" s="199"/>
      <c r="BZ1797" s="230"/>
      <c r="CA1797" s="230"/>
      <c r="CB1797" s="230"/>
      <c r="CC1797" s="230"/>
      <c r="CD1797" s="230"/>
      <c r="CE1797" s="230"/>
      <c r="CF1797" s="230"/>
      <c r="CG1797" s="230"/>
      <c r="CH1797" s="230"/>
      <c r="CI1797" s="230"/>
      <c r="CJ1797" s="230"/>
      <c r="CK1797" s="230"/>
      <c r="CL1797" s="230"/>
      <c r="CM1797" s="230"/>
      <c r="CN1797" s="171"/>
      <c r="CO1797" s="199"/>
      <c r="CP1797" s="230"/>
      <c r="CQ1797" s="233"/>
      <c r="CR1797" s="233"/>
      <c r="CS1797" s="233"/>
      <c r="CT1797" s="230"/>
      <c r="CU1797" s="230"/>
      <c r="CV1797" s="230"/>
      <c r="CW1797" s="230"/>
    </row>
    <row r="1798" ht="60" hidden="1" spans="1:101">
      <c r="A1798" s="191">
        <v>2915</v>
      </c>
      <c r="B1798" s="261" t="s">
        <v>4484</v>
      </c>
      <c r="C1798" s="261" t="s">
        <v>2934</v>
      </c>
      <c r="D1798" s="261" t="s">
        <v>3157</v>
      </c>
      <c r="E1798" s="199"/>
      <c r="F1798" s="261" t="s">
        <v>2575</v>
      </c>
      <c r="G1798" s="199"/>
      <c r="H1798" s="199"/>
      <c r="I1798" s="199"/>
      <c r="J1798" s="202"/>
      <c r="K1798" s="202"/>
      <c r="L1798" s="164" t="str">
        <f>_xlfn.IFNA(VLOOKUP(B1798,'[1]CDM Patients Data'!$C$1266:$N$5000,6,FALSE),"")</f>
        <v>Gum</v>
      </c>
      <c r="M1798" s="164" t="str">
        <f>_xlfn.IFNA(VLOOKUP(B1798,'[1]CDM Patients Data'!$C$1266:$N$5000,7,FALSE),"")</f>
        <v>Lower gum</v>
      </c>
      <c r="N1798" s="164" t="str">
        <f>_xlfn.IFNA(VLOOKUP(B1798,'[1]CDM Patients Data'!$C$1266:$N$5000,8,FALSE),"")</f>
        <v>Sq. cell carcinoma, keratinizing, NOS</v>
      </c>
      <c r="O1798" s="164" t="str">
        <f>_xlfn.IFNA(VLOOKUP(B1798,'[1]CDM Patients Data'!$C$1266:$K$3492,9,FALSE),"")</f>
        <v>Not a paired site</v>
      </c>
      <c r="P1798" s="164">
        <f>_xlfn.IFNA(VLOOKUP(B1798,'[1]CDM Patients Data'!$C$1266:$O$3492,10,FALSE),"")</f>
        <v>0</v>
      </c>
      <c r="Q1798" s="164">
        <f>_xlfn.IFNA(VLOOKUP(B1798,'[1]CDM Patients Data'!$C$1266:$O$3492,11,FALSE),"")</f>
        <v>0</v>
      </c>
      <c r="R1798" s="164">
        <f>_xlfn.IFNA(VLOOKUP(B1798,'[1]CDM Patients Data'!$C$1266:$O$3492,12,FALSE),"")</f>
        <v>0</v>
      </c>
      <c r="S1798" s="164">
        <f>_xlfn.IFNA(VLOOKUP(B1798,'[1]CDM Patients Data'!$C$1266:$P$3492,13,FALSE),"")</f>
        <v>0</v>
      </c>
      <c r="T1798" s="164" t="str">
        <f>_xlfn.IFNA(VLOOKUP(B1798,'[1]CDM Patients Data'!$C$1266:$N$5000,5,FALSE),"")</f>
        <v>Dayana</v>
      </c>
      <c r="U1798" s="164"/>
      <c r="V1798" s="164"/>
      <c r="W1798" s="210"/>
      <c r="X1798" s="164"/>
      <c r="Y1798" s="164"/>
      <c r="Z1798" s="164"/>
      <c r="AA1798" s="164"/>
      <c r="AB1798" s="164"/>
      <c r="AC1798" s="210"/>
      <c r="AD1798" s="199"/>
      <c r="AE1798" s="199"/>
      <c r="AF1798" s="199"/>
      <c r="AG1798" s="199"/>
      <c r="AH1798" s="233" t="s">
        <v>79</v>
      </c>
      <c r="AI1798" s="199"/>
      <c r="AJ1798" s="199"/>
      <c r="AK1798" s="218" t="s">
        <v>80</v>
      </c>
      <c r="AL1798" s="290">
        <v>71939083</v>
      </c>
      <c r="AM1798" s="290">
        <v>21.6</v>
      </c>
      <c r="AN1798" s="290">
        <v>254.9</v>
      </c>
      <c r="AO1798" s="218" t="s">
        <v>81</v>
      </c>
      <c r="AP1798" s="218"/>
      <c r="AQ1798" s="218"/>
      <c r="AR1798" s="218"/>
      <c r="AS1798" s="218"/>
      <c r="AT1798" s="218"/>
      <c r="AU1798" s="218"/>
      <c r="AV1798" s="218"/>
      <c r="AW1798" s="218"/>
      <c r="AX1798" s="218"/>
      <c r="AY1798" s="218"/>
      <c r="AZ1798" s="218"/>
      <c r="BA1798" s="218"/>
      <c r="BB1798" s="218"/>
      <c r="BC1798" s="218"/>
      <c r="BD1798" s="218"/>
      <c r="BE1798" s="218"/>
      <c r="BF1798" s="218"/>
      <c r="BG1798" s="218"/>
      <c r="BH1798" s="218"/>
      <c r="BI1798" s="218"/>
      <c r="BJ1798" s="233"/>
      <c r="BK1798" s="199"/>
      <c r="BL1798" s="218" t="s">
        <v>84</v>
      </c>
      <c r="BM1798" s="171" t="s">
        <v>76</v>
      </c>
      <c r="BN1798" s="171" t="s">
        <v>76</v>
      </c>
      <c r="BO1798" s="171" t="s">
        <v>76</v>
      </c>
      <c r="BP1798" s="218"/>
      <c r="BQ1798" s="218"/>
      <c r="BR1798" s="218"/>
      <c r="BS1798" s="218"/>
      <c r="BT1798" s="218"/>
      <c r="BU1798" s="218"/>
      <c r="BV1798" s="218"/>
      <c r="BW1798" s="218"/>
      <c r="BX1798" s="171"/>
      <c r="BY1798" s="199"/>
      <c r="BZ1798" s="230"/>
      <c r="CA1798" s="230"/>
      <c r="CB1798" s="230"/>
      <c r="CC1798" s="230"/>
      <c r="CD1798" s="230"/>
      <c r="CE1798" s="230"/>
      <c r="CF1798" s="230"/>
      <c r="CG1798" s="230"/>
      <c r="CH1798" s="230"/>
      <c r="CI1798" s="230"/>
      <c r="CJ1798" s="230"/>
      <c r="CK1798" s="230"/>
      <c r="CL1798" s="230"/>
      <c r="CM1798" s="230"/>
      <c r="CN1798" s="171"/>
      <c r="CO1798" s="199"/>
      <c r="CP1798" s="230"/>
      <c r="CQ1798" s="233"/>
      <c r="CR1798" s="233"/>
      <c r="CS1798" s="233"/>
      <c r="CT1798" s="230"/>
      <c r="CU1798" s="230"/>
      <c r="CV1798" s="230"/>
      <c r="CW1798" s="230"/>
    </row>
    <row r="1799" ht="60" spans="1:101">
      <c r="A1799" s="191">
        <v>2916</v>
      </c>
      <c r="B1799" s="261" t="s">
        <v>4485</v>
      </c>
      <c r="C1799" s="261" t="s">
        <v>2934</v>
      </c>
      <c r="D1799" s="261" t="s">
        <v>2936</v>
      </c>
      <c r="E1799" s="199"/>
      <c r="F1799" s="261" t="s">
        <v>2575</v>
      </c>
      <c r="G1799" s="199"/>
      <c r="H1799" s="199"/>
      <c r="I1799" s="199"/>
      <c r="J1799" s="202"/>
      <c r="K1799" s="202"/>
      <c r="L1799" s="164" t="str">
        <f>_xlfn.IFNA(VLOOKUP(B1799,'[1]CDM Patients Data'!$C$1266:$N$5000,6,FALSE),"")</f>
        <v>Gum</v>
      </c>
      <c r="M1799" s="164" t="str">
        <f>_xlfn.IFNA(VLOOKUP(B1799,'[1]CDM Patients Data'!$C$1266:$N$5000,7,FALSE),"")</f>
        <v>Lower gum</v>
      </c>
      <c r="N1799" s="164" t="str">
        <f>_xlfn.IFNA(VLOOKUP(B1799,'[1]CDM Patients Data'!$C$1266:$N$5000,8,FALSE),"")</f>
        <v>Sq. cell carcinoma, keratinizing, NOS</v>
      </c>
      <c r="O1799" s="164" t="str">
        <f>_xlfn.IFNA(VLOOKUP(B1799,'[1]CDM Patients Data'!$C$1266:$K$3492,9,FALSE),"")</f>
        <v>Not a paired site</v>
      </c>
      <c r="P1799" s="164">
        <f>_xlfn.IFNA(VLOOKUP(B1799,'[1]CDM Patients Data'!$C$1266:$O$3492,10,FALSE),"")</f>
        <v>0</v>
      </c>
      <c r="Q1799" s="164">
        <f>_xlfn.IFNA(VLOOKUP(B1799,'[1]CDM Patients Data'!$C$1266:$O$3492,11,FALSE),"")</f>
        <v>0</v>
      </c>
      <c r="R1799" s="164">
        <f>_xlfn.IFNA(VLOOKUP(B1799,'[1]CDM Patients Data'!$C$1266:$O$3492,12,FALSE),"")</f>
        <v>0</v>
      </c>
      <c r="S1799" s="164">
        <f>_xlfn.IFNA(VLOOKUP(B1799,'[1]CDM Patients Data'!$C$1266:$P$3492,13,FALSE),"")</f>
        <v>0</v>
      </c>
      <c r="T1799" s="164" t="str">
        <f>_xlfn.IFNA(VLOOKUP(B1799,'[1]CDM Patients Data'!$C$1266:$N$5000,5,FALSE),"")</f>
        <v>Dayana</v>
      </c>
      <c r="U1799" s="164"/>
      <c r="V1799" s="164"/>
      <c r="W1799" s="210"/>
      <c r="X1799" s="164"/>
      <c r="Y1799" s="164"/>
      <c r="Z1799" s="164"/>
      <c r="AA1799" s="164"/>
      <c r="AB1799" s="164"/>
      <c r="AC1799" s="210"/>
      <c r="AD1799" s="199"/>
      <c r="AE1799" s="199"/>
      <c r="AF1799" s="199"/>
      <c r="AG1799" s="199"/>
      <c r="AH1799" s="233"/>
      <c r="AI1799" s="199"/>
      <c r="AJ1799" s="199"/>
      <c r="AK1799" s="218" t="s">
        <v>84</v>
      </c>
      <c r="AL1799" s="171" t="s">
        <v>76</v>
      </c>
      <c r="AM1799" s="171" t="s">
        <v>76</v>
      </c>
      <c r="AN1799" s="171" t="s">
        <v>76</v>
      </c>
      <c r="AO1799" s="218" t="s">
        <v>76</v>
      </c>
      <c r="AP1799" s="218"/>
      <c r="AQ1799" s="218"/>
      <c r="AR1799" s="218"/>
      <c r="AS1799" s="218"/>
      <c r="AT1799" s="218"/>
      <c r="AU1799" s="218"/>
      <c r="AV1799" s="218"/>
      <c r="AW1799" s="218"/>
      <c r="AX1799" s="218"/>
      <c r="AY1799" s="218"/>
      <c r="AZ1799" s="218"/>
      <c r="BA1799" s="218"/>
      <c r="BB1799" s="218"/>
      <c r="BC1799" s="218"/>
      <c r="BD1799" s="218"/>
      <c r="BE1799" s="218"/>
      <c r="BF1799" s="218"/>
      <c r="BG1799" s="218"/>
      <c r="BH1799" s="218"/>
      <c r="BI1799" s="218"/>
      <c r="BJ1799" s="233" t="s">
        <v>79</v>
      </c>
      <c r="BK1799" s="199"/>
      <c r="BL1799" s="218" t="s">
        <v>80</v>
      </c>
      <c r="BM1799" s="290">
        <v>30788145</v>
      </c>
      <c r="BN1799" s="290">
        <v>9.2</v>
      </c>
      <c r="BO1799" s="290">
        <v>125.7</v>
      </c>
      <c r="BP1799" s="218" t="s">
        <v>103</v>
      </c>
      <c r="BQ1799" s="218"/>
      <c r="BR1799" s="218"/>
      <c r="BS1799" s="218"/>
      <c r="BT1799" s="218"/>
      <c r="BU1799" s="218"/>
      <c r="BV1799" s="218"/>
      <c r="BW1799" s="218"/>
      <c r="BX1799" s="171"/>
      <c r="BY1799" s="199"/>
      <c r="BZ1799" s="230"/>
      <c r="CA1799" s="230"/>
      <c r="CB1799" s="230"/>
      <c r="CC1799" s="230"/>
      <c r="CD1799" s="230"/>
      <c r="CE1799" s="230"/>
      <c r="CF1799" s="230"/>
      <c r="CG1799" s="230"/>
      <c r="CH1799" s="230"/>
      <c r="CI1799" s="230"/>
      <c r="CJ1799" s="230"/>
      <c r="CK1799" s="230"/>
      <c r="CL1799" s="230"/>
      <c r="CM1799" s="230"/>
      <c r="CN1799" s="171"/>
      <c r="CO1799" s="199"/>
      <c r="CP1799" s="230"/>
      <c r="CQ1799" s="233"/>
      <c r="CR1799" s="233"/>
      <c r="CS1799" s="233"/>
      <c r="CT1799" s="230"/>
      <c r="CU1799" s="230"/>
      <c r="CV1799" s="230"/>
      <c r="CW1799" s="230"/>
    </row>
    <row r="1800" ht="30" hidden="1" spans="1:101">
      <c r="A1800" s="191">
        <v>2917</v>
      </c>
      <c r="B1800" s="261" t="s">
        <v>4486</v>
      </c>
      <c r="C1800" s="261" t="s">
        <v>4487</v>
      </c>
      <c r="D1800" s="261" t="s">
        <v>2788</v>
      </c>
      <c r="E1800" s="199"/>
      <c r="F1800" s="274" t="s">
        <v>3583</v>
      </c>
      <c r="G1800" s="199"/>
      <c r="H1800" s="199"/>
      <c r="I1800" s="199"/>
      <c r="J1800" s="202"/>
      <c r="K1800" s="202"/>
      <c r="L1800" s="164" t="str">
        <f>_xlfn.IFNA(VLOOKUP(B1800,'[1]CDM Patients Data'!$C$1266:$N$5000,6,FALSE),"")</f>
        <v>Brain</v>
      </c>
      <c r="M1800" s="164" t="str">
        <f>_xlfn.IFNA(VLOOKUP(B1800,'[1]CDM Patients Data'!$C$1266:$N$5000,7,FALSE),"")</f>
        <v>Cerebellum, NOS</v>
      </c>
      <c r="N1800" s="164" t="str">
        <f>_xlfn.IFNA(VLOOKUP(B1800,'[1]CDM Patients Data'!$C$1266:$N$5000,8,FALSE),"")</f>
        <v>Glioma, malignant</v>
      </c>
      <c r="O1800" s="164" t="str">
        <f>_xlfn.IFNA(VLOOKUP(B1800,'[1]CDM Patients Data'!$C$1266:$K$3492,9,FALSE),"")</f>
        <v>Left</v>
      </c>
      <c r="P1800" s="164">
        <f>_xlfn.IFNA(VLOOKUP(B1800,'[1]CDM Patients Data'!$C$1266:$O$3492,10,FALSE),"")</f>
        <v>0</v>
      </c>
      <c r="Q1800" s="164">
        <f>_xlfn.IFNA(VLOOKUP(B1800,'[1]CDM Patients Data'!$C$1266:$O$3492,11,FALSE),"")</f>
        <v>0</v>
      </c>
      <c r="R1800" s="164">
        <f>_xlfn.IFNA(VLOOKUP(B1800,'[1]CDM Patients Data'!$C$1266:$O$3492,12,FALSE),"")</f>
        <v>0</v>
      </c>
      <c r="S1800" s="164">
        <f>_xlfn.IFNA(VLOOKUP(B1800,'[1]CDM Patients Data'!$C$1266:$P$3492,13,FALSE),"")</f>
        <v>0</v>
      </c>
      <c r="T1800" s="164" t="str">
        <f>_xlfn.IFNA(VLOOKUP(B1800,'[1]CDM Patients Data'!$C$1266:$N$5000,5,FALSE),"")</f>
        <v>Nilava</v>
      </c>
      <c r="U1800" s="164"/>
      <c r="V1800" s="164"/>
      <c r="W1800" s="210"/>
      <c r="X1800" s="164"/>
      <c r="Y1800" s="164"/>
      <c r="Z1800" s="164"/>
      <c r="AA1800" s="164"/>
      <c r="AB1800" s="164"/>
      <c r="AC1800" s="210"/>
      <c r="AD1800" s="199"/>
      <c r="AE1800" s="199"/>
      <c r="AF1800" s="199"/>
      <c r="AG1800" s="199"/>
      <c r="AH1800" s="233"/>
      <c r="AI1800" s="199"/>
      <c r="AJ1800" s="199"/>
      <c r="AK1800" s="218"/>
      <c r="AL1800" s="218"/>
      <c r="AM1800" s="218"/>
      <c r="AN1800" s="218"/>
      <c r="AO1800" s="218"/>
      <c r="AP1800" s="218"/>
      <c r="AQ1800" s="218"/>
      <c r="AR1800" s="218"/>
      <c r="AS1800" s="218"/>
      <c r="AT1800" s="218"/>
      <c r="AU1800" s="218"/>
      <c r="AV1800" s="218"/>
      <c r="AW1800" s="218"/>
      <c r="AX1800" s="218"/>
      <c r="AY1800" s="218"/>
      <c r="AZ1800" s="218"/>
      <c r="BA1800" s="218"/>
      <c r="BB1800" s="218"/>
      <c r="BC1800" s="218"/>
      <c r="BD1800" s="218"/>
      <c r="BE1800" s="218"/>
      <c r="BF1800" s="218"/>
      <c r="BG1800" s="218"/>
      <c r="BH1800" s="218"/>
      <c r="BI1800" s="218"/>
      <c r="BJ1800" s="233"/>
      <c r="BK1800" s="199"/>
      <c r="BL1800" s="218"/>
      <c r="BM1800" s="171"/>
      <c r="BN1800" s="171"/>
      <c r="BO1800" s="171"/>
      <c r="BP1800" s="218"/>
      <c r="BQ1800" s="218"/>
      <c r="BR1800" s="218"/>
      <c r="BS1800" s="218"/>
      <c r="BT1800" s="218"/>
      <c r="BU1800" s="218"/>
      <c r="BV1800" s="218"/>
      <c r="BW1800" s="218"/>
      <c r="BX1800" s="171"/>
      <c r="BY1800" s="199"/>
      <c r="BZ1800" s="230"/>
      <c r="CA1800" s="230"/>
      <c r="CB1800" s="230"/>
      <c r="CC1800" s="230"/>
      <c r="CD1800" s="230"/>
      <c r="CE1800" s="230"/>
      <c r="CF1800" s="230"/>
      <c r="CG1800" s="230"/>
      <c r="CH1800" s="230"/>
      <c r="CI1800" s="230"/>
      <c r="CJ1800" s="230"/>
      <c r="CK1800" s="230"/>
      <c r="CL1800" s="230"/>
      <c r="CM1800" s="230"/>
      <c r="CN1800" s="171"/>
      <c r="CO1800" s="199"/>
      <c r="CP1800" s="230"/>
      <c r="CQ1800" s="233"/>
      <c r="CR1800" s="233"/>
      <c r="CS1800" s="233"/>
      <c r="CT1800" s="230"/>
      <c r="CU1800" s="230"/>
      <c r="CV1800" s="230"/>
      <c r="CW1800" s="230"/>
    </row>
    <row r="1801" ht="30" hidden="1" spans="1:101">
      <c r="A1801" s="191">
        <v>2918</v>
      </c>
      <c r="B1801" s="261" t="s">
        <v>4488</v>
      </c>
      <c r="C1801" s="261" t="s">
        <v>4487</v>
      </c>
      <c r="D1801" s="261" t="s">
        <v>2936</v>
      </c>
      <c r="E1801" s="199"/>
      <c r="F1801" s="274" t="s">
        <v>3583</v>
      </c>
      <c r="G1801" s="199"/>
      <c r="H1801" s="199"/>
      <c r="I1801" s="199"/>
      <c r="J1801" s="202"/>
      <c r="K1801" s="202"/>
      <c r="L1801" s="164" t="str">
        <f>_xlfn.IFNA(VLOOKUP(B1801,'[1]CDM Patients Data'!$C$1266:$N$5000,6,FALSE),"")</f>
        <v>Brain</v>
      </c>
      <c r="M1801" s="164" t="str">
        <f>_xlfn.IFNA(VLOOKUP(B1801,'[1]CDM Patients Data'!$C$1266:$N$5000,7,FALSE),"")</f>
        <v>Cerebellum, NOS</v>
      </c>
      <c r="N1801" s="164" t="str">
        <f>_xlfn.IFNA(VLOOKUP(B1801,'[1]CDM Patients Data'!$C$1266:$N$5000,8,FALSE),"")</f>
        <v>Glioma, malignant</v>
      </c>
      <c r="O1801" s="164" t="str">
        <f>_xlfn.IFNA(VLOOKUP(B1801,'[1]CDM Patients Data'!$C$1266:$K$3492,9,FALSE),"")</f>
        <v>Left</v>
      </c>
      <c r="P1801" s="164">
        <f>_xlfn.IFNA(VLOOKUP(B1801,'[1]CDM Patients Data'!$C$1266:$O$3492,10,FALSE),"")</f>
        <v>0</v>
      </c>
      <c r="Q1801" s="164">
        <f>_xlfn.IFNA(VLOOKUP(B1801,'[1]CDM Patients Data'!$C$1266:$O$3492,11,FALSE),"")</f>
        <v>0</v>
      </c>
      <c r="R1801" s="164">
        <f>_xlfn.IFNA(VLOOKUP(B1801,'[1]CDM Patients Data'!$C$1266:$O$3492,12,FALSE),"")</f>
        <v>0</v>
      </c>
      <c r="S1801" s="164">
        <f>_xlfn.IFNA(VLOOKUP(B1801,'[1]CDM Patients Data'!$C$1266:$P$3492,13,FALSE),"")</f>
        <v>0</v>
      </c>
      <c r="T1801" s="164" t="str">
        <f>_xlfn.IFNA(VLOOKUP(B1801,'[1]CDM Patients Data'!$C$1266:$N$5000,5,FALSE),"")</f>
        <v>Nilava</v>
      </c>
      <c r="U1801" s="164"/>
      <c r="V1801" s="164"/>
      <c r="W1801" s="210"/>
      <c r="X1801" s="164"/>
      <c r="Y1801" s="164"/>
      <c r="Z1801" s="164"/>
      <c r="AA1801" s="164"/>
      <c r="AB1801" s="164"/>
      <c r="AC1801" s="210"/>
      <c r="AD1801" s="199"/>
      <c r="AE1801" s="199"/>
      <c r="AF1801" s="199"/>
      <c r="AG1801" s="199"/>
      <c r="AH1801" s="233"/>
      <c r="AI1801" s="199"/>
      <c r="AJ1801" s="199"/>
      <c r="AK1801" s="218"/>
      <c r="AL1801" s="218"/>
      <c r="AM1801" s="218"/>
      <c r="AN1801" s="218"/>
      <c r="AO1801" s="218"/>
      <c r="AP1801" s="218"/>
      <c r="AQ1801" s="218"/>
      <c r="AR1801" s="218"/>
      <c r="AS1801" s="218"/>
      <c r="AT1801" s="218"/>
      <c r="AU1801" s="218"/>
      <c r="AV1801" s="218"/>
      <c r="AW1801" s="218"/>
      <c r="AX1801" s="218"/>
      <c r="AY1801" s="218"/>
      <c r="AZ1801" s="218"/>
      <c r="BA1801" s="218"/>
      <c r="BB1801" s="218"/>
      <c r="BC1801" s="218"/>
      <c r="BD1801" s="218"/>
      <c r="BE1801" s="218"/>
      <c r="BF1801" s="218"/>
      <c r="BG1801" s="218"/>
      <c r="BH1801" s="218"/>
      <c r="BI1801" s="218"/>
      <c r="BJ1801" s="233"/>
      <c r="BK1801" s="199"/>
      <c r="BL1801" s="218"/>
      <c r="BM1801" s="171"/>
      <c r="BN1801" s="171"/>
      <c r="BO1801" s="171"/>
      <c r="BP1801" s="218"/>
      <c r="BQ1801" s="218"/>
      <c r="BR1801" s="218"/>
      <c r="BS1801" s="218"/>
      <c r="BT1801" s="218"/>
      <c r="BU1801" s="218"/>
      <c r="BV1801" s="218"/>
      <c r="BW1801" s="218"/>
      <c r="BX1801" s="171"/>
      <c r="BY1801" s="199"/>
      <c r="BZ1801" s="230"/>
      <c r="CA1801" s="230"/>
      <c r="CB1801" s="230"/>
      <c r="CC1801" s="230"/>
      <c r="CD1801" s="230"/>
      <c r="CE1801" s="230"/>
      <c r="CF1801" s="230"/>
      <c r="CG1801" s="230"/>
      <c r="CH1801" s="230"/>
      <c r="CI1801" s="230"/>
      <c r="CJ1801" s="230"/>
      <c r="CK1801" s="230"/>
      <c r="CL1801" s="230"/>
      <c r="CM1801" s="230"/>
      <c r="CN1801" s="171"/>
      <c r="CO1801" s="199"/>
      <c r="CP1801" s="230"/>
      <c r="CQ1801" s="233"/>
      <c r="CR1801" s="233"/>
      <c r="CS1801" s="233"/>
      <c r="CT1801" s="230"/>
      <c r="CU1801" s="230"/>
      <c r="CV1801" s="230"/>
      <c r="CW1801" s="230"/>
    </row>
    <row r="1802" ht="30" hidden="1" spans="1:101">
      <c r="A1802" s="191">
        <v>2919</v>
      </c>
      <c r="B1802" s="261" t="s">
        <v>4489</v>
      </c>
      <c r="C1802" s="261" t="s">
        <v>4490</v>
      </c>
      <c r="D1802" s="261" t="s">
        <v>2780</v>
      </c>
      <c r="E1802" s="199"/>
      <c r="F1802" s="261" t="s">
        <v>2215</v>
      </c>
      <c r="G1802" s="199"/>
      <c r="H1802" s="199"/>
      <c r="I1802" s="199"/>
      <c r="J1802" s="202"/>
      <c r="K1802" s="202"/>
      <c r="L1802" s="164" t="str">
        <f>_xlfn.IFNA(VLOOKUP(B1802,'[1]CDM Patients Data'!$C$1266:$N$5000,6,FALSE),"")</f>
        <v>Pancreas</v>
      </c>
      <c r="M1802" s="164" t="str">
        <f>_xlfn.IFNA(VLOOKUP(B1802,'[1]CDM Patients Data'!$C$1266:$N$5000,7,FALSE),"")</f>
        <v>Head of pancreas</v>
      </c>
      <c r="N1802" s="164" t="str">
        <f>_xlfn.IFNA(VLOOKUP(B1802,'[1]CDM Patients Data'!$C$1266:$N$5000,8,FALSE),"")</f>
        <v>Adenocarcinoma, NOS</v>
      </c>
      <c r="O1802" s="164" t="str">
        <f>_xlfn.IFNA(VLOOKUP(B1802,'[1]CDM Patients Data'!$C$1266:$K$3492,9,FALSE),"")</f>
        <v>Not a paired site</v>
      </c>
      <c r="P1802" s="164">
        <f>_xlfn.IFNA(VLOOKUP(B1802,'[1]CDM Patients Data'!$C$1266:$O$3492,10,FALSE),"")</f>
        <v>0</v>
      </c>
      <c r="Q1802" s="164">
        <f>_xlfn.IFNA(VLOOKUP(B1802,'[1]CDM Patients Data'!$C$1266:$O$3492,11,FALSE),"")</f>
        <v>0</v>
      </c>
      <c r="R1802" s="164">
        <f>_xlfn.IFNA(VLOOKUP(B1802,'[1]CDM Patients Data'!$C$1266:$O$3492,12,FALSE),"")</f>
        <v>0</v>
      </c>
      <c r="S1802" s="164">
        <f>_xlfn.IFNA(VLOOKUP(B1802,'[1]CDM Patients Data'!$C$1266:$P$3492,13,FALSE),"")</f>
        <v>0</v>
      </c>
      <c r="T1802" s="164" t="str">
        <f>_xlfn.IFNA(VLOOKUP(B1802,'[1]CDM Patients Data'!$C$1266:$N$5000,5,FALSE),"")</f>
        <v>Swathi</v>
      </c>
      <c r="U1802" s="164"/>
      <c r="V1802" s="164"/>
      <c r="W1802" s="210"/>
      <c r="X1802" s="164"/>
      <c r="Y1802" s="164"/>
      <c r="Z1802" s="164"/>
      <c r="AA1802" s="164"/>
      <c r="AB1802" s="164"/>
      <c r="AC1802" s="210"/>
      <c r="AD1802" s="199"/>
      <c r="AE1802" s="199"/>
      <c r="AF1802" s="199"/>
      <c r="AG1802" s="199"/>
      <c r="AH1802" s="233"/>
      <c r="AI1802" s="199"/>
      <c r="AJ1802" s="199"/>
      <c r="AK1802" s="218"/>
      <c r="AL1802" s="218"/>
      <c r="AM1802" s="218"/>
      <c r="AN1802" s="218"/>
      <c r="AO1802" s="218"/>
      <c r="AP1802" s="218"/>
      <c r="AQ1802" s="218"/>
      <c r="AR1802" s="218"/>
      <c r="AS1802" s="218"/>
      <c r="AT1802" s="218"/>
      <c r="AU1802" s="218"/>
      <c r="AV1802" s="218"/>
      <c r="AW1802" s="218"/>
      <c r="AX1802" s="218"/>
      <c r="AY1802" s="218"/>
      <c r="AZ1802" s="218"/>
      <c r="BA1802" s="218"/>
      <c r="BB1802" s="218"/>
      <c r="BC1802" s="218"/>
      <c r="BD1802" s="218"/>
      <c r="BE1802" s="218"/>
      <c r="BF1802" s="218"/>
      <c r="BG1802" s="218"/>
      <c r="BH1802" s="218"/>
      <c r="BI1802" s="218"/>
      <c r="BJ1802" s="233"/>
      <c r="BK1802" s="199"/>
      <c r="BL1802" s="218"/>
      <c r="BM1802" s="171"/>
      <c r="BN1802" s="171"/>
      <c r="BO1802" s="171"/>
      <c r="BP1802" s="218"/>
      <c r="BQ1802" s="218"/>
      <c r="BR1802" s="218"/>
      <c r="BS1802" s="218"/>
      <c r="BT1802" s="218"/>
      <c r="BU1802" s="218"/>
      <c r="BV1802" s="218"/>
      <c r="BW1802" s="218"/>
      <c r="BX1802" s="171"/>
      <c r="BY1802" s="199"/>
      <c r="BZ1802" s="230"/>
      <c r="CA1802" s="230"/>
      <c r="CB1802" s="230"/>
      <c r="CC1802" s="230"/>
      <c r="CD1802" s="230"/>
      <c r="CE1802" s="230"/>
      <c r="CF1802" s="230"/>
      <c r="CG1802" s="230"/>
      <c r="CH1802" s="230"/>
      <c r="CI1802" s="230"/>
      <c r="CJ1802" s="230"/>
      <c r="CK1802" s="230"/>
      <c r="CL1802" s="230"/>
      <c r="CM1802" s="230"/>
      <c r="CN1802" s="171"/>
      <c r="CO1802" s="199"/>
      <c r="CP1802" s="230"/>
      <c r="CQ1802" s="233"/>
      <c r="CR1802" s="233"/>
      <c r="CS1802" s="233"/>
      <c r="CT1802" s="230"/>
      <c r="CU1802" s="230"/>
      <c r="CV1802" s="230"/>
      <c r="CW1802" s="230"/>
    </row>
    <row r="1803" ht="30" hidden="1" spans="1:101">
      <c r="A1803" s="191">
        <v>2920</v>
      </c>
      <c r="B1803" s="261" t="s">
        <v>4491</v>
      </c>
      <c r="C1803" s="261" t="s">
        <v>4492</v>
      </c>
      <c r="D1803" s="261" t="s">
        <v>2780</v>
      </c>
      <c r="E1803" s="199"/>
      <c r="F1803" s="261" t="s">
        <v>2220</v>
      </c>
      <c r="G1803" s="199"/>
      <c r="H1803" s="199"/>
      <c r="I1803" s="199"/>
      <c r="J1803" s="202"/>
      <c r="K1803" s="202"/>
      <c r="L1803" s="164" t="str">
        <f>_xlfn.IFNA(VLOOKUP(B1803,'[1]CDM Patients Data'!$C$1266:$N$5000,6,FALSE),"")</f>
        <v>Large Intestine</v>
      </c>
      <c r="M1803" s="164" t="str">
        <f>_xlfn.IFNA(VLOOKUP(B1803,'[1]CDM Patients Data'!$C$1266:$N$5000,7,FALSE),"")</f>
        <v>Appendix</v>
      </c>
      <c r="N1803" s="164" t="str">
        <f>_xlfn.IFNA(VLOOKUP(B1803,'[1]CDM Patients Data'!$C$1266:$N$5000,8,FALSE),"")</f>
        <v>Neuroendocrine tumor</v>
      </c>
      <c r="O1803" s="164" t="str">
        <f>_xlfn.IFNA(VLOOKUP(B1803,'[1]CDM Patients Data'!$C$1266:$K$3492,9,FALSE),"")</f>
        <v>Not a paired site</v>
      </c>
      <c r="P1803" s="164">
        <f>_xlfn.IFNA(VLOOKUP(B1803,'[1]CDM Patients Data'!$C$1266:$O$3492,10,FALSE),"")</f>
        <v>0</v>
      </c>
      <c r="Q1803" s="164">
        <f>_xlfn.IFNA(VLOOKUP(B1803,'[1]CDM Patients Data'!$C$1266:$O$3492,11,FALSE),"")</f>
        <v>0</v>
      </c>
      <c r="R1803" s="164">
        <f>_xlfn.IFNA(VLOOKUP(B1803,'[1]CDM Patients Data'!$C$1266:$O$3492,12,FALSE),"")</f>
        <v>0</v>
      </c>
      <c r="S1803" s="164">
        <f>_xlfn.IFNA(VLOOKUP(B1803,'[1]CDM Patients Data'!$C$1266:$P$3492,13,FALSE),"")</f>
        <v>0</v>
      </c>
      <c r="T1803" s="164" t="str">
        <f>_xlfn.IFNA(VLOOKUP(B1803,'[1]CDM Patients Data'!$C$1266:$N$5000,5,FALSE),"")</f>
        <v>Dayana</v>
      </c>
      <c r="U1803" s="164"/>
      <c r="V1803" s="164"/>
      <c r="W1803" s="210"/>
      <c r="X1803" s="164"/>
      <c r="Y1803" s="164"/>
      <c r="Z1803" s="164"/>
      <c r="AA1803" s="164"/>
      <c r="AB1803" s="164"/>
      <c r="AC1803" s="210"/>
      <c r="AD1803" s="199"/>
      <c r="AE1803" s="199"/>
      <c r="AF1803" s="199"/>
      <c r="AG1803" s="199"/>
      <c r="AH1803" s="233"/>
      <c r="AI1803" s="199"/>
      <c r="AJ1803" s="199"/>
      <c r="AK1803" s="218"/>
      <c r="AL1803" s="218"/>
      <c r="AM1803" s="218"/>
      <c r="AN1803" s="218"/>
      <c r="AO1803" s="218"/>
      <c r="AP1803" s="218"/>
      <c r="AQ1803" s="218"/>
      <c r="AR1803" s="218"/>
      <c r="AS1803" s="218"/>
      <c r="AT1803" s="218"/>
      <c r="AU1803" s="218"/>
      <c r="AV1803" s="218"/>
      <c r="AW1803" s="218"/>
      <c r="AX1803" s="218"/>
      <c r="AY1803" s="218"/>
      <c r="AZ1803" s="218"/>
      <c r="BA1803" s="218"/>
      <c r="BB1803" s="218"/>
      <c r="BC1803" s="218"/>
      <c r="BD1803" s="218"/>
      <c r="BE1803" s="218"/>
      <c r="BF1803" s="218"/>
      <c r="BG1803" s="218"/>
      <c r="BH1803" s="218"/>
      <c r="BI1803" s="218"/>
      <c r="BJ1803" s="233"/>
      <c r="BK1803" s="199"/>
      <c r="BL1803" s="218"/>
      <c r="BM1803" s="171"/>
      <c r="BN1803" s="171"/>
      <c r="BO1803" s="171"/>
      <c r="BP1803" s="218"/>
      <c r="BQ1803" s="218"/>
      <c r="BR1803" s="218"/>
      <c r="BS1803" s="218"/>
      <c r="BT1803" s="218"/>
      <c r="BU1803" s="218"/>
      <c r="BV1803" s="218"/>
      <c r="BW1803" s="218"/>
      <c r="BX1803" s="171"/>
      <c r="BY1803" s="199"/>
      <c r="BZ1803" s="230"/>
      <c r="CA1803" s="230"/>
      <c r="CB1803" s="230"/>
      <c r="CC1803" s="230"/>
      <c r="CD1803" s="230"/>
      <c r="CE1803" s="230"/>
      <c r="CF1803" s="230"/>
      <c r="CG1803" s="230"/>
      <c r="CH1803" s="230"/>
      <c r="CI1803" s="230"/>
      <c r="CJ1803" s="230"/>
      <c r="CK1803" s="230"/>
      <c r="CL1803" s="230"/>
      <c r="CM1803" s="230"/>
      <c r="CN1803" s="171"/>
      <c r="CO1803" s="199"/>
      <c r="CP1803" s="230"/>
      <c r="CQ1803" s="233"/>
      <c r="CR1803" s="233"/>
      <c r="CS1803" s="233"/>
      <c r="CT1803" s="230"/>
      <c r="CU1803" s="230"/>
      <c r="CV1803" s="230"/>
      <c r="CW1803" s="230"/>
    </row>
    <row r="1804" ht="60" hidden="1" spans="1:101">
      <c r="A1804" s="191">
        <v>2921</v>
      </c>
      <c r="B1804" s="261" t="s">
        <v>4493</v>
      </c>
      <c r="C1804" s="261" t="s">
        <v>4494</v>
      </c>
      <c r="D1804" s="261" t="s">
        <v>3646</v>
      </c>
      <c r="E1804" s="199"/>
      <c r="F1804" s="261" t="s">
        <v>2374</v>
      </c>
      <c r="G1804" s="199"/>
      <c r="H1804" s="199"/>
      <c r="I1804" s="199"/>
      <c r="J1804" s="202"/>
      <c r="K1804" s="202"/>
      <c r="L1804" s="164" t="str">
        <f>_xlfn.IFNA(VLOOKUP(B1804,'[1]CDM Patients Data'!$C$1266:$N$5000,6,FALSE),"")</f>
        <v>Breast</v>
      </c>
      <c r="M1804" s="164" t="str">
        <f>_xlfn.IFNA(VLOOKUP(B1804,'[1]CDM Patients Data'!$C$1266:$N$5000,7,FALSE),"")</f>
        <v>Breast NOS (excludes Skin of breast C44.5)</v>
      </c>
      <c r="N1804" s="164" t="str">
        <f>_xlfn.IFNA(VLOOKUP(B1804,'[1]CDM Patients Data'!$C$1266:$N$5000,8,FALSE),"")</f>
        <v>Adenocarcinoma, NOS</v>
      </c>
      <c r="O1804" s="164" t="str">
        <f>_xlfn.IFNA(VLOOKUP(B1804,'[1]CDM Patients Data'!$C$1266:$K$3492,9,FALSE),"")</f>
        <v>Right</v>
      </c>
      <c r="P1804" s="164">
        <f>_xlfn.IFNA(VLOOKUP(B1804,'[1]CDM Patients Data'!$C$1266:$O$3492,10,FALSE),"")</f>
        <v>0</v>
      </c>
      <c r="Q1804" s="164">
        <f>_xlfn.IFNA(VLOOKUP(B1804,'[1]CDM Patients Data'!$C$1266:$O$3492,11,FALSE),"")</f>
        <v>0</v>
      </c>
      <c r="R1804" s="164">
        <f>_xlfn.IFNA(VLOOKUP(B1804,'[1]CDM Patients Data'!$C$1266:$O$3492,12,FALSE),"")</f>
        <v>0</v>
      </c>
      <c r="S1804" s="164">
        <f>_xlfn.IFNA(VLOOKUP(B1804,'[1]CDM Patients Data'!$C$1266:$P$3492,13,FALSE),"")</f>
        <v>0</v>
      </c>
      <c r="T1804" s="164" t="str">
        <f>_xlfn.IFNA(VLOOKUP(B1804,'[1]CDM Patients Data'!$C$1266:$N$5000,5,FALSE),"")</f>
        <v>Sonali</v>
      </c>
      <c r="U1804" s="164"/>
      <c r="V1804" s="164"/>
      <c r="W1804" s="210"/>
      <c r="X1804" s="164"/>
      <c r="Y1804" s="164"/>
      <c r="Z1804" s="164"/>
      <c r="AA1804" s="164"/>
      <c r="AB1804" s="164"/>
      <c r="AC1804" s="210"/>
      <c r="AD1804" s="199"/>
      <c r="AE1804" s="199"/>
      <c r="AF1804" s="199"/>
      <c r="AG1804" s="199"/>
      <c r="AH1804" s="233"/>
      <c r="AI1804" s="199"/>
      <c r="AJ1804" s="199"/>
      <c r="AK1804" s="218"/>
      <c r="AL1804" s="218"/>
      <c r="AM1804" s="218"/>
      <c r="AN1804" s="218"/>
      <c r="AO1804" s="218"/>
      <c r="AP1804" s="218"/>
      <c r="AQ1804" s="218"/>
      <c r="AR1804" s="218"/>
      <c r="AS1804" s="218"/>
      <c r="AT1804" s="218"/>
      <c r="AU1804" s="218"/>
      <c r="AV1804" s="218"/>
      <c r="AW1804" s="218"/>
      <c r="AX1804" s="218"/>
      <c r="AY1804" s="218"/>
      <c r="AZ1804" s="218"/>
      <c r="BA1804" s="218"/>
      <c r="BB1804" s="218"/>
      <c r="BC1804" s="218"/>
      <c r="BD1804" s="218"/>
      <c r="BE1804" s="218"/>
      <c r="BF1804" s="218"/>
      <c r="BG1804" s="218"/>
      <c r="BH1804" s="218"/>
      <c r="BI1804" s="218"/>
      <c r="BJ1804" s="233"/>
      <c r="BK1804" s="199"/>
      <c r="BL1804" s="218"/>
      <c r="BM1804" s="171"/>
      <c r="BN1804" s="171"/>
      <c r="BO1804" s="171"/>
      <c r="BP1804" s="218"/>
      <c r="BQ1804" s="218"/>
      <c r="BR1804" s="218"/>
      <c r="BS1804" s="218"/>
      <c r="BT1804" s="218"/>
      <c r="BU1804" s="218"/>
      <c r="BV1804" s="218"/>
      <c r="BW1804" s="218"/>
      <c r="BX1804" s="171"/>
      <c r="BY1804" s="199"/>
      <c r="BZ1804" s="230"/>
      <c r="CA1804" s="230"/>
      <c r="CB1804" s="230"/>
      <c r="CC1804" s="230"/>
      <c r="CD1804" s="230"/>
      <c r="CE1804" s="230"/>
      <c r="CF1804" s="230"/>
      <c r="CG1804" s="230"/>
      <c r="CH1804" s="230"/>
      <c r="CI1804" s="230"/>
      <c r="CJ1804" s="230"/>
      <c r="CK1804" s="230"/>
      <c r="CL1804" s="230"/>
      <c r="CM1804" s="230"/>
      <c r="CN1804" s="171"/>
      <c r="CO1804" s="199"/>
      <c r="CP1804" s="230"/>
      <c r="CQ1804" s="233"/>
      <c r="CR1804" s="233"/>
      <c r="CS1804" s="233"/>
      <c r="CT1804" s="230"/>
      <c r="CU1804" s="230"/>
      <c r="CV1804" s="230"/>
      <c r="CW1804" s="230"/>
    </row>
    <row r="1805" ht="30" hidden="1" spans="1:101">
      <c r="A1805" s="191">
        <v>2922</v>
      </c>
      <c r="B1805" s="261" t="s">
        <v>4495</v>
      </c>
      <c r="C1805" s="261" t="s">
        <v>4087</v>
      </c>
      <c r="D1805" s="261" t="s">
        <v>2959</v>
      </c>
      <c r="E1805" s="199"/>
      <c r="F1805" s="261" t="s">
        <v>4088</v>
      </c>
      <c r="G1805" s="199"/>
      <c r="H1805" s="199"/>
      <c r="I1805" s="199"/>
      <c r="J1805" s="202"/>
      <c r="K1805" s="202"/>
      <c r="L1805" s="164" t="str">
        <f>_xlfn.IFNA(VLOOKUP(B1805,'[1]CDM Patients Data'!$C$1266:$N$5000,6,FALSE),"")</f>
        <v>Lung</v>
      </c>
      <c r="M1805" s="164" t="str">
        <f>_xlfn.IFNA(VLOOKUP(B1805,'[1]CDM Patients Data'!$C$1266:$N$5000,7,FALSE),"")</f>
        <v>Upper lobe, lung</v>
      </c>
      <c r="N1805" s="164" t="str">
        <f>_xlfn.IFNA(VLOOKUP(B1805,'[1]CDM Patients Data'!$C$1266:$N$5000,8,FALSE),"")</f>
        <v>Adenocarcinoma, NOS</v>
      </c>
      <c r="O1805" s="164" t="str">
        <f>_xlfn.IFNA(VLOOKUP(B1805,'[1]CDM Patients Data'!$C$1266:$K$3492,9,FALSE),"")</f>
        <v>Left</v>
      </c>
      <c r="P1805" s="164">
        <f>_xlfn.IFNA(VLOOKUP(B1805,'[1]CDM Patients Data'!$C$1266:$O$3492,10,FALSE),"")</f>
        <v>0</v>
      </c>
      <c r="Q1805" s="164">
        <f>_xlfn.IFNA(VLOOKUP(B1805,'[1]CDM Patients Data'!$C$1266:$O$3492,11,FALSE),"")</f>
        <v>0</v>
      </c>
      <c r="R1805" s="164">
        <f>_xlfn.IFNA(VLOOKUP(B1805,'[1]CDM Patients Data'!$C$1266:$O$3492,12,FALSE),"")</f>
        <v>0</v>
      </c>
      <c r="S1805" s="164">
        <f>_xlfn.IFNA(VLOOKUP(B1805,'[1]CDM Patients Data'!$C$1266:$P$3492,13,FALSE),"")</f>
        <v>0</v>
      </c>
      <c r="T1805" s="164" t="str">
        <f>_xlfn.IFNA(VLOOKUP(B1805,'[1]CDM Patients Data'!$C$1266:$N$5000,5,FALSE),"")</f>
        <v>Nisha</v>
      </c>
      <c r="U1805" s="164"/>
      <c r="V1805" s="164"/>
      <c r="W1805" s="210"/>
      <c r="X1805" s="164"/>
      <c r="Y1805" s="164"/>
      <c r="Z1805" s="164"/>
      <c r="AA1805" s="164"/>
      <c r="AB1805" s="164"/>
      <c r="AC1805" s="210"/>
      <c r="AD1805" s="199"/>
      <c r="AE1805" s="199"/>
      <c r="AF1805" s="199"/>
      <c r="AG1805" s="199"/>
      <c r="AH1805" s="233"/>
      <c r="AI1805" s="199"/>
      <c r="AJ1805" s="199"/>
      <c r="AK1805" s="218"/>
      <c r="AL1805" s="218"/>
      <c r="AM1805" s="218"/>
      <c r="AN1805" s="218"/>
      <c r="AO1805" s="218"/>
      <c r="AP1805" s="218"/>
      <c r="AQ1805" s="218"/>
      <c r="AR1805" s="218"/>
      <c r="AS1805" s="218"/>
      <c r="AT1805" s="218"/>
      <c r="AU1805" s="218"/>
      <c r="AV1805" s="218"/>
      <c r="AW1805" s="218"/>
      <c r="AX1805" s="218"/>
      <c r="AY1805" s="218"/>
      <c r="AZ1805" s="218"/>
      <c r="BA1805" s="218"/>
      <c r="BB1805" s="218"/>
      <c r="BC1805" s="218"/>
      <c r="BD1805" s="218"/>
      <c r="BE1805" s="218"/>
      <c r="BF1805" s="218"/>
      <c r="BG1805" s="218"/>
      <c r="BH1805" s="218"/>
      <c r="BI1805" s="218"/>
      <c r="BJ1805" s="233"/>
      <c r="BK1805" s="199"/>
      <c r="BL1805" s="218"/>
      <c r="BM1805" s="171"/>
      <c r="BN1805" s="171"/>
      <c r="BO1805" s="171"/>
      <c r="BP1805" s="218"/>
      <c r="BQ1805" s="218"/>
      <c r="BR1805" s="218"/>
      <c r="BS1805" s="218"/>
      <c r="BT1805" s="218"/>
      <c r="BU1805" s="218"/>
      <c r="BV1805" s="218"/>
      <c r="BW1805" s="218"/>
      <c r="BX1805" s="171"/>
      <c r="BY1805" s="199"/>
      <c r="BZ1805" s="230"/>
      <c r="CA1805" s="230"/>
      <c r="CB1805" s="230"/>
      <c r="CC1805" s="230"/>
      <c r="CD1805" s="230"/>
      <c r="CE1805" s="230"/>
      <c r="CF1805" s="230"/>
      <c r="CG1805" s="230"/>
      <c r="CH1805" s="230"/>
      <c r="CI1805" s="230"/>
      <c r="CJ1805" s="230"/>
      <c r="CK1805" s="230"/>
      <c r="CL1805" s="230"/>
      <c r="CM1805" s="230"/>
      <c r="CN1805" s="171"/>
      <c r="CO1805" s="199"/>
      <c r="CP1805" s="230"/>
      <c r="CQ1805" s="233"/>
      <c r="CR1805" s="233"/>
      <c r="CS1805" s="233"/>
      <c r="CT1805" s="230"/>
      <c r="CU1805" s="230"/>
      <c r="CV1805" s="230"/>
      <c r="CW1805" s="230"/>
    </row>
    <row r="1806" ht="45" hidden="1" spans="1:101">
      <c r="A1806" s="191">
        <v>2923</v>
      </c>
      <c r="B1806" s="261" t="s">
        <v>4496</v>
      </c>
      <c r="C1806" s="261" t="s">
        <v>4497</v>
      </c>
      <c r="D1806" s="261" t="s">
        <v>2798</v>
      </c>
      <c r="E1806" s="199"/>
      <c r="F1806" s="261" t="s">
        <v>4498</v>
      </c>
      <c r="G1806" s="199"/>
      <c r="H1806" s="199"/>
      <c r="I1806" s="199"/>
      <c r="J1806" s="202"/>
      <c r="K1806" s="202"/>
      <c r="L1806" s="164" t="str">
        <f>_xlfn.IFNA(VLOOKUP(B1806,'[1]CDM Patients Data'!$C$1266:$N$5000,6,FALSE),"")</f>
        <v>Liver and intrahepatic bile ducts</v>
      </c>
      <c r="M1806" s="164" t="str">
        <f>_xlfn.IFNA(VLOOKUP(B1806,'[1]CDM Patients Data'!$C$1266:$N$5000,7,FALSE),"")</f>
        <v>Intrahepatic bile duct</v>
      </c>
      <c r="N1806" s="164" t="str">
        <f>_xlfn.IFNA(VLOOKUP(B1806,'[1]CDM Patients Data'!$C$1266:$N$5000,8,FALSE),"")</f>
        <v>Cholangiocarcinoma</v>
      </c>
      <c r="O1806" s="164" t="str">
        <f>_xlfn.IFNA(VLOOKUP(B1806,'[1]CDM Patients Data'!$C$1266:$K$3492,9,FALSE),"")</f>
        <v>Left</v>
      </c>
      <c r="P1806" s="164">
        <f>_xlfn.IFNA(VLOOKUP(B1806,'[1]CDM Patients Data'!$C$1266:$O$3492,10,FALSE),"")</f>
        <v>0</v>
      </c>
      <c r="Q1806" s="164">
        <f>_xlfn.IFNA(VLOOKUP(B1806,'[1]CDM Patients Data'!$C$1266:$O$3492,11,FALSE),"")</f>
        <v>0</v>
      </c>
      <c r="R1806" s="164">
        <f>_xlfn.IFNA(VLOOKUP(B1806,'[1]CDM Patients Data'!$C$1266:$O$3492,12,FALSE),"")</f>
        <v>0</v>
      </c>
      <c r="S1806" s="164">
        <f>_xlfn.IFNA(VLOOKUP(B1806,'[1]CDM Patients Data'!$C$1266:$P$3492,13,FALSE),"")</f>
        <v>0</v>
      </c>
      <c r="T1806" s="164" t="str">
        <f>_xlfn.IFNA(VLOOKUP(B1806,'[1]CDM Patients Data'!$C$1266:$N$5000,5,FALSE),"")</f>
        <v>Manohar</v>
      </c>
      <c r="U1806" s="164"/>
      <c r="V1806" s="164"/>
      <c r="W1806" s="210"/>
      <c r="X1806" s="164"/>
      <c r="Y1806" s="164"/>
      <c r="Z1806" s="164"/>
      <c r="AA1806" s="164"/>
      <c r="AB1806" s="164"/>
      <c r="AC1806" s="210"/>
      <c r="AD1806" s="199"/>
      <c r="AE1806" s="199"/>
      <c r="AF1806" s="199"/>
      <c r="AG1806" s="199"/>
      <c r="AH1806" s="233"/>
      <c r="AI1806" s="199"/>
      <c r="AJ1806" s="199"/>
      <c r="AK1806" s="218"/>
      <c r="AL1806" s="218"/>
      <c r="AM1806" s="218"/>
      <c r="AN1806" s="218"/>
      <c r="AO1806" s="218"/>
      <c r="AP1806" s="218"/>
      <c r="AQ1806" s="218"/>
      <c r="AR1806" s="218"/>
      <c r="AS1806" s="218"/>
      <c r="AT1806" s="218"/>
      <c r="AU1806" s="218"/>
      <c r="AV1806" s="218"/>
      <c r="AW1806" s="218"/>
      <c r="AX1806" s="218"/>
      <c r="AY1806" s="218"/>
      <c r="AZ1806" s="218"/>
      <c r="BA1806" s="218"/>
      <c r="BB1806" s="218"/>
      <c r="BC1806" s="218"/>
      <c r="BD1806" s="218"/>
      <c r="BE1806" s="218"/>
      <c r="BF1806" s="218"/>
      <c r="BG1806" s="218"/>
      <c r="BH1806" s="218"/>
      <c r="BI1806" s="218"/>
      <c r="BJ1806" s="233"/>
      <c r="BK1806" s="199"/>
      <c r="BL1806" s="218"/>
      <c r="BM1806" s="171"/>
      <c r="BN1806" s="171"/>
      <c r="BO1806" s="171"/>
      <c r="BP1806" s="218"/>
      <c r="BQ1806" s="218"/>
      <c r="BR1806" s="218"/>
      <c r="BS1806" s="218"/>
      <c r="BT1806" s="218"/>
      <c r="BU1806" s="218"/>
      <c r="BV1806" s="218"/>
      <c r="BW1806" s="218"/>
      <c r="BX1806" s="171"/>
      <c r="BY1806" s="199"/>
      <c r="BZ1806" s="230"/>
      <c r="CA1806" s="230"/>
      <c r="CB1806" s="230"/>
      <c r="CC1806" s="230"/>
      <c r="CD1806" s="230"/>
      <c r="CE1806" s="230"/>
      <c r="CF1806" s="230"/>
      <c r="CG1806" s="230"/>
      <c r="CH1806" s="230"/>
      <c r="CI1806" s="230"/>
      <c r="CJ1806" s="230"/>
      <c r="CK1806" s="230"/>
      <c r="CL1806" s="230"/>
      <c r="CM1806" s="230"/>
      <c r="CN1806" s="171"/>
      <c r="CO1806" s="199"/>
      <c r="CP1806" s="230"/>
      <c r="CQ1806" s="233"/>
      <c r="CR1806" s="233"/>
      <c r="CS1806" s="233"/>
      <c r="CT1806" s="230"/>
      <c r="CU1806" s="230"/>
      <c r="CV1806" s="230"/>
      <c r="CW1806" s="230"/>
    </row>
    <row r="1807" ht="15" hidden="1" spans="1:101">
      <c r="A1807" s="191">
        <v>2924</v>
      </c>
      <c r="B1807" s="261" t="s">
        <v>4499</v>
      </c>
      <c r="C1807" s="261" t="s">
        <v>4500</v>
      </c>
      <c r="D1807" s="261" t="s">
        <v>2798</v>
      </c>
      <c r="E1807" s="199"/>
      <c r="F1807" s="261" t="s">
        <v>2575</v>
      </c>
      <c r="G1807" s="199"/>
      <c r="H1807" s="199"/>
      <c r="I1807" s="199"/>
      <c r="J1807" s="202"/>
      <c r="K1807" s="202"/>
      <c r="L1807" s="164">
        <f>_xlfn.IFNA(VLOOKUP(B1807,'[1]CDM Patients Data'!$C$1266:$N$5000,6,FALSE),"")</f>
        <v>0</v>
      </c>
      <c r="M1807" s="164">
        <f>_xlfn.IFNA(VLOOKUP(B1807,'[1]CDM Patients Data'!$C$1266:$N$5000,7,FALSE),"")</f>
        <v>0</v>
      </c>
      <c r="N1807" s="164">
        <f>_xlfn.IFNA(VLOOKUP(B1807,'[1]CDM Patients Data'!$C$1266:$N$5000,8,FALSE),"")</f>
        <v>0</v>
      </c>
      <c r="O1807" s="164">
        <f>_xlfn.IFNA(VLOOKUP(B1807,'[1]CDM Patients Data'!$C$1266:$K$3492,9,FALSE),"")</f>
        <v>0</v>
      </c>
      <c r="P1807" s="164">
        <f>_xlfn.IFNA(VLOOKUP(B1807,'[1]CDM Patients Data'!$C$1266:$O$3492,10,FALSE),"")</f>
        <v>0</v>
      </c>
      <c r="Q1807" s="164">
        <f>_xlfn.IFNA(VLOOKUP(B1807,'[1]CDM Patients Data'!$C$1266:$O$3492,11,FALSE),"")</f>
        <v>0</v>
      </c>
      <c r="R1807" s="164">
        <f>_xlfn.IFNA(VLOOKUP(B1807,'[1]CDM Patients Data'!$C$1266:$O$3492,12,FALSE),"")</f>
        <v>0</v>
      </c>
      <c r="S1807" s="164">
        <f>_xlfn.IFNA(VLOOKUP(B1807,'[1]CDM Patients Data'!$C$1266:$P$3492,13,FALSE),"")</f>
        <v>0</v>
      </c>
      <c r="T1807" s="164" t="str">
        <f>_xlfn.IFNA(VLOOKUP(B1807,'[1]CDM Patients Data'!$C$1266:$N$5000,5,FALSE),"")</f>
        <v>Dayana</v>
      </c>
      <c r="U1807" s="164"/>
      <c r="V1807" s="164"/>
      <c r="W1807" s="210"/>
      <c r="X1807" s="164"/>
      <c r="Y1807" s="164"/>
      <c r="Z1807" s="164"/>
      <c r="AA1807" s="164"/>
      <c r="AB1807" s="164"/>
      <c r="AC1807" s="210"/>
      <c r="AD1807" s="199"/>
      <c r="AE1807" s="199"/>
      <c r="AF1807" s="199"/>
      <c r="AG1807" s="199"/>
      <c r="AH1807" s="233"/>
      <c r="AI1807" s="199"/>
      <c r="AJ1807" s="199"/>
      <c r="AK1807" s="218"/>
      <c r="AL1807" s="218"/>
      <c r="AM1807" s="218"/>
      <c r="AN1807" s="218"/>
      <c r="AO1807" s="218"/>
      <c r="AP1807" s="218"/>
      <c r="AQ1807" s="218"/>
      <c r="AR1807" s="218"/>
      <c r="AS1807" s="218"/>
      <c r="AT1807" s="218"/>
      <c r="AU1807" s="218"/>
      <c r="AV1807" s="218"/>
      <c r="AW1807" s="218"/>
      <c r="AX1807" s="218"/>
      <c r="AY1807" s="218"/>
      <c r="AZ1807" s="218"/>
      <c r="BA1807" s="218"/>
      <c r="BB1807" s="218"/>
      <c r="BC1807" s="218"/>
      <c r="BD1807" s="218"/>
      <c r="BE1807" s="218"/>
      <c r="BF1807" s="218"/>
      <c r="BG1807" s="218"/>
      <c r="BH1807" s="218"/>
      <c r="BI1807" s="218"/>
      <c r="BJ1807" s="233"/>
      <c r="BK1807" s="199"/>
      <c r="BL1807" s="218"/>
      <c r="BM1807" s="171"/>
      <c r="BN1807" s="171"/>
      <c r="BO1807" s="171"/>
      <c r="BP1807" s="218"/>
      <c r="BQ1807" s="218"/>
      <c r="BR1807" s="218"/>
      <c r="BS1807" s="218"/>
      <c r="BT1807" s="218"/>
      <c r="BU1807" s="218"/>
      <c r="BV1807" s="218"/>
      <c r="BW1807" s="218"/>
      <c r="BX1807" s="171"/>
      <c r="BY1807" s="199"/>
      <c r="BZ1807" s="230"/>
      <c r="CA1807" s="230"/>
      <c r="CB1807" s="230"/>
      <c r="CC1807" s="230"/>
      <c r="CD1807" s="230"/>
      <c r="CE1807" s="230"/>
      <c r="CF1807" s="230"/>
      <c r="CG1807" s="230"/>
      <c r="CH1807" s="230"/>
      <c r="CI1807" s="230"/>
      <c r="CJ1807" s="230"/>
      <c r="CK1807" s="230"/>
      <c r="CL1807" s="230"/>
      <c r="CM1807" s="230"/>
      <c r="CN1807" s="171"/>
      <c r="CO1807" s="199"/>
      <c r="CP1807" s="230"/>
      <c r="CQ1807" s="233"/>
      <c r="CR1807" s="233"/>
      <c r="CS1807" s="233"/>
      <c r="CT1807" s="230"/>
      <c r="CU1807" s="230"/>
      <c r="CV1807" s="230"/>
      <c r="CW1807" s="230"/>
    </row>
    <row r="1808" ht="45" hidden="1" spans="1:101">
      <c r="A1808" s="191">
        <v>2925</v>
      </c>
      <c r="B1808" s="261" t="s">
        <v>4501</v>
      </c>
      <c r="C1808" s="261" t="s">
        <v>4502</v>
      </c>
      <c r="D1808" s="261" t="s">
        <v>2918</v>
      </c>
      <c r="E1808" s="199"/>
      <c r="F1808" s="274" t="s">
        <v>4452</v>
      </c>
      <c r="G1808" s="199"/>
      <c r="H1808" s="199"/>
      <c r="I1808" s="199"/>
      <c r="J1808" s="202"/>
      <c r="K1808" s="202"/>
      <c r="L1808" s="164" t="str">
        <f>_xlfn.IFNA(VLOOKUP(B1808,'[1]CDM Patients Data'!$C$1266:$N$5000,6,FALSE),"")</f>
        <v>Other and unspecified biliary tract</v>
      </c>
      <c r="M1808" s="164" t="str">
        <f>_xlfn.IFNA(VLOOKUP(B1808,'[1]CDM Patients Data'!$C$1266:$N$5000,7,FALSE),"")</f>
        <v>Biliary tract, NOS</v>
      </c>
      <c r="N1808" s="164" t="str">
        <f>_xlfn.IFNA(VLOOKUP(B1808,'[1]CDM Patients Data'!$C$1266:$N$5000,8,FALSE),"")</f>
        <v>Cholangiocarcinoma</v>
      </c>
      <c r="O1808" s="164" t="str">
        <f>_xlfn.IFNA(VLOOKUP(B1808,'[1]CDM Patients Data'!$C$1266:$K$3492,9,FALSE),"")</f>
        <v>Not a paired site</v>
      </c>
      <c r="P1808" s="164">
        <f>_xlfn.IFNA(VLOOKUP(B1808,'[1]CDM Patients Data'!$C$1266:$O$3492,10,FALSE),"")</f>
        <v>0</v>
      </c>
      <c r="Q1808" s="164">
        <f>_xlfn.IFNA(VLOOKUP(B1808,'[1]CDM Patients Data'!$C$1266:$O$3492,11,FALSE),"")</f>
        <v>0</v>
      </c>
      <c r="R1808" s="164">
        <f>_xlfn.IFNA(VLOOKUP(B1808,'[1]CDM Patients Data'!$C$1266:$O$3492,12,FALSE),"")</f>
        <v>0</v>
      </c>
      <c r="S1808" s="164">
        <f>_xlfn.IFNA(VLOOKUP(B1808,'[1]CDM Patients Data'!$C$1266:$P$3492,13,FALSE),"")</f>
        <v>0</v>
      </c>
      <c r="T1808" s="164" t="str">
        <f>_xlfn.IFNA(VLOOKUP(B1808,'[1]CDM Patients Data'!$C$1266:$N$5000,5,FALSE),"")</f>
        <v>Dayana</v>
      </c>
      <c r="U1808" s="164"/>
      <c r="V1808" s="164"/>
      <c r="W1808" s="210"/>
      <c r="X1808" s="164"/>
      <c r="Y1808" s="164"/>
      <c r="Z1808" s="164"/>
      <c r="AA1808" s="164"/>
      <c r="AB1808" s="164"/>
      <c r="AC1808" s="210"/>
      <c r="AD1808" s="199"/>
      <c r="AE1808" s="199"/>
      <c r="AF1808" s="199"/>
      <c r="AG1808" s="199"/>
      <c r="AH1808" s="233"/>
      <c r="AI1808" s="199"/>
      <c r="AJ1808" s="199"/>
      <c r="AK1808" s="218"/>
      <c r="AL1808" s="218"/>
      <c r="AM1808" s="218"/>
      <c r="AN1808" s="218"/>
      <c r="AO1808" s="218"/>
      <c r="AP1808" s="218"/>
      <c r="AQ1808" s="218"/>
      <c r="AR1808" s="218"/>
      <c r="AS1808" s="218"/>
      <c r="AT1808" s="218"/>
      <c r="AU1808" s="218"/>
      <c r="AV1808" s="218"/>
      <c r="AW1808" s="218"/>
      <c r="AX1808" s="218"/>
      <c r="AY1808" s="218"/>
      <c r="AZ1808" s="218"/>
      <c r="BA1808" s="218"/>
      <c r="BB1808" s="218"/>
      <c r="BC1808" s="218"/>
      <c r="BD1808" s="218"/>
      <c r="BE1808" s="218"/>
      <c r="BF1808" s="218"/>
      <c r="BG1808" s="218"/>
      <c r="BH1808" s="218"/>
      <c r="BI1808" s="218"/>
      <c r="BJ1808" s="233"/>
      <c r="BK1808" s="199"/>
      <c r="BL1808" s="218"/>
      <c r="BM1808" s="171"/>
      <c r="BN1808" s="171"/>
      <c r="BO1808" s="171"/>
      <c r="BP1808" s="218"/>
      <c r="BQ1808" s="218"/>
      <c r="BR1808" s="218"/>
      <c r="BS1808" s="218"/>
      <c r="BT1808" s="218"/>
      <c r="BU1808" s="218"/>
      <c r="BV1808" s="218"/>
      <c r="BW1808" s="218"/>
      <c r="BX1808" s="171"/>
      <c r="BY1808" s="199"/>
      <c r="BZ1808" s="230"/>
      <c r="CA1808" s="230"/>
      <c r="CB1808" s="230"/>
      <c r="CC1808" s="230"/>
      <c r="CD1808" s="230"/>
      <c r="CE1808" s="230"/>
      <c r="CF1808" s="230"/>
      <c r="CG1808" s="230"/>
      <c r="CH1808" s="230"/>
      <c r="CI1808" s="230"/>
      <c r="CJ1808" s="230"/>
      <c r="CK1808" s="230"/>
      <c r="CL1808" s="230"/>
      <c r="CM1808" s="230"/>
      <c r="CN1808" s="171"/>
      <c r="CO1808" s="199"/>
      <c r="CP1808" s="230"/>
      <c r="CQ1808" s="233"/>
      <c r="CR1808" s="233"/>
      <c r="CS1808" s="233"/>
      <c r="CT1808" s="230"/>
      <c r="CU1808" s="230"/>
      <c r="CV1808" s="230"/>
      <c r="CW1808" s="230"/>
    </row>
    <row r="1809" ht="45" hidden="1" spans="1:101">
      <c r="A1809" s="191">
        <v>2926</v>
      </c>
      <c r="B1809" s="261" t="s">
        <v>4501</v>
      </c>
      <c r="C1809" s="261" t="s">
        <v>4502</v>
      </c>
      <c r="D1809" s="261" t="s">
        <v>2959</v>
      </c>
      <c r="E1809" s="199"/>
      <c r="F1809" s="274" t="s">
        <v>4452</v>
      </c>
      <c r="G1809" s="199"/>
      <c r="H1809" s="199"/>
      <c r="I1809" s="199"/>
      <c r="J1809" s="202"/>
      <c r="K1809" s="202"/>
      <c r="L1809" s="164" t="str">
        <f>_xlfn.IFNA(VLOOKUP(B1809,'[1]CDM Patients Data'!$C$1266:$N$5000,6,FALSE),"")</f>
        <v>Other and unspecified biliary tract</v>
      </c>
      <c r="M1809" s="164" t="str">
        <f>_xlfn.IFNA(VLOOKUP(B1809,'[1]CDM Patients Data'!$C$1266:$N$5000,7,FALSE),"")</f>
        <v>Biliary tract, NOS</v>
      </c>
      <c r="N1809" s="164" t="str">
        <f>_xlfn.IFNA(VLOOKUP(B1809,'[1]CDM Patients Data'!$C$1266:$N$5000,8,FALSE),"")</f>
        <v>Cholangiocarcinoma</v>
      </c>
      <c r="O1809" s="164" t="str">
        <f>_xlfn.IFNA(VLOOKUP(B1809,'[1]CDM Patients Data'!$C$1266:$K$3492,9,FALSE),"")</f>
        <v>Not a paired site</v>
      </c>
      <c r="P1809" s="164">
        <f>_xlfn.IFNA(VLOOKUP(B1809,'[1]CDM Patients Data'!$C$1266:$O$3492,10,FALSE),"")</f>
        <v>0</v>
      </c>
      <c r="Q1809" s="164">
        <f>_xlfn.IFNA(VLOOKUP(B1809,'[1]CDM Patients Data'!$C$1266:$O$3492,11,FALSE),"")</f>
        <v>0</v>
      </c>
      <c r="R1809" s="164">
        <f>_xlfn.IFNA(VLOOKUP(B1809,'[1]CDM Patients Data'!$C$1266:$O$3492,12,FALSE),"")</f>
        <v>0</v>
      </c>
      <c r="S1809" s="164">
        <f>_xlfn.IFNA(VLOOKUP(B1809,'[1]CDM Patients Data'!$C$1266:$P$3492,13,FALSE),"")</f>
        <v>0</v>
      </c>
      <c r="T1809" s="164" t="str">
        <f>_xlfn.IFNA(VLOOKUP(B1809,'[1]CDM Patients Data'!$C$1266:$N$5000,5,FALSE),"")</f>
        <v>Dayana</v>
      </c>
      <c r="U1809" s="164"/>
      <c r="V1809" s="164"/>
      <c r="W1809" s="210"/>
      <c r="X1809" s="164"/>
      <c r="Y1809" s="164"/>
      <c r="Z1809" s="164"/>
      <c r="AA1809" s="164"/>
      <c r="AB1809" s="164"/>
      <c r="AC1809" s="210"/>
      <c r="AD1809" s="199"/>
      <c r="AE1809" s="199"/>
      <c r="AF1809" s="199"/>
      <c r="AG1809" s="199"/>
      <c r="AH1809" s="233"/>
      <c r="AI1809" s="199"/>
      <c r="AJ1809" s="199"/>
      <c r="AK1809" s="218"/>
      <c r="AL1809" s="218"/>
      <c r="AM1809" s="218"/>
      <c r="AN1809" s="218"/>
      <c r="AO1809" s="218"/>
      <c r="AP1809" s="218"/>
      <c r="AQ1809" s="218"/>
      <c r="AR1809" s="218"/>
      <c r="AS1809" s="218"/>
      <c r="AT1809" s="218"/>
      <c r="AU1809" s="218"/>
      <c r="AV1809" s="218"/>
      <c r="AW1809" s="218"/>
      <c r="AX1809" s="218"/>
      <c r="AY1809" s="218"/>
      <c r="AZ1809" s="218"/>
      <c r="BA1809" s="218"/>
      <c r="BB1809" s="218"/>
      <c r="BC1809" s="218"/>
      <c r="BD1809" s="218"/>
      <c r="BE1809" s="218"/>
      <c r="BF1809" s="218"/>
      <c r="BG1809" s="218"/>
      <c r="BH1809" s="218"/>
      <c r="BI1809" s="218"/>
      <c r="BJ1809" s="233"/>
      <c r="BK1809" s="199"/>
      <c r="BL1809" s="218"/>
      <c r="BM1809" s="171"/>
      <c r="BN1809" s="171"/>
      <c r="BO1809" s="171"/>
      <c r="BP1809" s="218"/>
      <c r="BQ1809" s="218"/>
      <c r="BR1809" s="218"/>
      <c r="BS1809" s="218"/>
      <c r="BT1809" s="218"/>
      <c r="BU1809" s="218"/>
      <c r="BV1809" s="218"/>
      <c r="BW1809" s="218"/>
      <c r="BX1809" s="171"/>
      <c r="BY1809" s="199"/>
      <c r="BZ1809" s="230"/>
      <c r="CA1809" s="230"/>
      <c r="CB1809" s="230"/>
      <c r="CC1809" s="230"/>
      <c r="CD1809" s="230"/>
      <c r="CE1809" s="230"/>
      <c r="CF1809" s="230"/>
      <c r="CG1809" s="230"/>
      <c r="CH1809" s="230"/>
      <c r="CI1809" s="230"/>
      <c r="CJ1809" s="230"/>
      <c r="CK1809" s="230"/>
      <c r="CL1809" s="230"/>
      <c r="CM1809" s="230"/>
      <c r="CN1809" s="171"/>
      <c r="CO1809" s="199"/>
      <c r="CP1809" s="230"/>
      <c r="CQ1809" s="233"/>
      <c r="CR1809" s="233"/>
      <c r="CS1809" s="233"/>
      <c r="CT1809" s="230"/>
      <c r="CU1809" s="230"/>
      <c r="CV1809" s="230"/>
      <c r="CW1809" s="230"/>
    </row>
    <row r="1810" ht="60" hidden="1" spans="1:101">
      <c r="A1810" s="191">
        <v>2927</v>
      </c>
      <c r="B1810" s="261" t="s">
        <v>4503</v>
      </c>
      <c r="C1810" s="261" t="s">
        <v>4504</v>
      </c>
      <c r="D1810" s="261" t="s">
        <v>2806</v>
      </c>
      <c r="E1810" s="199"/>
      <c r="F1810" s="261" t="s">
        <v>2170</v>
      </c>
      <c r="G1810" s="199"/>
      <c r="H1810" s="199"/>
      <c r="I1810" s="199"/>
      <c r="J1810" s="202"/>
      <c r="K1810" s="202"/>
      <c r="L1810" s="164" t="str">
        <f>_xlfn.IFNA(VLOOKUP(B1810,'[1]CDM Patients Data'!$C$1266:$N$5000,6,FALSE),"")</f>
        <v>Other and unspecified parts of mouth</v>
      </c>
      <c r="M1810" s="164" t="str">
        <f>_xlfn.IFNA(VLOOKUP(B1810,'[1]CDM Patients Data'!$C$1266:$N$5000,7,FALSE),"")</f>
        <v>Cheek mucosa</v>
      </c>
      <c r="N1810" s="164" t="str">
        <f>_xlfn.IFNA(VLOOKUP(B1810,'[1]CDM Patients Data'!$C$1266:$N$5000,8,FALSE),"")</f>
        <v>Squamous cell carcinoma, NOS</v>
      </c>
      <c r="O1810" s="164" t="str">
        <f>_xlfn.IFNA(VLOOKUP(B1810,'[1]CDM Patients Data'!$C$1266:$K$3492,9,FALSE),"")</f>
        <v>Midline</v>
      </c>
      <c r="P1810" s="164">
        <f>_xlfn.IFNA(VLOOKUP(B1810,'[1]CDM Patients Data'!$C$1266:$O$3492,10,FALSE),"")</f>
        <v>0</v>
      </c>
      <c r="Q1810" s="164">
        <f>_xlfn.IFNA(VLOOKUP(B1810,'[1]CDM Patients Data'!$C$1266:$O$3492,11,FALSE),"")</f>
        <v>0</v>
      </c>
      <c r="R1810" s="164">
        <f>_xlfn.IFNA(VLOOKUP(B1810,'[1]CDM Patients Data'!$C$1266:$O$3492,12,FALSE),"")</f>
        <v>0</v>
      </c>
      <c r="S1810" s="164">
        <f>_xlfn.IFNA(VLOOKUP(B1810,'[1]CDM Patients Data'!$C$1266:$P$3492,13,FALSE),"")</f>
        <v>0</v>
      </c>
      <c r="T1810" s="164" t="str">
        <f>_xlfn.IFNA(VLOOKUP(B1810,'[1]CDM Patients Data'!$C$1266:$N$5000,5,FALSE),"")</f>
        <v>Sindhura</v>
      </c>
      <c r="U1810" s="164"/>
      <c r="V1810" s="164"/>
      <c r="W1810" s="210"/>
      <c r="X1810" s="164"/>
      <c r="Y1810" s="164"/>
      <c r="Z1810" s="164"/>
      <c r="AA1810" s="164"/>
      <c r="AB1810" s="164"/>
      <c r="AC1810" s="210"/>
      <c r="AD1810" s="199"/>
      <c r="AE1810" s="199"/>
      <c r="AF1810" s="199"/>
      <c r="AG1810" s="199"/>
      <c r="AH1810" s="233"/>
      <c r="AI1810" s="199"/>
      <c r="AJ1810" s="199"/>
      <c r="AK1810" s="218"/>
      <c r="AL1810" s="218"/>
      <c r="AM1810" s="218"/>
      <c r="AN1810" s="218"/>
      <c r="AO1810" s="218"/>
      <c r="AP1810" s="218"/>
      <c r="AQ1810" s="218"/>
      <c r="AR1810" s="218"/>
      <c r="AS1810" s="218"/>
      <c r="AT1810" s="218"/>
      <c r="AU1810" s="218"/>
      <c r="AV1810" s="218"/>
      <c r="AW1810" s="218"/>
      <c r="AX1810" s="218"/>
      <c r="AY1810" s="218"/>
      <c r="AZ1810" s="218"/>
      <c r="BA1810" s="218"/>
      <c r="BB1810" s="218"/>
      <c r="BC1810" s="218"/>
      <c r="BD1810" s="218"/>
      <c r="BE1810" s="218"/>
      <c r="BF1810" s="218"/>
      <c r="BG1810" s="218"/>
      <c r="BH1810" s="218"/>
      <c r="BI1810" s="218"/>
      <c r="BJ1810" s="233"/>
      <c r="BK1810" s="199"/>
      <c r="BL1810" s="218"/>
      <c r="BM1810" s="171"/>
      <c r="BN1810" s="171"/>
      <c r="BO1810" s="171"/>
      <c r="BP1810" s="218"/>
      <c r="BQ1810" s="218"/>
      <c r="BR1810" s="218"/>
      <c r="BS1810" s="218"/>
      <c r="BT1810" s="218"/>
      <c r="BU1810" s="218"/>
      <c r="BV1810" s="218"/>
      <c r="BW1810" s="218"/>
      <c r="BX1810" s="171"/>
      <c r="BY1810" s="199"/>
      <c r="BZ1810" s="230"/>
      <c r="CA1810" s="230"/>
      <c r="CB1810" s="230"/>
      <c r="CC1810" s="230"/>
      <c r="CD1810" s="230"/>
      <c r="CE1810" s="230"/>
      <c r="CF1810" s="230"/>
      <c r="CG1810" s="230"/>
      <c r="CH1810" s="230"/>
      <c r="CI1810" s="230"/>
      <c r="CJ1810" s="230"/>
      <c r="CK1810" s="230"/>
      <c r="CL1810" s="230"/>
      <c r="CM1810" s="230"/>
      <c r="CN1810" s="171"/>
      <c r="CO1810" s="199"/>
      <c r="CP1810" s="230"/>
      <c r="CQ1810" s="233"/>
      <c r="CR1810" s="233"/>
      <c r="CS1810" s="233"/>
      <c r="CT1810" s="230"/>
      <c r="CU1810" s="230"/>
      <c r="CV1810" s="230"/>
      <c r="CW1810" s="230"/>
    </row>
    <row r="1811" ht="45" hidden="1" spans="1:101">
      <c r="A1811" s="191">
        <v>2928</v>
      </c>
      <c r="B1811" s="261" t="s">
        <v>4505</v>
      </c>
      <c r="C1811" s="261" t="s">
        <v>4506</v>
      </c>
      <c r="D1811" s="261" t="s">
        <v>2918</v>
      </c>
      <c r="E1811" s="199"/>
      <c r="F1811" s="261" t="s">
        <v>4507</v>
      </c>
      <c r="G1811" s="199"/>
      <c r="H1811" s="199"/>
      <c r="I1811" s="199"/>
      <c r="J1811" s="202"/>
      <c r="K1811" s="202"/>
      <c r="L1811" s="164" t="str">
        <f>_xlfn.IFNA(VLOOKUP(B1811,'[1]CDM Patients Data'!$C$1266:$N$5000,6,FALSE),"")</f>
        <v>Prostate</v>
      </c>
      <c r="M1811" s="164" t="str">
        <f>_xlfn.IFNA(VLOOKUP(B1811,'[1]CDM Patients Data'!$C$1266:$N$5000,7,FALSE),"")</f>
        <v>Prostate gland</v>
      </c>
      <c r="N1811" s="164" t="str">
        <f>_xlfn.IFNA(VLOOKUP(B1811,'[1]CDM Patients Data'!$C$1266:$N$5000,8,FALSE),"")</f>
        <v>Small cell carcinoma, NOS</v>
      </c>
      <c r="O1811" s="164" t="str">
        <f>_xlfn.IFNA(VLOOKUP(B1811,'[1]CDM Patients Data'!$C$1266:$K$3492,9,FALSE),"")</f>
        <v>Unknown</v>
      </c>
      <c r="P1811" s="164">
        <f>_xlfn.IFNA(VLOOKUP(B1811,'[1]CDM Patients Data'!$C$1266:$O$3492,10,FALSE),"")</f>
        <v>0</v>
      </c>
      <c r="Q1811" s="164">
        <f>_xlfn.IFNA(VLOOKUP(B1811,'[1]CDM Patients Data'!$C$1266:$O$3492,11,FALSE),"")</f>
        <v>0</v>
      </c>
      <c r="R1811" s="164">
        <f>_xlfn.IFNA(VLOOKUP(B1811,'[1]CDM Patients Data'!$C$1266:$O$3492,12,FALSE),"")</f>
        <v>0</v>
      </c>
      <c r="S1811" s="164">
        <f>_xlfn.IFNA(VLOOKUP(B1811,'[1]CDM Patients Data'!$C$1266:$P$3492,13,FALSE),"")</f>
        <v>0</v>
      </c>
      <c r="T1811" s="164" t="str">
        <f>_xlfn.IFNA(VLOOKUP(B1811,'[1]CDM Patients Data'!$C$1266:$N$5000,5,FALSE),"")</f>
        <v>Dayana</v>
      </c>
      <c r="U1811" s="164"/>
      <c r="V1811" s="164"/>
      <c r="W1811" s="210"/>
      <c r="X1811" s="164"/>
      <c r="Y1811" s="164"/>
      <c r="Z1811" s="164"/>
      <c r="AA1811" s="164"/>
      <c r="AB1811" s="164"/>
      <c r="AC1811" s="210"/>
      <c r="AD1811" s="199"/>
      <c r="AE1811" s="199"/>
      <c r="AF1811" s="199"/>
      <c r="AG1811" s="199"/>
      <c r="AH1811" s="233"/>
      <c r="AI1811" s="199"/>
      <c r="AJ1811" s="199"/>
      <c r="AK1811" s="218"/>
      <c r="AL1811" s="218"/>
      <c r="AM1811" s="218"/>
      <c r="AN1811" s="218"/>
      <c r="AO1811" s="218"/>
      <c r="AP1811" s="218"/>
      <c r="AQ1811" s="218"/>
      <c r="AR1811" s="218"/>
      <c r="AS1811" s="218"/>
      <c r="AT1811" s="218"/>
      <c r="AU1811" s="218"/>
      <c r="AV1811" s="218"/>
      <c r="AW1811" s="218"/>
      <c r="AX1811" s="218"/>
      <c r="AY1811" s="218"/>
      <c r="AZ1811" s="218"/>
      <c r="BA1811" s="218"/>
      <c r="BB1811" s="218"/>
      <c r="BC1811" s="218"/>
      <c r="BD1811" s="218"/>
      <c r="BE1811" s="218"/>
      <c r="BF1811" s="218"/>
      <c r="BG1811" s="218"/>
      <c r="BH1811" s="218"/>
      <c r="BI1811" s="218"/>
      <c r="BJ1811" s="233"/>
      <c r="BK1811" s="199"/>
      <c r="BL1811" s="218"/>
      <c r="BM1811" s="171"/>
      <c r="BN1811" s="171"/>
      <c r="BO1811" s="171"/>
      <c r="BP1811" s="218"/>
      <c r="BQ1811" s="218"/>
      <c r="BR1811" s="218"/>
      <c r="BS1811" s="218"/>
      <c r="BT1811" s="218"/>
      <c r="BU1811" s="218"/>
      <c r="BV1811" s="218"/>
      <c r="BW1811" s="218"/>
      <c r="BX1811" s="171"/>
      <c r="BY1811" s="199"/>
      <c r="BZ1811" s="230"/>
      <c r="CA1811" s="230"/>
      <c r="CB1811" s="230"/>
      <c r="CC1811" s="230"/>
      <c r="CD1811" s="230"/>
      <c r="CE1811" s="230"/>
      <c r="CF1811" s="230"/>
      <c r="CG1811" s="230"/>
      <c r="CH1811" s="230"/>
      <c r="CI1811" s="230"/>
      <c r="CJ1811" s="230"/>
      <c r="CK1811" s="230"/>
      <c r="CL1811" s="230"/>
      <c r="CM1811" s="230"/>
      <c r="CN1811" s="171"/>
      <c r="CO1811" s="199"/>
      <c r="CP1811" s="230"/>
      <c r="CQ1811" s="233"/>
      <c r="CR1811" s="233"/>
      <c r="CS1811" s="233"/>
      <c r="CT1811" s="230"/>
      <c r="CU1811" s="230"/>
      <c r="CV1811" s="230"/>
      <c r="CW1811" s="230"/>
    </row>
    <row r="1812" ht="45" hidden="1" spans="1:101">
      <c r="A1812" s="191">
        <v>2929</v>
      </c>
      <c r="B1812" s="261" t="s">
        <v>4508</v>
      </c>
      <c r="C1812" s="261" t="s">
        <v>4506</v>
      </c>
      <c r="D1812" s="261" t="s">
        <v>2959</v>
      </c>
      <c r="E1812" s="199"/>
      <c r="F1812" s="261" t="s">
        <v>4507</v>
      </c>
      <c r="G1812" s="199"/>
      <c r="H1812" s="199"/>
      <c r="I1812" s="199"/>
      <c r="J1812" s="202"/>
      <c r="K1812" s="202"/>
      <c r="L1812" s="164" t="str">
        <f>_xlfn.IFNA(VLOOKUP(B1812,'[1]CDM Patients Data'!$C$1266:$N$5000,6,FALSE),"")</f>
        <v>Prostate</v>
      </c>
      <c r="M1812" s="164" t="str">
        <f>_xlfn.IFNA(VLOOKUP(B1812,'[1]CDM Patients Data'!$C$1266:$N$5000,7,FALSE),"")</f>
        <v>Prostate gland</v>
      </c>
      <c r="N1812" s="164" t="str">
        <f>_xlfn.IFNA(VLOOKUP(B1812,'[1]CDM Patients Data'!$C$1266:$N$5000,8,FALSE),"")</f>
        <v>Small cell carcinoma, NOS</v>
      </c>
      <c r="O1812" s="164" t="str">
        <f>_xlfn.IFNA(VLOOKUP(B1812,'[1]CDM Patients Data'!$C$1266:$K$3492,9,FALSE),"")</f>
        <v>Unknown</v>
      </c>
      <c r="P1812" s="164">
        <f>_xlfn.IFNA(VLOOKUP(B1812,'[1]CDM Patients Data'!$C$1266:$O$3492,10,FALSE),"")</f>
        <v>0</v>
      </c>
      <c r="Q1812" s="164">
        <f>_xlfn.IFNA(VLOOKUP(B1812,'[1]CDM Patients Data'!$C$1266:$O$3492,11,FALSE),"")</f>
        <v>0</v>
      </c>
      <c r="R1812" s="164">
        <f>_xlfn.IFNA(VLOOKUP(B1812,'[1]CDM Patients Data'!$C$1266:$O$3492,12,FALSE),"")</f>
        <v>0</v>
      </c>
      <c r="S1812" s="164">
        <f>_xlfn.IFNA(VLOOKUP(B1812,'[1]CDM Patients Data'!$C$1266:$P$3492,13,FALSE),"")</f>
        <v>0</v>
      </c>
      <c r="T1812" s="164" t="str">
        <f>_xlfn.IFNA(VLOOKUP(B1812,'[1]CDM Patients Data'!$C$1266:$N$5000,5,FALSE),"")</f>
        <v>Dayana</v>
      </c>
      <c r="U1812" s="164"/>
      <c r="V1812" s="164"/>
      <c r="W1812" s="210"/>
      <c r="X1812" s="164"/>
      <c r="Y1812" s="164"/>
      <c r="Z1812" s="164"/>
      <c r="AA1812" s="164"/>
      <c r="AB1812" s="164"/>
      <c r="AC1812" s="210"/>
      <c r="AD1812" s="199"/>
      <c r="AE1812" s="199"/>
      <c r="AF1812" s="199"/>
      <c r="AG1812" s="199"/>
      <c r="AH1812" s="233"/>
      <c r="AI1812" s="199"/>
      <c r="AJ1812" s="199"/>
      <c r="AK1812" s="218"/>
      <c r="AL1812" s="218"/>
      <c r="AM1812" s="218"/>
      <c r="AN1812" s="218"/>
      <c r="AO1812" s="218"/>
      <c r="AP1812" s="218"/>
      <c r="AQ1812" s="218"/>
      <c r="AR1812" s="218"/>
      <c r="AS1812" s="218"/>
      <c r="AT1812" s="218"/>
      <c r="AU1812" s="218"/>
      <c r="AV1812" s="218"/>
      <c r="AW1812" s="218"/>
      <c r="AX1812" s="218"/>
      <c r="AY1812" s="218"/>
      <c r="AZ1812" s="218"/>
      <c r="BA1812" s="218"/>
      <c r="BB1812" s="218"/>
      <c r="BC1812" s="218"/>
      <c r="BD1812" s="218"/>
      <c r="BE1812" s="218"/>
      <c r="BF1812" s="218"/>
      <c r="BG1812" s="218"/>
      <c r="BH1812" s="218"/>
      <c r="BI1812" s="218"/>
      <c r="BJ1812" s="233"/>
      <c r="BK1812" s="199"/>
      <c r="BL1812" s="218"/>
      <c r="BM1812" s="171"/>
      <c r="BN1812" s="171"/>
      <c r="BO1812" s="171"/>
      <c r="BP1812" s="218"/>
      <c r="BQ1812" s="218"/>
      <c r="BR1812" s="218"/>
      <c r="BS1812" s="218"/>
      <c r="BT1812" s="218"/>
      <c r="BU1812" s="218"/>
      <c r="BV1812" s="218"/>
      <c r="BW1812" s="218"/>
      <c r="BX1812" s="171"/>
      <c r="BY1812" s="199"/>
      <c r="BZ1812" s="230"/>
      <c r="CA1812" s="230"/>
      <c r="CB1812" s="230"/>
      <c r="CC1812" s="230"/>
      <c r="CD1812" s="230"/>
      <c r="CE1812" s="230"/>
      <c r="CF1812" s="230"/>
      <c r="CG1812" s="230"/>
      <c r="CH1812" s="230"/>
      <c r="CI1812" s="230"/>
      <c r="CJ1812" s="230"/>
      <c r="CK1812" s="230"/>
      <c r="CL1812" s="230"/>
      <c r="CM1812" s="230"/>
      <c r="CN1812" s="171"/>
      <c r="CO1812" s="199"/>
      <c r="CP1812" s="230"/>
      <c r="CQ1812" s="233"/>
      <c r="CR1812" s="233"/>
      <c r="CS1812" s="233"/>
      <c r="CT1812" s="230"/>
      <c r="CU1812" s="230"/>
      <c r="CV1812" s="230"/>
      <c r="CW1812" s="230"/>
    </row>
    <row r="1813" ht="15" hidden="1" spans="1:101">
      <c r="A1813" s="191">
        <v>2930</v>
      </c>
      <c r="B1813" s="261" t="s">
        <v>4509</v>
      </c>
      <c r="C1813" s="261" t="s">
        <v>4510</v>
      </c>
      <c r="D1813" s="261" t="s">
        <v>2918</v>
      </c>
      <c r="E1813" s="199"/>
      <c r="F1813" s="261" t="s">
        <v>3541</v>
      </c>
      <c r="G1813" s="199"/>
      <c r="H1813" s="199"/>
      <c r="I1813" s="199"/>
      <c r="J1813" s="202"/>
      <c r="K1813" s="202"/>
      <c r="L1813" s="164">
        <f>_xlfn.IFNA(VLOOKUP(B1813,'[1]CDM Patients Data'!$C$1266:$N$5000,6,FALSE),"")</f>
        <v>0</v>
      </c>
      <c r="M1813" s="164">
        <f>_xlfn.IFNA(VLOOKUP(B1813,'[1]CDM Patients Data'!$C$1266:$N$5000,7,FALSE),"")</f>
        <v>0</v>
      </c>
      <c r="N1813" s="164">
        <f>_xlfn.IFNA(VLOOKUP(B1813,'[1]CDM Patients Data'!$C$1266:$N$5000,8,FALSE),"")</f>
        <v>0</v>
      </c>
      <c r="O1813" s="164">
        <f>_xlfn.IFNA(VLOOKUP(B1813,'[1]CDM Patients Data'!$C$1266:$K$3492,9,FALSE),"")</f>
        <v>0</v>
      </c>
      <c r="P1813" s="164">
        <f>_xlfn.IFNA(VLOOKUP(B1813,'[1]CDM Patients Data'!$C$1266:$O$3492,10,FALSE),"")</f>
        <v>0</v>
      </c>
      <c r="Q1813" s="164">
        <f>_xlfn.IFNA(VLOOKUP(B1813,'[1]CDM Patients Data'!$C$1266:$O$3492,11,FALSE),"")</f>
        <v>0</v>
      </c>
      <c r="R1813" s="164">
        <f>_xlfn.IFNA(VLOOKUP(B1813,'[1]CDM Patients Data'!$C$1266:$O$3492,12,FALSE),"")</f>
        <v>0</v>
      </c>
      <c r="S1813" s="164">
        <f>_xlfn.IFNA(VLOOKUP(B1813,'[1]CDM Patients Data'!$C$1266:$P$3492,13,FALSE),"")</f>
        <v>0</v>
      </c>
      <c r="T1813" s="164" t="str">
        <f>_xlfn.IFNA(VLOOKUP(B1813,'[1]CDM Patients Data'!$C$1266:$N$5000,5,FALSE),"")</f>
        <v>Dayana </v>
      </c>
      <c r="U1813" s="164"/>
      <c r="V1813" s="164"/>
      <c r="W1813" s="210"/>
      <c r="X1813" s="164"/>
      <c r="Y1813" s="164"/>
      <c r="Z1813" s="164"/>
      <c r="AA1813" s="164"/>
      <c r="AB1813" s="164"/>
      <c r="AC1813" s="210"/>
      <c r="AD1813" s="199"/>
      <c r="AE1813" s="199"/>
      <c r="AF1813" s="199"/>
      <c r="AG1813" s="199"/>
      <c r="AH1813" s="233"/>
      <c r="AI1813" s="199"/>
      <c r="AJ1813" s="199"/>
      <c r="AK1813" s="218"/>
      <c r="AL1813" s="218"/>
      <c r="AM1813" s="218"/>
      <c r="AN1813" s="218"/>
      <c r="AO1813" s="218"/>
      <c r="AP1813" s="218"/>
      <c r="AQ1813" s="218"/>
      <c r="AR1813" s="218"/>
      <c r="AS1813" s="218"/>
      <c r="AT1813" s="218"/>
      <c r="AU1813" s="218"/>
      <c r="AV1813" s="218"/>
      <c r="AW1813" s="218"/>
      <c r="AX1813" s="218"/>
      <c r="AY1813" s="218"/>
      <c r="AZ1813" s="218"/>
      <c r="BA1813" s="218"/>
      <c r="BB1813" s="218"/>
      <c r="BC1813" s="218"/>
      <c r="BD1813" s="218"/>
      <c r="BE1813" s="218"/>
      <c r="BF1813" s="218"/>
      <c r="BG1813" s="218"/>
      <c r="BH1813" s="218"/>
      <c r="BI1813" s="218"/>
      <c r="BJ1813" s="233"/>
      <c r="BK1813" s="199"/>
      <c r="BL1813" s="218"/>
      <c r="BM1813" s="171"/>
      <c r="BN1813" s="171"/>
      <c r="BO1813" s="171"/>
      <c r="BP1813" s="218"/>
      <c r="BQ1813" s="218"/>
      <c r="BR1813" s="218"/>
      <c r="BS1813" s="218"/>
      <c r="BT1813" s="218"/>
      <c r="BU1813" s="218"/>
      <c r="BV1813" s="218"/>
      <c r="BW1813" s="218"/>
      <c r="BX1813" s="171"/>
      <c r="BY1813" s="199"/>
      <c r="BZ1813" s="230"/>
      <c r="CA1813" s="230"/>
      <c r="CB1813" s="230"/>
      <c r="CC1813" s="230"/>
      <c r="CD1813" s="230"/>
      <c r="CE1813" s="230"/>
      <c r="CF1813" s="230"/>
      <c r="CG1813" s="230"/>
      <c r="CH1813" s="230"/>
      <c r="CI1813" s="230"/>
      <c r="CJ1813" s="230"/>
      <c r="CK1813" s="230"/>
      <c r="CL1813" s="230"/>
      <c r="CM1813" s="230"/>
      <c r="CN1813" s="171"/>
      <c r="CO1813" s="199"/>
      <c r="CP1813" s="230"/>
      <c r="CQ1813" s="233"/>
      <c r="CR1813" s="233"/>
      <c r="CS1813" s="233"/>
      <c r="CT1813" s="230"/>
      <c r="CU1813" s="230"/>
      <c r="CV1813" s="230"/>
      <c r="CW1813" s="230"/>
    </row>
    <row r="1814" ht="30" hidden="1" spans="1:101">
      <c r="A1814" s="191">
        <v>2931</v>
      </c>
      <c r="B1814" s="261" t="s">
        <v>4511</v>
      </c>
      <c r="C1814" s="261" t="s">
        <v>4512</v>
      </c>
      <c r="D1814" s="261" t="s">
        <v>2783</v>
      </c>
      <c r="E1814" s="199"/>
      <c r="F1814" s="261" t="s">
        <v>2170</v>
      </c>
      <c r="G1814" s="199"/>
      <c r="H1814" s="199"/>
      <c r="I1814" s="199"/>
      <c r="J1814" s="202"/>
      <c r="K1814" s="202"/>
      <c r="L1814" s="164" t="str">
        <f>_xlfn.IFNA(VLOOKUP(B1814,'[1]CDM Patients Data'!$C$1266:$N$5000,6,FALSE),"")</f>
        <v>Prostate</v>
      </c>
      <c r="M1814" s="164" t="str">
        <f>_xlfn.IFNA(VLOOKUP(B1814,'[1]CDM Patients Data'!$C$1266:$N$5000,7,FALSE),"")</f>
        <v>Prostate gland</v>
      </c>
      <c r="N1814" s="164" t="str">
        <f>_xlfn.IFNA(VLOOKUP(B1814,'[1]CDM Patients Data'!$C$1266:$N$5000,8,FALSE),"")</f>
        <v>NA</v>
      </c>
      <c r="O1814" s="164" t="str">
        <f>_xlfn.IFNA(VLOOKUP(B1814,'[1]CDM Patients Data'!$C$1266:$K$3492,9,FALSE),"")</f>
        <v>Not a paired site</v>
      </c>
      <c r="P1814" s="164">
        <f>_xlfn.IFNA(VLOOKUP(B1814,'[1]CDM Patients Data'!$C$1266:$O$3492,10,FALSE),"")</f>
        <v>0</v>
      </c>
      <c r="Q1814" s="164">
        <f>_xlfn.IFNA(VLOOKUP(B1814,'[1]CDM Patients Data'!$C$1266:$O$3492,11,FALSE),"")</f>
        <v>0</v>
      </c>
      <c r="R1814" s="164">
        <f>_xlfn.IFNA(VLOOKUP(B1814,'[1]CDM Patients Data'!$C$1266:$O$3492,12,FALSE),"")</f>
        <v>0</v>
      </c>
      <c r="S1814" s="164">
        <f>_xlfn.IFNA(VLOOKUP(B1814,'[1]CDM Patients Data'!$C$1266:$P$3492,13,FALSE),"")</f>
        <v>0</v>
      </c>
      <c r="T1814" s="164" t="str">
        <f>_xlfn.IFNA(VLOOKUP(B1814,'[1]CDM Patients Data'!$C$1266:$N$5000,5,FALSE),"")</f>
        <v>Nilava</v>
      </c>
      <c r="U1814" s="164"/>
      <c r="V1814" s="164"/>
      <c r="W1814" s="210"/>
      <c r="X1814" s="164"/>
      <c r="Y1814" s="164"/>
      <c r="Z1814" s="164"/>
      <c r="AA1814" s="164"/>
      <c r="AB1814" s="164"/>
      <c r="AC1814" s="210"/>
      <c r="AD1814" s="199"/>
      <c r="AE1814" s="199"/>
      <c r="AF1814" s="199"/>
      <c r="AG1814" s="199"/>
      <c r="AH1814" s="233"/>
      <c r="AI1814" s="199"/>
      <c r="AJ1814" s="199"/>
      <c r="AK1814" s="218"/>
      <c r="AL1814" s="218"/>
      <c r="AM1814" s="218"/>
      <c r="AN1814" s="218"/>
      <c r="AO1814" s="218"/>
      <c r="AP1814" s="218"/>
      <c r="AQ1814" s="218"/>
      <c r="AR1814" s="218"/>
      <c r="AS1814" s="218"/>
      <c r="AT1814" s="218"/>
      <c r="AU1814" s="218"/>
      <c r="AV1814" s="218"/>
      <c r="AW1814" s="218"/>
      <c r="AX1814" s="218"/>
      <c r="AY1814" s="218"/>
      <c r="AZ1814" s="218"/>
      <c r="BA1814" s="218"/>
      <c r="BB1814" s="218"/>
      <c r="BC1814" s="218"/>
      <c r="BD1814" s="218"/>
      <c r="BE1814" s="218"/>
      <c r="BF1814" s="218"/>
      <c r="BG1814" s="218"/>
      <c r="BH1814" s="218"/>
      <c r="BI1814" s="218"/>
      <c r="BJ1814" s="233"/>
      <c r="BK1814" s="199"/>
      <c r="BL1814" s="218"/>
      <c r="BM1814" s="171"/>
      <c r="BN1814" s="171"/>
      <c r="BO1814" s="171"/>
      <c r="BP1814" s="218"/>
      <c r="BQ1814" s="218"/>
      <c r="BR1814" s="218"/>
      <c r="BS1814" s="218"/>
      <c r="BT1814" s="218"/>
      <c r="BU1814" s="218"/>
      <c r="BV1814" s="218"/>
      <c r="BW1814" s="218"/>
      <c r="BX1814" s="171"/>
      <c r="BY1814" s="199"/>
      <c r="BZ1814" s="230"/>
      <c r="CA1814" s="230"/>
      <c r="CB1814" s="230"/>
      <c r="CC1814" s="230"/>
      <c r="CD1814" s="230"/>
      <c r="CE1814" s="230"/>
      <c r="CF1814" s="230"/>
      <c r="CG1814" s="230"/>
      <c r="CH1814" s="230"/>
      <c r="CI1814" s="230"/>
      <c r="CJ1814" s="230"/>
      <c r="CK1814" s="230"/>
      <c r="CL1814" s="230"/>
      <c r="CM1814" s="230"/>
      <c r="CN1814" s="171"/>
      <c r="CO1814" s="199"/>
      <c r="CP1814" s="230"/>
      <c r="CQ1814" s="233"/>
      <c r="CR1814" s="233"/>
      <c r="CS1814" s="233"/>
      <c r="CT1814" s="230"/>
      <c r="CU1814" s="230"/>
      <c r="CV1814" s="230"/>
      <c r="CW1814" s="230"/>
    </row>
    <row r="1815" ht="15" hidden="1" spans="1:101">
      <c r="A1815" s="191">
        <v>2932</v>
      </c>
      <c r="B1815" s="261" t="s">
        <v>4513</v>
      </c>
      <c r="C1815" s="261" t="s">
        <v>4514</v>
      </c>
      <c r="D1815" s="261" t="s">
        <v>2780</v>
      </c>
      <c r="E1815" s="199"/>
      <c r="F1815" s="261" t="s">
        <v>4515</v>
      </c>
      <c r="G1815" s="199"/>
      <c r="H1815" s="199"/>
      <c r="I1815" s="199"/>
      <c r="J1815" s="202"/>
      <c r="K1815" s="202"/>
      <c r="L1815" s="164">
        <f>_xlfn.IFNA(VLOOKUP(B1815,'[1]CDM Patients Data'!$C$1266:$N$5000,6,FALSE),"")</f>
        <v>0</v>
      </c>
      <c r="M1815" s="164">
        <f>_xlfn.IFNA(VLOOKUP(B1815,'[1]CDM Patients Data'!$C$1266:$N$5000,7,FALSE),"")</f>
        <v>0</v>
      </c>
      <c r="N1815" s="164">
        <f>_xlfn.IFNA(VLOOKUP(B1815,'[1]CDM Patients Data'!$C$1266:$N$5000,8,FALSE),"")</f>
        <v>0</v>
      </c>
      <c r="O1815" s="164">
        <f>_xlfn.IFNA(VLOOKUP(B1815,'[1]CDM Patients Data'!$C$1266:$K$3492,9,FALSE),"")</f>
        <v>0</v>
      </c>
      <c r="P1815" s="164">
        <f>_xlfn.IFNA(VLOOKUP(B1815,'[1]CDM Patients Data'!$C$1266:$O$3492,10,FALSE),"")</f>
        <v>0</v>
      </c>
      <c r="Q1815" s="164">
        <f>_xlfn.IFNA(VLOOKUP(B1815,'[1]CDM Patients Data'!$C$1266:$O$3492,11,FALSE),"")</f>
        <v>0</v>
      </c>
      <c r="R1815" s="164">
        <f>_xlfn.IFNA(VLOOKUP(B1815,'[1]CDM Patients Data'!$C$1266:$O$3492,12,FALSE),"")</f>
        <v>0</v>
      </c>
      <c r="S1815" s="164">
        <f>_xlfn.IFNA(VLOOKUP(B1815,'[1]CDM Patients Data'!$C$1266:$P$3492,13,FALSE),"")</f>
        <v>0</v>
      </c>
      <c r="T1815" s="164" t="str">
        <f>_xlfn.IFNA(VLOOKUP(B1815,'[1]CDM Patients Data'!$C$1266:$N$5000,5,FALSE),"")</f>
        <v>Devika</v>
      </c>
      <c r="U1815" s="164"/>
      <c r="V1815" s="164"/>
      <c r="W1815" s="210"/>
      <c r="X1815" s="164"/>
      <c r="Y1815" s="164"/>
      <c r="Z1815" s="164"/>
      <c r="AA1815" s="164"/>
      <c r="AB1815" s="164"/>
      <c r="AC1815" s="210"/>
      <c r="AD1815" s="199"/>
      <c r="AE1815" s="199"/>
      <c r="AF1815" s="199"/>
      <c r="AG1815" s="199"/>
      <c r="AH1815" s="233"/>
      <c r="AI1815" s="199"/>
      <c r="AJ1815" s="199"/>
      <c r="AK1815" s="218"/>
      <c r="AL1815" s="218"/>
      <c r="AM1815" s="218"/>
      <c r="AN1815" s="218"/>
      <c r="AO1815" s="218"/>
      <c r="AP1815" s="218"/>
      <c r="AQ1815" s="218"/>
      <c r="AR1815" s="218"/>
      <c r="AS1815" s="218"/>
      <c r="AT1815" s="218"/>
      <c r="AU1815" s="218"/>
      <c r="AV1815" s="218"/>
      <c r="AW1815" s="218"/>
      <c r="AX1815" s="218"/>
      <c r="AY1815" s="218"/>
      <c r="AZ1815" s="218"/>
      <c r="BA1815" s="218"/>
      <c r="BB1815" s="218"/>
      <c r="BC1815" s="218"/>
      <c r="BD1815" s="218"/>
      <c r="BE1815" s="218"/>
      <c r="BF1815" s="218"/>
      <c r="BG1815" s="218"/>
      <c r="BH1815" s="218"/>
      <c r="BI1815" s="218"/>
      <c r="BJ1815" s="233"/>
      <c r="BK1815" s="199"/>
      <c r="BL1815" s="218"/>
      <c r="BM1815" s="171"/>
      <c r="BN1815" s="171"/>
      <c r="BO1815" s="171"/>
      <c r="BP1815" s="218"/>
      <c r="BQ1815" s="218"/>
      <c r="BR1815" s="218"/>
      <c r="BS1815" s="218"/>
      <c r="BT1815" s="218"/>
      <c r="BU1815" s="218"/>
      <c r="BV1815" s="218"/>
      <c r="BW1815" s="218"/>
      <c r="BX1815" s="171"/>
      <c r="BY1815" s="199"/>
      <c r="BZ1815" s="230"/>
      <c r="CA1815" s="230"/>
      <c r="CB1815" s="230"/>
      <c r="CC1815" s="230"/>
      <c r="CD1815" s="230"/>
      <c r="CE1815" s="230"/>
      <c r="CF1815" s="230"/>
      <c r="CG1815" s="230"/>
      <c r="CH1815" s="230"/>
      <c r="CI1815" s="230"/>
      <c r="CJ1815" s="230"/>
      <c r="CK1815" s="230"/>
      <c r="CL1815" s="230"/>
      <c r="CM1815" s="230"/>
      <c r="CN1815" s="171"/>
      <c r="CO1815" s="199"/>
      <c r="CP1815" s="230"/>
      <c r="CQ1815" s="233"/>
      <c r="CR1815" s="233"/>
      <c r="CS1815" s="233"/>
      <c r="CT1815" s="230"/>
      <c r="CU1815" s="230"/>
      <c r="CV1815" s="230"/>
      <c r="CW1815" s="230"/>
    </row>
    <row r="1816" ht="30" hidden="1" spans="1:101">
      <c r="A1816" s="191">
        <v>2933</v>
      </c>
      <c r="B1816" s="302" t="s">
        <v>4516</v>
      </c>
      <c r="C1816" s="261" t="s">
        <v>4517</v>
      </c>
      <c r="D1816" s="261" t="s">
        <v>2824</v>
      </c>
      <c r="E1816" s="199"/>
      <c r="F1816" s="274" t="s">
        <v>3197</v>
      </c>
      <c r="G1816" s="199"/>
      <c r="H1816" s="199"/>
      <c r="I1816" s="199"/>
      <c r="J1816" s="202"/>
      <c r="K1816" s="202"/>
      <c r="L1816" s="164" t="str">
        <f>_xlfn.IFNA(VLOOKUP(B1816,'[1]CDM Patients Data'!$C$1266:$N$5000,6,FALSE),"")</f>
        <v>Lung</v>
      </c>
      <c r="M1816" s="164" t="str">
        <f>_xlfn.IFNA(VLOOKUP(B1816,'[1]CDM Patients Data'!$C$1266:$N$5000,7,FALSE),"")</f>
        <v>Overlapping lesion of lung</v>
      </c>
      <c r="N1816" s="164" t="str">
        <f>_xlfn.IFNA(VLOOKUP(B1816,'[1]CDM Patients Data'!$C$1266:$N$5000,8,FALSE),"")</f>
        <v>Adenocarcinoma, NOS</v>
      </c>
      <c r="O1816" s="164" t="str">
        <f>_xlfn.IFNA(VLOOKUP(B1816,'[1]CDM Patients Data'!$C$1266:$K$3492,9,FALSE),"")</f>
        <v>Left</v>
      </c>
      <c r="P1816" s="164">
        <f>_xlfn.IFNA(VLOOKUP(B1816,'[1]CDM Patients Data'!$C$1266:$O$3492,10,FALSE),"")</f>
        <v>0</v>
      </c>
      <c r="Q1816" s="164">
        <f>_xlfn.IFNA(VLOOKUP(B1816,'[1]CDM Patients Data'!$C$1266:$O$3492,11,FALSE),"")</f>
        <v>0</v>
      </c>
      <c r="R1816" s="164">
        <f>_xlfn.IFNA(VLOOKUP(B1816,'[1]CDM Patients Data'!$C$1266:$O$3492,12,FALSE),"")</f>
        <v>0</v>
      </c>
      <c r="S1816" s="164">
        <f>_xlfn.IFNA(VLOOKUP(B1816,'[1]CDM Patients Data'!$C$1266:$P$3492,13,FALSE),"")</f>
        <v>0</v>
      </c>
      <c r="T1816" s="164" t="str">
        <f>_xlfn.IFNA(VLOOKUP(B1816,'[1]CDM Patients Data'!$C$1266:$N$5000,5,FALSE),"")</f>
        <v>Swathi</v>
      </c>
      <c r="U1816" s="164"/>
      <c r="V1816" s="164"/>
      <c r="W1816" s="210"/>
      <c r="X1816" s="164"/>
      <c r="Y1816" s="164"/>
      <c r="Z1816" s="164"/>
      <c r="AA1816" s="164"/>
      <c r="AB1816" s="164"/>
      <c r="AC1816" s="210"/>
      <c r="AD1816" s="199"/>
      <c r="AE1816" s="199"/>
      <c r="AF1816" s="199"/>
      <c r="AG1816" s="199"/>
      <c r="AH1816" s="233"/>
      <c r="AI1816" s="199"/>
      <c r="AJ1816" s="199"/>
      <c r="AK1816" s="218"/>
      <c r="AL1816" s="218"/>
      <c r="AM1816" s="218"/>
      <c r="AN1816" s="218"/>
      <c r="AO1816" s="218"/>
      <c r="AP1816" s="218"/>
      <c r="AQ1816" s="218"/>
      <c r="AR1816" s="218"/>
      <c r="AS1816" s="218"/>
      <c r="AT1816" s="218"/>
      <c r="AU1816" s="218"/>
      <c r="AV1816" s="218"/>
      <c r="AW1816" s="218"/>
      <c r="AX1816" s="218"/>
      <c r="AY1816" s="218"/>
      <c r="AZ1816" s="218"/>
      <c r="BA1816" s="218"/>
      <c r="BB1816" s="218"/>
      <c r="BC1816" s="218"/>
      <c r="BD1816" s="218"/>
      <c r="BE1816" s="218"/>
      <c r="BF1816" s="218"/>
      <c r="BG1816" s="218"/>
      <c r="BH1816" s="218"/>
      <c r="BI1816" s="218"/>
      <c r="BJ1816" s="233"/>
      <c r="BK1816" s="199"/>
      <c r="BL1816" s="218"/>
      <c r="BM1816" s="171"/>
      <c r="BN1816" s="171"/>
      <c r="BO1816" s="171"/>
      <c r="BP1816" s="218"/>
      <c r="BQ1816" s="218"/>
      <c r="BR1816" s="218"/>
      <c r="BS1816" s="218"/>
      <c r="BT1816" s="218"/>
      <c r="BU1816" s="218"/>
      <c r="BV1816" s="218"/>
      <c r="BW1816" s="218"/>
      <c r="BX1816" s="171"/>
      <c r="BY1816" s="199"/>
      <c r="BZ1816" s="230"/>
      <c r="CA1816" s="230"/>
      <c r="CB1816" s="230"/>
      <c r="CC1816" s="230"/>
      <c r="CD1816" s="230"/>
      <c r="CE1816" s="230"/>
      <c r="CF1816" s="230"/>
      <c r="CG1816" s="230"/>
      <c r="CH1816" s="230"/>
      <c r="CI1816" s="230"/>
      <c r="CJ1816" s="230"/>
      <c r="CK1816" s="230"/>
      <c r="CL1816" s="230"/>
      <c r="CM1816" s="230"/>
      <c r="CN1816" s="171"/>
      <c r="CO1816" s="199"/>
      <c r="CP1816" s="230"/>
      <c r="CQ1816" s="233"/>
      <c r="CR1816" s="233"/>
      <c r="CS1816" s="233"/>
      <c r="CT1816" s="230"/>
      <c r="CU1816" s="230"/>
      <c r="CV1816" s="230"/>
      <c r="CW1816" s="230"/>
    </row>
    <row r="1817" ht="16.5" hidden="1" spans="1:101">
      <c r="A1817" s="191">
        <v>2934</v>
      </c>
      <c r="B1817" s="261" t="s">
        <v>4518</v>
      </c>
      <c r="C1817" s="295" t="s">
        <v>3576</v>
      </c>
      <c r="D1817" s="261" t="s">
        <v>2959</v>
      </c>
      <c r="E1817" s="199"/>
      <c r="F1817" s="274" t="s">
        <v>3577</v>
      </c>
      <c r="G1817" s="199"/>
      <c r="H1817" s="199"/>
      <c r="I1817" s="199"/>
      <c r="J1817" s="202"/>
      <c r="K1817" s="202"/>
      <c r="L1817" s="164">
        <f>_xlfn.IFNA(VLOOKUP(B1817,'[1]CDM Patients Data'!$C$1266:$N$5000,6,FALSE),"")</f>
        <v>0</v>
      </c>
      <c r="M1817" s="164">
        <f>_xlfn.IFNA(VLOOKUP(B1817,'[1]CDM Patients Data'!$C$1266:$N$5000,7,FALSE),"")</f>
        <v>0</v>
      </c>
      <c r="N1817" s="164">
        <f>_xlfn.IFNA(VLOOKUP(B1817,'[1]CDM Patients Data'!$C$1266:$N$5000,8,FALSE),"")</f>
        <v>0</v>
      </c>
      <c r="O1817" s="164">
        <f>_xlfn.IFNA(VLOOKUP(B1817,'[1]CDM Patients Data'!$C$1266:$K$3492,9,FALSE),"")</f>
        <v>0</v>
      </c>
      <c r="P1817" s="164">
        <f>_xlfn.IFNA(VLOOKUP(B1817,'[1]CDM Patients Data'!$C$1266:$O$3492,10,FALSE),"")</f>
        <v>0</v>
      </c>
      <c r="Q1817" s="164">
        <f>_xlfn.IFNA(VLOOKUP(B1817,'[1]CDM Patients Data'!$C$1266:$O$3492,11,FALSE),"")</f>
        <v>0</v>
      </c>
      <c r="R1817" s="164">
        <f>_xlfn.IFNA(VLOOKUP(B1817,'[1]CDM Patients Data'!$C$1266:$O$3492,12,FALSE),"")</f>
        <v>0</v>
      </c>
      <c r="S1817" s="164">
        <f>_xlfn.IFNA(VLOOKUP(B1817,'[1]CDM Patients Data'!$C$1266:$P$3492,13,FALSE),"")</f>
        <v>0</v>
      </c>
      <c r="T1817" s="164" t="str">
        <f>_xlfn.IFNA(VLOOKUP(B1817,'[1]CDM Patients Data'!$C$1266:$N$5000,5,FALSE),"")</f>
        <v>Anwesha</v>
      </c>
      <c r="U1817" s="164"/>
      <c r="V1817" s="164"/>
      <c r="W1817" s="210"/>
      <c r="X1817" s="164"/>
      <c r="Y1817" s="164"/>
      <c r="Z1817" s="164"/>
      <c r="AA1817" s="164"/>
      <c r="AB1817" s="164"/>
      <c r="AC1817" s="210"/>
      <c r="AD1817" s="199"/>
      <c r="AE1817" s="199"/>
      <c r="AF1817" s="199"/>
      <c r="AG1817" s="199"/>
      <c r="AH1817" s="233"/>
      <c r="AI1817" s="199"/>
      <c r="AJ1817" s="199"/>
      <c r="AK1817" s="218"/>
      <c r="AL1817" s="218"/>
      <c r="AM1817" s="218"/>
      <c r="AN1817" s="218"/>
      <c r="AO1817" s="218"/>
      <c r="AP1817" s="218"/>
      <c r="AQ1817" s="218"/>
      <c r="AR1817" s="218"/>
      <c r="AS1817" s="218"/>
      <c r="AT1817" s="218"/>
      <c r="AU1817" s="218"/>
      <c r="AV1817" s="218"/>
      <c r="AW1817" s="218"/>
      <c r="AX1817" s="218"/>
      <c r="AY1817" s="218"/>
      <c r="AZ1817" s="218"/>
      <c r="BA1817" s="218"/>
      <c r="BB1817" s="218"/>
      <c r="BC1817" s="218"/>
      <c r="BD1817" s="218"/>
      <c r="BE1817" s="218"/>
      <c r="BF1817" s="218"/>
      <c r="BG1817" s="218"/>
      <c r="BH1817" s="218"/>
      <c r="BI1817" s="218"/>
      <c r="BJ1817" s="233"/>
      <c r="BK1817" s="199"/>
      <c r="BL1817" s="218"/>
      <c r="BM1817" s="171"/>
      <c r="BN1817" s="171"/>
      <c r="BO1817" s="171"/>
      <c r="BP1817" s="218"/>
      <c r="BQ1817" s="218"/>
      <c r="BR1817" s="218"/>
      <c r="BS1817" s="218"/>
      <c r="BT1817" s="218"/>
      <c r="BU1817" s="218"/>
      <c r="BV1817" s="218"/>
      <c r="BW1817" s="218"/>
      <c r="BX1817" s="171"/>
      <c r="BY1817" s="199"/>
      <c r="BZ1817" s="230"/>
      <c r="CA1817" s="230"/>
      <c r="CB1817" s="230"/>
      <c r="CC1817" s="230"/>
      <c r="CD1817" s="230"/>
      <c r="CE1817" s="230"/>
      <c r="CF1817" s="230"/>
      <c r="CG1817" s="230"/>
      <c r="CH1817" s="230"/>
      <c r="CI1817" s="230"/>
      <c r="CJ1817" s="230"/>
      <c r="CK1817" s="230"/>
      <c r="CL1817" s="230"/>
      <c r="CM1817" s="230"/>
      <c r="CN1817" s="171"/>
      <c r="CO1817" s="199"/>
      <c r="CP1817" s="230"/>
      <c r="CQ1817" s="233"/>
      <c r="CR1817" s="233"/>
      <c r="CS1817" s="233"/>
      <c r="CT1817" s="230"/>
      <c r="CU1817" s="230"/>
      <c r="CV1817" s="230"/>
      <c r="CW1817" s="230"/>
    </row>
    <row r="1818" ht="15" hidden="1" spans="1:101">
      <c r="A1818" s="191">
        <v>2935</v>
      </c>
      <c r="B1818" s="261" t="s">
        <v>4519</v>
      </c>
      <c r="C1818" s="261" t="s">
        <v>4520</v>
      </c>
      <c r="D1818" s="261" t="s">
        <v>2780</v>
      </c>
      <c r="E1818" s="199"/>
      <c r="F1818" s="261" t="s">
        <v>3187</v>
      </c>
      <c r="G1818" s="199"/>
      <c r="H1818" s="199"/>
      <c r="I1818" s="199"/>
      <c r="J1818" s="202"/>
      <c r="K1818" s="202"/>
      <c r="L1818" s="164">
        <f>_xlfn.IFNA(VLOOKUP(B1818,'[1]CDM Patients Data'!$C$1266:$N$5000,6,FALSE),"")</f>
        <v>0</v>
      </c>
      <c r="M1818" s="164">
        <f>_xlfn.IFNA(VLOOKUP(B1818,'[1]CDM Patients Data'!$C$1266:$N$5000,7,FALSE),"")</f>
        <v>0</v>
      </c>
      <c r="N1818" s="164">
        <f>_xlfn.IFNA(VLOOKUP(B1818,'[1]CDM Patients Data'!$C$1266:$N$5000,8,FALSE),"")</f>
        <v>0</v>
      </c>
      <c r="O1818" s="164">
        <f>_xlfn.IFNA(VLOOKUP(B1818,'[1]CDM Patients Data'!$C$1266:$K$3492,9,FALSE),"")</f>
        <v>0</v>
      </c>
      <c r="P1818" s="164">
        <f>_xlfn.IFNA(VLOOKUP(B1818,'[1]CDM Patients Data'!$C$1266:$O$3492,10,FALSE),"")</f>
        <v>0</v>
      </c>
      <c r="Q1818" s="164">
        <f>_xlfn.IFNA(VLOOKUP(B1818,'[1]CDM Patients Data'!$C$1266:$O$3492,11,FALSE),"")</f>
        <v>0</v>
      </c>
      <c r="R1818" s="164">
        <f>_xlfn.IFNA(VLOOKUP(B1818,'[1]CDM Patients Data'!$C$1266:$O$3492,12,FALSE),"")</f>
        <v>0</v>
      </c>
      <c r="S1818" s="164">
        <f>_xlfn.IFNA(VLOOKUP(B1818,'[1]CDM Patients Data'!$C$1266:$P$3492,13,FALSE),"")</f>
        <v>0</v>
      </c>
      <c r="T1818" s="164" t="str">
        <f>_xlfn.IFNA(VLOOKUP(B1818,'[1]CDM Patients Data'!$C$1266:$N$5000,5,FALSE),"")</f>
        <v>Swathi</v>
      </c>
      <c r="U1818" s="164"/>
      <c r="V1818" s="164"/>
      <c r="W1818" s="210"/>
      <c r="X1818" s="164"/>
      <c r="Y1818" s="164"/>
      <c r="Z1818" s="164"/>
      <c r="AA1818" s="164"/>
      <c r="AB1818" s="164"/>
      <c r="AC1818" s="210"/>
      <c r="AD1818" s="199"/>
      <c r="AE1818" s="199"/>
      <c r="AF1818" s="199"/>
      <c r="AG1818" s="199"/>
      <c r="AH1818" s="233"/>
      <c r="AI1818" s="199"/>
      <c r="AJ1818" s="199"/>
      <c r="AK1818" s="218"/>
      <c r="AL1818" s="218"/>
      <c r="AM1818" s="218"/>
      <c r="AN1818" s="218"/>
      <c r="AO1818" s="218"/>
      <c r="AP1818" s="218"/>
      <c r="AQ1818" s="218"/>
      <c r="AR1818" s="218"/>
      <c r="AS1818" s="218"/>
      <c r="AT1818" s="218"/>
      <c r="AU1818" s="218"/>
      <c r="AV1818" s="218"/>
      <c r="AW1818" s="218"/>
      <c r="AX1818" s="218"/>
      <c r="AY1818" s="218"/>
      <c r="AZ1818" s="218"/>
      <c r="BA1818" s="218"/>
      <c r="BB1818" s="218"/>
      <c r="BC1818" s="218"/>
      <c r="BD1818" s="218"/>
      <c r="BE1818" s="218"/>
      <c r="BF1818" s="218"/>
      <c r="BG1818" s="218"/>
      <c r="BH1818" s="218"/>
      <c r="BI1818" s="218"/>
      <c r="BJ1818" s="233"/>
      <c r="BK1818" s="199"/>
      <c r="BL1818" s="218"/>
      <c r="BM1818" s="171"/>
      <c r="BN1818" s="171"/>
      <c r="BO1818" s="171"/>
      <c r="BP1818" s="218"/>
      <c r="BQ1818" s="218"/>
      <c r="BR1818" s="218"/>
      <c r="BS1818" s="218"/>
      <c r="BT1818" s="218"/>
      <c r="BU1818" s="218"/>
      <c r="BV1818" s="218"/>
      <c r="BW1818" s="218"/>
      <c r="BX1818" s="171"/>
      <c r="BY1818" s="199"/>
      <c r="BZ1818" s="230"/>
      <c r="CA1818" s="230"/>
      <c r="CB1818" s="230"/>
      <c r="CC1818" s="230"/>
      <c r="CD1818" s="230"/>
      <c r="CE1818" s="230"/>
      <c r="CF1818" s="230"/>
      <c r="CG1818" s="230"/>
      <c r="CH1818" s="230"/>
      <c r="CI1818" s="230"/>
      <c r="CJ1818" s="230"/>
      <c r="CK1818" s="230"/>
      <c r="CL1818" s="230"/>
      <c r="CM1818" s="230"/>
      <c r="CN1818" s="171"/>
      <c r="CO1818" s="199"/>
      <c r="CP1818" s="230"/>
      <c r="CQ1818" s="233"/>
      <c r="CR1818" s="233"/>
      <c r="CS1818" s="233"/>
      <c r="CT1818" s="230"/>
      <c r="CU1818" s="230"/>
      <c r="CV1818" s="230"/>
      <c r="CW1818" s="230"/>
    </row>
    <row r="1819" ht="45" hidden="1" spans="1:101">
      <c r="A1819" s="191">
        <v>2936</v>
      </c>
      <c r="B1819" s="261" t="s">
        <v>4521</v>
      </c>
      <c r="C1819" s="261" t="s">
        <v>4522</v>
      </c>
      <c r="D1819" s="261" t="s">
        <v>2780</v>
      </c>
      <c r="E1819" s="199"/>
      <c r="F1819" s="261" t="s">
        <v>4523</v>
      </c>
      <c r="G1819" s="199"/>
      <c r="H1819" s="199"/>
      <c r="I1819" s="199"/>
      <c r="J1819" s="202"/>
      <c r="K1819" s="202"/>
      <c r="L1819" s="164" t="str">
        <f>_xlfn.IFNA(VLOOKUP(B1819,'[1]CDM Patients Data'!$C$1266:$N$5000,6,FALSE),"")</f>
        <v>Breast</v>
      </c>
      <c r="M1819" s="164" t="str">
        <f>_xlfn.IFNA(VLOOKUP(B1819,'[1]CDM Patients Data'!$C$1266:$N$5000,7,FALSE),"")</f>
        <v>Upper outer quadrant of breast</v>
      </c>
      <c r="N1819" s="164" t="str">
        <f>_xlfn.IFNA(VLOOKUP(B1819,'[1]CDM Patients Data'!$C$1266:$N$5000,8,FALSE),"")</f>
        <v>Infiltrating ductular carcinoma</v>
      </c>
      <c r="O1819" s="164" t="str">
        <f>_xlfn.IFNA(VLOOKUP(B1819,'[1]CDM Patients Data'!$C$1266:$K$3492,9,FALSE),"")</f>
        <v>Right</v>
      </c>
      <c r="P1819" s="164">
        <f>_xlfn.IFNA(VLOOKUP(B1819,'[1]CDM Patients Data'!$C$1266:$O$3492,10,FALSE),"")</f>
        <v>0</v>
      </c>
      <c r="Q1819" s="164">
        <f>_xlfn.IFNA(VLOOKUP(B1819,'[1]CDM Patients Data'!$C$1266:$O$3492,11,FALSE),"")</f>
        <v>0</v>
      </c>
      <c r="R1819" s="164">
        <f>_xlfn.IFNA(VLOOKUP(B1819,'[1]CDM Patients Data'!$C$1266:$O$3492,12,FALSE),"")</f>
        <v>0</v>
      </c>
      <c r="S1819" s="164">
        <f>_xlfn.IFNA(VLOOKUP(B1819,'[1]CDM Patients Data'!$C$1266:$P$3492,13,FALSE),"")</f>
        <v>0</v>
      </c>
      <c r="T1819" s="164" t="str">
        <f>_xlfn.IFNA(VLOOKUP(B1819,'[1]CDM Patients Data'!$C$1266:$N$5000,5,FALSE),"")</f>
        <v>Manohar</v>
      </c>
      <c r="U1819" s="164"/>
      <c r="V1819" s="164"/>
      <c r="W1819" s="210"/>
      <c r="X1819" s="164"/>
      <c r="Y1819" s="164"/>
      <c r="Z1819" s="164"/>
      <c r="AA1819" s="164"/>
      <c r="AB1819" s="164"/>
      <c r="AC1819" s="210"/>
      <c r="AD1819" s="199"/>
      <c r="AE1819" s="199"/>
      <c r="AF1819" s="199"/>
      <c r="AG1819" s="199"/>
      <c r="AH1819" s="233"/>
      <c r="AI1819" s="199"/>
      <c r="AJ1819" s="199"/>
      <c r="AK1819" s="218"/>
      <c r="AL1819" s="218"/>
      <c r="AM1819" s="218"/>
      <c r="AN1819" s="218"/>
      <c r="AO1819" s="218"/>
      <c r="AP1819" s="218"/>
      <c r="AQ1819" s="218"/>
      <c r="AR1819" s="218"/>
      <c r="AS1819" s="218"/>
      <c r="AT1819" s="218"/>
      <c r="AU1819" s="218"/>
      <c r="AV1819" s="218"/>
      <c r="AW1819" s="218"/>
      <c r="AX1819" s="218"/>
      <c r="AY1819" s="218"/>
      <c r="AZ1819" s="218"/>
      <c r="BA1819" s="218"/>
      <c r="BB1819" s="218"/>
      <c r="BC1819" s="218"/>
      <c r="BD1819" s="218"/>
      <c r="BE1819" s="218"/>
      <c r="BF1819" s="218"/>
      <c r="BG1819" s="218"/>
      <c r="BH1819" s="218"/>
      <c r="BI1819" s="218"/>
      <c r="BJ1819" s="233"/>
      <c r="BK1819" s="199"/>
      <c r="BL1819" s="218"/>
      <c r="BM1819" s="171"/>
      <c r="BN1819" s="171"/>
      <c r="BO1819" s="171"/>
      <c r="BP1819" s="218"/>
      <c r="BQ1819" s="218"/>
      <c r="BR1819" s="218"/>
      <c r="BS1819" s="218"/>
      <c r="BT1819" s="218"/>
      <c r="BU1819" s="218"/>
      <c r="BV1819" s="218"/>
      <c r="BW1819" s="218"/>
      <c r="BX1819" s="171"/>
      <c r="BY1819" s="199"/>
      <c r="BZ1819" s="230"/>
      <c r="CA1819" s="230"/>
      <c r="CB1819" s="230"/>
      <c r="CC1819" s="230"/>
      <c r="CD1819" s="230"/>
      <c r="CE1819" s="230"/>
      <c r="CF1819" s="230"/>
      <c r="CG1819" s="230"/>
      <c r="CH1819" s="230"/>
      <c r="CI1819" s="230"/>
      <c r="CJ1819" s="230"/>
      <c r="CK1819" s="230"/>
      <c r="CL1819" s="230"/>
      <c r="CM1819" s="230"/>
      <c r="CN1819" s="171"/>
      <c r="CO1819" s="199"/>
      <c r="CP1819" s="230"/>
      <c r="CQ1819" s="233"/>
      <c r="CR1819" s="233"/>
      <c r="CS1819" s="233"/>
      <c r="CT1819" s="230"/>
      <c r="CU1819" s="230"/>
      <c r="CV1819" s="230"/>
      <c r="CW1819" s="230"/>
    </row>
    <row r="1820" ht="15" hidden="1" spans="1:101">
      <c r="A1820" s="191">
        <v>2937</v>
      </c>
      <c r="B1820" s="261" t="s">
        <v>4524</v>
      </c>
      <c r="C1820" s="261" t="s">
        <v>4525</v>
      </c>
      <c r="D1820" s="261" t="s">
        <v>2780</v>
      </c>
      <c r="E1820" s="199"/>
      <c r="F1820" s="261" t="s">
        <v>4523</v>
      </c>
      <c r="G1820" s="199"/>
      <c r="H1820" s="199"/>
      <c r="I1820" s="199"/>
      <c r="J1820" s="202"/>
      <c r="K1820" s="202"/>
      <c r="L1820" s="164" t="str">
        <f>_xlfn.IFNA(VLOOKUP(B1820,'[1]CDM Patients Data'!$C$1266:$N$5000,6,FALSE),"")</f>
        <v/>
      </c>
      <c r="M1820" s="164" t="str">
        <f>_xlfn.IFNA(VLOOKUP(B1820,'[1]CDM Patients Data'!$C$1266:$N$5000,7,FALSE),"")</f>
        <v/>
      </c>
      <c r="N1820" s="164" t="str">
        <f>_xlfn.IFNA(VLOOKUP(B1820,'[1]CDM Patients Data'!$C$1266:$N$5000,8,FALSE),"")</f>
        <v/>
      </c>
      <c r="O1820" s="164" t="str">
        <f>_xlfn.IFNA(VLOOKUP(B1820,'[1]CDM Patients Data'!$C$1266:$K$3492,9,FALSE),"")</f>
        <v/>
      </c>
      <c r="P1820" s="164" t="str">
        <f>_xlfn.IFNA(VLOOKUP(B1820,'[1]CDM Patients Data'!$C$1266:$O$3492,10,FALSE),"")</f>
        <v/>
      </c>
      <c r="Q1820" s="164" t="str">
        <f>_xlfn.IFNA(VLOOKUP(B1820,'[1]CDM Patients Data'!$C$1266:$O$3492,11,FALSE),"")</f>
        <v/>
      </c>
      <c r="R1820" s="164" t="str">
        <f>_xlfn.IFNA(VLOOKUP(B1820,'[1]CDM Patients Data'!$C$1266:$O$3492,12,FALSE),"")</f>
        <v/>
      </c>
      <c r="S1820" s="164" t="str">
        <f>_xlfn.IFNA(VLOOKUP(B1820,'[1]CDM Patients Data'!$C$1266:$P$3492,13,FALSE),"")</f>
        <v/>
      </c>
      <c r="T1820" s="164" t="str">
        <f>_xlfn.IFNA(VLOOKUP(B1820,'[1]CDM Patients Data'!$C$1266:$N$5000,5,FALSE),"")</f>
        <v/>
      </c>
      <c r="U1820" s="164"/>
      <c r="V1820" s="164"/>
      <c r="W1820" s="210"/>
      <c r="X1820" s="164"/>
      <c r="Y1820" s="164"/>
      <c r="Z1820" s="164"/>
      <c r="AA1820" s="164"/>
      <c r="AB1820" s="164"/>
      <c r="AC1820" s="210"/>
      <c r="AD1820" s="199"/>
      <c r="AE1820" s="199"/>
      <c r="AF1820" s="199"/>
      <c r="AG1820" s="199"/>
      <c r="AH1820" s="233"/>
      <c r="AI1820" s="199"/>
      <c r="AJ1820" s="199"/>
      <c r="AK1820" s="218"/>
      <c r="AL1820" s="218"/>
      <c r="AM1820" s="218"/>
      <c r="AN1820" s="218"/>
      <c r="AO1820" s="218"/>
      <c r="AP1820" s="218"/>
      <c r="AQ1820" s="218"/>
      <c r="AR1820" s="218"/>
      <c r="AS1820" s="218"/>
      <c r="AT1820" s="218"/>
      <c r="AU1820" s="218"/>
      <c r="AV1820" s="218"/>
      <c r="AW1820" s="218"/>
      <c r="AX1820" s="218"/>
      <c r="AY1820" s="218"/>
      <c r="AZ1820" s="218"/>
      <c r="BA1820" s="218"/>
      <c r="BB1820" s="218"/>
      <c r="BC1820" s="218"/>
      <c r="BD1820" s="218"/>
      <c r="BE1820" s="218"/>
      <c r="BF1820" s="218"/>
      <c r="BG1820" s="218"/>
      <c r="BH1820" s="218"/>
      <c r="BI1820" s="218"/>
      <c r="BJ1820" s="233"/>
      <c r="BK1820" s="199"/>
      <c r="BL1820" s="218"/>
      <c r="BM1820" s="171"/>
      <c r="BN1820" s="171"/>
      <c r="BO1820" s="171"/>
      <c r="BP1820" s="218"/>
      <c r="BQ1820" s="218"/>
      <c r="BR1820" s="218"/>
      <c r="BS1820" s="218"/>
      <c r="BT1820" s="218"/>
      <c r="BU1820" s="218"/>
      <c r="BV1820" s="218"/>
      <c r="BW1820" s="218"/>
      <c r="BX1820" s="171"/>
      <c r="BY1820" s="199"/>
      <c r="BZ1820" s="230"/>
      <c r="CA1820" s="230"/>
      <c r="CB1820" s="230"/>
      <c r="CC1820" s="230"/>
      <c r="CD1820" s="230"/>
      <c r="CE1820" s="230"/>
      <c r="CF1820" s="230"/>
      <c r="CG1820" s="230"/>
      <c r="CH1820" s="230"/>
      <c r="CI1820" s="230"/>
      <c r="CJ1820" s="230"/>
      <c r="CK1820" s="230"/>
      <c r="CL1820" s="230"/>
      <c r="CM1820" s="230"/>
      <c r="CN1820" s="171"/>
      <c r="CO1820" s="199"/>
      <c r="CP1820" s="230"/>
      <c r="CQ1820" s="233"/>
      <c r="CR1820" s="233"/>
      <c r="CS1820" s="233"/>
      <c r="CT1820" s="230"/>
      <c r="CU1820" s="230"/>
      <c r="CV1820" s="230"/>
      <c r="CW1820" s="230"/>
    </row>
    <row r="1821" ht="15" hidden="1" spans="1:101">
      <c r="A1821" s="191">
        <v>2938</v>
      </c>
      <c r="B1821" s="261" t="s">
        <v>4526</v>
      </c>
      <c r="C1821" s="261" t="s">
        <v>4527</v>
      </c>
      <c r="D1821" s="261" t="s">
        <v>2918</v>
      </c>
      <c r="E1821" s="199"/>
      <c r="F1821" s="261" t="s">
        <v>4528</v>
      </c>
      <c r="G1821" s="199"/>
      <c r="H1821" s="199"/>
      <c r="I1821" s="199"/>
      <c r="J1821" s="202"/>
      <c r="K1821" s="202"/>
      <c r="L1821" s="164">
        <f>_xlfn.IFNA(VLOOKUP(B1821,'[1]CDM Patients Data'!$C$1266:$N$5000,6,FALSE),"")</f>
        <v>0</v>
      </c>
      <c r="M1821" s="164">
        <f>_xlfn.IFNA(VLOOKUP(B1821,'[1]CDM Patients Data'!$C$1266:$N$5000,7,FALSE),"")</f>
        <v>0</v>
      </c>
      <c r="N1821" s="164">
        <f>_xlfn.IFNA(VLOOKUP(B1821,'[1]CDM Patients Data'!$C$1266:$N$5000,8,FALSE),"")</f>
        <v>0</v>
      </c>
      <c r="O1821" s="164">
        <f>_xlfn.IFNA(VLOOKUP(B1821,'[1]CDM Patients Data'!$C$1266:$K$3492,9,FALSE),"")</f>
        <v>0</v>
      </c>
      <c r="P1821" s="164">
        <f>_xlfn.IFNA(VLOOKUP(B1821,'[1]CDM Patients Data'!$C$1266:$O$3492,10,FALSE),"")</f>
        <v>0</v>
      </c>
      <c r="Q1821" s="164">
        <f>_xlfn.IFNA(VLOOKUP(B1821,'[1]CDM Patients Data'!$C$1266:$O$3492,11,FALSE),"")</f>
        <v>0</v>
      </c>
      <c r="R1821" s="164">
        <f>_xlfn.IFNA(VLOOKUP(B1821,'[1]CDM Patients Data'!$C$1266:$O$3492,12,FALSE),"")</f>
        <v>0</v>
      </c>
      <c r="S1821" s="164">
        <f>_xlfn.IFNA(VLOOKUP(B1821,'[1]CDM Patients Data'!$C$1266:$P$3492,13,FALSE),"")</f>
        <v>0</v>
      </c>
      <c r="T1821" s="164" t="str">
        <f>_xlfn.IFNA(VLOOKUP(B1821,'[1]CDM Patients Data'!$C$1266:$N$5000,5,FALSE),"")</f>
        <v>Alaka</v>
      </c>
      <c r="U1821" s="164"/>
      <c r="V1821" s="164"/>
      <c r="W1821" s="210"/>
      <c r="X1821" s="164"/>
      <c r="Y1821" s="164"/>
      <c r="Z1821" s="164"/>
      <c r="AA1821" s="164"/>
      <c r="AB1821" s="164"/>
      <c r="AC1821" s="210"/>
      <c r="AD1821" s="199"/>
      <c r="AE1821" s="199"/>
      <c r="AF1821" s="199"/>
      <c r="AG1821" s="199"/>
      <c r="AH1821" s="233"/>
      <c r="AI1821" s="199"/>
      <c r="AJ1821" s="199"/>
      <c r="AK1821" s="218"/>
      <c r="AL1821" s="218"/>
      <c r="AM1821" s="218"/>
      <c r="AN1821" s="218"/>
      <c r="AO1821" s="218"/>
      <c r="AP1821" s="218"/>
      <c r="AQ1821" s="218"/>
      <c r="AR1821" s="218"/>
      <c r="AS1821" s="218"/>
      <c r="AT1821" s="218"/>
      <c r="AU1821" s="218"/>
      <c r="AV1821" s="218"/>
      <c r="AW1821" s="218"/>
      <c r="AX1821" s="218"/>
      <c r="AY1821" s="218"/>
      <c r="AZ1821" s="218"/>
      <c r="BA1821" s="218"/>
      <c r="BB1821" s="218"/>
      <c r="BC1821" s="218"/>
      <c r="BD1821" s="218"/>
      <c r="BE1821" s="218"/>
      <c r="BF1821" s="218"/>
      <c r="BG1821" s="218"/>
      <c r="BH1821" s="218"/>
      <c r="BI1821" s="218"/>
      <c r="BJ1821" s="233"/>
      <c r="BK1821" s="199"/>
      <c r="BL1821" s="218"/>
      <c r="BM1821" s="171"/>
      <c r="BN1821" s="171"/>
      <c r="BO1821" s="171"/>
      <c r="BP1821" s="218"/>
      <c r="BQ1821" s="218"/>
      <c r="BR1821" s="218"/>
      <c r="BS1821" s="218"/>
      <c r="BT1821" s="218"/>
      <c r="BU1821" s="218"/>
      <c r="BV1821" s="218"/>
      <c r="BW1821" s="218"/>
      <c r="BX1821" s="171"/>
      <c r="BY1821" s="199"/>
      <c r="BZ1821" s="230"/>
      <c r="CA1821" s="230"/>
      <c r="CB1821" s="230"/>
      <c r="CC1821" s="230"/>
      <c r="CD1821" s="230"/>
      <c r="CE1821" s="230"/>
      <c r="CF1821" s="230"/>
      <c r="CG1821" s="230"/>
      <c r="CH1821" s="230"/>
      <c r="CI1821" s="230"/>
      <c r="CJ1821" s="230"/>
      <c r="CK1821" s="230"/>
      <c r="CL1821" s="230"/>
      <c r="CM1821" s="230"/>
      <c r="CN1821" s="171"/>
      <c r="CO1821" s="199"/>
      <c r="CP1821" s="230"/>
      <c r="CQ1821" s="233"/>
      <c r="CR1821" s="233"/>
      <c r="CS1821" s="233"/>
      <c r="CT1821" s="230"/>
      <c r="CU1821" s="230"/>
      <c r="CV1821" s="230"/>
      <c r="CW1821" s="230"/>
    </row>
    <row r="1822" ht="30" hidden="1" spans="1:101">
      <c r="A1822" s="191">
        <v>2939</v>
      </c>
      <c r="B1822" s="261" t="s">
        <v>4529</v>
      </c>
      <c r="C1822" s="261" t="s">
        <v>4530</v>
      </c>
      <c r="D1822" s="261" t="s">
        <v>3017</v>
      </c>
      <c r="E1822" s="199"/>
      <c r="F1822" s="261" t="s">
        <v>4531</v>
      </c>
      <c r="G1822" s="199"/>
      <c r="H1822" s="199"/>
      <c r="I1822" s="199"/>
      <c r="J1822" s="202"/>
      <c r="K1822" s="202"/>
      <c r="L1822" s="164" t="str">
        <f>_xlfn.IFNA(VLOOKUP(B1822,'[1]CDM Patients Data'!$C$1266:$N$5000,6,FALSE),"")</f>
        <v>Lung</v>
      </c>
      <c r="M1822" s="164" t="str">
        <f>_xlfn.IFNA(VLOOKUP(B1822,'[1]CDM Patients Data'!$C$1266:$N$5000,7,FALSE),"")</f>
        <v>Lung NOS</v>
      </c>
      <c r="N1822" s="164" t="str">
        <f>_xlfn.IFNA(VLOOKUP(B1822,'[1]CDM Patients Data'!$C$1266:$N$5000,8,FALSE),"")</f>
        <v>Adenocarcinoma, NOS</v>
      </c>
      <c r="O1822" s="164" t="str">
        <f>_xlfn.IFNA(VLOOKUP(B1822,'[1]CDM Patients Data'!$C$1266:$K$3492,9,FALSE),"")</f>
        <v>Unknown</v>
      </c>
      <c r="P1822" s="164">
        <f>_xlfn.IFNA(VLOOKUP(B1822,'[1]CDM Patients Data'!$C$1266:$O$3492,10,FALSE),"")</f>
        <v>0</v>
      </c>
      <c r="Q1822" s="164">
        <f>_xlfn.IFNA(VLOOKUP(B1822,'[1]CDM Patients Data'!$C$1266:$O$3492,11,FALSE),"")</f>
        <v>0</v>
      </c>
      <c r="R1822" s="164">
        <f>_xlfn.IFNA(VLOOKUP(B1822,'[1]CDM Patients Data'!$C$1266:$O$3492,12,FALSE),"")</f>
        <v>0</v>
      </c>
      <c r="S1822" s="164">
        <f>_xlfn.IFNA(VLOOKUP(B1822,'[1]CDM Patients Data'!$C$1266:$P$3492,13,FALSE),"")</f>
        <v>0</v>
      </c>
      <c r="T1822" s="164"/>
      <c r="U1822" s="164"/>
      <c r="V1822" s="164"/>
      <c r="W1822" s="210"/>
      <c r="X1822" s="164"/>
      <c r="Y1822" s="164"/>
      <c r="Z1822" s="164"/>
      <c r="AA1822" s="164"/>
      <c r="AB1822" s="164"/>
      <c r="AC1822" s="210"/>
      <c r="AD1822" s="199"/>
      <c r="AE1822" s="199"/>
      <c r="AF1822" s="199"/>
      <c r="AG1822" s="199"/>
      <c r="AH1822" s="233"/>
      <c r="AI1822" s="199"/>
      <c r="AJ1822" s="199"/>
      <c r="AK1822" s="218"/>
      <c r="AL1822" s="218"/>
      <c r="AM1822" s="218"/>
      <c r="AN1822" s="218"/>
      <c r="AO1822" s="218"/>
      <c r="AP1822" s="218"/>
      <c r="AQ1822" s="218"/>
      <c r="AR1822" s="218"/>
      <c r="AS1822" s="218"/>
      <c r="AT1822" s="218"/>
      <c r="AU1822" s="218"/>
      <c r="AV1822" s="218"/>
      <c r="AW1822" s="218"/>
      <c r="AX1822" s="218"/>
      <c r="AY1822" s="218"/>
      <c r="AZ1822" s="218"/>
      <c r="BA1822" s="218"/>
      <c r="BB1822" s="218"/>
      <c r="BC1822" s="218"/>
      <c r="BD1822" s="218"/>
      <c r="BE1822" s="218"/>
      <c r="BF1822" s="218"/>
      <c r="BG1822" s="218"/>
      <c r="BH1822" s="218"/>
      <c r="BI1822" s="218"/>
      <c r="BJ1822" s="233"/>
      <c r="BK1822" s="199"/>
      <c r="BL1822" s="218"/>
      <c r="BM1822" s="171"/>
      <c r="BN1822" s="171"/>
      <c r="BO1822" s="171"/>
      <c r="BP1822" s="218"/>
      <c r="BQ1822" s="218"/>
      <c r="BR1822" s="218"/>
      <c r="BS1822" s="218"/>
      <c r="BT1822" s="218"/>
      <c r="BU1822" s="218"/>
      <c r="BV1822" s="218"/>
      <c r="BW1822" s="218"/>
      <c r="BX1822" s="171"/>
      <c r="BY1822" s="199"/>
      <c r="BZ1822" s="230"/>
      <c r="CA1822" s="230"/>
      <c r="CB1822" s="230"/>
      <c r="CC1822" s="230"/>
      <c r="CD1822" s="230"/>
      <c r="CE1822" s="230"/>
      <c r="CF1822" s="230"/>
      <c r="CG1822" s="230"/>
      <c r="CH1822" s="230"/>
      <c r="CI1822" s="230"/>
      <c r="CJ1822" s="230"/>
      <c r="CK1822" s="230"/>
      <c r="CL1822" s="230"/>
      <c r="CM1822" s="230"/>
      <c r="CN1822" s="171"/>
      <c r="CO1822" s="199"/>
      <c r="CP1822" s="230"/>
      <c r="CQ1822" s="233"/>
      <c r="CR1822" s="233"/>
      <c r="CS1822" s="233"/>
      <c r="CT1822" s="230"/>
      <c r="CU1822" s="230"/>
      <c r="CV1822" s="230"/>
      <c r="CW1822" s="230"/>
    </row>
    <row r="1823" ht="15" hidden="1" spans="1:101">
      <c r="A1823" s="191">
        <v>2940</v>
      </c>
      <c r="B1823" s="261" t="s">
        <v>4532</v>
      </c>
      <c r="C1823" s="261" t="s">
        <v>4533</v>
      </c>
      <c r="D1823" s="261" t="s">
        <v>2780</v>
      </c>
      <c r="E1823" s="199"/>
      <c r="F1823" s="261" t="s">
        <v>2681</v>
      </c>
      <c r="G1823" s="199"/>
      <c r="H1823" s="199"/>
      <c r="I1823" s="199"/>
      <c r="J1823" s="202"/>
      <c r="K1823" s="202"/>
      <c r="L1823" s="164">
        <f>_xlfn.IFNA(VLOOKUP(B1823,'[1]CDM Patients Data'!$C$1266:$N$5000,6,FALSE),"")</f>
        <v>0</v>
      </c>
      <c r="M1823" s="164">
        <f>_xlfn.IFNA(VLOOKUP(B1823,'[1]CDM Patients Data'!$C$1266:$N$5000,7,FALSE),"")</f>
        <v>0</v>
      </c>
      <c r="N1823" s="164">
        <f>_xlfn.IFNA(VLOOKUP(B1823,'[1]CDM Patients Data'!$C$1266:$N$5000,8,FALSE),"")</f>
        <v>0</v>
      </c>
      <c r="O1823" s="164">
        <f>_xlfn.IFNA(VLOOKUP(B1823,'[1]CDM Patients Data'!$C$1266:$K$3492,9,FALSE),"")</f>
        <v>0</v>
      </c>
      <c r="P1823" s="164">
        <f>_xlfn.IFNA(VLOOKUP(B1823,'[1]CDM Patients Data'!$C$1266:$O$3492,10,FALSE),"")</f>
        <v>0</v>
      </c>
      <c r="Q1823" s="164">
        <f>_xlfn.IFNA(VLOOKUP(B1823,'[1]CDM Patients Data'!$C$1266:$O$3492,11,FALSE),"")</f>
        <v>0</v>
      </c>
      <c r="R1823" s="164">
        <f>_xlfn.IFNA(VLOOKUP(B1823,'[1]CDM Patients Data'!$C$1266:$O$3492,12,FALSE),"")</f>
        <v>0</v>
      </c>
      <c r="S1823" s="164">
        <f>_xlfn.IFNA(VLOOKUP(B1823,'[1]CDM Patients Data'!$C$1266:$P$3492,13,FALSE),"")</f>
        <v>0</v>
      </c>
      <c r="T1823" s="164"/>
      <c r="U1823" s="164"/>
      <c r="V1823" s="164"/>
      <c r="W1823" s="210"/>
      <c r="X1823" s="164"/>
      <c r="Y1823" s="164"/>
      <c r="Z1823" s="164"/>
      <c r="AA1823" s="164"/>
      <c r="AB1823" s="164"/>
      <c r="AC1823" s="210"/>
      <c r="AD1823" s="199"/>
      <c r="AE1823" s="199"/>
      <c r="AF1823" s="199"/>
      <c r="AG1823" s="199"/>
      <c r="AH1823" s="233"/>
      <c r="AI1823" s="199"/>
      <c r="AJ1823" s="199"/>
      <c r="AK1823" s="218"/>
      <c r="AL1823" s="218"/>
      <c r="AM1823" s="218"/>
      <c r="AN1823" s="218"/>
      <c r="AO1823" s="218"/>
      <c r="AP1823" s="218"/>
      <c r="AQ1823" s="218"/>
      <c r="AR1823" s="218"/>
      <c r="AS1823" s="218"/>
      <c r="AT1823" s="218"/>
      <c r="AU1823" s="218"/>
      <c r="AV1823" s="218"/>
      <c r="AW1823" s="218"/>
      <c r="AX1823" s="218"/>
      <c r="AY1823" s="218"/>
      <c r="AZ1823" s="218"/>
      <c r="BA1823" s="218"/>
      <c r="BB1823" s="218"/>
      <c r="BC1823" s="218"/>
      <c r="BD1823" s="218"/>
      <c r="BE1823" s="218"/>
      <c r="BF1823" s="218"/>
      <c r="BG1823" s="218"/>
      <c r="BH1823" s="218"/>
      <c r="BI1823" s="218"/>
      <c r="BJ1823" s="233"/>
      <c r="BK1823" s="199"/>
      <c r="BL1823" s="218"/>
      <c r="BM1823" s="171"/>
      <c r="BN1823" s="171"/>
      <c r="BO1823" s="171"/>
      <c r="BP1823" s="218"/>
      <c r="BQ1823" s="218"/>
      <c r="BR1823" s="218"/>
      <c r="BS1823" s="218"/>
      <c r="BT1823" s="218"/>
      <c r="BU1823" s="218"/>
      <c r="BV1823" s="218"/>
      <c r="BW1823" s="218"/>
      <c r="BX1823" s="171"/>
      <c r="BY1823" s="199"/>
      <c r="BZ1823" s="230"/>
      <c r="CA1823" s="230"/>
      <c r="CB1823" s="230"/>
      <c r="CC1823" s="230"/>
      <c r="CD1823" s="230"/>
      <c r="CE1823" s="230"/>
      <c r="CF1823" s="230"/>
      <c r="CG1823" s="230"/>
      <c r="CH1823" s="230"/>
      <c r="CI1823" s="230"/>
      <c r="CJ1823" s="230"/>
      <c r="CK1823" s="230"/>
      <c r="CL1823" s="230"/>
      <c r="CM1823" s="230"/>
      <c r="CN1823" s="171"/>
      <c r="CO1823" s="199"/>
      <c r="CP1823" s="230"/>
      <c r="CQ1823" s="233"/>
      <c r="CR1823" s="233"/>
      <c r="CS1823" s="233"/>
      <c r="CT1823" s="230"/>
      <c r="CU1823" s="230"/>
      <c r="CV1823" s="230"/>
      <c r="CW1823" s="230"/>
    </row>
    <row r="1824" ht="60" hidden="1" spans="1:101">
      <c r="A1824" s="191">
        <v>2941</v>
      </c>
      <c r="B1824" s="261" t="s">
        <v>4534</v>
      </c>
      <c r="C1824" s="261" t="s">
        <v>4535</v>
      </c>
      <c r="D1824" s="261" t="s">
        <v>2798</v>
      </c>
      <c r="E1824" s="199"/>
      <c r="F1824" s="261" t="s">
        <v>4536</v>
      </c>
      <c r="G1824" s="199"/>
      <c r="H1824" s="199"/>
      <c r="I1824" s="199"/>
      <c r="J1824" s="202"/>
      <c r="K1824" s="202"/>
      <c r="L1824" s="164" t="str">
        <f>_xlfn.IFNA(VLOOKUP(B1824,'[1]CDM Patients Data'!$C$1266:$N$5000,6,FALSE),"")</f>
        <v>Lung</v>
      </c>
      <c r="M1824" s="164" t="str">
        <f>_xlfn.IFNA(VLOOKUP(B1824,'[1]CDM Patients Data'!$C$1266:$N$5000,7,FALSE),"")</f>
        <v>Overlapping lesion of lung</v>
      </c>
      <c r="N1824" s="164" t="str">
        <f>_xlfn.IFNA(VLOOKUP(B1824,'[1]CDM Patients Data'!$C$1266:$N$5000,8,FALSE),"")</f>
        <v>Squamous cell carcinoma, NOS</v>
      </c>
      <c r="O1824" s="164" t="str">
        <f>_xlfn.IFNA(VLOOKUP(B1824,'[1]CDM Patients Data'!$C$1266:$K$3492,9,FALSE),"")</f>
        <v>Left</v>
      </c>
      <c r="P1824" s="164">
        <f>_xlfn.IFNA(VLOOKUP(B1824,'[1]CDM Patients Data'!$C$1266:$O$3492,10,FALSE),"")</f>
        <v>0</v>
      </c>
      <c r="Q1824" s="164">
        <f>_xlfn.IFNA(VLOOKUP(B1824,'[1]CDM Patients Data'!$C$1266:$O$3492,11,FALSE),"")</f>
        <v>0</v>
      </c>
      <c r="R1824" s="164">
        <f>_xlfn.IFNA(VLOOKUP(B1824,'[1]CDM Patients Data'!$C$1266:$O$3492,12,FALSE),"")</f>
        <v>0</v>
      </c>
      <c r="S1824" s="164">
        <f>_xlfn.IFNA(VLOOKUP(B1824,'[1]CDM Patients Data'!$C$1266:$P$3492,13,FALSE),"")</f>
        <v>0</v>
      </c>
      <c r="T1824" s="164"/>
      <c r="U1824" s="164"/>
      <c r="V1824" s="164"/>
      <c r="W1824" s="210"/>
      <c r="X1824" s="164"/>
      <c r="Y1824" s="164"/>
      <c r="Z1824" s="164"/>
      <c r="AA1824" s="164"/>
      <c r="AB1824" s="164"/>
      <c r="AC1824" s="210"/>
      <c r="AD1824" s="199"/>
      <c r="AE1824" s="199"/>
      <c r="AF1824" s="199"/>
      <c r="AG1824" s="199"/>
      <c r="AH1824" s="233"/>
      <c r="AI1824" s="199"/>
      <c r="AJ1824" s="199"/>
      <c r="AK1824" s="218"/>
      <c r="AL1824" s="218"/>
      <c r="AM1824" s="218"/>
      <c r="AN1824" s="218"/>
      <c r="AO1824" s="218"/>
      <c r="AP1824" s="218"/>
      <c r="AQ1824" s="218"/>
      <c r="AR1824" s="218"/>
      <c r="AS1824" s="218"/>
      <c r="AT1824" s="218"/>
      <c r="AU1824" s="218"/>
      <c r="AV1824" s="218"/>
      <c r="AW1824" s="218"/>
      <c r="AX1824" s="218"/>
      <c r="AY1824" s="218"/>
      <c r="AZ1824" s="218"/>
      <c r="BA1824" s="218"/>
      <c r="BB1824" s="218"/>
      <c r="BC1824" s="218"/>
      <c r="BD1824" s="218"/>
      <c r="BE1824" s="218"/>
      <c r="BF1824" s="218"/>
      <c r="BG1824" s="218"/>
      <c r="BH1824" s="218"/>
      <c r="BI1824" s="218"/>
      <c r="BJ1824" s="233"/>
      <c r="BK1824" s="199"/>
      <c r="BL1824" s="218"/>
      <c r="BM1824" s="171"/>
      <c r="BN1824" s="171"/>
      <c r="BO1824" s="171"/>
      <c r="BP1824" s="218"/>
      <c r="BQ1824" s="218"/>
      <c r="BR1824" s="218"/>
      <c r="BS1824" s="218"/>
      <c r="BT1824" s="218"/>
      <c r="BU1824" s="218"/>
      <c r="BV1824" s="218"/>
      <c r="BW1824" s="218"/>
      <c r="BX1824" s="171"/>
      <c r="BY1824" s="199"/>
      <c r="BZ1824" s="230"/>
      <c r="CA1824" s="230"/>
      <c r="CB1824" s="230"/>
      <c r="CC1824" s="230"/>
      <c r="CD1824" s="230"/>
      <c r="CE1824" s="230"/>
      <c r="CF1824" s="230"/>
      <c r="CG1824" s="230"/>
      <c r="CH1824" s="230"/>
      <c r="CI1824" s="230"/>
      <c r="CJ1824" s="230"/>
      <c r="CK1824" s="230"/>
      <c r="CL1824" s="230"/>
      <c r="CM1824" s="230"/>
      <c r="CN1824" s="171"/>
      <c r="CO1824" s="199"/>
      <c r="CP1824" s="230"/>
      <c r="CQ1824" s="233"/>
      <c r="CR1824" s="233"/>
      <c r="CS1824" s="233"/>
      <c r="CT1824" s="230"/>
      <c r="CU1824" s="230"/>
      <c r="CV1824" s="230"/>
      <c r="CW1824" s="230"/>
    </row>
    <row r="1825" ht="15" hidden="1" spans="1:101">
      <c r="A1825" s="191">
        <v>2942</v>
      </c>
      <c r="B1825" s="261" t="s">
        <v>4537</v>
      </c>
      <c r="C1825" s="261" t="s">
        <v>4538</v>
      </c>
      <c r="D1825" s="261" t="s">
        <v>2783</v>
      </c>
      <c r="E1825" s="199"/>
      <c r="F1825" s="261" t="s">
        <v>4539</v>
      </c>
      <c r="G1825" s="199"/>
      <c r="H1825" s="199"/>
      <c r="I1825" s="199"/>
      <c r="J1825" s="202"/>
      <c r="K1825" s="202"/>
      <c r="L1825" s="164" t="str">
        <f>_xlfn.IFNA(VLOOKUP(B1825,'[1]CDM Patients Data'!$C$1266:$N$5000,6,FALSE),"")</f>
        <v/>
      </c>
      <c r="M1825" s="164" t="str">
        <f>_xlfn.IFNA(VLOOKUP(B1825,'[1]CDM Patients Data'!$C$1266:$N$5000,7,FALSE),"")</f>
        <v/>
      </c>
      <c r="N1825" s="164" t="str">
        <f>_xlfn.IFNA(VLOOKUP(B1825,'[1]CDM Patients Data'!$C$1266:$N$5000,8,FALSE),"")</f>
        <v/>
      </c>
      <c r="O1825" s="164" t="str">
        <f>_xlfn.IFNA(VLOOKUP(B1825,'[1]CDM Patients Data'!$C$1266:$K$3492,9,FALSE),"")</f>
        <v/>
      </c>
      <c r="P1825" s="164" t="str">
        <f>_xlfn.IFNA(VLOOKUP(B1825,'[1]CDM Patients Data'!$C$1266:$O$3492,10,FALSE),"")</f>
        <v/>
      </c>
      <c r="Q1825" s="164" t="str">
        <f>_xlfn.IFNA(VLOOKUP(B1825,'[1]CDM Patients Data'!$C$1266:$O$3492,11,FALSE),"")</f>
        <v/>
      </c>
      <c r="R1825" s="164" t="str">
        <f>_xlfn.IFNA(VLOOKUP(B1825,'[1]CDM Patients Data'!$C$1266:$O$3492,12,FALSE),"")</f>
        <v/>
      </c>
      <c r="S1825" s="164" t="str">
        <f>_xlfn.IFNA(VLOOKUP(B1825,'[1]CDM Patients Data'!$C$1266:$P$3492,13,FALSE),"")</f>
        <v/>
      </c>
      <c r="T1825" s="164"/>
      <c r="U1825" s="164"/>
      <c r="V1825" s="164"/>
      <c r="W1825" s="210"/>
      <c r="X1825" s="164"/>
      <c r="Y1825" s="164"/>
      <c r="Z1825" s="164"/>
      <c r="AA1825" s="164"/>
      <c r="AB1825" s="164"/>
      <c r="AC1825" s="210"/>
      <c r="AD1825" s="199"/>
      <c r="AE1825" s="199"/>
      <c r="AF1825" s="199"/>
      <c r="AG1825" s="199"/>
      <c r="AH1825" s="233"/>
      <c r="AI1825" s="199"/>
      <c r="AJ1825" s="199"/>
      <c r="AK1825" s="218"/>
      <c r="AL1825" s="218"/>
      <c r="AM1825" s="218"/>
      <c r="AN1825" s="218"/>
      <c r="AO1825" s="218"/>
      <c r="AP1825" s="218"/>
      <c r="AQ1825" s="218"/>
      <c r="AR1825" s="218"/>
      <c r="AS1825" s="218"/>
      <c r="AT1825" s="218"/>
      <c r="AU1825" s="218"/>
      <c r="AV1825" s="218"/>
      <c r="AW1825" s="218"/>
      <c r="AX1825" s="218"/>
      <c r="AY1825" s="218"/>
      <c r="AZ1825" s="218"/>
      <c r="BA1825" s="218"/>
      <c r="BB1825" s="218"/>
      <c r="BC1825" s="218"/>
      <c r="BD1825" s="218"/>
      <c r="BE1825" s="218"/>
      <c r="BF1825" s="218"/>
      <c r="BG1825" s="218"/>
      <c r="BH1825" s="218"/>
      <c r="BI1825" s="218"/>
      <c r="BJ1825" s="233"/>
      <c r="BK1825" s="199"/>
      <c r="BL1825" s="218"/>
      <c r="BM1825" s="171"/>
      <c r="BN1825" s="171"/>
      <c r="BO1825" s="171"/>
      <c r="BP1825" s="218"/>
      <c r="BQ1825" s="218"/>
      <c r="BR1825" s="218"/>
      <c r="BS1825" s="218"/>
      <c r="BT1825" s="218"/>
      <c r="BU1825" s="218"/>
      <c r="BV1825" s="218"/>
      <c r="BW1825" s="218"/>
      <c r="BX1825" s="171"/>
      <c r="BY1825" s="199"/>
      <c r="BZ1825" s="230"/>
      <c r="CA1825" s="230"/>
      <c r="CB1825" s="230"/>
      <c r="CC1825" s="230"/>
      <c r="CD1825" s="230"/>
      <c r="CE1825" s="230"/>
      <c r="CF1825" s="230"/>
      <c r="CG1825" s="230"/>
      <c r="CH1825" s="230"/>
      <c r="CI1825" s="230"/>
      <c r="CJ1825" s="230"/>
      <c r="CK1825" s="230"/>
      <c r="CL1825" s="230"/>
      <c r="CM1825" s="230"/>
      <c r="CN1825" s="171"/>
      <c r="CO1825" s="199"/>
      <c r="CP1825" s="230"/>
      <c r="CQ1825" s="233"/>
      <c r="CR1825" s="233"/>
      <c r="CS1825" s="233"/>
      <c r="CT1825" s="230"/>
      <c r="CU1825" s="230"/>
      <c r="CV1825" s="230"/>
      <c r="CW1825" s="230"/>
    </row>
    <row r="1826" ht="15" hidden="1" spans="1:101">
      <c r="A1826" s="191">
        <v>2943</v>
      </c>
      <c r="B1826" s="261" t="s">
        <v>4540</v>
      </c>
      <c r="C1826" s="261" t="s">
        <v>3681</v>
      </c>
      <c r="D1826" s="261" t="s">
        <v>2918</v>
      </c>
      <c r="E1826" s="199"/>
      <c r="F1826" s="261" t="s">
        <v>2220</v>
      </c>
      <c r="G1826" s="199"/>
      <c r="H1826" s="199"/>
      <c r="I1826" s="199"/>
      <c r="J1826" s="202"/>
      <c r="K1826" s="202"/>
      <c r="L1826" s="164">
        <f>_xlfn.IFNA(VLOOKUP(B1826,'[1]CDM Patients Data'!$C$1266:$N$5000,6,FALSE),"")</f>
        <v>0</v>
      </c>
      <c r="M1826" s="164">
        <f>_xlfn.IFNA(VLOOKUP(B1826,'[1]CDM Patients Data'!$C$1266:$N$5000,7,FALSE),"")</f>
        <v>0</v>
      </c>
      <c r="N1826" s="164">
        <f>_xlfn.IFNA(VLOOKUP(B1826,'[1]CDM Patients Data'!$C$1266:$N$5000,8,FALSE),"")</f>
        <v>0</v>
      </c>
      <c r="O1826" s="164">
        <f>_xlfn.IFNA(VLOOKUP(B1826,'[1]CDM Patients Data'!$C$1266:$K$3492,9,FALSE),"")</f>
        <v>0</v>
      </c>
      <c r="P1826" s="164">
        <f>_xlfn.IFNA(VLOOKUP(B1826,'[1]CDM Patients Data'!$C$1266:$O$3492,10,FALSE),"")</f>
        <v>0</v>
      </c>
      <c r="Q1826" s="164">
        <f>_xlfn.IFNA(VLOOKUP(B1826,'[1]CDM Patients Data'!$C$1266:$O$3492,11,FALSE),"")</f>
        <v>0</v>
      </c>
      <c r="R1826" s="164">
        <f>_xlfn.IFNA(VLOOKUP(B1826,'[1]CDM Patients Data'!$C$1266:$O$3492,12,FALSE),"")</f>
        <v>0</v>
      </c>
      <c r="S1826" s="164">
        <f>_xlfn.IFNA(VLOOKUP(B1826,'[1]CDM Patients Data'!$C$1266:$P$3492,13,FALSE),"")</f>
        <v>0</v>
      </c>
      <c r="T1826" s="164"/>
      <c r="U1826" s="164"/>
      <c r="V1826" s="164"/>
      <c r="W1826" s="210"/>
      <c r="X1826" s="164"/>
      <c r="Y1826" s="164"/>
      <c r="Z1826" s="164"/>
      <c r="AA1826" s="164"/>
      <c r="AB1826" s="164"/>
      <c r="AC1826" s="210"/>
      <c r="AD1826" s="199"/>
      <c r="AE1826" s="199"/>
      <c r="AF1826" s="199"/>
      <c r="AG1826" s="199"/>
      <c r="AH1826" s="233"/>
      <c r="AI1826" s="199"/>
      <c r="AJ1826" s="199"/>
      <c r="AK1826" s="218"/>
      <c r="AL1826" s="218"/>
      <c r="AM1826" s="218"/>
      <c r="AN1826" s="218"/>
      <c r="AO1826" s="218"/>
      <c r="AP1826" s="218"/>
      <c r="AQ1826" s="218"/>
      <c r="AR1826" s="218"/>
      <c r="AS1826" s="218"/>
      <c r="AT1826" s="218"/>
      <c r="AU1826" s="218"/>
      <c r="AV1826" s="218"/>
      <c r="AW1826" s="218"/>
      <c r="AX1826" s="218"/>
      <c r="AY1826" s="218"/>
      <c r="AZ1826" s="218"/>
      <c r="BA1826" s="218"/>
      <c r="BB1826" s="218"/>
      <c r="BC1826" s="218"/>
      <c r="BD1826" s="218"/>
      <c r="BE1826" s="218"/>
      <c r="BF1826" s="218"/>
      <c r="BG1826" s="218"/>
      <c r="BH1826" s="218"/>
      <c r="BI1826" s="218"/>
      <c r="BJ1826" s="233"/>
      <c r="BK1826" s="199"/>
      <c r="BL1826" s="218"/>
      <c r="BM1826" s="171"/>
      <c r="BN1826" s="171"/>
      <c r="BO1826" s="171"/>
      <c r="BP1826" s="218"/>
      <c r="BQ1826" s="218"/>
      <c r="BR1826" s="218"/>
      <c r="BS1826" s="218"/>
      <c r="BT1826" s="218"/>
      <c r="BU1826" s="218"/>
      <c r="BV1826" s="218"/>
      <c r="BW1826" s="218"/>
      <c r="BX1826" s="171"/>
      <c r="BY1826" s="199"/>
      <c r="BZ1826" s="230"/>
      <c r="CA1826" s="230"/>
      <c r="CB1826" s="230"/>
      <c r="CC1826" s="230"/>
      <c r="CD1826" s="230"/>
      <c r="CE1826" s="230"/>
      <c r="CF1826" s="230"/>
      <c r="CG1826" s="230"/>
      <c r="CH1826" s="230"/>
      <c r="CI1826" s="230"/>
      <c r="CJ1826" s="230"/>
      <c r="CK1826" s="230"/>
      <c r="CL1826" s="230"/>
      <c r="CM1826" s="230"/>
      <c r="CN1826" s="171"/>
      <c r="CO1826" s="199"/>
      <c r="CP1826" s="230"/>
      <c r="CQ1826" s="233"/>
      <c r="CR1826" s="233"/>
      <c r="CS1826" s="233"/>
      <c r="CT1826" s="230"/>
      <c r="CU1826" s="230"/>
      <c r="CV1826" s="230"/>
      <c r="CW1826" s="230"/>
    </row>
    <row r="1827" ht="30" hidden="1" spans="1:101">
      <c r="A1827" s="191">
        <v>2944</v>
      </c>
      <c r="B1827" s="261" t="s">
        <v>4541</v>
      </c>
      <c r="C1827" s="261" t="s">
        <v>4542</v>
      </c>
      <c r="D1827" s="261" t="s">
        <v>2806</v>
      </c>
      <c r="E1827" s="199"/>
      <c r="F1827" s="261" t="s">
        <v>2170</v>
      </c>
      <c r="G1827" s="199"/>
      <c r="H1827" s="199"/>
      <c r="I1827" s="199"/>
      <c r="J1827" s="202"/>
      <c r="K1827" s="202"/>
      <c r="L1827" s="164" t="str">
        <f>_xlfn.IFNA(VLOOKUP(B1827,'[1]CDM Patients Data'!$C$1266:$N$5000,6,FALSE),"")</f>
        <v>Corpus Uteri</v>
      </c>
      <c r="M1827" s="164" t="str">
        <f>_xlfn.IFNA(VLOOKUP(B1827,'[1]CDM Patients Data'!$C$1266:$N$5000,7,FALSE),"")</f>
        <v>Endometrium</v>
      </c>
      <c r="N1827" s="164" t="str">
        <f>_xlfn.IFNA(VLOOKUP(B1827,'[1]CDM Patients Data'!$C$1266:$N$5000,8,FALSE),"")</f>
        <v>Endometrioid carcinoma</v>
      </c>
      <c r="O1827" s="164" t="str">
        <f>_xlfn.IFNA(VLOOKUP(B1827,'[1]CDM Patients Data'!$C$1266:$K$3492,9,FALSE),"")</f>
        <v>Not a paired site</v>
      </c>
      <c r="P1827" s="164">
        <f>_xlfn.IFNA(VLOOKUP(B1827,'[1]CDM Patients Data'!$C$1266:$O$3492,10,FALSE),"")</f>
        <v>0</v>
      </c>
      <c r="Q1827" s="164">
        <f>_xlfn.IFNA(VLOOKUP(B1827,'[1]CDM Patients Data'!$C$1266:$O$3492,11,FALSE),"")</f>
        <v>0</v>
      </c>
      <c r="R1827" s="164">
        <f>_xlfn.IFNA(VLOOKUP(B1827,'[1]CDM Patients Data'!$C$1266:$O$3492,12,FALSE),"")</f>
        <v>0</v>
      </c>
      <c r="S1827" s="164">
        <f>_xlfn.IFNA(VLOOKUP(B1827,'[1]CDM Patients Data'!$C$1266:$P$3492,13,FALSE),"")</f>
        <v>0</v>
      </c>
      <c r="T1827" s="164"/>
      <c r="U1827" s="164"/>
      <c r="V1827" s="164"/>
      <c r="W1827" s="210"/>
      <c r="X1827" s="164"/>
      <c r="Y1827" s="164"/>
      <c r="Z1827" s="164"/>
      <c r="AA1827" s="164"/>
      <c r="AB1827" s="164"/>
      <c r="AC1827" s="210"/>
      <c r="AD1827" s="199"/>
      <c r="AE1827" s="199"/>
      <c r="AF1827" s="199"/>
      <c r="AG1827" s="199"/>
      <c r="AH1827" s="233"/>
      <c r="AI1827" s="199"/>
      <c r="AJ1827" s="199"/>
      <c r="AK1827" s="218"/>
      <c r="AL1827" s="218"/>
      <c r="AM1827" s="218"/>
      <c r="AN1827" s="218"/>
      <c r="AO1827" s="218"/>
      <c r="AP1827" s="218"/>
      <c r="AQ1827" s="218"/>
      <c r="AR1827" s="218"/>
      <c r="AS1827" s="218"/>
      <c r="AT1827" s="218"/>
      <c r="AU1827" s="218"/>
      <c r="AV1827" s="218"/>
      <c r="AW1827" s="218"/>
      <c r="AX1827" s="218"/>
      <c r="AY1827" s="218"/>
      <c r="AZ1827" s="218"/>
      <c r="BA1827" s="218"/>
      <c r="BB1827" s="218"/>
      <c r="BC1827" s="218"/>
      <c r="BD1827" s="218"/>
      <c r="BE1827" s="218"/>
      <c r="BF1827" s="218"/>
      <c r="BG1827" s="218"/>
      <c r="BH1827" s="218"/>
      <c r="BI1827" s="218"/>
      <c r="BJ1827" s="233"/>
      <c r="BK1827" s="199"/>
      <c r="BL1827" s="218"/>
      <c r="BM1827" s="171"/>
      <c r="BN1827" s="171"/>
      <c r="BO1827" s="171"/>
      <c r="BP1827" s="218"/>
      <c r="BQ1827" s="218"/>
      <c r="BR1827" s="218"/>
      <c r="BS1827" s="218"/>
      <c r="BT1827" s="218"/>
      <c r="BU1827" s="218"/>
      <c r="BV1827" s="218"/>
      <c r="BW1827" s="218"/>
      <c r="BX1827" s="171"/>
      <c r="BY1827" s="199"/>
      <c r="BZ1827" s="230"/>
      <c r="CA1827" s="230"/>
      <c r="CB1827" s="230"/>
      <c r="CC1827" s="230"/>
      <c r="CD1827" s="230"/>
      <c r="CE1827" s="230"/>
      <c r="CF1827" s="230"/>
      <c r="CG1827" s="230"/>
      <c r="CH1827" s="230"/>
      <c r="CI1827" s="230"/>
      <c r="CJ1827" s="230"/>
      <c r="CK1827" s="230"/>
      <c r="CL1827" s="230"/>
      <c r="CM1827" s="230"/>
      <c r="CN1827" s="171"/>
      <c r="CO1827" s="199"/>
      <c r="CP1827" s="230"/>
      <c r="CQ1827" s="233"/>
      <c r="CR1827" s="233"/>
      <c r="CS1827" s="233"/>
      <c r="CT1827" s="230"/>
      <c r="CU1827" s="230"/>
      <c r="CV1827" s="230"/>
      <c r="CW1827" s="230"/>
    </row>
    <row r="1828" ht="30" hidden="1" spans="1:101">
      <c r="A1828" s="191">
        <v>2945</v>
      </c>
      <c r="B1828" s="261" t="s">
        <v>4543</v>
      </c>
      <c r="C1828" s="261" t="s">
        <v>4544</v>
      </c>
      <c r="D1828" s="261" t="s">
        <v>2780</v>
      </c>
      <c r="E1828" s="199"/>
      <c r="F1828" s="261" t="s">
        <v>2374</v>
      </c>
      <c r="G1828" s="199"/>
      <c r="H1828" s="199"/>
      <c r="I1828" s="199"/>
      <c r="J1828" s="202"/>
      <c r="K1828" s="202"/>
      <c r="L1828" s="164" t="str">
        <f>_xlfn.IFNA(VLOOKUP(B1828,'[1]CDM Patients Data'!$C$1266:$N$5000,6,FALSE),"")</f>
        <v>Ovary</v>
      </c>
      <c r="M1828" s="164" t="str">
        <f>_xlfn.IFNA(VLOOKUP(B1828,'[1]CDM Patients Data'!$C$1266:$N$5000,7,FALSE),"")</f>
        <v>Ovary</v>
      </c>
      <c r="N1828" s="164" t="str">
        <f>_xlfn.IFNA(VLOOKUP(B1828,'[1]CDM Patients Data'!$C$1266:$N$5000,8,FALSE),"")</f>
        <v>Carcinoma, NOS</v>
      </c>
      <c r="O1828" s="164" t="str">
        <f>_xlfn.IFNA(VLOOKUP(B1828,'[1]CDM Patients Data'!$C$1266:$K$3492,9,FALSE),"")</f>
        <v>Unknown</v>
      </c>
      <c r="P1828" s="164">
        <f>_xlfn.IFNA(VLOOKUP(B1828,'[1]CDM Patients Data'!$C$1266:$O$3492,10,FALSE),"")</f>
        <v>0</v>
      </c>
      <c r="Q1828" s="164">
        <f>_xlfn.IFNA(VLOOKUP(B1828,'[1]CDM Patients Data'!$C$1266:$O$3492,11,FALSE),"")</f>
        <v>0</v>
      </c>
      <c r="R1828" s="164">
        <f>_xlfn.IFNA(VLOOKUP(B1828,'[1]CDM Patients Data'!$C$1266:$O$3492,12,FALSE),"")</f>
        <v>0</v>
      </c>
      <c r="S1828" s="164">
        <f>_xlfn.IFNA(VLOOKUP(B1828,'[1]CDM Patients Data'!$C$1266:$P$3492,13,FALSE),"")</f>
        <v>0</v>
      </c>
      <c r="T1828" s="164"/>
      <c r="U1828" s="164"/>
      <c r="V1828" s="164"/>
      <c r="W1828" s="210"/>
      <c r="X1828" s="164"/>
      <c r="Y1828" s="164"/>
      <c r="Z1828" s="164"/>
      <c r="AA1828" s="164"/>
      <c r="AB1828" s="164"/>
      <c r="AC1828" s="210"/>
      <c r="AD1828" s="199"/>
      <c r="AE1828" s="199"/>
      <c r="AF1828" s="199"/>
      <c r="AG1828" s="199"/>
      <c r="AH1828" s="233"/>
      <c r="AI1828" s="199"/>
      <c r="AJ1828" s="199"/>
      <c r="AK1828" s="218"/>
      <c r="AL1828" s="218"/>
      <c r="AM1828" s="218"/>
      <c r="AN1828" s="218"/>
      <c r="AO1828" s="218"/>
      <c r="AP1828" s="218"/>
      <c r="AQ1828" s="218"/>
      <c r="AR1828" s="218"/>
      <c r="AS1828" s="218"/>
      <c r="AT1828" s="218"/>
      <c r="AU1828" s="218"/>
      <c r="AV1828" s="218"/>
      <c r="AW1828" s="218"/>
      <c r="AX1828" s="218"/>
      <c r="AY1828" s="218"/>
      <c r="AZ1828" s="218"/>
      <c r="BA1828" s="218"/>
      <c r="BB1828" s="218"/>
      <c r="BC1828" s="218"/>
      <c r="BD1828" s="218"/>
      <c r="BE1828" s="218"/>
      <c r="BF1828" s="218"/>
      <c r="BG1828" s="218"/>
      <c r="BH1828" s="218"/>
      <c r="BI1828" s="218"/>
      <c r="BJ1828" s="233"/>
      <c r="BK1828" s="199"/>
      <c r="BL1828" s="218"/>
      <c r="BM1828" s="171"/>
      <c r="BN1828" s="171"/>
      <c r="BO1828" s="171"/>
      <c r="BP1828" s="218"/>
      <c r="BQ1828" s="218"/>
      <c r="BR1828" s="218"/>
      <c r="BS1828" s="218"/>
      <c r="BT1828" s="218"/>
      <c r="BU1828" s="218"/>
      <c r="BV1828" s="218"/>
      <c r="BW1828" s="218"/>
      <c r="BX1828" s="171"/>
      <c r="BY1828" s="199"/>
      <c r="BZ1828" s="230"/>
      <c r="CA1828" s="230"/>
      <c r="CB1828" s="230"/>
      <c r="CC1828" s="230"/>
      <c r="CD1828" s="230"/>
      <c r="CE1828" s="230"/>
      <c r="CF1828" s="230"/>
      <c r="CG1828" s="230"/>
      <c r="CH1828" s="230"/>
      <c r="CI1828" s="230"/>
      <c r="CJ1828" s="230"/>
      <c r="CK1828" s="230"/>
      <c r="CL1828" s="230"/>
      <c r="CM1828" s="230"/>
      <c r="CN1828" s="171"/>
      <c r="CO1828" s="199"/>
      <c r="CP1828" s="230"/>
      <c r="CQ1828" s="233"/>
      <c r="CR1828" s="233"/>
      <c r="CS1828" s="233"/>
      <c r="CT1828" s="230"/>
      <c r="CU1828" s="230"/>
      <c r="CV1828" s="230"/>
      <c r="CW1828" s="230"/>
    </row>
    <row r="1829" ht="45" hidden="1" spans="1:101">
      <c r="A1829" s="191">
        <v>2946</v>
      </c>
      <c r="B1829" s="261" t="s">
        <v>4545</v>
      </c>
      <c r="C1829" s="261" t="s">
        <v>4546</v>
      </c>
      <c r="D1829" s="261" t="s">
        <v>3017</v>
      </c>
      <c r="E1829" s="199"/>
      <c r="F1829" s="261" t="s">
        <v>2304</v>
      </c>
      <c r="G1829" s="199"/>
      <c r="H1829" s="199"/>
      <c r="I1829" s="199"/>
      <c r="J1829" s="202"/>
      <c r="K1829" s="202"/>
      <c r="L1829" s="164" t="str">
        <f>_xlfn.IFNA(VLOOKUP(B1829,'[1]CDM Patients Data'!$C$1266:$N$5000,6,FALSE),"")</f>
        <v>Stomach</v>
      </c>
      <c r="M1829" s="164" t="str">
        <f>_xlfn.IFNA(VLOOKUP(B1829,'[1]CDM Patients Data'!$C$1266:$N$5000,7,FALSE),"")</f>
        <v>Overlapping lesion of stomach</v>
      </c>
      <c r="N1829" s="164" t="str">
        <f>_xlfn.IFNA(VLOOKUP(B1829,'[1]CDM Patients Data'!$C$1266:$N$5000,8,FALSE),"")</f>
        <v>Adenocarcinoma, NOS</v>
      </c>
      <c r="O1829" s="164" t="str">
        <f>_xlfn.IFNA(VLOOKUP(B1829,'[1]CDM Patients Data'!$C$1266:$K$3492,9,FALSE),"")</f>
        <v>Not a paired site</v>
      </c>
      <c r="P1829" s="164">
        <f>_xlfn.IFNA(VLOOKUP(B1829,'[1]CDM Patients Data'!$C$1266:$O$3492,10,FALSE),"")</f>
        <v>0</v>
      </c>
      <c r="Q1829" s="164">
        <f>_xlfn.IFNA(VLOOKUP(B1829,'[1]CDM Patients Data'!$C$1266:$O$3492,11,FALSE),"")</f>
        <v>0</v>
      </c>
      <c r="R1829" s="164">
        <f>_xlfn.IFNA(VLOOKUP(B1829,'[1]CDM Patients Data'!$C$1266:$O$3492,12,FALSE),"")</f>
        <v>0</v>
      </c>
      <c r="S1829" s="164">
        <f>_xlfn.IFNA(VLOOKUP(B1829,'[1]CDM Patients Data'!$C$1266:$P$3492,13,FALSE),"")</f>
        <v>0</v>
      </c>
      <c r="T1829" s="164"/>
      <c r="U1829" s="164"/>
      <c r="V1829" s="164"/>
      <c r="W1829" s="210"/>
      <c r="X1829" s="164"/>
      <c r="Y1829" s="164"/>
      <c r="Z1829" s="164"/>
      <c r="AA1829" s="164"/>
      <c r="AB1829" s="164"/>
      <c r="AC1829" s="210"/>
      <c r="AD1829" s="199"/>
      <c r="AE1829" s="199"/>
      <c r="AF1829" s="199"/>
      <c r="AG1829" s="199"/>
      <c r="AH1829" s="233"/>
      <c r="AI1829" s="199"/>
      <c r="AJ1829" s="199"/>
      <c r="AK1829" s="218"/>
      <c r="AL1829" s="218"/>
      <c r="AM1829" s="218"/>
      <c r="AN1829" s="218"/>
      <c r="AO1829" s="218"/>
      <c r="AP1829" s="218"/>
      <c r="AQ1829" s="218"/>
      <c r="AR1829" s="218"/>
      <c r="AS1829" s="218"/>
      <c r="AT1829" s="218"/>
      <c r="AU1829" s="218"/>
      <c r="AV1829" s="218"/>
      <c r="AW1829" s="218"/>
      <c r="AX1829" s="218"/>
      <c r="AY1829" s="218"/>
      <c r="AZ1829" s="218"/>
      <c r="BA1829" s="218"/>
      <c r="BB1829" s="218"/>
      <c r="BC1829" s="218"/>
      <c r="BD1829" s="218"/>
      <c r="BE1829" s="218"/>
      <c r="BF1829" s="218"/>
      <c r="BG1829" s="218"/>
      <c r="BH1829" s="218"/>
      <c r="BI1829" s="218"/>
      <c r="BJ1829" s="233"/>
      <c r="BK1829" s="199"/>
      <c r="BL1829" s="218"/>
      <c r="BM1829" s="171"/>
      <c r="BN1829" s="171"/>
      <c r="BO1829" s="171"/>
      <c r="BP1829" s="218"/>
      <c r="BQ1829" s="218"/>
      <c r="BR1829" s="218"/>
      <c r="BS1829" s="218"/>
      <c r="BT1829" s="218"/>
      <c r="BU1829" s="218"/>
      <c r="BV1829" s="218"/>
      <c r="BW1829" s="218"/>
      <c r="BX1829" s="171"/>
      <c r="BY1829" s="199"/>
      <c r="BZ1829" s="230"/>
      <c r="CA1829" s="230"/>
      <c r="CB1829" s="230"/>
      <c r="CC1829" s="230"/>
      <c r="CD1829" s="230"/>
      <c r="CE1829" s="230"/>
      <c r="CF1829" s="230"/>
      <c r="CG1829" s="230"/>
      <c r="CH1829" s="230"/>
      <c r="CI1829" s="230"/>
      <c r="CJ1829" s="230"/>
      <c r="CK1829" s="230"/>
      <c r="CL1829" s="230"/>
      <c r="CM1829" s="230"/>
      <c r="CN1829" s="171"/>
      <c r="CO1829" s="199"/>
      <c r="CP1829" s="230"/>
      <c r="CQ1829" s="233"/>
      <c r="CR1829" s="233"/>
      <c r="CS1829" s="233"/>
      <c r="CT1829" s="230"/>
      <c r="CU1829" s="230"/>
      <c r="CV1829" s="230"/>
      <c r="CW1829" s="230"/>
    </row>
    <row r="1830" ht="45" hidden="1" spans="1:101">
      <c r="A1830" s="191">
        <v>2947</v>
      </c>
      <c r="B1830" s="261" t="s">
        <v>4547</v>
      </c>
      <c r="C1830" s="261" t="s">
        <v>4548</v>
      </c>
      <c r="D1830" s="261" t="s">
        <v>2918</v>
      </c>
      <c r="E1830" s="199"/>
      <c r="F1830" s="261"/>
      <c r="G1830" s="199"/>
      <c r="H1830" s="199"/>
      <c r="I1830" s="199"/>
      <c r="J1830" s="202"/>
      <c r="K1830" s="202"/>
      <c r="L1830" s="164" t="str">
        <f>_xlfn.IFNA(VLOOKUP(B1830,'[1]CDM Patients Data'!$C$1266:$N$5000,6,FALSE),"")</f>
        <v>Liver and intrahepatic bile ducts</v>
      </c>
      <c r="M1830" s="164" t="str">
        <f>_xlfn.IFNA(VLOOKUP(B1830,'[1]CDM Patients Data'!$C$1266:$N$5000,7,FALSE),"")</f>
        <v>Liver</v>
      </c>
      <c r="N1830" s="164" t="str">
        <f>_xlfn.IFNA(VLOOKUP(B1830,'[1]CDM Patients Data'!$C$1266:$N$5000,8,FALSE),"")</f>
        <v>Cholangiocarcinoma</v>
      </c>
      <c r="O1830" s="164" t="str">
        <f>_xlfn.IFNA(VLOOKUP(B1830,'[1]CDM Patients Data'!$C$1266:$K$3492,9,FALSE),"")</f>
        <v>Not a paired site</v>
      </c>
      <c r="P1830" s="164">
        <f>_xlfn.IFNA(VLOOKUP(B1830,'[1]CDM Patients Data'!$C$1266:$O$3492,10,FALSE),"")</f>
        <v>0</v>
      </c>
      <c r="Q1830" s="164">
        <f>_xlfn.IFNA(VLOOKUP(B1830,'[1]CDM Patients Data'!$C$1266:$O$3492,11,FALSE),"")</f>
        <v>0</v>
      </c>
      <c r="R1830" s="164">
        <f>_xlfn.IFNA(VLOOKUP(B1830,'[1]CDM Patients Data'!$C$1266:$O$3492,12,FALSE),"")</f>
        <v>0</v>
      </c>
      <c r="S1830" s="164">
        <f>_xlfn.IFNA(VLOOKUP(B1830,'[1]CDM Patients Data'!$C$1266:$P$3492,13,FALSE),"")</f>
        <v>0</v>
      </c>
      <c r="T1830" s="164"/>
      <c r="U1830" s="164"/>
      <c r="V1830" s="164"/>
      <c r="W1830" s="210"/>
      <c r="X1830" s="164"/>
      <c r="Y1830" s="164"/>
      <c r="Z1830" s="164"/>
      <c r="AA1830" s="164"/>
      <c r="AB1830" s="164"/>
      <c r="AC1830" s="210"/>
      <c r="AD1830" s="199"/>
      <c r="AE1830" s="199"/>
      <c r="AF1830" s="199"/>
      <c r="AG1830" s="199"/>
      <c r="AH1830" s="233"/>
      <c r="AI1830" s="199"/>
      <c r="AJ1830" s="199"/>
      <c r="AK1830" s="218"/>
      <c r="AL1830" s="218"/>
      <c r="AM1830" s="218"/>
      <c r="AN1830" s="218"/>
      <c r="AO1830" s="218"/>
      <c r="AP1830" s="218"/>
      <c r="AQ1830" s="218"/>
      <c r="AR1830" s="218"/>
      <c r="AS1830" s="218"/>
      <c r="AT1830" s="218"/>
      <c r="AU1830" s="218"/>
      <c r="AV1830" s="218"/>
      <c r="AW1830" s="218"/>
      <c r="AX1830" s="218"/>
      <c r="AY1830" s="218"/>
      <c r="AZ1830" s="218"/>
      <c r="BA1830" s="218"/>
      <c r="BB1830" s="218"/>
      <c r="BC1830" s="218"/>
      <c r="BD1830" s="218"/>
      <c r="BE1830" s="218"/>
      <c r="BF1830" s="218"/>
      <c r="BG1830" s="218"/>
      <c r="BH1830" s="218"/>
      <c r="BI1830" s="218"/>
      <c r="BJ1830" s="233"/>
      <c r="BK1830" s="199"/>
      <c r="BL1830" s="218"/>
      <c r="BM1830" s="171"/>
      <c r="BN1830" s="171"/>
      <c r="BO1830" s="171"/>
      <c r="BP1830" s="218"/>
      <c r="BQ1830" s="218"/>
      <c r="BR1830" s="218"/>
      <c r="BS1830" s="218"/>
      <c r="BT1830" s="218"/>
      <c r="BU1830" s="218"/>
      <c r="BV1830" s="218"/>
      <c r="BW1830" s="218"/>
      <c r="BX1830" s="171"/>
      <c r="BY1830" s="199"/>
      <c r="BZ1830" s="230"/>
      <c r="CA1830" s="230"/>
      <c r="CB1830" s="230"/>
      <c r="CC1830" s="230"/>
      <c r="CD1830" s="230"/>
      <c r="CE1830" s="230"/>
      <c r="CF1830" s="230"/>
      <c r="CG1830" s="230"/>
      <c r="CH1830" s="230"/>
      <c r="CI1830" s="230"/>
      <c r="CJ1830" s="230"/>
      <c r="CK1830" s="230"/>
      <c r="CL1830" s="230"/>
      <c r="CM1830" s="230"/>
      <c r="CN1830" s="171"/>
      <c r="CO1830" s="199"/>
      <c r="CP1830" s="230"/>
      <c r="CQ1830" s="233"/>
      <c r="CR1830" s="233"/>
      <c r="CS1830" s="233"/>
      <c r="CT1830" s="230"/>
      <c r="CU1830" s="230"/>
      <c r="CV1830" s="230"/>
      <c r="CW1830" s="230"/>
    </row>
    <row r="1831" ht="60" hidden="1" spans="1:101">
      <c r="A1831" s="191">
        <v>2948</v>
      </c>
      <c r="B1831" s="261" t="s">
        <v>4549</v>
      </c>
      <c r="C1831" s="261" t="s">
        <v>4550</v>
      </c>
      <c r="D1831" s="261" t="s">
        <v>2798</v>
      </c>
      <c r="E1831" s="199"/>
      <c r="F1831" s="261" t="s">
        <v>4536</v>
      </c>
      <c r="G1831" s="199"/>
      <c r="H1831" s="199"/>
      <c r="I1831" s="199"/>
      <c r="J1831" s="202"/>
      <c r="K1831" s="202"/>
      <c r="L1831" s="164" t="str">
        <f>_xlfn.IFNA(VLOOKUP(B1831,'[1]CDM Patients Data'!$C$1266:$N$5000,6,FALSE),"")</f>
        <v>Nasal cavity and middle ear</v>
      </c>
      <c r="M1831" s="164" t="str">
        <f>_xlfn.IFNA(VLOOKUP(B1831,'[1]CDM Patients Data'!$C$1266:$N$5000,7,FALSE),"")</f>
        <v>Nasal cavity (excludes Nose, NOS C76.0)</v>
      </c>
      <c r="N1831" s="164" t="str">
        <f>_xlfn.IFNA(VLOOKUP(B1831,'[1]CDM Patients Data'!$C$1266:$N$5000,8,FALSE),"")</f>
        <v>Carcinoma, NOS</v>
      </c>
      <c r="O1831" s="164" t="str">
        <f>_xlfn.IFNA(VLOOKUP(B1831,'[1]CDM Patients Data'!$C$1266:$K$3492,9,FALSE),"")</f>
        <v>Right</v>
      </c>
      <c r="P1831" s="164">
        <f>_xlfn.IFNA(VLOOKUP(B1831,'[1]CDM Patients Data'!$C$1266:$O$3492,10,FALSE),"")</f>
        <v>0</v>
      </c>
      <c r="Q1831" s="164">
        <f>_xlfn.IFNA(VLOOKUP(B1831,'[1]CDM Patients Data'!$C$1266:$O$3492,11,FALSE),"")</f>
        <v>0</v>
      </c>
      <c r="R1831" s="164">
        <f>_xlfn.IFNA(VLOOKUP(B1831,'[1]CDM Patients Data'!$C$1266:$O$3492,12,FALSE),"")</f>
        <v>0</v>
      </c>
      <c r="S1831" s="164">
        <f>_xlfn.IFNA(VLOOKUP(B1831,'[1]CDM Patients Data'!$C$1266:$P$3492,13,FALSE),"")</f>
        <v>0</v>
      </c>
      <c r="T1831" s="164"/>
      <c r="U1831" s="164"/>
      <c r="V1831" s="164"/>
      <c r="W1831" s="210"/>
      <c r="X1831" s="164"/>
      <c r="Y1831" s="164"/>
      <c r="Z1831" s="164"/>
      <c r="AA1831" s="164"/>
      <c r="AB1831" s="164"/>
      <c r="AC1831" s="210"/>
      <c r="AD1831" s="199"/>
      <c r="AE1831" s="199"/>
      <c r="AF1831" s="199"/>
      <c r="AG1831" s="199"/>
      <c r="AH1831" s="233"/>
      <c r="AI1831" s="199"/>
      <c r="AJ1831" s="199"/>
      <c r="AK1831" s="218"/>
      <c r="AL1831" s="218"/>
      <c r="AM1831" s="218"/>
      <c r="AN1831" s="218"/>
      <c r="AO1831" s="218"/>
      <c r="AP1831" s="218"/>
      <c r="AQ1831" s="218"/>
      <c r="AR1831" s="218"/>
      <c r="AS1831" s="218"/>
      <c r="AT1831" s="218"/>
      <c r="AU1831" s="218"/>
      <c r="AV1831" s="218"/>
      <c r="AW1831" s="218"/>
      <c r="AX1831" s="218"/>
      <c r="AY1831" s="218"/>
      <c r="AZ1831" s="218"/>
      <c r="BA1831" s="218"/>
      <c r="BB1831" s="218"/>
      <c r="BC1831" s="218"/>
      <c r="BD1831" s="218"/>
      <c r="BE1831" s="218"/>
      <c r="BF1831" s="218"/>
      <c r="BG1831" s="218"/>
      <c r="BH1831" s="218"/>
      <c r="BI1831" s="218"/>
      <c r="BJ1831" s="233"/>
      <c r="BK1831" s="199"/>
      <c r="BL1831" s="218"/>
      <c r="BM1831" s="171"/>
      <c r="BN1831" s="171"/>
      <c r="BO1831" s="171"/>
      <c r="BP1831" s="218"/>
      <c r="BQ1831" s="218"/>
      <c r="BR1831" s="218"/>
      <c r="BS1831" s="218"/>
      <c r="BT1831" s="218"/>
      <c r="BU1831" s="218"/>
      <c r="BV1831" s="218"/>
      <c r="BW1831" s="218"/>
      <c r="BX1831" s="171"/>
      <c r="BY1831" s="199"/>
      <c r="BZ1831" s="230"/>
      <c r="CA1831" s="230"/>
      <c r="CB1831" s="230"/>
      <c r="CC1831" s="230"/>
      <c r="CD1831" s="230"/>
      <c r="CE1831" s="230"/>
      <c r="CF1831" s="230"/>
      <c r="CG1831" s="230"/>
      <c r="CH1831" s="230"/>
      <c r="CI1831" s="230"/>
      <c r="CJ1831" s="230"/>
      <c r="CK1831" s="230"/>
      <c r="CL1831" s="230"/>
      <c r="CM1831" s="230"/>
      <c r="CN1831" s="171"/>
      <c r="CO1831" s="199"/>
      <c r="CP1831" s="230"/>
      <c r="CQ1831" s="233"/>
      <c r="CR1831" s="233"/>
      <c r="CS1831" s="233"/>
      <c r="CT1831" s="230"/>
      <c r="CU1831" s="230"/>
      <c r="CV1831" s="230"/>
      <c r="CW1831" s="230"/>
    </row>
    <row r="1832" ht="90" hidden="1" spans="1:101">
      <c r="A1832" s="191">
        <v>2949</v>
      </c>
      <c r="B1832" s="261" t="s">
        <v>4551</v>
      </c>
      <c r="C1832" s="261" t="s">
        <v>4552</v>
      </c>
      <c r="D1832" s="261" t="s">
        <v>3346</v>
      </c>
      <c r="E1832" s="199"/>
      <c r="F1832" s="261" t="s">
        <v>4536</v>
      </c>
      <c r="G1832" s="199"/>
      <c r="H1832" s="199"/>
      <c r="I1832" s="199"/>
      <c r="J1832" s="202"/>
      <c r="K1832" s="202"/>
      <c r="L1832" s="164" t="str">
        <f>_xlfn.IFNA(VLOOKUP(B1832,'[1]CDM Patients Data'!$C$1266:$N$5000,6,FALSE),"")</f>
        <v>Palate</v>
      </c>
      <c r="M1832" s="164" t="str">
        <f>_xlfn.IFNA(VLOOKUP(B1832,'[1]CDM Patients Data'!$C$1266:$N$5000,7,FALSE),"")</f>
        <v>Soft palate NOS (excludes Nasopharyngcal surface C11.3)</v>
      </c>
      <c r="N1832" s="164" t="str">
        <f>_xlfn.IFNA(VLOOKUP(B1832,'[1]CDM Patients Data'!$C$1266:$N$5000,8,FALSE),"")</f>
        <v>Squamous cell carcinoma, NOS</v>
      </c>
      <c r="O1832" s="164" t="str">
        <f>_xlfn.IFNA(VLOOKUP(B1832,'[1]CDM Patients Data'!$C$1266:$K$3492,9,FALSE),"")</f>
        <v>Not a paired site</v>
      </c>
      <c r="P1832" s="164">
        <f>_xlfn.IFNA(VLOOKUP(B1832,'[1]CDM Patients Data'!$C$1266:$O$3492,10,FALSE),"")</f>
        <v>0</v>
      </c>
      <c r="Q1832" s="164">
        <f>_xlfn.IFNA(VLOOKUP(B1832,'[1]CDM Patients Data'!$C$1266:$O$3492,11,FALSE),"")</f>
        <v>0</v>
      </c>
      <c r="R1832" s="164">
        <f>_xlfn.IFNA(VLOOKUP(B1832,'[1]CDM Patients Data'!$C$1266:$O$3492,12,FALSE),"")</f>
        <v>0</v>
      </c>
      <c r="S1832" s="164">
        <f>_xlfn.IFNA(VLOOKUP(B1832,'[1]CDM Patients Data'!$C$1266:$P$3492,13,FALSE),"")</f>
        <v>0</v>
      </c>
      <c r="T1832" s="164"/>
      <c r="U1832" s="164"/>
      <c r="V1832" s="164"/>
      <c r="W1832" s="210"/>
      <c r="X1832" s="164"/>
      <c r="Y1832" s="164"/>
      <c r="Z1832" s="164"/>
      <c r="AA1832" s="164"/>
      <c r="AB1832" s="164"/>
      <c r="AC1832" s="210"/>
      <c r="AD1832" s="199"/>
      <c r="AE1832" s="199"/>
      <c r="AF1832" s="199"/>
      <c r="AG1832" s="199"/>
      <c r="AH1832" s="233"/>
      <c r="AI1832" s="199"/>
      <c r="AJ1832" s="199"/>
      <c r="AK1832" s="218"/>
      <c r="AL1832" s="218"/>
      <c r="AM1832" s="218"/>
      <c r="AN1832" s="218"/>
      <c r="AO1832" s="218"/>
      <c r="AP1832" s="218"/>
      <c r="AQ1832" s="218"/>
      <c r="AR1832" s="218"/>
      <c r="AS1832" s="218"/>
      <c r="AT1832" s="218"/>
      <c r="AU1832" s="218"/>
      <c r="AV1832" s="218"/>
      <c r="AW1832" s="218"/>
      <c r="AX1832" s="218"/>
      <c r="AY1832" s="218"/>
      <c r="AZ1832" s="218"/>
      <c r="BA1832" s="218"/>
      <c r="BB1832" s="218"/>
      <c r="BC1832" s="218"/>
      <c r="BD1832" s="218"/>
      <c r="BE1832" s="218"/>
      <c r="BF1832" s="218"/>
      <c r="BG1832" s="218"/>
      <c r="BH1832" s="218"/>
      <c r="BI1832" s="218"/>
      <c r="BJ1832" s="233"/>
      <c r="BK1832" s="199"/>
      <c r="BL1832" s="218"/>
      <c r="BM1832" s="171"/>
      <c r="BN1832" s="171"/>
      <c r="BO1832" s="171"/>
      <c r="BP1832" s="218"/>
      <c r="BQ1832" s="218"/>
      <c r="BR1832" s="218"/>
      <c r="BS1832" s="218"/>
      <c r="BT1832" s="218"/>
      <c r="BU1832" s="218"/>
      <c r="BV1832" s="218"/>
      <c r="BW1832" s="218"/>
      <c r="BX1832" s="171"/>
      <c r="BY1832" s="199"/>
      <c r="BZ1832" s="230"/>
      <c r="CA1832" s="230"/>
      <c r="CB1832" s="230"/>
      <c r="CC1832" s="230"/>
      <c r="CD1832" s="230"/>
      <c r="CE1832" s="230"/>
      <c r="CF1832" s="230"/>
      <c r="CG1832" s="230"/>
      <c r="CH1832" s="230"/>
      <c r="CI1832" s="230"/>
      <c r="CJ1832" s="230"/>
      <c r="CK1832" s="230"/>
      <c r="CL1832" s="230"/>
      <c r="CM1832" s="230"/>
      <c r="CN1832" s="171"/>
      <c r="CO1832" s="199"/>
      <c r="CP1832" s="230"/>
      <c r="CQ1832" s="233"/>
      <c r="CR1832" s="233"/>
      <c r="CS1832" s="233"/>
      <c r="CT1832" s="230"/>
      <c r="CU1832" s="230"/>
      <c r="CV1832" s="230"/>
      <c r="CW1832" s="230"/>
    </row>
    <row r="1833" ht="15" hidden="1" spans="1:101">
      <c r="A1833" s="191">
        <v>2950</v>
      </c>
      <c r="B1833" s="261" t="s">
        <v>4553</v>
      </c>
      <c r="C1833" s="261" t="s">
        <v>4554</v>
      </c>
      <c r="D1833" s="261" t="s">
        <v>2824</v>
      </c>
      <c r="E1833" s="199"/>
      <c r="F1833" s="261" t="s">
        <v>2531</v>
      </c>
      <c r="G1833" s="199"/>
      <c r="H1833" s="199"/>
      <c r="I1833" s="199"/>
      <c r="J1833" s="202"/>
      <c r="K1833" s="202"/>
      <c r="L1833" s="164">
        <f>_xlfn.IFNA(VLOOKUP(B1833,'[1]CDM Patients Data'!$C$1266:$N$5000,6,FALSE),"")</f>
        <v>0</v>
      </c>
      <c r="M1833" s="164">
        <f>_xlfn.IFNA(VLOOKUP(B1833,'[1]CDM Patients Data'!$C$1266:$N$5000,7,FALSE),"")</f>
        <v>0</v>
      </c>
      <c r="N1833" s="164">
        <f>_xlfn.IFNA(VLOOKUP(B1833,'[1]CDM Patients Data'!$C$1266:$N$5000,8,FALSE),"")</f>
        <v>0</v>
      </c>
      <c r="O1833" s="164">
        <f>_xlfn.IFNA(VLOOKUP(B1833,'[1]CDM Patients Data'!$C$1266:$K$3492,9,FALSE),"")</f>
        <v>0</v>
      </c>
      <c r="P1833" s="164">
        <f>_xlfn.IFNA(VLOOKUP(B1833,'[1]CDM Patients Data'!$C$1266:$O$3492,10,FALSE),"")</f>
        <v>0</v>
      </c>
      <c r="Q1833" s="164">
        <f>_xlfn.IFNA(VLOOKUP(B1833,'[1]CDM Patients Data'!$C$1266:$O$3492,11,FALSE),"")</f>
        <v>0</v>
      </c>
      <c r="R1833" s="164">
        <f>_xlfn.IFNA(VLOOKUP(B1833,'[1]CDM Patients Data'!$C$1266:$O$3492,12,FALSE),"")</f>
        <v>0</v>
      </c>
      <c r="S1833" s="164">
        <f>_xlfn.IFNA(VLOOKUP(B1833,'[1]CDM Patients Data'!$C$1266:$P$3492,13,FALSE),"")</f>
        <v>0</v>
      </c>
      <c r="T1833" s="164"/>
      <c r="U1833" s="164"/>
      <c r="V1833" s="164"/>
      <c r="W1833" s="210"/>
      <c r="X1833" s="164"/>
      <c r="Y1833" s="164"/>
      <c r="Z1833" s="164"/>
      <c r="AA1833" s="164"/>
      <c r="AB1833" s="164"/>
      <c r="AC1833" s="210"/>
      <c r="AD1833" s="199"/>
      <c r="AE1833" s="199"/>
      <c r="AF1833" s="199"/>
      <c r="AG1833" s="199"/>
      <c r="AH1833" s="233"/>
      <c r="AI1833" s="199"/>
      <c r="AJ1833" s="199"/>
      <c r="AK1833" s="218"/>
      <c r="AL1833" s="218"/>
      <c r="AM1833" s="218"/>
      <c r="AN1833" s="218"/>
      <c r="AO1833" s="218"/>
      <c r="AP1833" s="218"/>
      <c r="AQ1833" s="218"/>
      <c r="AR1833" s="218"/>
      <c r="AS1833" s="218"/>
      <c r="AT1833" s="218"/>
      <c r="AU1833" s="218"/>
      <c r="AV1833" s="218"/>
      <c r="AW1833" s="218"/>
      <c r="AX1833" s="218"/>
      <c r="AY1833" s="218"/>
      <c r="AZ1833" s="218"/>
      <c r="BA1833" s="218"/>
      <c r="BB1833" s="218"/>
      <c r="BC1833" s="218"/>
      <c r="BD1833" s="218"/>
      <c r="BE1833" s="218"/>
      <c r="BF1833" s="218"/>
      <c r="BG1833" s="218"/>
      <c r="BH1833" s="218"/>
      <c r="BI1833" s="218"/>
      <c r="BJ1833" s="233"/>
      <c r="BK1833" s="199"/>
      <c r="BL1833" s="218"/>
      <c r="BM1833" s="171"/>
      <c r="BN1833" s="171"/>
      <c r="BO1833" s="171"/>
      <c r="BP1833" s="218"/>
      <c r="BQ1833" s="218"/>
      <c r="BR1833" s="218"/>
      <c r="BS1833" s="218"/>
      <c r="BT1833" s="218"/>
      <c r="BU1833" s="218"/>
      <c r="BV1833" s="218"/>
      <c r="BW1833" s="218"/>
      <c r="BX1833" s="171"/>
      <c r="BY1833" s="199"/>
      <c r="BZ1833" s="230"/>
      <c r="CA1833" s="230"/>
      <c r="CB1833" s="230"/>
      <c r="CC1833" s="230"/>
      <c r="CD1833" s="230"/>
      <c r="CE1833" s="230"/>
      <c r="CF1833" s="230"/>
      <c r="CG1833" s="230"/>
      <c r="CH1833" s="230"/>
      <c r="CI1833" s="230"/>
      <c r="CJ1833" s="230"/>
      <c r="CK1833" s="230"/>
      <c r="CL1833" s="230"/>
      <c r="CM1833" s="230"/>
      <c r="CN1833" s="171"/>
      <c r="CO1833" s="199"/>
      <c r="CP1833" s="230"/>
      <c r="CQ1833" s="233"/>
      <c r="CR1833" s="233"/>
      <c r="CS1833" s="233"/>
      <c r="CT1833" s="230"/>
      <c r="CU1833" s="230"/>
      <c r="CV1833" s="230"/>
      <c r="CW1833" s="230"/>
    </row>
    <row r="1834" ht="45" hidden="1" spans="1:101">
      <c r="A1834" s="191">
        <v>2951</v>
      </c>
      <c r="B1834" s="261" t="s">
        <v>4555</v>
      </c>
      <c r="C1834" s="261" t="s">
        <v>4556</v>
      </c>
      <c r="D1834" s="261" t="s">
        <v>2918</v>
      </c>
      <c r="E1834" s="199"/>
      <c r="F1834" s="261" t="s">
        <v>3300</v>
      </c>
      <c r="G1834" s="199"/>
      <c r="H1834" s="199"/>
      <c r="I1834" s="199"/>
      <c r="J1834" s="202"/>
      <c r="K1834" s="202"/>
      <c r="L1834" s="164" t="str">
        <f>_xlfn.IFNA(VLOOKUP(B1834,'[1]CDM Patients Data'!$C$1266:$N$5000,6,FALSE),"")</f>
        <v>Kidney</v>
      </c>
      <c r="M1834" s="164" t="str">
        <f>_xlfn.IFNA(VLOOKUP(B1834,'[1]CDM Patients Data'!$C$1266:$N$5000,7,FALSE),"")</f>
        <v>Kidney NOS</v>
      </c>
      <c r="N1834" s="164" t="str">
        <f>_xlfn.IFNA(VLOOKUP(B1834,'[1]CDM Patients Data'!$C$1266:$N$5000,8,FALSE),"")</f>
        <v>Papillary carcinoma, NOS</v>
      </c>
      <c r="O1834" s="164" t="str">
        <f>_xlfn.IFNA(VLOOKUP(B1834,'[1]CDM Patients Data'!$C$1266:$K$3492,9,FALSE),"")</f>
        <v>Right</v>
      </c>
      <c r="P1834" s="164">
        <f>_xlfn.IFNA(VLOOKUP(B1834,'[1]CDM Patients Data'!$C$1266:$O$3492,10,FALSE),"")</f>
        <v>0</v>
      </c>
      <c r="Q1834" s="164">
        <f>_xlfn.IFNA(VLOOKUP(B1834,'[1]CDM Patients Data'!$C$1266:$O$3492,11,FALSE),"")</f>
        <v>0</v>
      </c>
      <c r="R1834" s="164">
        <f>_xlfn.IFNA(VLOOKUP(B1834,'[1]CDM Patients Data'!$C$1266:$O$3492,12,FALSE),"")</f>
        <v>0</v>
      </c>
      <c r="S1834" s="164">
        <f>_xlfn.IFNA(VLOOKUP(B1834,'[1]CDM Patients Data'!$C$1266:$P$3492,13,FALSE),"")</f>
        <v>0</v>
      </c>
      <c r="T1834" s="164"/>
      <c r="U1834" s="164"/>
      <c r="V1834" s="164"/>
      <c r="W1834" s="210"/>
      <c r="X1834" s="164"/>
      <c r="Y1834" s="164"/>
      <c r="Z1834" s="164"/>
      <c r="AA1834" s="164"/>
      <c r="AB1834" s="164"/>
      <c r="AC1834" s="210"/>
      <c r="AD1834" s="199"/>
      <c r="AE1834" s="199"/>
      <c r="AF1834" s="199"/>
      <c r="AG1834" s="199"/>
      <c r="AH1834" s="233"/>
      <c r="AI1834" s="199"/>
      <c r="AJ1834" s="199"/>
      <c r="AK1834" s="218"/>
      <c r="AL1834" s="218"/>
      <c r="AM1834" s="218"/>
      <c r="AN1834" s="218"/>
      <c r="AO1834" s="218"/>
      <c r="AP1834" s="218"/>
      <c r="AQ1834" s="218"/>
      <c r="AR1834" s="218"/>
      <c r="AS1834" s="218"/>
      <c r="AT1834" s="218"/>
      <c r="AU1834" s="218"/>
      <c r="AV1834" s="218"/>
      <c r="AW1834" s="218"/>
      <c r="AX1834" s="218"/>
      <c r="AY1834" s="218"/>
      <c r="AZ1834" s="218"/>
      <c r="BA1834" s="218"/>
      <c r="BB1834" s="218"/>
      <c r="BC1834" s="218"/>
      <c r="BD1834" s="218"/>
      <c r="BE1834" s="218"/>
      <c r="BF1834" s="218"/>
      <c r="BG1834" s="218"/>
      <c r="BH1834" s="218"/>
      <c r="BI1834" s="218"/>
      <c r="BJ1834" s="233"/>
      <c r="BK1834" s="199"/>
      <c r="BL1834" s="218"/>
      <c r="BM1834" s="171"/>
      <c r="BN1834" s="171"/>
      <c r="BO1834" s="171"/>
      <c r="BP1834" s="218"/>
      <c r="BQ1834" s="218"/>
      <c r="BR1834" s="218"/>
      <c r="BS1834" s="218"/>
      <c r="BT1834" s="218"/>
      <c r="BU1834" s="218"/>
      <c r="BV1834" s="218"/>
      <c r="BW1834" s="218"/>
      <c r="BX1834" s="171"/>
      <c r="BY1834" s="199"/>
      <c r="BZ1834" s="230"/>
      <c r="CA1834" s="230"/>
      <c r="CB1834" s="230"/>
      <c r="CC1834" s="230"/>
      <c r="CD1834" s="230"/>
      <c r="CE1834" s="230"/>
      <c r="CF1834" s="230"/>
      <c r="CG1834" s="230"/>
      <c r="CH1834" s="230"/>
      <c r="CI1834" s="230"/>
      <c r="CJ1834" s="230"/>
      <c r="CK1834" s="230"/>
      <c r="CL1834" s="230"/>
      <c r="CM1834" s="230"/>
      <c r="CN1834" s="171"/>
      <c r="CO1834" s="199"/>
      <c r="CP1834" s="230"/>
      <c r="CQ1834" s="233"/>
      <c r="CR1834" s="233"/>
      <c r="CS1834" s="233"/>
      <c r="CT1834" s="230"/>
      <c r="CU1834" s="230"/>
      <c r="CV1834" s="230"/>
      <c r="CW1834" s="230"/>
    </row>
    <row r="1835" ht="30" hidden="1" spans="1:101">
      <c r="A1835" s="191">
        <v>2952</v>
      </c>
      <c r="B1835" s="261" t="s">
        <v>4557</v>
      </c>
      <c r="C1835" s="261" t="s">
        <v>4558</v>
      </c>
      <c r="D1835" s="261" t="s">
        <v>2788</v>
      </c>
      <c r="E1835" s="199"/>
      <c r="F1835" s="274" t="s">
        <v>3954</v>
      </c>
      <c r="G1835" s="199"/>
      <c r="H1835" s="199"/>
      <c r="I1835" s="199"/>
      <c r="J1835" s="202"/>
      <c r="K1835" s="202"/>
      <c r="L1835" s="164" t="str">
        <f>_xlfn.IFNA(VLOOKUP(B1835,'[1]CDM Patients Data'!$C$1266:$N$5000,6,FALSE),"")</f>
        <v>Corpus Uteri</v>
      </c>
      <c r="M1835" s="164" t="str">
        <f>_xlfn.IFNA(VLOOKUP(B1835,'[1]CDM Patients Data'!$C$1266:$N$5000,7,FALSE),"")</f>
        <v>Endometrium</v>
      </c>
      <c r="N1835" s="164" t="str">
        <f>_xlfn.IFNA(VLOOKUP(B1835,'[1]CDM Patients Data'!$C$1266:$N$5000,8,FALSE),"")</f>
        <v>Carcinoma, NOS</v>
      </c>
      <c r="O1835" s="164" t="str">
        <f>_xlfn.IFNA(VLOOKUP(B1835,'[1]CDM Patients Data'!$C$1266:$K$3492,9,FALSE),"")</f>
        <v>Not a paired site</v>
      </c>
      <c r="P1835" s="164">
        <f>_xlfn.IFNA(VLOOKUP(B1835,'[1]CDM Patients Data'!$C$1266:$O$3492,10,FALSE),"")</f>
        <v>0</v>
      </c>
      <c r="Q1835" s="164">
        <f>_xlfn.IFNA(VLOOKUP(B1835,'[1]CDM Patients Data'!$C$1266:$O$3492,11,FALSE),"")</f>
        <v>0</v>
      </c>
      <c r="R1835" s="164">
        <f>_xlfn.IFNA(VLOOKUP(B1835,'[1]CDM Patients Data'!$C$1266:$O$3492,12,FALSE),"")</f>
        <v>0</v>
      </c>
      <c r="S1835" s="164">
        <f>_xlfn.IFNA(VLOOKUP(B1835,'[1]CDM Patients Data'!$C$1266:$P$3492,13,FALSE),"")</f>
        <v>0</v>
      </c>
      <c r="T1835" s="164"/>
      <c r="U1835" s="164"/>
      <c r="V1835" s="164"/>
      <c r="W1835" s="210"/>
      <c r="X1835" s="164"/>
      <c r="Y1835" s="164"/>
      <c r="Z1835" s="164"/>
      <c r="AA1835" s="164"/>
      <c r="AB1835" s="164"/>
      <c r="AC1835" s="210"/>
      <c r="AD1835" s="199"/>
      <c r="AE1835" s="199"/>
      <c r="AF1835" s="199"/>
      <c r="AG1835" s="199"/>
      <c r="AH1835" s="233"/>
      <c r="AI1835" s="199"/>
      <c r="AJ1835" s="199"/>
      <c r="AK1835" s="218"/>
      <c r="AL1835" s="218"/>
      <c r="AM1835" s="218"/>
      <c r="AN1835" s="218"/>
      <c r="AO1835" s="218"/>
      <c r="AP1835" s="218"/>
      <c r="AQ1835" s="218"/>
      <c r="AR1835" s="218"/>
      <c r="AS1835" s="218"/>
      <c r="AT1835" s="218"/>
      <c r="AU1835" s="218"/>
      <c r="AV1835" s="218"/>
      <c r="AW1835" s="218"/>
      <c r="AX1835" s="218"/>
      <c r="AY1835" s="218"/>
      <c r="AZ1835" s="218"/>
      <c r="BA1835" s="218"/>
      <c r="BB1835" s="218"/>
      <c r="BC1835" s="218"/>
      <c r="BD1835" s="218"/>
      <c r="BE1835" s="218"/>
      <c r="BF1835" s="218"/>
      <c r="BG1835" s="218"/>
      <c r="BH1835" s="218"/>
      <c r="BI1835" s="218"/>
      <c r="BJ1835" s="233"/>
      <c r="BK1835" s="199"/>
      <c r="BL1835" s="218"/>
      <c r="BM1835" s="171"/>
      <c r="BN1835" s="171"/>
      <c r="BO1835" s="171"/>
      <c r="BP1835" s="218"/>
      <c r="BQ1835" s="218"/>
      <c r="BR1835" s="218"/>
      <c r="BS1835" s="218"/>
      <c r="BT1835" s="218"/>
      <c r="BU1835" s="218"/>
      <c r="BV1835" s="218"/>
      <c r="BW1835" s="218"/>
      <c r="BX1835" s="171"/>
      <c r="BY1835" s="199"/>
      <c r="BZ1835" s="230"/>
      <c r="CA1835" s="230"/>
      <c r="CB1835" s="230"/>
      <c r="CC1835" s="230"/>
      <c r="CD1835" s="230"/>
      <c r="CE1835" s="230"/>
      <c r="CF1835" s="230"/>
      <c r="CG1835" s="230"/>
      <c r="CH1835" s="230"/>
      <c r="CI1835" s="230"/>
      <c r="CJ1835" s="230"/>
      <c r="CK1835" s="230"/>
      <c r="CL1835" s="230"/>
      <c r="CM1835" s="230"/>
      <c r="CN1835" s="171"/>
      <c r="CO1835" s="199"/>
      <c r="CP1835" s="230"/>
      <c r="CQ1835" s="233"/>
      <c r="CR1835" s="233"/>
      <c r="CS1835" s="233"/>
      <c r="CT1835" s="230"/>
      <c r="CU1835" s="230"/>
      <c r="CV1835" s="230"/>
      <c r="CW1835" s="230"/>
    </row>
    <row r="1836" hidden="1" spans="1:101">
      <c r="A1836" s="191">
        <v>2953</v>
      </c>
      <c r="B1836" s="261" t="s">
        <v>4559</v>
      </c>
      <c r="C1836" s="261" t="s">
        <v>4558</v>
      </c>
      <c r="D1836" s="261" t="s">
        <v>2936</v>
      </c>
      <c r="E1836" s="199"/>
      <c r="F1836" s="274" t="s">
        <v>3954</v>
      </c>
      <c r="G1836" s="199"/>
      <c r="H1836" s="199"/>
      <c r="I1836" s="199"/>
      <c r="J1836" s="202"/>
      <c r="K1836" s="202"/>
      <c r="L1836" s="164">
        <f>_xlfn.IFNA(VLOOKUP(B1836,'[1]CDM Patients Data'!$C$1266:$N$5000,6,FALSE),"")</f>
        <v>0</v>
      </c>
      <c r="M1836" s="164">
        <f>_xlfn.IFNA(VLOOKUP(B1836,'[1]CDM Patients Data'!$C$1266:$N$5000,7,FALSE),"")</f>
        <v>0</v>
      </c>
      <c r="N1836" s="164">
        <f>_xlfn.IFNA(VLOOKUP(B1836,'[1]CDM Patients Data'!$C$1266:$N$5000,8,FALSE),"")</f>
        <v>0</v>
      </c>
      <c r="O1836" s="164">
        <f>_xlfn.IFNA(VLOOKUP(B1836,'[1]CDM Patients Data'!$C$1266:$K$3492,9,FALSE),"")</f>
        <v>0</v>
      </c>
      <c r="P1836" s="164">
        <f>_xlfn.IFNA(VLOOKUP(B1836,'[1]CDM Patients Data'!$C$1266:$O$3492,10,FALSE),"")</f>
        <v>0</v>
      </c>
      <c r="Q1836" s="164">
        <f>_xlfn.IFNA(VLOOKUP(B1836,'[1]CDM Patients Data'!$C$1266:$O$3492,11,FALSE),"")</f>
        <v>0</v>
      </c>
      <c r="R1836" s="164">
        <f>_xlfn.IFNA(VLOOKUP(B1836,'[1]CDM Patients Data'!$C$1266:$O$3492,12,FALSE),"")</f>
        <v>0</v>
      </c>
      <c r="S1836" s="164">
        <f>_xlfn.IFNA(VLOOKUP(B1836,'[1]CDM Patients Data'!$C$1266:$P$3492,13,FALSE),"")</f>
        <v>0</v>
      </c>
      <c r="T1836" s="164"/>
      <c r="U1836" s="164"/>
      <c r="V1836" s="164"/>
      <c r="W1836" s="210"/>
      <c r="X1836" s="164"/>
      <c r="Y1836" s="164"/>
      <c r="Z1836" s="164"/>
      <c r="AA1836" s="164"/>
      <c r="AB1836" s="164"/>
      <c r="AC1836" s="210"/>
      <c r="AD1836" s="199"/>
      <c r="AE1836" s="199"/>
      <c r="AF1836" s="199"/>
      <c r="AG1836" s="199"/>
      <c r="AH1836" s="233"/>
      <c r="AI1836" s="199"/>
      <c r="AJ1836" s="199"/>
      <c r="AK1836" s="218"/>
      <c r="AL1836" s="218"/>
      <c r="AM1836" s="218"/>
      <c r="AN1836" s="218"/>
      <c r="AO1836" s="218"/>
      <c r="AP1836" s="218"/>
      <c r="AQ1836" s="218"/>
      <c r="AR1836" s="218"/>
      <c r="AS1836" s="218"/>
      <c r="AT1836" s="218"/>
      <c r="AU1836" s="218"/>
      <c r="AV1836" s="218"/>
      <c r="AW1836" s="218"/>
      <c r="AX1836" s="218"/>
      <c r="AY1836" s="218"/>
      <c r="AZ1836" s="218"/>
      <c r="BA1836" s="218"/>
      <c r="BB1836" s="218"/>
      <c r="BC1836" s="218"/>
      <c r="BD1836" s="218"/>
      <c r="BE1836" s="218"/>
      <c r="BF1836" s="218"/>
      <c r="BG1836" s="218"/>
      <c r="BH1836" s="218"/>
      <c r="BI1836" s="218"/>
      <c r="BJ1836" s="233"/>
      <c r="BK1836" s="199"/>
      <c r="BL1836" s="218"/>
      <c r="BM1836" s="171"/>
      <c r="BN1836" s="171"/>
      <c r="BO1836" s="171"/>
      <c r="BP1836" s="218"/>
      <c r="BQ1836" s="218"/>
      <c r="BR1836" s="218"/>
      <c r="BS1836" s="218"/>
      <c r="BT1836" s="218"/>
      <c r="BU1836" s="218"/>
      <c r="BV1836" s="218"/>
      <c r="BW1836" s="218"/>
      <c r="BX1836" s="171"/>
      <c r="BY1836" s="199"/>
      <c r="BZ1836" s="230"/>
      <c r="CA1836" s="230"/>
      <c r="CB1836" s="230"/>
      <c r="CC1836" s="230"/>
      <c r="CD1836" s="230"/>
      <c r="CE1836" s="230"/>
      <c r="CF1836" s="230"/>
      <c r="CG1836" s="230"/>
      <c r="CH1836" s="230"/>
      <c r="CI1836" s="230"/>
      <c r="CJ1836" s="230"/>
      <c r="CK1836" s="230"/>
      <c r="CL1836" s="230"/>
      <c r="CM1836" s="230"/>
      <c r="CN1836" s="171"/>
      <c r="CO1836" s="199"/>
      <c r="CP1836" s="230"/>
      <c r="CQ1836" s="233"/>
      <c r="CR1836" s="233"/>
      <c r="CS1836" s="233"/>
      <c r="CT1836" s="230"/>
      <c r="CU1836" s="230"/>
      <c r="CV1836" s="230"/>
      <c r="CW1836" s="230"/>
    </row>
    <row r="1837" ht="60" hidden="1" spans="1:101">
      <c r="A1837" s="191">
        <v>2954</v>
      </c>
      <c r="B1837" s="261" t="s">
        <v>4560</v>
      </c>
      <c r="C1837" s="261" t="s">
        <v>4561</v>
      </c>
      <c r="D1837" s="261" t="s">
        <v>2853</v>
      </c>
      <c r="E1837" s="199"/>
      <c r="F1837" s="261" t="s">
        <v>2575</v>
      </c>
      <c r="G1837" s="199"/>
      <c r="H1837" s="199"/>
      <c r="I1837" s="199"/>
      <c r="J1837" s="202"/>
      <c r="K1837" s="202"/>
      <c r="L1837" s="164" t="str">
        <f>_xlfn.IFNA(VLOOKUP(B1837,'[1]CDM Patients Data'!$C$1266:$N$5000,6,FALSE),"")</f>
        <v>Lung</v>
      </c>
      <c r="M1837" s="164" t="str">
        <f>_xlfn.IFNA(VLOOKUP(B1837,'[1]CDM Patients Data'!$C$1266:$N$5000,7,FALSE),"")</f>
        <v>Overlapping lesion of lung</v>
      </c>
      <c r="N1837" s="164" t="str">
        <f>_xlfn.IFNA(VLOOKUP(B1837,'[1]CDM Patients Data'!$C$1266:$N$5000,8,FALSE),"")</f>
        <v>Squamous cell carcinoma, NOS</v>
      </c>
      <c r="O1837" s="164" t="str">
        <f>_xlfn.IFNA(VLOOKUP(B1837,'[1]CDM Patients Data'!$C$1266:$K$3492,9,FALSE),"")</f>
        <v>Right</v>
      </c>
      <c r="P1837" s="164">
        <f>_xlfn.IFNA(VLOOKUP(B1837,'[1]CDM Patients Data'!$C$1266:$O$3492,10,FALSE),"")</f>
        <v>0</v>
      </c>
      <c r="Q1837" s="164">
        <f>_xlfn.IFNA(VLOOKUP(B1837,'[1]CDM Patients Data'!$C$1266:$O$3492,11,FALSE),"")</f>
        <v>0</v>
      </c>
      <c r="R1837" s="164">
        <f>_xlfn.IFNA(VLOOKUP(B1837,'[1]CDM Patients Data'!$C$1266:$O$3492,12,FALSE),"")</f>
        <v>0</v>
      </c>
      <c r="S1837" s="164">
        <f>_xlfn.IFNA(VLOOKUP(B1837,'[1]CDM Patients Data'!$C$1266:$P$3492,13,FALSE),"")</f>
        <v>0</v>
      </c>
      <c r="T1837" s="164"/>
      <c r="U1837" s="164"/>
      <c r="V1837" s="164"/>
      <c r="W1837" s="210"/>
      <c r="X1837" s="164"/>
      <c r="Y1837" s="164"/>
      <c r="Z1837" s="164"/>
      <c r="AA1837" s="164"/>
      <c r="AB1837" s="164"/>
      <c r="AC1837" s="210"/>
      <c r="AD1837" s="199"/>
      <c r="AE1837" s="199"/>
      <c r="AF1837" s="199"/>
      <c r="AG1837" s="199"/>
      <c r="AH1837" s="233"/>
      <c r="AI1837" s="199"/>
      <c r="AJ1837" s="199"/>
      <c r="AK1837" s="218"/>
      <c r="AL1837" s="218"/>
      <c r="AM1837" s="218"/>
      <c r="AN1837" s="218"/>
      <c r="AO1837" s="218"/>
      <c r="AP1837" s="218"/>
      <c r="AQ1837" s="218"/>
      <c r="AR1837" s="218"/>
      <c r="AS1837" s="218"/>
      <c r="AT1837" s="218"/>
      <c r="AU1837" s="218"/>
      <c r="AV1837" s="218"/>
      <c r="AW1837" s="218"/>
      <c r="AX1837" s="218"/>
      <c r="AY1837" s="218"/>
      <c r="AZ1837" s="218"/>
      <c r="BA1837" s="218"/>
      <c r="BB1837" s="218"/>
      <c r="BC1837" s="218"/>
      <c r="BD1837" s="218"/>
      <c r="BE1837" s="218"/>
      <c r="BF1837" s="218"/>
      <c r="BG1837" s="218"/>
      <c r="BH1837" s="218"/>
      <c r="BI1837" s="218"/>
      <c r="BJ1837" s="233"/>
      <c r="BK1837" s="199"/>
      <c r="BL1837" s="218"/>
      <c r="BM1837" s="171"/>
      <c r="BN1837" s="171"/>
      <c r="BO1837" s="171"/>
      <c r="BP1837" s="218"/>
      <c r="BQ1837" s="218"/>
      <c r="BR1837" s="218"/>
      <c r="BS1837" s="218"/>
      <c r="BT1837" s="218"/>
      <c r="BU1837" s="218"/>
      <c r="BV1837" s="218"/>
      <c r="BW1837" s="218"/>
      <c r="BX1837" s="171"/>
      <c r="BY1837" s="199"/>
      <c r="BZ1837" s="230"/>
      <c r="CA1837" s="230"/>
      <c r="CB1837" s="230"/>
      <c r="CC1837" s="230"/>
      <c r="CD1837" s="230"/>
      <c r="CE1837" s="230"/>
      <c r="CF1837" s="230"/>
      <c r="CG1837" s="230"/>
      <c r="CH1837" s="230"/>
      <c r="CI1837" s="230"/>
      <c r="CJ1837" s="230"/>
      <c r="CK1837" s="230"/>
      <c r="CL1837" s="230"/>
      <c r="CM1837" s="230"/>
      <c r="CN1837" s="171"/>
      <c r="CO1837" s="199"/>
      <c r="CP1837" s="230"/>
      <c r="CQ1837" s="233"/>
      <c r="CR1837" s="233"/>
      <c r="CS1837" s="233"/>
      <c r="CT1837" s="230"/>
      <c r="CU1837" s="230"/>
      <c r="CV1837" s="230"/>
      <c r="CW1837" s="230"/>
    </row>
    <row r="1838" ht="15" hidden="1" spans="1:101">
      <c r="A1838" s="191">
        <v>2955</v>
      </c>
      <c r="B1838" s="261" t="s">
        <v>4562</v>
      </c>
      <c r="C1838" s="261" t="s">
        <v>4563</v>
      </c>
      <c r="D1838" s="261" t="s">
        <v>2780</v>
      </c>
      <c r="E1838" s="199"/>
      <c r="F1838" s="261" t="s">
        <v>2215</v>
      </c>
      <c r="G1838" s="199"/>
      <c r="H1838" s="199"/>
      <c r="I1838" s="199"/>
      <c r="J1838" s="202"/>
      <c r="K1838" s="202"/>
      <c r="L1838" s="164" t="str">
        <f>_xlfn.IFNA(VLOOKUP(B1838,'[1]CDM Patients Data'!$C$1266:$N$5000,6,FALSE),"")</f>
        <v>Non-Cancer</v>
      </c>
      <c r="M1838" s="164" t="str">
        <f>_xlfn.IFNA(VLOOKUP(B1838,'[1]CDM Patients Data'!$C$1266:$N$5000,7,FALSE),"")</f>
        <v>Non-Cancer</v>
      </c>
      <c r="N1838" s="164" t="str">
        <f>_xlfn.IFNA(VLOOKUP(B1838,'[1]CDM Patients Data'!$C$1266:$N$5000,8,FALSE),"")</f>
        <v>Non-Cancer</v>
      </c>
      <c r="O1838" s="164" t="str">
        <f>_xlfn.IFNA(VLOOKUP(B1838,'[1]CDM Patients Data'!$C$1266:$K$3492,9,FALSE),"")</f>
        <v>Non-Cancer</v>
      </c>
      <c r="P1838" s="164">
        <f>_xlfn.IFNA(VLOOKUP(B1838,'[1]CDM Patients Data'!$C$1266:$O$3492,10,FALSE),"")</f>
        <v>0</v>
      </c>
      <c r="Q1838" s="164">
        <f>_xlfn.IFNA(VLOOKUP(B1838,'[1]CDM Patients Data'!$C$1266:$O$3492,11,FALSE),"")</f>
        <v>0</v>
      </c>
      <c r="R1838" s="164">
        <f>_xlfn.IFNA(VLOOKUP(B1838,'[1]CDM Patients Data'!$C$1266:$O$3492,12,FALSE),"")</f>
        <v>0</v>
      </c>
      <c r="S1838" s="164">
        <f>_xlfn.IFNA(VLOOKUP(B1838,'[1]CDM Patients Data'!$C$1266:$P$3492,13,FALSE),"")</f>
        <v>0</v>
      </c>
      <c r="T1838" s="164"/>
      <c r="U1838" s="164"/>
      <c r="V1838" s="164"/>
      <c r="W1838" s="210"/>
      <c r="X1838" s="164"/>
      <c r="Y1838" s="164"/>
      <c r="Z1838" s="164"/>
      <c r="AA1838" s="164"/>
      <c r="AB1838" s="164"/>
      <c r="AC1838" s="210"/>
      <c r="AD1838" s="199"/>
      <c r="AE1838" s="199"/>
      <c r="AF1838" s="199"/>
      <c r="AG1838" s="199"/>
      <c r="AH1838" s="233"/>
      <c r="AI1838" s="199"/>
      <c r="AJ1838" s="199"/>
      <c r="AK1838" s="218"/>
      <c r="AL1838" s="218"/>
      <c r="AM1838" s="218"/>
      <c r="AN1838" s="218"/>
      <c r="AO1838" s="218"/>
      <c r="AP1838" s="218"/>
      <c r="AQ1838" s="218"/>
      <c r="AR1838" s="218"/>
      <c r="AS1838" s="218"/>
      <c r="AT1838" s="218"/>
      <c r="AU1838" s="218"/>
      <c r="AV1838" s="218"/>
      <c r="AW1838" s="218"/>
      <c r="AX1838" s="218"/>
      <c r="AY1838" s="218"/>
      <c r="AZ1838" s="218"/>
      <c r="BA1838" s="218"/>
      <c r="BB1838" s="218"/>
      <c r="BC1838" s="218"/>
      <c r="BD1838" s="218"/>
      <c r="BE1838" s="218"/>
      <c r="BF1838" s="218"/>
      <c r="BG1838" s="218"/>
      <c r="BH1838" s="218"/>
      <c r="BI1838" s="218"/>
      <c r="BJ1838" s="233"/>
      <c r="BK1838" s="199"/>
      <c r="BL1838" s="218"/>
      <c r="BM1838" s="171"/>
      <c r="BN1838" s="171"/>
      <c r="BO1838" s="171"/>
      <c r="BP1838" s="218"/>
      <c r="BQ1838" s="218"/>
      <c r="BR1838" s="218"/>
      <c r="BS1838" s="218"/>
      <c r="BT1838" s="218"/>
      <c r="BU1838" s="218"/>
      <c r="BV1838" s="218"/>
      <c r="BW1838" s="218"/>
      <c r="BX1838" s="171"/>
      <c r="BY1838" s="199"/>
      <c r="BZ1838" s="230"/>
      <c r="CA1838" s="230"/>
      <c r="CB1838" s="230"/>
      <c r="CC1838" s="230"/>
      <c r="CD1838" s="230"/>
      <c r="CE1838" s="230"/>
      <c r="CF1838" s="230"/>
      <c r="CG1838" s="230"/>
      <c r="CH1838" s="230"/>
      <c r="CI1838" s="230"/>
      <c r="CJ1838" s="230"/>
      <c r="CK1838" s="230"/>
      <c r="CL1838" s="230"/>
      <c r="CM1838" s="230"/>
      <c r="CN1838" s="171"/>
      <c r="CO1838" s="199"/>
      <c r="CP1838" s="230"/>
      <c r="CQ1838" s="233"/>
      <c r="CR1838" s="233"/>
      <c r="CS1838" s="233"/>
      <c r="CT1838" s="230"/>
      <c r="CU1838" s="230"/>
      <c r="CV1838" s="230"/>
      <c r="CW1838" s="230"/>
    </row>
    <row r="1839" ht="45" hidden="1" spans="1:101">
      <c r="A1839" s="191">
        <v>2956</v>
      </c>
      <c r="B1839" s="261" t="s">
        <v>4564</v>
      </c>
      <c r="C1839" s="261" t="s">
        <v>4302</v>
      </c>
      <c r="D1839" s="261" t="s">
        <v>2798</v>
      </c>
      <c r="E1839" s="199"/>
      <c r="F1839" s="261" t="s">
        <v>2575</v>
      </c>
      <c r="G1839" s="199"/>
      <c r="H1839" s="199"/>
      <c r="I1839" s="199"/>
      <c r="J1839" s="202"/>
      <c r="K1839" s="202"/>
      <c r="L1839" s="164" t="str">
        <f>_xlfn.IFNA(VLOOKUP(B1839,'[1]CDM Patients Data'!$C$1266:$N$5000,6,FALSE),"")</f>
        <v>Lung</v>
      </c>
      <c r="M1839" s="164" t="str">
        <f>_xlfn.IFNA(VLOOKUP(B1839,'[1]CDM Patients Data'!$C$1266:$N$5000,7,FALSE),"")</f>
        <v>Upper lobe, lung</v>
      </c>
      <c r="N1839" s="164" t="str">
        <f>_xlfn.IFNA(VLOOKUP(B1839,'[1]CDM Patients Data'!$C$1266:$N$5000,8,FALSE),"")</f>
        <v>Large cell carcinoma, NOS</v>
      </c>
      <c r="O1839" s="164" t="str">
        <f>_xlfn.IFNA(VLOOKUP(B1839,'[1]CDM Patients Data'!$C$1266:$K$3492,9,FALSE),"")</f>
        <v>Left</v>
      </c>
      <c r="P1839" s="164">
        <f>_xlfn.IFNA(VLOOKUP(B1839,'[1]CDM Patients Data'!$C$1266:$O$3492,10,FALSE),"")</f>
        <v>0</v>
      </c>
      <c r="Q1839" s="164">
        <f>_xlfn.IFNA(VLOOKUP(B1839,'[1]CDM Patients Data'!$C$1266:$O$3492,11,FALSE),"")</f>
        <v>0</v>
      </c>
      <c r="R1839" s="164">
        <f>_xlfn.IFNA(VLOOKUP(B1839,'[1]CDM Patients Data'!$C$1266:$O$3492,12,FALSE),"")</f>
        <v>0</v>
      </c>
      <c r="S1839" s="164">
        <f>_xlfn.IFNA(VLOOKUP(B1839,'[1]CDM Patients Data'!$C$1266:$P$3492,13,FALSE),"")</f>
        <v>0</v>
      </c>
      <c r="T1839" s="164"/>
      <c r="U1839" s="164"/>
      <c r="V1839" s="164"/>
      <c r="W1839" s="210"/>
      <c r="X1839" s="164"/>
      <c r="Y1839" s="164"/>
      <c r="Z1839" s="164"/>
      <c r="AA1839" s="164"/>
      <c r="AB1839" s="164"/>
      <c r="AC1839" s="210"/>
      <c r="AD1839" s="199"/>
      <c r="AE1839" s="199"/>
      <c r="AF1839" s="199"/>
      <c r="AG1839" s="199"/>
      <c r="AH1839" s="233"/>
      <c r="AI1839" s="199"/>
      <c r="AJ1839" s="199"/>
      <c r="AK1839" s="218"/>
      <c r="AL1839" s="218"/>
      <c r="AM1839" s="218"/>
      <c r="AN1839" s="218"/>
      <c r="AO1839" s="218"/>
      <c r="AP1839" s="218"/>
      <c r="AQ1839" s="218"/>
      <c r="AR1839" s="218"/>
      <c r="AS1839" s="218"/>
      <c r="AT1839" s="218"/>
      <c r="AU1839" s="218"/>
      <c r="AV1839" s="218"/>
      <c r="AW1839" s="218"/>
      <c r="AX1839" s="218"/>
      <c r="AY1839" s="218"/>
      <c r="AZ1839" s="218"/>
      <c r="BA1839" s="218"/>
      <c r="BB1839" s="218"/>
      <c r="BC1839" s="218"/>
      <c r="BD1839" s="218"/>
      <c r="BE1839" s="218"/>
      <c r="BF1839" s="218"/>
      <c r="BG1839" s="218"/>
      <c r="BH1839" s="218"/>
      <c r="BI1839" s="218"/>
      <c r="BJ1839" s="233"/>
      <c r="BK1839" s="199"/>
      <c r="BL1839" s="218"/>
      <c r="BM1839" s="171"/>
      <c r="BN1839" s="171"/>
      <c r="BO1839" s="171"/>
      <c r="BP1839" s="218"/>
      <c r="BQ1839" s="218"/>
      <c r="BR1839" s="218"/>
      <c r="BS1839" s="218"/>
      <c r="BT1839" s="218"/>
      <c r="BU1839" s="218"/>
      <c r="BV1839" s="218"/>
      <c r="BW1839" s="218"/>
      <c r="BX1839" s="171"/>
      <c r="BY1839" s="199"/>
      <c r="BZ1839" s="230"/>
      <c r="CA1839" s="230"/>
      <c r="CB1839" s="230"/>
      <c r="CC1839" s="230"/>
      <c r="CD1839" s="230"/>
      <c r="CE1839" s="230"/>
      <c r="CF1839" s="230"/>
      <c r="CG1839" s="230"/>
      <c r="CH1839" s="230"/>
      <c r="CI1839" s="230"/>
      <c r="CJ1839" s="230"/>
      <c r="CK1839" s="230"/>
      <c r="CL1839" s="230"/>
      <c r="CM1839" s="230"/>
      <c r="CN1839" s="171"/>
      <c r="CO1839" s="199"/>
      <c r="CP1839" s="230"/>
      <c r="CQ1839" s="233"/>
      <c r="CR1839" s="233"/>
      <c r="CS1839" s="233"/>
      <c r="CT1839" s="230"/>
      <c r="CU1839" s="230"/>
      <c r="CV1839" s="230"/>
      <c r="CW1839" s="230"/>
    </row>
    <row r="1840" ht="45" hidden="1" spans="1:101">
      <c r="A1840" s="191">
        <v>2957</v>
      </c>
      <c r="B1840" s="261" t="s">
        <v>4565</v>
      </c>
      <c r="C1840" s="261" t="s">
        <v>4566</v>
      </c>
      <c r="D1840" s="261" t="s">
        <v>2788</v>
      </c>
      <c r="E1840" s="199"/>
      <c r="F1840" s="261" t="s">
        <v>3868</v>
      </c>
      <c r="G1840" s="199"/>
      <c r="H1840" s="199"/>
      <c r="I1840" s="199"/>
      <c r="J1840" s="202"/>
      <c r="K1840" s="202"/>
      <c r="L1840" s="164" t="str">
        <f>_xlfn.IFNA(VLOOKUP(B1840,'[1]CDM Patients Data'!$C$1266:$N$5000,6,FALSE),"")</f>
        <v>Ovary</v>
      </c>
      <c r="M1840" s="164" t="str">
        <f>_xlfn.IFNA(VLOOKUP(B1840,'[1]CDM Patients Data'!$C$1266:$N$5000,7,FALSE),"")</f>
        <v>Ovary</v>
      </c>
      <c r="N1840" s="164" t="str">
        <f>_xlfn.IFNA(VLOOKUP(B1840,'[1]CDM Patients Data'!$C$1266:$N$5000,8,FALSE),"")</f>
        <v>High-grade serous carcinoma</v>
      </c>
      <c r="O1840" s="164" t="str">
        <f>_xlfn.IFNA(VLOOKUP(B1840,'[1]CDM Patients Data'!$C$1266:$K$3492,9,FALSE),"")</f>
        <v>Unknown</v>
      </c>
      <c r="P1840" s="164">
        <f>_xlfn.IFNA(VLOOKUP(B1840,'[1]CDM Patients Data'!$C$1266:$O$3492,10,FALSE),"")</f>
        <v>0</v>
      </c>
      <c r="Q1840" s="164">
        <f>_xlfn.IFNA(VLOOKUP(B1840,'[1]CDM Patients Data'!$C$1266:$O$3492,11,FALSE),"")</f>
        <v>0</v>
      </c>
      <c r="R1840" s="164">
        <f>_xlfn.IFNA(VLOOKUP(B1840,'[1]CDM Patients Data'!$C$1266:$O$3492,12,FALSE),"")</f>
        <v>0</v>
      </c>
      <c r="S1840" s="164">
        <f>_xlfn.IFNA(VLOOKUP(B1840,'[1]CDM Patients Data'!$C$1266:$P$3492,13,FALSE),"")</f>
        <v>0</v>
      </c>
      <c r="T1840" s="164"/>
      <c r="U1840" s="164"/>
      <c r="V1840" s="164"/>
      <c r="W1840" s="210"/>
      <c r="X1840" s="164"/>
      <c r="Y1840" s="164"/>
      <c r="Z1840" s="164"/>
      <c r="AA1840" s="164"/>
      <c r="AB1840" s="164"/>
      <c r="AC1840" s="210"/>
      <c r="AD1840" s="199"/>
      <c r="AE1840" s="199"/>
      <c r="AF1840" s="199"/>
      <c r="AG1840" s="199"/>
      <c r="AH1840" s="233"/>
      <c r="AI1840" s="199"/>
      <c r="AJ1840" s="199"/>
      <c r="AK1840" s="218"/>
      <c r="AL1840" s="218"/>
      <c r="AM1840" s="218"/>
      <c r="AN1840" s="218"/>
      <c r="AO1840" s="218"/>
      <c r="AP1840" s="218"/>
      <c r="AQ1840" s="218"/>
      <c r="AR1840" s="218"/>
      <c r="AS1840" s="218"/>
      <c r="AT1840" s="218"/>
      <c r="AU1840" s="218"/>
      <c r="AV1840" s="218"/>
      <c r="AW1840" s="218"/>
      <c r="AX1840" s="218"/>
      <c r="AY1840" s="218"/>
      <c r="AZ1840" s="218"/>
      <c r="BA1840" s="218"/>
      <c r="BB1840" s="218"/>
      <c r="BC1840" s="218"/>
      <c r="BD1840" s="218"/>
      <c r="BE1840" s="218"/>
      <c r="BF1840" s="218"/>
      <c r="BG1840" s="218"/>
      <c r="BH1840" s="218"/>
      <c r="BI1840" s="218"/>
      <c r="BJ1840" s="233"/>
      <c r="BK1840" s="199"/>
      <c r="BL1840" s="218"/>
      <c r="BM1840" s="171"/>
      <c r="BN1840" s="171"/>
      <c r="BO1840" s="171"/>
      <c r="BP1840" s="218"/>
      <c r="BQ1840" s="218"/>
      <c r="BR1840" s="218"/>
      <c r="BS1840" s="218"/>
      <c r="BT1840" s="218"/>
      <c r="BU1840" s="218"/>
      <c r="BV1840" s="218"/>
      <c r="BW1840" s="218"/>
      <c r="BX1840" s="171"/>
      <c r="BY1840" s="199"/>
      <c r="BZ1840" s="230"/>
      <c r="CA1840" s="230"/>
      <c r="CB1840" s="230"/>
      <c r="CC1840" s="230"/>
      <c r="CD1840" s="230"/>
      <c r="CE1840" s="230"/>
      <c r="CF1840" s="230"/>
      <c r="CG1840" s="230"/>
      <c r="CH1840" s="230"/>
      <c r="CI1840" s="230"/>
      <c r="CJ1840" s="230"/>
      <c r="CK1840" s="230"/>
      <c r="CL1840" s="230"/>
      <c r="CM1840" s="230"/>
      <c r="CN1840" s="171"/>
      <c r="CO1840" s="199"/>
      <c r="CP1840" s="230"/>
      <c r="CQ1840" s="233"/>
      <c r="CR1840" s="233"/>
      <c r="CS1840" s="233"/>
      <c r="CT1840" s="230"/>
      <c r="CU1840" s="230"/>
      <c r="CV1840" s="230"/>
      <c r="CW1840" s="230"/>
    </row>
    <row r="1841" ht="45" hidden="1" spans="1:101">
      <c r="A1841" s="191">
        <v>2958</v>
      </c>
      <c r="B1841" s="261" t="s">
        <v>4567</v>
      </c>
      <c r="C1841" s="261" t="s">
        <v>4566</v>
      </c>
      <c r="D1841" s="261" t="s">
        <v>2936</v>
      </c>
      <c r="E1841" s="199"/>
      <c r="F1841" s="261" t="s">
        <v>3868</v>
      </c>
      <c r="G1841" s="199"/>
      <c r="H1841" s="199"/>
      <c r="I1841" s="199"/>
      <c r="J1841" s="202"/>
      <c r="K1841" s="202"/>
      <c r="L1841" s="164" t="str">
        <f>_xlfn.IFNA(VLOOKUP(B1841,'[1]CDM Patients Data'!$C$1266:$N$5000,6,FALSE),"")</f>
        <v>Ovary</v>
      </c>
      <c r="M1841" s="164" t="str">
        <f>_xlfn.IFNA(VLOOKUP(B1841,'[1]CDM Patients Data'!$C$1266:$N$5000,7,FALSE),"")</f>
        <v>Ovary</v>
      </c>
      <c r="N1841" s="164" t="str">
        <f>_xlfn.IFNA(VLOOKUP(B1841,'[1]CDM Patients Data'!$C$1266:$N$5000,8,FALSE),"")</f>
        <v>High-grade serous carcinoma</v>
      </c>
      <c r="O1841" s="164" t="str">
        <f>_xlfn.IFNA(VLOOKUP(B1841,'[1]CDM Patients Data'!$C$1266:$K$3492,9,FALSE),"")</f>
        <v>Unknown</v>
      </c>
      <c r="P1841" s="164">
        <f>_xlfn.IFNA(VLOOKUP(B1841,'[1]CDM Patients Data'!$C$1266:$O$3492,10,FALSE),"")</f>
        <v>0</v>
      </c>
      <c r="Q1841" s="164">
        <f>_xlfn.IFNA(VLOOKUP(B1841,'[1]CDM Patients Data'!$C$1266:$O$3492,11,FALSE),"")</f>
        <v>0</v>
      </c>
      <c r="R1841" s="164">
        <f>_xlfn.IFNA(VLOOKUP(B1841,'[1]CDM Patients Data'!$C$1266:$O$3492,12,FALSE),"")</f>
        <v>0</v>
      </c>
      <c r="S1841" s="164">
        <f>_xlfn.IFNA(VLOOKUP(B1841,'[1]CDM Patients Data'!$C$1266:$P$3492,13,FALSE),"")</f>
        <v>0</v>
      </c>
      <c r="T1841" s="164"/>
      <c r="U1841" s="164"/>
      <c r="V1841" s="164"/>
      <c r="W1841" s="210"/>
      <c r="X1841" s="164"/>
      <c r="Y1841" s="164"/>
      <c r="Z1841" s="164"/>
      <c r="AA1841" s="164"/>
      <c r="AB1841" s="164"/>
      <c r="AC1841" s="210"/>
      <c r="AD1841" s="199"/>
      <c r="AE1841" s="199"/>
      <c r="AF1841" s="199"/>
      <c r="AG1841" s="199"/>
      <c r="AH1841" s="233"/>
      <c r="AI1841" s="199"/>
      <c r="AJ1841" s="199"/>
      <c r="AK1841" s="218"/>
      <c r="AL1841" s="218"/>
      <c r="AM1841" s="218"/>
      <c r="AN1841" s="218"/>
      <c r="AO1841" s="218"/>
      <c r="AP1841" s="218"/>
      <c r="AQ1841" s="218"/>
      <c r="AR1841" s="218"/>
      <c r="AS1841" s="218"/>
      <c r="AT1841" s="218"/>
      <c r="AU1841" s="218"/>
      <c r="AV1841" s="218"/>
      <c r="AW1841" s="218"/>
      <c r="AX1841" s="218"/>
      <c r="AY1841" s="218"/>
      <c r="AZ1841" s="218"/>
      <c r="BA1841" s="218"/>
      <c r="BB1841" s="218"/>
      <c r="BC1841" s="218"/>
      <c r="BD1841" s="218"/>
      <c r="BE1841" s="218"/>
      <c r="BF1841" s="218"/>
      <c r="BG1841" s="218"/>
      <c r="BH1841" s="218"/>
      <c r="BI1841" s="218"/>
      <c r="BJ1841" s="233"/>
      <c r="BK1841" s="199"/>
      <c r="BL1841" s="218"/>
      <c r="BM1841" s="171"/>
      <c r="BN1841" s="171"/>
      <c r="BO1841" s="171"/>
      <c r="BP1841" s="218"/>
      <c r="BQ1841" s="218"/>
      <c r="BR1841" s="218"/>
      <c r="BS1841" s="218"/>
      <c r="BT1841" s="218"/>
      <c r="BU1841" s="218"/>
      <c r="BV1841" s="218"/>
      <c r="BW1841" s="218"/>
      <c r="BX1841" s="171"/>
      <c r="BY1841" s="199"/>
      <c r="BZ1841" s="230"/>
      <c r="CA1841" s="230"/>
      <c r="CB1841" s="230"/>
      <c r="CC1841" s="230"/>
      <c r="CD1841" s="230"/>
      <c r="CE1841" s="230"/>
      <c r="CF1841" s="230"/>
      <c r="CG1841" s="230"/>
      <c r="CH1841" s="230"/>
      <c r="CI1841" s="230"/>
      <c r="CJ1841" s="230"/>
      <c r="CK1841" s="230"/>
      <c r="CL1841" s="230"/>
      <c r="CM1841" s="230"/>
      <c r="CN1841" s="171"/>
      <c r="CO1841" s="199"/>
      <c r="CP1841" s="230"/>
      <c r="CQ1841" s="233"/>
      <c r="CR1841" s="233"/>
      <c r="CS1841" s="233"/>
      <c r="CT1841" s="230"/>
      <c r="CU1841" s="230"/>
      <c r="CV1841" s="230"/>
      <c r="CW1841" s="230"/>
    </row>
    <row r="1842" ht="15" hidden="1" spans="1:101">
      <c r="A1842" s="191">
        <v>2959</v>
      </c>
      <c r="B1842" s="261" t="s">
        <v>4568</v>
      </c>
      <c r="C1842" s="261" t="s">
        <v>4295</v>
      </c>
      <c r="D1842" s="261" t="s">
        <v>2798</v>
      </c>
      <c r="E1842" s="199"/>
      <c r="F1842" s="261" t="s">
        <v>3275</v>
      </c>
      <c r="G1842" s="199"/>
      <c r="H1842" s="199"/>
      <c r="I1842" s="199"/>
      <c r="J1842" s="202"/>
      <c r="K1842" s="202"/>
      <c r="L1842" s="164">
        <f>_xlfn.IFNA(VLOOKUP(B1842,'[1]CDM Patients Data'!$C$1266:$N$5000,6,FALSE),"")</f>
        <v>0</v>
      </c>
      <c r="M1842" s="164">
        <f>_xlfn.IFNA(VLOOKUP(B1842,'[1]CDM Patients Data'!$C$1266:$N$5000,7,FALSE),"")</f>
        <v>0</v>
      </c>
      <c r="N1842" s="164">
        <f>_xlfn.IFNA(VLOOKUP(B1842,'[1]CDM Patients Data'!$C$1266:$N$5000,8,FALSE),"")</f>
        <v>0</v>
      </c>
      <c r="O1842" s="164">
        <f>_xlfn.IFNA(VLOOKUP(B1842,'[1]CDM Patients Data'!$C$1266:$K$3492,9,FALSE),"")</f>
        <v>0</v>
      </c>
      <c r="P1842" s="164">
        <f>_xlfn.IFNA(VLOOKUP(B1842,'[1]CDM Patients Data'!$C$1266:$O$3492,10,FALSE),"")</f>
        <v>0</v>
      </c>
      <c r="Q1842" s="164">
        <f>_xlfn.IFNA(VLOOKUP(B1842,'[1]CDM Patients Data'!$C$1266:$O$3492,11,FALSE),"")</f>
        <v>0</v>
      </c>
      <c r="R1842" s="164">
        <f>_xlfn.IFNA(VLOOKUP(B1842,'[1]CDM Patients Data'!$C$1266:$O$3492,12,FALSE),"")</f>
        <v>0</v>
      </c>
      <c r="S1842" s="164">
        <f>_xlfn.IFNA(VLOOKUP(B1842,'[1]CDM Patients Data'!$C$1266:$P$3492,13,FALSE),"")</f>
        <v>0</v>
      </c>
      <c r="T1842" s="164"/>
      <c r="U1842" s="164"/>
      <c r="V1842" s="164"/>
      <c r="W1842" s="210"/>
      <c r="X1842" s="164"/>
      <c r="Y1842" s="164"/>
      <c r="Z1842" s="164"/>
      <c r="AA1842" s="164"/>
      <c r="AB1842" s="164"/>
      <c r="AC1842" s="210"/>
      <c r="AD1842" s="199"/>
      <c r="AE1842" s="199"/>
      <c r="AF1842" s="199"/>
      <c r="AG1842" s="199"/>
      <c r="AH1842" s="233"/>
      <c r="AI1842" s="199"/>
      <c r="AJ1842" s="199"/>
      <c r="AK1842" s="218"/>
      <c r="AL1842" s="218"/>
      <c r="AM1842" s="218"/>
      <c r="AN1842" s="218"/>
      <c r="AO1842" s="218"/>
      <c r="AP1842" s="218"/>
      <c r="AQ1842" s="218"/>
      <c r="AR1842" s="218"/>
      <c r="AS1842" s="218"/>
      <c r="AT1842" s="218"/>
      <c r="AU1842" s="218"/>
      <c r="AV1842" s="218"/>
      <c r="AW1842" s="218"/>
      <c r="AX1842" s="218"/>
      <c r="AY1842" s="218"/>
      <c r="AZ1842" s="218"/>
      <c r="BA1842" s="218"/>
      <c r="BB1842" s="218"/>
      <c r="BC1842" s="218"/>
      <c r="BD1842" s="218"/>
      <c r="BE1842" s="218"/>
      <c r="BF1842" s="218"/>
      <c r="BG1842" s="218"/>
      <c r="BH1842" s="218"/>
      <c r="BI1842" s="218"/>
      <c r="BJ1842" s="233"/>
      <c r="BK1842" s="199"/>
      <c r="BL1842" s="218"/>
      <c r="BM1842" s="171"/>
      <c r="BN1842" s="171"/>
      <c r="BO1842" s="171"/>
      <c r="BP1842" s="218"/>
      <c r="BQ1842" s="218"/>
      <c r="BR1842" s="218"/>
      <c r="BS1842" s="218"/>
      <c r="BT1842" s="218"/>
      <c r="BU1842" s="218"/>
      <c r="BV1842" s="218"/>
      <c r="BW1842" s="218"/>
      <c r="BX1842" s="171"/>
      <c r="BY1842" s="199"/>
      <c r="BZ1842" s="230"/>
      <c r="CA1842" s="230"/>
      <c r="CB1842" s="230"/>
      <c r="CC1842" s="230"/>
      <c r="CD1842" s="230"/>
      <c r="CE1842" s="230"/>
      <c r="CF1842" s="230"/>
      <c r="CG1842" s="230"/>
      <c r="CH1842" s="230"/>
      <c r="CI1842" s="230"/>
      <c r="CJ1842" s="230"/>
      <c r="CK1842" s="230"/>
      <c r="CL1842" s="230"/>
      <c r="CM1842" s="230"/>
      <c r="CN1842" s="171"/>
      <c r="CO1842" s="199"/>
      <c r="CP1842" s="230"/>
      <c r="CQ1842" s="233"/>
      <c r="CR1842" s="233"/>
      <c r="CS1842" s="233"/>
      <c r="CT1842" s="230"/>
      <c r="CU1842" s="230"/>
      <c r="CV1842" s="230"/>
      <c r="CW1842" s="230"/>
    </row>
    <row r="1843" ht="45" hidden="1" spans="1:101">
      <c r="A1843" s="191">
        <v>2960</v>
      </c>
      <c r="B1843" s="261" t="s">
        <v>4569</v>
      </c>
      <c r="C1843" s="261" t="s">
        <v>4570</v>
      </c>
      <c r="D1843" s="261" t="s">
        <v>2824</v>
      </c>
      <c r="E1843" s="199"/>
      <c r="F1843" s="261" t="s">
        <v>4528</v>
      </c>
      <c r="G1843" s="199"/>
      <c r="H1843" s="199"/>
      <c r="I1843" s="199"/>
      <c r="J1843" s="202"/>
      <c r="K1843" s="202"/>
      <c r="L1843" s="164" t="str">
        <f>_xlfn.IFNA(VLOOKUP(B1843,'[1]CDM Patients Data'!$C$1266:$N$5000,6,FALSE),"")</f>
        <v>Fallopian tube and other regions</v>
      </c>
      <c r="M1843" s="164" t="str">
        <f>_xlfn.IFNA(VLOOKUP(B1843,'[1]CDM Patients Data'!$C$1266:$N$5000,7,FALSE),"")</f>
        <v>Uterine adnexa</v>
      </c>
      <c r="N1843" s="164" t="str">
        <f>_xlfn.IFNA(VLOOKUP(B1843,'[1]CDM Patients Data'!$C$1266:$N$5000,8,FALSE),"")</f>
        <v>Adenocarcinoma, NOS</v>
      </c>
      <c r="O1843" s="164" t="str">
        <f>_xlfn.IFNA(VLOOKUP(B1843,'[1]CDM Patients Data'!$C$1266:$K$3492,9,FALSE),"")</f>
        <v>Unknown</v>
      </c>
      <c r="P1843" s="164">
        <f>_xlfn.IFNA(VLOOKUP(B1843,'[1]CDM Patients Data'!$C$1266:$O$3492,10,FALSE),"")</f>
        <v>0</v>
      </c>
      <c r="Q1843" s="164">
        <f>_xlfn.IFNA(VLOOKUP(B1843,'[1]CDM Patients Data'!$C$1266:$O$3492,11,FALSE),"")</f>
        <v>0</v>
      </c>
      <c r="R1843" s="164">
        <f>_xlfn.IFNA(VLOOKUP(B1843,'[1]CDM Patients Data'!$C$1266:$O$3492,12,FALSE),"")</f>
        <v>0</v>
      </c>
      <c r="S1843" s="164">
        <f>_xlfn.IFNA(VLOOKUP(B1843,'[1]CDM Patients Data'!$C$1266:$P$3492,13,FALSE),"")</f>
        <v>0</v>
      </c>
      <c r="T1843" s="164"/>
      <c r="U1843" s="164"/>
      <c r="V1843" s="164"/>
      <c r="W1843" s="210"/>
      <c r="X1843" s="164"/>
      <c r="Y1843" s="164"/>
      <c r="Z1843" s="164"/>
      <c r="AA1843" s="164"/>
      <c r="AB1843" s="164"/>
      <c r="AC1843" s="210"/>
      <c r="AD1843" s="199"/>
      <c r="AE1843" s="199"/>
      <c r="AF1843" s="199"/>
      <c r="AG1843" s="199"/>
      <c r="AH1843" s="233"/>
      <c r="AI1843" s="199"/>
      <c r="AJ1843" s="199"/>
      <c r="AK1843" s="218"/>
      <c r="AL1843" s="218"/>
      <c r="AM1843" s="218"/>
      <c r="AN1843" s="218"/>
      <c r="AO1843" s="218"/>
      <c r="AP1843" s="218"/>
      <c r="AQ1843" s="218"/>
      <c r="AR1843" s="218"/>
      <c r="AS1843" s="218"/>
      <c r="AT1843" s="218"/>
      <c r="AU1843" s="218"/>
      <c r="AV1843" s="218"/>
      <c r="AW1843" s="218"/>
      <c r="AX1843" s="218"/>
      <c r="AY1843" s="218"/>
      <c r="AZ1843" s="218"/>
      <c r="BA1843" s="218"/>
      <c r="BB1843" s="218"/>
      <c r="BC1843" s="218"/>
      <c r="BD1843" s="218"/>
      <c r="BE1843" s="218"/>
      <c r="BF1843" s="218"/>
      <c r="BG1843" s="218"/>
      <c r="BH1843" s="218"/>
      <c r="BI1843" s="218"/>
      <c r="BJ1843" s="233"/>
      <c r="BK1843" s="199"/>
      <c r="BL1843" s="218"/>
      <c r="BM1843" s="171"/>
      <c r="BN1843" s="171"/>
      <c r="BO1843" s="171"/>
      <c r="BP1843" s="218"/>
      <c r="BQ1843" s="218"/>
      <c r="BR1843" s="218"/>
      <c r="BS1843" s="218"/>
      <c r="BT1843" s="218"/>
      <c r="BU1843" s="218"/>
      <c r="BV1843" s="218"/>
      <c r="BW1843" s="218"/>
      <c r="BX1843" s="171"/>
      <c r="BY1843" s="199"/>
      <c r="BZ1843" s="230"/>
      <c r="CA1843" s="230"/>
      <c r="CB1843" s="230"/>
      <c r="CC1843" s="230"/>
      <c r="CD1843" s="230"/>
      <c r="CE1843" s="230"/>
      <c r="CF1843" s="230"/>
      <c r="CG1843" s="230"/>
      <c r="CH1843" s="230"/>
      <c r="CI1843" s="230"/>
      <c r="CJ1843" s="230"/>
      <c r="CK1843" s="230"/>
      <c r="CL1843" s="230"/>
      <c r="CM1843" s="230"/>
      <c r="CN1843" s="171"/>
      <c r="CO1843" s="199"/>
      <c r="CP1843" s="230"/>
      <c r="CQ1843" s="233"/>
      <c r="CR1843" s="233"/>
      <c r="CS1843" s="233"/>
      <c r="CT1843" s="230"/>
      <c r="CU1843" s="230"/>
      <c r="CV1843" s="230"/>
      <c r="CW1843" s="230"/>
    </row>
    <row r="1844" ht="30" hidden="1" spans="1:101">
      <c r="A1844" s="191">
        <v>2961</v>
      </c>
      <c r="B1844" s="261" t="s">
        <v>4571</v>
      </c>
      <c r="C1844" s="261" t="s">
        <v>4570</v>
      </c>
      <c r="D1844" s="261" t="s">
        <v>2780</v>
      </c>
      <c r="E1844" s="199"/>
      <c r="F1844" s="261" t="s">
        <v>4528</v>
      </c>
      <c r="G1844" s="199"/>
      <c r="H1844" s="199"/>
      <c r="I1844" s="199"/>
      <c r="J1844" s="202"/>
      <c r="K1844" s="202"/>
      <c r="L1844" s="164" t="str">
        <f>_xlfn.IFNA(VLOOKUP(B1844,'[1]CDM Patients Data'!$C$1266:$N$5000,6,FALSE),"")</f>
        <v>Ovary</v>
      </c>
      <c r="M1844" s="164" t="str">
        <f>_xlfn.IFNA(VLOOKUP(B1844,'[1]CDM Patients Data'!$C$1266:$N$5000,7,FALSE),"")</f>
        <v>Ovary</v>
      </c>
      <c r="N1844" s="164" t="str">
        <f>_xlfn.IFNA(VLOOKUP(B1844,'[1]CDM Patients Data'!$C$1266:$N$5000,8,FALSE),"")</f>
        <v>Adenocarcinoma, NOS</v>
      </c>
      <c r="O1844" s="164" t="str">
        <f>_xlfn.IFNA(VLOOKUP(B1844,'[1]CDM Patients Data'!$C$1266:$K$3492,9,FALSE),"")</f>
        <v>Unknown</v>
      </c>
      <c r="P1844" s="164">
        <f>_xlfn.IFNA(VLOOKUP(B1844,'[1]CDM Patients Data'!$C$1266:$O$3492,10,FALSE),"")</f>
        <v>0</v>
      </c>
      <c r="Q1844" s="164">
        <f>_xlfn.IFNA(VLOOKUP(B1844,'[1]CDM Patients Data'!$C$1266:$O$3492,11,FALSE),"")</f>
        <v>0</v>
      </c>
      <c r="R1844" s="164">
        <f>_xlfn.IFNA(VLOOKUP(B1844,'[1]CDM Patients Data'!$C$1266:$O$3492,12,FALSE),"")</f>
        <v>0</v>
      </c>
      <c r="S1844" s="164">
        <f>_xlfn.IFNA(VLOOKUP(B1844,'[1]CDM Patients Data'!$C$1266:$P$3492,13,FALSE),"")</f>
        <v>0</v>
      </c>
      <c r="T1844" s="164"/>
      <c r="U1844" s="164"/>
      <c r="V1844" s="164"/>
      <c r="W1844" s="210"/>
      <c r="X1844" s="164"/>
      <c r="Y1844" s="164"/>
      <c r="Z1844" s="164"/>
      <c r="AA1844" s="164"/>
      <c r="AB1844" s="164"/>
      <c r="AC1844" s="210"/>
      <c r="AD1844" s="199"/>
      <c r="AE1844" s="199"/>
      <c r="AF1844" s="199"/>
      <c r="AG1844" s="199"/>
      <c r="AH1844" s="233"/>
      <c r="AI1844" s="199"/>
      <c r="AJ1844" s="199"/>
      <c r="AK1844" s="218"/>
      <c r="AL1844" s="218"/>
      <c r="AM1844" s="218"/>
      <c r="AN1844" s="218"/>
      <c r="AO1844" s="218"/>
      <c r="AP1844" s="218"/>
      <c r="AQ1844" s="218"/>
      <c r="AR1844" s="218"/>
      <c r="AS1844" s="218"/>
      <c r="AT1844" s="218"/>
      <c r="AU1844" s="218"/>
      <c r="AV1844" s="218"/>
      <c r="AW1844" s="218"/>
      <c r="AX1844" s="218"/>
      <c r="AY1844" s="218"/>
      <c r="AZ1844" s="218"/>
      <c r="BA1844" s="218"/>
      <c r="BB1844" s="218"/>
      <c r="BC1844" s="218"/>
      <c r="BD1844" s="218"/>
      <c r="BE1844" s="218"/>
      <c r="BF1844" s="218"/>
      <c r="BG1844" s="218"/>
      <c r="BH1844" s="218"/>
      <c r="BI1844" s="218"/>
      <c r="BJ1844" s="233"/>
      <c r="BK1844" s="199"/>
      <c r="BL1844" s="218"/>
      <c r="BM1844" s="171"/>
      <c r="BN1844" s="171"/>
      <c r="BO1844" s="171"/>
      <c r="BP1844" s="218"/>
      <c r="BQ1844" s="218"/>
      <c r="BR1844" s="218"/>
      <c r="BS1844" s="218"/>
      <c r="BT1844" s="218"/>
      <c r="BU1844" s="218"/>
      <c r="BV1844" s="218"/>
      <c r="BW1844" s="218"/>
      <c r="BX1844" s="171"/>
      <c r="BY1844" s="199"/>
      <c r="BZ1844" s="230"/>
      <c r="CA1844" s="230"/>
      <c r="CB1844" s="230"/>
      <c r="CC1844" s="230"/>
      <c r="CD1844" s="230"/>
      <c r="CE1844" s="230"/>
      <c r="CF1844" s="230"/>
      <c r="CG1844" s="230"/>
      <c r="CH1844" s="230"/>
      <c r="CI1844" s="230"/>
      <c r="CJ1844" s="230"/>
      <c r="CK1844" s="230"/>
      <c r="CL1844" s="230"/>
      <c r="CM1844" s="230"/>
      <c r="CN1844" s="171"/>
      <c r="CO1844" s="199"/>
      <c r="CP1844" s="230"/>
      <c r="CQ1844" s="233"/>
      <c r="CR1844" s="233"/>
      <c r="CS1844" s="233"/>
      <c r="CT1844" s="230"/>
      <c r="CU1844" s="230"/>
      <c r="CV1844" s="230"/>
      <c r="CW1844" s="230"/>
    </row>
    <row r="1845" ht="15" hidden="1" spans="1:101">
      <c r="A1845" s="191">
        <v>2962</v>
      </c>
      <c r="B1845" s="261" t="s">
        <v>4572</v>
      </c>
      <c r="C1845" s="261" t="s">
        <v>4573</v>
      </c>
      <c r="D1845" s="261" t="s">
        <v>2794</v>
      </c>
      <c r="E1845" s="199"/>
      <c r="F1845" s="261" t="s">
        <v>2215</v>
      </c>
      <c r="G1845" s="199"/>
      <c r="H1845" s="199"/>
      <c r="I1845" s="199"/>
      <c r="J1845" s="202"/>
      <c r="K1845" s="202"/>
      <c r="L1845" s="164" t="str">
        <f>_xlfn.IFNA(VLOOKUP(B1845,'[1]CDM Patients Data'!$C$1266:$N$5000,6,FALSE),"")</f>
        <v>Ovary</v>
      </c>
      <c r="M1845" s="164" t="str">
        <f>_xlfn.IFNA(VLOOKUP(B1845,'[1]CDM Patients Data'!$C$1266:$N$5000,7,FALSE),"")</f>
        <v>Ovary</v>
      </c>
      <c r="N1845" s="164">
        <f>_xlfn.IFNA(VLOOKUP(B1845,'[1]CDM Patients Data'!$C$1266:$N$5000,8,FALSE),"")</f>
        <v>0</v>
      </c>
      <c r="O1845" s="164" t="str">
        <f>_xlfn.IFNA(VLOOKUP(B1845,'[1]CDM Patients Data'!$C$1266:$K$3492,9,FALSE),"")</f>
        <v>Unknown</v>
      </c>
      <c r="P1845" s="164">
        <f>_xlfn.IFNA(VLOOKUP(B1845,'[1]CDM Patients Data'!$C$1266:$O$3492,10,FALSE),"")</f>
        <v>0</v>
      </c>
      <c r="Q1845" s="164">
        <f>_xlfn.IFNA(VLOOKUP(B1845,'[1]CDM Patients Data'!$C$1266:$O$3492,11,FALSE),"")</f>
        <v>0</v>
      </c>
      <c r="R1845" s="164">
        <f>_xlfn.IFNA(VLOOKUP(B1845,'[1]CDM Patients Data'!$C$1266:$O$3492,12,FALSE),"")</f>
        <v>0</v>
      </c>
      <c r="S1845" s="164">
        <f>_xlfn.IFNA(VLOOKUP(B1845,'[1]CDM Patients Data'!$C$1266:$P$3492,13,FALSE),"")</f>
        <v>0</v>
      </c>
      <c r="T1845" s="164"/>
      <c r="U1845" s="164"/>
      <c r="V1845" s="164"/>
      <c r="W1845" s="210"/>
      <c r="X1845" s="164"/>
      <c r="Y1845" s="164"/>
      <c r="Z1845" s="164"/>
      <c r="AA1845" s="164"/>
      <c r="AB1845" s="164"/>
      <c r="AC1845" s="210"/>
      <c r="AD1845" s="199"/>
      <c r="AE1845" s="199"/>
      <c r="AF1845" s="199"/>
      <c r="AG1845" s="199"/>
      <c r="AH1845" s="233"/>
      <c r="AI1845" s="199"/>
      <c r="AJ1845" s="199"/>
      <c r="AK1845" s="218"/>
      <c r="AL1845" s="218"/>
      <c r="AM1845" s="218"/>
      <c r="AN1845" s="218"/>
      <c r="AO1845" s="218"/>
      <c r="AP1845" s="218"/>
      <c r="AQ1845" s="218"/>
      <c r="AR1845" s="218"/>
      <c r="AS1845" s="218"/>
      <c r="AT1845" s="218"/>
      <c r="AU1845" s="218"/>
      <c r="AV1845" s="218"/>
      <c r="AW1845" s="218"/>
      <c r="AX1845" s="218"/>
      <c r="AY1845" s="218"/>
      <c r="AZ1845" s="218"/>
      <c r="BA1845" s="218"/>
      <c r="BB1845" s="218"/>
      <c r="BC1845" s="218"/>
      <c r="BD1845" s="218"/>
      <c r="BE1845" s="218"/>
      <c r="BF1845" s="218"/>
      <c r="BG1845" s="218"/>
      <c r="BH1845" s="218"/>
      <c r="BI1845" s="218"/>
      <c r="BJ1845" s="233"/>
      <c r="BK1845" s="199"/>
      <c r="BL1845" s="218"/>
      <c r="BM1845" s="171"/>
      <c r="BN1845" s="171"/>
      <c r="BO1845" s="171"/>
      <c r="BP1845" s="218"/>
      <c r="BQ1845" s="218"/>
      <c r="BR1845" s="218"/>
      <c r="BS1845" s="218"/>
      <c r="BT1845" s="218"/>
      <c r="BU1845" s="218"/>
      <c r="BV1845" s="218"/>
      <c r="BW1845" s="218"/>
      <c r="BX1845" s="171"/>
      <c r="BY1845" s="199"/>
      <c r="BZ1845" s="230"/>
      <c r="CA1845" s="230"/>
      <c r="CB1845" s="230"/>
      <c r="CC1845" s="230"/>
      <c r="CD1845" s="230"/>
      <c r="CE1845" s="230"/>
      <c r="CF1845" s="230"/>
      <c r="CG1845" s="230"/>
      <c r="CH1845" s="230"/>
      <c r="CI1845" s="230"/>
      <c r="CJ1845" s="230"/>
      <c r="CK1845" s="230"/>
      <c r="CL1845" s="230"/>
      <c r="CM1845" s="230"/>
      <c r="CN1845" s="171"/>
      <c r="CO1845" s="199"/>
      <c r="CP1845" s="230"/>
      <c r="CQ1845" s="233"/>
      <c r="CR1845" s="233"/>
      <c r="CS1845" s="233"/>
      <c r="CT1845" s="230"/>
      <c r="CU1845" s="230"/>
      <c r="CV1845" s="230"/>
      <c r="CW1845" s="230"/>
    </row>
    <row r="1846" ht="45" hidden="1" spans="1:101">
      <c r="A1846" s="191">
        <v>2963</v>
      </c>
      <c r="B1846" s="261" t="s">
        <v>4574</v>
      </c>
      <c r="C1846" s="261" t="s">
        <v>4575</v>
      </c>
      <c r="D1846" s="261" t="s">
        <v>2783</v>
      </c>
      <c r="E1846" s="199"/>
      <c r="F1846" s="261" t="s">
        <v>2176</v>
      </c>
      <c r="G1846" s="199"/>
      <c r="H1846" s="199"/>
      <c r="I1846" s="199"/>
      <c r="J1846" s="202"/>
      <c r="K1846" s="202"/>
      <c r="L1846" s="164" t="str">
        <f>_xlfn.IFNA(VLOOKUP(B1846,'[1]CDM Patients Data'!$C$1266:$N$5000,6,FALSE),"")</f>
        <v>Breast</v>
      </c>
      <c r="M1846" s="164" t="str">
        <f>_xlfn.IFNA(VLOOKUP(B1846,'[1]CDM Patients Data'!$C$1266:$N$5000,7,FALSE),"")</f>
        <v>Upper inner quadrant of breast</v>
      </c>
      <c r="N1846" s="164" t="str">
        <f>_xlfn.IFNA(VLOOKUP(B1846,'[1]CDM Patients Data'!$C$1266:$N$5000,8,FALSE),"")</f>
        <v>Carcinoma, NOS</v>
      </c>
      <c r="O1846" s="164" t="str">
        <f>_xlfn.IFNA(VLOOKUP(B1846,'[1]CDM Patients Data'!$C$1266:$K$3492,9,FALSE),"")</f>
        <v>Right</v>
      </c>
      <c r="P1846" s="164">
        <f>_xlfn.IFNA(VLOOKUP(B1846,'[1]CDM Patients Data'!$C$1266:$O$3492,10,FALSE),"")</f>
        <v>0</v>
      </c>
      <c r="Q1846" s="164">
        <f>_xlfn.IFNA(VLOOKUP(B1846,'[1]CDM Patients Data'!$C$1266:$O$3492,11,FALSE),"")</f>
        <v>0</v>
      </c>
      <c r="R1846" s="164">
        <f>_xlfn.IFNA(VLOOKUP(B1846,'[1]CDM Patients Data'!$C$1266:$O$3492,12,FALSE),"")</f>
        <v>0</v>
      </c>
      <c r="S1846" s="164">
        <f>_xlfn.IFNA(VLOOKUP(B1846,'[1]CDM Patients Data'!$C$1266:$P$3492,13,FALSE),"")</f>
        <v>0</v>
      </c>
      <c r="T1846" s="164"/>
      <c r="U1846" s="164"/>
      <c r="V1846" s="164"/>
      <c r="W1846" s="210"/>
      <c r="X1846" s="164"/>
      <c r="Y1846" s="164"/>
      <c r="Z1846" s="164"/>
      <c r="AA1846" s="164"/>
      <c r="AB1846" s="164"/>
      <c r="AC1846" s="210"/>
      <c r="AD1846" s="199"/>
      <c r="AE1846" s="199"/>
      <c r="AF1846" s="199"/>
      <c r="AG1846" s="199"/>
      <c r="AH1846" s="233"/>
      <c r="AI1846" s="199"/>
      <c r="AJ1846" s="199"/>
      <c r="AK1846" s="218"/>
      <c r="AL1846" s="218"/>
      <c r="AM1846" s="218"/>
      <c r="AN1846" s="218"/>
      <c r="AO1846" s="218"/>
      <c r="AP1846" s="218"/>
      <c r="AQ1846" s="218"/>
      <c r="AR1846" s="218"/>
      <c r="AS1846" s="218"/>
      <c r="AT1846" s="218"/>
      <c r="AU1846" s="218"/>
      <c r="AV1846" s="218"/>
      <c r="AW1846" s="218"/>
      <c r="AX1846" s="218"/>
      <c r="AY1846" s="218"/>
      <c r="AZ1846" s="218"/>
      <c r="BA1846" s="218"/>
      <c r="BB1846" s="218"/>
      <c r="BC1846" s="218"/>
      <c r="BD1846" s="218"/>
      <c r="BE1846" s="218"/>
      <c r="BF1846" s="218"/>
      <c r="BG1846" s="218"/>
      <c r="BH1846" s="218"/>
      <c r="BI1846" s="218"/>
      <c r="BJ1846" s="233"/>
      <c r="BK1846" s="199"/>
      <c r="BL1846" s="218"/>
      <c r="BM1846" s="171"/>
      <c r="BN1846" s="171"/>
      <c r="BO1846" s="171"/>
      <c r="BP1846" s="218"/>
      <c r="BQ1846" s="218"/>
      <c r="BR1846" s="218"/>
      <c r="BS1846" s="218"/>
      <c r="BT1846" s="218"/>
      <c r="BU1846" s="218"/>
      <c r="BV1846" s="218"/>
      <c r="BW1846" s="218"/>
      <c r="BX1846" s="171"/>
      <c r="BY1846" s="199"/>
      <c r="BZ1846" s="230"/>
      <c r="CA1846" s="230"/>
      <c r="CB1846" s="230"/>
      <c r="CC1846" s="230"/>
      <c r="CD1846" s="230"/>
      <c r="CE1846" s="230"/>
      <c r="CF1846" s="230"/>
      <c r="CG1846" s="230"/>
      <c r="CH1846" s="230"/>
      <c r="CI1846" s="230"/>
      <c r="CJ1846" s="230"/>
      <c r="CK1846" s="230"/>
      <c r="CL1846" s="230"/>
      <c r="CM1846" s="230"/>
      <c r="CN1846" s="171"/>
      <c r="CO1846" s="199"/>
      <c r="CP1846" s="230"/>
      <c r="CQ1846" s="233"/>
      <c r="CR1846" s="233"/>
      <c r="CS1846" s="233"/>
      <c r="CT1846" s="230"/>
      <c r="CU1846" s="230"/>
      <c r="CV1846" s="230"/>
      <c r="CW1846" s="230"/>
    </row>
    <row r="1847" ht="90" hidden="1" spans="1:101">
      <c r="A1847" s="191">
        <v>2964</v>
      </c>
      <c r="B1847" s="261" t="s">
        <v>4576</v>
      </c>
      <c r="C1847" s="261" t="s">
        <v>4577</v>
      </c>
      <c r="D1847" s="261" t="s">
        <v>2918</v>
      </c>
      <c r="E1847" s="199"/>
      <c r="F1847" s="261" t="s">
        <v>4539</v>
      </c>
      <c r="G1847" s="199"/>
      <c r="H1847" s="199"/>
      <c r="I1847" s="199"/>
      <c r="J1847" s="202"/>
      <c r="K1847" s="202"/>
      <c r="L1847" s="164" t="str">
        <f>_xlfn.IFNA(VLOOKUP(B1847,'[1]CDM Patients Data'!$C$1266:$N$5000,6,FALSE),"")</f>
        <v>Bones, joints, and articular cartilage of the limb</v>
      </c>
      <c r="M1847" s="164" t="str">
        <f>_xlfn.IFNA(VLOOKUP(B1847,'[1]CDM Patients Data'!$C$1266:$N$5000,7,FALSE),"")</f>
        <v>Overlapping lesion of bones, joints and articular cartilage of limbs</v>
      </c>
      <c r="N1847" s="164" t="str">
        <f>_xlfn.IFNA(VLOOKUP(B1847,'[1]CDM Patients Data'!$C$1266:$N$5000,8,FALSE),"")</f>
        <v>Myxoid chondrosarcoma</v>
      </c>
      <c r="O1847" s="164" t="str">
        <f>_xlfn.IFNA(VLOOKUP(B1847,'[1]CDM Patients Data'!$C$1266:$K$3492,9,FALSE),"")</f>
        <v>Left</v>
      </c>
      <c r="P1847" s="164">
        <f>_xlfn.IFNA(VLOOKUP(B1847,'[1]CDM Patients Data'!$C$1266:$O$3492,10,FALSE),"")</f>
        <v>0</v>
      </c>
      <c r="Q1847" s="164">
        <f>_xlfn.IFNA(VLOOKUP(B1847,'[1]CDM Patients Data'!$C$1266:$O$3492,11,FALSE),"")</f>
        <v>0</v>
      </c>
      <c r="R1847" s="164">
        <f>_xlfn.IFNA(VLOOKUP(B1847,'[1]CDM Patients Data'!$C$1266:$O$3492,12,FALSE),"")</f>
        <v>0</v>
      </c>
      <c r="S1847" s="164">
        <f>_xlfn.IFNA(VLOOKUP(B1847,'[1]CDM Patients Data'!$C$1266:$P$3492,13,FALSE),"")</f>
        <v>0</v>
      </c>
      <c r="T1847" s="164"/>
      <c r="U1847" s="164"/>
      <c r="V1847" s="164"/>
      <c r="W1847" s="210"/>
      <c r="X1847" s="164"/>
      <c r="Y1847" s="164"/>
      <c r="Z1847" s="164"/>
      <c r="AA1847" s="164"/>
      <c r="AB1847" s="164"/>
      <c r="AC1847" s="210"/>
      <c r="AD1847" s="199"/>
      <c r="AE1847" s="199"/>
      <c r="AF1847" s="199"/>
      <c r="AG1847" s="199"/>
      <c r="AH1847" s="233"/>
      <c r="AI1847" s="199"/>
      <c r="AJ1847" s="199"/>
      <c r="AK1847" s="218"/>
      <c r="AL1847" s="218"/>
      <c r="AM1847" s="218"/>
      <c r="AN1847" s="218"/>
      <c r="AO1847" s="218"/>
      <c r="AP1847" s="218"/>
      <c r="AQ1847" s="218"/>
      <c r="AR1847" s="218"/>
      <c r="AS1847" s="218"/>
      <c r="AT1847" s="218"/>
      <c r="AU1847" s="218"/>
      <c r="AV1847" s="218"/>
      <c r="AW1847" s="218"/>
      <c r="AX1847" s="218"/>
      <c r="AY1847" s="218"/>
      <c r="AZ1847" s="218"/>
      <c r="BA1847" s="218"/>
      <c r="BB1847" s="218"/>
      <c r="BC1847" s="218"/>
      <c r="BD1847" s="218"/>
      <c r="BE1847" s="218"/>
      <c r="BF1847" s="218"/>
      <c r="BG1847" s="218"/>
      <c r="BH1847" s="218"/>
      <c r="BI1847" s="218"/>
      <c r="BJ1847" s="233"/>
      <c r="BK1847" s="199"/>
      <c r="BL1847" s="218"/>
      <c r="BM1847" s="171"/>
      <c r="BN1847" s="171"/>
      <c r="BO1847" s="171"/>
      <c r="BP1847" s="218"/>
      <c r="BQ1847" s="218"/>
      <c r="BR1847" s="218"/>
      <c r="BS1847" s="218"/>
      <c r="BT1847" s="218"/>
      <c r="BU1847" s="218"/>
      <c r="BV1847" s="218"/>
      <c r="BW1847" s="218"/>
      <c r="BX1847" s="171"/>
      <c r="BY1847" s="199"/>
      <c r="BZ1847" s="230"/>
      <c r="CA1847" s="230"/>
      <c r="CB1847" s="230"/>
      <c r="CC1847" s="230"/>
      <c r="CD1847" s="230"/>
      <c r="CE1847" s="230"/>
      <c r="CF1847" s="230"/>
      <c r="CG1847" s="230"/>
      <c r="CH1847" s="230"/>
      <c r="CI1847" s="230"/>
      <c r="CJ1847" s="230"/>
      <c r="CK1847" s="230"/>
      <c r="CL1847" s="230"/>
      <c r="CM1847" s="230"/>
      <c r="CN1847" s="171"/>
      <c r="CO1847" s="199"/>
      <c r="CP1847" s="230"/>
      <c r="CQ1847" s="233"/>
      <c r="CR1847" s="233"/>
      <c r="CS1847" s="233"/>
      <c r="CT1847" s="230"/>
      <c r="CU1847" s="230"/>
      <c r="CV1847" s="230"/>
      <c r="CW1847" s="230"/>
    </row>
    <row r="1848" ht="15" hidden="1" spans="1:101">
      <c r="A1848" s="191">
        <v>2965</v>
      </c>
      <c r="B1848" s="261" t="s">
        <v>4578</v>
      </c>
      <c r="C1848" s="261" t="s">
        <v>4579</v>
      </c>
      <c r="D1848" s="261" t="s">
        <v>2806</v>
      </c>
      <c r="E1848" s="199"/>
      <c r="F1848" s="261" t="s">
        <v>2170</v>
      </c>
      <c r="G1848" s="199"/>
      <c r="H1848" s="199"/>
      <c r="I1848" s="199"/>
      <c r="J1848" s="202"/>
      <c r="K1848" s="202"/>
      <c r="L1848" s="164" t="str">
        <f>_xlfn.IFNA(VLOOKUP(B1848,'[1]CDM Patients Data'!$C$1266:$N$5000,6,FALSE),"")</f>
        <v>NA</v>
      </c>
      <c r="M1848" s="164" t="str">
        <f>_xlfn.IFNA(VLOOKUP(B1848,'[1]CDM Patients Data'!$C$1266:$N$5000,7,FALSE),"")</f>
        <v>NA</v>
      </c>
      <c r="N1848" s="164" t="str">
        <f>_xlfn.IFNA(VLOOKUP(B1848,'[1]CDM Patients Data'!$C$1266:$N$5000,8,FALSE),"")</f>
        <v>NA</v>
      </c>
      <c r="O1848" s="164" t="str">
        <f>_xlfn.IFNA(VLOOKUP(B1848,'[1]CDM Patients Data'!$C$1266:$K$3492,9,FALSE),"")</f>
        <v>NA</v>
      </c>
      <c r="P1848" s="164">
        <f>_xlfn.IFNA(VLOOKUP(B1848,'[1]CDM Patients Data'!$C$1266:$O$3492,10,FALSE),"")</f>
        <v>0</v>
      </c>
      <c r="Q1848" s="164">
        <f>_xlfn.IFNA(VLOOKUP(B1848,'[1]CDM Patients Data'!$C$1266:$O$3492,11,FALSE),"")</f>
        <v>0</v>
      </c>
      <c r="R1848" s="164">
        <f>_xlfn.IFNA(VLOOKUP(B1848,'[1]CDM Patients Data'!$C$1266:$O$3492,12,FALSE),"")</f>
        <v>0</v>
      </c>
      <c r="S1848" s="164">
        <f>_xlfn.IFNA(VLOOKUP(B1848,'[1]CDM Patients Data'!$C$1266:$P$3492,13,FALSE),"")</f>
        <v>0</v>
      </c>
      <c r="T1848" s="164"/>
      <c r="U1848" s="164"/>
      <c r="V1848" s="164"/>
      <c r="W1848" s="210"/>
      <c r="X1848" s="164"/>
      <c r="Y1848" s="164"/>
      <c r="Z1848" s="164"/>
      <c r="AA1848" s="164"/>
      <c r="AB1848" s="164"/>
      <c r="AC1848" s="210"/>
      <c r="AD1848" s="199"/>
      <c r="AE1848" s="199"/>
      <c r="AF1848" s="199"/>
      <c r="AG1848" s="199"/>
      <c r="AH1848" s="233"/>
      <c r="AI1848" s="199"/>
      <c r="AJ1848" s="199"/>
      <c r="AK1848" s="218"/>
      <c r="AL1848" s="218"/>
      <c r="AM1848" s="218"/>
      <c r="AN1848" s="218"/>
      <c r="AO1848" s="218"/>
      <c r="AP1848" s="218"/>
      <c r="AQ1848" s="218"/>
      <c r="AR1848" s="218"/>
      <c r="AS1848" s="218"/>
      <c r="AT1848" s="218"/>
      <c r="AU1848" s="218"/>
      <c r="AV1848" s="218"/>
      <c r="AW1848" s="218"/>
      <c r="AX1848" s="218"/>
      <c r="AY1848" s="218"/>
      <c r="AZ1848" s="218"/>
      <c r="BA1848" s="218"/>
      <c r="BB1848" s="218"/>
      <c r="BC1848" s="218"/>
      <c r="BD1848" s="218"/>
      <c r="BE1848" s="218"/>
      <c r="BF1848" s="218"/>
      <c r="BG1848" s="218"/>
      <c r="BH1848" s="218"/>
      <c r="BI1848" s="218"/>
      <c r="BJ1848" s="233"/>
      <c r="BK1848" s="199"/>
      <c r="BL1848" s="218"/>
      <c r="BM1848" s="171"/>
      <c r="BN1848" s="171"/>
      <c r="BO1848" s="171"/>
      <c r="BP1848" s="218"/>
      <c r="BQ1848" s="218"/>
      <c r="BR1848" s="218"/>
      <c r="BS1848" s="218"/>
      <c r="BT1848" s="218"/>
      <c r="BU1848" s="218"/>
      <c r="BV1848" s="218"/>
      <c r="BW1848" s="218"/>
      <c r="BX1848" s="171"/>
      <c r="BY1848" s="199"/>
      <c r="BZ1848" s="230"/>
      <c r="CA1848" s="230"/>
      <c r="CB1848" s="230"/>
      <c r="CC1848" s="230"/>
      <c r="CD1848" s="230"/>
      <c r="CE1848" s="230"/>
      <c r="CF1848" s="230"/>
      <c r="CG1848" s="230"/>
      <c r="CH1848" s="230"/>
      <c r="CI1848" s="230"/>
      <c r="CJ1848" s="230"/>
      <c r="CK1848" s="230"/>
      <c r="CL1848" s="230"/>
      <c r="CM1848" s="230"/>
      <c r="CN1848" s="171"/>
      <c r="CO1848" s="199"/>
      <c r="CP1848" s="230"/>
      <c r="CQ1848" s="233"/>
      <c r="CR1848" s="233"/>
      <c r="CS1848" s="233"/>
      <c r="CT1848" s="230"/>
      <c r="CU1848" s="230"/>
      <c r="CV1848" s="230"/>
      <c r="CW1848" s="230"/>
    </row>
    <row r="1849" ht="15" hidden="1" spans="1:101">
      <c r="A1849" s="191">
        <v>2966</v>
      </c>
      <c r="B1849" s="261" t="s">
        <v>4580</v>
      </c>
      <c r="C1849" s="261" t="s">
        <v>4581</v>
      </c>
      <c r="D1849" s="261" t="s">
        <v>2780</v>
      </c>
      <c r="E1849" s="199"/>
      <c r="F1849" s="261" t="s">
        <v>2803</v>
      </c>
      <c r="G1849" s="199"/>
      <c r="H1849" s="199"/>
      <c r="I1849" s="199"/>
      <c r="J1849" s="202"/>
      <c r="K1849" s="202"/>
      <c r="L1849" s="164">
        <f>_xlfn.IFNA(VLOOKUP(B1849,'[1]CDM Patients Data'!$C$1266:$N$5000,6,FALSE),"")</f>
        <v>0</v>
      </c>
      <c r="M1849" s="164">
        <f>_xlfn.IFNA(VLOOKUP(B1849,'[1]CDM Patients Data'!$C$1266:$N$5000,7,FALSE),"")</f>
        <v>0</v>
      </c>
      <c r="N1849" s="164">
        <f>_xlfn.IFNA(VLOOKUP(B1849,'[1]CDM Patients Data'!$C$1266:$N$5000,8,FALSE),"")</f>
        <v>0</v>
      </c>
      <c r="O1849" s="164">
        <f>_xlfn.IFNA(VLOOKUP(B1849,'[1]CDM Patients Data'!$C$1266:$K$3492,9,FALSE),"")</f>
        <v>0</v>
      </c>
      <c r="P1849" s="164">
        <f>_xlfn.IFNA(VLOOKUP(B1849,'[1]CDM Patients Data'!$C$1266:$O$3492,10,FALSE),"")</f>
        <v>0</v>
      </c>
      <c r="Q1849" s="164">
        <f>_xlfn.IFNA(VLOOKUP(B1849,'[1]CDM Patients Data'!$C$1266:$O$3492,11,FALSE),"")</f>
        <v>0</v>
      </c>
      <c r="R1849" s="164">
        <f>_xlfn.IFNA(VLOOKUP(B1849,'[1]CDM Patients Data'!$C$1266:$O$3492,12,FALSE),"")</f>
        <v>0</v>
      </c>
      <c r="S1849" s="164">
        <f>_xlfn.IFNA(VLOOKUP(B1849,'[1]CDM Patients Data'!$C$1266:$P$3492,13,FALSE),"")</f>
        <v>0</v>
      </c>
      <c r="T1849" s="164"/>
      <c r="U1849" s="164"/>
      <c r="V1849" s="164"/>
      <c r="W1849" s="210"/>
      <c r="X1849" s="164"/>
      <c r="Y1849" s="164"/>
      <c r="Z1849" s="164"/>
      <c r="AA1849" s="164"/>
      <c r="AB1849" s="164"/>
      <c r="AC1849" s="210"/>
      <c r="AD1849" s="199"/>
      <c r="AE1849" s="199"/>
      <c r="AF1849" s="199"/>
      <c r="AG1849" s="199"/>
      <c r="AH1849" s="233"/>
      <c r="AI1849" s="199"/>
      <c r="AJ1849" s="199"/>
      <c r="AK1849" s="218"/>
      <c r="AL1849" s="218"/>
      <c r="AM1849" s="218"/>
      <c r="AN1849" s="218"/>
      <c r="AO1849" s="218"/>
      <c r="AP1849" s="218"/>
      <c r="AQ1849" s="218"/>
      <c r="AR1849" s="218"/>
      <c r="AS1849" s="218"/>
      <c r="AT1849" s="218"/>
      <c r="AU1849" s="218"/>
      <c r="AV1849" s="218"/>
      <c r="AW1849" s="218"/>
      <c r="AX1849" s="218"/>
      <c r="AY1849" s="218"/>
      <c r="AZ1849" s="218"/>
      <c r="BA1849" s="218"/>
      <c r="BB1849" s="218"/>
      <c r="BC1849" s="218"/>
      <c r="BD1849" s="218"/>
      <c r="BE1849" s="218"/>
      <c r="BF1849" s="218"/>
      <c r="BG1849" s="218"/>
      <c r="BH1849" s="218"/>
      <c r="BI1849" s="218"/>
      <c r="BJ1849" s="233"/>
      <c r="BK1849" s="199"/>
      <c r="BL1849" s="218"/>
      <c r="BM1849" s="171"/>
      <c r="BN1849" s="171"/>
      <c r="BO1849" s="171"/>
      <c r="BP1849" s="218"/>
      <c r="BQ1849" s="218"/>
      <c r="BR1849" s="218"/>
      <c r="BS1849" s="218"/>
      <c r="BT1849" s="218"/>
      <c r="BU1849" s="218"/>
      <c r="BV1849" s="218"/>
      <c r="BW1849" s="218"/>
      <c r="BX1849" s="171"/>
      <c r="BY1849" s="199"/>
      <c r="BZ1849" s="230"/>
      <c r="CA1849" s="230"/>
      <c r="CB1849" s="230"/>
      <c r="CC1849" s="230"/>
      <c r="CD1849" s="230"/>
      <c r="CE1849" s="230"/>
      <c r="CF1849" s="230"/>
      <c r="CG1849" s="230"/>
      <c r="CH1849" s="230"/>
      <c r="CI1849" s="230"/>
      <c r="CJ1849" s="230"/>
      <c r="CK1849" s="230"/>
      <c r="CL1849" s="230"/>
      <c r="CM1849" s="230"/>
      <c r="CN1849" s="171"/>
      <c r="CO1849" s="199"/>
      <c r="CP1849" s="230"/>
      <c r="CQ1849" s="233"/>
      <c r="CR1849" s="233"/>
      <c r="CS1849" s="233"/>
      <c r="CT1849" s="230"/>
      <c r="CU1849" s="230"/>
      <c r="CV1849" s="230"/>
      <c r="CW1849" s="230"/>
    </row>
    <row r="1850" ht="60" hidden="1" spans="1:101">
      <c r="A1850" s="191">
        <v>2967</v>
      </c>
      <c r="B1850" s="261" t="s">
        <v>4582</v>
      </c>
      <c r="C1850" s="261" t="s">
        <v>4583</v>
      </c>
      <c r="D1850" s="261" t="s">
        <v>3017</v>
      </c>
      <c r="E1850" s="199"/>
      <c r="F1850" s="261"/>
      <c r="G1850" s="199"/>
      <c r="H1850" s="199"/>
      <c r="I1850" s="199"/>
      <c r="J1850" s="202"/>
      <c r="K1850" s="202"/>
      <c r="L1850" s="164" t="str">
        <f>_xlfn.IFNA(VLOOKUP(B1850,'[1]CDM Patients Data'!$C$1266:$N$5000,6,FALSE),"")</f>
        <v>Lung</v>
      </c>
      <c r="M1850" s="164" t="str">
        <f>_xlfn.IFNA(VLOOKUP(B1850,'[1]CDM Patients Data'!$C$1266:$N$5000,7,FALSE),"")</f>
        <v>Upper lobe, lung</v>
      </c>
      <c r="N1850" s="164" t="str">
        <f>_xlfn.IFNA(VLOOKUP(B1850,'[1]CDM Patients Data'!$C$1266:$N$5000,8,FALSE),"")</f>
        <v>Squamous cell carcinoma, NOS</v>
      </c>
      <c r="O1850" s="164" t="str">
        <f>_xlfn.IFNA(VLOOKUP(B1850,'[1]CDM Patients Data'!$C$1266:$K$3492,9,FALSE),"")</f>
        <v>Left</v>
      </c>
      <c r="P1850" s="164">
        <f>_xlfn.IFNA(VLOOKUP(B1850,'[1]CDM Patients Data'!$C$1266:$O$3492,10,FALSE),"")</f>
        <v>0</v>
      </c>
      <c r="Q1850" s="164">
        <f>_xlfn.IFNA(VLOOKUP(B1850,'[1]CDM Patients Data'!$C$1266:$O$3492,11,FALSE),"")</f>
        <v>0</v>
      </c>
      <c r="R1850" s="164">
        <f>_xlfn.IFNA(VLOOKUP(B1850,'[1]CDM Patients Data'!$C$1266:$O$3492,12,FALSE),"")</f>
        <v>0</v>
      </c>
      <c r="S1850" s="164">
        <f>_xlfn.IFNA(VLOOKUP(B1850,'[1]CDM Patients Data'!$C$1266:$P$3492,13,FALSE),"")</f>
        <v>0</v>
      </c>
      <c r="T1850" s="164"/>
      <c r="U1850" s="164"/>
      <c r="V1850" s="164"/>
      <c r="W1850" s="210"/>
      <c r="X1850" s="164"/>
      <c r="Y1850" s="164"/>
      <c r="Z1850" s="164"/>
      <c r="AA1850" s="164"/>
      <c r="AB1850" s="164"/>
      <c r="AC1850" s="210"/>
      <c r="AD1850" s="199"/>
      <c r="AE1850" s="199"/>
      <c r="AF1850" s="199"/>
      <c r="AG1850" s="199"/>
      <c r="AH1850" s="233"/>
      <c r="AI1850" s="199"/>
      <c r="AJ1850" s="199"/>
      <c r="AK1850" s="218"/>
      <c r="AL1850" s="218"/>
      <c r="AM1850" s="218"/>
      <c r="AN1850" s="218"/>
      <c r="AO1850" s="218"/>
      <c r="AP1850" s="218"/>
      <c r="AQ1850" s="218"/>
      <c r="AR1850" s="218"/>
      <c r="AS1850" s="218"/>
      <c r="AT1850" s="218"/>
      <c r="AU1850" s="218"/>
      <c r="AV1850" s="218"/>
      <c r="AW1850" s="218"/>
      <c r="AX1850" s="218"/>
      <c r="AY1850" s="218"/>
      <c r="AZ1850" s="218"/>
      <c r="BA1850" s="218"/>
      <c r="BB1850" s="218"/>
      <c r="BC1850" s="218"/>
      <c r="BD1850" s="218"/>
      <c r="BE1850" s="218"/>
      <c r="BF1850" s="218"/>
      <c r="BG1850" s="218"/>
      <c r="BH1850" s="218"/>
      <c r="BI1850" s="218"/>
      <c r="BJ1850" s="233"/>
      <c r="BK1850" s="199"/>
      <c r="BL1850" s="218"/>
      <c r="BM1850" s="171"/>
      <c r="BN1850" s="171"/>
      <c r="BO1850" s="171"/>
      <c r="BP1850" s="218"/>
      <c r="BQ1850" s="218"/>
      <c r="BR1850" s="218"/>
      <c r="BS1850" s="218"/>
      <c r="BT1850" s="218"/>
      <c r="BU1850" s="218"/>
      <c r="BV1850" s="218"/>
      <c r="BW1850" s="218"/>
      <c r="BX1850" s="171"/>
      <c r="BY1850" s="199"/>
      <c r="BZ1850" s="230"/>
      <c r="CA1850" s="230"/>
      <c r="CB1850" s="230"/>
      <c r="CC1850" s="230"/>
      <c r="CD1850" s="230"/>
      <c r="CE1850" s="230"/>
      <c r="CF1850" s="230"/>
      <c r="CG1850" s="230"/>
      <c r="CH1850" s="230"/>
      <c r="CI1850" s="230"/>
      <c r="CJ1850" s="230"/>
      <c r="CK1850" s="230"/>
      <c r="CL1850" s="230"/>
      <c r="CM1850" s="230"/>
      <c r="CN1850" s="171"/>
      <c r="CO1850" s="199"/>
      <c r="CP1850" s="230"/>
      <c r="CQ1850" s="233"/>
      <c r="CR1850" s="233"/>
      <c r="CS1850" s="233"/>
      <c r="CT1850" s="230"/>
      <c r="CU1850" s="230"/>
      <c r="CV1850" s="230"/>
      <c r="CW1850" s="230"/>
    </row>
    <row r="1851" ht="45" hidden="1" spans="1:101">
      <c r="A1851" s="191">
        <v>2968</v>
      </c>
      <c r="B1851" s="261" t="s">
        <v>4584</v>
      </c>
      <c r="C1851" s="261" t="s">
        <v>4585</v>
      </c>
      <c r="D1851" s="261" t="s">
        <v>2918</v>
      </c>
      <c r="E1851" s="199"/>
      <c r="F1851" s="261" t="s">
        <v>4586</v>
      </c>
      <c r="G1851" s="199"/>
      <c r="H1851" s="199"/>
      <c r="I1851" s="199"/>
      <c r="J1851" s="202"/>
      <c r="K1851" s="202"/>
      <c r="L1851" s="164" t="str">
        <f>_xlfn.IFNA(VLOOKUP(B1851,'[1]CDM Patients Data'!$C$1266:$N$5000,6,FALSE),"")</f>
        <v>Liver and intrahepatic bile ducts</v>
      </c>
      <c r="M1851" s="164" t="str">
        <f>_xlfn.IFNA(VLOOKUP(B1851,'[1]CDM Patients Data'!$C$1266:$N$5000,7,FALSE),"")</f>
        <v>Intrahepatic bile duct</v>
      </c>
      <c r="N1851" s="164">
        <f>_xlfn.IFNA(VLOOKUP(B1851,'[1]CDM Patients Data'!$C$1266:$N$5000,8,FALSE),"")</f>
        <v>0</v>
      </c>
      <c r="O1851" s="164" t="str">
        <f>_xlfn.IFNA(VLOOKUP(B1851,'[1]CDM Patients Data'!$C$1266:$K$3492,9,FALSE),"")</f>
        <v>Not a paired site</v>
      </c>
      <c r="P1851" s="164">
        <f>_xlfn.IFNA(VLOOKUP(B1851,'[1]CDM Patients Data'!$C$1266:$O$3492,10,FALSE),"")</f>
        <v>0</v>
      </c>
      <c r="Q1851" s="164">
        <f>_xlfn.IFNA(VLOOKUP(B1851,'[1]CDM Patients Data'!$C$1266:$O$3492,11,FALSE),"")</f>
        <v>0</v>
      </c>
      <c r="R1851" s="164">
        <f>_xlfn.IFNA(VLOOKUP(B1851,'[1]CDM Patients Data'!$C$1266:$O$3492,12,FALSE),"")</f>
        <v>0</v>
      </c>
      <c r="S1851" s="164">
        <f>_xlfn.IFNA(VLOOKUP(B1851,'[1]CDM Patients Data'!$C$1266:$P$3492,13,FALSE),"")</f>
        <v>0</v>
      </c>
      <c r="T1851" s="164"/>
      <c r="U1851" s="164"/>
      <c r="V1851" s="164"/>
      <c r="W1851" s="210"/>
      <c r="X1851" s="164"/>
      <c r="Y1851" s="164"/>
      <c r="Z1851" s="164"/>
      <c r="AA1851" s="164"/>
      <c r="AB1851" s="164"/>
      <c r="AC1851" s="210"/>
      <c r="AD1851" s="199"/>
      <c r="AE1851" s="199"/>
      <c r="AF1851" s="199"/>
      <c r="AG1851" s="199"/>
      <c r="AH1851" s="233"/>
      <c r="AI1851" s="199"/>
      <c r="AJ1851" s="199"/>
      <c r="AK1851" s="218"/>
      <c r="AL1851" s="218"/>
      <c r="AM1851" s="218"/>
      <c r="AN1851" s="218"/>
      <c r="AO1851" s="218"/>
      <c r="AP1851" s="218"/>
      <c r="AQ1851" s="218"/>
      <c r="AR1851" s="218"/>
      <c r="AS1851" s="218"/>
      <c r="AT1851" s="218"/>
      <c r="AU1851" s="218"/>
      <c r="AV1851" s="218"/>
      <c r="AW1851" s="218"/>
      <c r="AX1851" s="218"/>
      <c r="AY1851" s="218"/>
      <c r="AZ1851" s="218"/>
      <c r="BA1851" s="218"/>
      <c r="BB1851" s="218"/>
      <c r="BC1851" s="218"/>
      <c r="BD1851" s="218"/>
      <c r="BE1851" s="218"/>
      <c r="BF1851" s="218"/>
      <c r="BG1851" s="218"/>
      <c r="BH1851" s="218"/>
      <c r="BI1851" s="218"/>
      <c r="BJ1851" s="233"/>
      <c r="BK1851" s="199"/>
      <c r="BL1851" s="218"/>
      <c r="BM1851" s="171"/>
      <c r="BN1851" s="171"/>
      <c r="BO1851" s="171"/>
      <c r="BP1851" s="218"/>
      <c r="BQ1851" s="218"/>
      <c r="BR1851" s="218"/>
      <c r="BS1851" s="218"/>
      <c r="BT1851" s="218"/>
      <c r="BU1851" s="218"/>
      <c r="BV1851" s="218"/>
      <c r="BW1851" s="218"/>
      <c r="BX1851" s="171"/>
      <c r="BY1851" s="199"/>
      <c r="BZ1851" s="230"/>
      <c r="CA1851" s="230"/>
      <c r="CB1851" s="230"/>
      <c r="CC1851" s="230"/>
      <c r="CD1851" s="230"/>
      <c r="CE1851" s="230"/>
      <c r="CF1851" s="230"/>
      <c r="CG1851" s="230"/>
      <c r="CH1851" s="230"/>
      <c r="CI1851" s="230"/>
      <c r="CJ1851" s="230"/>
      <c r="CK1851" s="230"/>
      <c r="CL1851" s="230"/>
      <c r="CM1851" s="230"/>
      <c r="CN1851" s="171"/>
      <c r="CO1851" s="199"/>
      <c r="CP1851" s="230"/>
      <c r="CQ1851" s="233"/>
      <c r="CR1851" s="233"/>
      <c r="CS1851" s="233"/>
      <c r="CT1851" s="230"/>
      <c r="CU1851" s="230"/>
      <c r="CV1851" s="230"/>
      <c r="CW1851" s="230"/>
    </row>
    <row r="1852" ht="30" hidden="1" spans="1:101">
      <c r="A1852" s="191">
        <v>2969</v>
      </c>
      <c r="B1852" s="261" t="s">
        <v>4587</v>
      </c>
      <c r="C1852" s="261" t="s">
        <v>4588</v>
      </c>
      <c r="D1852" s="261" t="s">
        <v>2788</v>
      </c>
      <c r="E1852" s="199"/>
      <c r="F1852" s="261" t="s">
        <v>3703</v>
      </c>
      <c r="G1852" s="199"/>
      <c r="H1852" s="199"/>
      <c r="I1852" s="199"/>
      <c r="J1852" s="202"/>
      <c r="K1852" s="202"/>
      <c r="L1852" s="164" t="str">
        <f>_xlfn.IFNA(VLOOKUP(B1852,'[1]CDM Patients Data'!$C$1266:$N$5000,6,FALSE),"")</f>
        <v>Gallbladder</v>
      </c>
      <c r="M1852" s="164" t="str">
        <f>_xlfn.IFNA(VLOOKUP(B1852,'[1]CDM Patients Data'!$C$1266:$N$5000,7,FALSE),"")</f>
        <v>Gallbladder</v>
      </c>
      <c r="N1852" s="164" t="str">
        <f>_xlfn.IFNA(VLOOKUP(B1852,'[1]CDM Patients Data'!$C$1266:$N$5000,8,FALSE),"")</f>
        <v>Adenocarcinoma, NOS</v>
      </c>
      <c r="O1852" s="164" t="str">
        <f>_xlfn.IFNA(VLOOKUP(B1852,'[1]CDM Patients Data'!$C$1266:$K$3492,9,FALSE),"")</f>
        <v>Not a paired site</v>
      </c>
      <c r="P1852" s="164">
        <f>_xlfn.IFNA(VLOOKUP(B1852,'[1]CDM Patients Data'!$C$1266:$O$3492,10,FALSE),"")</f>
        <v>0</v>
      </c>
      <c r="Q1852" s="164">
        <f>_xlfn.IFNA(VLOOKUP(B1852,'[1]CDM Patients Data'!$C$1266:$O$3492,11,FALSE),"")</f>
        <v>0</v>
      </c>
      <c r="R1852" s="164">
        <f>_xlfn.IFNA(VLOOKUP(B1852,'[1]CDM Patients Data'!$C$1266:$O$3492,12,FALSE),"")</f>
        <v>0</v>
      </c>
      <c r="S1852" s="164">
        <f>_xlfn.IFNA(VLOOKUP(B1852,'[1]CDM Patients Data'!$C$1266:$P$3492,13,FALSE),"")</f>
        <v>0</v>
      </c>
      <c r="T1852" s="164"/>
      <c r="U1852" s="164"/>
      <c r="V1852" s="164"/>
      <c r="W1852" s="210"/>
      <c r="X1852" s="164"/>
      <c r="Y1852" s="164"/>
      <c r="Z1852" s="164"/>
      <c r="AA1852" s="164"/>
      <c r="AB1852" s="164"/>
      <c r="AC1852" s="210"/>
      <c r="AD1852" s="199"/>
      <c r="AE1852" s="199"/>
      <c r="AF1852" s="199"/>
      <c r="AG1852" s="199"/>
      <c r="AH1852" s="233"/>
      <c r="AI1852" s="199"/>
      <c r="AJ1852" s="199"/>
      <c r="AK1852" s="218"/>
      <c r="AL1852" s="218"/>
      <c r="AM1852" s="218"/>
      <c r="AN1852" s="218"/>
      <c r="AO1852" s="218"/>
      <c r="AP1852" s="218"/>
      <c r="AQ1852" s="218"/>
      <c r="AR1852" s="218"/>
      <c r="AS1852" s="218"/>
      <c r="AT1852" s="218"/>
      <c r="AU1852" s="218"/>
      <c r="AV1852" s="218"/>
      <c r="AW1852" s="218"/>
      <c r="AX1852" s="218"/>
      <c r="AY1852" s="218"/>
      <c r="AZ1852" s="218"/>
      <c r="BA1852" s="218"/>
      <c r="BB1852" s="218"/>
      <c r="BC1852" s="218"/>
      <c r="BD1852" s="218"/>
      <c r="BE1852" s="218"/>
      <c r="BF1852" s="218"/>
      <c r="BG1852" s="218"/>
      <c r="BH1852" s="218"/>
      <c r="BI1852" s="218"/>
      <c r="BJ1852" s="233"/>
      <c r="BK1852" s="199"/>
      <c r="BL1852" s="218"/>
      <c r="BM1852" s="171"/>
      <c r="BN1852" s="171"/>
      <c r="BO1852" s="171"/>
      <c r="BP1852" s="218"/>
      <c r="BQ1852" s="218"/>
      <c r="BR1852" s="218"/>
      <c r="BS1852" s="218"/>
      <c r="BT1852" s="218"/>
      <c r="BU1852" s="218"/>
      <c r="BV1852" s="218"/>
      <c r="BW1852" s="218"/>
      <c r="BX1852" s="171"/>
      <c r="BY1852" s="199"/>
      <c r="BZ1852" s="230"/>
      <c r="CA1852" s="230"/>
      <c r="CB1852" s="230"/>
      <c r="CC1852" s="230"/>
      <c r="CD1852" s="230"/>
      <c r="CE1852" s="230"/>
      <c r="CF1852" s="230"/>
      <c r="CG1852" s="230"/>
      <c r="CH1852" s="230"/>
      <c r="CI1852" s="230"/>
      <c r="CJ1852" s="230"/>
      <c r="CK1852" s="230"/>
      <c r="CL1852" s="230"/>
      <c r="CM1852" s="230"/>
      <c r="CN1852" s="171"/>
      <c r="CO1852" s="199"/>
      <c r="CP1852" s="230"/>
      <c r="CQ1852" s="233"/>
      <c r="CR1852" s="233"/>
      <c r="CS1852" s="233"/>
      <c r="CT1852" s="230"/>
      <c r="CU1852" s="230"/>
      <c r="CV1852" s="230"/>
      <c r="CW1852" s="230"/>
    </row>
    <row r="1853" ht="15" hidden="1" spans="1:101">
      <c r="A1853" s="191">
        <v>2970</v>
      </c>
      <c r="B1853" s="261" t="s">
        <v>4589</v>
      </c>
      <c r="C1853" s="261" t="s">
        <v>4588</v>
      </c>
      <c r="D1853" s="261" t="s">
        <v>2936</v>
      </c>
      <c r="E1853" s="199"/>
      <c r="F1853" s="261" t="s">
        <v>3703</v>
      </c>
      <c r="G1853" s="199"/>
      <c r="H1853" s="199"/>
      <c r="I1853" s="199"/>
      <c r="J1853" s="202"/>
      <c r="K1853" s="202"/>
      <c r="L1853" s="164">
        <f>_xlfn.IFNA(VLOOKUP(B1853,'[1]CDM Patients Data'!$C$1266:$N$5000,6,FALSE),"")</f>
        <v>0</v>
      </c>
      <c r="M1853" s="164">
        <f>_xlfn.IFNA(VLOOKUP(B1853,'[1]CDM Patients Data'!$C$1266:$N$5000,7,FALSE),"")</f>
        <v>0</v>
      </c>
      <c r="N1853" s="164">
        <f>_xlfn.IFNA(VLOOKUP(B1853,'[1]CDM Patients Data'!$C$1266:$N$5000,8,FALSE),"")</f>
        <v>0</v>
      </c>
      <c r="O1853" s="164">
        <f>_xlfn.IFNA(VLOOKUP(B1853,'[1]CDM Patients Data'!$C$1266:$K$3492,9,FALSE),"")</f>
        <v>0</v>
      </c>
      <c r="P1853" s="164">
        <f>_xlfn.IFNA(VLOOKUP(B1853,'[1]CDM Patients Data'!$C$1266:$O$3492,10,FALSE),"")</f>
        <v>0</v>
      </c>
      <c r="Q1853" s="164">
        <f>_xlfn.IFNA(VLOOKUP(B1853,'[1]CDM Patients Data'!$C$1266:$O$3492,11,FALSE),"")</f>
        <v>0</v>
      </c>
      <c r="R1853" s="164">
        <f>_xlfn.IFNA(VLOOKUP(B1853,'[1]CDM Patients Data'!$C$1266:$O$3492,12,FALSE),"")</f>
        <v>0</v>
      </c>
      <c r="S1853" s="164">
        <f>_xlfn.IFNA(VLOOKUP(B1853,'[1]CDM Patients Data'!$C$1266:$P$3492,13,FALSE),"")</f>
        <v>0</v>
      </c>
      <c r="T1853" s="164"/>
      <c r="U1853" s="164"/>
      <c r="V1853" s="164"/>
      <c r="W1853" s="210"/>
      <c r="X1853" s="164"/>
      <c r="Y1853" s="164"/>
      <c r="Z1853" s="164"/>
      <c r="AA1853" s="164"/>
      <c r="AB1853" s="164"/>
      <c r="AC1853" s="210"/>
      <c r="AD1853" s="199"/>
      <c r="AE1853" s="199"/>
      <c r="AF1853" s="199"/>
      <c r="AG1853" s="199"/>
      <c r="AH1853" s="233"/>
      <c r="AI1853" s="199"/>
      <c r="AJ1853" s="199"/>
      <c r="AK1853" s="218"/>
      <c r="AL1853" s="218"/>
      <c r="AM1853" s="218"/>
      <c r="AN1853" s="218"/>
      <c r="AO1853" s="218"/>
      <c r="AP1853" s="218"/>
      <c r="AQ1853" s="218"/>
      <c r="AR1853" s="218"/>
      <c r="AS1853" s="218"/>
      <c r="AT1853" s="218"/>
      <c r="AU1853" s="218"/>
      <c r="AV1853" s="218"/>
      <c r="AW1853" s="218"/>
      <c r="AX1853" s="218"/>
      <c r="AY1853" s="218"/>
      <c r="AZ1853" s="218"/>
      <c r="BA1853" s="218"/>
      <c r="BB1853" s="218"/>
      <c r="BC1853" s="218"/>
      <c r="BD1853" s="218"/>
      <c r="BE1853" s="218"/>
      <c r="BF1853" s="218"/>
      <c r="BG1853" s="218"/>
      <c r="BH1853" s="218"/>
      <c r="BI1853" s="218"/>
      <c r="BJ1853" s="233"/>
      <c r="BK1853" s="199"/>
      <c r="BL1853" s="218"/>
      <c r="BM1853" s="171"/>
      <c r="BN1853" s="171"/>
      <c r="BO1853" s="171"/>
      <c r="BP1853" s="218"/>
      <c r="BQ1853" s="218"/>
      <c r="BR1853" s="218"/>
      <c r="BS1853" s="218"/>
      <c r="BT1853" s="218"/>
      <c r="BU1853" s="218"/>
      <c r="BV1853" s="218"/>
      <c r="BW1853" s="218"/>
      <c r="BX1853" s="171"/>
      <c r="BY1853" s="199"/>
      <c r="BZ1853" s="230"/>
      <c r="CA1853" s="230"/>
      <c r="CB1853" s="230"/>
      <c r="CC1853" s="230"/>
      <c r="CD1853" s="230"/>
      <c r="CE1853" s="230"/>
      <c r="CF1853" s="230"/>
      <c r="CG1853" s="230"/>
      <c r="CH1853" s="230"/>
      <c r="CI1853" s="230"/>
      <c r="CJ1853" s="230"/>
      <c r="CK1853" s="230"/>
      <c r="CL1853" s="230"/>
      <c r="CM1853" s="230"/>
      <c r="CN1853" s="171"/>
      <c r="CO1853" s="199"/>
      <c r="CP1853" s="230"/>
      <c r="CQ1853" s="233"/>
      <c r="CR1853" s="233"/>
      <c r="CS1853" s="233"/>
      <c r="CT1853" s="230"/>
      <c r="CU1853" s="230"/>
      <c r="CV1853" s="230"/>
      <c r="CW1853" s="230"/>
    </row>
    <row r="1854" ht="30" hidden="1" spans="1:101">
      <c r="A1854" s="191">
        <v>2971</v>
      </c>
      <c r="B1854" s="261" t="s">
        <v>4590</v>
      </c>
      <c r="C1854" s="261" t="s">
        <v>4591</v>
      </c>
      <c r="D1854" s="261" t="s">
        <v>2853</v>
      </c>
      <c r="E1854" s="199"/>
      <c r="F1854" s="261" t="s">
        <v>2575</v>
      </c>
      <c r="G1854" s="199"/>
      <c r="H1854" s="199"/>
      <c r="I1854" s="199"/>
      <c r="J1854" s="202"/>
      <c r="K1854" s="202"/>
      <c r="L1854" s="164" t="str">
        <f>_xlfn.IFNA(VLOOKUP(B1854,'[1]CDM Patients Data'!$C$1266:$N$5000,6,FALSE),"")</f>
        <v>Lung</v>
      </c>
      <c r="M1854" s="164" t="str">
        <f>_xlfn.IFNA(VLOOKUP(B1854,'[1]CDM Patients Data'!$C$1266:$N$5000,7,FALSE),"")</f>
        <v>Upper lobe, lung</v>
      </c>
      <c r="N1854" s="164" t="str">
        <f>_xlfn.IFNA(VLOOKUP(B1854,'[1]CDM Patients Data'!$C$1266:$N$5000,8,FALSE),"")</f>
        <v>Adenocarcinoma, NOS</v>
      </c>
      <c r="O1854" s="164" t="str">
        <f>_xlfn.IFNA(VLOOKUP(B1854,'[1]CDM Patients Data'!$C$1266:$K$3492,9,FALSE),"")</f>
        <v>Right</v>
      </c>
      <c r="P1854" s="164">
        <f>_xlfn.IFNA(VLOOKUP(B1854,'[1]CDM Patients Data'!$C$1266:$O$3492,10,FALSE),"")</f>
        <v>0</v>
      </c>
      <c r="Q1854" s="164">
        <f>_xlfn.IFNA(VLOOKUP(B1854,'[1]CDM Patients Data'!$C$1266:$O$3492,11,FALSE),"")</f>
        <v>0</v>
      </c>
      <c r="R1854" s="164">
        <f>_xlfn.IFNA(VLOOKUP(B1854,'[1]CDM Patients Data'!$C$1266:$O$3492,12,FALSE),"")</f>
        <v>0</v>
      </c>
      <c r="S1854" s="164">
        <f>_xlfn.IFNA(VLOOKUP(B1854,'[1]CDM Patients Data'!$C$1266:$P$3492,13,FALSE),"")</f>
        <v>0</v>
      </c>
      <c r="T1854" s="164"/>
      <c r="U1854" s="164"/>
      <c r="V1854" s="164"/>
      <c r="W1854" s="210"/>
      <c r="X1854" s="164"/>
      <c r="Y1854" s="164"/>
      <c r="Z1854" s="164"/>
      <c r="AA1854" s="164"/>
      <c r="AB1854" s="164"/>
      <c r="AC1854" s="210"/>
      <c r="AD1854" s="199"/>
      <c r="AE1854" s="199"/>
      <c r="AF1854" s="199"/>
      <c r="AG1854" s="199"/>
      <c r="AH1854" s="233"/>
      <c r="AI1854" s="199"/>
      <c r="AJ1854" s="199"/>
      <c r="AK1854" s="218"/>
      <c r="AL1854" s="218"/>
      <c r="AM1854" s="218"/>
      <c r="AN1854" s="218"/>
      <c r="AO1854" s="218"/>
      <c r="AP1854" s="218"/>
      <c r="AQ1854" s="218"/>
      <c r="AR1854" s="218"/>
      <c r="AS1854" s="218"/>
      <c r="AT1854" s="218"/>
      <c r="AU1854" s="218"/>
      <c r="AV1854" s="218"/>
      <c r="AW1854" s="218"/>
      <c r="AX1854" s="218"/>
      <c r="AY1854" s="218"/>
      <c r="AZ1854" s="218"/>
      <c r="BA1854" s="218"/>
      <c r="BB1854" s="218"/>
      <c r="BC1854" s="218"/>
      <c r="BD1854" s="218"/>
      <c r="BE1854" s="218"/>
      <c r="BF1854" s="218"/>
      <c r="BG1854" s="218"/>
      <c r="BH1854" s="218"/>
      <c r="BI1854" s="218"/>
      <c r="BJ1854" s="233"/>
      <c r="BK1854" s="199"/>
      <c r="BL1854" s="218"/>
      <c r="BM1854" s="171"/>
      <c r="BN1854" s="171"/>
      <c r="BO1854" s="171"/>
      <c r="BP1854" s="218"/>
      <c r="BQ1854" s="218"/>
      <c r="BR1854" s="218"/>
      <c r="BS1854" s="218"/>
      <c r="BT1854" s="218"/>
      <c r="BU1854" s="218"/>
      <c r="BV1854" s="218"/>
      <c r="BW1854" s="218"/>
      <c r="BX1854" s="171"/>
      <c r="BY1854" s="199"/>
      <c r="BZ1854" s="230"/>
      <c r="CA1854" s="230"/>
      <c r="CB1854" s="230"/>
      <c r="CC1854" s="230"/>
      <c r="CD1854" s="230"/>
      <c r="CE1854" s="230"/>
      <c r="CF1854" s="230"/>
      <c r="CG1854" s="230"/>
      <c r="CH1854" s="230"/>
      <c r="CI1854" s="230"/>
      <c r="CJ1854" s="230"/>
      <c r="CK1854" s="230"/>
      <c r="CL1854" s="230"/>
      <c r="CM1854" s="230"/>
      <c r="CN1854" s="171"/>
      <c r="CO1854" s="199"/>
      <c r="CP1854" s="230"/>
      <c r="CQ1854" s="233"/>
      <c r="CR1854" s="233"/>
      <c r="CS1854" s="233"/>
      <c r="CT1854" s="230"/>
      <c r="CU1854" s="230"/>
      <c r="CV1854" s="230"/>
      <c r="CW1854" s="230"/>
    </row>
    <row r="1855" ht="15" hidden="1" spans="1:101">
      <c r="A1855" s="191">
        <v>2972</v>
      </c>
      <c r="B1855" s="261" t="s">
        <v>4592</v>
      </c>
      <c r="C1855" s="261" t="s">
        <v>4593</v>
      </c>
      <c r="D1855" s="261" t="s">
        <v>2780</v>
      </c>
      <c r="E1855" s="199"/>
      <c r="F1855" s="261" t="s">
        <v>4594</v>
      </c>
      <c r="G1855" s="199"/>
      <c r="H1855" s="199"/>
      <c r="I1855" s="199"/>
      <c r="J1855" s="202"/>
      <c r="K1855" s="202"/>
      <c r="L1855" s="164" t="str">
        <f>_xlfn.IFNA(VLOOKUP(B1855,'[1]CDM Patients Data'!$C$1266:$N$5000,6,FALSE),"")</f>
        <v>Non-Cancer</v>
      </c>
      <c r="M1855" s="164" t="str">
        <f>_xlfn.IFNA(VLOOKUP(B1855,'[1]CDM Patients Data'!$C$1266:$N$5000,7,FALSE),"")</f>
        <v>Non-Cancer</v>
      </c>
      <c r="N1855" s="164" t="str">
        <f>_xlfn.IFNA(VLOOKUP(B1855,'[1]CDM Patients Data'!$C$1266:$N$5000,8,FALSE),"")</f>
        <v>Non-Cancer</v>
      </c>
      <c r="O1855" s="164" t="str">
        <f>_xlfn.IFNA(VLOOKUP(B1855,'[1]CDM Patients Data'!$C$1266:$K$3492,9,FALSE),"")</f>
        <v>Non-Cancer</v>
      </c>
      <c r="P1855" s="164">
        <f>_xlfn.IFNA(VLOOKUP(B1855,'[1]CDM Patients Data'!$C$1266:$O$3492,10,FALSE),"")</f>
        <v>0</v>
      </c>
      <c r="Q1855" s="164">
        <f>_xlfn.IFNA(VLOOKUP(B1855,'[1]CDM Patients Data'!$C$1266:$O$3492,11,FALSE),"")</f>
        <v>0</v>
      </c>
      <c r="R1855" s="164">
        <f>_xlfn.IFNA(VLOOKUP(B1855,'[1]CDM Patients Data'!$C$1266:$O$3492,12,FALSE),"")</f>
        <v>0</v>
      </c>
      <c r="S1855" s="164">
        <f>_xlfn.IFNA(VLOOKUP(B1855,'[1]CDM Patients Data'!$C$1266:$P$3492,13,FALSE),"")</f>
        <v>0</v>
      </c>
      <c r="T1855" s="164"/>
      <c r="U1855" s="164"/>
      <c r="V1855" s="164"/>
      <c r="W1855" s="210"/>
      <c r="X1855" s="164"/>
      <c r="Y1855" s="164"/>
      <c r="Z1855" s="164"/>
      <c r="AA1855" s="164"/>
      <c r="AB1855" s="164"/>
      <c r="AC1855" s="210"/>
      <c r="AD1855" s="199"/>
      <c r="AE1855" s="199"/>
      <c r="AF1855" s="199"/>
      <c r="AG1855" s="199"/>
      <c r="AH1855" s="233"/>
      <c r="AI1855" s="199"/>
      <c r="AJ1855" s="199"/>
      <c r="AK1855" s="218"/>
      <c r="AL1855" s="218"/>
      <c r="AM1855" s="218"/>
      <c r="AN1855" s="218"/>
      <c r="AO1855" s="218"/>
      <c r="AP1855" s="218"/>
      <c r="AQ1855" s="218"/>
      <c r="AR1855" s="218"/>
      <c r="AS1855" s="218"/>
      <c r="AT1855" s="218"/>
      <c r="AU1855" s="218"/>
      <c r="AV1855" s="218"/>
      <c r="AW1855" s="218"/>
      <c r="AX1855" s="218"/>
      <c r="AY1855" s="218"/>
      <c r="AZ1855" s="218"/>
      <c r="BA1855" s="218"/>
      <c r="BB1855" s="218"/>
      <c r="BC1855" s="218"/>
      <c r="BD1855" s="218"/>
      <c r="BE1855" s="218"/>
      <c r="BF1855" s="218"/>
      <c r="BG1855" s="218"/>
      <c r="BH1855" s="218"/>
      <c r="BI1855" s="218"/>
      <c r="BJ1855" s="233"/>
      <c r="BK1855" s="199"/>
      <c r="BL1855" s="218"/>
      <c r="BM1855" s="171"/>
      <c r="BN1855" s="171"/>
      <c r="BO1855" s="171"/>
      <c r="BP1855" s="218"/>
      <c r="BQ1855" s="218"/>
      <c r="BR1855" s="218"/>
      <c r="BS1855" s="218"/>
      <c r="BT1855" s="218"/>
      <c r="BU1855" s="218"/>
      <c r="BV1855" s="218"/>
      <c r="BW1855" s="218"/>
      <c r="BX1855" s="171"/>
      <c r="BY1855" s="199"/>
      <c r="BZ1855" s="230"/>
      <c r="CA1855" s="230"/>
      <c r="CB1855" s="230"/>
      <c r="CC1855" s="230"/>
      <c r="CD1855" s="230"/>
      <c r="CE1855" s="230"/>
      <c r="CF1855" s="230"/>
      <c r="CG1855" s="230"/>
      <c r="CH1855" s="230"/>
      <c r="CI1855" s="230"/>
      <c r="CJ1855" s="230"/>
      <c r="CK1855" s="230"/>
      <c r="CL1855" s="230"/>
      <c r="CM1855" s="230"/>
      <c r="CN1855" s="171"/>
      <c r="CO1855" s="199"/>
      <c r="CP1855" s="230"/>
      <c r="CQ1855" s="233"/>
      <c r="CR1855" s="233"/>
      <c r="CS1855" s="233"/>
      <c r="CT1855" s="230"/>
      <c r="CU1855" s="230"/>
      <c r="CV1855" s="230"/>
      <c r="CW1855" s="230"/>
    </row>
    <row r="1856" ht="45" hidden="1" spans="1:101">
      <c r="A1856" s="191">
        <v>2973</v>
      </c>
      <c r="B1856" s="261" t="s">
        <v>4595</v>
      </c>
      <c r="C1856" s="261" t="s">
        <v>4596</v>
      </c>
      <c r="D1856" s="261" t="s">
        <v>3157</v>
      </c>
      <c r="E1856" s="199"/>
      <c r="F1856" s="261" t="s">
        <v>4594</v>
      </c>
      <c r="G1856" s="199"/>
      <c r="H1856" s="199"/>
      <c r="I1856" s="199"/>
      <c r="J1856" s="202"/>
      <c r="K1856" s="202"/>
      <c r="L1856" s="164" t="str">
        <f>_xlfn.IFNA(VLOOKUP(B1856,'[1]CDM Patients Data'!$C$1266:$N$5000,6,FALSE),"")</f>
        <v>Breast</v>
      </c>
      <c r="M1856" s="164" t="str">
        <f>_xlfn.IFNA(VLOOKUP(B1856,'[1]CDM Patients Data'!$C$1266:$N$5000,7,FALSE),"")</f>
        <v>Overlapping lesion of breast</v>
      </c>
      <c r="N1856" s="164" t="str">
        <f>_xlfn.IFNA(VLOOKUP(B1856,'[1]CDM Patients Data'!$C$1266:$N$5000,8,FALSE),"")</f>
        <v>Infiltrating ductular carcinoma</v>
      </c>
      <c r="O1856" s="164" t="str">
        <f>_xlfn.IFNA(VLOOKUP(B1856,'[1]CDM Patients Data'!$C$1266:$K$3492,9,FALSE),"")</f>
        <v>Left</v>
      </c>
      <c r="P1856" s="164">
        <f>_xlfn.IFNA(VLOOKUP(B1856,'[1]CDM Patients Data'!$C$1266:$O$3492,10,FALSE),"")</f>
        <v>0</v>
      </c>
      <c r="Q1856" s="164">
        <f>_xlfn.IFNA(VLOOKUP(B1856,'[1]CDM Patients Data'!$C$1266:$O$3492,11,FALSE),"")</f>
        <v>0</v>
      </c>
      <c r="R1856" s="164">
        <f>_xlfn.IFNA(VLOOKUP(B1856,'[1]CDM Patients Data'!$C$1266:$O$3492,12,FALSE),"")</f>
        <v>0</v>
      </c>
      <c r="S1856" s="164">
        <f>_xlfn.IFNA(VLOOKUP(B1856,'[1]CDM Patients Data'!$C$1266:$P$3492,13,FALSE),"")</f>
        <v>0</v>
      </c>
      <c r="T1856" s="164"/>
      <c r="U1856" s="164"/>
      <c r="V1856" s="164"/>
      <c r="W1856" s="210"/>
      <c r="X1856" s="164"/>
      <c r="Y1856" s="164"/>
      <c r="Z1856" s="164"/>
      <c r="AA1856" s="164"/>
      <c r="AB1856" s="164"/>
      <c r="AC1856" s="210"/>
      <c r="AD1856" s="199"/>
      <c r="AE1856" s="199"/>
      <c r="AF1856" s="199"/>
      <c r="AG1856" s="199"/>
      <c r="AH1856" s="233"/>
      <c r="AI1856" s="199"/>
      <c r="AJ1856" s="199"/>
      <c r="AK1856" s="218"/>
      <c r="AL1856" s="218"/>
      <c r="AM1856" s="218"/>
      <c r="AN1856" s="218"/>
      <c r="AO1856" s="218"/>
      <c r="AP1856" s="218"/>
      <c r="AQ1856" s="218"/>
      <c r="AR1856" s="218"/>
      <c r="AS1856" s="218"/>
      <c r="AT1856" s="218"/>
      <c r="AU1856" s="218"/>
      <c r="AV1856" s="218"/>
      <c r="AW1856" s="218"/>
      <c r="AX1856" s="218"/>
      <c r="AY1856" s="218"/>
      <c r="AZ1856" s="218"/>
      <c r="BA1856" s="218"/>
      <c r="BB1856" s="218"/>
      <c r="BC1856" s="218"/>
      <c r="BD1856" s="218"/>
      <c r="BE1856" s="218"/>
      <c r="BF1856" s="218"/>
      <c r="BG1856" s="218"/>
      <c r="BH1856" s="218"/>
      <c r="BI1856" s="218"/>
      <c r="BJ1856" s="233"/>
      <c r="BK1856" s="199"/>
      <c r="BL1856" s="218"/>
      <c r="BM1856" s="171"/>
      <c r="BN1856" s="171"/>
      <c r="BO1856" s="171"/>
      <c r="BP1856" s="218"/>
      <c r="BQ1856" s="218"/>
      <c r="BR1856" s="218"/>
      <c r="BS1856" s="218"/>
      <c r="BT1856" s="218"/>
      <c r="BU1856" s="218"/>
      <c r="BV1856" s="218"/>
      <c r="BW1856" s="218"/>
      <c r="BX1856" s="171"/>
      <c r="BY1856" s="199"/>
      <c r="BZ1856" s="230"/>
      <c r="CA1856" s="230"/>
      <c r="CB1856" s="230"/>
      <c r="CC1856" s="230"/>
      <c r="CD1856" s="230"/>
      <c r="CE1856" s="230"/>
      <c r="CF1856" s="230"/>
      <c r="CG1856" s="230"/>
      <c r="CH1856" s="230"/>
      <c r="CI1856" s="230"/>
      <c r="CJ1856" s="230"/>
      <c r="CK1856" s="230"/>
      <c r="CL1856" s="230"/>
      <c r="CM1856" s="230"/>
      <c r="CN1856" s="171"/>
      <c r="CO1856" s="199"/>
      <c r="CP1856" s="230"/>
      <c r="CQ1856" s="233"/>
      <c r="CR1856" s="233"/>
      <c r="CS1856" s="233"/>
      <c r="CT1856" s="230"/>
      <c r="CU1856" s="230"/>
      <c r="CV1856" s="230"/>
      <c r="CW1856" s="230"/>
    </row>
    <row r="1857" ht="45" hidden="1" spans="1:101">
      <c r="A1857" s="191">
        <v>2974</v>
      </c>
      <c r="B1857" s="261" t="s">
        <v>4597</v>
      </c>
      <c r="C1857" s="261" t="s">
        <v>4596</v>
      </c>
      <c r="D1857" s="261" t="s">
        <v>2936</v>
      </c>
      <c r="E1857" s="199"/>
      <c r="F1857" s="261" t="s">
        <v>4594</v>
      </c>
      <c r="G1857" s="199"/>
      <c r="H1857" s="199"/>
      <c r="I1857" s="199"/>
      <c r="J1857" s="202"/>
      <c r="K1857" s="202"/>
      <c r="L1857" s="164" t="str">
        <f>_xlfn.IFNA(VLOOKUP(B1857,'[1]CDM Patients Data'!$C$1266:$N$5000,6,FALSE),"")</f>
        <v>Breast</v>
      </c>
      <c r="M1857" s="164" t="str">
        <f>_xlfn.IFNA(VLOOKUP(B1857,'[1]CDM Patients Data'!$C$1266:$N$5000,7,FALSE),"")</f>
        <v>Overlapping lesion of breast</v>
      </c>
      <c r="N1857" s="164" t="str">
        <f>_xlfn.IFNA(VLOOKUP(B1857,'[1]CDM Patients Data'!$C$1266:$N$5000,8,FALSE),"")</f>
        <v>Infiltrating ductular carcinoma</v>
      </c>
      <c r="O1857" s="164" t="str">
        <f>_xlfn.IFNA(VLOOKUP(B1857,'[1]CDM Patients Data'!$C$1266:$K$3492,9,FALSE),"")</f>
        <v>Left</v>
      </c>
      <c r="P1857" s="164">
        <f>_xlfn.IFNA(VLOOKUP(B1857,'[1]CDM Patients Data'!$C$1266:$O$3492,10,FALSE),"")</f>
        <v>0</v>
      </c>
      <c r="Q1857" s="164">
        <f>_xlfn.IFNA(VLOOKUP(B1857,'[1]CDM Patients Data'!$C$1266:$O$3492,11,FALSE),"")</f>
        <v>0</v>
      </c>
      <c r="R1857" s="164">
        <f>_xlfn.IFNA(VLOOKUP(B1857,'[1]CDM Patients Data'!$C$1266:$O$3492,12,FALSE),"")</f>
        <v>0</v>
      </c>
      <c r="S1857" s="164">
        <f>_xlfn.IFNA(VLOOKUP(B1857,'[1]CDM Patients Data'!$C$1266:$P$3492,13,FALSE),"")</f>
        <v>0</v>
      </c>
      <c r="T1857" s="164"/>
      <c r="U1857" s="164"/>
      <c r="V1857" s="164"/>
      <c r="W1857" s="210"/>
      <c r="X1857" s="164"/>
      <c r="Y1857" s="164"/>
      <c r="Z1857" s="164"/>
      <c r="AA1857" s="164"/>
      <c r="AB1857" s="164"/>
      <c r="AC1857" s="210"/>
      <c r="AD1857" s="199"/>
      <c r="AE1857" s="199"/>
      <c r="AF1857" s="199"/>
      <c r="AG1857" s="199"/>
      <c r="AH1857" s="233"/>
      <c r="AI1857" s="199"/>
      <c r="AJ1857" s="199"/>
      <c r="AK1857" s="218"/>
      <c r="AL1857" s="218"/>
      <c r="AM1857" s="218"/>
      <c r="AN1857" s="218"/>
      <c r="AO1857" s="218"/>
      <c r="AP1857" s="218"/>
      <c r="AQ1857" s="218"/>
      <c r="AR1857" s="218"/>
      <c r="AS1857" s="218"/>
      <c r="AT1857" s="218"/>
      <c r="AU1857" s="218"/>
      <c r="AV1857" s="218"/>
      <c r="AW1857" s="218"/>
      <c r="AX1857" s="218"/>
      <c r="AY1857" s="218"/>
      <c r="AZ1857" s="218"/>
      <c r="BA1857" s="218"/>
      <c r="BB1857" s="218"/>
      <c r="BC1857" s="218"/>
      <c r="BD1857" s="218"/>
      <c r="BE1857" s="218"/>
      <c r="BF1857" s="218"/>
      <c r="BG1857" s="218"/>
      <c r="BH1857" s="218"/>
      <c r="BI1857" s="218"/>
      <c r="BJ1857" s="233"/>
      <c r="BK1857" s="199"/>
      <c r="BL1857" s="218"/>
      <c r="BM1857" s="171"/>
      <c r="BN1857" s="171"/>
      <c r="BO1857" s="171"/>
      <c r="BP1857" s="218"/>
      <c r="BQ1857" s="218"/>
      <c r="BR1857" s="218"/>
      <c r="BS1857" s="218"/>
      <c r="BT1857" s="218"/>
      <c r="BU1857" s="218"/>
      <c r="BV1857" s="218"/>
      <c r="BW1857" s="218"/>
      <c r="BX1857" s="171"/>
      <c r="BY1857" s="199"/>
      <c r="BZ1857" s="230"/>
      <c r="CA1857" s="230"/>
      <c r="CB1857" s="230"/>
      <c r="CC1857" s="230"/>
      <c r="CD1857" s="230"/>
      <c r="CE1857" s="230"/>
      <c r="CF1857" s="230"/>
      <c r="CG1857" s="230"/>
      <c r="CH1857" s="230"/>
      <c r="CI1857" s="230"/>
      <c r="CJ1857" s="230"/>
      <c r="CK1857" s="230"/>
      <c r="CL1857" s="230"/>
      <c r="CM1857" s="230"/>
      <c r="CN1857" s="171"/>
      <c r="CO1857" s="199"/>
      <c r="CP1857" s="230"/>
      <c r="CQ1857" s="233"/>
      <c r="CR1857" s="233"/>
      <c r="CS1857" s="233"/>
      <c r="CT1857" s="230"/>
      <c r="CU1857" s="230"/>
      <c r="CV1857" s="230"/>
      <c r="CW1857" s="230"/>
    </row>
    <row r="1858" ht="15" hidden="1" spans="1:101">
      <c r="A1858" s="191">
        <v>2975</v>
      </c>
      <c r="B1858" s="261" t="s">
        <v>4598</v>
      </c>
      <c r="C1858" s="261" t="s">
        <v>4599</v>
      </c>
      <c r="D1858" s="261" t="s">
        <v>2798</v>
      </c>
      <c r="E1858" s="199"/>
      <c r="F1858" s="261" t="s">
        <v>4600</v>
      </c>
      <c r="G1858" s="199"/>
      <c r="H1858" s="199"/>
      <c r="I1858" s="199"/>
      <c r="J1858" s="202"/>
      <c r="K1858" s="202"/>
      <c r="L1858" s="164">
        <f>_xlfn.IFNA(VLOOKUP(B1858,'[1]CDM Patients Data'!$C$1266:$N$5000,6,FALSE),"")</f>
        <v>0</v>
      </c>
      <c r="M1858" s="164">
        <f>_xlfn.IFNA(VLOOKUP(B1858,'[1]CDM Patients Data'!$C$1266:$N$5000,7,FALSE),"")</f>
        <v>0</v>
      </c>
      <c r="N1858" s="164">
        <f>_xlfn.IFNA(VLOOKUP(B1858,'[1]CDM Patients Data'!$C$1266:$N$5000,8,FALSE),"")</f>
        <v>0</v>
      </c>
      <c r="O1858" s="164">
        <f>_xlfn.IFNA(VLOOKUP(B1858,'[1]CDM Patients Data'!$C$1266:$K$3492,9,FALSE),"")</f>
        <v>0</v>
      </c>
      <c r="P1858" s="164">
        <f>_xlfn.IFNA(VLOOKUP(B1858,'[1]CDM Patients Data'!$C$1266:$O$3492,10,FALSE),"")</f>
        <v>0</v>
      </c>
      <c r="Q1858" s="164">
        <f>_xlfn.IFNA(VLOOKUP(B1858,'[1]CDM Patients Data'!$C$1266:$O$3492,11,FALSE),"")</f>
        <v>0</v>
      </c>
      <c r="R1858" s="164">
        <f>_xlfn.IFNA(VLOOKUP(B1858,'[1]CDM Patients Data'!$C$1266:$O$3492,12,FALSE),"")</f>
        <v>0</v>
      </c>
      <c r="S1858" s="164">
        <f>_xlfn.IFNA(VLOOKUP(B1858,'[1]CDM Patients Data'!$C$1266:$P$3492,13,FALSE),"")</f>
        <v>0</v>
      </c>
      <c r="T1858" s="164"/>
      <c r="U1858" s="164"/>
      <c r="V1858" s="164"/>
      <c r="W1858" s="210"/>
      <c r="X1858" s="164"/>
      <c r="Y1858" s="164"/>
      <c r="Z1858" s="164"/>
      <c r="AA1858" s="164"/>
      <c r="AB1858" s="164"/>
      <c r="AC1858" s="210"/>
      <c r="AD1858" s="199"/>
      <c r="AE1858" s="199"/>
      <c r="AF1858" s="199"/>
      <c r="AG1858" s="199"/>
      <c r="AH1858" s="233"/>
      <c r="AI1858" s="199"/>
      <c r="AJ1858" s="199"/>
      <c r="AK1858" s="218"/>
      <c r="AL1858" s="218"/>
      <c r="AM1858" s="218"/>
      <c r="AN1858" s="218"/>
      <c r="AO1858" s="218"/>
      <c r="AP1858" s="218"/>
      <c r="AQ1858" s="218"/>
      <c r="AR1858" s="218"/>
      <c r="AS1858" s="218"/>
      <c r="AT1858" s="218"/>
      <c r="AU1858" s="218"/>
      <c r="AV1858" s="218"/>
      <c r="AW1858" s="218"/>
      <c r="AX1858" s="218"/>
      <c r="AY1858" s="218"/>
      <c r="AZ1858" s="218"/>
      <c r="BA1858" s="218"/>
      <c r="BB1858" s="218"/>
      <c r="BC1858" s="218"/>
      <c r="BD1858" s="218"/>
      <c r="BE1858" s="218"/>
      <c r="BF1858" s="218"/>
      <c r="BG1858" s="218"/>
      <c r="BH1858" s="218"/>
      <c r="BI1858" s="218"/>
      <c r="BJ1858" s="233"/>
      <c r="BK1858" s="199"/>
      <c r="BL1858" s="218"/>
      <c r="BM1858" s="171"/>
      <c r="BN1858" s="171"/>
      <c r="BO1858" s="171"/>
      <c r="BP1858" s="218"/>
      <c r="BQ1858" s="218"/>
      <c r="BR1858" s="218"/>
      <c r="BS1858" s="218"/>
      <c r="BT1858" s="218"/>
      <c r="BU1858" s="218"/>
      <c r="BV1858" s="218"/>
      <c r="BW1858" s="218"/>
      <c r="BX1858" s="171"/>
      <c r="BY1858" s="199"/>
      <c r="BZ1858" s="230"/>
      <c r="CA1858" s="230"/>
      <c r="CB1858" s="230"/>
      <c r="CC1858" s="230"/>
      <c r="CD1858" s="230"/>
      <c r="CE1858" s="230"/>
      <c r="CF1858" s="230"/>
      <c r="CG1858" s="230"/>
      <c r="CH1858" s="230"/>
      <c r="CI1858" s="230"/>
      <c r="CJ1858" s="230"/>
      <c r="CK1858" s="230"/>
      <c r="CL1858" s="230"/>
      <c r="CM1858" s="230"/>
      <c r="CN1858" s="171"/>
      <c r="CO1858" s="199"/>
      <c r="CP1858" s="230"/>
      <c r="CQ1858" s="233"/>
      <c r="CR1858" s="233"/>
      <c r="CS1858" s="233"/>
      <c r="CT1858" s="230"/>
      <c r="CU1858" s="230"/>
      <c r="CV1858" s="230"/>
      <c r="CW1858" s="230"/>
    </row>
    <row r="1859" hidden="1" spans="1:101">
      <c r="A1859" s="191">
        <v>2976</v>
      </c>
      <c r="B1859" s="261" t="s">
        <v>4601</v>
      </c>
      <c r="C1859" s="261" t="s">
        <v>4463</v>
      </c>
      <c r="D1859" s="261" t="s">
        <v>2780</v>
      </c>
      <c r="E1859" s="199"/>
      <c r="F1859" s="274" t="s">
        <v>2390</v>
      </c>
      <c r="G1859" s="199"/>
      <c r="H1859" s="199"/>
      <c r="I1859" s="199"/>
      <c r="J1859" s="202"/>
      <c r="K1859" s="202"/>
      <c r="L1859" s="164">
        <f>_xlfn.IFNA(VLOOKUP(B1859,'[1]CDM Patients Data'!$C$1266:$N$5000,6,FALSE),"")</f>
        <v>0</v>
      </c>
      <c r="M1859" s="164">
        <f>_xlfn.IFNA(VLOOKUP(B1859,'[1]CDM Patients Data'!$C$1266:$N$5000,7,FALSE),"")</f>
        <v>0</v>
      </c>
      <c r="N1859" s="164">
        <f>_xlfn.IFNA(VLOOKUP(B1859,'[1]CDM Patients Data'!$C$1266:$N$5000,8,FALSE),"")</f>
        <v>0</v>
      </c>
      <c r="O1859" s="164">
        <f>_xlfn.IFNA(VLOOKUP(B1859,'[1]CDM Patients Data'!$C$1266:$K$3492,9,FALSE),"")</f>
        <v>0</v>
      </c>
      <c r="P1859" s="164">
        <f>_xlfn.IFNA(VLOOKUP(B1859,'[1]CDM Patients Data'!$C$1266:$O$3492,10,FALSE),"")</f>
        <v>0</v>
      </c>
      <c r="Q1859" s="164">
        <f>_xlfn.IFNA(VLOOKUP(B1859,'[1]CDM Patients Data'!$C$1266:$O$3492,11,FALSE),"")</f>
        <v>0</v>
      </c>
      <c r="R1859" s="164">
        <f>_xlfn.IFNA(VLOOKUP(B1859,'[1]CDM Patients Data'!$C$1266:$O$3492,12,FALSE),"")</f>
        <v>0</v>
      </c>
      <c r="S1859" s="164">
        <f>_xlfn.IFNA(VLOOKUP(B1859,'[1]CDM Patients Data'!$C$1266:$P$3492,13,FALSE),"")</f>
        <v>0</v>
      </c>
      <c r="T1859" s="164"/>
      <c r="U1859" s="164"/>
      <c r="V1859" s="164"/>
      <c r="W1859" s="210"/>
      <c r="X1859" s="164"/>
      <c r="Y1859" s="164"/>
      <c r="Z1859" s="164"/>
      <c r="AA1859" s="164"/>
      <c r="AB1859" s="164"/>
      <c r="AC1859" s="210"/>
      <c r="AD1859" s="199"/>
      <c r="AE1859" s="199"/>
      <c r="AF1859" s="199"/>
      <c r="AG1859" s="199"/>
      <c r="AH1859" s="233"/>
      <c r="AI1859" s="199"/>
      <c r="AJ1859" s="199"/>
      <c r="AK1859" s="218"/>
      <c r="AL1859" s="218"/>
      <c r="AM1859" s="218"/>
      <c r="AN1859" s="218"/>
      <c r="AO1859" s="218"/>
      <c r="AP1859" s="218"/>
      <c r="AQ1859" s="218"/>
      <c r="AR1859" s="218"/>
      <c r="AS1859" s="218"/>
      <c r="AT1859" s="218"/>
      <c r="AU1859" s="218"/>
      <c r="AV1859" s="218"/>
      <c r="AW1859" s="218"/>
      <c r="AX1859" s="218"/>
      <c r="AY1859" s="218"/>
      <c r="AZ1859" s="218"/>
      <c r="BA1859" s="218"/>
      <c r="BB1859" s="218"/>
      <c r="BC1859" s="218"/>
      <c r="BD1859" s="218"/>
      <c r="BE1859" s="218"/>
      <c r="BF1859" s="218"/>
      <c r="BG1859" s="218"/>
      <c r="BH1859" s="218"/>
      <c r="BI1859" s="218"/>
      <c r="BJ1859" s="233"/>
      <c r="BK1859" s="199"/>
      <c r="BL1859" s="218"/>
      <c r="BM1859" s="171"/>
      <c r="BN1859" s="171"/>
      <c r="BO1859" s="171"/>
      <c r="BP1859" s="218"/>
      <c r="BQ1859" s="218"/>
      <c r="BR1859" s="218"/>
      <c r="BS1859" s="218"/>
      <c r="BT1859" s="218"/>
      <c r="BU1859" s="218"/>
      <c r="BV1859" s="218"/>
      <c r="BW1859" s="218"/>
      <c r="BX1859" s="171"/>
      <c r="BY1859" s="199"/>
      <c r="BZ1859" s="230"/>
      <c r="CA1859" s="230"/>
      <c r="CB1859" s="230"/>
      <c r="CC1859" s="230"/>
      <c r="CD1859" s="230"/>
      <c r="CE1859" s="230"/>
      <c r="CF1859" s="230"/>
      <c r="CG1859" s="230"/>
      <c r="CH1859" s="230"/>
      <c r="CI1859" s="230"/>
      <c r="CJ1859" s="230"/>
      <c r="CK1859" s="230"/>
      <c r="CL1859" s="230"/>
      <c r="CM1859" s="230"/>
      <c r="CN1859" s="171"/>
      <c r="CO1859" s="199"/>
      <c r="CP1859" s="230"/>
      <c r="CQ1859" s="233"/>
      <c r="CR1859" s="233"/>
      <c r="CS1859" s="233"/>
      <c r="CT1859" s="230"/>
      <c r="CU1859" s="230"/>
      <c r="CV1859" s="230"/>
      <c r="CW1859" s="230"/>
    </row>
    <row r="1860" ht="30" hidden="1" spans="1:101">
      <c r="A1860" s="191">
        <v>2977</v>
      </c>
      <c r="B1860" s="261" t="s">
        <v>4602</v>
      </c>
      <c r="C1860" s="261" t="s">
        <v>4603</v>
      </c>
      <c r="D1860" s="261" t="s">
        <v>2806</v>
      </c>
      <c r="E1860" s="199"/>
      <c r="F1860" s="261" t="s">
        <v>4148</v>
      </c>
      <c r="G1860" s="199"/>
      <c r="H1860" s="199"/>
      <c r="I1860" s="199"/>
      <c r="J1860" s="202"/>
      <c r="K1860" s="202"/>
      <c r="L1860" s="164" t="str">
        <f>_xlfn.IFNA(VLOOKUP(B1860,'[1]CDM Patients Data'!$C$1266:$N$5000,6,FALSE),"")</f>
        <v>Ovary</v>
      </c>
      <c r="M1860" s="164" t="str">
        <f>_xlfn.IFNA(VLOOKUP(B1860,'[1]CDM Patients Data'!$C$1266:$N$5000,7,FALSE),"")</f>
        <v>Ovary</v>
      </c>
      <c r="N1860" s="164" t="str">
        <f>_xlfn.IFNA(VLOOKUP(B1860,'[1]CDM Patients Data'!$C$1266:$N$5000,8,FALSE),"")</f>
        <v>Adenocarcinoma, NOS</v>
      </c>
      <c r="O1860" s="164">
        <f>_xlfn.IFNA(VLOOKUP(B1860,'[1]CDM Patients Data'!$C$1266:$K$3492,9,FALSE),"")</f>
        <v>0</v>
      </c>
      <c r="P1860" s="164">
        <f>_xlfn.IFNA(VLOOKUP(B1860,'[1]CDM Patients Data'!$C$1266:$O$3492,10,FALSE),"")</f>
        <v>0</v>
      </c>
      <c r="Q1860" s="164">
        <f>_xlfn.IFNA(VLOOKUP(B1860,'[1]CDM Patients Data'!$C$1266:$O$3492,11,FALSE),"")</f>
        <v>0</v>
      </c>
      <c r="R1860" s="164">
        <f>_xlfn.IFNA(VLOOKUP(B1860,'[1]CDM Patients Data'!$C$1266:$O$3492,12,FALSE),"")</f>
        <v>0</v>
      </c>
      <c r="S1860" s="164">
        <f>_xlfn.IFNA(VLOOKUP(B1860,'[1]CDM Patients Data'!$C$1266:$P$3492,13,FALSE),"")</f>
        <v>0</v>
      </c>
      <c r="T1860" s="164"/>
      <c r="U1860" s="164"/>
      <c r="V1860" s="164"/>
      <c r="W1860" s="210"/>
      <c r="X1860" s="164"/>
      <c r="Y1860" s="164"/>
      <c r="Z1860" s="164"/>
      <c r="AA1860" s="164"/>
      <c r="AB1860" s="164"/>
      <c r="AC1860" s="210"/>
      <c r="AD1860" s="199"/>
      <c r="AE1860" s="199"/>
      <c r="AF1860" s="199"/>
      <c r="AG1860" s="199"/>
      <c r="AH1860" s="233"/>
      <c r="AI1860" s="199"/>
      <c r="AJ1860" s="199"/>
      <c r="AK1860" s="218"/>
      <c r="AL1860" s="218"/>
      <c r="AM1860" s="218"/>
      <c r="AN1860" s="218"/>
      <c r="AO1860" s="218"/>
      <c r="AP1860" s="218"/>
      <c r="AQ1860" s="218"/>
      <c r="AR1860" s="218"/>
      <c r="AS1860" s="218"/>
      <c r="AT1860" s="218"/>
      <c r="AU1860" s="218"/>
      <c r="AV1860" s="218"/>
      <c r="AW1860" s="218"/>
      <c r="AX1860" s="218"/>
      <c r="AY1860" s="218"/>
      <c r="AZ1860" s="218"/>
      <c r="BA1860" s="218"/>
      <c r="BB1860" s="218"/>
      <c r="BC1860" s="218"/>
      <c r="BD1860" s="218"/>
      <c r="BE1860" s="218"/>
      <c r="BF1860" s="218"/>
      <c r="BG1860" s="218"/>
      <c r="BH1860" s="218"/>
      <c r="BI1860" s="218"/>
      <c r="BJ1860" s="233"/>
      <c r="BK1860" s="199"/>
      <c r="BL1860" s="218"/>
      <c r="BM1860" s="171"/>
      <c r="BN1860" s="171"/>
      <c r="BO1860" s="171"/>
      <c r="BP1860" s="218"/>
      <c r="BQ1860" s="218"/>
      <c r="BR1860" s="218"/>
      <c r="BS1860" s="218"/>
      <c r="BT1860" s="218"/>
      <c r="BU1860" s="218"/>
      <c r="BV1860" s="218"/>
      <c r="BW1860" s="218"/>
      <c r="BX1860" s="171"/>
      <c r="BY1860" s="199"/>
      <c r="BZ1860" s="230"/>
      <c r="CA1860" s="230"/>
      <c r="CB1860" s="230"/>
      <c r="CC1860" s="230"/>
      <c r="CD1860" s="230"/>
      <c r="CE1860" s="230"/>
      <c r="CF1860" s="230"/>
      <c r="CG1860" s="230"/>
      <c r="CH1860" s="230"/>
      <c r="CI1860" s="230"/>
      <c r="CJ1860" s="230"/>
      <c r="CK1860" s="230"/>
      <c r="CL1860" s="230"/>
      <c r="CM1860" s="230"/>
      <c r="CN1860" s="171"/>
      <c r="CO1860" s="199"/>
      <c r="CP1860" s="230"/>
      <c r="CQ1860" s="233"/>
      <c r="CR1860" s="233"/>
      <c r="CS1860" s="233"/>
      <c r="CT1860" s="230"/>
      <c r="CU1860" s="230"/>
      <c r="CV1860" s="230"/>
      <c r="CW1860" s="230"/>
    </row>
    <row r="1861" ht="15" hidden="1" spans="1:101">
      <c r="A1861" s="191">
        <v>2978</v>
      </c>
      <c r="B1861" s="261" t="s">
        <v>4604</v>
      </c>
      <c r="C1861" s="261" t="s">
        <v>4605</v>
      </c>
      <c r="D1861" s="261" t="s">
        <v>2780</v>
      </c>
      <c r="E1861" s="199"/>
      <c r="F1861" s="261" t="s">
        <v>4606</v>
      </c>
      <c r="G1861" s="199"/>
      <c r="H1861" s="199"/>
      <c r="I1861" s="199"/>
      <c r="J1861" s="202"/>
      <c r="K1861" s="202"/>
      <c r="L1861" s="164">
        <f>_xlfn.IFNA(VLOOKUP(B1861,'[1]CDM Patients Data'!$C$1266:$N$5000,6,FALSE),"")</f>
        <v>0</v>
      </c>
      <c r="M1861" s="164">
        <f>_xlfn.IFNA(VLOOKUP(B1861,'[1]CDM Patients Data'!$C$1266:$N$5000,7,FALSE),"")</f>
        <v>0</v>
      </c>
      <c r="N1861" s="164">
        <f>_xlfn.IFNA(VLOOKUP(B1861,'[1]CDM Patients Data'!$C$1266:$N$5000,8,FALSE),"")</f>
        <v>0</v>
      </c>
      <c r="O1861" s="164">
        <f>_xlfn.IFNA(VLOOKUP(B1861,'[1]CDM Patients Data'!$C$1266:$K$3492,9,FALSE),"")</f>
        <v>0</v>
      </c>
      <c r="P1861" s="164">
        <f>_xlfn.IFNA(VLOOKUP(B1861,'[1]CDM Patients Data'!$C$1266:$O$3492,10,FALSE),"")</f>
        <v>0</v>
      </c>
      <c r="Q1861" s="164">
        <f>_xlfn.IFNA(VLOOKUP(B1861,'[1]CDM Patients Data'!$C$1266:$O$3492,11,FALSE),"")</f>
        <v>0</v>
      </c>
      <c r="R1861" s="164">
        <f>_xlfn.IFNA(VLOOKUP(B1861,'[1]CDM Patients Data'!$C$1266:$O$3492,12,FALSE),"")</f>
        <v>0</v>
      </c>
      <c r="S1861" s="164">
        <f>_xlfn.IFNA(VLOOKUP(B1861,'[1]CDM Patients Data'!$C$1266:$P$3492,13,FALSE),"")</f>
        <v>0</v>
      </c>
      <c r="T1861" s="164"/>
      <c r="U1861" s="164"/>
      <c r="V1861" s="164"/>
      <c r="W1861" s="210"/>
      <c r="X1861" s="164"/>
      <c r="Y1861" s="164"/>
      <c r="Z1861" s="164"/>
      <c r="AA1861" s="164"/>
      <c r="AB1861" s="164"/>
      <c r="AC1861" s="210"/>
      <c r="AD1861" s="199"/>
      <c r="AE1861" s="199"/>
      <c r="AF1861" s="199"/>
      <c r="AG1861" s="199"/>
      <c r="AH1861" s="233"/>
      <c r="AI1861" s="199"/>
      <c r="AJ1861" s="199"/>
      <c r="AK1861" s="218"/>
      <c r="AL1861" s="218"/>
      <c r="AM1861" s="218"/>
      <c r="AN1861" s="218"/>
      <c r="AO1861" s="218"/>
      <c r="AP1861" s="218"/>
      <c r="AQ1861" s="218"/>
      <c r="AR1861" s="218"/>
      <c r="AS1861" s="218"/>
      <c r="AT1861" s="218"/>
      <c r="AU1861" s="218"/>
      <c r="AV1861" s="218"/>
      <c r="AW1861" s="218"/>
      <c r="AX1861" s="218"/>
      <c r="AY1861" s="218"/>
      <c r="AZ1861" s="218"/>
      <c r="BA1861" s="218"/>
      <c r="BB1861" s="218"/>
      <c r="BC1861" s="218"/>
      <c r="BD1861" s="218"/>
      <c r="BE1861" s="218"/>
      <c r="BF1861" s="218"/>
      <c r="BG1861" s="218"/>
      <c r="BH1861" s="218"/>
      <c r="BI1861" s="218"/>
      <c r="BJ1861" s="233"/>
      <c r="BK1861" s="199"/>
      <c r="BL1861" s="218"/>
      <c r="BM1861" s="171"/>
      <c r="BN1861" s="171"/>
      <c r="BO1861" s="171"/>
      <c r="BP1861" s="218"/>
      <c r="BQ1861" s="218"/>
      <c r="BR1861" s="218"/>
      <c r="BS1861" s="218"/>
      <c r="BT1861" s="218"/>
      <c r="BU1861" s="218"/>
      <c r="BV1861" s="218"/>
      <c r="BW1861" s="218"/>
      <c r="BX1861" s="171"/>
      <c r="BY1861" s="199"/>
      <c r="BZ1861" s="230"/>
      <c r="CA1861" s="230"/>
      <c r="CB1861" s="230"/>
      <c r="CC1861" s="230"/>
      <c r="CD1861" s="230"/>
      <c r="CE1861" s="230"/>
      <c r="CF1861" s="230"/>
      <c r="CG1861" s="230"/>
      <c r="CH1861" s="230"/>
      <c r="CI1861" s="230"/>
      <c r="CJ1861" s="230"/>
      <c r="CK1861" s="230"/>
      <c r="CL1861" s="230"/>
      <c r="CM1861" s="230"/>
      <c r="CN1861" s="171"/>
      <c r="CO1861" s="199"/>
      <c r="CP1861" s="230"/>
      <c r="CQ1861" s="233"/>
      <c r="CR1861" s="233"/>
      <c r="CS1861" s="233"/>
      <c r="CT1861" s="230"/>
      <c r="CU1861" s="230"/>
      <c r="CV1861" s="230"/>
      <c r="CW1861" s="230"/>
    </row>
    <row r="1862" ht="15" hidden="1" spans="1:101">
      <c r="A1862" s="191">
        <v>2979</v>
      </c>
      <c r="B1862" s="261" t="s">
        <v>4607</v>
      </c>
      <c r="C1862" s="261" t="s">
        <v>4608</v>
      </c>
      <c r="D1862" s="261" t="s">
        <v>2783</v>
      </c>
      <c r="E1862" s="199"/>
      <c r="F1862" s="261" t="s">
        <v>2704</v>
      </c>
      <c r="G1862" s="199"/>
      <c r="H1862" s="199"/>
      <c r="I1862" s="199"/>
      <c r="J1862" s="202"/>
      <c r="K1862" s="202"/>
      <c r="L1862" s="164">
        <f>_xlfn.IFNA(VLOOKUP(B1862,'[1]CDM Patients Data'!$C$1266:$N$5000,6,FALSE),"")</f>
        <v>0</v>
      </c>
      <c r="M1862" s="164">
        <f>_xlfn.IFNA(VLOOKUP(B1862,'[1]CDM Patients Data'!$C$1266:$N$5000,7,FALSE),"")</f>
        <v>0</v>
      </c>
      <c r="N1862" s="164">
        <f>_xlfn.IFNA(VLOOKUP(B1862,'[1]CDM Patients Data'!$C$1266:$N$5000,8,FALSE),"")</f>
        <v>0</v>
      </c>
      <c r="O1862" s="164">
        <f>_xlfn.IFNA(VLOOKUP(B1862,'[1]CDM Patients Data'!$C$1266:$K$3492,9,FALSE),"")</f>
        <v>0</v>
      </c>
      <c r="P1862" s="164">
        <f>_xlfn.IFNA(VLOOKUP(B1862,'[1]CDM Patients Data'!$C$1266:$O$3492,10,FALSE),"")</f>
        <v>0</v>
      </c>
      <c r="Q1862" s="164">
        <f>_xlfn.IFNA(VLOOKUP(B1862,'[1]CDM Patients Data'!$C$1266:$O$3492,11,FALSE),"")</f>
        <v>0</v>
      </c>
      <c r="R1862" s="164">
        <f>_xlfn.IFNA(VLOOKUP(B1862,'[1]CDM Patients Data'!$C$1266:$O$3492,12,FALSE),"")</f>
        <v>0</v>
      </c>
      <c r="S1862" s="164">
        <f>_xlfn.IFNA(VLOOKUP(B1862,'[1]CDM Patients Data'!$C$1266:$P$3492,13,FALSE),"")</f>
        <v>0</v>
      </c>
      <c r="T1862" s="164"/>
      <c r="U1862" s="164"/>
      <c r="V1862" s="164"/>
      <c r="W1862" s="210"/>
      <c r="X1862" s="164"/>
      <c r="Y1862" s="164"/>
      <c r="Z1862" s="164"/>
      <c r="AA1862" s="164"/>
      <c r="AB1862" s="164"/>
      <c r="AC1862" s="210"/>
      <c r="AD1862" s="199"/>
      <c r="AE1862" s="199"/>
      <c r="AF1862" s="199"/>
      <c r="AG1862" s="199"/>
      <c r="AH1862" s="233"/>
      <c r="AI1862" s="199"/>
      <c r="AJ1862" s="199"/>
      <c r="AK1862" s="218"/>
      <c r="AL1862" s="218"/>
      <c r="AM1862" s="218"/>
      <c r="AN1862" s="218"/>
      <c r="AO1862" s="218"/>
      <c r="AP1862" s="218"/>
      <c r="AQ1862" s="218"/>
      <c r="AR1862" s="218"/>
      <c r="AS1862" s="218"/>
      <c r="AT1862" s="218"/>
      <c r="AU1862" s="218"/>
      <c r="AV1862" s="218"/>
      <c r="AW1862" s="218"/>
      <c r="AX1862" s="218"/>
      <c r="AY1862" s="218"/>
      <c r="AZ1862" s="218"/>
      <c r="BA1862" s="218"/>
      <c r="BB1862" s="218"/>
      <c r="BC1862" s="218"/>
      <c r="BD1862" s="218"/>
      <c r="BE1862" s="218"/>
      <c r="BF1862" s="218"/>
      <c r="BG1862" s="218"/>
      <c r="BH1862" s="218"/>
      <c r="BI1862" s="218"/>
      <c r="BJ1862" s="233"/>
      <c r="BK1862" s="199"/>
      <c r="BL1862" s="218"/>
      <c r="BM1862" s="171"/>
      <c r="BN1862" s="171"/>
      <c r="BO1862" s="171"/>
      <c r="BP1862" s="218"/>
      <c r="BQ1862" s="218"/>
      <c r="BR1862" s="218"/>
      <c r="BS1862" s="218"/>
      <c r="BT1862" s="218"/>
      <c r="BU1862" s="218"/>
      <c r="BV1862" s="218"/>
      <c r="BW1862" s="218"/>
      <c r="BX1862" s="171"/>
      <c r="BY1862" s="199"/>
      <c r="BZ1862" s="230"/>
      <c r="CA1862" s="230"/>
      <c r="CB1862" s="230"/>
      <c r="CC1862" s="230"/>
      <c r="CD1862" s="230"/>
      <c r="CE1862" s="230"/>
      <c r="CF1862" s="230"/>
      <c r="CG1862" s="230"/>
      <c r="CH1862" s="230"/>
      <c r="CI1862" s="230"/>
      <c r="CJ1862" s="230"/>
      <c r="CK1862" s="230"/>
      <c r="CL1862" s="230"/>
      <c r="CM1862" s="230"/>
      <c r="CN1862" s="171"/>
      <c r="CO1862" s="199"/>
      <c r="CP1862" s="230"/>
      <c r="CQ1862" s="233"/>
      <c r="CR1862" s="233"/>
      <c r="CS1862" s="233"/>
      <c r="CT1862" s="230"/>
      <c r="CU1862" s="230"/>
      <c r="CV1862" s="230"/>
      <c r="CW1862" s="230"/>
    </row>
    <row r="1863" ht="30" hidden="1" spans="1:101">
      <c r="A1863" s="191">
        <v>2980</v>
      </c>
      <c r="B1863" s="261" t="s">
        <v>4609</v>
      </c>
      <c r="C1863" s="261" t="s">
        <v>4610</v>
      </c>
      <c r="D1863" s="261" t="s">
        <v>3346</v>
      </c>
      <c r="E1863" s="199"/>
      <c r="F1863" s="261" t="s">
        <v>4536</v>
      </c>
      <c r="G1863" s="199"/>
      <c r="H1863" s="199"/>
      <c r="I1863" s="199"/>
      <c r="J1863" s="202"/>
      <c r="K1863" s="202"/>
      <c r="L1863" s="164" t="str">
        <f>_xlfn.IFNA(VLOOKUP(B1863,'[1]CDM Patients Data'!$C$1266:$N$5000,6,FALSE),"")</f>
        <v>Thyroid</v>
      </c>
      <c r="M1863" s="164" t="str">
        <f>_xlfn.IFNA(VLOOKUP(B1863,'[1]CDM Patients Data'!$C$1266:$N$5000,7,FALSE),"")</f>
        <v>Thyroid gland</v>
      </c>
      <c r="N1863" s="164" t="str">
        <f>_xlfn.IFNA(VLOOKUP(B1863,'[1]CDM Patients Data'!$C$1266:$N$5000,8,FALSE),"")</f>
        <v>Neoplasm, malignant</v>
      </c>
      <c r="O1863" s="164" t="str">
        <f>_xlfn.IFNA(VLOOKUP(B1863,'[1]CDM Patients Data'!$C$1266:$K$3492,9,FALSE),"")</f>
        <v>Left</v>
      </c>
      <c r="P1863" s="164">
        <f>_xlfn.IFNA(VLOOKUP(B1863,'[1]CDM Patients Data'!$C$1266:$O$3492,10,FALSE),"")</f>
        <v>0</v>
      </c>
      <c r="Q1863" s="164">
        <f>_xlfn.IFNA(VLOOKUP(B1863,'[1]CDM Patients Data'!$C$1266:$O$3492,11,FALSE),"")</f>
        <v>0</v>
      </c>
      <c r="R1863" s="164">
        <f>_xlfn.IFNA(VLOOKUP(B1863,'[1]CDM Patients Data'!$C$1266:$O$3492,12,FALSE),"")</f>
        <v>0</v>
      </c>
      <c r="S1863" s="164">
        <f>_xlfn.IFNA(VLOOKUP(B1863,'[1]CDM Patients Data'!$C$1266:$P$3492,13,FALSE),"")</f>
        <v>0</v>
      </c>
      <c r="T1863" s="164"/>
      <c r="U1863" s="164"/>
      <c r="V1863" s="164"/>
      <c r="W1863" s="210"/>
      <c r="X1863" s="164"/>
      <c r="Y1863" s="164"/>
      <c r="Z1863" s="164"/>
      <c r="AA1863" s="164"/>
      <c r="AB1863" s="164"/>
      <c r="AC1863" s="210"/>
      <c r="AD1863" s="199"/>
      <c r="AE1863" s="199"/>
      <c r="AF1863" s="199"/>
      <c r="AG1863" s="199"/>
      <c r="AH1863" s="233"/>
      <c r="AI1863" s="199"/>
      <c r="AJ1863" s="199"/>
      <c r="AK1863" s="218"/>
      <c r="AL1863" s="218"/>
      <c r="AM1863" s="218"/>
      <c r="AN1863" s="218"/>
      <c r="AO1863" s="218"/>
      <c r="AP1863" s="218"/>
      <c r="AQ1863" s="218"/>
      <c r="AR1863" s="218"/>
      <c r="AS1863" s="218"/>
      <c r="AT1863" s="218"/>
      <c r="AU1863" s="218"/>
      <c r="AV1863" s="218"/>
      <c r="AW1863" s="218"/>
      <c r="AX1863" s="218"/>
      <c r="AY1863" s="218"/>
      <c r="AZ1863" s="218"/>
      <c r="BA1863" s="218"/>
      <c r="BB1863" s="218"/>
      <c r="BC1863" s="218"/>
      <c r="BD1863" s="218"/>
      <c r="BE1863" s="218"/>
      <c r="BF1863" s="218"/>
      <c r="BG1863" s="218"/>
      <c r="BH1863" s="218"/>
      <c r="BI1863" s="218"/>
      <c r="BJ1863" s="233"/>
      <c r="BK1863" s="199"/>
      <c r="BL1863" s="218"/>
      <c r="BM1863" s="171"/>
      <c r="BN1863" s="171"/>
      <c r="BO1863" s="171"/>
      <c r="BP1863" s="218"/>
      <c r="BQ1863" s="218"/>
      <c r="BR1863" s="218"/>
      <c r="BS1863" s="218"/>
      <c r="BT1863" s="218"/>
      <c r="BU1863" s="218"/>
      <c r="BV1863" s="218"/>
      <c r="BW1863" s="218"/>
      <c r="BX1863" s="171"/>
      <c r="BY1863" s="199"/>
      <c r="BZ1863" s="230"/>
      <c r="CA1863" s="230"/>
      <c r="CB1863" s="230"/>
      <c r="CC1863" s="230"/>
      <c r="CD1863" s="230"/>
      <c r="CE1863" s="230"/>
      <c r="CF1863" s="230"/>
      <c r="CG1863" s="230"/>
      <c r="CH1863" s="230"/>
      <c r="CI1863" s="230"/>
      <c r="CJ1863" s="230"/>
      <c r="CK1863" s="230"/>
      <c r="CL1863" s="230"/>
      <c r="CM1863" s="230"/>
      <c r="CN1863" s="171"/>
      <c r="CO1863" s="199"/>
      <c r="CP1863" s="230"/>
      <c r="CQ1863" s="233"/>
      <c r="CR1863" s="233"/>
      <c r="CS1863" s="233"/>
      <c r="CT1863" s="230"/>
      <c r="CU1863" s="230"/>
      <c r="CV1863" s="230"/>
      <c r="CW1863" s="230"/>
    </row>
    <row r="1864" ht="60" hidden="1" spans="1:101">
      <c r="A1864" s="191">
        <v>2981</v>
      </c>
      <c r="B1864" s="261" t="s">
        <v>4611</v>
      </c>
      <c r="C1864" s="261" t="s">
        <v>4612</v>
      </c>
      <c r="D1864" s="261" t="s">
        <v>3346</v>
      </c>
      <c r="E1864" s="199"/>
      <c r="F1864" s="261" t="s">
        <v>4536</v>
      </c>
      <c r="G1864" s="199"/>
      <c r="H1864" s="199"/>
      <c r="I1864" s="199"/>
      <c r="J1864" s="202"/>
      <c r="K1864" s="202"/>
      <c r="L1864" s="164" t="str">
        <f>_xlfn.IFNA(VLOOKUP(B1864,'[1]CDM Patients Data'!$C$1266:$N$5000,6,FALSE),"")</f>
        <v>Accessory sinuses</v>
      </c>
      <c r="M1864" s="164" t="str">
        <f>_xlfn.IFNA(VLOOKUP(B1864,'[1]CDM Patients Data'!$C$1266:$N$5000,7,FALSE),"")</f>
        <v>Maxillary sinus</v>
      </c>
      <c r="N1864" s="164" t="str">
        <f>_xlfn.IFNA(VLOOKUP(B1864,'[1]CDM Patients Data'!$C$1266:$N$5000,8,FALSE),"")</f>
        <v>Squamous cell carcinoma, NOS</v>
      </c>
      <c r="O1864" s="164" t="str">
        <f>_xlfn.IFNA(VLOOKUP(B1864,'[1]CDM Patients Data'!$C$1266:$K$3492,9,FALSE),"")</f>
        <v>Unknown</v>
      </c>
      <c r="P1864" s="164">
        <f>_xlfn.IFNA(VLOOKUP(B1864,'[1]CDM Patients Data'!$C$1266:$O$3492,10,FALSE),"")</f>
        <v>0</v>
      </c>
      <c r="Q1864" s="164">
        <f>_xlfn.IFNA(VLOOKUP(B1864,'[1]CDM Patients Data'!$C$1266:$O$3492,11,FALSE),"")</f>
        <v>0</v>
      </c>
      <c r="R1864" s="164">
        <f>_xlfn.IFNA(VLOOKUP(B1864,'[1]CDM Patients Data'!$C$1266:$O$3492,12,FALSE),"")</f>
        <v>0</v>
      </c>
      <c r="S1864" s="164">
        <f>_xlfn.IFNA(VLOOKUP(B1864,'[1]CDM Patients Data'!$C$1266:$P$3492,13,FALSE),"")</f>
        <v>0</v>
      </c>
      <c r="T1864" s="164"/>
      <c r="U1864" s="164"/>
      <c r="V1864" s="164"/>
      <c r="W1864" s="210"/>
      <c r="X1864" s="164"/>
      <c r="Y1864" s="164"/>
      <c r="Z1864" s="164"/>
      <c r="AA1864" s="164"/>
      <c r="AB1864" s="164"/>
      <c r="AC1864" s="210"/>
      <c r="AD1864" s="199"/>
      <c r="AE1864" s="199"/>
      <c r="AF1864" s="199"/>
      <c r="AG1864" s="199"/>
      <c r="AH1864" s="233"/>
      <c r="AI1864" s="199"/>
      <c r="AJ1864" s="199"/>
      <c r="AK1864" s="218"/>
      <c r="AL1864" s="218"/>
      <c r="AM1864" s="218"/>
      <c r="AN1864" s="218"/>
      <c r="AO1864" s="218"/>
      <c r="AP1864" s="218"/>
      <c r="AQ1864" s="218"/>
      <c r="AR1864" s="218"/>
      <c r="AS1864" s="218"/>
      <c r="AT1864" s="218"/>
      <c r="AU1864" s="218"/>
      <c r="AV1864" s="218"/>
      <c r="AW1864" s="218"/>
      <c r="AX1864" s="218"/>
      <c r="AY1864" s="218"/>
      <c r="AZ1864" s="218"/>
      <c r="BA1864" s="218"/>
      <c r="BB1864" s="218"/>
      <c r="BC1864" s="218"/>
      <c r="BD1864" s="218"/>
      <c r="BE1864" s="218"/>
      <c r="BF1864" s="218"/>
      <c r="BG1864" s="218"/>
      <c r="BH1864" s="218"/>
      <c r="BI1864" s="218"/>
      <c r="BJ1864" s="233"/>
      <c r="BK1864" s="199"/>
      <c r="BL1864" s="218"/>
      <c r="BM1864" s="171"/>
      <c r="BN1864" s="171"/>
      <c r="BO1864" s="171"/>
      <c r="BP1864" s="218"/>
      <c r="BQ1864" s="218"/>
      <c r="BR1864" s="218"/>
      <c r="BS1864" s="218"/>
      <c r="BT1864" s="218"/>
      <c r="BU1864" s="218"/>
      <c r="BV1864" s="218"/>
      <c r="BW1864" s="218"/>
      <c r="BX1864" s="171"/>
      <c r="BY1864" s="199"/>
      <c r="BZ1864" s="230"/>
      <c r="CA1864" s="230"/>
      <c r="CB1864" s="230"/>
      <c r="CC1864" s="230"/>
      <c r="CD1864" s="230"/>
      <c r="CE1864" s="230"/>
      <c r="CF1864" s="230"/>
      <c r="CG1864" s="230"/>
      <c r="CH1864" s="230"/>
      <c r="CI1864" s="230"/>
      <c r="CJ1864" s="230"/>
      <c r="CK1864" s="230"/>
      <c r="CL1864" s="230"/>
      <c r="CM1864" s="230"/>
      <c r="CN1864" s="171"/>
      <c r="CO1864" s="199"/>
      <c r="CP1864" s="230"/>
      <c r="CQ1864" s="233"/>
      <c r="CR1864" s="233"/>
      <c r="CS1864" s="233"/>
      <c r="CT1864" s="230"/>
      <c r="CU1864" s="230"/>
      <c r="CV1864" s="230"/>
      <c r="CW1864" s="230"/>
    </row>
    <row r="1865" ht="15" hidden="1" spans="1:101">
      <c r="A1865" s="191">
        <v>2982</v>
      </c>
      <c r="B1865" s="261" t="s">
        <v>4613</v>
      </c>
      <c r="C1865" s="261" t="s">
        <v>4614</v>
      </c>
      <c r="D1865" s="261" t="s">
        <v>2783</v>
      </c>
      <c r="E1865" s="199"/>
      <c r="F1865" s="261" t="s">
        <v>3543</v>
      </c>
      <c r="G1865" s="199"/>
      <c r="H1865" s="199"/>
      <c r="I1865" s="199"/>
      <c r="J1865" s="202"/>
      <c r="K1865" s="202"/>
      <c r="L1865" s="164" t="str">
        <f>_xlfn.IFNA(VLOOKUP(B1865,'[1]CDM Patients Data'!$C$1266:$N$5000,6,FALSE),"")</f>
        <v>NA</v>
      </c>
      <c r="M1865" s="164" t="str">
        <f>_xlfn.IFNA(VLOOKUP(B1865,'[1]CDM Patients Data'!$C$1266:$N$5000,7,FALSE),"")</f>
        <v>NA</v>
      </c>
      <c r="N1865" s="164" t="str">
        <f>_xlfn.IFNA(VLOOKUP(B1865,'[1]CDM Patients Data'!$C$1266:$N$5000,8,FALSE),"")</f>
        <v>NA</v>
      </c>
      <c r="O1865" s="164" t="str">
        <f>_xlfn.IFNA(VLOOKUP(B1865,'[1]CDM Patients Data'!$C$1266:$K$3492,9,FALSE),"")</f>
        <v>NA</v>
      </c>
      <c r="P1865" s="164">
        <f>_xlfn.IFNA(VLOOKUP(B1865,'[1]CDM Patients Data'!$C$1266:$O$3492,10,FALSE),"")</f>
        <v>0</v>
      </c>
      <c r="Q1865" s="164">
        <f>_xlfn.IFNA(VLOOKUP(B1865,'[1]CDM Patients Data'!$C$1266:$O$3492,11,FALSE),"")</f>
        <v>0</v>
      </c>
      <c r="R1865" s="164">
        <f>_xlfn.IFNA(VLOOKUP(B1865,'[1]CDM Patients Data'!$C$1266:$O$3492,12,FALSE),"")</f>
        <v>0</v>
      </c>
      <c r="S1865" s="164">
        <f>_xlfn.IFNA(VLOOKUP(B1865,'[1]CDM Patients Data'!$C$1266:$P$3492,13,FALSE),"")</f>
        <v>0</v>
      </c>
      <c r="T1865" s="164"/>
      <c r="U1865" s="164"/>
      <c r="V1865" s="164"/>
      <c r="W1865" s="210"/>
      <c r="X1865" s="164"/>
      <c r="Y1865" s="164"/>
      <c r="Z1865" s="164"/>
      <c r="AA1865" s="164"/>
      <c r="AB1865" s="164"/>
      <c r="AC1865" s="210"/>
      <c r="AD1865" s="199"/>
      <c r="AE1865" s="199"/>
      <c r="AF1865" s="199"/>
      <c r="AG1865" s="199"/>
      <c r="AH1865" s="233"/>
      <c r="AI1865" s="199"/>
      <c r="AJ1865" s="199"/>
      <c r="AK1865" s="218"/>
      <c r="AL1865" s="218"/>
      <c r="AM1865" s="218"/>
      <c r="AN1865" s="218"/>
      <c r="AO1865" s="218"/>
      <c r="AP1865" s="218"/>
      <c r="AQ1865" s="218"/>
      <c r="AR1865" s="218"/>
      <c r="AS1865" s="218"/>
      <c r="AT1865" s="218"/>
      <c r="AU1865" s="218"/>
      <c r="AV1865" s="218"/>
      <c r="AW1865" s="218"/>
      <c r="AX1865" s="218"/>
      <c r="AY1865" s="218"/>
      <c r="AZ1865" s="218"/>
      <c r="BA1865" s="218"/>
      <c r="BB1865" s="218"/>
      <c r="BC1865" s="218"/>
      <c r="BD1865" s="218"/>
      <c r="BE1865" s="218"/>
      <c r="BF1865" s="218"/>
      <c r="BG1865" s="218"/>
      <c r="BH1865" s="218"/>
      <c r="BI1865" s="218"/>
      <c r="BJ1865" s="233"/>
      <c r="BK1865" s="199"/>
      <c r="BL1865" s="218"/>
      <c r="BM1865" s="171"/>
      <c r="BN1865" s="171"/>
      <c r="BO1865" s="171"/>
      <c r="BP1865" s="218"/>
      <c r="BQ1865" s="218"/>
      <c r="BR1865" s="218"/>
      <c r="BS1865" s="218"/>
      <c r="BT1865" s="218"/>
      <c r="BU1865" s="218"/>
      <c r="BV1865" s="218"/>
      <c r="BW1865" s="218"/>
      <c r="BX1865" s="171"/>
      <c r="BY1865" s="199"/>
      <c r="BZ1865" s="230"/>
      <c r="CA1865" s="230"/>
      <c r="CB1865" s="230"/>
      <c r="CC1865" s="230"/>
      <c r="CD1865" s="230"/>
      <c r="CE1865" s="230"/>
      <c r="CF1865" s="230"/>
      <c r="CG1865" s="230"/>
      <c r="CH1865" s="230"/>
      <c r="CI1865" s="230"/>
      <c r="CJ1865" s="230"/>
      <c r="CK1865" s="230"/>
      <c r="CL1865" s="230"/>
      <c r="CM1865" s="230"/>
      <c r="CN1865" s="171"/>
      <c r="CO1865" s="199"/>
      <c r="CP1865" s="230"/>
      <c r="CQ1865" s="233"/>
      <c r="CR1865" s="233"/>
      <c r="CS1865" s="233"/>
      <c r="CT1865" s="230"/>
      <c r="CU1865" s="230"/>
      <c r="CV1865" s="230"/>
      <c r="CW1865" s="230"/>
    </row>
    <row r="1866" ht="30" hidden="1" spans="1:101">
      <c r="A1866" s="191">
        <v>2983</v>
      </c>
      <c r="B1866" s="261" t="s">
        <v>4615</v>
      </c>
      <c r="C1866" s="261" t="s">
        <v>4616</v>
      </c>
      <c r="D1866" s="261" t="s">
        <v>2918</v>
      </c>
      <c r="E1866" s="199"/>
      <c r="F1866" s="261" t="s">
        <v>4586</v>
      </c>
      <c r="G1866" s="199"/>
      <c r="H1866" s="199"/>
      <c r="I1866" s="199"/>
      <c r="J1866" s="202"/>
      <c r="K1866" s="202"/>
      <c r="L1866" s="164" t="str">
        <f>_xlfn.IFNA(VLOOKUP(B1866,'[1]CDM Patients Data'!$C$1266:$N$5000,6,FALSE),"")</f>
        <v>Pancreas</v>
      </c>
      <c r="M1866" s="164" t="str">
        <f>_xlfn.IFNA(VLOOKUP(B1866,'[1]CDM Patients Data'!$C$1266:$N$5000,7,FALSE),"")</f>
        <v>Body pancreas</v>
      </c>
      <c r="N1866" s="164" t="str">
        <f>_xlfn.IFNA(VLOOKUP(B1866,'[1]CDM Patients Data'!$C$1266:$N$5000,8,FALSE),"")</f>
        <v>Neuroendocrine carcinoma</v>
      </c>
      <c r="O1866" s="164" t="str">
        <f>_xlfn.IFNA(VLOOKUP(B1866,'[1]CDM Patients Data'!$C$1266:$K$3492,9,FALSE),"")</f>
        <v>Not a paired site</v>
      </c>
      <c r="P1866" s="164">
        <f>_xlfn.IFNA(VLOOKUP(B1866,'[1]CDM Patients Data'!$C$1266:$O$3492,10,FALSE),"")</f>
        <v>0</v>
      </c>
      <c r="Q1866" s="164">
        <f>_xlfn.IFNA(VLOOKUP(B1866,'[1]CDM Patients Data'!$C$1266:$O$3492,11,FALSE),"")</f>
        <v>0</v>
      </c>
      <c r="R1866" s="164">
        <f>_xlfn.IFNA(VLOOKUP(B1866,'[1]CDM Patients Data'!$C$1266:$O$3492,12,FALSE),"")</f>
        <v>0</v>
      </c>
      <c r="S1866" s="164">
        <f>_xlfn.IFNA(VLOOKUP(B1866,'[1]CDM Patients Data'!$C$1266:$P$3492,13,FALSE),"")</f>
        <v>0</v>
      </c>
      <c r="T1866" s="164"/>
      <c r="U1866" s="164"/>
      <c r="V1866" s="164"/>
      <c r="W1866" s="210"/>
      <c r="X1866" s="164"/>
      <c r="Y1866" s="164"/>
      <c r="Z1866" s="164"/>
      <c r="AA1866" s="164"/>
      <c r="AB1866" s="164"/>
      <c r="AC1866" s="210"/>
      <c r="AD1866" s="199"/>
      <c r="AE1866" s="199"/>
      <c r="AF1866" s="199"/>
      <c r="AG1866" s="199"/>
      <c r="AH1866" s="233"/>
      <c r="AI1866" s="199"/>
      <c r="AJ1866" s="199"/>
      <c r="AK1866" s="218"/>
      <c r="AL1866" s="218"/>
      <c r="AM1866" s="218"/>
      <c r="AN1866" s="218"/>
      <c r="AO1866" s="218"/>
      <c r="AP1866" s="218"/>
      <c r="AQ1866" s="218"/>
      <c r="AR1866" s="218"/>
      <c r="AS1866" s="218"/>
      <c r="AT1866" s="218"/>
      <c r="AU1866" s="218"/>
      <c r="AV1866" s="218"/>
      <c r="AW1866" s="218"/>
      <c r="AX1866" s="218"/>
      <c r="AY1866" s="218"/>
      <c r="AZ1866" s="218"/>
      <c r="BA1866" s="218"/>
      <c r="BB1866" s="218"/>
      <c r="BC1866" s="218"/>
      <c r="BD1866" s="218"/>
      <c r="BE1866" s="218"/>
      <c r="BF1866" s="218"/>
      <c r="BG1866" s="218"/>
      <c r="BH1866" s="218"/>
      <c r="BI1866" s="218"/>
      <c r="BJ1866" s="233"/>
      <c r="BK1866" s="199"/>
      <c r="BL1866" s="218"/>
      <c r="BM1866" s="171"/>
      <c r="BN1866" s="171"/>
      <c r="BO1866" s="171"/>
      <c r="BP1866" s="218"/>
      <c r="BQ1866" s="218"/>
      <c r="BR1866" s="218"/>
      <c r="BS1866" s="218"/>
      <c r="BT1866" s="218"/>
      <c r="BU1866" s="218"/>
      <c r="BV1866" s="218"/>
      <c r="BW1866" s="218"/>
      <c r="BX1866" s="171"/>
      <c r="BY1866" s="199"/>
      <c r="BZ1866" s="230"/>
      <c r="CA1866" s="230"/>
      <c r="CB1866" s="230"/>
      <c r="CC1866" s="230"/>
      <c r="CD1866" s="230"/>
      <c r="CE1866" s="230"/>
      <c r="CF1866" s="230"/>
      <c r="CG1866" s="230"/>
      <c r="CH1866" s="230"/>
      <c r="CI1866" s="230"/>
      <c r="CJ1866" s="230"/>
      <c r="CK1866" s="230"/>
      <c r="CL1866" s="230"/>
      <c r="CM1866" s="230"/>
      <c r="CN1866" s="171"/>
      <c r="CO1866" s="199"/>
      <c r="CP1866" s="230"/>
      <c r="CQ1866" s="233"/>
      <c r="CR1866" s="233"/>
      <c r="CS1866" s="233"/>
      <c r="CT1866" s="230"/>
      <c r="CU1866" s="230"/>
      <c r="CV1866" s="230"/>
      <c r="CW1866" s="230"/>
    </row>
    <row r="1867" ht="30" hidden="1" spans="1:101">
      <c r="A1867" s="191">
        <v>2984</v>
      </c>
      <c r="B1867" s="261" t="s">
        <v>4617</v>
      </c>
      <c r="C1867" s="261" t="s">
        <v>4618</v>
      </c>
      <c r="D1867" s="261" t="s">
        <v>2853</v>
      </c>
      <c r="E1867" s="199"/>
      <c r="F1867" s="261" t="s">
        <v>3275</v>
      </c>
      <c r="G1867" s="199"/>
      <c r="H1867" s="199"/>
      <c r="I1867" s="199"/>
      <c r="J1867" s="202"/>
      <c r="K1867" s="202"/>
      <c r="L1867" s="164" t="str">
        <f>_xlfn.IFNA(VLOOKUP(B1867,'[1]CDM Patients Data'!$C$1266:$N$5000,6,FALSE),"")</f>
        <v>Lung</v>
      </c>
      <c r="M1867" s="164" t="str">
        <f>_xlfn.IFNA(VLOOKUP(B1867,'[1]CDM Patients Data'!$C$1266:$N$5000,7,FALSE),"")</f>
        <v>Lung NOS</v>
      </c>
      <c r="N1867" s="164" t="str">
        <f>_xlfn.IFNA(VLOOKUP(B1867,'[1]CDM Patients Data'!$C$1266:$N$5000,8,FALSE),"")</f>
        <v>Adenocarcinoma, NOS</v>
      </c>
      <c r="O1867" s="164" t="str">
        <f>_xlfn.IFNA(VLOOKUP(B1867,'[1]CDM Patients Data'!$C$1266:$K$3492,9,FALSE),"")</f>
        <v>Unknown</v>
      </c>
      <c r="P1867" s="164">
        <f>_xlfn.IFNA(VLOOKUP(B1867,'[1]CDM Patients Data'!$C$1266:$O$3492,10,FALSE),"")</f>
        <v>0</v>
      </c>
      <c r="Q1867" s="164">
        <f>_xlfn.IFNA(VLOOKUP(B1867,'[1]CDM Patients Data'!$C$1266:$O$3492,11,FALSE),"")</f>
        <v>0</v>
      </c>
      <c r="R1867" s="164">
        <f>_xlfn.IFNA(VLOOKUP(B1867,'[1]CDM Patients Data'!$C$1266:$O$3492,12,FALSE),"")</f>
        <v>0</v>
      </c>
      <c r="S1867" s="164">
        <f>_xlfn.IFNA(VLOOKUP(B1867,'[1]CDM Patients Data'!$C$1266:$P$3492,13,FALSE),"")</f>
        <v>0</v>
      </c>
      <c r="T1867" s="164"/>
      <c r="U1867" s="164"/>
      <c r="V1867" s="164"/>
      <c r="W1867" s="210"/>
      <c r="X1867" s="164"/>
      <c r="Y1867" s="164"/>
      <c r="Z1867" s="164"/>
      <c r="AA1867" s="164"/>
      <c r="AB1867" s="164"/>
      <c r="AC1867" s="210"/>
      <c r="AD1867" s="199"/>
      <c r="AE1867" s="199"/>
      <c r="AF1867" s="199"/>
      <c r="AG1867" s="199"/>
      <c r="AH1867" s="233"/>
      <c r="AI1867" s="199"/>
      <c r="AJ1867" s="199"/>
      <c r="AK1867" s="218"/>
      <c r="AL1867" s="218"/>
      <c r="AM1867" s="218"/>
      <c r="AN1867" s="218"/>
      <c r="AO1867" s="218"/>
      <c r="AP1867" s="218"/>
      <c r="AQ1867" s="218"/>
      <c r="AR1867" s="218"/>
      <c r="AS1867" s="218"/>
      <c r="AT1867" s="218"/>
      <c r="AU1867" s="218"/>
      <c r="AV1867" s="218"/>
      <c r="AW1867" s="218"/>
      <c r="AX1867" s="218"/>
      <c r="AY1867" s="218"/>
      <c r="AZ1867" s="218"/>
      <c r="BA1867" s="218"/>
      <c r="BB1867" s="218"/>
      <c r="BC1867" s="218"/>
      <c r="BD1867" s="218"/>
      <c r="BE1867" s="218"/>
      <c r="BF1867" s="218"/>
      <c r="BG1867" s="218"/>
      <c r="BH1867" s="218"/>
      <c r="BI1867" s="218"/>
      <c r="BJ1867" s="233"/>
      <c r="BK1867" s="199"/>
      <c r="BL1867" s="218"/>
      <c r="BM1867" s="171"/>
      <c r="BN1867" s="171"/>
      <c r="BO1867" s="171"/>
      <c r="BP1867" s="218"/>
      <c r="BQ1867" s="218"/>
      <c r="BR1867" s="218"/>
      <c r="BS1867" s="218"/>
      <c r="BT1867" s="218"/>
      <c r="BU1867" s="218"/>
      <c r="BV1867" s="218"/>
      <c r="BW1867" s="218"/>
      <c r="BX1867" s="171"/>
      <c r="BY1867" s="199"/>
      <c r="BZ1867" s="230"/>
      <c r="CA1867" s="230"/>
      <c r="CB1867" s="230"/>
      <c r="CC1867" s="230"/>
      <c r="CD1867" s="230"/>
      <c r="CE1867" s="230"/>
      <c r="CF1867" s="230"/>
      <c r="CG1867" s="230"/>
      <c r="CH1867" s="230"/>
      <c r="CI1867" s="230"/>
      <c r="CJ1867" s="230"/>
      <c r="CK1867" s="230"/>
      <c r="CL1867" s="230"/>
      <c r="CM1867" s="230"/>
      <c r="CN1867" s="171"/>
      <c r="CO1867" s="199"/>
      <c r="CP1867" s="230"/>
      <c r="CQ1867" s="233"/>
      <c r="CR1867" s="233"/>
      <c r="CS1867" s="233"/>
      <c r="CT1867" s="230"/>
      <c r="CU1867" s="230"/>
      <c r="CV1867" s="230"/>
      <c r="CW1867" s="230"/>
    </row>
    <row r="1868" ht="60" hidden="1" spans="1:101">
      <c r="A1868" s="191">
        <v>2985</v>
      </c>
      <c r="B1868" s="261" t="s">
        <v>4619</v>
      </c>
      <c r="C1868" s="261" t="s">
        <v>4620</v>
      </c>
      <c r="D1868" s="261" t="s">
        <v>2798</v>
      </c>
      <c r="E1868" s="199"/>
      <c r="F1868" s="261" t="s">
        <v>2575</v>
      </c>
      <c r="G1868" s="199"/>
      <c r="H1868" s="199"/>
      <c r="I1868" s="199"/>
      <c r="J1868" s="202"/>
      <c r="K1868" s="202"/>
      <c r="L1868" s="164" t="str">
        <f>_xlfn.IFNA(VLOOKUP(B1868,'[1]CDM Patients Data'!$C$1266:$N$5000,6,FALSE),"")</f>
        <v>Lung</v>
      </c>
      <c r="M1868" s="164" t="str">
        <f>_xlfn.IFNA(VLOOKUP(B1868,'[1]CDM Patients Data'!$C$1266:$N$5000,7,FALSE),"")</f>
        <v>Lung NOS</v>
      </c>
      <c r="N1868" s="164" t="str">
        <f>_xlfn.IFNA(VLOOKUP(B1868,'[1]CDM Patients Data'!$C$1266:$N$5000,8,FALSE),"")</f>
        <v>Squamous Cell Carcinoma, NOS</v>
      </c>
      <c r="O1868" s="164" t="str">
        <f>_xlfn.IFNA(VLOOKUP(B1868,'[1]CDM Patients Data'!$C$1266:$K$3492,9,FALSE),"")</f>
        <v>Unknown</v>
      </c>
      <c r="P1868" s="164">
        <f>_xlfn.IFNA(VLOOKUP(B1868,'[1]CDM Patients Data'!$C$1266:$O$3492,10,FALSE),"")</f>
        <v>0</v>
      </c>
      <c r="Q1868" s="164">
        <f>_xlfn.IFNA(VLOOKUP(B1868,'[1]CDM Patients Data'!$C$1266:$O$3492,11,FALSE),"")</f>
        <v>0</v>
      </c>
      <c r="R1868" s="164">
        <f>_xlfn.IFNA(VLOOKUP(B1868,'[1]CDM Patients Data'!$C$1266:$O$3492,12,FALSE),"")</f>
        <v>0</v>
      </c>
      <c r="S1868" s="164">
        <f>_xlfn.IFNA(VLOOKUP(B1868,'[1]CDM Patients Data'!$C$1266:$P$3492,13,FALSE),"")</f>
        <v>0</v>
      </c>
      <c r="T1868" s="164"/>
      <c r="U1868" s="164"/>
      <c r="V1868" s="164"/>
      <c r="W1868" s="210"/>
      <c r="X1868" s="164"/>
      <c r="Y1868" s="164"/>
      <c r="Z1868" s="164"/>
      <c r="AA1868" s="164"/>
      <c r="AB1868" s="164"/>
      <c r="AC1868" s="210"/>
      <c r="AD1868" s="199"/>
      <c r="AE1868" s="199"/>
      <c r="AF1868" s="199"/>
      <c r="AG1868" s="199"/>
      <c r="AH1868" s="233"/>
      <c r="AI1868" s="199"/>
      <c r="AJ1868" s="199"/>
      <c r="AK1868" s="218"/>
      <c r="AL1868" s="218"/>
      <c r="AM1868" s="218"/>
      <c r="AN1868" s="218"/>
      <c r="AO1868" s="218"/>
      <c r="AP1868" s="218"/>
      <c r="AQ1868" s="218"/>
      <c r="AR1868" s="218"/>
      <c r="AS1868" s="218"/>
      <c r="AT1868" s="218"/>
      <c r="AU1868" s="218"/>
      <c r="AV1868" s="218"/>
      <c r="AW1868" s="218"/>
      <c r="AX1868" s="218"/>
      <c r="AY1868" s="218"/>
      <c r="AZ1868" s="218"/>
      <c r="BA1868" s="218"/>
      <c r="BB1868" s="218"/>
      <c r="BC1868" s="218"/>
      <c r="BD1868" s="218"/>
      <c r="BE1868" s="218"/>
      <c r="BF1868" s="218"/>
      <c r="BG1868" s="218"/>
      <c r="BH1868" s="218"/>
      <c r="BI1868" s="218"/>
      <c r="BJ1868" s="233"/>
      <c r="BK1868" s="199"/>
      <c r="BL1868" s="218"/>
      <c r="BM1868" s="171"/>
      <c r="BN1868" s="171"/>
      <c r="BO1868" s="171"/>
      <c r="BP1868" s="218"/>
      <c r="BQ1868" s="218"/>
      <c r="BR1868" s="218"/>
      <c r="BS1868" s="218"/>
      <c r="BT1868" s="218"/>
      <c r="BU1868" s="218"/>
      <c r="BV1868" s="218"/>
      <c r="BW1868" s="218"/>
      <c r="BX1868" s="171"/>
      <c r="BY1868" s="199"/>
      <c r="BZ1868" s="230"/>
      <c r="CA1868" s="230"/>
      <c r="CB1868" s="230"/>
      <c r="CC1868" s="230"/>
      <c r="CD1868" s="230"/>
      <c r="CE1868" s="230"/>
      <c r="CF1868" s="230"/>
      <c r="CG1868" s="230"/>
      <c r="CH1868" s="230"/>
      <c r="CI1868" s="230"/>
      <c r="CJ1868" s="230"/>
      <c r="CK1868" s="230"/>
      <c r="CL1868" s="230"/>
      <c r="CM1868" s="230"/>
      <c r="CN1868" s="171"/>
      <c r="CO1868" s="199"/>
      <c r="CP1868" s="230"/>
      <c r="CQ1868" s="233"/>
      <c r="CR1868" s="233"/>
      <c r="CS1868" s="233"/>
      <c r="CT1868" s="230"/>
      <c r="CU1868" s="230"/>
      <c r="CV1868" s="230"/>
      <c r="CW1868" s="230"/>
    </row>
    <row r="1869" ht="15" hidden="1" spans="1:101">
      <c r="A1869" s="191">
        <v>2986</v>
      </c>
      <c r="B1869" s="261" t="s">
        <v>4621</v>
      </c>
      <c r="C1869" s="261" t="s">
        <v>3354</v>
      </c>
      <c r="D1869" s="261" t="s">
        <v>2798</v>
      </c>
      <c r="E1869" s="199"/>
      <c r="F1869" s="261" t="s">
        <v>2197</v>
      </c>
      <c r="G1869" s="199"/>
      <c r="H1869" s="199"/>
      <c r="I1869" s="199"/>
      <c r="J1869" s="202"/>
      <c r="K1869" s="202"/>
      <c r="L1869" s="164">
        <f>_xlfn.IFNA(VLOOKUP(B1869,'[1]CDM Patients Data'!$C$1266:$N$5000,6,FALSE),"")</f>
        <v>0</v>
      </c>
      <c r="M1869" s="164">
        <f>_xlfn.IFNA(VLOOKUP(B1869,'[1]CDM Patients Data'!$C$1266:$N$5000,7,FALSE),"")</f>
        <v>0</v>
      </c>
      <c r="N1869" s="164">
        <f>_xlfn.IFNA(VLOOKUP(B1869,'[1]CDM Patients Data'!$C$1266:$N$5000,8,FALSE),"")</f>
        <v>0</v>
      </c>
      <c r="O1869" s="164">
        <f>_xlfn.IFNA(VLOOKUP(B1869,'[1]CDM Patients Data'!$C$1266:$K$3492,9,FALSE),"")</f>
        <v>0</v>
      </c>
      <c r="P1869" s="164">
        <f>_xlfn.IFNA(VLOOKUP(B1869,'[1]CDM Patients Data'!$C$1266:$O$3492,10,FALSE),"")</f>
        <v>0</v>
      </c>
      <c r="Q1869" s="164">
        <f>_xlfn.IFNA(VLOOKUP(B1869,'[1]CDM Patients Data'!$C$1266:$O$3492,11,FALSE),"")</f>
        <v>0</v>
      </c>
      <c r="R1869" s="164">
        <f>_xlfn.IFNA(VLOOKUP(B1869,'[1]CDM Patients Data'!$C$1266:$O$3492,12,FALSE),"")</f>
        <v>0</v>
      </c>
      <c r="S1869" s="164">
        <f>_xlfn.IFNA(VLOOKUP(B1869,'[1]CDM Patients Data'!$C$1266:$P$3492,13,FALSE),"")</f>
        <v>0</v>
      </c>
      <c r="T1869" s="164"/>
      <c r="U1869" s="164"/>
      <c r="V1869" s="164"/>
      <c r="W1869" s="210"/>
      <c r="X1869" s="164"/>
      <c r="Y1869" s="164"/>
      <c r="Z1869" s="164"/>
      <c r="AA1869" s="164"/>
      <c r="AB1869" s="164"/>
      <c r="AC1869" s="210"/>
      <c r="AD1869" s="199"/>
      <c r="AE1869" s="199"/>
      <c r="AF1869" s="199"/>
      <c r="AG1869" s="199"/>
      <c r="AH1869" s="233"/>
      <c r="AI1869" s="199"/>
      <c r="AJ1869" s="199"/>
      <c r="AK1869" s="218"/>
      <c r="AL1869" s="218"/>
      <c r="AM1869" s="218"/>
      <c r="AN1869" s="218"/>
      <c r="AO1869" s="218"/>
      <c r="AP1869" s="218"/>
      <c r="AQ1869" s="218"/>
      <c r="AR1869" s="218"/>
      <c r="AS1869" s="218"/>
      <c r="AT1869" s="218"/>
      <c r="AU1869" s="218"/>
      <c r="AV1869" s="218"/>
      <c r="AW1869" s="218"/>
      <c r="AX1869" s="218"/>
      <c r="AY1869" s="218"/>
      <c r="AZ1869" s="218"/>
      <c r="BA1869" s="218"/>
      <c r="BB1869" s="218"/>
      <c r="BC1869" s="218"/>
      <c r="BD1869" s="218"/>
      <c r="BE1869" s="218"/>
      <c r="BF1869" s="218"/>
      <c r="BG1869" s="218"/>
      <c r="BH1869" s="218"/>
      <c r="BI1869" s="218"/>
      <c r="BJ1869" s="233"/>
      <c r="BK1869" s="199"/>
      <c r="BL1869" s="218"/>
      <c r="BM1869" s="171"/>
      <c r="BN1869" s="171"/>
      <c r="BO1869" s="171"/>
      <c r="BP1869" s="218"/>
      <c r="BQ1869" s="218"/>
      <c r="BR1869" s="218"/>
      <c r="BS1869" s="218"/>
      <c r="BT1869" s="218"/>
      <c r="BU1869" s="218"/>
      <c r="BV1869" s="218"/>
      <c r="BW1869" s="218"/>
      <c r="BX1869" s="171"/>
      <c r="BY1869" s="199"/>
      <c r="BZ1869" s="230"/>
      <c r="CA1869" s="230"/>
      <c r="CB1869" s="230"/>
      <c r="CC1869" s="230"/>
      <c r="CD1869" s="230"/>
      <c r="CE1869" s="230"/>
      <c r="CF1869" s="230"/>
      <c r="CG1869" s="230"/>
      <c r="CH1869" s="230"/>
      <c r="CI1869" s="230"/>
      <c r="CJ1869" s="230"/>
      <c r="CK1869" s="230"/>
      <c r="CL1869" s="230"/>
      <c r="CM1869" s="230"/>
      <c r="CN1869" s="171"/>
      <c r="CO1869" s="199"/>
      <c r="CP1869" s="230"/>
      <c r="CQ1869" s="233"/>
      <c r="CR1869" s="233"/>
      <c r="CS1869" s="233"/>
      <c r="CT1869" s="230"/>
      <c r="CU1869" s="230"/>
      <c r="CV1869" s="230"/>
      <c r="CW1869" s="230"/>
    </row>
    <row r="1870" ht="60" hidden="1" spans="1:101">
      <c r="A1870" s="191">
        <v>2987</v>
      </c>
      <c r="B1870" s="261" t="s">
        <v>4622</v>
      </c>
      <c r="C1870" s="261" t="s">
        <v>4623</v>
      </c>
      <c r="D1870" s="261" t="s">
        <v>2780</v>
      </c>
      <c r="E1870" s="199"/>
      <c r="F1870" s="261" t="s">
        <v>4624</v>
      </c>
      <c r="G1870" s="199"/>
      <c r="H1870" s="199"/>
      <c r="I1870" s="199"/>
      <c r="J1870" s="202"/>
      <c r="K1870" s="202"/>
      <c r="L1870" s="164" t="str">
        <f>_xlfn.IFNA(VLOOKUP(B1870,'[1]CDM Patients Data'!$C$1266:$N$5000,6,FALSE),"")</f>
        <v>Breast</v>
      </c>
      <c r="M1870" s="164" t="str">
        <f>_xlfn.IFNA(VLOOKUP(B1870,'[1]CDM Patients Data'!$C$1266:$N$5000,7,FALSE),"")</f>
        <v>Upper outer quadrant of breast</v>
      </c>
      <c r="N1870" s="164" t="str">
        <f>_xlfn.IFNA(VLOOKUP(B1870,'[1]CDM Patients Data'!$C$1266:$N$5000,8,FALSE),"")</f>
        <v>Invasive carcinoma of no special type</v>
      </c>
      <c r="O1870" s="164" t="str">
        <f>_xlfn.IFNA(VLOOKUP(B1870,'[1]CDM Patients Data'!$C$1266:$K$3492,9,FALSE),"")</f>
        <v>Right</v>
      </c>
      <c r="P1870" s="164">
        <f>_xlfn.IFNA(VLOOKUP(B1870,'[1]CDM Patients Data'!$C$1266:$O$3492,10,FALSE),"")</f>
        <v>0</v>
      </c>
      <c r="Q1870" s="164">
        <f>_xlfn.IFNA(VLOOKUP(B1870,'[1]CDM Patients Data'!$C$1266:$O$3492,11,FALSE),"")</f>
        <v>0</v>
      </c>
      <c r="R1870" s="164">
        <f>_xlfn.IFNA(VLOOKUP(B1870,'[1]CDM Patients Data'!$C$1266:$O$3492,12,FALSE),"")</f>
        <v>0</v>
      </c>
      <c r="S1870" s="164">
        <f>_xlfn.IFNA(VLOOKUP(B1870,'[1]CDM Patients Data'!$C$1266:$P$3492,13,FALSE),"")</f>
        <v>0</v>
      </c>
      <c r="T1870" s="164"/>
      <c r="U1870" s="164"/>
      <c r="V1870" s="164"/>
      <c r="W1870" s="210"/>
      <c r="X1870" s="164"/>
      <c r="Y1870" s="164"/>
      <c r="Z1870" s="164"/>
      <c r="AA1870" s="164"/>
      <c r="AB1870" s="164"/>
      <c r="AC1870" s="210"/>
      <c r="AD1870" s="199"/>
      <c r="AE1870" s="199"/>
      <c r="AF1870" s="199"/>
      <c r="AG1870" s="199"/>
      <c r="AH1870" s="233"/>
      <c r="AI1870" s="199"/>
      <c r="AJ1870" s="199"/>
      <c r="AK1870" s="218"/>
      <c r="AL1870" s="218"/>
      <c r="AM1870" s="218"/>
      <c r="AN1870" s="218"/>
      <c r="AO1870" s="218"/>
      <c r="AP1870" s="218"/>
      <c r="AQ1870" s="218"/>
      <c r="AR1870" s="218"/>
      <c r="AS1870" s="218"/>
      <c r="AT1870" s="218"/>
      <c r="AU1870" s="218"/>
      <c r="AV1870" s="218"/>
      <c r="AW1870" s="218"/>
      <c r="AX1870" s="218"/>
      <c r="AY1870" s="218"/>
      <c r="AZ1870" s="218"/>
      <c r="BA1870" s="218"/>
      <c r="BB1870" s="218"/>
      <c r="BC1870" s="218"/>
      <c r="BD1870" s="218"/>
      <c r="BE1870" s="218"/>
      <c r="BF1870" s="218"/>
      <c r="BG1870" s="218"/>
      <c r="BH1870" s="218"/>
      <c r="BI1870" s="218"/>
      <c r="BJ1870" s="233"/>
      <c r="BK1870" s="199"/>
      <c r="BL1870" s="218"/>
      <c r="BM1870" s="171"/>
      <c r="BN1870" s="171"/>
      <c r="BO1870" s="171"/>
      <c r="BP1870" s="218"/>
      <c r="BQ1870" s="218"/>
      <c r="BR1870" s="218"/>
      <c r="BS1870" s="218"/>
      <c r="BT1870" s="218"/>
      <c r="BU1870" s="218"/>
      <c r="BV1870" s="218"/>
      <c r="BW1870" s="218"/>
      <c r="BX1870" s="171"/>
      <c r="BY1870" s="199"/>
      <c r="BZ1870" s="230"/>
      <c r="CA1870" s="230"/>
      <c r="CB1870" s="230"/>
      <c r="CC1870" s="230"/>
      <c r="CD1870" s="230"/>
      <c r="CE1870" s="230"/>
      <c r="CF1870" s="230"/>
      <c r="CG1870" s="230"/>
      <c r="CH1870" s="230"/>
      <c r="CI1870" s="230"/>
      <c r="CJ1870" s="230"/>
      <c r="CK1870" s="230"/>
      <c r="CL1870" s="230"/>
      <c r="CM1870" s="230"/>
      <c r="CN1870" s="171"/>
      <c r="CO1870" s="199"/>
      <c r="CP1870" s="230"/>
      <c r="CQ1870" s="233"/>
      <c r="CR1870" s="233"/>
      <c r="CS1870" s="233"/>
      <c r="CT1870" s="230"/>
      <c r="CU1870" s="230"/>
      <c r="CV1870" s="230"/>
      <c r="CW1870" s="230"/>
    </row>
    <row r="1871" ht="45" hidden="1" spans="1:101">
      <c r="A1871" s="191">
        <v>2988</v>
      </c>
      <c r="B1871" s="261" t="s">
        <v>4625</v>
      </c>
      <c r="C1871" s="261" t="s">
        <v>4626</v>
      </c>
      <c r="D1871" s="261" t="s">
        <v>2788</v>
      </c>
      <c r="E1871" s="199"/>
      <c r="F1871" s="261" t="s">
        <v>2237</v>
      </c>
      <c r="G1871" s="199"/>
      <c r="H1871" s="199"/>
      <c r="I1871" s="199"/>
      <c r="J1871" s="202"/>
      <c r="K1871" s="202"/>
      <c r="L1871" s="164" t="str">
        <f>_xlfn.IFNA(VLOOKUP(B1871,'[1]CDM Patients Data'!$C$1266:$N$5000,6,FALSE),"")</f>
        <v>Thyroid</v>
      </c>
      <c r="M1871" s="164" t="str">
        <f>_xlfn.IFNA(VLOOKUP(B1871,'[1]CDM Patients Data'!$C$1266:$N$5000,7,FALSE),"")</f>
        <v>Thyroid gland</v>
      </c>
      <c r="N1871" s="164" t="str">
        <f>_xlfn.IFNA(VLOOKUP(B1871,'[1]CDM Patients Data'!$C$1266:$N$5000,8,FALSE),"")</f>
        <v>Papillary carcinoma, NOS</v>
      </c>
      <c r="O1871" s="164" t="str">
        <f>_xlfn.IFNA(VLOOKUP(B1871,'[1]CDM Patients Data'!$C$1266:$K$3492,9,FALSE),"")</f>
        <v>Unknown</v>
      </c>
      <c r="P1871" s="164">
        <f>_xlfn.IFNA(VLOOKUP(B1871,'[1]CDM Patients Data'!$C$1266:$O$3492,10,FALSE),"")</f>
        <v>0</v>
      </c>
      <c r="Q1871" s="164">
        <f>_xlfn.IFNA(VLOOKUP(B1871,'[1]CDM Patients Data'!$C$1266:$O$3492,11,FALSE),"")</f>
        <v>0</v>
      </c>
      <c r="R1871" s="164">
        <f>_xlfn.IFNA(VLOOKUP(B1871,'[1]CDM Patients Data'!$C$1266:$O$3492,12,FALSE),"")</f>
        <v>0</v>
      </c>
      <c r="S1871" s="164">
        <f>_xlfn.IFNA(VLOOKUP(B1871,'[1]CDM Patients Data'!$C$1266:$P$3492,13,FALSE),"")</f>
        <v>0</v>
      </c>
      <c r="T1871" s="164"/>
      <c r="U1871" s="164"/>
      <c r="V1871" s="164"/>
      <c r="W1871" s="210"/>
      <c r="X1871" s="164"/>
      <c r="Y1871" s="164"/>
      <c r="Z1871" s="164"/>
      <c r="AA1871" s="164"/>
      <c r="AB1871" s="164"/>
      <c r="AC1871" s="210"/>
      <c r="AD1871" s="199"/>
      <c r="AE1871" s="199"/>
      <c r="AF1871" s="199"/>
      <c r="AG1871" s="199"/>
      <c r="AH1871" s="233"/>
      <c r="AI1871" s="199"/>
      <c r="AJ1871" s="199"/>
      <c r="AK1871" s="218"/>
      <c r="AL1871" s="218"/>
      <c r="AM1871" s="218"/>
      <c r="AN1871" s="218"/>
      <c r="AO1871" s="218"/>
      <c r="AP1871" s="218"/>
      <c r="AQ1871" s="218"/>
      <c r="AR1871" s="218"/>
      <c r="AS1871" s="218"/>
      <c r="AT1871" s="218"/>
      <c r="AU1871" s="218"/>
      <c r="AV1871" s="218"/>
      <c r="AW1871" s="218"/>
      <c r="AX1871" s="218"/>
      <c r="AY1871" s="218"/>
      <c r="AZ1871" s="218"/>
      <c r="BA1871" s="218"/>
      <c r="BB1871" s="218"/>
      <c r="BC1871" s="218"/>
      <c r="BD1871" s="218"/>
      <c r="BE1871" s="218"/>
      <c r="BF1871" s="218"/>
      <c r="BG1871" s="218"/>
      <c r="BH1871" s="218"/>
      <c r="BI1871" s="218"/>
      <c r="BJ1871" s="233"/>
      <c r="BK1871" s="199"/>
      <c r="BL1871" s="218"/>
      <c r="BM1871" s="171"/>
      <c r="BN1871" s="171"/>
      <c r="BO1871" s="171"/>
      <c r="BP1871" s="218"/>
      <c r="BQ1871" s="218"/>
      <c r="BR1871" s="218"/>
      <c r="BS1871" s="218"/>
      <c r="BT1871" s="218"/>
      <c r="BU1871" s="218"/>
      <c r="BV1871" s="218"/>
      <c r="BW1871" s="218"/>
      <c r="BX1871" s="171"/>
      <c r="BY1871" s="199"/>
      <c r="BZ1871" s="230"/>
      <c r="CA1871" s="230"/>
      <c r="CB1871" s="230"/>
      <c r="CC1871" s="230"/>
      <c r="CD1871" s="230"/>
      <c r="CE1871" s="230"/>
      <c r="CF1871" s="230"/>
      <c r="CG1871" s="230"/>
      <c r="CH1871" s="230"/>
      <c r="CI1871" s="230"/>
      <c r="CJ1871" s="230"/>
      <c r="CK1871" s="230"/>
      <c r="CL1871" s="230"/>
      <c r="CM1871" s="230"/>
      <c r="CN1871" s="171"/>
      <c r="CO1871" s="199"/>
      <c r="CP1871" s="230"/>
      <c r="CQ1871" s="233"/>
      <c r="CR1871" s="233"/>
      <c r="CS1871" s="233"/>
      <c r="CT1871" s="230"/>
      <c r="CU1871" s="230"/>
      <c r="CV1871" s="230"/>
      <c r="CW1871" s="230"/>
    </row>
    <row r="1872" ht="15" hidden="1" spans="1:101">
      <c r="A1872" s="191">
        <v>2989</v>
      </c>
      <c r="B1872" s="261" t="s">
        <v>4627</v>
      </c>
      <c r="C1872" s="261" t="s">
        <v>4626</v>
      </c>
      <c r="D1872" s="261" t="s">
        <v>2936</v>
      </c>
      <c r="E1872" s="199"/>
      <c r="F1872" s="261" t="s">
        <v>2237</v>
      </c>
      <c r="G1872" s="199"/>
      <c r="H1872" s="199"/>
      <c r="I1872" s="199"/>
      <c r="J1872" s="202"/>
      <c r="K1872" s="202"/>
      <c r="L1872" s="164">
        <f>_xlfn.IFNA(VLOOKUP(B1872,'[1]CDM Patients Data'!$C$1266:$N$5000,6,FALSE),"")</f>
        <v>0</v>
      </c>
      <c r="M1872" s="164">
        <f>_xlfn.IFNA(VLOOKUP(B1872,'[1]CDM Patients Data'!$C$1266:$N$5000,7,FALSE),"")</f>
        <v>0</v>
      </c>
      <c r="N1872" s="164">
        <f>_xlfn.IFNA(VLOOKUP(B1872,'[1]CDM Patients Data'!$C$1266:$N$5000,8,FALSE),"")</f>
        <v>0</v>
      </c>
      <c r="O1872" s="164">
        <f>_xlfn.IFNA(VLOOKUP(B1872,'[1]CDM Patients Data'!$C$1266:$K$3492,9,FALSE),"")</f>
        <v>0</v>
      </c>
      <c r="P1872" s="164">
        <f>_xlfn.IFNA(VLOOKUP(B1872,'[1]CDM Patients Data'!$C$1266:$O$3492,10,FALSE),"")</f>
        <v>0</v>
      </c>
      <c r="Q1872" s="164">
        <f>_xlfn.IFNA(VLOOKUP(B1872,'[1]CDM Patients Data'!$C$1266:$O$3492,11,FALSE),"")</f>
        <v>0</v>
      </c>
      <c r="R1872" s="164">
        <f>_xlfn.IFNA(VLOOKUP(B1872,'[1]CDM Patients Data'!$C$1266:$O$3492,12,FALSE),"")</f>
        <v>0</v>
      </c>
      <c r="S1872" s="164">
        <f>_xlfn.IFNA(VLOOKUP(B1872,'[1]CDM Patients Data'!$C$1266:$P$3492,13,FALSE),"")</f>
        <v>0</v>
      </c>
      <c r="T1872" s="164"/>
      <c r="U1872" s="164"/>
      <c r="V1872" s="164"/>
      <c r="W1872" s="210"/>
      <c r="X1872" s="164"/>
      <c r="Y1872" s="164"/>
      <c r="Z1872" s="164"/>
      <c r="AA1872" s="164"/>
      <c r="AB1872" s="164"/>
      <c r="AC1872" s="210"/>
      <c r="AD1872" s="199"/>
      <c r="AE1872" s="199"/>
      <c r="AF1872" s="199"/>
      <c r="AG1872" s="199"/>
      <c r="AH1872" s="233"/>
      <c r="AI1872" s="199"/>
      <c r="AJ1872" s="199"/>
      <c r="AK1872" s="218"/>
      <c r="AL1872" s="218"/>
      <c r="AM1872" s="218"/>
      <c r="AN1872" s="218"/>
      <c r="AO1872" s="218"/>
      <c r="AP1872" s="218"/>
      <c r="AQ1872" s="218"/>
      <c r="AR1872" s="218"/>
      <c r="AS1872" s="218"/>
      <c r="AT1872" s="218"/>
      <c r="AU1872" s="218"/>
      <c r="AV1872" s="218"/>
      <c r="AW1872" s="218"/>
      <c r="AX1872" s="218"/>
      <c r="AY1872" s="218"/>
      <c r="AZ1872" s="218"/>
      <c r="BA1872" s="218"/>
      <c r="BB1872" s="218"/>
      <c r="BC1872" s="218"/>
      <c r="BD1872" s="218"/>
      <c r="BE1872" s="218"/>
      <c r="BF1872" s="218"/>
      <c r="BG1872" s="218"/>
      <c r="BH1872" s="218"/>
      <c r="BI1872" s="218"/>
      <c r="BJ1872" s="233"/>
      <c r="BK1872" s="199"/>
      <c r="BL1872" s="218"/>
      <c r="BM1872" s="171"/>
      <c r="BN1872" s="171"/>
      <c r="BO1872" s="171"/>
      <c r="BP1872" s="218"/>
      <c r="BQ1872" s="218"/>
      <c r="BR1872" s="218"/>
      <c r="BS1872" s="218"/>
      <c r="BT1872" s="218"/>
      <c r="BU1872" s="218"/>
      <c r="BV1872" s="218"/>
      <c r="BW1872" s="218"/>
      <c r="BX1872" s="171"/>
      <c r="BY1872" s="199"/>
      <c r="BZ1872" s="230"/>
      <c r="CA1872" s="230"/>
      <c r="CB1872" s="230"/>
      <c r="CC1872" s="230"/>
      <c r="CD1872" s="230"/>
      <c r="CE1872" s="230"/>
      <c r="CF1872" s="230"/>
      <c r="CG1872" s="230"/>
      <c r="CH1872" s="230"/>
      <c r="CI1872" s="230"/>
      <c r="CJ1872" s="230"/>
      <c r="CK1872" s="230"/>
      <c r="CL1872" s="230"/>
      <c r="CM1872" s="230"/>
      <c r="CN1872" s="171"/>
      <c r="CO1872" s="199"/>
      <c r="CP1872" s="230"/>
      <c r="CQ1872" s="233"/>
      <c r="CR1872" s="233"/>
      <c r="CS1872" s="233"/>
      <c r="CT1872" s="230"/>
      <c r="CU1872" s="230"/>
      <c r="CV1872" s="230"/>
      <c r="CW1872" s="230"/>
    </row>
    <row r="1873" ht="15" hidden="1" spans="1:101">
      <c r="A1873" s="191">
        <v>2990</v>
      </c>
      <c r="B1873" s="261" t="s">
        <v>4628</v>
      </c>
      <c r="C1873" s="261" t="s">
        <v>4629</v>
      </c>
      <c r="D1873" s="261" t="s">
        <v>2959</v>
      </c>
      <c r="E1873" s="199"/>
      <c r="F1873" s="261" t="s">
        <v>2237</v>
      </c>
      <c r="G1873" s="199"/>
      <c r="H1873" s="199"/>
      <c r="I1873" s="199"/>
      <c r="J1873" s="202"/>
      <c r="K1873" s="202"/>
      <c r="L1873" s="164">
        <f>_xlfn.IFNA(VLOOKUP(B1873,'[1]CDM Patients Data'!$C$1266:$N$5000,6,FALSE),"")</f>
        <v>0</v>
      </c>
      <c r="M1873" s="164">
        <f>_xlfn.IFNA(VLOOKUP(B1873,'[1]CDM Patients Data'!$C$1266:$N$5000,7,FALSE),"")</f>
        <v>0</v>
      </c>
      <c r="N1873" s="164">
        <f>_xlfn.IFNA(VLOOKUP(B1873,'[1]CDM Patients Data'!$C$1266:$N$5000,8,FALSE),"")</f>
        <v>0</v>
      </c>
      <c r="O1873" s="164">
        <f>_xlfn.IFNA(VLOOKUP(B1873,'[1]CDM Patients Data'!$C$1266:$K$3492,9,FALSE),"")</f>
        <v>0</v>
      </c>
      <c r="P1873" s="164">
        <f>_xlfn.IFNA(VLOOKUP(B1873,'[1]CDM Patients Data'!$C$1266:$O$3492,10,FALSE),"")</f>
        <v>0</v>
      </c>
      <c r="Q1873" s="164">
        <f>_xlfn.IFNA(VLOOKUP(B1873,'[1]CDM Patients Data'!$C$1266:$O$3492,11,FALSE),"")</f>
        <v>0</v>
      </c>
      <c r="R1873" s="164">
        <f>_xlfn.IFNA(VLOOKUP(B1873,'[1]CDM Patients Data'!$C$1266:$O$3492,12,FALSE),"")</f>
        <v>0</v>
      </c>
      <c r="S1873" s="164">
        <f>_xlfn.IFNA(VLOOKUP(B1873,'[1]CDM Patients Data'!$C$1266:$P$3492,13,FALSE),"")</f>
        <v>0</v>
      </c>
      <c r="T1873" s="164"/>
      <c r="U1873" s="164"/>
      <c r="V1873" s="164"/>
      <c r="W1873" s="210"/>
      <c r="X1873" s="164"/>
      <c r="Y1873" s="164"/>
      <c r="Z1873" s="164"/>
      <c r="AA1873" s="164"/>
      <c r="AB1873" s="164"/>
      <c r="AC1873" s="210"/>
      <c r="AD1873" s="199"/>
      <c r="AE1873" s="199"/>
      <c r="AF1873" s="199"/>
      <c r="AG1873" s="199"/>
      <c r="AH1873" s="233"/>
      <c r="AI1873" s="199"/>
      <c r="AJ1873" s="199"/>
      <c r="AK1873" s="218"/>
      <c r="AL1873" s="218"/>
      <c r="AM1873" s="218"/>
      <c r="AN1873" s="218"/>
      <c r="AO1873" s="218"/>
      <c r="AP1873" s="218"/>
      <c r="AQ1873" s="218"/>
      <c r="AR1873" s="218"/>
      <c r="AS1873" s="218"/>
      <c r="AT1873" s="218"/>
      <c r="AU1873" s="218"/>
      <c r="AV1873" s="218"/>
      <c r="AW1873" s="218"/>
      <c r="AX1873" s="218"/>
      <c r="AY1873" s="218"/>
      <c r="AZ1873" s="218"/>
      <c r="BA1873" s="218"/>
      <c r="BB1873" s="218"/>
      <c r="BC1873" s="218"/>
      <c r="BD1873" s="218"/>
      <c r="BE1873" s="218"/>
      <c r="BF1873" s="218"/>
      <c r="BG1873" s="218"/>
      <c r="BH1873" s="218"/>
      <c r="BI1873" s="218"/>
      <c r="BJ1873" s="233"/>
      <c r="BK1873" s="199"/>
      <c r="BL1873" s="218"/>
      <c r="BM1873" s="171"/>
      <c r="BN1873" s="171"/>
      <c r="BO1873" s="171"/>
      <c r="BP1873" s="218"/>
      <c r="BQ1873" s="218"/>
      <c r="BR1873" s="218"/>
      <c r="BS1873" s="218"/>
      <c r="BT1873" s="218"/>
      <c r="BU1873" s="218"/>
      <c r="BV1873" s="218"/>
      <c r="BW1873" s="218"/>
      <c r="BX1873" s="171"/>
      <c r="BY1873" s="199"/>
      <c r="BZ1873" s="230"/>
      <c r="CA1873" s="230"/>
      <c r="CB1873" s="230"/>
      <c r="CC1873" s="230"/>
      <c r="CD1873" s="230"/>
      <c r="CE1873" s="230"/>
      <c r="CF1873" s="230"/>
      <c r="CG1873" s="230"/>
      <c r="CH1873" s="230"/>
      <c r="CI1873" s="230"/>
      <c r="CJ1873" s="230"/>
      <c r="CK1873" s="230"/>
      <c r="CL1873" s="230"/>
      <c r="CM1873" s="230"/>
      <c r="CN1873" s="171"/>
      <c r="CO1873" s="199"/>
      <c r="CP1873" s="230"/>
      <c r="CQ1873" s="233"/>
      <c r="CR1873" s="233"/>
      <c r="CS1873" s="233"/>
      <c r="CT1873" s="230"/>
      <c r="CU1873" s="230"/>
      <c r="CV1873" s="230"/>
      <c r="CW1873" s="230"/>
    </row>
    <row r="1874" ht="60" hidden="1" spans="1:101">
      <c r="A1874" s="191">
        <v>2991</v>
      </c>
      <c r="B1874" s="261" t="s">
        <v>4630</v>
      </c>
      <c r="C1874" s="261" t="s">
        <v>4631</v>
      </c>
      <c r="D1874" s="261" t="s">
        <v>2824</v>
      </c>
      <c r="E1874" s="199"/>
      <c r="F1874" s="261" t="s">
        <v>3531</v>
      </c>
      <c r="G1874" s="199"/>
      <c r="H1874" s="199"/>
      <c r="I1874" s="199"/>
      <c r="J1874" s="202"/>
      <c r="K1874" s="202"/>
      <c r="L1874" s="164" t="str">
        <f>_xlfn.IFNA(VLOOKUP(B1874,'[1]CDM Patients Data'!$C$1266:$N$5000,6,FALSE),"")</f>
        <v>Breast</v>
      </c>
      <c r="M1874" s="164" t="str">
        <f>_xlfn.IFNA(VLOOKUP(B1874,'[1]CDM Patients Data'!$C$1266:$N$5000,7,FALSE),"")</f>
        <v>Breast NOS (excludes Skin of breast C44.5)</v>
      </c>
      <c r="N1874" s="164" t="str">
        <f>_xlfn.IFNA(VLOOKUP(B1874,'[1]CDM Patients Data'!$C$1266:$N$5000,8,FALSE),"")</f>
        <v>Infiltrating Ductular Carcinoma</v>
      </c>
      <c r="O1874" s="164" t="str">
        <f>_xlfn.IFNA(VLOOKUP(B1874,'[1]CDM Patients Data'!$C$1266:$K$3492,9,FALSE),"")</f>
        <v>Left</v>
      </c>
      <c r="P1874" s="164">
        <f>_xlfn.IFNA(VLOOKUP(B1874,'[1]CDM Patients Data'!$C$1266:$O$3492,10,FALSE),"")</f>
        <v>0</v>
      </c>
      <c r="Q1874" s="164">
        <f>_xlfn.IFNA(VLOOKUP(B1874,'[1]CDM Patients Data'!$C$1266:$O$3492,11,FALSE),"")</f>
        <v>0</v>
      </c>
      <c r="R1874" s="164">
        <f>_xlfn.IFNA(VLOOKUP(B1874,'[1]CDM Patients Data'!$C$1266:$O$3492,12,FALSE),"")</f>
        <v>0</v>
      </c>
      <c r="S1874" s="164">
        <f>_xlfn.IFNA(VLOOKUP(B1874,'[1]CDM Patients Data'!$C$1266:$P$3492,13,FALSE),"")</f>
        <v>0</v>
      </c>
      <c r="T1874" s="164"/>
      <c r="U1874" s="164"/>
      <c r="V1874" s="164"/>
      <c r="W1874" s="210"/>
      <c r="X1874" s="164"/>
      <c r="Y1874" s="164"/>
      <c r="Z1874" s="164"/>
      <c r="AA1874" s="164"/>
      <c r="AB1874" s="164"/>
      <c r="AC1874" s="210"/>
      <c r="AD1874" s="199"/>
      <c r="AE1874" s="199"/>
      <c r="AF1874" s="199"/>
      <c r="AG1874" s="199"/>
      <c r="AH1874" s="233"/>
      <c r="AI1874" s="199"/>
      <c r="AJ1874" s="199"/>
      <c r="AK1874" s="218"/>
      <c r="AL1874" s="218"/>
      <c r="AM1874" s="218"/>
      <c r="AN1874" s="218"/>
      <c r="AO1874" s="218"/>
      <c r="AP1874" s="218"/>
      <c r="AQ1874" s="218"/>
      <c r="AR1874" s="218"/>
      <c r="AS1874" s="218"/>
      <c r="AT1874" s="218"/>
      <c r="AU1874" s="218"/>
      <c r="AV1874" s="218"/>
      <c r="AW1874" s="218"/>
      <c r="AX1874" s="218"/>
      <c r="AY1874" s="218"/>
      <c r="AZ1874" s="218"/>
      <c r="BA1874" s="218"/>
      <c r="BB1874" s="218"/>
      <c r="BC1874" s="218"/>
      <c r="BD1874" s="218"/>
      <c r="BE1874" s="218"/>
      <c r="BF1874" s="218"/>
      <c r="BG1874" s="218"/>
      <c r="BH1874" s="218"/>
      <c r="BI1874" s="218"/>
      <c r="BJ1874" s="233"/>
      <c r="BK1874" s="199"/>
      <c r="BL1874" s="218"/>
      <c r="BM1874" s="171"/>
      <c r="BN1874" s="171"/>
      <c r="BO1874" s="171"/>
      <c r="BP1874" s="218"/>
      <c r="BQ1874" s="218"/>
      <c r="BR1874" s="218"/>
      <c r="BS1874" s="218"/>
      <c r="BT1874" s="218"/>
      <c r="BU1874" s="218"/>
      <c r="BV1874" s="218"/>
      <c r="BW1874" s="218"/>
      <c r="BX1874" s="171"/>
      <c r="BY1874" s="199"/>
      <c r="BZ1874" s="230"/>
      <c r="CA1874" s="230"/>
      <c r="CB1874" s="230"/>
      <c r="CC1874" s="230"/>
      <c r="CD1874" s="230"/>
      <c r="CE1874" s="230"/>
      <c r="CF1874" s="230"/>
      <c r="CG1874" s="230"/>
      <c r="CH1874" s="230"/>
      <c r="CI1874" s="230"/>
      <c r="CJ1874" s="230"/>
      <c r="CK1874" s="230"/>
      <c r="CL1874" s="230"/>
      <c r="CM1874" s="230"/>
      <c r="CN1874" s="171"/>
      <c r="CO1874" s="199"/>
      <c r="CP1874" s="230"/>
      <c r="CQ1874" s="233"/>
      <c r="CR1874" s="233"/>
      <c r="CS1874" s="233"/>
      <c r="CT1874" s="230"/>
      <c r="CU1874" s="230"/>
      <c r="CV1874" s="230"/>
      <c r="CW1874" s="230"/>
    </row>
    <row r="1875" ht="15" hidden="1" spans="1:101">
      <c r="A1875" s="191">
        <v>2992</v>
      </c>
      <c r="B1875" s="261" t="s">
        <v>4632</v>
      </c>
      <c r="C1875" s="261" t="s">
        <v>4633</v>
      </c>
      <c r="D1875" s="261" t="s">
        <v>2794</v>
      </c>
      <c r="E1875" s="199"/>
      <c r="F1875" s="261" t="s">
        <v>2170</v>
      </c>
      <c r="G1875" s="199"/>
      <c r="H1875" s="199"/>
      <c r="I1875" s="199"/>
      <c r="J1875" s="202"/>
      <c r="K1875" s="202"/>
      <c r="L1875" s="164">
        <f>_xlfn.IFNA(VLOOKUP(B1875,'[1]CDM Patients Data'!$C$1266:$N$5000,6,FALSE),"")</f>
        <v>0</v>
      </c>
      <c r="M1875" s="164">
        <f>_xlfn.IFNA(VLOOKUP(B1875,'[1]CDM Patients Data'!$C$1266:$N$5000,7,FALSE),"")</f>
        <v>0</v>
      </c>
      <c r="N1875" s="164">
        <f>_xlfn.IFNA(VLOOKUP(B1875,'[1]CDM Patients Data'!$C$1266:$N$5000,8,FALSE),"")</f>
        <v>0</v>
      </c>
      <c r="O1875" s="164">
        <f>_xlfn.IFNA(VLOOKUP(B1875,'[1]CDM Patients Data'!$C$1266:$K$3492,9,FALSE),"")</f>
        <v>0</v>
      </c>
      <c r="P1875" s="164">
        <f>_xlfn.IFNA(VLOOKUP(B1875,'[1]CDM Patients Data'!$C$1266:$O$3492,10,FALSE),"")</f>
        <v>0</v>
      </c>
      <c r="Q1875" s="164">
        <f>_xlfn.IFNA(VLOOKUP(B1875,'[1]CDM Patients Data'!$C$1266:$O$3492,11,FALSE),"")</f>
        <v>0</v>
      </c>
      <c r="R1875" s="164">
        <f>_xlfn.IFNA(VLOOKUP(B1875,'[1]CDM Patients Data'!$C$1266:$O$3492,12,FALSE),"")</f>
        <v>0</v>
      </c>
      <c r="S1875" s="164">
        <f>_xlfn.IFNA(VLOOKUP(B1875,'[1]CDM Patients Data'!$C$1266:$P$3492,13,FALSE),"")</f>
        <v>0</v>
      </c>
      <c r="T1875" s="164"/>
      <c r="U1875" s="164"/>
      <c r="V1875" s="164"/>
      <c r="W1875" s="210"/>
      <c r="X1875" s="164"/>
      <c r="Y1875" s="164"/>
      <c r="Z1875" s="164"/>
      <c r="AA1875" s="164"/>
      <c r="AB1875" s="164"/>
      <c r="AC1875" s="210"/>
      <c r="AD1875" s="199"/>
      <c r="AE1875" s="199"/>
      <c r="AF1875" s="199"/>
      <c r="AG1875" s="199"/>
      <c r="AH1875" s="233"/>
      <c r="AI1875" s="199"/>
      <c r="AJ1875" s="199"/>
      <c r="AK1875" s="218"/>
      <c r="AL1875" s="218"/>
      <c r="AM1875" s="218"/>
      <c r="AN1875" s="218"/>
      <c r="AO1875" s="218"/>
      <c r="AP1875" s="218"/>
      <c r="AQ1875" s="218"/>
      <c r="AR1875" s="218"/>
      <c r="AS1875" s="218"/>
      <c r="AT1875" s="218"/>
      <c r="AU1875" s="218"/>
      <c r="AV1875" s="218"/>
      <c r="AW1875" s="218"/>
      <c r="AX1875" s="218"/>
      <c r="AY1875" s="218"/>
      <c r="AZ1875" s="218"/>
      <c r="BA1875" s="218"/>
      <c r="BB1875" s="218"/>
      <c r="BC1875" s="218"/>
      <c r="BD1875" s="218"/>
      <c r="BE1875" s="218"/>
      <c r="BF1875" s="218"/>
      <c r="BG1875" s="218"/>
      <c r="BH1875" s="218"/>
      <c r="BI1875" s="218"/>
      <c r="BJ1875" s="233"/>
      <c r="BK1875" s="199"/>
      <c r="BL1875" s="218"/>
      <c r="BM1875" s="171"/>
      <c r="BN1875" s="171"/>
      <c r="BO1875" s="171"/>
      <c r="BP1875" s="218"/>
      <c r="BQ1875" s="218"/>
      <c r="BR1875" s="218"/>
      <c r="BS1875" s="218"/>
      <c r="BT1875" s="218"/>
      <c r="BU1875" s="218"/>
      <c r="BV1875" s="218"/>
      <c r="BW1875" s="218"/>
      <c r="BX1875" s="171"/>
      <c r="BY1875" s="199"/>
      <c r="BZ1875" s="230"/>
      <c r="CA1875" s="230"/>
      <c r="CB1875" s="230"/>
      <c r="CC1875" s="230"/>
      <c r="CD1875" s="230"/>
      <c r="CE1875" s="230"/>
      <c r="CF1875" s="230"/>
      <c r="CG1875" s="230"/>
      <c r="CH1875" s="230"/>
      <c r="CI1875" s="230"/>
      <c r="CJ1875" s="230"/>
      <c r="CK1875" s="230"/>
      <c r="CL1875" s="230"/>
      <c r="CM1875" s="230"/>
      <c r="CN1875" s="171"/>
      <c r="CO1875" s="199"/>
      <c r="CP1875" s="230"/>
      <c r="CQ1875" s="233"/>
      <c r="CR1875" s="233"/>
      <c r="CS1875" s="233"/>
      <c r="CT1875" s="230"/>
      <c r="CU1875" s="230"/>
      <c r="CV1875" s="230"/>
      <c r="CW1875" s="230"/>
    </row>
    <row r="1876" ht="30" hidden="1" spans="1:101">
      <c r="A1876" s="191">
        <v>2993</v>
      </c>
      <c r="B1876" s="261" t="s">
        <v>4634</v>
      </c>
      <c r="C1876" s="261" t="s">
        <v>4635</v>
      </c>
      <c r="D1876" s="261" t="s">
        <v>3017</v>
      </c>
      <c r="E1876" s="199"/>
      <c r="F1876" s="261" t="s">
        <v>2531</v>
      </c>
      <c r="G1876" s="199"/>
      <c r="H1876" s="199"/>
      <c r="I1876" s="199"/>
      <c r="J1876" s="202"/>
      <c r="K1876" s="202"/>
      <c r="L1876" s="164" t="str">
        <f>_xlfn.IFNA(VLOOKUP(B1876,'[1]CDM Patients Data'!$C$1266:$N$5000,6,FALSE),"")</f>
        <v>Lung</v>
      </c>
      <c r="M1876" s="164" t="str">
        <f>_xlfn.IFNA(VLOOKUP(B1876,'[1]CDM Patients Data'!$C$1266:$N$5000,7,FALSE),"")</f>
        <v>Overlapping lesion of lung</v>
      </c>
      <c r="N1876" s="164" t="str">
        <f>_xlfn.IFNA(VLOOKUP(B1876,'[1]CDM Patients Data'!$C$1266:$N$5000,8,FALSE),"")</f>
        <v>Carcinoma, NOS</v>
      </c>
      <c r="O1876" s="164" t="str">
        <f>_xlfn.IFNA(VLOOKUP(B1876,'[1]CDM Patients Data'!$C$1266:$K$3492,9,FALSE),"")</f>
        <v>Right</v>
      </c>
      <c r="P1876" s="164">
        <f>_xlfn.IFNA(VLOOKUP(B1876,'[1]CDM Patients Data'!$C$1266:$O$3492,10,FALSE),"")</f>
        <v>0</v>
      </c>
      <c r="Q1876" s="164">
        <f>_xlfn.IFNA(VLOOKUP(B1876,'[1]CDM Patients Data'!$C$1266:$O$3492,11,FALSE),"")</f>
        <v>0</v>
      </c>
      <c r="R1876" s="164">
        <f>_xlfn.IFNA(VLOOKUP(B1876,'[1]CDM Patients Data'!$C$1266:$O$3492,12,FALSE),"")</f>
        <v>0</v>
      </c>
      <c r="S1876" s="164">
        <f>_xlfn.IFNA(VLOOKUP(B1876,'[1]CDM Patients Data'!$C$1266:$P$3492,13,FALSE),"")</f>
        <v>0</v>
      </c>
      <c r="T1876" s="164"/>
      <c r="U1876" s="164"/>
      <c r="V1876" s="164"/>
      <c r="W1876" s="210"/>
      <c r="X1876" s="164"/>
      <c r="Y1876" s="164"/>
      <c r="Z1876" s="164"/>
      <c r="AA1876" s="164"/>
      <c r="AB1876" s="164"/>
      <c r="AC1876" s="210"/>
      <c r="AD1876" s="199"/>
      <c r="AE1876" s="199"/>
      <c r="AF1876" s="199"/>
      <c r="AG1876" s="199"/>
      <c r="AH1876" s="233"/>
      <c r="AI1876" s="199"/>
      <c r="AJ1876" s="199"/>
      <c r="AK1876" s="218"/>
      <c r="AL1876" s="218"/>
      <c r="AM1876" s="218"/>
      <c r="AN1876" s="218"/>
      <c r="AO1876" s="218"/>
      <c r="AP1876" s="218"/>
      <c r="AQ1876" s="218"/>
      <c r="AR1876" s="218"/>
      <c r="AS1876" s="218"/>
      <c r="AT1876" s="218"/>
      <c r="AU1876" s="218"/>
      <c r="AV1876" s="218"/>
      <c r="AW1876" s="218"/>
      <c r="AX1876" s="218"/>
      <c r="AY1876" s="218"/>
      <c r="AZ1876" s="218"/>
      <c r="BA1876" s="218"/>
      <c r="BB1876" s="218"/>
      <c r="BC1876" s="218"/>
      <c r="BD1876" s="218"/>
      <c r="BE1876" s="218"/>
      <c r="BF1876" s="218"/>
      <c r="BG1876" s="218"/>
      <c r="BH1876" s="218"/>
      <c r="BI1876" s="218"/>
      <c r="BJ1876" s="233"/>
      <c r="BK1876" s="199"/>
      <c r="BL1876" s="218"/>
      <c r="BM1876" s="171"/>
      <c r="BN1876" s="171"/>
      <c r="BO1876" s="171"/>
      <c r="BP1876" s="218"/>
      <c r="BQ1876" s="218"/>
      <c r="BR1876" s="218"/>
      <c r="BS1876" s="218"/>
      <c r="BT1876" s="218"/>
      <c r="BU1876" s="218"/>
      <c r="BV1876" s="218"/>
      <c r="BW1876" s="218"/>
      <c r="BX1876" s="171"/>
      <c r="BY1876" s="199"/>
      <c r="BZ1876" s="230"/>
      <c r="CA1876" s="230"/>
      <c r="CB1876" s="230"/>
      <c r="CC1876" s="230"/>
      <c r="CD1876" s="230"/>
      <c r="CE1876" s="230"/>
      <c r="CF1876" s="230"/>
      <c r="CG1876" s="230"/>
      <c r="CH1876" s="230"/>
      <c r="CI1876" s="230"/>
      <c r="CJ1876" s="230"/>
      <c r="CK1876" s="230"/>
      <c r="CL1876" s="230"/>
      <c r="CM1876" s="230"/>
      <c r="CN1876" s="171"/>
      <c r="CO1876" s="199"/>
      <c r="CP1876" s="230"/>
      <c r="CQ1876" s="233"/>
      <c r="CR1876" s="233"/>
      <c r="CS1876" s="233"/>
      <c r="CT1876" s="230"/>
      <c r="CU1876" s="230"/>
      <c r="CV1876" s="230"/>
      <c r="CW1876" s="230"/>
    </row>
    <row r="1877" ht="30" hidden="1" spans="1:101">
      <c r="A1877" s="191">
        <v>2994</v>
      </c>
      <c r="B1877" s="261" t="s">
        <v>4636</v>
      </c>
      <c r="C1877" s="261" t="s">
        <v>4637</v>
      </c>
      <c r="D1877" s="261" t="s">
        <v>2824</v>
      </c>
      <c r="E1877" s="199"/>
      <c r="F1877" s="261" t="s">
        <v>4528</v>
      </c>
      <c r="G1877" s="199"/>
      <c r="H1877" s="199"/>
      <c r="I1877" s="199"/>
      <c r="J1877" s="202"/>
      <c r="K1877" s="202"/>
      <c r="L1877" s="164" t="str">
        <f>_xlfn.IFNA(VLOOKUP(B1877,'[1]CDM Patients Data'!$C$1266:$N$5000,6,FALSE),"")</f>
        <v>Ovary</v>
      </c>
      <c r="M1877" s="164" t="str">
        <f>_xlfn.IFNA(VLOOKUP(B1877,'[1]CDM Patients Data'!$C$1266:$N$5000,7,FALSE),"")</f>
        <v>Ovary</v>
      </c>
      <c r="N1877" s="164" t="str">
        <f>_xlfn.IFNA(VLOOKUP(B1877,'[1]CDM Patients Data'!$C$1266:$N$5000,8,FALSE),"")</f>
        <v>Carcinoma, NOS</v>
      </c>
      <c r="O1877" s="164" t="str">
        <f>_xlfn.IFNA(VLOOKUP(B1877,'[1]CDM Patients Data'!$C$1266:$K$3492,9,FALSE),"")</f>
        <v>Right and Left</v>
      </c>
      <c r="P1877" s="164">
        <f>_xlfn.IFNA(VLOOKUP(B1877,'[1]CDM Patients Data'!$C$1266:$O$3492,10,FALSE),"")</f>
        <v>0</v>
      </c>
      <c r="Q1877" s="164">
        <f>_xlfn.IFNA(VLOOKUP(B1877,'[1]CDM Patients Data'!$C$1266:$O$3492,11,FALSE),"")</f>
        <v>0</v>
      </c>
      <c r="R1877" s="164">
        <f>_xlfn.IFNA(VLOOKUP(B1877,'[1]CDM Patients Data'!$C$1266:$O$3492,12,FALSE),"")</f>
        <v>0</v>
      </c>
      <c r="S1877" s="164">
        <f>_xlfn.IFNA(VLOOKUP(B1877,'[1]CDM Patients Data'!$C$1266:$P$3492,13,FALSE),"")</f>
        <v>0</v>
      </c>
      <c r="T1877" s="164"/>
      <c r="U1877" s="164"/>
      <c r="V1877" s="164"/>
      <c r="W1877" s="210"/>
      <c r="X1877" s="164"/>
      <c r="Y1877" s="164"/>
      <c r="Z1877" s="164"/>
      <c r="AA1877" s="164"/>
      <c r="AB1877" s="164"/>
      <c r="AC1877" s="210"/>
      <c r="AD1877" s="199"/>
      <c r="AE1877" s="199"/>
      <c r="AF1877" s="199"/>
      <c r="AG1877" s="199"/>
      <c r="AH1877" s="233"/>
      <c r="AI1877" s="199"/>
      <c r="AJ1877" s="199"/>
      <c r="AK1877" s="218"/>
      <c r="AL1877" s="218"/>
      <c r="AM1877" s="218"/>
      <c r="AN1877" s="218"/>
      <c r="AO1877" s="218"/>
      <c r="AP1877" s="218"/>
      <c r="AQ1877" s="218"/>
      <c r="AR1877" s="218"/>
      <c r="AS1877" s="218"/>
      <c r="AT1877" s="218"/>
      <c r="AU1877" s="218"/>
      <c r="AV1877" s="218"/>
      <c r="AW1877" s="218"/>
      <c r="AX1877" s="218"/>
      <c r="AY1877" s="218"/>
      <c r="AZ1877" s="218"/>
      <c r="BA1877" s="218"/>
      <c r="BB1877" s="218"/>
      <c r="BC1877" s="218"/>
      <c r="BD1877" s="218"/>
      <c r="BE1877" s="218"/>
      <c r="BF1877" s="218"/>
      <c r="BG1877" s="218"/>
      <c r="BH1877" s="218"/>
      <c r="BI1877" s="218"/>
      <c r="BJ1877" s="233"/>
      <c r="BK1877" s="199"/>
      <c r="BL1877" s="218"/>
      <c r="BM1877" s="171"/>
      <c r="BN1877" s="171"/>
      <c r="BO1877" s="171"/>
      <c r="BP1877" s="218"/>
      <c r="BQ1877" s="218"/>
      <c r="BR1877" s="218"/>
      <c r="BS1877" s="218"/>
      <c r="BT1877" s="218"/>
      <c r="BU1877" s="218"/>
      <c r="BV1877" s="218"/>
      <c r="BW1877" s="218"/>
      <c r="BX1877" s="171"/>
      <c r="BY1877" s="199"/>
      <c r="BZ1877" s="230"/>
      <c r="CA1877" s="230"/>
      <c r="CB1877" s="230"/>
      <c r="CC1877" s="230"/>
      <c r="CD1877" s="230"/>
      <c r="CE1877" s="230"/>
      <c r="CF1877" s="230"/>
      <c r="CG1877" s="230"/>
      <c r="CH1877" s="230"/>
      <c r="CI1877" s="230"/>
      <c r="CJ1877" s="230"/>
      <c r="CK1877" s="230"/>
      <c r="CL1877" s="230"/>
      <c r="CM1877" s="230"/>
      <c r="CN1877" s="171"/>
      <c r="CO1877" s="199"/>
      <c r="CP1877" s="230"/>
      <c r="CQ1877" s="233"/>
      <c r="CR1877" s="233"/>
      <c r="CS1877" s="233"/>
      <c r="CT1877" s="230"/>
      <c r="CU1877" s="230"/>
      <c r="CV1877" s="230"/>
      <c r="CW1877" s="230"/>
    </row>
    <row r="1878" ht="30" hidden="1" spans="1:101">
      <c r="A1878" s="191">
        <v>2995</v>
      </c>
      <c r="B1878" s="261" t="s">
        <v>4638</v>
      </c>
      <c r="C1878" s="261" t="s">
        <v>4639</v>
      </c>
      <c r="D1878" s="261" t="s">
        <v>2798</v>
      </c>
      <c r="E1878" s="199"/>
      <c r="F1878" s="261" t="s">
        <v>2197</v>
      </c>
      <c r="G1878" s="199"/>
      <c r="H1878" s="199"/>
      <c r="I1878" s="199"/>
      <c r="J1878" s="202"/>
      <c r="K1878" s="202"/>
      <c r="L1878" s="164" t="str">
        <f>_xlfn.IFNA(VLOOKUP(B1878,'[1]CDM Patients Data'!$C$1266:$N$5000,6,FALSE),"")</f>
        <v>Thyroid</v>
      </c>
      <c r="M1878" s="164" t="str">
        <f>_xlfn.IFNA(VLOOKUP(B1878,'[1]CDM Patients Data'!$C$1266:$N$5000,7,FALSE),"")</f>
        <v>Thyroid gland</v>
      </c>
      <c r="N1878" s="164" t="str">
        <f>_xlfn.IFNA(VLOOKUP(B1878,'[1]CDM Patients Data'!$C$1266:$N$5000,8,FALSE),"")</f>
        <v>Carcinoma, NOS</v>
      </c>
      <c r="O1878" s="164" t="str">
        <f>_xlfn.IFNA(VLOOKUP(B1878,'[1]CDM Patients Data'!$C$1266:$K$3492,9,FALSE),"")</f>
        <v>Not a paired site</v>
      </c>
      <c r="P1878" s="164">
        <f>_xlfn.IFNA(VLOOKUP(B1878,'[1]CDM Patients Data'!$C$1266:$O$3492,10,FALSE),"")</f>
        <v>0</v>
      </c>
      <c r="Q1878" s="164">
        <f>_xlfn.IFNA(VLOOKUP(B1878,'[1]CDM Patients Data'!$C$1266:$O$3492,11,FALSE),"")</f>
        <v>0</v>
      </c>
      <c r="R1878" s="164">
        <f>_xlfn.IFNA(VLOOKUP(B1878,'[1]CDM Patients Data'!$C$1266:$O$3492,12,FALSE),"")</f>
        <v>0</v>
      </c>
      <c r="S1878" s="164">
        <f>_xlfn.IFNA(VLOOKUP(B1878,'[1]CDM Patients Data'!$C$1266:$P$3492,13,FALSE),"")</f>
        <v>0</v>
      </c>
      <c r="T1878" s="164"/>
      <c r="U1878" s="164"/>
      <c r="V1878" s="164"/>
      <c r="W1878" s="210"/>
      <c r="X1878" s="164"/>
      <c r="Y1878" s="164"/>
      <c r="Z1878" s="164"/>
      <c r="AA1878" s="164"/>
      <c r="AB1878" s="164"/>
      <c r="AC1878" s="210"/>
      <c r="AD1878" s="199"/>
      <c r="AE1878" s="199"/>
      <c r="AF1878" s="199"/>
      <c r="AG1878" s="199"/>
      <c r="AH1878" s="233"/>
      <c r="AI1878" s="199"/>
      <c r="AJ1878" s="199"/>
      <c r="AK1878" s="218"/>
      <c r="AL1878" s="218"/>
      <c r="AM1878" s="218"/>
      <c r="AN1878" s="218"/>
      <c r="AO1878" s="218"/>
      <c r="AP1878" s="218"/>
      <c r="AQ1878" s="218"/>
      <c r="AR1878" s="218"/>
      <c r="AS1878" s="218"/>
      <c r="AT1878" s="218"/>
      <c r="AU1878" s="218"/>
      <c r="AV1878" s="218"/>
      <c r="AW1878" s="218"/>
      <c r="AX1878" s="218"/>
      <c r="AY1878" s="218"/>
      <c r="AZ1878" s="218"/>
      <c r="BA1878" s="218"/>
      <c r="BB1878" s="218"/>
      <c r="BC1878" s="218"/>
      <c r="BD1878" s="218"/>
      <c r="BE1878" s="218"/>
      <c r="BF1878" s="218"/>
      <c r="BG1878" s="218"/>
      <c r="BH1878" s="218"/>
      <c r="BI1878" s="218"/>
      <c r="BJ1878" s="233"/>
      <c r="BK1878" s="199"/>
      <c r="BL1878" s="218"/>
      <c r="BM1878" s="171"/>
      <c r="BN1878" s="171"/>
      <c r="BO1878" s="171"/>
      <c r="BP1878" s="218"/>
      <c r="BQ1878" s="218"/>
      <c r="BR1878" s="218"/>
      <c r="BS1878" s="218"/>
      <c r="BT1878" s="218"/>
      <c r="BU1878" s="218"/>
      <c r="BV1878" s="218"/>
      <c r="BW1878" s="218"/>
      <c r="BX1878" s="171"/>
      <c r="BY1878" s="199"/>
      <c r="BZ1878" s="230"/>
      <c r="CA1878" s="230"/>
      <c r="CB1878" s="230"/>
      <c r="CC1878" s="230"/>
      <c r="CD1878" s="230"/>
      <c r="CE1878" s="230"/>
      <c r="CF1878" s="230"/>
      <c r="CG1878" s="230"/>
      <c r="CH1878" s="230"/>
      <c r="CI1878" s="230"/>
      <c r="CJ1878" s="230"/>
      <c r="CK1878" s="230"/>
      <c r="CL1878" s="230"/>
      <c r="CM1878" s="230"/>
      <c r="CN1878" s="171"/>
      <c r="CO1878" s="199"/>
      <c r="CP1878" s="230"/>
      <c r="CQ1878" s="233"/>
      <c r="CR1878" s="233"/>
      <c r="CS1878" s="233"/>
      <c r="CT1878" s="230"/>
      <c r="CU1878" s="230"/>
      <c r="CV1878" s="230"/>
      <c r="CW1878" s="230"/>
    </row>
    <row r="1879" hidden="1" spans="1:101">
      <c r="A1879" s="191">
        <v>2996</v>
      </c>
      <c r="B1879" s="261" t="s">
        <v>4640</v>
      </c>
      <c r="C1879" s="261" t="s">
        <v>4641</v>
      </c>
      <c r="D1879" s="261" t="s">
        <v>2780</v>
      </c>
      <c r="E1879" s="199"/>
      <c r="F1879" s="274" t="s">
        <v>3583</v>
      </c>
      <c r="G1879" s="199"/>
      <c r="H1879" s="199"/>
      <c r="I1879" s="199"/>
      <c r="J1879" s="202"/>
      <c r="K1879" s="202"/>
      <c r="L1879" s="164" t="str">
        <f>_xlfn.IFNA(VLOOKUP(B1879,'[1]CDM Patients Data'!$C$1266:$N$5000,6,FALSE),"")</f>
        <v>NA</v>
      </c>
      <c r="M1879" s="164" t="str">
        <f>_xlfn.IFNA(VLOOKUP(B1879,'[1]CDM Patients Data'!$C$1266:$N$5000,7,FALSE),"")</f>
        <v>NA</v>
      </c>
      <c r="N1879" s="164" t="str">
        <f>_xlfn.IFNA(VLOOKUP(B1879,'[1]CDM Patients Data'!$C$1266:$N$5000,8,FALSE),"")</f>
        <v>NA</v>
      </c>
      <c r="O1879" s="164" t="str">
        <f>_xlfn.IFNA(VLOOKUP(B1879,'[1]CDM Patients Data'!$C$1266:$K$3492,9,FALSE),"")</f>
        <v>NA</v>
      </c>
      <c r="P1879" s="164">
        <f>_xlfn.IFNA(VLOOKUP(B1879,'[1]CDM Patients Data'!$C$1266:$O$3492,10,FALSE),"")</f>
        <v>0</v>
      </c>
      <c r="Q1879" s="164">
        <f>_xlfn.IFNA(VLOOKUP(B1879,'[1]CDM Patients Data'!$C$1266:$O$3492,11,FALSE),"")</f>
        <v>0</v>
      </c>
      <c r="R1879" s="164">
        <f>_xlfn.IFNA(VLOOKUP(B1879,'[1]CDM Patients Data'!$C$1266:$O$3492,12,FALSE),"")</f>
        <v>0</v>
      </c>
      <c r="S1879" s="164">
        <f>_xlfn.IFNA(VLOOKUP(B1879,'[1]CDM Patients Data'!$C$1266:$P$3492,13,FALSE),"")</f>
        <v>0</v>
      </c>
      <c r="T1879" s="164"/>
      <c r="U1879" s="164"/>
      <c r="V1879" s="164"/>
      <c r="W1879" s="210"/>
      <c r="X1879" s="164"/>
      <c r="Y1879" s="164"/>
      <c r="Z1879" s="164"/>
      <c r="AA1879" s="164"/>
      <c r="AB1879" s="164"/>
      <c r="AC1879" s="210"/>
      <c r="AD1879" s="199"/>
      <c r="AE1879" s="199"/>
      <c r="AF1879" s="199"/>
      <c r="AG1879" s="199"/>
      <c r="AH1879" s="233"/>
      <c r="AI1879" s="199"/>
      <c r="AJ1879" s="199"/>
      <c r="AK1879" s="218"/>
      <c r="AL1879" s="218"/>
      <c r="AM1879" s="218"/>
      <c r="AN1879" s="218"/>
      <c r="AO1879" s="218"/>
      <c r="AP1879" s="218"/>
      <c r="AQ1879" s="218"/>
      <c r="AR1879" s="218"/>
      <c r="AS1879" s="218"/>
      <c r="AT1879" s="218"/>
      <c r="AU1879" s="218"/>
      <c r="AV1879" s="218"/>
      <c r="AW1879" s="218"/>
      <c r="AX1879" s="218"/>
      <c r="AY1879" s="218"/>
      <c r="AZ1879" s="218"/>
      <c r="BA1879" s="218"/>
      <c r="BB1879" s="218"/>
      <c r="BC1879" s="218"/>
      <c r="BD1879" s="218"/>
      <c r="BE1879" s="218"/>
      <c r="BF1879" s="218"/>
      <c r="BG1879" s="218"/>
      <c r="BH1879" s="218"/>
      <c r="BI1879" s="218"/>
      <c r="BJ1879" s="233"/>
      <c r="BK1879" s="199"/>
      <c r="BL1879" s="218"/>
      <c r="BM1879" s="171"/>
      <c r="BN1879" s="171"/>
      <c r="BO1879" s="171"/>
      <c r="BP1879" s="218"/>
      <c r="BQ1879" s="218"/>
      <c r="BR1879" s="218"/>
      <c r="BS1879" s="218"/>
      <c r="BT1879" s="218"/>
      <c r="BU1879" s="218"/>
      <c r="BV1879" s="218"/>
      <c r="BW1879" s="218"/>
      <c r="BX1879" s="171"/>
      <c r="BY1879" s="199"/>
      <c r="BZ1879" s="230"/>
      <c r="CA1879" s="230"/>
      <c r="CB1879" s="230"/>
      <c r="CC1879" s="230"/>
      <c r="CD1879" s="230"/>
      <c r="CE1879" s="230"/>
      <c r="CF1879" s="230"/>
      <c r="CG1879" s="230"/>
      <c r="CH1879" s="230"/>
      <c r="CI1879" s="230"/>
      <c r="CJ1879" s="230"/>
      <c r="CK1879" s="230"/>
      <c r="CL1879" s="230"/>
      <c r="CM1879" s="230"/>
      <c r="CN1879" s="171"/>
      <c r="CO1879" s="199"/>
      <c r="CP1879" s="230"/>
      <c r="CQ1879" s="233"/>
      <c r="CR1879" s="233"/>
      <c r="CS1879" s="233"/>
      <c r="CT1879" s="230"/>
      <c r="CU1879" s="230"/>
      <c r="CV1879" s="230"/>
      <c r="CW1879" s="230"/>
    </row>
    <row r="1880" ht="30" hidden="1" spans="1:101">
      <c r="A1880" s="191">
        <v>2997</v>
      </c>
      <c r="B1880" s="261" t="s">
        <v>4642</v>
      </c>
      <c r="C1880" s="261" t="s">
        <v>4643</v>
      </c>
      <c r="D1880" s="261" t="s">
        <v>2853</v>
      </c>
      <c r="E1880" s="199"/>
      <c r="F1880" s="261" t="s">
        <v>2197</v>
      </c>
      <c r="G1880" s="199"/>
      <c r="H1880" s="199"/>
      <c r="I1880" s="199"/>
      <c r="J1880" s="202"/>
      <c r="K1880" s="202"/>
      <c r="L1880" s="164" t="str">
        <f>_xlfn.IFNA(VLOOKUP(B1880,'[1]CDM Patients Data'!$C$1266:$N$5000,6,FALSE),"")</f>
        <v>Lung</v>
      </c>
      <c r="M1880" s="164" t="str">
        <f>_xlfn.IFNA(VLOOKUP(B1880,'[1]CDM Patients Data'!$C$1266:$N$5000,7,FALSE),"")</f>
        <v>Lung NOS</v>
      </c>
      <c r="N1880" s="164" t="str">
        <f>_xlfn.IFNA(VLOOKUP(B1880,'[1]CDM Patients Data'!$C$1266:$N$5000,8,FALSE),"")</f>
        <v>Carcinoma, NOS</v>
      </c>
      <c r="O1880" s="164" t="str">
        <f>_xlfn.IFNA(VLOOKUP(B1880,'[1]CDM Patients Data'!$C$1266:$K$3492,9,FALSE),"")</f>
        <v>Unknown</v>
      </c>
      <c r="P1880" s="164">
        <f>_xlfn.IFNA(VLOOKUP(B1880,'[1]CDM Patients Data'!$C$1266:$O$3492,10,FALSE),"")</f>
        <v>0</v>
      </c>
      <c r="Q1880" s="164">
        <f>_xlfn.IFNA(VLOOKUP(B1880,'[1]CDM Patients Data'!$C$1266:$O$3492,11,FALSE),"")</f>
        <v>0</v>
      </c>
      <c r="R1880" s="164">
        <f>_xlfn.IFNA(VLOOKUP(B1880,'[1]CDM Patients Data'!$C$1266:$O$3492,12,FALSE),"")</f>
        <v>0</v>
      </c>
      <c r="S1880" s="164">
        <f>_xlfn.IFNA(VLOOKUP(B1880,'[1]CDM Patients Data'!$C$1266:$P$3492,13,FALSE),"")</f>
        <v>0</v>
      </c>
      <c r="T1880" s="164"/>
      <c r="U1880" s="164"/>
      <c r="V1880" s="164"/>
      <c r="W1880" s="210"/>
      <c r="X1880" s="164"/>
      <c r="Y1880" s="164"/>
      <c r="Z1880" s="164"/>
      <c r="AA1880" s="164"/>
      <c r="AB1880" s="164"/>
      <c r="AC1880" s="210"/>
      <c r="AD1880" s="199"/>
      <c r="AE1880" s="199"/>
      <c r="AF1880" s="199"/>
      <c r="AG1880" s="199"/>
      <c r="AH1880" s="233"/>
      <c r="AI1880" s="199"/>
      <c r="AJ1880" s="199"/>
      <c r="AK1880" s="218"/>
      <c r="AL1880" s="218"/>
      <c r="AM1880" s="218"/>
      <c r="AN1880" s="218"/>
      <c r="AO1880" s="218"/>
      <c r="AP1880" s="218"/>
      <c r="AQ1880" s="218"/>
      <c r="AR1880" s="218"/>
      <c r="AS1880" s="218"/>
      <c r="AT1880" s="218"/>
      <c r="AU1880" s="218"/>
      <c r="AV1880" s="218"/>
      <c r="AW1880" s="218"/>
      <c r="AX1880" s="218"/>
      <c r="AY1880" s="218"/>
      <c r="AZ1880" s="218"/>
      <c r="BA1880" s="218"/>
      <c r="BB1880" s="218"/>
      <c r="BC1880" s="218"/>
      <c r="BD1880" s="218"/>
      <c r="BE1880" s="218"/>
      <c r="BF1880" s="218"/>
      <c r="BG1880" s="218"/>
      <c r="BH1880" s="218"/>
      <c r="BI1880" s="218"/>
      <c r="BJ1880" s="233"/>
      <c r="BK1880" s="199"/>
      <c r="BL1880" s="218"/>
      <c r="BM1880" s="171"/>
      <c r="BN1880" s="171"/>
      <c r="BO1880" s="171"/>
      <c r="BP1880" s="218"/>
      <c r="BQ1880" s="218"/>
      <c r="BR1880" s="218"/>
      <c r="BS1880" s="218"/>
      <c r="BT1880" s="218"/>
      <c r="BU1880" s="218"/>
      <c r="BV1880" s="218"/>
      <c r="BW1880" s="218"/>
      <c r="BX1880" s="171"/>
      <c r="BY1880" s="199"/>
      <c r="BZ1880" s="230"/>
      <c r="CA1880" s="230"/>
      <c r="CB1880" s="230"/>
      <c r="CC1880" s="230"/>
      <c r="CD1880" s="230"/>
      <c r="CE1880" s="230"/>
      <c r="CF1880" s="230"/>
      <c r="CG1880" s="230"/>
      <c r="CH1880" s="230"/>
      <c r="CI1880" s="230"/>
      <c r="CJ1880" s="230"/>
      <c r="CK1880" s="230"/>
      <c r="CL1880" s="230"/>
      <c r="CM1880" s="230"/>
      <c r="CN1880" s="171"/>
      <c r="CO1880" s="199"/>
      <c r="CP1880" s="230"/>
      <c r="CQ1880" s="233"/>
      <c r="CR1880" s="233"/>
      <c r="CS1880" s="233"/>
      <c r="CT1880" s="230"/>
      <c r="CU1880" s="230"/>
      <c r="CV1880" s="230"/>
      <c r="CW1880" s="230"/>
    </row>
    <row r="1881" ht="15" hidden="1" spans="1:101">
      <c r="A1881" s="191">
        <v>2998</v>
      </c>
      <c r="B1881" s="261" t="s">
        <v>4644</v>
      </c>
      <c r="C1881" s="261" t="s">
        <v>4645</v>
      </c>
      <c r="D1881" s="261" t="s">
        <v>2783</v>
      </c>
      <c r="E1881" s="199"/>
      <c r="F1881" s="261" t="s">
        <v>4594</v>
      </c>
      <c r="G1881" s="199"/>
      <c r="H1881" s="199"/>
      <c r="I1881" s="199"/>
      <c r="J1881" s="202"/>
      <c r="K1881" s="202"/>
      <c r="L1881" s="164">
        <f>_xlfn.IFNA(VLOOKUP(B1881,'[1]CDM Patients Data'!$C$1266:$N$5000,6,FALSE),"")</f>
        <v>0</v>
      </c>
      <c r="M1881" s="164">
        <f>_xlfn.IFNA(VLOOKUP(B1881,'[1]CDM Patients Data'!$C$1266:$N$5000,7,FALSE),"")</f>
        <v>0</v>
      </c>
      <c r="N1881" s="164">
        <f>_xlfn.IFNA(VLOOKUP(B1881,'[1]CDM Patients Data'!$C$1266:$N$5000,8,FALSE),"")</f>
        <v>0</v>
      </c>
      <c r="O1881" s="164">
        <f>_xlfn.IFNA(VLOOKUP(B1881,'[1]CDM Patients Data'!$C$1266:$K$3492,9,FALSE),"")</f>
        <v>0</v>
      </c>
      <c r="P1881" s="164">
        <f>_xlfn.IFNA(VLOOKUP(B1881,'[1]CDM Patients Data'!$C$1266:$O$3492,10,FALSE),"")</f>
        <v>0</v>
      </c>
      <c r="Q1881" s="164">
        <f>_xlfn.IFNA(VLOOKUP(B1881,'[1]CDM Patients Data'!$C$1266:$O$3492,11,FALSE),"")</f>
        <v>0</v>
      </c>
      <c r="R1881" s="164">
        <f>_xlfn.IFNA(VLOOKUP(B1881,'[1]CDM Patients Data'!$C$1266:$O$3492,12,FALSE),"")</f>
        <v>0</v>
      </c>
      <c r="S1881" s="164">
        <f>_xlfn.IFNA(VLOOKUP(B1881,'[1]CDM Patients Data'!$C$1266:$P$3492,13,FALSE),"")</f>
        <v>0</v>
      </c>
      <c r="T1881" s="164"/>
      <c r="U1881" s="164"/>
      <c r="V1881" s="164"/>
      <c r="W1881" s="210"/>
      <c r="X1881" s="164"/>
      <c r="Y1881" s="164"/>
      <c r="Z1881" s="164"/>
      <c r="AA1881" s="164"/>
      <c r="AB1881" s="164"/>
      <c r="AC1881" s="210"/>
      <c r="AD1881" s="199"/>
      <c r="AE1881" s="199"/>
      <c r="AF1881" s="199"/>
      <c r="AG1881" s="199"/>
      <c r="AH1881" s="233"/>
      <c r="AI1881" s="199"/>
      <c r="AJ1881" s="199"/>
      <c r="AK1881" s="218"/>
      <c r="AL1881" s="218"/>
      <c r="AM1881" s="218"/>
      <c r="AN1881" s="218"/>
      <c r="AO1881" s="218"/>
      <c r="AP1881" s="218"/>
      <c r="AQ1881" s="218"/>
      <c r="AR1881" s="218"/>
      <c r="AS1881" s="218"/>
      <c r="AT1881" s="218"/>
      <c r="AU1881" s="218"/>
      <c r="AV1881" s="218"/>
      <c r="AW1881" s="218"/>
      <c r="AX1881" s="218"/>
      <c r="AY1881" s="218"/>
      <c r="AZ1881" s="218"/>
      <c r="BA1881" s="218"/>
      <c r="BB1881" s="218"/>
      <c r="BC1881" s="218"/>
      <c r="BD1881" s="218"/>
      <c r="BE1881" s="218"/>
      <c r="BF1881" s="218"/>
      <c r="BG1881" s="218"/>
      <c r="BH1881" s="218"/>
      <c r="BI1881" s="218"/>
      <c r="BJ1881" s="233"/>
      <c r="BK1881" s="199"/>
      <c r="BL1881" s="218"/>
      <c r="BM1881" s="171"/>
      <c r="BN1881" s="171"/>
      <c r="BO1881" s="171"/>
      <c r="BP1881" s="218"/>
      <c r="BQ1881" s="218"/>
      <c r="BR1881" s="218"/>
      <c r="BS1881" s="218"/>
      <c r="BT1881" s="218"/>
      <c r="BU1881" s="218"/>
      <c r="BV1881" s="218"/>
      <c r="BW1881" s="218"/>
      <c r="BX1881" s="171"/>
      <c r="BY1881" s="199"/>
      <c r="BZ1881" s="230"/>
      <c r="CA1881" s="230"/>
      <c r="CB1881" s="230"/>
      <c r="CC1881" s="230"/>
      <c r="CD1881" s="230"/>
      <c r="CE1881" s="230"/>
      <c r="CF1881" s="230"/>
      <c r="CG1881" s="230"/>
      <c r="CH1881" s="230"/>
      <c r="CI1881" s="230"/>
      <c r="CJ1881" s="230"/>
      <c r="CK1881" s="230"/>
      <c r="CL1881" s="230"/>
      <c r="CM1881" s="230"/>
      <c r="CN1881" s="171"/>
      <c r="CO1881" s="199"/>
      <c r="CP1881" s="230"/>
      <c r="CQ1881" s="233"/>
      <c r="CR1881" s="233"/>
      <c r="CS1881" s="233"/>
      <c r="CT1881" s="230"/>
      <c r="CU1881" s="230"/>
      <c r="CV1881" s="230"/>
      <c r="CW1881" s="230"/>
    </row>
    <row r="1882" ht="15" hidden="1" spans="1:101">
      <c r="A1882" s="191">
        <v>2999</v>
      </c>
      <c r="B1882" s="261" t="s">
        <v>4646</v>
      </c>
      <c r="C1882" s="261" t="s">
        <v>4647</v>
      </c>
      <c r="D1882" s="261" t="s">
        <v>2783</v>
      </c>
      <c r="E1882" s="199"/>
      <c r="F1882" s="261" t="s">
        <v>2170</v>
      </c>
      <c r="G1882" s="199"/>
      <c r="H1882" s="199"/>
      <c r="I1882" s="199"/>
      <c r="J1882" s="202"/>
      <c r="K1882" s="202"/>
      <c r="L1882" s="164">
        <f>_xlfn.IFNA(VLOOKUP(B1882,'[1]CDM Patients Data'!$C$1266:$N$5000,6,FALSE),"")</f>
        <v>0</v>
      </c>
      <c r="M1882" s="164">
        <f>_xlfn.IFNA(VLOOKUP(B1882,'[1]CDM Patients Data'!$C$1266:$N$5000,7,FALSE),"")</f>
        <v>0</v>
      </c>
      <c r="N1882" s="164">
        <f>_xlfn.IFNA(VLOOKUP(B1882,'[1]CDM Patients Data'!$C$1266:$N$5000,8,FALSE),"")</f>
        <v>0</v>
      </c>
      <c r="O1882" s="164">
        <f>_xlfn.IFNA(VLOOKUP(B1882,'[1]CDM Patients Data'!$C$1266:$K$3492,9,FALSE),"")</f>
        <v>0</v>
      </c>
      <c r="P1882" s="164">
        <f>_xlfn.IFNA(VLOOKUP(B1882,'[1]CDM Patients Data'!$C$1266:$O$3492,10,FALSE),"")</f>
        <v>0</v>
      </c>
      <c r="Q1882" s="164">
        <f>_xlfn.IFNA(VLOOKUP(B1882,'[1]CDM Patients Data'!$C$1266:$O$3492,11,FALSE),"")</f>
        <v>0</v>
      </c>
      <c r="R1882" s="164">
        <f>_xlfn.IFNA(VLOOKUP(B1882,'[1]CDM Patients Data'!$C$1266:$O$3492,12,FALSE),"")</f>
        <v>0</v>
      </c>
      <c r="S1882" s="164">
        <f>_xlfn.IFNA(VLOOKUP(B1882,'[1]CDM Patients Data'!$C$1266:$P$3492,13,FALSE),"")</f>
        <v>0</v>
      </c>
      <c r="T1882" s="164"/>
      <c r="U1882" s="164"/>
      <c r="V1882" s="164"/>
      <c r="W1882" s="210"/>
      <c r="X1882" s="164"/>
      <c r="Y1882" s="164"/>
      <c r="Z1882" s="164"/>
      <c r="AA1882" s="164"/>
      <c r="AB1882" s="164"/>
      <c r="AC1882" s="210"/>
      <c r="AD1882" s="199"/>
      <c r="AE1882" s="199"/>
      <c r="AF1882" s="199"/>
      <c r="AG1882" s="199"/>
      <c r="AH1882" s="233"/>
      <c r="AI1882" s="199"/>
      <c r="AJ1882" s="199"/>
      <c r="AK1882" s="218"/>
      <c r="AL1882" s="218"/>
      <c r="AM1882" s="218"/>
      <c r="AN1882" s="218"/>
      <c r="AO1882" s="218"/>
      <c r="AP1882" s="218"/>
      <c r="AQ1882" s="218"/>
      <c r="AR1882" s="218"/>
      <c r="AS1882" s="218"/>
      <c r="AT1882" s="218"/>
      <c r="AU1882" s="218"/>
      <c r="AV1882" s="218"/>
      <c r="AW1882" s="218"/>
      <c r="AX1882" s="218"/>
      <c r="AY1882" s="218"/>
      <c r="AZ1882" s="218"/>
      <c r="BA1882" s="218"/>
      <c r="BB1882" s="218"/>
      <c r="BC1882" s="218"/>
      <c r="BD1882" s="218"/>
      <c r="BE1882" s="218"/>
      <c r="BF1882" s="218"/>
      <c r="BG1882" s="218"/>
      <c r="BH1882" s="218"/>
      <c r="BI1882" s="218"/>
      <c r="BJ1882" s="233"/>
      <c r="BK1882" s="199"/>
      <c r="BL1882" s="218"/>
      <c r="BM1882" s="171"/>
      <c r="BN1882" s="171"/>
      <c r="BO1882" s="171"/>
      <c r="BP1882" s="218"/>
      <c r="BQ1882" s="218"/>
      <c r="BR1882" s="218"/>
      <c r="BS1882" s="218"/>
      <c r="BT1882" s="218"/>
      <c r="BU1882" s="218"/>
      <c r="BV1882" s="218"/>
      <c r="BW1882" s="218"/>
      <c r="BX1882" s="171"/>
      <c r="BY1882" s="199"/>
      <c r="BZ1882" s="230"/>
      <c r="CA1882" s="230"/>
      <c r="CB1882" s="230"/>
      <c r="CC1882" s="230"/>
      <c r="CD1882" s="230"/>
      <c r="CE1882" s="230"/>
      <c r="CF1882" s="230"/>
      <c r="CG1882" s="230"/>
      <c r="CH1882" s="230"/>
      <c r="CI1882" s="230"/>
      <c r="CJ1882" s="230"/>
      <c r="CK1882" s="230"/>
      <c r="CL1882" s="230"/>
      <c r="CM1882" s="230"/>
      <c r="CN1882" s="171"/>
      <c r="CO1882" s="199"/>
      <c r="CP1882" s="230"/>
      <c r="CQ1882" s="233"/>
      <c r="CR1882" s="233"/>
      <c r="CS1882" s="233"/>
      <c r="CT1882" s="230"/>
      <c r="CU1882" s="230"/>
      <c r="CV1882" s="230"/>
      <c r="CW1882" s="230"/>
    </row>
    <row r="1883" ht="60" hidden="1" spans="1:101">
      <c r="A1883" s="191">
        <v>3000</v>
      </c>
      <c r="B1883" s="261" t="s">
        <v>4648</v>
      </c>
      <c r="C1883" s="261" t="s">
        <v>4649</v>
      </c>
      <c r="D1883" s="261" t="s">
        <v>2783</v>
      </c>
      <c r="E1883" s="199"/>
      <c r="F1883" s="261" t="s">
        <v>2170</v>
      </c>
      <c r="G1883" s="199"/>
      <c r="H1883" s="199"/>
      <c r="I1883" s="199"/>
      <c r="J1883" s="202"/>
      <c r="K1883" s="202"/>
      <c r="L1883" s="164" t="str">
        <f>_xlfn.IFNA(VLOOKUP(B1883,'[1]CDM Patients Data'!$C$1266:$N$5000,6,FALSE),"")</f>
        <v>Breast</v>
      </c>
      <c r="M1883" s="164" t="str">
        <f>_xlfn.IFNA(VLOOKUP(B1883,'[1]CDM Patients Data'!$C$1266:$N$5000,7,FALSE),"")</f>
        <v>Breast NOS (excludes Skin of breast C44.5)</v>
      </c>
      <c r="N1883" s="164" t="str">
        <f>_xlfn.IFNA(VLOOKUP(B1883,'[1]CDM Patients Data'!$C$1266:$N$5000,8,FALSE),"")</f>
        <v>Carcinoma, NOS</v>
      </c>
      <c r="O1883" s="164" t="str">
        <f>_xlfn.IFNA(VLOOKUP(B1883,'[1]CDM Patients Data'!$C$1266:$K$3492,9,FALSE),"")</f>
        <v>Unknown</v>
      </c>
      <c r="P1883" s="164">
        <f>_xlfn.IFNA(VLOOKUP(B1883,'[1]CDM Patients Data'!$C$1266:$O$3492,10,FALSE),"")</f>
        <v>0</v>
      </c>
      <c r="Q1883" s="164">
        <f>_xlfn.IFNA(VLOOKUP(B1883,'[1]CDM Patients Data'!$C$1266:$O$3492,11,FALSE),"")</f>
        <v>0</v>
      </c>
      <c r="R1883" s="164">
        <f>_xlfn.IFNA(VLOOKUP(B1883,'[1]CDM Patients Data'!$C$1266:$O$3492,12,FALSE),"")</f>
        <v>0</v>
      </c>
      <c r="S1883" s="164">
        <f>_xlfn.IFNA(VLOOKUP(B1883,'[1]CDM Patients Data'!$C$1266:$P$3492,13,FALSE),"")</f>
        <v>0</v>
      </c>
      <c r="T1883" s="164"/>
      <c r="U1883" s="164"/>
      <c r="V1883" s="164"/>
      <c r="W1883" s="210"/>
      <c r="X1883" s="164"/>
      <c r="Y1883" s="164"/>
      <c r="Z1883" s="164"/>
      <c r="AA1883" s="164"/>
      <c r="AB1883" s="164"/>
      <c r="AC1883" s="210"/>
      <c r="AD1883" s="199"/>
      <c r="AE1883" s="199"/>
      <c r="AF1883" s="199"/>
      <c r="AG1883" s="199"/>
      <c r="AH1883" s="233"/>
      <c r="AI1883" s="199"/>
      <c r="AJ1883" s="199"/>
      <c r="AK1883" s="218"/>
      <c r="AL1883" s="218"/>
      <c r="AM1883" s="218"/>
      <c r="AN1883" s="218"/>
      <c r="AO1883" s="218"/>
      <c r="AP1883" s="218"/>
      <c r="AQ1883" s="218"/>
      <c r="AR1883" s="218"/>
      <c r="AS1883" s="218"/>
      <c r="AT1883" s="218"/>
      <c r="AU1883" s="218"/>
      <c r="AV1883" s="218"/>
      <c r="AW1883" s="218"/>
      <c r="AX1883" s="218"/>
      <c r="AY1883" s="218"/>
      <c r="AZ1883" s="218"/>
      <c r="BA1883" s="218"/>
      <c r="BB1883" s="218"/>
      <c r="BC1883" s="218"/>
      <c r="BD1883" s="218"/>
      <c r="BE1883" s="218"/>
      <c r="BF1883" s="218"/>
      <c r="BG1883" s="218"/>
      <c r="BH1883" s="218"/>
      <c r="BI1883" s="218"/>
      <c r="BJ1883" s="233"/>
      <c r="BK1883" s="199"/>
      <c r="BL1883" s="218"/>
      <c r="BM1883" s="171"/>
      <c r="BN1883" s="171"/>
      <c r="BO1883" s="171"/>
      <c r="BP1883" s="218"/>
      <c r="BQ1883" s="218"/>
      <c r="BR1883" s="218"/>
      <c r="BS1883" s="218"/>
      <c r="BT1883" s="218"/>
      <c r="BU1883" s="218"/>
      <c r="BV1883" s="218"/>
      <c r="BW1883" s="218"/>
      <c r="BX1883" s="171"/>
      <c r="BY1883" s="199"/>
      <c r="BZ1883" s="230"/>
      <c r="CA1883" s="230"/>
      <c r="CB1883" s="230"/>
      <c r="CC1883" s="230"/>
      <c r="CD1883" s="230"/>
      <c r="CE1883" s="230"/>
      <c r="CF1883" s="230"/>
      <c r="CG1883" s="230"/>
      <c r="CH1883" s="230"/>
      <c r="CI1883" s="230"/>
      <c r="CJ1883" s="230"/>
      <c r="CK1883" s="230"/>
      <c r="CL1883" s="230"/>
      <c r="CM1883" s="230"/>
      <c r="CN1883" s="171"/>
      <c r="CO1883" s="199"/>
      <c r="CP1883" s="230"/>
      <c r="CQ1883" s="233"/>
      <c r="CR1883" s="233"/>
      <c r="CS1883" s="233"/>
      <c r="CT1883" s="230"/>
      <c r="CU1883" s="230"/>
      <c r="CV1883" s="230"/>
      <c r="CW1883" s="230"/>
    </row>
    <row r="1884" ht="45.75" hidden="1" spans="1:101">
      <c r="A1884" s="191">
        <v>3001</v>
      </c>
      <c r="B1884" s="306" t="s">
        <v>4650</v>
      </c>
      <c r="C1884" s="306" t="s">
        <v>4651</v>
      </c>
      <c r="D1884" s="306" t="s">
        <v>2824</v>
      </c>
      <c r="E1884" s="199"/>
      <c r="F1884" s="261" t="s">
        <v>3249</v>
      </c>
      <c r="G1884" s="199"/>
      <c r="H1884" s="199"/>
      <c r="I1884" s="199"/>
      <c r="J1884" s="202"/>
      <c r="K1884" s="202"/>
      <c r="L1884" s="164" t="str">
        <f>_xlfn.IFNA(VLOOKUP(B1884,'[1]CDM Patients Data'!$C$1266:$N$5000,6,FALSE),"")</f>
        <v>Ovary</v>
      </c>
      <c r="M1884" s="164" t="str">
        <f>_xlfn.IFNA(VLOOKUP(B1884,'[1]CDM Patients Data'!$C$1266:$N$5000,7,FALSE),"")</f>
        <v>Ovary</v>
      </c>
      <c r="N1884" s="164" t="str">
        <f>_xlfn.IFNA(VLOOKUP(B1884,'[1]CDM Patients Data'!$C$1266:$N$5000,8,FALSE),"")</f>
        <v>Serous cystadenocarcinoma</v>
      </c>
      <c r="O1884" s="164" t="str">
        <f>_xlfn.IFNA(VLOOKUP(B1884,'[1]CDM Patients Data'!$C$1266:$K$3492,9,FALSE),"")</f>
        <v>Right and Left</v>
      </c>
      <c r="P1884" s="164">
        <f>_xlfn.IFNA(VLOOKUP(B1884,'[1]CDM Patients Data'!$C$1266:$O$3492,10,FALSE),"")</f>
        <v>0</v>
      </c>
      <c r="Q1884" s="164">
        <f>_xlfn.IFNA(VLOOKUP(B1884,'[1]CDM Patients Data'!$C$1266:$O$3492,11,FALSE),"")</f>
        <v>0</v>
      </c>
      <c r="R1884" s="164">
        <f>_xlfn.IFNA(VLOOKUP(B1884,'[1]CDM Patients Data'!$C$1266:$O$3492,12,FALSE),"")</f>
        <v>0</v>
      </c>
      <c r="S1884" s="164">
        <f>_xlfn.IFNA(VLOOKUP(B1884,'[1]CDM Patients Data'!$C$1266:$P$3492,13,FALSE),"")</f>
        <v>0</v>
      </c>
      <c r="T1884" s="164"/>
      <c r="U1884" s="164"/>
      <c r="V1884" s="164"/>
      <c r="W1884" s="210"/>
      <c r="X1884" s="164"/>
      <c r="Y1884" s="164"/>
      <c r="Z1884" s="164"/>
      <c r="AA1884" s="164"/>
      <c r="AB1884" s="164"/>
      <c r="AC1884" s="210"/>
      <c r="AD1884" s="199"/>
      <c r="AE1884" s="199"/>
      <c r="AF1884" s="199"/>
      <c r="AG1884" s="199"/>
      <c r="AH1884" s="230"/>
      <c r="AI1884" s="199"/>
      <c r="AJ1884" s="199"/>
      <c r="AK1884" s="218"/>
      <c r="AL1884" s="218"/>
      <c r="AM1884" s="218"/>
      <c r="AN1884" s="218"/>
      <c r="AO1884" s="218"/>
      <c r="AP1884" s="218"/>
      <c r="AQ1884" s="218"/>
      <c r="AR1884" s="218"/>
      <c r="AS1884" s="218"/>
      <c r="AT1884" s="218"/>
      <c r="AU1884" s="218"/>
      <c r="AV1884" s="218"/>
      <c r="AW1884" s="218"/>
      <c r="AX1884" s="218"/>
      <c r="AY1884" s="218"/>
      <c r="AZ1884" s="218"/>
      <c r="BA1884" s="218"/>
      <c r="BB1884" s="218"/>
      <c r="BC1884" s="218"/>
      <c r="BD1884" s="218"/>
      <c r="BE1884" s="218"/>
      <c r="BF1884" s="218"/>
      <c r="BG1884" s="218"/>
      <c r="BH1884" s="218"/>
      <c r="BI1884" s="218"/>
      <c r="BJ1884" s="222"/>
      <c r="BK1884" s="199"/>
      <c r="BL1884" s="218"/>
      <c r="BM1884" s="218"/>
      <c r="BN1884" s="218"/>
      <c r="BO1884" s="218"/>
      <c r="BP1884" s="218"/>
      <c r="BQ1884" s="218"/>
      <c r="BR1884" s="218"/>
      <c r="BS1884" s="218"/>
      <c r="BT1884" s="218"/>
      <c r="BU1884" s="218"/>
      <c r="BV1884" s="218"/>
      <c r="BW1884" s="218"/>
      <c r="BX1884" s="218"/>
      <c r="BY1884" s="199"/>
      <c r="BZ1884" s="230"/>
      <c r="CA1884" s="230"/>
      <c r="CB1884" s="230"/>
      <c r="CC1884" s="230"/>
      <c r="CD1884" s="230"/>
      <c r="CE1884" s="230"/>
      <c r="CF1884" s="230"/>
      <c r="CG1884" s="230"/>
      <c r="CH1884" s="230"/>
      <c r="CI1884" s="230"/>
      <c r="CJ1884" s="230"/>
      <c r="CK1884" s="230"/>
      <c r="CL1884" s="230"/>
      <c r="CM1884" s="230"/>
      <c r="CN1884" s="218"/>
      <c r="CO1884" s="199"/>
      <c r="CP1884" s="230"/>
      <c r="CQ1884" s="230"/>
      <c r="CR1884" s="230"/>
      <c r="CS1884" s="230"/>
      <c r="CT1884" s="230"/>
      <c r="CU1884" s="230"/>
      <c r="CV1884" s="230"/>
      <c r="CW1884" s="230"/>
    </row>
    <row r="1885" ht="30" hidden="1" spans="1:101">
      <c r="A1885" s="191">
        <v>3002</v>
      </c>
      <c r="B1885" s="307" t="s">
        <v>4652</v>
      </c>
      <c r="C1885" s="261" t="s">
        <v>4653</v>
      </c>
      <c r="D1885" s="261" t="s">
        <v>2824</v>
      </c>
      <c r="E1885" s="199"/>
      <c r="F1885" s="261" t="s">
        <v>3197</v>
      </c>
      <c r="G1885" s="199"/>
      <c r="H1885" s="199"/>
      <c r="I1885" s="199"/>
      <c r="J1885" s="202"/>
      <c r="K1885" s="202"/>
      <c r="L1885" s="164" t="str">
        <f>_xlfn.IFNA(VLOOKUP(B1885,'[1]CDM Patients Data'!$C$1266:$N$5000,6,FALSE),"")</f>
        <v>Lung</v>
      </c>
      <c r="M1885" s="164" t="str">
        <f>_xlfn.IFNA(VLOOKUP(B1885,'[1]CDM Patients Data'!$C$1266:$N$5000,7,FALSE),"")</f>
        <v>Lung NOS</v>
      </c>
      <c r="N1885" s="164" t="str">
        <f>_xlfn.IFNA(VLOOKUP(B1885,'[1]CDM Patients Data'!$C$1266:$N$5000,8,FALSE),"")</f>
        <v>Adenocarcinoma, NOS</v>
      </c>
      <c r="O1885" s="164" t="str">
        <f>_xlfn.IFNA(VLOOKUP(B1885,'[1]CDM Patients Data'!$C$1266:$K$3492,9,FALSE),"")</f>
        <v>Left</v>
      </c>
      <c r="P1885" s="164">
        <f>_xlfn.IFNA(VLOOKUP(B1885,'[1]CDM Patients Data'!$C$1266:$O$3492,10,FALSE),"")</f>
        <v>0</v>
      </c>
      <c r="Q1885" s="164">
        <f>_xlfn.IFNA(VLOOKUP(B1885,'[1]CDM Patients Data'!$C$1266:$O$3492,11,FALSE),"")</f>
        <v>0</v>
      </c>
      <c r="R1885" s="164">
        <f>_xlfn.IFNA(VLOOKUP(B1885,'[1]CDM Patients Data'!$C$1266:$O$3492,12,FALSE),"")</f>
        <v>0</v>
      </c>
      <c r="S1885" s="164">
        <f>_xlfn.IFNA(VLOOKUP(B1885,'[1]CDM Patients Data'!$C$1266:$P$3492,13,FALSE),"")</f>
        <v>0</v>
      </c>
      <c r="T1885" s="164"/>
      <c r="U1885" s="164"/>
      <c r="V1885" s="164"/>
      <c r="W1885" s="210"/>
      <c r="X1885" s="164"/>
      <c r="Y1885" s="164"/>
      <c r="Z1885" s="164"/>
      <c r="AA1885" s="164"/>
      <c r="AB1885" s="164"/>
      <c r="AC1885" s="210"/>
      <c r="AD1885" s="199"/>
      <c r="AE1885" s="199"/>
      <c r="AF1885" s="199"/>
      <c r="AG1885" s="199"/>
      <c r="AH1885" s="230"/>
      <c r="AI1885" s="199"/>
      <c r="AJ1885" s="199"/>
      <c r="AK1885" s="218"/>
      <c r="AL1885" s="218"/>
      <c r="AM1885" s="218"/>
      <c r="AN1885" s="218"/>
      <c r="AO1885" s="218"/>
      <c r="AP1885" s="218"/>
      <c r="AQ1885" s="218"/>
      <c r="AR1885" s="218"/>
      <c r="AS1885" s="218"/>
      <c r="AT1885" s="218"/>
      <c r="AU1885" s="218"/>
      <c r="AV1885" s="218"/>
      <c r="AW1885" s="218"/>
      <c r="AX1885" s="218"/>
      <c r="AY1885" s="218"/>
      <c r="AZ1885" s="218"/>
      <c r="BA1885" s="218"/>
      <c r="BB1885" s="218"/>
      <c r="BC1885" s="218"/>
      <c r="BD1885" s="218"/>
      <c r="BE1885" s="218"/>
      <c r="BF1885" s="218"/>
      <c r="BG1885" s="218"/>
      <c r="BH1885" s="218"/>
      <c r="BI1885" s="218"/>
      <c r="BJ1885" s="222"/>
      <c r="BK1885" s="199"/>
      <c r="BL1885" s="218"/>
      <c r="BM1885" s="218"/>
      <c r="BN1885" s="218"/>
      <c r="BO1885" s="218"/>
      <c r="BP1885" s="218"/>
      <c r="BQ1885" s="218"/>
      <c r="BR1885" s="218"/>
      <c r="BS1885" s="218"/>
      <c r="BT1885" s="218"/>
      <c r="BU1885" s="218"/>
      <c r="BV1885" s="218"/>
      <c r="BW1885" s="218"/>
      <c r="BX1885" s="218"/>
      <c r="BY1885" s="199"/>
      <c r="BZ1885" s="230"/>
      <c r="CA1885" s="230"/>
      <c r="CB1885" s="230"/>
      <c r="CC1885" s="230"/>
      <c r="CD1885" s="230"/>
      <c r="CE1885" s="230"/>
      <c r="CF1885" s="230"/>
      <c r="CG1885" s="230"/>
      <c r="CH1885" s="230"/>
      <c r="CI1885" s="230"/>
      <c r="CJ1885" s="230"/>
      <c r="CK1885" s="230"/>
      <c r="CL1885" s="230"/>
      <c r="CM1885" s="230"/>
      <c r="CN1885" s="218"/>
      <c r="CO1885" s="199"/>
      <c r="CP1885" s="230"/>
      <c r="CQ1885" s="230"/>
      <c r="CR1885" s="230"/>
      <c r="CS1885" s="230"/>
      <c r="CT1885" s="230"/>
      <c r="CU1885" s="230"/>
      <c r="CV1885" s="230"/>
      <c r="CW1885" s="230"/>
    </row>
    <row r="1886" ht="45" hidden="1" spans="1:101">
      <c r="A1886" s="191">
        <v>3003</v>
      </c>
      <c r="B1886" s="266" t="s">
        <v>4654</v>
      </c>
      <c r="C1886" s="273" t="s">
        <v>3962</v>
      </c>
      <c r="D1886" s="261" t="s">
        <v>2798</v>
      </c>
      <c r="E1886" s="199"/>
      <c r="F1886" s="261" t="s">
        <v>3275</v>
      </c>
      <c r="G1886" s="199"/>
      <c r="H1886" s="199"/>
      <c r="I1886" s="199"/>
      <c r="J1886" s="202"/>
      <c r="K1886" s="202"/>
      <c r="L1886" s="164" t="str">
        <f>_xlfn.IFNA(VLOOKUP(B1886,'[1]CDM Patients Data'!$C$1266:$N$5000,6,FALSE),"")</f>
        <v>Thyroid</v>
      </c>
      <c r="M1886" s="164" t="str">
        <f>_xlfn.IFNA(VLOOKUP(B1886,'[1]CDM Patients Data'!$C$1266:$N$5000,7,FALSE),"")</f>
        <v>Thyroid gland</v>
      </c>
      <c r="N1886" s="164" t="str">
        <f>_xlfn.IFNA(VLOOKUP(B1886,'[1]CDM Patients Data'!$C$1266:$N$5000,8,FALSE),"")</f>
        <v>Medullary carcinoma, NOS</v>
      </c>
      <c r="O1886" s="164" t="str">
        <f>_xlfn.IFNA(VLOOKUP(B1886,'[1]CDM Patients Data'!$C$1266:$K$3492,9,FALSE),"")</f>
        <v>Right</v>
      </c>
      <c r="P1886" s="164">
        <f>_xlfn.IFNA(VLOOKUP(B1886,'[1]CDM Patients Data'!$C$1266:$O$3492,10,FALSE),"")</f>
        <v>0</v>
      </c>
      <c r="Q1886" s="164">
        <f>_xlfn.IFNA(VLOOKUP(B1886,'[1]CDM Patients Data'!$C$1266:$O$3492,11,FALSE),"")</f>
        <v>0</v>
      </c>
      <c r="R1886" s="164">
        <f>_xlfn.IFNA(VLOOKUP(B1886,'[1]CDM Patients Data'!$C$1266:$O$3492,12,FALSE),"")</f>
        <v>0</v>
      </c>
      <c r="S1886" s="164">
        <f>_xlfn.IFNA(VLOOKUP(B1886,'[1]CDM Patients Data'!$C$1266:$P$3492,13,FALSE),"")</f>
        <v>0</v>
      </c>
      <c r="T1886" s="164"/>
      <c r="U1886" s="164"/>
      <c r="V1886" s="164"/>
      <c r="W1886" s="210"/>
      <c r="X1886" s="164"/>
      <c r="Y1886" s="164"/>
      <c r="Z1886" s="164"/>
      <c r="AA1886" s="164"/>
      <c r="AB1886" s="164"/>
      <c r="AC1886" s="210"/>
      <c r="AD1886" s="199"/>
      <c r="AE1886" s="199"/>
      <c r="AF1886" s="199"/>
      <c r="AG1886" s="199"/>
      <c r="AH1886" s="230"/>
      <c r="AI1886" s="199"/>
      <c r="AJ1886" s="199"/>
      <c r="AK1886" s="218"/>
      <c r="AL1886" s="218"/>
      <c r="AM1886" s="218"/>
      <c r="AN1886" s="218"/>
      <c r="AO1886" s="218"/>
      <c r="AP1886" s="218"/>
      <c r="AQ1886" s="218"/>
      <c r="AR1886" s="218"/>
      <c r="AS1886" s="218"/>
      <c r="AT1886" s="218"/>
      <c r="AU1886" s="218"/>
      <c r="AV1886" s="218"/>
      <c r="AW1886" s="218"/>
      <c r="AX1886" s="218"/>
      <c r="AY1886" s="218"/>
      <c r="AZ1886" s="218"/>
      <c r="BA1886" s="218"/>
      <c r="BB1886" s="218"/>
      <c r="BC1886" s="218"/>
      <c r="BD1886" s="218"/>
      <c r="BE1886" s="218"/>
      <c r="BF1886" s="218"/>
      <c r="BG1886" s="218"/>
      <c r="BH1886" s="218"/>
      <c r="BI1886" s="218"/>
      <c r="BJ1886" s="222"/>
      <c r="BK1886" s="199"/>
      <c r="BL1886" s="218"/>
      <c r="BM1886" s="218"/>
      <c r="BN1886" s="218"/>
      <c r="BO1886" s="218"/>
      <c r="BP1886" s="218"/>
      <c r="BQ1886" s="218"/>
      <c r="BR1886" s="218"/>
      <c r="BS1886" s="218"/>
      <c r="BT1886" s="218"/>
      <c r="BU1886" s="218"/>
      <c r="BV1886" s="218"/>
      <c r="BW1886" s="218"/>
      <c r="BX1886" s="218"/>
      <c r="BY1886" s="199"/>
      <c r="BZ1886" s="230"/>
      <c r="CA1886" s="230"/>
      <c r="CB1886" s="230"/>
      <c r="CC1886" s="230"/>
      <c r="CD1886" s="230"/>
      <c r="CE1886" s="230"/>
      <c r="CF1886" s="230"/>
      <c r="CG1886" s="230"/>
      <c r="CH1886" s="230"/>
      <c r="CI1886" s="230"/>
      <c r="CJ1886" s="230"/>
      <c r="CK1886" s="230"/>
      <c r="CL1886" s="230"/>
      <c r="CM1886" s="230"/>
      <c r="CN1886" s="218"/>
      <c r="CO1886" s="199"/>
      <c r="CP1886" s="230"/>
      <c r="CQ1886" s="230"/>
      <c r="CR1886" s="230"/>
      <c r="CS1886" s="230"/>
      <c r="CT1886" s="230"/>
      <c r="CU1886" s="230"/>
      <c r="CV1886" s="230"/>
      <c r="CW1886" s="230"/>
    </row>
    <row r="1887" ht="30" hidden="1" spans="1:101">
      <c r="A1887" s="191">
        <v>3004</v>
      </c>
      <c r="B1887" s="261" t="s">
        <v>4655</v>
      </c>
      <c r="C1887" s="261" t="s">
        <v>4174</v>
      </c>
      <c r="D1887" s="261" t="s">
        <v>2824</v>
      </c>
      <c r="E1887" s="199"/>
      <c r="F1887" s="261" t="s">
        <v>2220</v>
      </c>
      <c r="G1887" s="199"/>
      <c r="H1887" s="199"/>
      <c r="I1887" s="199"/>
      <c r="J1887" s="202"/>
      <c r="K1887" s="202"/>
      <c r="L1887" s="164" t="str">
        <f>_xlfn.IFNA(VLOOKUP(B1887,'[1]CDM Patients Data'!$C$1266:$N$5000,6,FALSE),"")</f>
        <v>Small Intestine</v>
      </c>
      <c r="M1887" s="164" t="str">
        <f>_xlfn.IFNA(VLOOKUP(B1887,'[1]CDM Patients Data'!$C$1266:$N$5000,7,FALSE),"")</f>
        <v>Jejunum</v>
      </c>
      <c r="N1887" s="164" t="str">
        <f>_xlfn.IFNA(VLOOKUP(B1887,'[1]CDM Patients Data'!$C$1266:$N$5000,8,FALSE),"")</f>
        <v>Leiomyosarcoma, NOS</v>
      </c>
      <c r="O1887" s="164" t="str">
        <f>_xlfn.IFNA(VLOOKUP(B1887,'[1]CDM Patients Data'!$C$1266:$K$3492,9,FALSE),"")</f>
        <v>Not a paired site</v>
      </c>
      <c r="P1887" s="164">
        <f>_xlfn.IFNA(VLOOKUP(B1887,'[1]CDM Patients Data'!$C$1266:$O$3492,10,FALSE),"")</f>
        <v>0</v>
      </c>
      <c r="Q1887" s="164">
        <f>_xlfn.IFNA(VLOOKUP(B1887,'[1]CDM Patients Data'!$C$1266:$O$3492,11,FALSE),"")</f>
        <v>0</v>
      </c>
      <c r="R1887" s="164">
        <f>_xlfn.IFNA(VLOOKUP(B1887,'[1]CDM Patients Data'!$C$1266:$O$3492,12,FALSE),"")</f>
        <v>0</v>
      </c>
      <c r="S1887" s="164">
        <f>_xlfn.IFNA(VLOOKUP(B1887,'[1]CDM Patients Data'!$C$1266:$P$3492,13,FALSE),"")</f>
        <v>0</v>
      </c>
      <c r="T1887" s="164"/>
      <c r="U1887" s="164"/>
      <c r="V1887" s="164"/>
      <c r="W1887" s="210"/>
      <c r="X1887" s="164"/>
      <c r="Y1887" s="164"/>
      <c r="Z1887" s="164"/>
      <c r="AA1887" s="164"/>
      <c r="AB1887" s="164"/>
      <c r="AC1887" s="210"/>
      <c r="AD1887" s="199"/>
      <c r="AE1887" s="199"/>
      <c r="AF1887" s="199"/>
      <c r="AG1887" s="199"/>
      <c r="AH1887" s="230"/>
      <c r="AI1887" s="199"/>
      <c r="AJ1887" s="199"/>
      <c r="AK1887" s="218"/>
      <c r="AL1887" s="218"/>
      <c r="AM1887" s="218"/>
      <c r="AN1887" s="218"/>
      <c r="AO1887" s="218"/>
      <c r="AP1887" s="218"/>
      <c r="AQ1887" s="218"/>
      <c r="AR1887" s="218"/>
      <c r="AS1887" s="218"/>
      <c r="AT1887" s="218"/>
      <c r="AU1887" s="218"/>
      <c r="AV1887" s="218"/>
      <c r="AW1887" s="218"/>
      <c r="AX1887" s="218"/>
      <c r="AY1887" s="218"/>
      <c r="AZ1887" s="218"/>
      <c r="BA1887" s="218"/>
      <c r="BB1887" s="218"/>
      <c r="BC1887" s="218"/>
      <c r="BD1887" s="218"/>
      <c r="BE1887" s="218"/>
      <c r="BF1887" s="218"/>
      <c r="BG1887" s="218"/>
      <c r="BH1887" s="218"/>
      <c r="BI1887" s="218"/>
      <c r="BJ1887" s="222"/>
      <c r="BK1887" s="199"/>
      <c r="BL1887" s="218"/>
      <c r="BM1887" s="218"/>
      <c r="BN1887" s="218"/>
      <c r="BO1887" s="218"/>
      <c r="BP1887" s="218"/>
      <c r="BQ1887" s="218"/>
      <c r="BR1887" s="218"/>
      <c r="BS1887" s="218"/>
      <c r="BT1887" s="218"/>
      <c r="BU1887" s="218"/>
      <c r="BV1887" s="218"/>
      <c r="BW1887" s="218"/>
      <c r="BX1887" s="218"/>
      <c r="BY1887" s="199"/>
      <c r="BZ1887" s="230"/>
      <c r="CA1887" s="230"/>
      <c r="CB1887" s="230"/>
      <c r="CC1887" s="230"/>
      <c r="CD1887" s="230"/>
      <c r="CE1887" s="230"/>
      <c r="CF1887" s="230"/>
      <c r="CG1887" s="230"/>
      <c r="CH1887" s="230"/>
      <c r="CI1887" s="230"/>
      <c r="CJ1887" s="230"/>
      <c r="CK1887" s="230"/>
      <c r="CL1887" s="230"/>
      <c r="CM1887" s="230"/>
      <c r="CN1887" s="218"/>
      <c r="CO1887" s="199"/>
      <c r="CP1887" s="230"/>
      <c r="CQ1887" s="230"/>
      <c r="CR1887" s="230"/>
      <c r="CS1887" s="230"/>
      <c r="CT1887" s="230"/>
      <c r="CU1887" s="230"/>
      <c r="CV1887" s="230"/>
      <c r="CW1887" s="230"/>
    </row>
    <row r="1888" ht="30" hidden="1" spans="1:101">
      <c r="A1888" s="191">
        <v>3005</v>
      </c>
      <c r="B1888" s="261" t="s">
        <v>4656</v>
      </c>
      <c r="C1888" s="261" t="s">
        <v>4342</v>
      </c>
      <c r="D1888" s="261" t="s">
        <v>2824</v>
      </c>
      <c r="E1888" s="199"/>
      <c r="F1888" s="261" t="s">
        <v>4343</v>
      </c>
      <c r="G1888" s="199"/>
      <c r="H1888" s="199"/>
      <c r="I1888" s="199"/>
      <c r="J1888" s="202"/>
      <c r="K1888" s="202"/>
      <c r="L1888" s="164" t="str">
        <f>_xlfn.IFNA(VLOOKUP(B1888,'[1]CDM Patients Data'!$C$1266:$N$5000,6,FALSE),"")</f>
        <v>Cervix Uteri</v>
      </c>
      <c r="M1888" s="164" t="str">
        <f>_xlfn.IFNA(VLOOKUP(B1888,'[1]CDM Patients Data'!$C$1266:$N$5000,7,FALSE),"")</f>
        <v>Cervix uteri</v>
      </c>
      <c r="N1888" s="164" t="str">
        <f>_xlfn.IFNA(VLOOKUP(B1888,'[1]CDM Patients Data'!$C$1266:$N$5000,8,FALSE),"")</f>
        <v>Adenocarcinoma, NOS</v>
      </c>
      <c r="O1888" s="164" t="str">
        <f>_xlfn.IFNA(VLOOKUP(B1888,'[1]CDM Patients Data'!$C$1266:$K$3492,9,FALSE),"")</f>
        <v>Unknown</v>
      </c>
      <c r="P1888" s="164">
        <f>_xlfn.IFNA(VLOOKUP(B1888,'[1]CDM Patients Data'!$C$1266:$O$3492,10,FALSE),"")</f>
        <v>0</v>
      </c>
      <c r="Q1888" s="164">
        <f>_xlfn.IFNA(VLOOKUP(B1888,'[1]CDM Patients Data'!$C$1266:$O$3492,11,FALSE),"")</f>
        <v>0</v>
      </c>
      <c r="R1888" s="164">
        <f>_xlfn.IFNA(VLOOKUP(B1888,'[1]CDM Patients Data'!$C$1266:$O$3492,12,FALSE),"")</f>
        <v>0</v>
      </c>
      <c r="S1888" s="164">
        <f>_xlfn.IFNA(VLOOKUP(B1888,'[1]CDM Patients Data'!$C$1266:$P$3492,13,FALSE),"")</f>
        <v>0</v>
      </c>
      <c r="T1888" s="164"/>
      <c r="U1888" s="164"/>
      <c r="V1888" s="164"/>
      <c r="W1888" s="210"/>
      <c r="X1888" s="164"/>
      <c r="Y1888" s="164"/>
      <c r="Z1888" s="164"/>
      <c r="AA1888" s="164"/>
      <c r="AB1888" s="164"/>
      <c r="AC1888" s="210"/>
      <c r="AD1888" s="199"/>
      <c r="AE1888" s="199"/>
      <c r="AF1888" s="199"/>
      <c r="AG1888" s="199"/>
      <c r="AH1888" s="230"/>
      <c r="AI1888" s="199"/>
      <c r="AJ1888" s="199"/>
      <c r="AK1888" s="218"/>
      <c r="AL1888" s="218"/>
      <c r="AM1888" s="218"/>
      <c r="AN1888" s="218"/>
      <c r="AO1888" s="218"/>
      <c r="AP1888" s="218"/>
      <c r="AQ1888" s="218"/>
      <c r="AR1888" s="218"/>
      <c r="AS1888" s="218"/>
      <c r="AT1888" s="218"/>
      <c r="AU1888" s="218"/>
      <c r="AV1888" s="218"/>
      <c r="AW1888" s="218"/>
      <c r="AX1888" s="218"/>
      <c r="AY1888" s="218"/>
      <c r="AZ1888" s="218"/>
      <c r="BA1888" s="218"/>
      <c r="BB1888" s="218"/>
      <c r="BC1888" s="218"/>
      <c r="BD1888" s="218"/>
      <c r="BE1888" s="218"/>
      <c r="BF1888" s="218"/>
      <c r="BG1888" s="218"/>
      <c r="BH1888" s="218"/>
      <c r="BI1888" s="218"/>
      <c r="BJ1888" s="222"/>
      <c r="BK1888" s="199"/>
      <c r="BL1888" s="218"/>
      <c r="BM1888" s="218"/>
      <c r="BN1888" s="218"/>
      <c r="BO1888" s="218"/>
      <c r="BP1888" s="218"/>
      <c r="BQ1888" s="218"/>
      <c r="BR1888" s="218"/>
      <c r="BS1888" s="218"/>
      <c r="BT1888" s="218"/>
      <c r="BU1888" s="218"/>
      <c r="BV1888" s="218"/>
      <c r="BW1888" s="218"/>
      <c r="BX1888" s="218"/>
      <c r="BY1888" s="199"/>
      <c r="BZ1888" s="230"/>
      <c r="CA1888" s="230"/>
      <c r="CB1888" s="230"/>
      <c r="CC1888" s="230"/>
      <c r="CD1888" s="230"/>
      <c r="CE1888" s="230"/>
      <c r="CF1888" s="230"/>
      <c r="CG1888" s="230"/>
      <c r="CH1888" s="230"/>
      <c r="CI1888" s="230"/>
      <c r="CJ1888" s="230"/>
      <c r="CK1888" s="230"/>
      <c r="CL1888" s="230"/>
      <c r="CM1888" s="230"/>
      <c r="CN1888" s="218"/>
      <c r="CO1888" s="199"/>
      <c r="CP1888" s="230"/>
      <c r="CQ1888" s="230"/>
      <c r="CR1888" s="230"/>
      <c r="CS1888" s="230"/>
      <c r="CT1888" s="230"/>
      <c r="CU1888" s="230"/>
      <c r="CV1888" s="230"/>
      <c r="CW1888" s="230"/>
    </row>
    <row r="1889" ht="15" hidden="1" spans="1:101">
      <c r="A1889" s="191">
        <v>3006</v>
      </c>
      <c r="B1889" s="261" t="s">
        <v>4657</v>
      </c>
      <c r="C1889" s="261" t="s">
        <v>4121</v>
      </c>
      <c r="D1889" s="261" t="s">
        <v>2824</v>
      </c>
      <c r="E1889" s="199"/>
      <c r="F1889" s="261" t="s">
        <v>2220</v>
      </c>
      <c r="G1889" s="199"/>
      <c r="H1889" s="199"/>
      <c r="I1889" s="199"/>
      <c r="J1889" s="202"/>
      <c r="K1889" s="202"/>
      <c r="L1889" s="164">
        <f>_xlfn.IFNA(VLOOKUP(B1889,'[1]CDM Patients Data'!$C$1266:$N$5000,6,FALSE),"")</f>
        <v>0</v>
      </c>
      <c r="M1889" s="164">
        <f>_xlfn.IFNA(VLOOKUP(B1889,'[1]CDM Patients Data'!$C$1266:$N$5000,7,FALSE),"")</f>
        <v>0</v>
      </c>
      <c r="N1889" s="164">
        <f>_xlfn.IFNA(VLOOKUP(B1889,'[1]CDM Patients Data'!$C$1266:$N$5000,8,FALSE),"")</f>
        <v>0</v>
      </c>
      <c r="O1889" s="164">
        <f>_xlfn.IFNA(VLOOKUP(B1889,'[1]CDM Patients Data'!$C$1266:$K$3492,9,FALSE),"")</f>
        <v>0</v>
      </c>
      <c r="P1889" s="164">
        <f>_xlfn.IFNA(VLOOKUP(B1889,'[1]CDM Patients Data'!$C$1266:$O$3492,10,FALSE),"")</f>
        <v>0</v>
      </c>
      <c r="Q1889" s="164">
        <f>_xlfn.IFNA(VLOOKUP(B1889,'[1]CDM Patients Data'!$C$1266:$O$3492,11,FALSE),"")</f>
        <v>0</v>
      </c>
      <c r="R1889" s="164">
        <f>_xlfn.IFNA(VLOOKUP(B1889,'[1]CDM Patients Data'!$C$1266:$O$3492,12,FALSE),"")</f>
        <v>0</v>
      </c>
      <c r="S1889" s="164">
        <f>_xlfn.IFNA(VLOOKUP(B1889,'[1]CDM Patients Data'!$C$1266:$P$3492,13,FALSE),"")</f>
        <v>0</v>
      </c>
      <c r="T1889" s="164"/>
      <c r="U1889" s="164"/>
      <c r="V1889" s="164"/>
      <c r="W1889" s="210"/>
      <c r="X1889" s="164"/>
      <c r="Y1889" s="164"/>
      <c r="Z1889" s="164"/>
      <c r="AA1889" s="164"/>
      <c r="AB1889" s="164"/>
      <c r="AC1889" s="210"/>
      <c r="AD1889" s="199"/>
      <c r="AE1889" s="199"/>
      <c r="AF1889" s="199"/>
      <c r="AG1889" s="199"/>
      <c r="AH1889" s="230"/>
      <c r="AI1889" s="199"/>
      <c r="AJ1889" s="199"/>
      <c r="AK1889" s="218"/>
      <c r="AL1889" s="218"/>
      <c r="AM1889" s="218"/>
      <c r="AN1889" s="218"/>
      <c r="AO1889" s="218"/>
      <c r="AP1889" s="218"/>
      <c r="AQ1889" s="218"/>
      <c r="AR1889" s="218"/>
      <c r="AS1889" s="218"/>
      <c r="AT1889" s="218"/>
      <c r="AU1889" s="218"/>
      <c r="AV1889" s="218"/>
      <c r="AW1889" s="218"/>
      <c r="AX1889" s="218"/>
      <c r="AY1889" s="218"/>
      <c r="AZ1889" s="218"/>
      <c r="BA1889" s="218"/>
      <c r="BB1889" s="218"/>
      <c r="BC1889" s="218"/>
      <c r="BD1889" s="218"/>
      <c r="BE1889" s="218"/>
      <c r="BF1889" s="218"/>
      <c r="BG1889" s="218"/>
      <c r="BH1889" s="218"/>
      <c r="BI1889" s="218"/>
      <c r="BJ1889" s="222"/>
      <c r="BK1889" s="199"/>
      <c r="BL1889" s="218"/>
      <c r="BM1889" s="218"/>
      <c r="BN1889" s="218"/>
      <c r="BO1889" s="218"/>
      <c r="BP1889" s="218"/>
      <c r="BQ1889" s="218"/>
      <c r="BR1889" s="218"/>
      <c r="BS1889" s="218"/>
      <c r="BT1889" s="218"/>
      <c r="BU1889" s="218"/>
      <c r="BV1889" s="218"/>
      <c r="BW1889" s="218"/>
      <c r="BX1889" s="218"/>
      <c r="BY1889" s="199"/>
      <c r="BZ1889" s="230"/>
      <c r="CA1889" s="230"/>
      <c r="CB1889" s="230"/>
      <c r="CC1889" s="230"/>
      <c r="CD1889" s="230"/>
      <c r="CE1889" s="230"/>
      <c r="CF1889" s="230"/>
      <c r="CG1889" s="230"/>
      <c r="CH1889" s="230"/>
      <c r="CI1889" s="230"/>
      <c r="CJ1889" s="230"/>
      <c r="CK1889" s="230"/>
      <c r="CL1889" s="230"/>
      <c r="CM1889" s="230"/>
      <c r="CN1889" s="218"/>
      <c r="CO1889" s="199"/>
      <c r="CP1889" s="230"/>
      <c r="CQ1889" s="230"/>
      <c r="CR1889" s="230"/>
      <c r="CS1889" s="230"/>
      <c r="CT1889" s="230"/>
      <c r="CU1889" s="230"/>
      <c r="CV1889" s="230"/>
      <c r="CW1889" s="230"/>
    </row>
    <row r="1890" ht="30" hidden="1" spans="1:101">
      <c r="A1890" s="191">
        <v>3007</v>
      </c>
      <c r="B1890" s="261" t="s">
        <v>4658</v>
      </c>
      <c r="C1890" s="261" t="s">
        <v>4659</v>
      </c>
      <c r="D1890" s="261" t="s">
        <v>3017</v>
      </c>
      <c r="E1890" s="199"/>
      <c r="F1890" s="261" t="s">
        <v>4660</v>
      </c>
      <c r="G1890" s="199"/>
      <c r="H1890" s="199"/>
      <c r="I1890" s="199"/>
      <c r="J1890" s="202"/>
      <c r="K1890" s="202"/>
      <c r="L1890" s="164" t="str">
        <f>_xlfn.IFNA(VLOOKUP(B1890,'[1]CDM Patients Data'!$C$1266:$N$5000,6,FALSE),"")</f>
        <v>Rectum</v>
      </c>
      <c r="M1890" s="164" t="str">
        <f>_xlfn.IFNA(VLOOKUP(B1890,'[1]CDM Patients Data'!$C$1266:$N$5000,7,FALSE),"")</f>
        <v>Rectum, NOS</v>
      </c>
      <c r="N1890" s="164" t="str">
        <f>_xlfn.IFNA(VLOOKUP(B1890,'[1]CDM Patients Data'!$C$1266:$N$5000,8,FALSE),"")</f>
        <v>Adenocarcinoma, NOS</v>
      </c>
      <c r="O1890" s="164" t="str">
        <f>_xlfn.IFNA(VLOOKUP(B1890,'[1]CDM Patients Data'!$C$1266:$K$3492,9,FALSE),"")</f>
        <v>Not a paired site</v>
      </c>
      <c r="P1890" s="164">
        <f>_xlfn.IFNA(VLOOKUP(B1890,'[1]CDM Patients Data'!$C$1266:$O$3492,10,FALSE),"")</f>
        <v>0</v>
      </c>
      <c r="Q1890" s="164">
        <f>_xlfn.IFNA(VLOOKUP(B1890,'[1]CDM Patients Data'!$C$1266:$O$3492,11,FALSE),"")</f>
        <v>0</v>
      </c>
      <c r="R1890" s="164">
        <f>_xlfn.IFNA(VLOOKUP(B1890,'[1]CDM Patients Data'!$C$1266:$O$3492,12,FALSE),"")</f>
        <v>0</v>
      </c>
      <c r="S1890" s="164">
        <f>_xlfn.IFNA(VLOOKUP(B1890,'[1]CDM Patients Data'!$C$1266:$P$3492,13,FALSE),"")</f>
        <v>0</v>
      </c>
      <c r="T1890" s="164"/>
      <c r="U1890" s="164"/>
      <c r="V1890" s="164"/>
      <c r="W1890" s="210"/>
      <c r="X1890" s="164"/>
      <c r="Y1890" s="164"/>
      <c r="Z1890" s="164"/>
      <c r="AA1890" s="164"/>
      <c r="AB1890" s="164"/>
      <c r="AC1890" s="210"/>
      <c r="AD1890" s="199"/>
      <c r="AE1890" s="199"/>
      <c r="AF1890" s="199"/>
      <c r="AG1890" s="199"/>
      <c r="AH1890" s="230"/>
      <c r="AI1890" s="199"/>
      <c r="AJ1890" s="199"/>
      <c r="AK1890" s="218"/>
      <c r="AL1890" s="218"/>
      <c r="AM1890" s="218"/>
      <c r="AN1890" s="218"/>
      <c r="AO1890" s="218"/>
      <c r="AP1890" s="218"/>
      <c r="AQ1890" s="218"/>
      <c r="AR1890" s="218"/>
      <c r="AS1890" s="218"/>
      <c r="AT1890" s="218"/>
      <c r="AU1890" s="218"/>
      <c r="AV1890" s="218"/>
      <c r="AW1890" s="218"/>
      <c r="AX1890" s="218"/>
      <c r="AY1890" s="218"/>
      <c r="AZ1890" s="218"/>
      <c r="BA1890" s="218"/>
      <c r="BB1890" s="218"/>
      <c r="BC1890" s="218"/>
      <c r="BD1890" s="218"/>
      <c r="BE1890" s="218"/>
      <c r="BF1890" s="218"/>
      <c r="BG1890" s="218"/>
      <c r="BH1890" s="218"/>
      <c r="BI1890" s="218"/>
      <c r="BJ1890" s="222"/>
      <c r="BK1890" s="199"/>
      <c r="BL1890" s="218"/>
      <c r="BM1890" s="218"/>
      <c r="BN1890" s="218"/>
      <c r="BO1890" s="218"/>
      <c r="BP1890" s="218"/>
      <c r="BQ1890" s="218"/>
      <c r="BR1890" s="218"/>
      <c r="BS1890" s="218"/>
      <c r="BT1890" s="218"/>
      <c r="BU1890" s="218"/>
      <c r="BV1890" s="218"/>
      <c r="BW1890" s="218"/>
      <c r="BX1890" s="218"/>
      <c r="BY1890" s="199"/>
      <c r="BZ1890" s="230"/>
      <c r="CA1890" s="230"/>
      <c r="CB1890" s="230"/>
      <c r="CC1890" s="230"/>
      <c r="CD1890" s="230"/>
      <c r="CE1890" s="230"/>
      <c r="CF1890" s="230"/>
      <c r="CG1890" s="230"/>
      <c r="CH1890" s="230"/>
      <c r="CI1890" s="230"/>
      <c r="CJ1890" s="230"/>
      <c r="CK1890" s="230"/>
      <c r="CL1890" s="230"/>
      <c r="CM1890" s="230"/>
      <c r="CN1890" s="218"/>
      <c r="CO1890" s="199"/>
      <c r="CP1890" s="230"/>
      <c r="CQ1890" s="230"/>
      <c r="CR1890" s="230"/>
      <c r="CS1890" s="230"/>
      <c r="CT1890" s="230"/>
      <c r="CU1890" s="230"/>
      <c r="CV1890" s="230"/>
      <c r="CW1890" s="230"/>
    </row>
    <row r="1891" ht="15" hidden="1" spans="1:101">
      <c r="A1891" s="191">
        <v>3008</v>
      </c>
      <c r="B1891" s="261" t="s">
        <v>4661</v>
      </c>
      <c r="C1891" s="261" t="s">
        <v>4662</v>
      </c>
      <c r="D1891" s="261" t="s">
        <v>2918</v>
      </c>
      <c r="E1891" s="199"/>
      <c r="F1891" s="261" t="s">
        <v>4586</v>
      </c>
      <c r="G1891" s="199"/>
      <c r="H1891" s="199"/>
      <c r="I1891" s="199"/>
      <c r="J1891" s="202"/>
      <c r="K1891" s="202"/>
      <c r="L1891" s="164">
        <f>_xlfn.IFNA(VLOOKUP(B1891,'[1]CDM Patients Data'!$C$1266:$N$5000,6,FALSE),"")</f>
        <v>0</v>
      </c>
      <c r="M1891" s="164">
        <f>_xlfn.IFNA(VLOOKUP(B1891,'[1]CDM Patients Data'!$C$1266:$N$5000,7,FALSE),"")</f>
        <v>0</v>
      </c>
      <c r="N1891" s="164">
        <f>_xlfn.IFNA(VLOOKUP(B1891,'[1]CDM Patients Data'!$C$1266:$N$5000,8,FALSE),"")</f>
        <v>0</v>
      </c>
      <c r="O1891" s="164">
        <f>_xlfn.IFNA(VLOOKUP(B1891,'[1]CDM Patients Data'!$C$1266:$K$3492,9,FALSE),"")</f>
        <v>0</v>
      </c>
      <c r="P1891" s="164">
        <f>_xlfn.IFNA(VLOOKUP(B1891,'[1]CDM Patients Data'!$C$1266:$O$3492,10,FALSE),"")</f>
        <v>0</v>
      </c>
      <c r="Q1891" s="164">
        <f>_xlfn.IFNA(VLOOKUP(B1891,'[1]CDM Patients Data'!$C$1266:$O$3492,11,FALSE),"")</f>
        <v>0</v>
      </c>
      <c r="R1891" s="164">
        <f>_xlfn.IFNA(VLOOKUP(B1891,'[1]CDM Patients Data'!$C$1266:$O$3492,12,FALSE),"")</f>
        <v>0</v>
      </c>
      <c r="S1891" s="164">
        <f>_xlfn.IFNA(VLOOKUP(B1891,'[1]CDM Patients Data'!$C$1266:$P$3492,13,FALSE),"")</f>
        <v>0</v>
      </c>
      <c r="T1891" s="164"/>
      <c r="U1891" s="164"/>
      <c r="V1891" s="164"/>
      <c r="W1891" s="210"/>
      <c r="X1891" s="164"/>
      <c r="Y1891" s="164"/>
      <c r="Z1891" s="164"/>
      <c r="AA1891" s="164"/>
      <c r="AB1891" s="164"/>
      <c r="AC1891" s="210"/>
      <c r="AD1891" s="199"/>
      <c r="AE1891" s="199"/>
      <c r="AF1891" s="199"/>
      <c r="AG1891" s="199"/>
      <c r="AH1891" s="230"/>
      <c r="AI1891" s="199"/>
      <c r="AJ1891" s="199"/>
      <c r="AK1891" s="218"/>
      <c r="AL1891" s="218"/>
      <c r="AM1891" s="218"/>
      <c r="AN1891" s="218"/>
      <c r="AO1891" s="218"/>
      <c r="AP1891" s="218"/>
      <c r="AQ1891" s="218"/>
      <c r="AR1891" s="218"/>
      <c r="AS1891" s="218"/>
      <c r="AT1891" s="218"/>
      <c r="AU1891" s="218"/>
      <c r="AV1891" s="218"/>
      <c r="AW1891" s="218"/>
      <c r="AX1891" s="218"/>
      <c r="AY1891" s="218"/>
      <c r="AZ1891" s="218"/>
      <c r="BA1891" s="218"/>
      <c r="BB1891" s="218"/>
      <c r="BC1891" s="218"/>
      <c r="BD1891" s="218"/>
      <c r="BE1891" s="218"/>
      <c r="BF1891" s="218"/>
      <c r="BG1891" s="218"/>
      <c r="BH1891" s="218"/>
      <c r="BI1891" s="218"/>
      <c r="BJ1891" s="222"/>
      <c r="BK1891" s="199"/>
      <c r="BL1891" s="218"/>
      <c r="BM1891" s="218"/>
      <c r="BN1891" s="218"/>
      <c r="BO1891" s="218"/>
      <c r="BP1891" s="218"/>
      <c r="BQ1891" s="218"/>
      <c r="BR1891" s="218"/>
      <c r="BS1891" s="218"/>
      <c r="BT1891" s="218"/>
      <c r="BU1891" s="218"/>
      <c r="BV1891" s="218"/>
      <c r="BW1891" s="218"/>
      <c r="BX1891" s="218"/>
      <c r="BY1891" s="199"/>
      <c r="BZ1891" s="230"/>
      <c r="CA1891" s="230"/>
      <c r="CB1891" s="230"/>
      <c r="CC1891" s="230"/>
      <c r="CD1891" s="230"/>
      <c r="CE1891" s="230"/>
      <c r="CF1891" s="230"/>
      <c r="CG1891" s="230"/>
      <c r="CH1891" s="230"/>
      <c r="CI1891" s="230"/>
      <c r="CJ1891" s="230"/>
      <c r="CK1891" s="230"/>
      <c r="CL1891" s="230"/>
      <c r="CM1891" s="230"/>
      <c r="CN1891" s="218"/>
      <c r="CO1891" s="199"/>
      <c r="CP1891" s="230"/>
      <c r="CQ1891" s="230"/>
      <c r="CR1891" s="230"/>
      <c r="CS1891" s="230"/>
      <c r="CT1891" s="230"/>
      <c r="CU1891" s="230"/>
      <c r="CV1891" s="230"/>
      <c r="CW1891" s="230"/>
    </row>
    <row r="1892" ht="45" hidden="1" spans="1:101">
      <c r="A1892" s="191">
        <v>3009</v>
      </c>
      <c r="B1892" s="261" t="s">
        <v>4663</v>
      </c>
      <c r="C1892" s="261" t="s">
        <v>4664</v>
      </c>
      <c r="D1892" s="261" t="s">
        <v>2853</v>
      </c>
      <c r="E1892" s="199"/>
      <c r="F1892" s="261" t="s">
        <v>2197</v>
      </c>
      <c r="G1892" s="199"/>
      <c r="H1892" s="199"/>
      <c r="I1892" s="199"/>
      <c r="J1892" s="202"/>
      <c r="K1892" s="202"/>
      <c r="L1892" s="164" t="str">
        <f>_xlfn.IFNA(VLOOKUP(B1892,'[1]CDM Patients Data'!$C$1266:$N$5000,6,FALSE),"")</f>
        <v>Lung</v>
      </c>
      <c r="M1892" s="164" t="str">
        <f>_xlfn.IFNA(VLOOKUP(B1892,'[1]CDM Patients Data'!$C$1266:$N$5000,7,FALSE),"")</f>
        <v>Lung NOS</v>
      </c>
      <c r="N1892" s="164" t="str">
        <f>_xlfn.IFNA(VLOOKUP(B1892,'[1]CDM Patients Data'!$C$1266:$N$5000,8,FALSE),"")</f>
        <v>Large cell neuroendocrine carcinoma</v>
      </c>
      <c r="O1892" s="164" t="str">
        <f>_xlfn.IFNA(VLOOKUP(B1892,'[1]CDM Patients Data'!$C$1266:$K$3492,9,FALSE),"")</f>
        <v>Unknown</v>
      </c>
      <c r="P1892" s="164">
        <f>_xlfn.IFNA(VLOOKUP(B1892,'[1]CDM Patients Data'!$C$1266:$O$3492,10,FALSE),"")</f>
        <v>0</v>
      </c>
      <c r="Q1892" s="164">
        <f>_xlfn.IFNA(VLOOKUP(B1892,'[1]CDM Patients Data'!$C$1266:$O$3492,11,FALSE),"")</f>
        <v>0</v>
      </c>
      <c r="R1892" s="164">
        <f>_xlfn.IFNA(VLOOKUP(B1892,'[1]CDM Patients Data'!$C$1266:$O$3492,12,FALSE),"")</f>
        <v>0</v>
      </c>
      <c r="S1892" s="164">
        <f>_xlfn.IFNA(VLOOKUP(B1892,'[1]CDM Patients Data'!$C$1266:$P$3492,13,FALSE),"")</f>
        <v>0</v>
      </c>
      <c r="T1892" s="164"/>
      <c r="U1892" s="164"/>
      <c r="V1892" s="164"/>
      <c r="W1892" s="210"/>
      <c r="X1892" s="164"/>
      <c r="Y1892" s="164"/>
      <c r="Z1892" s="164"/>
      <c r="AA1892" s="164"/>
      <c r="AB1892" s="164"/>
      <c r="AC1892" s="210"/>
      <c r="AD1892" s="199"/>
      <c r="AE1892" s="199"/>
      <c r="AF1892" s="199"/>
      <c r="AG1892" s="199"/>
      <c r="AH1892" s="230"/>
      <c r="AI1892" s="199"/>
      <c r="AJ1892" s="199"/>
      <c r="AK1892" s="218"/>
      <c r="AL1892" s="218"/>
      <c r="AM1892" s="218"/>
      <c r="AN1892" s="218"/>
      <c r="AO1892" s="218"/>
      <c r="AP1892" s="218"/>
      <c r="AQ1892" s="218"/>
      <c r="AR1892" s="218"/>
      <c r="AS1892" s="218"/>
      <c r="AT1892" s="218"/>
      <c r="AU1892" s="218"/>
      <c r="AV1892" s="218"/>
      <c r="AW1892" s="218"/>
      <c r="AX1892" s="218"/>
      <c r="AY1892" s="218"/>
      <c r="AZ1892" s="218"/>
      <c r="BA1892" s="218"/>
      <c r="BB1892" s="218"/>
      <c r="BC1892" s="218"/>
      <c r="BD1892" s="218"/>
      <c r="BE1892" s="218"/>
      <c r="BF1892" s="218"/>
      <c r="BG1892" s="218"/>
      <c r="BH1892" s="218"/>
      <c r="BI1892" s="218"/>
      <c r="BJ1892" s="222"/>
      <c r="BK1892" s="199"/>
      <c r="BL1892" s="218"/>
      <c r="BM1892" s="218"/>
      <c r="BN1892" s="218"/>
      <c r="BO1892" s="218"/>
      <c r="BP1892" s="218"/>
      <c r="BQ1892" s="218"/>
      <c r="BR1892" s="218"/>
      <c r="BS1892" s="218"/>
      <c r="BT1892" s="218"/>
      <c r="BU1892" s="218"/>
      <c r="BV1892" s="218"/>
      <c r="BW1892" s="218"/>
      <c r="BX1892" s="218"/>
      <c r="BY1892" s="199"/>
      <c r="BZ1892" s="230"/>
      <c r="CA1892" s="230"/>
      <c r="CB1892" s="230"/>
      <c r="CC1892" s="230"/>
      <c r="CD1892" s="230"/>
      <c r="CE1892" s="230"/>
      <c r="CF1892" s="230"/>
      <c r="CG1892" s="230"/>
      <c r="CH1892" s="230"/>
      <c r="CI1892" s="230"/>
      <c r="CJ1892" s="230"/>
      <c r="CK1892" s="230"/>
      <c r="CL1892" s="230"/>
      <c r="CM1892" s="230"/>
      <c r="CN1892" s="218"/>
      <c r="CO1892" s="199"/>
      <c r="CP1892" s="230"/>
      <c r="CQ1892" s="230"/>
      <c r="CR1892" s="230"/>
      <c r="CS1892" s="230"/>
      <c r="CT1892" s="230"/>
      <c r="CU1892" s="230"/>
      <c r="CV1892" s="230"/>
      <c r="CW1892" s="230"/>
    </row>
    <row r="1893" ht="45" hidden="1" spans="1:101">
      <c r="A1893" s="191">
        <v>3010</v>
      </c>
      <c r="B1893" s="261" t="s">
        <v>4665</v>
      </c>
      <c r="C1893" s="261" t="s">
        <v>4666</v>
      </c>
      <c r="D1893" s="261" t="s">
        <v>2783</v>
      </c>
      <c r="E1893" s="199"/>
      <c r="F1893" s="261" t="s">
        <v>4667</v>
      </c>
      <c r="G1893" s="199"/>
      <c r="H1893" s="199"/>
      <c r="I1893" s="199"/>
      <c r="J1893" s="202"/>
      <c r="K1893" s="202"/>
      <c r="L1893" s="164" t="str">
        <f>_xlfn.IFNA(VLOOKUP(B1893,'[1]CDM Patients Data'!$C$1266:$N$5000,6,FALSE),"")</f>
        <v>Breast</v>
      </c>
      <c r="M1893" s="164" t="str">
        <f>_xlfn.IFNA(VLOOKUP(B1893,'[1]CDM Patients Data'!$C$1266:$N$5000,7,FALSE),"")</f>
        <v>Central portion of breast</v>
      </c>
      <c r="N1893" s="164" t="str">
        <f>_xlfn.IFNA(VLOOKUP(B1893,'[1]CDM Patients Data'!$C$1266:$N$5000,8,FALSE),"")</f>
        <v>Carcinoma, NOS</v>
      </c>
      <c r="O1893" s="164" t="str">
        <f>_xlfn.IFNA(VLOOKUP(B1893,'[1]CDM Patients Data'!$C$1266:$K$3492,9,FALSE),"")</f>
        <v>Right</v>
      </c>
      <c r="P1893" s="164">
        <f>_xlfn.IFNA(VLOOKUP(B1893,'[1]CDM Patients Data'!$C$1266:$O$3492,10,FALSE),"")</f>
        <v>0</v>
      </c>
      <c r="Q1893" s="164">
        <f>_xlfn.IFNA(VLOOKUP(B1893,'[1]CDM Patients Data'!$C$1266:$O$3492,11,FALSE),"")</f>
        <v>0</v>
      </c>
      <c r="R1893" s="164">
        <f>_xlfn.IFNA(VLOOKUP(B1893,'[1]CDM Patients Data'!$C$1266:$O$3492,12,FALSE),"")</f>
        <v>0</v>
      </c>
      <c r="S1893" s="164">
        <f>_xlfn.IFNA(VLOOKUP(B1893,'[1]CDM Patients Data'!$C$1266:$P$3492,13,FALSE),"")</f>
        <v>0</v>
      </c>
      <c r="T1893" s="164"/>
      <c r="U1893" s="164"/>
      <c r="V1893" s="164"/>
      <c r="W1893" s="210"/>
      <c r="X1893" s="164"/>
      <c r="Y1893" s="164"/>
      <c r="Z1893" s="164"/>
      <c r="AA1893" s="164"/>
      <c r="AB1893" s="164"/>
      <c r="AC1893" s="210"/>
      <c r="AD1893" s="199"/>
      <c r="AE1893" s="199"/>
      <c r="AF1893" s="199"/>
      <c r="AG1893" s="199"/>
      <c r="AH1893" s="230"/>
      <c r="AI1893" s="199"/>
      <c r="AJ1893" s="199"/>
      <c r="AK1893" s="218"/>
      <c r="AL1893" s="218"/>
      <c r="AM1893" s="218"/>
      <c r="AN1893" s="218"/>
      <c r="AO1893" s="218"/>
      <c r="AP1893" s="218"/>
      <c r="AQ1893" s="218"/>
      <c r="AR1893" s="218"/>
      <c r="AS1893" s="218"/>
      <c r="AT1893" s="218"/>
      <c r="AU1893" s="218"/>
      <c r="AV1893" s="218"/>
      <c r="AW1893" s="218"/>
      <c r="AX1893" s="218"/>
      <c r="AY1893" s="218"/>
      <c r="AZ1893" s="218"/>
      <c r="BA1893" s="218"/>
      <c r="BB1893" s="218"/>
      <c r="BC1893" s="218"/>
      <c r="BD1893" s="218"/>
      <c r="BE1893" s="218"/>
      <c r="BF1893" s="218"/>
      <c r="BG1893" s="218"/>
      <c r="BH1893" s="218"/>
      <c r="BI1893" s="218"/>
      <c r="BJ1893" s="222"/>
      <c r="BK1893" s="199"/>
      <c r="BL1893" s="218"/>
      <c r="BM1893" s="218"/>
      <c r="BN1893" s="218"/>
      <c r="BO1893" s="218"/>
      <c r="BP1893" s="218"/>
      <c r="BQ1893" s="218"/>
      <c r="BR1893" s="218"/>
      <c r="BS1893" s="218"/>
      <c r="BT1893" s="218"/>
      <c r="BU1893" s="218"/>
      <c r="BV1893" s="218"/>
      <c r="BW1893" s="218"/>
      <c r="BX1893" s="218"/>
      <c r="BY1893" s="199"/>
      <c r="BZ1893" s="230"/>
      <c r="CA1893" s="230"/>
      <c r="CB1893" s="230"/>
      <c r="CC1893" s="230"/>
      <c r="CD1893" s="230"/>
      <c r="CE1893" s="230"/>
      <c r="CF1893" s="230"/>
      <c r="CG1893" s="230"/>
      <c r="CH1893" s="230"/>
      <c r="CI1893" s="230"/>
      <c r="CJ1893" s="230"/>
      <c r="CK1893" s="230"/>
      <c r="CL1893" s="230"/>
      <c r="CM1893" s="230"/>
      <c r="CN1893" s="218"/>
      <c r="CO1893" s="199"/>
      <c r="CP1893" s="230"/>
      <c r="CQ1893" s="230"/>
      <c r="CR1893" s="230"/>
      <c r="CS1893" s="230"/>
      <c r="CT1893" s="230"/>
      <c r="CU1893" s="230"/>
      <c r="CV1893" s="230"/>
      <c r="CW1893" s="230"/>
    </row>
    <row r="1894" ht="45" hidden="1" spans="1:101">
      <c r="A1894" s="191">
        <v>3011</v>
      </c>
      <c r="B1894" s="261" t="s">
        <v>4668</v>
      </c>
      <c r="C1894" s="261" t="s">
        <v>4669</v>
      </c>
      <c r="D1894" s="261" t="s">
        <v>2788</v>
      </c>
      <c r="E1894" s="199"/>
      <c r="F1894" s="261" t="s">
        <v>4339</v>
      </c>
      <c r="G1894" s="199"/>
      <c r="H1894" s="199"/>
      <c r="I1894" s="199"/>
      <c r="J1894" s="202"/>
      <c r="K1894" s="202"/>
      <c r="L1894" s="164" t="str">
        <f>_xlfn.IFNA(VLOOKUP(B1894,'[1]CDM Patients Data'!$C$1266:$N$5000,6,FALSE),"")</f>
        <v>Lymphnode</v>
      </c>
      <c r="M1894" s="164" t="str">
        <f>_xlfn.IFNA(VLOOKUP(B1894,'[1]CDM Patients Data'!$C$1266:$N$5000,7,FALSE),"")</f>
        <v>Lymph Node Face, Head ,Neck</v>
      </c>
      <c r="N1894" s="164" t="str">
        <f>_xlfn.IFNA(VLOOKUP(B1894,'[1]CDM Patients Data'!$C$1266:$N$5000,8,FALSE),"")</f>
        <v>Ml, Large B-cell, Diffuse</v>
      </c>
      <c r="O1894" s="164" t="str">
        <f>_xlfn.IFNA(VLOOKUP(B1894,'[1]CDM Patients Data'!$C$1266:$K$3492,9,FALSE),"")</f>
        <v>Unknown</v>
      </c>
      <c r="P1894" s="164">
        <f>_xlfn.IFNA(VLOOKUP(B1894,'[1]CDM Patients Data'!$C$1266:$O$3492,10,FALSE),"")</f>
        <v>0</v>
      </c>
      <c r="Q1894" s="164">
        <f>_xlfn.IFNA(VLOOKUP(B1894,'[1]CDM Patients Data'!$C$1266:$O$3492,11,FALSE),"")</f>
        <v>0</v>
      </c>
      <c r="R1894" s="164">
        <f>_xlfn.IFNA(VLOOKUP(B1894,'[1]CDM Patients Data'!$C$1266:$O$3492,12,FALSE),"")</f>
        <v>0</v>
      </c>
      <c r="S1894" s="164">
        <f>_xlfn.IFNA(VLOOKUP(B1894,'[1]CDM Patients Data'!$C$1266:$P$3492,13,FALSE),"")</f>
        <v>0</v>
      </c>
      <c r="T1894" s="164"/>
      <c r="U1894" s="164"/>
      <c r="V1894" s="164"/>
      <c r="W1894" s="210"/>
      <c r="X1894" s="164"/>
      <c r="Y1894" s="164"/>
      <c r="Z1894" s="164"/>
      <c r="AA1894" s="164"/>
      <c r="AB1894" s="164"/>
      <c r="AC1894" s="210"/>
      <c r="AD1894" s="199"/>
      <c r="AE1894" s="199"/>
      <c r="AF1894" s="199"/>
      <c r="AG1894" s="199"/>
      <c r="AH1894" s="230"/>
      <c r="AI1894" s="199"/>
      <c r="AJ1894" s="199"/>
      <c r="AK1894" s="218"/>
      <c r="AL1894" s="218"/>
      <c r="AM1894" s="218"/>
      <c r="AN1894" s="218"/>
      <c r="AO1894" s="218"/>
      <c r="AP1894" s="218"/>
      <c r="AQ1894" s="218"/>
      <c r="AR1894" s="218"/>
      <c r="AS1894" s="218"/>
      <c r="AT1894" s="218"/>
      <c r="AU1894" s="218"/>
      <c r="AV1894" s="218"/>
      <c r="AW1894" s="218"/>
      <c r="AX1894" s="218"/>
      <c r="AY1894" s="218"/>
      <c r="AZ1894" s="218"/>
      <c r="BA1894" s="218"/>
      <c r="BB1894" s="218"/>
      <c r="BC1894" s="218"/>
      <c r="BD1894" s="218"/>
      <c r="BE1894" s="218"/>
      <c r="BF1894" s="218"/>
      <c r="BG1894" s="218"/>
      <c r="BH1894" s="218"/>
      <c r="BI1894" s="218"/>
      <c r="BJ1894" s="222"/>
      <c r="BK1894" s="199"/>
      <c r="BL1894" s="218"/>
      <c r="BM1894" s="218"/>
      <c r="BN1894" s="218"/>
      <c r="BO1894" s="218"/>
      <c r="BP1894" s="218"/>
      <c r="BQ1894" s="218"/>
      <c r="BR1894" s="218"/>
      <c r="BS1894" s="218"/>
      <c r="BT1894" s="218"/>
      <c r="BU1894" s="218"/>
      <c r="BV1894" s="218"/>
      <c r="BW1894" s="218"/>
      <c r="BX1894" s="218"/>
      <c r="BY1894" s="199"/>
      <c r="BZ1894" s="230"/>
      <c r="CA1894" s="230"/>
      <c r="CB1894" s="230"/>
      <c r="CC1894" s="230"/>
      <c r="CD1894" s="230"/>
      <c r="CE1894" s="230"/>
      <c r="CF1894" s="230"/>
      <c r="CG1894" s="230"/>
      <c r="CH1894" s="230"/>
      <c r="CI1894" s="230"/>
      <c r="CJ1894" s="230"/>
      <c r="CK1894" s="230"/>
      <c r="CL1894" s="230"/>
      <c r="CM1894" s="230"/>
      <c r="CN1894" s="218"/>
      <c r="CO1894" s="199"/>
      <c r="CP1894" s="230"/>
      <c r="CQ1894" s="230"/>
      <c r="CR1894" s="230"/>
      <c r="CS1894" s="230"/>
      <c r="CT1894" s="230"/>
      <c r="CU1894" s="230"/>
      <c r="CV1894" s="230"/>
      <c r="CW1894" s="230"/>
    </row>
    <row r="1895" ht="45" hidden="1" spans="1:101">
      <c r="A1895" s="191">
        <v>3012</v>
      </c>
      <c r="B1895" s="261" t="s">
        <v>4670</v>
      </c>
      <c r="C1895" s="261" t="s">
        <v>4669</v>
      </c>
      <c r="D1895" s="261" t="s">
        <v>2936</v>
      </c>
      <c r="E1895" s="199"/>
      <c r="F1895" s="261" t="s">
        <v>4339</v>
      </c>
      <c r="G1895" s="199"/>
      <c r="H1895" s="199"/>
      <c r="I1895" s="199"/>
      <c r="J1895" s="202"/>
      <c r="K1895" s="202"/>
      <c r="L1895" s="164" t="str">
        <f>_xlfn.IFNA(VLOOKUP(B1895,'[1]CDM Patients Data'!$C$1266:$N$5000,6,FALSE),"")</f>
        <v>Lymphnode</v>
      </c>
      <c r="M1895" s="164" t="str">
        <f>_xlfn.IFNA(VLOOKUP(B1895,'[1]CDM Patients Data'!$C$1266:$N$5000,7,FALSE),"")</f>
        <v>Lymph Node Face, Head ,Neck</v>
      </c>
      <c r="N1895" s="164" t="str">
        <f>_xlfn.IFNA(VLOOKUP(B1895,'[1]CDM Patients Data'!$C$1266:$N$5000,8,FALSE),"")</f>
        <v>Ml, Large B-cell, Diffuse</v>
      </c>
      <c r="O1895" s="164" t="str">
        <f>_xlfn.IFNA(VLOOKUP(B1895,'[1]CDM Patients Data'!$C$1266:$K$3492,9,FALSE),"")</f>
        <v>Unknown</v>
      </c>
      <c r="P1895" s="164">
        <f>_xlfn.IFNA(VLOOKUP(B1895,'[1]CDM Patients Data'!$C$1266:$O$3492,10,FALSE),"")</f>
        <v>0</v>
      </c>
      <c r="Q1895" s="164">
        <f>_xlfn.IFNA(VLOOKUP(B1895,'[1]CDM Patients Data'!$C$1266:$O$3492,11,FALSE),"")</f>
        <v>0</v>
      </c>
      <c r="R1895" s="164">
        <f>_xlfn.IFNA(VLOOKUP(B1895,'[1]CDM Patients Data'!$C$1266:$O$3492,12,FALSE),"")</f>
        <v>0</v>
      </c>
      <c r="S1895" s="164">
        <f>_xlfn.IFNA(VLOOKUP(B1895,'[1]CDM Patients Data'!$C$1266:$P$3492,13,FALSE),"")</f>
        <v>0</v>
      </c>
      <c r="T1895" s="164"/>
      <c r="U1895" s="164"/>
      <c r="V1895" s="164"/>
      <c r="W1895" s="210"/>
      <c r="X1895" s="164"/>
      <c r="Y1895" s="164"/>
      <c r="Z1895" s="164"/>
      <c r="AA1895" s="164"/>
      <c r="AB1895" s="164"/>
      <c r="AC1895" s="210"/>
      <c r="AD1895" s="199"/>
      <c r="AE1895" s="199"/>
      <c r="AF1895" s="199"/>
      <c r="AG1895" s="199"/>
      <c r="AH1895" s="230"/>
      <c r="AI1895" s="199"/>
      <c r="AJ1895" s="199"/>
      <c r="AK1895" s="218"/>
      <c r="AL1895" s="218"/>
      <c r="AM1895" s="218"/>
      <c r="AN1895" s="218"/>
      <c r="AO1895" s="218"/>
      <c r="AP1895" s="218"/>
      <c r="AQ1895" s="218"/>
      <c r="AR1895" s="218"/>
      <c r="AS1895" s="218"/>
      <c r="AT1895" s="218"/>
      <c r="AU1895" s="218"/>
      <c r="AV1895" s="218"/>
      <c r="AW1895" s="218"/>
      <c r="AX1895" s="218"/>
      <c r="AY1895" s="218"/>
      <c r="AZ1895" s="218"/>
      <c r="BA1895" s="218"/>
      <c r="BB1895" s="218"/>
      <c r="BC1895" s="218"/>
      <c r="BD1895" s="218"/>
      <c r="BE1895" s="218"/>
      <c r="BF1895" s="218"/>
      <c r="BG1895" s="218"/>
      <c r="BH1895" s="218"/>
      <c r="BI1895" s="218"/>
      <c r="BJ1895" s="222"/>
      <c r="BK1895" s="199"/>
      <c r="BL1895" s="218"/>
      <c r="BM1895" s="218"/>
      <c r="BN1895" s="218"/>
      <c r="BO1895" s="218"/>
      <c r="BP1895" s="218"/>
      <c r="BQ1895" s="218"/>
      <c r="BR1895" s="218"/>
      <c r="BS1895" s="218"/>
      <c r="BT1895" s="218"/>
      <c r="BU1895" s="218"/>
      <c r="BV1895" s="218"/>
      <c r="BW1895" s="218"/>
      <c r="BX1895" s="218"/>
      <c r="BY1895" s="199"/>
      <c r="BZ1895" s="230"/>
      <c r="CA1895" s="230"/>
      <c r="CB1895" s="230"/>
      <c r="CC1895" s="230"/>
      <c r="CD1895" s="230"/>
      <c r="CE1895" s="230"/>
      <c r="CF1895" s="230"/>
      <c r="CG1895" s="230"/>
      <c r="CH1895" s="230"/>
      <c r="CI1895" s="230"/>
      <c r="CJ1895" s="230"/>
      <c r="CK1895" s="230"/>
      <c r="CL1895" s="230"/>
      <c r="CM1895" s="230"/>
      <c r="CN1895" s="218"/>
      <c r="CO1895" s="199"/>
      <c r="CP1895" s="230"/>
      <c r="CQ1895" s="230"/>
      <c r="CR1895" s="230"/>
      <c r="CS1895" s="230"/>
      <c r="CT1895" s="230"/>
      <c r="CU1895" s="230"/>
      <c r="CV1895" s="230"/>
      <c r="CW1895" s="230"/>
    </row>
    <row r="1896" ht="60" hidden="1" spans="1:101">
      <c r="A1896" s="191">
        <v>3013</v>
      </c>
      <c r="B1896" s="261" t="s">
        <v>4671</v>
      </c>
      <c r="C1896" s="261" t="s">
        <v>4672</v>
      </c>
      <c r="D1896" s="261" t="s">
        <v>2780</v>
      </c>
      <c r="E1896" s="199"/>
      <c r="F1896" s="261" t="s">
        <v>3583</v>
      </c>
      <c r="G1896" s="199"/>
      <c r="H1896" s="199"/>
      <c r="I1896" s="199"/>
      <c r="J1896" s="202"/>
      <c r="K1896" s="202"/>
      <c r="L1896" s="164" t="str">
        <f>_xlfn.IFNA(VLOOKUP(B1896,'[1]CDM Patients Data'!$C$1266:$N$5000,6,FALSE),"")</f>
        <v>Breast</v>
      </c>
      <c r="M1896" s="164" t="str">
        <f>_xlfn.IFNA(VLOOKUP(B1896,'[1]CDM Patients Data'!$C$1266:$N$5000,7,FALSE),"")</f>
        <v>Upper outer quadrant of breast</v>
      </c>
      <c r="N1896" s="164" t="str">
        <f>_xlfn.IFNA(VLOOKUP(B1896,'[1]CDM Patients Data'!$C$1266:$N$5000,8,FALSE),"")</f>
        <v>Invasive carcinoma of no special type</v>
      </c>
      <c r="O1896" s="164" t="str">
        <f>_xlfn.IFNA(VLOOKUP(B1896,'[1]CDM Patients Data'!$C$1266:$K$3492,9,FALSE),"")</f>
        <v>Right</v>
      </c>
      <c r="P1896" s="164">
        <f>_xlfn.IFNA(VLOOKUP(B1896,'[1]CDM Patients Data'!$C$1266:$O$3492,10,FALSE),"")</f>
        <v>0</v>
      </c>
      <c r="Q1896" s="164">
        <f>_xlfn.IFNA(VLOOKUP(B1896,'[1]CDM Patients Data'!$C$1266:$O$3492,11,FALSE),"")</f>
        <v>0</v>
      </c>
      <c r="R1896" s="164">
        <f>_xlfn.IFNA(VLOOKUP(B1896,'[1]CDM Patients Data'!$C$1266:$O$3492,12,FALSE),"")</f>
        <v>0</v>
      </c>
      <c r="S1896" s="164">
        <f>_xlfn.IFNA(VLOOKUP(B1896,'[1]CDM Patients Data'!$C$1266:$P$3492,13,FALSE),"")</f>
        <v>0</v>
      </c>
      <c r="T1896" s="164"/>
      <c r="U1896" s="164"/>
      <c r="V1896" s="164"/>
      <c r="W1896" s="210"/>
      <c r="X1896" s="164"/>
      <c r="Y1896" s="164"/>
      <c r="Z1896" s="164"/>
      <c r="AA1896" s="164"/>
      <c r="AB1896" s="164"/>
      <c r="AC1896" s="210"/>
      <c r="AD1896" s="199"/>
      <c r="AE1896" s="199"/>
      <c r="AF1896" s="199"/>
      <c r="AG1896" s="199"/>
      <c r="AH1896" s="230"/>
      <c r="AI1896" s="199"/>
      <c r="AJ1896" s="199"/>
      <c r="AK1896" s="218"/>
      <c r="AL1896" s="218"/>
      <c r="AM1896" s="218"/>
      <c r="AN1896" s="218"/>
      <c r="AO1896" s="218"/>
      <c r="AP1896" s="218"/>
      <c r="AQ1896" s="218"/>
      <c r="AR1896" s="218"/>
      <c r="AS1896" s="218"/>
      <c r="AT1896" s="218"/>
      <c r="AU1896" s="218"/>
      <c r="AV1896" s="218"/>
      <c r="AW1896" s="218"/>
      <c r="AX1896" s="218"/>
      <c r="AY1896" s="218"/>
      <c r="AZ1896" s="218"/>
      <c r="BA1896" s="218"/>
      <c r="BB1896" s="218"/>
      <c r="BC1896" s="218"/>
      <c r="BD1896" s="218"/>
      <c r="BE1896" s="218"/>
      <c r="BF1896" s="218"/>
      <c r="BG1896" s="218"/>
      <c r="BH1896" s="218"/>
      <c r="BI1896" s="218"/>
      <c r="BJ1896" s="222"/>
      <c r="BK1896" s="199"/>
      <c r="BL1896" s="218"/>
      <c r="BM1896" s="218"/>
      <c r="BN1896" s="218"/>
      <c r="BO1896" s="218"/>
      <c r="BP1896" s="218"/>
      <c r="BQ1896" s="218"/>
      <c r="BR1896" s="218"/>
      <c r="BS1896" s="218"/>
      <c r="BT1896" s="218"/>
      <c r="BU1896" s="218"/>
      <c r="BV1896" s="218"/>
      <c r="BW1896" s="218"/>
      <c r="BX1896" s="218"/>
      <c r="BY1896" s="199"/>
      <c r="BZ1896" s="230"/>
      <c r="CA1896" s="230"/>
      <c r="CB1896" s="230"/>
      <c r="CC1896" s="230"/>
      <c r="CD1896" s="230"/>
      <c r="CE1896" s="230"/>
      <c r="CF1896" s="230"/>
      <c r="CG1896" s="230"/>
      <c r="CH1896" s="230"/>
      <c r="CI1896" s="230"/>
      <c r="CJ1896" s="230"/>
      <c r="CK1896" s="230"/>
      <c r="CL1896" s="230"/>
      <c r="CM1896" s="230"/>
      <c r="CN1896" s="218"/>
      <c r="CO1896" s="199"/>
      <c r="CP1896" s="230"/>
      <c r="CQ1896" s="230"/>
      <c r="CR1896" s="230"/>
      <c r="CS1896" s="230"/>
      <c r="CT1896" s="230"/>
      <c r="CU1896" s="230"/>
      <c r="CV1896" s="230"/>
      <c r="CW1896" s="230"/>
    </row>
    <row r="1897" ht="60" hidden="1" spans="1:101">
      <c r="A1897" s="191">
        <v>3014</v>
      </c>
      <c r="B1897" s="261" t="s">
        <v>4673</v>
      </c>
      <c r="C1897" s="261" t="s">
        <v>4674</v>
      </c>
      <c r="D1897" s="261" t="s">
        <v>2780</v>
      </c>
      <c r="E1897" s="199"/>
      <c r="F1897" s="261" t="s">
        <v>3583</v>
      </c>
      <c r="G1897" s="199"/>
      <c r="H1897" s="199"/>
      <c r="I1897" s="199"/>
      <c r="J1897" s="202"/>
      <c r="K1897" s="202"/>
      <c r="L1897" s="164" t="str">
        <f>_xlfn.IFNA(VLOOKUP(B1897,'[1]CDM Patients Data'!$C$1266:$N$5000,6,FALSE),"")</f>
        <v>Breast</v>
      </c>
      <c r="M1897" s="164" t="str">
        <f>_xlfn.IFNA(VLOOKUP(B1897,'[1]CDM Patients Data'!$C$1266:$N$5000,7,FALSE),"")</f>
        <v>Breast NOS (excludes Skin of breast C44.5)</v>
      </c>
      <c r="N1897" s="164" t="str">
        <f>_xlfn.IFNA(VLOOKUP(B1897,'[1]CDM Patients Data'!$C$1266:$N$5000,8,FALSE),"")</f>
        <v>Infiltrating ductular carcinoma</v>
      </c>
      <c r="O1897" s="164" t="str">
        <f>_xlfn.IFNA(VLOOKUP(B1897,'[1]CDM Patients Data'!$C$1266:$K$3492,9,FALSE),"")</f>
        <v>Right</v>
      </c>
      <c r="P1897" s="164">
        <f>_xlfn.IFNA(VLOOKUP(B1897,'[1]CDM Patients Data'!$C$1266:$O$3492,10,FALSE),"")</f>
        <v>0</v>
      </c>
      <c r="Q1897" s="164">
        <f>_xlfn.IFNA(VLOOKUP(B1897,'[1]CDM Patients Data'!$C$1266:$O$3492,11,FALSE),"")</f>
        <v>0</v>
      </c>
      <c r="R1897" s="164">
        <f>_xlfn.IFNA(VLOOKUP(B1897,'[1]CDM Patients Data'!$C$1266:$O$3492,12,FALSE),"")</f>
        <v>0</v>
      </c>
      <c r="S1897" s="164">
        <f>_xlfn.IFNA(VLOOKUP(B1897,'[1]CDM Patients Data'!$C$1266:$P$3492,13,FALSE),"")</f>
        <v>0</v>
      </c>
      <c r="T1897" s="164"/>
      <c r="U1897" s="164"/>
      <c r="V1897" s="164"/>
      <c r="W1897" s="210"/>
      <c r="X1897" s="164"/>
      <c r="Y1897" s="164"/>
      <c r="Z1897" s="164"/>
      <c r="AA1897" s="164"/>
      <c r="AB1897" s="164"/>
      <c r="AC1897" s="210"/>
      <c r="AD1897" s="199"/>
      <c r="AE1897" s="199"/>
      <c r="AF1897" s="199"/>
      <c r="AG1897" s="199"/>
      <c r="AH1897" s="230"/>
      <c r="AI1897" s="199"/>
      <c r="AJ1897" s="199"/>
      <c r="AK1897" s="218"/>
      <c r="AL1897" s="218"/>
      <c r="AM1897" s="218"/>
      <c r="AN1897" s="218"/>
      <c r="AO1897" s="218"/>
      <c r="AP1897" s="218"/>
      <c r="AQ1897" s="218"/>
      <c r="AR1897" s="218"/>
      <c r="AS1897" s="218"/>
      <c r="AT1897" s="218"/>
      <c r="AU1897" s="218"/>
      <c r="AV1897" s="218"/>
      <c r="AW1897" s="218"/>
      <c r="AX1897" s="218"/>
      <c r="AY1897" s="218"/>
      <c r="AZ1897" s="218"/>
      <c r="BA1897" s="218"/>
      <c r="BB1897" s="218"/>
      <c r="BC1897" s="218"/>
      <c r="BD1897" s="218"/>
      <c r="BE1897" s="218"/>
      <c r="BF1897" s="218"/>
      <c r="BG1897" s="218"/>
      <c r="BH1897" s="218"/>
      <c r="BI1897" s="218"/>
      <c r="BJ1897" s="222"/>
      <c r="BK1897" s="199"/>
      <c r="BL1897" s="218"/>
      <c r="BM1897" s="218"/>
      <c r="BN1897" s="218"/>
      <c r="BO1897" s="218"/>
      <c r="BP1897" s="218"/>
      <c r="BQ1897" s="218"/>
      <c r="BR1897" s="218"/>
      <c r="BS1897" s="218"/>
      <c r="BT1897" s="218"/>
      <c r="BU1897" s="218"/>
      <c r="BV1897" s="218"/>
      <c r="BW1897" s="218"/>
      <c r="BX1897" s="218"/>
      <c r="BY1897" s="199"/>
      <c r="BZ1897" s="230"/>
      <c r="CA1897" s="230"/>
      <c r="CB1897" s="230"/>
      <c r="CC1897" s="230"/>
      <c r="CD1897" s="230"/>
      <c r="CE1897" s="230"/>
      <c r="CF1897" s="230"/>
      <c r="CG1897" s="230"/>
      <c r="CH1897" s="230"/>
      <c r="CI1897" s="230"/>
      <c r="CJ1897" s="230"/>
      <c r="CK1897" s="230"/>
      <c r="CL1897" s="230"/>
      <c r="CM1897" s="230"/>
      <c r="CN1897" s="218"/>
      <c r="CO1897" s="199"/>
      <c r="CP1897" s="230"/>
      <c r="CQ1897" s="230"/>
      <c r="CR1897" s="230"/>
      <c r="CS1897" s="230"/>
      <c r="CT1897" s="230"/>
      <c r="CU1897" s="230"/>
      <c r="CV1897" s="230"/>
      <c r="CW1897" s="230"/>
    </row>
    <row r="1898" ht="45" hidden="1" spans="1:101">
      <c r="A1898" s="191">
        <v>3015</v>
      </c>
      <c r="B1898" s="261" t="s">
        <v>4675</v>
      </c>
      <c r="C1898" s="261" t="s">
        <v>4676</v>
      </c>
      <c r="D1898" s="261" t="s">
        <v>2783</v>
      </c>
      <c r="E1898" s="199"/>
      <c r="F1898" s="261" t="s">
        <v>4677</v>
      </c>
      <c r="G1898" s="199"/>
      <c r="H1898" s="199"/>
      <c r="I1898" s="199"/>
      <c r="J1898" s="202"/>
      <c r="K1898" s="202"/>
      <c r="L1898" s="164" t="str">
        <f>_xlfn.IFNA(VLOOKUP(B1898,'[1]CDM Patients Data'!$C$1266:$N$5000,6,FALSE),"")</f>
        <v>NA (Cancer details unavailable)</v>
      </c>
      <c r="M1898" s="164">
        <f>_xlfn.IFNA(VLOOKUP(B1898,'[1]CDM Patients Data'!$C$1266:$N$5000,7,FALSE),"")</f>
        <v>0</v>
      </c>
      <c r="N1898" s="164">
        <f>_xlfn.IFNA(VLOOKUP(B1898,'[1]CDM Patients Data'!$C$1266:$N$5000,8,FALSE),"")</f>
        <v>0</v>
      </c>
      <c r="O1898" s="164">
        <f>_xlfn.IFNA(VLOOKUP(B1898,'[1]CDM Patients Data'!$C$1266:$K$3492,9,FALSE),"")</f>
        <v>0</v>
      </c>
      <c r="P1898" s="164">
        <f>_xlfn.IFNA(VLOOKUP(B1898,'[1]CDM Patients Data'!$C$1266:$O$3492,10,FALSE),"")</f>
        <v>0</v>
      </c>
      <c r="Q1898" s="164">
        <f>_xlfn.IFNA(VLOOKUP(B1898,'[1]CDM Patients Data'!$C$1266:$O$3492,11,FALSE),"")</f>
        <v>0</v>
      </c>
      <c r="R1898" s="164">
        <f>_xlfn.IFNA(VLOOKUP(B1898,'[1]CDM Patients Data'!$C$1266:$O$3492,12,FALSE),"")</f>
        <v>0</v>
      </c>
      <c r="S1898" s="164">
        <f>_xlfn.IFNA(VLOOKUP(B1898,'[1]CDM Patients Data'!$C$1266:$P$3492,13,FALSE),"")</f>
        <v>0</v>
      </c>
      <c r="T1898" s="164"/>
      <c r="U1898" s="164"/>
      <c r="V1898" s="164"/>
      <c r="W1898" s="210"/>
      <c r="X1898" s="164"/>
      <c r="Y1898" s="164"/>
      <c r="Z1898" s="164"/>
      <c r="AA1898" s="164"/>
      <c r="AB1898" s="164"/>
      <c r="AC1898" s="210"/>
      <c r="AD1898" s="199"/>
      <c r="AE1898" s="199"/>
      <c r="AF1898" s="199"/>
      <c r="AG1898" s="199"/>
      <c r="AH1898" s="230"/>
      <c r="AI1898" s="199"/>
      <c r="AJ1898" s="199"/>
      <c r="AK1898" s="218"/>
      <c r="AL1898" s="218"/>
      <c r="AM1898" s="218"/>
      <c r="AN1898" s="218"/>
      <c r="AO1898" s="218"/>
      <c r="AP1898" s="218"/>
      <c r="AQ1898" s="218"/>
      <c r="AR1898" s="218"/>
      <c r="AS1898" s="218"/>
      <c r="AT1898" s="218"/>
      <c r="AU1898" s="218"/>
      <c r="AV1898" s="218"/>
      <c r="AW1898" s="218"/>
      <c r="AX1898" s="218"/>
      <c r="AY1898" s="218"/>
      <c r="AZ1898" s="218"/>
      <c r="BA1898" s="218"/>
      <c r="BB1898" s="218"/>
      <c r="BC1898" s="218"/>
      <c r="BD1898" s="218"/>
      <c r="BE1898" s="218"/>
      <c r="BF1898" s="218"/>
      <c r="BG1898" s="218"/>
      <c r="BH1898" s="218"/>
      <c r="BI1898" s="218"/>
      <c r="BJ1898" s="222"/>
      <c r="BK1898" s="199"/>
      <c r="BL1898" s="218"/>
      <c r="BM1898" s="218"/>
      <c r="BN1898" s="218"/>
      <c r="BO1898" s="218"/>
      <c r="BP1898" s="218"/>
      <c r="BQ1898" s="218"/>
      <c r="BR1898" s="218"/>
      <c r="BS1898" s="218"/>
      <c r="BT1898" s="218"/>
      <c r="BU1898" s="218"/>
      <c r="BV1898" s="218"/>
      <c r="BW1898" s="218"/>
      <c r="BX1898" s="218"/>
      <c r="BY1898" s="199"/>
      <c r="BZ1898" s="230"/>
      <c r="CA1898" s="230"/>
      <c r="CB1898" s="230"/>
      <c r="CC1898" s="230"/>
      <c r="CD1898" s="230"/>
      <c r="CE1898" s="230"/>
      <c r="CF1898" s="230"/>
      <c r="CG1898" s="230"/>
      <c r="CH1898" s="230"/>
      <c r="CI1898" s="230"/>
      <c r="CJ1898" s="230"/>
      <c r="CK1898" s="230"/>
      <c r="CL1898" s="230"/>
      <c r="CM1898" s="230"/>
      <c r="CN1898" s="218"/>
      <c r="CO1898" s="199"/>
      <c r="CP1898" s="230"/>
      <c r="CQ1898" s="230"/>
      <c r="CR1898" s="230"/>
      <c r="CS1898" s="230"/>
      <c r="CT1898" s="230"/>
      <c r="CU1898" s="230"/>
      <c r="CV1898" s="230"/>
      <c r="CW1898" s="230"/>
    </row>
    <row r="1899" ht="60" hidden="1" spans="1:101">
      <c r="A1899" s="191">
        <v>3016</v>
      </c>
      <c r="B1899" s="261" t="s">
        <v>4678</v>
      </c>
      <c r="C1899" s="261" t="s">
        <v>4679</v>
      </c>
      <c r="D1899" s="261" t="s">
        <v>2783</v>
      </c>
      <c r="E1899" s="199"/>
      <c r="F1899" s="261" t="s">
        <v>4680</v>
      </c>
      <c r="G1899" s="199"/>
      <c r="H1899" s="199"/>
      <c r="I1899" s="199"/>
      <c r="J1899" s="202"/>
      <c r="K1899" s="202"/>
      <c r="L1899" s="164" t="str">
        <f>_xlfn.IFNA(VLOOKUP(B1899,'[1]CDM Patients Data'!$C$1266:$N$5000,6,FALSE),"")</f>
        <v>Breast</v>
      </c>
      <c r="M1899" s="164" t="str">
        <f>_xlfn.IFNA(VLOOKUP(B1899,'[1]CDM Patients Data'!$C$1266:$N$5000,7,FALSE),"")</f>
        <v>Breast NOS (excludes Skin of breast C44.5)</v>
      </c>
      <c r="N1899" s="164" t="str">
        <f>_xlfn.IFNA(VLOOKUP(B1899,'[1]CDM Patients Data'!$C$1266:$N$5000,8,FALSE),"")</f>
        <v>Carcinoma, NOS</v>
      </c>
      <c r="O1899" s="164" t="str">
        <f>_xlfn.IFNA(VLOOKUP(B1899,'[1]CDM Patients Data'!$C$1266:$K$3492,9,FALSE),"")</f>
        <v>Unknown</v>
      </c>
      <c r="P1899" s="164">
        <f>_xlfn.IFNA(VLOOKUP(B1899,'[1]CDM Patients Data'!$C$1266:$O$3492,10,FALSE),"")</f>
        <v>0</v>
      </c>
      <c r="Q1899" s="164">
        <f>_xlfn.IFNA(VLOOKUP(B1899,'[1]CDM Patients Data'!$C$1266:$O$3492,11,FALSE),"")</f>
        <v>0</v>
      </c>
      <c r="R1899" s="164">
        <f>_xlfn.IFNA(VLOOKUP(B1899,'[1]CDM Patients Data'!$C$1266:$O$3492,12,FALSE),"")</f>
        <v>0</v>
      </c>
      <c r="S1899" s="164">
        <f>_xlfn.IFNA(VLOOKUP(B1899,'[1]CDM Patients Data'!$C$1266:$P$3492,13,FALSE),"")</f>
        <v>0</v>
      </c>
      <c r="T1899" s="164"/>
      <c r="U1899" s="164"/>
      <c r="V1899" s="164"/>
      <c r="W1899" s="210"/>
      <c r="X1899" s="164"/>
      <c r="Y1899" s="164"/>
      <c r="Z1899" s="164"/>
      <c r="AA1899" s="164"/>
      <c r="AB1899" s="164"/>
      <c r="AC1899" s="210"/>
      <c r="AD1899" s="199"/>
      <c r="AE1899" s="199"/>
      <c r="AF1899" s="199"/>
      <c r="AG1899" s="199"/>
      <c r="AH1899" s="230"/>
      <c r="AI1899" s="199"/>
      <c r="AJ1899" s="199"/>
      <c r="AK1899" s="218"/>
      <c r="AL1899" s="218"/>
      <c r="AM1899" s="218"/>
      <c r="AN1899" s="218"/>
      <c r="AO1899" s="218"/>
      <c r="AP1899" s="218"/>
      <c r="AQ1899" s="218"/>
      <c r="AR1899" s="218"/>
      <c r="AS1899" s="218"/>
      <c r="AT1899" s="218"/>
      <c r="AU1899" s="218"/>
      <c r="AV1899" s="218"/>
      <c r="AW1899" s="218"/>
      <c r="AX1899" s="218"/>
      <c r="AY1899" s="218"/>
      <c r="AZ1899" s="218"/>
      <c r="BA1899" s="218"/>
      <c r="BB1899" s="218"/>
      <c r="BC1899" s="218"/>
      <c r="BD1899" s="218"/>
      <c r="BE1899" s="218"/>
      <c r="BF1899" s="218"/>
      <c r="BG1899" s="218"/>
      <c r="BH1899" s="218"/>
      <c r="BI1899" s="218"/>
      <c r="BJ1899" s="222"/>
      <c r="BK1899" s="199"/>
      <c r="BL1899" s="218"/>
      <c r="BM1899" s="218"/>
      <c r="BN1899" s="218"/>
      <c r="BO1899" s="218"/>
      <c r="BP1899" s="218"/>
      <c r="BQ1899" s="218"/>
      <c r="BR1899" s="218"/>
      <c r="BS1899" s="218"/>
      <c r="BT1899" s="218"/>
      <c r="BU1899" s="218"/>
      <c r="BV1899" s="218"/>
      <c r="BW1899" s="218"/>
      <c r="BX1899" s="218"/>
      <c r="BY1899" s="199"/>
      <c r="BZ1899" s="230"/>
      <c r="CA1899" s="230"/>
      <c r="CB1899" s="230"/>
      <c r="CC1899" s="230"/>
      <c r="CD1899" s="230"/>
      <c r="CE1899" s="230"/>
      <c r="CF1899" s="230"/>
      <c r="CG1899" s="230"/>
      <c r="CH1899" s="230"/>
      <c r="CI1899" s="230"/>
      <c r="CJ1899" s="230"/>
      <c r="CK1899" s="230"/>
      <c r="CL1899" s="230"/>
      <c r="CM1899" s="230"/>
      <c r="CN1899" s="218"/>
      <c r="CO1899" s="199"/>
      <c r="CP1899" s="230"/>
      <c r="CQ1899" s="230"/>
      <c r="CR1899" s="230"/>
      <c r="CS1899" s="230"/>
      <c r="CT1899" s="230"/>
      <c r="CU1899" s="230"/>
      <c r="CV1899" s="230"/>
      <c r="CW1899" s="230"/>
    </row>
    <row r="1900" ht="60" hidden="1" spans="1:101">
      <c r="A1900" s="191">
        <v>3017</v>
      </c>
      <c r="B1900" s="261" t="s">
        <v>4681</v>
      </c>
      <c r="C1900" s="261" t="s">
        <v>4682</v>
      </c>
      <c r="D1900" s="261" t="s">
        <v>2783</v>
      </c>
      <c r="E1900" s="199"/>
      <c r="F1900" s="261" t="s">
        <v>4683</v>
      </c>
      <c r="G1900" s="199"/>
      <c r="H1900" s="199"/>
      <c r="I1900" s="199"/>
      <c r="J1900" s="202"/>
      <c r="K1900" s="202"/>
      <c r="L1900" s="164" t="str">
        <f>_xlfn.IFNA(VLOOKUP(B1900,'[1]CDM Patients Data'!$C$1266:$N$5000,6,FALSE),"")</f>
        <v>Breast</v>
      </c>
      <c r="M1900" s="164" t="str">
        <f>_xlfn.IFNA(VLOOKUP(B1900,'[1]CDM Patients Data'!$C$1266:$N$5000,7,FALSE),"")</f>
        <v>Overlapping lesion of breast</v>
      </c>
      <c r="N1900" s="164" t="str">
        <f>_xlfn.IFNA(VLOOKUP(B1900,'[1]CDM Patients Data'!$C$1266:$N$5000,8,FALSE),"")</f>
        <v>Invasive carcinoma of no special type</v>
      </c>
      <c r="O1900" s="164" t="str">
        <f>_xlfn.IFNA(VLOOKUP(B1900,'[1]CDM Patients Data'!$C$1266:$K$3492,9,FALSE),"")</f>
        <v>Right and Left</v>
      </c>
      <c r="P1900" s="164">
        <f>_xlfn.IFNA(VLOOKUP(B1900,'[1]CDM Patients Data'!$C$1266:$O$3492,10,FALSE),"")</f>
        <v>0</v>
      </c>
      <c r="Q1900" s="164">
        <f>_xlfn.IFNA(VLOOKUP(B1900,'[1]CDM Patients Data'!$C$1266:$O$3492,11,FALSE),"")</f>
        <v>0</v>
      </c>
      <c r="R1900" s="164">
        <f>_xlfn.IFNA(VLOOKUP(B1900,'[1]CDM Patients Data'!$C$1266:$O$3492,12,FALSE),"")</f>
        <v>0</v>
      </c>
      <c r="S1900" s="164">
        <f>_xlfn.IFNA(VLOOKUP(B1900,'[1]CDM Patients Data'!$C$1266:$P$3492,13,FALSE),"")</f>
        <v>0</v>
      </c>
      <c r="T1900" s="164"/>
      <c r="U1900" s="164"/>
      <c r="V1900" s="164"/>
      <c r="W1900" s="210"/>
      <c r="X1900" s="164"/>
      <c r="Y1900" s="164"/>
      <c r="Z1900" s="164"/>
      <c r="AA1900" s="164"/>
      <c r="AB1900" s="164"/>
      <c r="AC1900" s="210"/>
      <c r="AD1900" s="199"/>
      <c r="AE1900" s="199"/>
      <c r="AF1900" s="199"/>
      <c r="AG1900" s="199"/>
      <c r="AH1900" s="230"/>
      <c r="AI1900" s="199"/>
      <c r="AJ1900" s="199"/>
      <c r="AK1900" s="218"/>
      <c r="AL1900" s="218"/>
      <c r="AM1900" s="218"/>
      <c r="AN1900" s="218"/>
      <c r="AO1900" s="218"/>
      <c r="AP1900" s="218"/>
      <c r="AQ1900" s="218"/>
      <c r="AR1900" s="218"/>
      <c r="AS1900" s="218"/>
      <c r="AT1900" s="218"/>
      <c r="AU1900" s="218"/>
      <c r="AV1900" s="218"/>
      <c r="AW1900" s="218"/>
      <c r="AX1900" s="218"/>
      <c r="AY1900" s="218"/>
      <c r="AZ1900" s="218"/>
      <c r="BA1900" s="218"/>
      <c r="BB1900" s="218"/>
      <c r="BC1900" s="218"/>
      <c r="BD1900" s="218"/>
      <c r="BE1900" s="218"/>
      <c r="BF1900" s="218"/>
      <c r="BG1900" s="218"/>
      <c r="BH1900" s="218"/>
      <c r="BI1900" s="218"/>
      <c r="BJ1900" s="222"/>
      <c r="BK1900" s="199"/>
      <c r="BL1900" s="218"/>
      <c r="BM1900" s="218"/>
      <c r="BN1900" s="218"/>
      <c r="BO1900" s="218"/>
      <c r="BP1900" s="218"/>
      <c r="BQ1900" s="218"/>
      <c r="BR1900" s="218"/>
      <c r="BS1900" s="218"/>
      <c r="BT1900" s="218"/>
      <c r="BU1900" s="218"/>
      <c r="BV1900" s="218"/>
      <c r="BW1900" s="218"/>
      <c r="BX1900" s="218"/>
      <c r="BY1900" s="199"/>
      <c r="BZ1900" s="230"/>
      <c r="CA1900" s="230"/>
      <c r="CB1900" s="230"/>
      <c r="CC1900" s="230"/>
      <c r="CD1900" s="230"/>
      <c r="CE1900" s="230"/>
      <c r="CF1900" s="230"/>
      <c r="CG1900" s="230"/>
      <c r="CH1900" s="230"/>
      <c r="CI1900" s="230"/>
      <c r="CJ1900" s="230"/>
      <c r="CK1900" s="230"/>
      <c r="CL1900" s="230"/>
      <c r="CM1900" s="230"/>
      <c r="CN1900" s="218"/>
      <c r="CO1900" s="199"/>
      <c r="CP1900" s="230"/>
      <c r="CQ1900" s="230"/>
      <c r="CR1900" s="230"/>
      <c r="CS1900" s="230"/>
      <c r="CT1900" s="230"/>
      <c r="CU1900" s="230"/>
      <c r="CV1900" s="230"/>
      <c r="CW1900" s="230"/>
    </row>
    <row r="1901" ht="15" hidden="1" spans="1:101">
      <c r="A1901" s="191">
        <v>3018</v>
      </c>
      <c r="B1901" s="261" t="s">
        <v>4684</v>
      </c>
      <c r="C1901" s="261" t="s">
        <v>4685</v>
      </c>
      <c r="D1901" s="261" t="s">
        <v>2783</v>
      </c>
      <c r="E1901" s="199"/>
      <c r="F1901" s="261" t="s">
        <v>4686</v>
      </c>
      <c r="G1901" s="199"/>
      <c r="H1901" s="199"/>
      <c r="I1901" s="199"/>
      <c r="J1901" s="202"/>
      <c r="K1901" s="202"/>
      <c r="L1901" s="164" t="str">
        <f>_xlfn.IFNA(VLOOKUP(B1901,'[1]CDM Patients Data'!$C$1266:$N$5000,6,FALSE),"")</f>
        <v/>
      </c>
      <c r="M1901" s="164" t="str">
        <f>_xlfn.IFNA(VLOOKUP(B1901,'[1]CDM Patients Data'!$C$1266:$N$5000,7,FALSE),"")</f>
        <v/>
      </c>
      <c r="N1901" s="164" t="str">
        <f>_xlfn.IFNA(VLOOKUP(B1901,'[1]CDM Patients Data'!$C$1266:$N$5000,8,FALSE),"")</f>
        <v/>
      </c>
      <c r="O1901" s="164" t="str">
        <f>_xlfn.IFNA(VLOOKUP(B1901,'[1]CDM Patients Data'!$C$1266:$K$3492,9,FALSE),"")</f>
        <v/>
      </c>
      <c r="P1901" s="164" t="str">
        <f>_xlfn.IFNA(VLOOKUP(B1901,'[1]CDM Patients Data'!$C$1266:$O$3492,10,FALSE),"")</f>
        <v/>
      </c>
      <c r="Q1901" s="164" t="str">
        <f>_xlfn.IFNA(VLOOKUP(B1901,'[1]CDM Patients Data'!$C$1266:$O$3492,11,FALSE),"")</f>
        <v/>
      </c>
      <c r="R1901" s="164" t="str">
        <f>_xlfn.IFNA(VLOOKUP(B1901,'[1]CDM Patients Data'!$C$1266:$O$3492,12,FALSE),"")</f>
        <v/>
      </c>
      <c r="S1901" s="164" t="str">
        <f>_xlfn.IFNA(VLOOKUP(B1901,'[1]CDM Patients Data'!$C$1266:$P$3492,13,FALSE),"")</f>
        <v/>
      </c>
      <c r="T1901" s="164"/>
      <c r="U1901" s="164"/>
      <c r="V1901" s="164"/>
      <c r="W1901" s="210"/>
      <c r="X1901" s="164"/>
      <c r="Y1901" s="164"/>
      <c r="Z1901" s="164"/>
      <c r="AA1901" s="164"/>
      <c r="AB1901" s="164"/>
      <c r="AC1901" s="210"/>
      <c r="AD1901" s="199"/>
      <c r="AE1901" s="199"/>
      <c r="AF1901" s="199"/>
      <c r="AG1901" s="199"/>
      <c r="AH1901" s="230"/>
      <c r="AI1901" s="199"/>
      <c r="AJ1901" s="199"/>
      <c r="AK1901" s="218"/>
      <c r="AL1901" s="218"/>
      <c r="AM1901" s="218"/>
      <c r="AN1901" s="218"/>
      <c r="AO1901" s="218"/>
      <c r="AP1901" s="218"/>
      <c r="AQ1901" s="218"/>
      <c r="AR1901" s="218"/>
      <c r="AS1901" s="218"/>
      <c r="AT1901" s="218"/>
      <c r="AU1901" s="218"/>
      <c r="AV1901" s="218"/>
      <c r="AW1901" s="218"/>
      <c r="AX1901" s="218"/>
      <c r="AY1901" s="218"/>
      <c r="AZ1901" s="218"/>
      <c r="BA1901" s="218"/>
      <c r="BB1901" s="218"/>
      <c r="BC1901" s="218"/>
      <c r="BD1901" s="218"/>
      <c r="BE1901" s="218"/>
      <c r="BF1901" s="218"/>
      <c r="BG1901" s="218"/>
      <c r="BH1901" s="218"/>
      <c r="BI1901" s="218"/>
      <c r="BJ1901" s="222"/>
      <c r="BK1901" s="199"/>
      <c r="BL1901" s="218"/>
      <c r="BM1901" s="218"/>
      <c r="BN1901" s="218"/>
      <c r="BO1901" s="218"/>
      <c r="BP1901" s="218"/>
      <c r="BQ1901" s="218"/>
      <c r="BR1901" s="218"/>
      <c r="BS1901" s="218"/>
      <c r="BT1901" s="218"/>
      <c r="BU1901" s="218"/>
      <c r="BV1901" s="218"/>
      <c r="BW1901" s="218"/>
      <c r="BX1901" s="218"/>
      <c r="BY1901" s="199"/>
      <c r="BZ1901" s="230"/>
      <c r="CA1901" s="230"/>
      <c r="CB1901" s="230"/>
      <c r="CC1901" s="230"/>
      <c r="CD1901" s="230"/>
      <c r="CE1901" s="230"/>
      <c r="CF1901" s="230"/>
      <c r="CG1901" s="230"/>
      <c r="CH1901" s="230"/>
      <c r="CI1901" s="230"/>
      <c r="CJ1901" s="230"/>
      <c r="CK1901" s="230"/>
      <c r="CL1901" s="230"/>
      <c r="CM1901" s="230"/>
      <c r="CN1901" s="218"/>
      <c r="CO1901" s="199"/>
      <c r="CP1901" s="230"/>
      <c r="CQ1901" s="230"/>
      <c r="CR1901" s="230"/>
      <c r="CS1901" s="230"/>
      <c r="CT1901" s="230"/>
      <c r="CU1901" s="230"/>
      <c r="CV1901" s="230"/>
      <c r="CW1901" s="230"/>
    </row>
    <row r="1902" ht="60" hidden="1" spans="1:101">
      <c r="A1902" s="191">
        <v>3019</v>
      </c>
      <c r="B1902" s="261" t="s">
        <v>4687</v>
      </c>
      <c r="C1902" s="261" t="s">
        <v>4688</v>
      </c>
      <c r="D1902" s="261" t="s">
        <v>2798</v>
      </c>
      <c r="E1902" s="199"/>
      <c r="F1902" s="261" t="s">
        <v>2531</v>
      </c>
      <c r="G1902" s="199"/>
      <c r="H1902" s="199"/>
      <c r="I1902" s="199"/>
      <c r="J1902" s="202"/>
      <c r="K1902" s="202"/>
      <c r="L1902" s="164" t="str">
        <f>_xlfn.IFNA(VLOOKUP(B1902,'[1]CDM Patients Data'!$C$1266:$N$5000,6,FALSE),"")</f>
        <v>Bones, joints, and articular cartilage of the limb</v>
      </c>
      <c r="M1902" s="164" t="str">
        <f>_xlfn.IFNA(VLOOKUP(B1902,'[1]CDM Patients Data'!$C$1266:$N$5000,7,FALSE),"")</f>
        <v>Lower limb long bones, joints</v>
      </c>
      <c r="N1902" s="164" t="str">
        <f>_xlfn.IFNA(VLOOKUP(B1902,'[1]CDM Patients Data'!$C$1266:$N$5000,8,FALSE),"")</f>
        <v>Osteosarcoma, NOS</v>
      </c>
      <c r="O1902" s="164" t="str">
        <f>_xlfn.IFNA(VLOOKUP(B1902,'[1]CDM Patients Data'!$C$1266:$K$3492,9,FALSE),"")</f>
        <v>Right</v>
      </c>
      <c r="P1902" s="164">
        <f>_xlfn.IFNA(VLOOKUP(B1902,'[1]CDM Patients Data'!$C$1266:$O$3492,10,FALSE),"")</f>
        <v>0</v>
      </c>
      <c r="Q1902" s="164">
        <f>_xlfn.IFNA(VLOOKUP(B1902,'[1]CDM Patients Data'!$C$1266:$O$3492,11,FALSE),"")</f>
        <v>0</v>
      </c>
      <c r="R1902" s="164">
        <f>_xlfn.IFNA(VLOOKUP(B1902,'[1]CDM Patients Data'!$C$1266:$O$3492,12,FALSE),"")</f>
        <v>0</v>
      </c>
      <c r="S1902" s="164">
        <f>_xlfn.IFNA(VLOOKUP(B1902,'[1]CDM Patients Data'!$C$1266:$P$3492,13,FALSE),"")</f>
        <v>0</v>
      </c>
      <c r="T1902" s="164"/>
      <c r="U1902" s="164"/>
      <c r="V1902" s="164"/>
      <c r="W1902" s="210"/>
      <c r="X1902" s="164"/>
      <c r="Y1902" s="164"/>
      <c r="Z1902" s="164"/>
      <c r="AA1902" s="164"/>
      <c r="AB1902" s="164"/>
      <c r="AC1902" s="210"/>
      <c r="AD1902" s="199"/>
      <c r="AE1902" s="199"/>
      <c r="AF1902" s="199"/>
      <c r="AG1902" s="199"/>
      <c r="AH1902" s="230"/>
      <c r="AI1902" s="199"/>
      <c r="AJ1902" s="199"/>
      <c r="AK1902" s="218"/>
      <c r="AL1902" s="218"/>
      <c r="AM1902" s="218"/>
      <c r="AN1902" s="218"/>
      <c r="AO1902" s="218"/>
      <c r="AP1902" s="218"/>
      <c r="AQ1902" s="218"/>
      <c r="AR1902" s="218"/>
      <c r="AS1902" s="218"/>
      <c r="AT1902" s="218"/>
      <c r="AU1902" s="218"/>
      <c r="AV1902" s="218"/>
      <c r="AW1902" s="218"/>
      <c r="AX1902" s="218"/>
      <c r="AY1902" s="218"/>
      <c r="AZ1902" s="218"/>
      <c r="BA1902" s="218"/>
      <c r="BB1902" s="218"/>
      <c r="BC1902" s="218"/>
      <c r="BD1902" s="218"/>
      <c r="BE1902" s="218"/>
      <c r="BF1902" s="218"/>
      <c r="BG1902" s="218"/>
      <c r="BH1902" s="218"/>
      <c r="BI1902" s="218"/>
      <c r="BJ1902" s="222"/>
      <c r="BK1902" s="199"/>
      <c r="BL1902" s="218"/>
      <c r="BM1902" s="218"/>
      <c r="BN1902" s="218"/>
      <c r="BO1902" s="218"/>
      <c r="BP1902" s="218"/>
      <c r="BQ1902" s="218"/>
      <c r="BR1902" s="218"/>
      <c r="BS1902" s="218"/>
      <c r="BT1902" s="218"/>
      <c r="BU1902" s="218"/>
      <c r="BV1902" s="218"/>
      <c r="BW1902" s="218"/>
      <c r="BX1902" s="218"/>
      <c r="BY1902" s="199"/>
      <c r="BZ1902" s="230"/>
      <c r="CA1902" s="230"/>
      <c r="CB1902" s="230"/>
      <c r="CC1902" s="230"/>
      <c r="CD1902" s="230"/>
      <c r="CE1902" s="230"/>
      <c r="CF1902" s="230"/>
      <c r="CG1902" s="230"/>
      <c r="CH1902" s="230"/>
      <c r="CI1902" s="230"/>
      <c r="CJ1902" s="230"/>
      <c r="CK1902" s="230"/>
      <c r="CL1902" s="230"/>
      <c r="CM1902" s="230"/>
      <c r="CN1902" s="218"/>
      <c r="CO1902" s="199"/>
      <c r="CP1902" s="230"/>
      <c r="CQ1902" s="230"/>
      <c r="CR1902" s="230"/>
      <c r="CS1902" s="230"/>
      <c r="CT1902" s="230"/>
      <c r="CU1902" s="230"/>
      <c r="CV1902" s="230"/>
      <c r="CW1902" s="230"/>
    </row>
    <row r="1903" ht="15" hidden="1" spans="1:101">
      <c r="A1903" s="191">
        <v>3020</v>
      </c>
      <c r="B1903" s="261" t="s">
        <v>4689</v>
      </c>
      <c r="C1903" s="261" t="s">
        <v>4690</v>
      </c>
      <c r="D1903" s="261" t="s">
        <v>2959</v>
      </c>
      <c r="E1903" s="199"/>
      <c r="F1903" s="261" t="s">
        <v>4691</v>
      </c>
      <c r="G1903" s="199"/>
      <c r="H1903" s="199"/>
      <c r="I1903" s="199"/>
      <c r="J1903" s="202"/>
      <c r="K1903" s="202"/>
      <c r="L1903" s="164">
        <f>_xlfn.IFNA(VLOOKUP(B1903,'[1]CDM Patients Data'!$C$1266:$N$5000,6,FALSE),"")</f>
        <v>0</v>
      </c>
      <c r="M1903" s="164">
        <f>_xlfn.IFNA(VLOOKUP(B1903,'[1]CDM Patients Data'!$C$1266:$N$5000,7,FALSE),"")</f>
        <v>0</v>
      </c>
      <c r="N1903" s="164">
        <f>_xlfn.IFNA(VLOOKUP(B1903,'[1]CDM Patients Data'!$C$1266:$N$5000,8,FALSE),"")</f>
        <v>0</v>
      </c>
      <c r="O1903" s="164">
        <f>_xlfn.IFNA(VLOOKUP(B1903,'[1]CDM Patients Data'!$C$1266:$K$3492,9,FALSE),"")</f>
        <v>0</v>
      </c>
      <c r="P1903" s="164">
        <f>_xlfn.IFNA(VLOOKUP(B1903,'[1]CDM Patients Data'!$C$1266:$O$3492,10,FALSE),"")</f>
        <v>0</v>
      </c>
      <c r="Q1903" s="164">
        <f>_xlfn.IFNA(VLOOKUP(B1903,'[1]CDM Patients Data'!$C$1266:$O$3492,11,FALSE),"")</f>
        <v>0</v>
      </c>
      <c r="R1903" s="164">
        <f>_xlfn.IFNA(VLOOKUP(B1903,'[1]CDM Patients Data'!$C$1266:$O$3492,12,FALSE),"")</f>
        <v>0</v>
      </c>
      <c r="S1903" s="164">
        <f>_xlfn.IFNA(VLOOKUP(B1903,'[1]CDM Patients Data'!$C$1266:$P$3492,13,FALSE),"")</f>
        <v>0</v>
      </c>
      <c r="T1903" s="164"/>
      <c r="U1903" s="164"/>
      <c r="V1903" s="164"/>
      <c r="W1903" s="210"/>
      <c r="X1903" s="164"/>
      <c r="Y1903" s="164"/>
      <c r="Z1903" s="164"/>
      <c r="AA1903" s="164"/>
      <c r="AB1903" s="164"/>
      <c r="AC1903" s="210"/>
      <c r="AD1903" s="199"/>
      <c r="AE1903" s="199"/>
      <c r="AF1903" s="199"/>
      <c r="AG1903" s="199"/>
      <c r="AH1903" s="230"/>
      <c r="AI1903" s="199"/>
      <c r="AJ1903" s="199"/>
      <c r="AK1903" s="218"/>
      <c r="AL1903" s="218"/>
      <c r="AM1903" s="218"/>
      <c r="AN1903" s="218"/>
      <c r="AO1903" s="218"/>
      <c r="AP1903" s="218"/>
      <c r="AQ1903" s="218"/>
      <c r="AR1903" s="218"/>
      <c r="AS1903" s="218"/>
      <c r="AT1903" s="218"/>
      <c r="AU1903" s="218"/>
      <c r="AV1903" s="218"/>
      <c r="AW1903" s="218"/>
      <c r="AX1903" s="218"/>
      <c r="AY1903" s="218"/>
      <c r="AZ1903" s="218"/>
      <c r="BA1903" s="218"/>
      <c r="BB1903" s="218"/>
      <c r="BC1903" s="218"/>
      <c r="BD1903" s="218"/>
      <c r="BE1903" s="218"/>
      <c r="BF1903" s="218"/>
      <c r="BG1903" s="218"/>
      <c r="BH1903" s="218"/>
      <c r="BI1903" s="218"/>
      <c r="BJ1903" s="222"/>
      <c r="BK1903" s="199"/>
      <c r="BL1903" s="218"/>
      <c r="BM1903" s="218"/>
      <c r="BN1903" s="218"/>
      <c r="BO1903" s="218"/>
      <c r="BP1903" s="218"/>
      <c r="BQ1903" s="218"/>
      <c r="BR1903" s="218"/>
      <c r="BS1903" s="218"/>
      <c r="BT1903" s="218"/>
      <c r="BU1903" s="218"/>
      <c r="BV1903" s="218"/>
      <c r="BW1903" s="218"/>
      <c r="BX1903" s="218"/>
      <c r="BY1903" s="199"/>
      <c r="BZ1903" s="230"/>
      <c r="CA1903" s="230"/>
      <c r="CB1903" s="230"/>
      <c r="CC1903" s="230"/>
      <c r="CD1903" s="230"/>
      <c r="CE1903" s="230"/>
      <c r="CF1903" s="230"/>
      <c r="CG1903" s="230"/>
      <c r="CH1903" s="230"/>
      <c r="CI1903" s="230"/>
      <c r="CJ1903" s="230"/>
      <c r="CK1903" s="230"/>
      <c r="CL1903" s="230"/>
      <c r="CM1903" s="230"/>
      <c r="CN1903" s="218"/>
      <c r="CO1903" s="199"/>
      <c r="CP1903" s="230"/>
      <c r="CQ1903" s="230"/>
      <c r="CR1903" s="230"/>
      <c r="CS1903" s="230"/>
      <c r="CT1903" s="230"/>
      <c r="CU1903" s="230"/>
      <c r="CV1903" s="230"/>
      <c r="CW1903" s="230"/>
    </row>
    <row r="1904" ht="15" hidden="1" spans="1:101">
      <c r="A1904" s="191">
        <v>3021</v>
      </c>
      <c r="B1904" s="261" t="s">
        <v>4692</v>
      </c>
      <c r="C1904" s="261" t="s">
        <v>4693</v>
      </c>
      <c r="D1904" s="261" t="s">
        <v>2780</v>
      </c>
      <c r="E1904" s="199"/>
      <c r="F1904" s="261" t="s">
        <v>4694</v>
      </c>
      <c r="G1904" s="199"/>
      <c r="H1904" s="199"/>
      <c r="I1904" s="199"/>
      <c r="J1904" s="202"/>
      <c r="K1904" s="202"/>
      <c r="L1904" s="164" t="str">
        <f>_xlfn.IFNA(VLOOKUP(B1904,'[1]CDM Patients Data'!$C$1266:$N$5000,6,FALSE),"")</f>
        <v/>
      </c>
      <c r="M1904" s="164" t="str">
        <f>_xlfn.IFNA(VLOOKUP(B1904,'[1]CDM Patients Data'!$C$1266:$N$5000,7,FALSE),"")</f>
        <v/>
      </c>
      <c r="N1904" s="164" t="str">
        <f>_xlfn.IFNA(VLOOKUP(B1904,'[1]CDM Patients Data'!$C$1266:$N$5000,8,FALSE),"")</f>
        <v/>
      </c>
      <c r="O1904" s="164" t="str">
        <f>_xlfn.IFNA(VLOOKUP(B1904,'[1]CDM Patients Data'!$C$1266:$K$3492,9,FALSE),"")</f>
        <v/>
      </c>
      <c r="P1904" s="164" t="str">
        <f>_xlfn.IFNA(VLOOKUP(B1904,'[1]CDM Patients Data'!$C$1266:$O$3492,10,FALSE),"")</f>
        <v/>
      </c>
      <c r="Q1904" s="164" t="str">
        <f>_xlfn.IFNA(VLOOKUP(B1904,'[1]CDM Patients Data'!$C$1266:$O$3492,11,FALSE),"")</f>
        <v/>
      </c>
      <c r="R1904" s="164" t="str">
        <f>_xlfn.IFNA(VLOOKUP(B1904,'[1]CDM Patients Data'!$C$1266:$O$3492,12,FALSE),"")</f>
        <v/>
      </c>
      <c r="S1904" s="164" t="str">
        <f>_xlfn.IFNA(VLOOKUP(B1904,'[1]CDM Patients Data'!$C$1266:$P$3492,13,FALSE),"")</f>
        <v/>
      </c>
      <c r="T1904" s="164"/>
      <c r="U1904" s="164"/>
      <c r="V1904" s="164"/>
      <c r="W1904" s="210"/>
      <c r="X1904" s="164"/>
      <c r="Y1904" s="164"/>
      <c r="Z1904" s="164"/>
      <c r="AA1904" s="164"/>
      <c r="AB1904" s="164"/>
      <c r="AC1904" s="210"/>
      <c r="AD1904" s="199"/>
      <c r="AE1904" s="199"/>
      <c r="AF1904" s="199"/>
      <c r="AG1904" s="199"/>
      <c r="AH1904" s="230"/>
      <c r="AI1904" s="199"/>
      <c r="AJ1904" s="199"/>
      <c r="AK1904" s="218"/>
      <c r="AL1904" s="218"/>
      <c r="AM1904" s="218"/>
      <c r="AN1904" s="218"/>
      <c r="AO1904" s="218"/>
      <c r="AP1904" s="218"/>
      <c r="AQ1904" s="218"/>
      <c r="AR1904" s="218"/>
      <c r="AS1904" s="218"/>
      <c r="AT1904" s="218"/>
      <c r="AU1904" s="218"/>
      <c r="AV1904" s="218"/>
      <c r="AW1904" s="218"/>
      <c r="AX1904" s="218"/>
      <c r="AY1904" s="218"/>
      <c r="AZ1904" s="218"/>
      <c r="BA1904" s="218"/>
      <c r="BB1904" s="218"/>
      <c r="BC1904" s="218"/>
      <c r="BD1904" s="218"/>
      <c r="BE1904" s="218"/>
      <c r="BF1904" s="218"/>
      <c r="BG1904" s="218"/>
      <c r="BH1904" s="218"/>
      <c r="BI1904" s="218"/>
      <c r="BJ1904" s="222"/>
      <c r="BK1904" s="199"/>
      <c r="BL1904" s="218"/>
      <c r="BM1904" s="218"/>
      <c r="BN1904" s="218"/>
      <c r="BO1904" s="218"/>
      <c r="BP1904" s="218"/>
      <c r="BQ1904" s="218"/>
      <c r="BR1904" s="218"/>
      <c r="BS1904" s="218"/>
      <c r="BT1904" s="218"/>
      <c r="BU1904" s="218"/>
      <c r="BV1904" s="218"/>
      <c r="BW1904" s="218"/>
      <c r="BX1904" s="218"/>
      <c r="BY1904" s="199"/>
      <c r="BZ1904" s="230"/>
      <c r="CA1904" s="230"/>
      <c r="CB1904" s="230"/>
      <c r="CC1904" s="230"/>
      <c r="CD1904" s="230"/>
      <c r="CE1904" s="230"/>
      <c r="CF1904" s="230"/>
      <c r="CG1904" s="230"/>
      <c r="CH1904" s="230"/>
      <c r="CI1904" s="230"/>
      <c r="CJ1904" s="230"/>
      <c r="CK1904" s="230"/>
      <c r="CL1904" s="230"/>
      <c r="CM1904" s="230"/>
      <c r="CN1904" s="218"/>
      <c r="CO1904" s="199"/>
      <c r="CP1904" s="230"/>
      <c r="CQ1904" s="230"/>
      <c r="CR1904" s="230"/>
      <c r="CS1904" s="230"/>
      <c r="CT1904" s="230"/>
      <c r="CU1904" s="230"/>
      <c r="CV1904" s="230"/>
      <c r="CW1904" s="230"/>
    </row>
    <row r="1905" ht="15" hidden="1" spans="1:101">
      <c r="A1905" s="191">
        <v>3022</v>
      </c>
      <c r="B1905" s="261" t="s">
        <v>4695</v>
      </c>
      <c r="C1905" s="261" t="s">
        <v>4696</v>
      </c>
      <c r="D1905" s="261" t="s">
        <v>2806</v>
      </c>
      <c r="E1905" s="199"/>
      <c r="F1905" s="261" t="s">
        <v>2170</v>
      </c>
      <c r="G1905" s="199"/>
      <c r="H1905" s="199"/>
      <c r="I1905" s="199"/>
      <c r="J1905" s="202"/>
      <c r="K1905" s="202"/>
      <c r="L1905" s="164">
        <f>_xlfn.IFNA(VLOOKUP(B1905,'[1]CDM Patients Data'!$C$1266:$N$5000,6,FALSE),"")</f>
        <v>0</v>
      </c>
      <c r="M1905" s="164">
        <f>_xlfn.IFNA(VLOOKUP(B1905,'[1]CDM Patients Data'!$C$1266:$N$5000,7,FALSE),"")</f>
        <v>0</v>
      </c>
      <c r="N1905" s="164">
        <f>_xlfn.IFNA(VLOOKUP(B1905,'[1]CDM Patients Data'!$C$1266:$N$5000,8,FALSE),"")</f>
        <v>0</v>
      </c>
      <c r="O1905" s="164">
        <f>_xlfn.IFNA(VLOOKUP(B1905,'[1]CDM Patients Data'!$C$1266:$K$3492,9,FALSE),"")</f>
        <v>0</v>
      </c>
      <c r="P1905" s="164">
        <f>_xlfn.IFNA(VLOOKUP(B1905,'[1]CDM Patients Data'!$C$1266:$O$3492,10,FALSE),"")</f>
        <v>0</v>
      </c>
      <c r="Q1905" s="164">
        <f>_xlfn.IFNA(VLOOKUP(B1905,'[1]CDM Patients Data'!$C$1266:$O$3492,11,FALSE),"")</f>
        <v>0</v>
      </c>
      <c r="R1905" s="164">
        <f>_xlfn.IFNA(VLOOKUP(B1905,'[1]CDM Patients Data'!$C$1266:$O$3492,12,FALSE),"")</f>
        <v>0</v>
      </c>
      <c r="S1905" s="164">
        <f>_xlfn.IFNA(VLOOKUP(B1905,'[1]CDM Patients Data'!$C$1266:$P$3492,13,FALSE),"")</f>
        <v>0</v>
      </c>
      <c r="T1905" s="164"/>
      <c r="U1905" s="164"/>
      <c r="V1905" s="164"/>
      <c r="W1905" s="210"/>
      <c r="X1905" s="164"/>
      <c r="Y1905" s="164"/>
      <c r="Z1905" s="164"/>
      <c r="AA1905" s="164"/>
      <c r="AB1905" s="164"/>
      <c r="AC1905" s="210"/>
      <c r="AD1905" s="199"/>
      <c r="AE1905" s="199"/>
      <c r="AF1905" s="199"/>
      <c r="AG1905" s="199"/>
      <c r="AH1905" s="230"/>
      <c r="AI1905" s="199"/>
      <c r="AJ1905" s="199"/>
      <c r="AK1905" s="218"/>
      <c r="AL1905" s="218"/>
      <c r="AM1905" s="218"/>
      <c r="AN1905" s="218"/>
      <c r="AO1905" s="218"/>
      <c r="AP1905" s="218"/>
      <c r="AQ1905" s="218"/>
      <c r="AR1905" s="218"/>
      <c r="AS1905" s="218"/>
      <c r="AT1905" s="218"/>
      <c r="AU1905" s="218"/>
      <c r="AV1905" s="218"/>
      <c r="AW1905" s="218"/>
      <c r="AX1905" s="218"/>
      <c r="AY1905" s="218"/>
      <c r="AZ1905" s="218"/>
      <c r="BA1905" s="218"/>
      <c r="BB1905" s="218"/>
      <c r="BC1905" s="218"/>
      <c r="BD1905" s="218"/>
      <c r="BE1905" s="218"/>
      <c r="BF1905" s="218"/>
      <c r="BG1905" s="218"/>
      <c r="BH1905" s="218"/>
      <c r="BI1905" s="218"/>
      <c r="BJ1905" s="222"/>
      <c r="BK1905" s="199"/>
      <c r="BL1905" s="218"/>
      <c r="BM1905" s="218"/>
      <c r="BN1905" s="218"/>
      <c r="BO1905" s="218"/>
      <c r="BP1905" s="218"/>
      <c r="BQ1905" s="218"/>
      <c r="BR1905" s="218"/>
      <c r="BS1905" s="218"/>
      <c r="BT1905" s="218"/>
      <c r="BU1905" s="218"/>
      <c r="BV1905" s="218"/>
      <c r="BW1905" s="218"/>
      <c r="BX1905" s="218"/>
      <c r="BY1905" s="199"/>
      <c r="BZ1905" s="230"/>
      <c r="CA1905" s="230"/>
      <c r="CB1905" s="230"/>
      <c r="CC1905" s="230"/>
      <c r="CD1905" s="230"/>
      <c r="CE1905" s="230"/>
      <c r="CF1905" s="230"/>
      <c r="CG1905" s="230"/>
      <c r="CH1905" s="230"/>
      <c r="CI1905" s="230"/>
      <c r="CJ1905" s="230"/>
      <c r="CK1905" s="230"/>
      <c r="CL1905" s="230"/>
      <c r="CM1905" s="230"/>
      <c r="CN1905" s="218"/>
      <c r="CO1905" s="199"/>
      <c r="CP1905" s="230"/>
      <c r="CQ1905" s="230"/>
      <c r="CR1905" s="230"/>
      <c r="CS1905" s="230"/>
      <c r="CT1905" s="230"/>
      <c r="CU1905" s="230"/>
      <c r="CV1905" s="230"/>
      <c r="CW1905" s="230"/>
    </row>
    <row r="1906" ht="15" hidden="1" spans="1:101">
      <c r="A1906" s="191">
        <v>3023</v>
      </c>
      <c r="B1906" s="261" t="s">
        <v>4697</v>
      </c>
      <c r="C1906" s="261" t="s">
        <v>4698</v>
      </c>
      <c r="D1906" s="261" t="s">
        <v>2806</v>
      </c>
      <c r="E1906" s="199"/>
      <c r="F1906" s="261" t="s">
        <v>2170</v>
      </c>
      <c r="G1906" s="199"/>
      <c r="H1906" s="199"/>
      <c r="I1906" s="199"/>
      <c r="J1906" s="202"/>
      <c r="K1906" s="202"/>
      <c r="L1906" s="164" t="str">
        <f>_xlfn.IFNA(VLOOKUP(B1906,'[1]CDM Patients Data'!$C$1266:$N$5000,6,FALSE),"")</f>
        <v/>
      </c>
      <c r="M1906" s="164" t="str">
        <f>_xlfn.IFNA(VLOOKUP(B1906,'[1]CDM Patients Data'!$C$1266:$N$5000,7,FALSE),"")</f>
        <v/>
      </c>
      <c r="N1906" s="164" t="str">
        <f>_xlfn.IFNA(VLOOKUP(B1906,'[1]CDM Patients Data'!$C$1266:$N$5000,8,FALSE),"")</f>
        <v/>
      </c>
      <c r="O1906" s="164" t="str">
        <f>_xlfn.IFNA(VLOOKUP(B1906,'[1]CDM Patients Data'!$C$1266:$K$3492,9,FALSE),"")</f>
        <v/>
      </c>
      <c r="P1906" s="164" t="str">
        <f>_xlfn.IFNA(VLOOKUP(B1906,'[1]CDM Patients Data'!$C$1266:$O$3492,10,FALSE),"")</f>
        <v/>
      </c>
      <c r="Q1906" s="164" t="str">
        <f>_xlfn.IFNA(VLOOKUP(B1906,'[1]CDM Patients Data'!$C$1266:$O$3492,11,FALSE),"")</f>
        <v/>
      </c>
      <c r="R1906" s="164" t="str">
        <f>_xlfn.IFNA(VLOOKUP(B1906,'[1]CDM Patients Data'!$C$1266:$O$3492,12,FALSE),"")</f>
        <v/>
      </c>
      <c r="S1906" s="164" t="str">
        <f>_xlfn.IFNA(VLOOKUP(B1906,'[1]CDM Patients Data'!$C$1266:$P$3492,13,FALSE),"")</f>
        <v/>
      </c>
      <c r="T1906" s="164"/>
      <c r="U1906" s="164"/>
      <c r="V1906" s="164"/>
      <c r="W1906" s="210"/>
      <c r="X1906" s="164"/>
      <c r="Y1906" s="164"/>
      <c r="Z1906" s="164"/>
      <c r="AA1906" s="164"/>
      <c r="AB1906" s="164"/>
      <c r="AC1906" s="210"/>
      <c r="AD1906" s="199"/>
      <c r="AE1906" s="199"/>
      <c r="AF1906" s="199"/>
      <c r="AG1906" s="199"/>
      <c r="AH1906" s="230"/>
      <c r="AI1906" s="199"/>
      <c r="AJ1906" s="199"/>
      <c r="AK1906" s="218"/>
      <c r="AL1906" s="218"/>
      <c r="AM1906" s="218"/>
      <c r="AN1906" s="218"/>
      <c r="AO1906" s="218"/>
      <c r="AP1906" s="218"/>
      <c r="AQ1906" s="218"/>
      <c r="AR1906" s="218"/>
      <c r="AS1906" s="218"/>
      <c r="AT1906" s="218"/>
      <c r="AU1906" s="218"/>
      <c r="AV1906" s="218"/>
      <c r="AW1906" s="218"/>
      <c r="AX1906" s="218"/>
      <c r="AY1906" s="218"/>
      <c r="AZ1906" s="218"/>
      <c r="BA1906" s="218"/>
      <c r="BB1906" s="218"/>
      <c r="BC1906" s="218"/>
      <c r="BD1906" s="218"/>
      <c r="BE1906" s="218"/>
      <c r="BF1906" s="218"/>
      <c r="BG1906" s="218"/>
      <c r="BH1906" s="218"/>
      <c r="BI1906" s="218"/>
      <c r="BJ1906" s="222"/>
      <c r="BK1906" s="199"/>
      <c r="BL1906" s="218"/>
      <c r="BM1906" s="218"/>
      <c r="BN1906" s="218"/>
      <c r="BO1906" s="218"/>
      <c r="BP1906" s="218"/>
      <c r="BQ1906" s="218"/>
      <c r="BR1906" s="218"/>
      <c r="BS1906" s="218"/>
      <c r="BT1906" s="218"/>
      <c r="BU1906" s="218"/>
      <c r="BV1906" s="218"/>
      <c r="BW1906" s="218"/>
      <c r="BX1906" s="218"/>
      <c r="BY1906" s="199"/>
      <c r="BZ1906" s="230"/>
      <c r="CA1906" s="230"/>
      <c r="CB1906" s="230"/>
      <c r="CC1906" s="230"/>
      <c r="CD1906" s="230"/>
      <c r="CE1906" s="230"/>
      <c r="CF1906" s="230"/>
      <c r="CG1906" s="230"/>
      <c r="CH1906" s="230"/>
      <c r="CI1906" s="230"/>
      <c r="CJ1906" s="230"/>
      <c r="CK1906" s="230"/>
      <c r="CL1906" s="230"/>
      <c r="CM1906" s="230"/>
      <c r="CN1906" s="218"/>
      <c r="CO1906" s="199"/>
      <c r="CP1906" s="230"/>
      <c r="CQ1906" s="230"/>
      <c r="CR1906" s="230"/>
      <c r="CS1906" s="230"/>
      <c r="CT1906" s="230"/>
      <c r="CU1906" s="230"/>
      <c r="CV1906" s="230"/>
      <c r="CW1906" s="230"/>
    </row>
    <row r="1907" ht="15" hidden="1" spans="1:101">
      <c r="A1907" s="191">
        <v>3024</v>
      </c>
      <c r="B1907" s="261" t="s">
        <v>4699</v>
      </c>
      <c r="C1907" s="261" t="s">
        <v>4579</v>
      </c>
      <c r="D1907" s="261" t="s">
        <v>2806</v>
      </c>
      <c r="E1907" s="199"/>
      <c r="F1907" s="261" t="s">
        <v>2170</v>
      </c>
      <c r="G1907" s="199"/>
      <c r="H1907" s="199"/>
      <c r="I1907" s="199"/>
      <c r="J1907" s="202"/>
      <c r="K1907" s="202"/>
      <c r="L1907" s="164">
        <f>_xlfn.IFNA(VLOOKUP(B1907,'[1]CDM Patients Data'!$C$1266:$N$5000,6,FALSE),"")</f>
        <v>0</v>
      </c>
      <c r="M1907" s="164">
        <f>_xlfn.IFNA(VLOOKUP(B1907,'[1]CDM Patients Data'!$C$1266:$N$5000,7,FALSE),"")</f>
        <v>0</v>
      </c>
      <c r="N1907" s="164">
        <f>_xlfn.IFNA(VLOOKUP(B1907,'[1]CDM Patients Data'!$C$1266:$N$5000,8,FALSE),"")</f>
        <v>0</v>
      </c>
      <c r="O1907" s="164">
        <f>_xlfn.IFNA(VLOOKUP(B1907,'[1]CDM Patients Data'!$C$1266:$K$3492,9,FALSE),"")</f>
        <v>0</v>
      </c>
      <c r="P1907" s="164">
        <f>_xlfn.IFNA(VLOOKUP(B1907,'[1]CDM Patients Data'!$C$1266:$O$3492,10,FALSE),"")</f>
        <v>0</v>
      </c>
      <c r="Q1907" s="164">
        <f>_xlfn.IFNA(VLOOKUP(B1907,'[1]CDM Patients Data'!$C$1266:$O$3492,11,FALSE),"")</f>
        <v>0</v>
      </c>
      <c r="R1907" s="164">
        <f>_xlfn.IFNA(VLOOKUP(B1907,'[1]CDM Patients Data'!$C$1266:$O$3492,12,FALSE),"")</f>
        <v>0</v>
      </c>
      <c r="S1907" s="164">
        <f>_xlfn.IFNA(VLOOKUP(B1907,'[1]CDM Patients Data'!$C$1266:$P$3492,13,FALSE),"")</f>
        <v>0</v>
      </c>
      <c r="T1907" s="164"/>
      <c r="U1907" s="164"/>
      <c r="V1907" s="164"/>
      <c r="W1907" s="210"/>
      <c r="X1907" s="164"/>
      <c r="Y1907" s="164"/>
      <c r="Z1907" s="164"/>
      <c r="AA1907" s="164"/>
      <c r="AB1907" s="164"/>
      <c r="AC1907" s="210"/>
      <c r="AD1907" s="199"/>
      <c r="AE1907" s="199"/>
      <c r="AF1907" s="199"/>
      <c r="AG1907" s="199"/>
      <c r="AH1907" s="230"/>
      <c r="AI1907" s="199"/>
      <c r="AJ1907" s="199"/>
      <c r="AK1907" s="218"/>
      <c r="AL1907" s="218"/>
      <c r="AM1907" s="218"/>
      <c r="AN1907" s="218"/>
      <c r="AO1907" s="218"/>
      <c r="AP1907" s="218"/>
      <c r="AQ1907" s="218"/>
      <c r="AR1907" s="218"/>
      <c r="AS1907" s="218"/>
      <c r="AT1907" s="218"/>
      <c r="AU1907" s="218"/>
      <c r="AV1907" s="218"/>
      <c r="AW1907" s="218"/>
      <c r="AX1907" s="218"/>
      <c r="AY1907" s="218"/>
      <c r="AZ1907" s="218"/>
      <c r="BA1907" s="218"/>
      <c r="BB1907" s="218"/>
      <c r="BC1907" s="218"/>
      <c r="BD1907" s="218"/>
      <c r="BE1907" s="218"/>
      <c r="BF1907" s="218"/>
      <c r="BG1907" s="218"/>
      <c r="BH1907" s="218"/>
      <c r="BI1907" s="218"/>
      <c r="BJ1907" s="222"/>
      <c r="BK1907" s="199"/>
      <c r="BL1907" s="218"/>
      <c r="BM1907" s="218"/>
      <c r="BN1907" s="218"/>
      <c r="BO1907" s="218"/>
      <c r="BP1907" s="218"/>
      <c r="BQ1907" s="218"/>
      <c r="BR1907" s="218"/>
      <c r="BS1907" s="218"/>
      <c r="BT1907" s="218"/>
      <c r="BU1907" s="218"/>
      <c r="BV1907" s="218"/>
      <c r="BW1907" s="218"/>
      <c r="BX1907" s="218"/>
      <c r="BY1907" s="199"/>
      <c r="BZ1907" s="230"/>
      <c r="CA1907" s="230"/>
      <c r="CB1907" s="230"/>
      <c r="CC1907" s="230"/>
      <c r="CD1907" s="230"/>
      <c r="CE1907" s="230"/>
      <c r="CF1907" s="230"/>
      <c r="CG1907" s="230"/>
      <c r="CH1907" s="230"/>
      <c r="CI1907" s="230"/>
      <c r="CJ1907" s="230"/>
      <c r="CK1907" s="230"/>
      <c r="CL1907" s="230"/>
      <c r="CM1907" s="230"/>
      <c r="CN1907" s="218"/>
      <c r="CO1907" s="199"/>
      <c r="CP1907" s="230"/>
      <c r="CQ1907" s="230"/>
      <c r="CR1907" s="230"/>
      <c r="CS1907" s="230"/>
      <c r="CT1907" s="230"/>
      <c r="CU1907" s="230"/>
      <c r="CV1907" s="230"/>
      <c r="CW1907" s="230"/>
    </row>
    <row r="1908" ht="45" hidden="1" spans="1:101">
      <c r="A1908" s="191">
        <v>3025</v>
      </c>
      <c r="B1908" s="261" t="s">
        <v>4700</v>
      </c>
      <c r="C1908" s="261" t="s">
        <v>4701</v>
      </c>
      <c r="D1908" s="261" t="s">
        <v>2824</v>
      </c>
      <c r="E1908" s="199"/>
      <c r="F1908" s="261" t="s">
        <v>4528</v>
      </c>
      <c r="G1908" s="199"/>
      <c r="H1908" s="199"/>
      <c r="I1908" s="199"/>
      <c r="J1908" s="202"/>
      <c r="K1908" s="202"/>
      <c r="L1908" s="164" t="str">
        <f>_xlfn.IFNA(VLOOKUP(B1908,'[1]CDM Patients Data'!$C$1266:$N$5000,6,FALSE),"")</f>
        <v>Ovary</v>
      </c>
      <c r="M1908" s="164" t="str">
        <f>_xlfn.IFNA(VLOOKUP(B1908,'[1]CDM Patients Data'!$C$1266:$N$5000,7,FALSE),"")</f>
        <v>Ovary</v>
      </c>
      <c r="N1908" s="164" t="str">
        <f>_xlfn.IFNA(VLOOKUP(B1908,'[1]CDM Patients Data'!$C$1266:$N$5000,8,FALSE),"")</f>
        <v>High-grade serous carcinoma</v>
      </c>
      <c r="O1908" s="164" t="str">
        <f>_xlfn.IFNA(VLOOKUP(B1908,'[1]CDM Patients Data'!$C$1266:$K$3492,9,FALSE),"")</f>
        <v>Right and Left</v>
      </c>
      <c r="P1908" s="164">
        <f>_xlfn.IFNA(VLOOKUP(B1908,'[1]CDM Patients Data'!$C$1266:$O$3492,10,FALSE),"")</f>
        <v>0</v>
      </c>
      <c r="Q1908" s="164">
        <f>_xlfn.IFNA(VLOOKUP(B1908,'[1]CDM Patients Data'!$C$1266:$O$3492,11,FALSE),"")</f>
        <v>0</v>
      </c>
      <c r="R1908" s="164">
        <f>_xlfn.IFNA(VLOOKUP(B1908,'[1]CDM Patients Data'!$C$1266:$O$3492,12,FALSE),"")</f>
        <v>0</v>
      </c>
      <c r="S1908" s="164">
        <f>_xlfn.IFNA(VLOOKUP(B1908,'[1]CDM Patients Data'!$C$1266:$P$3492,13,FALSE),"")</f>
        <v>0</v>
      </c>
      <c r="T1908" s="164"/>
      <c r="U1908" s="164"/>
      <c r="V1908" s="164"/>
      <c r="W1908" s="210"/>
      <c r="X1908" s="164"/>
      <c r="Y1908" s="164"/>
      <c r="Z1908" s="164"/>
      <c r="AA1908" s="164"/>
      <c r="AB1908" s="164"/>
      <c r="AC1908" s="210"/>
      <c r="AD1908" s="199"/>
      <c r="AE1908" s="199"/>
      <c r="AF1908" s="199"/>
      <c r="AG1908" s="199"/>
      <c r="AH1908" s="230"/>
      <c r="AI1908" s="199"/>
      <c r="AJ1908" s="199"/>
      <c r="AK1908" s="218"/>
      <c r="AL1908" s="218"/>
      <c r="AM1908" s="218"/>
      <c r="AN1908" s="218"/>
      <c r="AO1908" s="218"/>
      <c r="AP1908" s="218"/>
      <c r="AQ1908" s="218"/>
      <c r="AR1908" s="218"/>
      <c r="AS1908" s="218"/>
      <c r="AT1908" s="218"/>
      <c r="AU1908" s="218"/>
      <c r="AV1908" s="218"/>
      <c r="AW1908" s="218"/>
      <c r="AX1908" s="218"/>
      <c r="AY1908" s="218"/>
      <c r="AZ1908" s="218"/>
      <c r="BA1908" s="218"/>
      <c r="BB1908" s="218"/>
      <c r="BC1908" s="218"/>
      <c r="BD1908" s="218"/>
      <c r="BE1908" s="218"/>
      <c r="BF1908" s="218"/>
      <c r="BG1908" s="218"/>
      <c r="BH1908" s="218"/>
      <c r="BI1908" s="218"/>
      <c r="BJ1908" s="222"/>
      <c r="BK1908" s="199"/>
      <c r="BL1908" s="218"/>
      <c r="BM1908" s="218"/>
      <c r="BN1908" s="218"/>
      <c r="BO1908" s="218"/>
      <c r="BP1908" s="218"/>
      <c r="BQ1908" s="218"/>
      <c r="BR1908" s="218"/>
      <c r="BS1908" s="218"/>
      <c r="BT1908" s="218"/>
      <c r="BU1908" s="218"/>
      <c r="BV1908" s="218"/>
      <c r="BW1908" s="218"/>
      <c r="BX1908" s="218"/>
      <c r="BY1908" s="199"/>
      <c r="BZ1908" s="230"/>
      <c r="CA1908" s="230"/>
      <c r="CB1908" s="230"/>
      <c r="CC1908" s="230"/>
      <c r="CD1908" s="230"/>
      <c r="CE1908" s="230"/>
      <c r="CF1908" s="230"/>
      <c r="CG1908" s="230"/>
      <c r="CH1908" s="230"/>
      <c r="CI1908" s="230"/>
      <c r="CJ1908" s="230"/>
      <c r="CK1908" s="230"/>
      <c r="CL1908" s="230"/>
      <c r="CM1908" s="230"/>
      <c r="CN1908" s="218"/>
      <c r="CO1908" s="199"/>
      <c r="CP1908" s="230"/>
      <c r="CQ1908" s="230"/>
      <c r="CR1908" s="230"/>
      <c r="CS1908" s="230"/>
      <c r="CT1908" s="230"/>
      <c r="CU1908" s="230"/>
      <c r="CV1908" s="230"/>
      <c r="CW1908" s="230"/>
    </row>
    <row r="1909" ht="45" hidden="1" spans="1:101">
      <c r="A1909" s="191">
        <v>3026</v>
      </c>
      <c r="B1909" s="261" t="s">
        <v>4702</v>
      </c>
      <c r="C1909" s="261" t="s">
        <v>4701</v>
      </c>
      <c r="D1909" s="261" t="s">
        <v>2783</v>
      </c>
      <c r="E1909" s="199"/>
      <c r="F1909" s="261" t="s">
        <v>4528</v>
      </c>
      <c r="G1909" s="199"/>
      <c r="H1909" s="199"/>
      <c r="I1909" s="199"/>
      <c r="J1909" s="202"/>
      <c r="K1909" s="202"/>
      <c r="L1909" s="164" t="str">
        <f>_xlfn.IFNA(VLOOKUP(B1909,'[1]CDM Patients Data'!$C$1266:$N$5000,6,FALSE),"")</f>
        <v>Ovary</v>
      </c>
      <c r="M1909" s="164" t="str">
        <f>_xlfn.IFNA(VLOOKUP(B1909,'[1]CDM Patients Data'!$C$1266:$N$5000,7,FALSE),"")</f>
        <v>Ovary</v>
      </c>
      <c r="N1909" s="164" t="str">
        <f>_xlfn.IFNA(VLOOKUP(B1909,'[1]CDM Patients Data'!$C$1266:$N$5000,8,FALSE),"")</f>
        <v>High-grade serous carcinoma</v>
      </c>
      <c r="O1909" s="164" t="str">
        <f>_xlfn.IFNA(VLOOKUP(B1909,'[1]CDM Patients Data'!$C$1266:$K$3492,9,FALSE),"")</f>
        <v>Right and Left</v>
      </c>
      <c r="P1909" s="164">
        <f>_xlfn.IFNA(VLOOKUP(B1909,'[1]CDM Patients Data'!$C$1266:$O$3492,10,FALSE),"")</f>
        <v>0</v>
      </c>
      <c r="Q1909" s="164">
        <f>_xlfn.IFNA(VLOOKUP(B1909,'[1]CDM Patients Data'!$C$1266:$O$3492,11,FALSE),"")</f>
        <v>0</v>
      </c>
      <c r="R1909" s="164">
        <f>_xlfn.IFNA(VLOOKUP(B1909,'[1]CDM Patients Data'!$C$1266:$O$3492,12,FALSE),"")</f>
        <v>0</v>
      </c>
      <c r="S1909" s="164">
        <f>_xlfn.IFNA(VLOOKUP(B1909,'[1]CDM Patients Data'!$C$1266:$P$3492,13,FALSE),"")</f>
        <v>0</v>
      </c>
      <c r="T1909" s="164"/>
      <c r="U1909" s="164"/>
      <c r="V1909" s="164"/>
      <c r="W1909" s="210"/>
      <c r="X1909" s="164"/>
      <c r="Y1909" s="164"/>
      <c r="Z1909" s="164"/>
      <c r="AA1909" s="164"/>
      <c r="AB1909" s="164"/>
      <c r="AC1909" s="210"/>
      <c r="AD1909" s="199"/>
      <c r="AE1909" s="199"/>
      <c r="AF1909" s="199"/>
      <c r="AG1909" s="199"/>
      <c r="AH1909" s="230"/>
      <c r="AI1909" s="199"/>
      <c r="AJ1909" s="199"/>
      <c r="AK1909" s="218"/>
      <c r="AL1909" s="218"/>
      <c r="AM1909" s="218"/>
      <c r="AN1909" s="218"/>
      <c r="AO1909" s="218"/>
      <c r="AP1909" s="218"/>
      <c r="AQ1909" s="218"/>
      <c r="AR1909" s="218"/>
      <c r="AS1909" s="218"/>
      <c r="AT1909" s="218"/>
      <c r="AU1909" s="218"/>
      <c r="AV1909" s="218"/>
      <c r="AW1909" s="218"/>
      <c r="AX1909" s="218"/>
      <c r="AY1909" s="218"/>
      <c r="AZ1909" s="218"/>
      <c r="BA1909" s="218"/>
      <c r="BB1909" s="218"/>
      <c r="BC1909" s="218"/>
      <c r="BD1909" s="218"/>
      <c r="BE1909" s="218"/>
      <c r="BF1909" s="218"/>
      <c r="BG1909" s="218"/>
      <c r="BH1909" s="218"/>
      <c r="BI1909" s="218"/>
      <c r="BJ1909" s="222"/>
      <c r="BK1909" s="199"/>
      <c r="BL1909" s="218"/>
      <c r="BM1909" s="218"/>
      <c r="BN1909" s="218"/>
      <c r="BO1909" s="218"/>
      <c r="BP1909" s="218"/>
      <c r="BQ1909" s="218"/>
      <c r="BR1909" s="218"/>
      <c r="BS1909" s="218"/>
      <c r="BT1909" s="218"/>
      <c r="BU1909" s="218"/>
      <c r="BV1909" s="218"/>
      <c r="BW1909" s="218"/>
      <c r="BX1909" s="218"/>
      <c r="BY1909" s="199"/>
      <c r="BZ1909" s="230"/>
      <c r="CA1909" s="230"/>
      <c r="CB1909" s="230"/>
      <c r="CC1909" s="230"/>
      <c r="CD1909" s="230"/>
      <c r="CE1909" s="230"/>
      <c r="CF1909" s="230"/>
      <c r="CG1909" s="230"/>
      <c r="CH1909" s="230"/>
      <c r="CI1909" s="230"/>
      <c r="CJ1909" s="230"/>
      <c r="CK1909" s="230"/>
      <c r="CL1909" s="230"/>
      <c r="CM1909" s="230"/>
      <c r="CN1909" s="218"/>
      <c r="CO1909" s="199"/>
      <c r="CP1909" s="230"/>
      <c r="CQ1909" s="230"/>
      <c r="CR1909" s="230"/>
      <c r="CS1909" s="230"/>
      <c r="CT1909" s="230"/>
      <c r="CU1909" s="230"/>
      <c r="CV1909" s="230"/>
      <c r="CW1909" s="230"/>
    </row>
    <row r="1910" hidden="1" spans="1:101">
      <c r="A1910" s="191">
        <v>3027</v>
      </c>
      <c r="B1910" s="261" t="s">
        <v>4703</v>
      </c>
      <c r="C1910" s="261" t="s">
        <v>4704</v>
      </c>
      <c r="D1910" s="261" t="s">
        <v>2824</v>
      </c>
      <c r="E1910" s="199"/>
      <c r="F1910" s="274"/>
      <c r="G1910" s="199"/>
      <c r="H1910" s="199"/>
      <c r="I1910" s="199"/>
      <c r="J1910" s="202"/>
      <c r="K1910" s="202"/>
      <c r="L1910" s="164" t="str">
        <f>_xlfn.IFNA(VLOOKUP(B1910,'[1]CDM Patients Data'!$C$1266:$N$5000,6,FALSE),"")</f>
        <v/>
      </c>
      <c r="M1910" s="164" t="str">
        <f>_xlfn.IFNA(VLOOKUP(B1910,'[1]CDM Patients Data'!$C$1266:$N$5000,7,FALSE),"")</f>
        <v/>
      </c>
      <c r="N1910" s="164" t="str">
        <f>_xlfn.IFNA(VLOOKUP(B1910,'[1]CDM Patients Data'!$C$1266:$N$5000,8,FALSE),"")</f>
        <v/>
      </c>
      <c r="O1910" s="164" t="str">
        <f>_xlfn.IFNA(VLOOKUP(B1910,'[1]CDM Patients Data'!$C$1266:$K$3492,9,FALSE),"")</f>
        <v/>
      </c>
      <c r="P1910" s="164" t="str">
        <f>_xlfn.IFNA(VLOOKUP(B1910,'[1]CDM Patients Data'!$C$1266:$O$3492,10,FALSE),"")</f>
        <v/>
      </c>
      <c r="Q1910" s="164" t="str">
        <f>_xlfn.IFNA(VLOOKUP(B1910,'[1]CDM Patients Data'!$C$1266:$O$3492,11,FALSE),"")</f>
        <v/>
      </c>
      <c r="R1910" s="164" t="str">
        <f>_xlfn.IFNA(VLOOKUP(B1910,'[1]CDM Patients Data'!$C$1266:$O$3492,12,FALSE),"")</f>
        <v/>
      </c>
      <c r="S1910" s="164" t="str">
        <f>_xlfn.IFNA(VLOOKUP(B1910,'[1]CDM Patients Data'!$C$1266:$P$3492,13,FALSE),"")</f>
        <v/>
      </c>
      <c r="T1910" s="164"/>
      <c r="U1910" s="164"/>
      <c r="V1910" s="164"/>
      <c r="W1910" s="210"/>
      <c r="X1910" s="164"/>
      <c r="Y1910" s="164"/>
      <c r="Z1910" s="164"/>
      <c r="AA1910" s="164"/>
      <c r="AB1910" s="164"/>
      <c r="AC1910" s="210"/>
      <c r="AD1910" s="199"/>
      <c r="AE1910" s="199"/>
      <c r="AF1910" s="199"/>
      <c r="AG1910" s="199"/>
      <c r="AH1910" s="230"/>
      <c r="AI1910" s="199"/>
      <c r="AJ1910" s="199"/>
      <c r="AK1910" s="218"/>
      <c r="AL1910" s="218"/>
      <c r="AM1910" s="218"/>
      <c r="AN1910" s="218"/>
      <c r="AO1910" s="218"/>
      <c r="AP1910" s="218"/>
      <c r="AQ1910" s="218"/>
      <c r="AR1910" s="218"/>
      <c r="AS1910" s="218"/>
      <c r="AT1910" s="218"/>
      <c r="AU1910" s="218"/>
      <c r="AV1910" s="218"/>
      <c r="AW1910" s="218"/>
      <c r="AX1910" s="218"/>
      <c r="AY1910" s="218"/>
      <c r="AZ1910" s="218"/>
      <c r="BA1910" s="218"/>
      <c r="BB1910" s="218"/>
      <c r="BC1910" s="218"/>
      <c r="BD1910" s="218"/>
      <c r="BE1910" s="218"/>
      <c r="BF1910" s="218"/>
      <c r="BG1910" s="218"/>
      <c r="BH1910" s="218"/>
      <c r="BI1910" s="218"/>
      <c r="BJ1910" s="222"/>
      <c r="BK1910" s="199"/>
      <c r="BL1910" s="218"/>
      <c r="BM1910" s="218"/>
      <c r="BN1910" s="218"/>
      <c r="BO1910" s="218"/>
      <c r="BP1910" s="218"/>
      <c r="BQ1910" s="218"/>
      <c r="BR1910" s="218"/>
      <c r="BS1910" s="218"/>
      <c r="BT1910" s="218"/>
      <c r="BU1910" s="218"/>
      <c r="BV1910" s="218"/>
      <c r="BW1910" s="218"/>
      <c r="BX1910" s="218"/>
      <c r="BY1910" s="199"/>
      <c r="BZ1910" s="230"/>
      <c r="CA1910" s="230"/>
      <c r="CB1910" s="230"/>
      <c r="CC1910" s="230"/>
      <c r="CD1910" s="230"/>
      <c r="CE1910" s="230"/>
      <c r="CF1910" s="230"/>
      <c r="CG1910" s="230"/>
      <c r="CH1910" s="230"/>
      <c r="CI1910" s="230"/>
      <c r="CJ1910" s="230"/>
      <c r="CK1910" s="230"/>
      <c r="CL1910" s="230"/>
      <c r="CM1910" s="230"/>
      <c r="CN1910" s="218"/>
      <c r="CO1910" s="199"/>
      <c r="CP1910" s="230"/>
      <c r="CQ1910" s="230"/>
      <c r="CR1910" s="230"/>
      <c r="CS1910" s="230"/>
      <c r="CT1910" s="230"/>
      <c r="CU1910" s="230"/>
      <c r="CV1910" s="230"/>
      <c r="CW1910" s="230"/>
    </row>
    <row r="1911" ht="15" hidden="1" spans="1:101">
      <c r="A1911" s="191">
        <v>3028</v>
      </c>
      <c r="B1911" s="261" t="s">
        <v>4705</v>
      </c>
      <c r="C1911" s="261" t="s">
        <v>4706</v>
      </c>
      <c r="D1911" s="261" t="s">
        <v>2824</v>
      </c>
      <c r="E1911" s="199"/>
      <c r="F1911" s="261" t="s">
        <v>4707</v>
      </c>
      <c r="G1911" s="199"/>
      <c r="H1911" s="199"/>
      <c r="I1911" s="199"/>
      <c r="J1911" s="202"/>
      <c r="K1911" s="202"/>
      <c r="L1911" s="164">
        <f>_xlfn.IFNA(VLOOKUP(B1911,'[1]CDM Patients Data'!$C$1266:$N$5000,6,FALSE),"")</f>
        <v>0</v>
      </c>
      <c r="M1911" s="164">
        <f>_xlfn.IFNA(VLOOKUP(B1911,'[1]CDM Patients Data'!$C$1266:$N$5000,7,FALSE),"")</f>
        <v>0</v>
      </c>
      <c r="N1911" s="164">
        <f>_xlfn.IFNA(VLOOKUP(B1911,'[1]CDM Patients Data'!$C$1266:$N$5000,8,FALSE),"")</f>
        <v>0</v>
      </c>
      <c r="O1911" s="164">
        <f>_xlfn.IFNA(VLOOKUP(B1911,'[1]CDM Patients Data'!$C$1266:$K$3492,9,FALSE),"")</f>
        <v>0</v>
      </c>
      <c r="P1911" s="164">
        <f>_xlfn.IFNA(VLOOKUP(B1911,'[1]CDM Patients Data'!$C$1266:$O$3492,10,FALSE),"")</f>
        <v>0</v>
      </c>
      <c r="Q1911" s="164">
        <f>_xlfn.IFNA(VLOOKUP(B1911,'[1]CDM Patients Data'!$C$1266:$O$3492,11,FALSE),"")</f>
        <v>0</v>
      </c>
      <c r="R1911" s="164">
        <f>_xlfn.IFNA(VLOOKUP(B1911,'[1]CDM Patients Data'!$C$1266:$O$3492,12,FALSE),"")</f>
        <v>0</v>
      </c>
      <c r="S1911" s="164">
        <f>_xlfn.IFNA(VLOOKUP(B1911,'[1]CDM Patients Data'!$C$1266:$P$3492,13,FALSE),"")</f>
        <v>0</v>
      </c>
      <c r="T1911" s="164"/>
      <c r="U1911" s="164"/>
      <c r="V1911" s="164"/>
      <c r="W1911" s="210"/>
      <c r="X1911" s="164"/>
      <c r="Y1911" s="164"/>
      <c r="Z1911" s="164"/>
      <c r="AA1911" s="164"/>
      <c r="AB1911" s="164"/>
      <c r="AC1911" s="210"/>
      <c r="AD1911" s="199"/>
      <c r="AE1911" s="199"/>
      <c r="AF1911" s="199"/>
      <c r="AG1911" s="199"/>
      <c r="AH1911" s="230"/>
      <c r="AI1911" s="199"/>
      <c r="AJ1911" s="199"/>
      <c r="AK1911" s="218"/>
      <c r="AL1911" s="218"/>
      <c r="AM1911" s="218"/>
      <c r="AN1911" s="218"/>
      <c r="AO1911" s="218"/>
      <c r="AP1911" s="218"/>
      <c r="AQ1911" s="218"/>
      <c r="AR1911" s="218"/>
      <c r="AS1911" s="218"/>
      <c r="AT1911" s="218"/>
      <c r="AU1911" s="218"/>
      <c r="AV1911" s="218"/>
      <c r="AW1911" s="218"/>
      <c r="AX1911" s="218"/>
      <c r="AY1911" s="218"/>
      <c r="AZ1911" s="218"/>
      <c r="BA1911" s="218"/>
      <c r="BB1911" s="218"/>
      <c r="BC1911" s="218"/>
      <c r="BD1911" s="218"/>
      <c r="BE1911" s="218"/>
      <c r="BF1911" s="218"/>
      <c r="BG1911" s="218"/>
      <c r="BH1911" s="218"/>
      <c r="BI1911" s="218"/>
      <c r="BJ1911" s="222"/>
      <c r="BK1911" s="199"/>
      <c r="BL1911" s="218"/>
      <c r="BM1911" s="218"/>
      <c r="BN1911" s="218"/>
      <c r="BO1911" s="218"/>
      <c r="BP1911" s="218"/>
      <c r="BQ1911" s="218"/>
      <c r="BR1911" s="218"/>
      <c r="BS1911" s="218"/>
      <c r="BT1911" s="218"/>
      <c r="BU1911" s="218"/>
      <c r="BV1911" s="218"/>
      <c r="BW1911" s="218"/>
      <c r="BX1911" s="218"/>
      <c r="BY1911" s="199"/>
      <c r="BZ1911" s="230"/>
      <c r="CA1911" s="230"/>
      <c r="CB1911" s="230"/>
      <c r="CC1911" s="230"/>
      <c r="CD1911" s="230"/>
      <c r="CE1911" s="230"/>
      <c r="CF1911" s="230"/>
      <c r="CG1911" s="230"/>
      <c r="CH1911" s="230"/>
      <c r="CI1911" s="230"/>
      <c r="CJ1911" s="230"/>
      <c r="CK1911" s="230"/>
      <c r="CL1911" s="230"/>
      <c r="CM1911" s="230"/>
      <c r="CN1911" s="218"/>
      <c r="CO1911" s="199"/>
      <c r="CP1911" s="230"/>
      <c r="CQ1911" s="230"/>
      <c r="CR1911" s="230"/>
      <c r="CS1911" s="230"/>
      <c r="CT1911" s="230"/>
      <c r="CU1911" s="230"/>
      <c r="CV1911" s="230"/>
      <c r="CW1911" s="230"/>
    </row>
    <row r="1912" ht="30" hidden="1" spans="1:101">
      <c r="A1912" s="191">
        <v>3029</v>
      </c>
      <c r="B1912" s="261" t="s">
        <v>4708</v>
      </c>
      <c r="C1912" s="261" t="s">
        <v>4709</v>
      </c>
      <c r="D1912" s="261" t="s">
        <v>2824</v>
      </c>
      <c r="E1912" s="199"/>
      <c r="F1912" s="261" t="s">
        <v>4710</v>
      </c>
      <c r="G1912" s="199"/>
      <c r="H1912" s="199"/>
      <c r="I1912" s="199"/>
      <c r="J1912" s="202"/>
      <c r="K1912" s="202"/>
      <c r="L1912" s="164" t="str">
        <f>_xlfn.IFNA(VLOOKUP(B1912,'[1]CDM Patients Data'!$C$1266:$N$5000,6,FALSE),"")</f>
        <v>LUNG</v>
      </c>
      <c r="M1912" s="164" t="str">
        <f>_xlfn.IFNA(VLOOKUP(B1912,'[1]CDM Patients Data'!$C$1266:$N$5000,7,FALSE),"")</f>
        <v>Lung NOS</v>
      </c>
      <c r="N1912" s="164" t="str">
        <f>_xlfn.IFNA(VLOOKUP(B1912,'[1]CDM Patients Data'!$C$1266:$N$5000,8,FALSE),"")</f>
        <v>Adenocarcinoma, NOS</v>
      </c>
      <c r="O1912" s="164" t="str">
        <f>_xlfn.IFNA(VLOOKUP(B1912,'[1]CDM Patients Data'!$C$1266:$K$3492,9,FALSE),"")</f>
        <v>Right</v>
      </c>
      <c r="P1912" s="164">
        <f>_xlfn.IFNA(VLOOKUP(B1912,'[1]CDM Patients Data'!$C$1266:$O$3492,10,FALSE),"")</f>
        <v>0</v>
      </c>
      <c r="Q1912" s="164">
        <f>_xlfn.IFNA(VLOOKUP(B1912,'[1]CDM Patients Data'!$C$1266:$O$3492,11,FALSE),"")</f>
        <v>0</v>
      </c>
      <c r="R1912" s="164">
        <f>_xlfn.IFNA(VLOOKUP(B1912,'[1]CDM Patients Data'!$C$1266:$O$3492,12,FALSE),"")</f>
        <v>0</v>
      </c>
      <c r="S1912" s="164">
        <f>_xlfn.IFNA(VLOOKUP(B1912,'[1]CDM Patients Data'!$C$1266:$P$3492,13,FALSE),"")</f>
        <v>0</v>
      </c>
      <c r="T1912" s="164"/>
      <c r="U1912" s="164"/>
      <c r="V1912" s="164"/>
      <c r="W1912" s="210"/>
      <c r="X1912" s="164"/>
      <c r="Y1912" s="164"/>
      <c r="Z1912" s="164"/>
      <c r="AA1912" s="164"/>
      <c r="AB1912" s="164"/>
      <c r="AC1912" s="210"/>
      <c r="AD1912" s="199"/>
      <c r="AE1912" s="199"/>
      <c r="AF1912" s="199"/>
      <c r="AG1912" s="199"/>
      <c r="AH1912" s="230"/>
      <c r="AI1912" s="199"/>
      <c r="AJ1912" s="199"/>
      <c r="AK1912" s="218"/>
      <c r="AL1912" s="218"/>
      <c r="AM1912" s="218"/>
      <c r="AN1912" s="218"/>
      <c r="AO1912" s="218"/>
      <c r="AP1912" s="218"/>
      <c r="AQ1912" s="218"/>
      <c r="AR1912" s="218"/>
      <c r="AS1912" s="218"/>
      <c r="AT1912" s="218"/>
      <c r="AU1912" s="218"/>
      <c r="AV1912" s="218"/>
      <c r="AW1912" s="218"/>
      <c r="AX1912" s="218"/>
      <c r="AY1912" s="218"/>
      <c r="AZ1912" s="218"/>
      <c r="BA1912" s="218"/>
      <c r="BB1912" s="218"/>
      <c r="BC1912" s="218"/>
      <c r="BD1912" s="218"/>
      <c r="BE1912" s="218"/>
      <c r="BF1912" s="218"/>
      <c r="BG1912" s="218"/>
      <c r="BH1912" s="218"/>
      <c r="BI1912" s="218"/>
      <c r="BJ1912" s="222"/>
      <c r="BK1912" s="199"/>
      <c r="BL1912" s="218"/>
      <c r="BM1912" s="218"/>
      <c r="BN1912" s="218"/>
      <c r="BO1912" s="218"/>
      <c r="BP1912" s="218"/>
      <c r="BQ1912" s="218"/>
      <c r="BR1912" s="218"/>
      <c r="BS1912" s="218"/>
      <c r="BT1912" s="218"/>
      <c r="BU1912" s="218"/>
      <c r="BV1912" s="218"/>
      <c r="BW1912" s="218"/>
      <c r="BX1912" s="218"/>
      <c r="BY1912" s="199"/>
      <c r="BZ1912" s="230"/>
      <c r="CA1912" s="230"/>
      <c r="CB1912" s="230"/>
      <c r="CC1912" s="230"/>
      <c r="CD1912" s="230"/>
      <c r="CE1912" s="230"/>
      <c r="CF1912" s="230"/>
      <c r="CG1912" s="230"/>
      <c r="CH1912" s="230"/>
      <c r="CI1912" s="230"/>
      <c r="CJ1912" s="230"/>
      <c r="CK1912" s="230"/>
      <c r="CL1912" s="230"/>
      <c r="CM1912" s="230"/>
      <c r="CN1912" s="218"/>
      <c r="CO1912" s="199"/>
      <c r="CP1912" s="230"/>
      <c r="CQ1912" s="230"/>
      <c r="CR1912" s="230"/>
      <c r="CS1912" s="230"/>
      <c r="CT1912" s="230"/>
      <c r="CU1912" s="230"/>
      <c r="CV1912" s="230"/>
      <c r="CW1912" s="230"/>
    </row>
    <row r="1913" ht="15" hidden="1" spans="1:101">
      <c r="A1913" s="191">
        <v>3030</v>
      </c>
      <c r="B1913" s="261" t="s">
        <v>4711</v>
      </c>
      <c r="C1913" s="261" t="s">
        <v>4712</v>
      </c>
      <c r="D1913" s="261" t="s">
        <v>2783</v>
      </c>
      <c r="E1913" s="199"/>
      <c r="F1913" s="261" t="s">
        <v>4440</v>
      </c>
      <c r="G1913" s="199"/>
      <c r="H1913" s="199"/>
      <c r="I1913" s="199"/>
      <c r="J1913" s="202"/>
      <c r="K1913" s="202"/>
      <c r="L1913" s="164" t="str">
        <f>_xlfn.IFNA(VLOOKUP(B1913,'[1]CDM Patients Data'!$C$1266:$N$5000,6,FALSE),"")</f>
        <v>Non-Cancer</v>
      </c>
      <c r="M1913" s="164" t="str">
        <f>_xlfn.IFNA(VLOOKUP(B1913,'[1]CDM Patients Data'!$C$1266:$N$5000,7,FALSE),"")</f>
        <v>Non-Cancer</v>
      </c>
      <c r="N1913" s="164" t="str">
        <f>_xlfn.IFNA(VLOOKUP(B1913,'[1]CDM Patients Data'!$C$1266:$N$5000,8,FALSE),"")</f>
        <v>Non-Cancer</v>
      </c>
      <c r="O1913" s="164" t="str">
        <f>_xlfn.IFNA(VLOOKUP(B1913,'[1]CDM Patients Data'!$C$1266:$K$3492,9,FALSE),"")</f>
        <v>Non-Cancer</v>
      </c>
      <c r="P1913" s="164">
        <f>_xlfn.IFNA(VLOOKUP(B1913,'[1]CDM Patients Data'!$C$1266:$O$3492,10,FALSE),"")</f>
        <v>0</v>
      </c>
      <c r="Q1913" s="164">
        <f>_xlfn.IFNA(VLOOKUP(B1913,'[1]CDM Patients Data'!$C$1266:$O$3492,11,FALSE),"")</f>
        <v>0</v>
      </c>
      <c r="R1913" s="164">
        <f>_xlfn.IFNA(VLOOKUP(B1913,'[1]CDM Patients Data'!$C$1266:$O$3492,12,FALSE),"")</f>
        <v>0</v>
      </c>
      <c r="S1913" s="164">
        <f>_xlfn.IFNA(VLOOKUP(B1913,'[1]CDM Patients Data'!$C$1266:$P$3492,13,FALSE),"")</f>
        <v>0</v>
      </c>
      <c r="T1913" s="164"/>
      <c r="U1913" s="164"/>
      <c r="V1913" s="164"/>
      <c r="W1913" s="210"/>
      <c r="X1913" s="164"/>
      <c r="Y1913" s="164"/>
      <c r="Z1913" s="164"/>
      <c r="AA1913" s="164"/>
      <c r="AB1913" s="164"/>
      <c r="AC1913" s="210"/>
      <c r="AD1913" s="199"/>
      <c r="AE1913" s="199"/>
      <c r="AF1913" s="199"/>
      <c r="AG1913" s="199"/>
      <c r="AH1913" s="230"/>
      <c r="AI1913" s="199"/>
      <c r="AJ1913" s="199"/>
      <c r="AK1913" s="218"/>
      <c r="AL1913" s="218"/>
      <c r="AM1913" s="218"/>
      <c r="AN1913" s="218"/>
      <c r="AO1913" s="218"/>
      <c r="AP1913" s="218"/>
      <c r="AQ1913" s="218"/>
      <c r="AR1913" s="218"/>
      <c r="AS1913" s="218"/>
      <c r="AT1913" s="218"/>
      <c r="AU1913" s="218"/>
      <c r="AV1913" s="218"/>
      <c r="AW1913" s="218"/>
      <c r="AX1913" s="218"/>
      <c r="AY1913" s="218"/>
      <c r="AZ1913" s="218"/>
      <c r="BA1913" s="218"/>
      <c r="BB1913" s="218"/>
      <c r="BC1913" s="218"/>
      <c r="BD1913" s="218"/>
      <c r="BE1913" s="218"/>
      <c r="BF1913" s="218"/>
      <c r="BG1913" s="218"/>
      <c r="BH1913" s="218"/>
      <c r="BI1913" s="218"/>
      <c r="BJ1913" s="222"/>
      <c r="BK1913" s="199"/>
      <c r="BL1913" s="218"/>
      <c r="BM1913" s="218"/>
      <c r="BN1913" s="218"/>
      <c r="BO1913" s="218"/>
      <c r="BP1913" s="218"/>
      <c r="BQ1913" s="218"/>
      <c r="BR1913" s="218"/>
      <c r="BS1913" s="218"/>
      <c r="BT1913" s="218"/>
      <c r="BU1913" s="218"/>
      <c r="BV1913" s="218"/>
      <c r="BW1913" s="218"/>
      <c r="BX1913" s="218"/>
      <c r="BY1913" s="199"/>
      <c r="BZ1913" s="230"/>
      <c r="CA1913" s="230"/>
      <c r="CB1913" s="230"/>
      <c r="CC1913" s="230"/>
      <c r="CD1913" s="230"/>
      <c r="CE1913" s="230"/>
      <c r="CF1913" s="230"/>
      <c r="CG1913" s="230"/>
      <c r="CH1913" s="230"/>
      <c r="CI1913" s="230"/>
      <c r="CJ1913" s="230"/>
      <c r="CK1913" s="230"/>
      <c r="CL1913" s="230"/>
      <c r="CM1913" s="230"/>
      <c r="CN1913" s="218"/>
      <c r="CO1913" s="199"/>
      <c r="CP1913" s="230"/>
      <c r="CQ1913" s="230"/>
      <c r="CR1913" s="230"/>
      <c r="CS1913" s="230"/>
      <c r="CT1913" s="230"/>
      <c r="CU1913" s="230"/>
      <c r="CV1913" s="230"/>
      <c r="CW1913" s="230"/>
    </row>
    <row r="1914" ht="15" hidden="1" spans="1:101">
      <c r="A1914" s="191">
        <v>3031</v>
      </c>
      <c r="B1914" s="261" t="s">
        <v>4713</v>
      </c>
      <c r="C1914" s="261" t="s">
        <v>4714</v>
      </c>
      <c r="D1914" s="261" t="s">
        <v>2791</v>
      </c>
      <c r="E1914" s="199"/>
      <c r="F1914" s="261" t="s">
        <v>4715</v>
      </c>
      <c r="G1914" s="199"/>
      <c r="H1914" s="199"/>
      <c r="I1914" s="199"/>
      <c r="J1914" s="202"/>
      <c r="K1914" s="202"/>
      <c r="L1914" s="164" t="str">
        <f>_xlfn.IFNA(VLOOKUP(B1914,'[1]CDM Patients Data'!$C$1266:$N$5000,6,FALSE),"")</f>
        <v/>
      </c>
      <c r="M1914" s="164" t="str">
        <f>_xlfn.IFNA(VLOOKUP(B1914,'[1]CDM Patients Data'!$C$1266:$N$5000,7,FALSE),"")</f>
        <v/>
      </c>
      <c r="N1914" s="164" t="str">
        <f>_xlfn.IFNA(VLOOKUP(B1914,'[1]CDM Patients Data'!$C$1266:$N$5000,8,FALSE),"")</f>
        <v/>
      </c>
      <c r="O1914" s="164" t="str">
        <f>_xlfn.IFNA(VLOOKUP(B1914,'[1]CDM Patients Data'!$C$1266:$K$3492,9,FALSE),"")</f>
        <v/>
      </c>
      <c r="P1914" s="164" t="str">
        <f>_xlfn.IFNA(VLOOKUP(B1914,'[1]CDM Patients Data'!$C$1266:$O$3492,10,FALSE),"")</f>
        <v/>
      </c>
      <c r="Q1914" s="164" t="str">
        <f>_xlfn.IFNA(VLOOKUP(B1914,'[1]CDM Patients Data'!$C$1266:$O$3492,11,FALSE),"")</f>
        <v/>
      </c>
      <c r="R1914" s="164" t="str">
        <f>_xlfn.IFNA(VLOOKUP(B1914,'[1]CDM Patients Data'!$C$1266:$O$3492,12,FALSE),"")</f>
        <v/>
      </c>
      <c r="S1914" s="164" t="str">
        <f>_xlfn.IFNA(VLOOKUP(B1914,'[1]CDM Patients Data'!$C$1266:$P$3492,13,FALSE),"")</f>
        <v/>
      </c>
      <c r="T1914" s="164"/>
      <c r="U1914" s="164"/>
      <c r="V1914" s="164"/>
      <c r="W1914" s="210"/>
      <c r="X1914" s="164"/>
      <c r="Y1914" s="164"/>
      <c r="Z1914" s="164"/>
      <c r="AA1914" s="164"/>
      <c r="AB1914" s="164"/>
      <c r="AC1914" s="210"/>
      <c r="AD1914" s="199"/>
      <c r="AE1914" s="199"/>
      <c r="AF1914" s="199"/>
      <c r="AG1914" s="199"/>
      <c r="AH1914" s="230"/>
      <c r="AI1914" s="199"/>
      <c r="AJ1914" s="199"/>
      <c r="AK1914" s="218"/>
      <c r="AL1914" s="218"/>
      <c r="AM1914" s="218"/>
      <c r="AN1914" s="218"/>
      <c r="AO1914" s="218"/>
      <c r="AP1914" s="218"/>
      <c r="AQ1914" s="218"/>
      <c r="AR1914" s="218"/>
      <c r="AS1914" s="218"/>
      <c r="AT1914" s="218"/>
      <c r="AU1914" s="218"/>
      <c r="AV1914" s="218"/>
      <c r="AW1914" s="218"/>
      <c r="AX1914" s="218"/>
      <c r="AY1914" s="218"/>
      <c r="AZ1914" s="218"/>
      <c r="BA1914" s="218"/>
      <c r="BB1914" s="218"/>
      <c r="BC1914" s="218"/>
      <c r="BD1914" s="218"/>
      <c r="BE1914" s="218"/>
      <c r="BF1914" s="218"/>
      <c r="BG1914" s="218"/>
      <c r="BH1914" s="218"/>
      <c r="BI1914" s="218"/>
      <c r="BJ1914" s="222"/>
      <c r="BK1914" s="199"/>
      <c r="BL1914" s="218"/>
      <c r="BM1914" s="218"/>
      <c r="BN1914" s="218"/>
      <c r="BO1914" s="218"/>
      <c r="BP1914" s="218"/>
      <c r="BQ1914" s="218"/>
      <c r="BR1914" s="218"/>
      <c r="BS1914" s="218"/>
      <c r="BT1914" s="218"/>
      <c r="BU1914" s="218"/>
      <c r="BV1914" s="218"/>
      <c r="BW1914" s="218"/>
      <c r="BX1914" s="218"/>
      <c r="BY1914" s="199"/>
      <c r="BZ1914" s="230"/>
      <c r="CA1914" s="230"/>
      <c r="CB1914" s="230"/>
      <c r="CC1914" s="230"/>
      <c r="CD1914" s="230"/>
      <c r="CE1914" s="230"/>
      <c r="CF1914" s="230"/>
      <c r="CG1914" s="230"/>
      <c r="CH1914" s="230"/>
      <c r="CI1914" s="230"/>
      <c r="CJ1914" s="230"/>
      <c r="CK1914" s="230"/>
      <c r="CL1914" s="230"/>
      <c r="CM1914" s="230"/>
      <c r="CN1914" s="218"/>
      <c r="CO1914" s="199"/>
      <c r="CP1914" s="230"/>
      <c r="CQ1914" s="230"/>
      <c r="CR1914" s="230"/>
      <c r="CS1914" s="230"/>
      <c r="CT1914" s="230"/>
      <c r="CU1914" s="230"/>
      <c r="CV1914" s="230"/>
      <c r="CW1914" s="230"/>
    </row>
    <row r="1915" ht="15" hidden="1" spans="1:101">
      <c r="A1915" s="191">
        <v>3032</v>
      </c>
      <c r="B1915" s="261" t="s">
        <v>4716</v>
      </c>
      <c r="C1915" s="261" t="s">
        <v>4714</v>
      </c>
      <c r="D1915" s="261" t="s">
        <v>2936</v>
      </c>
      <c r="E1915" s="199"/>
      <c r="F1915" s="261" t="s">
        <v>4715</v>
      </c>
      <c r="G1915" s="199"/>
      <c r="H1915" s="199"/>
      <c r="I1915" s="199"/>
      <c r="J1915" s="202"/>
      <c r="K1915" s="202"/>
      <c r="L1915" s="164" t="str">
        <f>_xlfn.IFNA(VLOOKUP(B1915,'[1]CDM Patients Data'!$C$1266:$N$5000,6,FALSE),"")</f>
        <v/>
      </c>
      <c r="M1915" s="164" t="str">
        <f>_xlfn.IFNA(VLOOKUP(B1915,'[1]CDM Patients Data'!$C$1266:$N$5000,7,FALSE),"")</f>
        <v/>
      </c>
      <c r="N1915" s="164" t="str">
        <f>_xlfn.IFNA(VLOOKUP(B1915,'[1]CDM Patients Data'!$C$1266:$N$5000,8,FALSE),"")</f>
        <v/>
      </c>
      <c r="O1915" s="164" t="str">
        <f>_xlfn.IFNA(VLOOKUP(B1915,'[1]CDM Patients Data'!$C$1266:$K$3492,9,FALSE),"")</f>
        <v/>
      </c>
      <c r="P1915" s="164" t="str">
        <f>_xlfn.IFNA(VLOOKUP(B1915,'[1]CDM Patients Data'!$C$1266:$O$3492,10,FALSE),"")</f>
        <v/>
      </c>
      <c r="Q1915" s="164" t="str">
        <f>_xlfn.IFNA(VLOOKUP(B1915,'[1]CDM Patients Data'!$C$1266:$O$3492,11,FALSE),"")</f>
        <v/>
      </c>
      <c r="R1915" s="164" t="str">
        <f>_xlfn.IFNA(VLOOKUP(B1915,'[1]CDM Patients Data'!$C$1266:$O$3492,12,FALSE),"")</f>
        <v/>
      </c>
      <c r="S1915" s="164" t="str">
        <f>_xlfn.IFNA(VLOOKUP(B1915,'[1]CDM Patients Data'!$C$1266:$P$3492,13,FALSE),"")</f>
        <v/>
      </c>
      <c r="T1915" s="164"/>
      <c r="U1915" s="164"/>
      <c r="V1915" s="164"/>
      <c r="W1915" s="210"/>
      <c r="X1915" s="164"/>
      <c r="Y1915" s="164"/>
      <c r="Z1915" s="164"/>
      <c r="AA1915" s="164"/>
      <c r="AB1915" s="164"/>
      <c r="AC1915" s="210"/>
      <c r="AD1915" s="199"/>
      <c r="AE1915" s="199"/>
      <c r="AF1915" s="199"/>
      <c r="AG1915" s="199"/>
      <c r="AH1915" s="230"/>
      <c r="AI1915" s="199"/>
      <c r="AJ1915" s="199"/>
      <c r="AK1915" s="218"/>
      <c r="AL1915" s="218"/>
      <c r="AM1915" s="218"/>
      <c r="AN1915" s="218"/>
      <c r="AO1915" s="218"/>
      <c r="AP1915" s="218"/>
      <c r="AQ1915" s="218"/>
      <c r="AR1915" s="218"/>
      <c r="AS1915" s="218"/>
      <c r="AT1915" s="218"/>
      <c r="AU1915" s="218"/>
      <c r="AV1915" s="218"/>
      <c r="AW1915" s="218"/>
      <c r="AX1915" s="218"/>
      <c r="AY1915" s="218"/>
      <c r="AZ1915" s="218"/>
      <c r="BA1915" s="218"/>
      <c r="BB1915" s="218"/>
      <c r="BC1915" s="218"/>
      <c r="BD1915" s="218"/>
      <c r="BE1915" s="218"/>
      <c r="BF1915" s="218"/>
      <c r="BG1915" s="218"/>
      <c r="BH1915" s="218"/>
      <c r="BI1915" s="218"/>
      <c r="BJ1915" s="222"/>
      <c r="BK1915" s="199"/>
      <c r="BL1915" s="218"/>
      <c r="BM1915" s="218"/>
      <c r="BN1915" s="218"/>
      <c r="BO1915" s="218"/>
      <c r="BP1915" s="218"/>
      <c r="BQ1915" s="218"/>
      <c r="BR1915" s="218"/>
      <c r="BS1915" s="218"/>
      <c r="BT1915" s="218"/>
      <c r="BU1915" s="218"/>
      <c r="BV1915" s="218"/>
      <c r="BW1915" s="218"/>
      <c r="BX1915" s="218"/>
      <c r="BY1915" s="199"/>
      <c r="BZ1915" s="230"/>
      <c r="CA1915" s="230"/>
      <c r="CB1915" s="230"/>
      <c r="CC1915" s="230"/>
      <c r="CD1915" s="230"/>
      <c r="CE1915" s="230"/>
      <c r="CF1915" s="230"/>
      <c r="CG1915" s="230"/>
      <c r="CH1915" s="230"/>
      <c r="CI1915" s="230"/>
      <c r="CJ1915" s="230"/>
      <c r="CK1915" s="230"/>
      <c r="CL1915" s="230"/>
      <c r="CM1915" s="230"/>
      <c r="CN1915" s="218"/>
      <c r="CO1915" s="199"/>
      <c r="CP1915" s="230"/>
      <c r="CQ1915" s="230"/>
      <c r="CR1915" s="230"/>
      <c r="CS1915" s="230"/>
      <c r="CT1915" s="230"/>
      <c r="CU1915" s="230"/>
      <c r="CV1915" s="230"/>
      <c r="CW1915" s="230"/>
    </row>
    <row r="1916" ht="15" hidden="1" spans="1:101">
      <c r="A1916" s="191">
        <v>3033</v>
      </c>
      <c r="B1916" s="261" t="s">
        <v>4717</v>
      </c>
      <c r="C1916" s="261" t="s">
        <v>4176</v>
      </c>
      <c r="D1916" s="261" t="s">
        <v>2806</v>
      </c>
      <c r="E1916" s="199"/>
      <c r="F1916" s="261" t="s">
        <v>2215</v>
      </c>
      <c r="G1916" s="199"/>
      <c r="H1916" s="199"/>
      <c r="I1916" s="199"/>
      <c r="J1916" s="202"/>
      <c r="K1916" s="202"/>
      <c r="L1916" s="164"/>
      <c r="M1916" s="164"/>
      <c r="N1916" s="164"/>
      <c r="O1916" s="164"/>
      <c r="P1916" s="164"/>
      <c r="Q1916" s="164"/>
      <c r="R1916" s="164"/>
      <c r="S1916" s="164"/>
      <c r="T1916" s="164"/>
      <c r="U1916" s="164"/>
      <c r="V1916" s="164"/>
      <c r="W1916" s="210"/>
      <c r="X1916" s="164"/>
      <c r="Y1916" s="164"/>
      <c r="Z1916" s="164"/>
      <c r="AA1916" s="164"/>
      <c r="AB1916" s="164"/>
      <c r="AC1916" s="210"/>
      <c r="AD1916" s="199"/>
      <c r="AE1916" s="199"/>
      <c r="AF1916" s="199"/>
      <c r="AG1916" s="199"/>
      <c r="AH1916" s="230"/>
      <c r="AI1916" s="199"/>
      <c r="AJ1916" s="199"/>
      <c r="AK1916" s="218"/>
      <c r="AL1916" s="218"/>
      <c r="AM1916" s="218"/>
      <c r="AN1916" s="218"/>
      <c r="AO1916" s="218"/>
      <c r="AP1916" s="218"/>
      <c r="AQ1916" s="218"/>
      <c r="AR1916" s="218"/>
      <c r="AS1916" s="218"/>
      <c r="AT1916" s="218"/>
      <c r="AU1916" s="218"/>
      <c r="AV1916" s="218"/>
      <c r="AW1916" s="218"/>
      <c r="AX1916" s="218"/>
      <c r="AY1916" s="218"/>
      <c r="AZ1916" s="218"/>
      <c r="BA1916" s="218"/>
      <c r="BB1916" s="218"/>
      <c r="BC1916" s="218"/>
      <c r="BD1916" s="218"/>
      <c r="BE1916" s="218"/>
      <c r="BF1916" s="218"/>
      <c r="BG1916" s="218"/>
      <c r="BH1916" s="218"/>
      <c r="BI1916" s="218"/>
      <c r="BJ1916" s="222"/>
      <c r="BK1916" s="199"/>
      <c r="BL1916" s="218"/>
      <c r="BM1916" s="218"/>
      <c r="BN1916" s="218"/>
      <c r="BO1916" s="218"/>
      <c r="BP1916" s="218"/>
      <c r="BQ1916" s="218"/>
      <c r="BR1916" s="218"/>
      <c r="BS1916" s="218"/>
      <c r="BT1916" s="218"/>
      <c r="BU1916" s="218"/>
      <c r="BV1916" s="218"/>
      <c r="BW1916" s="218"/>
      <c r="BX1916" s="218"/>
      <c r="BY1916" s="199"/>
      <c r="BZ1916" s="230"/>
      <c r="CA1916" s="230"/>
      <c r="CB1916" s="230"/>
      <c r="CC1916" s="230"/>
      <c r="CD1916" s="230"/>
      <c r="CE1916" s="230"/>
      <c r="CF1916" s="230"/>
      <c r="CG1916" s="230"/>
      <c r="CH1916" s="230"/>
      <c r="CI1916" s="230"/>
      <c r="CJ1916" s="230"/>
      <c r="CK1916" s="230"/>
      <c r="CL1916" s="230"/>
      <c r="CM1916" s="230"/>
      <c r="CN1916" s="218"/>
      <c r="CO1916" s="199"/>
      <c r="CP1916" s="230"/>
      <c r="CQ1916" s="230"/>
      <c r="CR1916" s="230"/>
      <c r="CS1916" s="230"/>
      <c r="CT1916" s="230"/>
      <c r="CU1916" s="230"/>
      <c r="CV1916" s="230"/>
      <c r="CW1916" s="230"/>
    </row>
    <row r="1917" ht="15" hidden="1" spans="1:101">
      <c r="A1917" s="191">
        <v>3034</v>
      </c>
      <c r="B1917" s="261" t="s">
        <v>4718</v>
      </c>
      <c r="C1917" s="261" t="s">
        <v>4719</v>
      </c>
      <c r="D1917" s="261" t="s">
        <v>2959</v>
      </c>
      <c r="E1917" s="199"/>
      <c r="F1917" s="261" t="s">
        <v>2215</v>
      </c>
      <c r="G1917" s="199"/>
      <c r="H1917" s="199"/>
      <c r="I1917" s="199"/>
      <c r="J1917" s="202"/>
      <c r="K1917" s="202"/>
      <c r="L1917" s="164"/>
      <c r="M1917" s="164"/>
      <c r="N1917" s="164"/>
      <c r="O1917" s="164"/>
      <c r="P1917" s="164"/>
      <c r="Q1917" s="164"/>
      <c r="R1917" s="164"/>
      <c r="S1917" s="164"/>
      <c r="T1917" s="164"/>
      <c r="U1917" s="164"/>
      <c r="V1917" s="164"/>
      <c r="W1917" s="210"/>
      <c r="X1917" s="164"/>
      <c r="Y1917" s="164"/>
      <c r="Z1917" s="164"/>
      <c r="AA1917" s="164"/>
      <c r="AB1917" s="164"/>
      <c r="AC1917" s="210"/>
      <c r="AD1917" s="199"/>
      <c r="AE1917" s="199"/>
      <c r="AF1917" s="199"/>
      <c r="AG1917" s="199"/>
      <c r="AH1917" s="230"/>
      <c r="AI1917" s="199"/>
      <c r="AJ1917" s="199"/>
      <c r="AK1917" s="218"/>
      <c r="AL1917" s="218"/>
      <c r="AM1917" s="218"/>
      <c r="AN1917" s="218"/>
      <c r="AO1917" s="218"/>
      <c r="AP1917" s="218"/>
      <c r="AQ1917" s="218"/>
      <c r="AR1917" s="218"/>
      <c r="AS1917" s="218"/>
      <c r="AT1917" s="218"/>
      <c r="AU1917" s="218"/>
      <c r="AV1917" s="218"/>
      <c r="AW1917" s="218"/>
      <c r="AX1917" s="218"/>
      <c r="AY1917" s="218"/>
      <c r="AZ1917" s="218"/>
      <c r="BA1917" s="218"/>
      <c r="BB1917" s="218"/>
      <c r="BC1917" s="218"/>
      <c r="BD1917" s="218"/>
      <c r="BE1917" s="218"/>
      <c r="BF1917" s="218"/>
      <c r="BG1917" s="218"/>
      <c r="BH1917" s="218"/>
      <c r="BI1917" s="218"/>
      <c r="BJ1917" s="222"/>
      <c r="BK1917" s="199"/>
      <c r="BL1917" s="218"/>
      <c r="BM1917" s="218"/>
      <c r="BN1917" s="218"/>
      <c r="BO1917" s="218"/>
      <c r="BP1917" s="218"/>
      <c r="BQ1917" s="218"/>
      <c r="BR1917" s="218"/>
      <c r="BS1917" s="218"/>
      <c r="BT1917" s="218"/>
      <c r="BU1917" s="218"/>
      <c r="BV1917" s="218"/>
      <c r="BW1917" s="218"/>
      <c r="BX1917" s="218"/>
      <c r="BY1917" s="199"/>
      <c r="BZ1917" s="230"/>
      <c r="CA1917" s="230"/>
      <c r="CB1917" s="230"/>
      <c r="CC1917" s="230"/>
      <c r="CD1917" s="230"/>
      <c r="CE1917" s="230"/>
      <c r="CF1917" s="230"/>
      <c r="CG1917" s="230"/>
      <c r="CH1917" s="230"/>
      <c r="CI1917" s="230"/>
      <c r="CJ1917" s="230"/>
      <c r="CK1917" s="230"/>
      <c r="CL1917" s="230"/>
      <c r="CM1917" s="230"/>
      <c r="CN1917" s="218"/>
      <c r="CO1917" s="199"/>
      <c r="CP1917" s="230"/>
      <c r="CQ1917" s="230"/>
      <c r="CR1917" s="230"/>
      <c r="CS1917" s="230"/>
      <c r="CT1917" s="230"/>
      <c r="CU1917" s="230"/>
      <c r="CV1917" s="230"/>
      <c r="CW1917" s="230"/>
    </row>
    <row r="1918" ht="15" hidden="1" spans="1:101">
      <c r="A1918" s="191">
        <v>3035</v>
      </c>
      <c r="B1918" s="261" t="s">
        <v>4720</v>
      </c>
      <c r="C1918" s="261" t="s">
        <v>4721</v>
      </c>
      <c r="D1918" s="261" t="s">
        <v>2780</v>
      </c>
      <c r="E1918" s="199"/>
      <c r="F1918" s="261" t="s">
        <v>2215</v>
      </c>
      <c r="G1918" s="199"/>
      <c r="H1918" s="199"/>
      <c r="I1918" s="199"/>
      <c r="J1918" s="202"/>
      <c r="K1918" s="202"/>
      <c r="L1918" s="164"/>
      <c r="M1918" s="164"/>
      <c r="N1918" s="164"/>
      <c r="O1918" s="164"/>
      <c r="P1918" s="164"/>
      <c r="Q1918" s="164"/>
      <c r="R1918" s="164"/>
      <c r="S1918" s="164"/>
      <c r="T1918" s="164"/>
      <c r="U1918" s="164"/>
      <c r="V1918" s="164"/>
      <c r="W1918" s="210"/>
      <c r="X1918" s="164"/>
      <c r="Y1918" s="164"/>
      <c r="Z1918" s="164"/>
      <c r="AA1918" s="164"/>
      <c r="AB1918" s="164"/>
      <c r="AC1918" s="210"/>
      <c r="AD1918" s="199"/>
      <c r="AE1918" s="199"/>
      <c r="AF1918" s="199"/>
      <c r="AG1918" s="199"/>
      <c r="AH1918" s="230"/>
      <c r="AI1918" s="199"/>
      <c r="AJ1918" s="199"/>
      <c r="AK1918" s="218"/>
      <c r="AL1918" s="218"/>
      <c r="AM1918" s="218"/>
      <c r="AN1918" s="218"/>
      <c r="AO1918" s="218"/>
      <c r="AP1918" s="218"/>
      <c r="AQ1918" s="218"/>
      <c r="AR1918" s="218"/>
      <c r="AS1918" s="218"/>
      <c r="AT1918" s="218"/>
      <c r="AU1918" s="218"/>
      <c r="AV1918" s="218"/>
      <c r="AW1918" s="218"/>
      <c r="AX1918" s="218"/>
      <c r="AY1918" s="218"/>
      <c r="AZ1918" s="218"/>
      <c r="BA1918" s="218"/>
      <c r="BB1918" s="218"/>
      <c r="BC1918" s="218"/>
      <c r="BD1918" s="218"/>
      <c r="BE1918" s="218"/>
      <c r="BF1918" s="218"/>
      <c r="BG1918" s="218"/>
      <c r="BH1918" s="218"/>
      <c r="BI1918" s="218"/>
      <c r="BJ1918" s="222"/>
      <c r="BK1918" s="199"/>
      <c r="BL1918" s="218"/>
      <c r="BM1918" s="218"/>
      <c r="BN1918" s="218"/>
      <c r="BO1918" s="218"/>
      <c r="BP1918" s="218"/>
      <c r="BQ1918" s="218"/>
      <c r="BR1918" s="218"/>
      <c r="BS1918" s="218"/>
      <c r="BT1918" s="218"/>
      <c r="BU1918" s="218"/>
      <c r="BV1918" s="218"/>
      <c r="BW1918" s="218"/>
      <c r="BX1918" s="218"/>
      <c r="BY1918" s="199"/>
      <c r="BZ1918" s="230"/>
      <c r="CA1918" s="230"/>
      <c r="CB1918" s="230"/>
      <c r="CC1918" s="230"/>
      <c r="CD1918" s="230"/>
      <c r="CE1918" s="230"/>
      <c r="CF1918" s="230"/>
      <c r="CG1918" s="230"/>
      <c r="CH1918" s="230"/>
      <c r="CI1918" s="230"/>
      <c r="CJ1918" s="230"/>
      <c r="CK1918" s="230"/>
      <c r="CL1918" s="230"/>
      <c r="CM1918" s="230"/>
      <c r="CN1918" s="218"/>
      <c r="CO1918" s="199"/>
      <c r="CP1918" s="230"/>
      <c r="CQ1918" s="230"/>
      <c r="CR1918" s="230"/>
      <c r="CS1918" s="230"/>
      <c r="CT1918" s="230"/>
      <c r="CU1918" s="230"/>
      <c r="CV1918" s="230"/>
      <c r="CW1918" s="230"/>
    </row>
    <row r="1919" ht="15" hidden="1" spans="1:101">
      <c r="A1919" s="191">
        <v>3036</v>
      </c>
      <c r="B1919" s="266" t="s">
        <v>4722</v>
      </c>
      <c r="C1919" s="266" t="s">
        <v>3896</v>
      </c>
      <c r="D1919" s="273" t="s">
        <v>2853</v>
      </c>
      <c r="E1919" s="199"/>
      <c r="F1919" s="261" t="s">
        <v>3275</v>
      </c>
      <c r="G1919" s="199"/>
      <c r="H1919" s="199"/>
      <c r="I1919" s="199"/>
      <c r="J1919" s="202"/>
      <c r="K1919" s="202"/>
      <c r="L1919" s="164"/>
      <c r="M1919" s="164"/>
      <c r="N1919" s="164"/>
      <c r="O1919" s="164"/>
      <c r="P1919" s="164"/>
      <c r="Q1919" s="164"/>
      <c r="R1919" s="164"/>
      <c r="S1919" s="164"/>
      <c r="T1919" s="164"/>
      <c r="U1919" s="164"/>
      <c r="V1919" s="164"/>
      <c r="W1919" s="210"/>
      <c r="X1919" s="164"/>
      <c r="Y1919" s="164"/>
      <c r="Z1919" s="164"/>
      <c r="AA1919" s="164"/>
      <c r="AB1919" s="164"/>
      <c r="AC1919" s="210"/>
      <c r="AD1919" s="199"/>
      <c r="AE1919" s="199"/>
      <c r="AF1919" s="199"/>
      <c r="AG1919" s="199"/>
      <c r="AH1919" s="230"/>
      <c r="AI1919" s="199"/>
      <c r="AJ1919" s="199"/>
      <c r="AK1919" s="218"/>
      <c r="AL1919" s="218"/>
      <c r="AM1919" s="218"/>
      <c r="AN1919" s="218"/>
      <c r="AO1919" s="218"/>
      <c r="AP1919" s="218"/>
      <c r="AQ1919" s="218"/>
      <c r="AR1919" s="218"/>
      <c r="AS1919" s="218"/>
      <c r="AT1919" s="218"/>
      <c r="AU1919" s="218"/>
      <c r="AV1919" s="218"/>
      <c r="AW1919" s="218"/>
      <c r="AX1919" s="218"/>
      <c r="AY1919" s="218"/>
      <c r="AZ1919" s="218"/>
      <c r="BA1919" s="218"/>
      <c r="BB1919" s="218"/>
      <c r="BC1919" s="218"/>
      <c r="BD1919" s="218"/>
      <c r="BE1919" s="218"/>
      <c r="BF1919" s="218"/>
      <c r="BG1919" s="218"/>
      <c r="BH1919" s="218"/>
      <c r="BI1919" s="218"/>
      <c r="BJ1919" s="222"/>
      <c r="BK1919" s="199"/>
      <c r="BL1919" s="218"/>
      <c r="BM1919" s="218"/>
      <c r="BN1919" s="218"/>
      <c r="BO1919" s="218"/>
      <c r="BP1919" s="218"/>
      <c r="BQ1919" s="218"/>
      <c r="BR1919" s="218"/>
      <c r="BS1919" s="218"/>
      <c r="BT1919" s="218"/>
      <c r="BU1919" s="218"/>
      <c r="BV1919" s="218"/>
      <c r="BW1919" s="218"/>
      <c r="BX1919" s="218"/>
      <c r="BY1919" s="199"/>
      <c r="BZ1919" s="230"/>
      <c r="CA1919" s="230"/>
      <c r="CB1919" s="230"/>
      <c r="CC1919" s="230"/>
      <c r="CD1919" s="230"/>
      <c r="CE1919" s="230"/>
      <c r="CF1919" s="230"/>
      <c r="CG1919" s="230"/>
      <c r="CH1919" s="230"/>
      <c r="CI1919" s="230"/>
      <c r="CJ1919" s="230"/>
      <c r="CK1919" s="230"/>
      <c r="CL1919" s="230"/>
      <c r="CM1919" s="230"/>
      <c r="CN1919" s="218"/>
      <c r="CO1919" s="199"/>
      <c r="CP1919" s="230"/>
      <c r="CQ1919" s="230"/>
      <c r="CR1919" s="230"/>
      <c r="CS1919" s="230"/>
      <c r="CT1919" s="230"/>
      <c r="CU1919" s="230"/>
      <c r="CV1919" s="230"/>
      <c r="CW1919" s="230"/>
    </row>
    <row r="1920" ht="15" hidden="1" spans="1:101">
      <c r="A1920" s="191">
        <v>3037</v>
      </c>
      <c r="B1920" s="261" t="s">
        <v>4723</v>
      </c>
      <c r="C1920" s="261" t="s">
        <v>4724</v>
      </c>
      <c r="D1920" s="261" t="s">
        <v>2798</v>
      </c>
      <c r="E1920" s="199"/>
      <c r="F1920" s="261" t="s">
        <v>3275</v>
      </c>
      <c r="G1920" s="199"/>
      <c r="H1920" s="199"/>
      <c r="I1920" s="199"/>
      <c r="J1920" s="202"/>
      <c r="K1920" s="202"/>
      <c r="L1920" s="164"/>
      <c r="M1920" s="164"/>
      <c r="N1920" s="164"/>
      <c r="O1920" s="164"/>
      <c r="P1920" s="164"/>
      <c r="Q1920" s="164"/>
      <c r="R1920" s="164"/>
      <c r="S1920" s="164"/>
      <c r="T1920" s="164"/>
      <c r="U1920" s="164"/>
      <c r="V1920" s="164"/>
      <c r="W1920" s="210"/>
      <c r="X1920" s="164"/>
      <c r="Y1920" s="164"/>
      <c r="Z1920" s="164"/>
      <c r="AA1920" s="164"/>
      <c r="AB1920" s="164"/>
      <c r="AC1920" s="210"/>
      <c r="AD1920" s="199"/>
      <c r="AE1920" s="199"/>
      <c r="AF1920" s="199"/>
      <c r="AG1920" s="199"/>
      <c r="AH1920" s="230"/>
      <c r="AI1920" s="199"/>
      <c r="AJ1920" s="199"/>
      <c r="AK1920" s="218"/>
      <c r="AL1920" s="218"/>
      <c r="AM1920" s="218"/>
      <c r="AN1920" s="218"/>
      <c r="AO1920" s="218"/>
      <c r="AP1920" s="218"/>
      <c r="AQ1920" s="218"/>
      <c r="AR1920" s="218"/>
      <c r="AS1920" s="218"/>
      <c r="AT1920" s="218"/>
      <c r="AU1920" s="218"/>
      <c r="AV1920" s="218"/>
      <c r="AW1920" s="218"/>
      <c r="AX1920" s="218"/>
      <c r="AY1920" s="218"/>
      <c r="AZ1920" s="218"/>
      <c r="BA1920" s="218"/>
      <c r="BB1920" s="218"/>
      <c r="BC1920" s="218"/>
      <c r="BD1920" s="218"/>
      <c r="BE1920" s="218"/>
      <c r="BF1920" s="218"/>
      <c r="BG1920" s="218"/>
      <c r="BH1920" s="218"/>
      <c r="BI1920" s="218"/>
      <c r="BJ1920" s="222"/>
      <c r="BK1920" s="199"/>
      <c r="BL1920" s="218"/>
      <c r="BM1920" s="218"/>
      <c r="BN1920" s="218"/>
      <c r="BO1920" s="218"/>
      <c r="BP1920" s="218"/>
      <c r="BQ1920" s="218"/>
      <c r="BR1920" s="218"/>
      <c r="BS1920" s="218"/>
      <c r="BT1920" s="218"/>
      <c r="BU1920" s="218"/>
      <c r="BV1920" s="218"/>
      <c r="BW1920" s="218"/>
      <c r="BX1920" s="218"/>
      <c r="BY1920" s="199"/>
      <c r="BZ1920" s="230"/>
      <c r="CA1920" s="230"/>
      <c r="CB1920" s="230"/>
      <c r="CC1920" s="230"/>
      <c r="CD1920" s="230"/>
      <c r="CE1920" s="230"/>
      <c r="CF1920" s="230"/>
      <c r="CG1920" s="230"/>
      <c r="CH1920" s="230"/>
      <c r="CI1920" s="230"/>
      <c r="CJ1920" s="230"/>
      <c r="CK1920" s="230"/>
      <c r="CL1920" s="230"/>
      <c r="CM1920" s="230"/>
      <c r="CN1920" s="218"/>
      <c r="CO1920" s="199"/>
      <c r="CP1920" s="230"/>
      <c r="CQ1920" s="230"/>
      <c r="CR1920" s="230"/>
      <c r="CS1920" s="230"/>
      <c r="CT1920" s="230"/>
      <c r="CU1920" s="230"/>
      <c r="CV1920" s="230"/>
      <c r="CW1920" s="230"/>
    </row>
    <row r="1921" ht="15" hidden="1" spans="1:101">
      <c r="A1921" s="191">
        <v>3038</v>
      </c>
      <c r="B1921" s="261" t="s">
        <v>4725</v>
      </c>
      <c r="C1921" s="261" t="s">
        <v>3597</v>
      </c>
      <c r="D1921" s="261" t="s">
        <v>2794</v>
      </c>
      <c r="E1921" s="199"/>
      <c r="F1921" s="261" t="s">
        <v>2215</v>
      </c>
      <c r="G1921" s="199"/>
      <c r="H1921" s="199"/>
      <c r="I1921" s="199"/>
      <c r="J1921" s="202"/>
      <c r="K1921" s="202"/>
      <c r="L1921" s="164"/>
      <c r="M1921" s="164"/>
      <c r="N1921" s="164"/>
      <c r="O1921" s="164"/>
      <c r="P1921" s="164"/>
      <c r="Q1921" s="164"/>
      <c r="R1921" s="164"/>
      <c r="S1921" s="164"/>
      <c r="T1921" s="164"/>
      <c r="U1921" s="164"/>
      <c r="V1921" s="164"/>
      <c r="W1921" s="210"/>
      <c r="X1921" s="164"/>
      <c r="Y1921" s="164"/>
      <c r="Z1921" s="164"/>
      <c r="AA1921" s="164"/>
      <c r="AB1921" s="164"/>
      <c r="AC1921" s="210"/>
      <c r="AD1921" s="199"/>
      <c r="AE1921" s="199"/>
      <c r="AF1921" s="199"/>
      <c r="AG1921" s="199"/>
      <c r="AH1921" s="230"/>
      <c r="AI1921" s="199"/>
      <c r="AJ1921" s="199"/>
      <c r="AK1921" s="218"/>
      <c r="AL1921" s="218"/>
      <c r="AM1921" s="218"/>
      <c r="AN1921" s="218"/>
      <c r="AO1921" s="218"/>
      <c r="AP1921" s="218"/>
      <c r="AQ1921" s="218"/>
      <c r="AR1921" s="218"/>
      <c r="AS1921" s="218"/>
      <c r="AT1921" s="218"/>
      <c r="AU1921" s="218"/>
      <c r="AV1921" s="218"/>
      <c r="AW1921" s="218"/>
      <c r="AX1921" s="218"/>
      <c r="AY1921" s="218"/>
      <c r="AZ1921" s="218"/>
      <c r="BA1921" s="218"/>
      <c r="BB1921" s="218"/>
      <c r="BC1921" s="218"/>
      <c r="BD1921" s="218"/>
      <c r="BE1921" s="218"/>
      <c r="BF1921" s="218"/>
      <c r="BG1921" s="218"/>
      <c r="BH1921" s="218"/>
      <c r="BI1921" s="218"/>
      <c r="BJ1921" s="222"/>
      <c r="BK1921" s="199"/>
      <c r="BL1921" s="218"/>
      <c r="BM1921" s="218"/>
      <c r="BN1921" s="218"/>
      <c r="BO1921" s="218"/>
      <c r="BP1921" s="218"/>
      <c r="BQ1921" s="218"/>
      <c r="BR1921" s="218"/>
      <c r="BS1921" s="218"/>
      <c r="BT1921" s="218"/>
      <c r="BU1921" s="218"/>
      <c r="BV1921" s="218"/>
      <c r="BW1921" s="218"/>
      <c r="BX1921" s="218"/>
      <c r="BY1921" s="199"/>
      <c r="BZ1921" s="230"/>
      <c r="CA1921" s="230"/>
      <c r="CB1921" s="230"/>
      <c r="CC1921" s="230"/>
      <c r="CD1921" s="230"/>
      <c r="CE1921" s="230"/>
      <c r="CF1921" s="230"/>
      <c r="CG1921" s="230"/>
      <c r="CH1921" s="230"/>
      <c r="CI1921" s="230"/>
      <c r="CJ1921" s="230"/>
      <c r="CK1921" s="230"/>
      <c r="CL1921" s="230"/>
      <c r="CM1921" s="230"/>
      <c r="CN1921" s="218"/>
      <c r="CO1921" s="199"/>
      <c r="CP1921" s="230"/>
      <c r="CQ1921" s="230"/>
      <c r="CR1921" s="230"/>
      <c r="CS1921" s="230"/>
      <c r="CT1921" s="230"/>
      <c r="CU1921" s="230"/>
      <c r="CV1921" s="230"/>
      <c r="CW1921" s="230"/>
    </row>
    <row r="1922" ht="15" hidden="1" spans="1:101">
      <c r="A1922" s="191">
        <v>3039</v>
      </c>
      <c r="B1922" s="261" t="s">
        <v>4726</v>
      </c>
      <c r="C1922" s="261" t="s">
        <v>1386</v>
      </c>
      <c r="D1922" s="261" t="s">
        <v>2853</v>
      </c>
      <c r="E1922" s="199"/>
      <c r="F1922" s="261" t="s">
        <v>3275</v>
      </c>
      <c r="G1922" s="199"/>
      <c r="H1922" s="199"/>
      <c r="I1922" s="199"/>
      <c r="J1922" s="202"/>
      <c r="K1922" s="202"/>
      <c r="L1922" s="164"/>
      <c r="M1922" s="164"/>
      <c r="N1922" s="164"/>
      <c r="O1922" s="164"/>
      <c r="P1922" s="164"/>
      <c r="Q1922" s="164"/>
      <c r="R1922" s="164"/>
      <c r="S1922" s="164"/>
      <c r="T1922" s="164"/>
      <c r="U1922" s="164"/>
      <c r="V1922" s="164"/>
      <c r="W1922" s="210"/>
      <c r="X1922" s="164"/>
      <c r="Y1922" s="164"/>
      <c r="Z1922" s="164"/>
      <c r="AA1922" s="164"/>
      <c r="AB1922" s="164"/>
      <c r="AC1922" s="210"/>
      <c r="AD1922" s="199"/>
      <c r="AE1922" s="199"/>
      <c r="AF1922" s="199"/>
      <c r="AG1922" s="199"/>
      <c r="AH1922" s="230"/>
      <c r="AI1922" s="199"/>
      <c r="AJ1922" s="199"/>
      <c r="AK1922" s="218"/>
      <c r="AL1922" s="218"/>
      <c r="AM1922" s="218"/>
      <c r="AN1922" s="218"/>
      <c r="AO1922" s="218"/>
      <c r="AP1922" s="218"/>
      <c r="AQ1922" s="218"/>
      <c r="AR1922" s="218"/>
      <c r="AS1922" s="218"/>
      <c r="AT1922" s="218"/>
      <c r="AU1922" s="218"/>
      <c r="AV1922" s="218"/>
      <c r="AW1922" s="218"/>
      <c r="AX1922" s="218"/>
      <c r="AY1922" s="218"/>
      <c r="AZ1922" s="218"/>
      <c r="BA1922" s="218"/>
      <c r="BB1922" s="218"/>
      <c r="BC1922" s="218"/>
      <c r="BD1922" s="218"/>
      <c r="BE1922" s="218"/>
      <c r="BF1922" s="218"/>
      <c r="BG1922" s="218"/>
      <c r="BH1922" s="218"/>
      <c r="BI1922" s="218"/>
      <c r="BJ1922" s="222"/>
      <c r="BK1922" s="199"/>
      <c r="BL1922" s="218"/>
      <c r="BM1922" s="218"/>
      <c r="BN1922" s="218"/>
      <c r="BO1922" s="218"/>
      <c r="BP1922" s="218"/>
      <c r="BQ1922" s="218"/>
      <c r="BR1922" s="218"/>
      <c r="BS1922" s="218"/>
      <c r="BT1922" s="218"/>
      <c r="BU1922" s="218"/>
      <c r="BV1922" s="218"/>
      <c r="BW1922" s="218"/>
      <c r="BX1922" s="218"/>
      <c r="BY1922" s="199"/>
      <c r="BZ1922" s="230"/>
      <c r="CA1922" s="230"/>
      <c r="CB1922" s="230"/>
      <c r="CC1922" s="230"/>
      <c r="CD1922" s="230"/>
      <c r="CE1922" s="230"/>
      <c r="CF1922" s="230"/>
      <c r="CG1922" s="230"/>
      <c r="CH1922" s="230"/>
      <c r="CI1922" s="230"/>
      <c r="CJ1922" s="230"/>
      <c r="CK1922" s="230"/>
      <c r="CL1922" s="230"/>
      <c r="CM1922" s="230"/>
      <c r="CN1922" s="218"/>
      <c r="CO1922" s="199"/>
      <c r="CP1922" s="230"/>
      <c r="CQ1922" s="230"/>
      <c r="CR1922" s="230"/>
      <c r="CS1922" s="230"/>
      <c r="CT1922" s="230"/>
      <c r="CU1922" s="230"/>
      <c r="CV1922" s="230"/>
      <c r="CW1922" s="230"/>
    </row>
    <row r="1923" ht="15" hidden="1" spans="1:101">
      <c r="A1923" s="191">
        <v>3040</v>
      </c>
      <c r="B1923" s="261" t="s">
        <v>4727</v>
      </c>
      <c r="C1923" s="261" t="s">
        <v>4728</v>
      </c>
      <c r="D1923" s="261" t="s">
        <v>2788</v>
      </c>
      <c r="E1923" s="199"/>
      <c r="F1923" s="261" t="s">
        <v>4594</v>
      </c>
      <c r="G1923" s="199"/>
      <c r="H1923" s="199"/>
      <c r="I1923" s="199"/>
      <c r="J1923" s="202"/>
      <c r="K1923" s="202"/>
      <c r="L1923" s="164"/>
      <c r="M1923" s="164"/>
      <c r="N1923" s="164"/>
      <c r="O1923" s="164"/>
      <c r="P1923" s="164"/>
      <c r="Q1923" s="164"/>
      <c r="R1923" s="164"/>
      <c r="S1923" s="164"/>
      <c r="T1923" s="164"/>
      <c r="U1923" s="164"/>
      <c r="V1923" s="164"/>
      <c r="W1923" s="210"/>
      <c r="X1923" s="164"/>
      <c r="Y1923" s="164"/>
      <c r="Z1923" s="164"/>
      <c r="AA1923" s="164"/>
      <c r="AB1923" s="164"/>
      <c r="AC1923" s="210"/>
      <c r="AD1923" s="199"/>
      <c r="AE1923" s="199"/>
      <c r="AF1923" s="199"/>
      <c r="AG1923" s="199"/>
      <c r="AH1923" s="230"/>
      <c r="AI1923" s="199"/>
      <c r="AJ1923" s="199"/>
      <c r="AK1923" s="218"/>
      <c r="AL1923" s="218"/>
      <c r="AM1923" s="218"/>
      <c r="AN1923" s="218"/>
      <c r="AO1923" s="218"/>
      <c r="AP1923" s="218"/>
      <c r="AQ1923" s="218"/>
      <c r="AR1923" s="218"/>
      <c r="AS1923" s="218"/>
      <c r="AT1923" s="218"/>
      <c r="AU1923" s="218"/>
      <c r="AV1923" s="218"/>
      <c r="AW1923" s="218"/>
      <c r="AX1923" s="218"/>
      <c r="AY1923" s="218"/>
      <c r="AZ1923" s="218"/>
      <c r="BA1923" s="218"/>
      <c r="BB1923" s="218"/>
      <c r="BC1923" s="218"/>
      <c r="BD1923" s="218"/>
      <c r="BE1923" s="218"/>
      <c r="BF1923" s="218"/>
      <c r="BG1923" s="218"/>
      <c r="BH1923" s="218"/>
      <c r="BI1923" s="218"/>
      <c r="BJ1923" s="222"/>
      <c r="BK1923" s="199"/>
      <c r="BL1923" s="218"/>
      <c r="BM1923" s="218"/>
      <c r="BN1923" s="218"/>
      <c r="BO1923" s="218"/>
      <c r="BP1923" s="218"/>
      <c r="BQ1923" s="218"/>
      <c r="BR1923" s="218"/>
      <c r="BS1923" s="218"/>
      <c r="BT1923" s="218"/>
      <c r="BU1923" s="218"/>
      <c r="BV1923" s="218"/>
      <c r="BW1923" s="218"/>
      <c r="BX1923" s="218"/>
      <c r="BY1923" s="199"/>
      <c r="BZ1923" s="230"/>
      <c r="CA1923" s="230"/>
      <c r="CB1923" s="230"/>
      <c r="CC1923" s="230"/>
      <c r="CD1923" s="230"/>
      <c r="CE1923" s="230"/>
      <c r="CF1923" s="230"/>
      <c r="CG1923" s="230"/>
      <c r="CH1923" s="230"/>
      <c r="CI1923" s="230"/>
      <c r="CJ1923" s="230"/>
      <c r="CK1923" s="230"/>
      <c r="CL1923" s="230"/>
      <c r="CM1923" s="230"/>
      <c r="CN1923" s="218"/>
      <c r="CO1923" s="199"/>
      <c r="CP1923" s="230"/>
      <c r="CQ1923" s="230"/>
      <c r="CR1923" s="230"/>
      <c r="CS1923" s="230"/>
      <c r="CT1923" s="230"/>
      <c r="CU1923" s="230"/>
      <c r="CV1923" s="230"/>
      <c r="CW1923" s="230"/>
    </row>
    <row r="1924" ht="15" hidden="1" spans="1:101">
      <c r="A1924" s="191">
        <v>3041</v>
      </c>
      <c r="B1924" s="261" t="s">
        <v>4729</v>
      </c>
      <c r="C1924" s="261" t="s">
        <v>4728</v>
      </c>
      <c r="D1924" s="261" t="s">
        <v>2936</v>
      </c>
      <c r="E1924" s="199"/>
      <c r="F1924" s="261" t="s">
        <v>4594</v>
      </c>
      <c r="G1924" s="199"/>
      <c r="H1924" s="199"/>
      <c r="I1924" s="199"/>
      <c r="J1924" s="202"/>
      <c r="K1924" s="202"/>
      <c r="L1924" s="164"/>
      <c r="M1924" s="164"/>
      <c r="N1924" s="164"/>
      <c r="O1924" s="164"/>
      <c r="P1924" s="164"/>
      <c r="Q1924" s="164"/>
      <c r="R1924" s="164"/>
      <c r="S1924" s="164"/>
      <c r="T1924" s="164"/>
      <c r="U1924" s="164"/>
      <c r="V1924" s="164"/>
      <c r="W1924" s="210"/>
      <c r="X1924" s="164"/>
      <c r="Y1924" s="164"/>
      <c r="Z1924" s="164"/>
      <c r="AA1924" s="164"/>
      <c r="AB1924" s="164"/>
      <c r="AC1924" s="210"/>
      <c r="AD1924" s="199"/>
      <c r="AE1924" s="199"/>
      <c r="AF1924" s="199"/>
      <c r="AG1924" s="199"/>
      <c r="AH1924" s="230"/>
      <c r="AI1924" s="199"/>
      <c r="AJ1924" s="199"/>
      <c r="AK1924" s="218"/>
      <c r="AL1924" s="218"/>
      <c r="AM1924" s="218"/>
      <c r="AN1924" s="218"/>
      <c r="AO1924" s="218"/>
      <c r="AP1924" s="218"/>
      <c r="AQ1924" s="218"/>
      <c r="AR1924" s="218"/>
      <c r="AS1924" s="218"/>
      <c r="AT1924" s="218"/>
      <c r="AU1924" s="218"/>
      <c r="AV1924" s="218"/>
      <c r="AW1924" s="218"/>
      <c r="AX1924" s="218"/>
      <c r="AY1924" s="218"/>
      <c r="AZ1924" s="218"/>
      <c r="BA1924" s="218"/>
      <c r="BB1924" s="218"/>
      <c r="BC1924" s="218"/>
      <c r="BD1924" s="218"/>
      <c r="BE1924" s="218"/>
      <c r="BF1924" s="218"/>
      <c r="BG1924" s="218"/>
      <c r="BH1924" s="218"/>
      <c r="BI1924" s="218"/>
      <c r="BJ1924" s="222"/>
      <c r="BK1924" s="199"/>
      <c r="BL1924" s="218"/>
      <c r="BM1924" s="218"/>
      <c r="BN1924" s="218"/>
      <c r="BO1924" s="218"/>
      <c r="BP1924" s="218"/>
      <c r="BQ1924" s="218"/>
      <c r="BR1924" s="218"/>
      <c r="BS1924" s="218"/>
      <c r="BT1924" s="218"/>
      <c r="BU1924" s="218"/>
      <c r="BV1924" s="218"/>
      <c r="BW1924" s="218"/>
      <c r="BX1924" s="218"/>
      <c r="BY1924" s="199"/>
      <c r="BZ1924" s="230"/>
      <c r="CA1924" s="230"/>
      <c r="CB1924" s="230"/>
      <c r="CC1924" s="230"/>
      <c r="CD1924" s="230"/>
      <c r="CE1924" s="230"/>
      <c r="CF1924" s="230"/>
      <c r="CG1924" s="230"/>
      <c r="CH1924" s="230"/>
      <c r="CI1924" s="230"/>
      <c r="CJ1924" s="230"/>
      <c r="CK1924" s="230"/>
      <c r="CL1924" s="230"/>
      <c r="CM1924" s="230"/>
      <c r="CN1924" s="218"/>
      <c r="CO1924" s="199"/>
      <c r="CP1924" s="230"/>
      <c r="CQ1924" s="230"/>
      <c r="CR1924" s="230"/>
      <c r="CS1924" s="230"/>
      <c r="CT1924" s="230"/>
      <c r="CU1924" s="230"/>
      <c r="CV1924" s="230"/>
      <c r="CW1924" s="230"/>
    </row>
    <row r="1925" ht="15" hidden="1" spans="1:101">
      <c r="A1925" s="191">
        <v>3042</v>
      </c>
      <c r="B1925" s="261" t="s">
        <v>4730</v>
      </c>
      <c r="C1925" s="261" t="s">
        <v>4731</v>
      </c>
      <c r="D1925" s="261" t="s">
        <v>2794</v>
      </c>
      <c r="E1925" s="199"/>
      <c r="F1925" s="261" t="s">
        <v>2215</v>
      </c>
      <c r="G1925" s="199"/>
      <c r="H1925" s="199"/>
      <c r="I1925" s="199"/>
      <c r="J1925" s="202"/>
      <c r="K1925" s="202"/>
      <c r="L1925" s="164"/>
      <c r="M1925" s="164"/>
      <c r="N1925" s="164"/>
      <c r="O1925" s="164"/>
      <c r="P1925" s="164"/>
      <c r="Q1925" s="164"/>
      <c r="R1925" s="164"/>
      <c r="S1925" s="164"/>
      <c r="T1925" s="164"/>
      <c r="U1925" s="164"/>
      <c r="V1925" s="164"/>
      <c r="W1925" s="210"/>
      <c r="X1925" s="164"/>
      <c r="Y1925" s="164"/>
      <c r="Z1925" s="164"/>
      <c r="AA1925" s="164"/>
      <c r="AB1925" s="164"/>
      <c r="AC1925" s="210"/>
      <c r="AD1925" s="199"/>
      <c r="AE1925" s="199"/>
      <c r="AF1925" s="199"/>
      <c r="AG1925" s="199"/>
      <c r="AH1925" s="230"/>
      <c r="AI1925" s="199"/>
      <c r="AJ1925" s="199"/>
      <c r="AK1925" s="218"/>
      <c r="AL1925" s="218"/>
      <c r="AM1925" s="218"/>
      <c r="AN1925" s="218"/>
      <c r="AO1925" s="218"/>
      <c r="AP1925" s="218"/>
      <c r="AQ1925" s="218"/>
      <c r="AR1925" s="218"/>
      <c r="AS1925" s="218"/>
      <c r="AT1925" s="218"/>
      <c r="AU1925" s="218"/>
      <c r="AV1925" s="218"/>
      <c r="AW1925" s="218"/>
      <c r="AX1925" s="218"/>
      <c r="AY1925" s="218"/>
      <c r="AZ1925" s="218"/>
      <c r="BA1925" s="218"/>
      <c r="BB1925" s="218"/>
      <c r="BC1925" s="218"/>
      <c r="BD1925" s="218"/>
      <c r="BE1925" s="218"/>
      <c r="BF1925" s="218"/>
      <c r="BG1925" s="218"/>
      <c r="BH1925" s="218"/>
      <c r="BI1925" s="218"/>
      <c r="BJ1925" s="222"/>
      <c r="BK1925" s="199"/>
      <c r="BL1925" s="218"/>
      <c r="BM1925" s="218"/>
      <c r="BN1925" s="218"/>
      <c r="BO1925" s="218"/>
      <c r="BP1925" s="218"/>
      <c r="BQ1925" s="218"/>
      <c r="BR1925" s="218"/>
      <c r="BS1925" s="218"/>
      <c r="BT1925" s="218"/>
      <c r="BU1925" s="218"/>
      <c r="BV1925" s="218"/>
      <c r="BW1925" s="218"/>
      <c r="BX1925" s="218"/>
      <c r="BY1925" s="199"/>
      <c r="BZ1925" s="230"/>
      <c r="CA1925" s="230"/>
      <c r="CB1925" s="230"/>
      <c r="CC1925" s="230"/>
      <c r="CD1925" s="230"/>
      <c r="CE1925" s="230"/>
      <c r="CF1925" s="230"/>
      <c r="CG1925" s="230"/>
      <c r="CH1925" s="230"/>
      <c r="CI1925" s="230"/>
      <c r="CJ1925" s="230"/>
      <c r="CK1925" s="230"/>
      <c r="CL1925" s="230"/>
      <c r="CM1925" s="230"/>
      <c r="CN1925" s="218"/>
      <c r="CO1925" s="199"/>
      <c r="CP1925" s="230"/>
      <c r="CQ1925" s="230"/>
      <c r="CR1925" s="230"/>
      <c r="CS1925" s="230"/>
      <c r="CT1925" s="230"/>
      <c r="CU1925" s="230"/>
      <c r="CV1925" s="230"/>
      <c r="CW1925" s="230"/>
    </row>
    <row r="1926" ht="15" hidden="1" spans="1:101">
      <c r="A1926" s="191">
        <v>3043</v>
      </c>
      <c r="B1926" s="261" t="s">
        <v>4732</v>
      </c>
      <c r="C1926" s="261" t="s">
        <v>4731</v>
      </c>
      <c r="D1926" s="261" t="s">
        <v>2783</v>
      </c>
      <c r="E1926" s="199"/>
      <c r="F1926" s="261" t="s">
        <v>2215</v>
      </c>
      <c r="G1926" s="199"/>
      <c r="H1926" s="199"/>
      <c r="I1926" s="199"/>
      <c r="J1926" s="202"/>
      <c r="K1926" s="202"/>
      <c r="L1926" s="164"/>
      <c r="M1926" s="164"/>
      <c r="N1926" s="164"/>
      <c r="O1926" s="164"/>
      <c r="P1926" s="164"/>
      <c r="Q1926" s="164"/>
      <c r="R1926" s="164"/>
      <c r="S1926" s="164"/>
      <c r="T1926" s="164"/>
      <c r="U1926" s="164"/>
      <c r="V1926" s="164"/>
      <c r="W1926" s="210"/>
      <c r="X1926" s="164"/>
      <c r="Y1926" s="164"/>
      <c r="Z1926" s="164"/>
      <c r="AA1926" s="164"/>
      <c r="AB1926" s="164"/>
      <c r="AC1926" s="210"/>
      <c r="AD1926" s="199"/>
      <c r="AE1926" s="199"/>
      <c r="AF1926" s="199"/>
      <c r="AG1926" s="199"/>
      <c r="AH1926" s="230"/>
      <c r="AI1926" s="199"/>
      <c r="AJ1926" s="199"/>
      <c r="AK1926" s="218"/>
      <c r="AL1926" s="218"/>
      <c r="AM1926" s="218"/>
      <c r="AN1926" s="218"/>
      <c r="AO1926" s="218"/>
      <c r="AP1926" s="218"/>
      <c r="AQ1926" s="218"/>
      <c r="AR1926" s="218"/>
      <c r="AS1926" s="218"/>
      <c r="AT1926" s="218"/>
      <c r="AU1926" s="218"/>
      <c r="AV1926" s="218"/>
      <c r="AW1926" s="218"/>
      <c r="AX1926" s="218"/>
      <c r="AY1926" s="218"/>
      <c r="AZ1926" s="218"/>
      <c r="BA1926" s="218"/>
      <c r="BB1926" s="218"/>
      <c r="BC1926" s="218"/>
      <c r="BD1926" s="218"/>
      <c r="BE1926" s="218"/>
      <c r="BF1926" s="218"/>
      <c r="BG1926" s="218"/>
      <c r="BH1926" s="218"/>
      <c r="BI1926" s="218"/>
      <c r="BJ1926" s="222"/>
      <c r="BK1926" s="199"/>
      <c r="BL1926" s="218"/>
      <c r="BM1926" s="218"/>
      <c r="BN1926" s="218"/>
      <c r="BO1926" s="218"/>
      <c r="BP1926" s="218"/>
      <c r="BQ1926" s="218"/>
      <c r="BR1926" s="218"/>
      <c r="BS1926" s="218"/>
      <c r="BT1926" s="218"/>
      <c r="BU1926" s="218"/>
      <c r="BV1926" s="218"/>
      <c r="BW1926" s="218"/>
      <c r="BX1926" s="218"/>
      <c r="BY1926" s="199"/>
      <c r="BZ1926" s="230"/>
      <c r="CA1926" s="230"/>
      <c r="CB1926" s="230"/>
      <c r="CC1926" s="230"/>
      <c r="CD1926" s="230"/>
      <c r="CE1926" s="230"/>
      <c r="CF1926" s="230"/>
      <c r="CG1926" s="230"/>
      <c r="CH1926" s="230"/>
      <c r="CI1926" s="230"/>
      <c r="CJ1926" s="230"/>
      <c r="CK1926" s="230"/>
      <c r="CL1926" s="230"/>
      <c r="CM1926" s="230"/>
      <c r="CN1926" s="218"/>
      <c r="CO1926" s="199"/>
      <c r="CP1926" s="230"/>
      <c r="CQ1926" s="230"/>
      <c r="CR1926" s="230"/>
      <c r="CS1926" s="230"/>
      <c r="CT1926" s="230"/>
      <c r="CU1926" s="230"/>
      <c r="CV1926" s="230"/>
      <c r="CW1926" s="230"/>
    </row>
    <row r="1927" ht="15" hidden="1" spans="1:101">
      <c r="A1927" s="191">
        <v>3044</v>
      </c>
      <c r="B1927" s="261" t="s">
        <v>4733</v>
      </c>
      <c r="C1927" s="261" t="s">
        <v>4734</v>
      </c>
      <c r="D1927" s="261" t="s">
        <v>2798</v>
      </c>
      <c r="E1927" s="199"/>
      <c r="F1927" s="261" t="s">
        <v>4735</v>
      </c>
      <c r="G1927" s="199"/>
      <c r="H1927" s="199"/>
      <c r="I1927" s="199"/>
      <c r="J1927" s="202"/>
      <c r="K1927" s="202"/>
      <c r="L1927" s="164"/>
      <c r="M1927" s="164"/>
      <c r="N1927" s="164"/>
      <c r="O1927" s="164"/>
      <c r="P1927" s="164"/>
      <c r="Q1927" s="164"/>
      <c r="R1927" s="164"/>
      <c r="S1927" s="164"/>
      <c r="T1927" s="164"/>
      <c r="U1927" s="164"/>
      <c r="V1927" s="164"/>
      <c r="W1927" s="210"/>
      <c r="X1927" s="164"/>
      <c r="Y1927" s="164"/>
      <c r="Z1927" s="164"/>
      <c r="AA1927" s="164"/>
      <c r="AB1927" s="164"/>
      <c r="AC1927" s="210"/>
      <c r="AD1927" s="199"/>
      <c r="AE1927" s="199"/>
      <c r="AF1927" s="199"/>
      <c r="AG1927" s="199"/>
      <c r="AH1927" s="230"/>
      <c r="AI1927" s="199"/>
      <c r="AJ1927" s="199"/>
      <c r="AK1927" s="218"/>
      <c r="AL1927" s="218"/>
      <c r="AM1927" s="218"/>
      <c r="AN1927" s="218"/>
      <c r="AO1927" s="218"/>
      <c r="AP1927" s="218"/>
      <c r="AQ1927" s="218"/>
      <c r="AR1927" s="218"/>
      <c r="AS1927" s="218"/>
      <c r="AT1927" s="218"/>
      <c r="AU1927" s="218"/>
      <c r="AV1927" s="218"/>
      <c r="AW1927" s="218"/>
      <c r="AX1927" s="218"/>
      <c r="AY1927" s="218"/>
      <c r="AZ1927" s="218"/>
      <c r="BA1927" s="218"/>
      <c r="BB1927" s="218"/>
      <c r="BC1927" s="218"/>
      <c r="BD1927" s="218"/>
      <c r="BE1927" s="218"/>
      <c r="BF1927" s="218"/>
      <c r="BG1927" s="218"/>
      <c r="BH1927" s="218"/>
      <c r="BI1927" s="218"/>
      <c r="BJ1927" s="222"/>
      <c r="BK1927" s="199"/>
      <c r="BL1927" s="218"/>
      <c r="BM1927" s="218"/>
      <c r="BN1927" s="218"/>
      <c r="BO1927" s="218"/>
      <c r="BP1927" s="218"/>
      <c r="BQ1927" s="218"/>
      <c r="BR1927" s="218"/>
      <c r="BS1927" s="218"/>
      <c r="BT1927" s="218"/>
      <c r="BU1927" s="218"/>
      <c r="BV1927" s="218"/>
      <c r="BW1927" s="218"/>
      <c r="BX1927" s="218"/>
      <c r="BY1927" s="199"/>
      <c r="BZ1927" s="230"/>
      <c r="CA1927" s="230"/>
      <c r="CB1927" s="230"/>
      <c r="CC1927" s="230"/>
      <c r="CD1927" s="230"/>
      <c r="CE1927" s="230"/>
      <c r="CF1927" s="230"/>
      <c r="CG1927" s="230"/>
      <c r="CH1927" s="230"/>
      <c r="CI1927" s="230"/>
      <c r="CJ1927" s="230"/>
      <c r="CK1927" s="230"/>
      <c r="CL1927" s="230"/>
      <c r="CM1927" s="230"/>
      <c r="CN1927" s="218"/>
      <c r="CO1927" s="199"/>
      <c r="CP1927" s="230"/>
      <c r="CQ1927" s="230"/>
      <c r="CR1927" s="230"/>
      <c r="CS1927" s="230"/>
      <c r="CT1927" s="230"/>
      <c r="CU1927" s="230"/>
      <c r="CV1927" s="230"/>
      <c r="CW1927" s="230"/>
    </row>
    <row r="1928" ht="15" hidden="1" spans="1:101">
      <c r="A1928" s="191">
        <v>3045</v>
      </c>
      <c r="B1928" s="261" t="s">
        <v>4736</v>
      </c>
      <c r="C1928" s="261" t="s">
        <v>4737</v>
      </c>
      <c r="D1928" s="261" t="s">
        <v>2853</v>
      </c>
      <c r="E1928" s="199"/>
      <c r="F1928" s="261" t="s">
        <v>3275</v>
      </c>
      <c r="G1928" s="199"/>
      <c r="H1928" s="199"/>
      <c r="I1928" s="199"/>
      <c r="J1928" s="202"/>
      <c r="K1928" s="202"/>
      <c r="L1928" s="164"/>
      <c r="M1928" s="164"/>
      <c r="N1928" s="164"/>
      <c r="O1928" s="164"/>
      <c r="P1928" s="164"/>
      <c r="Q1928" s="164"/>
      <c r="R1928" s="164"/>
      <c r="S1928" s="164"/>
      <c r="T1928" s="164"/>
      <c r="U1928" s="164"/>
      <c r="V1928" s="164"/>
      <c r="W1928" s="210"/>
      <c r="X1928" s="164"/>
      <c r="Y1928" s="164"/>
      <c r="Z1928" s="164"/>
      <c r="AA1928" s="164"/>
      <c r="AB1928" s="164"/>
      <c r="AC1928" s="210"/>
      <c r="AD1928" s="199"/>
      <c r="AE1928" s="199"/>
      <c r="AF1928" s="199"/>
      <c r="AG1928" s="199"/>
      <c r="AH1928" s="230"/>
      <c r="AI1928" s="199"/>
      <c r="AJ1928" s="199"/>
      <c r="AK1928" s="218"/>
      <c r="AL1928" s="218"/>
      <c r="AM1928" s="218"/>
      <c r="AN1928" s="218"/>
      <c r="AO1928" s="218"/>
      <c r="AP1928" s="218"/>
      <c r="AQ1928" s="218"/>
      <c r="AR1928" s="218"/>
      <c r="AS1928" s="218"/>
      <c r="AT1928" s="218"/>
      <c r="AU1928" s="218"/>
      <c r="AV1928" s="218"/>
      <c r="AW1928" s="218"/>
      <c r="AX1928" s="218"/>
      <c r="AY1928" s="218"/>
      <c r="AZ1928" s="218"/>
      <c r="BA1928" s="218"/>
      <c r="BB1928" s="218"/>
      <c r="BC1928" s="218"/>
      <c r="BD1928" s="218"/>
      <c r="BE1928" s="218"/>
      <c r="BF1928" s="218"/>
      <c r="BG1928" s="218"/>
      <c r="BH1928" s="218"/>
      <c r="BI1928" s="218"/>
      <c r="BJ1928" s="222"/>
      <c r="BK1928" s="199"/>
      <c r="BL1928" s="218"/>
      <c r="BM1928" s="218"/>
      <c r="BN1928" s="218"/>
      <c r="BO1928" s="218"/>
      <c r="BP1928" s="218"/>
      <c r="BQ1928" s="218"/>
      <c r="BR1928" s="218"/>
      <c r="BS1928" s="218"/>
      <c r="BT1928" s="218"/>
      <c r="BU1928" s="218"/>
      <c r="BV1928" s="218"/>
      <c r="BW1928" s="218"/>
      <c r="BX1928" s="218"/>
      <c r="BY1928" s="199"/>
      <c r="BZ1928" s="230"/>
      <c r="CA1928" s="230"/>
      <c r="CB1928" s="230"/>
      <c r="CC1928" s="230"/>
      <c r="CD1928" s="230"/>
      <c r="CE1928" s="230"/>
      <c r="CF1928" s="230"/>
      <c r="CG1928" s="230"/>
      <c r="CH1928" s="230"/>
      <c r="CI1928" s="230"/>
      <c r="CJ1928" s="230"/>
      <c r="CK1928" s="230"/>
      <c r="CL1928" s="230"/>
      <c r="CM1928" s="230"/>
      <c r="CN1928" s="218"/>
      <c r="CO1928" s="199"/>
      <c r="CP1928" s="230"/>
      <c r="CQ1928" s="230"/>
      <c r="CR1928" s="230"/>
      <c r="CS1928" s="230"/>
      <c r="CT1928" s="230"/>
      <c r="CU1928" s="230"/>
      <c r="CV1928" s="230"/>
      <c r="CW1928" s="230"/>
    </row>
    <row r="1929" ht="15" hidden="1" spans="1:101">
      <c r="A1929" s="191">
        <v>3046</v>
      </c>
      <c r="B1929" s="261" t="s">
        <v>4738</v>
      </c>
      <c r="C1929" s="261" t="s">
        <v>4739</v>
      </c>
      <c r="D1929" s="261" t="s">
        <v>2959</v>
      </c>
      <c r="E1929" s="199"/>
      <c r="F1929" s="261" t="s">
        <v>4740</v>
      </c>
      <c r="G1929" s="199"/>
      <c r="H1929" s="199"/>
      <c r="I1929" s="199"/>
      <c r="J1929" s="202"/>
      <c r="K1929" s="202"/>
      <c r="L1929" s="164"/>
      <c r="M1929" s="164"/>
      <c r="N1929" s="164"/>
      <c r="O1929" s="164"/>
      <c r="P1929" s="164"/>
      <c r="Q1929" s="164"/>
      <c r="R1929" s="164"/>
      <c r="S1929" s="164"/>
      <c r="T1929" s="164"/>
      <c r="U1929" s="164"/>
      <c r="V1929" s="164"/>
      <c r="W1929" s="210"/>
      <c r="X1929" s="164"/>
      <c r="Y1929" s="164"/>
      <c r="Z1929" s="164"/>
      <c r="AA1929" s="164"/>
      <c r="AB1929" s="164"/>
      <c r="AC1929" s="210"/>
      <c r="AD1929" s="199"/>
      <c r="AE1929" s="199"/>
      <c r="AF1929" s="199"/>
      <c r="AG1929" s="199"/>
      <c r="AH1929" s="230"/>
      <c r="AI1929" s="199"/>
      <c r="AJ1929" s="199"/>
      <c r="AK1929" s="218"/>
      <c r="AL1929" s="218"/>
      <c r="AM1929" s="218"/>
      <c r="AN1929" s="218"/>
      <c r="AO1929" s="218"/>
      <c r="AP1929" s="218"/>
      <c r="AQ1929" s="218"/>
      <c r="AR1929" s="218"/>
      <c r="AS1929" s="218"/>
      <c r="AT1929" s="218"/>
      <c r="AU1929" s="218"/>
      <c r="AV1929" s="218"/>
      <c r="AW1929" s="218"/>
      <c r="AX1929" s="218"/>
      <c r="AY1929" s="218"/>
      <c r="AZ1929" s="218"/>
      <c r="BA1929" s="218"/>
      <c r="BB1929" s="218"/>
      <c r="BC1929" s="218"/>
      <c r="BD1929" s="218"/>
      <c r="BE1929" s="218"/>
      <c r="BF1929" s="218"/>
      <c r="BG1929" s="218"/>
      <c r="BH1929" s="218"/>
      <c r="BI1929" s="218"/>
      <c r="BJ1929" s="222"/>
      <c r="BK1929" s="199"/>
      <c r="BL1929" s="218"/>
      <c r="BM1929" s="218"/>
      <c r="BN1929" s="218"/>
      <c r="BO1929" s="218"/>
      <c r="BP1929" s="218"/>
      <c r="BQ1929" s="218"/>
      <c r="BR1929" s="218"/>
      <c r="BS1929" s="218"/>
      <c r="BT1929" s="218"/>
      <c r="BU1929" s="218"/>
      <c r="BV1929" s="218"/>
      <c r="BW1929" s="218"/>
      <c r="BX1929" s="218"/>
      <c r="BY1929" s="199"/>
      <c r="BZ1929" s="230"/>
      <c r="CA1929" s="230"/>
      <c r="CB1929" s="230"/>
      <c r="CC1929" s="230"/>
      <c r="CD1929" s="230"/>
      <c r="CE1929" s="230"/>
      <c r="CF1929" s="230"/>
      <c r="CG1929" s="230"/>
      <c r="CH1929" s="230"/>
      <c r="CI1929" s="230"/>
      <c r="CJ1929" s="230"/>
      <c r="CK1929" s="230"/>
      <c r="CL1929" s="230"/>
      <c r="CM1929" s="230"/>
      <c r="CN1929" s="218"/>
      <c r="CO1929" s="199"/>
      <c r="CP1929" s="230"/>
      <c r="CQ1929" s="230"/>
      <c r="CR1929" s="230"/>
      <c r="CS1929" s="230"/>
      <c r="CT1929" s="230"/>
      <c r="CU1929" s="230"/>
      <c r="CV1929" s="230"/>
      <c r="CW1929" s="230"/>
    </row>
    <row r="1930" ht="15" hidden="1" spans="1:101">
      <c r="A1930" s="191">
        <v>3047</v>
      </c>
      <c r="B1930" s="261" t="s">
        <v>4741</v>
      </c>
      <c r="C1930" s="261" t="s">
        <v>4742</v>
      </c>
      <c r="D1930" s="261" t="s">
        <v>2783</v>
      </c>
      <c r="E1930" s="199"/>
      <c r="F1930" s="261" t="s">
        <v>4743</v>
      </c>
      <c r="G1930" s="199"/>
      <c r="H1930" s="199"/>
      <c r="I1930" s="199"/>
      <c r="J1930" s="202"/>
      <c r="K1930" s="202"/>
      <c r="L1930" s="164"/>
      <c r="M1930" s="164"/>
      <c r="N1930" s="164"/>
      <c r="O1930" s="164"/>
      <c r="P1930" s="164"/>
      <c r="Q1930" s="164"/>
      <c r="R1930" s="164"/>
      <c r="S1930" s="164"/>
      <c r="T1930" s="164"/>
      <c r="U1930" s="164"/>
      <c r="V1930" s="164"/>
      <c r="W1930" s="210"/>
      <c r="X1930" s="164"/>
      <c r="Y1930" s="164"/>
      <c r="Z1930" s="164"/>
      <c r="AA1930" s="164"/>
      <c r="AB1930" s="164"/>
      <c r="AC1930" s="210"/>
      <c r="AD1930" s="199"/>
      <c r="AE1930" s="199"/>
      <c r="AF1930" s="199"/>
      <c r="AG1930" s="199"/>
      <c r="AH1930" s="230"/>
      <c r="AI1930" s="199"/>
      <c r="AJ1930" s="199"/>
      <c r="AK1930" s="218"/>
      <c r="AL1930" s="218"/>
      <c r="AM1930" s="218"/>
      <c r="AN1930" s="218"/>
      <c r="AO1930" s="218"/>
      <c r="AP1930" s="218"/>
      <c r="AQ1930" s="218"/>
      <c r="AR1930" s="218"/>
      <c r="AS1930" s="218"/>
      <c r="AT1930" s="218"/>
      <c r="AU1930" s="218"/>
      <c r="AV1930" s="218"/>
      <c r="AW1930" s="218"/>
      <c r="AX1930" s="218"/>
      <c r="AY1930" s="218"/>
      <c r="AZ1930" s="218"/>
      <c r="BA1930" s="218"/>
      <c r="BB1930" s="218"/>
      <c r="BC1930" s="218"/>
      <c r="BD1930" s="218"/>
      <c r="BE1930" s="218"/>
      <c r="BF1930" s="218"/>
      <c r="BG1930" s="218"/>
      <c r="BH1930" s="218"/>
      <c r="BI1930" s="218"/>
      <c r="BJ1930" s="222"/>
      <c r="BK1930" s="199"/>
      <c r="BL1930" s="218"/>
      <c r="BM1930" s="218"/>
      <c r="BN1930" s="218"/>
      <c r="BO1930" s="218"/>
      <c r="BP1930" s="218"/>
      <c r="BQ1930" s="218"/>
      <c r="BR1930" s="218"/>
      <c r="BS1930" s="218"/>
      <c r="BT1930" s="218"/>
      <c r="BU1930" s="218"/>
      <c r="BV1930" s="218"/>
      <c r="BW1930" s="218"/>
      <c r="BX1930" s="218"/>
      <c r="BY1930" s="199"/>
      <c r="BZ1930" s="230"/>
      <c r="CA1930" s="230"/>
      <c r="CB1930" s="230"/>
      <c r="CC1930" s="230"/>
      <c r="CD1930" s="230"/>
      <c r="CE1930" s="230"/>
      <c r="CF1930" s="230"/>
      <c r="CG1930" s="230"/>
      <c r="CH1930" s="230"/>
      <c r="CI1930" s="230"/>
      <c r="CJ1930" s="230"/>
      <c r="CK1930" s="230"/>
      <c r="CL1930" s="230"/>
      <c r="CM1930" s="230"/>
      <c r="CN1930" s="218"/>
      <c r="CO1930" s="199"/>
      <c r="CP1930" s="230"/>
      <c r="CQ1930" s="230"/>
      <c r="CR1930" s="230"/>
      <c r="CS1930" s="230"/>
      <c r="CT1930" s="230"/>
      <c r="CU1930" s="230"/>
      <c r="CV1930" s="230"/>
      <c r="CW1930" s="230"/>
    </row>
    <row r="1931" ht="15" hidden="1" spans="1:101">
      <c r="A1931" s="191">
        <v>3048</v>
      </c>
      <c r="B1931" s="261" t="s">
        <v>4744</v>
      </c>
      <c r="C1931" s="261" t="s">
        <v>4745</v>
      </c>
      <c r="D1931" s="261" t="s">
        <v>2824</v>
      </c>
      <c r="E1931" s="199"/>
      <c r="F1931" s="261" t="s">
        <v>3249</v>
      </c>
      <c r="G1931" s="199"/>
      <c r="H1931" s="199"/>
      <c r="I1931" s="199"/>
      <c r="J1931" s="202"/>
      <c r="K1931" s="202"/>
      <c r="L1931" s="164"/>
      <c r="M1931" s="164"/>
      <c r="N1931" s="164"/>
      <c r="O1931" s="164"/>
      <c r="P1931" s="164"/>
      <c r="Q1931" s="164"/>
      <c r="R1931" s="164"/>
      <c r="S1931" s="164"/>
      <c r="T1931" s="164"/>
      <c r="U1931" s="164"/>
      <c r="V1931" s="164"/>
      <c r="W1931" s="210"/>
      <c r="X1931" s="164"/>
      <c r="Y1931" s="164"/>
      <c r="Z1931" s="164"/>
      <c r="AA1931" s="164"/>
      <c r="AB1931" s="164"/>
      <c r="AC1931" s="210"/>
      <c r="AD1931" s="199"/>
      <c r="AE1931" s="199"/>
      <c r="AF1931" s="199"/>
      <c r="AG1931" s="199"/>
      <c r="AH1931" s="230"/>
      <c r="AI1931" s="199"/>
      <c r="AJ1931" s="199"/>
      <c r="AK1931" s="218"/>
      <c r="AL1931" s="218"/>
      <c r="AM1931" s="218"/>
      <c r="AN1931" s="218"/>
      <c r="AO1931" s="218"/>
      <c r="AP1931" s="218"/>
      <c r="AQ1931" s="218"/>
      <c r="AR1931" s="218"/>
      <c r="AS1931" s="218"/>
      <c r="AT1931" s="218"/>
      <c r="AU1931" s="218"/>
      <c r="AV1931" s="218"/>
      <c r="AW1931" s="218"/>
      <c r="AX1931" s="218"/>
      <c r="AY1931" s="218"/>
      <c r="AZ1931" s="218"/>
      <c r="BA1931" s="218"/>
      <c r="BB1931" s="218"/>
      <c r="BC1931" s="218"/>
      <c r="BD1931" s="218"/>
      <c r="BE1931" s="218"/>
      <c r="BF1931" s="218"/>
      <c r="BG1931" s="218"/>
      <c r="BH1931" s="218"/>
      <c r="BI1931" s="218"/>
      <c r="BJ1931" s="222"/>
      <c r="BK1931" s="199"/>
      <c r="BL1931" s="218"/>
      <c r="BM1931" s="218"/>
      <c r="BN1931" s="218"/>
      <c r="BO1931" s="218"/>
      <c r="BP1931" s="218"/>
      <c r="BQ1931" s="218"/>
      <c r="BR1931" s="218"/>
      <c r="BS1931" s="218"/>
      <c r="BT1931" s="218"/>
      <c r="BU1931" s="218"/>
      <c r="BV1931" s="218"/>
      <c r="BW1931" s="218"/>
      <c r="BX1931" s="218"/>
      <c r="BY1931" s="199"/>
      <c r="BZ1931" s="230"/>
      <c r="CA1931" s="230"/>
      <c r="CB1931" s="230"/>
      <c r="CC1931" s="230"/>
      <c r="CD1931" s="230"/>
      <c r="CE1931" s="230"/>
      <c r="CF1931" s="230"/>
      <c r="CG1931" s="230"/>
      <c r="CH1931" s="230"/>
      <c r="CI1931" s="230"/>
      <c r="CJ1931" s="230"/>
      <c r="CK1931" s="230"/>
      <c r="CL1931" s="230"/>
      <c r="CM1931" s="230"/>
      <c r="CN1931" s="218"/>
      <c r="CO1931" s="199"/>
      <c r="CP1931" s="230"/>
      <c r="CQ1931" s="230"/>
      <c r="CR1931" s="230"/>
      <c r="CS1931" s="230"/>
      <c r="CT1931" s="230"/>
      <c r="CU1931" s="230"/>
      <c r="CV1931" s="230"/>
      <c r="CW1931" s="230"/>
    </row>
    <row r="1932" ht="15" hidden="1" spans="1:101">
      <c r="A1932" s="191">
        <v>3049</v>
      </c>
      <c r="B1932" s="261" t="s">
        <v>4746</v>
      </c>
      <c r="C1932" s="261" t="s">
        <v>4747</v>
      </c>
      <c r="D1932" s="261" t="s">
        <v>2806</v>
      </c>
      <c r="E1932" s="199"/>
      <c r="F1932" s="261" t="s">
        <v>2170</v>
      </c>
      <c r="G1932" s="199"/>
      <c r="H1932" s="199"/>
      <c r="I1932" s="199"/>
      <c r="J1932" s="202"/>
      <c r="K1932" s="202"/>
      <c r="L1932" s="164"/>
      <c r="M1932" s="164"/>
      <c r="N1932" s="164"/>
      <c r="O1932" s="164"/>
      <c r="P1932" s="164"/>
      <c r="Q1932" s="164"/>
      <c r="R1932" s="164"/>
      <c r="S1932" s="164"/>
      <c r="T1932" s="164"/>
      <c r="U1932" s="164"/>
      <c r="V1932" s="164"/>
      <c r="W1932" s="210"/>
      <c r="X1932" s="164"/>
      <c r="Y1932" s="164"/>
      <c r="Z1932" s="164"/>
      <c r="AA1932" s="164"/>
      <c r="AB1932" s="164"/>
      <c r="AC1932" s="210"/>
      <c r="AD1932" s="199"/>
      <c r="AE1932" s="199"/>
      <c r="AF1932" s="199"/>
      <c r="AG1932" s="199"/>
      <c r="AH1932" s="230"/>
      <c r="AI1932" s="199"/>
      <c r="AJ1932" s="199"/>
      <c r="AK1932" s="218"/>
      <c r="AL1932" s="218"/>
      <c r="AM1932" s="218"/>
      <c r="AN1932" s="218"/>
      <c r="AO1932" s="218"/>
      <c r="AP1932" s="218"/>
      <c r="AQ1932" s="218"/>
      <c r="AR1932" s="218"/>
      <c r="AS1932" s="218"/>
      <c r="AT1932" s="218"/>
      <c r="AU1932" s="218"/>
      <c r="AV1932" s="218"/>
      <c r="AW1932" s="218"/>
      <c r="AX1932" s="218"/>
      <c r="AY1932" s="218"/>
      <c r="AZ1932" s="218"/>
      <c r="BA1932" s="218"/>
      <c r="BB1932" s="218"/>
      <c r="BC1932" s="218"/>
      <c r="BD1932" s="218"/>
      <c r="BE1932" s="218"/>
      <c r="BF1932" s="218"/>
      <c r="BG1932" s="218"/>
      <c r="BH1932" s="218"/>
      <c r="BI1932" s="218"/>
      <c r="BJ1932" s="222"/>
      <c r="BK1932" s="199"/>
      <c r="BL1932" s="218"/>
      <c r="BM1932" s="218"/>
      <c r="BN1932" s="218"/>
      <c r="BO1932" s="218"/>
      <c r="BP1932" s="218"/>
      <c r="BQ1932" s="218"/>
      <c r="BR1932" s="218"/>
      <c r="BS1932" s="218"/>
      <c r="BT1932" s="218"/>
      <c r="BU1932" s="218"/>
      <c r="BV1932" s="218"/>
      <c r="BW1932" s="218"/>
      <c r="BX1932" s="218"/>
      <c r="BY1932" s="199"/>
      <c r="BZ1932" s="230"/>
      <c r="CA1932" s="230"/>
      <c r="CB1932" s="230"/>
      <c r="CC1932" s="230"/>
      <c r="CD1932" s="230"/>
      <c r="CE1932" s="230"/>
      <c r="CF1932" s="230"/>
      <c r="CG1932" s="230"/>
      <c r="CH1932" s="230"/>
      <c r="CI1932" s="230"/>
      <c r="CJ1932" s="230"/>
      <c r="CK1932" s="230"/>
      <c r="CL1932" s="230"/>
      <c r="CM1932" s="230"/>
      <c r="CN1932" s="218"/>
      <c r="CO1932" s="199"/>
      <c r="CP1932" s="230"/>
      <c r="CQ1932" s="230"/>
      <c r="CR1932" s="230"/>
      <c r="CS1932" s="230"/>
      <c r="CT1932" s="230"/>
      <c r="CU1932" s="230"/>
      <c r="CV1932" s="230"/>
      <c r="CW1932" s="230"/>
    </row>
    <row r="1933" ht="15" hidden="1" spans="1:101">
      <c r="A1933" s="191">
        <v>3050</v>
      </c>
      <c r="B1933" s="261" t="s">
        <v>4748</v>
      </c>
      <c r="C1933" s="261" t="s">
        <v>4749</v>
      </c>
      <c r="D1933" s="261" t="s">
        <v>2794</v>
      </c>
      <c r="E1933" s="199"/>
      <c r="F1933" s="261" t="s">
        <v>2170</v>
      </c>
      <c r="G1933" s="199"/>
      <c r="H1933" s="199"/>
      <c r="I1933" s="199"/>
      <c r="J1933" s="202"/>
      <c r="K1933" s="202"/>
      <c r="L1933" s="164"/>
      <c r="M1933" s="164"/>
      <c r="N1933" s="164"/>
      <c r="O1933" s="164"/>
      <c r="P1933" s="164"/>
      <c r="Q1933" s="164"/>
      <c r="R1933" s="164"/>
      <c r="S1933" s="164"/>
      <c r="T1933" s="164"/>
      <c r="U1933" s="164"/>
      <c r="V1933" s="164"/>
      <c r="W1933" s="210"/>
      <c r="X1933" s="164"/>
      <c r="Y1933" s="164"/>
      <c r="Z1933" s="164"/>
      <c r="AA1933" s="164"/>
      <c r="AB1933" s="164"/>
      <c r="AC1933" s="210"/>
      <c r="AD1933" s="199"/>
      <c r="AE1933" s="199"/>
      <c r="AF1933" s="199"/>
      <c r="AG1933" s="199"/>
      <c r="AH1933" s="230"/>
      <c r="AI1933" s="199"/>
      <c r="AJ1933" s="199"/>
      <c r="AK1933" s="218"/>
      <c r="AL1933" s="218"/>
      <c r="AM1933" s="218"/>
      <c r="AN1933" s="218"/>
      <c r="AO1933" s="218"/>
      <c r="AP1933" s="218"/>
      <c r="AQ1933" s="218"/>
      <c r="AR1933" s="218"/>
      <c r="AS1933" s="218"/>
      <c r="AT1933" s="218"/>
      <c r="AU1933" s="218"/>
      <c r="AV1933" s="218"/>
      <c r="AW1933" s="218"/>
      <c r="AX1933" s="218"/>
      <c r="AY1933" s="218"/>
      <c r="AZ1933" s="218"/>
      <c r="BA1933" s="218"/>
      <c r="BB1933" s="218"/>
      <c r="BC1933" s="218"/>
      <c r="BD1933" s="218"/>
      <c r="BE1933" s="218"/>
      <c r="BF1933" s="218"/>
      <c r="BG1933" s="218"/>
      <c r="BH1933" s="218"/>
      <c r="BI1933" s="218"/>
      <c r="BJ1933" s="222"/>
      <c r="BK1933" s="199"/>
      <c r="BL1933" s="218"/>
      <c r="BM1933" s="218"/>
      <c r="BN1933" s="218"/>
      <c r="BO1933" s="218"/>
      <c r="BP1933" s="218"/>
      <c r="BQ1933" s="218"/>
      <c r="BR1933" s="218"/>
      <c r="BS1933" s="218"/>
      <c r="BT1933" s="218"/>
      <c r="BU1933" s="218"/>
      <c r="BV1933" s="218"/>
      <c r="BW1933" s="218"/>
      <c r="BX1933" s="218"/>
      <c r="BY1933" s="199"/>
      <c r="BZ1933" s="230"/>
      <c r="CA1933" s="230"/>
      <c r="CB1933" s="230"/>
      <c r="CC1933" s="230"/>
      <c r="CD1933" s="230"/>
      <c r="CE1933" s="230"/>
      <c r="CF1933" s="230"/>
      <c r="CG1933" s="230"/>
      <c r="CH1933" s="230"/>
      <c r="CI1933" s="230"/>
      <c r="CJ1933" s="230"/>
      <c r="CK1933" s="230"/>
      <c r="CL1933" s="230"/>
      <c r="CM1933" s="230"/>
      <c r="CN1933" s="218"/>
      <c r="CO1933" s="199"/>
      <c r="CP1933" s="230"/>
      <c r="CQ1933" s="230"/>
      <c r="CR1933" s="230"/>
      <c r="CS1933" s="230"/>
      <c r="CT1933" s="230"/>
      <c r="CU1933" s="230"/>
      <c r="CV1933" s="230"/>
      <c r="CW1933" s="230"/>
    </row>
    <row r="1934" ht="15" hidden="1" spans="1:101">
      <c r="A1934" s="191">
        <v>3051</v>
      </c>
      <c r="B1934" s="261" t="s">
        <v>4750</v>
      </c>
      <c r="C1934" s="261" t="s">
        <v>4751</v>
      </c>
      <c r="D1934" s="261" t="s">
        <v>2824</v>
      </c>
      <c r="E1934" s="199"/>
      <c r="F1934" s="261" t="s">
        <v>2740</v>
      </c>
      <c r="G1934" s="199"/>
      <c r="H1934" s="199"/>
      <c r="I1934" s="199"/>
      <c r="J1934" s="202"/>
      <c r="K1934" s="202"/>
      <c r="L1934" s="164"/>
      <c r="M1934" s="164"/>
      <c r="N1934" s="164"/>
      <c r="O1934" s="164"/>
      <c r="P1934" s="164"/>
      <c r="Q1934" s="164"/>
      <c r="R1934" s="164"/>
      <c r="S1934" s="164"/>
      <c r="T1934" s="164"/>
      <c r="U1934" s="164"/>
      <c r="V1934" s="164"/>
      <c r="W1934" s="210"/>
      <c r="X1934" s="164"/>
      <c r="Y1934" s="164"/>
      <c r="Z1934" s="164"/>
      <c r="AA1934" s="164"/>
      <c r="AB1934" s="164"/>
      <c r="AC1934" s="210"/>
      <c r="AD1934" s="199"/>
      <c r="AE1934" s="199"/>
      <c r="AF1934" s="199"/>
      <c r="AG1934" s="199"/>
      <c r="AH1934" s="230"/>
      <c r="AI1934" s="199"/>
      <c r="AJ1934" s="199"/>
      <c r="AK1934" s="218"/>
      <c r="AL1934" s="218"/>
      <c r="AM1934" s="218"/>
      <c r="AN1934" s="218"/>
      <c r="AO1934" s="218"/>
      <c r="AP1934" s="218"/>
      <c r="AQ1934" s="218"/>
      <c r="AR1934" s="218"/>
      <c r="AS1934" s="218"/>
      <c r="AT1934" s="218"/>
      <c r="AU1934" s="218"/>
      <c r="AV1934" s="218"/>
      <c r="AW1934" s="218"/>
      <c r="AX1934" s="218"/>
      <c r="AY1934" s="218"/>
      <c r="AZ1934" s="218"/>
      <c r="BA1934" s="218"/>
      <c r="BB1934" s="218"/>
      <c r="BC1934" s="218"/>
      <c r="BD1934" s="218"/>
      <c r="BE1934" s="218"/>
      <c r="BF1934" s="218"/>
      <c r="BG1934" s="218"/>
      <c r="BH1934" s="218"/>
      <c r="BI1934" s="218"/>
      <c r="BJ1934" s="222"/>
      <c r="BK1934" s="199"/>
      <c r="BL1934" s="218"/>
      <c r="BM1934" s="218"/>
      <c r="BN1934" s="218"/>
      <c r="BO1934" s="218"/>
      <c r="BP1934" s="218"/>
      <c r="BQ1934" s="218"/>
      <c r="BR1934" s="218"/>
      <c r="BS1934" s="218"/>
      <c r="BT1934" s="218"/>
      <c r="BU1934" s="218"/>
      <c r="BV1934" s="218"/>
      <c r="BW1934" s="218"/>
      <c r="BX1934" s="218"/>
      <c r="BY1934" s="199"/>
      <c r="BZ1934" s="230"/>
      <c r="CA1934" s="230"/>
      <c r="CB1934" s="230"/>
      <c r="CC1934" s="230"/>
      <c r="CD1934" s="230"/>
      <c r="CE1934" s="230"/>
      <c r="CF1934" s="230"/>
      <c r="CG1934" s="230"/>
      <c r="CH1934" s="230"/>
      <c r="CI1934" s="230"/>
      <c r="CJ1934" s="230"/>
      <c r="CK1934" s="230"/>
      <c r="CL1934" s="230"/>
      <c r="CM1934" s="230"/>
      <c r="CN1934" s="218"/>
      <c r="CO1934" s="199"/>
      <c r="CP1934" s="230"/>
      <c r="CQ1934" s="230"/>
      <c r="CR1934" s="230"/>
      <c r="CS1934" s="230"/>
      <c r="CT1934" s="230"/>
      <c r="CU1934" s="230"/>
      <c r="CV1934" s="230"/>
      <c r="CW1934" s="230"/>
    </row>
    <row r="1935" ht="15" hidden="1" spans="1:101">
      <c r="A1935" s="191">
        <v>3052</v>
      </c>
      <c r="B1935" s="261" t="s">
        <v>4752</v>
      </c>
      <c r="C1935" s="261" t="s">
        <v>4753</v>
      </c>
      <c r="D1935" s="261" t="s">
        <v>2824</v>
      </c>
      <c r="E1935" s="199"/>
      <c r="F1935" s="261" t="s">
        <v>4754</v>
      </c>
      <c r="G1935" s="199"/>
      <c r="H1935" s="199"/>
      <c r="I1935" s="199"/>
      <c r="J1935" s="202"/>
      <c r="K1935" s="202"/>
      <c r="L1935" s="164"/>
      <c r="M1935" s="164"/>
      <c r="N1935" s="164"/>
      <c r="O1935" s="164"/>
      <c r="P1935" s="164"/>
      <c r="Q1935" s="164"/>
      <c r="R1935" s="164"/>
      <c r="S1935" s="164"/>
      <c r="T1935" s="164"/>
      <c r="U1935" s="164"/>
      <c r="V1935" s="164"/>
      <c r="W1935" s="210"/>
      <c r="X1935" s="164"/>
      <c r="Y1935" s="164"/>
      <c r="Z1935" s="164"/>
      <c r="AA1935" s="164"/>
      <c r="AB1935" s="164"/>
      <c r="AC1935" s="210"/>
      <c r="AD1935" s="199"/>
      <c r="AE1935" s="199"/>
      <c r="AF1935" s="199"/>
      <c r="AG1935" s="199"/>
      <c r="AH1935" s="230"/>
      <c r="AI1935" s="199"/>
      <c r="AJ1935" s="199"/>
      <c r="AK1935" s="218"/>
      <c r="AL1935" s="218"/>
      <c r="AM1935" s="218"/>
      <c r="AN1935" s="218"/>
      <c r="AO1935" s="218"/>
      <c r="AP1935" s="218"/>
      <c r="AQ1935" s="218"/>
      <c r="AR1935" s="218"/>
      <c r="AS1935" s="218"/>
      <c r="AT1935" s="218"/>
      <c r="AU1935" s="218"/>
      <c r="AV1935" s="218"/>
      <c r="AW1935" s="218"/>
      <c r="AX1935" s="218"/>
      <c r="AY1935" s="218"/>
      <c r="AZ1935" s="218"/>
      <c r="BA1935" s="218"/>
      <c r="BB1935" s="218"/>
      <c r="BC1935" s="218"/>
      <c r="BD1935" s="218"/>
      <c r="BE1935" s="218"/>
      <c r="BF1935" s="218"/>
      <c r="BG1935" s="218"/>
      <c r="BH1935" s="218"/>
      <c r="BI1935" s="218"/>
      <c r="BJ1935" s="222"/>
      <c r="BK1935" s="199"/>
      <c r="BL1935" s="218"/>
      <c r="BM1935" s="218"/>
      <c r="BN1935" s="218"/>
      <c r="BO1935" s="218"/>
      <c r="BP1935" s="218"/>
      <c r="BQ1935" s="218"/>
      <c r="BR1935" s="218"/>
      <c r="BS1935" s="218"/>
      <c r="BT1935" s="218"/>
      <c r="BU1935" s="218"/>
      <c r="BV1935" s="218"/>
      <c r="BW1935" s="218"/>
      <c r="BX1935" s="218"/>
      <c r="BY1935" s="199"/>
      <c r="BZ1935" s="230"/>
      <c r="CA1935" s="230"/>
      <c r="CB1935" s="230"/>
      <c r="CC1935" s="230"/>
      <c r="CD1935" s="230"/>
      <c r="CE1935" s="230"/>
      <c r="CF1935" s="230"/>
      <c r="CG1935" s="230"/>
      <c r="CH1935" s="230"/>
      <c r="CI1935" s="230"/>
      <c r="CJ1935" s="230"/>
      <c r="CK1935" s="230"/>
      <c r="CL1935" s="230"/>
      <c r="CM1935" s="230"/>
      <c r="CN1935" s="218"/>
      <c r="CO1935" s="199"/>
      <c r="CP1935" s="230"/>
      <c r="CQ1935" s="230"/>
      <c r="CR1935" s="230"/>
      <c r="CS1935" s="230"/>
      <c r="CT1935" s="230"/>
      <c r="CU1935" s="230"/>
      <c r="CV1935" s="230"/>
      <c r="CW1935" s="230"/>
    </row>
    <row r="1936" ht="15" hidden="1" spans="1:101">
      <c r="A1936" s="191">
        <v>3053</v>
      </c>
      <c r="B1936" s="261" t="s">
        <v>4755</v>
      </c>
      <c r="C1936" s="261" t="s">
        <v>4756</v>
      </c>
      <c r="D1936" s="261" t="s">
        <v>2918</v>
      </c>
      <c r="E1936" s="199"/>
      <c r="F1936" s="261" t="s">
        <v>4757</v>
      </c>
      <c r="G1936" s="199"/>
      <c r="H1936" s="199"/>
      <c r="I1936" s="199"/>
      <c r="J1936" s="202"/>
      <c r="K1936" s="202"/>
      <c r="L1936" s="164"/>
      <c r="M1936" s="164"/>
      <c r="N1936" s="164"/>
      <c r="O1936" s="164"/>
      <c r="P1936" s="164"/>
      <c r="Q1936" s="164"/>
      <c r="R1936" s="164"/>
      <c r="S1936" s="164"/>
      <c r="T1936" s="164"/>
      <c r="U1936" s="164"/>
      <c r="V1936" s="164"/>
      <c r="W1936" s="210"/>
      <c r="X1936" s="164"/>
      <c r="Y1936" s="164"/>
      <c r="Z1936" s="164"/>
      <c r="AA1936" s="164"/>
      <c r="AB1936" s="164"/>
      <c r="AC1936" s="210"/>
      <c r="AD1936" s="199"/>
      <c r="AE1936" s="199"/>
      <c r="AF1936" s="199"/>
      <c r="AG1936" s="199"/>
      <c r="AH1936" s="230"/>
      <c r="AI1936" s="199"/>
      <c r="AJ1936" s="199"/>
      <c r="AK1936" s="218"/>
      <c r="AL1936" s="218"/>
      <c r="AM1936" s="218"/>
      <c r="AN1936" s="218"/>
      <c r="AO1936" s="218"/>
      <c r="AP1936" s="218"/>
      <c r="AQ1936" s="218"/>
      <c r="AR1936" s="218"/>
      <c r="AS1936" s="218"/>
      <c r="AT1936" s="218"/>
      <c r="AU1936" s="218"/>
      <c r="AV1936" s="218"/>
      <c r="AW1936" s="218"/>
      <c r="AX1936" s="218"/>
      <c r="AY1936" s="218"/>
      <c r="AZ1936" s="218"/>
      <c r="BA1936" s="218"/>
      <c r="BB1936" s="218"/>
      <c r="BC1936" s="218"/>
      <c r="BD1936" s="218"/>
      <c r="BE1936" s="218"/>
      <c r="BF1936" s="218"/>
      <c r="BG1936" s="218"/>
      <c r="BH1936" s="218"/>
      <c r="BI1936" s="218"/>
      <c r="BJ1936" s="222"/>
      <c r="BK1936" s="199"/>
      <c r="BL1936" s="218"/>
      <c r="BM1936" s="218"/>
      <c r="BN1936" s="218"/>
      <c r="BO1936" s="218"/>
      <c r="BP1936" s="218"/>
      <c r="BQ1936" s="218"/>
      <c r="BR1936" s="218"/>
      <c r="BS1936" s="218"/>
      <c r="BT1936" s="218"/>
      <c r="BU1936" s="218"/>
      <c r="BV1936" s="218"/>
      <c r="BW1936" s="218"/>
      <c r="BX1936" s="218"/>
      <c r="BY1936" s="199"/>
      <c r="BZ1936" s="230"/>
      <c r="CA1936" s="230"/>
      <c r="CB1936" s="230"/>
      <c r="CC1936" s="230"/>
      <c r="CD1936" s="230"/>
      <c r="CE1936" s="230"/>
      <c r="CF1936" s="230"/>
      <c r="CG1936" s="230"/>
      <c r="CH1936" s="230"/>
      <c r="CI1936" s="230"/>
      <c r="CJ1936" s="230"/>
      <c r="CK1936" s="230"/>
      <c r="CL1936" s="230"/>
      <c r="CM1936" s="230"/>
      <c r="CN1936" s="218"/>
      <c r="CO1936" s="199"/>
      <c r="CP1936" s="230"/>
      <c r="CQ1936" s="230"/>
      <c r="CR1936" s="230"/>
      <c r="CS1936" s="230"/>
      <c r="CT1936" s="230"/>
      <c r="CU1936" s="230"/>
      <c r="CV1936" s="230"/>
      <c r="CW1936" s="230"/>
    </row>
    <row r="1937" ht="15" hidden="1" spans="1:101">
      <c r="A1937" s="191">
        <v>3054</v>
      </c>
      <c r="B1937" s="261" t="s">
        <v>4758</v>
      </c>
      <c r="C1937" s="261" t="s">
        <v>4759</v>
      </c>
      <c r="D1937" s="261" t="s">
        <v>2780</v>
      </c>
      <c r="E1937" s="199"/>
      <c r="F1937" s="261" t="s">
        <v>2215</v>
      </c>
      <c r="G1937" s="199"/>
      <c r="H1937" s="199"/>
      <c r="I1937" s="199"/>
      <c r="J1937" s="202"/>
      <c r="K1937" s="202"/>
      <c r="L1937" s="164"/>
      <c r="M1937" s="164"/>
      <c r="N1937" s="164"/>
      <c r="O1937" s="164"/>
      <c r="P1937" s="164"/>
      <c r="Q1937" s="164"/>
      <c r="R1937" s="164"/>
      <c r="S1937" s="164"/>
      <c r="T1937" s="164"/>
      <c r="U1937" s="164"/>
      <c r="V1937" s="164"/>
      <c r="W1937" s="210"/>
      <c r="X1937" s="164"/>
      <c r="Y1937" s="164"/>
      <c r="Z1937" s="164"/>
      <c r="AA1937" s="164"/>
      <c r="AB1937" s="164"/>
      <c r="AC1937" s="210"/>
      <c r="AD1937" s="199"/>
      <c r="AE1937" s="199"/>
      <c r="AF1937" s="199"/>
      <c r="AG1937" s="199"/>
      <c r="AH1937" s="230"/>
      <c r="AI1937" s="199"/>
      <c r="AJ1937" s="199"/>
      <c r="AK1937" s="218"/>
      <c r="AL1937" s="218"/>
      <c r="AM1937" s="218"/>
      <c r="AN1937" s="218"/>
      <c r="AO1937" s="218"/>
      <c r="AP1937" s="218"/>
      <c r="AQ1937" s="218"/>
      <c r="AR1937" s="218"/>
      <c r="AS1937" s="218"/>
      <c r="AT1937" s="218"/>
      <c r="AU1937" s="218"/>
      <c r="AV1937" s="218"/>
      <c r="AW1937" s="218"/>
      <c r="AX1937" s="218"/>
      <c r="AY1937" s="218"/>
      <c r="AZ1937" s="218"/>
      <c r="BA1937" s="218"/>
      <c r="BB1937" s="218"/>
      <c r="BC1937" s="218"/>
      <c r="BD1937" s="218"/>
      <c r="BE1937" s="218"/>
      <c r="BF1937" s="218"/>
      <c r="BG1937" s="218"/>
      <c r="BH1937" s="218"/>
      <c r="BI1937" s="218"/>
      <c r="BJ1937" s="222"/>
      <c r="BK1937" s="199"/>
      <c r="BL1937" s="218"/>
      <c r="BM1937" s="218"/>
      <c r="BN1937" s="218"/>
      <c r="BO1937" s="218"/>
      <c r="BP1937" s="218"/>
      <c r="BQ1937" s="218"/>
      <c r="BR1937" s="218"/>
      <c r="BS1937" s="218"/>
      <c r="BT1937" s="218"/>
      <c r="BU1937" s="218"/>
      <c r="BV1937" s="218"/>
      <c r="BW1937" s="218"/>
      <c r="BX1937" s="218"/>
      <c r="BY1937" s="199"/>
      <c r="BZ1937" s="230"/>
      <c r="CA1937" s="230"/>
      <c r="CB1937" s="230"/>
      <c r="CC1937" s="230"/>
      <c r="CD1937" s="230"/>
      <c r="CE1937" s="230"/>
      <c r="CF1937" s="230"/>
      <c r="CG1937" s="230"/>
      <c r="CH1937" s="230"/>
      <c r="CI1937" s="230"/>
      <c r="CJ1937" s="230"/>
      <c r="CK1937" s="230"/>
      <c r="CL1937" s="230"/>
      <c r="CM1937" s="230"/>
      <c r="CN1937" s="218"/>
      <c r="CO1937" s="199"/>
      <c r="CP1937" s="230"/>
      <c r="CQ1937" s="230"/>
      <c r="CR1937" s="230"/>
      <c r="CS1937" s="230"/>
      <c r="CT1937" s="230"/>
      <c r="CU1937" s="230"/>
      <c r="CV1937" s="230"/>
      <c r="CW1937" s="230"/>
    </row>
    <row r="1938" ht="15" hidden="1" spans="1:101">
      <c r="A1938" s="191">
        <v>3055</v>
      </c>
      <c r="B1938" s="261" t="s">
        <v>4760</v>
      </c>
      <c r="C1938" s="261" t="s">
        <v>4761</v>
      </c>
      <c r="D1938" s="261" t="s">
        <v>2783</v>
      </c>
      <c r="E1938" s="199"/>
      <c r="F1938" s="261" t="s">
        <v>4762</v>
      </c>
      <c r="G1938" s="199"/>
      <c r="H1938" s="199"/>
      <c r="I1938" s="199"/>
      <c r="J1938" s="202"/>
      <c r="K1938" s="202"/>
      <c r="L1938" s="164"/>
      <c r="M1938" s="164"/>
      <c r="N1938" s="164"/>
      <c r="O1938" s="164"/>
      <c r="P1938" s="164"/>
      <c r="Q1938" s="164"/>
      <c r="R1938" s="164"/>
      <c r="S1938" s="164"/>
      <c r="T1938" s="164"/>
      <c r="U1938" s="164"/>
      <c r="V1938" s="164"/>
      <c r="W1938" s="210"/>
      <c r="X1938" s="164"/>
      <c r="Y1938" s="164"/>
      <c r="Z1938" s="164"/>
      <c r="AA1938" s="164"/>
      <c r="AB1938" s="164"/>
      <c r="AC1938" s="210"/>
      <c r="AD1938" s="199"/>
      <c r="AE1938" s="199"/>
      <c r="AF1938" s="199"/>
      <c r="AG1938" s="199"/>
      <c r="AH1938" s="230"/>
      <c r="AI1938" s="199"/>
      <c r="AJ1938" s="199"/>
      <c r="AK1938" s="218"/>
      <c r="AL1938" s="218"/>
      <c r="AM1938" s="218"/>
      <c r="AN1938" s="218"/>
      <c r="AO1938" s="218"/>
      <c r="AP1938" s="218"/>
      <c r="AQ1938" s="218"/>
      <c r="AR1938" s="218"/>
      <c r="AS1938" s="218"/>
      <c r="AT1938" s="218"/>
      <c r="AU1938" s="218"/>
      <c r="AV1938" s="218"/>
      <c r="AW1938" s="218"/>
      <c r="AX1938" s="218"/>
      <c r="AY1938" s="218"/>
      <c r="AZ1938" s="218"/>
      <c r="BA1938" s="218"/>
      <c r="BB1938" s="218"/>
      <c r="BC1938" s="218"/>
      <c r="BD1938" s="218"/>
      <c r="BE1938" s="218"/>
      <c r="BF1938" s="218"/>
      <c r="BG1938" s="218"/>
      <c r="BH1938" s="218"/>
      <c r="BI1938" s="218"/>
      <c r="BJ1938" s="222"/>
      <c r="BK1938" s="199"/>
      <c r="BL1938" s="218"/>
      <c r="BM1938" s="218"/>
      <c r="BN1938" s="218"/>
      <c r="BO1938" s="218"/>
      <c r="BP1938" s="218"/>
      <c r="BQ1938" s="218"/>
      <c r="BR1938" s="218"/>
      <c r="BS1938" s="218"/>
      <c r="BT1938" s="218"/>
      <c r="BU1938" s="218"/>
      <c r="BV1938" s="218"/>
      <c r="BW1938" s="218"/>
      <c r="BX1938" s="218"/>
      <c r="BY1938" s="199"/>
      <c r="BZ1938" s="230"/>
      <c r="CA1938" s="230"/>
      <c r="CB1938" s="230"/>
      <c r="CC1938" s="230"/>
      <c r="CD1938" s="230"/>
      <c r="CE1938" s="230"/>
      <c r="CF1938" s="230"/>
      <c r="CG1938" s="230"/>
      <c r="CH1938" s="230"/>
      <c r="CI1938" s="230"/>
      <c r="CJ1938" s="230"/>
      <c r="CK1938" s="230"/>
      <c r="CL1938" s="230"/>
      <c r="CM1938" s="230"/>
      <c r="CN1938" s="218"/>
      <c r="CO1938" s="199"/>
      <c r="CP1938" s="230"/>
      <c r="CQ1938" s="230"/>
      <c r="CR1938" s="230"/>
      <c r="CS1938" s="230"/>
      <c r="CT1938" s="230"/>
      <c r="CU1938" s="230"/>
      <c r="CV1938" s="230"/>
      <c r="CW1938" s="230"/>
    </row>
    <row r="1939" ht="15" hidden="1" spans="1:101">
      <c r="A1939" s="191">
        <v>3056</v>
      </c>
      <c r="B1939" s="261" t="s">
        <v>4763</v>
      </c>
      <c r="C1939" s="261" t="s">
        <v>4764</v>
      </c>
      <c r="D1939" s="261" t="s">
        <v>3017</v>
      </c>
      <c r="E1939" s="199"/>
      <c r="F1939" s="261" t="s">
        <v>4765</v>
      </c>
      <c r="G1939" s="199"/>
      <c r="H1939" s="199"/>
      <c r="I1939" s="199"/>
      <c r="J1939" s="202"/>
      <c r="K1939" s="202"/>
      <c r="L1939" s="164"/>
      <c r="M1939" s="164"/>
      <c r="N1939" s="164"/>
      <c r="O1939" s="164"/>
      <c r="P1939" s="164"/>
      <c r="Q1939" s="164"/>
      <c r="R1939" s="164"/>
      <c r="S1939" s="164"/>
      <c r="T1939" s="164"/>
      <c r="U1939" s="164"/>
      <c r="V1939" s="164"/>
      <c r="W1939" s="210"/>
      <c r="X1939" s="164"/>
      <c r="Y1939" s="164"/>
      <c r="Z1939" s="164"/>
      <c r="AA1939" s="164"/>
      <c r="AB1939" s="164"/>
      <c r="AC1939" s="210"/>
      <c r="AD1939" s="199"/>
      <c r="AE1939" s="199"/>
      <c r="AF1939" s="199"/>
      <c r="AG1939" s="199"/>
      <c r="AH1939" s="230"/>
      <c r="AI1939" s="199"/>
      <c r="AJ1939" s="199"/>
      <c r="AK1939" s="218"/>
      <c r="AL1939" s="218"/>
      <c r="AM1939" s="218"/>
      <c r="AN1939" s="218"/>
      <c r="AO1939" s="218"/>
      <c r="AP1939" s="218"/>
      <c r="AQ1939" s="218"/>
      <c r="AR1939" s="218"/>
      <c r="AS1939" s="218"/>
      <c r="AT1939" s="218"/>
      <c r="AU1939" s="218"/>
      <c r="AV1939" s="218"/>
      <c r="AW1939" s="218"/>
      <c r="AX1939" s="218"/>
      <c r="AY1939" s="218"/>
      <c r="AZ1939" s="218"/>
      <c r="BA1939" s="218"/>
      <c r="BB1939" s="218"/>
      <c r="BC1939" s="218"/>
      <c r="BD1939" s="218"/>
      <c r="BE1939" s="218"/>
      <c r="BF1939" s="218"/>
      <c r="BG1939" s="218"/>
      <c r="BH1939" s="218"/>
      <c r="BI1939" s="218"/>
      <c r="BJ1939" s="222"/>
      <c r="BK1939" s="199"/>
      <c r="BL1939" s="218"/>
      <c r="BM1939" s="218"/>
      <c r="BN1939" s="218"/>
      <c r="BO1939" s="218"/>
      <c r="BP1939" s="218"/>
      <c r="BQ1939" s="218"/>
      <c r="BR1939" s="218"/>
      <c r="BS1939" s="218"/>
      <c r="BT1939" s="218"/>
      <c r="BU1939" s="218"/>
      <c r="BV1939" s="218"/>
      <c r="BW1939" s="218"/>
      <c r="BX1939" s="218"/>
      <c r="BY1939" s="199"/>
      <c r="BZ1939" s="230"/>
      <c r="CA1939" s="230"/>
      <c r="CB1939" s="230"/>
      <c r="CC1939" s="230"/>
      <c r="CD1939" s="230"/>
      <c r="CE1939" s="230"/>
      <c r="CF1939" s="230"/>
      <c r="CG1939" s="230"/>
      <c r="CH1939" s="230"/>
      <c r="CI1939" s="230"/>
      <c r="CJ1939" s="230"/>
      <c r="CK1939" s="230"/>
      <c r="CL1939" s="230"/>
      <c r="CM1939" s="230"/>
      <c r="CN1939" s="218"/>
      <c r="CO1939" s="199"/>
      <c r="CP1939" s="230"/>
      <c r="CQ1939" s="230"/>
      <c r="CR1939" s="230"/>
      <c r="CS1939" s="230"/>
      <c r="CT1939" s="230"/>
      <c r="CU1939" s="230"/>
      <c r="CV1939" s="230"/>
      <c r="CW1939" s="230"/>
    </row>
    <row r="1940" ht="15" hidden="1" spans="1:101">
      <c r="A1940" s="191">
        <v>3057</v>
      </c>
      <c r="B1940" s="261" t="s">
        <v>4766</v>
      </c>
      <c r="C1940" s="261" t="s">
        <v>3030</v>
      </c>
      <c r="D1940" s="261" t="s">
        <v>2806</v>
      </c>
      <c r="E1940" s="199"/>
      <c r="F1940" s="261" t="s">
        <v>2215</v>
      </c>
      <c r="G1940" s="199"/>
      <c r="H1940" s="199"/>
      <c r="I1940" s="199"/>
      <c r="J1940" s="202"/>
      <c r="K1940" s="202"/>
      <c r="L1940" s="164"/>
      <c r="M1940" s="164"/>
      <c r="N1940" s="164"/>
      <c r="O1940" s="164"/>
      <c r="P1940" s="164"/>
      <c r="Q1940" s="164"/>
      <c r="R1940" s="164"/>
      <c r="S1940" s="164"/>
      <c r="T1940" s="164"/>
      <c r="U1940" s="164"/>
      <c r="V1940" s="164"/>
      <c r="W1940" s="210"/>
      <c r="X1940" s="164"/>
      <c r="Y1940" s="164"/>
      <c r="Z1940" s="164"/>
      <c r="AA1940" s="164"/>
      <c r="AB1940" s="164"/>
      <c r="AC1940" s="210"/>
      <c r="AD1940" s="199"/>
      <c r="AE1940" s="199"/>
      <c r="AF1940" s="199"/>
      <c r="AG1940" s="199"/>
      <c r="AH1940" s="230"/>
      <c r="AI1940" s="199"/>
      <c r="AJ1940" s="199"/>
      <c r="AK1940" s="218"/>
      <c r="AL1940" s="218"/>
      <c r="AM1940" s="218"/>
      <c r="AN1940" s="218"/>
      <c r="AO1940" s="218"/>
      <c r="AP1940" s="218"/>
      <c r="AQ1940" s="218"/>
      <c r="AR1940" s="218"/>
      <c r="AS1940" s="218"/>
      <c r="AT1940" s="218"/>
      <c r="AU1940" s="218"/>
      <c r="AV1940" s="218"/>
      <c r="AW1940" s="218"/>
      <c r="AX1940" s="218"/>
      <c r="AY1940" s="218"/>
      <c r="AZ1940" s="218"/>
      <c r="BA1940" s="218"/>
      <c r="BB1940" s="218"/>
      <c r="BC1940" s="218"/>
      <c r="BD1940" s="218"/>
      <c r="BE1940" s="218"/>
      <c r="BF1940" s="218"/>
      <c r="BG1940" s="218"/>
      <c r="BH1940" s="218"/>
      <c r="BI1940" s="218"/>
      <c r="BJ1940" s="222"/>
      <c r="BK1940" s="199"/>
      <c r="BL1940" s="218"/>
      <c r="BM1940" s="218"/>
      <c r="BN1940" s="218"/>
      <c r="BO1940" s="218"/>
      <c r="BP1940" s="218"/>
      <c r="BQ1940" s="218"/>
      <c r="BR1940" s="218"/>
      <c r="BS1940" s="218"/>
      <c r="BT1940" s="218"/>
      <c r="BU1940" s="218"/>
      <c r="BV1940" s="218"/>
      <c r="BW1940" s="218"/>
      <c r="BX1940" s="218"/>
      <c r="BY1940" s="199"/>
      <c r="BZ1940" s="230"/>
      <c r="CA1940" s="230"/>
      <c r="CB1940" s="230"/>
      <c r="CC1940" s="230"/>
      <c r="CD1940" s="230"/>
      <c r="CE1940" s="230"/>
      <c r="CF1940" s="230"/>
      <c r="CG1940" s="230"/>
      <c r="CH1940" s="230"/>
      <c r="CI1940" s="230"/>
      <c r="CJ1940" s="230"/>
      <c r="CK1940" s="230"/>
      <c r="CL1940" s="230"/>
      <c r="CM1940" s="230"/>
      <c r="CN1940" s="218"/>
      <c r="CO1940" s="199"/>
      <c r="CP1940" s="230"/>
      <c r="CQ1940" s="230"/>
      <c r="CR1940" s="230"/>
      <c r="CS1940" s="230"/>
      <c r="CT1940" s="230"/>
      <c r="CU1940" s="230"/>
      <c r="CV1940" s="230"/>
      <c r="CW1940" s="230"/>
    </row>
    <row r="1941" ht="15" hidden="1" spans="1:101">
      <c r="A1941" s="191">
        <v>3058</v>
      </c>
      <c r="B1941" s="261" t="s">
        <v>4767</v>
      </c>
      <c r="C1941" s="261" t="s">
        <v>4768</v>
      </c>
      <c r="D1941" s="261" t="s">
        <v>2853</v>
      </c>
      <c r="E1941" s="199"/>
      <c r="F1941" s="261" t="s">
        <v>2575</v>
      </c>
      <c r="G1941" s="199"/>
      <c r="H1941" s="199"/>
      <c r="I1941" s="199"/>
      <c r="J1941" s="202"/>
      <c r="K1941" s="202"/>
      <c r="L1941" s="164"/>
      <c r="M1941" s="164"/>
      <c r="N1941" s="164"/>
      <c r="O1941" s="164"/>
      <c r="P1941" s="164"/>
      <c r="Q1941" s="164"/>
      <c r="R1941" s="164"/>
      <c r="S1941" s="164"/>
      <c r="T1941" s="164"/>
      <c r="U1941" s="164"/>
      <c r="V1941" s="164"/>
      <c r="W1941" s="210"/>
      <c r="X1941" s="164"/>
      <c r="Y1941" s="164"/>
      <c r="Z1941" s="164"/>
      <c r="AA1941" s="164"/>
      <c r="AB1941" s="164"/>
      <c r="AC1941" s="210"/>
      <c r="AD1941" s="199"/>
      <c r="AE1941" s="199"/>
      <c r="AF1941" s="199"/>
      <c r="AG1941" s="199"/>
      <c r="AH1941" s="230"/>
      <c r="AI1941" s="199"/>
      <c r="AJ1941" s="199"/>
      <c r="AK1941" s="218"/>
      <c r="AL1941" s="218"/>
      <c r="AM1941" s="218"/>
      <c r="AN1941" s="218"/>
      <c r="AO1941" s="218"/>
      <c r="AP1941" s="218"/>
      <c r="AQ1941" s="218"/>
      <c r="AR1941" s="218"/>
      <c r="AS1941" s="218"/>
      <c r="AT1941" s="218"/>
      <c r="AU1941" s="218"/>
      <c r="AV1941" s="218"/>
      <c r="AW1941" s="218"/>
      <c r="AX1941" s="218"/>
      <c r="AY1941" s="218"/>
      <c r="AZ1941" s="218"/>
      <c r="BA1941" s="218"/>
      <c r="BB1941" s="218"/>
      <c r="BC1941" s="218"/>
      <c r="BD1941" s="218"/>
      <c r="BE1941" s="218"/>
      <c r="BF1941" s="218"/>
      <c r="BG1941" s="218"/>
      <c r="BH1941" s="218"/>
      <c r="BI1941" s="218"/>
      <c r="BJ1941" s="222"/>
      <c r="BK1941" s="199"/>
      <c r="BL1941" s="218"/>
      <c r="BM1941" s="218"/>
      <c r="BN1941" s="218"/>
      <c r="BO1941" s="218"/>
      <c r="BP1941" s="218"/>
      <c r="BQ1941" s="218"/>
      <c r="BR1941" s="218"/>
      <c r="BS1941" s="218"/>
      <c r="BT1941" s="218"/>
      <c r="BU1941" s="218"/>
      <c r="BV1941" s="218"/>
      <c r="BW1941" s="218"/>
      <c r="BX1941" s="218"/>
      <c r="BY1941" s="199"/>
      <c r="BZ1941" s="230"/>
      <c r="CA1941" s="230"/>
      <c r="CB1941" s="230"/>
      <c r="CC1941" s="230"/>
      <c r="CD1941" s="230"/>
      <c r="CE1941" s="230"/>
      <c r="CF1941" s="230"/>
      <c r="CG1941" s="230"/>
      <c r="CH1941" s="230"/>
      <c r="CI1941" s="230"/>
      <c r="CJ1941" s="230"/>
      <c r="CK1941" s="230"/>
      <c r="CL1941" s="230"/>
      <c r="CM1941" s="230"/>
      <c r="CN1941" s="218"/>
      <c r="CO1941" s="199"/>
      <c r="CP1941" s="230"/>
      <c r="CQ1941" s="230"/>
      <c r="CR1941" s="230"/>
      <c r="CS1941" s="230"/>
      <c r="CT1941" s="230"/>
      <c r="CU1941" s="230"/>
      <c r="CV1941" s="230"/>
      <c r="CW1941" s="230"/>
    </row>
    <row r="1942" ht="15" hidden="1" spans="1:101">
      <c r="A1942" s="191">
        <v>3059</v>
      </c>
      <c r="B1942" s="261" t="s">
        <v>4769</v>
      </c>
      <c r="C1942" s="261" t="s">
        <v>4770</v>
      </c>
      <c r="D1942" s="261" t="s">
        <v>2783</v>
      </c>
      <c r="E1942" s="199"/>
      <c r="F1942" s="261" t="s">
        <v>3543</v>
      </c>
      <c r="G1942" s="199"/>
      <c r="H1942" s="199"/>
      <c r="I1942" s="199"/>
      <c r="J1942" s="202"/>
      <c r="K1942" s="202"/>
      <c r="L1942" s="164"/>
      <c r="M1942" s="164"/>
      <c r="N1942" s="164"/>
      <c r="O1942" s="164"/>
      <c r="P1942" s="164"/>
      <c r="Q1942" s="164"/>
      <c r="R1942" s="164"/>
      <c r="S1942" s="164"/>
      <c r="T1942" s="164"/>
      <c r="U1942" s="164"/>
      <c r="V1942" s="164"/>
      <c r="W1942" s="210"/>
      <c r="X1942" s="164"/>
      <c r="Y1942" s="164"/>
      <c r="Z1942" s="164"/>
      <c r="AA1942" s="164"/>
      <c r="AB1942" s="164"/>
      <c r="AC1942" s="210"/>
      <c r="AD1942" s="199"/>
      <c r="AE1942" s="199"/>
      <c r="AF1942" s="199"/>
      <c r="AG1942" s="199"/>
      <c r="AH1942" s="230"/>
      <c r="AI1942" s="199"/>
      <c r="AJ1942" s="199"/>
      <c r="AK1942" s="218"/>
      <c r="AL1942" s="218"/>
      <c r="AM1942" s="218"/>
      <c r="AN1942" s="218"/>
      <c r="AO1942" s="218"/>
      <c r="AP1942" s="218"/>
      <c r="AQ1942" s="218"/>
      <c r="AR1942" s="218"/>
      <c r="AS1942" s="218"/>
      <c r="AT1942" s="218"/>
      <c r="AU1942" s="218"/>
      <c r="AV1942" s="218"/>
      <c r="AW1942" s="218"/>
      <c r="AX1942" s="218"/>
      <c r="AY1942" s="218"/>
      <c r="AZ1942" s="218"/>
      <c r="BA1942" s="218"/>
      <c r="BB1942" s="218"/>
      <c r="BC1942" s="218"/>
      <c r="BD1942" s="218"/>
      <c r="BE1942" s="218"/>
      <c r="BF1942" s="218"/>
      <c r="BG1942" s="218"/>
      <c r="BH1942" s="218"/>
      <c r="BI1942" s="218"/>
      <c r="BJ1942" s="222"/>
      <c r="BK1942" s="199"/>
      <c r="BL1942" s="218"/>
      <c r="BM1942" s="218"/>
      <c r="BN1942" s="218"/>
      <c r="BO1942" s="218"/>
      <c r="BP1942" s="218"/>
      <c r="BQ1942" s="218"/>
      <c r="BR1942" s="218"/>
      <c r="BS1942" s="218"/>
      <c r="BT1942" s="218"/>
      <c r="BU1942" s="218"/>
      <c r="BV1942" s="218"/>
      <c r="BW1942" s="218"/>
      <c r="BX1942" s="218"/>
      <c r="BY1942" s="199"/>
      <c r="BZ1942" s="230"/>
      <c r="CA1942" s="230"/>
      <c r="CB1942" s="230"/>
      <c r="CC1942" s="230"/>
      <c r="CD1942" s="230"/>
      <c r="CE1942" s="230"/>
      <c r="CF1942" s="230"/>
      <c r="CG1942" s="230"/>
      <c r="CH1942" s="230"/>
      <c r="CI1942" s="230"/>
      <c r="CJ1942" s="230"/>
      <c r="CK1942" s="230"/>
      <c r="CL1942" s="230"/>
      <c r="CM1942" s="230"/>
      <c r="CN1942" s="218"/>
      <c r="CO1942" s="199"/>
      <c r="CP1942" s="230"/>
      <c r="CQ1942" s="230"/>
      <c r="CR1942" s="230"/>
      <c r="CS1942" s="230"/>
      <c r="CT1942" s="230"/>
      <c r="CU1942" s="230"/>
      <c r="CV1942" s="230"/>
      <c r="CW1942" s="230"/>
    </row>
    <row r="1943" ht="15" hidden="1" spans="1:101">
      <c r="A1943" s="191">
        <v>3060</v>
      </c>
      <c r="B1943" s="261" t="s">
        <v>4771</v>
      </c>
      <c r="C1943" s="261" t="s">
        <v>4772</v>
      </c>
      <c r="D1943" s="261" t="s">
        <v>2783</v>
      </c>
      <c r="E1943" s="199"/>
      <c r="F1943" s="261" t="s">
        <v>3543</v>
      </c>
      <c r="G1943" s="199"/>
      <c r="H1943" s="199"/>
      <c r="I1943" s="199"/>
      <c r="J1943" s="202"/>
      <c r="K1943" s="202"/>
      <c r="L1943" s="164"/>
      <c r="M1943" s="164"/>
      <c r="N1943" s="164"/>
      <c r="O1943" s="164"/>
      <c r="P1943" s="164"/>
      <c r="Q1943" s="164"/>
      <c r="R1943" s="164"/>
      <c r="S1943" s="164"/>
      <c r="T1943" s="164"/>
      <c r="U1943" s="164"/>
      <c r="V1943" s="164"/>
      <c r="W1943" s="210"/>
      <c r="X1943" s="164"/>
      <c r="Y1943" s="164"/>
      <c r="Z1943" s="164"/>
      <c r="AA1943" s="164"/>
      <c r="AB1943" s="164"/>
      <c r="AC1943" s="210"/>
      <c r="AD1943" s="199"/>
      <c r="AE1943" s="199"/>
      <c r="AF1943" s="199"/>
      <c r="AG1943" s="199"/>
      <c r="AH1943" s="230"/>
      <c r="AI1943" s="199"/>
      <c r="AJ1943" s="199"/>
      <c r="AK1943" s="218"/>
      <c r="AL1943" s="218"/>
      <c r="AM1943" s="218"/>
      <c r="AN1943" s="218"/>
      <c r="AO1943" s="218"/>
      <c r="AP1943" s="218"/>
      <c r="AQ1943" s="218"/>
      <c r="AR1943" s="218"/>
      <c r="AS1943" s="218"/>
      <c r="AT1943" s="218"/>
      <c r="AU1943" s="218"/>
      <c r="AV1943" s="218"/>
      <c r="AW1943" s="218"/>
      <c r="AX1943" s="218"/>
      <c r="AY1943" s="218"/>
      <c r="AZ1943" s="218"/>
      <c r="BA1943" s="218"/>
      <c r="BB1943" s="218"/>
      <c r="BC1943" s="218"/>
      <c r="BD1943" s="218"/>
      <c r="BE1943" s="218"/>
      <c r="BF1943" s="218"/>
      <c r="BG1943" s="218"/>
      <c r="BH1943" s="218"/>
      <c r="BI1943" s="218"/>
      <c r="BJ1943" s="222"/>
      <c r="BK1943" s="199"/>
      <c r="BL1943" s="218"/>
      <c r="BM1943" s="218"/>
      <c r="BN1943" s="218"/>
      <c r="BO1943" s="218"/>
      <c r="BP1943" s="218"/>
      <c r="BQ1943" s="218"/>
      <c r="BR1943" s="218"/>
      <c r="BS1943" s="218"/>
      <c r="BT1943" s="218"/>
      <c r="BU1943" s="218"/>
      <c r="BV1943" s="218"/>
      <c r="BW1943" s="218"/>
      <c r="BX1943" s="218"/>
      <c r="BY1943" s="199"/>
      <c r="BZ1943" s="230"/>
      <c r="CA1943" s="230"/>
      <c r="CB1943" s="230"/>
      <c r="CC1943" s="230"/>
      <c r="CD1943" s="230"/>
      <c r="CE1943" s="230"/>
      <c r="CF1943" s="230"/>
      <c r="CG1943" s="230"/>
      <c r="CH1943" s="230"/>
      <c r="CI1943" s="230"/>
      <c r="CJ1943" s="230"/>
      <c r="CK1943" s="230"/>
      <c r="CL1943" s="230"/>
      <c r="CM1943" s="230"/>
      <c r="CN1943" s="218"/>
      <c r="CO1943" s="199"/>
      <c r="CP1943" s="230"/>
      <c r="CQ1943" s="230"/>
      <c r="CR1943" s="230"/>
      <c r="CS1943" s="230"/>
      <c r="CT1943" s="230"/>
      <c r="CU1943" s="230"/>
      <c r="CV1943" s="230"/>
      <c r="CW1943" s="230"/>
    </row>
    <row r="1944" hidden="1" spans="1:101">
      <c r="A1944" s="191">
        <v>3061</v>
      </c>
      <c r="B1944" s="261" t="s">
        <v>4773</v>
      </c>
      <c r="C1944" s="261" t="s">
        <v>4774</v>
      </c>
      <c r="D1944" s="261" t="s">
        <v>3646</v>
      </c>
      <c r="E1944" s="199"/>
      <c r="F1944" s="274"/>
      <c r="G1944" s="199"/>
      <c r="H1944" s="199"/>
      <c r="I1944" s="199"/>
      <c r="J1944" s="202"/>
      <c r="K1944" s="202"/>
      <c r="L1944" s="164"/>
      <c r="M1944" s="164"/>
      <c r="N1944" s="164"/>
      <c r="O1944" s="164"/>
      <c r="P1944" s="164"/>
      <c r="Q1944" s="164"/>
      <c r="R1944" s="164"/>
      <c r="S1944" s="164"/>
      <c r="T1944" s="164"/>
      <c r="U1944" s="164"/>
      <c r="V1944" s="164"/>
      <c r="W1944" s="210"/>
      <c r="X1944" s="164"/>
      <c r="Y1944" s="164"/>
      <c r="Z1944" s="164"/>
      <c r="AA1944" s="164"/>
      <c r="AB1944" s="164"/>
      <c r="AC1944" s="210"/>
      <c r="AD1944" s="199"/>
      <c r="AE1944" s="199"/>
      <c r="AF1944" s="199"/>
      <c r="AG1944" s="199"/>
      <c r="AH1944" s="230"/>
      <c r="AI1944" s="199"/>
      <c r="AJ1944" s="199"/>
      <c r="AK1944" s="218"/>
      <c r="AL1944" s="218"/>
      <c r="AM1944" s="218"/>
      <c r="AN1944" s="218"/>
      <c r="AO1944" s="218"/>
      <c r="AP1944" s="218"/>
      <c r="AQ1944" s="218"/>
      <c r="AR1944" s="218"/>
      <c r="AS1944" s="218"/>
      <c r="AT1944" s="218"/>
      <c r="AU1944" s="218"/>
      <c r="AV1944" s="218"/>
      <c r="AW1944" s="218"/>
      <c r="AX1944" s="218"/>
      <c r="AY1944" s="218"/>
      <c r="AZ1944" s="218"/>
      <c r="BA1944" s="218"/>
      <c r="BB1944" s="218"/>
      <c r="BC1944" s="218"/>
      <c r="BD1944" s="218"/>
      <c r="BE1944" s="218"/>
      <c r="BF1944" s="218"/>
      <c r="BG1944" s="218"/>
      <c r="BH1944" s="218"/>
      <c r="BI1944" s="218"/>
      <c r="BJ1944" s="222"/>
      <c r="BK1944" s="199"/>
      <c r="BL1944" s="218"/>
      <c r="BM1944" s="218"/>
      <c r="BN1944" s="218"/>
      <c r="BO1944" s="218"/>
      <c r="BP1944" s="218"/>
      <c r="BQ1944" s="218"/>
      <c r="BR1944" s="218"/>
      <c r="BS1944" s="218"/>
      <c r="BT1944" s="218"/>
      <c r="BU1944" s="218"/>
      <c r="BV1944" s="218"/>
      <c r="BW1944" s="218"/>
      <c r="BX1944" s="218"/>
      <c r="BY1944" s="199"/>
      <c r="BZ1944" s="230"/>
      <c r="CA1944" s="230"/>
      <c r="CB1944" s="230"/>
      <c r="CC1944" s="230"/>
      <c r="CD1944" s="230"/>
      <c r="CE1944" s="230"/>
      <c r="CF1944" s="230"/>
      <c r="CG1944" s="230"/>
      <c r="CH1944" s="230"/>
      <c r="CI1944" s="230"/>
      <c r="CJ1944" s="230"/>
      <c r="CK1944" s="230"/>
      <c r="CL1944" s="230"/>
      <c r="CM1944" s="230"/>
      <c r="CN1944" s="218"/>
      <c r="CO1944" s="199"/>
      <c r="CP1944" s="230"/>
      <c r="CQ1944" s="230"/>
      <c r="CR1944" s="230"/>
      <c r="CS1944" s="230"/>
      <c r="CT1944" s="230"/>
      <c r="CU1944" s="230"/>
      <c r="CV1944" s="230"/>
      <c r="CW1944" s="230"/>
    </row>
    <row r="1945" ht="15" hidden="1" spans="1:101">
      <c r="A1945" s="191">
        <v>3062</v>
      </c>
      <c r="B1945" s="261" t="s">
        <v>4775</v>
      </c>
      <c r="C1945" s="261" t="s">
        <v>3371</v>
      </c>
      <c r="D1945" s="261" t="s">
        <v>2824</v>
      </c>
      <c r="E1945" s="199"/>
      <c r="F1945" s="261" t="s">
        <v>3197</v>
      </c>
      <c r="G1945" s="199"/>
      <c r="H1945" s="199"/>
      <c r="I1945" s="199"/>
      <c r="J1945" s="202"/>
      <c r="K1945" s="202"/>
      <c r="L1945" s="164"/>
      <c r="M1945" s="164"/>
      <c r="N1945" s="164"/>
      <c r="O1945" s="164"/>
      <c r="P1945" s="164"/>
      <c r="Q1945" s="164"/>
      <c r="R1945" s="164"/>
      <c r="S1945" s="164"/>
      <c r="T1945" s="164"/>
      <c r="U1945" s="164"/>
      <c r="V1945" s="164"/>
      <c r="W1945" s="210"/>
      <c r="X1945" s="164"/>
      <c r="Y1945" s="164"/>
      <c r="Z1945" s="164"/>
      <c r="AA1945" s="164"/>
      <c r="AB1945" s="164"/>
      <c r="AC1945" s="210"/>
      <c r="AD1945" s="199"/>
      <c r="AE1945" s="199"/>
      <c r="AF1945" s="199"/>
      <c r="AG1945" s="199"/>
      <c r="AH1945" s="230"/>
      <c r="AI1945" s="199"/>
      <c r="AJ1945" s="199"/>
      <c r="AK1945" s="218"/>
      <c r="AL1945" s="218"/>
      <c r="AM1945" s="218"/>
      <c r="AN1945" s="218"/>
      <c r="AO1945" s="218"/>
      <c r="AP1945" s="218"/>
      <c r="AQ1945" s="218"/>
      <c r="AR1945" s="218"/>
      <c r="AS1945" s="218"/>
      <c r="AT1945" s="218"/>
      <c r="AU1945" s="218"/>
      <c r="AV1945" s="218"/>
      <c r="AW1945" s="218"/>
      <c r="AX1945" s="218"/>
      <c r="AY1945" s="218"/>
      <c r="AZ1945" s="218"/>
      <c r="BA1945" s="218"/>
      <c r="BB1945" s="218"/>
      <c r="BC1945" s="218"/>
      <c r="BD1945" s="218"/>
      <c r="BE1945" s="218"/>
      <c r="BF1945" s="218"/>
      <c r="BG1945" s="218"/>
      <c r="BH1945" s="218"/>
      <c r="BI1945" s="218"/>
      <c r="BJ1945" s="222"/>
      <c r="BK1945" s="199"/>
      <c r="BL1945" s="218"/>
      <c r="BM1945" s="218"/>
      <c r="BN1945" s="218"/>
      <c r="BO1945" s="218"/>
      <c r="BP1945" s="218"/>
      <c r="BQ1945" s="218"/>
      <c r="BR1945" s="218"/>
      <c r="BS1945" s="218"/>
      <c r="BT1945" s="218"/>
      <c r="BU1945" s="218"/>
      <c r="BV1945" s="218"/>
      <c r="BW1945" s="218"/>
      <c r="BX1945" s="218"/>
      <c r="BY1945" s="199"/>
      <c r="BZ1945" s="230"/>
      <c r="CA1945" s="230"/>
      <c r="CB1945" s="230"/>
      <c r="CC1945" s="230"/>
      <c r="CD1945" s="230"/>
      <c r="CE1945" s="230"/>
      <c r="CF1945" s="230"/>
      <c r="CG1945" s="230"/>
      <c r="CH1945" s="230"/>
      <c r="CI1945" s="230"/>
      <c r="CJ1945" s="230"/>
      <c r="CK1945" s="230"/>
      <c r="CL1945" s="230"/>
      <c r="CM1945" s="230"/>
      <c r="CN1945" s="218"/>
      <c r="CO1945" s="199"/>
      <c r="CP1945" s="230"/>
      <c r="CQ1945" s="230"/>
      <c r="CR1945" s="230"/>
      <c r="CS1945" s="230"/>
      <c r="CT1945" s="230"/>
      <c r="CU1945" s="230"/>
      <c r="CV1945" s="230"/>
      <c r="CW1945" s="230"/>
    </row>
    <row r="1946" ht="15" hidden="1" spans="1:101">
      <c r="A1946" s="191">
        <v>3063</v>
      </c>
      <c r="B1946" s="261" t="s">
        <v>4776</v>
      </c>
      <c r="C1946" s="261" t="s">
        <v>4777</v>
      </c>
      <c r="D1946" s="261" t="s">
        <v>2824</v>
      </c>
      <c r="E1946" s="199"/>
      <c r="F1946" s="261" t="s">
        <v>3197</v>
      </c>
      <c r="G1946" s="199"/>
      <c r="H1946" s="199"/>
      <c r="I1946" s="199"/>
      <c r="J1946" s="202"/>
      <c r="K1946" s="202"/>
      <c r="L1946" s="164"/>
      <c r="M1946" s="164"/>
      <c r="N1946" s="164"/>
      <c r="O1946" s="164"/>
      <c r="P1946" s="164"/>
      <c r="Q1946" s="164"/>
      <c r="R1946" s="164"/>
      <c r="S1946" s="164"/>
      <c r="T1946" s="164"/>
      <c r="U1946" s="164"/>
      <c r="V1946" s="164"/>
      <c r="W1946" s="210"/>
      <c r="X1946" s="164"/>
      <c r="Y1946" s="164"/>
      <c r="Z1946" s="164"/>
      <c r="AA1946" s="164"/>
      <c r="AB1946" s="164"/>
      <c r="AC1946" s="210"/>
      <c r="AD1946" s="199"/>
      <c r="AE1946" s="199"/>
      <c r="AF1946" s="199"/>
      <c r="AG1946" s="199"/>
      <c r="AH1946" s="230"/>
      <c r="AI1946" s="199"/>
      <c r="AJ1946" s="199"/>
      <c r="AK1946" s="218"/>
      <c r="AL1946" s="218"/>
      <c r="AM1946" s="218"/>
      <c r="AN1946" s="218"/>
      <c r="AO1946" s="218"/>
      <c r="AP1946" s="218"/>
      <c r="AQ1946" s="218"/>
      <c r="AR1946" s="218"/>
      <c r="AS1946" s="218"/>
      <c r="AT1946" s="218"/>
      <c r="AU1946" s="218"/>
      <c r="AV1946" s="218"/>
      <c r="AW1946" s="218"/>
      <c r="AX1946" s="218"/>
      <c r="AY1946" s="218"/>
      <c r="AZ1946" s="218"/>
      <c r="BA1946" s="218"/>
      <c r="BB1946" s="218"/>
      <c r="BC1946" s="218"/>
      <c r="BD1946" s="218"/>
      <c r="BE1946" s="218"/>
      <c r="BF1946" s="218"/>
      <c r="BG1946" s="218"/>
      <c r="BH1946" s="218"/>
      <c r="BI1946" s="218"/>
      <c r="BJ1946" s="222"/>
      <c r="BK1946" s="199"/>
      <c r="BL1946" s="218"/>
      <c r="BM1946" s="218"/>
      <c r="BN1946" s="218"/>
      <c r="BO1946" s="218"/>
      <c r="BP1946" s="218"/>
      <c r="BQ1946" s="218"/>
      <c r="BR1946" s="218"/>
      <c r="BS1946" s="218"/>
      <c r="BT1946" s="218"/>
      <c r="BU1946" s="218"/>
      <c r="BV1946" s="218"/>
      <c r="BW1946" s="218"/>
      <c r="BX1946" s="218"/>
      <c r="BY1946" s="199"/>
      <c r="BZ1946" s="230"/>
      <c r="CA1946" s="230"/>
      <c r="CB1946" s="230"/>
      <c r="CC1946" s="230"/>
      <c r="CD1946" s="230"/>
      <c r="CE1946" s="230"/>
      <c r="CF1946" s="230"/>
      <c r="CG1946" s="230"/>
      <c r="CH1946" s="230"/>
      <c r="CI1946" s="230"/>
      <c r="CJ1946" s="230"/>
      <c r="CK1946" s="230"/>
      <c r="CL1946" s="230"/>
      <c r="CM1946" s="230"/>
      <c r="CN1946" s="218"/>
      <c r="CO1946" s="199"/>
      <c r="CP1946" s="230"/>
      <c r="CQ1946" s="230"/>
      <c r="CR1946" s="230"/>
      <c r="CS1946" s="230"/>
      <c r="CT1946" s="230"/>
      <c r="CU1946" s="230"/>
      <c r="CV1946" s="230"/>
      <c r="CW1946" s="230"/>
    </row>
    <row r="1947" ht="15" hidden="1" spans="1:101">
      <c r="A1947" s="191">
        <v>3064</v>
      </c>
      <c r="B1947" s="261" t="s">
        <v>4778</v>
      </c>
      <c r="C1947" s="261" t="s">
        <v>4779</v>
      </c>
      <c r="D1947" s="261" t="s">
        <v>2794</v>
      </c>
      <c r="E1947" s="199"/>
      <c r="F1947" s="261" t="s">
        <v>2176</v>
      </c>
      <c r="G1947" s="199"/>
      <c r="H1947" s="199"/>
      <c r="I1947" s="199"/>
      <c r="J1947" s="202"/>
      <c r="K1947" s="202"/>
      <c r="L1947" s="164"/>
      <c r="M1947" s="164"/>
      <c r="N1947" s="164"/>
      <c r="O1947" s="164"/>
      <c r="P1947" s="164"/>
      <c r="Q1947" s="164"/>
      <c r="R1947" s="164"/>
      <c r="S1947" s="164"/>
      <c r="T1947" s="164"/>
      <c r="U1947" s="164"/>
      <c r="V1947" s="164"/>
      <c r="W1947" s="210"/>
      <c r="X1947" s="164"/>
      <c r="Y1947" s="164"/>
      <c r="Z1947" s="164"/>
      <c r="AA1947" s="164"/>
      <c r="AB1947" s="164"/>
      <c r="AC1947" s="210"/>
      <c r="AD1947" s="199"/>
      <c r="AE1947" s="199"/>
      <c r="AF1947" s="199"/>
      <c r="AG1947" s="199"/>
      <c r="AH1947" s="230"/>
      <c r="AI1947" s="199"/>
      <c r="AJ1947" s="199"/>
      <c r="AK1947" s="218"/>
      <c r="AL1947" s="218"/>
      <c r="AM1947" s="218"/>
      <c r="AN1947" s="218"/>
      <c r="AO1947" s="218"/>
      <c r="AP1947" s="218"/>
      <c r="AQ1947" s="218"/>
      <c r="AR1947" s="218"/>
      <c r="AS1947" s="218"/>
      <c r="AT1947" s="218"/>
      <c r="AU1947" s="218"/>
      <c r="AV1947" s="218"/>
      <c r="AW1947" s="218"/>
      <c r="AX1947" s="218"/>
      <c r="AY1947" s="218"/>
      <c r="AZ1947" s="218"/>
      <c r="BA1947" s="218"/>
      <c r="BB1947" s="218"/>
      <c r="BC1947" s="218"/>
      <c r="BD1947" s="218"/>
      <c r="BE1947" s="218"/>
      <c r="BF1947" s="218"/>
      <c r="BG1947" s="218"/>
      <c r="BH1947" s="218"/>
      <c r="BI1947" s="218"/>
      <c r="BJ1947" s="222"/>
      <c r="BK1947" s="199"/>
      <c r="BL1947" s="218"/>
      <c r="BM1947" s="218"/>
      <c r="BN1947" s="218"/>
      <c r="BO1947" s="218"/>
      <c r="BP1947" s="218"/>
      <c r="BQ1947" s="218"/>
      <c r="BR1947" s="218"/>
      <c r="BS1947" s="218"/>
      <c r="BT1947" s="218"/>
      <c r="BU1947" s="218"/>
      <c r="BV1947" s="218"/>
      <c r="BW1947" s="218"/>
      <c r="BX1947" s="218"/>
      <c r="BY1947" s="199"/>
      <c r="BZ1947" s="230"/>
      <c r="CA1947" s="230"/>
      <c r="CB1947" s="230"/>
      <c r="CC1947" s="230"/>
      <c r="CD1947" s="230"/>
      <c r="CE1947" s="230"/>
      <c r="CF1947" s="230"/>
      <c r="CG1947" s="230"/>
      <c r="CH1947" s="230"/>
      <c r="CI1947" s="230"/>
      <c r="CJ1947" s="230"/>
      <c r="CK1947" s="230"/>
      <c r="CL1947" s="230"/>
      <c r="CM1947" s="230"/>
      <c r="CN1947" s="218"/>
      <c r="CO1947" s="199"/>
      <c r="CP1947" s="230"/>
      <c r="CQ1947" s="230"/>
      <c r="CR1947" s="230"/>
      <c r="CS1947" s="230"/>
      <c r="CT1947" s="230"/>
      <c r="CU1947" s="230"/>
      <c r="CV1947" s="230"/>
      <c r="CW1947" s="230"/>
    </row>
    <row r="1948" ht="15" hidden="1" spans="1:101">
      <c r="A1948" s="191">
        <v>3065</v>
      </c>
      <c r="B1948" s="261" t="s">
        <v>4780</v>
      </c>
      <c r="C1948" s="261" t="s">
        <v>4781</v>
      </c>
      <c r="D1948" s="261" t="s">
        <v>2824</v>
      </c>
      <c r="E1948" s="199"/>
      <c r="F1948" s="261" t="s">
        <v>4528</v>
      </c>
      <c r="G1948" s="199"/>
      <c r="H1948" s="199"/>
      <c r="I1948" s="199"/>
      <c r="J1948" s="202"/>
      <c r="K1948" s="202"/>
      <c r="L1948" s="164"/>
      <c r="M1948" s="164"/>
      <c r="N1948" s="164"/>
      <c r="O1948" s="164"/>
      <c r="P1948" s="164"/>
      <c r="Q1948" s="164"/>
      <c r="R1948" s="164"/>
      <c r="S1948" s="164"/>
      <c r="T1948" s="164"/>
      <c r="U1948" s="164"/>
      <c r="V1948" s="164"/>
      <c r="W1948" s="210"/>
      <c r="X1948" s="164"/>
      <c r="Y1948" s="164"/>
      <c r="Z1948" s="164"/>
      <c r="AA1948" s="164"/>
      <c r="AB1948" s="164"/>
      <c r="AC1948" s="210"/>
      <c r="AD1948" s="199"/>
      <c r="AE1948" s="199"/>
      <c r="AF1948" s="199"/>
      <c r="AG1948" s="199"/>
      <c r="AH1948" s="230"/>
      <c r="AI1948" s="199"/>
      <c r="AJ1948" s="199"/>
      <c r="AK1948" s="218"/>
      <c r="AL1948" s="218"/>
      <c r="AM1948" s="218"/>
      <c r="AN1948" s="218"/>
      <c r="AO1948" s="218"/>
      <c r="AP1948" s="218"/>
      <c r="AQ1948" s="218"/>
      <c r="AR1948" s="218"/>
      <c r="AS1948" s="218"/>
      <c r="AT1948" s="218"/>
      <c r="AU1948" s="218"/>
      <c r="AV1948" s="218"/>
      <c r="AW1948" s="218"/>
      <c r="AX1948" s="218"/>
      <c r="AY1948" s="218"/>
      <c r="AZ1948" s="218"/>
      <c r="BA1948" s="218"/>
      <c r="BB1948" s="218"/>
      <c r="BC1948" s="218"/>
      <c r="BD1948" s="218"/>
      <c r="BE1948" s="218"/>
      <c r="BF1948" s="218"/>
      <c r="BG1948" s="218"/>
      <c r="BH1948" s="218"/>
      <c r="BI1948" s="218"/>
      <c r="BJ1948" s="222"/>
      <c r="BK1948" s="199"/>
      <c r="BL1948" s="218"/>
      <c r="BM1948" s="218"/>
      <c r="BN1948" s="218"/>
      <c r="BO1948" s="218"/>
      <c r="BP1948" s="218"/>
      <c r="BQ1948" s="218"/>
      <c r="BR1948" s="218"/>
      <c r="BS1948" s="218"/>
      <c r="BT1948" s="218"/>
      <c r="BU1948" s="218"/>
      <c r="BV1948" s="218"/>
      <c r="BW1948" s="218"/>
      <c r="BX1948" s="218"/>
      <c r="BY1948" s="199"/>
      <c r="BZ1948" s="230"/>
      <c r="CA1948" s="230"/>
      <c r="CB1948" s="230"/>
      <c r="CC1948" s="230"/>
      <c r="CD1948" s="230"/>
      <c r="CE1948" s="230"/>
      <c r="CF1948" s="230"/>
      <c r="CG1948" s="230"/>
      <c r="CH1948" s="230"/>
      <c r="CI1948" s="230"/>
      <c r="CJ1948" s="230"/>
      <c r="CK1948" s="230"/>
      <c r="CL1948" s="230"/>
      <c r="CM1948" s="230"/>
      <c r="CN1948" s="218"/>
      <c r="CO1948" s="199"/>
      <c r="CP1948" s="230"/>
      <c r="CQ1948" s="230"/>
      <c r="CR1948" s="230"/>
      <c r="CS1948" s="230"/>
      <c r="CT1948" s="230"/>
      <c r="CU1948" s="230"/>
      <c r="CV1948" s="230"/>
      <c r="CW1948" s="230"/>
    </row>
    <row r="1949" ht="15" hidden="1" spans="1:101">
      <c r="A1949" s="191">
        <v>3066</v>
      </c>
      <c r="B1949" s="261" t="s">
        <v>4782</v>
      </c>
      <c r="C1949" s="261" t="s">
        <v>4781</v>
      </c>
      <c r="D1949" s="261" t="s">
        <v>2783</v>
      </c>
      <c r="E1949" s="199"/>
      <c r="F1949" s="261" t="s">
        <v>4528</v>
      </c>
      <c r="G1949" s="199"/>
      <c r="H1949" s="199"/>
      <c r="I1949" s="199"/>
      <c r="J1949" s="202"/>
      <c r="K1949" s="202"/>
      <c r="L1949" s="164"/>
      <c r="M1949" s="164"/>
      <c r="N1949" s="164"/>
      <c r="O1949" s="164"/>
      <c r="P1949" s="164"/>
      <c r="Q1949" s="164"/>
      <c r="R1949" s="164"/>
      <c r="S1949" s="164"/>
      <c r="T1949" s="164"/>
      <c r="U1949" s="164"/>
      <c r="V1949" s="164"/>
      <c r="W1949" s="210"/>
      <c r="X1949" s="164"/>
      <c r="Y1949" s="164"/>
      <c r="Z1949" s="164"/>
      <c r="AA1949" s="164"/>
      <c r="AB1949" s="164"/>
      <c r="AC1949" s="210"/>
      <c r="AD1949" s="199"/>
      <c r="AE1949" s="199"/>
      <c r="AF1949" s="199"/>
      <c r="AG1949" s="199"/>
      <c r="AH1949" s="230"/>
      <c r="AI1949" s="199"/>
      <c r="AJ1949" s="199"/>
      <c r="AK1949" s="218"/>
      <c r="AL1949" s="218"/>
      <c r="AM1949" s="218"/>
      <c r="AN1949" s="218"/>
      <c r="AO1949" s="218"/>
      <c r="AP1949" s="218"/>
      <c r="AQ1949" s="218"/>
      <c r="AR1949" s="218"/>
      <c r="AS1949" s="218"/>
      <c r="AT1949" s="218"/>
      <c r="AU1949" s="218"/>
      <c r="AV1949" s="218"/>
      <c r="AW1949" s="218"/>
      <c r="AX1949" s="218"/>
      <c r="AY1949" s="218"/>
      <c r="AZ1949" s="218"/>
      <c r="BA1949" s="218"/>
      <c r="BB1949" s="218"/>
      <c r="BC1949" s="218"/>
      <c r="BD1949" s="218"/>
      <c r="BE1949" s="218"/>
      <c r="BF1949" s="218"/>
      <c r="BG1949" s="218"/>
      <c r="BH1949" s="218"/>
      <c r="BI1949" s="218"/>
      <c r="BJ1949" s="222"/>
      <c r="BK1949" s="199"/>
      <c r="BL1949" s="218"/>
      <c r="BM1949" s="218"/>
      <c r="BN1949" s="218"/>
      <c r="BO1949" s="218"/>
      <c r="BP1949" s="218"/>
      <c r="BQ1949" s="218"/>
      <c r="BR1949" s="218"/>
      <c r="BS1949" s="218"/>
      <c r="BT1949" s="218"/>
      <c r="BU1949" s="218"/>
      <c r="BV1949" s="218"/>
      <c r="BW1949" s="218"/>
      <c r="BX1949" s="218"/>
      <c r="BY1949" s="199"/>
      <c r="BZ1949" s="230"/>
      <c r="CA1949" s="230"/>
      <c r="CB1949" s="230"/>
      <c r="CC1949" s="230"/>
      <c r="CD1949" s="230"/>
      <c r="CE1949" s="230"/>
      <c r="CF1949" s="230"/>
      <c r="CG1949" s="230"/>
      <c r="CH1949" s="230"/>
      <c r="CI1949" s="230"/>
      <c r="CJ1949" s="230"/>
      <c r="CK1949" s="230"/>
      <c r="CL1949" s="230"/>
      <c r="CM1949" s="230"/>
      <c r="CN1949" s="218"/>
      <c r="CO1949" s="199"/>
      <c r="CP1949" s="230"/>
      <c r="CQ1949" s="230"/>
      <c r="CR1949" s="230"/>
      <c r="CS1949" s="230"/>
      <c r="CT1949" s="230"/>
      <c r="CU1949" s="230"/>
      <c r="CV1949" s="230"/>
      <c r="CW1949" s="230"/>
    </row>
    <row r="1950" ht="15" hidden="1" spans="1:101">
      <c r="A1950" s="191">
        <v>3067</v>
      </c>
      <c r="B1950" s="261" t="s">
        <v>4783</v>
      </c>
      <c r="C1950" s="261" t="s">
        <v>4310</v>
      </c>
      <c r="D1950" s="261" t="s">
        <v>2788</v>
      </c>
      <c r="E1950" s="199"/>
      <c r="F1950" s="261" t="s">
        <v>2215</v>
      </c>
      <c r="G1950" s="199"/>
      <c r="H1950" s="199"/>
      <c r="I1950" s="199"/>
      <c r="J1950" s="202"/>
      <c r="K1950" s="202"/>
      <c r="L1950" s="164"/>
      <c r="M1950" s="164"/>
      <c r="N1950" s="164"/>
      <c r="O1950" s="164"/>
      <c r="P1950" s="164"/>
      <c r="Q1950" s="164"/>
      <c r="R1950" s="164"/>
      <c r="S1950" s="164"/>
      <c r="T1950" s="164"/>
      <c r="U1950" s="164"/>
      <c r="V1950" s="164"/>
      <c r="W1950" s="210"/>
      <c r="X1950" s="164"/>
      <c r="Y1950" s="164"/>
      <c r="Z1950" s="164"/>
      <c r="AA1950" s="164"/>
      <c r="AB1950" s="164"/>
      <c r="AC1950" s="210"/>
      <c r="AD1950" s="199"/>
      <c r="AE1950" s="199"/>
      <c r="AF1950" s="199"/>
      <c r="AG1950" s="199"/>
      <c r="AH1950" s="230"/>
      <c r="AI1950" s="199"/>
      <c r="AJ1950" s="199"/>
      <c r="AK1950" s="218"/>
      <c r="AL1950" s="218"/>
      <c r="AM1950" s="218"/>
      <c r="AN1950" s="218"/>
      <c r="AO1950" s="218"/>
      <c r="AP1950" s="218"/>
      <c r="AQ1950" s="218"/>
      <c r="AR1950" s="218"/>
      <c r="AS1950" s="218"/>
      <c r="AT1950" s="218"/>
      <c r="AU1950" s="218"/>
      <c r="AV1950" s="218"/>
      <c r="AW1950" s="218"/>
      <c r="AX1950" s="218"/>
      <c r="AY1950" s="218"/>
      <c r="AZ1950" s="218"/>
      <c r="BA1950" s="218"/>
      <c r="BB1950" s="218"/>
      <c r="BC1950" s="218"/>
      <c r="BD1950" s="218"/>
      <c r="BE1950" s="218"/>
      <c r="BF1950" s="218"/>
      <c r="BG1950" s="218"/>
      <c r="BH1950" s="218"/>
      <c r="BI1950" s="218"/>
      <c r="BJ1950" s="222"/>
      <c r="BK1950" s="199"/>
      <c r="BL1950" s="218"/>
      <c r="BM1950" s="218"/>
      <c r="BN1950" s="218"/>
      <c r="BO1950" s="218"/>
      <c r="BP1950" s="218"/>
      <c r="BQ1950" s="218"/>
      <c r="BR1950" s="218"/>
      <c r="BS1950" s="218"/>
      <c r="BT1950" s="218"/>
      <c r="BU1950" s="218"/>
      <c r="BV1950" s="218"/>
      <c r="BW1950" s="218"/>
      <c r="BX1950" s="218"/>
      <c r="BY1950" s="199"/>
      <c r="BZ1950" s="230"/>
      <c r="CA1950" s="230"/>
      <c r="CB1950" s="230"/>
      <c r="CC1950" s="230"/>
      <c r="CD1950" s="230"/>
      <c r="CE1950" s="230"/>
      <c r="CF1950" s="230"/>
      <c r="CG1950" s="230"/>
      <c r="CH1950" s="230"/>
      <c r="CI1950" s="230"/>
      <c r="CJ1950" s="230"/>
      <c r="CK1950" s="230"/>
      <c r="CL1950" s="230"/>
      <c r="CM1950" s="230"/>
      <c r="CN1950" s="218"/>
      <c r="CO1950" s="199"/>
      <c r="CP1950" s="230"/>
      <c r="CQ1950" s="230"/>
      <c r="CR1950" s="230"/>
      <c r="CS1950" s="230"/>
      <c r="CT1950" s="230"/>
      <c r="CU1950" s="230"/>
      <c r="CV1950" s="230"/>
      <c r="CW1950" s="230"/>
    </row>
    <row r="1951" ht="15" hidden="1" spans="1:101">
      <c r="A1951" s="191">
        <v>3068</v>
      </c>
      <c r="B1951" s="261" t="s">
        <v>4784</v>
      </c>
      <c r="C1951" s="261" t="s">
        <v>4785</v>
      </c>
      <c r="D1951" s="261" t="s">
        <v>2824</v>
      </c>
      <c r="E1951" s="199"/>
      <c r="F1951" s="261" t="s">
        <v>4707</v>
      </c>
      <c r="G1951" s="199"/>
      <c r="H1951" s="199"/>
      <c r="I1951" s="199"/>
      <c r="J1951" s="202"/>
      <c r="K1951" s="202"/>
      <c r="L1951" s="164"/>
      <c r="M1951" s="164"/>
      <c r="N1951" s="164"/>
      <c r="O1951" s="164"/>
      <c r="P1951" s="164"/>
      <c r="Q1951" s="164"/>
      <c r="R1951" s="164"/>
      <c r="S1951" s="164"/>
      <c r="T1951" s="164"/>
      <c r="U1951" s="164"/>
      <c r="V1951" s="164"/>
      <c r="W1951" s="210"/>
      <c r="X1951" s="164"/>
      <c r="Y1951" s="164"/>
      <c r="Z1951" s="164"/>
      <c r="AA1951" s="164"/>
      <c r="AB1951" s="164"/>
      <c r="AC1951" s="210"/>
      <c r="AD1951" s="199"/>
      <c r="AE1951" s="199"/>
      <c r="AF1951" s="199"/>
      <c r="AG1951" s="199"/>
      <c r="AH1951" s="230"/>
      <c r="AI1951" s="199"/>
      <c r="AJ1951" s="199"/>
      <c r="AK1951" s="218"/>
      <c r="AL1951" s="218"/>
      <c r="AM1951" s="218"/>
      <c r="AN1951" s="218"/>
      <c r="AO1951" s="218"/>
      <c r="AP1951" s="218"/>
      <c r="AQ1951" s="218"/>
      <c r="AR1951" s="218"/>
      <c r="AS1951" s="218"/>
      <c r="AT1951" s="218"/>
      <c r="AU1951" s="218"/>
      <c r="AV1951" s="218"/>
      <c r="AW1951" s="218"/>
      <c r="AX1951" s="218"/>
      <c r="AY1951" s="218"/>
      <c r="AZ1951" s="218"/>
      <c r="BA1951" s="218"/>
      <c r="BB1951" s="218"/>
      <c r="BC1951" s="218"/>
      <c r="BD1951" s="218"/>
      <c r="BE1951" s="218"/>
      <c r="BF1951" s="218"/>
      <c r="BG1951" s="218"/>
      <c r="BH1951" s="218"/>
      <c r="BI1951" s="218"/>
      <c r="BJ1951" s="222"/>
      <c r="BK1951" s="199"/>
      <c r="BL1951" s="218"/>
      <c r="BM1951" s="218"/>
      <c r="BN1951" s="218"/>
      <c r="BO1951" s="218"/>
      <c r="BP1951" s="218"/>
      <c r="BQ1951" s="218"/>
      <c r="BR1951" s="218"/>
      <c r="BS1951" s="218"/>
      <c r="BT1951" s="218"/>
      <c r="BU1951" s="218"/>
      <c r="BV1951" s="218"/>
      <c r="BW1951" s="218"/>
      <c r="BX1951" s="218"/>
      <c r="BY1951" s="199"/>
      <c r="BZ1951" s="230"/>
      <c r="CA1951" s="230"/>
      <c r="CB1951" s="230"/>
      <c r="CC1951" s="230"/>
      <c r="CD1951" s="230"/>
      <c r="CE1951" s="230"/>
      <c r="CF1951" s="230"/>
      <c r="CG1951" s="230"/>
      <c r="CH1951" s="230"/>
      <c r="CI1951" s="230"/>
      <c r="CJ1951" s="230"/>
      <c r="CK1951" s="230"/>
      <c r="CL1951" s="230"/>
      <c r="CM1951" s="230"/>
      <c r="CN1951" s="218"/>
      <c r="CO1951" s="199"/>
      <c r="CP1951" s="230"/>
      <c r="CQ1951" s="230"/>
      <c r="CR1951" s="230"/>
      <c r="CS1951" s="230"/>
      <c r="CT1951" s="230"/>
      <c r="CU1951" s="230"/>
      <c r="CV1951" s="230"/>
      <c r="CW1951" s="230"/>
    </row>
    <row r="1952" ht="15" hidden="1" spans="1:101">
      <c r="A1952" s="191">
        <v>3069</v>
      </c>
      <c r="B1952" s="261" t="s">
        <v>4786</v>
      </c>
      <c r="C1952" s="261" t="s">
        <v>4787</v>
      </c>
      <c r="D1952" s="261" t="s">
        <v>2824</v>
      </c>
      <c r="E1952" s="199"/>
      <c r="F1952" s="261" t="s">
        <v>4707</v>
      </c>
      <c r="G1952" s="199"/>
      <c r="H1952" s="199"/>
      <c r="I1952" s="199"/>
      <c r="J1952" s="202"/>
      <c r="K1952" s="202"/>
      <c r="L1952" s="164"/>
      <c r="M1952" s="164"/>
      <c r="N1952" s="164"/>
      <c r="O1952" s="164"/>
      <c r="P1952" s="164"/>
      <c r="Q1952" s="164"/>
      <c r="R1952" s="164"/>
      <c r="S1952" s="164"/>
      <c r="T1952" s="164"/>
      <c r="U1952" s="164"/>
      <c r="V1952" s="164"/>
      <c r="W1952" s="210"/>
      <c r="X1952" s="164"/>
      <c r="Y1952" s="164"/>
      <c r="Z1952" s="164"/>
      <c r="AA1952" s="164"/>
      <c r="AB1952" s="164"/>
      <c r="AC1952" s="210"/>
      <c r="AD1952" s="199"/>
      <c r="AE1952" s="199"/>
      <c r="AF1952" s="199"/>
      <c r="AG1952" s="199"/>
      <c r="AH1952" s="230"/>
      <c r="AI1952" s="199"/>
      <c r="AJ1952" s="199"/>
      <c r="AK1952" s="218"/>
      <c r="AL1952" s="218"/>
      <c r="AM1952" s="218"/>
      <c r="AN1952" s="218"/>
      <c r="AO1952" s="218"/>
      <c r="AP1952" s="218"/>
      <c r="AQ1952" s="218"/>
      <c r="AR1952" s="218"/>
      <c r="AS1952" s="218"/>
      <c r="AT1952" s="218"/>
      <c r="AU1952" s="218"/>
      <c r="AV1952" s="218"/>
      <c r="AW1952" s="218"/>
      <c r="AX1952" s="218"/>
      <c r="AY1952" s="218"/>
      <c r="AZ1952" s="218"/>
      <c r="BA1952" s="218"/>
      <c r="BB1952" s="218"/>
      <c r="BC1952" s="218"/>
      <c r="BD1952" s="218"/>
      <c r="BE1952" s="218"/>
      <c r="BF1952" s="218"/>
      <c r="BG1952" s="218"/>
      <c r="BH1952" s="218"/>
      <c r="BI1952" s="218"/>
      <c r="BJ1952" s="222"/>
      <c r="BK1952" s="199"/>
      <c r="BL1952" s="218"/>
      <c r="BM1952" s="218"/>
      <c r="BN1952" s="218"/>
      <c r="BO1952" s="218"/>
      <c r="BP1952" s="218"/>
      <c r="BQ1952" s="218"/>
      <c r="BR1952" s="218"/>
      <c r="BS1952" s="218"/>
      <c r="BT1952" s="218"/>
      <c r="BU1952" s="218"/>
      <c r="BV1952" s="218"/>
      <c r="BW1952" s="218"/>
      <c r="BX1952" s="218"/>
      <c r="BY1952" s="199"/>
      <c r="BZ1952" s="230"/>
      <c r="CA1952" s="230"/>
      <c r="CB1952" s="230"/>
      <c r="CC1952" s="230"/>
      <c r="CD1952" s="230"/>
      <c r="CE1952" s="230"/>
      <c r="CF1952" s="230"/>
      <c r="CG1952" s="230"/>
      <c r="CH1952" s="230"/>
      <c r="CI1952" s="230"/>
      <c r="CJ1952" s="230"/>
      <c r="CK1952" s="230"/>
      <c r="CL1952" s="230"/>
      <c r="CM1952" s="230"/>
      <c r="CN1952" s="218"/>
      <c r="CO1952" s="199"/>
      <c r="CP1952" s="230"/>
      <c r="CQ1952" s="230"/>
      <c r="CR1952" s="230"/>
      <c r="CS1952" s="230"/>
      <c r="CT1952" s="230"/>
      <c r="CU1952" s="230"/>
      <c r="CV1952" s="230"/>
      <c r="CW1952" s="230"/>
    </row>
    <row r="1953" ht="15" hidden="1" spans="1:101">
      <c r="A1953" s="191">
        <v>3070</v>
      </c>
      <c r="B1953" s="261" t="s">
        <v>4788</v>
      </c>
      <c r="C1953" s="261" t="s">
        <v>4789</v>
      </c>
      <c r="D1953" s="261" t="s">
        <v>2780</v>
      </c>
      <c r="E1953" s="199"/>
      <c r="F1953" s="261" t="s">
        <v>2730</v>
      </c>
      <c r="G1953" s="199"/>
      <c r="H1953" s="199"/>
      <c r="I1953" s="199"/>
      <c r="J1953" s="202"/>
      <c r="K1953" s="202"/>
      <c r="L1953" s="164"/>
      <c r="M1953" s="164"/>
      <c r="N1953" s="164"/>
      <c r="O1953" s="164"/>
      <c r="P1953" s="164"/>
      <c r="Q1953" s="164"/>
      <c r="R1953" s="164"/>
      <c r="S1953" s="164"/>
      <c r="T1953" s="164"/>
      <c r="U1953" s="164"/>
      <c r="V1953" s="164"/>
      <c r="W1953" s="210"/>
      <c r="X1953" s="164"/>
      <c r="Y1953" s="164"/>
      <c r="Z1953" s="164"/>
      <c r="AA1953" s="164"/>
      <c r="AB1953" s="164"/>
      <c r="AC1953" s="210"/>
      <c r="AD1953" s="199"/>
      <c r="AE1953" s="199"/>
      <c r="AF1953" s="199"/>
      <c r="AG1953" s="199"/>
      <c r="AH1953" s="230"/>
      <c r="AI1953" s="199"/>
      <c r="AJ1953" s="199"/>
      <c r="AK1953" s="218"/>
      <c r="AL1953" s="218"/>
      <c r="AM1953" s="218"/>
      <c r="AN1953" s="218"/>
      <c r="AO1953" s="218"/>
      <c r="AP1953" s="218"/>
      <c r="AQ1953" s="218"/>
      <c r="AR1953" s="218"/>
      <c r="AS1953" s="218"/>
      <c r="AT1953" s="218"/>
      <c r="AU1953" s="218"/>
      <c r="AV1953" s="218"/>
      <c r="AW1953" s="218"/>
      <c r="AX1953" s="218"/>
      <c r="AY1953" s="218"/>
      <c r="AZ1953" s="218"/>
      <c r="BA1953" s="218"/>
      <c r="BB1953" s="218"/>
      <c r="BC1953" s="218"/>
      <c r="BD1953" s="218"/>
      <c r="BE1953" s="218"/>
      <c r="BF1953" s="218"/>
      <c r="BG1953" s="218"/>
      <c r="BH1953" s="218"/>
      <c r="BI1953" s="218"/>
      <c r="BJ1953" s="222"/>
      <c r="BK1953" s="199"/>
      <c r="BL1953" s="218"/>
      <c r="BM1953" s="218"/>
      <c r="BN1953" s="218"/>
      <c r="BO1953" s="218"/>
      <c r="BP1953" s="218"/>
      <c r="BQ1953" s="218"/>
      <c r="BR1953" s="218"/>
      <c r="BS1953" s="218"/>
      <c r="BT1953" s="218"/>
      <c r="BU1953" s="218"/>
      <c r="BV1953" s="218"/>
      <c r="BW1953" s="218"/>
      <c r="BX1953" s="218"/>
      <c r="BY1953" s="199"/>
      <c r="BZ1953" s="230"/>
      <c r="CA1953" s="230"/>
      <c r="CB1953" s="230"/>
      <c r="CC1953" s="230"/>
      <c r="CD1953" s="230"/>
      <c r="CE1953" s="230"/>
      <c r="CF1953" s="230"/>
      <c r="CG1953" s="230"/>
      <c r="CH1953" s="230"/>
      <c r="CI1953" s="230"/>
      <c r="CJ1953" s="230"/>
      <c r="CK1953" s="230"/>
      <c r="CL1953" s="230"/>
      <c r="CM1953" s="230"/>
      <c r="CN1953" s="218"/>
      <c r="CO1953" s="199"/>
      <c r="CP1953" s="230"/>
      <c r="CQ1953" s="230"/>
      <c r="CR1953" s="230"/>
      <c r="CS1953" s="230"/>
      <c r="CT1953" s="230"/>
      <c r="CU1953" s="230"/>
      <c r="CV1953" s="230"/>
      <c r="CW1953" s="230"/>
    </row>
    <row r="1954" ht="15" hidden="1" spans="1:101">
      <c r="A1954" s="191">
        <v>3071</v>
      </c>
      <c r="B1954" s="261" t="s">
        <v>4790</v>
      </c>
      <c r="C1954" s="261" t="s">
        <v>4791</v>
      </c>
      <c r="D1954" s="261" t="s">
        <v>2798</v>
      </c>
      <c r="E1954" s="199"/>
      <c r="F1954" s="261" t="s">
        <v>4536</v>
      </c>
      <c r="G1954" s="199"/>
      <c r="H1954" s="199"/>
      <c r="I1954" s="199"/>
      <c r="J1954" s="202"/>
      <c r="K1954" s="202"/>
      <c r="L1954" s="164"/>
      <c r="M1954" s="164"/>
      <c r="N1954" s="164"/>
      <c r="O1954" s="164"/>
      <c r="P1954" s="164"/>
      <c r="Q1954" s="164"/>
      <c r="R1954" s="164"/>
      <c r="S1954" s="164"/>
      <c r="T1954" s="164"/>
      <c r="U1954" s="164"/>
      <c r="V1954" s="164"/>
      <c r="W1954" s="210"/>
      <c r="X1954" s="164"/>
      <c r="Y1954" s="164"/>
      <c r="Z1954" s="164"/>
      <c r="AA1954" s="164"/>
      <c r="AB1954" s="164"/>
      <c r="AC1954" s="210"/>
      <c r="AD1954" s="199"/>
      <c r="AE1954" s="199"/>
      <c r="AF1954" s="199"/>
      <c r="AG1954" s="199"/>
      <c r="AH1954" s="230"/>
      <c r="AI1954" s="199"/>
      <c r="AJ1954" s="199"/>
      <c r="AK1954" s="218"/>
      <c r="AL1954" s="218"/>
      <c r="AM1954" s="218"/>
      <c r="AN1954" s="218"/>
      <c r="AO1954" s="218"/>
      <c r="AP1954" s="218"/>
      <c r="AQ1954" s="218"/>
      <c r="AR1954" s="218"/>
      <c r="AS1954" s="218"/>
      <c r="AT1954" s="218"/>
      <c r="AU1954" s="218"/>
      <c r="AV1954" s="218"/>
      <c r="AW1954" s="218"/>
      <c r="AX1954" s="218"/>
      <c r="AY1954" s="218"/>
      <c r="AZ1954" s="218"/>
      <c r="BA1954" s="218"/>
      <c r="BB1954" s="218"/>
      <c r="BC1954" s="218"/>
      <c r="BD1954" s="218"/>
      <c r="BE1954" s="218"/>
      <c r="BF1954" s="218"/>
      <c r="BG1954" s="218"/>
      <c r="BH1954" s="218"/>
      <c r="BI1954" s="218"/>
      <c r="BJ1954" s="222"/>
      <c r="BK1954" s="199"/>
      <c r="BL1954" s="218"/>
      <c r="BM1954" s="218"/>
      <c r="BN1954" s="218"/>
      <c r="BO1954" s="218"/>
      <c r="BP1954" s="218"/>
      <c r="BQ1954" s="218"/>
      <c r="BR1954" s="218"/>
      <c r="BS1954" s="218"/>
      <c r="BT1954" s="218"/>
      <c r="BU1954" s="218"/>
      <c r="BV1954" s="218"/>
      <c r="BW1954" s="218"/>
      <c r="BX1954" s="218"/>
      <c r="BY1954" s="199"/>
      <c r="BZ1954" s="230"/>
      <c r="CA1954" s="230"/>
      <c r="CB1954" s="230"/>
      <c r="CC1954" s="230"/>
      <c r="CD1954" s="230"/>
      <c r="CE1954" s="230"/>
      <c r="CF1954" s="230"/>
      <c r="CG1954" s="230"/>
      <c r="CH1954" s="230"/>
      <c r="CI1954" s="230"/>
      <c r="CJ1954" s="230"/>
      <c r="CK1954" s="230"/>
      <c r="CL1954" s="230"/>
      <c r="CM1954" s="230"/>
      <c r="CN1954" s="218"/>
      <c r="CO1954" s="199"/>
      <c r="CP1954" s="230"/>
      <c r="CQ1954" s="230"/>
      <c r="CR1954" s="230"/>
      <c r="CS1954" s="230"/>
      <c r="CT1954" s="230"/>
      <c r="CU1954" s="230"/>
      <c r="CV1954" s="230"/>
      <c r="CW1954" s="230"/>
    </row>
    <row r="1955" ht="15" hidden="1" spans="1:101">
      <c r="A1955" s="191">
        <v>3072</v>
      </c>
      <c r="B1955" s="261" t="s">
        <v>4792</v>
      </c>
      <c r="C1955" s="261" t="s">
        <v>4793</v>
      </c>
      <c r="D1955" s="261" t="s">
        <v>2918</v>
      </c>
      <c r="E1955" s="199"/>
      <c r="F1955" s="261" t="s">
        <v>4339</v>
      </c>
      <c r="G1955" s="199"/>
      <c r="H1955" s="199"/>
      <c r="I1955" s="199"/>
      <c r="J1955" s="202"/>
      <c r="K1955" s="202"/>
      <c r="L1955" s="164"/>
      <c r="M1955" s="164"/>
      <c r="N1955" s="164"/>
      <c r="O1955" s="164"/>
      <c r="P1955" s="164"/>
      <c r="Q1955" s="164"/>
      <c r="R1955" s="164"/>
      <c r="S1955" s="164"/>
      <c r="T1955" s="164"/>
      <c r="U1955" s="164"/>
      <c r="V1955" s="164"/>
      <c r="W1955" s="210"/>
      <c r="X1955" s="164"/>
      <c r="Y1955" s="164"/>
      <c r="Z1955" s="164"/>
      <c r="AA1955" s="164"/>
      <c r="AB1955" s="164"/>
      <c r="AC1955" s="210"/>
      <c r="AD1955" s="199"/>
      <c r="AE1955" s="199"/>
      <c r="AF1955" s="199"/>
      <c r="AG1955" s="199"/>
      <c r="AH1955" s="230"/>
      <c r="AI1955" s="199"/>
      <c r="AJ1955" s="199"/>
      <c r="AK1955" s="218"/>
      <c r="AL1955" s="218"/>
      <c r="AM1955" s="218"/>
      <c r="AN1955" s="218"/>
      <c r="AO1955" s="218"/>
      <c r="AP1955" s="218"/>
      <c r="AQ1955" s="218"/>
      <c r="AR1955" s="218"/>
      <c r="AS1955" s="218"/>
      <c r="AT1955" s="218"/>
      <c r="AU1955" s="218"/>
      <c r="AV1955" s="218"/>
      <c r="AW1955" s="218"/>
      <c r="AX1955" s="218"/>
      <c r="AY1955" s="218"/>
      <c r="AZ1955" s="218"/>
      <c r="BA1955" s="218"/>
      <c r="BB1955" s="218"/>
      <c r="BC1955" s="218"/>
      <c r="BD1955" s="218"/>
      <c r="BE1955" s="218"/>
      <c r="BF1955" s="218"/>
      <c r="BG1955" s="218"/>
      <c r="BH1955" s="218"/>
      <c r="BI1955" s="218"/>
      <c r="BJ1955" s="222"/>
      <c r="BK1955" s="199"/>
      <c r="BL1955" s="218"/>
      <c r="BM1955" s="218"/>
      <c r="BN1955" s="218"/>
      <c r="BO1955" s="218"/>
      <c r="BP1955" s="218"/>
      <c r="BQ1955" s="218"/>
      <c r="BR1955" s="218"/>
      <c r="BS1955" s="218"/>
      <c r="BT1955" s="218"/>
      <c r="BU1955" s="218"/>
      <c r="BV1955" s="218"/>
      <c r="BW1955" s="218"/>
      <c r="BX1955" s="218"/>
      <c r="BY1955" s="199"/>
      <c r="BZ1955" s="230"/>
      <c r="CA1955" s="230"/>
      <c r="CB1955" s="230"/>
      <c r="CC1955" s="230"/>
      <c r="CD1955" s="230"/>
      <c r="CE1955" s="230"/>
      <c r="CF1955" s="230"/>
      <c r="CG1955" s="230"/>
      <c r="CH1955" s="230"/>
      <c r="CI1955" s="230"/>
      <c r="CJ1955" s="230"/>
      <c r="CK1955" s="230"/>
      <c r="CL1955" s="230"/>
      <c r="CM1955" s="230"/>
      <c r="CN1955" s="218"/>
      <c r="CO1955" s="199"/>
      <c r="CP1955" s="230"/>
      <c r="CQ1955" s="230"/>
      <c r="CR1955" s="230"/>
      <c r="CS1955" s="230"/>
      <c r="CT1955" s="230"/>
      <c r="CU1955" s="230"/>
      <c r="CV1955" s="230"/>
      <c r="CW1955" s="230"/>
    </row>
    <row r="1956" ht="15" hidden="1" spans="1:101">
      <c r="A1956" s="191">
        <v>3073</v>
      </c>
      <c r="B1956" s="261" t="s">
        <v>4794</v>
      </c>
      <c r="C1956" s="261" t="s">
        <v>4795</v>
      </c>
      <c r="D1956" s="261" t="s">
        <v>2791</v>
      </c>
      <c r="E1956" s="199"/>
      <c r="F1956" s="261" t="s">
        <v>4796</v>
      </c>
      <c r="G1956" s="199"/>
      <c r="H1956" s="199"/>
      <c r="I1956" s="199"/>
      <c r="J1956" s="202"/>
      <c r="K1956" s="202"/>
      <c r="L1956" s="164"/>
      <c r="M1956" s="164"/>
      <c r="N1956" s="164"/>
      <c r="O1956" s="164"/>
      <c r="P1956" s="164"/>
      <c r="Q1956" s="164"/>
      <c r="R1956" s="164"/>
      <c r="S1956" s="164"/>
      <c r="T1956" s="164"/>
      <c r="U1956" s="164"/>
      <c r="V1956" s="164"/>
      <c r="W1956" s="210"/>
      <c r="X1956" s="164"/>
      <c r="Y1956" s="164"/>
      <c r="Z1956" s="164"/>
      <c r="AA1956" s="164"/>
      <c r="AB1956" s="164"/>
      <c r="AC1956" s="210"/>
      <c r="AD1956" s="199"/>
      <c r="AE1956" s="199"/>
      <c r="AF1956" s="199"/>
      <c r="AG1956" s="199"/>
      <c r="AH1956" s="230"/>
      <c r="AI1956" s="199"/>
      <c r="AJ1956" s="199"/>
      <c r="AK1956" s="218"/>
      <c r="AL1956" s="218"/>
      <c r="AM1956" s="218"/>
      <c r="AN1956" s="218"/>
      <c r="AO1956" s="218"/>
      <c r="AP1956" s="218"/>
      <c r="AQ1956" s="218"/>
      <c r="AR1956" s="218"/>
      <c r="AS1956" s="218"/>
      <c r="AT1956" s="218"/>
      <c r="AU1956" s="218"/>
      <c r="AV1956" s="218"/>
      <c r="AW1956" s="218"/>
      <c r="AX1956" s="218"/>
      <c r="AY1956" s="218"/>
      <c r="AZ1956" s="218"/>
      <c r="BA1956" s="218"/>
      <c r="BB1956" s="218"/>
      <c r="BC1956" s="218"/>
      <c r="BD1956" s="218"/>
      <c r="BE1956" s="218"/>
      <c r="BF1956" s="218"/>
      <c r="BG1956" s="218"/>
      <c r="BH1956" s="218"/>
      <c r="BI1956" s="218"/>
      <c r="BJ1956" s="222"/>
      <c r="BK1956" s="199"/>
      <c r="BL1956" s="218"/>
      <c r="BM1956" s="218"/>
      <c r="BN1956" s="218"/>
      <c r="BO1956" s="218"/>
      <c r="BP1956" s="218"/>
      <c r="BQ1956" s="218"/>
      <c r="BR1956" s="218"/>
      <c r="BS1956" s="218"/>
      <c r="BT1956" s="218"/>
      <c r="BU1956" s="218"/>
      <c r="BV1956" s="218"/>
      <c r="BW1956" s="218"/>
      <c r="BX1956" s="218"/>
      <c r="BY1956" s="199"/>
      <c r="BZ1956" s="230"/>
      <c r="CA1956" s="230"/>
      <c r="CB1956" s="230"/>
      <c r="CC1956" s="230"/>
      <c r="CD1956" s="230"/>
      <c r="CE1956" s="230"/>
      <c r="CF1956" s="230"/>
      <c r="CG1956" s="230"/>
      <c r="CH1956" s="230"/>
      <c r="CI1956" s="230"/>
      <c r="CJ1956" s="230"/>
      <c r="CK1956" s="230"/>
      <c r="CL1956" s="230"/>
      <c r="CM1956" s="230"/>
      <c r="CN1956" s="218"/>
      <c r="CO1956" s="199"/>
      <c r="CP1956" s="230"/>
      <c r="CQ1956" s="230"/>
      <c r="CR1956" s="230"/>
      <c r="CS1956" s="230"/>
      <c r="CT1956" s="230"/>
      <c r="CU1956" s="230"/>
      <c r="CV1956" s="230"/>
      <c r="CW1956" s="230"/>
    </row>
    <row r="1957" ht="15" hidden="1" spans="1:101">
      <c r="A1957" s="191">
        <v>3074</v>
      </c>
      <c r="B1957" s="261" t="s">
        <v>4797</v>
      </c>
      <c r="C1957" s="261" t="s">
        <v>4795</v>
      </c>
      <c r="D1957" s="261" t="s">
        <v>2936</v>
      </c>
      <c r="E1957" s="199"/>
      <c r="F1957" s="261" t="s">
        <v>4796</v>
      </c>
      <c r="G1957" s="199"/>
      <c r="H1957" s="199"/>
      <c r="I1957" s="199"/>
      <c r="J1957" s="202"/>
      <c r="K1957" s="202"/>
      <c r="L1957" s="164"/>
      <c r="M1957" s="164"/>
      <c r="N1957" s="164"/>
      <c r="O1957" s="164"/>
      <c r="P1957" s="164"/>
      <c r="Q1957" s="164"/>
      <c r="R1957" s="164"/>
      <c r="S1957" s="164"/>
      <c r="T1957" s="164"/>
      <c r="U1957" s="164"/>
      <c r="V1957" s="164"/>
      <c r="W1957" s="210"/>
      <c r="X1957" s="164"/>
      <c r="Y1957" s="164"/>
      <c r="Z1957" s="164"/>
      <c r="AA1957" s="164"/>
      <c r="AB1957" s="164"/>
      <c r="AC1957" s="210"/>
      <c r="AD1957" s="199"/>
      <c r="AE1957" s="199"/>
      <c r="AF1957" s="199"/>
      <c r="AG1957" s="199"/>
      <c r="AH1957" s="230"/>
      <c r="AI1957" s="199"/>
      <c r="AJ1957" s="199"/>
      <c r="AK1957" s="218"/>
      <c r="AL1957" s="218"/>
      <c r="AM1957" s="218"/>
      <c r="AN1957" s="218"/>
      <c r="AO1957" s="218"/>
      <c r="AP1957" s="218"/>
      <c r="AQ1957" s="218"/>
      <c r="AR1957" s="218"/>
      <c r="AS1957" s="218"/>
      <c r="AT1957" s="218"/>
      <c r="AU1957" s="218"/>
      <c r="AV1957" s="218"/>
      <c r="AW1957" s="218"/>
      <c r="AX1957" s="218"/>
      <c r="AY1957" s="218"/>
      <c r="AZ1957" s="218"/>
      <c r="BA1957" s="218"/>
      <c r="BB1957" s="218"/>
      <c r="BC1957" s="218"/>
      <c r="BD1957" s="218"/>
      <c r="BE1957" s="218"/>
      <c r="BF1957" s="218"/>
      <c r="BG1957" s="218"/>
      <c r="BH1957" s="218"/>
      <c r="BI1957" s="218"/>
      <c r="BJ1957" s="222"/>
      <c r="BK1957" s="199"/>
      <c r="BL1957" s="218"/>
      <c r="BM1957" s="218"/>
      <c r="BN1957" s="218"/>
      <c r="BO1957" s="218"/>
      <c r="BP1957" s="218"/>
      <c r="BQ1957" s="218"/>
      <c r="BR1957" s="218"/>
      <c r="BS1957" s="218"/>
      <c r="BT1957" s="218"/>
      <c r="BU1957" s="218"/>
      <c r="BV1957" s="218"/>
      <c r="BW1957" s="218"/>
      <c r="BX1957" s="218"/>
      <c r="BY1957" s="199"/>
      <c r="BZ1957" s="230"/>
      <c r="CA1957" s="230"/>
      <c r="CB1957" s="230"/>
      <c r="CC1957" s="230"/>
      <c r="CD1957" s="230"/>
      <c r="CE1957" s="230"/>
      <c r="CF1957" s="230"/>
      <c r="CG1957" s="230"/>
      <c r="CH1957" s="230"/>
      <c r="CI1957" s="230"/>
      <c r="CJ1957" s="230"/>
      <c r="CK1957" s="230"/>
      <c r="CL1957" s="230"/>
      <c r="CM1957" s="230"/>
      <c r="CN1957" s="218"/>
      <c r="CO1957" s="199"/>
      <c r="CP1957" s="230"/>
      <c r="CQ1957" s="230"/>
      <c r="CR1957" s="230"/>
      <c r="CS1957" s="230"/>
      <c r="CT1957" s="230"/>
      <c r="CU1957" s="230"/>
      <c r="CV1957" s="230"/>
      <c r="CW1957" s="230"/>
    </row>
    <row r="1958" ht="15" hidden="1" spans="1:101">
      <c r="A1958" s="191">
        <v>3075</v>
      </c>
      <c r="B1958" s="261" t="s">
        <v>4798</v>
      </c>
      <c r="C1958" s="261" t="s">
        <v>4799</v>
      </c>
      <c r="D1958" s="261" t="s">
        <v>2794</v>
      </c>
      <c r="E1958" s="199"/>
      <c r="F1958" s="261" t="s">
        <v>2176</v>
      </c>
      <c r="G1958" s="199"/>
      <c r="H1958" s="199"/>
      <c r="I1958" s="199"/>
      <c r="J1958" s="202"/>
      <c r="K1958" s="202"/>
      <c r="L1958" s="164"/>
      <c r="M1958" s="164"/>
      <c r="N1958" s="164"/>
      <c r="O1958" s="164"/>
      <c r="P1958" s="164"/>
      <c r="Q1958" s="164"/>
      <c r="R1958" s="164"/>
      <c r="S1958" s="164"/>
      <c r="T1958" s="164"/>
      <c r="U1958" s="164"/>
      <c r="V1958" s="164"/>
      <c r="W1958" s="210"/>
      <c r="X1958" s="164"/>
      <c r="Y1958" s="164"/>
      <c r="Z1958" s="164"/>
      <c r="AA1958" s="164"/>
      <c r="AB1958" s="164"/>
      <c r="AC1958" s="210"/>
      <c r="AD1958" s="199"/>
      <c r="AE1958" s="199"/>
      <c r="AF1958" s="199"/>
      <c r="AG1958" s="199"/>
      <c r="AH1958" s="230"/>
      <c r="AI1958" s="199"/>
      <c r="AJ1958" s="199"/>
      <c r="AK1958" s="218"/>
      <c r="AL1958" s="218"/>
      <c r="AM1958" s="218"/>
      <c r="AN1958" s="218"/>
      <c r="AO1958" s="218"/>
      <c r="AP1958" s="218"/>
      <c r="AQ1958" s="218"/>
      <c r="AR1958" s="218"/>
      <c r="AS1958" s="218"/>
      <c r="AT1958" s="218"/>
      <c r="AU1958" s="218"/>
      <c r="AV1958" s="218"/>
      <c r="AW1958" s="218"/>
      <c r="AX1958" s="218"/>
      <c r="AY1958" s="218"/>
      <c r="AZ1958" s="218"/>
      <c r="BA1958" s="218"/>
      <c r="BB1958" s="218"/>
      <c r="BC1958" s="218"/>
      <c r="BD1958" s="218"/>
      <c r="BE1958" s="218"/>
      <c r="BF1958" s="218"/>
      <c r="BG1958" s="218"/>
      <c r="BH1958" s="218"/>
      <c r="BI1958" s="218"/>
      <c r="BJ1958" s="222"/>
      <c r="BK1958" s="199"/>
      <c r="BL1958" s="218"/>
      <c r="BM1958" s="218"/>
      <c r="BN1958" s="218"/>
      <c r="BO1958" s="218"/>
      <c r="BP1958" s="218"/>
      <c r="BQ1958" s="218"/>
      <c r="BR1958" s="218"/>
      <c r="BS1958" s="218"/>
      <c r="BT1958" s="218"/>
      <c r="BU1958" s="218"/>
      <c r="BV1958" s="218"/>
      <c r="BW1958" s="218"/>
      <c r="BX1958" s="218"/>
      <c r="BY1958" s="199"/>
      <c r="BZ1958" s="230"/>
      <c r="CA1958" s="230"/>
      <c r="CB1958" s="230"/>
      <c r="CC1958" s="230"/>
      <c r="CD1958" s="230"/>
      <c r="CE1958" s="230"/>
      <c r="CF1958" s="230"/>
      <c r="CG1958" s="230"/>
      <c r="CH1958" s="230"/>
      <c r="CI1958" s="230"/>
      <c r="CJ1958" s="230"/>
      <c r="CK1958" s="230"/>
      <c r="CL1958" s="230"/>
      <c r="CM1958" s="230"/>
      <c r="CN1958" s="218"/>
      <c r="CO1958" s="199"/>
      <c r="CP1958" s="230"/>
      <c r="CQ1958" s="230"/>
      <c r="CR1958" s="230"/>
      <c r="CS1958" s="230"/>
      <c r="CT1958" s="230"/>
      <c r="CU1958" s="230"/>
      <c r="CV1958" s="230"/>
      <c r="CW1958" s="230"/>
    </row>
    <row r="1959" ht="15" hidden="1" spans="1:101">
      <c r="A1959" s="191">
        <v>3076</v>
      </c>
      <c r="B1959" s="261" t="s">
        <v>4800</v>
      </c>
      <c r="C1959" s="261" t="s">
        <v>4801</v>
      </c>
      <c r="D1959" s="261" t="s">
        <v>2783</v>
      </c>
      <c r="E1959" s="199"/>
      <c r="F1959" s="261" t="s">
        <v>4802</v>
      </c>
      <c r="G1959" s="199"/>
      <c r="H1959" s="199"/>
      <c r="I1959" s="199"/>
      <c r="J1959" s="202"/>
      <c r="K1959" s="202"/>
      <c r="L1959" s="164"/>
      <c r="M1959" s="164"/>
      <c r="N1959" s="164"/>
      <c r="O1959" s="164"/>
      <c r="P1959" s="164"/>
      <c r="Q1959" s="164"/>
      <c r="R1959" s="164"/>
      <c r="S1959" s="164"/>
      <c r="T1959" s="164"/>
      <c r="U1959" s="164"/>
      <c r="V1959" s="164"/>
      <c r="W1959" s="210"/>
      <c r="X1959" s="164"/>
      <c r="Y1959" s="164"/>
      <c r="Z1959" s="164"/>
      <c r="AA1959" s="164"/>
      <c r="AB1959" s="164"/>
      <c r="AC1959" s="210"/>
      <c r="AD1959" s="199"/>
      <c r="AE1959" s="199"/>
      <c r="AF1959" s="199"/>
      <c r="AG1959" s="199"/>
      <c r="AH1959" s="230"/>
      <c r="AI1959" s="199"/>
      <c r="AJ1959" s="199"/>
      <c r="AK1959" s="218"/>
      <c r="AL1959" s="218"/>
      <c r="AM1959" s="218"/>
      <c r="AN1959" s="218"/>
      <c r="AO1959" s="218"/>
      <c r="AP1959" s="218"/>
      <c r="AQ1959" s="218"/>
      <c r="AR1959" s="218"/>
      <c r="AS1959" s="218"/>
      <c r="AT1959" s="218"/>
      <c r="AU1959" s="218"/>
      <c r="AV1959" s="218"/>
      <c r="AW1959" s="218"/>
      <c r="AX1959" s="218"/>
      <c r="AY1959" s="218"/>
      <c r="AZ1959" s="218"/>
      <c r="BA1959" s="218"/>
      <c r="BB1959" s="218"/>
      <c r="BC1959" s="218"/>
      <c r="BD1959" s="218"/>
      <c r="BE1959" s="218"/>
      <c r="BF1959" s="218"/>
      <c r="BG1959" s="218"/>
      <c r="BH1959" s="218"/>
      <c r="BI1959" s="218"/>
      <c r="BJ1959" s="222"/>
      <c r="BK1959" s="199"/>
      <c r="BL1959" s="218"/>
      <c r="BM1959" s="218"/>
      <c r="BN1959" s="218"/>
      <c r="BO1959" s="218"/>
      <c r="BP1959" s="218"/>
      <c r="BQ1959" s="218"/>
      <c r="BR1959" s="218"/>
      <c r="BS1959" s="218"/>
      <c r="BT1959" s="218"/>
      <c r="BU1959" s="218"/>
      <c r="BV1959" s="218"/>
      <c r="BW1959" s="218"/>
      <c r="BX1959" s="218"/>
      <c r="BY1959" s="199"/>
      <c r="BZ1959" s="230"/>
      <c r="CA1959" s="230"/>
      <c r="CB1959" s="230"/>
      <c r="CC1959" s="230"/>
      <c r="CD1959" s="230"/>
      <c r="CE1959" s="230"/>
      <c r="CF1959" s="230"/>
      <c r="CG1959" s="230"/>
      <c r="CH1959" s="230"/>
      <c r="CI1959" s="230"/>
      <c r="CJ1959" s="230"/>
      <c r="CK1959" s="230"/>
      <c r="CL1959" s="230"/>
      <c r="CM1959" s="230"/>
      <c r="CN1959" s="218"/>
      <c r="CO1959" s="199"/>
      <c r="CP1959" s="230"/>
      <c r="CQ1959" s="230"/>
      <c r="CR1959" s="230"/>
      <c r="CS1959" s="230"/>
      <c r="CT1959" s="230"/>
      <c r="CU1959" s="230"/>
      <c r="CV1959" s="230"/>
      <c r="CW1959" s="230"/>
    </row>
    <row r="1960" ht="15" hidden="1" spans="1:101">
      <c r="A1960" s="191">
        <v>3077</v>
      </c>
      <c r="B1960" s="261" t="s">
        <v>4803</v>
      </c>
      <c r="C1960" s="261" t="s">
        <v>4804</v>
      </c>
      <c r="D1960" s="261" t="s">
        <v>2853</v>
      </c>
      <c r="E1960" s="199"/>
      <c r="F1960" s="261" t="s">
        <v>4536</v>
      </c>
      <c r="G1960" s="199"/>
      <c r="H1960" s="199"/>
      <c r="I1960" s="199"/>
      <c r="J1960" s="202"/>
      <c r="K1960" s="202"/>
      <c r="L1960" s="164"/>
      <c r="M1960" s="164"/>
      <c r="N1960" s="164"/>
      <c r="O1960" s="164"/>
      <c r="P1960" s="164"/>
      <c r="Q1960" s="164"/>
      <c r="R1960" s="164"/>
      <c r="S1960" s="164"/>
      <c r="T1960" s="164"/>
      <c r="U1960" s="164"/>
      <c r="V1960" s="164"/>
      <c r="W1960" s="210"/>
      <c r="X1960" s="164"/>
      <c r="Y1960" s="164"/>
      <c r="Z1960" s="164"/>
      <c r="AA1960" s="164"/>
      <c r="AB1960" s="164"/>
      <c r="AC1960" s="210"/>
      <c r="AD1960" s="199"/>
      <c r="AE1960" s="199"/>
      <c r="AF1960" s="199"/>
      <c r="AG1960" s="199"/>
      <c r="AH1960" s="230"/>
      <c r="AI1960" s="199"/>
      <c r="AJ1960" s="199"/>
      <c r="AK1960" s="218"/>
      <c r="AL1960" s="218"/>
      <c r="AM1960" s="218"/>
      <c r="AN1960" s="218"/>
      <c r="AO1960" s="218"/>
      <c r="AP1960" s="218"/>
      <c r="AQ1960" s="218"/>
      <c r="AR1960" s="218"/>
      <c r="AS1960" s="218"/>
      <c r="AT1960" s="218"/>
      <c r="AU1960" s="218"/>
      <c r="AV1960" s="218"/>
      <c r="AW1960" s="218"/>
      <c r="AX1960" s="218"/>
      <c r="AY1960" s="218"/>
      <c r="AZ1960" s="218"/>
      <c r="BA1960" s="218"/>
      <c r="BB1960" s="218"/>
      <c r="BC1960" s="218"/>
      <c r="BD1960" s="218"/>
      <c r="BE1960" s="218"/>
      <c r="BF1960" s="218"/>
      <c r="BG1960" s="218"/>
      <c r="BH1960" s="218"/>
      <c r="BI1960" s="218"/>
      <c r="BJ1960" s="222"/>
      <c r="BK1960" s="199"/>
      <c r="BL1960" s="218"/>
      <c r="BM1960" s="218"/>
      <c r="BN1960" s="218"/>
      <c r="BO1960" s="218"/>
      <c r="BP1960" s="218"/>
      <c r="BQ1960" s="218"/>
      <c r="BR1960" s="218"/>
      <c r="BS1960" s="218"/>
      <c r="BT1960" s="218"/>
      <c r="BU1960" s="218"/>
      <c r="BV1960" s="218"/>
      <c r="BW1960" s="218"/>
      <c r="BX1960" s="218"/>
      <c r="BY1960" s="199"/>
      <c r="BZ1960" s="230"/>
      <c r="CA1960" s="230"/>
      <c r="CB1960" s="230"/>
      <c r="CC1960" s="230"/>
      <c r="CD1960" s="230"/>
      <c r="CE1960" s="230"/>
      <c r="CF1960" s="230"/>
      <c r="CG1960" s="230"/>
      <c r="CH1960" s="230"/>
      <c r="CI1960" s="230"/>
      <c r="CJ1960" s="230"/>
      <c r="CK1960" s="230"/>
      <c r="CL1960" s="230"/>
      <c r="CM1960" s="230"/>
      <c r="CN1960" s="218"/>
      <c r="CO1960" s="199"/>
      <c r="CP1960" s="230"/>
      <c r="CQ1960" s="230"/>
      <c r="CR1960" s="230"/>
      <c r="CS1960" s="230"/>
      <c r="CT1960" s="230"/>
      <c r="CU1960" s="230"/>
      <c r="CV1960" s="230"/>
      <c r="CW1960" s="230"/>
    </row>
    <row r="1961" ht="15" hidden="1" spans="1:101">
      <c r="A1961" s="191">
        <v>3078</v>
      </c>
      <c r="B1961" s="261" t="s">
        <v>4805</v>
      </c>
      <c r="C1961" s="261" t="s">
        <v>4806</v>
      </c>
      <c r="D1961" s="261" t="s">
        <v>2918</v>
      </c>
      <c r="E1961" s="199"/>
      <c r="F1961" s="261" t="s">
        <v>3707</v>
      </c>
      <c r="G1961" s="199"/>
      <c r="H1961" s="199"/>
      <c r="I1961" s="199"/>
      <c r="J1961" s="202"/>
      <c r="K1961" s="202"/>
      <c r="L1961" s="164"/>
      <c r="M1961" s="164"/>
      <c r="N1961" s="164"/>
      <c r="O1961" s="164"/>
      <c r="P1961" s="164"/>
      <c r="Q1961" s="164"/>
      <c r="R1961" s="164"/>
      <c r="S1961" s="164"/>
      <c r="T1961" s="164"/>
      <c r="U1961" s="164"/>
      <c r="V1961" s="164"/>
      <c r="W1961" s="210"/>
      <c r="X1961" s="164"/>
      <c r="Y1961" s="164"/>
      <c r="Z1961" s="164"/>
      <c r="AA1961" s="164"/>
      <c r="AB1961" s="164"/>
      <c r="AC1961" s="210"/>
      <c r="AD1961" s="199"/>
      <c r="AE1961" s="199"/>
      <c r="AF1961" s="199"/>
      <c r="AG1961" s="199"/>
      <c r="AH1961" s="230"/>
      <c r="AI1961" s="199"/>
      <c r="AJ1961" s="199"/>
      <c r="AK1961" s="218"/>
      <c r="AL1961" s="218"/>
      <c r="AM1961" s="218"/>
      <c r="AN1961" s="218"/>
      <c r="AO1961" s="218"/>
      <c r="AP1961" s="218"/>
      <c r="AQ1961" s="218"/>
      <c r="AR1961" s="218"/>
      <c r="AS1961" s="218"/>
      <c r="AT1961" s="218"/>
      <c r="AU1961" s="218"/>
      <c r="AV1961" s="218"/>
      <c r="AW1961" s="218"/>
      <c r="AX1961" s="218"/>
      <c r="AY1961" s="218"/>
      <c r="AZ1961" s="218"/>
      <c r="BA1961" s="218"/>
      <c r="BB1961" s="218"/>
      <c r="BC1961" s="218"/>
      <c r="BD1961" s="218"/>
      <c r="BE1961" s="218"/>
      <c r="BF1961" s="218"/>
      <c r="BG1961" s="218"/>
      <c r="BH1961" s="218"/>
      <c r="BI1961" s="218"/>
      <c r="BJ1961" s="222"/>
      <c r="BK1961" s="199"/>
      <c r="BL1961" s="218"/>
      <c r="BM1961" s="218"/>
      <c r="BN1961" s="218"/>
      <c r="BO1961" s="218"/>
      <c r="BP1961" s="218"/>
      <c r="BQ1961" s="218"/>
      <c r="BR1961" s="218"/>
      <c r="BS1961" s="218"/>
      <c r="BT1961" s="218"/>
      <c r="BU1961" s="218"/>
      <c r="BV1961" s="218"/>
      <c r="BW1961" s="218"/>
      <c r="BX1961" s="218"/>
      <c r="BY1961" s="199"/>
      <c r="BZ1961" s="230"/>
      <c r="CA1961" s="230"/>
      <c r="CB1961" s="230"/>
      <c r="CC1961" s="230"/>
      <c r="CD1961" s="230"/>
      <c r="CE1961" s="230"/>
      <c r="CF1961" s="230"/>
      <c r="CG1961" s="230"/>
      <c r="CH1961" s="230"/>
      <c r="CI1961" s="230"/>
      <c r="CJ1961" s="230"/>
      <c r="CK1961" s="230"/>
      <c r="CL1961" s="230"/>
      <c r="CM1961" s="230"/>
      <c r="CN1961" s="218"/>
      <c r="CO1961" s="199"/>
      <c r="CP1961" s="230"/>
      <c r="CQ1961" s="230"/>
      <c r="CR1961" s="230"/>
      <c r="CS1961" s="230"/>
      <c r="CT1961" s="230"/>
      <c r="CU1961" s="230"/>
      <c r="CV1961" s="230"/>
      <c r="CW1961" s="230"/>
    </row>
    <row r="1962" hidden="1" spans="1:101">
      <c r="A1962" s="191">
        <v>3079</v>
      </c>
      <c r="B1962" s="305" t="s">
        <v>4807</v>
      </c>
      <c r="C1962" s="261" t="s">
        <v>4459</v>
      </c>
      <c r="D1962" s="261" t="s">
        <v>2798</v>
      </c>
      <c r="E1962" s="199"/>
      <c r="F1962" s="261" t="s">
        <v>2730</v>
      </c>
      <c r="G1962" s="199"/>
      <c r="H1962" s="199"/>
      <c r="I1962" s="199"/>
      <c r="J1962" s="202"/>
      <c r="K1962" s="202"/>
      <c r="L1962" s="164"/>
      <c r="M1962" s="164"/>
      <c r="N1962" s="164"/>
      <c r="O1962" s="164"/>
      <c r="P1962" s="164"/>
      <c r="Q1962" s="164"/>
      <c r="R1962" s="164"/>
      <c r="S1962" s="164"/>
      <c r="T1962" s="164"/>
      <c r="U1962" s="164"/>
      <c r="V1962" s="164"/>
      <c r="W1962" s="210"/>
      <c r="X1962" s="164"/>
      <c r="Y1962" s="164"/>
      <c r="Z1962" s="164"/>
      <c r="AA1962" s="164"/>
      <c r="AB1962" s="164"/>
      <c r="AC1962" s="210"/>
      <c r="AD1962" s="199"/>
      <c r="AE1962" s="199"/>
      <c r="AF1962" s="199"/>
      <c r="AG1962" s="199"/>
      <c r="AH1962" s="230"/>
      <c r="AI1962" s="199"/>
      <c r="AJ1962" s="199"/>
      <c r="AK1962" s="218"/>
      <c r="AL1962" s="218"/>
      <c r="AM1962" s="218"/>
      <c r="AN1962" s="218"/>
      <c r="AO1962" s="218"/>
      <c r="AP1962" s="218"/>
      <c r="AQ1962" s="218"/>
      <c r="AR1962" s="218"/>
      <c r="AS1962" s="218"/>
      <c r="AT1962" s="218"/>
      <c r="AU1962" s="218"/>
      <c r="AV1962" s="218"/>
      <c r="AW1962" s="218"/>
      <c r="AX1962" s="218"/>
      <c r="AY1962" s="218"/>
      <c r="AZ1962" s="218"/>
      <c r="BA1962" s="218"/>
      <c r="BB1962" s="218"/>
      <c r="BC1962" s="218"/>
      <c r="BD1962" s="218"/>
      <c r="BE1962" s="218"/>
      <c r="BF1962" s="218"/>
      <c r="BG1962" s="218"/>
      <c r="BH1962" s="218"/>
      <c r="BI1962" s="218"/>
      <c r="BJ1962" s="222"/>
      <c r="BK1962" s="199"/>
      <c r="BL1962" s="218"/>
      <c r="BM1962" s="218"/>
      <c r="BN1962" s="218"/>
      <c r="BO1962" s="218"/>
      <c r="BP1962" s="218"/>
      <c r="BQ1962" s="218"/>
      <c r="BR1962" s="218"/>
      <c r="BS1962" s="218"/>
      <c r="BT1962" s="218"/>
      <c r="BU1962" s="218"/>
      <c r="BV1962" s="218"/>
      <c r="BW1962" s="218"/>
      <c r="BX1962" s="218"/>
      <c r="BY1962" s="199"/>
      <c r="BZ1962" s="230"/>
      <c r="CA1962" s="230"/>
      <c r="CB1962" s="230"/>
      <c r="CC1962" s="230"/>
      <c r="CD1962" s="230"/>
      <c r="CE1962" s="230"/>
      <c r="CF1962" s="230"/>
      <c r="CG1962" s="230"/>
      <c r="CH1962" s="230"/>
      <c r="CI1962" s="230"/>
      <c r="CJ1962" s="230"/>
      <c r="CK1962" s="230"/>
      <c r="CL1962" s="230"/>
      <c r="CM1962" s="230"/>
      <c r="CN1962" s="218"/>
      <c r="CO1962" s="199"/>
      <c r="CP1962" s="230"/>
      <c r="CQ1962" s="230"/>
      <c r="CR1962" s="230"/>
      <c r="CS1962" s="230"/>
      <c r="CT1962" s="230"/>
      <c r="CU1962" s="230"/>
      <c r="CV1962" s="230"/>
      <c r="CW1962" s="230"/>
    </row>
    <row r="1963" ht="15" hidden="1" spans="1:101">
      <c r="A1963" s="191">
        <v>3080</v>
      </c>
      <c r="B1963" s="261" t="s">
        <v>4808</v>
      </c>
      <c r="C1963" s="261" t="s">
        <v>4809</v>
      </c>
      <c r="D1963" s="261" t="s">
        <v>2780</v>
      </c>
      <c r="E1963" s="199"/>
      <c r="F1963" s="261" t="s">
        <v>4810</v>
      </c>
      <c r="G1963" s="199"/>
      <c r="H1963" s="199"/>
      <c r="I1963" s="199"/>
      <c r="J1963" s="202"/>
      <c r="K1963" s="202"/>
      <c r="L1963" s="164"/>
      <c r="M1963" s="164"/>
      <c r="N1963" s="164"/>
      <c r="O1963" s="164"/>
      <c r="P1963" s="164"/>
      <c r="Q1963" s="164"/>
      <c r="R1963" s="164"/>
      <c r="S1963" s="164"/>
      <c r="T1963" s="164"/>
      <c r="U1963" s="164"/>
      <c r="V1963" s="164"/>
      <c r="W1963" s="210"/>
      <c r="X1963" s="164"/>
      <c r="Y1963" s="164"/>
      <c r="Z1963" s="164"/>
      <c r="AA1963" s="164"/>
      <c r="AB1963" s="164"/>
      <c r="AC1963" s="210"/>
      <c r="AD1963" s="199"/>
      <c r="AE1963" s="199"/>
      <c r="AF1963" s="199"/>
      <c r="AG1963" s="199"/>
      <c r="AH1963" s="230"/>
      <c r="AI1963" s="199"/>
      <c r="AJ1963" s="199"/>
      <c r="AK1963" s="218"/>
      <c r="AL1963" s="218"/>
      <c r="AM1963" s="218"/>
      <c r="AN1963" s="218"/>
      <c r="AO1963" s="218"/>
      <c r="AP1963" s="218"/>
      <c r="AQ1963" s="218"/>
      <c r="AR1963" s="218"/>
      <c r="AS1963" s="218"/>
      <c r="AT1963" s="218"/>
      <c r="AU1963" s="218"/>
      <c r="AV1963" s="218"/>
      <c r="AW1963" s="218"/>
      <c r="AX1963" s="218"/>
      <c r="AY1963" s="218"/>
      <c r="AZ1963" s="218"/>
      <c r="BA1963" s="218"/>
      <c r="BB1963" s="218"/>
      <c r="BC1963" s="218"/>
      <c r="BD1963" s="218"/>
      <c r="BE1963" s="218"/>
      <c r="BF1963" s="218"/>
      <c r="BG1963" s="218"/>
      <c r="BH1963" s="218"/>
      <c r="BI1963" s="218"/>
      <c r="BJ1963" s="222"/>
      <c r="BK1963" s="199"/>
      <c r="BL1963" s="218"/>
      <c r="BM1963" s="218"/>
      <c r="BN1963" s="218"/>
      <c r="BO1963" s="218"/>
      <c r="BP1963" s="218"/>
      <c r="BQ1963" s="218"/>
      <c r="BR1963" s="218"/>
      <c r="BS1963" s="218"/>
      <c r="BT1963" s="218"/>
      <c r="BU1963" s="218"/>
      <c r="BV1963" s="218"/>
      <c r="BW1963" s="218"/>
      <c r="BX1963" s="218"/>
      <c r="BY1963" s="199"/>
      <c r="BZ1963" s="230"/>
      <c r="CA1963" s="230"/>
      <c r="CB1963" s="230"/>
      <c r="CC1963" s="230"/>
      <c r="CD1963" s="230"/>
      <c r="CE1963" s="230"/>
      <c r="CF1963" s="230"/>
      <c r="CG1963" s="230"/>
      <c r="CH1963" s="230"/>
      <c r="CI1963" s="230"/>
      <c r="CJ1963" s="230"/>
      <c r="CK1963" s="230"/>
      <c r="CL1963" s="230"/>
      <c r="CM1963" s="230"/>
      <c r="CN1963" s="218"/>
      <c r="CO1963" s="199"/>
      <c r="CP1963" s="230"/>
      <c r="CQ1963" s="230"/>
      <c r="CR1963" s="230"/>
      <c r="CS1963" s="230"/>
      <c r="CT1963" s="230"/>
      <c r="CU1963" s="230"/>
      <c r="CV1963" s="230"/>
      <c r="CW1963" s="230"/>
    </row>
    <row r="1964" ht="15" hidden="1" spans="1:101">
      <c r="A1964" s="191">
        <v>3081</v>
      </c>
      <c r="B1964" s="261" t="s">
        <v>4811</v>
      </c>
      <c r="C1964" s="261" t="s">
        <v>4812</v>
      </c>
      <c r="D1964" s="261" t="s">
        <v>2783</v>
      </c>
      <c r="E1964" s="199"/>
      <c r="F1964" s="261" t="s">
        <v>4813</v>
      </c>
      <c r="G1964" s="199"/>
      <c r="H1964" s="199"/>
      <c r="I1964" s="199"/>
      <c r="J1964" s="202"/>
      <c r="K1964" s="202"/>
      <c r="L1964" s="164"/>
      <c r="M1964" s="164"/>
      <c r="N1964" s="164"/>
      <c r="O1964" s="164"/>
      <c r="P1964" s="164"/>
      <c r="Q1964" s="164"/>
      <c r="R1964" s="164"/>
      <c r="S1964" s="164"/>
      <c r="T1964" s="164"/>
      <c r="U1964" s="164"/>
      <c r="V1964" s="164"/>
      <c r="W1964" s="210"/>
      <c r="X1964" s="164"/>
      <c r="Y1964" s="164"/>
      <c r="Z1964" s="164"/>
      <c r="AA1964" s="164"/>
      <c r="AB1964" s="164"/>
      <c r="AC1964" s="210"/>
      <c r="AD1964" s="199"/>
      <c r="AE1964" s="199"/>
      <c r="AF1964" s="199"/>
      <c r="AG1964" s="199"/>
      <c r="AH1964" s="230"/>
      <c r="AI1964" s="199"/>
      <c r="AJ1964" s="199"/>
      <c r="AK1964" s="218"/>
      <c r="AL1964" s="218"/>
      <c r="AM1964" s="218"/>
      <c r="AN1964" s="218"/>
      <c r="AO1964" s="218"/>
      <c r="AP1964" s="218"/>
      <c r="AQ1964" s="218"/>
      <c r="AR1964" s="218"/>
      <c r="AS1964" s="218"/>
      <c r="AT1964" s="218"/>
      <c r="AU1964" s="218"/>
      <c r="AV1964" s="218"/>
      <c r="AW1964" s="218"/>
      <c r="AX1964" s="218"/>
      <c r="AY1964" s="218"/>
      <c r="AZ1964" s="218"/>
      <c r="BA1964" s="218"/>
      <c r="BB1964" s="218"/>
      <c r="BC1964" s="218"/>
      <c r="BD1964" s="218"/>
      <c r="BE1964" s="218"/>
      <c r="BF1964" s="218"/>
      <c r="BG1964" s="218"/>
      <c r="BH1964" s="218"/>
      <c r="BI1964" s="218"/>
      <c r="BJ1964" s="222"/>
      <c r="BK1964" s="199"/>
      <c r="BL1964" s="218"/>
      <c r="BM1964" s="218"/>
      <c r="BN1964" s="218"/>
      <c r="BO1964" s="218"/>
      <c r="BP1964" s="218"/>
      <c r="BQ1964" s="218"/>
      <c r="BR1964" s="218"/>
      <c r="BS1964" s="218"/>
      <c r="BT1964" s="218"/>
      <c r="BU1964" s="218"/>
      <c r="BV1964" s="218"/>
      <c r="BW1964" s="218"/>
      <c r="BX1964" s="218"/>
      <c r="BY1964" s="199"/>
      <c r="BZ1964" s="230"/>
      <c r="CA1964" s="230"/>
      <c r="CB1964" s="230"/>
      <c r="CC1964" s="230"/>
      <c r="CD1964" s="230"/>
      <c r="CE1964" s="230"/>
      <c r="CF1964" s="230"/>
      <c r="CG1964" s="230"/>
      <c r="CH1964" s="230"/>
      <c r="CI1964" s="230"/>
      <c r="CJ1964" s="230"/>
      <c r="CK1964" s="230"/>
      <c r="CL1964" s="230"/>
      <c r="CM1964" s="230"/>
      <c r="CN1964" s="218"/>
      <c r="CO1964" s="199"/>
      <c r="CP1964" s="230"/>
      <c r="CQ1964" s="230"/>
      <c r="CR1964" s="230"/>
      <c r="CS1964" s="230"/>
      <c r="CT1964" s="230"/>
      <c r="CU1964" s="230"/>
      <c r="CV1964" s="230"/>
      <c r="CW1964" s="230"/>
    </row>
    <row r="1965" ht="15" hidden="1" spans="1:101">
      <c r="A1965" s="191">
        <v>3082</v>
      </c>
      <c r="B1965" s="261" t="s">
        <v>4814</v>
      </c>
      <c r="C1965" s="261" t="s">
        <v>4815</v>
      </c>
      <c r="D1965" s="261" t="s">
        <v>2783</v>
      </c>
      <c r="E1965" s="199"/>
      <c r="F1965" s="261" t="s">
        <v>4707</v>
      </c>
      <c r="G1965" s="199"/>
      <c r="H1965" s="199"/>
      <c r="I1965" s="199"/>
      <c r="J1965" s="202"/>
      <c r="K1965" s="202"/>
      <c r="L1965" s="164"/>
      <c r="M1965" s="164"/>
      <c r="N1965" s="164"/>
      <c r="O1965" s="164"/>
      <c r="P1965" s="164"/>
      <c r="Q1965" s="164"/>
      <c r="R1965" s="164"/>
      <c r="S1965" s="164"/>
      <c r="T1965" s="164"/>
      <c r="U1965" s="164"/>
      <c r="V1965" s="164"/>
      <c r="W1965" s="210"/>
      <c r="X1965" s="164"/>
      <c r="Y1965" s="164"/>
      <c r="Z1965" s="164"/>
      <c r="AA1965" s="164"/>
      <c r="AB1965" s="164"/>
      <c r="AC1965" s="210"/>
      <c r="AD1965" s="199"/>
      <c r="AE1965" s="199"/>
      <c r="AF1965" s="199"/>
      <c r="AG1965" s="199"/>
      <c r="AH1965" s="230"/>
      <c r="AI1965" s="199"/>
      <c r="AJ1965" s="199"/>
      <c r="AK1965" s="218"/>
      <c r="AL1965" s="218"/>
      <c r="AM1965" s="218"/>
      <c r="AN1965" s="218"/>
      <c r="AO1965" s="218"/>
      <c r="AP1965" s="218"/>
      <c r="AQ1965" s="218"/>
      <c r="AR1965" s="218"/>
      <c r="AS1965" s="218"/>
      <c r="AT1965" s="218"/>
      <c r="AU1965" s="218"/>
      <c r="AV1965" s="218"/>
      <c r="AW1965" s="218"/>
      <c r="AX1965" s="218"/>
      <c r="AY1965" s="218"/>
      <c r="AZ1965" s="218"/>
      <c r="BA1965" s="218"/>
      <c r="BB1965" s="218"/>
      <c r="BC1965" s="218"/>
      <c r="BD1965" s="218"/>
      <c r="BE1965" s="218"/>
      <c r="BF1965" s="218"/>
      <c r="BG1965" s="218"/>
      <c r="BH1965" s="218"/>
      <c r="BI1965" s="218"/>
      <c r="BJ1965" s="222"/>
      <c r="BK1965" s="199"/>
      <c r="BL1965" s="218"/>
      <c r="BM1965" s="218"/>
      <c r="BN1965" s="218"/>
      <c r="BO1965" s="218"/>
      <c r="BP1965" s="218"/>
      <c r="BQ1965" s="218"/>
      <c r="BR1965" s="218"/>
      <c r="BS1965" s="218"/>
      <c r="BT1965" s="218"/>
      <c r="BU1965" s="218"/>
      <c r="BV1965" s="218"/>
      <c r="BW1965" s="218"/>
      <c r="BX1965" s="218"/>
      <c r="BY1965" s="199"/>
      <c r="BZ1965" s="230"/>
      <c r="CA1965" s="230"/>
      <c r="CB1965" s="230"/>
      <c r="CC1965" s="230"/>
      <c r="CD1965" s="230"/>
      <c r="CE1965" s="230"/>
      <c r="CF1965" s="230"/>
      <c r="CG1965" s="230"/>
      <c r="CH1965" s="230"/>
      <c r="CI1965" s="230"/>
      <c r="CJ1965" s="230"/>
      <c r="CK1965" s="230"/>
      <c r="CL1965" s="230"/>
      <c r="CM1965" s="230"/>
      <c r="CN1965" s="218"/>
      <c r="CO1965" s="199"/>
      <c r="CP1965" s="230"/>
      <c r="CQ1965" s="230"/>
      <c r="CR1965" s="230"/>
      <c r="CS1965" s="230"/>
      <c r="CT1965" s="230"/>
      <c r="CU1965" s="230"/>
      <c r="CV1965" s="230"/>
      <c r="CW1965" s="230"/>
    </row>
    <row r="1966" ht="15" hidden="1" spans="1:101">
      <c r="A1966" s="191">
        <v>3083</v>
      </c>
      <c r="B1966" s="261" t="s">
        <v>4816</v>
      </c>
      <c r="C1966" s="261" t="s">
        <v>4817</v>
      </c>
      <c r="D1966" s="261" t="s">
        <v>2780</v>
      </c>
      <c r="E1966" s="199"/>
      <c r="F1966" s="261" t="s">
        <v>2209</v>
      </c>
      <c r="G1966" s="199"/>
      <c r="H1966" s="199"/>
      <c r="I1966" s="199"/>
      <c r="J1966" s="202"/>
      <c r="K1966" s="202"/>
      <c r="L1966" s="164"/>
      <c r="M1966" s="164"/>
      <c r="N1966" s="164"/>
      <c r="O1966" s="164"/>
      <c r="P1966" s="164"/>
      <c r="Q1966" s="164"/>
      <c r="R1966" s="164"/>
      <c r="S1966" s="164"/>
      <c r="T1966" s="164"/>
      <c r="U1966" s="164"/>
      <c r="V1966" s="164"/>
      <c r="W1966" s="210"/>
      <c r="X1966" s="164"/>
      <c r="Y1966" s="164"/>
      <c r="Z1966" s="164"/>
      <c r="AA1966" s="164"/>
      <c r="AB1966" s="164"/>
      <c r="AC1966" s="210"/>
      <c r="AD1966" s="199"/>
      <c r="AE1966" s="199"/>
      <c r="AF1966" s="199"/>
      <c r="AG1966" s="199"/>
      <c r="AH1966" s="230"/>
      <c r="AI1966" s="199"/>
      <c r="AJ1966" s="199"/>
      <c r="AK1966" s="218"/>
      <c r="AL1966" s="218"/>
      <c r="AM1966" s="218"/>
      <c r="AN1966" s="218"/>
      <c r="AO1966" s="218"/>
      <c r="AP1966" s="218"/>
      <c r="AQ1966" s="218"/>
      <c r="AR1966" s="218"/>
      <c r="AS1966" s="218"/>
      <c r="AT1966" s="218"/>
      <c r="AU1966" s="218"/>
      <c r="AV1966" s="218"/>
      <c r="AW1966" s="218"/>
      <c r="AX1966" s="218"/>
      <c r="AY1966" s="218"/>
      <c r="AZ1966" s="218"/>
      <c r="BA1966" s="218"/>
      <c r="BB1966" s="218"/>
      <c r="BC1966" s="218"/>
      <c r="BD1966" s="218"/>
      <c r="BE1966" s="218"/>
      <c r="BF1966" s="218"/>
      <c r="BG1966" s="218"/>
      <c r="BH1966" s="218"/>
      <c r="BI1966" s="218"/>
      <c r="BJ1966" s="222"/>
      <c r="BK1966" s="199"/>
      <c r="BL1966" s="218"/>
      <c r="BM1966" s="218"/>
      <c r="BN1966" s="218"/>
      <c r="BO1966" s="218"/>
      <c r="BP1966" s="218"/>
      <c r="BQ1966" s="218"/>
      <c r="BR1966" s="218"/>
      <c r="BS1966" s="218"/>
      <c r="BT1966" s="218"/>
      <c r="BU1966" s="218"/>
      <c r="BV1966" s="218"/>
      <c r="BW1966" s="218"/>
      <c r="BX1966" s="218"/>
      <c r="BY1966" s="199"/>
      <c r="BZ1966" s="230"/>
      <c r="CA1966" s="230"/>
      <c r="CB1966" s="230"/>
      <c r="CC1966" s="230"/>
      <c r="CD1966" s="230"/>
      <c r="CE1966" s="230"/>
      <c r="CF1966" s="230"/>
      <c r="CG1966" s="230"/>
      <c r="CH1966" s="230"/>
      <c r="CI1966" s="230"/>
      <c r="CJ1966" s="230"/>
      <c r="CK1966" s="230"/>
      <c r="CL1966" s="230"/>
      <c r="CM1966" s="230"/>
      <c r="CN1966" s="218"/>
      <c r="CO1966" s="199"/>
      <c r="CP1966" s="230"/>
      <c r="CQ1966" s="230"/>
      <c r="CR1966" s="230"/>
      <c r="CS1966" s="230"/>
      <c r="CT1966" s="230"/>
      <c r="CU1966" s="230"/>
      <c r="CV1966" s="230"/>
      <c r="CW1966" s="230"/>
    </row>
    <row r="1967" ht="15" hidden="1" spans="1:101">
      <c r="A1967" s="191">
        <v>3084</v>
      </c>
      <c r="B1967" s="261" t="s">
        <v>4818</v>
      </c>
      <c r="C1967" s="261" t="s">
        <v>4819</v>
      </c>
      <c r="D1967" s="261" t="s">
        <v>2780</v>
      </c>
      <c r="E1967" s="199"/>
      <c r="F1967" s="261" t="s">
        <v>2209</v>
      </c>
      <c r="G1967" s="199"/>
      <c r="H1967" s="199"/>
      <c r="I1967" s="199"/>
      <c r="J1967" s="202"/>
      <c r="K1967" s="202"/>
      <c r="L1967" s="164"/>
      <c r="M1967" s="164"/>
      <c r="N1967" s="164"/>
      <c r="O1967" s="164"/>
      <c r="P1967" s="164"/>
      <c r="Q1967" s="164"/>
      <c r="R1967" s="164"/>
      <c r="S1967" s="164"/>
      <c r="T1967" s="164"/>
      <c r="U1967" s="164"/>
      <c r="V1967" s="164"/>
      <c r="W1967" s="210"/>
      <c r="X1967" s="164"/>
      <c r="Y1967" s="164"/>
      <c r="Z1967" s="164"/>
      <c r="AA1967" s="164"/>
      <c r="AB1967" s="164"/>
      <c r="AC1967" s="210"/>
      <c r="AD1967" s="199"/>
      <c r="AE1967" s="199"/>
      <c r="AF1967" s="199"/>
      <c r="AG1967" s="199"/>
      <c r="AH1967" s="230"/>
      <c r="AI1967" s="199"/>
      <c r="AJ1967" s="199"/>
      <c r="AK1967" s="218"/>
      <c r="AL1967" s="218"/>
      <c r="AM1967" s="218"/>
      <c r="AN1967" s="218"/>
      <c r="AO1967" s="218"/>
      <c r="AP1967" s="218"/>
      <c r="AQ1967" s="218"/>
      <c r="AR1967" s="218"/>
      <c r="AS1967" s="218"/>
      <c r="AT1967" s="218"/>
      <c r="AU1967" s="218"/>
      <c r="AV1967" s="218"/>
      <c r="AW1967" s="218"/>
      <c r="AX1967" s="218"/>
      <c r="AY1967" s="218"/>
      <c r="AZ1967" s="218"/>
      <c r="BA1967" s="218"/>
      <c r="BB1967" s="218"/>
      <c r="BC1967" s="218"/>
      <c r="BD1967" s="218"/>
      <c r="BE1967" s="218"/>
      <c r="BF1967" s="218"/>
      <c r="BG1967" s="218"/>
      <c r="BH1967" s="218"/>
      <c r="BI1967" s="218"/>
      <c r="BJ1967" s="222"/>
      <c r="BK1967" s="199"/>
      <c r="BL1967" s="218"/>
      <c r="BM1967" s="218"/>
      <c r="BN1967" s="218"/>
      <c r="BO1967" s="218"/>
      <c r="BP1967" s="218"/>
      <c r="BQ1967" s="218"/>
      <c r="BR1967" s="218"/>
      <c r="BS1967" s="218"/>
      <c r="BT1967" s="218"/>
      <c r="BU1967" s="218"/>
      <c r="BV1967" s="218"/>
      <c r="BW1967" s="218"/>
      <c r="BX1967" s="218"/>
      <c r="BY1967" s="199"/>
      <c r="BZ1967" s="230"/>
      <c r="CA1967" s="230"/>
      <c r="CB1967" s="230"/>
      <c r="CC1967" s="230"/>
      <c r="CD1967" s="230"/>
      <c r="CE1967" s="230"/>
      <c r="CF1967" s="230"/>
      <c r="CG1967" s="230"/>
      <c r="CH1967" s="230"/>
      <c r="CI1967" s="230"/>
      <c r="CJ1967" s="230"/>
      <c r="CK1967" s="230"/>
      <c r="CL1967" s="230"/>
      <c r="CM1967" s="230"/>
      <c r="CN1967" s="218"/>
      <c r="CO1967" s="199"/>
      <c r="CP1967" s="230"/>
      <c r="CQ1967" s="230"/>
      <c r="CR1967" s="230"/>
      <c r="CS1967" s="230"/>
      <c r="CT1967" s="230"/>
      <c r="CU1967" s="230"/>
      <c r="CV1967" s="230"/>
      <c r="CW1967" s="230"/>
    </row>
    <row r="1968" ht="15" hidden="1" spans="1:101">
      <c r="A1968" s="191">
        <v>3085</v>
      </c>
      <c r="B1968" s="261" t="s">
        <v>4820</v>
      </c>
      <c r="C1968" s="261" t="s">
        <v>4821</v>
      </c>
      <c r="D1968" s="261" t="s">
        <v>2918</v>
      </c>
      <c r="E1968" s="199"/>
      <c r="F1968" s="261" t="s">
        <v>4683</v>
      </c>
      <c r="G1968" s="199"/>
      <c r="H1968" s="199"/>
      <c r="I1968" s="199"/>
      <c r="J1968" s="202"/>
      <c r="K1968" s="202"/>
      <c r="L1968" s="164"/>
      <c r="M1968" s="164"/>
      <c r="N1968" s="164"/>
      <c r="O1968" s="164"/>
      <c r="P1968" s="164"/>
      <c r="Q1968" s="164"/>
      <c r="R1968" s="164"/>
      <c r="S1968" s="164"/>
      <c r="T1968" s="164"/>
      <c r="U1968" s="164"/>
      <c r="V1968" s="164"/>
      <c r="W1968" s="210"/>
      <c r="X1968" s="164"/>
      <c r="Y1968" s="164"/>
      <c r="Z1968" s="164"/>
      <c r="AA1968" s="164"/>
      <c r="AB1968" s="164"/>
      <c r="AC1968" s="210"/>
      <c r="AD1968" s="199"/>
      <c r="AE1968" s="199"/>
      <c r="AF1968" s="199"/>
      <c r="AG1968" s="199"/>
      <c r="AH1968" s="230"/>
      <c r="AI1968" s="199"/>
      <c r="AJ1968" s="199"/>
      <c r="AK1968" s="218"/>
      <c r="AL1968" s="218"/>
      <c r="AM1968" s="218"/>
      <c r="AN1968" s="218"/>
      <c r="AO1968" s="218"/>
      <c r="AP1968" s="218"/>
      <c r="AQ1968" s="218"/>
      <c r="AR1968" s="218"/>
      <c r="AS1968" s="218"/>
      <c r="AT1968" s="218"/>
      <c r="AU1968" s="218"/>
      <c r="AV1968" s="218"/>
      <c r="AW1968" s="218"/>
      <c r="AX1968" s="218"/>
      <c r="AY1968" s="218"/>
      <c r="AZ1968" s="218"/>
      <c r="BA1968" s="218"/>
      <c r="BB1968" s="218"/>
      <c r="BC1968" s="218"/>
      <c r="BD1968" s="218"/>
      <c r="BE1968" s="218"/>
      <c r="BF1968" s="218"/>
      <c r="BG1968" s="218"/>
      <c r="BH1968" s="218"/>
      <c r="BI1968" s="218"/>
      <c r="BJ1968" s="222"/>
      <c r="BK1968" s="199"/>
      <c r="BL1968" s="218"/>
      <c r="BM1968" s="218"/>
      <c r="BN1968" s="218"/>
      <c r="BO1968" s="218"/>
      <c r="BP1968" s="218"/>
      <c r="BQ1968" s="218"/>
      <c r="BR1968" s="218"/>
      <c r="BS1968" s="218"/>
      <c r="BT1968" s="218"/>
      <c r="BU1968" s="218"/>
      <c r="BV1968" s="218"/>
      <c r="BW1968" s="218"/>
      <c r="BX1968" s="218"/>
      <c r="BY1968" s="199"/>
      <c r="BZ1968" s="230"/>
      <c r="CA1968" s="230"/>
      <c r="CB1968" s="230"/>
      <c r="CC1968" s="230"/>
      <c r="CD1968" s="230"/>
      <c r="CE1968" s="230"/>
      <c r="CF1968" s="230"/>
      <c r="CG1968" s="230"/>
      <c r="CH1968" s="230"/>
      <c r="CI1968" s="230"/>
      <c r="CJ1968" s="230"/>
      <c r="CK1968" s="230"/>
      <c r="CL1968" s="230"/>
      <c r="CM1968" s="230"/>
      <c r="CN1968" s="218"/>
      <c r="CO1968" s="199"/>
      <c r="CP1968" s="230"/>
      <c r="CQ1968" s="230"/>
      <c r="CR1968" s="230"/>
      <c r="CS1968" s="230"/>
      <c r="CT1968" s="230"/>
      <c r="CU1968" s="230"/>
      <c r="CV1968" s="230"/>
      <c r="CW1968" s="230"/>
    </row>
    <row r="1969" ht="15" hidden="1" spans="1:101">
      <c r="A1969" s="191">
        <v>3086</v>
      </c>
      <c r="B1969" s="261" t="s">
        <v>4822</v>
      </c>
      <c r="C1969" s="261" t="s">
        <v>4823</v>
      </c>
      <c r="D1969" s="261" t="s">
        <v>2783</v>
      </c>
      <c r="E1969" s="199"/>
      <c r="F1969" s="261" t="s">
        <v>4683</v>
      </c>
      <c r="G1969" s="199"/>
      <c r="H1969" s="199"/>
      <c r="I1969" s="199"/>
      <c r="J1969" s="202"/>
      <c r="K1969" s="202"/>
      <c r="L1969" s="164"/>
      <c r="M1969" s="164"/>
      <c r="N1969" s="164"/>
      <c r="O1969" s="164"/>
      <c r="P1969" s="164"/>
      <c r="Q1969" s="164"/>
      <c r="R1969" s="164"/>
      <c r="S1969" s="164"/>
      <c r="T1969" s="164"/>
      <c r="U1969" s="164"/>
      <c r="V1969" s="164"/>
      <c r="W1969" s="210"/>
      <c r="X1969" s="164"/>
      <c r="Y1969" s="164"/>
      <c r="Z1969" s="164"/>
      <c r="AA1969" s="164"/>
      <c r="AB1969" s="164"/>
      <c r="AC1969" s="210"/>
      <c r="AD1969" s="199"/>
      <c r="AE1969" s="199"/>
      <c r="AF1969" s="199"/>
      <c r="AG1969" s="199"/>
      <c r="AH1969" s="230"/>
      <c r="AI1969" s="199"/>
      <c r="AJ1969" s="199"/>
      <c r="AK1969" s="218"/>
      <c r="AL1969" s="218"/>
      <c r="AM1969" s="218"/>
      <c r="AN1969" s="218"/>
      <c r="AO1969" s="218"/>
      <c r="AP1969" s="218"/>
      <c r="AQ1969" s="218"/>
      <c r="AR1969" s="218"/>
      <c r="AS1969" s="218"/>
      <c r="AT1969" s="218"/>
      <c r="AU1969" s="218"/>
      <c r="AV1969" s="218"/>
      <c r="AW1969" s="218"/>
      <c r="AX1969" s="218"/>
      <c r="AY1969" s="218"/>
      <c r="AZ1969" s="218"/>
      <c r="BA1969" s="218"/>
      <c r="BB1969" s="218"/>
      <c r="BC1969" s="218"/>
      <c r="BD1969" s="218"/>
      <c r="BE1969" s="218"/>
      <c r="BF1969" s="218"/>
      <c r="BG1969" s="218"/>
      <c r="BH1969" s="218"/>
      <c r="BI1969" s="218"/>
      <c r="BJ1969" s="222"/>
      <c r="BK1969" s="199"/>
      <c r="BL1969" s="218"/>
      <c r="BM1969" s="218"/>
      <c r="BN1969" s="218"/>
      <c r="BO1969" s="218"/>
      <c r="BP1969" s="218"/>
      <c r="BQ1969" s="218"/>
      <c r="BR1969" s="218"/>
      <c r="BS1969" s="218"/>
      <c r="BT1969" s="218"/>
      <c r="BU1969" s="218"/>
      <c r="BV1969" s="218"/>
      <c r="BW1969" s="218"/>
      <c r="BX1969" s="218"/>
      <c r="BY1969" s="199"/>
      <c r="BZ1969" s="230"/>
      <c r="CA1969" s="230"/>
      <c r="CB1969" s="230"/>
      <c r="CC1969" s="230"/>
      <c r="CD1969" s="230"/>
      <c r="CE1969" s="230"/>
      <c r="CF1969" s="230"/>
      <c r="CG1969" s="230"/>
      <c r="CH1969" s="230"/>
      <c r="CI1969" s="230"/>
      <c r="CJ1969" s="230"/>
      <c r="CK1969" s="230"/>
      <c r="CL1969" s="230"/>
      <c r="CM1969" s="230"/>
      <c r="CN1969" s="218"/>
      <c r="CO1969" s="199"/>
      <c r="CP1969" s="230"/>
      <c r="CQ1969" s="230"/>
      <c r="CR1969" s="230"/>
      <c r="CS1969" s="230"/>
      <c r="CT1969" s="230"/>
      <c r="CU1969" s="230"/>
      <c r="CV1969" s="230"/>
      <c r="CW1969" s="230"/>
    </row>
    <row r="1970" ht="15" hidden="1" spans="1:101">
      <c r="A1970" s="191">
        <v>3087</v>
      </c>
      <c r="B1970" s="261" t="s">
        <v>4824</v>
      </c>
      <c r="C1970" s="261" t="s">
        <v>4825</v>
      </c>
      <c r="D1970" s="261" t="s">
        <v>2959</v>
      </c>
      <c r="E1970" s="199"/>
      <c r="F1970" s="261" t="s">
        <v>4826</v>
      </c>
      <c r="G1970" s="199"/>
      <c r="H1970" s="199"/>
      <c r="I1970" s="199"/>
      <c r="J1970" s="202"/>
      <c r="K1970" s="202"/>
      <c r="L1970" s="164"/>
      <c r="M1970" s="164"/>
      <c r="N1970" s="164"/>
      <c r="O1970" s="164"/>
      <c r="P1970" s="164"/>
      <c r="Q1970" s="164"/>
      <c r="R1970" s="164"/>
      <c r="S1970" s="164"/>
      <c r="T1970" s="164"/>
      <c r="U1970" s="164"/>
      <c r="V1970" s="164"/>
      <c r="W1970" s="210"/>
      <c r="X1970" s="164"/>
      <c r="Y1970" s="164"/>
      <c r="Z1970" s="164"/>
      <c r="AA1970" s="164"/>
      <c r="AB1970" s="164"/>
      <c r="AC1970" s="210"/>
      <c r="AD1970" s="199"/>
      <c r="AE1970" s="199"/>
      <c r="AF1970" s="199"/>
      <c r="AG1970" s="199"/>
      <c r="AH1970" s="230"/>
      <c r="AI1970" s="199"/>
      <c r="AJ1970" s="199"/>
      <c r="AK1970" s="218"/>
      <c r="AL1970" s="218"/>
      <c r="AM1970" s="218"/>
      <c r="AN1970" s="218"/>
      <c r="AO1970" s="218"/>
      <c r="AP1970" s="218"/>
      <c r="AQ1970" s="218"/>
      <c r="AR1970" s="218"/>
      <c r="AS1970" s="218"/>
      <c r="AT1970" s="218"/>
      <c r="AU1970" s="218"/>
      <c r="AV1970" s="218"/>
      <c r="AW1970" s="218"/>
      <c r="AX1970" s="218"/>
      <c r="AY1970" s="218"/>
      <c r="AZ1970" s="218"/>
      <c r="BA1970" s="218"/>
      <c r="BB1970" s="218"/>
      <c r="BC1970" s="218"/>
      <c r="BD1970" s="218"/>
      <c r="BE1970" s="218"/>
      <c r="BF1970" s="218"/>
      <c r="BG1970" s="218"/>
      <c r="BH1970" s="218"/>
      <c r="BI1970" s="218"/>
      <c r="BJ1970" s="222"/>
      <c r="BK1970" s="199"/>
      <c r="BL1970" s="218"/>
      <c r="BM1970" s="218"/>
      <c r="BN1970" s="218"/>
      <c r="BO1970" s="218"/>
      <c r="BP1970" s="218"/>
      <c r="BQ1970" s="218"/>
      <c r="BR1970" s="218"/>
      <c r="BS1970" s="218"/>
      <c r="BT1970" s="218"/>
      <c r="BU1970" s="218"/>
      <c r="BV1970" s="218"/>
      <c r="BW1970" s="218"/>
      <c r="BX1970" s="218"/>
      <c r="BY1970" s="199"/>
      <c r="BZ1970" s="230"/>
      <c r="CA1970" s="230"/>
      <c r="CB1970" s="230"/>
      <c r="CC1970" s="230"/>
      <c r="CD1970" s="230"/>
      <c r="CE1970" s="230"/>
      <c r="CF1970" s="230"/>
      <c r="CG1970" s="230"/>
      <c r="CH1970" s="230"/>
      <c r="CI1970" s="230"/>
      <c r="CJ1970" s="230"/>
      <c r="CK1970" s="230"/>
      <c r="CL1970" s="230"/>
      <c r="CM1970" s="230"/>
      <c r="CN1970" s="218"/>
      <c r="CO1970" s="199"/>
      <c r="CP1970" s="230"/>
      <c r="CQ1970" s="230"/>
      <c r="CR1970" s="230"/>
      <c r="CS1970" s="230"/>
      <c r="CT1970" s="230"/>
      <c r="CU1970" s="230"/>
      <c r="CV1970" s="230"/>
      <c r="CW1970" s="230"/>
    </row>
    <row r="1971" ht="15" hidden="1" spans="1:101">
      <c r="A1971" s="191">
        <v>3088</v>
      </c>
      <c r="B1971" s="261" t="s">
        <v>4827</v>
      </c>
      <c r="C1971" s="261" t="s">
        <v>4828</v>
      </c>
      <c r="D1971" s="261" t="s">
        <v>2783</v>
      </c>
      <c r="E1971" s="199"/>
      <c r="F1971" s="261" t="s">
        <v>4829</v>
      </c>
      <c r="G1971" s="199"/>
      <c r="H1971" s="199"/>
      <c r="I1971" s="199"/>
      <c r="J1971" s="202"/>
      <c r="K1971" s="202"/>
      <c r="L1971" s="164"/>
      <c r="M1971" s="164"/>
      <c r="N1971" s="164"/>
      <c r="O1971" s="164"/>
      <c r="P1971" s="164"/>
      <c r="Q1971" s="164"/>
      <c r="R1971" s="164"/>
      <c r="S1971" s="164"/>
      <c r="T1971" s="164"/>
      <c r="U1971" s="164"/>
      <c r="V1971" s="164"/>
      <c r="W1971" s="210"/>
      <c r="X1971" s="164"/>
      <c r="Y1971" s="164"/>
      <c r="Z1971" s="164"/>
      <c r="AA1971" s="164"/>
      <c r="AB1971" s="164"/>
      <c r="AC1971" s="210"/>
      <c r="AD1971" s="199"/>
      <c r="AE1971" s="199"/>
      <c r="AF1971" s="199"/>
      <c r="AG1971" s="199"/>
      <c r="AH1971" s="230"/>
      <c r="AI1971" s="199"/>
      <c r="AJ1971" s="199"/>
      <c r="AK1971" s="218"/>
      <c r="AL1971" s="218"/>
      <c r="AM1971" s="218"/>
      <c r="AN1971" s="218"/>
      <c r="AO1971" s="218"/>
      <c r="AP1971" s="218"/>
      <c r="AQ1971" s="218"/>
      <c r="AR1971" s="218"/>
      <c r="AS1971" s="218"/>
      <c r="AT1971" s="218"/>
      <c r="AU1971" s="218"/>
      <c r="AV1971" s="218"/>
      <c r="AW1971" s="218"/>
      <c r="AX1971" s="218"/>
      <c r="AY1971" s="218"/>
      <c r="AZ1971" s="218"/>
      <c r="BA1971" s="218"/>
      <c r="BB1971" s="218"/>
      <c r="BC1971" s="218"/>
      <c r="BD1971" s="218"/>
      <c r="BE1971" s="218"/>
      <c r="BF1971" s="218"/>
      <c r="BG1971" s="218"/>
      <c r="BH1971" s="218"/>
      <c r="BI1971" s="218"/>
      <c r="BJ1971" s="222"/>
      <c r="BK1971" s="199"/>
      <c r="BL1971" s="218"/>
      <c r="BM1971" s="218"/>
      <c r="BN1971" s="218"/>
      <c r="BO1971" s="218"/>
      <c r="BP1971" s="218"/>
      <c r="BQ1971" s="218"/>
      <c r="BR1971" s="218"/>
      <c r="BS1971" s="218"/>
      <c r="BT1971" s="218"/>
      <c r="BU1971" s="218"/>
      <c r="BV1971" s="218"/>
      <c r="BW1971" s="218"/>
      <c r="BX1971" s="218"/>
      <c r="BY1971" s="199"/>
      <c r="BZ1971" s="230"/>
      <c r="CA1971" s="230"/>
      <c r="CB1971" s="230"/>
      <c r="CC1971" s="230"/>
      <c r="CD1971" s="230"/>
      <c r="CE1971" s="230"/>
      <c r="CF1971" s="230"/>
      <c r="CG1971" s="230"/>
      <c r="CH1971" s="230"/>
      <c r="CI1971" s="230"/>
      <c r="CJ1971" s="230"/>
      <c r="CK1971" s="230"/>
      <c r="CL1971" s="230"/>
      <c r="CM1971" s="230"/>
      <c r="CN1971" s="218"/>
      <c r="CO1971" s="199"/>
      <c r="CP1971" s="230"/>
      <c r="CQ1971" s="230"/>
      <c r="CR1971" s="230"/>
      <c r="CS1971" s="230"/>
      <c r="CT1971" s="230"/>
      <c r="CU1971" s="230"/>
      <c r="CV1971" s="230"/>
      <c r="CW1971" s="230"/>
    </row>
    <row r="1972" ht="15" hidden="1" spans="1:101">
      <c r="A1972" s="191">
        <v>3089</v>
      </c>
      <c r="B1972" s="261" t="s">
        <v>4830</v>
      </c>
      <c r="C1972" s="261" t="s">
        <v>4831</v>
      </c>
      <c r="D1972" s="261" t="s">
        <v>2783</v>
      </c>
      <c r="E1972" s="199"/>
      <c r="F1972" s="261" t="s">
        <v>4829</v>
      </c>
      <c r="G1972" s="199"/>
      <c r="H1972" s="199"/>
      <c r="I1972" s="199"/>
      <c r="J1972" s="202"/>
      <c r="K1972" s="202"/>
      <c r="L1972" s="164"/>
      <c r="M1972" s="164"/>
      <c r="N1972" s="164"/>
      <c r="O1972" s="164"/>
      <c r="P1972" s="164"/>
      <c r="Q1972" s="164"/>
      <c r="R1972" s="164"/>
      <c r="S1972" s="164"/>
      <c r="T1972" s="164"/>
      <c r="U1972" s="164"/>
      <c r="V1972" s="164"/>
      <c r="W1972" s="210"/>
      <c r="X1972" s="164"/>
      <c r="Y1972" s="164"/>
      <c r="Z1972" s="164"/>
      <c r="AA1972" s="164"/>
      <c r="AB1972" s="164"/>
      <c r="AC1972" s="210"/>
      <c r="AD1972" s="199"/>
      <c r="AE1972" s="199"/>
      <c r="AF1972" s="199"/>
      <c r="AG1972" s="199"/>
      <c r="AH1972" s="230"/>
      <c r="AI1972" s="199"/>
      <c r="AJ1972" s="199"/>
      <c r="AK1972" s="218"/>
      <c r="AL1972" s="218"/>
      <c r="AM1972" s="218"/>
      <c r="AN1972" s="218"/>
      <c r="AO1972" s="218"/>
      <c r="AP1972" s="218"/>
      <c r="AQ1972" s="218"/>
      <c r="AR1972" s="218"/>
      <c r="AS1972" s="218"/>
      <c r="AT1972" s="218"/>
      <c r="AU1972" s="218"/>
      <c r="AV1972" s="218"/>
      <c r="AW1972" s="218"/>
      <c r="AX1972" s="218"/>
      <c r="AY1972" s="218"/>
      <c r="AZ1972" s="218"/>
      <c r="BA1972" s="218"/>
      <c r="BB1972" s="218"/>
      <c r="BC1972" s="218"/>
      <c r="BD1972" s="218"/>
      <c r="BE1972" s="218"/>
      <c r="BF1972" s="218"/>
      <c r="BG1972" s="218"/>
      <c r="BH1972" s="218"/>
      <c r="BI1972" s="218"/>
      <c r="BJ1972" s="222"/>
      <c r="BK1972" s="199"/>
      <c r="BL1972" s="218"/>
      <c r="BM1972" s="218"/>
      <c r="BN1972" s="218"/>
      <c r="BO1972" s="218"/>
      <c r="BP1972" s="218"/>
      <c r="BQ1972" s="218"/>
      <c r="BR1972" s="218"/>
      <c r="BS1972" s="218"/>
      <c r="BT1972" s="218"/>
      <c r="BU1972" s="218"/>
      <c r="BV1972" s="218"/>
      <c r="BW1972" s="218"/>
      <c r="BX1972" s="218"/>
      <c r="BY1972" s="199"/>
      <c r="BZ1972" s="230"/>
      <c r="CA1972" s="230"/>
      <c r="CB1972" s="230"/>
      <c r="CC1972" s="230"/>
      <c r="CD1972" s="230"/>
      <c r="CE1972" s="230"/>
      <c r="CF1972" s="230"/>
      <c r="CG1972" s="230"/>
      <c r="CH1972" s="230"/>
      <c r="CI1972" s="230"/>
      <c r="CJ1972" s="230"/>
      <c r="CK1972" s="230"/>
      <c r="CL1972" s="230"/>
      <c r="CM1972" s="230"/>
      <c r="CN1972" s="218"/>
      <c r="CO1972" s="199"/>
      <c r="CP1972" s="230"/>
      <c r="CQ1972" s="230"/>
      <c r="CR1972" s="230"/>
      <c r="CS1972" s="230"/>
      <c r="CT1972" s="230"/>
      <c r="CU1972" s="230"/>
      <c r="CV1972" s="230"/>
      <c r="CW1972" s="230"/>
    </row>
    <row r="1973" ht="15" hidden="1" spans="1:101">
      <c r="A1973" s="191">
        <v>3090</v>
      </c>
      <c r="B1973" s="261" t="s">
        <v>4832</v>
      </c>
      <c r="C1973" s="261" t="s">
        <v>4833</v>
      </c>
      <c r="D1973" s="261" t="s">
        <v>2918</v>
      </c>
      <c r="E1973" s="199"/>
      <c r="F1973" s="261" t="s">
        <v>2215</v>
      </c>
      <c r="G1973" s="199"/>
      <c r="H1973" s="199"/>
      <c r="I1973" s="199"/>
      <c r="J1973" s="202"/>
      <c r="K1973" s="202"/>
      <c r="L1973" s="164"/>
      <c r="M1973" s="164"/>
      <c r="N1973" s="164"/>
      <c r="O1973" s="164"/>
      <c r="P1973" s="164"/>
      <c r="Q1973" s="164"/>
      <c r="R1973" s="164"/>
      <c r="S1973" s="164"/>
      <c r="T1973" s="164"/>
      <c r="U1973" s="164"/>
      <c r="V1973" s="164"/>
      <c r="W1973" s="210"/>
      <c r="X1973" s="164"/>
      <c r="Y1973" s="164"/>
      <c r="Z1973" s="164"/>
      <c r="AA1973" s="164"/>
      <c r="AB1973" s="164"/>
      <c r="AC1973" s="210"/>
      <c r="AD1973" s="199"/>
      <c r="AE1973" s="199"/>
      <c r="AF1973" s="199"/>
      <c r="AG1973" s="199"/>
      <c r="AH1973" s="230"/>
      <c r="AI1973" s="199"/>
      <c r="AJ1973" s="199"/>
      <c r="AK1973" s="218"/>
      <c r="AL1973" s="218"/>
      <c r="AM1973" s="218"/>
      <c r="AN1973" s="218"/>
      <c r="AO1973" s="218"/>
      <c r="AP1973" s="218"/>
      <c r="AQ1973" s="218"/>
      <c r="AR1973" s="218"/>
      <c r="AS1973" s="218"/>
      <c r="AT1973" s="218"/>
      <c r="AU1973" s="218"/>
      <c r="AV1973" s="218"/>
      <c r="AW1973" s="218"/>
      <c r="AX1973" s="218"/>
      <c r="AY1973" s="218"/>
      <c r="AZ1973" s="218"/>
      <c r="BA1973" s="218"/>
      <c r="BB1973" s="218"/>
      <c r="BC1973" s="218"/>
      <c r="BD1973" s="218"/>
      <c r="BE1973" s="218"/>
      <c r="BF1973" s="218"/>
      <c r="BG1973" s="218"/>
      <c r="BH1973" s="218"/>
      <c r="BI1973" s="218"/>
      <c r="BJ1973" s="222"/>
      <c r="BK1973" s="199"/>
      <c r="BL1973" s="218"/>
      <c r="BM1973" s="218"/>
      <c r="BN1973" s="218"/>
      <c r="BO1973" s="218"/>
      <c r="BP1973" s="218"/>
      <c r="BQ1973" s="218"/>
      <c r="BR1973" s="218"/>
      <c r="BS1973" s="218"/>
      <c r="BT1973" s="218"/>
      <c r="BU1973" s="218"/>
      <c r="BV1973" s="218"/>
      <c r="BW1973" s="218"/>
      <c r="BX1973" s="218"/>
      <c r="BY1973" s="199"/>
      <c r="BZ1973" s="230"/>
      <c r="CA1973" s="230"/>
      <c r="CB1973" s="230"/>
      <c r="CC1973" s="230"/>
      <c r="CD1973" s="230"/>
      <c r="CE1973" s="230"/>
      <c r="CF1973" s="230"/>
      <c r="CG1973" s="230"/>
      <c r="CH1973" s="230"/>
      <c r="CI1973" s="230"/>
      <c r="CJ1973" s="230"/>
      <c r="CK1973" s="230"/>
      <c r="CL1973" s="230"/>
      <c r="CM1973" s="230"/>
      <c r="CN1973" s="218"/>
      <c r="CO1973" s="199"/>
      <c r="CP1973" s="230"/>
      <c r="CQ1973" s="230"/>
      <c r="CR1973" s="230"/>
      <c r="CS1973" s="230"/>
      <c r="CT1973" s="230"/>
      <c r="CU1973" s="230"/>
      <c r="CV1973" s="230"/>
      <c r="CW1973" s="230"/>
    </row>
    <row r="1974" ht="15" hidden="1" spans="1:101">
      <c r="A1974" s="191">
        <v>3091</v>
      </c>
      <c r="B1974" s="261" t="s">
        <v>4834</v>
      </c>
      <c r="C1974" s="261" t="s">
        <v>4835</v>
      </c>
      <c r="D1974" s="261" t="s">
        <v>2783</v>
      </c>
      <c r="E1974" s="199"/>
      <c r="F1974" s="261" t="s">
        <v>2215</v>
      </c>
      <c r="G1974" s="199"/>
      <c r="H1974" s="199"/>
      <c r="I1974" s="199"/>
      <c r="J1974" s="202"/>
      <c r="K1974" s="202"/>
      <c r="L1974" s="164"/>
      <c r="M1974" s="164"/>
      <c r="N1974" s="164"/>
      <c r="O1974" s="164"/>
      <c r="P1974" s="164"/>
      <c r="Q1974" s="164"/>
      <c r="R1974" s="164"/>
      <c r="S1974" s="164"/>
      <c r="T1974" s="164"/>
      <c r="U1974" s="164"/>
      <c r="V1974" s="164"/>
      <c r="W1974" s="210"/>
      <c r="X1974" s="164"/>
      <c r="Y1974" s="164"/>
      <c r="Z1974" s="164"/>
      <c r="AA1974" s="164"/>
      <c r="AB1974" s="164"/>
      <c r="AC1974" s="210"/>
      <c r="AD1974" s="199"/>
      <c r="AE1974" s="199"/>
      <c r="AF1974" s="199"/>
      <c r="AG1974" s="199"/>
      <c r="AH1974" s="230"/>
      <c r="AI1974" s="199"/>
      <c r="AJ1974" s="199"/>
      <c r="AK1974" s="218"/>
      <c r="AL1974" s="218"/>
      <c r="AM1974" s="218"/>
      <c r="AN1974" s="218"/>
      <c r="AO1974" s="218"/>
      <c r="AP1974" s="218"/>
      <c r="AQ1974" s="218"/>
      <c r="AR1974" s="218"/>
      <c r="AS1974" s="218"/>
      <c r="AT1974" s="218"/>
      <c r="AU1974" s="218"/>
      <c r="AV1974" s="218"/>
      <c r="AW1974" s="218"/>
      <c r="AX1974" s="218"/>
      <c r="AY1974" s="218"/>
      <c r="AZ1974" s="218"/>
      <c r="BA1974" s="218"/>
      <c r="BB1974" s="218"/>
      <c r="BC1974" s="218"/>
      <c r="BD1974" s="218"/>
      <c r="BE1974" s="218"/>
      <c r="BF1974" s="218"/>
      <c r="BG1974" s="218"/>
      <c r="BH1974" s="218"/>
      <c r="BI1974" s="218"/>
      <c r="BJ1974" s="222"/>
      <c r="BK1974" s="199"/>
      <c r="BL1974" s="218"/>
      <c r="BM1974" s="218"/>
      <c r="BN1974" s="218"/>
      <c r="BO1974" s="218"/>
      <c r="BP1974" s="218"/>
      <c r="BQ1974" s="218"/>
      <c r="BR1974" s="218"/>
      <c r="BS1974" s="218"/>
      <c r="BT1974" s="218"/>
      <c r="BU1974" s="218"/>
      <c r="BV1974" s="218"/>
      <c r="BW1974" s="218"/>
      <c r="BX1974" s="218"/>
      <c r="BY1974" s="199"/>
      <c r="BZ1974" s="230"/>
      <c r="CA1974" s="230"/>
      <c r="CB1974" s="230"/>
      <c r="CC1974" s="230"/>
      <c r="CD1974" s="230"/>
      <c r="CE1974" s="230"/>
      <c r="CF1974" s="230"/>
      <c r="CG1974" s="230"/>
      <c r="CH1974" s="230"/>
      <c r="CI1974" s="230"/>
      <c r="CJ1974" s="230"/>
      <c r="CK1974" s="230"/>
      <c r="CL1974" s="230"/>
      <c r="CM1974" s="230"/>
      <c r="CN1974" s="218"/>
      <c r="CO1974" s="199"/>
      <c r="CP1974" s="230"/>
      <c r="CQ1974" s="230"/>
      <c r="CR1974" s="230"/>
      <c r="CS1974" s="230"/>
      <c r="CT1974" s="230"/>
      <c r="CU1974" s="230"/>
      <c r="CV1974" s="230"/>
      <c r="CW1974" s="230"/>
    </row>
    <row r="1975" ht="15" hidden="1" spans="1:101">
      <c r="A1975" s="191">
        <v>3092</v>
      </c>
      <c r="B1975" s="261" t="s">
        <v>4836</v>
      </c>
      <c r="C1975" s="261" t="s">
        <v>4837</v>
      </c>
      <c r="D1975" s="261" t="s">
        <v>2783</v>
      </c>
      <c r="E1975" s="199"/>
      <c r="F1975" s="261" t="s">
        <v>4683</v>
      </c>
      <c r="G1975" s="199"/>
      <c r="H1975" s="199"/>
      <c r="I1975" s="199"/>
      <c r="J1975" s="202"/>
      <c r="K1975" s="202"/>
      <c r="L1975" s="164"/>
      <c r="M1975" s="164"/>
      <c r="N1975" s="164"/>
      <c r="O1975" s="164"/>
      <c r="P1975" s="164"/>
      <c r="Q1975" s="164"/>
      <c r="R1975" s="164"/>
      <c r="S1975" s="164"/>
      <c r="T1975" s="164"/>
      <c r="U1975" s="164"/>
      <c r="V1975" s="164"/>
      <c r="W1975" s="210"/>
      <c r="X1975" s="164"/>
      <c r="Y1975" s="164"/>
      <c r="Z1975" s="164"/>
      <c r="AA1975" s="164"/>
      <c r="AB1975" s="164"/>
      <c r="AC1975" s="210"/>
      <c r="AD1975" s="199"/>
      <c r="AE1975" s="199"/>
      <c r="AF1975" s="199"/>
      <c r="AG1975" s="199"/>
      <c r="AH1975" s="230"/>
      <c r="AI1975" s="199"/>
      <c r="AJ1975" s="199"/>
      <c r="AK1975" s="218"/>
      <c r="AL1975" s="218"/>
      <c r="AM1975" s="218"/>
      <c r="AN1975" s="218"/>
      <c r="AO1975" s="218"/>
      <c r="AP1975" s="218"/>
      <c r="AQ1975" s="218"/>
      <c r="AR1975" s="218"/>
      <c r="AS1975" s="218"/>
      <c r="AT1975" s="218"/>
      <c r="AU1975" s="218"/>
      <c r="AV1975" s="218"/>
      <c r="AW1975" s="218"/>
      <c r="AX1975" s="218"/>
      <c r="AY1975" s="218"/>
      <c r="AZ1975" s="218"/>
      <c r="BA1975" s="218"/>
      <c r="BB1975" s="218"/>
      <c r="BC1975" s="218"/>
      <c r="BD1975" s="218"/>
      <c r="BE1975" s="218"/>
      <c r="BF1975" s="218"/>
      <c r="BG1975" s="218"/>
      <c r="BH1975" s="218"/>
      <c r="BI1975" s="218"/>
      <c r="BJ1975" s="222"/>
      <c r="BK1975" s="199"/>
      <c r="BL1975" s="218"/>
      <c r="BM1975" s="218"/>
      <c r="BN1975" s="218"/>
      <c r="BO1975" s="218"/>
      <c r="BP1975" s="218"/>
      <c r="BQ1975" s="218"/>
      <c r="BR1975" s="218"/>
      <c r="BS1975" s="218"/>
      <c r="BT1975" s="218"/>
      <c r="BU1975" s="218"/>
      <c r="BV1975" s="218"/>
      <c r="BW1975" s="218"/>
      <c r="BX1975" s="218"/>
      <c r="BY1975" s="199"/>
      <c r="BZ1975" s="230"/>
      <c r="CA1975" s="230"/>
      <c r="CB1975" s="230"/>
      <c r="CC1975" s="230"/>
      <c r="CD1975" s="230"/>
      <c r="CE1975" s="230"/>
      <c r="CF1975" s="230"/>
      <c r="CG1975" s="230"/>
      <c r="CH1975" s="230"/>
      <c r="CI1975" s="230"/>
      <c r="CJ1975" s="230"/>
      <c r="CK1975" s="230"/>
      <c r="CL1975" s="230"/>
      <c r="CM1975" s="230"/>
      <c r="CN1975" s="218"/>
      <c r="CO1975" s="199"/>
      <c r="CP1975" s="230"/>
      <c r="CQ1975" s="230"/>
      <c r="CR1975" s="230"/>
      <c r="CS1975" s="230"/>
      <c r="CT1975" s="230"/>
      <c r="CU1975" s="230"/>
      <c r="CV1975" s="230"/>
      <c r="CW1975" s="230"/>
    </row>
    <row r="1976" ht="15" hidden="1" spans="1:101">
      <c r="A1976" s="191">
        <v>3093</v>
      </c>
      <c r="B1976" s="261" t="s">
        <v>4838</v>
      </c>
      <c r="C1976" s="261" t="s">
        <v>4839</v>
      </c>
      <c r="D1976" s="261" t="s">
        <v>2806</v>
      </c>
      <c r="E1976" s="199"/>
      <c r="F1976" s="261" t="s">
        <v>2170</v>
      </c>
      <c r="G1976" s="199"/>
      <c r="H1976" s="199"/>
      <c r="I1976" s="199"/>
      <c r="J1976" s="202"/>
      <c r="K1976" s="202"/>
      <c r="L1976" s="164"/>
      <c r="M1976" s="164"/>
      <c r="N1976" s="164"/>
      <c r="O1976" s="164"/>
      <c r="P1976" s="164"/>
      <c r="Q1976" s="164"/>
      <c r="R1976" s="164"/>
      <c r="S1976" s="164"/>
      <c r="T1976" s="164"/>
      <c r="U1976" s="164"/>
      <c r="V1976" s="164"/>
      <c r="W1976" s="210"/>
      <c r="X1976" s="164"/>
      <c r="Y1976" s="164"/>
      <c r="Z1976" s="164"/>
      <c r="AA1976" s="164"/>
      <c r="AB1976" s="164"/>
      <c r="AC1976" s="210"/>
      <c r="AD1976" s="199"/>
      <c r="AE1976" s="199"/>
      <c r="AF1976" s="199"/>
      <c r="AG1976" s="199"/>
      <c r="AH1976" s="230"/>
      <c r="AI1976" s="199"/>
      <c r="AJ1976" s="199"/>
      <c r="AK1976" s="218"/>
      <c r="AL1976" s="218"/>
      <c r="AM1976" s="218"/>
      <c r="AN1976" s="218"/>
      <c r="AO1976" s="218"/>
      <c r="AP1976" s="218"/>
      <c r="AQ1976" s="218"/>
      <c r="AR1976" s="218"/>
      <c r="AS1976" s="218"/>
      <c r="AT1976" s="218"/>
      <c r="AU1976" s="218"/>
      <c r="AV1976" s="218"/>
      <c r="AW1976" s="218"/>
      <c r="AX1976" s="218"/>
      <c r="AY1976" s="218"/>
      <c r="AZ1976" s="218"/>
      <c r="BA1976" s="218"/>
      <c r="BB1976" s="218"/>
      <c r="BC1976" s="218"/>
      <c r="BD1976" s="218"/>
      <c r="BE1976" s="218"/>
      <c r="BF1976" s="218"/>
      <c r="BG1976" s="218"/>
      <c r="BH1976" s="218"/>
      <c r="BI1976" s="218"/>
      <c r="BJ1976" s="222"/>
      <c r="BK1976" s="199"/>
      <c r="BL1976" s="218"/>
      <c r="BM1976" s="218"/>
      <c r="BN1976" s="218"/>
      <c r="BO1976" s="218"/>
      <c r="BP1976" s="218"/>
      <c r="BQ1976" s="218"/>
      <c r="BR1976" s="218"/>
      <c r="BS1976" s="218"/>
      <c r="BT1976" s="218"/>
      <c r="BU1976" s="218"/>
      <c r="BV1976" s="218"/>
      <c r="BW1976" s="218"/>
      <c r="BX1976" s="218"/>
      <c r="BY1976" s="199"/>
      <c r="BZ1976" s="230"/>
      <c r="CA1976" s="230"/>
      <c r="CB1976" s="230"/>
      <c r="CC1976" s="230"/>
      <c r="CD1976" s="230"/>
      <c r="CE1976" s="230"/>
      <c r="CF1976" s="230"/>
      <c r="CG1976" s="230"/>
      <c r="CH1976" s="230"/>
      <c r="CI1976" s="230"/>
      <c r="CJ1976" s="230"/>
      <c r="CK1976" s="230"/>
      <c r="CL1976" s="230"/>
      <c r="CM1976" s="230"/>
      <c r="CN1976" s="218"/>
      <c r="CO1976" s="199"/>
      <c r="CP1976" s="230"/>
      <c r="CQ1976" s="230"/>
      <c r="CR1976" s="230"/>
      <c r="CS1976" s="230"/>
      <c r="CT1976" s="230"/>
      <c r="CU1976" s="230"/>
      <c r="CV1976" s="230"/>
      <c r="CW1976" s="230"/>
    </row>
    <row r="1977" ht="15" hidden="1" spans="1:101">
      <c r="A1977" s="191">
        <v>3094</v>
      </c>
      <c r="B1977" s="261" t="s">
        <v>4840</v>
      </c>
      <c r="C1977" s="261" t="s">
        <v>4841</v>
      </c>
      <c r="D1977" s="261" t="s">
        <v>2794</v>
      </c>
      <c r="E1977" s="199"/>
      <c r="F1977" s="261" t="s">
        <v>2170</v>
      </c>
      <c r="G1977" s="199"/>
      <c r="H1977" s="199"/>
      <c r="I1977" s="199"/>
      <c r="J1977" s="202"/>
      <c r="K1977" s="202"/>
      <c r="L1977" s="164"/>
      <c r="M1977" s="164"/>
      <c r="N1977" s="164"/>
      <c r="O1977" s="164"/>
      <c r="P1977" s="164"/>
      <c r="Q1977" s="164"/>
      <c r="R1977" s="164"/>
      <c r="S1977" s="164"/>
      <c r="T1977" s="164"/>
      <c r="U1977" s="164"/>
      <c r="V1977" s="164"/>
      <c r="W1977" s="210"/>
      <c r="X1977" s="164"/>
      <c r="Y1977" s="164"/>
      <c r="Z1977" s="164"/>
      <c r="AA1977" s="164"/>
      <c r="AB1977" s="164"/>
      <c r="AC1977" s="210"/>
      <c r="AD1977" s="199"/>
      <c r="AE1977" s="199"/>
      <c r="AF1977" s="199"/>
      <c r="AG1977" s="199"/>
      <c r="AH1977" s="230"/>
      <c r="AI1977" s="199"/>
      <c r="AJ1977" s="199"/>
      <c r="AK1977" s="218"/>
      <c r="AL1977" s="218"/>
      <c r="AM1977" s="218"/>
      <c r="AN1977" s="218"/>
      <c r="AO1977" s="218"/>
      <c r="AP1977" s="218"/>
      <c r="AQ1977" s="218"/>
      <c r="AR1977" s="218"/>
      <c r="AS1977" s="218"/>
      <c r="AT1977" s="218"/>
      <c r="AU1977" s="218"/>
      <c r="AV1977" s="218"/>
      <c r="AW1977" s="218"/>
      <c r="AX1977" s="218"/>
      <c r="AY1977" s="218"/>
      <c r="AZ1977" s="218"/>
      <c r="BA1977" s="218"/>
      <c r="BB1977" s="218"/>
      <c r="BC1977" s="218"/>
      <c r="BD1977" s="218"/>
      <c r="BE1977" s="218"/>
      <c r="BF1977" s="218"/>
      <c r="BG1977" s="218"/>
      <c r="BH1977" s="218"/>
      <c r="BI1977" s="218"/>
      <c r="BJ1977" s="222"/>
      <c r="BK1977" s="199"/>
      <c r="BL1977" s="218"/>
      <c r="BM1977" s="218"/>
      <c r="BN1977" s="218"/>
      <c r="BO1977" s="218"/>
      <c r="BP1977" s="218"/>
      <c r="BQ1977" s="218"/>
      <c r="BR1977" s="218"/>
      <c r="BS1977" s="218"/>
      <c r="BT1977" s="218"/>
      <c r="BU1977" s="218"/>
      <c r="BV1977" s="218"/>
      <c r="BW1977" s="218"/>
      <c r="BX1977" s="218"/>
      <c r="BY1977" s="199"/>
      <c r="BZ1977" s="230"/>
      <c r="CA1977" s="230"/>
      <c r="CB1977" s="230"/>
      <c r="CC1977" s="230"/>
      <c r="CD1977" s="230"/>
      <c r="CE1977" s="230"/>
      <c r="CF1977" s="230"/>
      <c r="CG1977" s="230"/>
      <c r="CH1977" s="230"/>
      <c r="CI1977" s="230"/>
      <c r="CJ1977" s="230"/>
      <c r="CK1977" s="230"/>
      <c r="CL1977" s="230"/>
      <c r="CM1977" s="230"/>
      <c r="CN1977" s="218"/>
      <c r="CO1977" s="199"/>
      <c r="CP1977" s="230"/>
      <c r="CQ1977" s="230"/>
      <c r="CR1977" s="230"/>
      <c r="CS1977" s="230"/>
      <c r="CT1977" s="230"/>
      <c r="CU1977" s="230"/>
      <c r="CV1977" s="230"/>
      <c r="CW1977" s="230"/>
    </row>
    <row r="1978" ht="15" hidden="1" spans="1:101">
      <c r="A1978" s="191">
        <v>3095</v>
      </c>
      <c r="B1978" s="302" t="s">
        <v>4842</v>
      </c>
      <c r="C1978" s="261" t="s">
        <v>4843</v>
      </c>
      <c r="D1978" s="261" t="s">
        <v>2780</v>
      </c>
      <c r="E1978" s="199"/>
      <c r="F1978" s="261" t="s">
        <v>4844</v>
      </c>
      <c r="G1978" s="199"/>
      <c r="H1978" s="199"/>
      <c r="I1978" s="199"/>
      <c r="J1978" s="202"/>
      <c r="K1978" s="202"/>
      <c r="L1978" s="164"/>
      <c r="M1978" s="164"/>
      <c r="N1978" s="164"/>
      <c r="O1978" s="164"/>
      <c r="P1978" s="164"/>
      <c r="Q1978" s="164"/>
      <c r="R1978" s="164"/>
      <c r="S1978" s="164"/>
      <c r="T1978" s="164"/>
      <c r="U1978" s="164"/>
      <c r="V1978" s="164"/>
      <c r="W1978" s="210"/>
      <c r="X1978" s="164"/>
      <c r="Y1978" s="164"/>
      <c r="Z1978" s="164"/>
      <c r="AA1978" s="164"/>
      <c r="AB1978" s="164"/>
      <c r="AC1978" s="210"/>
      <c r="AD1978" s="199"/>
      <c r="AE1978" s="199"/>
      <c r="AF1978" s="199"/>
      <c r="AG1978" s="199"/>
      <c r="AH1978" s="230"/>
      <c r="AI1978" s="199"/>
      <c r="AJ1978" s="199"/>
      <c r="AK1978" s="218"/>
      <c r="AL1978" s="218"/>
      <c r="AM1978" s="218"/>
      <c r="AN1978" s="218"/>
      <c r="AO1978" s="218"/>
      <c r="AP1978" s="218"/>
      <c r="AQ1978" s="218"/>
      <c r="AR1978" s="218"/>
      <c r="AS1978" s="218"/>
      <c r="AT1978" s="218"/>
      <c r="AU1978" s="218"/>
      <c r="AV1978" s="218"/>
      <c r="AW1978" s="218"/>
      <c r="AX1978" s="218"/>
      <c r="AY1978" s="218"/>
      <c r="AZ1978" s="218"/>
      <c r="BA1978" s="218"/>
      <c r="BB1978" s="218"/>
      <c r="BC1978" s="218"/>
      <c r="BD1978" s="218"/>
      <c r="BE1978" s="218"/>
      <c r="BF1978" s="218"/>
      <c r="BG1978" s="218"/>
      <c r="BH1978" s="218"/>
      <c r="BI1978" s="218"/>
      <c r="BJ1978" s="222"/>
      <c r="BK1978" s="199"/>
      <c r="BL1978" s="218"/>
      <c r="BM1978" s="218"/>
      <c r="BN1978" s="218"/>
      <c r="BO1978" s="218"/>
      <c r="BP1978" s="218"/>
      <c r="BQ1978" s="218"/>
      <c r="BR1978" s="218"/>
      <c r="BS1978" s="218"/>
      <c r="BT1978" s="218"/>
      <c r="BU1978" s="218"/>
      <c r="BV1978" s="218"/>
      <c r="BW1978" s="218"/>
      <c r="BX1978" s="218"/>
      <c r="BY1978" s="199"/>
      <c r="BZ1978" s="230"/>
      <c r="CA1978" s="230"/>
      <c r="CB1978" s="230"/>
      <c r="CC1978" s="230"/>
      <c r="CD1978" s="230"/>
      <c r="CE1978" s="230"/>
      <c r="CF1978" s="230"/>
      <c r="CG1978" s="230"/>
      <c r="CH1978" s="230"/>
      <c r="CI1978" s="230"/>
      <c r="CJ1978" s="230"/>
      <c r="CK1978" s="230"/>
      <c r="CL1978" s="230"/>
      <c r="CM1978" s="230"/>
      <c r="CN1978" s="218"/>
      <c r="CO1978" s="199"/>
      <c r="CP1978" s="230"/>
      <c r="CQ1978" s="230"/>
      <c r="CR1978" s="230"/>
      <c r="CS1978" s="230"/>
      <c r="CT1978" s="230"/>
      <c r="CU1978" s="230"/>
      <c r="CV1978" s="230"/>
      <c r="CW1978" s="230"/>
    </row>
    <row r="1979" ht="15" hidden="1" spans="1:101">
      <c r="A1979" s="191">
        <v>3096</v>
      </c>
      <c r="B1979" s="302" t="s">
        <v>4845</v>
      </c>
      <c r="C1979" s="273" t="s">
        <v>4846</v>
      </c>
      <c r="D1979" s="261" t="s">
        <v>2783</v>
      </c>
      <c r="E1979" s="199"/>
      <c r="F1979" s="308" t="s">
        <v>4829</v>
      </c>
      <c r="G1979" s="199"/>
      <c r="H1979" s="199"/>
      <c r="I1979" s="199"/>
      <c r="J1979" s="202"/>
      <c r="K1979" s="202"/>
      <c r="L1979" s="164"/>
      <c r="M1979" s="164"/>
      <c r="N1979" s="164"/>
      <c r="O1979" s="164"/>
      <c r="P1979" s="164"/>
      <c r="Q1979" s="164"/>
      <c r="R1979" s="164"/>
      <c r="S1979" s="164"/>
      <c r="T1979" s="164"/>
      <c r="U1979" s="164"/>
      <c r="V1979" s="164"/>
      <c r="W1979" s="210"/>
      <c r="X1979" s="164"/>
      <c r="Y1979" s="164"/>
      <c r="Z1979" s="164"/>
      <c r="AA1979" s="164"/>
      <c r="AB1979" s="164"/>
      <c r="AC1979" s="210"/>
      <c r="AD1979" s="199"/>
      <c r="AE1979" s="199"/>
      <c r="AF1979" s="199"/>
      <c r="AG1979" s="199"/>
      <c r="AH1979" s="230"/>
      <c r="AI1979" s="199"/>
      <c r="AJ1979" s="199"/>
      <c r="AK1979" s="218"/>
      <c r="AL1979" s="218"/>
      <c r="AM1979" s="218"/>
      <c r="AN1979" s="218"/>
      <c r="AO1979" s="218"/>
      <c r="AP1979" s="218"/>
      <c r="AQ1979" s="218"/>
      <c r="AR1979" s="218"/>
      <c r="AS1979" s="218"/>
      <c r="AT1979" s="218"/>
      <c r="AU1979" s="218"/>
      <c r="AV1979" s="218"/>
      <c r="AW1979" s="218"/>
      <c r="AX1979" s="218"/>
      <c r="AY1979" s="218"/>
      <c r="AZ1979" s="218"/>
      <c r="BA1979" s="218"/>
      <c r="BB1979" s="218"/>
      <c r="BC1979" s="218"/>
      <c r="BD1979" s="218"/>
      <c r="BE1979" s="218"/>
      <c r="BF1979" s="218"/>
      <c r="BG1979" s="218"/>
      <c r="BH1979" s="218"/>
      <c r="BI1979" s="218"/>
      <c r="BJ1979" s="222"/>
      <c r="BK1979" s="199"/>
      <c r="BL1979" s="218"/>
      <c r="BM1979" s="218"/>
      <c r="BN1979" s="218"/>
      <c r="BO1979" s="218"/>
      <c r="BP1979" s="218"/>
      <c r="BQ1979" s="218"/>
      <c r="BR1979" s="218"/>
      <c r="BS1979" s="218"/>
      <c r="BT1979" s="218"/>
      <c r="BU1979" s="218"/>
      <c r="BV1979" s="218"/>
      <c r="BW1979" s="218"/>
      <c r="BX1979" s="218"/>
      <c r="BY1979" s="199"/>
      <c r="BZ1979" s="230"/>
      <c r="CA1979" s="230"/>
      <c r="CB1979" s="230"/>
      <c r="CC1979" s="230"/>
      <c r="CD1979" s="230"/>
      <c r="CE1979" s="230"/>
      <c r="CF1979" s="230"/>
      <c r="CG1979" s="230"/>
      <c r="CH1979" s="230"/>
      <c r="CI1979" s="230"/>
      <c r="CJ1979" s="230"/>
      <c r="CK1979" s="230"/>
      <c r="CL1979" s="230"/>
      <c r="CM1979" s="230"/>
      <c r="CN1979" s="218"/>
      <c r="CO1979" s="199"/>
      <c r="CP1979" s="230"/>
      <c r="CQ1979" s="230"/>
      <c r="CR1979" s="230"/>
      <c r="CS1979" s="230"/>
      <c r="CT1979" s="230"/>
      <c r="CU1979" s="230"/>
      <c r="CV1979" s="230"/>
      <c r="CW1979" s="230"/>
    </row>
    <row r="1980" ht="15" hidden="1" spans="1:101">
      <c r="A1980" s="191">
        <v>3097</v>
      </c>
      <c r="B1980" s="261" t="s">
        <v>4847</v>
      </c>
      <c r="C1980" s="261" t="s">
        <v>4848</v>
      </c>
      <c r="D1980" s="261" t="s">
        <v>2806</v>
      </c>
      <c r="E1980" s="199"/>
      <c r="F1980" s="261" t="s">
        <v>2170</v>
      </c>
      <c r="G1980" s="199"/>
      <c r="H1980" s="199"/>
      <c r="I1980" s="199"/>
      <c r="J1980" s="202"/>
      <c r="K1980" s="202"/>
      <c r="L1980" s="164"/>
      <c r="M1980" s="164"/>
      <c r="N1980" s="164"/>
      <c r="O1980" s="164"/>
      <c r="P1980" s="164"/>
      <c r="Q1980" s="164"/>
      <c r="R1980" s="164"/>
      <c r="S1980" s="164"/>
      <c r="T1980" s="164"/>
      <c r="U1980" s="164"/>
      <c r="V1980" s="164"/>
      <c r="W1980" s="210"/>
      <c r="X1980" s="164"/>
      <c r="Y1980" s="164"/>
      <c r="Z1980" s="164"/>
      <c r="AA1980" s="164"/>
      <c r="AB1980" s="164"/>
      <c r="AC1980" s="210"/>
      <c r="AD1980" s="199"/>
      <c r="AE1980" s="199"/>
      <c r="AF1980" s="199"/>
      <c r="AG1980" s="199"/>
      <c r="AH1980" s="230"/>
      <c r="AI1980" s="199"/>
      <c r="AJ1980" s="199"/>
      <c r="AK1980" s="218"/>
      <c r="AL1980" s="218"/>
      <c r="AM1980" s="218"/>
      <c r="AN1980" s="218"/>
      <c r="AO1980" s="218"/>
      <c r="AP1980" s="218"/>
      <c r="AQ1980" s="218"/>
      <c r="AR1980" s="218"/>
      <c r="AS1980" s="218"/>
      <c r="AT1980" s="218"/>
      <c r="AU1980" s="218"/>
      <c r="AV1980" s="218"/>
      <c r="AW1980" s="218"/>
      <c r="AX1980" s="218"/>
      <c r="AY1980" s="218"/>
      <c r="AZ1980" s="218"/>
      <c r="BA1980" s="218"/>
      <c r="BB1980" s="218"/>
      <c r="BC1980" s="218"/>
      <c r="BD1980" s="218"/>
      <c r="BE1980" s="218"/>
      <c r="BF1980" s="218"/>
      <c r="BG1980" s="218"/>
      <c r="BH1980" s="218"/>
      <c r="BI1980" s="218"/>
      <c r="BJ1980" s="222"/>
      <c r="BK1980" s="199"/>
      <c r="BL1980" s="218"/>
      <c r="BM1980" s="218"/>
      <c r="BN1980" s="218"/>
      <c r="BO1980" s="218"/>
      <c r="BP1980" s="218"/>
      <c r="BQ1980" s="218"/>
      <c r="BR1980" s="218"/>
      <c r="BS1980" s="218"/>
      <c r="BT1980" s="218"/>
      <c r="BU1980" s="218"/>
      <c r="BV1980" s="218"/>
      <c r="BW1980" s="218"/>
      <c r="BX1980" s="218"/>
      <c r="BY1980" s="199"/>
      <c r="BZ1980" s="230"/>
      <c r="CA1980" s="230"/>
      <c r="CB1980" s="230"/>
      <c r="CC1980" s="230"/>
      <c r="CD1980" s="230"/>
      <c r="CE1980" s="230"/>
      <c r="CF1980" s="230"/>
      <c r="CG1980" s="230"/>
      <c r="CH1980" s="230"/>
      <c r="CI1980" s="230"/>
      <c r="CJ1980" s="230"/>
      <c r="CK1980" s="230"/>
      <c r="CL1980" s="230"/>
      <c r="CM1980" s="230"/>
      <c r="CN1980" s="218"/>
      <c r="CO1980" s="199"/>
      <c r="CP1980" s="230"/>
      <c r="CQ1980" s="230"/>
      <c r="CR1980" s="230"/>
      <c r="CS1980" s="230"/>
      <c r="CT1980" s="230"/>
      <c r="CU1980" s="230"/>
      <c r="CV1980" s="230"/>
      <c r="CW1980" s="230"/>
    </row>
    <row r="1981" ht="15" hidden="1" spans="1:101">
      <c r="A1981" s="191">
        <v>3098</v>
      </c>
      <c r="B1981" s="302" t="s">
        <v>4849</v>
      </c>
      <c r="C1981" s="261" t="s">
        <v>4850</v>
      </c>
      <c r="D1981" s="261" t="s">
        <v>2783</v>
      </c>
      <c r="E1981" s="199"/>
      <c r="F1981" s="261" t="s">
        <v>2740</v>
      </c>
      <c r="G1981" s="199"/>
      <c r="H1981" s="199"/>
      <c r="I1981" s="199"/>
      <c r="J1981" s="202"/>
      <c r="K1981" s="202"/>
      <c r="L1981" s="164"/>
      <c r="M1981" s="164"/>
      <c r="N1981" s="164"/>
      <c r="O1981" s="164"/>
      <c r="P1981" s="164"/>
      <c r="Q1981" s="164"/>
      <c r="R1981" s="164"/>
      <c r="S1981" s="164"/>
      <c r="T1981" s="164"/>
      <c r="U1981" s="164"/>
      <c r="V1981" s="164"/>
      <c r="W1981" s="210"/>
      <c r="X1981" s="164"/>
      <c r="Y1981" s="164"/>
      <c r="Z1981" s="164"/>
      <c r="AA1981" s="164"/>
      <c r="AB1981" s="164"/>
      <c r="AC1981" s="210"/>
      <c r="AD1981" s="199"/>
      <c r="AE1981" s="199"/>
      <c r="AF1981" s="199"/>
      <c r="AG1981" s="199"/>
      <c r="AH1981" s="230"/>
      <c r="AI1981" s="199"/>
      <c r="AJ1981" s="199"/>
      <c r="AK1981" s="218"/>
      <c r="AL1981" s="218"/>
      <c r="AM1981" s="218"/>
      <c r="AN1981" s="218"/>
      <c r="AO1981" s="218"/>
      <c r="AP1981" s="218"/>
      <c r="AQ1981" s="218"/>
      <c r="AR1981" s="218"/>
      <c r="AS1981" s="218"/>
      <c r="AT1981" s="218"/>
      <c r="AU1981" s="218"/>
      <c r="AV1981" s="218"/>
      <c r="AW1981" s="218"/>
      <c r="AX1981" s="218"/>
      <c r="AY1981" s="218"/>
      <c r="AZ1981" s="218"/>
      <c r="BA1981" s="218"/>
      <c r="BB1981" s="218"/>
      <c r="BC1981" s="218"/>
      <c r="BD1981" s="218"/>
      <c r="BE1981" s="218"/>
      <c r="BF1981" s="218"/>
      <c r="BG1981" s="218"/>
      <c r="BH1981" s="218"/>
      <c r="BI1981" s="218"/>
      <c r="BJ1981" s="222"/>
      <c r="BK1981" s="199"/>
      <c r="BL1981" s="218"/>
      <c r="BM1981" s="218"/>
      <c r="BN1981" s="218"/>
      <c r="BO1981" s="218"/>
      <c r="BP1981" s="218"/>
      <c r="BQ1981" s="218"/>
      <c r="BR1981" s="218"/>
      <c r="BS1981" s="218"/>
      <c r="BT1981" s="218"/>
      <c r="BU1981" s="218"/>
      <c r="BV1981" s="218"/>
      <c r="BW1981" s="218"/>
      <c r="BX1981" s="218"/>
      <c r="BY1981" s="199"/>
      <c r="BZ1981" s="230"/>
      <c r="CA1981" s="230"/>
      <c r="CB1981" s="230"/>
      <c r="CC1981" s="230"/>
      <c r="CD1981" s="230"/>
      <c r="CE1981" s="230"/>
      <c r="CF1981" s="230"/>
      <c r="CG1981" s="230"/>
      <c r="CH1981" s="230"/>
      <c r="CI1981" s="230"/>
      <c r="CJ1981" s="230"/>
      <c r="CK1981" s="230"/>
      <c r="CL1981" s="230"/>
      <c r="CM1981" s="230"/>
      <c r="CN1981" s="218"/>
      <c r="CO1981" s="199"/>
      <c r="CP1981" s="230"/>
      <c r="CQ1981" s="230"/>
      <c r="CR1981" s="230"/>
      <c r="CS1981" s="230"/>
      <c r="CT1981" s="230"/>
      <c r="CU1981" s="230"/>
      <c r="CV1981" s="230"/>
      <c r="CW1981" s="230"/>
    </row>
    <row r="1982" ht="15" hidden="1" spans="1:101">
      <c r="A1982" s="191">
        <v>3099</v>
      </c>
      <c r="B1982" s="302" t="s">
        <v>4851</v>
      </c>
      <c r="C1982" s="261" t="s">
        <v>4852</v>
      </c>
      <c r="D1982" s="261" t="s">
        <v>2783</v>
      </c>
      <c r="E1982" s="199"/>
      <c r="F1982" s="261" t="s">
        <v>2183</v>
      </c>
      <c r="G1982" s="199"/>
      <c r="H1982" s="199"/>
      <c r="I1982" s="199"/>
      <c r="J1982" s="202"/>
      <c r="K1982" s="202"/>
      <c r="L1982" s="164"/>
      <c r="M1982" s="164"/>
      <c r="N1982" s="164"/>
      <c r="O1982" s="164"/>
      <c r="P1982" s="164"/>
      <c r="Q1982" s="164"/>
      <c r="R1982" s="164"/>
      <c r="S1982" s="164"/>
      <c r="T1982" s="164"/>
      <c r="U1982" s="164"/>
      <c r="V1982" s="164"/>
      <c r="W1982" s="210"/>
      <c r="X1982" s="164"/>
      <c r="Y1982" s="164"/>
      <c r="Z1982" s="164"/>
      <c r="AA1982" s="164"/>
      <c r="AB1982" s="164"/>
      <c r="AC1982" s="210"/>
      <c r="AD1982" s="199"/>
      <c r="AE1982" s="199"/>
      <c r="AF1982" s="199"/>
      <c r="AG1982" s="199"/>
      <c r="AH1982" s="230"/>
      <c r="AI1982" s="199"/>
      <c r="AJ1982" s="199"/>
      <c r="AK1982" s="218"/>
      <c r="AL1982" s="218"/>
      <c r="AM1982" s="218"/>
      <c r="AN1982" s="218"/>
      <c r="AO1982" s="218"/>
      <c r="AP1982" s="218"/>
      <c r="AQ1982" s="218"/>
      <c r="AR1982" s="218"/>
      <c r="AS1982" s="218"/>
      <c r="AT1982" s="218"/>
      <c r="AU1982" s="218"/>
      <c r="AV1982" s="218"/>
      <c r="AW1982" s="218"/>
      <c r="AX1982" s="218"/>
      <c r="AY1982" s="218"/>
      <c r="AZ1982" s="218"/>
      <c r="BA1982" s="218"/>
      <c r="BB1982" s="218"/>
      <c r="BC1982" s="218"/>
      <c r="BD1982" s="218"/>
      <c r="BE1982" s="218"/>
      <c r="BF1982" s="218"/>
      <c r="BG1982" s="218"/>
      <c r="BH1982" s="218"/>
      <c r="BI1982" s="218"/>
      <c r="BJ1982" s="222"/>
      <c r="BK1982" s="199"/>
      <c r="BL1982" s="218"/>
      <c r="BM1982" s="218"/>
      <c r="BN1982" s="218"/>
      <c r="BO1982" s="218"/>
      <c r="BP1982" s="218"/>
      <c r="BQ1982" s="218"/>
      <c r="BR1982" s="218"/>
      <c r="BS1982" s="218"/>
      <c r="BT1982" s="218"/>
      <c r="BU1982" s="218"/>
      <c r="BV1982" s="218"/>
      <c r="BW1982" s="218"/>
      <c r="BX1982" s="218"/>
      <c r="BY1982" s="199"/>
      <c r="BZ1982" s="230"/>
      <c r="CA1982" s="230"/>
      <c r="CB1982" s="230"/>
      <c r="CC1982" s="230"/>
      <c r="CD1982" s="230"/>
      <c r="CE1982" s="230"/>
      <c r="CF1982" s="230"/>
      <c r="CG1982" s="230"/>
      <c r="CH1982" s="230"/>
      <c r="CI1982" s="230"/>
      <c r="CJ1982" s="230"/>
      <c r="CK1982" s="230"/>
      <c r="CL1982" s="230"/>
      <c r="CM1982" s="230"/>
      <c r="CN1982" s="218"/>
      <c r="CO1982" s="199"/>
      <c r="CP1982" s="230"/>
      <c r="CQ1982" s="230"/>
      <c r="CR1982" s="230"/>
      <c r="CS1982" s="230"/>
      <c r="CT1982" s="230"/>
      <c r="CU1982" s="230"/>
      <c r="CV1982" s="230"/>
      <c r="CW1982" s="230"/>
    </row>
    <row r="1983" ht="15" hidden="1" spans="1:101">
      <c r="A1983" s="191">
        <v>3100</v>
      </c>
      <c r="B1983" s="261" t="s">
        <v>4853</v>
      </c>
      <c r="C1983" s="261" t="s">
        <v>4854</v>
      </c>
      <c r="D1983" s="261" t="s">
        <v>2806</v>
      </c>
      <c r="E1983" s="199"/>
      <c r="F1983" s="261" t="s">
        <v>2170</v>
      </c>
      <c r="G1983" s="199"/>
      <c r="H1983" s="199"/>
      <c r="I1983" s="199"/>
      <c r="J1983" s="202"/>
      <c r="K1983" s="202"/>
      <c r="L1983" s="164"/>
      <c r="M1983" s="164"/>
      <c r="N1983" s="164"/>
      <c r="O1983" s="164"/>
      <c r="P1983" s="164"/>
      <c r="Q1983" s="164"/>
      <c r="R1983" s="164"/>
      <c r="S1983" s="164"/>
      <c r="T1983" s="164"/>
      <c r="U1983" s="164"/>
      <c r="V1983" s="164"/>
      <c r="W1983" s="210"/>
      <c r="X1983" s="164"/>
      <c r="Y1983" s="164"/>
      <c r="Z1983" s="164"/>
      <c r="AA1983" s="164"/>
      <c r="AB1983" s="164"/>
      <c r="AC1983" s="210"/>
      <c r="AD1983" s="199"/>
      <c r="AE1983" s="199"/>
      <c r="AF1983" s="199"/>
      <c r="AG1983" s="199"/>
      <c r="AH1983" s="230"/>
      <c r="AI1983" s="199"/>
      <c r="AJ1983" s="199"/>
      <c r="AK1983" s="218"/>
      <c r="AL1983" s="218"/>
      <c r="AM1983" s="218"/>
      <c r="AN1983" s="218"/>
      <c r="AO1983" s="218"/>
      <c r="AP1983" s="218"/>
      <c r="AQ1983" s="218"/>
      <c r="AR1983" s="218"/>
      <c r="AS1983" s="218"/>
      <c r="AT1983" s="218"/>
      <c r="AU1983" s="218"/>
      <c r="AV1983" s="218"/>
      <c r="AW1983" s="218"/>
      <c r="AX1983" s="218"/>
      <c r="AY1983" s="218"/>
      <c r="AZ1983" s="218"/>
      <c r="BA1983" s="218"/>
      <c r="BB1983" s="218"/>
      <c r="BC1983" s="218"/>
      <c r="BD1983" s="218"/>
      <c r="BE1983" s="218"/>
      <c r="BF1983" s="218"/>
      <c r="BG1983" s="218"/>
      <c r="BH1983" s="218"/>
      <c r="BI1983" s="218"/>
      <c r="BJ1983" s="222"/>
      <c r="BK1983" s="199"/>
      <c r="BL1983" s="218"/>
      <c r="BM1983" s="218"/>
      <c r="BN1983" s="218"/>
      <c r="BO1983" s="218"/>
      <c r="BP1983" s="218"/>
      <c r="BQ1983" s="218"/>
      <c r="BR1983" s="218"/>
      <c r="BS1983" s="218"/>
      <c r="BT1983" s="218"/>
      <c r="BU1983" s="218"/>
      <c r="BV1983" s="218"/>
      <c r="BW1983" s="218"/>
      <c r="BX1983" s="218"/>
      <c r="BY1983" s="199"/>
      <c r="BZ1983" s="230"/>
      <c r="CA1983" s="230"/>
      <c r="CB1983" s="230"/>
      <c r="CC1983" s="230"/>
      <c r="CD1983" s="230"/>
      <c r="CE1983" s="230"/>
      <c r="CF1983" s="230"/>
      <c r="CG1983" s="230"/>
      <c r="CH1983" s="230"/>
      <c r="CI1983" s="230"/>
      <c r="CJ1983" s="230"/>
      <c r="CK1983" s="230"/>
      <c r="CL1983" s="230"/>
      <c r="CM1983" s="230"/>
      <c r="CN1983" s="218"/>
      <c r="CO1983" s="199"/>
      <c r="CP1983" s="230"/>
      <c r="CQ1983" s="230"/>
      <c r="CR1983" s="230"/>
      <c r="CS1983" s="230"/>
      <c r="CT1983" s="230"/>
      <c r="CU1983" s="230"/>
      <c r="CV1983" s="230"/>
      <c r="CW1983" s="230"/>
    </row>
    <row r="1984" ht="15" hidden="1" spans="1:101">
      <c r="A1984" s="191">
        <v>3101</v>
      </c>
      <c r="B1984" s="261" t="s">
        <v>4855</v>
      </c>
      <c r="C1984" s="261" t="s">
        <v>3217</v>
      </c>
      <c r="D1984" s="261" t="s">
        <v>2788</v>
      </c>
      <c r="E1984" s="199"/>
      <c r="F1984" s="261" t="s">
        <v>2382</v>
      </c>
      <c r="G1984" s="199"/>
      <c r="H1984" s="199"/>
      <c r="I1984" s="199"/>
      <c r="J1984" s="202"/>
      <c r="K1984" s="202"/>
      <c r="L1984" s="164"/>
      <c r="M1984" s="164"/>
      <c r="N1984" s="164"/>
      <c r="O1984" s="164"/>
      <c r="P1984" s="164"/>
      <c r="Q1984" s="164"/>
      <c r="R1984" s="164"/>
      <c r="S1984" s="164"/>
      <c r="T1984" s="164"/>
      <c r="U1984" s="164"/>
      <c r="V1984" s="164"/>
      <c r="W1984" s="210"/>
      <c r="X1984" s="164"/>
      <c r="Y1984" s="164"/>
      <c r="Z1984" s="164"/>
      <c r="AA1984" s="164"/>
      <c r="AB1984" s="164"/>
      <c r="AC1984" s="210"/>
      <c r="AD1984" s="199"/>
      <c r="AE1984" s="199"/>
      <c r="AF1984" s="199"/>
      <c r="AG1984" s="199"/>
      <c r="AH1984" s="230"/>
      <c r="AI1984" s="199"/>
      <c r="AJ1984" s="199"/>
      <c r="AK1984" s="218"/>
      <c r="AL1984" s="218"/>
      <c r="AM1984" s="218"/>
      <c r="AN1984" s="218"/>
      <c r="AO1984" s="218"/>
      <c r="AP1984" s="218"/>
      <c r="AQ1984" s="218"/>
      <c r="AR1984" s="218"/>
      <c r="AS1984" s="218"/>
      <c r="AT1984" s="218"/>
      <c r="AU1984" s="218"/>
      <c r="AV1984" s="218"/>
      <c r="AW1984" s="218"/>
      <c r="AX1984" s="218"/>
      <c r="AY1984" s="218"/>
      <c r="AZ1984" s="218"/>
      <c r="BA1984" s="218"/>
      <c r="BB1984" s="218"/>
      <c r="BC1984" s="218"/>
      <c r="BD1984" s="218"/>
      <c r="BE1984" s="218"/>
      <c r="BF1984" s="218"/>
      <c r="BG1984" s="218"/>
      <c r="BH1984" s="218"/>
      <c r="BI1984" s="218"/>
      <c r="BJ1984" s="222"/>
      <c r="BK1984" s="199"/>
      <c r="BL1984" s="218"/>
      <c r="BM1984" s="218"/>
      <c r="BN1984" s="218"/>
      <c r="BO1984" s="218"/>
      <c r="BP1984" s="218"/>
      <c r="BQ1984" s="218"/>
      <c r="BR1984" s="218"/>
      <c r="BS1984" s="218"/>
      <c r="BT1984" s="218"/>
      <c r="BU1984" s="218"/>
      <c r="BV1984" s="218"/>
      <c r="BW1984" s="218"/>
      <c r="BX1984" s="218"/>
      <c r="BY1984" s="199"/>
      <c r="BZ1984" s="230"/>
      <c r="CA1984" s="230"/>
      <c r="CB1984" s="230"/>
      <c r="CC1984" s="230"/>
      <c r="CD1984" s="230"/>
      <c r="CE1984" s="230"/>
      <c r="CF1984" s="230"/>
      <c r="CG1984" s="230"/>
      <c r="CH1984" s="230"/>
      <c r="CI1984" s="230"/>
      <c r="CJ1984" s="230"/>
      <c r="CK1984" s="230"/>
      <c r="CL1984" s="230"/>
      <c r="CM1984" s="230"/>
      <c r="CN1984" s="218"/>
      <c r="CO1984" s="199"/>
      <c r="CP1984" s="230"/>
      <c r="CQ1984" s="230"/>
      <c r="CR1984" s="230"/>
      <c r="CS1984" s="230"/>
      <c r="CT1984" s="230"/>
      <c r="CU1984" s="230"/>
      <c r="CV1984" s="230"/>
      <c r="CW1984" s="230"/>
    </row>
    <row r="1985" ht="15" hidden="1" spans="1:101">
      <c r="A1985" s="191">
        <v>3102</v>
      </c>
      <c r="B1985" s="261" t="s">
        <v>4856</v>
      </c>
      <c r="C1985" s="261" t="s">
        <v>4857</v>
      </c>
      <c r="D1985" s="272" t="s">
        <v>2798</v>
      </c>
      <c r="E1985" s="199"/>
      <c r="F1985" s="263" t="s">
        <v>3275</v>
      </c>
      <c r="G1985" s="199"/>
      <c r="H1985" s="199"/>
      <c r="I1985" s="199"/>
      <c r="J1985" s="202"/>
      <c r="K1985" s="202"/>
      <c r="L1985" s="164"/>
      <c r="M1985" s="164"/>
      <c r="N1985" s="164"/>
      <c r="O1985" s="164"/>
      <c r="P1985" s="164"/>
      <c r="Q1985" s="164"/>
      <c r="R1985" s="164"/>
      <c r="S1985" s="164"/>
      <c r="T1985" s="164"/>
      <c r="U1985" s="164"/>
      <c r="V1985" s="164"/>
      <c r="W1985" s="210"/>
      <c r="X1985" s="164"/>
      <c r="Y1985" s="164"/>
      <c r="Z1985" s="164"/>
      <c r="AA1985" s="164"/>
      <c r="AB1985" s="164"/>
      <c r="AC1985" s="210"/>
      <c r="AD1985" s="199"/>
      <c r="AE1985" s="199"/>
      <c r="AF1985" s="199"/>
      <c r="AG1985" s="199"/>
      <c r="AH1985" s="230"/>
      <c r="AI1985" s="199"/>
      <c r="AJ1985" s="199"/>
      <c r="AK1985" s="218"/>
      <c r="AL1985" s="218"/>
      <c r="AM1985" s="218"/>
      <c r="AN1985" s="218"/>
      <c r="AO1985" s="218"/>
      <c r="AP1985" s="218"/>
      <c r="AQ1985" s="218"/>
      <c r="AR1985" s="218"/>
      <c r="AS1985" s="218"/>
      <c r="AT1985" s="218"/>
      <c r="AU1985" s="218"/>
      <c r="AV1985" s="218"/>
      <c r="AW1985" s="218"/>
      <c r="AX1985" s="218"/>
      <c r="AY1985" s="218"/>
      <c r="AZ1985" s="218"/>
      <c r="BA1985" s="218"/>
      <c r="BB1985" s="218"/>
      <c r="BC1985" s="218"/>
      <c r="BD1985" s="218"/>
      <c r="BE1985" s="218"/>
      <c r="BF1985" s="218"/>
      <c r="BG1985" s="218"/>
      <c r="BH1985" s="218"/>
      <c r="BI1985" s="218"/>
      <c r="BJ1985" s="222"/>
      <c r="BK1985" s="199"/>
      <c r="BL1985" s="218"/>
      <c r="BM1985" s="218"/>
      <c r="BN1985" s="218"/>
      <c r="BO1985" s="218"/>
      <c r="BP1985" s="218"/>
      <c r="BQ1985" s="218"/>
      <c r="BR1985" s="218"/>
      <c r="BS1985" s="218"/>
      <c r="BT1985" s="218"/>
      <c r="BU1985" s="218"/>
      <c r="BV1985" s="218"/>
      <c r="BW1985" s="218"/>
      <c r="BX1985" s="218"/>
      <c r="BY1985" s="199"/>
      <c r="BZ1985" s="230"/>
      <c r="CA1985" s="230"/>
      <c r="CB1985" s="230"/>
      <c r="CC1985" s="230"/>
      <c r="CD1985" s="230"/>
      <c r="CE1985" s="230"/>
      <c r="CF1985" s="230"/>
      <c r="CG1985" s="230"/>
      <c r="CH1985" s="230"/>
      <c r="CI1985" s="230"/>
      <c r="CJ1985" s="230"/>
      <c r="CK1985" s="230"/>
      <c r="CL1985" s="230"/>
      <c r="CM1985" s="230"/>
      <c r="CN1985" s="218"/>
      <c r="CO1985" s="199"/>
      <c r="CP1985" s="230"/>
      <c r="CQ1985" s="230"/>
      <c r="CR1985" s="230"/>
      <c r="CS1985" s="230"/>
      <c r="CT1985" s="230"/>
      <c r="CU1985" s="230"/>
      <c r="CV1985" s="230"/>
      <c r="CW1985" s="230"/>
    </row>
    <row r="1986" ht="15" hidden="1" spans="1:101">
      <c r="A1986" s="191">
        <v>3103</v>
      </c>
      <c r="B1986" s="261" t="s">
        <v>4858</v>
      </c>
      <c r="C1986" s="261" t="s">
        <v>4859</v>
      </c>
      <c r="D1986" s="272" t="s">
        <v>2798</v>
      </c>
      <c r="E1986" s="199"/>
      <c r="F1986" s="308" t="s">
        <v>4829</v>
      </c>
      <c r="G1986" s="199"/>
      <c r="H1986" s="199"/>
      <c r="I1986" s="199"/>
      <c r="J1986" s="202"/>
      <c r="K1986" s="202"/>
      <c r="L1986" s="164"/>
      <c r="M1986" s="164"/>
      <c r="N1986" s="164"/>
      <c r="O1986" s="164"/>
      <c r="P1986" s="164"/>
      <c r="Q1986" s="164"/>
      <c r="R1986" s="164"/>
      <c r="S1986" s="164"/>
      <c r="T1986" s="164"/>
      <c r="U1986" s="164"/>
      <c r="V1986" s="164"/>
      <c r="W1986" s="210"/>
      <c r="X1986" s="164"/>
      <c r="Y1986" s="164"/>
      <c r="Z1986" s="164"/>
      <c r="AA1986" s="164"/>
      <c r="AB1986" s="164"/>
      <c r="AC1986" s="210"/>
      <c r="AD1986" s="199"/>
      <c r="AE1986" s="199"/>
      <c r="AF1986" s="199"/>
      <c r="AG1986" s="199"/>
      <c r="AH1986" s="230"/>
      <c r="AI1986" s="199"/>
      <c r="AJ1986" s="199"/>
      <c r="AK1986" s="218"/>
      <c r="AL1986" s="218"/>
      <c r="AM1986" s="218"/>
      <c r="AN1986" s="218"/>
      <c r="AO1986" s="218"/>
      <c r="AP1986" s="218"/>
      <c r="AQ1986" s="218"/>
      <c r="AR1986" s="218"/>
      <c r="AS1986" s="218"/>
      <c r="AT1986" s="218"/>
      <c r="AU1986" s="218"/>
      <c r="AV1986" s="218"/>
      <c r="AW1986" s="218"/>
      <c r="AX1986" s="218"/>
      <c r="AY1986" s="218"/>
      <c r="AZ1986" s="218"/>
      <c r="BA1986" s="218"/>
      <c r="BB1986" s="218"/>
      <c r="BC1986" s="218"/>
      <c r="BD1986" s="218"/>
      <c r="BE1986" s="218"/>
      <c r="BF1986" s="218"/>
      <c r="BG1986" s="218"/>
      <c r="BH1986" s="218"/>
      <c r="BI1986" s="218"/>
      <c r="BJ1986" s="222"/>
      <c r="BK1986" s="199"/>
      <c r="BL1986" s="218"/>
      <c r="BM1986" s="218"/>
      <c r="BN1986" s="218"/>
      <c r="BO1986" s="218"/>
      <c r="BP1986" s="218"/>
      <c r="BQ1986" s="218"/>
      <c r="BR1986" s="218"/>
      <c r="BS1986" s="218"/>
      <c r="BT1986" s="218"/>
      <c r="BU1986" s="218"/>
      <c r="BV1986" s="218"/>
      <c r="BW1986" s="218"/>
      <c r="BX1986" s="218"/>
      <c r="BY1986" s="199"/>
      <c r="BZ1986" s="230"/>
      <c r="CA1986" s="230"/>
      <c r="CB1986" s="230"/>
      <c r="CC1986" s="230"/>
      <c r="CD1986" s="230"/>
      <c r="CE1986" s="230"/>
      <c r="CF1986" s="230"/>
      <c r="CG1986" s="230"/>
      <c r="CH1986" s="230"/>
      <c r="CI1986" s="230"/>
      <c r="CJ1986" s="230"/>
      <c r="CK1986" s="230"/>
      <c r="CL1986" s="230"/>
      <c r="CM1986" s="230"/>
      <c r="CN1986" s="218"/>
      <c r="CO1986" s="199"/>
      <c r="CP1986" s="230"/>
      <c r="CQ1986" s="230"/>
      <c r="CR1986" s="230"/>
      <c r="CS1986" s="230"/>
      <c r="CT1986" s="230"/>
      <c r="CU1986" s="230"/>
      <c r="CV1986" s="230"/>
      <c r="CW1986" s="230"/>
    </row>
    <row r="1987" ht="15" hidden="1" spans="1:101">
      <c r="A1987" s="191">
        <v>3104</v>
      </c>
      <c r="B1987" s="302" t="s">
        <v>4860</v>
      </c>
      <c r="C1987" s="273" t="s">
        <v>4861</v>
      </c>
      <c r="D1987" s="261" t="s">
        <v>2853</v>
      </c>
      <c r="E1987" s="199"/>
      <c r="F1987" s="261" t="s">
        <v>4536</v>
      </c>
      <c r="G1987" s="199"/>
      <c r="H1987" s="199"/>
      <c r="I1987" s="199"/>
      <c r="J1987" s="202"/>
      <c r="K1987" s="202"/>
      <c r="L1987" s="164"/>
      <c r="M1987" s="164"/>
      <c r="N1987" s="164"/>
      <c r="O1987" s="164"/>
      <c r="P1987" s="164"/>
      <c r="Q1987" s="164"/>
      <c r="R1987" s="164"/>
      <c r="S1987" s="164"/>
      <c r="T1987" s="164"/>
      <c r="U1987" s="164"/>
      <c r="V1987" s="164"/>
      <c r="W1987" s="210"/>
      <c r="X1987" s="164"/>
      <c r="Y1987" s="164"/>
      <c r="Z1987" s="164"/>
      <c r="AA1987" s="164"/>
      <c r="AB1987" s="164"/>
      <c r="AC1987" s="210"/>
      <c r="AD1987" s="199"/>
      <c r="AE1987" s="199"/>
      <c r="AF1987" s="199"/>
      <c r="AG1987" s="199"/>
      <c r="AH1987" s="230"/>
      <c r="AI1987" s="199"/>
      <c r="AJ1987" s="199"/>
      <c r="AK1987" s="218"/>
      <c r="AL1987" s="218"/>
      <c r="AM1987" s="218"/>
      <c r="AN1987" s="218"/>
      <c r="AO1987" s="218"/>
      <c r="AP1987" s="218"/>
      <c r="AQ1987" s="218"/>
      <c r="AR1987" s="218"/>
      <c r="AS1987" s="218"/>
      <c r="AT1987" s="218"/>
      <c r="AU1987" s="218"/>
      <c r="AV1987" s="218"/>
      <c r="AW1987" s="218"/>
      <c r="AX1987" s="218"/>
      <c r="AY1987" s="218"/>
      <c r="AZ1987" s="218"/>
      <c r="BA1987" s="218"/>
      <c r="BB1987" s="218"/>
      <c r="BC1987" s="218"/>
      <c r="BD1987" s="218"/>
      <c r="BE1987" s="218"/>
      <c r="BF1987" s="218"/>
      <c r="BG1987" s="218"/>
      <c r="BH1987" s="218"/>
      <c r="BI1987" s="218"/>
      <c r="BJ1987" s="222"/>
      <c r="BK1987" s="199"/>
      <c r="BL1987" s="218"/>
      <c r="BM1987" s="218"/>
      <c r="BN1987" s="218"/>
      <c r="BO1987" s="218"/>
      <c r="BP1987" s="218"/>
      <c r="BQ1987" s="218"/>
      <c r="BR1987" s="218"/>
      <c r="BS1987" s="218"/>
      <c r="BT1987" s="218"/>
      <c r="BU1987" s="218"/>
      <c r="BV1987" s="218"/>
      <c r="BW1987" s="218"/>
      <c r="BX1987" s="218"/>
      <c r="BY1987" s="199"/>
      <c r="BZ1987" s="230"/>
      <c r="CA1987" s="230"/>
      <c r="CB1987" s="230"/>
      <c r="CC1987" s="230"/>
      <c r="CD1987" s="230"/>
      <c r="CE1987" s="230"/>
      <c r="CF1987" s="230"/>
      <c r="CG1987" s="230"/>
      <c r="CH1987" s="230"/>
      <c r="CI1987" s="230"/>
      <c r="CJ1987" s="230"/>
      <c r="CK1987" s="230"/>
      <c r="CL1987" s="230"/>
      <c r="CM1987" s="230"/>
      <c r="CN1987" s="218"/>
      <c r="CO1987" s="199"/>
      <c r="CP1987" s="230"/>
      <c r="CQ1987" s="230"/>
      <c r="CR1987" s="230"/>
      <c r="CS1987" s="230"/>
      <c r="CT1987" s="230"/>
      <c r="CU1987" s="230"/>
      <c r="CV1987" s="230"/>
      <c r="CW1987" s="230"/>
    </row>
    <row r="1988" ht="15" hidden="1" spans="1:101">
      <c r="A1988" s="191">
        <v>3105</v>
      </c>
      <c r="B1988" s="309" t="s">
        <v>4862</v>
      </c>
      <c r="C1988" s="261" t="s">
        <v>4863</v>
      </c>
      <c r="D1988" s="261" t="s">
        <v>2798</v>
      </c>
      <c r="E1988" s="199"/>
      <c r="F1988" s="261" t="s">
        <v>4864</v>
      </c>
      <c r="G1988" s="199"/>
      <c r="H1988" s="199"/>
      <c r="I1988" s="199"/>
      <c r="J1988" s="202"/>
      <c r="K1988" s="202"/>
      <c r="L1988" s="164"/>
      <c r="M1988" s="164"/>
      <c r="N1988" s="164"/>
      <c r="O1988" s="164"/>
      <c r="P1988" s="164"/>
      <c r="Q1988" s="164"/>
      <c r="R1988" s="164"/>
      <c r="S1988" s="164"/>
      <c r="T1988" s="164"/>
      <c r="U1988" s="164"/>
      <c r="V1988" s="164"/>
      <c r="W1988" s="210"/>
      <c r="X1988" s="164"/>
      <c r="Y1988" s="164"/>
      <c r="Z1988" s="164"/>
      <c r="AA1988" s="164"/>
      <c r="AB1988" s="164"/>
      <c r="AC1988" s="210"/>
      <c r="AD1988" s="199"/>
      <c r="AE1988" s="199"/>
      <c r="AF1988" s="199"/>
      <c r="AG1988" s="199"/>
      <c r="AH1988" s="230"/>
      <c r="AI1988" s="199"/>
      <c r="AJ1988" s="199"/>
      <c r="AK1988" s="218"/>
      <c r="AL1988" s="218"/>
      <c r="AM1988" s="218"/>
      <c r="AN1988" s="218"/>
      <c r="AO1988" s="218"/>
      <c r="AP1988" s="218"/>
      <c r="AQ1988" s="218"/>
      <c r="AR1988" s="218"/>
      <c r="AS1988" s="218"/>
      <c r="AT1988" s="218"/>
      <c r="AU1988" s="218"/>
      <c r="AV1988" s="218"/>
      <c r="AW1988" s="218"/>
      <c r="AX1988" s="218"/>
      <c r="AY1988" s="218"/>
      <c r="AZ1988" s="218"/>
      <c r="BA1988" s="218"/>
      <c r="BB1988" s="218"/>
      <c r="BC1988" s="218"/>
      <c r="BD1988" s="218"/>
      <c r="BE1988" s="218"/>
      <c r="BF1988" s="218"/>
      <c r="BG1988" s="218"/>
      <c r="BH1988" s="218"/>
      <c r="BI1988" s="218"/>
      <c r="BJ1988" s="222"/>
      <c r="BK1988" s="199"/>
      <c r="BL1988" s="218"/>
      <c r="BM1988" s="218"/>
      <c r="BN1988" s="218"/>
      <c r="BO1988" s="218"/>
      <c r="BP1988" s="218"/>
      <c r="BQ1988" s="218"/>
      <c r="BR1988" s="218"/>
      <c r="BS1988" s="218"/>
      <c r="BT1988" s="218"/>
      <c r="BU1988" s="218"/>
      <c r="BV1988" s="218"/>
      <c r="BW1988" s="218"/>
      <c r="BX1988" s="218"/>
      <c r="BY1988" s="199"/>
      <c r="BZ1988" s="230"/>
      <c r="CA1988" s="230"/>
      <c r="CB1988" s="230"/>
      <c r="CC1988" s="230"/>
      <c r="CD1988" s="230"/>
      <c r="CE1988" s="230"/>
      <c r="CF1988" s="230"/>
      <c r="CG1988" s="230"/>
      <c r="CH1988" s="230"/>
      <c r="CI1988" s="230"/>
      <c r="CJ1988" s="230"/>
      <c r="CK1988" s="230"/>
      <c r="CL1988" s="230"/>
      <c r="CM1988" s="230"/>
      <c r="CN1988" s="218"/>
      <c r="CO1988" s="199"/>
      <c r="CP1988" s="230"/>
      <c r="CQ1988" s="230"/>
      <c r="CR1988" s="230"/>
      <c r="CS1988" s="230"/>
      <c r="CT1988" s="230"/>
      <c r="CU1988" s="230"/>
      <c r="CV1988" s="230"/>
      <c r="CW1988" s="230"/>
    </row>
    <row r="1989" ht="15" hidden="1" spans="1:101">
      <c r="A1989" s="191">
        <v>3106</v>
      </c>
      <c r="B1989" s="261" t="s">
        <v>4865</v>
      </c>
      <c r="C1989" s="261" t="s">
        <v>4866</v>
      </c>
      <c r="D1989" s="261" t="s">
        <v>2918</v>
      </c>
      <c r="E1989" s="199"/>
      <c r="F1989" s="261" t="s">
        <v>4864</v>
      </c>
      <c r="G1989" s="199"/>
      <c r="H1989" s="199"/>
      <c r="I1989" s="199"/>
      <c r="J1989" s="202"/>
      <c r="K1989" s="202"/>
      <c r="L1989" s="164"/>
      <c r="M1989" s="164"/>
      <c r="N1989" s="164"/>
      <c r="O1989" s="164"/>
      <c r="P1989" s="164"/>
      <c r="Q1989" s="164"/>
      <c r="R1989" s="164"/>
      <c r="S1989" s="164"/>
      <c r="T1989" s="164"/>
      <c r="U1989" s="164"/>
      <c r="V1989" s="164"/>
      <c r="W1989" s="210"/>
      <c r="X1989" s="164"/>
      <c r="Y1989" s="164"/>
      <c r="Z1989" s="164"/>
      <c r="AA1989" s="164"/>
      <c r="AB1989" s="164"/>
      <c r="AC1989" s="210"/>
      <c r="AD1989" s="199"/>
      <c r="AE1989" s="199"/>
      <c r="AF1989" s="199"/>
      <c r="AG1989" s="199"/>
      <c r="AH1989" s="230"/>
      <c r="AI1989" s="199"/>
      <c r="AJ1989" s="199"/>
      <c r="AK1989" s="218"/>
      <c r="AL1989" s="218"/>
      <c r="AM1989" s="218"/>
      <c r="AN1989" s="218"/>
      <c r="AO1989" s="218"/>
      <c r="AP1989" s="218"/>
      <c r="AQ1989" s="218"/>
      <c r="AR1989" s="218"/>
      <c r="AS1989" s="218"/>
      <c r="AT1989" s="218"/>
      <c r="AU1989" s="218"/>
      <c r="AV1989" s="218"/>
      <c r="AW1989" s="218"/>
      <c r="AX1989" s="218"/>
      <c r="AY1989" s="218"/>
      <c r="AZ1989" s="218"/>
      <c r="BA1989" s="218"/>
      <c r="BB1989" s="218"/>
      <c r="BC1989" s="218"/>
      <c r="BD1989" s="218"/>
      <c r="BE1989" s="218"/>
      <c r="BF1989" s="218"/>
      <c r="BG1989" s="218"/>
      <c r="BH1989" s="218"/>
      <c r="BI1989" s="218"/>
      <c r="BJ1989" s="222"/>
      <c r="BK1989" s="199"/>
      <c r="BL1989" s="218"/>
      <c r="BM1989" s="218"/>
      <c r="BN1989" s="218"/>
      <c r="BO1989" s="218"/>
      <c r="BP1989" s="218"/>
      <c r="BQ1989" s="218"/>
      <c r="BR1989" s="218"/>
      <c r="BS1989" s="218"/>
      <c r="BT1989" s="218"/>
      <c r="BU1989" s="218"/>
      <c r="BV1989" s="218"/>
      <c r="BW1989" s="218"/>
      <c r="BX1989" s="218"/>
      <c r="BY1989" s="199"/>
      <c r="BZ1989" s="230"/>
      <c r="CA1989" s="230"/>
      <c r="CB1989" s="230"/>
      <c r="CC1989" s="230"/>
      <c r="CD1989" s="230"/>
      <c r="CE1989" s="230"/>
      <c r="CF1989" s="230"/>
      <c r="CG1989" s="230"/>
      <c r="CH1989" s="230"/>
      <c r="CI1989" s="230"/>
      <c r="CJ1989" s="230"/>
      <c r="CK1989" s="230"/>
      <c r="CL1989" s="230"/>
      <c r="CM1989" s="230"/>
      <c r="CN1989" s="218"/>
      <c r="CO1989" s="199"/>
      <c r="CP1989" s="230"/>
      <c r="CQ1989" s="230"/>
      <c r="CR1989" s="230"/>
      <c r="CS1989" s="230"/>
      <c r="CT1989" s="230"/>
      <c r="CU1989" s="230"/>
      <c r="CV1989" s="230"/>
      <c r="CW1989" s="230"/>
    </row>
    <row r="1990" ht="15" hidden="1" spans="1:101">
      <c r="A1990" s="191">
        <v>3107</v>
      </c>
      <c r="B1990" s="261" t="s">
        <v>4867</v>
      </c>
      <c r="C1990" s="261" t="s">
        <v>4868</v>
      </c>
      <c r="D1990" s="261" t="s">
        <v>2783</v>
      </c>
      <c r="E1990" s="199"/>
      <c r="F1990" s="261" t="s">
        <v>2170</v>
      </c>
      <c r="G1990" s="199"/>
      <c r="H1990" s="199"/>
      <c r="I1990" s="199"/>
      <c r="J1990" s="202"/>
      <c r="K1990" s="202"/>
      <c r="L1990" s="164"/>
      <c r="M1990" s="164"/>
      <c r="N1990" s="164"/>
      <c r="O1990" s="164"/>
      <c r="P1990" s="164"/>
      <c r="Q1990" s="164"/>
      <c r="R1990" s="164"/>
      <c r="S1990" s="164"/>
      <c r="T1990" s="164"/>
      <c r="U1990" s="164"/>
      <c r="V1990" s="164"/>
      <c r="W1990" s="210"/>
      <c r="X1990" s="164"/>
      <c r="Y1990" s="164"/>
      <c r="Z1990" s="164"/>
      <c r="AA1990" s="164"/>
      <c r="AB1990" s="164"/>
      <c r="AC1990" s="210"/>
      <c r="AD1990" s="199"/>
      <c r="AE1990" s="199"/>
      <c r="AF1990" s="199"/>
      <c r="AG1990" s="199"/>
      <c r="AH1990" s="230"/>
      <c r="AI1990" s="199"/>
      <c r="AJ1990" s="199"/>
      <c r="AK1990" s="218"/>
      <c r="AL1990" s="218"/>
      <c r="AM1990" s="218"/>
      <c r="AN1990" s="218"/>
      <c r="AO1990" s="218"/>
      <c r="AP1990" s="218"/>
      <c r="AQ1990" s="218"/>
      <c r="AR1990" s="218"/>
      <c r="AS1990" s="218"/>
      <c r="AT1990" s="218"/>
      <c r="AU1990" s="218"/>
      <c r="AV1990" s="218"/>
      <c r="AW1990" s="218"/>
      <c r="AX1990" s="218"/>
      <c r="AY1990" s="218"/>
      <c r="AZ1990" s="218"/>
      <c r="BA1990" s="218"/>
      <c r="BB1990" s="218"/>
      <c r="BC1990" s="218"/>
      <c r="BD1990" s="218"/>
      <c r="BE1990" s="218"/>
      <c r="BF1990" s="218"/>
      <c r="BG1990" s="218"/>
      <c r="BH1990" s="218"/>
      <c r="BI1990" s="218"/>
      <c r="BJ1990" s="222"/>
      <c r="BK1990" s="199"/>
      <c r="BL1990" s="218"/>
      <c r="BM1990" s="218"/>
      <c r="BN1990" s="218"/>
      <c r="BO1990" s="218"/>
      <c r="BP1990" s="218"/>
      <c r="BQ1990" s="218"/>
      <c r="BR1990" s="218"/>
      <c r="BS1990" s="218"/>
      <c r="BT1990" s="218"/>
      <c r="BU1990" s="218"/>
      <c r="BV1990" s="218"/>
      <c r="BW1990" s="218"/>
      <c r="BX1990" s="218"/>
      <c r="BY1990" s="199"/>
      <c r="BZ1990" s="230"/>
      <c r="CA1990" s="230"/>
      <c r="CB1990" s="230"/>
      <c r="CC1990" s="230"/>
      <c r="CD1990" s="230"/>
      <c r="CE1990" s="230"/>
      <c r="CF1990" s="230"/>
      <c r="CG1990" s="230"/>
      <c r="CH1990" s="230"/>
      <c r="CI1990" s="230"/>
      <c r="CJ1990" s="230"/>
      <c r="CK1990" s="230"/>
      <c r="CL1990" s="230"/>
      <c r="CM1990" s="230"/>
      <c r="CN1990" s="218"/>
      <c r="CO1990" s="199"/>
      <c r="CP1990" s="230"/>
      <c r="CQ1990" s="230"/>
      <c r="CR1990" s="230"/>
      <c r="CS1990" s="230"/>
      <c r="CT1990" s="230"/>
      <c r="CU1990" s="230"/>
      <c r="CV1990" s="230"/>
      <c r="CW1990" s="230"/>
    </row>
    <row r="1991" ht="15" hidden="1" spans="1:101">
      <c r="A1991" s="191">
        <v>3108</v>
      </c>
      <c r="B1991" s="261" t="s">
        <v>4869</v>
      </c>
      <c r="C1991" s="261" t="s">
        <v>4870</v>
      </c>
      <c r="D1991" s="261" t="s">
        <v>2853</v>
      </c>
      <c r="E1991" s="199"/>
      <c r="F1991" s="261" t="s">
        <v>4536</v>
      </c>
      <c r="G1991" s="199"/>
      <c r="H1991" s="199"/>
      <c r="I1991" s="199"/>
      <c r="J1991" s="202"/>
      <c r="K1991" s="202"/>
      <c r="L1991" s="164"/>
      <c r="M1991" s="164"/>
      <c r="N1991" s="164"/>
      <c r="O1991" s="164"/>
      <c r="P1991" s="164"/>
      <c r="Q1991" s="164"/>
      <c r="R1991" s="164"/>
      <c r="S1991" s="164"/>
      <c r="T1991" s="164"/>
      <c r="U1991" s="164"/>
      <c r="V1991" s="164"/>
      <c r="W1991" s="210"/>
      <c r="X1991" s="164"/>
      <c r="Y1991" s="164"/>
      <c r="Z1991" s="164"/>
      <c r="AA1991" s="164"/>
      <c r="AB1991" s="164"/>
      <c r="AC1991" s="210"/>
      <c r="AD1991" s="199"/>
      <c r="AE1991" s="199"/>
      <c r="AF1991" s="199"/>
      <c r="AG1991" s="199"/>
      <c r="AH1991" s="230"/>
      <c r="AI1991" s="199"/>
      <c r="AJ1991" s="199"/>
      <c r="AK1991" s="218"/>
      <c r="AL1991" s="218"/>
      <c r="AM1991" s="218"/>
      <c r="AN1991" s="218"/>
      <c r="AO1991" s="218"/>
      <c r="AP1991" s="218"/>
      <c r="AQ1991" s="218"/>
      <c r="AR1991" s="218"/>
      <c r="AS1991" s="218"/>
      <c r="AT1991" s="218"/>
      <c r="AU1991" s="218"/>
      <c r="AV1991" s="218"/>
      <c r="AW1991" s="218"/>
      <c r="AX1991" s="218"/>
      <c r="AY1991" s="218"/>
      <c r="AZ1991" s="218"/>
      <c r="BA1991" s="218"/>
      <c r="BB1991" s="218"/>
      <c r="BC1991" s="218"/>
      <c r="BD1991" s="218"/>
      <c r="BE1991" s="218"/>
      <c r="BF1991" s="218"/>
      <c r="BG1991" s="218"/>
      <c r="BH1991" s="218"/>
      <c r="BI1991" s="218"/>
      <c r="BJ1991" s="222"/>
      <c r="BK1991" s="199"/>
      <c r="BL1991" s="218"/>
      <c r="BM1991" s="218"/>
      <c r="BN1991" s="218"/>
      <c r="BO1991" s="218"/>
      <c r="BP1991" s="218"/>
      <c r="BQ1991" s="218"/>
      <c r="BR1991" s="218"/>
      <c r="BS1991" s="218"/>
      <c r="BT1991" s="218"/>
      <c r="BU1991" s="218"/>
      <c r="BV1991" s="218"/>
      <c r="BW1991" s="218"/>
      <c r="BX1991" s="218"/>
      <c r="BY1991" s="199"/>
      <c r="BZ1991" s="230"/>
      <c r="CA1991" s="230"/>
      <c r="CB1991" s="230"/>
      <c r="CC1991" s="230"/>
      <c r="CD1991" s="230"/>
      <c r="CE1991" s="230"/>
      <c r="CF1991" s="230"/>
      <c r="CG1991" s="230"/>
      <c r="CH1991" s="230"/>
      <c r="CI1991" s="230"/>
      <c r="CJ1991" s="230"/>
      <c r="CK1991" s="230"/>
      <c r="CL1991" s="230"/>
      <c r="CM1991" s="230"/>
      <c r="CN1991" s="218"/>
      <c r="CO1991" s="199"/>
      <c r="CP1991" s="230"/>
      <c r="CQ1991" s="230"/>
      <c r="CR1991" s="230"/>
      <c r="CS1991" s="230"/>
      <c r="CT1991" s="230"/>
      <c r="CU1991" s="230"/>
      <c r="CV1991" s="230"/>
      <c r="CW1991" s="230"/>
    </row>
    <row r="1992" ht="15" hidden="1" spans="1:101">
      <c r="A1992" s="191">
        <v>3109</v>
      </c>
      <c r="B1992" s="261" t="s">
        <v>4871</v>
      </c>
      <c r="C1992" s="261" t="s">
        <v>4872</v>
      </c>
      <c r="D1992" s="261" t="s">
        <v>2806</v>
      </c>
      <c r="E1992" s="199"/>
      <c r="F1992" s="261" t="s">
        <v>2170</v>
      </c>
      <c r="G1992" s="199"/>
      <c r="H1992" s="199"/>
      <c r="I1992" s="199"/>
      <c r="J1992" s="202"/>
      <c r="K1992" s="202"/>
      <c r="L1992" s="164"/>
      <c r="M1992" s="164"/>
      <c r="N1992" s="164"/>
      <c r="O1992" s="164"/>
      <c r="P1992" s="164"/>
      <c r="Q1992" s="164"/>
      <c r="R1992" s="164"/>
      <c r="S1992" s="164"/>
      <c r="T1992" s="164"/>
      <c r="U1992" s="164"/>
      <c r="V1992" s="164"/>
      <c r="W1992" s="210"/>
      <c r="X1992" s="164"/>
      <c r="Y1992" s="164"/>
      <c r="Z1992" s="164"/>
      <c r="AA1992" s="164"/>
      <c r="AB1992" s="164"/>
      <c r="AC1992" s="210"/>
      <c r="AD1992" s="199"/>
      <c r="AE1992" s="199"/>
      <c r="AF1992" s="199"/>
      <c r="AG1992" s="199"/>
      <c r="AH1992" s="230"/>
      <c r="AI1992" s="199"/>
      <c r="AJ1992" s="199"/>
      <c r="AK1992" s="218"/>
      <c r="AL1992" s="218"/>
      <c r="AM1992" s="218"/>
      <c r="AN1992" s="218"/>
      <c r="AO1992" s="218"/>
      <c r="AP1992" s="218"/>
      <c r="AQ1992" s="218"/>
      <c r="AR1992" s="218"/>
      <c r="AS1992" s="218"/>
      <c r="AT1992" s="218"/>
      <c r="AU1992" s="218"/>
      <c r="AV1992" s="218"/>
      <c r="AW1992" s="218"/>
      <c r="AX1992" s="218"/>
      <c r="AY1992" s="218"/>
      <c r="AZ1992" s="218"/>
      <c r="BA1992" s="218"/>
      <c r="BB1992" s="218"/>
      <c r="BC1992" s="218"/>
      <c r="BD1992" s="218"/>
      <c r="BE1992" s="218"/>
      <c r="BF1992" s="218"/>
      <c r="BG1992" s="218"/>
      <c r="BH1992" s="218"/>
      <c r="BI1992" s="218"/>
      <c r="BJ1992" s="222"/>
      <c r="BK1992" s="199"/>
      <c r="BL1992" s="218"/>
      <c r="BM1992" s="218"/>
      <c r="BN1992" s="218"/>
      <c r="BO1992" s="218"/>
      <c r="BP1992" s="218"/>
      <c r="BQ1992" s="218"/>
      <c r="BR1992" s="218"/>
      <c r="BS1992" s="218"/>
      <c r="BT1992" s="218"/>
      <c r="BU1992" s="218"/>
      <c r="BV1992" s="218"/>
      <c r="BW1992" s="218"/>
      <c r="BX1992" s="218"/>
      <c r="BY1992" s="199"/>
      <c r="BZ1992" s="230"/>
      <c r="CA1992" s="230"/>
      <c r="CB1992" s="230"/>
      <c r="CC1992" s="230"/>
      <c r="CD1992" s="230"/>
      <c r="CE1992" s="230"/>
      <c r="CF1992" s="230"/>
      <c r="CG1992" s="230"/>
      <c r="CH1992" s="230"/>
      <c r="CI1992" s="230"/>
      <c r="CJ1992" s="230"/>
      <c r="CK1992" s="230"/>
      <c r="CL1992" s="230"/>
      <c r="CM1992" s="230"/>
      <c r="CN1992" s="218"/>
      <c r="CO1992" s="199"/>
      <c r="CP1992" s="230"/>
      <c r="CQ1992" s="230"/>
      <c r="CR1992" s="230"/>
      <c r="CS1992" s="230"/>
      <c r="CT1992" s="230"/>
      <c r="CU1992" s="230"/>
      <c r="CV1992" s="230"/>
      <c r="CW1992" s="230"/>
    </row>
    <row r="1993" ht="15" hidden="1" spans="1:101">
      <c r="A1993" s="191">
        <v>3110</v>
      </c>
      <c r="B1993" s="261" t="s">
        <v>4873</v>
      </c>
      <c r="C1993" s="261" t="s">
        <v>4874</v>
      </c>
      <c r="D1993" s="261" t="s">
        <v>2794</v>
      </c>
      <c r="E1993" s="199"/>
      <c r="F1993" s="261" t="s">
        <v>2170</v>
      </c>
      <c r="G1993" s="199"/>
      <c r="H1993" s="199"/>
      <c r="I1993" s="199"/>
      <c r="J1993" s="202"/>
      <c r="K1993" s="202"/>
      <c r="L1993" s="164"/>
      <c r="M1993" s="164"/>
      <c r="N1993" s="164"/>
      <c r="O1993" s="164"/>
      <c r="P1993" s="164"/>
      <c r="Q1993" s="164"/>
      <c r="R1993" s="164"/>
      <c r="S1993" s="164"/>
      <c r="T1993" s="164"/>
      <c r="U1993" s="164"/>
      <c r="V1993" s="164"/>
      <c r="W1993" s="210"/>
      <c r="X1993" s="164"/>
      <c r="Y1993" s="164"/>
      <c r="Z1993" s="164"/>
      <c r="AA1993" s="164"/>
      <c r="AB1993" s="164"/>
      <c r="AC1993" s="210"/>
      <c r="AD1993" s="199"/>
      <c r="AE1993" s="199"/>
      <c r="AF1993" s="199"/>
      <c r="AG1993" s="199"/>
      <c r="AH1993" s="230"/>
      <c r="AI1993" s="199"/>
      <c r="AJ1993" s="199"/>
      <c r="AK1993" s="218"/>
      <c r="AL1993" s="218"/>
      <c r="AM1993" s="218"/>
      <c r="AN1993" s="218"/>
      <c r="AO1993" s="218"/>
      <c r="AP1993" s="218"/>
      <c r="AQ1993" s="218"/>
      <c r="AR1993" s="218"/>
      <c r="AS1993" s="218"/>
      <c r="AT1993" s="218"/>
      <c r="AU1993" s="218"/>
      <c r="AV1993" s="218"/>
      <c r="AW1993" s="218"/>
      <c r="AX1993" s="218"/>
      <c r="AY1993" s="218"/>
      <c r="AZ1993" s="218"/>
      <c r="BA1993" s="218"/>
      <c r="BB1993" s="218"/>
      <c r="BC1993" s="218"/>
      <c r="BD1993" s="218"/>
      <c r="BE1993" s="218"/>
      <c r="BF1993" s="218"/>
      <c r="BG1993" s="218"/>
      <c r="BH1993" s="218"/>
      <c r="BI1993" s="218"/>
      <c r="BJ1993" s="222"/>
      <c r="BK1993" s="199"/>
      <c r="BL1993" s="218"/>
      <c r="BM1993" s="218"/>
      <c r="BN1993" s="218"/>
      <c r="BO1993" s="218"/>
      <c r="BP1993" s="218"/>
      <c r="BQ1993" s="218"/>
      <c r="BR1993" s="218"/>
      <c r="BS1993" s="218"/>
      <c r="BT1993" s="218"/>
      <c r="BU1993" s="218"/>
      <c r="BV1993" s="218"/>
      <c r="BW1993" s="218"/>
      <c r="BX1993" s="218"/>
      <c r="BY1993" s="199"/>
      <c r="BZ1993" s="230"/>
      <c r="CA1993" s="230"/>
      <c r="CB1993" s="230"/>
      <c r="CC1993" s="230"/>
      <c r="CD1993" s="230"/>
      <c r="CE1993" s="230"/>
      <c r="CF1993" s="230"/>
      <c r="CG1993" s="230"/>
      <c r="CH1993" s="230"/>
      <c r="CI1993" s="230"/>
      <c r="CJ1993" s="230"/>
      <c r="CK1993" s="230"/>
      <c r="CL1993" s="230"/>
      <c r="CM1993" s="230"/>
      <c r="CN1993" s="218"/>
      <c r="CO1993" s="199"/>
      <c r="CP1993" s="230"/>
      <c r="CQ1993" s="230"/>
      <c r="CR1993" s="230"/>
      <c r="CS1993" s="230"/>
      <c r="CT1993" s="230"/>
      <c r="CU1993" s="230"/>
      <c r="CV1993" s="230"/>
      <c r="CW1993" s="230"/>
    </row>
    <row r="1994" ht="15" hidden="1" spans="1:101">
      <c r="A1994" s="191">
        <v>3111</v>
      </c>
      <c r="B1994" s="261" t="s">
        <v>4875</v>
      </c>
      <c r="C1994" s="261" t="s">
        <v>4252</v>
      </c>
      <c r="D1994" s="261" t="s">
        <v>2918</v>
      </c>
      <c r="E1994" s="199"/>
      <c r="F1994" s="261" t="s">
        <v>3406</v>
      </c>
      <c r="G1994" s="199"/>
      <c r="H1994" s="199"/>
      <c r="I1994" s="199"/>
      <c r="J1994" s="202"/>
      <c r="K1994" s="202"/>
      <c r="L1994" s="164"/>
      <c r="M1994" s="164"/>
      <c r="N1994" s="164"/>
      <c r="O1994" s="164"/>
      <c r="P1994" s="164"/>
      <c r="Q1994" s="164"/>
      <c r="R1994" s="164"/>
      <c r="S1994" s="164"/>
      <c r="T1994" s="164"/>
      <c r="U1994" s="164"/>
      <c r="V1994" s="164"/>
      <c r="W1994" s="210"/>
      <c r="X1994" s="164"/>
      <c r="Y1994" s="164"/>
      <c r="Z1994" s="164"/>
      <c r="AA1994" s="164"/>
      <c r="AB1994" s="164"/>
      <c r="AC1994" s="210"/>
      <c r="AD1994" s="199"/>
      <c r="AE1994" s="199"/>
      <c r="AF1994" s="199"/>
      <c r="AG1994" s="199"/>
      <c r="AH1994" s="230"/>
      <c r="AI1994" s="199"/>
      <c r="AJ1994" s="199"/>
      <c r="AK1994" s="218"/>
      <c r="AL1994" s="218"/>
      <c r="AM1994" s="218"/>
      <c r="AN1994" s="218"/>
      <c r="AO1994" s="218"/>
      <c r="AP1994" s="218"/>
      <c r="AQ1994" s="218"/>
      <c r="AR1994" s="218"/>
      <c r="AS1994" s="218"/>
      <c r="AT1994" s="218"/>
      <c r="AU1994" s="218"/>
      <c r="AV1994" s="218"/>
      <c r="AW1994" s="218"/>
      <c r="AX1994" s="218"/>
      <c r="AY1994" s="218"/>
      <c r="AZ1994" s="218"/>
      <c r="BA1994" s="218"/>
      <c r="BB1994" s="218"/>
      <c r="BC1994" s="218"/>
      <c r="BD1994" s="218"/>
      <c r="BE1994" s="218"/>
      <c r="BF1994" s="218"/>
      <c r="BG1994" s="218"/>
      <c r="BH1994" s="218"/>
      <c r="BI1994" s="218"/>
      <c r="BJ1994" s="222"/>
      <c r="BK1994" s="199"/>
      <c r="BL1994" s="218"/>
      <c r="BM1994" s="218"/>
      <c r="BN1994" s="218"/>
      <c r="BO1994" s="218"/>
      <c r="BP1994" s="218"/>
      <c r="BQ1994" s="218"/>
      <c r="BR1994" s="218"/>
      <c r="BS1994" s="218"/>
      <c r="BT1994" s="218"/>
      <c r="BU1994" s="218"/>
      <c r="BV1994" s="218"/>
      <c r="BW1994" s="218"/>
      <c r="BX1994" s="218"/>
      <c r="BY1994" s="199"/>
      <c r="BZ1994" s="230"/>
      <c r="CA1994" s="230"/>
      <c r="CB1994" s="230"/>
      <c r="CC1994" s="230"/>
      <c r="CD1994" s="230"/>
      <c r="CE1994" s="230"/>
      <c r="CF1994" s="230"/>
      <c r="CG1994" s="230"/>
      <c r="CH1994" s="230"/>
      <c r="CI1994" s="230"/>
      <c r="CJ1994" s="230"/>
      <c r="CK1994" s="230"/>
      <c r="CL1994" s="230"/>
      <c r="CM1994" s="230"/>
      <c r="CN1994" s="218"/>
      <c r="CO1994" s="199"/>
      <c r="CP1994" s="230"/>
      <c r="CQ1994" s="230"/>
      <c r="CR1994" s="230"/>
      <c r="CS1994" s="230"/>
      <c r="CT1994" s="230"/>
      <c r="CU1994" s="230"/>
      <c r="CV1994" s="230"/>
      <c r="CW1994" s="230"/>
    </row>
    <row r="1995" ht="15" hidden="1" spans="1:101">
      <c r="A1995" s="191">
        <v>3112</v>
      </c>
      <c r="B1995" s="261" t="s">
        <v>4876</v>
      </c>
      <c r="C1995" s="261" t="s">
        <v>4877</v>
      </c>
      <c r="D1995" s="261" t="s">
        <v>2853</v>
      </c>
      <c r="E1995" s="199"/>
      <c r="F1995" s="261" t="s">
        <v>4536</v>
      </c>
      <c r="G1995" s="199"/>
      <c r="H1995" s="199"/>
      <c r="I1995" s="199"/>
      <c r="J1995" s="202"/>
      <c r="K1995" s="202"/>
      <c r="L1995" s="164"/>
      <c r="M1995" s="164"/>
      <c r="N1995" s="164"/>
      <c r="O1995" s="164"/>
      <c r="P1995" s="164"/>
      <c r="Q1995" s="164"/>
      <c r="R1995" s="164"/>
      <c r="S1995" s="164"/>
      <c r="T1995" s="164"/>
      <c r="U1995" s="164"/>
      <c r="V1995" s="164"/>
      <c r="W1995" s="210"/>
      <c r="X1995" s="164"/>
      <c r="Y1995" s="164"/>
      <c r="Z1995" s="164"/>
      <c r="AA1995" s="164"/>
      <c r="AB1995" s="164"/>
      <c r="AC1995" s="210"/>
      <c r="AD1995" s="199"/>
      <c r="AE1995" s="199"/>
      <c r="AF1995" s="199"/>
      <c r="AG1995" s="199"/>
      <c r="AH1995" s="230"/>
      <c r="AI1995" s="199"/>
      <c r="AJ1995" s="199"/>
      <c r="AK1995" s="218"/>
      <c r="AL1995" s="218"/>
      <c r="AM1995" s="218"/>
      <c r="AN1995" s="218"/>
      <c r="AO1995" s="218"/>
      <c r="AP1995" s="218"/>
      <c r="AQ1995" s="218"/>
      <c r="AR1995" s="218"/>
      <c r="AS1995" s="218"/>
      <c r="AT1995" s="218"/>
      <c r="AU1995" s="218"/>
      <c r="AV1995" s="218"/>
      <c r="AW1995" s="218"/>
      <c r="AX1995" s="218"/>
      <c r="AY1995" s="218"/>
      <c r="AZ1995" s="218"/>
      <c r="BA1995" s="218"/>
      <c r="BB1995" s="218"/>
      <c r="BC1995" s="218"/>
      <c r="BD1995" s="218"/>
      <c r="BE1995" s="218"/>
      <c r="BF1995" s="218"/>
      <c r="BG1995" s="218"/>
      <c r="BH1995" s="218"/>
      <c r="BI1995" s="218"/>
      <c r="BJ1995" s="222"/>
      <c r="BK1995" s="199"/>
      <c r="BL1995" s="218"/>
      <c r="BM1995" s="218"/>
      <c r="BN1995" s="218"/>
      <c r="BO1995" s="218"/>
      <c r="BP1995" s="218"/>
      <c r="BQ1995" s="218"/>
      <c r="BR1995" s="218"/>
      <c r="BS1995" s="218"/>
      <c r="BT1995" s="218"/>
      <c r="BU1995" s="218"/>
      <c r="BV1995" s="218"/>
      <c r="BW1995" s="218"/>
      <c r="BX1995" s="218"/>
      <c r="BY1995" s="199"/>
      <c r="BZ1995" s="230"/>
      <c r="CA1995" s="230"/>
      <c r="CB1995" s="230"/>
      <c r="CC1995" s="230"/>
      <c r="CD1995" s="230"/>
      <c r="CE1995" s="230"/>
      <c r="CF1995" s="230"/>
      <c r="CG1995" s="230"/>
      <c r="CH1995" s="230"/>
      <c r="CI1995" s="230"/>
      <c r="CJ1995" s="230"/>
      <c r="CK1995" s="230"/>
      <c r="CL1995" s="230"/>
      <c r="CM1995" s="230"/>
      <c r="CN1995" s="218"/>
      <c r="CO1995" s="199"/>
      <c r="CP1995" s="230"/>
      <c r="CQ1995" s="230"/>
      <c r="CR1995" s="230"/>
      <c r="CS1995" s="230"/>
      <c r="CT1995" s="230"/>
      <c r="CU1995" s="230"/>
      <c r="CV1995" s="230"/>
      <c r="CW1995" s="230"/>
    </row>
    <row r="1996" ht="15" hidden="1" spans="1:101">
      <c r="A1996" s="191">
        <v>3113</v>
      </c>
      <c r="B1996" s="261" t="s">
        <v>4878</v>
      </c>
      <c r="C1996" s="261" t="s">
        <v>4879</v>
      </c>
      <c r="D1996" s="261" t="s">
        <v>2853</v>
      </c>
      <c r="E1996" s="199"/>
      <c r="F1996" s="261" t="s">
        <v>4880</v>
      </c>
      <c r="G1996" s="199"/>
      <c r="H1996" s="199"/>
      <c r="I1996" s="199"/>
      <c r="J1996" s="202"/>
      <c r="K1996" s="202"/>
      <c r="L1996" s="164"/>
      <c r="M1996" s="164"/>
      <c r="N1996" s="164"/>
      <c r="O1996" s="164"/>
      <c r="P1996" s="164"/>
      <c r="Q1996" s="164"/>
      <c r="R1996" s="164"/>
      <c r="S1996" s="164"/>
      <c r="T1996" s="164"/>
      <c r="U1996" s="164"/>
      <c r="V1996" s="164"/>
      <c r="W1996" s="210"/>
      <c r="X1996" s="164"/>
      <c r="Y1996" s="164"/>
      <c r="Z1996" s="164"/>
      <c r="AA1996" s="164"/>
      <c r="AB1996" s="164"/>
      <c r="AC1996" s="210"/>
      <c r="AD1996" s="199"/>
      <c r="AE1996" s="199"/>
      <c r="AF1996" s="199"/>
      <c r="AG1996" s="199"/>
      <c r="AH1996" s="230"/>
      <c r="AI1996" s="199"/>
      <c r="AJ1996" s="199"/>
      <c r="AK1996" s="218"/>
      <c r="AL1996" s="218"/>
      <c r="AM1996" s="218"/>
      <c r="AN1996" s="218"/>
      <c r="AO1996" s="218"/>
      <c r="AP1996" s="218"/>
      <c r="AQ1996" s="218"/>
      <c r="AR1996" s="218"/>
      <c r="AS1996" s="218"/>
      <c r="AT1996" s="218"/>
      <c r="AU1996" s="218"/>
      <c r="AV1996" s="218"/>
      <c r="AW1996" s="218"/>
      <c r="AX1996" s="218"/>
      <c r="AY1996" s="218"/>
      <c r="AZ1996" s="218"/>
      <c r="BA1996" s="218"/>
      <c r="BB1996" s="218"/>
      <c r="BC1996" s="218"/>
      <c r="BD1996" s="218"/>
      <c r="BE1996" s="218"/>
      <c r="BF1996" s="218"/>
      <c r="BG1996" s="218"/>
      <c r="BH1996" s="218"/>
      <c r="BI1996" s="218"/>
      <c r="BJ1996" s="222"/>
      <c r="BK1996" s="199"/>
      <c r="BL1996" s="218"/>
      <c r="BM1996" s="218"/>
      <c r="BN1996" s="218"/>
      <c r="BO1996" s="218"/>
      <c r="BP1996" s="218"/>
      <c r="BQ1996" s="218"/>
      <c r="BR1996" s="218"/>
      <c r="BS1996" s="218"/>
      <c r="BT1996" s="218"/>
      <c r="BU1996" s="218"/>
      <c r="BV1996" s="218"/>
      <c r="BW1996" s="218"/>
      <c r="BX1996" s="218"/>
      <c r="BY1996" s="199"/>
      <c r="BZ1996" s="230"/>
      <c r="CA1996" s="230"/>
      <c r="CB1996" s="230"/>
      <c r="CC1996" s="230"/>
      <c r="CD1996" s="230"/>
      <c r="CE1996" s="230"/>
      <c r="CF1996" s="230"/>
      <c r="CG1996" s="230"/>
      <c r="CH1996" s="230"/>
      <c r="CI1996" s="230"/>
      <c r="CJ1996" s="230"/>
      <c r="CK1996" s="230"/>
      <c r="CL1996" s="230"/>
      <c r="CM1996" s="230"/>
      <c r="CN1996" s="218"/>
      <c r="CO1996" s="199"/>
      <c r="CP1996" s="230"/>
      <c r="CQ1996" s="230"/>
      <c r="CR1996" s="230"/>
      <c r="CS1996" s="230"/>
      <c r="CT1996" s="230"/>
      <c r="CU1996" s="230"/>
      <c r="CV1996" s="230"/>
      <c r="CW1996" s="230"/>
    </row>
    <row r="1997" hidden="1" spans="1:101">
      <c r="A1997" s="191">
        <v>3114</v>
      </c>
      <c r="B1997" s="305" t="s">
        <v>4881</v>
      </c>
      <c r="C1997" s="261" t="s">
        <v>4882</v>
      </c>
      <c r="D1997" s="261" t="s">
        <v>3017</v>
      </c>
      <c r="E1997" s="199"/>
      <c r="F1997" s="261" t="s">
        <v>4271</v>
      </c>
      <c r="G1997" s="199"/>
      <c r="H1997" s="199"/>
      <c r="I1997" s="199"/>
      <c r="J1997" s="202"/>
      <c r="K1997" s="202"/>
      <c r="L1997" s="164"/>
      <c r="M1997" s="164"/>
      <c r="N1997" s="164"/>
      <c r="O1997" s="164"/>
      <c r="P1997" s="164"/>
      <c r="Q1997" s="164"/>
      <c r="R1997" s="164"/>
      <c r="S1997" s="164"/>
      <c r="T1997" s="164"/>
      <c r="U1997" s="164"/>
      <c r="V1997" s="164"/>
      <c r="W1997" s="210"/>
      <c r="X1997" s="164"/>
      <c r="Y1997" s="164"/>
      <c r="Z1997" s="164"/>
      <c r="AA1997" s="164"/>
      <c r="AB1997" s="164"/>
      <c r="AC1997" s="210"/>
      <c r="AD1997" s="199"/>
      <c r="AE1997" s="199"/>
      <c r="AF1997" s="199"/>
      <c r="AG1997" s="199"/>
      <c r="AH1997" s="230"/>
      <c r="AI1997" s="199"/>
      <c r="AJ1997" s="199"/>
      <c r="AK1997" s="218"/>
      <c r="AL1997" s="218"/>
      <c r="AM1997" s="218"/>
      <c r="AN1997" s="218"/>
      <c r="AO1997" s="218"/>
      <c r="AP1997" s="218"/>
      <c r="AQ1997" s="218"/>
      <c r="AR1997" s="218"/>
      <c r="AS1997" s="218"/>
      <c r="AT1997" s="218"/>
      <c r="AU1997" s="218"/>
      <c r="AV1997" s="218"/>
      <c r="AW1997" s="218"/>
      <c r="AX1997" s="218"/>
      <c r="AY1997" s="218"/>
      <c r="AZ1997" s="218"/>
      <c r="BA1997" s="218"/>
      <c r="BB1997" s="218"/>
      <c r="BC1997" s="218"/>
      <c r="BD1997" s="218"/>
      <c r="BE1997" s="218"/>
      <c r="BF1997" s="218"/>
      <c r="BG1997" s="218"/>
      <c r="BH1997" s="218"/>
      <c r="BI1997" s="218"/>
      <c r="BJ1997" s="222"/>
      <c r="BK1997" s="199"/>
      <c r="BL1997" s="218"/>
      <c r="BM1997" s="218"/>
      <c r="BN1997" s="218"/>
      <c r="BO1997" s="218"/>
      <c r="BP1997" s="218"/>
      <c r="BQ1997" s="218"/>
      <c r="BR1997" s="218"/>
      <c r="BS1997" s="218"/>
      <c r="BT1997" s="218"/>
      <c r="BU1997" s="218"/>
      <c r="BV1997" s="218"/>
      <c r="BW1997" s="218"/>
      <c r="BX1997" s="218"/>
      <c r="BY1997" s="199"/>
      <c r="BZ1997" s="230"/>
      <c r="CA1997" s="230"/>
      <c r="CB1997" s="230"/>
      <c r="CC1997" s="230"/>
      <c r="CD1997" s="230"/>
      <c r="CE1997" s="230"/>
      <c r="CF1997" s="230"/>
      <c r="CG1997" s="230"/>
      <c r="CH1997" s="230"/>
      <c r="CI1997" s="230"/>
      <c r="CJ1997" s="230"/>
      <c r="CK1997" s="230"/>
      <c r="CL1997" s="230"/>
      <c r="CM1997" s="230"/>
      <c r="CN1997" s="218"/>
      <c r="CO1997" s="199"/>
      <c r="CP1997" s="230"/>
      <c r="CQ1997" s="230"/>
      <c r="CR1997" s="230"/>
      <c r="CS1997" s="230"/>
      <c r="CT1997" s="230"/>
      <c r="CU1997" s="230"/>
      <c r="CV1997" s="230"/>
      <c r="CW1997" s="230"/>
    </row>
    <row r="1998" ht="15" hidden="1" spans="1:101">
      <c r="A1998" s="191">
        <v>3115</v>
      </c>
      <c r="B1998" s="261" t="s">
        <v>4883</v>
      </c>
      <c r="C1998" s="261" t="s">
        <v>4884</v>
      </c>
      <c r="D1998" s="261" t="s">
        <v>2780</v>
      </c>
      <c r="E1998" s="199"/>
      <c r="F1998" s="261" t="s">
        <v>4594</v>
      </c>
      <c r="G1998" s="199"/>
      <c r="H1998" s="199"/>
      <c r="I1998" s="199"/>
      <c r="J1998" s="202"/>
      <c r="K1998" s="202"/>
      <c r="L1998" s="164"/>
      <c r="M1998" s="164"/>
      <c r="N1998" s="164"/>
      <c r="O1998" s="164"/>
      <c r="P1998" s="164"/>
      <c r="Q1998" s="164"/>
      <c r="R1998" s="164"/>
      <c r="S1998" s="164"/>
      <c r="T1998" s="164"/>
      <c r="U1998" s="164"/>
      <c r="V1998" s="164"/>
      <c r="W1998" s="210"/>
      <c r="X1998" s="164"/>
      <c r="Y1998" s="164"/>
      <c r="Z1998" s="164"/>
      <c r="AA1998" s="164"/>
      <c r="AB1998" s="164"/>
      <c r="AC1998" s="210"/>
      <c r="AD1998" s="199"/>
      <c r="AE1998" s="199"/>
      <c r="AF1998" s="199"/>
      <c r="AG1998" s="199"/>
      <c r="AH1998" s="230"/>
      <c r="AI1998" s="199"/>
      <c r="AJ1998" s="199"/>
      <c r="AK1998" s="218"/>
      <c r="AL1998" s="218"/>
      <c r="AM1998" s="218"/>
      <c r="AN1998" s="218"/>
      <c r="AO1998" s="218"/>
      <c r="AP1998" s="218"/>
      <c r="AQ1998" s="218"/>
      <c r="AR1998" s="218"/>
      <c r="AS1998" s="218"/>
      <c r="AT1998" s="218"/>
      <c r="AU1998" s="218"/>
      <c r="AV1998" s="218"/>
      <c r="AW1998" s="218"/>
      <c r="AX1998" s="218"/>
      <c r="AY1998" s="218"/>
      <c r="AZ1998" s="218"/>
      <c r="BA1998" s="218"/>
      <c r="BB1998" s="218"/>
      <c r="BC1998" s="218"/>
      <c r="BD1998" s="218"/>
      <c r="BE1998" s="218"/>
      <c r="BF1998" s="218"/>
      <c r="BG1998" s="218"/>
      <c r="BH1998" s="218"/>
      <c r="BI1998" s="218"/>
      <c r="BJ1998" s="222"/>
      <c r="BK1998" s="199"/>
      <c r="BL1998" s="218"/>
      <c r="BM1998" s="218"/>
      <c r="BN1998" s="218"/>
      <c r="BO1998" s="218"/>
      <c r="BP1998" s="218"/>
      <c r="BQ1998" s="218"/>
      <c r="BR1998" s="218"/>
      <c r="BS1998" s="218"/>
      <c r="BT1998" s="218"/>
      <c r="BU1998" s="218"/>
      <c r="BV1998" s="218"/>
      <c r="BW1998" s="218"/>
      <c r="BX1998" s="218"/>
      <c r="BY1998" s="199"/>
      <c r="BZ1998" s="230"/>
      <c r="CA1998" s="230"/>
      <c r="CB1998" s="230"/>
      <c r="CC1998" s="230"/>
      <c r="CD1998" s="230"/>
      <c r="CE1998" s="230"/>
      <c r="CF1998" s="230"/>
      <c r="CG1998" s="230"/>
      <c r="CH1998" s="230"/>
      <c r="CI1998" s="230"/>
      <c r="CJ1998" s="230"/>
      <c r="CK1998" s="230"/>
      <c r="CL1998" s="230"/>
      <c r="CM1998" s="230"/>
      <c r="CN1998" s="218"/>
      <c r="CO1998" s="199"/>
      <c r="CP1998" s="230"/>
      <c r="CQ1998" s="230"/>
      <c r="CR1998" s="230"/>
      <c r="CS1998" s="230"/>
      <c r="CT1998" s="230"/>
      <c r="CU1998" s="230"/>
      <c r="CV1998" s="230"/>
      <c r="CW1998" s="230"/>
    </row>
    <row r="1999" hidden="1" spans="1:101">
      <c r="A1999" s="191">
        <v>3116</v>
      </c>
      <c r="B1999" s="274" t="s">
        <v>4885</v>
      </c>
      <c r="C1999" s="261" t="s">
        <v>4886</v>
      </c>
      <c r="D1999" s="261" t="s">
        <v>2794</v>
      </c>
      <c r="E1999" s="199"/>
      <c r="F1999" s="261" t="s">
        <v>2170</v>
      </c>
      <c r="G1999" s="199"/>
      <c r="H1999" s="199"/>
      <c r="I1999" s="199"/>
      <c r="J1999" s="202"/>
      <c r="K1999" s="202"/>
      <c r="L1999" s="164"/>
      <c r="M1999" s="164"/>
      <c r="N1999" s="164"/>
      <c r="O1999" s="164"/>
      <c r="P1999" s="164"/>
      <c r="Q1999" s="164"/>
      <c r="R1999" s="164"/>
      <c r="S1999" s="164"/>
      <c r="T1999" s="164"/>
      <c r="U1999" s="164"/>
      <c r="V1999" s="164"/>
      <c r="W1999" s="210"/>
      <c r="X1999" s="164"/>
      <c r="Y1999" s="164"/>
      <c r="Z1999" s="164"/>
      <c r="AA1999" s="164"/>
      <c r="AB1999" s="164"/>
      <c r="AC1999" s="210"/>
      <c r="AD1999" s="199"/>
      <c r="AE1999" s="199"/>
      <c r="AF1999" s="199"/>
      <c r="AG1999" s="199"/>
      <c r="AH1999" s="230"/>
      <c r="AI1999" s="199"/>
      <c r="AJ1999" s="199"/>
      <c r="AK1999" s="218"/>
      <c r="AL1999" s="218"/>
      <c r="AM1999" s="218"/>
      <c r="AN1999" s="218"/>
      <c r="AO1999" s="218"/>
      <c r="AP1999" s="218"/>
      <c r="AQ1999" s="218"/>
      <c r="AR1999" s="218"/>
      <c r="AS1999" s="218"/>
      <c r="AT1999" s="218"/>
      <c r="AU1999" s="218"/>
      <c r="AV1999" s="218"/>
      <c r="AW1999" s="218"/>
      <c r="AX1999" s="218"/>
      <c r="AY1999" s="218"/>
      <c r="AZ1999" s="218"/>
      <c r="BA1999" s="218"/>
      <c r="BB1999" s="218"/>
      <c r="BC1999" s="218"/>
      <c r="BD1999" s="218"/>
      <c r="BE1999" s="218"/>
      <c r="BF1999" s="218"/>
      <c r="BG1999" s="218"/>
      <c r="BH1999" s="218"/>
      <c r="BI1999" s="218"/>
      <c r="BJ1999" s="222"/>
      <c r="BK1999" s="199"/>
      <c r="BL1999" s="218"/>
      <c r="BM1999" s="218"/>
      <c r="BN1999" s="218"/>
      <c r="BO1999" s="218"/>
      <c r="BP1999" s="218"/>
      <c r="BQ1999" s="218"/>
      <c r="BR1999" s="218"/>
      <c r="BS1999" s="218"/>
      <c r="BT1999" s="218"/>
      <c r="BU1999" s="218"/>
      <c r="BV1999" s="218"/>
      <c r="BW1999" s="218"/>
      <c r="BX1999" s="218"/>
      <c r="BY1999" s="199"/>
      <c r="BZ1999" s="230"/>
      <c r="CA1999" s="230"/>
      <c r="CB1999" s="230"/>
      <c r="CC1999" s="230"/>
      <c r="CD1999" s="230"/>
      <c r="CE1999" s="230"/>
      <c r="CF1999" s="230"/>
      <c r="CG1999" s="230"/>
      <c r="CH1999" s="230"/>
      <c r="CI1999" s="230"/>
      <c r="CJ1999" s="230"/>
      <c r="CK1999" s="230"/>
      <c r="CL1999" s="230"/>
      <c r="CM1999" s="230"/>
      <c r="CN1999" s="218"/>
      <c r="CO1999" s="199"/>
      <c r="CP1999" s="230"/>
      <c r="CQ1999" s="230"/>
      <c r="CR1999" s="230"/>
      <c r="CS1999" s="230"/>
      <c r="CT1999" s="230"/>
      <c r="CU1999" s="230"/>
      <c r="CV1999" s="230"/>
      <c r="CW1999" s="230"/>
    </row>
    <row r="2000" ht="15" hidden="1" spans="1:101">
      <c r="A2000" s="191">
        <v>3117</v>
      </c>
      <c r="B2000" s="261" t="s">
        <v>4887</v>
      </c>
      <c r="C2000" s="261" t="s">
        <v>4888</v>
      </c>
      <c r="D2000" s="261" t="s">
        <v>2798</v>
      </c>
      <c r="E2000" s="199"/>
      <c r="F2000" s="261" t="s">
        <v>2197</v>
      </c>
      <c r="G2000" s="199"/>
      <c r="H2000" s="199"/>
      <c r="I2000" s="199"/>
      <c r="J2000" s="202"/>
      <c r="K2000" s="202"/>
      <c r="L2000" s="164"/>
      <c r="M2000" s="164"/>
      <c r="N2000" s="164"/>
      <c r="O2000" s="164"/>
      <c r="P2000" s="164"/>
      <c r="Q2000" s="164"/>
      <c r="R2000" s="164"/>
      <c r="S2000" s="164"/>
      <c r="T2000" s="164"/>
      <c r="U2000" s="164"/>
      <c r="V2000" s="164"/>
      <c r="W2000" s="210"/>
      <c r="X2000" s="164"/>
      <c r="Y2000" s="164"/>
      <c r="Z2000" s="164"/>
      <c r="AA2000" s="164"/>
      <c r="AB2000" s="164"/>
      <c r="AC2000" s="210"/>
      <c r="AD2000" s="199"/>
      <c r="AE2000" s="199"/>
      <c r="AF2000" s="199"/>
      <c r="AG2000" s="199"/>
      <c r="AH2000" s="230"/>
      <c r="AI2000" s="199"/>
      <c r="AJ2000" s="199"/>
      <c r="AK2000" s="218"/>
      <c r="AL2000" s="218"/>
      <c r="AM2000" s="218"/>
      <c r="AN2000" s="218"/>
      <c r="AO2000" s="218"/>
      <c r="AP2000" s="218"/>
      <c r="AQ2000" s="218"/>
      <c r="AR2000" s="218"/>
      <c r="AS2000" s="218"/>
      <c r="AT2000" s="218"/>
      <c r="AU2000" s="218"/>
      <c r="AV2000" s="218"/>
      <c r="AW2000" s="218"/>
      <c r="AX2000" s="218"/>
      <c r="AY2000" s="218"/>
      <c r="AZ2000" s="218"/>
      <c r="BA2000" s="218"/>
      <c r="BB2000" s="218"/>
      <c r="BC2000" s="218"/>
      <c r="BD2000" s="218"/>
      <c r="BE2000" s="218"/>
      <c r="BF2000" s="218"/>
      <c r="BG2000" s="218"/>
      <c r="BH2000" s="218"/>
      <c r="BI2000" s="218"/>
      <c r="BJ2000" s="222"/>
      <c r="BK2000" s="199"/>
      <c r="BL2000" s="218"/>
      <c r="BM2000" s="218"/>
      <c r="BN2000" s="218"/>
      <c r="BO2000" s="218"/>
      <c r="BP2000" s="218"/>
      <c r="BQ2000" s="218"/>
      <c r="BR2000" s="218"/>
      <c r="BS2000" s="218"/>
      <c r="BT2000" s="218"/>
      <c r="BU2000" s="218"/>
      <c r="BV2000" s="218"/>
      <c r="BW2000" s="218"/>
      <c r="BX2000" s="218"/>
      <c r="BY2000" s="199"/>
      <c r="BZ2000" s="230"/>
      <c r="CA2000" s="230"/>
      <c r="CB2000" s="230"/>
      <c r="CC2000" s="230"/>
      <c r="CD2000" s="230"/>
      <c r="CE2000" s="230"/>
      <c r="CF2000" s="230"/>
      <c r="CG2000" s="230"/>
      <c r="CH2000" s="230"/>
      <c r="CI2000" s="230"/>
      <c r="CJ2000" s="230"/>
      <c r="CK2000" s="230"/>
      <c r="CL2000" s="230"/>
      <c r="CM2000" s="230"/>
      <c r="CN2000" s="218"/>
      <c r="CO2000" s="199"/>
      <c r="CP2000" s="230"/>
      <c r="CQ2000" s="230"/>
      <c r="CR2000" s="230"/>
      <c r="CS2000" s="230"/>
      <c r="CT2000" s="230"/>
      <c r="CU2000" s="230"/>
      <c r="CV2000" s="230"/>
      <c r="CW2000" s="230"/>
    </row>
    <row r="2001" ht="15" hidden="1" spans="1:101">
      <c r="A2001" s="191">
        <v>3118</v>
      </c>
      <c r="B2001" s="261" t="s">
        <v>4889</v>
      </c>
      <c r="C2001" s="261" t="s">
        <v>4890</v>
      </c>
      <c r="D2001" s="261" t="s">
        <v>2794</v>
      </c>
      <c r="E2001" s="199"/>
      <c r="F2001" s="261" t="s">
        <v>2176</v>
      </c>
      <c r="G2001" s="199"/>
      <c r="H2001" s="199"/>
      <c r="I2001" s="199"/>
      <c r="J2001" s="202"/>
      <c r="K2001" s="202"/>
      <c r="L2001" s="164"/>
      <c r="M2001" s="164"/>
      <c r="N2001" s="164"/>
      <c r="O2001" s="164"/>
      <c r="P2001" s="164"/>
      <c r="Q2001" s="164"/>
      <c r="R2001" s="164"/>
      <c r="S2001" s="164"/>
      <c r="T2001" s="164"/>
      <c r="U2001" s="164"/>
      <c r="V2001" s="164"/>
      <c r="W2001" s="210"/>
      <c r="X2001" s="164"/>
      <c r="Y2001" s="164"/>
      <c r="Z2001" s="164"/>
      <c r="AA2001" s="164"/>
      <c r="AB2001" s="164"/>
      <c r="AC2001" s="210"/>
      <c r="AD2001" s="199"/>
      <c r="AE2001" s="199"/>
      <c r="AF2001" s="199"/>
      <c r="AG2001" s="199"/>
      <c r="AH2001" s="230"/>
      <c r="AI2001" s="199"/>
      <c r="AJ2001" s="199"/>
      <c r="AK2001" s="218"/>
      <c r="AL2001" s="218"/>
      <c r="AM2001" s="218"/>
      <c r="AN2001" s="218"/>
      <c r="AO2001" s="218"/>
      <c r="AP2001" s="218"/>
      <c r="AQ2001" s="218"/>
      <c r="AR2001" s="218"/>
      <c r="AS2001" s="218"/>
      <c r="AT2001" s="218"/>
      <c r="AU2001" s="218"/>
      <c r="AV2001" s="218"/>
      <c r="AW2001" s="218"/>
      <c r="AX2001" s="218"/>
      <c r="AY2001" s="218"/>
      <c r="AZ2001" s="218"/>
      <c r="BA2001" s="218"/>
      <c r="BB2001" s="218"/>
      <c r="BC2001" s="218"/>
      <c r="BD2001" s="218"/>
      <c r="BE2001" s="218"/>
      <c r="BF2001" s="218"/>
      <c r="BG2001" s="218"/>
      <c r="BH2001" s="218"/>
      <c r="BI2001" s="218"/>
      <c r="BJ2001" s="222"/>
      <c r="BK2001" s="199"/>
      <c r="BL2001" s="218"/>
      <c r="BM2001" s="218"/>
      <c r="BN2001" s="218"/>
      <c r="BO2001" s="218"/>
      <c r="BP2001" s="218"/>
      <c r="BQ2001" s="218"/>
      <c r="BR2001" s="218"/>
      <c r="BS2001" s="218"/>
      <c r="BT2001" s="218"/>
      <c r="BU2001" s="218"/>
      <c r="BV2001" s="218"/>
      <c r="BW2001" s="218"/>
      <c r="BX2001" s="218"/>
      <c r="BY2001" s="199"/>
      <c r="BZ2001" s="230"/>
      <c r="CA2001" s="230"/>
      <c r="CB2001" s="230"/>
      <c r="CC2001" s="230"/>
      <c r="CD2001" s="230"/>
      <c r="CE2001" s="230"/>
      <c r="CF2001" s="230"/>
      <c r="CG2001" s="230"/>
      <c r="CH2001" s="230"/>
      <c r="CI2001" s="230"/>
      <c r="CJ2001" s="230"/>
      <c r="CK2001" s="230"/>
      <c r="CL2001" s="230"/>
      <c r="CM2001" s="230"/>
      <c r="CN2001" s="218"/>
      <c r="CO2001" s="199"/>
      <c r="CP2001" s="230"/>
      <c r="CQ2001" s="230"/>
      <c r="CR2001" s="230"/>
      <c r="CS2001" s="230"/>
      <c r="CT2001" s="230"/>
      <c r="CU2001" s="230"/>
      <c r="CV2001" s="230"/>
      <c r="CW2001" s="230"/>
    </row>
    <row r="2002" ht="15" hidden="1" spans="1:101">
      <c r="A2002" s="191">
        <v>3119</v>
      </c>
      <c r="B2002" s="261" t="s">
        <v>4891</v>
      </c>
      <c r="C2002" s="261" t="s">
        <v>4892</v>
      </c>
      <c r="D2002" s="261" t="s">
        <v>2783</v>
      </c>
      <c r="E2002" s="199"/>
      <c r="F2002" s="261" t="s">
        <v>2170</v>
      </c>
      <c r="G2002" s="199"/>
      <c r="H2002" s="199"/>
      <c r="I2002" s="199"/>
      <c r="J2002" s="202"/>
      <c r="K2002" s="202"/>
      <c r="L2002" s="164"/>
      <c r="M2002" s="164"/>
      <c r="N2002" s="164"/>
      <c r="O2002" s="164"/>
      <c r="P2002" s="164"/>
      <c r="Q2002" s="164"/>
      <c r="R2002" s="164"/>
      <c r="S2002" s="164"/>
      <c r="T2002" s="164"/>
      <c r="U2002" s="164"/>
      <c r="V2002" s="164"/>
      <c r="W2002" s="210"/>
      <c r="X2002" s="164"/>
      <c r="Y2002" s="164"/>
      <c r="Z2002" s="164"/>
      <c r="AA2002" s="164"/>
      <c r="AB2002" s="164"/>
      <c r="AC2002" s="210"/>
      <c r="AD2002" s="199"/>
      <c r="AE2002" s="199"/>
      <c r="AF2002" s="199"/>
      <c r="AG2002" s="199"/>
      <c r="AH2002" s="230"/>
      <c r="AI2002" s="199"/>
      <c r="AJ2002" s="199"/>
      <c r="AK2002" s="218"/>
      <c r="AL2002" s="218"/>
      <c r="AM2002" s="218"/>
      <c r="AN2002" s="218"/>
      <c r="AO2002" s="218"/>
      <c r="AP2002" s="218"/>
      <c r="AQ2002" s="218"/>
      <c r="AR2002" s="218"/>
      <c r="AS2002" s="218"/>
      <c r="AT2002" s="218"/>
      <c r="AU2002" s="218"/>
      <c r="AV2002" s="218"/>
      <c r="AW2002" s="218"/>
      <c r="AX2002" s="218"/>
      <c r="AY2002" s="218"/>
      <c r="AZ2002" s="218"/>
      <c r="BA2002" s="218"/>
      <c r="BB2002" s="218"/>
      <c r="BC2002" s="218"/>
      <c r="BD2002" s="218"/>
      <c r="BE2002" s="218"/>
      <c r="BF2002" s="218"/>
      <c r="BG2002" s="218"/>
      <c r="BH2002" s="218"/>
      <c r="BI2002" s="218"/>
      <c r="BJ2002" s="222"/>
      <c r="BK2002" s="199"/>
      <c r="BL2002" s="218"/>
      <c r="BM2002" s="218"/>
      <c r="BN2002" s="218"/>
      <c r="BO2002" s="218"/>
      <c r="BP2002" s="218"/>
      <c r="BQ2002" s="218"/>
      <c r="BR2002" s="218"/>
      <c r="BS2002" s="218"/>
      <c r="BT2002" s="218"/>
      <c r="BU2002" s="218"/>
      <c r="BV2002" s="218"/>
      <c r="BW2002" s="218"/>
      <c r="BX2002" s="218"/>
      <c r="BY2002" s="199"/>
      <c r="BZ2002" s="230"/>
      <c r="CA2002" s="230"/>
      <c r="CB2002" s="230"/>
      <c r="CC2002" s="230"/>
      <c r="CD2002" s="230"/>
      <c r="CE2002" s="230"/>
      <c r="CF2002" s="230"/>
      <c r="CG2002" s="230"/>
      <c r="CH2002" s="230"/>
      <c r="CI2002" s="230"/>
      <c r="CJ2002" s="230"/>
      <c r="CK2002" s="230"/>
      <c r="CL2002" s="230"/>
      <c r="CM2002" s="230"/>
      <c r="CN2002" s="218"/>
      <c r="CO2002" s="199"/>
      <c r="CP2002" s="230"/>
      <c r="CQ2002" s="230"/>
      <c r="CR2002" s="230"/>
      <c r="CS2002" s="230"/>
      <c r="CT2002" s="230"/>
      <c r="CU2002" s="230"/>
      <c r="CV2002" s="230"/>
      <c r="CW2002" s="230"/>
    </row>
    <row r="2003" ht="15" hidden="1" spans="1:101">
      <c r="A2003" s="191">
        <v>3120</v>
      </c>
      <c r="B2003" s="261" t="s">
        <v>4893</v>
      </c>
      <c r="C2003" s="261" t="s">
        <v>4894</v>
      </c>
      <c r="D2003" s="261" t="s">
        <v>2783</v>
      </c>
      <c r="E2003" s="199"/>
      <c r="F2003" s="261" t="s">
        <v>2170</v>
      </c>
      <c r="G2003" s="199"/>
      <c r="H2003" s="199"/>
      <c r="I2003" s="199"/>
      <c r="J2003" s="202"/>
      <c r="K2003" s="202"/>
      <c r="L2003" s="164"/>
      <c r="M2003" s="164"/>
      <c r="N2003" s="164"/>
      <c r="O2003" s="164"/>
      <c r="P2003" s="164"/>
      <c r="Q2003" s="164"/>
      <c r="R2003" s="164"/>
      <c r="S2003" s="164"/>
      <c r="T2003" s="164"/>
      <c r="U2003" s="164"/>
      <c r="V2003" s="164"/>
      <c r="W2003" s="210"/>
      <c r="X2003" s="164"/>
      <c r="Y2003" s="164"/>
      <c r="Z2003" s="164"/>
      <c r="AA2003" s="164"/>
      <c r="AB2003" s="164"/>
      <c r="AC2003" s="210"/>
      <c r="AD2003" s="199"/>
      <c r="AE2003" s="199"/>
      <c r="AF2003" s="199"/>
      <c r="AG2003" s="199"/>
      <c r="AH2003" s="230"/>
      <c r="AI2003" s="199"/>
      <c r="AJ2003" s="199"/>
      <c r="AK2003" s="218"/>
      <c r="AL2003" s="218"/>
      <c r="AM2003" s="218"/>
      <c r="AN2003" s="218"/>
      <c r="AO2003" s="218"/>
      <c r="AP2003" s="218"/>
      <c r="AQ2003" s="218"/>
      <c r="AR2003" s="218"/>
      <c r="AS2003" s="218"/>
      <c r="AT2003" s="218"/>
      <c r="AU2003" s="218"/>
      <c r="AV2003" s="218"/>
      <c r="AW2003" s="218"/>
      <c r="AX2003" s="218"/>
      <c r="AY2003" s="218"/>
      <c r="AZ2003" s="218"/>
      <c r="BA2003" s="218"/>
      <c r="BB2003" s="218"/>
      <c r="BC2003" s="218"/>
      <c r="BD2003" s="218"/>
      <c r="BE2003" s="218"/>
      <c r="BF2003" s="218"/>
      <c r="BG2003" s="218"/>
      <c r="BH2003" s="218"/>
      <c r="BI2003" s="218"/>
      <c r="BJ2003" s="222"/>
      <c r="BK2003" s="199"/>
      <c r="BL2003" s="218"/>
      <c r="BM2003" s="218"/>
      <c r="BN2003" s="218"/>
      <c r="BO2003" s="218"/>
      <c r="BP2003" s="218"/>
      <c r="BQ2003" s="218"/>
      <c r="BR2003" s="218"/>
      <c r="BS2003" s="218"/>
      <c r="BT2003" s="218"/>
      <c r="BU2003" s="218"/>
      <c r="BV2003" s="218"/>
      <c r="BW2003" s="218"/>
      <c r="BX2003" s="218"/>
      <c r="BY2003" s="199"/>
      <c r="BZ2003" s="230"/>
      <c r="CA2003" s="230"/>
      <c r="CB2003" s="230"/>
      <c r="CC2003" s="230"/>
      <c r="CD2003" s="230"/>
      <c r="CE2003" s="230"/>
      <c r="CF2003" s="230"/>
      <c r="CG2003" s="230"/>
      <c r="CH2003" s="230"/>
      <c r="CI2003" s="230"/>
      <c r="CJ2003" s="230"/>
      <c r="CK2003" s="230"/>
      <c r="CL2003" s="230"/>
      <c r="CM2003" s="230"/>
      <c r="CN2003" s="218"/>
      <c r="CO2003" s="199"/>
      <c r="CP2003" s="230"/>
      <c r="CQ2003" s="230"/>
      <c r="CR2003" s="230"/>
      <c r="CS2003" s="230"/>
      <c r="CT2003" s="230"/>
      <c r="CU2003" s="230"/>
      <c r="CV2003" s="230"/>
      <c r="CW2003" s="230"/>
    </row>
    <row r="2004" ht="15" hidden="1" spans="1:101">
      <c r="A2004" s="191">
        <v>3121</v>
      </c>
      <c r="B2004" s="261" t="s">
        <v>4895</v>
      </c>
      <c r="C2004" s="261" t="s">
        <v>4896</v>
      </c>
      <c r="D2004" s="261" t="s">
        <v>2783</v>
      </c>
      <c r="E2004" s="199"/>
      <c r="F2004" s="261" t="s">
        <v>4667</v>
      </c>
      <c r="G2004" s="199"/>
      <c r="H2004" s="199"/>
      <c r="I2004" s="199"/>
      <c r="J2004" s="202"/>
      <c r="K2004" s="202"/>
      <c r="L2004" s="164"/>
      <c r="M2004" s="164"/>
      <c r="N2004" s="164"/>
      <c r="O2004" s="164"/>
      <c r="P2004" s="164"/>
      <c r="Q2004" s="164"/>
      <c r="R2004" s="164"/>
      <c r="S2004" s="164"/>
      <c r="T2004" s="164"/>
      <c r="U2004" s="164"/>
      <c r="V2004" s="164"/>
      <c r="W2004" s="210"/>
      <c r="X2004" s="164"/>
      <c r="Y2004" s="164"/>
      <c r="Z2004" s="164"/>
      <c r="AA2004" s="164"/>
      <c r="AB2004" s="164"/>
      <c r="AC2004" s="210"/>
      <c r="AD2004" s="199"/>
      <c r="AE2004" s="199"/>
      <c r="AF2004" s="199"/>
      <c r="AG2004" s="199"/>
      <c r="AH2004" s="230"/>
      <c r="AI2004" s="199"/>
      <c r="AJ2004" s="199"/>
      <c r="AK2004" s="218"/>
      <c r="AL2004" s="218"/>
      <c r="AM2004" s="218"/>
      <c r="AN2004" s="218"/>
      <c r="AO2004" s="218"/>
      <c r="AP2004" s="218"/>
      <c r="AQ2004" s="218"/>
      <c r="AR2004" s="218"/>
      <c r="AS2004" s="218"/>
      <c r="AT2004" s="218"/>
      <c r="AU2004" s="218"/>
      <c r="AV2004" s="218"/>
      <c r="AW2004" s="218"/>
      <c r="AX2004" s="218"/>
      <c r="AY2004" s="218"/>
      <c r="AZ2004" s="218"/>
      <c r="BA2004" s="218"/>
      <c r="BB2004" s="218"/>
      <c r="BC2004" s="218"/>
      <c r="BD2004" s="218"/>
      <c r="BE2004" s="218"/>
      <c r="BF2004" s="218"/>
      <c r="BG2004" s="218"/>
      <c r="BH2004" s="218"/>
      <c r="BI2004" s="218"/>
      <c r="BJ2004" s="222"/>
      <c r="BK2004" s="199"/>
      <c r="BL2004" s="218"/>
      <c r="BM2004" s="218"/>
      <c r="BN2004" s="218"/>
      <c r="BO2004" s="218"/>
      <c r="BP2004" s="218"/>
      <c r="BQ2004" s="218"/>
      <c r="BR2004" s="218"/>
      <c r="BS2004" s="218"/>
      <c r="BT2004" s="218"/>
      <c r="BU2004" s="218"/>
      <c r="BV2004" s="218"/>
      <c r="BW2004" s="218"/>
      <c r="BX2004" s="218"/>
      <c r="BY2004" s="199"/>
      <c r="BZ2004" s="230"/>
      <c r="CA2004" s="230"/>
      <c r="CB2004" s="230"/>
      <c r="CC2004" s="230"/>
      <c r="CD2004" s="230"/>
      <c r="CE2004" s="230"/>
      <c r="CF2004" s="230"/>
      <c r="CG2004" s="230"/>
      <c r="CH2004" s="230"/>
      <c r="CI2004" s="230"/>
      <c r="CJ2004" s="230"/>
      <c r="CK2004" s="230"/>
      <c r="CL2004" s="230"/>
      <c r="CM2004" s="230"/>
      <c r="CN2004" s="218"/>
      <c r="CO2004" s="199"/>
      <c r="CP2004" s="230"/>
      <c r="CQ2004" s="230"/>
      <c r="CR2004" s="230"/>
      <c r="CS2004" s="230"/>
      <c r="CT2004" s="230"/>
      <c r="CU2004" s="230"/>
      <c r="CV2004" s="230"/>
      <c r="CW2004" s="230"/>
    </row>
    <row r="2005" ht="15" hidden="1" spans="1:101">
      <c r="A2005" s="191">
        <v>3122</v>
      </c>
      <c r="B2005" s="261" t="s">
        <v>4897</v>
      </c>
      <c r="C2005" s="261" t="s">
        <v>4898</v>
      </c>
      <c r="D2005" s="261" t="s">
        <v>2780</v>
      </c>
      <c r="E2005" s="199"/>
      <c r="F2005" s="261"/>
      <c r="G2005" s="199"/>
      <c r="H2005" s="199"/>
      <c r="I2005" s="199"/>
      <c r="J2005" s="202"/>
      <c r="K2005" s="202"/>
      <c r="L2005" s="164"/>
      <c r="M2005" s="164"/>
      <c r="N2005" s="164"/>
      <c r="O2005" s="164"/>
      <c r="P2005" s="164"/>
      <c r="Q2005" s="164"/>
      <c r="R2005" s="164"/>
      <c r="S2005" s="164"/>
      <c r="T2005" s="164"/>
      <c r="U2005" s="164"/>
      <c r="V2005" s="164"/>
      <c r="W2005" s="210"/>
      <c r="X2005" s="164"/>
      <c r="Y2005" s="164"/>
      <c r="Z2005" s="164"/>
      <c r="AA2005" s="164"/>
      <c r="AB2005" s="164"/>
      <c r="AC2005" s="210"/>
      <c r="AD2005" s="199"/>
      <c r="AE2005" s="199"/>
      <c r="AF2005" s="199"/>
      <c r="AG2005" s="199"/>
      <c r="AH2005" s="230"/>
      <c r="AI2005" s="199"/>
      <c r="AJ2005" s="199"/>
      <c r="AK2005" s="218"/>
      <c r="AL2005" s="218"/>
      <c r="AM2005" s="218"/>
      <c r="AN2005" s="218"/>
      <c r="AO2005" s="218"/>
      <c r="AP2005" s="218"/>
      <c r="AQ2005" s="218"/>
      <c r="AR2005" s="218"/>
      <c r="AS2005" s="218"/>
      <c r="AT2005" s="218"/>
      <c r="AU2005" s="218"/>
      <c r="AV2005" s="218"/>
      <c r="AW2005" s="218"/>
      <c r="AX2005" s="218"/>
      <c r="AY2005" s="218"/>
      <c r="AZ2005" s="218"/>
      <c r="BA2005" s="218"/>
      <c r="BB2005" s="218"/>
      <c r="BC2005" s="218"/>
      <c r="BD2005" s="218"/>
      <c r="BE2005" s="218"/>
      <c r="BF2005" s="218"/>
      <c r="BG2005" s="218"/>
      <c r="BH2005" s="218"/>
      <c r="BI2005" s="218"/>
      <c r="BJ2005" s="222"/>
      <c r="BK2005" s="199"/>
      <c r="BL2005" s="218"/>
      <c r="BM2005" s="218"/>
      <c r="BN2005" s="218"/>
      <c r="BO2005" s="218"/>
      <c r="BP2005" s="218"/>
      <c r="BQ2005" s="218"/>
      <c r="BR2005" s="218"/>
      <c r="BS2005" s="218"/>
      <c r="BT2005" s="218"/>
      <c r="BU2005" s="218"/>
      <c r="BV2005" s="218"/>
      <c r="BW2005" s="218"/>
      <c r="BX2005" s="218"/>
      <c r="BY2005" s="199"/>
      <c r="BZ2005" s="230"/>
      <c r="CA2005" s="230"/>
      <c r="CB2005" s="230"/>
      <c r="CC2005" s="230"/>
      <c r="CD2005" s="230"/>
      <c r="CE2005" s="230"/>
      <c r="CF2005" s="230"/>
      <c r="CG2005" s="230"/>
      <c r="CH2005" s="230"/>
      <c r="CI2005" s="230"/>
      <c r="CJ2005" s="230"/>
      <c r="CK2005" s="230"/>
      <c r="CL2005" s="230"/>
      <c r="CM2005" s="230"/>
      <c r="CN2005" s="218"/>
      <c r="CO2005" s="199"/>
      <c r="CP2005" s="230"/>
      <c r="CQ2005" s="230"/>
      <c r="CR2005" s="230"/>
      <c r="CS2005" s="230"/>
      <c r="CT2005" s="230"/>
      <c r="CU2005" s="230"/>
      <c r="CV2005" s="230"/>
      <c r="CW2005" s="230"/>
    </row>
    <row r="2006" ht="15" hidden="1" spans="1:101">
      <c r="A2006" s="191">
        <v>3123</v>
      </c>
      <c r="B2006" s="261" t="s">
        <v>4899</v>
      </c>
      <c r="C2006" s="261" t="s">
        <v>4900</v>
      </c>
      <c r="D2006" s="261" t="s">
        <v>2824</v>
      </c>
      <c r="E2006" s="199"/>
      <c r="F2006" s="261" t="s">
        <v>4683</v>
      </c>
      <c r="G2006" s="199"/>
      <c r="H2006" s="199"/>
      <c r="I2006" s="199"/>
      <c r="J2006" s="202"/>
      <c r="K2006" s="202"/>
      <c r="L2006" s="164"/>
      <c r="M2006" s="164"/>
      <c r="N2006" s="164"/>
      <c r="O2006" s="164"/>
      <c r="P2006" s="164"/>
      <c r="Q2006" s="164"/>
      <c r="R2006" s="164"/>
      <c r="S2006" s="164"/>
      <c r="T2006" s="164"/>
      <c r="U2006" s="164"/>
      <c r="V2006" s="164"/>
      <c r="W2006" s="210"/>
      <c r="X2006" s="164"/>
      <c r="Y2006" s="164"/>
      <c r="Z2006" s="164"/>
      <c r="AA2006" s="164"/>
      <c r="AB2006" s="164"/>
      <c r="AC2006" s="210"/>
      <c r="AD2006" s="199"/>
      <c r="AE2006" s="199"/>
      <c r="AF2006" s="199"/>
      <c r="AG2006" s="199"/>
      <c r="AH2006" s="230"/>
      <c r="AI2006" s="199"/>
      <c r="AJ2006" s="199"/>
      <c r="AK2006" s="218"/>
      <c r="AL2006" s="218"/>
      <c r="AM2006" s="218"/>
      <c r="AN2006" s="218"/>
      <c r="AO2006" s="218"/>
      <c r="AP2006" s="218"/>
      <c r="AQ2006" s="218"/>
      <c r="AR2006" s="218"/>
      <c r="AS2006" s="218"/>
      <c r="AT2006" s="218"/>
      <c r="AU2006" s="218"/>
      <c r="AV2006" s="218"/>
      <c r="AW2006" s="218"/>
      <c r="AX2006" s="218"/>
      <c r="AY2006" s="218"/>
      <c r="AZ2006" s="218"/>
      <c r="BA2006" s="218"/>
      <c r="BB2006" s="218"/>
      <c r="BC2006" s="218"/>
      <c r="BD2006" s="218"/>
      <c r="BE2006" s="218"/>
      <c r="BF2006" s="218"/>
      <c r="BG2006" s="218"/>
      <c r="BH2006" s="218"/>
      <c r="BI2006" s="218"/>
      <c r="BJ2006" s="222"/>
      <c r="BK2006" s="199"/>
      <c r="BL2006" s="218"/>
      <c r="BM2006" s="218"/>
      <c r="BN2006" s="218"/>
      <c r="BO2006" s="218"/>
      <c r="BP2006" s="218"/>
      <c r="BQ2006" s="218"/>
      <c r="BR2006" s="218"/>
      <c r="BS2006" s="218"/>
      <c r="BT2006" s="218"/>
      <c r="BU2006" s="218"/>
      <c r="BV2006" s="218"/>
      <c r="BW2006" s="218"/>
      <c r="BX2006" s="218"/>
      <c r="BY2006" s="199"/>
      <c r="BZ2006" s="230"/>
      <c r="CA2006" s="230"/>
      <c r="CB2006" s="230"/>
      <c r="CC2006" s="230"/>
      <c r="CD2006" s="230"/>
      <c r="CE2006" s="230"/>
      <c r="CF2006" s="230"/>
      <c r="CG2006" s="230"/>
      <c r="CH2006" s="230"/>
      <c r="CI2006" s="230"/>
      <c r="CJ2006" s="230"/>
      <c r="CK2006" s="230"/>
      <c r="CL2006" s="230"/>
      <c r="CM2006" s="230"/>
      <c r="CN2006" s="218"/>
      <c r="CO2006" s="199"/>
      <c r="CP2006" s="230"/>
      <c r="CQ2006" s="230"/>
      <c r="CR2006" s="230"/>
      <c r="CS2006" s="230"/>
      <c r="CT2006" s="230"/>
      <c r="CU2006" s="230"/>
      <c r="CV2006" s="230"/>
      <c r="CW2006" s="230"/>
    </row>
    <row r="2007" ht="15" hidden="1" spans="1:101">
      <c r="A2007" s="191">
        <v>3124</v>
      </c>
      <c r="B2007" s="261" t="s">
        <v>4901</v>
      </c>
      <c r="C2007" s="261" t="s">
        <v>4902</v>
      </c>
      <c r="D2007" s="261" t="s">
        <v>2783</v>
      </c>
      <c r="E2007" s="199"/>
      <c r="F2007" s="261" t="s">
        <v>4903</v>
      </c>
      <c r="G2007" s="199"/>
      <c r="H2007" s="199"/>
      <c r="I2007" s="199"/>
      <c r="J2007" s="202"/>
      <c r="K2007" s="202"/>
      <c r="L2007" s="164"/>
      <c r="M2007" s="164"/>
      <c r="N2007" s="164"/>
      <c r="O2007" s="164"/>
      <c r="P2007" s="164"/>
      <c r="Q2007" s="164"/>
      <c r="R2007" s="164"/>
      <c r="S2007" s="164"/>
      <c r="T2007" s="164"/>
      <c r="U2007" s="164"/>
      <c r="V2007" s="164"/>
      <c r="W2007" s="210"/>
      <c r="X2007" s="164"/>
      <c r="Y2007" s="164"/>
      <c r="Z2007" s="164"/>
      <c r="AA2007" s="164"/>
      <c r="AB2007" s="164"/>
      <c r="AC2007" s="210"/>
      <c r="AD2007" s="199"/>
      <c r="AE2007" s="199"/>
      <c r="AF2007" s="199"/>
      <c r="AG2007" s="199"/>
      <c r="AH2007" s="230"/>
      <c r="AI2007" s="199"/>
      <c r="AJ2007" s="199"/>
      <c r="AK2007" s="218"/>
      <c r="AL2007" s="218"/>
      <c r="AM2007" s="218"/>
      <c r="AN2007" s="218"/>
      <c r="AO2007" s="218"/>
      <c r="AP2007" s="218"/>
      <c r="AQ2007" s="218"/>
      <c r="AR2007" s="218"/>
      <c r="AS2007" s="218"/>
      <c r="AT2007" s="218"/>
      <c r="AU2007" s="218"/>
      <c r="AV2007" s="218"/>
      <c r="AW2007" s="218"/>
      <c r="AX2007" s="218"/>
      <c r="AY2007" s="218"/>
      <c r="AZ2007" s="218"/>
      <c r="BA2007" s="218"/>
      <c r="BB2007" s="218"/>
      <c r="BC2007" s="218"/>
      <c r="BD2007" s="218"/>
      <c r="BE2007" s="218"/>
      <c r="BF2007" s="218"/>
      <c r="BG2007" s="218"/>
      <c r="BH2007" s="218"/>
      <c r="BI2007" s="218"/>
      <c r="BJ2007" s="222"/>
      <c r="BK2007" s="199"/>
      <c r="BL2007" s="218"/>
      <c r="BM2007" s="218"/>
      <c r="BN2007" s="218"/>
      <c r="BO2007" s="218"/>
      <c r="BP2007" s="218"/>
      <c r="BQ2007" s="218"/>
      <c r="BR2007" s="218"/>
      <c r="BS2007" s="218"/>
      <c r="BT2007" s="218"/>
      <c r="BU2007" s="218"/>
      <c r="BV2007" s="218"/>
      <c r="BW2007" s="218"/>
      <c r="BX2007" s="218"/>
      <c r="BY2007" s="199"/>
      <c r="BZ2007" s="230"/>
      <c r="CA2007" s="230"/>
      <c r="CB2007" s="230"/>
      <c r="CC2007" s="230"/>
      <c r="CD2007" s="230"/>
      <c r="CE2007" s="230"/>
      <c r="CF2007" s="230"/>
      <c r="CG2007" s="230"/>
      <c r="CH2007" s="230"/>
      <c r="CI2007" s="230"/>
      <c r="CJ2007" s="230"/>
      <c r="CK2007" s="230"/>
      <c r="CL2007" s="230"/>
      <c r="CM2007" s="230"/>
      <c r="CN2007" s="218"/>
      <c r="CO2007" s="199"/>
      <c r="CP2007" s="230"/>
      <c r="CQ2007" s="230"/>
      <c r="CR2007" s="230"/>
      <c r="CS2007" s="230"/>
      <c r="CT2007" s="230"/>
      <c r="CU2007" s="230"/>
      <c r="CV2007" s="230"/>
      <c r="CW2007" s="230"/>
    </row>
    <row r="2008" ht="15" hidden="1" spans="1:101">
      <c r="A2008" s="191">
        <v>3125</v>
      </c>
      <c r="B2008" s="261" t="s">
        <v>4904</v>
      </c>
      <c r="C2008" s="261" t="s">
        <v>4905</v>
      </c>
      <c r="D2008" s="261" t="s">
        <v>2780</v>
      </c>
      <c r="E2008" s="199"/>
      <c r="F2008" s="261" t="s">
        <v>4906</v>
      </c>
      <c r="G2008" s="199"/>
      <c r="H2008" s="199"/>
      <c r="I2008" s="199"/>
      <c r="J2008" s="202"/>
      <c r="K2008" s="202"/>
      <c r="L2008" s="164"/>
      <c r="M2008" s="164"/>
      <c r="N2008" s="164"/>
      <c r="O2008" s="164"/>
      <c r="P2008" s="164"/>
      <c r="Q2008" s="164"/>
      <c r="R2008" s="164"/>
      <c r="S2008" s="164"/>
      <c r="T2008" s="164"/>
      <c r="U2008" s="164"/>
      <c r="V2008" s="164"/>
      <c r="W2008" s="210"/>
      <c r="X2008" s="164"/>
      <c r="Y2008" s="164"/>
      <c r="Z2008" s="164"/>
      <c r="AA2008" s="164"/>
      <c r="AB2008" s="164"/>
      <c r="AC2008" s="210"/>
      <c r="AD2008" s="199"/>
      <c r="AE2008" s="199"/>
      <c r="AF2008" s="199"/>
      <c r="AG2008" s="199"/>
      <c r="AH2008" s="230"/>
      <c r="AI2008" s="199"/>
      <c r="AJ2008" s="199"/>
      <c r="AK2008" s="218"/>
      <c r="AL2008" s="218"/>
      <c r="AM2008" s="218"/>
      <c r="AN2008" s="218"/>
      <c r="AO2008" s="218"/>
      <c r="AP2008" s="218"/>
      <c r="AQ2008" s="218"/>
      <c r="AR2008" s="218"/>
      <c r="AS2008" s="218"/>
      <c r="AT2008" s="218"/>
      <c r="AU2008" s="218"/>
      <c r="AV2008" s="218"/>
      <c r="AW2008" s="218"/>
      <c r="AX2008" s="218"/>
      <c r="AY2008" s="218"/>
      <c r="AZ2008" s="218"/>
      <c r="BA2008" s="218"/>
      <c r="BB2008" s="218"/>
      <c r="BC2008" s="218"/>
      <c r="BD2008" s="218"/>
      <c r="BE2008" s="218"/>
      <c r="BF2008" s="218"/>
      <c r="BG2008" s="218"/>
      <c r="BH2008" s="218"/>
      <c r="BI2008" s="218"/>
      <c r="BJ2008" s="222"/>
      <c r="BK2008" s="199"/>
      <c r="BL2008" s="218"/>
      <c r="BM2008" s="218"/>
      <c r="BN2008" s="218"/>
      <c r="BO2008" s="218"/>
      <c r="BP2008" s="218"/>
      <c r="BQ2008" s="218"/>
      <c r="BR2008" s="218"/>
      <c r="BS2008" s="218"/>
      <c r="BT2008" s="218"/>
      <c r="BU2008" s="218"/>
      <c r="BV2008" s="218"/>
      <c r="BW2008" s="218"/>
      <c r="BX2008" s="218"/>
      <c r="BY2008" s="199"/>
      <c r="BZ2008" s="230"/>
      <c r="CA2008" s="230"/>
      <c r="CB2008" s="230"/>
      <c r="CC2008" s="230"/>
      <c r="CD2008" s="230"/>
      <c r="CE2008" s="230"/>
      <c r="CF2008" s="230"/>
      <c r="CG2008" s="230"/>
      <c r="CH2008" s="230"/>
      <c r="CI2008" s="230"/>
      <c r="CJ2008" s="230"/>
      <c r="CK2008" s="230"/>
      <c r="CL2008" s="230"/>
      <c r="CM2008" s="230"/>
      <c r="CN2008" s="218"/>
      <c r="CO2008" s="199"/>
      <c r="CP2008" s="230"/>
      <c r="CQ2008" s="230"/>
      <c r="CR2008" s="230"/>
      <c r="CS2008" s="230"/>
      <c r="CT2008" s="230"/>
      <c r="CU2008" s="230"/>
      <c r="CV2008" s="230"/>
      <c r="CW2008" s="230"/>
    </row>
    <row r="2009" ht="15" hidden="1" spans="1:101">
      <c r="A2009" s="191">
        <v>3126</v>
      </c>
      <c r="B2009" s="302" t="s">
        <v>4907</v>
      </c>
      <c r="C2009" s="261" t="s">
        <v>4908</v>
      </c>
      <c r="D2009" s="261" t="s">
        <v>2783</v>
      </c>
      <c r="E2009" s="199"/>
      <c r="F2009" s="308" t="s">
        <v>4829</v>
      </c>
      <c r="G2009" s="199"/>
      <c r="H2009" s="199"/>
      <c r="I2009" s="199"/>
      <c r="J2009" s="202"/>
      <c r="K2009" s="202"/>
      <c r="L2009" s="164"/>
      <c r="M2009" s="164"/>
      <c r="N2009" s="164"/>
      <c r="O2009" s="164"/>
      <c r="P2009" s="164"/>
      <c r="Q2009" s="164"/>
      <c r="R2009" s="164"/>
      <c r="S2009" s="164"/>
      <c r="T2009" s="164"/>
      <c r="U2009" s="164"/>
      <c r="V2009" s="164"/>
      <c r="W2009" s="210"/>
      <c r="X2009" s="164"/>
      <c r="Y2009" s="164"/>
      <c r="Z2009" s="164"/>
      <c r="AA2009" s="164"/>
      <c r="AB2009" s="164"/>
      <c r="AC2009" s="210"/>
      <c r="AD2009" s="199"/>
      <c r="AE2009" s="199"/>
      <c r="AF2009" s="199"/>
      <c r="AG2009" s="199"/>
      <c r="AH2009" s="230"/>
      <c r="AI2009" s="199"/>
      <c r="AJ2009" s="199"/>
      <c r="AK2009" s="218"/>
      <c r="AL2009" s="218"/>
      <c r="AM2009" s="218"/>
      <c r="AN2009" s="218"/>
      <c r="AO2009" s="218"/>
      <c r="AP2009" s="218"/>
      <c r="AQ2009" s="218"/>
      <c r="AR2009" s="218"/>
      <c r="AS2009" s="218"/>
      <c r="AT2009" s="218"/>
      <c r="AU2009" s="218"/>
      <c r="AV2009" s="218"/>
      <c r="AW2009" s="218"/>
      <c r="AX2009" s="218"/>
      <c r="AY2009" s="218"/>
      <c r="AZ2009" s="218"/>
      <c r="BA2009" s="218"/>
      <c r="BB2009" s="218"/>
      <c r="BC2009" s="218"/>
      <c r="BD2009" s="218"/>
      <c r="BE2009" s="218"/>
      <c r="BF2009" s="218"/>
      <c r="BG2009" s="218"/>
      <c r="BH2009" s="218"/>
      <c r="BI2009" s="218"/>
      <c r="BJ2009" s="222"/>
      <c r="BK2009" s="199"/>
      <c r="BL2009" s="218"/>
      <c r="BM2009" s="218"/>
      <c r="BN2009" s="218"/>
      <c r="BO2009" s="218"/>
      <c r="BP2009" s="218"/>
      <c r="BQ2009" s="218"/>
      <c r="BR2009" s="218"/>
      <c r="BS2009" s="218"/>
      <c r="BT2009" s="218"/>
      <c r="BU2009" s="218"/>
      <c r="BV2009" s="218"/>
      <c r="BW2009" s="218"/>
      <c r="BX2009" s="218"/>
      <c r="BY2009" s="199"/>
      <c r="BZ2009" s="230"/>
      <c r="CA2009" s="230"/>
      <c r="CB2009" s="230"/>
      <c r="CC2009" s="230"/>
      <c r="CD2009" s="230"/>
      <c r="CE2009" s="230"/>
      <c r="CF2009" s="230"/>
      <c r="CG2009" s="230"/>
      <c r="CH2009" s="230"/>
      <c r="CI2009" s="230"/>
      <c r="CJ2009" s="230"/>
      <c r="CK2009" s="230"/>
      <c r="CL2009" s="230"/>
      <c r="CM2009" s="230"/>
      <c r="CN2009" s="218"/>
      <c r="CO2009" s="199"/>
      <c r="CP2009" s="230"/>
      <c r="CQ2009" s="230"/>
      <c r="CR2009" s="230"/>
      <c r="CS2009" s="230"/>
      <c r="CT2009" s="230"/>
      <c r="CU2009" s="230"/>
      <c r="CV2009" s="230"/>
      <c r="CW2009" s="230"/>
    </row>
    <row r="2010" ht="15" hidden="1" spans="1:101">
      <c r="A2010" s="191">
        <v>3127</v>
      </c>
      <c r="B2010" s="261" t="s">
        <v>4909</v>
      </c>
      <c r="C2010" s="261" t="s">
        <v>4910</v>
      </c>
      <c r="D2010" s="261" t="s">
        <v>2794</v>
      </c>
      <c r="E2010" s="199"/>
      <c r="F2010" s="261" t="s">
        <v>2170</v>
      </c>
      <c r="G2010" s="199"/>
      <c r="H2010" s="199"/>
      <c r="I2010" s="199"/>
      <c r="J2010" s="202"/>
      <c r="K2010" s="202"/>
      <c r="L2010" s="164"/>
      <c r="M2010" s="164"/>
      <c r="N2010" s="164"/>
      <c r="O2010" s="164"/>
      <c r="P2010" s="164"/>
      <c r="Q2010" s="164"/>
      <c r="R2010" s="164"/>
      <c r="S2010" s="164"/>
      <c r="T2010" s="164"/>
      <c r="U2010" s="164"/>
      <c r="V2010" s="164"/>
      <c r="W2010" s="210"/>
      <c r="X2010" s="164"/>
      <c r="Y2010" s="164"/>
      <c r="Z2010" s="164"/>
      <c r="AA2010" s="164"/>
      <c r="AB2010" s="164"/>
      <c r="AC2010" s="210"/>
      <c r="AD2010" s="199"/>
      <c r="AE2010" s="199"/>
      <c r="AF2010" s="199"/>
      <c r="AG2010" s="199"/>
      <c r="AH2010" s="230"/>
      <c r="AI2010" s="199"/>
      <c r="AJ2010" s="199"/>
      <c r="AK2010" s="218"/>
      <c r="AL2010" s="218"/>
      <c r="AM2010" s="218"/>
      <c r="AN2010" s="218"/>
      <c r="AO2010" s="218"/>
      <c r="AP2010" s="218"/>
      <c r="AQ2010" s="218"/>
      <c r="AR2010" s="218"/>
      <c r="AS2010" s="218"/>
      <c r="AT2010" s="218"/>
      <c r="AU2010" s="218"/>
      <c r="AV2010" s="218"/>
      <c r="AW2010" s="218"/>
      <c r="AX2010" s="218"/>
      <c r="AY2010" s="218"/>
      <c r="AZ2010" s="218"/>
      <c r="BA2010" s="218"/>
      <c r="BB2010" s="218"/>
      <c r="BC2010" s="218"/>
      <c r="BD2010" s="218"/>
      <c r="BE2010" s="218"/>
      <c r="BF2010" s="218"/>
      <c r="BG2010" s="218"/>
      <c r="BH2010" s="218"/>
      <c r="BI2010" s="218"/>
      <c r="BJ2010" s="222"/>
      <c r="BK2010" s="199"/>
      <c r="BL2010" s="218"/>
      <c r="BM2010" s="218"/>
      <c r="BN2010" s="218"/>
      <c r="BO2010" s="218"/>
      <c r="BP2010" s="218"/>
      <c r="BQ2010" s="218"/>
      <c r="BR2010" s="218"/>
      <c r="BS2010" s="218"/>
      <c r="BT2010" s="218"/>
      <c r="BU2010" s="218"/>
      <c r="BV2010" s="218"/>
      <c r="BW2010" s="218"/>
      <c r="BX2010" s="218"/>
      <c r="BY2010" s="199"/>
      <c r="BZ2010" s="230"/>
      <c r="CA2010" s="230"/>
      <c r="CB2010" s="230"/>
      <c r="CC2010" s="230"/>
      <c r="CD2010" s="230"/>
      <c r="CE2010" s="230"/>
      <c r="CF2010" s="230"/>
      <c r="CG2010" s="230"/>
      <c r="CH2010" s="230"/>
      <c r="CI2010" s="230"/>
      <c r="CJ2010" s="230"/>
      <c r="CK2010" s="230"/>
      <c r="CL2010" s="230"/>
      <c r="CM2010" s="230"/>
      <c r="CN2010" s="218"/>
      <c r="CO2010" s="199"/>
      <c r="CP2010" s="230"/>
      <c r="CQ2010" s="230"/>
      <c r="CR2010" s="230"/>
      <c r="CS2010" s="230"/>
      <c r="CT2010" s="230"/>
      <c r="CU2010" s="230"/>
      <c r="CV2010" s="230"/>
      <c r="CW2010" s="230"/>
    </row>
    <row r="2011" ht="15" hidden="1" spans="1:101">
      <c r="A2011" s="191">
        <v>3128</v>
      </c>
      <c r="B2011" s="261" t="s">
        <v>4911</v>
      </c>
      <c r="C2011" s="261" t="s">
        <v>4912</v>
      </c>
      <c r="D2011" s="261" t="s">
        <v>2918</v>
      </c>
      <c r="E2011" s="199"/>
      <c r="F2011" s="261" t="s">
        <v>2215</v>
      </c>
      <c r="G2011" s="199"/>
      <c r="H2011" s="199"/>
      <c r="I2011" s="199"/>
      <c r="J2011" s="202"/>
      <c r="K2011" s="202"/>
      <c r="L2011" s="164"/>
      <c r="M2011" s="164"/>
      <c r="N2011" s="164"/>
      <c r="O2011" s="164"/>
      <c r="P2011" s="164"/>
      <c r="Q2011" s="164"/>
      <c r="R2011" s="164"/>
      <c r="S2011" s="164"/>
      <c r="T2011" s="164"/>
      <c r="U2011" s="164"/>
      <c r="V2011" s="164"/>
      <c r="W2011" s="210"/>
      <c r="X2011" s="164"/>
      <c r="Y2011" s="164"/>
      <c r="Z2011" s="164"/>
      <c r="AA2011" s="164"/>
      <c r="AB2011" s="164"/>
      <c r="AC2011" s="210"/>
      <c r="AD2011" s="199"/>
      <c r="AE2011" s="199"/>
      <c r="AF2011" s="199"/>
      <c r="AG2011" s="199"/>
      <c r="AH2011" s="230"/>
      <c r="AI2011" s="199"/>
      <c r="AJ2011" s="199"/>
      <c r="AK2011" s="218"/>
      <c r="AL2011" s="218"/>
      <c r="AM2011" s="218"/>
      <c r="AN2011" s="218"/>
      <c r="AO2011" s="218"/>
      <c r="AP2011" s="218"/>
      <c r="AQ2011" s="218"/>
      <c r="AR2011" s="218"/>
      <c r="AS2011" s="218"/>
      <c r="AT2011" s="218"/>
      <c r="AU2011" s="218"/>
      <c r="AV2011" s="218"/>
      <c r="AW2011" s="218"/>
      <c r="AX2011" s="218"/>
      <c r="AY2011" s="218"/>
      <c r="AZ2011" s="218"/>
      <c r="BA2011" s="218"/>
      <c r="BB2011" s="218"/>
      <c r="BC2011" s="218"/>
      <c r="BD2011" s="218"/>
      <c r="BE2011" s="218"/>
      <c r="BF2011" s="218"/>
      <c r="BG2011" s="218"/>
      <c r="BH2011" s="218"/>
      <c r="BI2011" s="218"/>
      <c r="BJ2011" s="222"/>
      <c r="BK2011" s="199"/>
      <c r="BL2011" s="218"/>
      <c r="BM2011" s="218"/>
      <c r="BN2011" s="218"/>
      <c r="BO2011" s="218"/>
      <c r="BP2011" s="218"/>
      <c r="BQ2011" s="218"/>
      <c r="BR2011" s="218"/>
      <c r="BS2011" s="218"/>
      <c r="BT2011" s="218"/>
      <c r="BU2011" s="218"/>
      <c r="BV2011" s="218"/>
      <c r="BW2011" s="218"/>
      <c r="BX2011" s="218"/>
      <c r="BY2011" s="199"/>
      <c r="BZ2011" s="230"/>
      <c r="CA2011" s="230"/>
      <c r="CB2011" s="230"/>
      <c r="CC2011" s="230"/>
      <c r="CD2011" s="230"/>
      <c r="CE2011" s="230"/>
      <c r="CF2011" s="230"/>
      <c r="CG2011" s="230"/>
      <c r="CH2011" s="230"/>
      <c r="CI2011" s="230"/>
      <c r="CJ2011" s="230"/>
      <c r="CK2011" s="230"/>
      <c r="CL2011" s="230"/>
      <c r="CM2011" s="230"/>
      <c r="CN2011" s="218"/>
      <c r="CO2011" s="199"/>
      <c r="CP2011" s="230"/>
      <c r="CQ2011" s="230"/>
      <c r="CR2011" s="230"/>
      <c r="CS2011" s="230"/>
      <c r="CT2011" s="230"/>
      <c r="CU2011" s="230"/>
      <c r="CV2011" s="230"/>
      <c r="CW2011" s="230"/>
    </row>
    <row r="2012" ht="15" hidden="1" spans="1:101">
      <c r="A2012" s="191">
        <v>3129</v>
      </c>
      <c r="B2012" s="261" t="s">
        <v>4913</v>
      </c>
      <c r="C2012" s="261" t="s">
        <v>4914</v>
      </c>
      <c r="D2012" s="261" t="s">
        <v>2806</v>
      </c>
      <c r="E2012" s="199"/>
      <c r="F2012" s="261" t="s">
        <v>2498</v>
      </c>
      <c r="G2012" s="199"/>
      <c r="H2012" s="199"/>
      <c r="I2012" s="199"/>
      <c r="J2012" s="202"/>
      <c r="K2012" s="202"/>
      <c r="L2012" s="164"/>
      <c r="M2012" s="164"/>
      <c r="N2012" s="164"/>
      <c r="O2012" s="164"/>
      <c r="P2012" s="164"/>
      <c r="Q2012" s="164"/>
      <c r="R2012" s="164"/>
      <c r="S2012" s="164"/>
      <c r="T2012" s="164"/>
      <c r="U2012" s="164"/>
      <c r="V2012" s="164"/>
      <c r="W2012" s="210"/>
      <c r="X2012" s="164"/>
      <c r="Y2012" s="164"/>
      <c r="Z2012" s="164"/>
      <c r="AA2012" s="164"/>
      <c r="AB2012" s="164"/>
      <c r="AC2012" s="210"/>
      <c r="AD2012" s="199"/>
      <c r="AE2012" s="199"/>
      <c r="AF2012" s="199"/>
      <c r="AG2012" s="199"/>
      <c r="AH2012" s="230"/>
      <c r="AI2012" s="199"/>
      <c r="AJ2012" s="199"/>
      <c r="AK2012" s="218"/>
      <c r="AL2012" s="218"/>
      <c r="AM2012" s="218"/>
      <c r="AN2012" s="218"/>
      <c r="AO2012" s="218"/>
      <c r="AP2012" s="218"/>
      <c r="AQ2012" s="218"/>
      <c r="AR2012" s="218"/>
      <c r="AS2012" s="218"/>
      <c r="AT2012" s="218"/>
      <c r="AU2012" s="218"/>
      <c r="AV2012" s="218"/>
      <c r="AW2012" s="218"/>
      <c r="AX2012" s="218"/>
      <c r="AY2012" s="218"/>
      <c r="AZ2012" s="218"/>
      <c r="BA2012" s="218"/>
      <c r="BB2012" s="218"/>
      <c r="BC2012" s="218"/>
      <c r="BD2012" s="218"/>
      <c r="BE2012" s="218"/>
      <c r="BF2012" s="218"/>
      <c r="BG2012" s="218"/>
      <c r="BH2012" s="218"/>
      <c r="BI2012" s="218"/>
      <c r="BJ2012" s="222"/>
      <c r="BK2012" s="199"/>
      <c r="BL2012" s="218"/>
      <c r="BM2012" s="218"/>
      <c r="BN2012" s="218"/>
      <c r="BO2012" s="218"/>
      <c r="BP2012" s="218"/>
      <c r="BQ2012" s="218"/>
      <c r="BR2012" s="218"/>
      <c r="BS2012" s="218"/>
      <c r="BT2012" s="218"/>
      <c r="BU2012" s="218"/>
      <c r="BV2012" s="218"/>
      <c r="BW2012" s="218"/>
      <c r="BX2012" s="218"/>
      <c r="BY2012" s="199"/>
      <c r="BZ2012" s="230"/>
      <c r="CA2012" s="230"/>
      <c r="CB2012" s="230"/>
      <c r="CC2012" s="230"/>
      <c r="CD2012" s="230"/>
      <c r="CE2012" s="230"/>
      <c r="CF2012" s="230"/>
      <c r="CG2012" s="230"/>
      <c r="CH2012" s="230"/>
      <c r="CI2012" s="230"/>
      <c r="CJ2012" s="230"/>
      <c r="CK2012" s="230"/>
      <c r="CL2012" s="230"/>
      <c r="CM2012" s="230"/>
      <c r="CN2012" s="218"/>
      <c r="CO2012" s="199"/>
      <c r="CP2012" s="230"/>
      <c r="CQ2012" s="230"/>
      <c r="CR2012" s="230"/>
      <c r="CS2012" s="230"/>
      <c r="CT2012" s="230"/>
      <c r="CU2012" s="230"/>
      <c r="CV2012" s="230"/>
      <c r="CW2012" s="230"/>
    </row>
    <row r="2013" ht="15" hidden="1" spans="1:101">
      <c r="A2013" s="191">
        <v>3130</v>
      </c>
      <c r="B2013" s="261" t="s">
        <v>4915</v>
      </c>
      <c r="C2013" s="261" t="s">
        <v>4916</v>
      </c>
      <c r="D2013" s="261" t="s">
        <v>2788</v>
      </c>
      <c r="E2013" s="199"/>
      <c r="F2013" s="261" t="s">
        <v>4917</v>
      </c>
      <c r="G2013" s="199"/>
      <c r="H2013" s="199"/>
      <c r="I2013" s="199"/>
      <c r="J2013" s="202"/>
      <c r="K2013" s="202"/>
      <c r="L2013" s="164"/>
      <c r="M2013" s="164"/>
      <c r="N2013" s="164"/>
      <c r="O2013" s="164"/>
      <c r="P2013" s="164"/>
      <c r="Q2013" s="164"/>
      <c r="R2013" s="164"/>
      <c r="S2013" s="164"/>
      <c r="T2013" s="164"/>
      <c r="U2013" s="164"/>
      <c r="V2013" s="164"/>
      <c r="W2013" s="210"/>
      <c r="X2013" s="164"/>
      <c r="Y2013" s="164"/>
      <c r="Z2013" s="164"/>
      <c r="AA2013" s="164"/>
      <c r="AB2013" s="164"/>
      <c r="AC2013" s="210"/>
      <c r="AD2013" s="199"/>
      <c r="AE2013" s="199"/>
      <c r="AF2013" s="199"/>
      <c r="AG2013" s="199"/>
      <c r="AH2013" s="230"/>
      <c r="AI2013" s="199"/>
      <c r="AJ2013" s="199"/>
      <c r="AK2013" s="218"/>
      <c r="AL2013" s="218"/>
      <c r="AM2013" s="218"/>
      <c r="AN2013" s="218"/>
      <c r="AO2013" s="218"/>
      <c r="AP2013" s="218"/>
      <c r="AQ2013" s="218"/>
      <c r="AR2013" s="218"/>
      <c r="AS2013" s="218"/>
      <c r="AT2013" s="218"/>
      <c r="AU2013" s="218"/>
      <c r="AV2013" s="218"/>
      <c r="AW2013" s="218"/>
      <c r="AX2013" s="218"/>
      <c r="AY2013" s="218"/>
      <c r="AZ2013" s="218"/>
      <c r="BA2013" s="218"/>
      <c r="BB2013" s="218"/>
      <c r="BC2013" s="218"/>
      <c r="BD2013" s="218"/>
      <c r="BE2013" s="218"/>
      <c r="BF2013" s="218"/>
      <c r="BG2013" s="218"/>
      <c r="BH2013" s="218"/>
      <c r="BI2013" s="218"/>
      <c r="BJ2013" s="222"/>
      <c r="BK2013" s="199"/>
      <c r="BL2013" s="218"/>
      <c r="BM2013" s="218"/>
      <c r="BN2013" s="218"/>
      <c r="BO2013" s="218"/>
      <c r="BP2013" s="218"/>
      <c r="BQ2013" s="218"/>
      <c r="BR2013" s="218"/>
      <c r="BS2013" s="218"/>
      <c r="BT2013" s="218"/>
      <c r="BU2013" s="218"/>
      <c r="BV2013" s="218"/>
      <c r="BW2013" s="218"/>
      <c r="BX2013" s="218"/>
      <c r="BY2013" s="199"/>
      <c r="BZ2013" s="230"/>
      <c r="CA2013" s="230"/>
      <c r="CB2013" s="230"/>
      <c r="CC2013" s="230"/>
      <c r="CD2013" s="230"/>
      <c r="CE2013" s="230"/>
      <c r="CF2013" s="230"/>
      <c r="CG2013" s="230"/>
      <c r="CH2013" s="230"/>
      <c r="CI2013" s="230"/>
      <c r="CJ2013" s="230"/>
      <c r="CK2013" s="230"/>
      <c r="CL2013" s="230"/>
      <c r="CM2013" s="230"/>
      <c r="CN2013" s="218"/>
      <c r="CO2013" s="199"/>
      <c r="CP2013" s="230"/>
      <c r="CQ2013" s="230"/>
      <c r="CR2013" s="230"/>
      <c r="CS2013" s="230"/>
      <c r="CT2013" s="230"/>
      <c r="CU2013" s="230"/>
      <c r="CV2013" s="230"/>
      <c r="CW2013" s="230"/>
    </row>
    <row r="2014" ht="15" hidden="1" spans="1:101">
      <c r="A2014" s="191">
        <v>3131</v>
      </c>
      <c r="B2014" s="261" t="s">
        <v>4918</v>
      </c>
      <c r="C2014" s="261" t="s">
        <v>4916</v>
      </c>
      <c r="D2014" s="261" t="s">
        <v>2936</v>
      </c>
      <c r="E2014" s="199"/>
      <c r="F2014" s="261" t="s">
        <v>4917</v>
      </c>
      <c r="G2014" s="199"/>
      <c r="H2014" s="199"/>
      <c r="I2014" s="199"/>
      <c r="J2014" s="202"/>
      <c r="K2014" s="202"/>
      <c r="L2014" s="164"/>
      <c r="M2014" s="164"/>
      <c r="N2014" s="164"/>
      <c r="O2014" s="164"/>
      <c r="P2014" s="164"/>
      <c r="Q2014" s="164"/>
      <c r="R2014" s="164"/>
      <c r="S2014" s="164"/>
      <c r="T2014" s="164"/>
      <c r="U2014" s="164"/>
      <c r="V2014" s="164"/>
      <c r="W2014" s="210"/>
      <c r="X2014" s="164"/>
      <c r="Y2014" s="164"/>
      <c r="Z2014" s="164"/>
      <c r="AA2014" s="164"/>
      <c r="AB2014" s="164"/>
      <c r="AC2014" s="210"/>
      <c r="AD2014" s="199"/>
      <c r="AE2014" s="199"/>
      <c r="AF2014" s="199"/>
      <c r="AG2014" s="199"/>
      <c r="AH2014" s="230"/>
      <c r="AI2014" s="199"/>
      <c r="AJ2014" s="199"/>
      <c r="AK2014" s="218"/>
      <c r="AL2014" s="218"/>
      <c r="AM2014" s="218"/>
      <c r="AN2014" s="218"/>
      <c r="AO2014" s="218"/>
      <c r="AP2014" s="218"/>
      <c r="AQ2014" s="218"/>
      <c r="AR2014" s="218"/>
      <c r="AS2014" s="218"/>
      <c r="AT2014" s="218"/>
      <c r="AU2014" s="218"/>
      <c r="AV2014" s="218"/>
      <c r="AW2014" s="218"/>
      <c r="AX2014" s="218"/>
      <c r="AY2014" s="218"/>
      <c r="AZ2014" s="218"/>
      <c r="BA2014" s="218"/>
      <c r="BB2014" s="218"/>
      <c r="BC2014" s="218"/>
      <c r="BD2014" s="218"/>
      <c r="BE2014" s="218"/>
      <c r="BF2014" s="218"/>
      <c r="BG2014" s="218"/>
      <c r="BH2014" s="218"/>
      <c r="BI2014" s="218"/>
      <c r="BJ2014" s="222"/>
      <c r="BK2014" s="199"/>
      <c r="BL2014" s="218"/>
      <c r="BM2014" s="218"/>
      <c r="BN2014" s="218"/>
      <c r="BO2014" s="218"/>
      <c r="BP2014" s="218"/>
      <c r="BQ2014" s="218"/>
      <c r="BR2014" s="218"/>
      <c r="BS2014" s="218"/>
      <c r="BT2014" s="218"/>
      <c r="BU2014" s="218"/>
      <c r="BV2014" s="218"/>
      <c r="BW2014" s="218"/>
      <c r="BX2014" s="218"/>
      <c r="BY2014" s="199"/>
      <c r="BZ2014" s="230"/>
      <c r="CA2014" s="230"/>
      <c r="CB2014" s="230"/>
      <c r="CC2014" s="230"/>
      <c r="CD2014" s="230"/>
      <c r="CE2014" s="230"/>
      <c r="CF2014" s="230"/>
      <c r="CG2014" s="230"/>
      <c r="CH2014" s="230"/>
      <c r="CI2014" s="230"/>
      <c r="CJ2014" s="230"/>
      <c r="CK2014" s="230"/>
      <c r="CL2014" s="230"/>
      <c r="CM2014" s="230"/>
      <c r="CN2014" s="218"/>
      <c r="CO2014" s="199"/>
      <c r="CP2014" s="230"/>
      <c r="CQ2014" s="230"/>
      <c r="CR2014" s="230"/>
      <c r="CS2014" s="230"/>
      <c r="CT2014" s="230"/>
      <c r="CU2014" s="230"/>
      <c r="CV2014" s="230"/>
      <c r="CW2014" s="230"/>
    </row>
    <row r="2015" ht="15" hidden="1" spans="1:101">
      <c r="A2015" s="191">
        <v>3132</v>
      </c>
      <c r="B2015" s="261" t="s">
        <v>4919</v>
      </c>
      <c r="C2015" s="261" t="s">
        <v>4920</v>
      </c>
      <c r="D2015" s="261" t="s">
        <v>2824</v>
      </c>
      <c r="E2015" s="199"/>
      <c r="F2015" s="261" t="s">
        <v>4921</v>
      </c>
      <c r="G2015" s="199"/>
      <c r="H2015" s="199"/>
      <c r="I2015" s="199"/>
      <c r="J2015" s="202"/>
      <c r="K2015" s="202"/>
      <c r="L2015" s="164"/>
      <c r="M2015" s="164"/>
      <c r="N2015" s="164"/>
      <c r="O2015" s="164"/>
      <c r="P2015" s="164"/>
      <c r="Q2015" s="164"/>
      <c r="R2015" s="164"/>
      <c r="S2015" s="164"/>
      <c r="T2015" s="164"/>
      <c r="U2015" s="164"/>
      <c r="V2015" s="164"/>
      <c r="W2015" s="210"/>
      <c r="X2015" s="164"/>
      <c r="Y2015" s="164"/>
      <c r="Z2015" s="164"/>
      <c r="AA2015" s="164"/>
      <c r="AB2015" s="164"/>
      <c r="AC2015" s="210"/>
      <c r="AD2015" s="199"/>
      <c r="AE2015" s="199"/>
      <c r="AF2015" s="199"/>
      <c r="AG2015" s="199"/>
      <c r="AH2015" s="230"/>
      <c r="AI2015" s="199"/>
      <c r="AJ2015" s="199"/>
      <c r="AK2015" s="218"/>
      <c r="AL2015" s="218"/>
      <c r="AM2015" s="218"/>
      <c r="AN2015" s="218"/>
      <c r="AO2015" s="218"/>
      <c r="AP2015" s="218"/>
      <c r="AQ2015" s="218"/>
      <c r="AR2015" s="218"/>
      <c r="AS2015" s="218"/>
      <c r="AT2015" s="218"/>
      <c r="AU2015" s="218"/>
      <c r="AV2015" s="218"/>
      <c r="AW2015" s="218"/>
      <c r="AX2015" s="218"/>
      <c r="AY2015" s="218"/>
      <c r="AZ2015" s="218"/>
      <c r="BA2015" s="218"/>
      <c r="BB2015" s="218"/>
      <c r="BC2015" s="218"/>
      <c r="BD2015" s="218"/>
      <c r="BE2015" s="218"/>
      <c r="BF2015" s="218"/>
      <c r="BG2015" s="218"/>
      <c r="BH2015" s="218"/>
      <c r="BI2015" s="218"/>
      <c r="BJ2015" s="222"/>
      <c r="BK2015" s="199"/>
      <c r="BL2015" s="218"/>
      <c r="BM2015" s="218"/>
      <c r="BN2015" s="218"/>
      <c r="BO2015" s="218"/>
      <c r="BP2015" s="218"/>
      <c r="BQ2015" s="218"/>
      <c r="BR2015" s="218"/>
      <c r="BS2015" s="218"/>
      <c r="BT2015" s="218"/>
      <c r="BU2015" s="218"/>
      <c r="BV2015" s="218"/>
      <c r="BW2015" s="218"/>
      <c r="BX2015" s="218"/>
      <c r="BY2015" s="199"/>
      <c r="BZ2015" s="230"/>
      <c r="CA2015" s="230"/>
      <c r="CB2015" s="230"/>
      <c r="CC2015" s="230"/>
      <c r="CD2015" s="230"/>
      <c r="CE2015" s="230"/>
      <c r="CF2015" s="230"/>
      <c r="CG2015" s="230"/>
      <c r="CH2015" s="230"/>
      <c r="CI2015" s="230"/>
      <c r="CJ2015" s="230"/>
      <c r="CK2015" s="230"/>
      <c r="CL2015" s="230"/>
      <c r="CM2015" s="230"/>
      <c r="CN2015" s="218"/>
      <c r="CO2015" s="199"/>
      <c r="CP2015" s="230"/>
      <c r="CQ2015" s="230"/>
      <c r="CR2015" s="230"/>
      <c r="CS2015" s="230"/>
      <c r="CT2015" s="230"/>
      <c r="CU2015" s="230"/>
      <c r="CV2015" s="230"/>
      <c r="CW2015" s="230"/>
    </row>
    <row r="2016" spans="1:101">
      <c r="A2016" s="191"/>
      <c r="B2016" s="274"/>
      <c r="C2016" s="274"/>
      <c r="D2016" s="274"/>
      <c r="E2016" s="199"/>
      <c r="F2016" s="274"/>
      <c r="G2016" s="199"/>
      <c r="H2016" s="199"/>
      <c r="I2016" s="199"/>
      <c r="J2016" s="202"/>
      <c r="K2016" s="202"/>
      <c r="L2016" s="164"/>
      <c r="M2016" s="164"/>
      <c r="N2016" s="164"/>
      <c r="O2016" s="164"/>
      <c r="P2016" s="164"/>
      <c r="Q2016" s="164"/>
      <c r="R2016" s="164"/>
      <c r="S2016" s="164"/>
      <c r="T2016" s="164"/>
      <c r="U2016" s="164"/>
      <c r="V2016" s="164"/>
      <c r="W2016" s="210"/>
      <c r="X2016" s="164"/>
      <c r="Y2016" s="164"/>
      <c r="Z2016" s="164"/>
      <c r="AA2016" s="164"/>
      <c r="AB2016" s="164"/>
      <c r="AC2016" s="210"/>
      <c r="AD2016" s="199"/>
      <c r="AE2016" s="199"/>
      <c r="AF2016" s="199"/>
      <c r="AG2016" s="199"/>
      <c r="AH2016" s="230"/>
      <c r="AI2016" s="199"/>
      <c r="AJ2016" s="199"/>
      <c r="AK2016" s="218"/>
      <c r="AL2016" s="218"/>
      <c r="AM2016" s="218"/>
      <c r="AN2016" s="218"/>
      <c r="AO2016" s="218"/>
      <c r="AP2016" s="218"/>
      <c r="AQ2016" s="218"/>
      <c r="AR2016" s="218"/>
      <c r="AS2016" s="218"/>
      <c r="AT2016" s="218"/>
      <c r="AU2016" s="218"/>
      <c r="AV2016" s="218"/>
      <c r="AW2016" s="218"/>
      <c r="AX2016" s="218"/>
      <c r="AY2016" s="218"/>
      <c r="AZ2016" s="218"/>
      <c r="BA2016" s="218"/>
      <c r="BB2016" s="218"/>
      <c r="BC2016" s="218"/>
      <c r="BD2016" s="218"/>
      <c r="BE2016" s="218"/>
      <c r="BF2016" s="218"/>
      <c r="BG2016" s="218"/>
      <c r="BH2016" s="218"/>
      <c r="BI2016" s="218"/>
      <c r="BJ2016" s="222"/>
      <c r="BK2016" s="199"/>
      <c r="BL2016" s="218"/>
      <c r="BM2016" s="218"/>
      <c r="BN2016" s="218"/>
      <c r="BO2016" s="218"/>
      <c r="BP2016" s="218"/>
      <c r="BQ2016" s="218"/>
      <c r="BR2016" s="218"/>
      <c r="BS2016" s="218"/>
      <c r="BT2016" s="218"/>
      <c r="BU2016" s="218"/>
      <c r="BV2016" s="218"/>
      <c r="BW2016" s="218"/>
      <c r="BX2016" s="218"/>
      <c r="BY2016" s="199"/>
      <c r="BZ2016" s="230"/>
      <c r="CA2016" s="230"/>
      <c r="CB2016" s="230"/>
      <c r="CC2016" s="230"/>
      <c r="CD2016" s="230"/>
      <c r="CE2016" s="230"/>
      <c r="CF2016" s="230"/>
      <c r="CG2016" s="230"/>
      <c r="CH2016" s="230"/>
      <c r="CI2016" s="230"/>
      <c r="CJ2016" s="230"/>
      <c r="CK2016" s="230"/>
      <c r="CL2016" s="230"/>
      <c r="CM2016" s="230"/>
      <c r="CN2016" s="218"/>
      <c r="CO2016" s="199"/>
      <c r="CP2016" s="230"/>
      <c r="CQ2016" s="230"/>
      <c r="CR2016" s="230"/>
      <c r="CS2016" s="230"/>
      <c r="CT2016" s="230"/>
      <c r="CU2016" s="230"/>
      <c r="CV2016" s="230"/>
      <c r="CW2016" s="230"/>
    </row>
    <row r="2017" spans="1:101">
      <c r="A2017" s="191"/>
      <c r="B2017" s="274"/>
      <c r="C2017" s="274"/>
      <c r="D2017" s="274"/>
      <c r="E2017" s="199"/>
      <c r="F2017" s="274"/>
      <c r="G2017" s="199"/>
      <c r="H2017" s="199"/>
      <c r="I2017" s="199"/>
      <c r="J2017" s="202"/>
      <c r="K2017" s="202"/>
      <c r="L2017" s="164"/>
      <c r="M2017" s="164"/>
      <c r="N2017" s="164"/>
      <c r="O2017" s="164"/>
      <c r="P2017" s="164"/>
      <c r="Q2017" s="164"/>
      <c r="R2017" s="164"/>
      <c r="S2017" s="164"/>
      <c r="T2017" s="164"/>
      <c r="U2017" s="164"/>
      <c r="V2017" s="164"/>
      <c r="W2017" s="210"/>
      <c r="X2017" s="164"/>
      <c r="Y2017" s="164"/>
      <c r="Z2017" s="164"/>
      <c r="AA2017" s="164"/>
      <c r="AB2017" s="164"/>
      <c r="AC2017" s="210"/>
      <c r="AD2017" s="199"/>
      <c r="AE2017" s="199"/>
      <c r="AF2017" s="199"/>
      <c r="AG2017" s="199"/>
      <c r="AH2017" s="230"/>
      <c r="AI2017" s="199"/>
      <c r="AJ2017" s="199"/>
      <c r="AK2017" s="218"/>
      <c r="AL2017" s="218"/>
      <c r="AM2017" s="218"/>
      <c r="AN2017" s="218"/>
      <c r="AO2017" s="218"/>
      <c r="AP2017" s="218"/>
      <c r="AQ2017" s="218"/>
      <c r="AR2017" s="218"/>
      <c r="AS2017" s="218"/>
      <c r="AT2017" s="218"/>
      <c r="AU2017" s="218"/>
      <c r="AV2017" s="218"/>
      <c r="AW2017" s="218"/>
      <c r="AX2017" s="218"/>
      <c r="AY2017" s="218"/>
      <c r="AZ2017" s="218"/>
      <c r="BA2017" s="218"/>
      <c r="BB2017" s="218"/>
      <c r="BC2017" s="218"/>
      <c r="BD2017" s="218"/>
      <c r="BE2017" s="218"/>
      <c r="BF2017" s="218"/>
      <c r="BG2017" s="218"/>
      <c r="BH2017" s="218"/>
      <c r="BI2017" s="218"/>
      <c r="BJ2017" s="222"/>
      <c r="BK2017" s="199"/>
      <c r="BL2017" s="218"/>
      <c r="BM2017" s="218"/>
      <c r="BN2017" s="218"/>
      <c r="BO2017" s="218"/>
      <c r="BP2017" s="218"/>
      <c r="BQ2017" s="218"/>
      <c r="BR2017" s="218"/>
      <c r="BS2017" s="218"/>
      <c r="BT2017" s="218"/>
      <c r="BU2017" s="218"/>
      <c r="BV2017" s="218"/>
      <c r="BW2017" s="218"/>
      <c r="BX2017" s="218"/>
      <c r="BY2017" s="199"/>
      <c r="BZ2017" s="230"/>
      <c r="CA2017" s="230"/>
      <c r="CB2017" s="230"/>
      <c r="CC2017" s="230"/>
      <c r="CD2017" s="230"/>
      <c r="CE2017" s="230"/>
      <c r="CF2017" s="230"/>
      <c r="CG2017" s="230"/>
      <c r="CH2017" s="230"/>
      <c r="CI2017" s="230"/>
      <c r="CJ2017" s="230"/>
      <c r="CK2017" s="230"/>
      <c r="CL2017" s="230"/>
      <c r="CM2017" s="230"/>
      <c r="CN2017" s="218"/>
      <c r="CO2017" s="199"/>
      <c r="CP2017" s="230"/>
      <c r="CQ2017" s="230"/>
      <c r="CR2017" s="230"/>
      <c r="CS2017" s="230"/>
      <c r="CT2017" s="230"/>
      <c r="CU2017" s="230"/>
      <c r="CV2017" s="230"/>
      <c r="CW2017" s="230"/>
    </row>
    <row r="2018" spans="1:101">
      <c r="A2018" s="191"/>
      <c r="B2018" s="274"/>
      <c r="C2018" s="274"/>
      <c r="D2018" s="274"/>
      <c r="E2018" s="199"/>
      <c r="F2018" s="274"/>
      <c r="G2018" s="199"/>
      <c r="H2018" s="199"/>
      <c r="I2018" s="199"/>
      <c r="J2018" s="202"/>
      <c r="K2018" s="202"/>
      <c r="L2018" s="164"/>
      <c r="M2018" s="164"/>
      <c r="N2018" s="164"/>
      <c r="O2018" s="164"/>
      <c r="P2018" s="164"/>
      <c r="Q2018" s="164"/>
      <c r="R2018" s="164"/>
      <c r="S2018" s="164"/>
      <c r="T2018" s="164"/>
      <c r="U2018" s="164"/>
      <c r="V2018" s="164"/>
      <c r="W2018" s="210"/>
      <c r="X2018" s="164"/>
      <c r="Y2018" s="164"/>
      <c r="Z2018" s="164"/>
      <c r="AA2018" s="164"/>
      <c r="AB2018" s="164"/>
      <c r="AC2018" s="210"/>
      <c r="AD2018" s="199"/>
      <c r="AE2018" s="199"/>
      <c r="AF2018" s="199"/>
      <c r="AG2018" s="199"/>
      <c r="AH2018" s="230"/>
      <c r="AI2018" s="199"/>
      <c r="AJ2018" s="199"/>
      <c r="AK2018" s="218"/>
      <c r="AL2018" s="218"/>
      <c r="AM2018" s="218"/>
      <c r="AN2018" s="218"/>
      <c r="AO2018" s="218"/>
      <c r="AP2018" s="218"/>
      <c r="AQ2018" s="218"/>
      <c r="AR2018" s="218"/>
      <c r="AS2018" s="218"/>
      <c r="AT2018" s="218"/>
      <c r="AU2018" s="218"/>
      <c r="AV2018" s="218"/>
      <c r="AW2018" s="218"/>
      <c r="AX2018" s="218"/>
      <c r="AY2018" s="218"/>
      <c r="AZ2018" s="218"/>
      <c r="BA2018" s="218"/>
      <c r="BB2018" s="218"/>
      <c r="BC2018" s="218"/>
      <c r="BD2018" s="218"/>
      <c r="BE2018" s="218"/>
      <c r="BF2018" s="218"/>
      <c r="BG2018" s="218"/>
      <c r="BH2018" s="218"/>
      <c r="BI2018" s="218"/>
      <c r="BJ2018" s="222"/>
      <c r="BK2018" s="199"/>
      <c r="BL2018" s="218"/>
      <c r="BM2018" s="218"/>
      <c r="BN2018" s="218"/>
      <c r="BO2018" s="218"/>
      <c r="BP2018" s="218"/>
      <c r="BQ2018" s="218"/>
      <c r="BR2018" s="218"/>
      <c r="BS2018" s="218"/>
      <c r="BT2018" s="218"/>
      <c r="BU2018" s="218"/>
      <c r="BV2018" s="218"/>
      <c r="BW2018" s="218"/>
      <c r="BX2018" s="218"/>
      <c r="BY2018" s="199"/>
      <c r="BZ2018" s="230"/>
      <c r="CA2018" s="230"/>
      <c r="CB2018" s="230"/>
      <c r="CC2018" s="230"/>
      <c r="CD2018" s="230"/>
      <c r="CE2018" s="230"/>
      <c r="CF2018" s="230"/>
      <c r="CG2018" s="230"/>
      <c r="CH2018" s="230"/>
      <c r="CI2018" s="230"/>
      <c r="CJ2018" s="230"/>
      <c r="CK2018" s="230"/>
      <c r="CL2018" s="230"/>
      <c r="CM2018" s="230"/>
      <c r="CN2018" s="218"/>
      <c r="CO2018" s="199"/>
      <c r="CP2018" s="230"/>
      <c r="CQ2018" s="230"/>
      <c r="CR2018" s="230"/>
      <c r="CS2018" s="230"/>
      <c r="CT2018" s="230"/>
      <c r="CU2018" s="230"/>
      <c r="CV2018" s="230"/>
      <c r="CW2018" s="230"/>
    </row>
    <row r="2019" spans="1:101">
      <c r="A2019" s="191"/>
      <c r="B2019" s="274"/>
      <c r="C2019" s="274"/>
      <c r="D2019" s="274"/>
      <c r="E2019" s="199"/>
      <c r="F2019" s="274"/>
      <c r="G2019" s="199"/>
      <c r="H2019" s="199"/>
      <c r="I2019" s="199"/>
      <c r="J2019" s="202"/>
      <c r="K2019" s="202"/>
      <c r="L2019" s="164"/>
      <c r="M2019" s="164"/>
      <c r="N2019" s="164"/>
      <c r="O2019" s="164"/>
      <c r="P2019" s="164"/>
      <c r="Q2019" s="164"/>
      <c r="R2019" s="164"/>
      <c r="S2019" s="164"/>
      <c r="T2019" s="164"/>
      <c r="U2019" s="164"/>
      <c r="V2019" s="164"/>
      <c r="W2019" s="210"/>
      <c r="X2019" s="164"/>
      <c r="Y2019" s="164"/>
      <c r="Z2019" s="164"/>
      <c r="AA2019" s="164"/>
      <c r="AB2019" s="164"/>
      <c r="AC2019" s="210"/>
      <c r="AD2019" s="199"/>
      <c r="AE2019" s="199"/>
      <c r="AF2019" s="199"/>
      <c r="AG2019" s="199"/>
      <c r="AH2019" s="230"/>
      <c r="AI2019" s="199"/>
      <c r="AJ2019" s="199"/>
      <c r="AK2019" s="218"/>
      <c r="AL2019" s="218"/>
      <c r="AM2019" s="218"/>
      <c r="AN2019" s="218"/>
      <c r="AO2019" s="218"/>
      <c r="AP2019" s="218"/>
      <c r="AQ2019" s="218"/>
      <c r="AR2019" s="218"/>
      <c r="AS2019" s="218"/>
      <c r="AT2019" s="218"/>
      <c r="AU2019" s="218"/>
      <c r="AV2019" s="218"/>
      <c r="AW2019" s="218"/>
      <c r="AX2019" s="218"/>
      <c r="AY2019" s="218"/>
      <c r="AZ2019" s="218"/>
      <c r="BA2019" s="218"/>
      <c r="BB2019" s="218"/>
      <c r="BC2019" s="218"/>
      <c r="BD2019" s="218"/>
      <c r="BE2019" s="218"/>
      <c r="BF2019" s="218"/>
      <c r="BG2019" s="218"/>
      <c r="BH2019" s="218"/>
      <c r="BI2019" s="218"/>
      <c r="BJ2019" s="222"/>
      <c r="BK2019" s="199"/>
      <c r="BL2019" s="218"/>
      <c r="BM2019" s="218"/>
      <c r="BN2019" s="218"/>
      <c r="BO2019" s="218"/>
      <c r="BP2019" s="218"/>
      <c r="BQ2019" s="218"/>
      <c r="BR2019" s="218"/>
      <c r="BS2019" s="218"/>
      <c r="BT2019" s="218"/>
      <c r="BU2019" s="218"/>
      <c r="BV2019" s="218"/>
      <c r="BW2019" s="218"/>
      <c r="BX2019" s="218"/>
      <c r="BY2019" s="199"/>
      <c r="BZ2019" s="230"/>
      <c r="CA2019" s="230"/>
      <c r="CB2019" s="230"/>
      <c r="CC2019" s="230"/>
      <c r="CD2019" s="230"/>
      <c r="CE2019" s="230"/>
      <c r="CF2019" s="230"/>
      <c r="CG2019" s="230"/>
      <c r="CH2019" s="230"/>
      <c r="CI2019" s="230"/>
      <c r="CJ2019" s="230"/>
      <c r="CK2019" s="230"/>
      <c r="CL2019" s="230"/>
      <c r="CM2019" s="230"/>
      <c r="CN2019" s="218"/>
      <c r="CO2019" s="199"/>
      <c r="CP2019" s="230"/>
      <c r="CQ2019" s="230"/>
      <c r="CR2019" s="230"/>
      <c r="CS2019" s="230"/>
      <c r="CT2019" s="230"/>
      <c r="CU2019" s="230"/>
      <c r="CV2019" s="230"/>
      <c r="CW2019" s="230"/>
    </row>
    <row r="2020" spans="1:101">
      <c r="A2020" s="191"/>
      <c r="B2020" s="274"/>
      <c r="C2020" s="274"/>
      <c r="D2020" s="274"/>
      <c r="E2020" s="199"/>
      <c r="F2020" s="274"/>
      <c r="G2020" s="199"/>
      <c r="H2020" s="199"/>
      <c r="I2020" s="199"/>
      <c r="J2020" s="202"/>
      <c r="K2020" s="202"/>
      <c r="L2020" s="164"/>
      <c r="M2020" s="164"/>
      <c r="N2020" s="164"/>
      <c r="O2020" s="164"/>
      <c r="P2020" s="164"/>
      <c r="Q2020" s="164"/>
      <c r="R2020" s="164"/>
      <c r="S2020" s="164"/>
      <c r="T2020" s="164"/>
      <c r="U2020" s="164"/>
      <c r="V2020" s="164"/>
      <c r="W2020" s="210"/>
      <c r="X2020" s="164"/>
      <c r="Y2020" s="164"/>
      <c r="Z2020" s="164"/>
      <c r="AA2020" s="164"/>
      <c r="AB2020" s="164"/>
      <c r="AC2020" s="210"/>
      <c r="AD2020" s="199"/>
      <c r="AE2020" s="199"/>
      <c r="AF2020" s="199"/>
      <c r="AG2020" s="199"/>
      <c r="AH2020" s="230"/>
      <c r="AI2020" s="199"/>
      <c r="AJ2020" s="199"/>
      <c r="AK2020" s="218"/>
      <c r="AL2020" s="218"/>
      <c r="AM2020" s="218"/>
      <c r="AN2020" s="218"/>
      <c r="AO2020" s="218"/>
      <c r="AP2020" s="218"/>
      <c r="AQ2020" s="218"/>
      <c r="AR2020" s="218"/>
      <c r="AS2020" s="218"/>
      <c r="AT2020" s="218"/>
      <c r="AU2020" s="218"/>
      <c r="AV2020" s="218"/>
      <c r="AW2020" s="218"/>
      <c r="AX2020" s="218"/>
      <c r="AY2020" s="218"/>
      <c r="AZ2020" s="218"/>
      <c r="BA2020" s="218"/>
      <c r="BB2020" s="218"/>
      <c r="BC2020" s="218"/>
      <c r="BD2020" s="218"/>
      <c r="BE2020" s="218"/>
      <c r="BF2020" s="218"/>
      <c r="BG2020" s="218"/>
      <c r="BH2020" s="218"/>
      <c r="BI2020" s="218"/>
      <c r="BJ2020" s="222"/>
      <c r="BK2020" s="199"/>
      <c r="BL2020" s="218"/>
      <c r="BM2020" s="218"/>
      <c r="BN2020" s="218"/>
      <c r="BO2020" s="218"/>
      <c r="BP2020" s="218"/>
      <c r="BQ2020" s="218"/>
      <c r="BR2020" s="218"/>
      <c r="BS2020" s="218"/>
      <c r="BT2020" s="218"/>
      <c r="BU2020" s="218"/>
      <c r="BV2020" s="218"/>
      <c r="BW2020" s="218"/>
      <c r="BX2020" s="218"/>
      <c r="BY2020" s="199"/>
      <c r="BZ2020" s="230"/>
      <c r="CA2020" s="230"/>
      <c r="CB2020" s="230"/>
      <c r="CC2020" s="230"/>
      <c r="CD2020" s="230"/>
      <c r="CE2020" s="230"/>
      <c r="CF2020" s="230"/>
      <c r="CG2020" s="230"/>
      <c r="CH2020" s="230"/>
      <c r="CI2020" s="230"/>
      <c r="CJ2020" s="230"/>
      <c r="CK2020" s="230"/>
      <c r="CL2020" s="230"/>
      <c r="CM2020" s="230"/>
      <c r="CN2020" s="218"/>
      <c r="CO2020" s="199"/>
      <c r="CP2020" s="230"/>
      <c r="CQ2020" s="230"/>
      <c r="CR2020" s="230"/>
      <c r="CS2020" s="230"/>
      <c r="CT2020" s="230"/>
      <c r="CU2020" s="230"/>
      <c r="CV2020" s="230"/>
      <c r="CW2020" s="230"/>
    </row>
    <row r="2021" spans="1:101">
      <c r="A2021" s="191"/>
      <c r="B2021" s="274"/>
      <c r="C2021" s="274"/>
      <c r="D2021" s="274"/>
      <c r="E2021" s="199"/>
      <c r="F2021" s="274"/>
      <c r="G2021" s="199"/>
      <c r="H2021" s="199"/>
      <c r="I2021" s="199"/>
      <c r="J2021" s="202"/>
      <c r="K2021" s="202"/>
      <c r="L2021" s="164"/>
      <c r="M2021" s="164"/>
      <c r="N2021" s="164"/>
      <c r="O2021" s="164"/>
      <c r="P2021" s="164"/>
      <c r="Q2021" s="164"/>
      <c r="R2021" s="164"/>
      <c r="S2021" s="164"/>
      <c r="T2021" s="164"/>
      <c r="U2021" s="164"/>
      <c r="V2021" s="164"/>
      <c r="W2021" s="210"/>
      <c r="X2021" s="164"/>
      <c r="Y2021" s="164"/>
      <c r="Z2021" s="164"/>
      <c r="AA2021" s="164"/>
      <c r="AB2021" s="164"/>
      <c r="AC2021" s="210"/>
      <c r="AD2021" s="199"/>
      <c r="AE2021" s="199"/>
      <c r="AF2021" s="199"/>
      <c r="AG2021" s="199"/>
      <c r="AH2021" s="230"/>
      <c r="AI2021" s="199"/>
      <c r="AJ2021" s="199"/>
      <c r="AK2021" s="218"/>
      <c r="AL2021" s="218"/>
      <c r="AM2021" s="218"/>
      <c r="AN2021" s="218"/>
      <c r="AO2021" s="218"/>
      <c r="AP2021" s="218"/>
      <c r="AQ2021" s="218"/>
      <c r="AR2021" s="218"/>
      <c r="AS2021" s="218"/>
      <c r="AT2021" s="218"/>
      <c r="AU2021" s="218"/>
      <c r="AV2021" s="218"/>
      <c r="AW2021" s="218"/>
      <c r="AX2021" s="218"/>
      <c r="AY2021" s="218"/>
      <c r="AZ2021" s="218"/>
      <c r="BA2021" s="218"/>
      <c r="BB2021" s="218"/>
      <c r="BC2021" s="218"/>
      <c r="BD2021" s="218"/>
      <c r="BE2021" s="218"/>
      <c r="BF2021" s="218"/>
      <c r="BG2021" s="218"/>
      <c r="BH2021" s="218"/>
      <c r="BI2021" s="218"/>
      <c r="BJ2021" s="222"/>
      <c r="BK2021" s="199"/>
      <c r="BL2021" s="218"/>
      <c r="BM2021" s="218"/>
      <c r="BN2021" s="218"/>
      <c r="BO2021" s="218"/>
      <c r="BP2021" s="218"/>
      <c r="BQ2021" s="218"/>
      <c r="BR2021" s="218"/>
      <c r="BS2021" s="218"/>
      <c r="BT2021" s="218"/>
      <c r="BU2021" s="218"/>
      <c r="BV2021" s="218"/>
      <c r="BW2021" s="218"/>
      <c r="BX2021" s="218"/>
      <c r="BY2021" s="199"/>
      <c r="BZ2021" s="230"/>
      <c r="CA2021" s="230"/>
      <c r="CB2021" s="230"/>
      <c r="CC2021" s="230"/>
      <c r="CD2021" s="230"/>
      <c r="CE2021" s="230"/>
      <c r="CF2021" s="230"/>
      <c r="CG2021" s="230"/>
      <c r="CH2021" s="230"/>
      <c r="CI2021" s="230"/>
      <c r="CJ2021" s="230"/>
      <c r="CK2021" s="230"/>
      <c r="CL2021" s="230"/>
      <c r="CM2021" s="230"/>
      <c r="CN2021" s="218"/>
      <c r="CO2021" s="199"/>
      <c r="CP2021" s="230"/>
      <c r="CQ2021" s="230"/>
      <c r="CR2021" s="230"/>
      <c r="CS2021" s="230"/>
      <c r="CT2021" s="230"/>
      <c r="CU2021" s="230"/>
      <c r="CV2021" s="230"/>
      <c r="CW2021" s="230"/>
    </row>
    <row r="2022" spans="1:101">
      <c r="A2022" s="191"/>
      <c r="B2022" s="274"/>
      <c r="C2022" s="274"/>
      <c r="D2022" s="274"/>
      <c r="E2022" s="199"/>
      <c r="F2022" s="274"/>
      <c r="G2022" s="199"/>
      <c r="H2022" s="199"/>
      <c r="I2022" s="199"/>
      <c r="J2022" s="202"/>
      <c r="K2022" s="202"/>
      <c r="L2022" s="164"/>
      <c r="M2022" s="164"/>
      <c r="N2022" s="164"/>
      <c r="O2022" s="164"/>
      <c r="P2022" s="164"/>
      <c r="Q2022" s="164"/>
      <c r="R2022" s="164"/>
      <c r="S2022" s="164"/>
      <c r="T2022" s="164"/>
      <c r="U2022" s="164"/>
      <c r="V2022" s="164"/>
      <c r="W2022" s="210"/>
      <c r="X2022" s="164"/>
      <c r="Y2022" s="164"/>
      <c r="Z2022" s="164"/>
      <c r="AA2022" s="164"/>
      <c r="AB2022" s="164"/>
      <c r="AC2022" s="210"/>
      <c r="AD2022" s="199"/>
      <c r="AE2022" s="199"/>
      <c r="AF2022" s="199"/>
      <c r="AG2022" s="199"/>
      <c r="AH2022" s="230"/>
      <c r="AI2022" s="199"/>
      <c r="AJ2022" s="199"/>
      <c r="AK2022" s="218"/>
      <c r="AL2022" s="218"/>
      <c r="AM2022" s="218"/>
      <c r="AN2022" s="218"/>
      <c r="AO2022" s="218"/>
      <c r="AP2022" s="218"/>
      <c r="AQ2022" s="218"/>
      <c r="AR2022" s="218"/>
      <c r="AS2022" s="218"/>
      <c r="AT2022" s="218"/>
      <c r="AU2022" s="218"/>
      <c r="AV2022" s="218"/>
      <c r="AW2022" s="218"/>
      <c r="AX2022" s="218"/>
      <c r="AY2022" s="218"/>
      <c r="AZ2022" s="218"/>
      <c r="BA2022" s="218"/>
      <c r="BB2022" s="218"/>
      <c r="BC2022" s="218"/>
      <c r="BD2022" s="218"/>
      <c r="BE2022" s="218"/>
      <c r="BF2022" s="218"/>
      <c r="BG2022" s="218"/>
      <c r="BH2022" s="218"/>
      <c r="BI2022" s="218"/>
      <c r="BJ2022" s="222"/>
      <c r="BK2022" s="199"/>
      <c r="BL2022" s="218"/>
      <c r="BM2022" s="218"/>
      <c r="BN2022" s="218"/>
      <c r="BO2022" s="218"/>
      <c r="BP2022" s="218"/>
      <c r="BQ2022" s="218"/>
      <c r="BR2022" s="218"/>
      <c r="BS2022" s="218"/>
      <c r="BT2022" s="218"/>
      <c r="BU2022" s="218"/>
      <c r="BV2022" s="218"/>
      <c r="BW2022" s="218"/>
      <c r="BX2022" s="218"/>
      <c r="BY2022" s="199"/>
      <c r="BZ2022" s="230"/>
      <c r="CA2022" s="230"/>
      <c r="CB2022" s="230"/>
      <c r="CC2022" s="230"/>
      <c r="CD2022" s="230"/>
      <c r="CE2022" s="230"/>
      <c r="CF2022" s="230"/>
      <c r="CG2022" s="230"/>
      <c r="CH2022" s="230"/>
      <c r="CI2022" s="230"/>
      <c r="CJ2022" s="230"/>
      <c r="CK2022" s="230"/>
      <c r="CL2022" s="230"/>
      <c r="CM2022" s="230"/>
      <c r="CN2022" s="218"/>
      <c r="CO2022" s="199"/>
      <c r="CP2022" s="230"/>
      <c r="CQ2022" s="230"/>
      <c r="CR2022" s="230"/>
      <c r="CS2022" s="230"/>
      <c r="CT2022" s="230"/>
      <c r="CU2022" s="230"/>
      <c r="CV2022" s="230"/>
      <c r="CW2022" s="230"/>
    </row>
    <row r="2023" spans="1:101">
      <c r="A2023" s="191"/>
      <c r="B2023" s="274"/>
      <c r="C2023" s="274"/>
      <c r="D2023" s="274"/>
      <c r="E2023" s="199"/>
      <c r="F2023" s="274"/>
      <c r="G2023" s="199"/>
      <c r="H2023" s="199"/>
      <c r="I2023" s="199"/>
      <c r="J2023" s="202"/>
      <c r="K2023" s="202"/>
      <c r="L2023" s="164"/>
      <c r="M2023" s="164"/>
      <c r="N2023" s="164"/>
      <c r="O2023" s="164"/>
      <c r="P2023" s="164"/>
      <c r="Q2023" s="164"/>
      <c r="R2023" s="164"/>
      <c r="S2023" s="164"/>
      <c r="T2023" s="164"/>
      <c r="U2023" s="164"/>
      <c r="V2023" s="164"/>
      <c r="W2023" s="210"/>
      <c r="X2023" s="164"/>
      <c r="Y2023" s="164"/>
      <c r="Z2023" s="164"/>
      <c r="AA2023" s="164"/>
      <c r="AB2023" s="164"/>
      <c r="AC2023" s="210"/>
      <c r="AD2023" s="199"/>
      <c r="AE2023" s="199"/>
      <c r="AF2023" s="199"/>
      <c r="AG2023" s="199"/>
      <c r="AH2023" s="230"/>
      <c r="AI2023" s="199"/>
      <c r="AJ2023" s="199"/>
      <c r="AK2023" s="218"/>
      <c r="AL2023" s="218"/>
      <c r="AM2023" s="218"/>
      <c r="AN2023" s="218"/>
      <c r="AO2023" s="218"/>
      <c r="AP2023" s="218"/>
      <c r="AQ2023" s="218"/>
      <c r="AR2023" s="218"/>
      <c r="AS2023" s="218"/>
      <c r="AT2023" s="218"/>
      <c r="AU2023" s="218"/>
      <c r="AV2023" s="218"/>
      <c r="AW2023" s="218"/>
      <c r="AX2023" s="218"/>
      <c r="AY2023" s="218"/>
      <c r="AZ2023" s="218"/>
      <c r="BA2023" s="218"/>
      <c r="BB2023" s="218"/>
      <c r="BC2023" s="218"/>
      <c r="BD2023" s="218"/>
      <c r="BE2023" s="218"/>
      <c r="BF2023" s="218"/>
      <c r="BG2023" s="218"/>
      <c r="BH2023" s="218"/>
      <c r="BI2023" s="218"/>
      <c r="BJ2023" s="222"/>
      <c r="BK2023" s="199"/>
      <c r="BL2023" s="218"/>
      <c r="BM2023" s="218"/>
      <c r="BN2023" s="218"/>
      <c r="BO2023" s="218"/>
      <c r="BP2023" s="218"/>
      <c r="BQ2023" s="218"/>
      <c r="BR2023" s="218"/>
      <c r="BS2023" s="218"/>
      <c r="BT2023" s="218"/>
      <c r="BU2023" s="218"/>
      <c r="BV2023" s="218"/>
      <c r="BW2023" s="218"/>
      <c r="BX2023" s="218"/>
      <c r="BY2023" s="199"/>
      <c r="BZ2023" s="230"/>
      <c r="CA2023" s="230"/>
      <c r="CB2023" s="230"/>
      <c r="CC2023" s="230"/>
      <c r="CD2023" s="230"/>
      <c r="CE2023" s="230"/>
      <c r="CF2023" s="230"/>
      <c r="CG2023" s="230"/>
      <c r="CH2023" s="230"/>
      <c r="CI2023" s="230"/>
      <c r="CJ2023" s="230"/>
      <c r="CK2023" s="230"/>
      <c r="CL2023" s="230"/>
      <c r="CM2023" s="230"/>
      <c r="CN2023" s="218"/>
      <c r="CO2023" s="199"/>
      <c r="CP2023" s="230"/>
      <c r="CQ2023" s="230"/>
      <c r="CR2023" s="230"/>
      <c r="CS2023" s="230"/>
      <c r="CT2023" s="230"/>
      <c r="CU2023" s="230"/>
      <c r="CV2023" s="230"/>
      <c r="CW2023" s="230"/>
    </row>
    <row r="2024" spans="1:101">
      <c r="A2024" s="191"/>
      <c r="B2024" s="274"/>
      <c r="C2024" s="274"/>
      <c r="D2024" s="274"/>
      <c r="E2024" s="199"/>
      <c r="F2024" s="274"/>
      <c r="G2024" s="199"/>
      <c r="H2024" s="199"/>
      <c r="I2024" s="199"/>
      <c r="J2024" s="202"/>
      <c r="K2024" s="202"/>
      <c r="L2024" s="164"/>
      <c r="M2024" s="164"/>
      <c r="N2024" s="164"/>
      <c r="O2024" s="164"/>
      <c r="P2024" s="164"/>
      <c r="Q2024" s="164"/>
      <c r="R2024" s="164"/>
      <c r="S2024" s="164"/>
      <c r="T2024" s="164"/>
      <c r="U2024" s="164"/>
      <c r="V2024" s="164"/>
      <c r="W2024" s="210"/>
      <c r="X2024" s="164"/>
      <c r="Y2024" s="164"/>
      <c r="Z2024" s="164"/>
      <c r="AA2024" s="164"/>
      <c r="AB2024" s="164"/>
      <c r="AC2024" s="210"/>
      <c r="AD2024" s="199"/>
      <c r="AE2024" s="199"/>
      <c r="AF2024" s="199"/>
      <c r="AG2024" s="199"/>
      <c r="AH2024" s="230"/>
      <c r="AI2024" s="199"/>
      <c r="AJ2024" s="199"/>
      <c r="AK2024" s="218"/>
      <c r="AL2024" s="218"/>
      <c r="AM2024" s="218"/>
      <c r="AN2024" s="218"/>
      <c r="AO2024" s="218"/>
      <c r="AP2024" s="218"/>
      <c r="AQ2024" s="218"/>
      <c r="AR2024" s="218"/>
      <c r="AS2024" s="218"/>
      <c r="AT2024" s="218"/>
      <c r="AU2024" s="218"/>
      <c r="AV2024" s="218"/>
      <c r="AW2024" s="218"/>
      <c r="AX2024" s="218"/>
      <c r="AY2024" s="218"/>
      <c r="AZ2024" s="218"/>
      <c r="BA2024" s="218"/>
      <c r="BB2024" s="218"/>
      <c r="BC2024" s="218"/>
      <c r="BD2024" s="218"/>
      <c r="BE2024" s="218"/>
      <c r="BF2024" s="218"/>
      <c r="BG2024" s="218"/>
      <c r="BH2024" s="218"/>
      <c r="BI2024" s="218"/>
      <c r="BJ2024" s="222"/>
      <c r="BK2024" s="199"/>
      <c r="BL2024" s="218"/>
      <c r="BM2024" s="218"/>
      <c r="BN2024" s="218"/>
      <c r="BO2024" s="218"/>
      <c r="BP2024" s="218"/>
      <c r="BQ2024" s="218"/>
      <c r="BR2024" s="218"/>
      <c r="BS2024" s="218"/>
      <c r="BT2024" s="218"/>
      <c r="BU2024" s="218"/>
      <c r="BV2024" s="218"/>
      <c r="BW2024" s="218"/>
      <c r="BX2024" s="218"/>
      <c r="BY2024" s="199"/>
      <c r="BZ2024" s="230"/>
      <c r="CA2024" s="230"/>
      <c r="CB2024" s="230"/>
      <c r="CC2024" s="230"/>
      <c r="CD2024" s="230"/>
      <c r="CE2024" s="230"/>
      <c r="CF2024" s="230"/>
      <c r="CG2024" s="230"/>
      <c r="CH2024" s="230"/>
      <c r="CI2024" s="230"/>
      <c r="CJ2024" s="230"/>
      <c r="CK2024" s="230"/>
      <c r="CL2024" s="230"/>
      <c r="CM2024" s="230"/>
      <c r="CN2024" s="218"/>
      <c r="CO2024" s="199"/>
      <c r="CP2024" s="230"/>
      <c r="CQ2024" s="230"/>
      <c r="CR2024" s="230"/>
      <c r="CS2024" s="230"/>
      <c r="CT2024" s="230"/>
      <c r="CU2024" s="230"/>
      <c r="CV2024" s="230"/>
      <c r="CW2024" s="230"/>
    </row>
    <row r="2025" spans="1:101">
      <c r="A2025" s="191"/>
      <c r="B2025" s="274"/>
      <c r="C2025" s="274"/>
      <c r="D2025" s="274"/>
      <c r="E2025" s="199"/>
      <c r="F2025" s="274"/>
      <c r="G2025" s="199"/>
      <c r="H2025" s="199"/>
      <c r="I2025" s="199"/>
      <c r="J2025" s="202"/>
      <c r="K2025" s="202"/>
      <c r="L2025" s="164"/>
      <c r="M2025" s="164"/>
      <c r="N2025" s="164"/>
      <c r="O2025" s="164"/>
      <c r="P2025" s="164"/>
      <c r="Q2025" s="164"/>
      <c r="R2025" s="164"/>
      <c r="S2025" s="164"/>
      <c r="T2025" s="164"/>
      <c r="U2025" s="164"/>
      <c r="V2025" s="164"/>
      <c r="W2025" s="210"/>
      <c r="X2025" s="164"/>
      <c r="Y2025" s="164"/>
      <c r="Z2025" s="164"/>
      <c r="AA2025" s="164"/>
      <c r="AB2025" s="164"/>
      <c r="AC2025" s="210"/>
      <c r="AD2025" s="199"/>
      <c r="AE2025" s="199"/>
      <c r="AF2025" s="199"/>
      <c r="AG2025" s="199"/>
      <c r="AH2025" s="230"/>
      <c r="AI2025" s="199"/>
      <c r="AJ2025" s="199"/>
      <c r="AK2025" s="218"/>
      <c r="AL2025" s="218"/>
      <c r="AM2025" s="218"/>
      <c r="AN2025" s="218"/>
      <c r="AO2025" s="218"/>
      <c r="AP2025" s="218"/>
      <c r="AQ2025" s="218"/>
      <c r="AR2025" s="218"/>
      <c r="AS2025" s="218"/>
      <c r="AT2025" s="218"/>
      <c r="AU2025" s="218"/>
      <c r="AV2025" s="218"/>
      <c r="AW2025" s="218"/>
      <c r="AX2025" s="218"/>
      <c r="AY2025" s="218"/>
      <c r="AZ2025" s="218"/>
      <c r="BA2025" s="218"/>
      <c r="BB2025" s="218"/>
      <c r="BC2025" s="218"/>
      <c r="BD2025" s="218"/>
      <c r="BE2025" s="218"/>
      <c r="BF2025" s="218"/>
      <c r="BG2025" s="218"/>
      <c r="BH2025" s="218"/>
      <c r="BI2025" s="218"/>
      <c r="BJ2025" s="222"/>
      <c r="BK2025" s="199"/>
      <c r="BL2025" s="218"/>
      <c r="BM2025" s="218"/>
      <c r="BN2025" s="218"/>
      <c r="BO2025" s="218"/>
      <c r="BP2025" s="218"/>
      <c r="BQ2025" s="218"/>
      <c r="BR2025" s="218"/>
      <c r="BS2025" s="218"/>
      <c r="BT2025" s="218"/>
      <c r="BU2025" s="218"/>
      <c r="BV2025" s="218"/>
      <c r="BW2025" s="218"/>
      <c r="BX2025" s="218"/>
      <c r="BY2025" s="199"/>
      <c r="BZ2025" s="230"/>
      <c r="CA2025" s="230"/>
      <c r="CB2025" s="230"/>
      <c r="CC2025" s="230"/>
      <c r="CD2025" s="230"/>
      <c r="CE2025" s="230"/>
      <c r="CF2025" s="230"/>
      <c r="CG2025" s="230"/>
      <c r="CH2025" s="230"/>
      <c r="CI2025" s="230"/>
      <c r="CJ2025" s="230"/>
      <c r="CK2025" s="230"/>
      <c r="CL2025" s="230"/>
      <c r="CM2025" s="230"/>
      <c r="CN2025" s="218"/>
      <c r="CO2025" s="199"/>
      <c r="CP2025" s="230"/>
      <c r="CQ2025" s="230"/>
      <c r="CR2025" s="230"/>
      <c r="CS2025" s="230"/>
      <c r="CT2025" s="230"/>
      <c r="CU2025" s="230"/>
      <c r="CV2025" s="230"/>
      <c r="CW2025" s="230"/>
    </row>
    <row r="2026" spans="1:101">
      <c r="A2026" s="191"/>
      <c r="B2026" s="274"/>
      <c r="C2026" s="274"/>
      <c r="D2026" s="274"/>
      <c r="E2026" s="199"/>
      <c r="F2026" s="274"/>
      <c r="G2026" s="199"/>
      <c r="H2026" s="199"/>
      <c r="I2026" s="199"/>
      <c r="J2026" s="202"/>
      <c r="K2026" s="202"/>
      <c r="L2026" s="164"/>
      <c r="M2026" s="164"/>
      <c r="N2026" s="164"/>
      <c r="O2026" s="164"/>
      <c r="P2026" s="164"/>
      <c r="Q2026" s="164"/>
      <c r="R2026" s="164"/>
      <c r="S2026" s="164"/>
      <c r="T2026" s="164"/>
      <c r="U2026" s="164"/>
      <c r="V2026" s="164"/>
      <c r="W2026" s="210"/>
      <c r="X2026" s="164"/>
      <c r="Y2026" s="164"/>
      <c r="Z2026" s="164"/>
      <c r="AA2026" s="164"/>
      <c r="AB2026" s="164"/>
      <c r="AC2026" s="210"/>
      <c r="AD2026" s="199"/>
      <c r="AE2026" s="199"/>
      <c r="AF2026" s="199"/>
      <c r="AG2026" s="199"/>
      <c r="AH2026" s="230"/>
      <c r="AI2026" s="199"/>
      <c r="AJ2026" s="199"/>
      <c r="AK2026" s="218"/>
      <c r="AL2026" s="218"/>
      <c r="AM2026" s="218"/>
      <c r="AN2026" s="218"/>
      <c r="AO2026" s="218"/>
      <c r="AP2026" s="218"/>
      <c r="AQ2026" s="218"/>
      <c r="AR2026" s="218"/>
      <c r="AS2026" s="218"/>
      <c r="AT2026" s="218"/>
      <c r="AU2026" s="218"/>
      <c r="AV2026" s="218"/>
      <c r="AW2026" s="218"/>
      <c r="AX2026" s="218"/>
      <c r="AY2026" s="218"/>
      <c r="AZ2026" s="218"/>
      <c r="BA2026" s="218"/>
      <c r="BB2026" s="218"/>
      <c r="BC2026" s="218"/>
      <c r="BD2026" s="218"/>
      <c r="BE2026" s="218"/>
      <c r="BF2026" s="218"/>
      <c r="BG2026" s="218"/>
      <c r="BH2026" s="218"/>
      <c r="BI2026" s="218"/>
      <c r="BJ2026" s="222"/>
      <c r="BK2026" s="199"/>
      <c r="BL2026" s="218"/>
      <c r="BM2026" s="218"/>
      <c r="BN2026" s="218"/>
      <c r="BO2026" s="218"/>
      <c r="BP2026" s="218"/>
      <c r="BQ2026" s="218"/>
      <c r="BR2026" s="218"/>
      <c r="BS2026" s="218"/>
      <c r="BT2026" s="218"/>
      <c r="BU2026" s="218"/>
      <c r="BV2026" s="218"/>
      <c r="BW2026" s="218"/>
      <c r="BX2026" s="218"/>
      <c r="BY2026" s="199"/>
      <c r="BZ2026" s="230"/>
      <c r="CA2026" s="230"/>
      <c r="CB2026" s="230"/>
      <c r="CC2026" s="230"/>
      <c r="CD2026" s="230"/>
      <c r="CE2026" s="230"/>
      <c r="CF2026" s="230"/>
      <c r="CG2026" s="230"/>
      <c r="CH2026" s="230"/>
      <c r="CI2026" s="230"/>
      <c r="CJ2026" s="230"/>
      <c r="CK2026" s="230"/>
      <c r="CL2026" s="230"/>
      <c r="CM2026" s="230"/>
      <c r="CN2026" s="218"/>
      <c r="CO2026" s="199"/>
      <c r="CP2026" s="230"/>
      <c r="CQ2026" s="230"/>
      <c r="CR2026" s="230"/>
      <c r="CS2026" s="230"/>
      <c r="CT2026" s="230"/>
      <c r="CU2026" s="230"/>
      <c r="CV2026" s="230"/>
      <c r="CW2026" s="230"/>
    </row>
    <row r="2027" spans="1:101">
      <c r="A2027" s="191"/>
      <c r="B2027" s="274"/>
      <c r="C2027" s="274"/>
      <c r="D2027" s="274"/>
      <c r="E2027" s="199"/>
      <c r="F2027" s="274"/>
      <c r="G2027" s="199"/>
      <c r="H2027" s="199"/>
      <c r="I2027" s="199"/>
      <c r="J2027" s="202"/>
      <c r="K2027" s="202"/>
      <c r="L2027" s="164"/>
      <c r="M2027" s="164"/>
      <c r="N2027" s="164"/>
      <c r="O2027" s="164"/>
      <c r="P2027" s="164"/>
      <c r="Q2027" s="164"/>
      <c r="R2027" s="164"/>
      <c r="S2027" s="164"/>
      <c r="T2027" s="164"/>
      <c r="U2027" s="164"/>
      <c r="V2027" s="164"/>
      <c r="W2027" s="210"/>
      <c r="X2027" s="164"/>
      <c r="Y2027" s="164"/>
      <c r="Z2027" s="164"/>
      <c r="AA2027" s="164"/>
      <c r="AB2027" s="164"/>
      <c r="AC2027" s="210"/>
      <c r="AD2027" s="199"/>
      <c r="AE2027" s="199"/>
      <c r="AF2027" s="199"/>
      <c r="AG2027" s="199"/>
      <c r="AH2027" s="230"/>
      <c r="AI2027" s="199"/>
      <c r="AJ2027" s="199"/>
      <c r="AK2027" s="218"/>
      <c r="AL2027" s="218"/>
      <c r="AM2027" s="218"/>
      <c r="AN2027" s="218"/>
      <c r="AO2027" s="218"/>
      <c r="AP2027" s="218"/>
      <c r="AQ2027" s="218"/>
      <c r="AR2027" s="218"/>
      <c r="AS2027" s="218"/>
      <c r="AT2027" s="218"/>
      <c r="AU2027" s="218"/>
      <c r="AV2027" s="218"/>
      <c r="AW2027" s="218"/>
      <c r="AX2027" s="218"/>
      <c r="AY2027" s="218"/>
      <c r="AZ2027" s="218"/>
      <c r="BA2027" s="218"/>
      <c r="BB2027" s="218"/>
      <c r="BC2027" s="218"/>
      <c r="BD2027" s="218"/>
      <c r="BE2027" s="218"/>
      <c r="BF2027" s="218"/>
      <c r="BG2027" s="218"/>
      <c r="BH2027" s="218"/>
      <c r="BI2027" s="218"/>
      <c r="BJ2027" s="222"/>
      <c r="BK2027" s="199"/>
      <c r="BL2027" s="218"/>
      <c r="BM2027" s="218"/>
      <c r="BN2027" s="218"/>
      <c r="BO2027" s="218"/>
      <c r="BP2027" s="218"/>
      <c r="BQ2027" s="218"/>
      <c r="BR2027" s="218"/>
      <c r="BS2027" s="218"/>
      <c r="BT2027" s="218"/>
      <c r="BU2027" s="218"/>
      <c r="BV2027" s="218"/>
      <c r="BW2027" s="218"/>
      <c r="BX2027" s="218"/>
      <c r="BY2027" s="199"/>
      <c r="BZ2027" s="230"/>
      <c r="CA2027" s="230"/>
      <c r="CB2027" s="230"/>
      <c r="CC2027" s="230"/>
      <c r="CD2027" s="230"/>
      <c r="CE2027" s="230"/>
      <c r="CF2027" s="230"/>
      <c r="CG2027" s="230"/>
      <c r="CH2027" s="230"/>
      <c r="CI2027" s="230"/>
      <c r="CJ2027" s="230"/>
      <c r="CK2027" s="230"/>
      <c r="CL2027" s="230"/>
      <c r="CM2027" s="230"/>
      <c r="CN2027" s="218"/>
      <c r="CO2027" s="199"/>
      <c r="CP2027" s="230"/>
      <c r="CQ2027" s="230"/>
      <c r="CR2027" s="230"/>
      <c r="CS2027" s="230"/>
      <c r="CT2027" s="230"/>
      <c r="CU2027" s="230"/>
      <c r="CV2027" s="230"/>
      <c r="CW2027" s="230"/>
    </row>
    <row r="2028" spans="1:101">
      <c r="A2028" s="191"/>
      <c r="B2028" s="274"/>
      <c r="C2028" s="274"/>
      <c r="D2028" s="274"/>
      <c r="E2028" s="199"/>
      <c r="F2028" s="274"/>
      <c r="G2028" s="199"/>
      <c r="H2028" s="199"/>
      <c r="I2028" s="199"/>
      <c r="J2028" s="202"/>
      <c r="K2028" s="202"/>
      <c r="L2028" s="164"/>
      <c r="M2028" s="164"/>
      <c r="N2028" s="164"/>
      <c r="O2028" s="164"/>
      <c r="P2028" s="164"/>
      <c r="Q2028" s="164"/>
      <c r="R2028" s="164"/>
      <c r="S2028" s="164"/>
      <c r="T2028" s="164"/>
      <c r="U2028" s="164"/>
      <c r="V2028" s="164"/>
      <c r="W2028" s="210"/>
      <c r="X2028" s="164"/>
      <c r="Y2028" s="164"/>
      <c r="Z2028" s="164"/>
      <c r="AA2028" s="164"/>
      <c r="AB2028" s="164"/>
      <c r="AC2028" s="210"/>
      <c r="AD2028" s="199"/>
      <c r="AE2028" s="199"/>
      <c r="AF2028" s="199"/>
      <c r="AG2028" s="199"/>
      <c r="AH2028" s="230"/>
      <c r="AI2028" s="199"/>
      <c r="AJ2028" s="199"/>
      <c r="AK2028" s="218"/>
      <c r="AL2028" s="218"/>
      <c r="AM2028" s="218"/>
      <c r="AN2028" s="218"/>
      <c r="AO2028" s="218"/>
      <c r="AP2028" s="218"/>
      <c r="AQ2028" s="218"/>
      <c r="AR2028" s="218"/>
      <c r="AS2028" s="218"/>
      <c r="AT2028" s="218"/>
      <c r="AU2028" s="218"/>
      <c r="AV2028" s="218"/>
      <c r="AW2028" s="218"/>
      <c r="AX2028" s="218"/>
      <c r="AY2028" s="218"/>
      <c r="AZ2028" s="218"/>
      <c r="BA2028" s="218"/>
      <c r="BB2028" s="218"/>
      <c r="BC2028" s="218"/>
      <c r="BD2028" s="218"/>
      <c r="BE2028" s="218"/>
      <c r="BF2028" s="218"/>
      <c r="BG2028" s="218"/>
      <c r="BH2028" s="218"/>
      <c r="BI2028" s="218"/>
      <c r="BJ2028" s="222"/>
      <c r="BK2028" s="199"/>
      <c r="BL2028" s="218"/>
      <c r="BM2028" s="218"/>
      <c r="BN2028" s="218"/>
      <c r="BO2028" s="218"/>
      <c r="BP2028" s="218"/>
      <c r="BQ2028" s="218"/>
      <c r="BR2028" s="218"/>
      <c r="BS2028" s="218"/>
      <c r="BT2028" s="218"/>
      <c r="BU2028" s="218"/>
      <c r="BV2028" s="218"/>
      <c r="BW2028" s="218"/>
      <c r="BX2028" s="218"/>
      <c r="BY2028" s="199"/>
      <c r="BZ2028" s="230"/>
      <c r="CA2028" s="230"/>
      <c r="CB2028" s="230"/>
      <c r="CC2028" s="230"/>
      <c r="CD2028" s="230"/>
      <c r="CE2028" s="230"/>
      <c r="CF2028" s="230"/>
      <c r="CG2028" s="230"/>
      <c r="CH2028" s="230"/>
      <c r="CI2028" s="230"/>
      <c r="CJ2028" s="230"/>
      <c r="CK2028" s="230"/>
      <c r="CL2028" s="230"/>
      <c r="CM2028" s="230"/>
      <c r="CN2028" s="218"/>
      <c r="CO2028" s="199"/>
      <c r="CP2028" s="230"/>
      <c r="CQ2028" s="230"/>
      <c r="CR2028" s="230"/>
      <c r="CS2028" s="230"/>
      <c r="CT2028" s="230"/>
      <c r="CU2028" s="230"/>
      <c r="CV2028" s="230"/>
      <c r="CW2028" s="230"/>
    </row>
    <row r="2029" spans="1:101">
      <c r="A2029" s="191"/>
      <c r="B2029" s="274"/>
      <c r="C2029" s="274"/>
      <c r="D2029" s="274"/>
      <c r="E2029" s="199"/>
      <c r="F2029" s="274"/>
      <c r="G2029" s="199"/>
      <c r="H2029" s="199"/>
      <c r="I2029" s="199"/>
      <c r="J2029" s="202"/>
      <c r="K2029" s="202"/>
      <c r="L2029" s="164"/>
      <c r="M2029" s="164"/>
      <c r="N2029" s="164"/>
      <c r="O2029" s="164"/>
      <c r="P2029" s="164"/>
      <c r="Q2029" s="164"/>
      <c r="R2029" s="164"/>
      <c r="S2029" s="164"/>
      <c r="T2029" s="164"/>
      <c r="U2029" s="164"/>
      <c r="V2029" s="164"/>
      <c r="W2029" s="210"/>
      <c r="X2029" s="164"/>
      <c r="Y2029" s="164"/>
      <c r="Z2029" s="164"/>
      <c r="AA2029" s="164"/>
      <c r="AB2029" s="164"/>
      <c r="AC2029" s="210"/>
      <c r="AD2029" s="199"/>
      <c r="AE2029" s="199"/>
      <c r="AF2029" s="199"/>
      <c r="AG2029" s="199"/>
      <c r="AH2029" s="230"/>
      <c r="AI2029" s="199"/>
      <c r="AJ2029" s="199"/>
      <c r="AK2029" s="218"/>
      <c r="AL2029" s="218"/>
      <c r="AM2029" s="218"/>
      <c r="AN2029" s="218"/>
      <c r="AO2029" s="218"/>
      <c r="AP2029" s="218"/>
      <c r="AQ2029" s="218"/>
      <c r="AR2029" s="218"/>
      <c r="AS2029" s="218"/>
      <c r="AT2029" s="218"/>
      <c r="AU2029" s="218"/>
      <c r="AV2029" s="218"/>
      <c r="AW2029" s="218"/>
      <c r="AX2029" s="218"/>
      <c r="AY2029" s="218"/>
      <c r="AZ2029" s="218"/>
      <c r="BA2029" s="218"/>
      <c r="BB2029" s="218"/>
      <c r="BC2029" s="218"/>
      <c r="BD2029" s="218"/>
      <c r="BE2029" s="218"/>
      <c r="BF2029" s="218"/>
      <c r="BG2029" s="218"/>
      <c r="BH2029" s="218"/>
      <c r="BI2029" s="218"/>
      <c r="BJ2029" s="222"/>
      <c r="BK2029" s="199"/>
      <c r="BL2029" s="218"/>
      <c r="BM2029" s="218"/>
      <c r="BN2029" s="218"/>
      <c r="BO2029" s="218"/>
      <c r="BP2029" s="218"/>
      <c r="BQ2029" s="218"/>
      <c r="BR2029" s="218"/>
      <c r="BS2029" s="218"/>
      <c r="BT2029" s="218"/>
      <c r="BU2029" s="218"/>
      <c r="BV2029" s="218"/>
      <c r="BW2029" s="218"/>
      <c r="BX2029" s="218"/>
      <c r="BY2029" s="199"/>
      <c r="BZ2029" s="230"/>
      <c r="CA2029" s="230"/>
      <c r="CB2029" s="230"/>
      <c r="CC2029" s="230"/>
      <c r="CD2029" s="230"/>
      <c r="CE2029" s="230"/>
      <c r="CF2029" s="230"/>
      <c r="CG2029" s="230"/>
      <c r="CH2029" s="230"/>
      <c r="CI2029" s="230"/>
      <c r="CJ2029" s="230"/>
      <c r="CK2029" s="230"/>
      <c r="CL2029" s="230"/>
      <c r="CM2029" s="230"/>
      <c r="CN2029" s="218"/>
      <c r="CO2029" s="199"/>
      <c r="CP2029" s="230"/>
      <c r="CQ2029" s="230"/>
      <c r="CR2029" s="230"/>
      <c r="CS2029" s="230"/>
      <c r="CT2029" s="230"/>
      <c r="CU2029" s="230"/>
      <c r="CV2029" s="230"/>
      <c r="CW2029" s="230"/>
    </row>
    <row r="2030" spans="1:101">
      <c r="A2030" s="191"/>
      <c r="B2030" s="274"/>
      <c r="C2030" s="274"/>
      <c r="D2030" s="274"/>
      <c r="E2030" s="199"/>
      <c r="F2030" s="274"/>
      <c r="G2030" s="199"/>
      <c r="H2030" s="199"/>
      <c r="I2030" s="199"/>
      <c r="J2030" s="202"/>
      <c r="K2030" s="202"/>
      <c r="L2030" s="164"/>
      <c r="M2030" s="164"/>
      <c r="N2030" s="164"/>
      <c r="O2030" s="164"/>
      <c r="P2030" s="164"/>
      <c r="Q2030" s="164"/>
      <c r="R2030" s="164"/>
      <c r="S2030" s="164"/>
      <c r="T2030" s="164"/>
      <c r="U2030" s="164"/>
      <c r="V2030" s="164"/>
      <c r="W2030" s="210"/>
      <c r="X2030" s="164"/>
      <c r="Y2030" s="164"/>
      <c r="Z2030" s="164"/>
      <c r="AA2030" s="164"/>
      <c r="AB2030" s="164"/>
      <c r="AC2030" s="210"/>
      <c r="AD2030" s="199"/>
      <c r="AE2030" s="199"/>
      <c r="AF2030" s="199"/>
      <c r="AG2030" s="199"/>
      <c r="AH2030" s="230"/>
      <c r="AI2030" s="199"/>
      <c r="AJ2030" s="199"/>
      <c r="AK2030" s="218"/>
      <c r="AL2030" s="218"/>
      <c r="AM2030" s="218"/>
      <c r="AN2030" s="218"/>
      <c r="AO2030" s="218"/>
      <c r="AP2030" s="218"/>
      <c r="AQ2030" s="218"/>
      <c r="AR2030" s="218"/>
      <c r="AS2030" s="218"/>
      <c r="AT2030" s="218"/>
      <c r="AU2030" s="218"/>
      <c r="AV2030" s="218"/>
      <c r="AW2030" s="218"/>
      <c r="AX2030" s="218"/>
      <c r="AY2030" s="218"/>
      <c r="AZ2030" s="218"/>
      <c r="BA2030" s="218"/>
      <c r="BB2030" s="218"/>
      <c r="BC2030" s="218"/>
      <c r="BD2030" s="218"/>
      <c r="BE2030" s="218"/>
      <c r="BF2030" s="218"/>
      <c r="BG2030" s="218"/>
      <c r="BH2030" s="218"/>
      <c r="BI2030" s="218"/>
      <c r="BJ2030" s="222"/>
      <c r="BK2030" s="199"/>
      <c r="BL2030" s="218"/>
      <c r="BM2030" s="218"/>
      <c r="BN2030" s="218"/>
      <c r="BO2030" s="218"/>
      <c r="BP2030" s="218"/>
      <c r="BQ2030" s="218"/>
      <c r="BR2030" s="218"/>
      <c r="BS2030" s="218"/>
      <c r="BT2030" s="218"/>
      <c r="BU2030" s="218"/>
      <c r="BV2030" s="218"/>
      <c r="BW2030" s="218"/>
      <c r="BX2030" s="218"/>
      <c r="BY2030" s="199"/>
      <c r="BZ2030" s="230"/>
      <c r="CA2030" s="230"/>
      <c r="CB2030" s="230"/>
      <c r="CC2030" s="230"/>
      <c r="CD2030" s="230"/>
      <c r="CE2030" s="230"/>
      <c r="CF2030" s="230"/>
      <c r="CG2030" s="230"/>
      <c r="CH2030" s="230"/>
      <c r="CI2030" s="230"/>
      <c r="CJ2030" s="230"/>
      <c r="CK2030" s="230"/>
      <c r="CL2030" s="230"/>
      <c r="CM2030" s="230"/>
      <c r="CN2030" s="218"/>
      <c r="CO2030" s="199"/>
      <c r="CP2030" s="230"/>
      <c r="CQ2030" s="230"/>
      <c r="CR2030" s="230"/>
      <c r="CS2030" s="230"/>
      <c r="CT2030" s="230"/>
      <c r="CU2030" s="230"/>
      <c r="CV2030" s="230"/>
      <c r="CW2030" s="230"/>
    </row>
    <row r="2031" spans="1:101">
      <c r="A2031" s="191"/>
      <c r="B2031" s="274"/>
      <c r="C2031" s="274"/>
      <c r="D2031" s="274"/>
      <c r="E2031" s="199"/>
      <c r="F2031" s="274"/>
      <c r="G2031" s="199"/>
      <c r="H2031" s="199"/>
      <c r="I2031" s="199"/>
      <c r="J2031" s="202"/>
      <c r="K2031" s="202"/>
      <c r="L2031" s="164"/>
      <c r="M2031" s="164"/>
      <c r="N2031" s="164"/>
      <c r="O2031" s="164"/>
      <c r="P2031" s="164"/>
      <c r="Q2031" s="164"/>
      <c r="R2031" s="164"/>
      <c r="S2031" s="164"/>
      <c r="T2031" s="164"/>
      <c r="U2031" s="164"/>
      <c r="V2031" s="164"/>
      <c r="W2031" s="210"/>
      <c r="X2031" s="164"/>
      <c r="Y2031" s="164"/>
      <c r="Z2031" s="164"/>
      <c r="AA2031" s="164"/>
      <c r="AB2031" s="164"/>
      <c r="AC2031" s="210"/>
      <c r="AD2031" s="199"/>
      <c r="AE2031" s="199"/>
      <c r="AF2031" s="199"/>
      <c r="AG2031" s="199"/>
      <c r="AH2031" s="230"/>
      <c r="AI2031" s="199"/>
      <c r="AJ2031" s="199"/>
      <c r="AK2031" s="218"/>
      <c r="AL2031" s="218"/>
      <c r="AM2031" s="218"/>
      <c r="AN2031" s="218"/>
      <c r="AO2031" s="218"/>
      <c r="AP2031" s="218"/>
      <c r="AQ2031" s="218"/>
      <c r="AR2031" s="218"/>
      <c r="AS2031" s="218"/>
      <c r="AT2031" s="218"/>
      <c r="AU2031" s="218"/>
      <c r="AV2031" s="218"/>
      <c r="AW2031" s="218"/>
      <c r="AX2031" s="218"/>
      <c r="AY2031" s="218"/>
      <c r="AZ2031" s="218"/>
      <c r="BA2031" s="218"/>
      <c r="BB2031" s="218"/>
      <c r="BC2031" s="218"/>
      <c r="BD2031" s="218"/>
      <c r="BE2031" s="218"/>
      <c r="BF2031" s="218"/>
      <c r="BG2031" s="218"/>
      <c r="BH2031" s="218"/>
      <c r="BI2031" s="218"/>
      <c r="BJ2031" s="222"/>
      <c r="BK2031" s="199"/>
      <c r="BL2031" s="218"/>
      <c r="BM2031" s="218"/>
      <c r="BN2031" s="218"/>
      <c r="BO2031" s="218"/>
      <c r="BP2031" s="218"/>
      <c r="BQ2031" s="218"/>
      <c r="BR2031" s="218"/>
      <c r="BS2031" s="218"/>
      <c r="BT2031" s="218"/>
      <c r="BU2031" s="218"/>
      <c r="BV2031" s="218"/>
      <c r="BW2031" s="218"/>
      <c r="BX2031" s="218"/>
      <c r="BY2031" s="199"/>
      <c r="BZ2031" s="230"/>
      <c r="CA2031" s="230"/>
      <c r="CB2031" s="230"/>
      <c r="CC2031" s="230"/>
      <c r="CD2031" s="230"/>
      <c r="CE2031" s="230"/>
      <c r="CF2031" s="230"/>
      <c r="CG2031" s="230"/>
      <c r="CH2031" s="230"/>
      <c r="CI2031" s="230"/>
      <c r="CJ2031" s="230"/>
      <c r="CK2031" s="230"/>
      <c r="CL2031" s="230"/>
      <c r="CM2031" s="230"/>
      <c r="CN2031" s="218"/>
      <c r="CO2031" s="199"/>
      <c r="CP2031" s="230"/>
      <c r="CQ2031" s="230"/>
      <c r="CR2031" s="230"/>
      <c r="CS2031" s="230"/>
      <c r="CT2031" s="230"/>
      <c r="CU2031" s="230"/>
      <c r="CV2031" s="230"/>
      <c r="CW2031" s="230"/>
    </row>
    <row r="2032" spans="1:101">
      <c r="A2032" s="191"/>
      <c r="B2032" s="274"/>
      <c r="C2032" s="274"/>
      <c r="D2032" s="274"/>
      <c r="E2032" s="199"/>
      <c r="F2032" s="274"/>
      <c r="G2032" s="199"/>
      <c r="H2032" s="199"/>
      <c r="I2032" s="199"/>
      <c r="J2032" s="202"/>
      <c r="K2032" s="202"/>
      <c r="L2032" s="164"/>
      <c r="M2032" s="164"/>
      <c r="N2032" s="164"/>
      <c r="O2032" s="164"/>
      <c r="P2032" s="164"/>
      <c r="Q2032" s="164"/>
      <c r="R2032" s="164"/>
      <c r="S2032" s="164"/>
      <c r="T2032" s="164"/>
      <c r="U2032" s="164"/>
      <c r="V2032" s="164"/>
      <c r="W2032" s="210"/>
      <c r="X2032" s="164"/>
      <c r="Y2032" s="164"/>
      <c r="Z2032" s="164"/>
      <c r="AA2032" s="164"/>
      <c r="AB2032" s="164"/>
      <c r="AC2032" s="210"/>
      <c r="AD2032" s="199"/>
      <c r="AE2032" s="199"/>
      <c r="AF2032" s="199"/>
      <c r="AG2032" s="199"/>
      <c r="AH2032" s="230"/>
      <c r="AI2032" s="199"/>
      <c r="AJ2032" s="199"/>
      <c r="AK2032" s="218"/>
      <c r="AL2032" s="218"/>
      <c r="AM2032" s="218"/>
      <c r="AN2032" s="218"/>
      <c r="AO2032" s="218"/>
      <c r="AP2032" s="218"/>
      <c r="AQ2032" s="218"/>
      <c r="AR2032" s="218"/>
      <c r="AS2032" s="218"/>
      <c r="AT2032" s="218"/>
      <c r="AU2032" s="218"/>
      <c r="AV2032" s="218"/>
      <c r="AW2032" s="218"/>
      <c r="AX2032" s="218"/>
      <c r="AY2032" s="218"/>
      <c r="AZ2032" s="218"/>
      <c r="BA2032" s="218"/>
      <c r="BB2032" s="218"/>
      <c r="BC2032" s="218"/>
      <c r="BD2032" s="218"/>
      <c r="BE2032" s="218"/>
      <c r="BF2032" s="218"/>
      <c r="BG2032" s="218"/>
      <c r="BH2032" s="218"/>
      <c r="BI2032" s="218"/>
      <c r="BJ2032" s="222"/>
      <c r="BK2032" s="199"/>
      <c r="BL2032" s="218"/>
      <c r="BM2032" s="218"/>
      <c r="BN2032" s="218"/>
      <c r="BO2032" s="218"/>
      <c r="BP2032" s="218"/>
      <c r="BQ2032" s="218"/>
      <c r="BR2032" s="218"/>
      <c r="BS2032" s="218"/>
      <c r="BT2032" s="218"/>
      <c r="BU2032" s="218"/>
      <c r="BV2032" s="218"/>
      <c r="BW2032" s="218"/>
      <c r="BX2032" s="218"/>
      <c r="BY2032" s="199"/>
      <c r="BZ2032" s="230"/>
      <c r="CA2032" s="230"/>
      <c r="CB2032" s="230"/>
      <c r="CC2032" s="230"/>
      <c r="CD2032" s="230"/>
      <c r="CE2032" s="230"/>
      <c r="CF2032" s="230"/>
      <c r="CG2032" s="230"/>
      <c r="CH2032" s="230"/>
      <c r="CI2032" s="230"/>
      <c r="CJ2032" s="230"/>
      <c r="CK2032" s="230"/>
      <c r="CL2032" s="230"/>
      <c r="CM2032" s="230"/>
      <c r="CN2032" s="218"/>
      <c r="CO2032" s="199"/>
      <c r="CP2032" s="230"/>
      <c r="CQ2032" s="230"/>
      <c r="CR2032" s="230"/>
      <c r="CS2032" s="230"/>
      <c r="CT2032" s="230"/>
      <c r="CU2032" s="230"/>
      <c r="CV2032" s="230"/>
      <c r="CW2032" s="230"/>
    </row>
  </sheetData>
  <autoFilter ref="A2:CW2015">
    <filterColumn colId="63">
      <filters>
        <filter val="Yes"/>
      </filters>
    </filterColumn>
    <extLst/>
  </autoFilter>
  <mergeCells count="1">
    <mergeCell ref="B1:C1"/>
  </mergeCells>
  <dataValidations count="15">
    <dataValidation type="list" allowBlank="1" sqref="AD3:AE2032">
      <formula1>"FFPE,FF,Extracted DNA"</formula1>
    </dataValidation>
    <dataValidation type="list" allowBlank="1" sqref="CT3:CT2032">
      <formula1>"Good,Intermediate,Bad,Excluded,Not Applicable"</formula1>
    </dataValidation>
    <dataValidation type="list" allowBlank="1" sqref="CN545:CN2032">
      <formula1>"Indiegene-RNA,Agilent V7,Agilent V8,Illumina,First"</formula1>
    </dataValidation>
    <dataValidation type="list" allowBlank="1" sqref="D3:D2032">
      <formula1>"HRR,GERMLINE+,GERMLINE++,FIRST,CORE,FOCUS,INDIEGENE-DNA,INDIEGENE,INDIEGENE-DNA-Liquid,IMMUNOTHERAPY,ABSOLUTE,ABSOLUTE+,ABSOLUTE-,LUNG"</formula1>
    </dataValidation>
    <dataValidation type="list" allowBlank="1" sqref="BP3:BP2032 CD3:CD2032">
      <formula1>"Good,Bad,Intermediate"</formula1>
    </dataValidation>
    <dataValidation type="list" allowBlank="1" sqref="AH3:AH464">
      <formula1>"Nextra,Indiegene-DNA,,Agilent V6,Agilent V7,Agilent V8,Roche"</formula1>
    </dataValidation>
    <dataValidation type="list" allowBlank="1" sqref="AO3:AO9">
      <formula1>"GOOD,POOR,INTERMEDIATE"</formula1>
    </dataValidation>
    <dataValidation type="list" allowBlank="1" sqref="AO10:AO2032">
      <formula1>"GOOD,POOR,INTERMEDIATE,NA"</formula1>
    </dataValidation>
    <dataValidation type="list" allowBlank="1" showErrorMessage="1" sqref="U3:U2032">
      <formula1>'[1]Cancer Site - Morphology Import'!#REF!</formula1>
    </dataValidation>
    <dataValidation type="list" allowBlank="1" sqref="AH465:AH2032 BJ3:BJ2032 BX3:BX2032">
      <formula1>"Indiegene-DNA,Agilent V6,Agilent V7,Agilent V8,Roche,Illumina-Nextra,First"</formula1>
    </dataValidation>
    <dataValidation type="list" allowBlank="1" sqref="CN3:CN544">
      <formula1>"Nextra,Indiegene,Agilent V6,Agilent V7,Aglient V8,Roche,Illumina,Not Applicable"</formula1>
    </dataValidation>
    <dataValidation type="list" allowBlank="1" sqref="W3:W2032 Y3:Y2032 AA3:AA2032">
      <formula1>'[1]Cancer Site - Morphology Import'!#REF!</formula1>
    </dataValidation>
    <dataValidation type="list" allowBlank="1" sqref="X530 V957 X957 V3:V720 V721:V790 V791:V825 V826:V856 V857:V859 V860:V916 V917:V922 V923:V956 V958:V997 V998:V1028 V1029:V1036 V1037:V2032 X3:X529 X531:X720 X721:X790 X791:X825 X826:X856 X857:X859 X860:X916 X917:X922 X923:X956 X958:X997 X998:X1028 X1029:X1036 X1037:X2032">
      <formula1>'[1]Data Extract - 2'!#REF!</formula1>
    </dataValidation>
    <dataValidation type="list" allowBlank="1" sqref="Z957 AB957 Z3:Z720 Z721:Z790 Z791:Z825 Z826:Z856 Z857:Z859 Z860:Z916 Z917:Z922 Z923:Z956 Z958:Z997 Z998:Z1028 Z1029:Z1036 Z1037:Z2032 AB3:AB720 AB721:AB790 AB791:AB825 AB826:AB856 AB857:AB859 AB860:AB916 AB917:AB922 AB923:AB956 AB958:AB997 AB998:AB1028 AB1029:AB1036 AB1037:AB2032">
      <formula1>'[1]Data Extract (2nd Primary)'!#REF!</formula1>
    </dataValidation>
    <dataValidation type="list" allowBlank="1" sqref="K3:K2032 AI3:AI2032 AK3:AK2032 BL3:BL2032 BZ3:BZ2032 CP3:CP2032">
      <formula1>"Yes,No"</formula1>
    </dataValidation>
  </dataValidations>
  <pageMargins left="0.75" right="0.75" top="1" bottom="1" header="0.5" footer="0.5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CP932"/>
  <sheetViews>
    <sheetView zoomScale="75" zoomScaleNormal="75" workbookViewId="0">
      <pane xSplit="3" ySplit="2" topLeftCell="AM3" activePane="bottomRight" state="frozen"/>
      <selection/>
      <selection pane="topRight"/>
      <selection pane="bottomLeft"/>
      <selection pane="bottomRight" activeCell="B168" sqref="B168:B795"/>
    </sheetView>
  </sheetViews>
  <sheetFormatPr defaultColWidth="12.6333333333333" defaultRowHeight="15.75" customHeight="1"/>
  <cols>
    <col min="1" max="1" width="13.1333333333333" style="46" customWidth="1"/>
    <col min="2" max="2" width="16.8833333333333" style="46" customWidth="1"/>
    <col min="3" max="3" width="33.25" style="46" customWidth="1"/>
    <col min="4" max="4" width="21.3833333333333" style="46" customWidth="1"/>
    <col min="5" max="5" width="11.25" style="46" customWidth="1"/>
    <col min="6" max="6" width="6.63333333333333" style="46" customWidth="1"/>
    <col min="7" max="7" width="10.75" style="46" customWidth="1"/>
    <col min="8" max="8" width="12.25" style="46" customWidth="1"/>
    <col min="9" max="9" width="9" style="46" customWidth="1"/>
    <col min="10" max="10" width="11.6333333333333" style="46" customWidth="1"/>
    <col min="11" max="11" width="12" style="46" customWidth="1"/>
    <col min="12" max="12" width="10.6333333333333" style="46" customWidth="1"/>
    <col min="13" max="13" width="14.3833333333333" style="46" customWidth="1"/>
    <col min="14" max="14" width="8.38333333333333" style="46" customWidth="1"/>
    <col min="15" max="15" width="10.6333333333333" style="46" customWidth="1"/>
    <col min="16" max="16" width="8.38333333333333" style="46" customWidth="1"/>
    <col min="17" max="17" width="13.6333333333333" style="46" customWidth="1"/>
    <col min="18" max="18" width="10.75" style="46" customWidth="1"/>
    <col min="19" max="19" width="23.75" style="46" customWidth="1"/>
    <col min="20" max="20" width="21.8833333333333" style="46" customWidth="1"/>
    <col min="21" max="16384" width="12.6333333333333" style="46"/>
  </cols>
  <sheetData>
    <row r="1" spans="1:94">
      <c r="A1" s="47" t="s">
        <v>4922</v>
      </c>
      <c r="B1" s="48"/>
      <c r="C1" s="49"/>
      <c r="D1" s="50" t="s">
        <v>4923</v>
      </c>
      <c r="E1" s="58"/>
      <c r="F1" s="58"/>
      <c r="G1" s="58"/>
      <c r="H1" s="58"/>
      <c r="I1" s="58"/>
      <c r="J1" s="59" t="s">
        <v>1</v>
      </c>
      <c r="K1" s="104"/>
      <c r="L1" s="104"/>
      <c r="M1" s="104"/>
      <c r="N1" s="104"/>
      <c r="O1" s="104"/>
      <c r="P1" s="113"/>
      <c r="Q1" s="68" t="s">
        <v>2</v>
      </c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74"/>
      <c r="AX1" s="75" t="s">
        <v>3</v>
      </c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74"/>
      <c r="BM1" s="82" t="s">
        <v>4</v>
      </c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74"/>
      <c r="CD1" s="86" t="s">
        <v>60</v>
      </c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74"/>
      <c r="CP1" s="88"/>
    </row>
    <row r="2" ht="12.75" spans="1:94">
      <c r="A2" s="51" t="s">
        <v>4924</v>
      </c>
      <c r="B2" s="52" t="s">
        <v>7</v>
      </c>
      <c r="C2" s="52" t="s">
        <v>8</v>
      </c>
      <c r="D2" s="52" t="s">
        <v>9</v>
      </c>
      <c r="E2" s="52" t="s">
        <v>10</v>
      </c>
      <c r="F2" s="52" t="s">
        <v>11</v>
      </c>
      <c r="G2" s="52" t="s">
        <v>4925</v>
      </c>
      <c r="H2" s="52" t="s">
        <v>13</v>
      </c>
      <c r="I2" s="52" t="s">
        <v>14</v>
      </c>
      <c r="J2" s="61" t="s">
        <v>15</v>
      </c>
      <c r="K2" s="62" t="s">
        <v>16</v>
      </c>
      <c r="L2" s="63" t="s">
        <v>25</v>
      </c>
      <c r="M2" s="62" t="s">
        <v>26</v>
      </c>
      <c r="N2" s="62" t="s">
        <v>19</v>
      </c>
      <c r="O2" s="62" t="s">
        <v>20</v>
      </c>
      <c r="P2" s="62" t="s">
        <v>27</v>
      </c>
      <c r="Q2" s="69" t="s">
        <v>29</v>
      </c>
      <c r="R2" s="52" t="s">
        <v>57</v>
      </c>
      <c r="S2" s="52" t="s">
        <v>31</v>
      </c>
      <c r="T2" s="52" t="s">
        <v>4926</v>
      </c>
      <c r="U2" s="52" t="s">
        <v>4927</v>
      </c>
      <c r="V2" s="70" t="s">
        <v>4928</v>
      </c>
      <c r="W2" s="71" t="s">
        <v>33</v>
      </c>
      <c r="X2" s="71" t="s">
        <v>34</v>
      </c>
      <c r="Y2" s="71" t="s">
        <v>35</v>
      </c>
      <c r="Z2" s="71" t="s">
        <v>36</v>
      </c>
      <c r="AA2" s="71" t="s">
        <v>37</v>
      </c>
      <c r="AB2" s="71" t="s">
        <v>38</v>
      </c>
      <c r="AC2" s="71" t="s">
        <v>39</v>
      </c>
      <c r="AD2" s="71" t="s">
        <v>40</v>
      </c>
      <c r="AE2" s="71" t="s">
        <v>41</v>
      </c>
      <c r="AF2" s="71" t="s">
        <v>42</v>
      </c>
      <c r="AG2" s="71" t="s">
        <v>43</v>
      </c>
      <c r="AH2" s="71" t="s">
        <v>44</v>
      </c>
      <c r="AI2" s="71" t="s">
        <v>45</v>
      </c>
      <c r="AJ2" s="129" t="s">
        <v>46</v>
      </c>
      <c r="AK2" s="129" t="s">
        <v>4929</v>
      </c>
      <c r="AL2" s="71" t="s">
        <v>47</v>
      </c>
      <c r="AM2" s="71" t="s">
        <v>48</v>
      </c>
      <c r="AN2" s="71" t="s">
        <v>49</v>
      </c>
      <c r="AO2" s="71" t="s">
        <v>50</v>
      </c>
      <c r="AP2" s="71" t="s">
        <v>51</v>
      </c>
      <c r="AQ2" s="71" t="s">
        <v>4930</v>
      </c>
      <c r="AR2" s="71" t="s">
        <v>52</v>
      </c>
      <c r="AS2" s="71" t="s">
        <v>53</v>
      </c>
      <c r="AT2" s="71" t="s">
        <v>54</v>
      </c>
      <c r="AU2" s="71" t="s">
        <v>55</v>
      </c>
      <c r="AV2" s="73" t="s">
        <v>56</v>
      </c>
      <c r="AW2" s="76" t="s">
        <v>27</v>
      </c>
      <c r="AX2" s="77" t="s">
        <v>57</v>
      </c>
      <c r="AY2" s="52" t="s">
        <v>4931</v>
      </c>
      <c r="AZ2" s="70" t="s">
        <v>4932</v>
      </c>
      <c r="BA2" s="80" t="s">
        <v>33</v>
      </c>
      <c r="BB2" s="71" t="s">
        <v>34</v>
      </c>
      <c r="BC2" s="71" t="s">
        <v>35</v>
      </c>
      <c r="BD2" s="71" t="s">
        <v>36</v>
      </c>
      <c r="BE2" s="71" t="s">
        <v>37</v>
      </c>
      <c r="BF2" s="71" t="s">
        <v>38</v>
      </c>
      <c r="BG2" s="71" t="s">
        <v>39</v>
      </c>
      <c r="BH2" s="71" t="s">
        <v>40</v>
      </c>
      <c r="BI2" s="71" t="s">
        <v>41</v>
      </c>
      <c r="BJ2" s="71" t="s">
        <v>47</v>
      </c>
      <c r="BK2" s="73" t="s">
        <v>48</v>
      </c>
      <c r="BL2" s="76" t="s">
        <v>27</v>
      </c>
      <c r="BM2" s="77" t="s">
        <v>57</v>
      </c>
      <c r="BN2" s="52" t="s">
        <v>4931</v>
      </c>
      <c r="BO2" s="70" t="s">
        <v>4932</v>
      </c>
      <c r="BP2" s="83" t="s">
        <v>33</v>
      </c>
      <c r="BQ2" s="84" t="s">
        <v>34</v>
      </c>
      <c r="BR2" s="84" t="s">
        <v>35</v>
      </c>
      <c r="BS2" s="84" t="s">
        <v>36</v>
      </c>
      <c r="BT2" s="84" t="s">
        <v>37</v>
      </c>
      <c r="BU2" s="84" t="s">
        <v>38</v>
      </c>
      <c r="BV2" s="84" t="s">
        <v>39</v>
      </c>
      <c r="BW2" s="84" t="s">
        <v>40</v>
      </c>
      <c r="BX2" s="84" t="s">
        <v>41</v>
      </c>
      <c r="BY2" s="84" t="s">
        <v>47</v>
      </c>
      <c r="BZ2" s="84" t="s">
        <v>48</v>
      </c>
      <c r="CA2" s="84" t="s">
        <v>52</v>
      </c>
      <c r="CB2" s="85" t="s">
        <v>53</v>
      </c>
      <c r="CC2" s="87" t="s">
        <v>27</v>
      </c>
      <c r="CD2" s="77" t="s">
        <v>60</v>
      </c>
      <c r="CE2" s="52" t="s">
        <v>4933</v>
      </c>
      <c r="CF2" s="70" t="s">
        <v>4928</v>
      </c>
      <c r="CG2" s="84" t="s">
        <v>62</v>
      </c>
      <c r="CH2" s="84" t="s">
        <v>63</v>
      </c>
      <c r="CI2" s="84" t="s">
        <v>64</v>
      </c>
      <c r="CJ2" s="84" t="s">
        <v>65</v>
      </c>
      <c r="CK2" s="84" t="s">
        <v>66</v>
      </c>
      <c r="CL2" s="84" t="s">
        <v>67</v>
      </c>
      <c r="CM2" s="84" t="s">
        <v>68</v>
      </c>
      <c r="CN2" s="87" t="s">
        <v>27</v>
      </c>
      <c r="CO2" s="89" t="s">
        <v>14</v>
      </c>
      <c r="CP2" s="90"/>
    </row>
    <row r="3" ht="15" hidden="1" spans="1:94">
      <c r="A3" s="93">
        <v>194</v>
      </c>
      <c r="B3" s="94" t="s">
        <v>4934</v>
      </c>
      <c r="C3" s="95" t="s">
        <v>4935</v>
      </c>
      <c r="D3" s="96" t="s">
        <v>71</v>
      </c>
      <c r="E3" s="101"/>
      <c r="F3" s="101"/>
      <c r="G3" s="101"/>
      <c r="H3" s="96" t="s">
        <v>90</v>
      </c>
      <c r="I3" s="96"/>
      <c r="J3" s="105"/>
      <c r="K3" s="106"/>
      <c r="L3" s="107" t="str">
        <f>_xlfn.IFNA(VLOOKUP(B3,'[1]CDM Patients Data'!$B$389:$O$5000,7,FALSE),"")</f>
        <v>Breast</v>
      </c>
      <c r="M3" s="114">
        <f>_xlfn.IFNA(VLOOKUP(B3,'[1]CDM Patients Data'!$B$389:$O$5000,8,FALSE),"")</f>
        <v>0</v>
      </c>
      <c r="N3" s="114">
        <f>_xlfn.IFNA(VLOOKUP(B3,'[1]CDM Patients Data'!$B$389:$O$5000,9,FALSE),"")</f>
        <v>0</v>
      </c>
      <c r="O3" s="114">
        <f>_xlfn.IFNA(VLOOKUP(B3,'[1]CDM Patients Data'!$B$389:$O$5000,10,FALSE),"")</f>
        <v>0</v>
      </c>
      <c r="P3" s="115"/>
      <c r="Q3" s="116"/>
      <c r="R3" s="96" t="s">
        <v>4936</v>
      </c>
      <c r="S3" s="101"/>
      <c r="T3" s="101"/>
      <c r="U3" s="101"/>
      <c r="V3" s="117"/>
      <c r="W3" s="118" t="s">
        <v>80</v>
      </c>
      <c r="X3" s="119">
        <v>48921188</v>
      </c>
      <c r="Y3" s="118">
        <f t="shared" ref="Y3:Y14" si="0">X3*2*150/10^9</f>
        <v>14.6763564</v>
      </c>
      <c r="Z3" s="122"/>
      <c r="AA3" s="123" t="s">
        <v>81</v>
      </c>
      <c r="AB3" s="124" t="s">
        <v>118</v>
      </c>
      <c r="AC3" s="124" t="s">
        <v>619</v>
      </c>
      <c r="AD3" s="124" t="s">
        <v>796</v>
      </c>
      <c r="AE3" s="124" t="s">
        <v>442</v>
      </c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>
        <v>15.48</v>
      </c>
      <c r="AS3" s="125">
        <v>14.89</v>
      </c>
      <c r="AT3" s="125" t="str">
        <f t="shared" ref="AT3:AT66" si="1">IF(AR3&gt;15,"HIGH",IF(AR3="","NA",IF(AR3="CE-Awaited for standardization","UNDER_STANDARDIZATION",IF(AR3&lt;15,"LOW"))))</f>
        <v>HIGH</v>
      </c>
      <c r="AU3" s="125" t="str">
        <f t="shared" ref="AU3:AU66" si="2">IF(AS3&gt;15,"MSI-H",IF(AS3="","NA",IF(AS3&lt;15,"MSS")))</f>
        <v>MSS</v>
      </c>
      <c r="AV3" s="125"/>
      <c r="AW3" s="131"/>
      <c r="AX3" s="132"/>
      <c r="AY3" s="122"/>
      <c r="AZ3" s="132"/>
      <c r="BA3" s="133"/>
      <c r="BB3" s="132"/>
      <c r="BC3" s="132"/>
      <c r="BD3" s="132"/>
      <c r="BE3" s="125"/>
      <c r="BF3" s="125"/>
      <c r="BG3" s="125"/>
      <c r="BH3" s="125"/>
      <c r="BI3" s="125"/>
      <c r="BJ3" s="125"/>
      <c r="BK3" s="125"/>
      <c r="BL3" s="131"/>
      <c r="BM3" s="134"/>
      <c r="BN3" s="125"/>
      <c r="BO3" s="125"/>
      <c r="BP3" s="133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35"/>
      <c r="CD3" s="136"/>
      <c r="CE3" s="101"/>
      <c r="CF3" s="137"/>
      <c r="CG3" s="138" t="s">
        <v>84</v>
      </c>
      <c r="CH3" s="138"/>
      <c r="CI3" s="138"/>
      <c r="CJ3" s="138"/>
      <c r="CK3" s="138"/>
      <c r="CL3" s="138"/>
      <c r="CM3" s="138"/>
      <c r="CN3" s="138"/>
      <c r="CO3" s="140"/>
      <c r="CP3" s="90"/>
    </row>
    <row r="4" ht="15" hidden="1" spans="1:94">
      <c r="A4" s="93">
        <v>195</v>
      </c>
      <c r="B4" s="94" t="s">
        <v>4937</v>
      </c>
      <c r="C4" s="97" t="s">
        <v>4938</v>
      </c>
      <c r="D4" s="96" t="s">
        <v>111</v>
      </c>
      <c r="E4" s="101"/>
      <c r="F4" s="101"/>
      <c r="G4" s="101"/>
      <c r="H4" s="96" t="s">
        <v>4939</v>
      </c>
      <c r="I4" s="96" t="s">
        <v>4940</v>
      </c>
      <c r="J4" s="105"/>
      <c r="K4" s="106"/>
      <c r="L4" s="107" t="str">
        <f>_xlfn.IFNA(VLOOKUP(B4,'[1]CDM Patients Data'!$B$389:$O$5000,7,FALSE),"")</f>
        <v>Mandible</v>
      </c>
      <c r="M4" s="114">
        <f>_xlfn.IFNA(VLOOKUP(B4,'[1]CDM Patients Data'!$B$389:$O$5000,8,FALSE),"")</f>
        <v>0</v>
      </c>
      <c r="N4" s="114">
        <f>_xlfn.IFNA(VLOOKUP(B4,'[1]CDM Patients Data'!$B$389:$O$5000,9,FALSE),"")</f>
        <v>0</v>
      </c>
      <c r="O4" s="114">
        <f>_xlfn.IFNA(VLOOKUP(B4,'[1]CDM Patients Data'!$B$389:$O$5000,10,FALSE),"")</f>
        <v>0</v>
      </c>
      <c r="P4" s="106"/>
      <c r="Q4" s="116"/>
      <c r="R4" s="96"/>
      <c r="S4" s="101"/>
      <c r="T4" s="101"/>
      <c r="U4" s="101"/>
      <c r="V4" s="117"/>
      <c r="W4" s="118" t="s">
        <v>84</v>
      </c>
      <c r="X4" s="119" t="s">
        <v>76</v>
      </c>
      <c r="Y4" s="118"/>
      <c r="Z4" s="122"/>
      <c r="AA4" s="123" t="s">
        <v>4941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 t="str">
        <f t="shared" si="1"/>
        <v>NA</v>
      </c>
      <c r="AU4" s="125" t="str">
        <f t="shared" si="2"/>
        <v>NA</v>
      </c>
      <c r="AV4" s="125"/>
      <c r="AW4" s="131"/>
      <c r="AX4" s="132"/>
      <c r="AY4" s="125"/>
      <c r="AZ4" s="132"/>
      <c r="BA4" s="133"/>
      <c r="BB4" s="132"/>
      <c r="BC4" s="132"/>
      <c r="BD4" s="132"/>
      <c r="BE4" s="125"/>
      <c r="BF4" s="125"/>
      <c r="BG4" s="125"/>
      <c r="BH4" s="125"/>
      <c r="BI4" s="125"/>
      <c r="BJ4" s="125"/>
      <c r="BK4" s="125"/>
      <c r="BL4" s="131"/>
      <c r="BM4" s="134"/>
      <c r="BN4" s="125"/>
      <c r="BO4" s="125"/>
      <c r="BP4" s="133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35"/>
      <c r="CD4" s="136"/>
      <c r="CE4" s="101"/>
      <c r="CF4" s="137"/>
      <c r="CG4" s="138"/>
      <c r="CH4" s="138"/>
      <c r="CI4" s="138"/>
      <c r="CJ4" s="138"/>
      <c r="CK4" s="138"/>
      <c r="CL4" s="138"/>
      <c r="CM4" s="138"/>
      <c r="CN4" s="138"/>
      <c r="CO4" s="140"/>
      <c r="CP4" s="90"/>
    </row>
    <row r="5" ht="15" hidden="1" spans="1:94">
      <c r="A5" s="98">
        <v>196</v>
      </c>
      <c r="B5" s="94" t="s">
        <v>4942</v>
      </c>
      <c r="C5" s="99" t="s">
        <v>4943</v>
      </c>
      <c r="D5" s="96" t="s">
        <v>71</v>
      </c>
      <c r="E5" s="101"/>
      <c r="F5" s="101"/>
      <c r="G5" s="101"/>
      <c r="H5" s="102" t="s">
        <v>4944</v>
      </c>
      <c r="I5" s="96"/>
      <c r="J5" s="105"/>
      <c r="K5" s="106"/>
      <c r="L5" s="107" t="str">
        <f>_xlfn.IFNA(VLOOKUP(B5,'[1]CDM Patients Data'!$B$389:$O$5000,7,FALSE),"")</f>
        <v>Gallbladder</v>
      </c>
      <c r="M5" s="114">
        <f>_xlfn.IFNA(VLOOKUP(B5,'[1]CDM Patients Data'!$B$389:$O$5000,8,FALSE),"")</f>
        <v>0</v>
      </c>
      <c r="N5" s="114">
        <f>_xlfn.IFNA(VLOOKUP(B5,'[1]CDM Patients Data'!$B$389:$O$5000,9,FALSE),"")</f>
        <v>0</v>
      </c>
      <c r="O5" s="114">
        <f>_xlfn.IFNA(VLOOKUP(B5,'[1]CDM Patients Data'!$B$389:$O$5000,10,FALSE),"")</f>
        <v>0</v>
      </c>
      <c r="P5" s="106"/>
      <c r="Q5" s="116"/>
      <c r="R5" s="96" t="s">
        <v>4936</v>
      </c>
      <c r="S5" s="101"/>
      <c r="T5" s="101"/>
      <c r="U5" s="101"/>
      <c r="V5" s="120"/>
      <c r="W5" s="118" t="s">
        <v>80</v>
      </c>
      <c r="X5" s="119">
        <v>57781706</v>
      </c>
      <c r="Y5" s="118">
        <f t="shared" si="0"/>
        <v>17.3345118</v>
      </c>
      <c r="Z5" s="122"/>
      <c r="AA5" s="123" t="s">
        <v>94</v>
      </c>
      <c r="AB5" s="124" t="s">
        <v>118</v>
      </c>
      <c r="AC5" s="124" t="s">
        <v>1406</v>
      </c>
      <c r="AD5" s="124" t="s">
        <v>4945</v>
      </c>
      <c r="AE5" s="124" t="s">
        <v>289</v>
      </c>
      <c r="AF5" s="124" t="s">
        <v>401</v>
      </c>
      <c r="AG5" s="124" t="s">
        <v>4946</v>
      </c>
      <c r="AH5" s="124" t="s">
        <v>4947</v>
      </c>
      <c r="AI5" s="124" t="s">
        <v>4948</v>
      </c>
      <c r="AJ5" s="124" t="s">
        <v>4949</v>
      </c>
      <c r="AK5" s="130"/>
      <c r="AL5" s="125"/>
      <c r="AM5" s="125"/>
      <c r="AN5" s="125"/>
      <c r="AO5" s="125"/>
      <c r="AP5" s="125"/>
      <c r="AQ5" s="125"/>
      <c r="AR5" s="125">
        <v>6.17</v>
      </c>
      <c r="AS5" s="125">
        <v>16.06</v>
      </c>
      <c r="AT5" s="125" t="str">
        <f t="shared" si="1"/>
        <v>LOW</v>
      </c>
      <c r="AU5" s="125" t="str">
        <f t="shared" si="2"/>
        <v>MSI-H</v>
      </c>
      <c r="AV5" s="125"/>
      <c r="AW5" s="131"/>
      <c r="AX5" s="132"/>
      <c r="AY5" s="125"/>
      <c r="AZ5" s="132"/>
      <c r="BA5" s="133"/>
      <c r="BB5" s="132"/>
      <c r="BC5" s="132"/>
      <c r="BD5" s="132"/>
      <c r="BE5" s="125"/>
      <c r="BF5" s="125"/>
      <c r="BG5" s="125"/>
      <c r="BH5" s="125"/>
      <c r="BI5" s="125"/>
      <c r="BJ5" s="125"/>
      <c r="BK5" s="125"/>
      <c r="BL5" s="131"/>
      <c r="BM5" s="134"/>
      <c r="BN5" s="125"/>
      <c r="BO5" s="125"/>
      <c r="BP5" s="133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35"/>
      <c r="CD5" s="136"/>
      <c r="CE5" s="101"/>
      <c r="CF5" s="137"/>
      <c r="CG5" s="138"/>
      <c r="CH5" s="138"/>
      <c r="CI5" s="138"/>
      <c r="CJ5" s="138"/>
      <c r="CK5" s="138"/>
      <c r="CL5" s="138"/>
      <c r="CM5" s="138"/>
      <c r="CN5" s="138"/>
      <c r="CO5" s="140"/>
      <c r="CP5" s="90"/>
    </row>
    <row r="6" ht="15" hidden="1" spans="1:94">
      <c r="A6" s="98">
        <v>197</v>
      </c>
      <c r="B6" s="94" t="s">
        <v>4950</v>
      </c>
      <c r="C6" s="97" t="s">
        <v>4951</v>
      </c>
      <c r="D6" s="96" t="s">
        <v>4952</v>
      </c>
      <c r="E6" s="101"/>
      <c r="F6" s="101"/>
      <c r="G6" s="101"/>
      <c r="H6" s="102" t="s">
        <v>166</v>
      </c>
      <c r="I6" s="96"/>
      <c r="J6" s="105"/>
      <c r="K6" s="106"/>
      <c r="L6" s="107" t="str">
        <f>_xlfn.IFNA(VLOOKUP(B6,'[1]CDM Patients Data'!$B$389:$O$5000,7,FALSE),"")</f>
        <v>Esophagus</v>
      </c>
      <c r="M6" s="114">
        <f>_xlfn.IFNA(VLOOKUP(B6,'[1]CDM Patients Data'!$B$389:$O$5000,8,FALSE),"")</f>
        <v>0</v>
      </c>
      <c r="N6" s="114">
        <f>_xlfn.IFNA(VLOOKUP(B6,'[1]CDM Patients Data'!$B$389:$O$5000,9,FALSE),"")</f>
        <v>0</v>
      </c>
      <c r="O6" s="114">
        <f>_xlfn.IFNA(VLOOKUP(B6,'[1]CDM Patients Data'!$B$389:$O$5000,10,FALSE),"")</f>
        <v>0</v>
      </c>
      <c r="P6" s="106"/>
      <c r="Q6" s="116"/>
      <c r="R6" s="96" t="s">
        <v>4953</v>
      </c>
      <c r="S6" s="101"/>
      <c r="T6" s="101"/>
      <c r="U6" s="101"/>
      <c r="V6" s="120"/>
      <c r="W6" s="118" t="s">
        <v>80</v>
      </c>
      <c r="X6" s="119">
        <v>109843318</v>
      </c>
      <c r="Y6" s="118">
        <f t="shared" si="0"/>
        <v>32.9529954</v>
      </c>
      <c r="Z6" s="122"/>
      <c r="AA6" s="123" t="s">
        <v>81</v>
      </c>
      <c r="AB6" s="124" t="s">
        <v>118</v>
      </c>
      <c r="AC6" s="124" t="s">
        <v>485</v>
      </c>
      <c r="AD6" s="124" t="s">
        <v>181</v>
      </c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>
        <v>14.93</v>
      </c>
      <c r="AS6" s="125">
        <v>8.9</v>
      </c>
      <c r="AT6" s="125" t="str">
        <f t="shared" si="1"/>
        <v>LOW</v>
      </c>
      <c r="AU6" s="125" t="str">
        <f t="shared" si="2"/>
        <v>MSS</v>
      </c>
      <c r="AV6" s="125"/>
      <c r="AW6" s="131"/>
      <c r="AX6" s="132"/>
      <c r="AY6" s="125"/>
      <c r="AZ6" s="132"/>
      <c r="BA6" s="133"/>
      <c r="BB6" s="132"/>
      <c r="BC6" s="132"/>
      <c r="BD6" s="132"/>
      <c r="BE6" s="125"/>
      <c r="BF6" s="125"/>
      <c r="BG6" s="125"/>
      <c r="BH6" s="125"/>
      <c r="BI6" s="125"/>
      <c r="BJ6" s="125"/>
      <c r="BK6" s="125"/>
      <c r="BL6" s="131"/>
      <c r="BM6" s="134"/>
      <c r="BN6" s="125"/>
      <c r="BO6" s="125"/>
      <c r="BP6" s="133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35"/>
      <c r="CD6" s="136"/>
      <c r="CE6" s="101"/>
      <c r="CF6" s="137"/>
      <c r="CG6" s="138"/>
      <c r="CH6" s="138"/>
      <c r="CI6" s="138"/>
      <c r="CJ6" s="138"/>
      <c r="CK6" s="138"/>
      <c r="CL6" s="138"/>
      <c r="CM6" s="138"/>
      <c r="CN6" s="138"/>
      <c r="CO6" s="140"/>
      <c r="CP6" s="90"/>
    </row>
    <row r="7" ht="15" hidden="1" spans="1:94">
      <c r="A7" s="98">
        <v>198</v>
      </c>
      <c r="B7" s="94" t="s">
        <v>4954</v>
      </c>
      <c r="C7" s="99" t="s">
        <v>4955</v>
      </c>
      <c r="D7" s="96" t="s">
        <v>122</v>
      </c>
      <c r="E7" s="101"/>
      <c r="F7" s="101"/>
      <c r="G7" s="101"/>
      <c r="H7" s="102" t="s">
        <v>4956</v>
      </c>
      <c r="I7" s="96"/>
      <c r="J7" s="105"/>
      <c r="K7" s="106"/>
      <c r="L7" s="107" t="str">
        <f>_xlfn.IFNA(VLOOKUP(B7,'[1]CDM Patients Data'!$B$389:$O$5000,7,FALSE),"")</f>
        <v>Sub mandibular gland</v>
      </c>
      <c r="M7" s="114">
        <f>_xlfn.IFNA(VLOOKUP(B7,'[1]CDM Patients Data'!$B$389:$O$5000,8,FALSE),"")</f>
        <v>0</v>
      </c>
      <c r="N7" s="114">
        <f>_xlfn.IFNA(VLOOKUP(B7,'[1]CDM Patients Data'!$B$389:$O$5000,9,FALSE),"")</f>
        <v>0</v>
      </c>
      <c r="O7" s="114">
        <f>_xlfn.IFNA(VLOOKUP(B7,'[1]CDM Patients Data'!$B$389:$O$5000,10,FALSE),"")</f>
        <v>0</v>
      </c>
      <c r="P7" s="106"/>
      <c r="Q7" s="116"/>
      <c r="R7" s="96" t="s">
        <v>4936</v>
      </c>
      <c r="S7" s="101"/>
      <c r="T7" s="101"/>
      <c r="U7" s="101"/>
      <c r="V7" s="120"/>
      <c r="W7" s="118" t="s">
        <v>80</v>
      </c>
      <c r="X7" s="119">
        <v>115576022</v>
      </c>
      <c r="Y7" s="118">
        <f t="shared" si="0"/>
        <v>34.6728066</v>
      </c>
      <c r="Z7" s="122"/>
      <c r="AA7" s="123" t="s">
        <v>81</v>
      </c>
      <c r="AB7" s="124" t="s">
        <v>429</v>
      </c>
      <c r="AC7" s="124" t="s">
        <v>118</v>
      </c>
      <c r="AD7" s="124" t="s">
        <v>117</v>
      </c>
      <c r="AE7" s="124" t="s">
        <v>1585</v>
      </c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>
        <v>20.13</v>
      </c>
      <c r="AS7" s="125">
        <v>17.53</v>
      </c>
      <c r="AT7" s="125" t="str">
        <f t="shared" si="1"/>
        <v>HIGH</v>
      </c>
      <c r="AU7" s="125" t="str">
        <f t="shared" si="2"/>
        <v>MSI-H</v>
      </c>
      <c r="AV7" s="125"/>
      <c r="AW7" s="131"/>
      <c r="AX7" s="132"/>
      <c r="AY7" s="125"/>
      <c r="AZ7" s="132"/>
      <c r="BA7" s="133"/>
      <c r="BB7" s="132"/>
      <c r="BC7" s="132"/>
      <c r="BD7" s="132"/>
      <c r="BE7" s="125"/>
      <c r="BF7" s="125"/>
      <c r="BG7" s="125"/>
      <c r="BH7" s="125"/>
      <c r="BI7" s="125"/>
      <c r="BJ7" s="125"/>
      <c r="BK7" s="125"/>
      <c r="BL7" s="131"/>
      <c r="BM7" s="134"/>
      <c r="BN7" s="125"/>
      <c r="BO7" s="125"/>
      <c r="BP7" s="133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35"/>
      <c r="CD7" s="136"/>
      <c r="CE7" s="101"/>
      <c r="CF7" s="137"/>
      <c r="CG7" s="138" t="s">
        <v>80</v>
      </c>
      <c r="CH7" s="138"/>
      <c r="CI7" s="138"/>
      <c r="CJ7" s="138"/>
      <c r="CK7" s="138"/>
      <c r="CL7" s="138"/>
      <c r="CM7" s="138"/>
      <c r="CN7" s="138"/>
      <c r="CO7" s="140"/>
      <c r="CP7" s="90"/>
    </row>
    <row r="8" ht="15" hidden="1" spans="1:94">
      <c r="A8" s="93">
        <v>199</v>
      </c>
      <c r="B8" s="94" t="s">
        <v>4957</v>
      </c>
      <c r="C8" s="97" t="s">
        <v>4958</v>
      </c>
      <c r="D8" s="96" t="s">
        <v>71</v>
      </c>
      <c r="E8" s="101"/>
      <c r="F8" s="101"/>
      <c r="G8" s="101"/>
      <c r="H8" s="102" t="s">
        <v>224</v>
      </c>
      <c r="I8" s="96"/>
      <c r="J8" s="105"/>
      <c r="K8" s="106"/>
      <c r="L8" s="107" t="str">
        <f>_xlfn.IFNA(VLOOKUP(B8,'[1]CDM Patients Data'!$B$389:$O$5000,7,FALSE),"")</f>
        <v>Lung</v>
      </c>
      <c r="M8" s="114" t="str">
        <f>_xlfn.IFNA(VLOOKUP(B8,'[1]CDM Patients Data'!$B$389:$O$5000,8,FALSE),"")</f>
        <v>Lung NOS</v>
      </c>
      <c r="N8" s="114" t="str">
        <f>_xlfn.IFNA(VLOOKUP(B8,'[1]CDM Patients Data'!$B$389:$O$5000,9,FALSE),"")</f>
        <v>Squamous cell carcinoma, NOS</v>
      </c>
      <c r="O8" s="114" t="str">
        <f>_xlfn.IFNA(VLOOKUP(B8,'[1]CDM Patients Data'!$B$389:$O$5000,10,FALSE),"")</f>
        <v>Right</v>
      </c>
      <c r="P8" s="106"/>
      <c r="Q8" s="116"/>
      <c r="R8" s="96" t="s">
        <v>4953</v>
      </c>
      <c r="S8" s="101"/>
      <c r="T8" s="101"/>
      <c r="U8" s="101"/>
      <c r="V8" s="120"/>
      <c r="W8" s="118" t="s">
        <v>80</v>
      </c>
      <c r="X8" s="119">
        <v>53840333</v>
      </c>
      <c r="Y8" s="118">
        <f t="shared" si="0"/>
        <v>16.1520999</v>
      </c>
      <c r="Z8" s="122"/>
      <c r="AA8" s="123" t="s">
        <v>81</v>
      </c>
      <c r="AB8" s="124" t="s">
        <v>118</v>
      </c>
      <c r="AC8" s="124" t="s">
        <v>83</v>
      </c>
      <c r="AD8" s="125"/>
      <c r="AE8" s="125"/>
      <c r="AF8" s="125"/>
      <c r="AG8" s="122"/>
      <c r="AH8" s="122"/>
      <c r="AI8" s="122"/>
      <c r="AJ8" s="122"/>
      <c r="AK8" s="122"/>
      <c r="AL8" s="122"/>
      <c r="AM8" s="125"/>
      <c r="AN8" s="125"/>
      <c r="AO8" s="125"/>
      <c r="AP8" s="125"/>
      <c r="AQ8" s="125"/>
      <c r="AR8" s="125">
        <v>18.48</v>
      </c>
      <c r="AS8" s="125">
        <v>8.55</v>
      </c>
      <c r="AT8" s="125" t="str">
        <f t="shared" si="1"/>
        <v>HIGH</v>
      </c>
      <c r="AU8" s="125" t="str">
        <f t="shared" si="2"/>
        <v>MSS</v>
      </c>
      <c r="AV8" s="125"/>
      <c r="AW8" s="131"/>
      <c r="AX8" s="132"/>
      <c r="AY8" s="125"/>
      <c r="AZ8" s="132"/>
      <c r="BA8" s="133"/>
      <c r="BB8" s="132"/>
      <c r="BC8" s="132"/>
      <c r="BD8" s="132"/>
      <c r="BE8" s="125"/>
      <c r="BF8" s="125"/>
      <c r="BG8" s="125"/>
      <c r="BH8" s="125"/>
      <c r="BI8" s="125"/>
      <c r="BJ8" s="125"/>
      <c r="BK8" s="125"/>
      <c r="BL8" s="131"/>
      <c r="BM8" s="134"/>
      <c r="BN8" s="125"/>
      <c r="BO8" s="125"/>
      <c r="BP8" s="133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35"/>
      <c r="CD8" s="136"/>
      <c r="CE8" s="101"/>
      <c r="CF8" s="137"/>
      <c r="CG8" s="138"/>
      <c r="CH8" s="138"/>
      <c r="CI8" s="138"/>
      <c r="CJ8" s="138"/>
      <c r="CK8" s="138"/>
      <c r="CL8" s="138"/>
      <c r="CM8" s="138"/>
      <c r="CN8" s="138"/>
      <c r="CO8" s="140"/>
      <c r="CP8" s="90"/>
    </row>
    <row r="9" ht="15" hidden="1" spans="1:94">
      <c r="A9" s="93">
        <v>200</v>
      </c>
      <c r="B9" s="94" t="s">
        <v>4959</v>
      </c>
      <c r="C9" s="97" t="s">
        <v>4960</v>
      </c>
      <c r="D9" s="96" t="s">
        <v>4961</v>
      </c>
      <c r="E9" s="101"/>
      <c r="F9" s="101"/>
      <c r="G9" s="101"/>
      <c r="H9" s="96" t="s">
        <v>4962</v>
      </c>
      <c r="I9" s="108"/>
      <c r="J9" s="105"/>
      <c r="K9" s="106"/>
      <c r="L9" s="107" t="str">
        <f>_xlfn.IFNA(VLOOKUP(B9,'[1]CDM Patients Data'!$B$389:$O$5000,7,FALSE),"")</f>
        <v>Para spinal Mass- High grade Spindle cell sarcoma</v>
      </c>
      <c r="M9" s="114">
        <f>_xlfn.IFNA(VLOOKUP(B9,'[1]CDM Patients Data'!$B$389:$O$5000,8,FALSE),"")</f>
        <v>0</v>
      </c>
      <c r="N9" s="114">
        <f>_xlfn.IFNA(VLOOKUP(B9,'[1]CDM Patients Data'!$B$389:$O$5000,9,FALSE),"")</f>
        <v>0</v>
      </c>
      <c r="O9" s="114">
        <f>_xlfn.IFNA(VLOOKUP(B9,'[1]CDM Patients Data'!$B$389:$O$5000,10,FALSE),"")</f>
        <v>0</v>
      </c>
      <c r="P9" s="106"/>
      <c r="Q9" s="116"/>
      <c r="R9" s="96" t="s">
        <v>4953</v>
      </c>
      <c r="S9" s="101"/>
      <c r="T9" s="101"/>
      <c r="U9" s="101"/>
      <c r="V9" s="120"/>
      <c r="W9" s="118" t="s">
        <v>80</v>
      </c>
      <c r="X9" s="119">
        <v>61223861</v>
      </c>
      <c r="Y9" s="118">
        <f t="shared" si="0"/>
        <v>18.3671583</v>
      </c>
      <c r="Z9" s="122"/>
      <c r="AA9" s="122" t="s">
        <v>81</v>
      </c>
      <c r="AB9" s="124" t="s">
        <v>184</v>
      </c>
      <c r="AC9" s="124" t="s">
        <v>340</v>
      </c>
      <c r="AD9" s="125"/>
      <c r="AE9" s="125"/>
      <c r="AF9" s="125"/>
      <c r="AG9" s="122"/>
      <c r="AH9" s="122"/>
      <c r="AI9" s="122"/>
      <c r="AJ9" s="122"/>
      <c r="AK9" s="122"/>
      <c r="AL9" s="122"/>
      <c r="AM9" s="125"/>
      <c r="AN9" s="125"/>
      <c r="AO9" s="125"/>
      <c r="AP9" s="125"/>
      <c r="AQ9" s="125"/>
      <c r="AR9" s="125">
        <v>12.53</v>
      </c>
      <c r="AS9" s="125">
        <v>8.91</v>
      </c>
      <c r="AT9" s="125" t="str">
        <f t="shared" si="1"/>
        <v>LOW</v>
      </c>
      <c r="AU9" s="125" t="str">
        <f t="shared" si="2"/>
        <v>MSS</v>
      </c>
      <c r="AV9" s="125"/>
      <c r="AW9" s="131"/>
      <c r="AX9" s="132"/>
      <c r="AY9" s="125"/>
      <c r="AZ9" s="132"/>
      <c r="BA9" s="133"/>
      <c r="BB9" s="132"/>
      <c r="BC9" s="132"/>
      <c r="BD9" s="132"/>
      <c r="BE9" s="125"/>
      <c r="BF9" s="125"/>
      <c r="BG9" s="125"/>
      <c r="BH9" s="125"/>
      <c r="BI9" s="125"/>
      <c r="BJ9" s="125"/>
      <c r="BK9" s="125"/>
      <c r="BL9" s="131"/>
      <c r="BM9" s="134"/>
      <c r="BN9" s="125"/>
      <c r="BO9" s="125"/>
      <c r="BP9" s="133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35"/>
      <c r="CD9" s="136"/>
      <c r="CE9" s="101"/>
      <c r="CF9" s="137"/>
      <c r="CG9" s="138"/>
      <c r="CH9" s="138"/>
      <c r="CI9" s="138"/>
      <c r="CJ9" s="138"/>
      <c r="CK9" s="138"/>
      <c r="CL9" s="138"/>
      <c r="CM9" s="138"/>
      <c r="CN9" s="138"/>
      <c r="CO9" s="140"/>
      <c r="CP9" s="90"/>
    </row>
    <row r="10" ht="16.5" hidden="1" spans="1:94">
      <c r="A10" s="93">
        <v>201</v>
      </c>
      <c r="B10" s="94" t="s">
        <v>4963</v>
      </c>
      <c r="C10" s="95" t="s">
        <v>4964</v>
      </c>
      <c r="D10" s="96" t="s">
        <v>111</v>
      </c>
      <c r="E10" s="101"/>
      <c r="F10" s="101"/>
      <c r="G10" s="101"/>
      <c r="H10" s="103" t="s">
        <v>224</v>
      </c>
      <c r="I10" s="108"/>
      <c r="J10" s="105"/>
      <c r="K10" s="106"/>
      <c r="L10" s="107" t="str">
        <f>_xlfn.IFNA(VLOOKUP(B10,'[1]CDM Patients Data'!$B$389:$O$5000,7,FALSE),"")</f>
        <v>Lung</v>
      </c>
      <c r="M10" s="114" t="str">
        <f>_xlfn.IFNA(VLOOKUP(B10,'[1]CDM Patients Data'!$B$389:$O$5000,8,FALSE),"")</f>
        <v>Lung NOS</v>
      </c>
      <c r="N10" s="114" t="str">
        <f>_xlfn.IFNA(VLOOKUP(B10,'[1]CDM Patients Data'!$B$389:$O$5000,9,FALSE),"")</f>
        <v>Adenocarcinoma, NOS</v>
      </c>
      <c r="O10" s="114" t="str">
        <f>_xlfn.IFNA(VLOOKUP(B10,'[1]CDM Patients Data'!$B$389:$O$5000,10,FALSE),"")</f>
        <v>Right</v>
      </c>
      <c r="P10" s="106"/>
      <c r="Q10" s="116"/>
      <c r="R10" s="96" t="s">
        <v>4953</v>
      </c>
      <c r="S10" s="101"/>
      <c r="T10" s="101"/>
      <c r="U10" s="101"/>
      <c r="V10" s="120"/>
      <c r="W10" s="118" t="s">
        <v>80</v>
      </c>
      <c r="X10" s="119">
        <v>20231139</v>
      </c>
      <c r="Y10" s="118">
        <f t="shared" si="0"/>
        <v>6.0693417</v>
      </c>
      <c r="Z10" s="122"/>
      <c r="AA10" s="122" t="s">
        <v>94</v>
      </c>
      <c r="AB10" s="124" t="s">
        <v>521</v>
      </c>
      <c r="AC10" s="124" t="s">
        <v>4965</v>
      </c>
      <c r="AD10" s="124" t="s">
        <v>442</v>
      </c>
      <c r="AE10" s="125"/>
      <c r="AF10" s="125"/>
      <c r="AG10" s="122"/>
      <c r="AH10" s="122"/>
      <c r="AI10" s="122"/>
      <c r="AJ10" s="122"/>
      <c r="AK10" s="122"/>
      <c r="AL10" s="122"/>
      <c r="AM10" s="125"/>
      <c r="AN10" s="125"/>
      <c r="AO10" s="125"/>
      <c r="AP10" s="125"/>
      <c r="AQ10" s="125"/>
      <c r="AR10" s="125">
        <v>4.48</v>
      </c>
      <c r="AS10" s="125">
        <v>9.02</v>
      </c>
      <c r="AT10" s="125" t="str">
        <f t="shared" si="1"/>
        <v>LOW</v>
      </c>
      <c r="AU10" s="125" t="str">
        <f t="shared" si="2"/>
        <v>MSS</v>
      </c>
      <c r="AV10" s="125"/>
      <c r="AW10" s="131"/>
      <c r="AX10" s="132"/>
      <c r="AY10" s="125"/>
      <c r="AZ10" s="132"/>
      <c r="BA10" s="133"/>
      <c r="BB10" s="132"/>
      <c r="BC10" s="132"/>
      <c r="BD10" s="132"/>
      <c r="BE10" s="125"/>
      <c r="BF10" s="125"/>
      <c r="BG10" s="125"/>
      <c r="BH10" s="125"/>
      <c r="BI10" s="125"/>
      <c r="BJ10" s="125"/>
      <c r="BK10" s="125"/>
      <c r="BL10" s="131"/>
      <c r="BM10" s="134"/>
      <c r="BN10" s="125"/>
      <c r="BO10" s="125"/>
      <c r="BP10" s="133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35"/>
      <c r="CD10" s="136"/>
      <c r="CE10" s="137"/>
      <c r="CF10" s="137"/>
      <c r="CG10" s="138"/>
      <c r="CH10" s="138"/>
      <c r="CI10" s="138"/>
      <c r="CJ10" s="138"/>
      <c r="CK10" s="138"/>
      <c r="CL10" s="138"/>
      <c r="CM10" s="138"/>
      <c r="CN10" s="138"/>
      <c r="CO10" s="140"/>
      <c r="CP10" s="90"/>
    </row>
    <row r="11" ht="15" hidden="1" spans="1:94">
      <c r="A11" s="93">
        <v>202</v>
      </c>
      <c r="B11" s="94" t="s">
        <v>4966</v>
      </c>
      <c r="C11" s="99" t="s">
        <v>4967</v>
      </c>
      <c r="D11" s="96" t="s">
        <v>122</v>
      </c>
      <c r="E11" s="101"/>
      <c r="F11" s="101"/>
      <c r="G11" s="101"/>
      <c r="H11" s="102" t="s">
        <v>4968</v>
      </c>
      <c r="I11" s="108"/>
      <c r="J11" s="105"/>
      <c r="K11" s="106"/>
      <c r="L11" s="107" t="str">
        <f>_xlfn.IFNA(VLOOKUP(B11,'[1]CDM Patients Data'!$B$389:$O$5000,7,FALSE),"")</f>
        <v>Esophagus</v>
      </c>
      <c r="M11" s="114">
        <f>_xlfn.IFNA(VLOOKUP(B11,'[1]CDM Patients Data'!$B$389:$O$5000,8,FALSE),"")</f>
        <v>0</v>
      </c>
      <c r="N11" s="114">
        <f>_xlfn.IFNA(VLOOKUP(B11,'[1]CDM Patients Data'!$B$389:$O$5000,9,FALSE),"")</f>
        <v>0</v>
      </c>
      <c r="O11" s="114">
        <f>_xlfn.IFNA(VLOOKUP(B11,'[1]CDM Patients Data'!$B$389:$O$5000,10,FALSE),"")</f>
        <v>0</v>
      </c>
      <c r="P11" s="106"/>
      <c r="Q11" s="116"/>
      <c r="R11" s="96" t="s">
        <v>4953</v>
      </c>
      <c r="S11" s="101"/>
      <c r="T11" s="101"/>
      <c r="U11" s="101"/>
      <c r="V11" s="120"/>
      <c r="W11" s="118" t="s">
        <v>80</v>
      </c>
      <c r="X11" s="119">
        <v>79750346</v>
      </c>
      <c r="Y11" s="118">
        <f t="shared" si="0"/>
        <v>23.9251038</v>
      </c>
      <c r="Z11" s="122"/>
      <c r="AA11" s="122" t="s">
        <v>81</v>
      </c>
      <c r="AB11" s="126" t="s">
        <v>158</v>
      </c>
      <c r="AC11" s="126" t="s">
        <v>234</v>
      </c>
      <c r="AD11" s="126" t="s">
        <v>118</v>
      </c>
      <c r="AE11" s="126" t="s">
        <v>4969</v>
      </c>
      <c r="AF11" s="126" t="s">
        <v>182</v>
      </c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>
        <v>16.86</v>
      </c>
      <c r="AS11" s="125">
        <v>8.72</v>
      </c>
      <c r="AT11" s="125" t="str">
        <f t="shared" si="1"/>
        <v>HIGH</v>
      </c>
      <c r="AU11" s="125" t="str">
        <f t="shared" si="2"/>
        <v>MSS</v>
      </c>
      <c r="AV11" s="125"/>
      <c r="AW11" s="131"/>
      <c r="AX11" s="132"/>
      <c r="AY11" s="125"/>
      <c r="AZ11" s="132"/>
      <c r="BA11" s="133"/>
      <c r="BB11" s="132"/>
      <c r="BC11" s="132"/>
      <c r="BD11" s="132"/>
      <c r="BE11" s="125"/>
      <c r="BF11" s="125"/>
      <c r="BG11" s="125"/>
      <c r="BH11" s="125"/>
      <c r="BI11" s="125"/>
      <c r="BJ11" s="125"/>
      <c r="BK11" s="125"/>
      <c r="BL11" s="131"/>
      <c r="BM11" s="134"/>
      <c r="BN11" s="125"/>
      <c r="BO11" s="125"/>
      <c r="BP11" s="133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35"/>
      <c r="CD11" s="136"/>
      <c r="CE11" s="137"/>
      <c r="CF11" s="137"/>
      <c r="CG11" s="138" t="s">
        <v>80</v>
      </c>
      <c r="CH11" s="138"/>
      <c r="CI11" s="138"/>
      <c r="CJ11" s="138"/>
      <c r="CK11" s="138"/>
      <c r="CL11" s="138"/>
      <c r="CM11" s="138"/>
      <c r="CN11" s="138"/>
      <c r="CO11" s="140"/>
      <c r="CP11" s="90"/>
    </row>
    <row r="12" ht="15" hidden="1" spans="1:94">
      <c r="A12" s="93">
        <v>203</v>
      </c>
      <c r="B12" s="94" t="s">
        <v>4970</v>
      </c>
      <c r="C12" s="97" t="s">
        <v>4971</v>
      </c>
      <c r="D12" s="96" t="s">
        <v>122</v>
      </c>
      <c r="E12" s="101"/>
      <c r="F12" s="101"/>
      <c r="G12" s="101"/>
      <c r="H12" s="96" t="s">
        <v>4972</v>
      </c>
      <c r="I12" s="108"/>
      <c r="J12" s="105"/>
      <c r="K12" s="106"/>
      <c r="L12" s="107" t="str">
        <f>_xlfn.IFNA(VLOOKUP(B12,'[1]CDM Patients Data'!$B$389:$O$5000,7,FALSE),"")</f>
        <v>Nasopharynx</v>
      </c>
      <c r="M12" s="114">
        <f>_xlfn.IFNA(VLOOKUP(B12,'[1]CDM Patients Data'!$B$389:$O$5000,8,FALSE),"")</f>
        <v>0</v>
      </c>
      <c r="N12" s="114">
        <f>_xlfn.IFNA(VLOOKUP(B12,'[1]CDM Patients Data'!$B$389:$O$5000,9,FALSE),"")</f>
        <v>0</v>
      </c>
      <c r="O12" s="114">
        <f>_xlfn.IFNA(VLOOKUP(B12,'[1]CDM Patients Data'!$B$389:$O$5000,10,FALSE),"")</f>
        <v>0</v>
      </c>
      <c r="P12" s="106"/>
      <c r="Q12" s="116"/>
      <c r="R12" s="96" t="s">
        <v>4953</v>
      </c>
      <c r="S12" s="101"/>
      <c r="T12" s="101"/>
      <c r="U12" s="101"/>
      <c r="V12" s="120"/>
      <c r="W12" s="118" t="s">
        <v>80</v>
      </c>
      <c r="X12" s="119">
        <v>88526315</v>
      </c>
      <c r="Y12" s="118">
        <f t="shared" si="0"/>
        <v>26.5578945</v>
      </c>
      <c r="Z12" s="122"/>
      <c r="AA12" s="122" t="s">
        <v>81</v>
      </c>
      <c r="AB12" s="124" t="s">
        <v>118</v>
      </c>
      <c r="AC12" s="124" t="s">
        <v>789</v>
      </c>
      <c r="AD12" s="125"/>
      <c r="AE12" s="125"/>
      <c r="AF12" s="125"/>
      <c r="AG12" s="122"/>
      <c r="AH12" s="122"/>
      <c r="AI12" s="122"/>
      <c r="AJ12" s="122"/>
      <c r="AK12" s="122"/>
      <c r="AL12" s="122"/>
      <c r="AM12" s="125"/>
      <c r="AN12" s="125"/>
      <c r="AO12" s="125"/>
      <c r="AP12" s="125"/>
      <c r="AQ12" s="125"/>
      <c r="AR12" s="125">
        <v>8.62</v>
      </c>
      <c r="AS12" s="125">
        <v>9.76</v>
      </c>
      <c r="AT12" s="125" t="str">
        <f t="shared" si="1"/>
        <v>LOW</v>
      </c>
      <c r="AU12" s="125" t="str">
        <f t="shared" si="2"/>
        <v>MSS</v>
      </c>
      <c r="AV12" s="125"/>
      <c r="AW12" s="131"/>
      <c r="AX12" s="132"/>
      <c r="AY12" s="125"/>
      <c r="AZ12" s="132"/>
      <c r="BA12" s="133"/>
      <c r="BB12" s="132"/>
      <c r="BC12" s="132"/>
      <c r="BD12" s="132"/>
      <c r="BE12" s="125"/>
      <c r="BF12" s="125"/>
      <c r="BG12" s="125"/>
      <c r="BH12" s="125"/>
      <c r="BI12" s="125"/>
      <c r="BJ12" s="125"/>
      <c r="BK12" s="125"/>
      <c r="BL12" s="131"/>
      <c r="BM12" s="134"/>
      <c r="BN12" s="125"/>
      <c r="BO12" s="125"/>
      <c r="BP12" s="133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35"/>
      <c r="CD12" s="136"/>
      <c r="CE12" s="137"/>
      <c r="CF12" s="137"/>
      <c r="CG12" s="138" t="s">
        <v>80</v>
      </c>
      <c r="CH12" s="138"/>
      <c r="CI12" s="138"/>
      <c r="CJ12" s="138"/>
      <c r="CK12" s="138"/>
      <c r="CL12" s="138"/>
      <c r="CM12" s="138"/>
      <c r="CN12" s="138"/>
      <c r="CO12" s="140"/>
      <c r="CP12" s="90"/>
    </row>
    <row r="13" ht="15" hidden="1" spans="1:94">
      <c r="A13" s="93">
        <v>204</v>
      </c>
      <c r="B13" s="94" t="s">
        <v>4973</v>
      </c>
      <c r="C13" s="95" t="s">
        <v>4974</v>
      </c>
      <c r="D13" s="96" t="s">
        <v>71</v>
      </c>
      <c r="E13" s="101"/>
      <c r="F13" s="101"/>
      <c r="G13" s="101"/>
      <c r="H13" s="96" t="s">
        <v>4975</v>
      </c>
      <c r="I13" s="108"/>
      <c r="J13" s="105"/>
      <c r="K13" s="106"/>
      <c r="L13" s="107" t="str">
        <f>_xlfn.IFNA(VLOOKUP(B13,'[1]CDM Patients Data'!$B$389:$O$5000,7,FALSE),"")</f>
        <v>Colon</v>
      </c>
      <c r="M13" s="114">
        <f>_xlfn.IFNA(VLOOKUP(B13,'[1]CDM Patients Data'!$B$389:$O$5000,8,FALSE),"")</f>
        <v>0</v>
      </c>
      <c r="N13" s="114">
        <f>_xlfn.IFNA(VLOOKUP(B13,'[1]CDM Patients Data'!$B$389:$O$5000,9,FALSE),"")</f>
        <v>0</v>
      </c>
      <c r="O13" s="114">
        <f>_xlfn.IFNA(VLOOKUP(B13,'[1]CDM Patients Data'!$B$389:$O$5000,10,FALSE),"")</f>
        <v>0</v>
      </c>
      <c r="P13" s="106"/>
      <c r="Q13" s="116"/>
      <c r="R13" s="96" t="s">
        <v>4953</v>
      </c>
      <c r="S13" s="101"/>
      <c r="T13" s="101"/>
      <c r="U13" s="101"/>
      <c r="V13" s="120"/>
      <c r="W13" s="118" t="s">
        <v>80</v>
      </c>
      <c r="X13" s="119">
        <v>56495460</v>
      </c>
      <c r="Y13" s="118">
        <f t="shared" si="0"/>
        <v>16.948638</v>
      </c>
      <c r="Z13" s="122"/>
      <c r="AA13" s="122" t="s">
        <v>81</v>
      </c>
      <c r="AB13" s="124" t="s">
        <v>158</v>
      </c>
      <c r="AC13" s="124" t="s">
        <v>118</v>
      </c>
      <c r="AD13" s="124" t="s">
        <v>279</v>
      </c>
      <c r="AE13" s="124" t="s">
        <v>192</v>
      </c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>
        <v>12</v>
      </c>
      <c r="AS13" s="125">
        <v>10.9</v>
      </c>
      <c r="AT13" s="125" t="str">
        <f t="shared" si="1"/>
        <v>LOW</v>
      </c>
      <c r="AU13" s="125" t="str">
        <f t="shared" si="2"/>
        <v>MSS</v>
      </c>
      <c r="AV13" s="125"/>
      <c r="AW13" s="131"/>
      <c r="AX13" s="132"/>
      <c r="AY13" s="125"/>
      <c r="AZ13" s="132"/>
      <c r="BA13" s="133"/>
      <c r="BB13" s="132"/>
      <c r="BC13" s="132"/>
      <c r="BD13" s="132"/>
      <c r="BE13" s="125"/>
      <c r="BF13" s="125"/>
      <c r="BG13" s="125"/>
      <c r="BH13" s="125"/>
      <c r="BI13" s="125"/>
      <c r="BJ13" s="125"/>
      <c r="BK13" s="125"/>
      <c r="BL13" s="131"/>
      <c r="BM13" s="134"/>
      <c r="BN13" s="125"/>
      <c r="BO13" s="125"/>
      <c r="BP13" s="133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35"/>
      <c r="CD13" s="136"/>
      <c r="CE13" s="137"/>
      <c r="CF13" s="137"/>
      <c r="CG13" s="138"/>
      <c r="CH13" s="138"/>
      <c r="CI13" s="138"/>
      <c r="CJ13" s="138"/>
      <c r="CK13" s="138"/>
      <c r="CL13" s="138"/>
      <c r="CM13" s="138"/>
      <c r="CN13" s="138"/>
      <c r="CO13" s="140"/>
      <c r="CP13" s="90"/>
    </row>
    <row r="14" ht="15" hidden="1" spans="1:94">
      <c r="A14" s="93">
        <v>205</v>
      </c>
      <c r="B14" s="94" t="s">
        <v>4976</v>
      </c>
      <c r="C14" s="97" t="s">
        <v>4977</v>
      </c>
      <c r="D14" s="96" t="s">
        <v>71</v>
      </c>
      <c r="E14" s="101"/>
      <c r="F14" s="101"/>
      <c r="G14" s="101"/>
      <c r="H14" s="102" t="s">
        <v>4978</v>
      </c>
      <c r="I14" s="109"/>
      <c r="J14" s="105"/>
      <c r="K14" s="106"/>
      <c r="L14" s="107" t="str">
        <f>_xlfn.IFNA(VLOOKUP(B14,'[1]CDM Patients Data'!$B$389:$O$5000,7,FALSE),"")</f>
        <v>Skeletal Muscle</v>
      </c>
      <c r="M14" s="114">
        <f>_xlfn.IFNA(VLOOKUP(B14,'[1]CDM Patients Data'!$B$389:$O$5000,8,FALSE),"")</f>
        <v>0</v>
      </c>
      <c r="N14" s="114">
        <f>_xlfn.IFNA(VLOOKUP(B14,'[1]CDM Patients Data'!$B$389:$O$5000,9,FALSE),"")</f>
        <v>0</v>
      </c>
      <c r="O14" s="114">
        <f>_xlfn.IFNA(VLOOKUP(B14,'[1]CDM Patients Data'!$B$389:$O$5000,10,FALSE),"")</f>
        <v>0</v>
      </c>
      <c r="P14" s="106"/>
      <c r="Q14" s="116"/>
      <c r="R14" s="96" t="s">
        <v>4953</v>
      </c>
      <c r="S14" s="101"/>
      <c r="T14" s="101"/>
      <c r="U14" s="101"/>
      <c r="V14" s="120"/>
      <c r="W14" s="118" t="s">
        <v>80</v>
      </c>
      <c r="X14" s="119">
        <v>59950791</v>
      </c>
      <c r="Y14" s="118">
        <f t="shared" si="0"/>
        <v>17.9852373</v>
      </c>
      <c r="Z14" s="122"/>
      <c r="AA14" s="122" t="s">
        <v>81</v>
      </c>
      <c r="AB14" s="122"/>
      <c r="AC14" s="128"/>
      <c r="AD14" s="122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>
        <v>13.81</v>
      </c>
      <c r="AS14" s="125">
        <v>10.14</v>
      </c>
      <c r="AT14" s="125" t="str">
        <f t="shared" si="1"/>
        <v>LOW</v>
      </c>
      <c r="AU14" s="125" t="str">
        <f t="shared" si="2"/>
        <v>MSS</v>
      </c>
      <c r="AV14" s="125"/>
      <c r="AW14" s="131"/>
      <c r="AX14" s="132"/>
      <c r="AY14" s="125"/>
      <c r="AZ14" s="132"/>
      <c r="BA14" s="133"/>
      <c r="BB14" s="132"/>
      <c r="BC14" s="132"/>
      <c r="BD14" s="132"/>
      <c r="BE14" s="125"/>
      <c r="BF14" s="125"/>
      <c r="BG14" s="125"/>
      <c r="BH14" s="125"/>
      <c r="BI14" s="125"/>
      <c r="BJ14" s="125"/>
      <c r="BK14" s="125"/>
      <c r="BL14" s="131"/>
      <c r="BM14" s="134"/>
      <c r="BN14" s="125"/>
      <c r="BO14" s="125"/>
      <c r="BP14" s="133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35"/>
      <c r="CD14" s="136"/>
      <c r="CE14" s="137"/>
      <c r="CF14" s="137"/>
      <c r="CG14" s="138"/>
      <c r="CH14" s="138"/>
      <c r="CI14" s="138"/>
      <c r="CJ14" s="138"/>
      <c r="CK14" s="138"/>
      <c r="CL14" s="138"/>
      <c r="CM14" s="138"/>
      <c r="CN14" s="138"/>
      <c r="CO14" s="140"/>
      <c r="CP14" s="90"/>
    </row>
    <row r="15" ht="15" hidden="1" spans="1:94">
      <c r="A15" s="93">
        <v>206</v>
      </c>
      <c r="B15" s="94" t="s">
        <v>4979</v>
      </c>
      <c r="C15" s="97" t="s">
        <v>4980</v>
      </c>
      <c r="D15" s="96" t="s">
        <v>4981</v>
      </c>
      <c r="E15" s="101"/>
      <c r="F15" s="101"/>
      <c r="G15" s="101"/>
      <c r="H15" s="96"/>
      <c r="I15" s="108"/>
      <c r="J15" s="105"/>
      <c r="K15" s="106"/>
      <c r="L15" s="107" t="str">
        <f>_xlfn.IFNA(VLOOKUP(B15,'[1]CDM Patients Data'!$B$389:$O$5000,7,FALSE),"")</f>
        <v/>
      </c>
      <c r="M15" s="114" t="str">
        <f>_xlfn.IFNA(VLOOKUP(B15,'[1]CDM Patients Data'!$B$389:$O$5000,8,FALSE),"")</f>
        <v/>
      </c>
      <c r="N15" s="114" t="str">
        <f>_xlfn.IFNA(VLOOKUP(B15,'[1]CDM Patients Data'!$B$389:$O$5000,9,FALSE),"")</f>
        <v/>
      </c>
      <c r="O15" s="114" t="str">
        <f>_xlfn.IFNA(VLOOKUP(B15,'[1]CDM Patients Data'!$B$389:$O$5000,10,FALSE),"")</f>
        <v/>
      </c>
      <c r="P15" s="106"/>
      <c r="Q15" s="116"/>
      <c r="R15" s="96"/>
      <c r="S15" s="101"/>
      <c r="T15" s="101"/>
      <c r="U15" s="101"/>
      <c r="V15" s="120"/>
      <c r="W15" s="118" t="s">
        <v>84</v>
      </c>
      <c r="X15" s="119"/>
      <c r="Y15" s="118"/>
      <c r="Z15" s="122"/>
      <c r="AA15" s="122" t="s">
        <v>81</v>
      </c>
      <c r="AB15" s="122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 t="str">
        <f t="shared" si="1"/>
        <v>NA</v>
      </c>
      <c r="AU15" s="125" t="str">
        <f t="shared" si="2"/>
        <v>NA</v>
      </c>
      <c r="AV15" s="125"/>
      <c r="AW15" s="131"/>
      <c r="AX15" s="132"/>
      <c r="AY15" s="125"/>
      <c r="AZ15" s="132"/>
      <c r="BA15" s="133"/>
      <c r="BB15" s="132"/>
      <c r="BC15" s="132"/>
      <c r="BD15" s="132"/>
      <c r="BE15" s="125"/>
      <c r="BF15" s="125"/>
      <c r="BG15" s="125"/>
      <c r="BH15" s="125"/>
      <c r="BI15" s="125"/>
      <c r="BJ15" s="125"/>
      <c r="BK15" s="125"/>
      <c r="BL15" s="131"/>
      <c r="BM15" s="134"/>
      <c r="BN15" s="125"/>
      <c r="BO15" s="125"/>
      <c r="BP15" s="133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35"/>
      <c r="CD15" s="136"/>
      <c r="CE15" s="137"/>
      <c r="CF15" s="137"/>
      <c r="CG15" s="138"/>
      <c r="CH15" s="138"/>
      <c r="CI15" s="138"/>
      <c r="CJ15" s="138"/>
      <c r="CK15" s="138"/>
      <c r="CL15" s="138"/>
      <c r="CM15" s="138"/>
      <c r="CN15" s="138"/>
      <c r="CO15" s="140"/>
      <c r="CP15" s="90"/>
    </row>
    <row r="16" ht="15" hidden="1" spans="1:94">
      <c r="A16" s="93">
        <v>207</v>
      </c>
      <c r="B16" s="94" t="s">
        <v>4982</v>
      </c>
      <c r="C16" s="97" t="s">
        <v>4983</v>
      </c>
      <c r="D16" s="96" t="s">
        <v>4961</v>
      </c>
      <c r="E16" s="101"/>
      <c r="F16" s="101"/>
      <c r="G16" s="101"/>
      <c r="H16" s="96" t="s">
        <v>627</v>
      </c>
      <c r="I16" s="108"/>
      <c r="J16" s="105"/>
      <c r="K16" s="106"/>
      <c r="L16" s="107" t="str">
        <f>_xlfn.IFNA(VLOOKUP(B16,'[1]CDM Patients Data'!$B$389:$O$5000,7,FALSE),"")</f>
        <v>Stomach</v>
      </c>
      <c r="M16" s="114">
        <f>_xlfn.IFNA(VLOOKUP(B16,'[1]CDM Patients Data'!$B$389:$O$5000,8,FALSE),"")</f>
        <v>0</v>
      </c>
      <c r="N16" s="114">
        <f>_xlfn.IFNA(VLOOKUP(B16,'[1]CDM Patients Data'!$B$389:$O$5000,9,FALSE),"")</f>
        <v>0</v>
      </c>
      <c r="O16" s="114">
        <f>_xlfn.IFNA(VLOOKUP(B16,'[1]CDM Patients Data'!$B$389:$O$5000,10,FALSE),"")</f>
        <v>0</v>
      </c>
      <c r="P16" s="106"/>
      <c r="Q16" s="116"/>
      <c r="R16" s="96" t="s">
        <v>4953</v>
      </c>
      <c r="S16" s="101"/>
      <c r="T16" s="101"/>
      <c r="U16" s="101"/>
      <c r="V16" s="120"/>
      <c r="W16" s="118" t="s">
        <v>80</v>
      </c>
      <c r="X16" s="119">
        <v>112602761</v>
      </c>
      <c r="Y16" s="118">
        <f t="shared" ref="Y16:Y79" si="3">X16*2*150/10^9</f>
        <v>33.7808283</v>
      </c>
      <c r="Z16" s="122"/>
      <c r="AA16" s="122" t="s">
        <v>81</v>
      </c>
      <c r="AB16" s="124" t="s">
        <v>182</v>
      </c>
      <c r="AC16" s="125"/>
      <c r="AD16" s="125"/>
      <c r="AE16" s="125"/>
      <c r="AF16" s="125"/>
      <c r="AG16" s="122"/>
      <c r="AH16" s="122"/>
      <c r="AI16" s="122"/>
      <c r="AJ16" s="122"/>
      <c r="AK16" s="122"/>
      <c r="AL16" s="122"/>
      <c r="AM16" s="122"/>
      <c r="AN16" s="125"/>
      <c r="AO16" s="125"/>
      <c r="AP16" s="125"/>
      <c r="AQ16" s="125"/>
      <c r="AR16" s="125">
        <v>7.72</v>
      </c>
      <c r="AS16" s="125">
        <v>9.32</v>
      </c>
      <c r="AT16" s="125" t="str">
        <f t="shared" si="1"/>
        <v>LOW</v>
      </c>
      <c r="AU16" s="125" t="str">
        <f t="shared" si="2"/>
        <v>MSS</v>
      </c>
      <c r="AV16" s="125"/>
      <c r="AW16" s="131"/>
      <c r="AX16" s="132"/>
      <c r="AY16" s="125"/>
      <c r="AZ16" s="132"/>
      <c r="BA16" s="133"/>
      <c r="BB16" s="132"/>
      <c r="BC16" s="132"/>
      <c r="BD16" s="132"/>
      <c r="BE16" s="125"/>
      <c r="BF16" s="125"/>
      <c r="BG16" s="125"/>
      <c r="BH16" s="125"/>
      <c r="BI16" s="125"/>
      <c r="BJ16" s="125"/>
      <c r="BK16" s="125"/>
      <c r="BL16" s="131"/>
      <c r="BM16" s="134"/>
      <c r="BN16" s="125"/>
      <c r="BO16" s="125"/>
      <c r="BP16" s="133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35"/>
      <c r="CD16" s="136"/>
      <c r="CE16" s="137"/>
      <c r="CF16" s="137"/>
      <c r="CG16" s="138"/>
      <c r="CH16" s="138"/>
      <c r="CI16" s="138"/>
      <c r="CJ16" s="138"/>
      <c r="CK16" s="138"/>
      <c r="CL16" s="138"/>
      <c r="CM16" s="138"/>
      <c r="CN16" s="138"/>
      <c r="CO16" s="140"/>
      <c r="CP16" s="90"/>
    </row>
    <row r="17" ht="15" hidden="1" spans="1:94">
      <c r="A17" s="93">
        <v>208</v>
      </c>
      <c r="B17" s="94" t="s">
        <v>4984</v>
      </c>
      <c r="C17" s="97" t="s">
        <v>4985</v>
      </c>
      <c r="D17" s="96" t="s">
        <v>71</v>
      </c>
      <c r="E17" s="101"/>
      <c r="F17" s="101"/>
      <c r="G17" s="101"/>
      <c r="H17" s="96" t="s">
        <v>4986</v>
      </c>
      <c r="I17" s="108"/>
      <c r="J17" s="105"/>
      <c r="K17" s="106"/>
      <c r="L17" s="107" t="str">
        <f>_xlfn.IFNA(VLOOKUP(B17,'[1]CDM Patients Data'!$B$389:$O$5000,7,FALSE),"")</f>
        <v>Colon</v>
      </c>
      <c r="M17" s="114">
        <f>_xlfn.IFNA(VLOOKUP(B17,'[1]CDM Patients Data'!$B$389:$O$5000,8,FALSE),"")</f>
        <v>0</v>
      </c>
      <c r="N17" s="114">
        <f>_xlfn.IFNA(VLOOKUP(B17,'[1]CDM Patients Data'!$B$389:$O$5000,9,FALSE),"")</f>
        <v>0</v>
      </c>
      <c r="O17" s="114">
        <f>_xlfn.IFNA(VLOOKUP(B17,'[1]CDM Patients Data'!$B$389:$O$5000,10,FALSE),"")</f>
        <v>0</v>
      </c>
      <c r="P17" s="106"/>
      <c r="Q17" s="116"/>
      <c r="R17" s="96" t="s">
        <v>4953</v>
      </c>
      <c r="S17" s="101"/>
      <c r="T17" s="101"/>
      <c r="U17" s="101"/>
      <c r="V17" s="117"/>
      <c r="W17" s="118" t="s">
        <v>80</v>
      </c>
      <c r="X17" s="119">
        <v>62666262</v>
      </c>
      <c r="Y17" s="118">
        <f t="shared" si="3"/>
        <v>18.7998786</v>
      </c>
      <c r="Z17" s="122"/>
      <c r="AA17" s="122" t="s">
        <v>81</v>
      </c>
      <c r="AB17" s="124" t="s">
        <v>118</v>
      </c>
      <c r="AC17" s="124" t="s">
        <v>289</v>
      </c>
      <c r="AD17" s="124" t="s">
        <v>796</v>
      </c>
      <c r="AE17" s="122"/>
      <c r="AF17" s="122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>
        <v>20.11</v>
      </c>
      <c r="AS17" s="125">
        <v>8.75</v>
      </c>
      <c r="AT17" s="125" t="str">
        <f t="shared" si="1"/>
        <v>HIGH</v>
      </c>
      <c r="AU17" s="125" t="str">
        <f t="shared" si="2"/>
        <v>MSS</v>
      </c>
      <c r="AV17" s="125"/>
      <c r="AW17" s="131"/>
      <c r="AX17" s="132"/>
      <c r="AY17" s="125"/>
      <c r="AZ17" s="132"/>
      <c r="BA17" s="133"/>
      <c r="BB17" s="132"/>
      <c r="BC17" s="132"/>
      <c r="BD17" s="132"/>
      <c r="BE17" s="125"/>
      <c r="BF17" s="125"/>
      <c r="BG17" s="125"/>
      <c r="BH17" s="125"/>
      <c r="BI17" s="125"/>
      <c r="BJ17" s="125"/>
      <c r="BK17" s="125"/>
      <c r="BL17" s="131"/>
      <c r="BM17" s="134"/>
      <c r="BN17" s="125"/>
      <c r="BO17" s="125"/>
      <c r="BP17" s="133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35"/>
      <c r="CD17" s="136"/>
      <c r="CE17" s="137"/>
      <c r="CF17" s="137"/>
      <c r="CG17" s="138"/>
      <c r="CH17" s="138"/>
      <c r="CI17" s="138"/>
      <c r="CJ17" s="138"/>
      <c r="CK17" s="138"/>
      <c r="CL17" s="138"/>
      <c r="CM17" s="138"/>
      <c r="CN17" s="138"/>
      <c r="CO17" s="140"/>
      <c r="CP17" s="90"/>
    </row>
    <row r="18" ht="15" hidden="1" spans="1:94">
      <c r="A18" s="93">
        <v>209</v>
      </c>
      <c r="B18" s="94" t="s">
        <v>4987</v>
      </c>
      <c r="C18" s="97" t="s">
        <v>4988</v>
      </c>
      <c r="D18" s="96" t="s">
        <v>71</v>
      </c>
      <c r="E18" s="101"/>
      <c r="F18" s="101"/>
      <c r="G18" s="101"/>
      <c r="H18" s="102"/>
      <c r="I18" s="108"/>
      <c r="J18" s="105"/>
      <c r="K18" s="106"/>
      <c r="L18" s="107" t="str">
        <f>_xlfn.IFNA(VLOOKUP(B18,'[1]CDM Patients Data'!$B$389:$O$5000,7,FALSE),"")</f>
        <v>Lung</v>
      </c>
      <c r="M18" s="114">
        <f>_xlfn.IFNA(VLOOKUP(B18,'[1]CDM Patients Data'!$B$389:$O$5000,8,FALSE),"")</f>
        <v>0</v>
      </c>
      <c r="N18" s="114">
        <f>_xlfn.IFNA(VLOOKUP(B18,'[1]CDM Patients Data'!$B$389:$O$5000,9,FALSE),"")</f>
        <v>0</v>
      </c>
      <c r="O18" s="114">
        <f>_xlfn.IFNA(VLOOKUP(B18,'[1]CDM Patients Data'!$B$389:$O$5000,10,FALSE),"")</f>
        <v>0</v>
      </c>
      <c r="P18" s="106"/>
      <c r="Q18" s="116"/>
      <c r="R18" s="96" t="s">
        <v>4953</v>
      </c>
      <c r="S18" s="101"/>
      <c r="T18" s="101"/>
      <c r="U18" s="101"/>
      <c r="V18" s="120"/>
      <c r="W18" s="118" t="s">
        <v>80</v>
      </c>
      <c r="X18" s="119">
        <v>8644044</v>
      </c>
      <c r="Y18" s="118">
        <f t="shared" si="3"/>
        <v>2.5932132</v>
      </c>
      <c r="Z18" s="122"/>
      <c r="AA18" s="122" t="s">
        <v>718</v>
      </c>
      <c r="AB18" s="124" t="s">
        <v>521</v>
      </c>
      <c r="AC18" s="124" t="s">
        <v>289</v>
      </c>
      <c r="AD18" s="124" t="s">
        <v>789</v>
      </c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>
        <v>18.18</v>
      </c>
      <c r="AS18" s="125">
        <v>9.97</v>
      </c>
      <c r="AT18" s="125" t="str">
        <f t="shared" si="1"/>
        <v>HIGH</v>
      </c>
      <c r="AU18" s="125" t="str">
        <f t="shared" si="2"/>
        <v>MSS</v>
      </c>
      <c r="AV18" s="125"/>
      <c r="AW18" s="131"/>
      <c r="AX18" s="132"/>
      <c r="AY18" s="125"/>
      <c r="AZ18" s="132"/>
      <c r="BA18" s="133"/>
      <c r="BB18" s="132"/>
      <c r="BC18" s="132"/>
      <c r="BD18" s="132"/>
      <c r="BE18" s="125"/>
      <c r="BF18" s="125"/>
      <c r="BG18" s="125"/>
      <c r="BH18" s="125"/>
      <c r="BI18" s="125"/>
      <c r="BJ18" s="125"/>
      <c r="BK18" s="125"/>
      <c r="BL18" s="131"/>
      <c r="BM18" s="134"/>
      <c r="BN18" s="125"/>
      <c r="BO18" s="125"/>
      <c r="BP18" s="133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35"/>
      <c r="CD18" s="136"/>
      <c r="CE18" s="137"/>
      <c r="CF18" s="137"/>
      <c r="CG18" s="138"/>
      <c r="CH18" s="138"/>
      <c r="CI18" s="138"/>
      <c r="CJ18" s="138"/>
      <c r="CK18" s="138"/>
      <c r="CL18" s="138"/>
      <c r="CM18" s="138"/>
      <c r="CN18" s="138"/>
      <c r="CO18" s="140"/>
      <c r="CP18" s="90"/>
    </row>
    <row r="19" ht="15" hidden="1" spans="1:94">
      <c r="A19" s="93">
        <v>210</v>
      </c>
      <c r="B19" s="94" t="s">
        <v>4989</v>
      </c>
      <c r="C19" s="97" t="s">
        <v>4990</v>
      </c>
      <c r="D19" s="96" t="s">
        <v>122</v>
      </c>
      <c r="E19" s="101"/>
      <c r="F19" s="101"/>
      <c r="G19" s="101"/>
      <c r="H19" s="102" t="s">
        <v>90</v>
      </c>
      <c r="I19" s="108"/>
      <c r="J19" s="105"/>
      <c r="K19" s="106"/>
      <c r="L19" s="107" t="str">
        <f>_xlfn.IFNA(VLOOKUP(B19,'[1]CDM Patients Data'!$B$389:$O$5000,7,FALSE),"")</f>
        <v>Breast</v>
      </c>
      <c r="M19" s="114">
        <f>_xlfn.IFNA(VLOOKUP(B19,'[1]CDM Patients Data'!$B$389:$O$5000,8,FALSE),"")</f>
        <v>0</v>
      </c>
      <c r="N19" s="114">
        <f>_xlfn.IFNA(VLOOKUP(B19,'[1]CDM Patients Data'!$B$389:$O$5000,9,FALSE),"")</f>
        <v>0</v>
      </c>
      <c r="O19" s="114">
        <f>_xlfn.IFNA(VLOOKUP(B19,'[1]CDM Patients Data'!$B$389:$O$5000,10,FALSE),"")</f>
        <v>0</v>
      </c>
      <c r="P19" s="106"/>
      <c r="Q19" s="116"/>
      <c r="R19" s="96" t="s">
        <v>4953</v>
      </c>
      <c r="S19" s="101"/>
      <c r="T19" s="101"/>
      <c r="U19" s="101"/>
      <c r="V19" s="117"/>
      <c r="W19" s="118" t="s">
        <v>80</v>
      </c>
      <c r="X19" s="119">
        <v>84301954</v>
      </c>
      <c r="Y19" s="118">
        <f t="shared" si="3"/>
        <v>25.2905862</v>
      </c>
      <c r="Z19" s="122"/>
      <c r="AA19" s="122" t="s">
        <v>81</v>
      </c>
      <c r="AB19" s="124" t="s">
        <v>158</v>
      </c>
      <c r="AC19" s="124" t="s">
        <v>118</v>
      </c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>
        <v>26.09</v>
      </c>
      <c r="AS19" s="125">
        <v>8.06</v>
      </c>
      <c r="AT19" s="125" t="str">
        <f t="shared" si="1"/>
        <v>HIGH</v>
      </c>
      <c r="AU19" s="125" t="str">
        <f t="shared" si="2"/>
        <v>MSS</v>
      </c>
      <c r="AV19" s="125"/>
      <c r="AW19" s="131"/>
      <c r="AX19" s="132"/>
      <c r="AY19" s="125"/>
      <c r="AZ19" s="132"/>
      <c r="BA19" s="133"/>
      <c r="BB19" s="132"/>
      <c r="BC19" s="132"/>
      <c r="BD19" s="132"/>
      <c r="BE19" s="125"/>
      <c r="BF19" s="125"/>
      <c r="BG19" s="125"/>
      <c r="BH19" s="125"/>
      <c r="BI19" s="125"/>
      <c r="BJ19" s="125"/>
      <c r="BK19" s="125"/>
      <c r="BL19" s="131"/>
      <c r="BM19" s="134"/>
      <c r="BN19" s="125"/>
      <c r="BO19" s="125"/>
      <c r="BP19" s="133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35"/>
      <c r="CD19" s="136"/>
      <c r="CE19" s="137"/>
      <c r="CF19" s="137"/>
      <c r="CG19" s="138" t="s">
        <v>80</v>
      </c>
      <c r="CH19" s="138"/>
      <c r="CI19" s="138"/>
      <c r="CJ19" s="138"/>
      <c r="CK19" s="138"/>
      <c r="CL19" s="138"/>
      <c r="CM19" s="138"/>
      <c r="CN19" s="138"/>
      <c r="CO19" s="140"/>
      <c r="CP19" s="90"/>
    </row>
    <row r="20" ht="15" hidden="1" spans="1:94">
      <c r="A20" s="93">
        <v>211</v>
      </c>
      <c r="B20" s="94" t="s">
        <v>4991</v>
      </c>
      <c r="C20" s="97" t="s">
        <v>4992</v>
      </c>
      <c r="D20" s="96" t="s">
        <v>71</v>
      </c>
      <c r="E20" s="101"/>
      <c r="F20" s="101"/>
      <c r="G20" s="101"/>
      <c r="H20" s="102" t="s">
        <v>4993</v>
      </c>
      <c r="I20" s="108"/>
      <c r="J20" s="105"/>
      <c r="K20" s="106"/>
      <c r="L20" s="107" t="str">
        <f>_xlfn.IFNA(VLOOKUP(B20,'[1]CDM Patients Data'!$B$389:$O$5000,7,FALSE),"")</f>
        <v>Duodenum</v>
      </c>
      <c r="M20" s="114">
        <f>_xlfn.IFNA(VLOOKUP(B20,'[1]CDM Patients Data'!$B$389:$O$5000,8,FALSE),"")</f>
        <v>0</v>
      </c>
      <c r="N20" s="114">
        <f>_xlfn.IFNA(VLOOKUP(B20,'[1]CDM Patients Data'!$B$389:$O$5000,9,FALSE),"")</f>
        <v>0</v>
      </c>
      <c r="O20" s="114">
        <f>_xlfn.IFNA(VLOOKUP(B20,'[1]CDM Patients Data'!$B$389:$O$5000,10,FALSE),"")</f>
        <v>0</v>
      </c>
      <c r="P20" s="106"/>
      <c r="Q20" s="116"/>
      <c r="R20" s="96" t="s">
        <v>4953</v>
      </c>
      <c r="S20" s="101"/>
      <c r="T20" s="101"/>
      <c r="U20" s="101"/>
      <c r="V20" s="120"/>
      <c r="W20" s="118" t="s">
        <v>80</v>
      </c>
      <c r="X20" s="119">
        <v>46843998</v>
      </c>
      <c r="Y20" s="118">
        <f t="shared" si="3"/>
        <v>14.0531994</v>
      </c>
      <c r="Z20" s="122"/>
      <c r="AA20" s="122" t="s">
        <v>81</v>
      </c>
      <c r="AB20" s="124" t="s">
        <v>158</v>
      </c>
      <c r="AC20" s="124" t="s">
        <v>1829</v>
      </c>
      <c r="AD20" s="124" t="s">
        <v>4994</v>
      </c>
      <c r="AE20" s="124" t="s">
        <v>4945</v>
      </c>
      <c r="AF20" s="124" t="s">
        <v>182</v>
      </c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>
        <v>12.9</v>
      </c>
      <c r="AS20" s="125">
        <v>11.39</v>
      </c>
      <c r="AT20" s="125" t="str">
        <f t="shared" si="1"/>
        <v>LOW</v>
      </c>
      <c r="AU20" s="125" t="str">
        <f t="shared" si="2"/>
        <v>MSS</v>
      </c>
      <c r="AV20" s="125"/>
      <c r="AW20" s="131"/>
      <c r="AX20" s="132"/>
      <c r="AY20" s="125"/>
      <c r="AZ20" s="132"/>
      <c r="BA20" s="133"/>
      <c r="BB20" s="132"/>
      <c r="BC20" s="132"/>
      <c r="BD20" s="132"/>
      <c r="BE20" s="125"/>
      <c r="BF20" s="125"/>
      <c r="BG20" s="125"/>
      <c r="BH20" s="125"/>
      <c r="BI20" s="125"/>
      <c r="BJ20" s="125"/>
      <c r="BK20" s="125"/>
      <c r="BL20" s="131"/>
      <c r="BM20" s="134"/>
      <c r="BN20" s="125"/>
      <c r="BO20" s="125"/>
      <c r="BP20" s="133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35"/>
      <c r="CD20" s="136"/>
      <c r="CE20" s="137"/>
      <c r="CF20" s="137"/>
      <c r="CG20" s="138"/>
      <c r="CH20" s="138"/>
      <c r="CI20" s="138"/>
      <c r="CJ20" s="138"/>
      <c r="CK20" s="138"/>
      <c r="CL20" s="138"/>
      <c r="CM20" s="138"/>
      <c r="CN20" s="138"/>
      <c r="CO20" s="140"/>
      <c r="CP20" s="90"/>
    </row>
    <row r="21" ht="15" hidden="1" spans="1:94">
      <c r="A21" s="93">
        <v>212</v>
      </c>
      <c r="B21" s="94" t="s">
        <v>4995</v>
      </c>
      <c r="C21" s="97" t="s">
        <v>4996</v>
      </c>
      <c r="D21" s="96" t="s">
        <v>71</v>
      </c>
      <c r="E21" s="101"/>
      <c r="F21" s="101"/>
      <c r="G21" s="101"/>
      <c r="H21" s="96"/>
      <c r="I21" s="108"/>
      <c r="J21" s="105"/>
      <c r="K21" s="106"/>
      <c r="L21" s="107" t="str">
        <f>_xlfn.IFNA(VLOOKUP(B21,'[1]CDM Patients Data'!$B$389:$O$5000,7,FALSE),"")</f>
        <v>Ovary</v>
      </c>
      <c r="M21" s="114">
        <f>_xlfn.IFNA(VLOOKUP(B21,'[1]CDM Patients Data'!$B$389:$O$5000,8,FALSE),"")</f>
        <v>0</v>
      </c>
      <c r="N21" s="114">
        <f>_xlfn.IFNA(VLOOKUP(B21,'[1]CDM Patients Data'!$B$389:$O$5000,9,FALSE),"")</f>
        <v>0</v>
      </c>
      <c r="O21" s="114">
        <f>_xlfn.IFNA(VLOOKUP(B21,'[1]CDM Patients Data'!$B$389:$O$5000,10,FALSE),"")</f>
        <v>0</v>
      </c>
      <c r="P21" s="106"/>
      <c r="Q21" s="116"/>
      <c r="R21" s="96" t="s">
        <v>4953</v>
      </c>
      <c r="S21" s="101"/>
      <c r="T21" s="101"/>
      <c r="U21" s="101"/>
      <c r="V21" s="120"/>
      <c r="W21" s="118" t="s">
        <v>80</v>
      </c>
      <c r="X21" s="119">
        <v>21000450</v>
      </c>
      <c r="Y21" s="118">
        <f t="shared" si="3"/>
        <v>6.300135</v>
      </c>
      <c r="Z21" s="122"/>
      <c r="AA21" s="122" t="s">
        <v>94</v>
      </c>
      <c r="AB21" s="124" t="s">
        <v>401</v>
      </c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>
        <v>5.27</v>
      </c>
      <c r="AS21" s="125">
        <v>7.14</v>
      </c>
      <c r="AT21" s="125" t="str">
        <f t="shared" si="1"/>
        <v>LOW</v>
      </c>
      <c r="AU21" s="125" t="str">
        <f t="shared" si="2"/>
        <v>MSS</v>
      </c>
      <c r="AV21" s="125"/>
      <c r="AW21" s="131"/>
      <c r="AX21" s="132"/>
      <c r="AY21" s="125"/>
      <c r="AZ21" s="132"/>
      <c r="BA21" s="133"/>
      <c r="BB21" s="132"/>
      <c r="BC21" s="132"/>
      <c r="BD21" s="132"/>
      <c r="BE21" s="125"/>
      <c r="BF21" s="125"/>
      <c r="BG21" s="125"/>
      <c r="BH21" s="125"/>
      <c r="BI21" s="125"/>
      <c r="BJ21" s="125"/>
      <c r="BK21" s="125"/>
      <c r="BL21" s="131"/>
      <c r="BM21" s="134"/>
      <c r="BN21" s="125"/>
      <c r="BO21" s="125"/>
      <c r="BP21" s="133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35"/>
      <c r="CD21" s="136"/>
      <c r="CE21" s="137"/>
      <c r="CF21" s="137"/>
      <c r="CG21" s="138"/>
      <c r="CH21" s="138"/>
      <c r="CI21" s="138"/>
      <c r="CJ21" s="138"/>
      <c r="CK21" s="138"/>
      <c r="CL21" s="138"/>
      <c r="CM21" s="138"/>
      <c r="CN21" s="138"/>
      <c r="CO21" s="140"/>
      <c r="CP21" s="90"/>
    </row>
    <row r="22" ht="15" hidden="1" spans="1:94">
      <c r="A22" s="93">
        <v>213</v>
      </c>
      <c r="B22" s="94" t="s">
        <v>4997</v>
      </c>
      <c r="C22" s="97" t="s">
        <v>4998</v>
      </c>
      <c r="D22" s="96" t="s">
        <v>99</v>
      </c>
      <c r="E22" s="101"/>
      <c r="F22" s="101"/>
      <c r="G22" s="101"/>
      <c r="H22" s="96" t="s">
        <v>90</v>
      </c>
      <c r="I22" s="109"/>
      <c r="J22" s="105"/>
      <c r="K22" s="106"/>
      <c r="L22" s="107" t="str">
        <f>_xlfn.IFNA(VLOOKUP(B22,'[1]CDM Patients Data'!$B$389:$O$5000,7,FALSE),"")</f>
        <v>Breast</v>
      </c>
      <c r="M22" s="114">
        <f>_xlfn.IFNA(VLOOKUP(B22,'[1]CDM Patients Data'!$B$389:$O$5000,8,FALSE),"")</f>
        <v>0</v>
      </c>
      <c r="N22" s="114">
        <f>_xlfn.IFNA(VLOOKUP(B22,'[1]CDM Patients Data'!$B$389:$O$5000,9,FALSE),"")</f>
        <v>0</v>
      </c>
      <c r="O22" s="114">
        <f>_xlfn.IFNA(VLOOKUP(B22,'[1]CDM Patients Data'!$B$389:$O$5000,10,FALSE),"")</f>
        <v>0</v>
      </c>
      <c r="P22" s="106"/>
      <c r="Q22" s="116"/>
      <c r="R22" s="96" t="s">
        <v>4953</v>
      </c>
      <c r="S22" s="101"/>
      <c r="T22" s="101"/>
      <c r="U22" s="101"/>
      <c r="V22" s="120"/>
      <c r="W22" s="118" t="s">
        <v>80</v>
      </c>
      <c r="X22" s="119">
        <v>51355155</v>
      </c>
      <c r="Y22" s="118">
        <f t="shared" si="3"/>
        <v>15.4065465</v>
      </c>
      <c r="Z22" s="122"/>
      <c r="AA22" s="122" t="s">
        <v>81</v>
      </c>
      <c r="AB22" s="122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 t="str">
        <f t="shared" si="1"/>
        <v>NA</v>
      </c>
      <c r="AU22" s="125" t="str">
        <f t="shared" si="2"/>
        <v>NA</v>
      </c>
      <c r="AV22" s="125"/>
      <c r="AW22" s="131"/>
      <c r="AX22" s="132"/>
      <c r="AY22" s="125"/>
      <c r="AZ22" s="132"/>
      <c r="BA22" s="133"/>
      <c r="BB22" s="132"/>
      <c r="BC22" s="132"/>
      <c r="BD22" s="132"/>
      <c r="BE22" s="125"/>
      <c r="BF22" s="126" t="s">
        <v>183</v>
      </c>
      <c r="BG22" s="126" t="s">
        <v>4999</v>
      </c>
      <c r="BH22" s="126" t="s">
        <v>5000</v>
      </c>
      <c r="BI22" s="125"/>
      <c r="BJ22" s="125"/>
      <c r="BK22" s="125"/>
      <c r="BL22" s="131"/>
      <c r="BM22" s="134"/>
      <c r="BN22" s="125"/>
      <c r="BO22" s="125"/>
      <c r="BP22" s="133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35"/>
      <c r="CD22" s="136"/>
      <c r="CE22" s="137"/>
      <c r="CF22" s="137"/>
      <c r="CG22" s="138"/>
      <c r="CH22" s="138"/>
      <c r="CI22" s="138"/>
      <c r="CJ22" s="138"/>
      <c r="CK22" s="138"/>
      <c r="CL22" s="138"/>
      <c r="CM22" s="138"/>
      <c r="CN22" s="138"/>
      <c r="CO22" s="140"/>
      <c r="CP22" s="90"/>
    </row>
    <row r="23" ht="15" hidden="1" spans="1:94">
      <c r="A23" s="93">
        <v>214</v>
      </c>
      <c r="B23" s="94" t="s">
        <v>5001</v>
      </c>
      <c r="C23" s="94" t="s">
        <v>5002</v>
      </c>
      <c r="D23" s="96" t="s">
        <v>99</v>
      </c>
      <c r="E23" s="101"/>
      <c r="F23" s="101"/>
      <c r="G23" s="101"/>
      <c r="H23" s="96" t="s">
        <v>90</v>
      </c>
      <c r="I23" s="108"/>
      <c r="J23" s="105"/>
      <c r="K23" s="106"/>
      <c r="L23" s="107" t="str">
        <f>_xlfn.IFNA(VLOOKUP(B23,'[1]CDM Patients Data'!$B$389:$O$5000,7,FALSE),"")</f>
        <v>Breast</v>
      </c>
      <c r="M23" s="114">
        <f>_xlfn.IFNA(VLOOKUP(B23,'[1]CDM Patients Data'!$B$389:$O$5000,8,FALSE),"")</f>
        <v>0</v>
      </c>
      <c r="N23" s="114">
        <f>_xlfn.IFNA(VLOOKUP(B23,'[1]CDM Patients Data'!$B$389:$O$5000,9,FALSE),"")</f>
        <v>0</v>
      </c>
      <c r="O23" s="114">
        <f>_xlfn.IFNA(VLOOKUP(B23,'[1]CDM Patients Data'!$B$389:$O$5000,10,FALSE),"")</f>
        <v>0</v>
      </c>
      <c r="P23" s="106"/>
      <c r="Q23" s="116"/>
      <c r="R23" s="96" t="s">
        <v>4953</v>
      </c>
      <c r="S23" s="101"/>
      <c r="T23" s="101"/>
      <c r="U23" s="101"/>
      <c r="V23" s="120"/>
      <c r="W23" s="118" t="s">
        <v>80</v>
      </c>
      <c r="X23" s="119">
        <v>47613122</v>
      </c>
      <c r="Y23" s="118">
        <f t="shared" si="3"/>
        <v>14.2839366</v>
      </c>
      <c r="Z23" s="122"/>
      <c r="AA23" s="122" t="s">
        <v>81</v>
      </c>
      <c r="AB23" s="122"/>
      <c r="AC23" s="122"/>
      <c r="AD23" s="122"/>
      <c r="AE23" s="122"/>
      <c r="AF23" s="125"/>
      <c r="AG23" s="122"/>
      <c r="AH23" s="122"/>
      <c r="AI23" s="122"/>
      <c r="AJ23" s="122"/>
      <c r="AK23" s="122"/>
      <c r="AL23" s="122"/>
      <c r="AM23" s="125"/>
      <c r="AN23" s="125"/>
      <c r="AO23" s="125"/>
      <c r="AP23" s="125"/>
      <c r="AQ23" s="125"/>
      <c r="AR23" s="125"/>
      <c r="AS23" s="125"/>
      <c r="AT23" s="125" t="str">
        <f t="shared" si="1"/>
        <v>NA</v>
      </c>
      <c r="AU23" s="125" t="str">
        <f t="shared" si="2"/>
        <v>NA</v>
      </c>
      <c r="AV23" s="125"/>
      <c r="AW23" s="131"/>
      <c r="AX23" s="132"/>
      <c r="AY23" s="125"/>
      <c r="AZ23" s="132"/>
      <c r="BA23" s="133"/>
      <c r="BB23" s="132"/>
      <c r="BC23" s="132"/>
      <c r="BD23" s="132"/>
      <c r="BE23" s="125"/>
      <c r="BF23" s="125"/>
      <c r="BG23" s="125"/>
      <c r="BH23" s="125"/>
      <c r="BI23" s="125"/>
      <c r="BJ23" s="125"/>
      <c r="BK23" s="125"/>
      <c r="BL23" s="131"/>
      <c r="BM23" s="134"/>
      <c r="BN23" s="125"/>
      <c r="BO23" s="125"/>
      <c r="BP23" s="133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35"/>
      <c r="CD23" s="136"/>
      <c r="CE23" s="137"/>
      <c r="CF23" s="137"/>
      <c r="CG23" s="138"/>
      <c r="CH23" s="138"/>
      <c r="CI23" s="138"/>
      <c r="CJ23" s="138"/>
      <c r="CK23" s="138"/>
      <c r="CL23" s="138"/>
      <c r="CM23" s="138"/>
      <c r="CN23" s="138"/>
      <c r="CO23" s="140"/>
      <c r="CP23" s="90"/>
    </row>
    <row r="24" ht="15" hidden="1" spans="1:94">
      <c r="A24" s="93">
        <v>215</v>
      </c>
      <c r="B24" s="97" t="s">
        <v>5003</v>
      </c>
      <c r="C24" s="97" t="s">
        <v>5004</v>
      </c>
      <c r="D24" s="96" t="s">
        <v>122</v>
      </c>
      <c r="E24" s="101"/>
      <c r="F24" s="101"/>
      <c r="G24" s="101"/>
      <c r="H24" s="96" t="s">
        <v>128</v>
      </c>
      <c r="I24" s="108"/>
      <c r="J24" s="105"/>
      <c r="K24" s="106"/>
      <c r="L24" s="107" t="str">
        <f>_xlfn.IFNA(VLOOKUP(B24,'[1]CDM Patients Data'!$B$389:$O$5000,7,FALSE),"")</f>
        <v>Prostate</v>
      </c>
      <c r="M24" s="114">
        <f>_xlfn.IFNA(VLOOKUP(B24,'[1]CDM Patients Data'!$B$389:$O$5000,8,FALSE),"")</f>
        <v>0</v>
      </c>
      <c r="N24" s="114">
        <f>_xlfn.IFNA(VLOOKUP(B24,'[1]CDM Patients Data'!$B$389:$O$5000,9,FALSE),"")</f>
        <v>0</v>
      </c>
      <c r="O24" s="114">
        <f>_xlfn.IFNA(VLOOKUP(B24,'[1]CDM Patients Data'!$B$389:$O$5000,10,FALSE),"")</f>
        <v>0</v>
      </c>
      <c r="P24" s="106"/>
      <c r="Q24" s="116"/>
      <c r="R24" s="96" t="s">
        <v>4953</v>
      </c>
      <c r="S24" s="101"/>
      <c r="T24" s="101"/>
      <c r="U24" s="101"/>
      <c r="V24" s="120"/>
      <c r="W24" s="118" t="s">
        <v>80</v>
      </c>
      <c r="X24" s="119">
        <v>100912939</v>
      </c>
      <c r="Y24" s="118">
        <f t="shared" si="3"/>
        <v>30.2738817</v>
      </c>
      <c r="Z24" s="122"/>
      <c r="AA24" s="122" t="s">
        <v>81</v>
      </c>
      <c r="AB24" s="124" t="s">
        <v>5005</v>
      </c>
      <c r="AC24" s="124" t="s">
        <v>1585</v>
      </c>
      <c r="AD24" s="128"/>
      <c r="AE24" s="128"/>
      <c r="AF24" s="125"/>
      <c r="AG24" s="128"/>
      <c r="AH24" s="128"/>
      <c r="AI24" s="128"/>
      <c r="AJ24" s="128"/>
      <c r="AK24" s="128"/>
      <c r="AL24" s="128"/>
      <c r="AM24" s="125"/>
      <c r="AN24" s="125"/>
      <c r="AO24" s="125"/>
      <c r="AP24" s="125"/>
      <c r="AQ24" s="125"/>
      <c r="AR24" s="125">
        <v>16.06</v>
      </c>
      <c r="AS24" s="125">
        <v>8.14</v>
      </c>
      <c r="AT24" s="125" t="str">
        <f t="shared" si="1"/>
        <v>HIGH</v>
      </c>
      <c r="AU24" s="125" t="str">
        <f t="shared" si="2"/>
        <v>MSS</v>
      </c>
      <c r="AV24" s="125"/>
      <c r="AW24" s="131"/>
      <c r="AX24" s="132"/>
      <c r="AY24" s="125"/>
      <c r="AZ24" s="132"/>
      <c r="BA24" s="133"/>
      <c r="BB24" s="132"/>
      <c r="BC24" s="132"/>
      <c r="BD24" s="132"/>
      <c r="BE24" s="125"/>
      <c r="BF24" s="125"/>
      <c r="BG24" s="125"/>
      <c r="BH24" s="125"/>
      <c r="BI24" s="125"/>
      <c r="BJ24" s="125"/>
      <c r="BK24" s="125"/>
      <c r="BL24" s="131"/>
      <c r="BM24" s="134"/>
      <c r="BN24" s="125"/>
      <c r="BO24" s="125"/>
      <c r="BP24" s="133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35"/>
      <c r="CD24" s="136"/>
      <c r="CE24" s="137"/>
      <c r="CF24" s="137"/>
      <c r="CG24" s="138" t="s">
        <v>80</v>
      </c>
      <c r="CH24" s="138"/>
      <c r="CI24" s="138"/>
      <c r="CJ24" s="138"/>
      <c r="CK24" s="138"/>
      <c r="CL24" s="138"/>
      <c r="CM24" s="138"/>
      <c r="CN24" s="138"/>
      <c r="CO24" s="140"/>
      <c r="CP24" s="90"/>
    </row>
    <row r="25" ht="15" hidden="1" spans="1:94">
      <c r="A25" s="93">
        <v>216</v>
      </c>
      <c r="B25" s="94" t="s">
        <v>5006</v>
      </c>
      <c r="C25" s="97" t="s">
        <v>5007</v>
      </c>
      <c r="D25" s="96" t="s">
        <v>71</v>
      </c>
      <c r="E25" s="101"/>
      <c r="F25" s="101"/>
      <c r="G25" s="101"/>
      <c r="H25" s="102" t="s">
        <v>5008</v>
      </c>
      <c r="I25" s="108"/>
      <c r="J25" s="105"/>
      <c r="K25" s="106"/>
      <c r="L25" s="107" t="str">
        <f>_xlfn.IFNA(VLOOKUP(B25,'[1]CDM Patients Data'!$B$389:$O$5000,7,FALSE),"")</f>
        <v>Endometrium</v>
      </c>
      <c r="M25" s="114">
        <f>_xlfn.IFNA(VLOOKUP(B25,'[1]CDM Patients Data'!$B$389:$O$5000,8,FALSE),"")</f>
        <v>0</v>
      </c>
      <c r="N25" s="114">
        <f>_xlfn.IFNA(VLOOKUP(B25,'[1]CDM Patients Data'!$B$389:$O$5000,9,FALSE),"")</f>
        <v>0</v>
      </c>
      <c r="O25" s="114">
        <f>_xlfn.IFNA(VLOOKUP(B25,'[1]CDM Patients Data'!$B$389:$O$5000,10,FALSE),"")</f>
        <v>0</v>
      </c>
      <c r="P25" s="106"/>
      <c r="Q25" s="116"/>
      <c r="R25" s="96" t="s">
        <v>4953</v>
      </c>
      <c r="S25" s="101"/>
      <c r="T25" s="101"/>
      <c r="U25" s="101"/>
      <c r="V25" s="120"/>
      <c r="W25" s="118" t="s">
        <v>80</v>
      </c>
      <c r="X25" s="119">
        <v>13891102</v>
      </c>
      <c r="Y25" s="118">
        <f t="shared" si="3"/>
        <v>4.1673306</v>
      </c>
      <c r="Z25" s="122"/>
      <c r="AA25" s="122" t="s">
        <v>94</v>
      </c>
      <c r="AB25" s="124" t="s">
        <v>279</v>
      </c>
      <c r="AC25" s="124" t="s">
        <v>382</v>
      </c>
      <c r="AD25" s="124" t="s">
        <v>5009</v>
      </c>
      <c r="AE25" s="124" t="s">
        <v>5010</v>
      </c>
      <c r="AF25" s="124" t="s">
        <v>4947</v>
      </c>
      <c r="AG25" s="124" t="s">
        <v>182</v>
      </c>
      <c r="AH25" s="124" t="s">
        <v>5011</v>
      </c>
      <c r="AI25" s="124" t="s">
        <v>5012</v>
      </c>
      <c r="AJ25" s="124" t="s">
        <v>977</v>
      </c>
      <c r="AK25" s="130"/>
      <c r="AL25" s="125"/>
      <c r="AM25" s="125"/>
      <c r="AN25" s="125"/>
      <c r="AO25" s="125"/>
      <c r="AP25" s="125"/>
      <c r="AQ25" s="125"/>
      <c r="AR25" s="125">
        <v>60.86</v>
      </c>
      <c r="AS25" s="125">
        <v>15.1</v>
      </c>
      <c r="AT25" s="125" t="str">
        <f t="shared" si="1"/>
        <v>HIGH</v>
      </c>
      <c r="AU25" s="125" t="str">
        <f t="shared" si="2"/>
        <v>MSI-H</v>
      </c>
      <c r="AV25" s="125"/>
      <c r="AW25" s="131"/>
      <c r="AX25" s="132"/>
      <c r="AY25" s="125"/>
      <c r="AZ25" s="132"/>
      <c r="BA25" s="133"/>
      <c r="BB25" s="132"/>
      <c r="BC25" s="132"/>
      <c r="BD25" s="132"/>
      <c r="BE25" s="125"/>
      <c r="BF25" s="125"/>
      <c r="BG25" s="125"/>
      <c r="BH25" s="125"/>
      <c r="BI25" s="125"/>
      <c r="BJ25" s="125"/>
      <c r="BK25" s="125"/>
      <c r="BL25" s="125"/>
      <c r="BM25" s="134"/>
      <c r="BN25" s="125"/>
      <c r="BO25" s="125"/>
      <c r="BP25" s="133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35"/>
      <c r="CD25" s="136"/>
      <c r="CE25" s="137"/>
      <c r="CF25" s="137"/>
      <c r="CG25" s="138"/>
      <c r="CH25" s="138"/>
      <c r="CI25" s="138"/>
      <c r="CJ25" s="138"/>
      <c r="CK25" s="138"/>
      <c r="CL25" s="138"/>
      <c r="CM25" s="138"/>
      <c r="CN25" s="138"/>
      <c r="CO25" s="140"/>
      <c r="CP25" s="90"/>
    </row>
    <row r="26" ht="15" hidden="1" spans="1:94">
      <c r="A26" s="93">
        <v>217</v>
      </c>
      <c r="B26" s="94" t="s">
        <v>5013</v>
      </c>
      <c r="C26" s="97" t="s">
        <v>5014</v>
      </c>
      <c r="D26" s="96" t="s">
        <v>71</v>
      </c>
      <c r="E26" s="101"/>
      <c r="F26" s="101"/>
      <c r="G26" s="101"/>
      <c r="H26" s="96" t="s">
        <v>177</v>
      </c>
      <c r="I26" s="108"/>
      <c r="J26" s="105"/>
      <c r="K26" s="106"/>
      <c r="L26" s="107" t="str">
        <f>_xlfn.IFNA(VLOOKUP(B26,'[1]CDM Patients Data'!$B$389:$O$5000,7,FALSE),"")</f>
        <v>Endometrium</v>
      </c>
      <c r="M26" s="114">
        <f>_xlfn.IFNA(VLOOKUP(B26,'[1]CDM Patients Data'!$B$389:$O$5000,8,FALSE),"")</f>
        <v>0</v>
      </c>
      <c r="N26" s="114">
        <f>_xlfn.IFNA(VLOOKUP(B26,'[1]CDM Patients Data'!$B$389:$O$5000,9,FALSE),"")</f>
        <v>0</v>
      </c>
      <c r="O26" s="114">
        <f>_xlfn.IFNA(VLOOKUP(B26,'[1]CDM Patients Data'!$B$389:$O$5000,10,FALSE),"")</f>
        <v>0</v>
      </c>
      <c r="P26" s="106"/>
      <c r="Q26" s="116"/>
      <c r="R26" s="96" t="s">
        <v>4953</v>
      </c>
      <c r="S26" s="101"/>
      <c r="T26" s="101"/>
      <c r="U26" s="101"/>
      <c r="V26" s="117"/>
      <c r="W26" s="118" t="s">
        <v>80</v>
      </c>
      <c r="X26" s="119">
        <v>39826080</v>
      </c>
      <c r="Y26" s="118">
        <f t="shared" si="3"/>
        <v>11.947824</v>
      </c>
      <c r="Z26" s="122"/>
      <c r="AA26" s="122" t="s">
        <v>81</v>
      </c>
      <c r="AB26" s="127" t="s">
        <v>5015</v>
      </c>
      <c r="AC26" s="127" t="s">
        <v>5016</v>
      </c>
      <c r="AD26" s="127" t="s">
        <v>5017</v>
      </c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>
        <v>18.16</v>
      </c>
      <c r="AS26" s="125">
        <v>9.57</v>
      </c>
      <c r="AT26" s="125" t="str">
        <f t="shared" si="1"/>
        <v>HIGH</v>
      </c>
      <c r="AU26" s="125" t="str">
        <f t="shared" si="2"/>
        <v>MSS</v>
      </c>
      <c r="AV26" s="125"/>
      <c r="AW26" s="131"/>
      <c r="AX26" s="132"/>
      <c r="AY26" s="125"/>
      <c r="AZ26" s="132"/>
      <c r="BA26" s="133"/>
      <c r="BB26" s="132"/>
      <c r="BC26" s="132"/>
      <c r="BD26" s="132"/>
      <c r="BE26" s="125"/>
      <c r="BF26" s="125"/>
      <c r="BG26" s="125"/>
      <c r="BH26" s="125"/>
      <c r="BI26" s="125"/>
      <c r="BJ26" s="125"/>
      <c r="BK26" s="125"/>
      <c r="BL26" s="131"/>
      <c r="BM26" s="134"/>
      <c r="BN26" s="125"/>
      <c r="BO26" s="125"/>
      <c r="BP26" s="133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35"/>
      <c r="CD26" s="136"/>
      <c r="CE26" s="137"/>
      <c r="CF26" s="137"/>
      <c r="CG26" s="138"/>
      <c r="CH26" s="138"/>
      <c r="CI26" s="138"/>
      <c r="CJ26" s="138"/>
      <c r="CK26" s="138"/>
      <c r="CL26" s="138"/>
      <c r="CM26" s="138"/>
      <c r="CN26" s="138"/>
      <c r="CO26" s="140"/>
      <c r="CP26" s="90"/>
    </row>
    <row r="27" ht="15" hidden="1" spans="1:94">
      <c r="A27" s="93">
        <v>218</v>
      </c>
      <c r="B27" s="94" t="s">
        <v>5018</v>
      </c>
      <c r="C27" s="97" t="s">
        <v>5019</v>
      </c>
      <c r="D27" s="96" t="s">
        <v>71</v>
      </c>
      <c r="E27" s="101"/>
      <c r="F27" s="101"/>
      <c r="G27" s="101"/>
      <c r="H27" s="96" t="s">
        <v>224</v>
      </c>
      <c r="I27" s="108"/>
      <c r="J27" s="105"/>
      <c r="K27" s="106"/>
      <c r="L27" s="107" t="str">
        <f>_xlfn.IFNA(VLOOKUP(B27,'[1]CDM Patients Data'!$B$389:$O$5000,7,FALSE),"")</f>
        <v>Lung</v>
      </c>
      <c r="M27" s="114">
        <f>_xlfn.IFNA(VLOOKUP(B27,'[1]CDM Patients Data'!$B$389:$O$5000,8,FALSE),"")</f>
        <v>0</v>
      </c>
      <c r="N27" s="114">
        <f>_xlfn.IFNA(VLOOKUP(B27,'[1]CDM Patients Data'!$B$389:$O$5000,9,FALSE),"")</f>
        <v>0</v>
      </c>
      <c r="O27" s="114">
        <f>_xlfn.IFNA(VLOOKUP(B27,'[1]CDM Patients Data'!$B$389:$O$5000,10,FALSE),"")</f>
        <v>0</v>
      </c>
      <c r="P27" s="106"/>
      <c r="Q27" s="116"/>
      <c r="R27" s="96" t="s">
        <v>4953</v>
      </c>
      <c r="S27" s="101"/>
      <c r="T27" s="101"/>
      <c r="U27" s="101"/>
      <c r="V27" s="120"/>
      <c r="W27" s="118" t="s">
        <v>80</v>
      </c>
      <c r="X27" s="119">
        <v>47868109</v>
      </c>
      <c r="Y27" s="118">
        <f t="shared" si="3"/>
        <v>14.3604327</v>
      </c>
      <c r="Z27" s="122"/>
      <c r="AA27" s="122" t="s">
        <v>81</v>
      </c>
      <c r="AB27" s="127" t="s">
        <v>441</v>
      </c>
      <c r="AC27" s="127" t="s">
        <v>118</v>
      </c>
      <c r="AD27" s="127" t="s">
        <v>183</v>
      </c>
      <c r="AE27" s="127" t="s">
        <v>5020</v>
      </c>
      <c r="AF27" s="127" t="s">
        <v>184</v>
      </c>
      <c r="AG27" s="122"/>
      <c r="AH27" s="122"/>
      <c r="AI27" s="122"/>
      <c r="AJ27" s="122"/>
      <c r="AK27" s="122"/>
      <c r="AL27" s="122"/>
      <c r="AM27" s="125"/>
      <c r="AN27" s="125"/>
      <c r="AO27" s="125"/>
      <c r="AP27" s="125"/>
      <c r="AQ27" s="125"/>
      <c r="AR27" s="125">
        <v>10.27</v>
      </c>
      <c r="AS27" s="125">
        <v>11.07</v>
      </c>
      <c r="AT27" s="125" t="str">
        <f t="shared" si="1"/>
        <v>LOW</v>
      </c>
      <c r="AU27" s="125" t="str">
        <f t="shared" si="2"/>
        <v>MSS</v>
      </c>
      <c r="AV27" s="125"/>
      <c r="AW27" s="131"/>
      <c r="AX27" s="132"/>
      <c r="AY27" s="125"/>
      <c r="AZ27" s="132"/>
      <c r="BA27" s="133"/>
      <c r="BB27" s="132"/>
      <c r="BC27" s="132"/>
      <c r="BD27" s="132"/>
      <c r="BE27" s="125"/>
      <c r="BF27" s="125"/>
      <c r="BG27" s="125"/>
      <c r="BH27" s="125"/>
      <c r="BI27" s="125"/>
      <c r="BJ27" s="125"/>
      <c r="BK27" s="125"/>
      <c r="BL27" s="131"/>
      <c r="BM27" s="134"/>
      <c r="BN27" s="125"/>
      <c r="BO27" s="125"/>
      <c r="BP27" s="133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35"/>
      <c r="CD27" s="136"/>
      <c r="CE27" s="137"/>
      <c r="CF27" s="137"/>
      <c r="CG27" s="138"/>
      <c r="CH27" s="138"/>
      <c r="CI27" s="138"/>
      <c r="CJ27" s="138"/>
      <c r="CK27" s="138"/>
      <c r="CL27" s="138"/>
      <c r="CM27" s="138"/>
      <c r="CN27" s="138"/>
      <c r="CO27" s="140"/>
      <c r="CP27" s="90"/>
    </row>
    <row r="28" ht="15" hidden="1" spans="1:94">
      <c r="A28" s="93">
        <v>219</v>
      </c>
      <c r="B28" s="94" t="s">
        <v>5021</v>
      </c>
      <c r="C28" s="97" t="s">
        <v>5022</v>
      </c>
      <c r="D28" s="96" t="s">
        <v>99</v>
      </c>
      <c r="E28" s="101"/>
      <c r="F28" s="101"/>
      <c r="G28" s="101"/>
      <c r="H28" s="102" t="s">
        <v>142</v>
      </c>
      <c r="I28" s="110"/>
      <c r="J28" s="105"/>
      <c r="K28" s="106"/>
      <c r="L28" s="107" t="str">
        <f>_xlfn.IFNA(VLOOKUP(B28,'[1]CDM Patients Data'!$B$389:$O$5000,7,FALSE),"")</f>
        <v>Non Cancer</v>
      </c>
      <c r="M28" s="114">
        <f>_xlfn.IFNA(VLOOKUP(B28,'[1]CDM Patients Data'!$B$389:$O$5000,8,FALSE),"")</f>
        <v>0</v>
      </c>
      <c r="N28" s="114">
        <f>_xlfn.IFNA(VLOOKUP(B28,'[1]CDM Patients Data'!$B$389:$O$5000,9,FALSE),"")</f>
        <v>0</v>
      </c>
      <c r="O28" s="114">
        <f>_xlfn.IFNA(VLOOKUP(B28,'[1]CDM Patients Data'!$B$389:$O$5000,10,FALSE),"")</f>
        <v>0</v>
      </c>
      <c r="P28" s="106"/>
      <c r="Q28" s="116"/>
      <c r="R28" s="96" t="s">
        <v>4953</v>
      </c>
      <c r="S28" s="101"/>
      <c r="T28" s="101"/>
      <c r="U28" s="101"/>
      <c r="V28" s="120"/>
      <c r="W28" s="118" t="s">
        <v>80</v>
      </c>
      <c r="X28" s="119">
        <v>59188224</v>
      </c>
      <c r="Y28" s="118">
        <f t="shared" si="3"/>
        <v>17.7564672</v>
      </c>
      <c r="Z28" s="122"/>
      <c r="AA28" s="122" t="s">
        <v>81</v>
      </c>
      <c r="AB28" s="125"/>
      <c r="AC28" s="128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 t="str">
        <f t="shared" si="1"/>
        <v>NA</v>
      </c>
      <c r="AU28" s="125" t="str">
        <f t="shared" si="2"/>
        <v>NA</v>
      </c>
      <c r="AV28" s="125"/>
      <c r="AW28" s="131"/>
      <c r="AX28" s="132"/>
      <c r="AY28" s="125"/>
      <c r="AZ28" s="132"/>
      <c r="BA28" s="133"/>
      <c r="BB28" s="132"/>
      <c r="BC28" s="132"/>
      <c r="BD28" s="132"/>
      <c r="BE28" s="125"/>
      <c r="BF28" s="126" t="s">
        <v>198</v>
      </c>
      <c r="BG28" s="125"/>
      <c r="BH28" s="125"/>
      <c r="BI28" s="125"/>
      <c r="BJ28" s="125"/>
      <c r="BK28" s="125"/>
      <c r="BL28" s="131"/>
      <c r="BM28" s="134"/>
      <c r="BN28" s="125"/>
      <c r="BO28" s="125"/>
      <c r="BP28" s="133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35"/>
      <c r="CD28" s="136"/>
      <c r="CE28" s="137"/>
      <c r="CF28" s="137"/>
      <c r="CG28" s="138"/>
      <c r="CH28" s="138"/>
      <c r="CI28" s="138"/>
      <c r="CJ28" s="138"/>
      <c r="CK28" s="138"/>
      <c r="CL28" s="138"/>
      <c r="CM28" s="138"/>
      <c r="CN28" s="138"/>
      <c r="CO28" s="140"/>
      <c r="CP28" s="90"/>
    </row>
    <row r="29" ht="15" hidden="1" spans="1:94">
      <c r="A29" s="93">
        <v>220</v>
      </c>
      <c r="B29" s="94" t="s">
        <v>5023</v>
      </c>
      <c r="C29" s="97" t="s">
        <v>5024</v>
      </c>
      <c r="D29" s="96" t="s">
        <v>99</v>
      </c>
      <c r="E29" s="101"/>
      <c r="F29" s="101"/>
      <c r="G29" s="101"/>
      <c r="H29" s="102" t="s">
        <v>90</v>
      </c>
      <c r="I29" s="108"/>
      <c r="J29" s="105"/>
      <c r="K29" s="106"/>
      <c r="L29" s="107" t="str">
        <f>_xlfn.IFNA(VLOOKUP(B29,'[1]CDM Patients Data'!$B$389:$O$5000,7,FALSE),"")</f>
        <v>Breast</v>
      </c>
      <c r="M29" s="114">
        <f>_xlfn.IFNA(VLOOKUP(B29,'[1]CDM Patients Data'!$B$389:$O$5000,8,FALSE),"")</f>
        <v>0</v>
      </c>
      <c r="N29" s="114">
        <f>_xlfn.IFNA(VLOOKUP(B29,'[1]CDM Patients Data'!$B$389:$O$5000,9,FALSE),"")</f>
        <v>0</v>
      </c>
      <c r="O29" s="114">
        <f>_xlfn.IFNA(VLOOKUP(B29,'[1]CDM Patients Data'!$B$389:$O$5000,10,FALSE),"")</f>
        <v>0</v>
      </c>
      <c r="P29" s="106"/>
      <c r="Q29" s="116"/>
      <c r="R29" s="96" t="s">
        <v>4953</v>
      </c>
      <c r="S29" s="101"/>
      <c r="T29" s="101"/>
      <c r="U29" s="101"/>
      <c r="V29" s="120"/>
      <c r="W29" s="118" t="s">
        <v>80</v>
      </c>
      <c r="X29" s="119">
        <v>62878801</v>
      </c>
      <c r="Y29" s="118">
        <f t="shared" si="3"/>
        <v>18.8636403</v>
      </c>
      <c r="Z29" s="122"/>
      <c r="AA29" s="122" t="s">
        <v>81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 t="str">
        <f t="shared" si="1"/>
        <v>NA</v>
      </c>
      <c r="AU29" s="125" t="str">
        <f t="shared" si="2"/>
        <v>NA</v>
      </c>
      <c r="AV29" s="125"/>
      <c r="AW29" s="131"/>
      <c r="AX29" s="132"/>
      <c r="AY29" s="125"/>
      <c r="AZ29" s="132"/>
      <c r="BA29" s="133"/>
      <c r="BB29" s="132"/>
      <c r="BC29" s="132"/>
      <c r="BD29" s="132"/>
      <c r="BE29" s="125"/>
      <c r="BF29" s="126" t="s">
        <v>5025</v>
      </c>
      <c r="BG29" s="126" t="s">
        <v>5000</v>
      </c>
      <c r="BH29" s="125"/>
      <c r="BI29" s="125"/>
      <c r="BJ29" s="125"/>
      <c r="BK29" s="125"/>
      <c r="BL29" s="131"/>
      <c r="BM29" s="134"/>
      <c r="BN29" s="125"/>
      <c r="BO29" s="125"/>
      <c r="BP29" s="133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35"/>
      <c r="CD29" s="136"/>
      <c r="CE29" s="137"/>
      <c r="CF29" s="137"/>
      <c r="CG29" s="138"/>
      <c r="CH29" s="138"/>
      <c r="CI29" s="138"/>
      <c r="CJ29" s="138"/>
      <c r="CK29" s="138"/>
      <c r="CL29" s="138"/>
      <c r="CM29" s="138"/>
      <c r="CN29" s="138"/>
      <c r="CO29" s="140"/>
      <c r="CP29" s="90"/>
    </row>
    <row r="30" ht="15" hidden="1" spans="1:94">
      <c r="A30" s="93">
        <v>221</v>
      </c>
      <c r="B30" s="94" t="s">
        <v>5026</v>
      </c>
      <c r="C30" s="97" t="s">
        <v>5027</v>
      </c>
      <c r="D30" s="96" t="s">
        <v>99</v>
      </c>
      <c r="E30" s="101"/>
      <c r="F30" s="101"/>
      <c r="G30" s="101"/>
      <c r="H30" s="102" t="s">
        <v>90</v>
      </c>
      <c r="I30" s="108"/>
      <c r="J30" s="105"/>
      <c r="K30" s="106"/>
      <c r="L30" s="107" t="str">
        <f>_xlfn.IFNA(VLOOKUP(B30,'[1]CDM Patients Data'!$B$389:$O$5000,7,FALSE),"")</f>
        <v/>
      </c>
      <c r="M30" s="114" t="str">
        <f>_xlfn.IFNA(VLOOKUP(B30,'[1]CDM Patients Data'!$B$389:$O$5000,8,FALSE),"")</f>
        <v/>
      </c>
      <c r="N30" s="114" t="str">
        <f>_xlfn.IFNA(VLOOKUP(B30,'[1]CDM Patients Data'!$B$389:$O$5000,9,FALSE),"")</f>
        <v/>
      </c>
      <c r="O30" s="114" t="str">
        <f>_xlfn.IFNA(VLOOKUP(B30,'[1]CDM Patients Data'!$B$389:$O$5000,10,FALSE),"")</f>
        <v/>
      </c>
      <c r="P30" s="106"/>
      <c r="Q30" s="116"/>
      <c r="R30" s="96" t="s">
        <v>4953</v>
      </c>
      <c r="S30" s="101"/>
      <c r="T30" s="101"/>
      <c r="U30" s="101"/>
      <c r="V30" s="120"/>
      <c r="W30" s="118" t="s">
        <v>80</v>
      </c>
      <c r="X30" s="119">
        <v>20220449</v>
      </c>
      <c r="Y30" s="118">
        <f t="shared" si="3"/>
        <v>6.0661347</v>
      </c>
      <c r="Z30" s="122"/>
      <c r="AA30" s="122" t="s">
        <v>94</v>
      </c>
      <c r="AB30" s="125"/>
      <c r="AC30" s="128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 t="str">
        <f t="shared" si="1"/>
        <v>NA</v>
      </c>
      <c r="AU30" s="125" t="str">
        <f t="shared" si="2"/>
        <v>NA</v>
      </c>
      <c r="AV30" s="125"/>
      <c r="AW30" s="131"/>
      <c r="AX30" s="132"/>
      <c r="AY30" s="125"/>
      <c r="AZ30" s="132"/>
      <c r="BA30" s="133"/>
      <c r="BB30" s="132"/>
      <c r="BC30" s="132"/>
      <c r="BD30" s="132"/>
      <c r="BE30" s="125"/>
      <c r="BF30" s="124" t="s">
        <v>179</v>
      </c>
      <c r="BG30" s="125"/>
      <c r="BH30" s="125"/>
      <c r="BI30" s="125"/>
      <c r="BJ30" s="125"/>
      <c r="BK30" s="125"/>
      <c r="BL30" s="131"/>
      <c r="BM30" s="134"/>
      <c r="BN30" s="125"/>
      <c r="BO30" s="125"/>
      <c r="BP30" s="133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35"/>
      <c r="CD30" s="136"/>
      <c r="CE30" s="137"/>
      <c r="CF30" s="137"/>
      <c r="CG30" s="138"/>
      <c r="CH30" s="138"/>
      <c r="CI30" s="138"/>
      <c r="CJ30" s="138"/>
      <c r="CK30" s="138"/>
      <c r="CL30" s="138"/>
      <c r="CM30" s="138"/>
      <c r="CN30" s="138"/>
      <c r="CO30" s="140"/>
      <c r="CP30" s="90"/>
    </row>
    <row r="31" ht="15" hidden="1" spans="1:94">
      <c r="A31" s="93">
        <v>222</v>
      </c>
      <c r="B31" s="94" t="s">
        <v>5028</v>
      </c>
      <c r="C31" s="97" t="s">
        <v>5029</v>
      </c>
      <c r="D31" s="96" t="s">
        <v>71</v>
      </c>
      <c r="E31" s="101"/>
      <c r="F31" s="101"/>
      <c r="G31" s="101"/>
      <c r="H31" s="102" t="s">
        <v>5030</v>
      </c>
      <c r="I31" s="108"/>
      <c r="J31" s="105"/>
      <c r="K31" s="106"/>
      <c r="L31" s="107" t="str">
        <f>_xlfn.IFNA(VLOOKUP(B31,'[1]CDM Patients Data'!$B$389:$O$5000,7,FALSE),"")</f>
        <v>Gallbladder</v>
      </c>
      <c r="M31" s="114">
        <f>_xlfn.IFNA(VLOOKUP(B31,'[1]CDM Patients Data'!$B$389:$O$5000,8,FALSE),"")</f>
        <v>0</v>
      </c>
      <c r="N31" s="114">
        <f>_xlfn.IFNA(VLOOKUP(B31,'[1]CDM Patients Data'!$B$389:$O$5000,9,FALSE),"")</f>
        <v>0</v>
      </c>
      <c r="O31" s="114">
        <f>_xlfn.IFNA(VLOOKUP(B31,'[1]CDM Patients Data'!$B$389:$O$5000,10,FALSE),"")</f>
        <v>0</v>
      </c>
      <c r="P31" s="106"/>
      <c r="Q31" s="116"/>
      <c r="R31" s="96" t="s">
        <v>4953</v>
      </c>
      <c r="S31" s="101"/>
      <c r="T31" s="101"/>
      <c r="U31" s="101"/>
      <c r="V31" s="120"/>
      <c r="W31" s="118" t="s">
        <v>80</v>
      </c>
      <c r="X31" s="119">
        <v>26269124</v>
      </c>
      <c r="Y31" s="118">
        <f t="shared" si="3"/>
        <v>7.8807372</v>
      </c>
      <c r="Z31" s="122"/>
      <c r="AA31" s="122" t="s">
        <v>94</v>
      </c>
      <c r="AB31" s="124" t="s">
        <v>118</v>
      </c>
      <c r="AC31" s="124" t="s">
        <v>178</v>
      </c>
      <c r="AD31" s="124" t="s">
        <v>4965</v>
      </c>
      <c r="AE31" s="124" t="s">
        <v>234</v>
      </c>
      <c r="AF31" s="124" t="s">
        <v>4965</v>
      </c>
      <c r="AG31" s="124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>
        <v>9.83</v>
      </c>
      <c r="AS31" s="125">
        <v>10.82</v>
      </c>
      <c r="AT31" s="125" t="str">
        <f t="shared" si="1"/>
        <v>LOW</v>
      </c>
      <c r="AU31" s="125" t="str">
        <f t="shared" si="2"/>
        <v>MSS</v>
      </c>
      <c r="AV31" s="125"/>
      <c r="AW31" s="131"/>
      <c r="AX31" s="132"/>
      <c r="AY31" s="125"/>
      <c r="AZ31" s="132"/>
      <c r="BA31" s="133"/>
      <c r="BB31" s="132"/>
      <c r="BC31" s="132"/>
      <c r="BD31" s="132"/>
      <c r="BE31" s="125"/>
      <c r="BF31" s="125"/>
      <c r="BG31" s="125"/>
      <c r="BH31" s="125"/>
      <c r="BI31" s="125"/>
      <c r="BJ31" s="125"/>
      <c r="BK31" s="125"/>
      <c r="BL31" s="131"/>
      <c r="BM31" s="134"/>
      <c r="BN31" s="125"/>
      <c r="BO31" s="125"/>
      <c r="BP31" s="133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35"/>
      <c r="CD31" s="136"/>
      <c r="CE31" s="137"/>
      <c r="CF31" s="137"/>
      <c r="CG31" s="138"/>
      <c r="CH31" s="138"/>
      <c r="CI31" s="138"/>
      <c r="CJ31" s="138"/>
      <c r="CK31" s="138"/>
      <c r="CL31" s="138"/>
      <c r="CM31" s="138"/>
      <c r="CN31" s="138"/>
      <c r="CO31" s="140"/>
      <c r="CP31" s="90"/>
    </row>
    <row r="32" ht="15" hidden="1" spans="1:94">
      <c r="A32" s="93">
        <v>223</v>
      </c>
      <c r="B32" s="94" t="s">
        <v>5031</v>
      </c>
      <c r="C32" s="97" t="s">
        <v>5032</v>
      </c>
      <c r="D32" s="96" t="s">
        <v>71</v>
      </c>
      <c r="E32" s="101"/>
      <c r="F32" s="101"/>
      <c r="G32" s="101"/>
      <c r="H32" s="102" t="s">
        <v>5030</v>
      </c>
      <c r="I32" s="108"/>
      <c r="J32" s="105"/>
      <c r="K32" s="106"/>
      <c r="L32" s="107" t="str">
        <f>_xlfn.IFNA(VLOOKUP(B32,'[1]CDM Patients Data'!$B$389:$O$5000,7,FALSE),"")</f>
        <v>Gallbladder</v>
      </c>
      <c r="M32" s="114">
        <f>_xlfn.IFNA(VLOOKUP(B32,'[1]CDM Patients Data'!$B$389:$O$5000,8,FALSE),"")</f>
        <v>0</v>
      </c>
      <c r="N32" s="114">
        <f>_xlfn.IFNA(VLOOKUP(B32,'[1]CDM Patients Data'!$B$389:$O$5000,9,FALSE),"")</f>
        <v>0</v>
      </c>
      <c r="O32" s="114">
        <f>_xlfn.IFNA(VLOOKUP(B32,'[1]CDM Patients Data'!$B$389:$O$5000,10,FALSE),"")</f>
        <v>0</v>
      </c>
      <c r="P32" s="106"/>
      <c r="Q32" s="116"/>
      <c r="R32" s="96" t="s">
        <v>4953</v>
      </c>
      <c r="S32" s="101"/>
      <c r="T32" s="101"/>
      <c r="U32" s="101"/>
      <c r="V32" s="120"/>
      <c r="W32" s="118" t="s">
        <v>80</v>
      </c>
      <c r="X32" s="119">
        <v>27436706</v>
      </c>
      <c r="Y32" s="118">
        <f t="shared" si="3"/>
        <v>8.2310118</v>
      </c>
      <c r="Z32" s="122"/>
      <c r="AA32" s="122" t="s">
        <v>94</v>
      </c>
      <c r="AB32" s="124" t="s">
        <v>117</v>
      </c>
      <c r="AC32" s="124" t="s">
        <v>118</v>
      </c>
      <c r="AD32" s="124" t="s">
        <v>5033</v>
      </c>
      <c r="AE32" s="124" t="s">
        <v>5034</v>
      </c>
      <c r="AF32" s="124" t="s">
        <v>192</v>
      </c>
      <c r="AG32" s="124" t="s">
        <v>5035</v>
      </c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>
        <v>8.69</v>
      </c>
      <c r="AS32" s="125">
        <v>10.39</v>
      </c>
      <c r="AT32" s="125" t="str">
        <f t="shared" si="1"/>
        <v>LOW</v>
      </c>
      <c r="AU32" s="125" t="str">
        <f t="shared" si="2"/>
        <v>MSS</v>
      </c>
      <c r="AV32" s="125"/>
      <c r="AW32" s="131"/>
      <c r="AX32" s="132"/>
      <c r="AY32" s="125"/>
      <c r="AZ32" s="132"/>
      <c r="BA32" s="133"/>
      <c r="BB32" s="132"/>
      <c r="BC32" s="132"/>
      <c r="BD32" s="132"/>
      <c r="BE32" s="125"/>
      <c r="BF32" s="125"/>
      <c r="BG32" s="125"/>
      <c r="BH32" s="125"/>
      <c r="BI32" s="125"/>
      <c r="BJ32" s="125"/>
      <c r="BK32" s="125"/>
      <c r="BL32" s="131"/>
      <c r="BM32" s="134"/>
      <c r="BN32" s="125"/>
      <c r="BO32" s="125"/>
      <c r="BP32" s="133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35"/>
      <c r="CD32" s="136"/>
      <c r="CE32" s="137"/>
      <c r="CF32" s="137"/>
      <c r="CG32" s="138"/>
      <c r="CH32" s="138"/>
      <c r="CI32" s="138"/>
      <c r="CJ32" s="138"/>
      <c r="CK32" s="138"/>
      <c r="CL32" s="138"/>
      <c r="CM32" s="138"/>
      <c r="CN32" s="138"/>
      <c r="CO32" s="140"/>
      <c r="CP32" s="90"/>
    </row>
    <row r="33" ht="15" hidden="1" spans="1:94">
      <c r="A33" s="93">
        <v>224</v>
      </c>
      <c r="B33" s="100" t="s">
        <v>5036</v>
      </c>
      <c r="C33" s="99" t="s">
        <v>5037</v>
      </c>
      <c r="D33" s="96" t="s">
        <v>99</v>
      </c>
      <c r="E33" s="101"/>
      <c r="F33" s="101"/>
      <c r="G33" s="101"/>
      <c r="H33" s="96" t="s">
        <v>90</v>
      </c>
      <c r="I33" s="108"/>
      <c r="J33" s="105"/>
      <c r="K33" s="106"/>
      <c r="L33" s="107" t="str">
        <f>_xlfn.IFNA(VLOOKUP(B33,'[1]CDM Patients Data'!$B$389:$O$5000,7,FALSE),"")</f>
        <v>Breast</v>
      </c>
      <c r="M33" s="114">
        <f>_xlfn.IFNA(VLOOKUP(B33,'[1]CDM Patients Data'!$B$389:$O$5000,8,FALSE),"")</f>
        <v>0</v>
      </c>
      <c r="N33" s="114">
        <f>_xlfn.IFNA(VLOOKUP(B33,'[1]CDM Patients Data'!$B$389:$O$5000,9,FALSE),"")</f>
        <v>0</v>
      </c>
      <c r="O33" s="114">
        <f>_xlfn.IFNA(VLOOKUP(B33,'[1]CDM Patients Data'!$B$389:$O$5000,10,FALSE),"")</f>
        <v>0</v>
      </c>
      <c r="P33" s="106"/>
      <c r="Q33" s="116"/>
      <c r="R33" s="96" t="s">
        <v>4953</v>
      </c>
      <c r="S33" s="101"/>
      <c r="T33" s="101"/>
      <c r="U33" s="101"/>
      <c r="V33" s="120"/>
      <c r="W33" s="118" t="s">
        <v>80</v>
      </c>
      <c r="X33" s="119">
        <v>28226330</v>
      </c>
      <c r="Y33" s="118">
        <f t="shared" si="3"/>
        <v>8.467899</v>
      </c>
      <c r="Z33" s="122"/>
      <c r="AA33" s="122" t="s">
        <v>94</v>
      </c>
      <c r="AB33" s="122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 t="str">
        <f t="shared" si="1"/>
        <v>NA</v>
      </c>
      <c r="AU33" s="125" t="str">
        <f t="shared" si="2"/>
        <v>NA</v>
      </c>
      <c r="AV33" s="125"/>
      <c r="AW33" s="131"/>
      <c r="AX33" s="132"/>
      <c r="AY33" s="125"/>
      <c r="AZ33" s="132"/>
      <c r="BA33" s="133"/>
      <c r="BB33" s="132"/>
      <c r="BC33" s="132"/>
      <c r="BD33" s="132"/>
      <c r="BE33" s="125"/>
      <c r="BF33" s="125"/>
      <c r="BG33" s="125"/>
      <c r="BH33" s="125"/>
      <c r="BI33" s="125"/>
      <c r="BJ33" s="125"/>
      <c r="BK33" s="125"/>
      <c r="BL33" s="131"/>
      <c r="BM33" s="134"/>
      <c r="BN33" s="125"/>
      <c r="BO33" s="125"/>
      <c r="BP33" s="133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35"/>
      <c r="CD33" s="136"/>
      <c r="CE33" s="137"/>
      <c r="CF33" s="137"/>
      <c r="CG33" s="138"/>
      <c r="CH33" s="138"/>
      <c r="CI33" s="138"/>
      <c r="CJ33" s="138"/>
      <c r="CK33" s="138"/>
      <c r="CL33" s="138"/>
      <c r="CM33" s="138"/>
      <c r="CN33" s="138"/>
      <c r="CO33" s="140"/>
      <c r="CP33" s="90"/>
    </row>
    <row r="34" ht="15" hidden="1" spans="1:94">
      <c r="A34" s="93">
        <v>225</v>
      </c>
      <c r="B34" s="94" t="s">
        <v>5038</v>
      </c>
      <c r="C34" s="97" t="s">
        <v>5039</v>
      </c>
      <c r="D34" s="96" t="s">
        <v>71</v>
      </c>
      <c r="E34" s="101"/>
      <c r="F34" s="101"/>
      <c r="G34" s="101"/>
      <c r="H34" s="102" t="s">
        <v>5030</v>
      </c>
      <c r="I34" s="110"/>
      <c r="J34" s="105"/>
      <c r="K34" s="106"/>
      <c r="L34" s="107" t="str">
        <f>_xlfn.IFNA(VLOOKUP(B34,'[1]CDM Patients Data'!$B$389:$O$5000,7,FALSE),"")</f>
        <v>Gallbladder</v>
      </c>
      <c r="M34" s="114">
        <f>_xlfn.IFNA(VLOOKUP(B34,'[1]CDM Patients Data'!$B$389:$O$5000,8,FALSE),"")</f>
        <v>0</v>
      </c>
      <c r="N34" s="114">
        <f>_xlfn.IFNA(VLOOKUP(B34,'[1]CDM Patients Data'!$B$389:$O$5000,9,FALSE),"")</f>
        <v>0</v>
      </c>
      <c r="O34" s="114">
        <f>_xlfn.IFNA(VLOOKUP(B34,'[1]CDM Patients Data'!$B$389:$O$5000,10,FALSE),"")</f>
        <v>0</v>
      </c>
      <c r="P34" s="106"/>
      <c r="Q34" s="116"/>
      <c r="R34" s="96" t="s">
        <v>4953</v>
      </c>
      <c r="S34" s="101"/>
      <c r="T34" s="101"/>
      <c r="U34" s="101"/>
      <c r="V34" s="120"/>
      <c r="W34" s="118" t="s">
        <v>80</v>
      </c>
      <c r="X34" s="119">
        <v>55911980</v>
      </c>
      <c r="Y34" s="118">
        <f t="shared" si="3"/>
        <v>16.773594</v>
      </c>
      <c r="Z34" s="122"/>
      <c r="AA34" s="122" t="s">
        <v>81</v>
      </c>
      <c r="AB34" s="127" t="s">
        <v>118</v>
      </c>
      <c r="AC34" s="127" t="s">
        <v>117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2"/>
      <c r="AO34" s="125"/>
      <c r="AP34" s="125"/>
      <c r="AQ34" s="125"/>
      <c r="AR34" s="125">
        <v>12.83</v>
      </c>
      <c r="AS34" s="125">
        <v>9.46</v>
      </c>
      <c r="AT34" s="125" t="str">
        <f t="shared" si="1"/>
        <v>LOW</v>
      </c>
      <c r="AU34" s="125" t="str">
        <f t="shared" si="2"/>
        <v>MSS</v>
      </c>
      <c r="AV34" s="125"/>
      <c r="AW34" s="131"/>
      <c r="AX34" s="132"/>
      <c r="AY34" s="125"/>
      <c r="AZ34" s="132"/>
      <c r="BA34" s="133"/>
      <c r="BB34" s="132"/>
      <c r="BC34" s="132"/>
      <c r="BD34" s="132"/>
      <c r="BE34" s="125"/>
      <c r="BF34" s="125"/>
      <c r="BG34" s="125"/>
      <c r="BH34" s="125"/>
      <c r="BI34" s="125"/>
      <c r="BJ34" s="125"/>
      <c r="BK34" s="125"/>
      <c r="BL34" s="131"/>
      <c r="BM34" s="134"/>
      <c r="BN34" s="125"/>
      <c r="BO34" s="125"/>
      <c r="BP34" s="133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35"/>
      <c r="CD34" s="136"/>
      <c r="CE34" s="137"/>
      <c r="CF34" s="137"/>
      <c r="CG34" s="138"/>
      <c r="CH34" s="138"/>
      <c r="CI34" s="138"/>
      <c r="CJ34" s="138"/>
      <c r="CK34" s="138"/>
      <c r="CL34" s="138"/>
      <c r="CM34" s="138"/>
      <c r="CN34" s="138"/>
      <c r="CO34" s="140"/>
      <c r="CP34" s="90"/>
    </row>
    <row r="35" ht="15" hidden="1" spans="1:94">
      <c r="A35" s="93">
        <v>226</v>
      </c>
      <c r="B35" s="94" t="s">
        <v>5040</v>
      </c>
      <c r="C35" s="99" t="s">
        <v>5041</v>
      </c>
      <c r="D35" s="96" t="s">
        <v>71</v>
      </c>
      <c r="E35" s="101"/>
      <c r="F35" s="101"/>
      <c r="G35" s="101"/>
      <c r="H35" s="102" t="s">
        <v>627</v>
      </c>
      <c r="I35" s="96"/>
      <c r="J35" s="105"/>
      <c r="K35" s="106"/>
      <c r="L35" s="107" t="str">
        <f>_xlfn.IFNA(VLOOKUP(B35,'[1]CDM Patients Data'!$B$389:$O$5000,7,FALSE),"")</f>
        <v>Stomach</v>
      </c>
      <c r="M35" s="114">
        <f>_xlfn.IFNA(VLOOKUP(B35,'[1]CDM Patients Data'!$B$389:$O$5000,8,FALSE),"")</f>
        <v>0</v>
      </c>
      <c r="N35" s="114">
        <f>_xlfn.IFNA(VLOOKUP(B35,'[1]CDM Patients Data'!$B$389:$O$5000,9,FALSE),"")</f>
        <v>0</v>
      </c>
      <c r="O35" s="114">
        <f>_xlfn.IFNA(VLOOKUP(B35,'[1]CDM Patients Data'!$B$389:$O$5000,10,FALSE),"")</f>
        <v>0</v>
      </c>
      <c r="P35" s="106"/>
      <c r="Q35" s="116"/>
      <c r="R35" s="96" t="s">
        <v>4953</v>
      </c>
      <c r="S35" s="101"/>
      <c r="T35" s="101"/>
      <c r="U35" s="101"/>
      <c r="V35" s="120"/>
      <c r="W35" s="118" t="s">
        <v>80</v>
      </c>
      <c r="X35" s="119">
        <v>55912533</v>
      </c>
      <c r="Y35" s="118">
        <f t="shared" si="3"/>
        <v>16.7737599</v>
      </c>
      <c r="Z35" s="122"/>
      <c r="AA35" s="122" t="s">
        <v>81</v>
      </c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>
        <v>10.06</v>
      </c>
      <c r="AS35" s="125">
        <v>11.27</v>
      </c>
      <c r="AT35" s="125" t="str">
        <f t="shared" si="1"/>
        <v>LOW</v>
      </c>
      <c r="AU35" s="125" t="str">
        <f t="shared" si="2"/>
        <v>MSS</v>
      </c>
      <c r="AV35" s="125"/>
      <c r="AW35" s="131"/>
      <c r="AX35" s="132"/>
      <c r="AY35" s="125"/>
      <c r="AZ35" s="132"/>
      <c r="BA35" s="133"/>
      <c r="BB35" s="132"/>
      <c r="BC35" s="132"/>
      <c r="BD35" s="132"/>
      <c r="BE35" s="125"/>
      <c r="BF35" s="125"/>
      <c r="BG35" s="125"/>
      <c r="BH35" s="125"/>
      <c r="BI35" s="125"/>
      <c r="BJ35" s="125"/>
      <c r="BK35" s="125"/>
      <c r="BL35" s="131"/>
      <c r="BM35" s="134"/>
      <c r="BN35" s="125"/>
      <c r="BO35" s="125"/>
      <c r="BP35" s="133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35"/>
      <c r="CD35" s="136"/>
      <c r="CE35" s="137"/>
      <c r="CF35" s="137"/>
      <c r="CG35" s="138"/>
      <c r="CH35" s="138"/>
      <c r="CI35" s="138"/>
      <c r="CJ35" s="138"/>
      <c r="CK35" s="138"/>
      <c r="CL35" s="138"/>
      <c r="CM35" s="138"/>
      <c r="CN35" s="138"/>
      <c r="CO35" s="140"/>
      <c r="CP35" s="90"/>
    </row>
    <row r="36" ht="15" hidden="1" spans="1:94">
      <c r="A36" s="93">
        <v>227</v>
      </c>
      <c r="B36" s="94" t="s">
        <v>5042</v>
      </c>
      <c r="C36" s="97" t="s">
        <v>5043</v>
      </c>
      <c r="D36" s="96" t="s">
        <v>71</v>
      </c>
      <c r="E36" s="101"/>
      <c r="F36" s="101"/>
      <c r="G36" s="101"/>
      <c r="H36" s="102" t="s">
        <v>5044</v>
      </c>
      <c r="I36" s="96"/>
      <c r="J36" s="105"/>
      <c r="K36" s="106"/>
      <c r="L36" s="107" t="str">
        <f>_xlfn.IFNA(VLOOKUP(B36,'[1]CDM Patients Data'!$B$389:$O$5000,7,FALSE),"")</f>
        <v>Parotid Gland</v>
      </c>
      <c r="M36" s="114">
        <f>_xlfn.IFNA(VLOOKUP(B36,'[1]CDM Patients Data'!$B$389:$O$5000,8,FALSE),"")</f>
        <v>0</v>
      </c>
      <c r="N36" s="114">
        <f>_xlfn.IFNA(VLOOKUP(B36,'[1]CDM Patients Data'!$B$389:$O$5000,9,FALSE),"")</f>
        <v>0</v>
      </c>
      <c r="O36" s="114">
        <f>_xlfn.IFNA(VLOOKUP(B36,'[1]CDM Patients Data'!$B$389:$O$5000,10,FALSE),"")</f>
        <v>0</v>
      </c>
      <c r="P36" s="106"/>
      <c r="Q36" s="116"/>
      <c r="R36" s="96" t="s">
        <v>4953</v>
      </c>
      <c r="S36" s="101"/>
      <c r="T36" s="101"/>
      <c r="U36" s="101"/>
      <c r="V36" s="120"/>
      <c r="W36" s="118" t="s">
        <v>80</v>
      </c>
      <c r="X36" s="119">
        <v>32755822</v>
      </c>
      <c r="Y36" s="118">
        <f t="shared" si="3"/>
        <v>9.8267466</v>
      </c>
      <c r="Z36" s="122"/>
      <c r="AA36" s="122" t="s">
        <v>94</v>
      </c>
      <c r="AB36" s="128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>
        <v>15.27</v>
      </c>
      <c r="AS36" s="125">
        <v>10.19</v>
      </c>
      <c r="AT36" s="125" t="str">
        <f t="shared" si="1"/>
        <v>HIGH</v>
      </c>
      <c r="AU36" s="125" t="str">
        <f t="shared" si="2"/>
        <v>MSS</v>
      </c>
      <c r="AV36" s="125"/>
      <c r="AW36" s="131"/>
      <c r="AX36" s="132"/>
      <c r="AY36" s="125"/>
      <c r="AZ36" s="132"/>
      <c r="BA36" s="133"/>
      <c r="BB36" s="132"/>
      <c r="BC36" s="132"/>
      <c r="BD36" s="132"/>
      <c r="BE36" s="125"/>
      <c r="BF36" s="125"/>
      <c r="BG36" s="125"/>
      <c r="BH36" s="125"/>
      <c r="BI36" s="125"/>
      <c r="BJ36" s="125"/>
      <c r="BK36" s="125"/>
      <c r="BL36" s="131"/>
      <c r="BM36" s="134"/>
      <c r="BN36" s="125"/>
      <c r="BO36" s="125"/>
      <c r="BP36" s="133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35"/>
      <c r="CD36" s="136"/>
      <c r="CE36" s="137"/>
      <c r="CF36" s="137"/>
      <c r="CG36" s="138"/>
      <c r="CH36" s="138"/>
      <c r="CI36" s="138"/>
      <c r="CJ36" s="138"/>
      <c r="CK36" s="138"/>
      <c r="CL36" s="138"/>
      <c r="CM36" s="138"/>
      <c r="CN36" s="138"/>
      <c r="CO36" s="140"/>
      <c r="CP36" s="90"/>
    </row>
    <row r="37" ht="18.75" hidden="1" customHeight="1" spans="1:94">
      <c r="A37" s="93">
        <v>228</v>
      </c>
      <c r="B37" s="94" t="s">
        <v>5045</v>
      </c>
      <c r="C37" s="99" t="s">
        <v>5046</v>
      </c>
      <c r="D37" s="96" t="s">
        <v>4961</v>
      </c>
      <c r="E37" s="101"/>
      <c r="F37" s="101"/>
      <c r="G37" s="101"/>
      <c r="H37" s="102" t="s">
        <v>5047</v>
      </c>
      <c r="I37" s="111"/>
      <c r="J37" s="105"/>
      <c r="K37" s="106"/>
      <c r="L37" s="107" t="str">
        <f>_xlfn.IFNA(VLOOKUP(B37,'[1]CDM Patients Data'!$B$389:$O$5000,7,FALSE),"")</f>
        <v>Hard Palate</v>
      </c>
      <c r="M37" s="114">
        <f>_xlfn.IFNA(VLOOKUP(B37,'[1]CDM Patients Data'!$B$389:$O$5000,8,FALSE),"")</f>
        <v>0</v>
      </c>
      <c r="N37" s="114">
        <f>_xlfn.IFNA(VLOOKUP(B37,'[1]CDM Patients Data'!$B$389:$O$5000,9,FALSE),"")</f>
        <v>0</v>
      </c>
      <c r="O37" s="114">
        <f>_xlfn.IFNA(VLOOKUP(B37,'[1]CDM Patients Data'!$B$389:$O$5000,10,FALSE),"")</f>
        <v>0</v>
      </c>
      <c r="P37" s="106"/>
      <c r="Q37" s="116"/>
      <c r="R37" s="96" t="s">
        <v>4953</v>
      </c>
      <c r="S37" s="101"/>
      <c r="T37" s="101"/>
      <c r="U37" s="101"/>
      <c r="V37" s="120"/>
      <c r="W37" s="118" t="s">
        <v>80</v>
      </c>
      <c r="X37" s="121">
        <v>40474440</v>
      </c>
      <c r="Y37" s="118">
        <f t="shared" si="3"/>
        <v>12.142332</v>
      </c>
      <c r="Z37" s="122"/>
      <c r="AA37" s="122" t="s">
        <v>81</v>
      </c>
      <c r="AB37" s="125"/>
      <c r="AC37" s="122"/>
      <c r="AD37" s="128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>
        <v>9.32</v>
      </c>
      <c r="AS37" s="125">
        <v>10.18</v>
      </c>
      <c r="AT37" s="125" t="str">
        <f t="shared" si="1"/>
        <v>LOW</v>
      </c>
      <c r="AU37" s="125" t="str">
        <f t="shared" si="2"/>
        <v>MSS</v>
      </c>
      <c r="AV37" s="125"/>
      <c r="AW37" s="131"/>
      <c r="AX37" s="132"/>
      <c r="AY37" s="125"/>
      <c r="AZ37" s="132"/>
      <c r="BA37" s="133"/>
      <c r="BB37" s="132"/>
      <c r="BC37" s="132"/>
      <c r="BD37" s="132"/>
      <c r="BE37" s="125"/>
      <c r="BF37" s="125"/>
      <c r="BG37" s="125"/>
      <c r="BH37" s="125"/>
      <c r="BI37" s="125"/>
      <c r="BJ37" s="125"/>
      <c r="BK37" s="125"/>
      <c r="BL37" s="131"/>
      <c r="BM37" s="134"/>
      <c r="BN37" s="125"/>
      <c r="BO37" s="125"/>
      <c r="BP37" s="133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35"/>
      <c r="CD37" s="136"/>
      <c r="CE37" s="137"/>
      <c r="CF37" s="137"/>
      <c r="CG37" s="138"/>
      <c r="CH37" s="138"/>
      <c r="CI37" s="138"/>
      <c r="CJ37" s="138"/>
      <c r="CK37" s="138"/>
      <c r="CL37" s="138"/>
      <c r="CM37" s="138"/>
      <c r="CN37" s="138"/>
      <c r="CO37" s="140"/>
      <c r="CP37" s="90"/>
    </row>
    <row r="38" ht="15" hidden="1" spans="1:94">
      <c r="A38" s="93">
        <v>229</v>
      </c>
      <c r="B38" s="94" t="s">
        <v>5048</v>
      </c>
      <c r="C38" s="99" t="s">
        <v>5049</v>
      </c>
      <c r="D38" s="96" t="s">
        <v>99</v>
      </c>
      <c r="E38" s="101"/>
      <c r="F38" s="101"/>
      <c r="G38" s="101"/>
      <c r="H38" s="102" t="s">
        <v>90</v>
      </c>
      <c r="I38" s="96"/>
      <c r="J38" s="105"/>
      <c r="K38" s="106"/>
      <c r="L38" s="107" t="str">
        <f>_xlfn.IFNA(VLOOKUP(B38,'[1]CDM Patients Data'!$B$389:$O$5000,7,FALSE),"")</f>
        <v>Breast</v>
      </c>
      <c r="M38" s="114">
        <f>_xlfn.IFNA(VLOOKUP(B38,'[1]CDM Patients Data'!$B$389:$O$5000,8,FALSE),"")</f>
        <v>0</v>
      </c>
      <c r="N38" s="114">
        <f>_xlfn.IFNA(VLOOKUP(B38,'[1]CDM Patients Data'!$B$389:$O$5000,9,FALSE),"")</f>
        <v>0</v>
      </c>
      <c r="O38" s="114">
        <f>_xlfn.IFNA(VLOOKUP(B38,'[1]CDM Patients Data'!$B$389:$O$5000,10,FALSE),"")</f>
        <v>0</v>
      </c>
      <c r="P38" s="106"/>
      <c r="Q38" s="116"/>
      <c r="R38" s="96" t="s">
        <v>4953</v>
      </c>
      <c r="S38" s="101"/>
      <c r="T38" s="101"/>
      <c r="U38" s="101"/>
      <c r="V38" s="117"/>
      <c r="W38" s="118" t="s">
        <v>80</v>
      </c>
      <c r="X38" s="119">
        <v>23336477</v>
      </c>
      <c r="Y38" s="118">
        <f t="shared" si="3"/>
        <v>7.0009431</v>
      </c>
      <c r="Z38" s="122"/>
      <c r="AA38" s="122" t="s">
        <v>94</v>
      </c>
      <c r="AB38" s="128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 t="str">
        <f t="shared" si="1"/>
        <v>NA</v>
      </c>
      <c r="AU38" s="125" t="str">
        <f t="shared" si="2"/>
        <v>NA</v>
      </c>
      <c r="AV38" s="125"/>
      <c r="AW38" s="131"/>
      <c r="AX38" s="132"/>
      <c r="AY38" s="125"/>
      <c r="AZ38" s="132"/>
      <c r="BA38" s="133"/>
      <c r="BB38" s="132"/>
      <c r="BC38" s="132"/>
      <c r="BD38" s="132"/>
      <c r="BE38" s="125"/>
      <c r="BF38" s="125"/>
      <c r="BG38" s="125"/>
      <c r="BH38" s="125"/>
      <c r="BI38" s="125"/>
      <c r="BJ38" s="125"/>
      <c r="BK38" s="125"/>
      <c r="BL38" s="131"/>
      <c r="BM38" s="134"/>
      <c r="BN38" s="125"/>
      <c r="BO38" s="125"/>
      <c r="BP38" s="133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35"/>
      <c r="CD38" s="136"/>
      <c r="CE38" s="137"/>
      <c r="CF38" s="137"/>
      <c r="CG38" s="138"/>
      <c r="CH38" s="138"/>
      <c r="CI38" s="138"/>
      <c r="CJ38" s="138"/>
      <c r="CK38" s="138"/>
      <c r="CL38" s="138"/>
      <c r="CM38" s="138"/>
      <c r="CN38" s="138"/>
      <c r="CO38" s="140"/>
      <c r="CP38" s="90"/>
    </row>
    <row r="39" ht="15" hidden="1" spans="1:94">
      <c r="A39" s="93">
        <v>230</v>
      </c>
      <c r="B39" s="97" t="s">
        <v>5050</v>
      </c>
      <c r="C39" s="97" t="s">
        <v>5051</v>
      </c>
      <c r="D39" s="96" t="s">
        <v>71</v>
      </c>
      <c r="E39" s="101"/>
      <c r="F39" s="101"/>
      <c r="G39" s="101"/>
      <c r="H39" s="102" t="s">
        <v>5052</v>
      </c>
      <c r="I39" s="96"/>
      <c r="J39" s="105"/>
      <c r="K39" s="106"/>
      <c r="L39" s="107" t="str">
        <f>_xlfn.IFNA(VLOOKUP(B39,'[1]CDM Patients Data'!$B$389:$O$5000,7,FALSE),"")</f>
        <v>Mandible</v>
      </c>
      <c r="M39" s="114">
        <f>_xlfn.IFNA(VLOOKUP(B39,'[1]CDM Patients Data'!$B$389:$O$5000,8,FALSE),"")</f>
        <v>0</v>
      </c>
      <c r="N39" s="114">
        <f>_xlfn.IFNA(VLOOKUP(B39,'[1]CDM Patients Data'!$B$389:$O$5000,9,FALSE),"")</f>
        <v>0</v>
      </c>
      <c r="O39" s="114">
        <f>_xlfn.IFNA(VLOOKUP(B39,'[1]CDM Patients Data'!$B$389:$O$5000,10,FALSE),"")</f>
        <v>0</v>
      </c>
      <c r="P39" s="106"/>
      <c r="Q39" s="116"/>
      <c r="R39" s="96" t="s">
        <v>4953</v>
      </c>
      <c r="S39" s="101"/>
      <c r="T39" s="101"/>
      <c r="U39" s="101"/>
      <c r="V39" s="120"/>
      <c r="W39" s="118" t="s">
        <v>80</v>
      </c>
      <c r="X39" s="119">
        <v>29947116</v>
      </c>
      <c r="Y39" s="118">
        <f t="shared" si="3"/>
        <v>8.9841348</v>
      </c>
      <c r="Z39" s="122"/>
      <c r="AA39" s="122" t="s">
        <v>718</v>
      </c>
      <c r="AB39" s="127" t="s">
        <v>118</v>
      </c>
      <c r="AC39" s="127" t="s">
        <v>117</v>
      </c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>
        <v>19.62</v>
      </c>
      <c r="AS39" s="125">
        <v>10.21</v>
      </c>
      <c r="AT39" s="125" t="str">
        <f t="shared" si="1"/>
        <v>HIGH</v>
      </c>
      <c r="AU39" s="125" t="str">
        <f t="shared" si="2"/>
        <v>MSS</v>
      </c>
      <c r="AV39" s="125"/>
      <c r="AW39" s="131"/>
      <c r="AX39" s="132"/>
      <c r="AY39" s="125"/>
      <c r="AZ39" s="132"/>
      <c r="BA39" s="133"/>
      <c r="BB39" s="132"/>
      <c r="BC39" s="132"/>
      <c r="BD39" s="132"/>
      <c r="BE39" s="125"/>
      <c r="BF39" s="125"/>
      <c r="BG39" s="125"/>
      <c r="BH39" s="125"/>
      <c r="BI39" s="125"/>
      <c r="BJ39" s="125"/>
      <c r="BK39" s="125"/>
      <c r="BL39" s="131"/>
      <c r="BM39" s="134"/>
      <c r="BN39" s="125"/>
      <c r="BO39" s="125"/>
      <c r="BP39" s="133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35"/>
      <c r="CD39" s="136"/>
      <c r="CE39" s="137"/>
      <c r="CF39" s="137"/>
      <c r="CG39" s="138"/>
      <c r="CH39" s="138"/>
      <c r="CI39" s="138"/>
      <c r="CJ39" s="138"/>
      <c r="CK39" s="138"/>
      <c r="CL39" s="138"/>
      <c r="CM39" s="138"/>
      <c r="CN39" s="138"/>
      <c r="CO39" s="140"/>
      <c r="CP39" s="90"/>
    </row>
    <row r="40" ht="19.5" hidden="1" customHeight="1" spans="1:94">
      <c r="A40" s="93">
        <v>231</v>
      </c>
      <c r="B40" s="94" t="s">
        <v>5053</v>
      </c>
      <c r="C40" s="97" t="s">
        <v>5054</v>
      </c>
      <c r="D40" s="96" t="s">
        <v>71</v>
      </c>
      <c r="E40" s="101"/>
      <c r="F40" s="101"/>
      <c r="G40" s="101"/>
      <c r="H40" s="102" t="s">
        <v>90</v>
      </c>
      <c r="I40" s="96"/>
      <c r="J40" s="105"/>
      <c r="K40" s="106"/>
      <c r="L40" s="107" t="str">
        <f>_xlfn.IFNA(VLOOKUP(B40,'[1]CDM Patients Data'!$B$389:$O$5000,7,FALSE),"")</f>
        <v>Breast</v>
      </c>
      <c r="M40" s="114">
        <f>_xlfn.IFNA(VLOOKUP(B40,'[1]CDM Patients Data'!$B$389:$O$5000,8,FALSE),"")</f>
        <v>0</v>
      </c>
      <c r="N40" s="114">
        <f>_xlfn.IFNA(VLOOKUP(B40,'[1]CDM Patients Data'!$B$389:$O$5000,9,FALSE),"")</f>
        <v>0</v>
      </c>
      <c r="O40" s="114">
        <f>_xlfn.IFNA(VLOOKUP(B40,'[1]CDM Patients Data'!$B$389:$O$5000,10,FALSE),"")</f>
        <v>0</v>
      </c>
      <c r="P40" s="106"/>
      <c r="Q40" s="116"/>
      <c r="R40" s="96" t="s">
        <v>4953</v>
      </c>
      <c r="S40" s="101"/>
      <c r="T40" s="101"/>
      <c r="U40" s="101"/>
      <c r="V40" s="120"/>
      <c r="W40" s="118" t="s">
        <v>80</v>
      </c>
      <c r="X40" s="121">
        <v>51095878</v>
      </c>
      <c r="Y40" s="118">
        <f t="shared" si="3"/>
        <v>15.3287634</v>
      </c>
      <c r="Z40" s="122"/>
      <c r="AA40" s="122" t="s">
        <v>81</v>
      </c>
      <c r="AB40" s="127" t="s">
        <v>118</v>
      </c>
      <c r="AC40" s="127" t="s">
        <v>117</v>
      </c>
      <c r="AD40" s="127" t="s">
        <v>619</v>
      </c>
      <c r="AE40" s="127" t="s">
        <v>5055</v>
      </c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>
        <v>23.46</v>
      </c>
      <c r="AS40" s="125">
        <v>9.44</v>
      </c>
      <c r="AT40" s="125" t="str">
        <f t="shared" si="1"/>
        <v>HIGH</v>
      </c>
      <c r="AU40" s="125" t="str">
        <f t="shared" si="2"/>
        <v>MSS</v>
      </c>
      <c r="AV40" s="125"/>
      <c r="AW40" s="131"/>
      <c r="AX40" s="132"/>
      <c r="AY40" s="125"/>
      <c r="AZ40" s="132"/>
      <c r="BA40" s="133"/>
      <c r="BB40" s="132"/>
      <c r="BC40" s="132"/>
      <c r="BD40" s="132"/>
      <c r="BE40" s="125"/>
      <c r="BF40" s="125"/>
      <c r="BG40" s="125"/>
      <c r="BH40" s="125"/>
      <c r="BI40" s="125"/>
      <c r="BJ40" s="125"/>
      <c r="BK40" s="125"/>
      <c r="BL40" s="131"/>
      <c r="BM40" s="134"/>
      <c r="BN40" s="125"/>
      <c r="BO40" s="125"/>
      <c r="BP40" s="133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35"/>
      <c r="CD40" s="136"/>
      <c r="CE40" s="137"/>
      <c r="CF40" s="137"/>
      <c r="CG40" s="138"/>
      <c r="CH40" s="138"/>
      <c r="CI40" s="138"/>
      <c r="CJ40" s="138"/>
      <c r="CK40" s="138"/>
      <c r="CL40" s="138"/>
      <c r="CM40" s="138"/>
      <c r="CN40" s="138"/>
      <c r="CO40" s="140"/>
      <c r="CP40" s="141"/>
    </row>
    <row r="41" ht="15" hidden="1" spans="1:94">
      <c r="A41" s="93">
        <v>232</v>
      </c>
      <c r="B41" s="94" t="s">
        <v>5056</v>
      </c>
      <c r="C41" s="97" t="s">
        <v>5057</v>
      </c>
      <c r="D41" s="96" t="s">
        <v>71</v>
      </c>
      <c r="E41" s="101"/>
      <c r="F41" s="101"/>
      <c r="G41" s="101"/>
      <c r="H41" s="102" t="s">
        <v>224</v>
      </c>
      <c r="I41" s="96"/>
      <c r="J41" s="105"/>
      <c r="K41" s="106"/>
      <c r="L41" s="107" t="str">
        <f>_xlfn.IFNA(VLOOKUP(B41,'[1]CDM Patients Data'!$B$389:$O$5000,7,FALSE),"")</f>
        <v>Urinary Bladder</v>
      </c>
      <c r="M41" s="114" t="str">
        <f>_xlfn.IFNA(VLOOKUP(B41,'[1]CDM Patients Data'!$B$389:$O$5000,8,FALSE),"")</f>
        <v>Urachus</v>
      </c>
      <c r="N41" s="114" t="str">
        <f>_xlfn.IFNA(VLOOKUP(B41,'[1]CDM Patients Data'!$B$389:$O$5000,9,FALSE),"")</f>
        <v>Adenocarcinoma, NOS</v>
      </c>
      <c r="O41" s="114" t="str">
        <f>_xlfn.IFNA(VLOOKUP(B41,'[1]CDM Patients Data'!$B$389:$O$5000,10,FALSE),"")</f>
        <v>Not a paired site</v>
      </c>
      <c r="P41" s="106"/>
      <c r="Q41" s="116"/>
      <c r="R41" s="96" t="s">
        <v>4953</v>
      </c>
      <c r="S41" s="101"/>
      <c r="T41" s="101"/>
      <c r="U41" s="101"/>
      <c r="V41" s="120"/>
      <c r="W41" s="118" t="s">
        <v>80</v>
      </c>
      <c r="X41" s="119">
        <v>55730049</v>
      </c>
      <c r="Y41" s="118">
        <f t="shared" si="3"/>
        <v>16.7190147</v>
      </c>
      <c r="Z41" s="122"/>
      <c r="AA41" s="122" t="s">
        <v>81</v>
      </c>
      <c r="AB41" s="128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>
        <v>23.18</v>
      </c>
      <c r="AS41" s="125">
        <v>7.05</v>
      </c>
      <c r="AT41" s="125" t="str">
        <f t="shared" si="1"/>
        <v>HIGH</v>
      </c>
      <c r="AU41" s="125" t="str">
        <f t="shared" si="2"/>
        <v>MSS</v>
      </c>
      <c r="AV41" s="125"/>
      <c r="AW41" s="131"/>
      <c r="AX41" s="132"/>
      <c r="AY41" s="125"/>
      <c r="AZ41" s="132"/>
      <c r="BA41" s="133"/>
      <c r="BB41" s="132"/>
      <c r="BC41" s="132"/>
      <c r="BD41" s="132"/>
      <c r="BE41" s="125"/>
      <c r="BF41" s="125"/>
      <c r="BG41" s="125"/>
      <c r="BH41" s="125"/>
      <c r="BI41" s="125"/>
      <c r="BJ41" s="125"/>
      <c r="BK41" s="125"/>
      <c r="BL41" s="131"/>
      <c r="BM41" s="134"/>
      <c r="BN41" s="125"/>
      <c r="BO41" s="125"/>
      <c r="BP41" s="133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35"/>
      <c r="CD41" s="136"/>
      <c r="CE41" s="137"/>
      <c r="CF41" s="137"/>
      <c r="CG41" s="138"/>
      <c r="CH41" s="138"/>
      <c r="CI41" s="138"/>
      <c r="CJ41" s="138"/>
      <c r="CK41" s="138"/>
      <c r="CL41" s="138"/>
      <c r="CM41" s="138"/>
      <c r="CN41" s="138"/>
      <c r="CO41" s="140"/>
      <c r="CP41" s="142"/>
    </row>
    <row r="42" ht="15" hidden="1" spans="1:94">
      <c r="A42" s="93">
        <v>233</v>
      </c>
      <c r="B42" s="94" t="s">
        <v>5058</v>
      </c>
      <c r="C42" s="95" t="s">
        <v>5059</v>
      </c>
      <c r="D42" s="96" t="s">
        <v>71</v>
      </c>
      <c r="E42" s="101"/>
      <c r="F42" s="101"/>
      <c r="G42" s="101"/>
      <c r="H42" s="102" t="s">
        <v>256</v>
      </c>
      <c r="I42" s="96"/>
      <c r="J42" s="105"/>
      <c r="K42" s="106"/>
      <c r="L42" s="107" t="str">
        <f>_xlfn.IFNA(VLOOKUP(B42,'[1]CDM Patients Data'!$B$389:$O$5000,7,FALSE),"")</f>
        <v>Pancreas</v>
      </c>
      <c r="M42" s="114">
        <f>_xlfn.IFNA(VLOOKUP(B42,'[1]CDM Patients Data'!$B$389:$O$5000,8,FALSE),"")</f>
        <v>0</v>
      </c>
      <c r="N42" s="114">
        <f>_xlfn.IFNA(VLOOKUP(B42,'[1]CDM Patients Data'!$B$389:$O$5000,9,FALSE),"")</f>
        <v>0</v>
      </c>
      <c r="O42" s="114">
        <f>_xlfn.IFNA(VLOOKUP(B42,'[1]CDM Patients Data'!$B$389:$O$5000,10,FALSE),"")</f>
        <v>0</v>
      </c>
      <c r="P42" s="106"/>
      <c r="Q42" s="116"/>
      <c r="R42" s="96" t="s">
        <v>4953</v>
      </c>
      <c r="S42" s="101"/>
      <c r="T42" s="101"/>
      <c r="U42" s="101"/>
      <c r="V42" s="120"/>
      <c r="W42" s="118" t="s">
        <v>80</v>
      </c>
      <c r="X42" s="119">
        <v>85623963</v>
      </c>
      <c r="Y42" s="118">
        <f t="shared" si="3"/>
        <v>25.6871889</v>
      </c>
      <c r="Z42" s="122"/>
      <c r="AA42" s="122" t="s">
        <v>81</v>
      </c>
      <c r="AB42" s="127" t="s">
        <v>279</v>
      </c>
      <c r="AC42" s="127" t="s">
        <v>182</v>
      </c>
      <c r="AD42" s="127" t="s">
        <v>5060</v>
      </c>
      <c r="AE42" s="127" t="s">
        <v>5034</v>
      </c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>
        <v>16.11</v>
      </c>
      <c r="AS42" s="125">
        <v>10.78</v>
      </c>
      <c r="AT42" s="125" t="str">
        <f t="shared" si="1"/>
        <v>HIGH</v>
      </c>
      <c r="AU42" s="125" t="str">
        <f t="shared" si="2"/>
        <v>MSS</v>
      </c>
      <c r="AV42" s="125"/>
      <c r="AW42" s="131"/>
      <c r="AX42" s="132"/>
      <c r="AY42" s="125"/>
      <c r="AZ42" s="132"/>
      <c r="BA42" s="133"/>
      <c r="BB42" s="132"/>
      <c r="BC42" s="132"/>
      <c r="BD42" s="132"/>
      <c r="BE42" s="125"/>
      <c r="BF42" s="125"/>
      <c r="BG42" s="125"/>
      <c r="BH42" s="125"/>
      <c r="BI42" s="125"/>
      <c r="BJ42" s="125"/>
      <c r="BK42" s="125"/>
      <c r="BL42" s="131"/>
      <c r="BM42" s="134"/>
      <c r="BN42" s="125"/>
      <c r="BO42" s="125"/>
      <c r="BP42" s="133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35"/>
      <c r="CD42" s="136"/>
      <c r="CE42" s="137"/>
      <c r="CF42" s="137"/>
      <c r="CG42" s="138"/>
      <c r="CH42" s="138"/>
      <c r="CI42" s="138"/>
      <c r="CJ42" s="138"/>
      <c r="CK42" s="138"/>
      <c r="CL42" s="138"/>
      <c r="CM42" s="138"/>
      <c r="CN42" s="138"/>
      <c r="CO42" s="140"/>
      <c r="CP42" s="142"/>
    </row>
    <row r="43" ht="15" hidden="1" spans="1:94">
      <c r="A43" s="93">
        <v>234</v>
      </c>
      <c r="B43" s="94" t="s">
        <v>5061</v>
      </c>
      <c r="C43" s="99" t="s">
        <v>5062</v>
      </c>
      <c r="D43" s="96" t="s">
        <v>122</v>
      </c>
      <c r="E43" s="101"/>
      <c r="F43" s="101"/>
      <c r="G43" s="101"/>
      <c r="H43" s="102" t="s">
        <v>5063</v>
      </c>
      <c r="I43" s="96"/>
      <c r="J43" s="105"/>
      <c r="K43" s="106"/>
      <c r="L43" s="107" t="str">
        <f>_xlfn.IFNA(VLOOKUP(B43,'[1]CDM Patients Data'!$B$389:$O$5000,7,FALSE),"")</f>
        <v>Neck node (right)</v>
      </c>
      <c r="M43" s="114">
        <f>_xlfn.IFNA(VLOOKUP(B43,'[1]CDM Patients Data'!$B$389:$O$5000,8,FALSE),"")</f>
        <v>0</v>
      </c>
      <c r="N43" s="114">
        <f>_xlfn.IFNA(VLOOKUP(B43,'[1]CDM Patients Data'!$B$389:$O$5000,9,FALSE),"")</f>
        <v>0</v>
      </c>
      <c r="O43" s="114">
        <f>_xlfn.IFNA(VLOOKUP(B43,'[1]CDM Patients Data'!$B$389:$O$5000,10,FALSE),"")</f>
        <v>0</v>
      </c>
      <c r="P43" s="106"/>
      <c r="Q43" s="116"/>
      <c r="R43" s="96" t="s">
        <v>4953</v>
      </c>
      <c r="S43" s="101"/>
      <c r="T43" s="101"/>
      <c r="U43" s="101"/>
      <c r="V43" s="117"/>
      <c r="W43" s="118" t="s">
        <v>80</v>
      </c>
      <c r="X43" s="121">
        <v>51095878</v>
      </c>
      <c r="Y43" s="118">
        <f t="shared" si="3"/>
        <v>15.3287634</v>
      </c>
      <c r="Z43" s="122"/>
      <c r="AA43" s="122" t="s">
        <v>81</v>
      </c>
      <c r="AB43" s="124" t="s">
        <v>118</v>
      </c>
      <c r="AC43" s="124" t="s">
        <v>5064</v>
      </c>
      <c r="AD43" s="124" t="s">
        <v>964</v>
      </c>
      <c r="AE43" s="124" t="s">
        <v>5065</v>
      </c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>
        <v>16.3</v>
      </c>
      <c r="AS43" s="125">
        <v>7.69</v>
      </c>
      <c r="AT43" s="125" t="str">
        <f t="shared" si="1"/>
        <v>HIGH</v>
      </c>
      <c r="AU43" s="125" t="str">
        <f t="shared" si="2"/>
        <v>MSS</v>
      </c>
      <c r="AV43" s="125"/>
      <c r="AW43" s="131"/>
      <c r="AX43" s="132"/>
      <c r="AY43" s="125"/>
      <c r="AZ43" s="132"/>
      <c r="BA43" s="133"/>
      <c r="BB43" s="132"/>
      <c r="BC43" s="132"/>
      <c r="BD43" s="132"/>
      <c r="BE43" s="125"/>
      <c r="BF43" s="125"/>
      <c r="BG43" s="125"/>
      <c r="BH43" s="125"/>
      <c r="BI43" s="125"/>
      <c r="BJ43" s="125"/>
      <c r="BK43" s="125"/>
      <c r="BL43" s="131"/>
      <c r="BM43" s="134"/>
      <c r="BN43" s="125"/>
      <c r="BO43" s="125"/>
      <c r="BP43" s="133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35"/>
      <c r="CD43" s="136"/>
      <c r="CE43" s="137"/>
      <c r="CF43" s="137"/>
      <c r="CG43" s="138" t="s">
        <v>80</v>
      </c>
      <c r="CH43" s="138"/>
      <c r="CI43" s="138"/>
      <c r="CJ43" s="138"/>
      <c r="CK43" s="138"/>
      <c r="CL43" s="138"/>
      <c r="CM43" s="138"/>
      <c r="CN43" s="138"/>
      <c r="CO43" s="140"/>
      <c r="CP43" s="142"/>
    </row>
    <row r="44" ht="15" hidden="1" spans="1:94">
      <c r="A44" s="93">
        <v>235</v>
      </c>
      <c r="B44" s="94" t="s">
        <v>5066</v>
      </c>
      <c r="C44" s="99" t="s">
        <v>5067</v>
      </c>
      <c r="D44" s="96" t="s">
        <v>71</v>
      </c>
      <c r="E44" s="101"/>
      <c r="F44" s="101"/>
      <c r="G44" s="101"/>
      <c r="H44" s="96" t="s">
        <v>177</v>
      </c>
      <c r="I44" s="96"/>
      <c r="J44" s="105"/>
      <c r="K44" s="106"/>
      <c r="L44" s="107" t="str">
        <f>_xlfn.IFNA(VLOOKUP(B44,'[1]CDM Patients Data'!$B$389:$O$5000,7,FALSE),"")</f>
        <v>Endometrium</v>
      </c>
      <c r="M44" s="114">
        <f>_xlfn.IFNA(VLOOKUP(B44,'[1]CDM Patients Data'!$B$389:$O$5000,8,FALSE),"")</f>
        <v>0</v>
      </c>
      <c r="N44" s="114">
        <f>_xlfn.IFNA(VLOOKUP(B44,'[1]CDM Patients Data'!$B$389:$O$5000,9,FALSE),"")</f>
        <v>0</v>
      </c>
      <c r="O44" s="114">
        <f>_xlfn.IFNA(VLOOKUP(B44,'[1]CDM Patients Data'!$B$389:$O$5000,10,FALSE),"")</f>
        <v>0</v>
      </c>
      <c r="P44" s="106"/>
      <c r="Q44" s="116"/>
      <c r="R44" s="96" t="s">
        <v>4953</v>
      </c>
      <c r="S44" s="101"/>
      <c r="T44" s="101"/>
      <c r="U44" s="101"/>
      <c r="V44" s="120"/>
      <c r="W44" s="118" t="s">
        <v>80</v>
      </c>
      <c r="X44" s="119">
        <v>68364413</v>
      </c>
      <c r="Y44" s="118">
        <f t="shared" si="3"/>
        <v>20.5093239</v>
      </c>
      <c r="Z44" s="122"/>
      <c r="AA44" s="122" t="s">
        <v>81</v>
      </c>
      <c r="AB44" s="124" t="s">
        <v>198</v>
      </c>
      <c r="AC44" s="124" t="s">
        <v>289</v>
      </c>
      <c r="AD44" s="124" t="s">
        <v>178</v>
      </c>
      <c r="AE44" s="124" t="s">
        <v>5010</v>
      </c>
      <c r="AF44" s="124" t="s">
        <v>5068</v>
      </c>
      <c r="AG44" s="124" t="s">
        <v>310</v>
      </c>
      <c r="AH44" s="124" t="s">
        <v>5009</v>
      </c>
      <c r="AI44" s="125"/>
      <c r="AJ44" s="125"/>
      <c r="AK44" s="125"/>
      <c r="AL44" s="125"/>
      <c r="AM44" s="125"/>
      <c r="AN44" s="125"/>
      <c r="AO44" s="125"/>
      <c r="AP44" s="125"/>
      <c r="AQ44" s="125"/>
      <c r="AR44" s="125">
        <v>48.55</v>
      </c>
      <c r="AS44" s="125">
        <v>19.97</v>
      </c>
      <c r="AT44" s="125" t="str">
        <f t="shared" si="1"/>
        <v>HIGH</v>
      </c>
      <c r="AU44" s="125" t="str">
        <f t="shared" si="2"/>
        <v>MSI-H</v>
      </c>
      <c r="AV44" s="125"/>
      <c r="AW44" s="131"/>
      <c r="AX44" s="132"/>
      <c r="AY44" s="125"/>
      <c r="AZ44" s="132"/>
      <c r="BA44" s="133"/>
      <c r="BB44" s="132"/>
      <c r="BC44" s="132"/>
      <c r="BD44" s="132"/>
      <c r="BE44" s="125"/>
      <c r="BF44" s="125"/>
      <c r="BG44" s="125"/>
      <c r="BH44" s="125"/>
      <c r="BI44" s="125"/>
      <c r="BJ44" s="125"/>
      <c r="BK44" s="125"/>
      <c r="BL44" s="131"/>
      <c r="BM44" s="134"/>
      <c r="BN44" s="125"/>
      <c r="BO44" s="125"/>
      <c r="BP44" s="133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35"/>
      <c r="CD44" s="136"/>
      <c r="CE44" s="137"/>
      <c r="CF44" s="137"/>
      <c r="CG44" s="138"/>
      <c r="CH44" s="138"/>
      <c r="CI44" s="138"/>
      <c r="CJ44" s="138"/>
      <c r="CK44" s="138"/>
      <c r="CL44" s="138"/>
      <c r="CM44" s="138"/>
      <c r="CN44" s="138"/>
      <c r="CO44" s="140"/>
      <c r="CP44" s="142"/>
    </row>
    <row r="45" ht="15" hidden="1" spans="1:94">
      <c r="A45" s="93">
        <v>236</v>
      </c>
      <c r="B45" s="94" t="s">
        <v>5069</v>
      </c>
      <c r="C45" s="95" t="s">
        <v>5070</v>
      </c>
      <c r="D45" s="96" t="s">
        <v>122</v>
      </c>
      <c r="E45" s="101"/>
      <c r="F45" s="101"/>
      <c r="G45" s="101"/>
      <c r="H45" s="96" t="s">
        <v>128</v>
      </c>
      <c r="I45" s="96"/>
      <c r="J45" s="105"/>
      <c r="K45" s="106"/>
      <c r="L45" s="107" t="str">
        <f>_xlfn.IFNA(VLOOKUP(B45,'[1]CDM Patients Data'!$B$389:$O$5000,7,FALSE),"")</f>
        <v>Prostate</v>
      </c>
      <c r="M45" s="114">
        <f>_xlfn.IFNA(VLOOKUP(B45,'[1]CDM Patients Data'!$B$389:$O$5000,8,FALSE),"")</f>
        <v>0</v>
      </c>
      <c r="N45" s="114">
        <f>_xlfn.IFNA(VLOOKUP(B45,'[1]CDM Patients Data'!$B$389:$O$5000,9,FALSE),"")</f>
        <v>0</v>
      </c>
      <c r="O45" s="114">
        <f>_xlfn.IFNA(VLOOKUP(B45,'[1]CDM Patients Data'!$B$389:$O$5000,10,FALSE),"")</f>
        <v>0</v>
      </c>
      <c r="P45" s="106"/>
      <c r="Q45" s="116"/>
      <c r="R45" s="96" t="s">
        <v>4953</v>
      </c>
      <c r="S45" s="101"/>
      <c r="T45" s="101"/>
      <c r="U45" s="101"/>
      <c r="V45" s="117"/>
      <c r="W45" s="118" t="s">
        <v>80</v>
      </c>
      <c r="X45" s="119">
        <v>54968318</v>
      </c>
      <c r="Y45" s="118">
        <f t="shared" si="3"/>
        <v>16.4904954</v>
      </c>
      <c r="Z45" s="122"/>
      <c r="AA45" s="122" t="s">
        <v>81</v>
      </c>
      <c r="AB45" s="124" t="s">
        <v>413</v>
      </c>
      <c r="AC45" s="124" t="s">
        <v>5071</v>
      </c>
      <c r="AD45" s="124" t="s">
        <v>339</v>
      </c>
      <c r="AE45" s="124" t="s">
        <v>5072</v>
      </c>
      <c r="AF45" s="124" t="s">
        <v>633</v>
      </c>
      <c r="AG45" s="124" t="s">
        <v>310</v>
      </c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>
        <v>12.74</v>
      </c>
      <c r="AS45" s="125">
        <v>6.79</v>
      </c>
      <c r="AT45" s="125" t="str">
        <f t="shared" si="1"/>
        <v>LOW</v>
      </c>
      <c r="AU45" s="125" t="str">
        <f t="shared" si="2"/>
        <v>MSS</v>
      </c>
      <c r="AV45" s="125"/>
      <c r="AW45" s="131"/>
      <c r="AX45" s="132"/>
      <c r="AY45" s="125"/>
      <c r="AZ45" s="132"/>
      <c r="BA45" s="133"/>
      <c r="BB45" s="132"/>
      <c r="BC45" s="132"/>
      <c r="BD45" s="132"/>
      <c r="BE45" s="125"/>
      <c r="BF45" s="125"/>
      <c r="BG45" s="125"/>
      <c r="BH45" s="125"/>
      <c r="BI45" s="125"/>
      <c r="BJ45" s="125"/>
      <c r="BK45" s="125"/>
      <c r="BL45" s="131"/>
      <c r="BM45" s="134"/>
      <c r="BN45" s="125"/>
      <c r="BO45" s="125"/>
      <c r="BP45" s="133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35"/>
      <c r="CD45" s="136"/>
      <c r="CE45" s="137"/>
      <c r="CF45" s="137"/>
      <c r="CG45" s="138" t="s">
        <v>80</v>
      </c>
      <c r="CH45" s="138"/>
      <c r="CI45" s="138"/>
      <c r="CJ45" s="138"/>
      <c r="CK45" s="138"/>
      <c r="CL45" s="139" t="s">
        <v>5073</v>
      </c>
      <c r="CM45" s="138"/>
      <c r="CN45" s="138"/>
      <c r="CO45" s="140"/>
      <c r="CP45" s="142"/>
    </row>
    <row r="46" ht="15" hidden="1" spans="1:94">
      <c r="A46" s="93">
        <v>237</v>
      </c>
      <c r="B46" s="94" t="s">
        <v>5074</v>
      </c>
      <c r="C46" s="97" t="s">
        <v>5075</v>
      </c>
      <c r="D46" s="96" t="s">
        <v>99</v>
      </c>
      <c r="E46" s="101"/>
      <c r="F46" s="101"/>
      <c r="G46" s="101"/>
      <c r="H46" s="96" t="s">
        <v>5076</v>
      </c>
      <c r="I46" s="96"/>
      <c r="J46" s="105"/>
      <c r="K46" s="106"/>
      <c r="L46" s="107" t="str">
        <f>_xlfn.IFNA(VLOOKUP(B46,'[1]CDM Patients Data'!$B$389:$O$5000,7,FALSE),"")</f>
        <v>Urinary bladder</v>
      </c>
      <c r="M46" s="114">
        <f>_xlfn.IFNA(VLOOKUP(B46,'[1]CDM Patients Data'!$B$389:$O$5000,8,FALSE),"")</f>
        <v>0</v>
      </c>
      <c r="N46" s="114">
        <f>_xlfn.IFNA(VLOOKUP(B46,'[1]CDM Patients Data'!$B$389:$O$5000,9,FALSE),"")</f>
        <v>0</v>
      </c>
      <c r="O46" s="114">
        <f>_xlfn.IFNA(VLOOKUP(B46,'[1]CDM Patients Data'!$B$389:$O$5000,10,FALSE),"")</f>
        <v>0</v>
      </c>
      <c r="P46" s="106"/>
      <c r="Q46" s="116"/>
      <c r="R46" s="96" t="s">
        <v>4953</v>
      </c>
      <c r="S46" s="101"/>
      <c r="T46" s="101"/>
      <c r="U46" s="101"/>
      <c r="V46" s="117"/>
      <c r="W46" s="118" t="s">
        <v>80</v>
      </c>
      <c r="X46" s="119">
        <v>20085790</v>
      </c>
      <c r="Y46" s="118">
        <f t="shared" si="3"/>
        <v>6.025737</v>
      </c>
      <c r="Z46" s="122"/>
      <c r="AA46" s="122" t="s">
        <v>94</v>
      </c>
      <c r="AB46" s="125"/>
      <c r="AC46" s="125"/>
      <c r="AD46" s="125"/>
      <c r="AE46" s="125"/>
      <c r="AF46" s="125"/>
      <c r="AG46" s="128"/>
      <c r="AH46" s="128"/>
      <c r="AI46" s="128"/>
      <c r="AJ46" s="128"/>
      <c r="AK46" s="128"/>
      <c r="AL46" s="128"/>
      <c r="AM46" s="125"/>
      <c r="AN46" s="125"/>
      <c r="AO46" s="125"/>
      <c r="AP46" s="125"/>
      <c r="AQ46" s="125"/>
      <c r="AR46" s="125"/>
      <c r="AS46" s="125"/>
      <c r="AT46" s="125" t="str">
        <f t="shared" si="1"/>
        <v>NA</v>
      </c>
      <c r="AU46" s="125" t="str">
        <f t="shared" si="2"/>
        <v>NA</v>
      </c>
      <c r="AV46" s="125"/>
      <c r="AW46" s="131"/>
      <c r="AX46" s="132"/>
      <c r="AY46" s="125"/>
      <c r="AZ46" s="132"/>
      <c r="BA46" s="133"/>
      <c r="BB46" s="132"/>
      <c r="BC46" s="132"/>
      <c r="BD46" s="132"/>
      <c r="BE46" s="125"/>
      <c r="BF46" s="126" t="s">
        <v>184</v>
      </c>
      <c r="BG46" s="125"/>
      <c r="BH46" s="125"/>
      <c r="BI46" s="125"/>
      <c r="BJ46" s="125"/>
      <c r="BK46" s="125"/>
      <c r="BL46" s="131"/>
      <c r="BM46" s="134"/>
      <c r="BN46" s="125"/>
      <c r="BO46" s="125"/>
      <c r="BP46" s="133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35"/>
      <c r="CD46" s="136"/>
      <c r="CE46" s="137"/>
      <c r="CF46" s="137"/>
      <c r="CG46" s="138"/>
      <c r="CH46" s="138"/>
      <c r="CI46" s="138"/>
      <c r="CJ46" s="138"/>
      <c r="CK46" s="138"/>
      <c r="CL46" s="138"/>
      <c r="CM46" s="138"/>
      <c r="CN46" s="138"/>
      <c r="CO46" s="140"/>
      <c r="CP46" s="142"/>
    </row>
    <row r="47" ht="15" hidden="1" spans="1:94">
      <c r="A47" s="93">
        <v>238</v>
      </c>
      <c r="B47" s="94" t="s">
        <v>5077</v>
      </c>
      <c r="C47" s="99" t="s">
        <v>5078</v>
      </c>
      <c r="D47" s="96" t="s">
        <v>122</v>
      </c>
      <c r="E47" s="101"/>
      <c r="F47" s="101"/>
      <c r="G47" s="101"/>
      <c r="H47" s="96" t="s">
        <v>5079</v>
      </c>
      <c r="I47" s="96"/>
      <c r="J47" s="105"/>
      <c r="K47" s="106"/>
      <c r="L47" s="107" t="str">
        <f>_xlfn.IFNA(VLOOKUP(B47,'[1]CDM Patients Data'!$B$389:$O$5000,7,FALSE),"")</f>
        <v>Endocervix</v>
      </c>
      <c r="M47" s="114">
        <f>_xlfn.IFNA(VLOOKUP(B47,'[1]CDM Patients Data'!$B$389:$O$5000,8,FALSE),"")</f>
        <v>0</v>
      </c>
      <c r="N47" s="114">
        <f>_xlfn.IFNA(VLOOKUP(B47,'[1]CDM Patients Data'!$B$389:$O$5000,9,FALSE),"")</f>
        <v>0</v>
      </c>
      <c r="O47" s="114">
        <f>_xlfn.IFNA(VLOOKUP(B47,'[1]CDM Patients Data'!$B$389:$O$5000,10,FALSE),"")</f>
        <v>0</v>
      </c>
      <c r="P47" s="106"/>
      <c r="Q47" s="116"/>
      <c r="R47" s="96" t="s">
        <v>5080</v>
      </c>
      <c r="S47" s="101"/>
      <c r="T47" s="101"/>
      <c r="U47" s="101"/>
      <c r="V47" s="120"/>
      <c r="W47" s="118" t="s">
        <v>80</v>
      </c>
      <c r="X47" s="119">
        <v>39063370</v>
      </c>
      <c r="Y47" s="118">
        <f t="shared" si="3"/>
        <v>11.719011</v>
      </c>
      <c r="Z47" s="122"/>
      <c r="AA47" s="122" t="s">
        <v>81</v>
      </c>
      <c r="AB47" s="128"/>
      <c r="AC47" s="122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>
        <v>20.37</v>
      </c>
      <c r="AS47" s="125">
        <v>13.48</v>
      </c>
      <c r="AT47" s="125" t="str">
        <f t="shared" si="1"/>
        <v>HIGH</v>
      </c>
      <c r="AU47" s="125" t="str">
        <f t="shared" si="2"/>
        <v>MSS</v>
      </c>
      <c r="AV47" s="125"/>
      <c r="AW47" s="131"/>
      <c r="AX47" s="132"/>
      <c r="AY47" s="125"/>
      <c r="AZ47" s="132"/>
      <c r="BA47" s="133"/>
      <c r="BB47" s="132"/>
      <c r="BC47" s="132"/>
      <c r="BD47" s="132"/>
      <c r="BE47" s="125"/>
      <c r="BF47" s="125"/>
      <c r="BG47" s="125"/>
      <c r="BH47" s="125"/>
      <c r="BI47" s="125"/>
      <c r="BJ47" s="125"/>
      <c r="BK47" s="125"/>
      <c r="BL47" s="131"/>
      <c r="BM47" s="134"/>
      <c r="BN47" s="125"/>
      <c r="BO47" s="125"/>
      <c r="BP47" s="133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35"/>
      <c r="CD47" s="136"/>
      <c r="CE47" s="137"/>
      <c r="CF47" s="137"/>
      <c r="CG47" s="138" t="s">
        <v>80</v>
      </c>
      <c r="CH47" s="138"/>
      <c r="CI47" s="138"/>
      <c r="CJ47" s="138"/>
      <c r="CK47" s="138"/>
      <c r="CL47" s="138"/>
      <c r="CM47" s="138"/>
      <c r="CN47" s="138"/>
      <c r="CO47" s="140"/>
      <c r="CP47" s="142"/>
    </row>
    <row r="48" ht="15" hidden="1" spans="1:94">
      <c r="A48" s="93">
        <v>239</v>
      </c>
      <c r="B48" s="94" t="s">
        <v>5081</v>
      </c>
      <c r="C48" s="97" t="s">
        <v>5082</v>
      </c>
      <c r="D48" s="96" t="s">
        <v>99</v>
      </c>
      <c r="E48" s="101"/>
      <c r="F48" s="101"/>
      <c r="G48" s="101"/>
      <c r="H48" s="102" t="s">
        <v>142</v>
      </c>
      <c r="I48" s="96"/>
      <c r="J48" s="105"/>
      <c r="K48" s="106"/>
      <c r="L48" s="107" t="str">
        <f>_xlfn.IFNA(VLOOKUP(B48,'[1]CDM Patients Data'!$B$389:$O$5000,7,FALSE),"")</f>
        <v>Non cancer</v>
      </c>
      <c r="M48" s="114">
        <f>_xlfn.IFNA(VLOOKUP(B48,'[1]CDM Patients Data'!$B$389:$O$5000,8,FALSE),"")</f>
        <v>0</v>
      </c>
      <c r="N48" s="114">
        <f>_xlfn.IFNA(VLOOKUP(B48,'[1]CDM Patients Data'!$B$389:$O$5000,9,FALSE),"")</f>
        <v>0</v>
      </c>
      <c r="O48" s="114">
        <f>_xlfn.IFNA(VLOOKUP(B48,'[1]CDM Patients Data'!$B$389:$O$5000,10,FALSE),"")</f>
        <v>0</v>
      </c>
      <c r="P48" s="106"/>
      <c r="Q48" s="116"/>
      <c r="R48" s="96" t="s">
        <v>4953</v>
      </c>
      <c r="S48" s="101"/>
      <c r="T48" s="101"/>
      <c r="U48" s="101"/>
      <c r="V48" s="120"/>
      <c r="W48" s="118" t="s">
        <v>80</v>
      </c>
      <c r="X48" s="119">
        <v>13274599</v>
      </c>
      <c r="Y48" s="118">
        <f t="shared" si="3"/>
        <v>3.9823797</v>
      </c>
      <c r="Z48" s="122"/>
      <c r="AA48" s="122" t="s">
        <v>718</v>
      </c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 t="str">
        <f t="shared" si="1"/>
        <v>NA</v>
      </c>
      <c r="AU48" s="125" t="str">
        <f t="shared" si="2"/>
        <v>NA</v>
      </c>
      <c r="AV48" s="125"/>
      <c r="AW48" s="131"/>
      <c r="AX48" s="132"/>
      <c r="AY48" s="125"/>
      <c r="AZ48" s="132"/>
      <c r="BA48" s="133"/>
      <c r="BB48" s="132"/>
      <c r="BC48" s="132"/>
      <c r="BD48" s="132"/>
      <c r="BE48" s="125"/>
      <c r="BF48" s="124" t="s">
        <v>158</v>
      </c>
      <c r="BG48" s="124" t="s">
        <v>192</v>
      </c>
      <c r="BH48" s="125"/>
      <c r="BI48" s="125"/>
      <c r="BJ48" s="125"/>
      <c r="BK48" s="125"/>
      <c r="BL48" s="131"/>
      <c r="BM48" s="134"/>
      <c r="BN48" s="125"/>
      <c r="BO48" s="125"/>
      <c r="BP48" s="133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35"/>
      <c r="CD48" s="136"/>
      <c r="CE48" s="137"/>
      <c r="CF48" s="137"/>
      <c r="CG48" s="138"/>
      <c r="CH48" s="138"/>
      <c r="CI48" s="138"/>
      <c r="CJ48" s="138"/>
      <c r="CK48" s="138"/>
      <c r="CL48" s="138"/>
      <c r="CM48" s="138"/>
      <c r="CN48" s="138"/>
      <c r="CO48" s="140"/>
      <c r="CP48" s="142"/>
    </row>
    <row r="49" ht="15" hidden="1" spans="1:94">
      <c r="A49" s="93">
        <v>240</v>
      </c>
      <c r="B49" s="94" t="s">
        <v>5083</v>
      </c>
      <c r="C49" s="97" t="s">
        <v>5084</v>
      </c>
      <c r="D49" s="96" t="s">
        <v>71</v>
      </c>
      <c r="E49" s="101"/>
      <c r="F49" s="101"/>
      <c r="G49" s="101"/>
      <c r="H49" s="102" t="s">
        <v>224</v>
      </c>
      <c r="I49" s="96"/>
      <c r="J49" s="105"/>
      <c r="K49" s="106"/>
      <c r="L49" s="107" t="str">
        <f>_xlfn.IFNA(VLOOKUP(B49,'[1]CDM Patients Data'!$B$389:$O$5000,7,FALSE),"")</f>
        <v>Lung</v>
      </c>
      <c r="M49" s="114" t="str">
        <f>_xlfn.IFNA(VLOOKUP(B49,'[1]CDM Patients Data'!$B$389:$O$5000,8,FALSE),"")</f>
        <v>Lung NOS</v>
      </c>
      <c r="N49" s="114" t="str">
        <f>_xlfn.IFNA(VLOOKUP(B49,'[1]CDM Patients Data'!$B$389:$O$5000,9,FALSE),"")</f>
        <v>Carcinoma, NOS</v>
      </c>
      <c r="O49" s="114" t="str">
        <f>_xlfn.IFNA(VLOOKUP(B49,'[1]CDM Patients Data'!$B$389:$O$5000,10,FALSE),"")</f>
        <v>Right</v>
      </c>
      <c r="P49" s="106"/>
      <c r="Q49" s="116"/>
      <c r="R49" s="96" t="s">
        <v>5080</v>
      </c>
      <c r="S49" s="101"/>
      <c r="T49" s="101"/>
      <c r="U49" s="101"/>
      <c r="V49" s="120"/>
      <c r="W49" s="118" t="s">
        <v>80</v>
      </c>
      <c r="X49" s="119">
        <v>30959293</v>
      </c>
      <c r="Y49" s="118">
        <f t="shared" si="3"/>
        <v>9.2877879</v>
      </c>
      <c r="Z49" s="122"/>
      <c r="AA49" s="122" t="s">
        <v>81</v>
      </c>
      <c r="AB49" s="124" t="s">
        <v>521</v>
      </c>
      <c r="AC49" s="124" t="s">
        <v>118</v>
      </c>
      <c r="AD49" s="122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>
        <v>20.04</v>
      </c>
      <c r="AS49" s="125">
        <v>12.55</v>
      </c>
      <c r="AT49" s="125" t="str">
        <f t="shared" si="1"/>
        <v>HIGH</v>
      </c>
      <c r="AU49" s="125" t="str">
        <f t="shared" si="2"/>
        <v>MSS</v>
      </c>
      <c r="AV49" s="125"/>
      <c r="AW49" s="131"/>
      <c r="AX49" s="132"/>
      <c r="AY49" s="125"/>
      <c r="AZ49" s="132"/>
      <c r="BA49" s="133"/>
      <c r="BB49" s="132"/>
      <c r="BC49" s="132"/>
      <c r="BD49" s="132"/>
      <c r="BE49" s="125"/>
      <c r="BF49" s="125"/>
      <c r="BG49" s="125"/>
      <c r="BH49" s="125"/>
      <c r="BI49" s="125"/>
      <c r="BJ49" s="125"/>
      <c r="BK49" s="125"/>
      <c r="BL49" s="131"/>
      <c r="BM49" s="134"/>
      <c r="BN49" s="125"/>
      <c r="BO49" s="125"/>
      <c r="BP49" s="133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35"/>
      <c r="CD49" s="136"/>
      <c r="CE49" s="137"/>
      <c r="CF49" s="137"/>
      <c r="CG49" s="138"/>
      <c r="CH49" s="138"/>
      <c r="CI49" s="138"/>
      <c r="CJ49" s="138"/>
      <c r="CK49" s="138"/>
      <c r="CL49" s="138"/>
      <c r="CM49" s="138"/>
      <c r="CN49" s="138"/>
      <c r="CO49" s="140"/>
      <c r="CP49" s="142"/>
    </row>
    <row r="50" ht="15" hidden="1" spans="1:94">
      <c r="A50" s="93">
        <v>241</v>
      </c>
      <c r="B50" s="94" t="s">
        <v>5085</v>
      </c>
      <c r="C50" s="97" t="s">
        <v>5086</v>
      </c>
      <c r="D50" s="96" t="s">
        <v>122</v>
      </c>
      <c r="E50" s="101"/>
      <c r="F50" s="101"/>
      <c r="G50" s="101"/>
      <c r="H50" s="102" t="s">
        <v>128</v>
      </c>
      <c r="I50" s="96"/>
      <c r="J50" s="105"/>
      <c r="K50" s="106"/>
      <c r="L50" s="107" t="str">
        <f>_xlfn.IFNA(VLOOKUP(B50,'[1]CDM Patients Data'!$B$389:$O$5000,7,FALSE),"")</f>
        <v>Prostate</v>
      </c>
      <c r="M50" s="114">
        <f>_xlfn.IFNA(VLOOKUP(B50,'[1]CDM Patients Data'!$B$389:$O$5000,8,FALSE),"")</f>
        <v>0</v>
      </c>
      <c r="N50" s="114">
        <f>_xlfn.IFNA(VLOOKUP(B50,'[1]CDM Patients Data'!$B$389:$O$5000,9,FALSE),"")</f>
        <v>0</v>
      </c>
      <c r="O50" s="114">
        <f>_xlfn.IFNA(VLOOKUP(B50,'[1]CDM Patients Data'!$B$389:$O$5000,10,FALSE),"")</f>
        <v>0</v>
      </c>
      <c r="P50" s="106"/>
      <c r="Q50" s="116"/>
      <c r="R50" s="96" t="s">
        <v>5080</v>
      </c>
      <c r="S50" s="101"/>
      <c r="T50" s="101"/>
      <c r="U50" s="101"/>
      <c r="V50" s="120"/>
      <c r="W50" s="118" t="s">
        <v>80</v>
      </c>
      <c r="X50" s="119">
        <v>37602484</v>
      </c>
      <c r="Y50" s="118">
        <f t="shared" si="3"/>
        <v>11.2807452</v>
      </c>
      <c r="Z50" s="122"/>
      <c r="AA50" s="122" t="s">
        <v>81</v>
      </c>
      <c r="AB50" s="125"/>
      <c r="AC50" s="125"/>
      <c r="AD50" s="125"/>
      <c r="AE50" s="125"/>
      <c r="AF50" s="125"/>
      <c r="AG50" s="128"/>
      <c r="AH50" s="128"/>
      <c r="AI50" s="128"/>
      <c r="AJ50" s="128"/>
      <c r="AK50" s="128"/>
      <c r="AL50" s="128"/>
      <c r="AM50" s="125"/>
      <c r="AN50" s="125"/>
      <c r="AO50" s="125"/>
      <c r="AP50" s="125"/>
      <c r="AQ50" s="125"/>
      <c r="AR50" s="125">
        <v>10.02</v>
      </c>
      <c r="AS50" s="125">
        <v>14.3</v>
      </c>
      <c r="AT50" s="125" t="str">
        <f t="shared" si="1"/>
        <v>LOW</v>
      </c>
      <c r="AU50" s="125" t="str">
        <f t="shared" si="2"/>
        <v>MSS</v>
      </c>
      <c r="AV50" s="125"/>
      <c r="AW50" s="131"/>
      <c r="AX50" s="132"/>
      <c r="AY50" s="125"/>
      <c r="AZ50" s="132"/>
      <c r="BA50" s="133"/>
      <c r="BB50" s="132"/>
      <c r="BC50" s="132"/>
      <c r="BD50" s="132"/>
      <c r="BE50" s="125"/>
      <c r="BF50" s="125"/>
      <c r="BG50" s="125"/>
      <c r="BH50" s="125"/>
      <c r="BI50" s="125"/>
      <c r="BJ50" s="125"/>
      <c r="BK50" s="125"/>
      <c r="BL50" s="131"/>
      <c r="BM50" s="134"/>
      <c r="BN50" s="125"/>
      <c r="BO50" s="125"/>
      <c r="BP50" s="133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35"/>
      <c r="CD50" s="136"/>
      <c r="CE50" s="137"/>
      <c r="CF50" s="137"/>
      <c r="CG50" s="138" t="s">
        <v>80</v>
      </c>
      <c r="CH50" s="138"/>
      <c r="CI50" s="138"/>
      <c r="CJ50" s="138"/>
      <c r="CK50" s="138"/>
      <c r="CL50" s="138"/>
      <c r="CM50" s="138"/>
      <c r="CN50" s="138"/>
      <c r="CO50" s="140"/>
      <c r="CP50" s="143"/>
    </row>
    <row r="51" ht="15" hidden="1" spans="1:94">
      <c r="A51" s="93">
        <v>242</v>
      </c>
      <c r="B51" s="94" t="s">
        <v>5087</v>
      </c>
      <c r="C51" s="97" t="s">
        <v>5088</v>
      </c>
      <c r="D51" s="96" t="s">
        <v>71</v>
      </c>
      <c r="E51" s="101"/>
      <c r="F51" s="101"/>
      <c r="G51" s="101"/>
      <c r="H51" s="102"/>
      <c r="I51" s="96"/>
      <c r="J51" s="105"/>
      <c r="K51" s="106"/>
      <c r="L51" s="107" t="str">
        <f>_xlfn.IFNA(VLOOKUP(B51,'[1]CDM Patients Data'!$B$389:$O$5000,7,FALSE),"")</f>
        <v>Liver</v>
      </c>
      <c r="M51" s="114">
        <f>_xlfn.IFNA(VLOOKUP(B51,'[1]CDM Patients Data'!$B$389:$O$5000,8,FALSE),"")</f>
        <v>0</v>
      </c>
      <c r="N51" s="114">
        <f>_xlfn.IFNA(VLOOKUP(B51,'[1]CDM Patients Data'!$B$389:$O$5000,9,FALSE),"")</f>
        <v>0</v>
      </c>
      <c r="O51" s="114">
        <f>_xlfn.IFNA(VLOOKUP(B51,'[1]CDM Patients Data'!$B$389:$O$5000,10,FALSE),"")</f>
        <v>0</v>
      </c>
      <c r="P51" s="106"/>
      <c r="Q51" s="116"/>
      <c r="R51" s="96" t="s">
        <v>5080</v>
      </c>
      <c r="S51" s="101"/>
      <c r="T51" s="101"/>
      <c r="U51" s="101"/>
      <c r="V51" s="120"/>
      <c r="W51" s="118" t="s">
        <v>80</v>
      </c>
      <c r="X51" s="119">
        <v>52642887</v>
      </c>
      <c r="Y51" s="118">
        <f t="shared" si="3"/>
        <v>15.7928661</v>
      </c>
      <c r="Z51" s="122"/>
      <c r="AA51" s="122" t="s">
        <v>81</v>
      </c>
      <c r="AB51" s="124" t="s">
        <v>5089</v>
      </c>
      <c r="AC51" s="124" t="s">
        <v>192</v>
      </c>
      <c r="AD51" s="124" t="s">
        <v>5090</v>
      </c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>
        <v>13.77</v>
      </c>
      <c r="AS51" s="125">
        <v>15.01</v>
      </c>
      <c r="AT51" s="125" t="str">
        <f t="shared" si="1"/>
        <v>LOW</v>
      </c>
      <c r="AU51" s="125" t="str">
        <f t="shared" si="2"/>
        <v>MSI-H</v>
      </c>
      <c r="AV51" s="125"/>
      <c r="AW51" s="131"/>
      <c r="AX51" s="132"/>
      <c r="AY51" s="125"/>
      <c r="AZ51" s="132"/>
      <c r="BA51" s="133"/>
      <c r="BB51" s="132"/>
      <c r="BC51" s="132"/>
      <c r="BD51" s="132"/>
      <c r="BE51" s="125"/>
      <c r="BF51" s="125"/>
      <c r="BG51" s="125"/>
      <c r="BH51" s="125"/>
      <c r="BI51" s="125"/>
      <c r="BJ51" s="125"/>
      <c r="BK51" s="125"/>
      <c r="BL51" s="131"/>
      <c r="BM51" s="134"/>
      <c r="BN51" s="125"/>
      <c r="BO51" s="125"/>
      <c r="BP51" s="133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35"/>
      <c r="CD51" s="136"/>
      <c r="CE51" s="137"/>
      <c r="CF51" s="137"/>
      <c r="CG51" s="138"/>
      <c r="CH51" s="138"/>
      <c r="CI51" s="138"/>
      <c r="CJ51" s="138"/>
      <c r="CK51" s="138"/>
      <c r="CL51" s="138"/>
      <c r="CM51" s="138"/>
      <c r="CN51" s="138"/>
      <c r="CO51" s="140"/>
      <c r="CP51" s="143"/>
    </row>
    <row r="52" ht="15" hidden="1" spans="1:94">
      <c r="A52" s="93">
        <v>243</v>
      </c>
      <c r="B52" s="94" t="s">
        <v>5091</v>
      </c>
      <c r="C52" s="97" t="s">
        <v>5092</v>
      </c>
      <c r="D52" s="96" t="s">
        <v>71</v>
      </c>
      <c r="E52" s="101"/>
      <c r="F52" s="101"/>
      <c r="G52" s="101"/>
      <c r="H52" s="102"/>
      <c r="I52" s="96"/>
      <c r="J52" s="105"/>
      <c r="K52" s="106"/>
      <c r="L52" s="107" t="str">
        <f>_xlfn.IFNA(VLOOKUP(B52,'[1]CDM Patients Data'!$B$389:$O$5000,7,FALSE),"")</f>
        <v>Prostate</v>
      </c>
      <c r="M52" s="114">
        <f>_xlfn.IFNA(VLOOKUP(B52,'[1]CDM Patients Data'!$B$389:$O$5000,8,FALSE),"")</f>
        <v>0</v>
      </c>
      <c r="N52" s="114">
        <f>_xlfn.IFNA(VLOOKUP(B52,'[1]CDM Patients Data'!$B$389:$O$5000,9,FALSE),"")</f>
        <v>0</v>
      </c>
      <c r="O52" s="114">
        <f>_xlfn.IFNA(VLOOKUP(B52,'[1]CDM Patients Data'!$B$389:$O$5000,10,FALSE),"")</f>
        <v>0</v>
      </c>
      <c r="P52" s="106"/>
      <c r="Q52" s="116"/>
      <c r="R52" s="96" t="s">
        <v>5093</v>
      </c>
      <c r="S52" s="101"/>
      <c r="T52" s="101"/>
      <c r="U52" s="101"/>
      <c r="V52" s="120"/>
      <c r="W52" s="118" t="s">
        <v>80</v>
      </c>
      <c r="X52" s="119">
        <v>20140095</v>
      </c>
      <c r="Y52" s="118">
        <f t="shared" si="3"/>
        <v>6.0420285</v>
      </c>
      <c r="Z52" s="122"/>
      <c r="AA52" s="122" t="s">
        <v>718</v>
      </c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>
        <v>1.48</v>
      </c>
      <c r="AS52" s="125">
        <v>9.58</v>
      </c>
      <c r="AT52" s="125" t="str">
        <f t="shared" si="1"/>
        <v>LOW</v>
      </c>
      <c r="AU52" s="125" t="str">
        <f t="shared" si="2"/>
        <v>MSS</v>
      </c>
      <c r="AV52" s="125"/>
      <c r="AW52" s="131"/>
      <c r="AX52" s="132"/>
      <c r="AY52" s="125"/>
      <c r="AZ52" s="132"/>
      <c r="BA52" s="133"/>
      <c r="BB52" s="132"/>
      <c r="BC52" s="132"/>
      <c r="BD52" s="132"/>
      <c r="BE52" s="125"/>
      <c r="BF52" s="125"/>
      <c r="BG52" s="125"/>
      <c r="BH52" s="125"/>
      <c r="BI52" s="125"/>
      <c r="BJ52" s="125"/>
      <c r="BK52" s="125"/>
      <c r="BL52" s="131"/>
      <c r="BM52" s="134"/>
      <c r="BN52" s="125"/>
      <c r="BO52" s="125"/>
      <c r="BP52" s="133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35"/>
      <c r="CD52" s="136"/>
      <c r="CE52" s="137"/>
      <c r="CF52" s="137"/>
      <c r="CG52" s="138"/>
      <c r="CH52" s="138"/>
      <c r="CI52" s="138"/>
      <c r="CJ52" s="138"/>
      <c r="CK52" s="138"/>
      <c r="CL52" s="138"/>
      <c r="CM52" s="138"/>
      <c r="CN52" s="138"/>
      <c r="CO52" s="140"/>
      <c r="CP52" s="142"/>
    </row>
    <row r="53" ht="15" hidden="1" spans="1:94">
      <c r="A53" s="93">
        <v>244</v>
      </c>
      <c r="B53" s="94" t="s">
        <v>5094</v>
      </c>
      <c r="C53" s="97" t="s">
        <v>5095</v>
      </c>
      <c r="D53" s="96" t="s">
        <v>111</v>
      </c>
      <c r="E53" s="101"/>
      <c r="F53" s="101"/>
      <c r="G53" s="101"/>
      <c r="H53" s="96"/>
      <c r="I53" s="96"/>
      <c r="J53" s="105"/>
      <c r="K53" s="106"/>
      <c r="L53" s="107" t="str">
        <f>_xlfn.IFNA(VLOOKUP(B53,'[1]CDM Patients Data'!$B$389:$O$5000,7,FALSE),"")</f>
        <v>Stomach</v>
      </c>
      <c r="M53" s="114" t="str">
        <f>_xlfn.IFNA(VLOOKUP(B53,'[1]CDM Patients Data'!$B$389:$O$5000,8,FALSE),"")</f>
        <v>Fundus stomach</v>
      </c>
      <c r="N53" s="114" t="str">
        <f>_xlfn.IFNA(VLOOKUP(B53,'[1]CDM Patients Data'!$B$389:$O$5000,9,FALSE),"")</f>
        <v>Signet ring cell carcinoma</v>
      </c>
      <c r="O53" s="114" t="str">
        <f>_xlfn.IFNA(VLOOKUP(B53,'[1]CDM Patients Data'!$B$389:$O$5000,10,FALSE),"")</f>
        <v>Not a paired site</v>
      </c>
      <c r="P53" s="106"/>
      <c r="Q53" s="116"/>
      <c r="R53" s="96" t="s">
        <v>5080</v>
      </c>
      <c r="S53" s="101"/>
      <c r="T53" s="101"/>
      <c r="U53" s="101"/>
      <c r="V53" s="120"/>
      <c r="W53" s="118" t="s">
        <v>80</v>
      </c>
      <c r="X53" s="119">
        <v>36847226</v>
      </c>
      <c r="Y53" s="118">
        <f t="shared" si="3"/>
        <v>11.0541678</v>
      </c>
      <c r="Z53" s="122"/>
      <c r="AA53" s="122" t="s">
        <v>94</v>
      </c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>
        <v>5.6</v>
      </c>
      <c r="AS53" s="125">
        <v>15.35</v>
      </c>
      <c r="AT53" s="125" t="str">
        <f t="shared" si="1"/>
        <v>LOW</v>
      </c>
      <c r="AU53" s="125" t="str">
        <f t="shared" si="2"/>
        <v>MSI-H</v>
      </c>
      <c r="AV53" s="125"/>
      <c r="AW53" s="131"/>
      <c r="AX53" s="132"/>
      <c r="AY53" s="125"/>
      <c r="AZ53" s="132"/>
      <c r="BA53" s="133"/>
      <c r="BB53" s="132"/>
      <c r="BC53" s="132"/>
      <c r="BD53" s="132"/>
      <c r="BE53" s="125"/>
      <c r="BF53" s="125"/>
      <c r="BG53" s="125"/>
      <c r="BH53" s="125"/>
      <c r="BI53" s="125"/>
      <c r="BJ53" s="125"/>
      <c r="BK53" s="125"/>
      <c r="BL53" s="131"/>
      <c r="BM53" s="134"/>
      <c r="BN53" s="125"/>
      <c r="BO53" s="125"/>
      <c r="BP53" s="133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35"/>
      <c r="CD53" s="136"/>
      <c r="CE53" s="137"/>
      <c r="CF53" s="137"/>
      <c r="CG53" s="138" t="s">
        <v>80</v>
      </c>
      <c r="CH53" s="138"/>
      <c r="CI53" s="138"/>
      <c r="CJ53" s="138"/>
      <c r="CK53" s="138"/>
      <c r="CL53" s="138"/>
      <c r="CM53" s="138"/>
      <c r="CN53" s="138"/>
      <c r="CO53" s="140"/>
      <c r="CP53" s="142"/>
    </row>
    <row r="54" ht="15" hidden="1" spans="1:94">
      <c r="A54" s="93">
        <v>245</v>
      </c>
      <c r="B54" s="94" t="s">
        <v>5096</v>
      </c>
      <c r="C54" s="99" t="s">
        <v>5097</v>
      </c>
      <c r="D54" s="96" t="s">
        <v>111</v>
      </c>
      <c r="E54" s="101"/>
      <c r="F54" s="101"/>
      <c r="G54" s="101"/>
      <c r="H54" s="102" t="s">
        <v>90</v>
      </c>
      <c r="I54" s="96"/>
      <c r="J54" s="105"/>
      <c r="K54" s="106"/>
      <c r="L54" s="107" t="str">
        <f>_xlfn.IFNA(VLOOKUP(B54,'[1]CDM Patients Data'!$B$389:$O$5000,7,FALSE),"")</f>
        <v>Breast</v>
      </c>
      <c r="M54" s="114">
        <f>_xlfn.IFNA(VLOOKUP(B54,'[1]CDM Patients Data'!$B$389:$O$5000,8,FALSE),"")</f>
        <v>0</v>
      </c>
      <c r="N54" s="114">
        <f>_xlfn.IFNA(VLOOKUP(B54,'[1]CDM Patients Data'!$B$389:$O$5000,9,FALSE),"")</f>
        <v>0</v>
      </c>
      <c r="O54" s="114">
        <f>_xlfn.IFNA(VLOOKUP(B54,'[1]CDM Patients Data'!$B$389:$O$5000,10,FALSE),"")</f>
        <v>0</v>
      </c>
      <c r="P54" s="106"/>
      <c r="Q54" s="116"/>
      <c r="R54" s="96" t="s">
        <v>5080</v>
      </c>
      <c r="S54" s="101"/>
      <c r="T54" s="101"/>
      <c r="U54" s="101"/>
      <c r="V54" s="120"/>
      <c r="W54" s="118" t="s">
        <v>80</v>
      </c>
      <c r="X54" s="119">
        <v>37202784</v>
      </c>
      <c r="Y54" s="118">
        <f t="shared" si="3"/>
        <v>11.1608352</v>
      </c>
      <c r="Z54" s="122"/>
      <c r="AA54" s="122" t="s">
        <v>81</v>
      </c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>
        <v>10.95</v>
      </c>
      <c r="AS54" s="125">
        <v>13.45</v>
      </c>
      <c r="AT54" s="125" t="str">
        <f t="shared" si="1"/>
        <v>LOW</v>
      </c>
      <c r="AU54" s="125" t="str">
        <f t="shared" si="2"/>
        <v>MSS</v>
      </c>
      <c r="AV54" s="125"/>
      <c r="AW54" s="131"/>
      <c r="AX54" s="132"/>
      <c r="AY54" s="125"/>
      <c r="AZ54" s="132"/>
      <c r="BA54" s="133"/>
      <c r="BB54" s="132"/>
      <c r="BC54" s="132"/>
      <c r="BD54" s="132"/>
      <c r="BE54" s="125"/>
      <c r="BF54" s="125"/>
      <c r="BG54" s="125"/>
      <c r="BH54" s="125"/>
      <c r="BI54" s="125"/>
      <c r="BJ54" s="125"/>
      <c r="BK54" s="125"/>
      <c r="BL54" s="131"/>
      <c r="BM54" s="134"/>
      <c r="BN54" s="125"/>
      <c r="BO54" s="125"/>
      <c r="BP54" s="133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35"/>
      <c r="CD54" s="136"/>
      <c r="CE54" s="137"/>
      <c r="CF54" s="137"/>
      <c r="CG54" s="138" t="s">
        <v>80</v>
      </c>
      <c r="CH54" s="138"/>
      <c r="CI54" s="138"/>
      <c r="CJ54" s="138"/>
      <c r="CK54" s="138"/>
      <c r="CL54" s="138"/>
      <c r="CM54" s="138"/>
      <c r="CN54" s="138"/>
      <c r="CO54" s="140"/>
      <c r="CP54" s="142"/>
    </row>
    <row r="55" ht="15" hidden="1" spans="1:94">
      <c r="A55" s="93">
        <v>246</v>
      </c>
      <c r="B55" s="94" t="s">
        <v>5098</v>
      </c>
      <c r="C55" s="97" t="s">
        <v>5099</v>
      </c>
      <c r="D55" s="96" t="s">
        <v>122</v>
      </c>
      <c r="E55" s="101"/>
      <c r="F55" s="101"/>
      <c r="G55" s="101"/>
      <c r="H55" s="102" t="s">
        <v>177</v>
      </c>
      <c r="I55" s="96"/>
      <c r="J55" s="105"/>
      <c r="K55" s="106"/>
      <c r="L55" s="107" t="str">
        <f>_xlfn.IFNA(VLOOKUP(B55,'[1]CDM Patients Data'!$B$389:$O$5000,7,FALSE),"")</f>
        <v>Endometrium</v>
      </c>
      <c r="M55" s="114">
        <f>_xlfn.IFNA(VLOOKUP(B55,'[1]CDM Patients Data'!$B$389:$O$5000,8,FALSE),"")</f>
        <v>0</v>
      </c>
      <c r="N55" s="114">
        <f>_xlfn.IFNA(VLOOKUP(B55,'[1]CDM Patients Data'!$B$389:$O$5000,9,FALSE),"")</f>
        <v>0</v>
      </c>
      <c r="O55" s="114">
        <f>_xlfn.IFNA(VLOOKUP(B55,'[1]CDM Patients Data'!$B$389:$O$5000,10,FALSE),"")</f>
        <v>0</v>
      </c>
      <c r="P55" s="106"/>
      <c r="Q55" s="116"/>
      <c r="R55" s="96" t="s">
        <v>5080</v>
      </c>
      <c r="S55" s="101"/>
      <c r="T55" s="101"/>
      <c r="U55" s="101"/>
      <c r="V55" s="120"/>
      <c r="W55" s="118" t="s">
        <v>80</v>
      </c>
      <c r="X55" s="119">
        <v>37971751</v>
      </c>
      <c r="Y55" s="118">
        <f t="shared" si="3"/>
        <v>11.3915253</v>
      </c>
      <c r="Z55" s="122"/>
      <c r="AA55" s="122" t="s">
        <v>81</v>
      </c>
      <c r="AB55" s="125"/>
      <c r="AC55" s="125"/>
      <c r="AD55" s="125"/>
      <c r="AE55" s="125"/>
      <c r="AF55" s="125"/>
      <c r="AG55" s="122"/>
      <c r="AH55" s="122"/>
      <c r="AI55" s="122"/>
      <c r="AJ55" s="122"/>
      <c r="AK55" s="122"/>
      <c r="AL55" s="122"/>
      <c r="AM55" s="125"/>
      <c r="AN55" s="125"/>
      <c r="AO55" s="125"/>
      <c r="AP55" s="125"/>
      <c r="AQ55" s="125"/>
      <c r="AR55" s="125">
        <v>20.24</v>
      </c>
      <c r="AS55" s="125">
        <v>12.92</v>
      </c>
      <c r="AT55" s="125" t="str">
        <f t="shared" si="1"/>
        <v>HIGH</v>
      </c>
      <c r="AU55" s="125" t="str">
        <f t="shared" si="2"/>
        <v>MSS</v>
      </c>
      <c r="AV55" s="125"/>
      <c r="AW55" s="131"/>
      <c r="AX55" s="132"/>
      <c r="AY55" s="125"/>
      <c r="AZ55" s="132"/>
      <c r="BA55" s="133"/>
      <c r="BB55" s="132"/>
      <c r="BC55" s="132"/>
      <c r="BD55" s="132"/>
      <c r="BE55" s="125"/>
      <c r="BF55" s="125"/>
      <c r="BG55" s="125"/>
      <c r="BH55" s="125"/>
      <c r="BI55" s="125"/>
      <c r="BJ55" s="125"/>
      <c r="BK55" s="125"/>
      <c r="BL55" s="131"/>
      <c r="BM55" s="134"/>
      <c r="BN55" s="125"/>
      <c r="BO55" s="125"/>
      <c r="BP55" s="133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35"/>
      <c r="CD55" s="136"/>
      <c r="CE55" s="137"/>
      <c r="CF55" s="137"/>
      <c r="CG55" s="138" t="s">
        <v>80</v>
      </c>
      <c r="CH55" s="138"/>
      <c r="CI55" s="138"/>
      <c r="CJ55" s="138"/>
      <c r="CK55" s="138"/>
      <c r="CL55" s="138"/>
      <c r="CM55" s="138"/>
      <c r="CN55" s="138"/>
      <c r="CO55" s="140"/>
      <c r="CP55" s="142"/>
    </row>
    <row r="56" ht="15" hidden="1" spans="1:94">
      <c r="A56" s="93">
        <v>247</v>
      </c>
      <c r="B56" s="94" t="s">
        <v>5100</v>
      </c>
      <c r="C56" s="97" t="s">
        <v>5101</v>
      </c>
      <c r="D56" s="96" t="s">
        <v>71</v>
      </c>
      <c r="E56" s="101"/>
      <c r="F56" s="101"/>
      <c r="G56" s="101"/>
      <c r="H56" s="102" t="s">
        <v>224</v>
      </c>
      <c r="I56" s="96"/>
      <c r="J56" s="105"/>
      <c r="K56" s="106"/>
      <c r="L56" s="107" t="str">
        <f>_xlfn.IFNA(VLOOKUP(B56,'[1]CDM Patients Data'!$B$389:$O$5000,7,FALSE),"")</f>
        <v>Cervix Uteri</v>
      </c>
      <c r="M56" s="114" t="str">
        <f>_xlfn.IFNA(VLOOKUP(B56,'[1]CDM Patients Data'!$B$389:$O$5000,8,FALSE),"")</f>
        <v>Cervix uteri</v>
      </c>
      <c r="N56" s="114" t="str">
        <f>_xlfn.IFNA(VLOOKUP(B56,'[1]CDM Patients Data'!$B$389:$O$5000,9,FALSE),"")</f>
        <v>Squamous cell carcinoma, NOS</v>
      </c>
      <c r="O56" s="114" t="str">
        <f>_xlfn.IFNA(VLOOKUP(B56,'[1]CDM Patients Data'!$B$389:$O$5000,10,FALSE),"")</f>
        <v>Not a paired site</v>
      </c>
      <c r="P56" s="106"/>
      <c r="Q56" s="116"/>
      <c r="R56" s="96" t="s">
        <v>5093</v>
      </c>
      <c r="S56" s="101"/>
      <c r="T56" s="101"/>
      <c r="U56" s="101"/>
      <c r="V56" s="117"/>
      <c r="W56" s="118" t="s">
        <v>80</v>
      </c>
      <c r="X56" s="119">
        <v>38258057</v>
      </c>
      <c r="Y56" s="118">
        <f t="shared" si="3"/>
        <v>11.4774171</v>
      </c>
      <c r="Z56" s="122"/>
      <c r="AA56" s="122" t="s">
        <v>94</v>
      </c>
      <c r="AB56" s="128"/>
      <c r="AC56" s="128"/>
      <c r="AD56" s="125"/>
      <c r="AE56" s="125"/>
      <c r="AF56" s="125"/>
      <c r="AG56" s="125"/>
      <c r="AH56" s="125"/>
      <c r="AI56" s="125"/>
      <c r="AJ56" s="125"/>
      <c r="AK56" s="125"/>
      <c r="AL56" s="124" t="s">
        <v>500</v>
      </c>
      <c r="AM56" s="125"/>
      <c r="AN56" s="125"/>
      <c r="AO56" s="125"/>
      <c r="AP56" s="125"/>
      <c r="AQ56" s="125"/>
      <c r="AR56" s="125">
        <v>4.61</v>
      </c>
      <c r="AS56" s="125">
        <v>16.01</v>
      </c>
      <c r="AT56" s="125" t="str">
        <f t="shared" si="1"/>
        <v>LOW</v>
      </c>
      <c r="AU56" s="125" t="str">
        <f t="shared" si="2"/>
        <v>MSI-H</v>
      </c>
      <c r="AV56" s="125"/>
      <c r="AW56" s="131"/>
      <c r="AX56" s="132"/>
      <c r="AY56" s="125"/>
      <c r="AZ56" s="132"/>
      <c r="BA56" s="133"/>
      <c r="BB56" s="132"/>
      <c r="BC56" s="132"/>
      <c r="BD56" s="132"/>
      <c r="BE56" s="125"/>
      <c r="BF56" s="125"/>
      <c r="BG56" s="125"/>
      <c r="BH56" s="125"/>
      <c r="BI56" s="125"/>
      <c r="BJ56" s="125"/>
      <c r="BK56" s="125"/>
      <c r="BL56" s="131"/>
      <c r="BM56" s="134"/>
      <c r="BN56" s="125"/>
      <c r="BO56" s="125"/>
      <c r="BP56" s="133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35"/>
      <c r="CD56" s="136"/>
      <c r="CE56" s="137"/>
      <c r="CF56" s="137"/>
      <c r="CG56" s="138"/>
      <c r="CH56" s="138"/>
      <c r="CI56" s="138"/>
      <c r="CJ56" s="138"/>
      <c r="CK56" s="138"/>
      <c r="CL56" s="138"/>
      <c r="CM56" s="138"/>
      <c r="CN56" s="138"/>
      <c r="CO56" s="140"/>
      <c r="CP56" s="142"/>
    </row>
    <row r="57" ht="15" hidden="1" spans="1:94">
      <c r="A57" s="93">
        <v>248</v>
      </c>
      <c r="B57" s="94" t="s">
        <v>5102</v>
      </c>
      <c r="C57" s="95" t="s">
        <v>5103</v>
      </c>
      <c r="D57" s="96" t="s">
        <v>99</v>
      </c>
      <c r="E57" s="101"/>
      <c r="F57" s="101"/>
      <c r="G57" s="101"/>
      <c r="H57" s="102" t="s">
        <v>5104</v>
      </c>
      <c r="I57" s="96"/>
      <c r="J57" s="105"/>
      <c r="K57" s="106"/>
      <c r="L57" s="107" t="str">
        <f>_xlfn.IFNA(VLOOKUP(B57,'[1]CDM Patients Data'!$B$389:$O$5000,7,FALSE),"")</f>
        <v>Ovary</v>
      </c>
      <c r="M57" s="114">
        <f>_xlfn.IFNA(VLOOKUP(B57,'[1]CDM Patients Data'!$B$389:$O$5000,8,FALSE),"")</f>
        <v>0</v>
      </c>
      <c r="N57" s="114">
        <f>_xlfn.IFNA(VLOOKUP(B57,'[1]CDM Patients Data'!$B$389:$O$5000,9,FALSE),"")</f>
        <v>0</v>
      </c>
      <c r="O57" s="114">
        <f>_xlfn.IFNA(VLOOKUP(B57,'[1]CDM Patients Data'!$B$389:$O$5000,10,FALSE),"")</f>
        <v>0</v>
      </c>
      <c r="P57" s="106"/>
      <c r="Q57" s="116"/>
      <c r="R57" s="96" t="s">
        <v>5080</v>
      </c>
      <c r="S57" s="101"/>
      <c r="T57" s="101"/>
      <c r="U57" s="101"/>
      <c r="V57" s="117"/>
      <c r="W57" s="118" t="s">
        <v>80</v>
      </c>
      <c r="X57" s="119">
        <v>12356366</v>
      </c>
      <c r="Y57" s="118">
        <f t="shared" si="3"/>
        <v>3.7069098</v>
      </c>
      <c r="Z57" s="122"/>
      <c r="AA57" s="122" t="s">
        <v>81</v>
      </c>
      <c r="AB57" s="128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 t="str">
        <f t="shared" si="1"/>
        <v>NA</v>
      </c>
      <c r="AU57" s="125" t="str">
        <f t="shared" si="2"/>
        <v>NA</v>
      </c>
      <c r="AV57" s="125"/>
      <c r="AW57" s="131"/>
      <c r="AX57" s="132"/>
      <c r="AY57" s="125"/>
      <c r="AZ57" s="132"/>
      <c r="BA57" s="133"/>
      <c r="BB57" s="132"/>
      <c r="BC57" s="132"/>
      <c r="BD57" s="132"/>
      <c r="BE57" s="125"/>
      <c r="BF57" s="126" t="s">
        <v>82</v>
      </c>
      <c r="BG57" s="125"/>
      <c r="BH57" s="125"/>
      <c r="BI57" s="125"/>
      <c r="BJ57" s="125"/>
      <c r="BK57" s="125"/>
      <c r="BL57" s="131"/>
      <c r="BM57" s="134"/>
      <c r="BN57" s="125"/>
      <c r="BO57" s="125"/>
      <c r="BP57" s="133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35"/>
      <c r="CD57" s="136"/>
      <c r="CE57" s="137"/>
      <c r="CF57" s="137"/>
      <c r="CG57" s="138"/>
      <c r="CH57" s="138"/>
      <c r="CI57" s="138"/>
      <c r="CJ57" s="138"/>
      <c r="CK57" s="138"/>
      <c r="CL57" s="138"/>
      <c r="CM57" s="138"/>
      <c r="CN57" s="138"/>
      <c r="CO57" s="140"/>
      <c r="CP57" s="142"/>
    </row>
    <row r="58" ht="15" hidden="1" spans="1:94">
      <c r="A58" s="93">
        <v>249</v>
      </c>
      <c r="B58" s="94" t="s">
        <v>5105</v>
      </c>
      <c r="C58" s="97" t="s">
        <v>5106</v>
      </c>
      <c r="D58" s="96" t="s">
        <v>4961</v>
      </c>
      <c r="E58" s="101"/>
      <c r="F58" s="101"/>
      <c r="G58" s="101"/>
      <c r="H58" s="102" t="s">
        <v>287</v>
      </c>
      <c r="I58" s="96"/>
      <c r="J58" s="105"/>
      <c r="K58" s="106"/>
      <c r="L58" s="107" t="str">
        <f>_xlfn.IFNA(VLOOKUP(B58,'[1]CDM Patients Data'!$B$389:$O$5000,7,FALSE),"")</f>
        <v>Rectum</v>
      </c>
      <c r="M58" s="114">
        <f>_xlfn.IFNA(VLOOKUP(B58,'[1]CDM Patients Data'!$B$389:$O$5000,8,FALSE),"")</f>
        <v>0</v>
      </c>
      <c r="N58" s="114">
        <f>_xlfn.IFNA(VLOOKUP(B58,'[1]CDM Patients Data'!$B$389:$O$5000,9,FALSE),"")</f>
        <v>0</v>
      </c>
      <c r="O58" s="114">
        <f>_xlfn.IFNA(VLOOKUP(B58,'[1]CDM Patients Data'!$B$389:$O$5000,10,FALSE),"")</f>
        <v>0</v>
      </c>
      <c r="P58" s="106"/>
      <c r="Q58" s="116"/>
      <c r="R58" s="96" t="s">
        <v>5080</v>
      </c>
      <c r="S58" s="101"/>
      <c r="T58" s="101"/>
      <c r="U58" s="101"/>
      <c r="V58" s="120"/>
      <c r="W58" s="118" t="s">
        <v>80</v>
      </c>
      <c r="X58" s="119">
        <v>37496604</v>
      </c>
      <c r="Y58" s="118">
        <f t="shared" si="3"/>
        <v>11.2489812</v>
      </c>
      <c r="Z58" s="122"/>
      <c r="AA58" s="122" t="s">
        <v>81</v>
      </c>
      <c r="AB58" s="124" t="s">
        <v>118</v>
      </c>
      <c r="AC58" s="124" t="s">
        <v>289</v>
      </c>
      <c r="AD58" s="124" t="s">
        <v>192</v>
      </c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>
        <v>15.48</v>
      </c>
      <c r="AS58" s="125">
        <v>9.99</v>
      </c>
      <c r="AT58" s="125" t="str">
        <f t="shared" si="1"/>
        <v>HIGH</v>
      </c>
      <c r="AU58" s="125" t="str">
        <f t="shared" si="2"/>
        <v>MSS</v>
      </c>
      <c r="AV58" s="125"/>
      <c r="AW58" s="131"/>
      <c r="AX58" s="132"/>
      <c r="AY58" s="125"/>
      <c r="AZ58" s="132"/>
      <c r="BA58" s="133"/>
      <c r="BB58" s="132"/>
      <c r="BC58" s="132"/>
      <c r="BD58" s="132"/>
      <c r="BE58" s="125"/>
      <c r="BF58" s="125"/>
      <c r="BG58" s="125"/>
      <c r="BH58" s="125"/>
      <c r="BI58" s="125"/>
      <c r="BJ58" s="125"/>
      <c r="BK58" s="125"/>
      <c r="BL58" s="131"/>
      <c r="BM58" s="134"/>
      <c r="BN58" s="125"/>
      <c r="BO58" s="125"/>
      <c r="BP58" s="133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35"/>
      <c r="CD58" s="136"/>
      <c r="CE58" s="137"/>
      <c r="CF58" s="137"/>
      <c r="CG58" s="138"/>
      <c r="CH58" s="138"/>
      <c r="CI58" s="138"/>
      <c r="CJ58" s="138"/>
      <c r="CK58" s="138"/>
      <c r="CL58" s="138"/>
      <c r="CM58" s="138"/>
      <c r="CN58" s="138"/>
      <c r="CO58" s="140"/>
      <c r="CP58" s="90"/>
    </row>
    <row r="59" ht="15" hidden="1" spans="1:94">
      <c r="A59" s="93">
        <v>250</v>
      </c>
      <c r="B59" s="94" t="s">
        <v>5107</v>
      </c>
      <c r="C59" s="97" t="s">
        <v>5108</v>
      </c>
      <c r="D59" s="96" t="s">
        <v>99</v>
      </c>
      <c r="E59" s="101"/>
      <c r="F59" s="101"/>
      <c r="G59" s="101"/>
      <c r="H59" s="102" t="s">
        <v>73</v>
      </c>
      <c r="I59" s="96"/>
      <c r="J59" s="105"/>
      <c r="K59" s="106"/>
      <c r="L59" s="107" t="str">
        <f>_xlfn.IFNA(VLOOKUP(B59,'[1]CDM Patients Data'!$B$389:$O$5000,7,FALSE),"")</f>
        <v>Ovary</v>
      </c>
      <c r="M59" s="114">
        <f>_xlfn.IFNA(VLOOKUP(B59,'[1]CDM Patients Data'!$B$389:$O$5000,8,FALSE),"")</f>
        <v>0</v>
      </c>
      <c r="N59" s="114">
        <f>_xlfn.IFNA(VLOOKUP(B59,'[1]CDM Patients Data'!$B$389:$O$5000,9,FALSE),"")</f>
        <v>0</v>
      </c>
      <c r="O59" s="114">
        <f>_xlfn.IFNA(VLOOKUP(B59,'[1]CDM Patients Data'!$B$389:$O$5000,10,FALSE),"")</f>
        <v>0</v>
      </c>
      <c r="P59" s="106"/>
      <c r="Q59" s="116"/>
      <c r="R59" s="96" t="s">
        <v>5080</v>
      </c>
      <c r="S59" s="101"/>
      <c r="T59" s="101"/>
      <c r="U59" s="101"/>
      <c r="V59" s="120"/>
      <c r="W59" s="118" t="s">
        <v>80</v>
      </c>
      <c r="X59" s="119">
        <v>11828816</v>
      </c>
      <c r="Y59" s="118">
        <f t="shared" si="3"/>
        <v>3.5486448</v>
      </c>
      <c r="Z59" s="122"/>
      <c r="AA59" s="122" t="s">
        <v>718</v>
      </c>
      <c r="AB59" s="128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 t="str">
        <f t="shared" si="1"/>
        <v>NA</v>
      </c>
      <c r="AU59" s="125" t="str">
        <f t="shared" si="2"/>
        <v>NA</v>
      </c>
      <c r="AV59" s="125"/>
      <c r="AW59" s="131"/>
      <c r="AX59" s="132"/>
      <c r="AY59" s="125"/>
      <c r="AZ59" s="132"/>
      <c r="BA59" s="133"/>
      <c r="BB59" s="132"/>
      <c r="BC59" s="132"/>
      <c r="BD59" s="132"/>
      <c r="BE59" s="125"/>
      <c r="BF59" s="125"/>
      <c r="BG59" s="125"/>
      <c r="BH59" s="125"/>
      <c r="BI59" s="125"/>
      <c r="BJ59" s="125"/>
      <c r="BK59" s="125"/>
      <c r="BL59" s="131"/>
      <c r="BM59" s="134"/>
      <c r="BN59" s="125"/>
      <c r="BO59" s="125"/>
      <c r="BP59" s="133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35"/>
      <c r="CD59" s="136"/>
      <c r="CE59" s="137"/>
      <c r="CF59" s="137"/>
      <c r="CG59" s="138"/>
      <c r="CH59" s="138"/>
      <c r="CI59" s="138"/>
      <c r="CJ59" s="138"/>
      <c r="CK59" s="138"/>
      <c r="CL59" s="138"/>
      <c r="CM59" s="138"/>
      <c r="CN59" s="138"/>
      <c r="CO59" s="140"/>
      <c r="CP59" s="90"/>
    </row>
    <row r="60" ht="15" hidden="1" spans="1:94">
      <c r="A60" s="93">
        <v>251</v>
      </c>
      <c r="B60" s="94" t="s">
        <v>5109</v>
      </c>
      <c r="C60" s="97" t="s">
        <v>5110</v>
      </c>
      <c r="D60" s="96" t="s">
        <v>111</v>
      </c>
      <c r="E60" s="101"/>
      <c r="F60" s="101"/>
      <c r="G60" s="101"/>
      <c r="H60" s="102" t="s">
        <v>4975</v>
      </c>
      <c r="I60" s="96"/>
      <c r="J60" s="105"/>
      <c r="K60" s="106"/>
      <c r="L60" s="107" t="str">
        <f>_xlfn.IFNA(VLOOKUP(B60,'[1]CDM Patients Data'!$B$389:$O$5000,7,FALSE),"")</f>
        <v>Colon</v>
      </c>
      <c r="M60" s="114">
        <f>_xlfn.IFNA(VLOOKUP(B60,'[1]CDM Patients Data'!$B$389:$O$5000,8,FALSE),"")</f>
        <v>0</v>
      </c>
      <c r="N60" s="114">
        <f>_xlfn.IFNA(VLOOKUP(B60,'[1]CDM Patients Data'!$B$389:$O$5000,9,FALSE),"")</f>
        <v>0</v>
      </c>
      <c r="O60" s="114">
        <f>_xlfn.IFNA(VLOOKUP(B60,'[1]CDM Patients Data'!$B$389:$O$5000,10,FALSE),"")</f>
        <v>0</v>
      </c>
      <c r="P60" s="106"/>
      <c r="Q60" s="116"/>
      <c r="R60" s="96" t="s">
        <v>5080</v>
      </c>
      <c r="S60" s="101"/>
      <c r="T60" s="101"/>
      <c r="U60" s="101"/>
      <c r="V60" s="117"/>
      <c r="W60" s="118" t="s">
        <v>80</v>
      </c>
      <c r="X60" s="119">
        <v>38055361</v>
      </c>
      <c r="Y60" s="118">
        <f t="shared" si="3"/>
        <v>11.4166083</v>
      </c>
      <c r="Z60" s="122"/>
      <c r="AA60" s="122" t="s">
        <v>81</v>
      </c>
      <c r="AB60" s="127" t="s">
        <v>289</v>
      </c>
      <c r="AC60" s="127" t="s">
        <v>118</v>
      </c>
      <c r="AD60" s="127" t="s">
        <v>977</v>
      </c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>
        <v>12.71</v>
      </c>
      <c r="AS60" s="125">
        <v>11.16</v>
      </c>
      <c r="AT60" s="125" t="str">
        <f t="shared" si="1"/>
        <v>LOW</v>
      </c>
      <c r="AU60" s="125" t="str">
        <f t="shared" si="2"/>
        <v>MSS</v>
      </c>
      <c r="AV60" s="125"/>
      <c r="AW60" s="131"/>
      <c r="AX60" s="132"/>
      <c r="AY60" s="125"/>
      <c r="AZ60" s="132"/>
      <c r="BA60" s="133"/>
      <c r="BB60" s="132"/>
      <c r="BC60" s="132"/>
      <c r="BD60" s="132"/>
      <c r="BE60" s="125"/>
      <c r="BF60" s="125"/>
      <c r="BG60" s="125"/>
      <c r="BH60" s="125"/>
      <c r="BI60" s="125"/>
      <c r="BJ60" s="125"/>
      <c r="BK60" s="125"/>
      <c r="BL60" s="131"/>
      <c r="BM60" s="134"/>
      <c r="BN60" s="125"/>
      <c r="BO60" s="125"/>
      <c r="BP60" s="133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35"/>
      <c r="CD60" s="136"/>
      <c r="CE60" s="137"/>
      <c r="CF60" s="137"/>
      <c r="CG60" s="138" t="s">
        <v>80</v>
      </c>
      <c r="CH60" s="138"/>
      <c r="CI60" s="138"/>
      <c r="CJ60" s="138"/>
      <c r="CK60" s="138"/>
      <c r="CL60" s="138"/>
      <c r="CM60" s="138"/>
      <c r="CN60" s="138"/>
      <c r="CO60" s="140"/>
      <c r="CP60" s="90"/>
    </row>
    <row r="61" ht="15" hidden="1" spans="1:94">
      <c r="A61" s="93">
        <v>252</v>
      </c>
      <c r="B61" s="94" t="s">
        <v>5111</v>
      </c>
      <c r="C61" s="97" t="s">
        <v>5112</v>
      </c>
      <c r="D61" s="96" t="s">
        <v>71</v>
      </c>
      <c r="E61" s="101"/>
      <c r="F61" s="101"/>
      <c r="G61" s="101"/>
      <c r="H61" s="102" t="s">
        <v>73</v>
      </c>
      <c r="I61" s="96"/>
      <c r="J61" s="105"/>
      <c r="K61" s="106"/>
      <c r="L61" s="107" t="str">
        <f>_xlfn.IFNA(VLOOKUP(B61,'[1]CDM Patients Data'!$B$389:$O$5000,7,FALSE),"")</f>
        <v>Ovary</v>
      </c>
      <c r="M61" s="114">
        <f>_xlfn.IFNA(VLOOKUP(B61,'[1]CDM Patients Data'!$B$389:$O$5000,8,FALSE),"")</f>
        <v>0</v>
      </c>
      <c r="N61" s="114">
        <f>_xlfn.IFNA(VLOOKUP(B61,'[1]CDM Patients Data'!$B$389:$O$5000,9,FALSE),"")</f>
        <v>0</v>
      </c>
      <c r="O61" s="114">
        <f>_xlfn.IFNA(VLOOKUP(B61,'[1]CDM Patients Data'!$B$389:$O$5000,10,FALSE),"")</f>
        <v>0</v>
      </c>
      <c r="P61" s="106"/>
      <c r="Q61" s="116"/>
      <c r="R61" s="96" t="s">
        <v>5080</v>
      </c>
      <c r="S61" s="101"/>
      <c r="T61" s="101"/>
      <c r="U61" s="101"/>
      <c r="V61" s="117"/>
      <c r="W61" s="118" t="s">
        <v>80</v>
      </c>
      <c r="X61" s="119">
        <v>47420207</v>
      </c>
      <c r="Y61" s="118">
        <f t="shared" si="3"/>
        <v>14.2260621</v>
      </c>
      <c r="Z61" s="122"/>
      <c r="AA61" s="122" t="s">
        <v>81</v>
      </c>
      <c r="AB61" s="124" t="s">
        <v>118</v>
      </c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>
        <v>10.35</v>
      </c>
      <c r="AS61" s="125">
        <v>10.73</v>
      </c>
      <c r="AT61" s="125" t="str">
        <f t="shared" si="1"/>
        <v>LOW</v>
      </c>
      <c r="AU61" s="125" t="str">
        <f t="shared" si="2"/>
        <v>MSS</v>
      </c>
      <c r="AV61" s="125"/>
      <c r="AW61" s="131"/>
      <c r="AX61" s="132"/>
      <c r="AY61" s="125"/>
      <c r="AZ61" s="132"/>
      <c r="BA61" s="133"/>
      <c r="BB61" s="132"/>
      <c r="BC61" s="132"/>
      <c r="BD61" s="132"/>
      <c r="BE61" s="125"/>
      <c r="BF61" s="125"/>
      <c r="BG61" s="125"/>
      <c r="BH61" s="125"/>
      <c r="BI61" s="125"/>
      <c r="BJ61" s="125"/>
      <c r="BK61" s="125"/>
      <c r="BL61" s="131"/>
      <c r="BM61" s="134"/>
      <c r="BN61" s="125"/>
      <c r="BO61" s="125"/>
      <c r="BP61" s="133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35"/>
      <c r="CD61" s="136"/>
      <c r="CE61" s="137"/>
      <c r="CF61" s="137"/>
      <c r="CG61" s="138"/>
      <c r="CH61" s="138"/>
      <c r="CI61" s="138"/>
      <c r="CJ61" s="138"/>
      <c r="CK61" s="138"/>
      <c r="CL61" s="138"/>
      <c r="CM61" s="138"/>
      <c r="CN61" s="138"/>
      <c r="CO61" s="140"/>
      <c r="CP61" s="90"/>
    </row>
    <row r="62" ht="15" hidden="1" spans="1:94">
      <c r="A62" s="93">
        <v>253</v>
      </c>
      <c r="B62" s="94" t="s">
        <v>5113</v>
      </c>
      <c r="C62" s="97" t="s">
        <v>5114</v>
      </c>
      <c r="D62" s="96" t="s">
        <v>71</v>
      </c>
      <c r="E62" s="101"/>
      <c r="F62" s="101"/>
      <c r="G62" s="101"/>
      <c r="H62" s="96" t="s">
        <v>4978</v>
      </c>
      <c r="I62" s="96"/>
      <c r="J62" s="105"/>
      <c r="K62" s="106"/>
      <c r="L62" s="107" t="str">
        <f>_xlfn.IFNA(VLOOKUP(B62,'[1]CDM Patients Data'!$B$389:$O$5000,7,FALSE),"")</f>
        <v>Testis</v>
      </c>
      <c r="M62" s="114">
        <f>_xlfn.IFNA(VLOOKUP(B62,'[1]CDM Patients Data'!$B$389:$O$5000,8,FALSE),"")</f>
        <v>0</v>
      </c>
      <c r="N62" s="114">
        <f>_xlfn.IFNA(VLOOKUP(B62,'[1]CDM Patients Data'!$B$389:$O$5000,9,FALSE),"")</f>
        <v>0</v>
      </c>
      <c r="O62" s="114">
        <f>_xlfn.IFNA(VLOOKUP(B62,'[1]CDM Patients Data'!$B$389:$O$5000,10,FALSE),"")</f>
        <v>0</v>
      </c>
      <c r="P62" s="106"/>
      <c r="Q62" s="116"/>
      <c r="R62" s="96" t="s">
        <v>5080</v>
      </c>
      <c r="S62" s="101"/>
      <c r="T62" s="101"/>
      <c r="U62" s="101"/>
      <c r="V62" s="117"/>
      <c r="W62" s="118" t="s">
        <v>80</v>
      </c>
      <c r="X62" s="119">
        <v>55904348</v>
      </c>
      <c r="Y62" s="118">
        <f t="shared" si="3"/>
        <v>16.7713044</v>
      </c>
      <c r="Z62" s="122"/>
      <c r="AA62" s="122" t="s">
        <v>81</v>
      </c>
      <c r="AB62" s="127" t="s">
        <v>289</v>
      </c>
      <c r="AC62" s="127" t="s">
        <v>5064</v>
      </c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>
        <v>19.46</v>
      </c>
      <c r="AS62" s="125">
        <v>11.77</v>
      </c>
      <c r="AT62" s="125" t="str">
        <f t="shared" si="1"/>
        <v>HIGH</v>
      </c>
      <c r="AU62" s="125" t="str">
        <f t="shared" si="2"/>
        <v>MSS</v>
      </c>
      <c r="AV62" s="125"/>
      <c r="AW62" s="131"/>
      <c r="AX62" s="132"/>
      <c r="AY62" s="125"/>
      <c r="AZ62" s="132"/>
      <c r="BA62" s="133"/>
      <c r="BB62" s="132"/>
      <c r="BC62" s="132"/>
      <c r="BD62" s="132"/>
      <c r="BE62" s="125"/>
      <c r="BF62" s="125"/>
      <c r="BG62" s="125"/>
      <c r="BH62" s="125"/>
      <c r="BI62" s="125"/>
      <c r="BJ62" s="125"/>
      <c r="BK62" s="125"/>
      <c r="BL62" s="131"/>
      <c r="BM62" s="134"/>
      <c r="BN62" s="125"/>
      <c r="BO62" s="125"/>
      <c r="BP62" s="133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35"/>
      <c r="CD62" s="136"/>
      <c r="CE62" s="137"/>
      <c r="CF62" s="137"/>
      <c r="CG62" s="138"/>
      <c r="CH62" s="138"/>
      <c r="CI62" s="138"/>
      <c r="CJ62" s="138"/>
      <c r="CK62" s="138"/>
      <c r="CL62" s="138"/>
      <c r="CM62" s="138"/>
      <c r="CN62" s="138"/>
      <c r="CO62" s="140"/>
      <c r="CP62" s="90"/>
    </row>
    <row r="63" ht="15" hidden="1" spans="1:94">
      <c r="A63" s="93">
        <v>254</v>
      </c>
      <c r="B63" s="94" t="s">
        <v>5115</v>
      </c>
      <c r="C63" s="97" t="s">
        <v>5116</v>
      </c>
      <c r="D63" s="96" t="s">
        <v>71</v>
      </c>
      <c r="E63" s="101"/>
      <c r="F63" s="101"/>
      <c r="G63" s="101"/>
      <c r="H63" s="102" t="s">
        <v>5117</v>
      </c>
      <c r="I63" s="96"/>
      <c r="J63" s="105"/>
      <c r="K63" s="106"/>
      <c r="L63" s="107" t="str">
        <f>_xlfn.IFNA(VLOOKUP(B63,'[1]CDM Patients Data'!$B$389:$O$5000,7,FALSE),"")</f>
        <v>Cervix</v>
      </c>
      <c r="M63" s="114">
        <f>_xlfn.IFNA(VLOOKUP(B63,'[1]CDM Patients Data'!$B$389:$O$5000,8,FALSE),"")</f>
        <v>0</v>
      </c>
      <c r="N63" s="114">
        <f>_xlfn.IFNA(VLOOKUP(B63,'[1]CDM Patients Data'!$B$389:$O$5000,9,FALSE),"")</f>
        <v>0</v>
      </c>
      <c r="O63" s="114">
        <f>_xlfn.IFNA(VLOOKUP(B63,'[1]CDM Patients Data'!$B$389:$O$5000,10,FALSE),"")</f>
        <v>0</v>
      </c>
      <c r="P63" s="106"/>
      <c r="Q63" s="116"/>
      <c r="R63" s="96" t="s">
        <v>5080</v>
      </c>
      <c r="S63" s="101"/>
      <c r="T63" s="101"/>
      <c r="U63" s="101"/>
      <c r="V63" s="117"/>
      <c r="W63" s="118" t="s">
        <v>80</v>
      </c>
      <c r="X63" s="119">
        <v>28526870</v>
      </c>
      <c r="Y63" s="118">
        <f t="shared" si="3"/>
        <v>8.558061</v>
      </c>
      <c r="Z63" s="122"/>
      <c r="AA63" s="122" t="s">
        <v>94</v>
      </c>
      <c r="AB63" s="127" t="s">
        <v>5064</v>
      </c>
      <c r="AC63" s="127" t="s">
        <v>182</v>
      </c>
      <c r="AD63" s="127" t="s">
        <v>796</v>
      </c>
      <c r="AE63" s="128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>
        <v>15.66</v>
      </c>
      <c r="AS63" s="125">
        <v>10.74</v>
      </c>
      <c r="AT63" s="125" t="str">
        <f t="shared" si="1"/>
        <v>HIGH</v>
      </c>
      <c r="AU63" s="125" t="str">
        <f t="shared" si="2"/>
        <v>MSS</v>
      </c>
      <c r="AV63" s="125"/>
      <c r="AW63" s="131"/>
      <c r="AX63" s="132"/>
      <c r="AY63" s="125"/>
      <c r="AZ63" s="132"/>
      <c r="BA63" s="133"/>
      <c r="BB63" s="132"/>
      <c r="BC63" s="132"/>
      <c r="BD63" s="132"/>
      <c r="BE63" s="125"/>
      <c r="BF63" s="125"/>
      <c r="BG63" s="125"/>
      <c r="BH63" s="125"/>
      <c r="BI63" s="125"/>
      <c r="BJ63" s="125"/>
      <c r="BK63" s="125"/>
      <c r="BL63" s="131"/>
      <c r="BM63" s="134"/>
      <c r="BN63" s="125"/>
      <c r="BO63" s="125"/>
      <c r="BP63" s="133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35"/>
      <c r="CD63" s="136"/>
      <c r="CE63" s="137"/>
      <c r="CF63" s="137"/>
      <c r="CG63" s="138"/>
      <c r="CH63" s="138"/>
      <c r="CI63" s="138"/>
      <c r="CJ63" s="138"/>
      <c r="CK63" s="138"/>
      <c r="CL63" s="138"/>
      <c r="CM63" s="138"/>
      <c r="CN63" s="138"/>
      <c r="CO63" s="140"/>
      <c r="CP63" s="90"/>
    </row>
    <row r="64" ht="15" hidden="1" spans="1:94">
      <c r="A64" s="93">
        <v>255</v>
      </c>
      <c r="B64" s="94" t="s">
        <v>5118</v>
      </c>
      <c r="C64" s="97" t="s">
        <v>5119</v>
      </c>
      <c r="D64" s="96" t="s">
        <v>111</v>
      </c>
      <c r="E64" s="101"/>
      <c r="F64" s="101"/>
      <c r="G64" s="101"/>
      <c r="H64" s="102" t="s">
        <v>5120</v>
      </c>
      <c r="I64" s="112"/>
      <c r="J64" s="105"/>
      <c r="K64" s="106"/>
      <c r="L64" s="107" t="str">
        <f>_xlfn.IFNA(VLOOKUP(B64,'[1]CDM Patients Data'!$B$389:$O$5000,7,FALSE),"")</f>
        <v>Esophagus</v>
      </c>
      <c r="M64" s="114" t="str">
        <f>_xlfn.IFNA(VLOOKUP(B64,'[1]CDM Patients Data'!$B$389:$O$5000,8,FALSE),"")</f>
        <v>Abdominal esophagus</v>
      </c>
      <c r="N64" s="114" t="str">
        <f>_xlfn.IFNA(VLOOKUP(B64,'[1]CDM Patients Data'!$B$389:$O$5000,9,FALSE),"")</f>
        <v>Adenocarcinoma, NOS</v>
      </c>
      <c r="O64" s="114" t="str">
        <f>_xlfn.IFNA(VLOOKUP(B64,'[1]CDM Patients Data'!$B$389:$O$5000,10,FALSE),"")</f>
        <v>Not a paired site</v>
      </c>
      <c r="P64" s="106"/>
      <c r="Q64" s="116"/>
      <c r="R64" s="96" t="s">
        <v>5080</v>
      </c>
      <c r="S64" s="101"/>
      <c r="T64" s="101"/>
      <c r="U64" s="101"/>
      <c r="V64" s="117"/>
      <c r="W64" s="118" t="s">
        <v>80</v>
      </c>
      <c r="X64" s="119">
        <v>60646652</v>
      </c>
      <c r="Y64" s="118">
        <f t="shared" si="3"/>
        <v>18.1939956</v>
      </c>
      <c r="Z64" s="122"/>
      <c r="AA64" s="122" t="s">
        <v>81</v>
      </c>
      <c r="AB64" s="124" t="s">
        <v>429</v>
      </c>
      <c r="AC64" s="127" t="s">
        <v>118</v>
      </c>
      <c r="AD64" s="127" t="s">
        <v>4946</v>
      </c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>
        <v>12.48</v>
      </c>
      <c r="AS64" s="125">
        <v>11.13</v>
      </c>
      <c r="AT64" s="125" t="str">
        <f t="shared" si="1"/>
        <v>LOW</v>
      </c>
      <c r="AU64" s="125" t="str">
        <f t="shared" si="2"/>
        <v>MSS</v>
      </c>
      <c r="AV64" s="125"/>
      <c r="AW64" s="131"/>
      <c r="AX64" s="132"/>
      <c r="AY64" s="125"/>
      <c r="AZ64" s="132"/>
      <c r="BA64" s="133"/>
      <c r="BB64" s="132"/>
      <c r="BC64" s="132"/>
      <c r="BD64" s="132"/>
      <c r="BE64" s="125"/>
      <c r="BF64" s="125"/>
      <c r="BG64" s="125"/>
      <c r="BH64" s="125"/>
      <c r="BI64" s="125"/>
      <c r="BJ64" s="125"/>
      <c r="BK64" s="125"/>
      <c r="BL64" s="131"/>
      <c r="BM64" s="134"/>
      <c r="BN64" s="125"/>
      <c r="BO64" s="125"/>
      <c r="BP64" s="133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35"/>
      <c r="CD64" s="136"/>
      <c r="CE64" s="137"/>
      <c r="CF64" s="137"/>
      <c r="CG64" s="138" t="s">
        <v>80</v>
      </c>
      <c r="CH64" s="138"/>
      <c r="CI64" s="138"/>
      <c r="CJ64" s="138"/>
      <c r="CK64" s="138"/>
      <c r="CL64" s="138"/>
      <c r="CM64" s="138"/>
      <c r="CN64" s="138"/>
      <c r="CO64" s="140"/>
      <c r="CP64" s="90"/>
    </row>
    <row r="65" ht="15" hidden="1" spans="1:94">
      <c r="A65" s="93">
        <v>256</v>
      </c>
      <c r="B65" s="94" t="s">
        <v>5121</v>
      </c>
      <c r="C65" s="97" t="s">
        <v>5122</v>
      </c>
      <c r="D65" s="96" t="s">
        <v>122</v>
      </c>
      <c r="E65" s="101"/>
      <c r="F65" s="101"/>
      <c r="G65" s="101"/>
      <c r="H65" s="102" t="s">
        <v>5123</v>
      </c>
      <c r="I65" s="96"/>
      <c r="J65" s="105"/>
      <c r="K65" s="106"/>
      <c r="L65" s="107" t="str">
        <f>_xlfn.IFNA(VLOOKUP(B65,'[1]CDM Patients Data'!$B$389:$O$5000,7,FALSE),"")</f>
        <v>Pelvic bone</v>
      </c>
      <c r="M65" s="114">
        <f>_xlfn.IFNA(VLOOKUP(B65,'[1]CDM Patients Data'!$B$389:$O$5000,8,FALSE),"")</f>
        <v>0</v>
      </c>
      <c r="N65" s="114">
        <f>_xlfn.IFNA(VLOOKUP(B65,'[1]CDM Patients Data'!$B$389:$O$5000,9,FALSE),"")</f>
        <v>0</v>
      </c>
      <c r="O65" s="114">
        <f>_xlfn.IFNA(VLOOKUP(B65,'[1]CDM Patients Data'!$B$389:$O$5000,10,FALSE),"")</f>
        <v>0</v>
      </c>
      <c r="P65" s="106"/>
      <c r="Q65" s="116"/>
      <c r="R65" s="96" t="s">
        <v>5080</v>
      </c>
      <c r="S65" s="101"/>
      <c r="T65" s="101"/>
      <c r="U65" s="101"/>
      <c r="V65" s="117"/>
      <c r="W65" s="118" t="s">
        <v>80</v>
      </c>
      <c r="X65" s="119">
        <v>44852989</v>
      </c>
      <c r="Y65" s="118">
        <f t="shared" si="3"/>
        <v>13.4558967</v>
      </c>
      <c r="Z65" s="122"/>
      <c r="AA65" s="122" t="s">
        <v>81</v>
      </c>
      <c r="AB65" s="127" t="s">
        <v>401</v>
      </c>
      <c r="AC65" s="128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>
        <v>17.48</v>
      </c>
      <c r="AS65" s="125">
        <v>11.89</v>
      </c>
      <c r="AT65" s="125" t="str">
        <f t="shared" si="1"/>
        <v>HIGH</v>
      </c>
      <c r="AU65" s="125" t="str">
        <f t="shared" si="2"/>
        <v>MSS</v>
      </c>
      <c r="AV65" s="125"/>
      <c r="AW65" s="131"/>
      <c r="AX65" s="132"/>
      <c r="AY65" s="125"/>
      <c r="AZ65" s="132"/>
      <c r="BA65" s="133"/>
      <c r="BB65" s="132"/>
      <c r="BC65" s="132"/>
      <c r="BD65" s="132"/>
      <c r="BE65" s="125"/>
      <c r="BF65" s="125"/>
      <c r="BG65" s="125"/>
      <c r="BH65" s="125"/>
      <c r="BI65" s="125"/>
      <c r="BJ65" s="125"/>
      <c r="BK65" s="125"/>
      <c r="BL65" s="131"/>
      <c r="BM65" s="134"/>
      <c r="BN65" s="125"/>
      <c r="BO65" s="125"/>
      <c r="BP65" s="133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35"/>
      <c r="CD65" s="136"/>
      <c r="CE65" s="137"/>
      <c r="CF65" s="137"/>
      <c r="CG65" s="138" t="s">
        <v>80</v>
      </c>
      <c r="CH65" s="138"/>
      <c r="CI65" s="138"/>
      <c r="CJ65" s="138"/>
      <c r="CK65" s="138"/>
      <c r="CL65" s="138"/>
      <c r="CM65" s="138"/>
      <c r="CN65" s="138"/>
      <c r="CO65" s="140"/>
      <c r="CP65" s="90"/>
    </row>
    <row r="66" ht="15" hidden="1" spans="1:94">
      <c r="A66" s="93">
        <v>257</v>
      </c>
      <c r="B66" s="94" t="s">
        <v>5124</v>
      </c>
      <c r="C66" s="97" t="s">
        <v>5125</v>
      </c>
      <c r="D66" s="96" t="s">
        <v>111</v>
      </c>
      <c r="E66" s="101"/>
      <c r="F66" s="101"/>
      <c r="G66" s="101"/>
      <c r="H66" s="102" t="s">
        <v>166</v>
      </c>
      <c r="I66" s="96"/>
      <c r="J66" s="105"/>
      <c r="K66" s="106"/>
      <c r="L66" s="107" t="str">
        <f>_xlfn.IFNA(VLOOKUP(B66,'[1]CDM Patients Data'!$B$389:$O$5000,7,FALSE),"")</f>
        <v>Esophagus</v>
      </c>
      <c r="M66" s="114" t="str">
        <f>_xlfn.IFNA(VLOOKUP(B66,'[1]CDM Patients Data'!$B$389:$O$5000,8,FALSE),"")</f>
        <v>Overlapping lesion of esophagus</v>
      </c>
      <c r="N66" s="114" t="str">
        <f>_xlfn.IFNA(VLOOKUP(B66,'[1]CDM Patients Data'!$B$389:$O$5000,9,FALSE),"")</f>
        <v>Malignant melanoma, NOS</v>
      </c>
      <c r="O66" s="114" t="str">
        <f>_xlfn.IFNA(VLOOKUP(B66,'[1]CDM Patients Data'!$B$389:$O$5000,10,FALSE),"")</f>
        <v>Not a paired site</v>
      </c>
      <c r="P66" s="106"/>
      <c r="Q66" s="116"/>
      <c r="R66" s="96" t="s">
        <v>5080</v>
      </c>
      <c r="S66" s="101"/>
      <c r="T66" s="101"/>
      <c r="U66" s="101"/>
      <c r="V66" s="120"/>
      <c r="W66" s="118" t="s">
        <v>80</v>
      </c>
      <c r="X66" s="119">
        <v>44239303</v>
      </c>
      <c r="Y66" s="118">
        <f t="shared" si="3"/>
        <v>13.2717909</v>
      </c>
      <c r="Z66" s="122"/>
      <c r="AA66" s="122" t="s">
        <v>81</v>
      </c>
      <c r="AB66" s="128"/>
      <c r="AC66" s="128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>
        <v>12.44</v>
      </c>
      <c r="AS66" s="125">
        <v>11.03</v>
      </c>
      <c r="AT66" s="125" t="str">
        <f t="shared" si="1"/>
        <v>LOW</v>
      </c>
      <c r="AU66" s="125" t="str">
        <f t="shared" si="2"/>
        <v>MSS</v>
      </c>
      <c r="AV66" s="125"/>
      <c r="AW66" s="131"/>
      <c r="AX66" s="132"/>
      <c r="AY66" s="125"/>
      <c r="AZ66" s="132"/>
      <c r="BA66" s="133"/>
      <c r="BB66" s="132"/>
      <c r="BC66" s="132"/>
      <c r="BD66" s="132"/>
      <c r="BE66" s="125"/>
      <c r="BF66" s="125"/>
      <c r="BG66" s="125"/>
      <c r="BH66" s="125"/>
      <c r="BI66" s="125"/>
      <c r="BJ66" s="125"/>
      <c r="BK66" s="125"/>
      <c r="BL66" s="131"/>
      <c r="BM66" s="134"/>
      <c r="BN66" s="125"/>
      <c r="BO66" s="125"/>
      <c r="BP66" s="133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35"/>
      <c r="CD66" s="136"/>
      <c r="CE66" s="137"/>
      <c r="CF66" s="137"/>
      <c r="CG66" s="138" t="s">
        <v>80</v>
      </c>
      <c r="CH66" s="138"/>
      <c r="CI66" s="138"/>
      <c r="CJ66" s="138"/>
      <c r="CK66" s="138"/>
      <c r="CL66" s="138"/>
      <c r="CM66" s="138"/>
      <c r="CN66" s="138"/>
      <c r="CO66" s="140"/>
      <c r="CP66" s="90"/>
    </row>
    <row r="67" ht="15" hidden="1" spans="1:94">
      <c r="A67" s="93">
        <v>258</v>
      </c>
      <c r="B67" s="94" t="s">
        <v>5126</v>
      </c>
      <c r="C67" s="97" t="s">
        <v>5127</v>
      </c>
      <c r="D67" s="96" t="s">
        <v>71</v>
      </c>
      <c r="E67" s="101"/>
      <c r="F67" s="101"/>
      <c r="G67" s="101"/>
      <c r="H67" s="102" t="s">
        <v>149</v>
      </c>
      <c r="I67" s="96"/>
      <c r="J67" s="105"/>
      <c r="K67" s="106"/>
      <c r="L67" s="107" t="str">
        <f>_xlfn.IFNA(VLOOKUP(B67,'[1]CDM Patients Data'!$B$389:$O$5000,7,FALSE),"")</f>
        <v>Liver</v>
      </c>
      <c r="M67" s="114">
        <f>_xlfn.IFNA(VLOOKUP(B67,'[1]CDM Patients Data'!$B$389:$O$5000,8,FALSE),"")</f>
        <v>0</v>
      </c>
      <c r="N67" s="114">
        <f>_xlfn.IFNA(VLOOKUP(B67,'[1]CDM Patients Data'!$B$389:$O$5000,9,FALSE),"")</f>
        <v>0</v>
      </c>
      <c r="O67" s="114">
        <f>_xlfn.IFNA(VLOOKUP(B67,'[1]CDM Patients Data'!$B$389:$O$5000,10,FALSE),"")</f>
        <v>0</v>
      </c>
      <c r="P67" s="106"/>
      <c r="Q67" s="116"/>
      <c r="R67" s="96" t="s">
        <v>5080</v>
      </c>
      <c r="S67" s="101"/>
      <c r="T67" s="101"/>
      <c r="U67" s="101"/>
      <c r="V67" s="117"/>
      <c r="W67" s="118" t="s">
        <v>80</v>
      </c>
      <c r="X67" s="119">
        <v>19359623</v>
      </c>
      <c r="Y67" s="118">
        <f t="shared" si="3"/>
        <v>5.8078869</v>
      </c>
      <c r="Z67" s="122"/>
      <c r="AA67" s="122" t="s">
        <v>94</v>
      </c>
      <c r="AB67" s="124" t="s">
        <v>279</v>
      </c>
      <c r="AC67" s="125"/>
      <c r="AD67" s="125"/>
      <c r="AE67" s="125"/>
      <c r="AF67" s="125"/>
      <c r="AG67" s="122"/>
      <c r="AH67" s="122"/>
      <c r="AI67" s="122"/>
      <c r="AJ67" s="122"/>
      <c r="AK67" s="122"/>
      <c r="AL67" s="122"/>
      <c r="AM67" s="125"/>
      <c r="AN67" s="125"/>
      <c r="AO67" s="125"/>
      <c r="AP67" s="125"/>
      <c r="AQ67" s="125"/>
      <c r="AR67" s="125">
        <v>4.02</v>
      </c>
      <c r="AS67" s="125">
        <v>8.04</v>
      </c>
      <c r="AT67" s="125" t="str">
        <f t="shared" ref="AT67:AT130" si="4">IF(AR67&gt;15,"HIGH",IF(AR67="","NA",IF(AR67="CE-Awaited for standardization","UNDER_STANDARDIZATION",IF(AR67&lt;15,"LOW"))))</f>
        <v>LOW</v>
      </c>
      <c r="AU67" s="125" t="str">
        <f t="shared" ref="AU67:AU130" si="5">IF(AS67&gt;15,"MSI-H",IF(AS67="","NA",IF(AS67&lt;15,"MSS")))</f>
        <v>MSS</v>
      </c>
      <c r="AV67" s="125"/>
      <c r="AW67" s="131"/>
      <c r="AX67" s="132"/>
      <c r="AY67" s="125"/>
      <c r="AZ67" s="132"/>
      <c r="BA67" s="133"/>
      <c r="BB67" s="132"/>
      <c r="BC67" s="132"/>
      <c r="BD67" s="132"/>
      <c r="BE67" s="125"/>
      <c r="BF67" s="125"/>
      <c r="BG67" s="125"/>
      <c r="BH67" s="125"/>
      <c r="BI67" s="125"/>
      <c r="BJ67" s="125"/>
      <c r="BK67" s="125"/>
      <c r="BL67" s="131"/>
      <c r="BM67" s="134"/>
      <c r="BN67" s="125"/>
      <c r="BO67" s="125"/>
      <c r="BP67" s="133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35"/>
      <c r="CD67" s="136"/>
      <c r="CE67" s="137"/>
      <c r="CF67" s="137"/>
      <c r="CG67" s="138"/>
      <c r="CH67" s="138"/>
      <c r="CI67" s="138"/>
      <c r="CJ67" s="138"/>
      <c r="CK67" s="138"/>
      <c r="CL67" s="138"/>
      <c r="CM67" s="138"/>
      <c r="CN67" s="138"/>
      <c r="CO67" s="140"/>
      <c r="CP67" s="90"/>
    </row>
    <row r="68" ht="15" hidden="1" spans="1:94">
      <c r="A68" s="93">
        <v>259</v>
      </c>
      <c r="B68" s="94" t="s">
        <v>5128</v>
      </c>
      <c r="C68" s="97" t="s">
        <v>5129</v>
      </c>
      <c r="D68" s="96" t="s">
        <v>99</v>
      </c>
      <c r="E68" s="101"/>
      <c r="F68" s="101"/>
      <c r="G68" s="101"/>
      <c r="H68" s="102" t="s">
        <v>73</v>
      </c>
      <c r="I68" s="96"/>
      <c r="J68" s="105"/>
      <c r="K68" s="106"/>
      <c r="L68" s="107" t="str">
        <f>_xlfn.IFNA(VLOOKUP(B68,'[1]CDM Patients Data'!$B$389:$O$5000,7,FALSE),"")</f>
        <v>Ovary</v>
      </c>
      <c r="M68" s="114">
        <f>_xlfn.IFNA(VLOOKUP(B68,'[1]CDM Patients Data'!$B$389:$O$5000,8,FALSE),"")</f>
        <v>0</v>
      </c>
      <c r="N68" s="114">
        <f>_xlfn.IFNA(VLOOKUP(B68,'[1]CDM Patients Data'!$B$389:$O$5000,9,FALSE),"")</f>
        <v>0</v>
      </c>
      <c r="O68" s="114">
        <f>_xlfn.IFNA(VLOOKUP(B68,'[1]CDM Patients Data'!$B$389:$O$5000,10,FALSE),"")</f>
        <v>0</v>
      </c>
      <c r="P68" s="106"/>
      <c r="Q68" s="116"/>
      <c r="R68" s="96" t="s">
        <v>5080</v>
      </c>
      <c r="S68" s="101"/>
      <c r="T68" s="101"/>
      <c r="U68" s="101"/>
      <c r="V68" s="120"/>
      <c r="W68" s="118" t="s">
        <v>80</v>
      </c>
      <c r="X68" s="119">
        <v>13429819</v>
      </c>
      <c r="Y68" s="118">
        <f t="shared" si="3"/>
        <v>4.0289457</v>
      </c>
      <c r="Z68" s="122"/>
      <c r="AA68" s="122" t="s">
        <v>94</v>
      </c>
      <c r="AB68" s="128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 t="str">
        <f t="shared" si="4"/>
        <v>NA</v>
      </c>
      <c r="AU68" s="125" t="str">
        <f t="shared" si="5"/>
        <v>NA</v>
      </c>
      <c r="AV68" s="125"/>
      <c r="AW68" s="131"/>
      <c r="AX68" s="132"/>
      <c r="AY68" s="125"/>
      <c r="AZ68" s="132"/>
      <c r="BA68" s="133"/>
      <c r="BB68" s="132"/>
      <c r="BC68" s="132"/>
      <c r="BD68" s="132"/>
      <c r="BE68" s="125"/>
      <c r="BF68" s="125"/>
      <c r="BG68" s="125"/>
      <c r="BH68" s="125"/>
      <c r="BI68" s="125"/>
      <c r="BJ68" s="125"/>
      <c r="BK68" s="125"/>
      <c r="BL68" s="131"/>
      <c r="BM68" s="134"/>
      <c r="BN68" s="125"/>
      <c r="BO68" s="125"/>
      <c r="BP68" s="133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35"/>
      <c r="CD68" s="136"/>
      <c r="CE68" s="137"/>
      <c r="CF68" s="137"/>
      <c r="CG68" s="138"/>
      <c r="CH68" s="138"/>
      <c r="CI68" s="138"/>
      <c r="CJ68" s="138"/>
      <c r="CK68" s="138"/>
      <c r="CL68" s="138"/>
      <c r="CM68" s="138"/>
      <c r="CN68" s="138"/>
      <c r="CO68" s="140"/>
      <c r="CP68" s="90"/>
    </row>
    <row r="69" ht="15" hidden="1" spans="1:94">
      <c r="A69" s="93">
        <v>260</v>
      </c>
      <c r="B69" s="94" t="s">
        <v>5130</v>
      </c>
      <c r="C69" s="97" t="s">
        <v>5131</v>
      </c>
      <c r="D69" s="96" t="s">
        <v>99</v>
      </c>
      <c r="E69" s="101"/>
      <c r="F69" s="101"/>
      <c r="G69" s="101"/>
      <c r="H69" s="102" t="s">
        <v>90</v>
      </c>
      <c r="I69" s="96"/>
      <c r="J69" s="105"/>
      <c r="K69" s="106"/>
      <c r="L69" s="107" t="str">
        <f>_xlfn.IFNA(VLOOKUP(B69,'[1]CDM Patients Data'!$B$389:$O$5000,7,FALSE),"")</f>
        <v>Breast</v>
      </c>
      <c r="M69" s="114">
        <f>_xlfn.IFNA(VLOOKUP(B69,'[1]CDM Patients Data'!$B$389:$O$5000,8,FALSE),"")</f>
        <v>0</v>
      </c>
      <c r="N69" s="114">
        <f>_xlfn.IFNA(VLOOKUP(B69,'[1]CDM Patients Data'!$B$389:$O$5000,9,FALSE),"")</f>
        <v>0</v>
      </c>
      <c r="O69" s="114">
        <f>_xlfn.IFNA(VLOOKUP(B69,'[1]CDM Patients Data'!$B$389:$O$5000,10,FALSE),"")</f>
        <v>0</v>
      </c>
      <c r="P69" s="106"/>
      <c r="Q69" s="116"/>
      <c r="R69" s="96" t="s">
        <v>5080</v>
      </c>
      <c r="S69" s="101"/>
      <c r="T69" s="101"/>
      <c r="U69" s="101"/>
      <c r="V69" s="120"/>
      <c r="W69" s="118" t="s">
        <v>80</v>
      </c>
      <c r="X69" s="119">
        <v>16111594</v>
      </c>
      <c r="Y69" s="118">
        <f t="shared" si="3"/>
        <v>4.8334782</v>
      </c>
      <c r="Z69" s="122"/>
      <c r="AA69" s="122" t="s">
        <v>94</v>
      </c>
      <c r="AB69" s="128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 t="str">
        <f t="shared" si="4"/>
        <v>NA</v>
      </c>
      <c r="AU69" s="125" t="str">
        <f t="shared" si="5"/>
        <v>NA</v>
      </c>
      <c r="AV69" s="125"/>
      <c r="AW69" s="131"/>
      <c r="AX69" s="132"/>
      <c r="AY69" s="125"/>
      <c r="AZ69" s="132"/>
      <c r="BA69" s="133"/>
      <c r="BB69" s="132"/>
      <c r="BC69" s="132"/>
      <c r="BD69" s="132"/>
      <c r="BE69" s="125"/>
      <c r="BF69" s="125"/>
      <c r="BG69" s="125"/>
      <c r="BH69" s="125"/>
      <c r="BI69" s="125"/>
      <c r="BJ69" s="125"/>
      <c r="BK69" s="125"/>
      <c r="BL69" s="131"/>
      <c r="BM69" s="134"/>
      <c r="BN69" s="125"/>
      <c r="BO69" s="125"/>
      <c r="BP69" s="133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35"/>
      <c r="CD69" s="136"/>
      <c r="CE69" s="137"/>
      <c r="CF69" s="137"/>
      <c r="CG69" s="138"/>
      <c r="CH69" s="138"/>
      <c r="CI69" s="138"/>
      <c r="CJ69" s="138"/>
      <c r="CK69" s="138"/>
      <c r="CL69" s="138"/>
      <c r="CM69" s="138"/>
      <c r="CN69" s="138"/>
      <c r="CO69" s="140"/>
      <c r="CP69" s="90"/>
    </row>
    <row r="70" ht="15" hidden="1" spans="1:94">
      <c r="A70" s="97">
        <v>261</v>
      </c>
      <c r="B70" s="94" t="s">
        <v>5132</v>
      </c>
      <c r="C70" s="97" t="s">
        <v>5133</v>
      </c>
      <c r="D70" s="96" t="s">
        <v>71</v>
      </c>
      <c r="E70" s="101"/>
      <c r="F70" s="101"/>
      <c r="G70" s="101"/>
      <c r="H70" s="102" t="s">
        <v>73</v>
      </c>
      <c r="I70" s="96"/>
      <c r="J70" s="105"/>
      <c r="K70" s="106"/>
      <c r="L70" s="107" t="str">
        <f>_xlfn.IFNA(VLOOKUP(B70,'[1]CDM Patients Data'!$B$389:$O$5000,7,FALSE),"")</f>
        <v>Ovary</v>
      </c>
      <c r="M70" s="114">
        <f>_xlfn.IFNA(VLOOKUP(B70,'[1]CDM Patients Data'!$B$389:$O$5000,8,FALSE),"")</f>
        <v>0</v>
      </c>
      <c r="N70" s="114">
        <f>_xlfn.IFNA(VLOOKUP(B70,'[1]CDM Patients Data'!$B$389:$O$5000,9,FALSE),"")</f>
        <v>0</v>
      </c>
      <c r="O70" s="114">
        <f>_xlfn.IFNA(VLOOKUP(B70,'[1]CDM Patients Data'!$B$389:$O$5000,10,FALSE),"")</f>
        <v>0</v>
      </c>
      <c r="P70" s="106"/>
      <c r="Q70" s="116"/>
      <c r="R70" s="96" t="s">
        <v>5080</v>
      </c>
      <c r="S70" s="101"/>
      <c r="T70" s="101"/>
      <c r="U70" s="101"/>
      <c r="V70" s="120"/>
      <c r="W70" s="118" t="s">
        <v>80</v>
      </c>
      <c r="X70" s="119">
        <v>62355889</v>
      </c>
      <c r="Y70" s="118">
        <f t="shared" si="3"/>
        <v>18.7067667</v>
      </c>
      <c r="Z70" s="122"/>
      <c r="AA70" s="122" t="s">
        <v>81</v>
      </c>
      <c r="AB70" s="124" t="s">
        <v>118</v>
      </c>
      <c r="AC70" s="124" t="s">
        <v>5134</v>
      </c>
      <c r="AD70" s="128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>
        <v>11.22</v>
      </c>
      <c r="AS70" s="125">
        <v>10.68</v>
      </c>
      <c r="AT70" s="125" t="str">
        <f t="shared" si="4"/>
        <v>LOW</v>
      </c>
      <c r="AU70" s="125" t="str">
        <f t="shared" si="5"/>
        <v>MSS</v>
      </c>
      <c r="AV70" s="125"/>
      <c r="AW70" s="131"/>
      <c r="AX70" s="132"/>
      <c r="AY70" s="125"/>
      <c r="AZ70" s="132"/>
      <c r="BA70" s="133"/>
      <c r="BB70" s="132"/>
      <c r="BC70" s="132"/>
      <c r="BD70" s="132"/>
      <c r="BE70" s="125"/>
      <c r="BF70" s="125"/>
      <c r="BG70" s="125"/>
      <c r="BH70" s="125"/>
      <c r="BI70" s="125"/>
      <c r="BJ70" s="125"/>
      <c r="BK70" s="125"/>
      <c r="BL70" s="131"/>
      <c r="BM70" s="134"/>
      <c r="BN70" s="125"/>
      <c r="BO70" s="125"/>
      <c r="BP70" s="133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35"/>
      <c r="CD70" s="116"/>
      <c r="CE70" s="137"/>
      <c r="CF70" s="137"/>
      <c r="CG70" s="152"/>
      <c r="CH70" s="152"/>
      <c r="CI70" s="138"/>
      <c r="CJ70" s="138"/>
      <c r="CK70" s="152"/>
      <c r="CL70" s="138"/>
      <c r="CM70" s="138"/>
      <c r="CN70" s="138"/>
      <c r="CO70" s="140"/>
      <c r="CP70" s="90"/>
    </row>
    <row r="71" ht="15" hidden="1" spans="1:94">
      <c r="A71" s="97">
        <v>262</v>
      </c>
      <c r="B71" s="94" t="s">
        <v>5135</v>
      </c>
      <c r="C71" s="97" t="s">
        <v>5136</v>
      </c>
      <c r="D71" s="96" t="s">
        <v>71</v>
      </c>
      <c r="E71" s="101"/>
      <c r="F71" s="101"/>
      <c r="G71" s="101"/>
      <c r="H71" s="102" t="s">
        <v>5137</v>
      </c>
      <c r="I71" s="96"/>
      <c r="J71" s="105"/>
      <c r="K71" s="106"/>
      <c r="L71" s="107" t="str">
        <f>_xlfn.IFNA(VLOOKUP(B71,'[1]CDM Patients Data'!$B$389:$O$5000,7,FALSE),"")</f>
        <v>Kidney</v>
      </c>
      <c r="M71" s="114">
        <f>_xlfn.IFNA(VLOOKUP(B71,'[1]CDM Patients Data'!$B$389:$O$5000,8,FALSE),"")</f>
        <v>0</v>
      </c>
      <c r="N71" s="114">
        <f>_xlfn.IFNA(VLOOKUP(B71,'[1]CDM Patients Data'!$B$389:$O$5000,9,FALSE),"")</f>
        <v>0</v>
      </c>
      <c r="O71" s="114">
        <f>_xlfn.IFNA(VLOOKUP(B71,'[1]CDM Patients Data'!$B$389:$O$5000,10,FALSE),"")</f>
        <v>0</v>
      </c>
      <c r="P71" s="106"/>
      <c r="Q71" s="116"/>
      <c r="R71" s="96" t="s">
        <v>5080</v>
      </c>
      <c r="S71" s="101"/>
      <c r="T71" s="101"/>
      <c r="U71" s="101"/>
      <c r="V71" s="120"/>
      <c r="W71" s="118" t="s">
        <v>80</v>
      </c>
      <c r="X71" s="119">
        <v>37699819</v>
      </c>
      <c r="Y71" s="118">
        <f t="shared" si="3"/>
        <v>11.3099457</v>
      </c>
      <c r="Z71" s="122"/>
      <c r="AA71" s="122" t="s">
        <v>81</v>
      </c>
      <c r="AB71" s="128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>
        <v>10.37</v>
      </c>
      <c r="AS71" s="125">
        <v>11.71</v>
      </c>
      <c r="AT71" s="125" t="str">
        <f t="shared" si="4"/>
        <v>LOW</v>
      </c>
      <c r="AU71" s="125" t="str">
        <f t="shared" si="5"/>
        <v>MSS</v>
      </c>
      <c r="AV71" s="125"/>
      <c r="AW71" s="131"/>
      <c r="AX71" s="132"/>
      <c r="AY71" s="125"/>
      <c r="AZ71" s="132"/>
      <c r="BA71" s="133"/>
      <c r="BB71" s="132"/>
      <c r="BC71" s="132"/>
      <c r="BD71" s="132"/>
      <c r="BE71" s="125"/>
      <c r="BF71" s="125"/>
      <c r="BG71" s="125"/>
      <c r="BH71" s="125"/>
      <c r="BI71" s="125"/>
      <c r="BJ71" s="125"/>
      <c r="BK71" s="125"/>
      <c r="BL71" s="131"/>
      <c r="BM71" s="134"/>
      <c r="BN71" s="125"/>
      <c r="BO71" s="125"/>
      <c r="BP71" s="133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35"/>
      <c r="CD71" s="136"/>
      <c r="CE71" s="137"/>
      <c r="CF71" s="137"/>
      <c r="CG71" s="138"/>
      <c r="CH71" s="138"/>
      <c r="CI71" s="138"/>
      <c r="CJ71" s="138"/>
      <c r="CK71" s="138"/>
      <c r="CL71" s="138"/>
      <c r="CM71" s="138"/>
      <c r="CN71" s="138"/>
      <c r="CO71" s="140"/>
      <c r="CP71" s="90"/>
    </row>
    <row r="72" ht="15" hidden="1" spans="1:94">
      <c r="A72" s="97">
        <v>263</v>
      </c>
      <c r="B72" s="94" t="s">
        <v>5138</v>
      </c>
      <c r="C72" s="97" t="s">
        <v>5139</v>
      </c>
      <c r="D72" s="96" t="s">
        <v>122</v>
      </c>
      <c r="E72" s="101"/>
      <c r="F72" s="101"/>
      <c r="G72" s="101"/>
      <c r="H72" s="102" t="s">
        <v>313</v>
      </c>
      <c r="I72" s="96"/>
      <c r="J72" s="105"/>
      <c r="K72" s="106"/>
      <c r="L72" s="107" t="str">
        <f>_xlfn.IFNA(VLOOKUP(B72,'[1]CDM Patients Data'!$B$389:$O$5000,7,FALSE),"")</f>
        <v>Liver</v>
      </c>
      <c r="M72" s="114">
        <f>_xlfn.IFNA(VLOOKUP(B72,'[1]CDM Patients Data'!$B$389:$O$5000,8,FALSE),"")</f>
        <v>0</v>
      </c>
      <c r="N72" s="114">
        <f>_xlfn.IFNA(VLOOKUP(B72,'[1]CDM Patients Data'!$B$389:$O$5000,9,FALSE),"")</f>
        <v>0</v>
      </c>
      <c r="O72" s="114">
        <f>_xlfn.IFNA(VLOOKUP(B72,'[1]CDM Patients Data'!$B$389:$O$5000,10,FALSE),"")</f>
        <v>0</v>
      </c>
      <c r="P72" s="106"/>
      <c r="Q72" s="116"/>
      <c r="R72" s="96" t="s">
        <v>5080</v>
      </c>
      <c r="S72" s="101"/>
      <c r="T72" s="101"/>
      <c r="U72" s="101"/>
      <c r="V72" s="120"/>
      <c r="W72" s="118" t="s">
        <v>80</v>
      </c>
      <c r="X72" s="119">
        <v>39981940</v>
      </c>
      <c r="Y72" s="118">
        <f t="shared" si="3"/>
        <v>11.994582</v>
      </c>
      <c r="Z72" s="122"/>
      <c r="AA72" s="122" t="s">
        <v>81</v>
      </c>
      <c r="AB72" s="124" t="s">
        <v>1465</v>
      </c>
      <c r="AC72" s="124" t="s">
        <v>401</v>
      </c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>
        <v>13.35</v>
      </c>
      <c r="AS72" s="125">
        <v>11.41</v>
      </c>
      <c r="AT72" s="125" t="str">
        <f t="shared" si="4"/>
        <v>LOW</v>
      </c>
      <c r="AU72" s="125" t="str">
        <f t="shared" si="5"/>
        <v>MSS</v>
      </c>
      <c r="AV72" s="125"/>
      <c r="AW72" s="131"/>
      <c r="AX72" s="132"/>
      <c r="AY72" s="125"/>
      <c r="AZ72" s="132"/>
      <c r="BA72" s="133"/>
      <c r="BB72" s="132"/>
      <c r="BC72" s="132"/>
      <c r="BD72" s="132"/>
      <c r="BE72" s="125"/>
      <c r="BF72" s="125"/>
      <c r="BG72" s="125"/>
      <c r="BH72" s="125"/>
      <c r="BI72" s="125"/>
      <c r="BJ72" s="125"/>
      <c r="BK72" s="125"/>
      <c r="BL72" s="131"/>
      <c r="BM72" s="134"/>
      <c r="BN72" s="125"/>
      <c r="BO72" s="125"/>
      <c r="BP72" s="133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35"/>
      <c r="CD72" s="136"/>
      <c r="CE72" s="137"/>
      <c r="CF72" s="137"/>
      <c r="CG72" s="138" t="s">
        <v>80</v>
      </c>
      <c r="CH72" s="138"/>
      <c r="CI72" s="138"/>
      <c r="CJ72" s="138"/>
      <c r="CK72" s="138"/>
      <c r="CL72" s="138"/>
      <c r="CM72" s="138"/>
      <c r="CN72" s="138"/>
      <c r="CO72" s="140"/>
      <c r="CP72" s="90"/>
    </row>
    <row r="73" ht="15" hidden="1" spans="1:94">
      <c r="A73" s="97">
        <v>264</v>
      </c>
      <c r="B73" s="94" t="s">
        <v>5140</v>
      </c>
      <c r="C73" s="97" t="s">
        <v>5141</v>
      </c>
      <c r="D73" s="96" t="s">
        <v>71</v>
      </c>
      <c r="E73" s="101"/>
      <c r="F73" s="101"/>
      <c r="G73" s="101"/>
      <c r="H73" s="102" t="s">
        <v>5142</v>
      </c>
      <c r="I73" s="96"/>
      <c r="J73" s="105"/>
      <c r="K73" s="106"/>
      <c r="L73" s="107" t="str">
        <f>_xlfn.IFNA(VLOOKUP(B73,'[1]CDM Patients Data'!$B$389:$O$5000,7,FALSE),"")</f>
        <v>Stomach</v>
      </c>
      <c r="M73" s="114">
        <f>_xlfn.IFNA(VLOOKUP(B73,'[1]CDM Patients Data'!$B$389:$O$5000,8,FALSE),"")</f>
        <v>0</v>
      </c>
      <c r="N73" s="114">
        <f>_xlfn.IFNA(VLOOKUP(B73,'[1]CDM Patients Data'!$B$389:$O$5000,9,FALSE),"")</f>
        <v>0</v>
      </c>
      <c r="O73" s="114">
        <f>_xlfn.IFNA(VLOOKUP(B73,'[1]CDM Patients Data'!$B$389:$O$5000,10,FALSE),"")</f>
        <v>0</v>
      </c>
      <c r="P73" s="106"/>
      <c r="Q73" s="116"/>
      <c r="R73" s="96" t="s">
        <v>5080</v>
      </c>
      <c r="S73" s="101"/>
      <c r="T73" s="101"/>
      <c r="U73" s="101"/>
      <c r="V73" s="120"/>
      <c r="W73" s="118" t="s">
        <v>80</v>
      </c>
      <c r="X73" s="119">
        <v>19754754</v>
      </c>
      <c r="Y73" s="118">
        <f t="shared" si="3"/>
        <v>5.9264262</v>
      </c>
      <c r="Z73" s="122"/>
      <c r="AA73" s="122" t="s">
        <v>94</v>
      </c>
      <c r="AB73" s="124" t="s">
        <v>118</v>
      </c>
      <c r="AC73" s="128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>
        <v>6.71</v>
      </c>
      <c r="AS73" s="125">
        <v>11.27</v>
      </c>
      <c r="AT73" s="125" t="str">
        <f t="shared" si="4"/>
        <v>LOW</v>
      </c>
      <c r="AU73" s="125" t="str">
        <f t="shared" si="5"/>
        <v>MSS</v>
      </c>
      <c r="AV73" s="125"/>
      <c r="AW73" s="131"/>
      <c r="AX73" s="132"/>
      <c r="AY73" s="125"/>
      <c r="AZ73" s="132"/>
      <c r="BA73" s="133"/>
      <c r="BB73" s="132"/>
      <c r="BC73" s="132"/>
      <c r="BD73" s="132"/>
      <c r="BE73" s="125"/>
      <c r="BF73" s="125"/>
      <c r="BG73" s="125"/>
      <c r="BH73" s="125"/>
      <c r="BI73" s="125"/>
      <c r="BJ73" s="125"/>
      <c r="BK73" s="125"/>
      <c r="BL73" s="131"/>
      <c r="BM73" s="134"/>
      <c r="BN73" s="125"/>
      <c r="BO73" s="125"/>
      <c r="BP73" s="133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35"/>
      <c r="CD73" s="136"/>
      <c r="CE73" s="137"/>
      <c r="CF73" s="137"/>
      <c r="CG73" s="138"/>
      <c r="CH73" s="138"/>
      <c r="CI73" s="138"/>
      <c r="CJ73" s="138"/>
      <c r="CK73" s="138"/>
      <c r="CL73" s="138"/>
      <c r="CM73" s="138"/>
      <c r="CN73" s="138"/>
      <c r="CO73" s="140"/>
      <c r="CP73" s="90"/>
    </row>
    <row r="74" ht="15" hidden="1" spans="1:94">
      <c r="A74" s="97">
        <v>265</v>
      </c>
      <c r="B74" s="94" t="s">
        <v>5143</v>
      </c>
      <c r="C74" s="97" t="s">
        <v>5144</v>
      </c>
      <c r="D74" s="96" t="s">
        <v>111</v>
      </c>
      <c r="E74" s="101"/>
      <c r="F74" s="101"/>
      <c r="G74" s="101"/>
      <c r="H74" s="102" t="s">
        <v>1477</v>
      </c>
      <c r="I74" s="96"/>
      <c r="J74" s="105"/>
      <c r="K74" s="106"/>
      <c r="L74" s="107" t="str">
        <f>_xlfn.IFNA(VLOOKUP(B74,'[1]CDM Patients Data'!$B$389:$O$5000,7,FALSE),"")</f>
        <v>Terminal Ileum + Rectum</v>
      </c>
      <c r="M74" s="114">
        <f>_xlfn.IFNA(VLOOKUP(B74,'[1]CDM Patients Data'!$B$389:$O$5000,8,FALSE),"")</f>
        <v>0</v>
      </c>
      <c r="N74" s="114">
        <f>_xlfn.IFNA(VLOOKUP(B74,'[1]CDM Patients Data'!$B$389:$O$5000,9,FALSE),"")</f>
        <v>0</v>
      </c>
      <c r="O74" s="114">
        <f>_xlfn.IFNA(VLOOKUP(B74,'[1]CDM Patients Data'!$B$389:$O$5000,10,FALSE),"")</f>
        <v>0</v>
      </c>
      <c r="P74" s="106"/>
      <c r="Q74" s="116"/>
      <c r="R74" s="96" t="s">
        <v>5080</v>
      </c>
      <c r="S74" s="101"/>
      <c r="T74" s="101"/>
      <c r="U74" s="101"/>
      <c r="V74" s="117"/>
      <c r="W74" s="118" t="s">
        <v>80</v>
      </c>
      <c r="X74" s="119">
        <v>21551286</v>
      </c>
      <c r="Y74" s="118">
        <f t="shared" si="3"/>
        <v>6.4653858</v>
      </c>
      <c r="Z74" s="122"/>
      <c r="AA74" s="122" t="s">
        <v>94</v>
      </c>
      <c r="AB74" s="124" t="s">
        <v>118</v>
      </c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>
        <v>7.68</v>
      </c>
      <c r="AS74" s="125">
        <v>11.23</v>
      </c>
      <c r="AT74" s="125" t="str">
        <f t="shared" si="4"/>
        <v>LOW</v>
      </c>
      <c r="AU74" s="125" t="str">
        <f t="shared" si="5"/>
        <v>MSS</v>
      </c>
      <c r="AV74" s="125"/>
      <c r="AW74" s="131"/>
      <c r="AX74" s="132"/>
      <c r="AY74" s="125"/>
      <c r="AZ74" s="132"/>
      <c r="BA74" s="133"/>
      <c r="BB74" s="132"/>
      <c r="BC74" s="132"/>
      <c r="BD74" s="132"/>
      <c r="BE74" s="125"/>
      <c r="BF74" s="125"/>
      <c r="BG74" s="125"/>
      <c r="BH74" s="125"/>
      <c r="BI74" s="125"/>
      <c r="BJ74" s="125"/>
      <c r="BK74" s="125"/>
      <c r="BL74" s="131"/>
      <c r="BM74" s="134"/>
      <c r="BN74" s="125"/>
      <c r="BO74" s="125"/>
      <c r="BP74" s="133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35"/>
      <c r="CD74" s="136"/>
      <c r="CE74" s="137"/>
      <c r="CF74" s="137"/>
      <c r="CG74" s="138" t="s">
        <v>80</v>
      </c>
      <c r="CH74" s="138"/>
      <c r="CI74" s="138"/>
      <c r="CJ74" s="138"/>
      <c r="CK74" s="138"/>
      <c r="CL74" s="138"/>
      <c r="CM74" s="138"/>
      <c r="CN74" s="138"/>
      <c r="CO74" s="140"/>
      <c r="CP74" s="90"/>
    </row>
    <row r="75" ht="15" hidden="1" spans="1:94">
      <c r="A75" s="97">
        <v>266</v>
      </c>
      <c r="B75" s="94" t="s">
        <v>5145</v>
      </c>
      <c r="C75" s="97" t="s">
        <v>5146</v>
      </c>
      <c r="D75" s="96" t="s">
        <v>5147</v>
      </c>
      <c r="E75" s="101"/>
      <c r="F75" s="101"/>
      <c r="G75" s="101"/>
      <c r="H75" s="102" t="s">
        <v>366</v>
      </c>
      <c r="I75" s="96"/>
      <c r="J75" s="105"/>
      <c r="K75" s="106"/>
      <c r="L75" s="107" t="str">
        <f>_xlfn.IFNA(VLOOKUP(B75,'[1]CDM Patients Data'!$B$389:$O$5000,7,FALSE),"")</f>
        <v>Lung</v>
      </c>
      <c r="M75" s="114" t="str">
        <f>_xlfn.IFNA(VLOOKUP(B75,'[1]CDM Patients Data'!$B$389:$O$5000,8,FALSE),"")</f>
        <v>Lung NOS</v>
      </c>
      <c r="N75" s="114" t="str">
        <f>_xlfn.IFNA(VLOOKUP(B75,'[1]CDM Patients Data'!$B$389:$O$5000,9,FALSE),"")</f>
        <v>Adenocarcinoma, NOS</v>
      </c>
      <c r="O75" s="114" t="str">
        <f>_xlfn.IFNA(VLOOKUP(B75,'[1]CDM Patients Data'!$B$389:$O$5000,10,FALSE),"")</f>
        <v>Right</v>
      </c>
      <c r="P75" s="106"/>
      <c r="Q75" s="116"/>
      <c r="R75" s="96" t="s">
        <v>5080</v>
      </c>
      <c r="S75" s="101"/>
      <c r="T75" s="101"/>
      <c r="U75" s="101"/>
      <c r="V75" s="117"/>
      <c r="W75" s="118" t="s">
        <v>80</v>
      </c>
      <c r="X75" s="119">
        <v>15175701</v>
      </c>
      <c r="Y75" s="118">
        <f t="shared" si="3"/>
        <v>4.5527103</v>
      </c>
      <c r="Z75" s="122"/>
      <c r="AA75" s="122" t="s">
        <v>94</v>
      </c>
      <c r="AB75" s="124" t="s">
        <v>521</v>
      </c>
      <c r="AC75" s="124" t="s">
        <v>118</v>
      </c>
      <c r="AD75" s="124" t="s">
        <v>5034</v>
      </c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>
        <v>9.97</v>
      </c>
      <c r="AS75" s="125">
        <v>11.51</v>
      </c>
      <c r="AT75" s="125" t="str">
        <f t="shared" si="4"/>
        <v>LOW</v>
      </c>
      <c r="AU75" s="125" t="str">
        <f t="shared" si="5"/>
        <v>MSS</v>
      </c>
      <c r="AV75" s="125"/>
      <c r="AW75" s="131"/>
      <c r="AX75" s="132"/>
      <c r="AY75" s="125"/>
      <c r="AZ75" s="132"/>
      <c r="BA75" s="133"/>
      <c r="BB75" s="132"/>
      <c r="BC75" s="132"/>
      <c r="BD75" s="132"/>
      <c r="BE75" s="125"/>
      <c r="BF75" s="125"/>
      <c r="BG75" s="125"/>
      <c r="BH75" s="125"/>
      <c r="BI75" s="125"/>
      <c r="BJ75" s="125"/>
      <c r="BK75" s="125"/>
      <c r="BL75" s="131"/>
      <c r="BM75" s="134"/>
      <c r="BN75" s="125"/>
      <c r="BO75" s="125"/>
      <c r="BP75" s="133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35"/>
      <c r="CD75" s="136"/>
      <c r="CE75" s="137"/>
      <c r="CF75" s="137"/>
      <c r="CG75" s="138"/>
      <c r="CH75" s="138"/>
      <c r="CI75" s="138"/>
      <c r="CJ75" s="138"/>
      <c r="CK75" s="138"/>
      <c r="CL75" s="138"/>
      <c r="CM75" s="138"/>
      <c r="CN75" s="138"/>
      <c r="CO75" s="140"/>
      <c r="CP75" s="90"/>
    </row>
    <row r="76" ht="15" hidden="1" spans="1:94">
      <c r="A76" s="97">
        <v>267</v>
      </c>
      <c r="B76" s="94" t="s">
        <v>5148</v>
      </c>
      <c r="C76" s="97" t="s">
        <v>5149</v>
      </c>
      <c r="D76" s="96" t="s">
        <v>111</v>
      </c>
      <c r="E76" s="101"/>
      <c r="F76" s="101"/>
      <c r="G76" s="101"/>
      <c r="H76" s="102" t="s">
        <v>166</v>
      </c>
      <c r="I76" s="96" t="s">
        <v>5150</v>
      </c>
      <c r="J76" s="105"/>
      <c r="K76" s="106"/>
      <c r="L76" s="107" t="str">
        <f>_xlfn.IFNA(VLOOKUP(B76,'[1]CDM Patients Data'!$B$389:$O$5000,7,FALSE),"")</f>
        <v>Esophagus</v>
      </c>
      <c r="M76" s="114" t="str">
        <f>_xlfn.IFNA(VLOOKUP(B76,'[1]CDM Patients Data'!$B$389:$O$5000,8,FALSE),"")</f>
        <v>Abdominal esophagus</v>
      </c>
      <c r="N76" s="114" t="str">
        <f>_xlfn.IFNA(VLOOKUP(B76,'[1]CDM Patients Data'!$B$389:$O$5000,9,FALSE),"")</f>
        <v>Adenocarcinoma, NOS</v>
      </c>
      <c r="O76" s="114" t="str">
        <f>_xlfn.IFNA(VLOOKUP(B76,'[1]CDM Patients Data'!$B$389:$O$5000,10,FALSE),"")</f>
        <v>Not a paired site</v>
      </c>
      <c r="P76" s="106"/>
      <c r="Q76" s="116"/>
      <c r="R76" s="96" t="s">
        <v>76</v>
      </c>
      <c r="S76" s="101"/>
      <c r="T76" s="101"/>
      <c r="U76" s="101"/>
      <c r="V76" s="120"/>
      <c r="W76" s="118" t="s">
        <v>80</v>
      </c>
      <c r="X76" s="119">
        <v>78163228</v>
      </c>
      <c r="Y76" s="118">
        <f t="shared" si="3"/>
        <v>23.4489684</v>
      </c>
      <c r="Z76" s="122"/>
      <c r="AA76" s="122" t="s">
        <v>81</v>
      </c>
      <c r="AB76" s="126" t="s">
        <v>279</v>
      </c>
      <c r="AC76" s="126" t="s">
        <v>118</v>
      </c>
      <c r="AD76" s="126" t="s">
        <v>413</v>
      </c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 t="str">
        <f t="shared" si="4"/>
        <v>NA</v>
      </c>
      <c r="AU76" s="125" t="str">
        <f t="shared" si="5"/>
        <v>NA</v>
      </c>
      <c r="AV76" s="125"/>
      <c r="AW76" s="131"/>
      <c r="AX76" s="132"/>
      <c r="AY76" s="125"/>
      <c r="AZ76" s="132"/>
      <c r="BA76" s="133"/>
      <c r="BB76" s="132"/>
      <c r="BC76" s="132"/>
      <c r="BD76" s="132"/>
      <c r="BE76" s="125"/>
      <c r="BF76" s="125"/>
      <c r="BG76" s="125"/>
      <c r="BH76" s="125"/>
      <c r="BI76" s="125"/>
      <c r="BJ76" s="125"/>
      <c r="BK76" s="125"/>
      <c r="BL76" s="131"/>
      <c r="BM76" s="134"/>
      <c r="BN76" s="125"/>
      <c r="BO76" s="125"/>
      <c r="BP76" s="133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35"/>
      <c r="CD76" s="136"/>
      <c r="CE76" s="137"/>
      <c r="CF76" s="137"/>
      <c r="CG76" s="138"/>
      <c r="CH76" s="138"/>
      <c r="CI76" s="138"/>
      <c r="CJ76" s="138"/>
      <c r="CK76" s="138"/>
      <c r="CL76" s="138"/>
      <c r="CM76" s="138"/>
      <c r="CN76" s="138"/>
      <c r="CO76" s="140"/>
      <c r="CP76" s="90"/>
    </row>
    <row r="77" ht="15" hidden="1" spans="1:94">
      <c r="A77" s="97">
        <v>268</v>
      </c>
      <c r="B77" s="94" t="s">
        <v>5151</v>
      </c>
      <c r="C77" s="97" t="s">
        <v>5152</v>
      </c>
      <c r="D77" s="96" t="s">
        <v>71</v>
      </c>
      <c r="E77" s="101"/>
      <c r="F77" s="101"/>
      <c r="G77" s="101"/>
      <c r="H77" s="102" t="s">
        <v>366</v>
      </c>
      <c r="I77" s="96"/>
      <c r="J77" s="105"/>
      <c r="K77" s="106"/>
      <c r="L77" s="107" t="str">
        <f>_xlfn.IFNA(VLOOKUP(B77,'[1]CDM Patients Data'!$B$389:$O$5000,7,FALSE),"")</f>
        <v>Lung</v>
      </c>
      <c r="M77" s="114" t="str">
        <f>_xlfn.IFNA(VLOOKUP(B77,'[1]CDM Patients Data'!$B$389:$O$5000,8,FALSE),"")</f>
        <v>Upper lobe, lung</v>
      </c>
      <c r="N77" s="114" t="str">
        <f>_xlfn.IFNA(VLOOKUP(B77,'[1]CDM Patients Data'!$B$389:$O$5000,9,FALSE),"")</f>
        <v>Adenocarcinoma, NOS</v>
      </c>
      <c r="O77" s="114" t="str">
        <f>_xlfn.IFNA(VLOOKUP(B77,'[1]CDM Patients Data'!$B$389:$O$5000,10,FALSE),"")</f>
        <v>Left</v>
      </c>
      <c r="P77" s="106"/>
      <c r="Q77" s="116"/>
      <c r="R77" s="96" t="s">
        <v>5080</v>
      </c>
      <c r="S77" s="101"/>
      <c r="T77" s="101"/>
      <c r="U77" s="101"/>
      <c r="V77" s="117"/>
      <c r="W77" s="118" t="s">
        <v>80</v>
      </c>
      <c r="X77" s="119">
        <v>25670698</v>
      </c>
      <c r="Y77" s="118">
        <f t="shared" si="3"/>
        <v>7.7012094</v>
      </c>
      <c r="Z77" s="122"/>
      <c r="AA77" s="122" t="s">
        <v>94</v>
      </c>
      <c r="AB77" s="124" t="s">
        <v>118</v>
      </c>
      <c r="AC77" s="124" t="s">
        <v>117</v>
      </c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>
        <v>7.8</v>
      </c>
      <c r="AS77" s="125">
        <v>11.69</v>
      </c>
      <c r="AT77" s="125" t="str">
        <f t="shared" si="4"/>
        <v>LOW</v>
      </c>
      <c r="AU77" s="125" t="str">
        <f t="shared" si="5"/>
        <v>MSS</v>
      </c>
      <c r="AV77" s="125"/>
      <c r="AW77" s="131"/>
      <c r="AX77" s="132"/>
      <c r="AY77" s="125"/>
      <c r="AZ77" s="132"/>
      <c r="BA77" s="133"/>
      <c r="BB77" s="132"/>
      <c r="BC77" s="132"/>
      <c r="BD77" s="132"/>
      <c r="BE77" s="125"/>
      <c r="BF77" s="125"/>
      <c r="BG77" s="125"/>
      <c r="BH77" s="125"/>
      <c r="BI77" s="125"/>
      <c r="BJ77" s="125"/>
      <c r="BK77" s="125"/>
      <c r="BL77" s="131"/>
      <c r="BM77" s="134"/>
      <c r="BN77" s="125"/>
      <c r="BO77" s="125"/>
      <c r="BP77" s="133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35"/>
      <c r="CD77" s="136"/>
      <c r="CE77" s="137"/>
      <c r="CF77" s="137"/>
      <c r="CG77" s="138"/>
      <c r="CH77" s="138"/>
      <c r="CI77" s="138"/>
      <c r="CJ77" s="138"/>
      <c r="CK77" s="138"/>
      <c r="CL77" s="138"/>
      <c r="CM77" s="138"/>
      <c r="CN77" s="138"/>
      <c r="CO77" s="140"/>
      <c r="CP77" s="90"/>
    </row>
    <row r="78" ht="15" hidden="1" spans="1:94">
      <c r="A78" s="97">
        <v>269</v>
      </c>
      <c r="B78" s="94" t="s">
        <v>5153</v>
      </c>
      <c r="C78" s="97" t="s">
        <v>5154</v>
      </c>
      <c r="D78" s="96" t="s">
        <v>71</v>
      </c>
      <c r="E78" s="101"/>
      <c r="F78" s="101"/>
      <c r="G78" s="101"/>
      <c r="H78" s="102" t="s">
        <v>5076</v>
      </c>
      <c r="I78" s="96"/>
      <c r="J78" s="105"/>
      <c r="K78" s="106"/>
      <c r="L78" s="107" t="str">
        <f>_xlfn.IFNA(VLOOKUP(B78,'[1]CDM Patients Data'!$B$389:$O$5000,7,FALSE),"")</f>
        <v>Urinary bladder</v>
      </c>
      <c r="M78" s="114">
        <f>_xlfn.IFNA(VLOOKUP(B78,'[1]CDM Patients Data'!$B$389:$O$5000,8,FALSE),"")</f>
        <v>0</v>
      </c>
      <c r="N78" s="114">
        <f>_xlfn.IFNA(VLOOKUP(B78,'[1]CDM Patients Data'!$B$389:$O$5000,9,FALSE),"")</f>
        <v>0</v>
      </c>
      <c r="O78" s="114">
        <f>_xlfn.IFNA(VLOOKUP(B78,'[1]CDM Patients Data'!$B$389:$O$5000,10,FALSE),"")</f>
        <v>0</v>
      </c>
      <c r="P78" s="106"/>
      <c r="Q78" s="116"/>
      <c r="R78" s="96" t="s">
        <v>5080</v>
      </c>
      <c r="S78" s="101"/>
      <c r="T78" s="101"/>
      <c r="U78" s="101"/>
      <c r="V78" s="120"/>
      <c r="W78" s="118" t="s">
        <v>80</v>
      </c>
      <c r="X78" s="119">
        <v>14695221</v>
      </c>
      <c r="Y78" s="118">
        <f t="shared" si="3"/>
        <v>4.4085663</v>
      </c>
      <c r="Z78" s="122"/>
      <c r="AA78" s="122" t="s">
        <v>718</v>
      </c>
      <c r="AB78" s="124" t="s">
        <v>429</v>
      </c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>
        <v>6.46</v>
      </c>
      <c r="AS78" s="125">
        <v>12.11</v>
      </c>
      <c r="AT78" s="125" t="str">
        <f t="shared" si="4"/>
        <v>LOW</v>
      </c>
      <c r="AU78" s="125" t="str">
        <f t="shared" si="5"/>
        <v>MSS</v>
      </c>
      <c r="AV78" s="125"/>
      <c r="AW78" s="131"/>
      <c r="AX78" s="132"/>
      <c r="AY78" s="125"/>
      <c r="AZ78" s="132"/>
      <c r="BA78" s="133"/>
      <c r="BB78" s="132"/>
      <c r="BC78" s="132"/>
      <c r="BD78" s="132"/>
      <c r="BE78" s="125"/>
      <c r="BF78" s="125"/>
      <c r="BG78" s="125"/>
      <c r="BH78" s="125"/>
      <c r="BI78" s="125"/>
      <c r="BJ78" s="125"/>
      <c r="BK78" s="125"/>
      <c r="BL78" s="131"/>
      <c r="BM78" s="134"/>
      <c r="BN78" s="125"/>
      <c r="BO78" s="125"/>
      <c r="BP78" s="133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35"/>
      <c r="CD78" s="136"/>
      <c r="CE78" s="137"/>
      <c r="CF78" s="137"/>
      <c r="CG78" s="138"/>
      <c r="CH78" s="138"/>
      <c r="CI78" s="138"/>
      <c r="CJ78" s="138"/>
      <c r="CK78" s="138"/>
      <c r="CL78" s="138"/>
      <c r="CM78" s="138"/>
      <c r="CN78" s="138"/>
      <c r="CO78" s="140"/>
      <c r="CP78" s="90"/>
    </row>
    <row r="79" ht="15" hidden="1" spans="1:94">
      <c r="A79" s="97">
        <v>270</v>
      </c>
      <c r="B79" s="94" t="s">
        <v>5155</v>
      </c>
      <c r="C79" s="97" t="s">
        <v>5156</v>
      </c>
      <c r="D79" s="96" t="s">
        <v>111</v>
      </c>
      <c r="E79" s="101"/>
      <c r="F79" s="101"/>
      <c r="G79" s="101"/>
      <c r="H79" s="102" t="s">
        <v>5157</v>
      </c>
      <c r="I79" s="96"/>
      <c r="J79" s="105"/>
      <c r="K79" s="106"/>
      <c r="L79" s="107" t="str">
        <f>_xlfn.IFNA(VLOOKUP(B79,'[1]CDM Patients Data'!$B$389:$O$5000,7,FALSE),"")</f>
        <v>Gallbladder</v>
      </c>
      <c r="M79" s="114" t="str">
        <f>_xlfn.IFNA(VLOOKUP(B79,'[1]CDM Patients Data'!$B$389:$O$5000,8,FALSE),"")</f>
        <v>Gallbladder</v>
      </c>
      <c r="N79" s="114" t="str">
        <f>_xlfn.IFNA(VLOOKUP(B79,'[1]CDM Patients Data'!$B$389:$O$5000,9,FALSE),"")</f>
        <v>Adenocarcinoma, NOS</v>
      </c>
      <c r="O79" s="114" t="str">
        <f>_xlfn.IFNA(VLOOKUP(B79,'[1]CDM Patients Data'!$B$389:$O$5000,10,FALSE),"")</f>
        <v>Not a paired site</v>
      </c>
      <c r="P79" s="106"/>
      <c r="Q79" s="116"/>
      <c r="R79" s="96" t="s">
        <v>5080</v>
      </c>
      <c r="S79" s="101"/>
      <c r="T79" s="101"/>
      <c r="U79" s="101"/>
      <c r="V79" s="117"/>
      <c r="W79" s="118" t="s">
        <v>80</v>
      </c>
      <c r="X79" s="119">
        <v>23741576</v>
      </c>
      <c r="Y79" s="118">
        <f t="shared" si="3"/>
        <v>7.1224728</v>
      </c>
      <c r="Z79" s="122"/>
      <c r="AA79" s="122" t="s">
        <v>94</v>
      </c>
      <c r="AB79" s="124" t="s">
        <v>521</v>
      </c>
      <c r="AC79" s="124" t="s">
        <v>118</v>
      </c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>
        <v>6.64</v>
      </c>
      <c r="AS79" s="125">
        <v>10.14</v>
      </c>
      <c r="AT79" s="125" t="str">
        <f t="shared" si="4"/>
        <v>LOW</v>
      </c>
      <c r="AU79" s="125" t="str">
        <f t="shared" si="5"/>
        <v>MSS</v>
      </c>
      <c r="AV79" s="125"/>
      <c r="AW79" s="131"/>
      <c r="AX79" s="132"/>
      <c r="AY79" s="125"/>
      <c r="AZ79" s="132"/>
      <c r="BA79" s="133"/>
      <c r="BB79" s="132"/>
      <c r="BC79" s="132"/>
      <c r="BD79" s="132"/>
      <c r="BE79" s="125"/>
      <c r="BF79" s="125"/>
      <c r="BG79" s="125"/>
      <c r="BH79" s="125"/>
      <c r="BI79" s="125"/>
      <c r="BJ79" s="125"/>
      <c r="BK79" s="125"/>
      <c r="BL79" s="131"/>
      <c r="BM79" s="134"/>
      <c r="BN79" s="125"/>
      <c r="BO79" s="125"/>
      <c r="BP79" s="133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35"/>
      <c r="CD79" s="136"/>
      <c r="CE79" s="137"/>
      <c r="CF79" s="137"/>
      <c r="CG79" s="138"/>
      <c r="CH79" s="138"/>
      <c r="CI79" s="138"/>
      <c r="CJ79" s="138"/>
      <c r="CK79" s="138"/>
      <c r="CL79" s="138"/>
      <c r="CM79" s="138"/>
      <c r="CN79" s="138"/>
      <c r="CO79" s="140"/>
      <c r="CP79" s="90"/>
    </row>
    <row r="80" ht="15" hidden="1" spans="1:94">
      <c r="A80" s="97">
        <v>271</v>
      </c>
      <c r="B80" s="94" t="s">
        <v>5158</v>
      </c>
      <c r="C80" s="97" t="s">
        <v>5159</v>
      </c>
      <c r="D80" s="96" t="s">
        <v>71</v>
      </c>
      <c r="E80" s="101"/>
      <c r="F80" s="101"/>
      <c r="G80" s="101"/>
      <c r="H80" s="145" t="s">
        <v>5160</v>
      </c>
      <c r="I80" s="96"/>
      <c r="J80" s="105"/>
      <c r="K80" s="106"/>
      <c r="L80" s="107" t="str">
        <f>_xlfn.IFNA(VLOOKUP(B80,'[1]CDM Patients Data'!$B$389:$O$5000,7,FALSE),"")</f>
        <v>Pancreas</v>
      </c>
      <c r="M80" s="114">
        <f>_xlfn.IFNA(VLOOKUP(B80,'[1]CDM Patients Data'!$B$389:$O$5000,8,FALSE),"")</f>
        <v>0</v>
      </c>
      <c r="N80" s="114">
        <f>_xlfn.IFNA(VLOOKUP(B80,'[1]CDM Patients Data'!$B$389:$O$5000,9,FALSE),"")</f>
        <v>0</v>
      </c>
      <c r="O80" s="114">
        <f>_xlfn.IFNA(VLOOKUP(B80,'[1]CDM Patients Data'!$B$389:$O$5000,10,FALSE),"")</f>
        <v>0</v>
      </c>
      <c r="P80" s="106"/>
      <c r="Q80" s="116"/>
      <c r="R80" s="96" t="s">
        <v>5080</v>
      </c>
      <c r="S80" s="101"/>
      <c r="T80" s="101"/>
      <c r="U80" s="101"/>
      <c r="V80" s="120"/>
      <c r="W80" s="118" t="s">
        <v>80</v>
      </c>
      <c r="X80" s="119">
        <v>19347317</v>
      </c>
      <c r="Y80" s="118">
        <f t="shared" ref="Y80:Y143" si="6">X80*2*150/10^9</f>
        <v>5.8041951</v>
      </c>
      <c r="Z80" s="122"/>
      <c r="AA80" s="122" t="s">
        <v>94</v>
      </c>
      <c r="AB80" s="124" t="s">
        <v>279</v>
      </c>
      <c r="AC80" s="124" t="s">
        <v>192</v>
      </c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>
        <v>8.91</v>
      </c>
      <c r="AS80" s="125">
        <v>12.56</v>
      </c>
      <c r="AT80" s="125" t="str">
        <f t="shared" si="4"/>
        <v>LOW</v>
      </c>
      <c r="AU80" s="125" t="str">
        <f t="shared" si="5"/>
        <v>MSS</v>
      </c>
      <c r="AV80" s="125"/>
      <c r="AW80" s="131"/>
      <c r="AX80" s="132"/>
      <c r="AY80" s="125"/>
      <c r="AZ80" s="132"/>
      <c r="BA80" s="133"/>
      <c r="BB80" s="132"/>
      <c r="BC80" s="132"/>
      <c r="BD80" s="132"/>
      <c r="BE80" s="125"/>
      <c r="BF80" s="125"/>
      <c r="BG80" s="125"/>
      <c r="BH80" s="125"/>
      <c r="BI80" s="125"/>
      <c r="BJ80" s="125"/>
      <c r="BK80" s="125"/>
      <c r="BL80" s="131"/>
      <c r="BM80" s="134"/>
      <c r="BN80" s="125"/>
      <c r="BO80" s="125"/>
      <c r="BP80" s="133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35"/>
      <c r="CD80" s="136"/>
      <c r="CE80" s="137"/>
      <c r="CF80" s="137"/>
      <c r="CG80" s="138"/>
      <c r="CH80" s="138"/>
      <c r="CI80" s="138"/>
      <c r="CJ80" s="138"/>
      <c r="CK80" s="138"/>
      <c r="CL80" s="138"/>
      <c r="CM80" s="138"/>
      <c r="CN80" s="138"/>
      <c r="CO80" s="140"/>
      <c r="CP80" s="90"/>
    </row>
    <row r="81" ht="15" hidden="1" spans="1:94">
      <c r="A81" s="97">
        <v>272</v>
      </c>
      <c r="B81" s="94" t="s">
        <v>5161</v>
      </c>
      <c r="C81" s="97" t="s">
        <v>5162</v>
      </c>
      <c r="D81" s="96" t="s">
        <v>122</v>
      </c>
      <c r="E81" s="101"/>
      <c r="F81" s="101"/>
      <c r="G81" s="101"/>
      <c r="H81" s="145" t="s">
        <v>5163</v>
      </c>
      <c r="I81" s="96"/>
      <c r="J81" s="105"/>
      <c r="K81" s="106"/>
      <c r="L81" s="107" t="str">
        <f>_xlfn.IFNA(VLOOKUP(B81,'[1]CDM Patients Data'!$B$389:$O$5000,7,FALSE),"")</f>
        <v>Thigh</v>
      </c>
      <c r="M81" s="114">
        <f>_xlfn.IFNA(VLOOKUP(B81,'[1]CDM Patients Data'!$B$389:$O$5000,8,FALSE),"")</f>
        <v>0</v>
      </c>
      <c r="N81" s="114">
        <f>_xlfn.IFNA(VLOOKUP(B81,'[1]CDM Patients Data'!$B$389:$O$5000,9,FALSE),"")</f>
        <v>0</v>
      </c>
      <c r="O81" s="114">
        <f>_xlfn.IFNA(VLOOKUP(B81,'[1]CDM Patients Data'!$B$389:$O$5000,10,FALSE),"")</f>
        <v>0</v>
      </c>
      <c r="P81" s="106"/>
      <c r="Q81" s="116"/>
      <c r="R81" s="96" t="s">
        <v>5080</v>
      </c>
      <c r="S81" s="101"/>
      <c r="T81" s="101"/>
      <c r="U81" s="101"/>
      <c r="V81" s="117"/>
      <c r="W81" s="118" t="s">
        <v>80</v>
      </c>
      <c r="X81" s="119">
        <v>49535289</v>
      </c>
      <c r="Y81" s="118">
        <f t="shared" si="6"/>
        <v>14.8605867</v>
      </c>
      <c r="Z81" s="122"/>
      <c r="AA81" s="122" t="s">
        <v>81</v>
      </c>
      <c r="AB81" s="124" t="s">
        <v>118</v>
      </c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>
        <v>13.04</v>
      </c>
      <c r="AS81" s="125">
        <v>13.94</v>
      </c>
      <c r="AT81" s="125" t="str">
        <f t="shared" si="4"/>
        <v>LOW</v>
      </c>
      <c r="AU81" s="125" t="str">
        <f t="shared" si="5"/>
        <v>MSS</v>
      </c>
      <c r="AV81" s="125"/>
      <c r="AW81" s="131"/>
      <c r="AX81" s="132"/>
      <c r="AY81" s="125"/>
      <c r="AZ81" s="132"/>
      <c r="BA81" s="133"/>
      <c r="BB81" s="132"/>
      <c r="BC81" s="132"/>
      <c r="BD81" s="132"/>
      <c r="BE81" s="125"/>
      <c r="BF81" s="125"/>
      <c r="BG81" s="125"/>
      <c r="BH81" s="125"/>
      <c r="BI81" s="125"/>
      <c r="BJ81" s="125"/>
      <c r="BK81" s="125"/>
      <c r="BL81" s="131"/>
      <c r="BM81" s="134"/>
      <c r="BN81" s="125"/>
      <c r="BO81" s="125"/>
      <c r="BP81" s="133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35"/>
      <c r="CD81" s="136"/>
      <c r="CE81" s="137"/>
      <c r="CF81" s="137"/>
      <c r="CG81" s="138"/>
      <c r="CH81" s="138"/>
      <c r="CI81" s="138"/>
      <c r="CJ81" s="138"/>
      <c r="CK81" s="138"/>
      <c r="CL81" s="138"/>
      <c r="CM81" s="138"/>
      <c r="CN81" s="138"/>
      <c r="CO81" s="140"/>
      <c r="CP81" s="90"/>
    </row>
    <row r="82" ht="15" hidden="1" spans="1:94">
      <c r="A82" s="97">
        <v>273</v>
      </c>
      <c r="B82" s="94" t="s">
        <v>5164</v>
      </c>
      <c r="C82" s="97" t="s">
        <v>5165</v>
      </c>
      <c r="D82" s="96" t="s">
        <v>71</v>
      </c>
      <c r="E82" s="101"/>
      <c r="F82" s="101"/>
      <c r="G82" s="101"/>
      <c r="H82" s="145" t="s">
        <v>5166</v>
      </c>
      <c r="I82" s="96"/>
      <c r="J82" s="105"/>
      <c r="K82" s="106"/>
      <c r="L82" s="107" t="str">
        <f>_xlfn.IFNA(VLOOKUP(B82,'[1]CDM Patients Data'!$B$389:$O$5000,7,FALSE),"")</f>
        <v>Urothelial carcinoma</v>
      </c>
      <c r="M82" s="114">
        <f>_xlfn.IFNA(VLOOKUP(B82,'[1]CDM Patients Data'!$B$389:$O$5000,8,FALSE),"")</f>
        <v>0</v>
      </c>
      <c r="N82" s="114">
        <f>_xlfn.IFNA(VLOOKUP(B82,'[1]CDM Patients Data'!$B$389:$O$5000,9,FALSE),"")</f>
        <v>0</v>
      </c>
      <c r="O82" s="114">
        <f>_xlfn.IFNA(VLOOKUP(B82,'[1]CDM Patients Data'!$B$389:$O$5000,10,FALSE),"")</f>
        <v>0</v>
      </c>
      <c r="P82" s="106"/>
      <c r="Q82" s="116"/>
      <c r="R82" s="96" t="s">
        <v>5080</v>
      </c>
      <c r="S82" s="101"/>
      <c r="T82" s="101"/>
      <c r="U82" s="101"/>
      <c r="V82" s="117"/>
      <c r="W82" s="118" t="s">
        <v>80</v>
      </c>
      <c r="X82" s="119">
        <v>22122123</v>
      </c>
      <c r="Y82" s="118">
        <f t="shared" si="6"/>
        <v>6.6366369</v>
      </c>
      <c r="Z82" s="122"/>
      <c r="AA82" s="122" t="s">
        <v>94</v>
      </c>
      <c r="AB82" s="128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>
        <v>4.57</v>
      </c>
      <c r="AS82" s="125">
        <v>10.4</v>
      </c>
      <c r="AT82" s="125" t="str">
        <f t="shared" si="4"/>
        <v>LOW</v>
      </c>
      <c r="AU82" s="125" t="str">
        <f t="shared" si="5"/>
        <v>MSS</v>
      </c>
      <c r="AV82" s="125"/>
      <c r="AW82" s="131"/>
      <c r="AX82" s="132"/>
      <c r="AY82" s="125"/>
      <c r="AZ82" s="132"/>
      <c r="BA82" s="133"/>
      <c r="BB82" s="132"/>
      <c r="BC82" s="132"/>
      <c r="BD82" s="132"/>
      <c r="BE82" s="125"/>
      <c r="BF82" s="125"/>
      <c r="BG82" s="125"/>
      <c r="BH82" s="125"/>
      <c r="BI82" s="125"/>
      <c r="BJ82" s="125"/>
      <c r="BK82" s="125"/>
      <c r="BL82" s="131"/>
      <c r="BM82" s="134"/>
      <c r="BN82" s="125"/>
      <c r="BO82" s="125"/>
      <c r="BP82" s="133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35"/>
      <c r="CD82" s="136"/>
      <c r="CE82" s="137"/>
      <c r="CF82" s="137"/>
      <c r="CG82" s="138"/>
      <c r="CH82" s="138"/>
      <c r="CI82" s="138"/>
      <c r="CJ82" s="138"/>
      <c r="CK82" s="138"/>
      <c r="CL82" s="138"/>
      <c r="CM82" s="138"/>
      <c r="CN82" s="138"/>
      <c r="CO82" s="140"/>
      <c r="CP82" s="90"/>
    </row>
    <row r="83" ht="15" hidden="1" spans="1:94">
      <c r="A83" s="97">
        <v>274</v>
      </c>
      <c r="B83" s="94" t="s">
        <v>5167</v>
      </c>
      <c r="C83" s="99" t="s">
        <v>5168</v>
      </c>
      <c r="D83" s="96" t="s">
        <v>71</v>
      </c>
      <c r="E83" s="101"/>
      <c r="F83" s="101"/>
      <c r="G83" s="101"/>
      <c r="H83" s="145" t="s">
        <v>5169</v>
      </c>
      <c r="I83" s="96"/>
      <c r="J83" s="105"/>
      <c r="K83" s="106"/>
      <c r="L83" s="107" t="str">
        <f>_xlfn.IFNA(VLOOKUP(B83,'[1]CDM Patients Data'!$B$389:$O$5000,7,FALSE),"")</f>
        <v>Urinary bladder</v>
      </c>
      <c r="M83" s="114">
        <f>_xlfn.IFNA(VLOOKUP(B83,'[1]CDM Patients Data'!$B$389:$O$5000,8,FALSE),"")</f>
        <v>0</v>
      </c>
      <c r="N83" s="114">
        <f>_xlfn.IFNA(VLOOKUP(B83,'[1]CDM Patients Data'!$B$389:$O$5000,9,FALSE),"")</f>
        <v>0</v>
      </c>
      <c r="O83" s="114">
        <f>_xlfn.IFNA(VLOOKUP(B83,'[1]CDM Patients Data'!$B$389:$O$5000,10,FALSE),"")</f>
        <v>0</v>
      </c>
      <c r="P83" s="106"/>
      <c r="Q83" s="116"/>
      <c r="R83" s="96" t="s">
        <v>5080</v>
      </c>
      <c r="S83" s="101"/>
      <c r="T83" s="101"/>
      <c r="U83" s="101"/>
      <c r="V83" s="120"/>
      <c r="W83" s="118" t="s">
        <v>80</v>
      </c>
      <c r="X83" s="119">
        <v>18445593</v>
      </c>
      <c r="Y83" s="118">
        <f t="shared" si="6"/>
        <v>5.5336779</v>
      </c>
      <c r="Z83" s="122"/>
      <c r="AA83" s="122" t="s">
        <v>94</v>
      </c>
      <c r="AB83" s="124" t="s">
        <v>449</v>
      </c>
      <c r="AC83" s="124" t="s">
        <v>633</v>
      </c>
      <c r="AD83" s="124" t="s">
        <v>5170</v>
      </c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>
        <v>7.35</v>
      </c>
      <c r="AS83" s="125">
        <v>32.67</v>
      </c>
      <c r="AT83" s="125" t="str">
        <f t="shared" si="4"/>
        <v>LOW</v>
      </c>
      <c r="AU83" s="125" t="str">
        <f t="shared" si="5"/>
        <v>MSI-H</v>
      </c>
      <c r="AV83" s="125"/>
      <c r="AW83" s="131"/>
      <c r="AX83" s="132"/>
      <c r="AY83" s="125"/>
      <c r="AZ83" s="132"/>
      <c r="BA83" s="133"/>
      <c r="BB83" s="132"/>
      <c r="BC83" s="132"/>
      <c r="BD83" s="132"/>
      <c r="BE83" s="125"/>
      <c r="BF83" s="125"/>
      <c r="BG83" s="125"/>
      <c r="BH83" s="125"/>
      <c r="BI83" s="125"/>
      <c r="BJ83" s="125"/>
      <c r="BK83" s="125"/>
      <c r="BL83" s="131"/>
      <c r="BM83" s="134"/>
      <c r="BN83" s="125"/>
      <c r="BO83" s="125"/>
      <c r="BP83" s="133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35"/>
      <c r="CD83" s="136"/>
      <c r="CE83" s="137"/>
      <c r="CF83" s="137"/>
      <c r="CG83" s="138"/>
      <c r="CH83" s="138"/>
      <c r="CI83" s="138"/>
      <c r="CJ83" s="138"/>
      <c r="CK83" s="138"/>
      <c r="CL83" s="138"/>
      <c r="CM83" s="138"/>
      <c r="CN83" s="138"/>
      <c r="CO83" s="140"/>
      <c r="CP83" s="90"/>
    </row>
    <row r="84" ht="15" hidden="1" spans="1:94">
      <c r="A84" s="97">
        <v>275</v>
      </c>
      <c r="B84" s="94" t="s">
        <v>5171</v>
      </c>
      <c r="C84" s="97" t="s">
        <v>5172</v>
      </c>
      <c r="D84" s="96" t="s">
        <v>99</v>
      </c>
      <c r="E84" s="101"/>
      <c r="F84" s="101"/>
      <c r="G84" s="101"/>
      <c r="H84" s="145" t="s">
        <v>5173</v>
      </c>
      <c r="I84" s="96"/>
      <c r="J84" s="105"/>
      <c r="K84" s="106"/>
      <c r="L84" s="107" t="str">
        <f>_xlfn.IFNA(VLOOKUP(B84,'[1]CDM Patients Data'!$B$389:$O$5000,7,FALSE),"")</f>
        <v>Ovary</v>
      </c>
      <c r="M84" s="114">
        <f>_xlfn.IFNA(VLOOKUP(B84,'[1]CDM Patients Data'!$B$389:$O$5000,8,FALSE),"")</f>
        <v>0</v>
      </c>
      <c r="N84" s="114">
        <f>_xlfn.IFNA(VLOOKUP(B84,'[1]CDM Patients Data'!$B$389:$O$5000,9,FALSE),"")</f>
        <v>0</v>
      </c>
      <c r="O84" s="114">
        <f>_xlfn.IFNA(VLOOKUP(B84,'[1]CDM Patients Data'!$B$389:$O$5000,10,FALSE),"")</f>
        <v>0</v>
      </c>
      <c r="P84" s="106"/>
      <c r="Q84" s="116"/>
      <c r="R84" s="96" t="s">
        <v>5080</v>
      </c>
      <c r="S84" s="101"/>
      <c r="T84" s="101"/>
      <c r="U84" s="101"/>
      <c r="V84" s="117"/>
      <c r="W84" s="118" t="s">
        <v>80</v>
      </c>
      <c r="X84" s="119">
        <v>6528368</v>
      </c>
      <c r="Y84" s="118">
        <f t="shared" si="6"/>
        <v>1.9585104</v>
      </c>
      <c r="Z84" s="122"/>
      <c r="AA84" s="122" t="s">
        <v>718</v>
      </c>
      <c r="AB84" s="128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 t="str">
        <f t="shared" si="4"/>
        <v>NA</v>
      </c>
      <c r="AU84" s="125" t="str">
        <f t="shared" si="5"/>
        <v>NA</v>
      </c>
      <c r="AV84" s="125"/>
      <c r="AW84" s="131"/>
      <c r="AX84" s="132"/>
      <c r="AY84" s="125"/>
      <c r="AZ84" s="132"/>
      <c r="BA84" s="133"/>
      <c r="BB84" s="132"/>
      <c r="BC84" s="132"/>
      <c r="BD84" s="132"/>
      <c r="BE84" s="125"/>
      <c r="BF84" s="125"/>
      <c r="BG84" s="125"/>
      <c r="BH84" s="125"/>
      <c r="BI84" s="125"/>
      <c r="BJ84" s="125"/>
      <c r="BK84" s="125"/>
      <c r="BL84" s="131"/>
      <c r="BM84" s="134"/>
      <c r="BN84" s="125"/>
      <c r="BO84" s="125"/>
      <c r="BP84" s="133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35"/>
      <c r="CD84" s="136"/>
      <c r="CE84" s="137"/>
      <c r="CF84" s="137"/>
      <c r="CG84" s="138"/>
      <c r="CH84" s="138"/>
      <c r="CI84" s="138"/>
      <c r="CJ84" s="138"/>
      <c r="CK84" s="138"/>
      <c r="CL84" s="138"/>
      <c r="CM84" s="138"/>
      <c r="CN84" s="138"/>
      <c r="CO84" s="140"/>
      <c r="CP84" s="90"/>
    </row>
    <row r="85" ht="15" hidden="1" spans="1:94">
      <c r="A85" s="97">
        <v>276</v>
      </c>
      <c r="B85" s="94" t="s">
        <v>5174</v>
      </c>
      <c r="C85" s="97" t="s">
        <v>5175</v>
      </c>
      <c r="D85" s="96" t="s">
        <v>4961</v>
      </c>
      <c r="E85" s="101"/>
      <c r="F85" s="101"/>
      <c r="G85" s="101"/>
      <c r="H85" s="145" t="s">
        <v>5176</v>
      </c>
      <c r="I85" s="96"/>
      <c r="J85" s="105"/>
      <c r="K85" s="106"/>
      <c r="L85" s="107" t="str">
        <f>_xlfn.IFNA(VLOOKUP(B85,'[1]CDM Patients Data'!$B$389:$O$5000,7,FALSE),"")</f>
        <v>Lung</v>
      </c>
      <c r="M85" s="114" t="str">
        <f>_xlfn.IFNA(VLOOKUP(B85,'[1]CDM Patients Data'!$B$389:$O$5000,8,FALSE),"")</f>
        <v>Upper lobe, lung</v>
      </c>
      <c r="N85" s="114" t="str">
        <f>_xlfn.IFNA(VLOOKUP(B85,'[1]CDM Patients Data'!$B$389:$O$5000,9,FALSE),"")</f>
        <v>Adenocarcinoma, NOS</v>
      </c>
      <c r="O85" s="114" t="str">
        <f>_xlfn.IFNA(VLOOKUP(B85,'[1]CDM Patients Data'!$B$389:$O$5000,10,FALSE),"")</f>
        <v>Right</v>
      </c>
      <c r="P85" s="106"/>
      <c r="Q85" s="116"/>
      <c r="R85" s="96" t="s">
        <v>76</v>
      </c>
      <c r="S85" s="101"/>
      <c r="T85" s="101"/>
      <c r="U85" s="101"/>
      <c r="V85" s="117"/>
      <c r="W85" s="118" t="s">
        <v>84</v>
      </c>
      <c r="X85" s="119"/>
      <c r="Y85" s="118">
        <f t="shared" si="6"/>
        <v>0</v>
      </c>
      <c r="Z85" s="122"/>
      <c r="AA85" s="123" t="s">
        <v>4941</v>
      </c>
      <c r="AB85" s="128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 t="str">
        <f t="shared" si="4"/>
        <v>NA</v>
      </c>
      <c r="AU85" s="125" t="str">
        <f t="shared" si="5"/>
        <v>NA</v>
      </c>
      <c r="AV85" s="125"/>
      <c r="AW85" s="131"/>
      <c r="AX85" s="132"/>
      <c r="AY85" s="125"/>
      <c r="AZ85" s="132"/>
      <c r="BA85" s="133"/>
      <c r="BB85" s="132"/>
      <c r="BC85" s="132"/>
      <c r="BD85" s="132"/>
      <c r="BE85" s="125"/>
      <c r="BF85" s="125"/>
      <c r="BG85" s="125"/>
      <c r="BH85" s="125"/>
      <c r="BI85" s="125"/>
      <c r="BJ85" s="125"/>
      <c r="BK85" s="125"/>
      <c r="BL85" s="131"/>
      <c r="BM85" s="134"/>
      <c r="BN85" s="125"/>
      <c r="BO85" s="125"/>
      <c r="BP85" s="133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35"/>
      <c r="CD85" s="136"/>
      <c r="CE85" s="137"/>
      <c r="CF85" s="137"/>
      <c r="CG85" s="138"/>
      <c r="CH85" s="138"/>
      <c r="CI85" s="138"/>
      <c r="CJ85" s="138"/>
      <c r="CK85" s="138"/>
      <c r="CL85" s="138"/>
      <c r="CM85" s="138"/>
      <c r="CN85" s="138"/>
      <c r="CO85" s="140"/>
      <c r="CP85" s="90"/>
    </row>
    <row r="86" ht="15" hidden="1" spans="1:94">
      <c r="A86" s="97">
        <v>277</v>
      </c>
      <c r="B86" s="94" t="s">
        <v>5177</v>
      </c>
      <c r="C86" s="97" t="s">
        <v>5178</v>
      </c>
      <c r="D86" s="96" t="s">
        <v>111</v>
      </c>
      <c r="E86" s="101"/>
      <c r="F86" s="101"/>
      <c r="G86" s="101"/>
      <c r="H86" s="145" t="s">
        <v>5179</v>
      </c>
      <c r="I86" s="96"/>
      <c r="J86" s="105"/>
      <c r="K86" s="106"/>
      <c r="L86" s="107" t="str">
        <f>_xlfn.IFNA(VLOOKUP(B86,'[1]CDM Patients Data'!$B$389:$O$5000,7,FALSE),"")</f>
        <v>Unknown primary</v>
      </c>
      <c r="M86" s="114" t="str">
        <f>_xlfn.IFNA(VLOOKUP(B86,'[1]CDM Patients Data'!$B$389:$O$5000,8,FALSE),"")</f>
        <v>Unknown primary site</v>
      </c>
      <c r="N86" s="114" t="str">
        <f>_xlfn.IFNA(VLOOKUP(B86,'[1]CDM Patients Data'!$B$389:$O$5000,9,FALSE),"")</f>
        <v>Adenocarcinoma, NOS</v>
      </c>
      <c r="O86" s="114" t="str">
        <f>_xlfn.IFNA(VLOOKUP(B86,'[1]CDM Patients Data'!$B$389:$O$5000,10,FALSE),"")</f>
        <v>Unknown</v>
      </c>
      <c r="P86" s="106"/>
      <c r="Q86" s="116"/>
      <c r="R86" s="148" t="s">
        <v>5080</v>
      </c>
      <c r="S86" s="101"/>
      <c r="T86" s="101"/>
      <c r="U86" s="101"/>
      <c r="V86" s="117"/>
      <c r="W86" s="118" t="s">
        <v>80</v>
      </c>
      <c r="X86" s="119">
        <v>29590470</v>
      </c>
      <c r="Y86" s="118">
        <f t="shared" si="6"/>
        <v>8.877141</v>
      </c>
      <c r="Z86" s="122"/>
      <c r="AA86" s="122" t="s">
        <v>94</v>
      </c>
      <c r="AB86" s="128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>
        <v>10.88</v>
      </c>
      <c r="AS86" s="125">
        <v>11.48</v>
      </c>
      <c r="AT86" s="125" t="str">
        <f t="shared" si="4"/>
        <v>LOW</v>
      </c>
      <c r="AU86" s="125" t="str">
        <f t="shared" si="5"/>
        <v>MSS</v>
      </c>
      <c r="AV86" s="125"/>
      <c r="AW86" s="131"/>
      <c r="AX86" s="132"/>
      <c r="AY86" s="125"/>
      <c r="AZ86" s="132"/>
      <c r="BA86" s="133"/>
      <c r="BB86" s="132"/>
      <c r="BC86" s="132"/>
      <c r="BD86" s="132"/>
      <c r="BE86" s="125"/>
      <c r="BF86" s="125"/>
      <c r="BG86" s="125"/>
      <c r="BH86" s="125"/>
      <c r="BI86" s="125"/>
      <c r="BJ86" s="125"/>
      <c r="BK86" s="125"/>
      <c r="BL86" s="131"/>
      <c r="BM86" s="134"/>
      <c r="BN86" s="125"/>
      <c r="BO86" s="125"/>
      <c r="BP86" s="133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35"/>
      <c r="CD86" s="136"/>
      <c r="CE86" s="137"/>
      <c r="CF86" s="137"/>
      <c r="CG86" s="138" t="s">
        <v>80</v>
      </c>
      <c r="CH86" s="138"/>
      <c r="CI86" s="138"/>
      <c r="CJ86" s="138"/>
      <c r="CK86" s="138"/>
      <c r="CL86" s="138"/>
      <c r="CM86" s="138"/>
      <c r="CN86" s="138"/>
      <c r="CO86" s="140"/>
      <c r="CP86" s="90"/>
    </row>
    <row r="87" ht="17.25" hidden="1" customHeight="1" spans="1:94">
      <c r="A87" s="97">
        <v>278</v>
      </c>
      <c r="B87" s="94" t="s">
        <v>5180</v>
      </c>
      <c r="C87" s="99" t="s">
        <v>5181</v>
      </c>
      <c r="D87" s="96" t="s">
        <v>71</v>
      </c>
      <c r="E87" s="101"/>
      <c r="F87" s="101"/>
      <c r="G87" s="101"/>
      <c r="H87" s="145" t="s">
        <v>5182</v>
      </c>
      <c r="I87" s="96"/>
      <c r="J87" s="105"/>
      <c r="K87" s="106"/>
      <c r="L87" s="107" t="str">
        <f>_xlfn.IFNA(VLOOKUP(B87,'[1]CDM Patients Data'!$B$389:$O$5000,7,FALSE),"")</f>
        <v>Frontal lobe</v>
      </c>
      <c r="M87" s="114">
        <f>_xlfn.IFNA(VLOOKUP(B87,'[1]CDM Patients Data'!$B$389:$O$5000,8,FALSE),"")</f>
        <v>0</v>
      </c>
      <c r="N87" s="114">
        <f>_xlfn.IFNA(VLOOKUP(B87,'[1]CDM Patients Data'!$B$389:$O$5000,9,FALSE),"")</f>
        <v>0</v>
      </c>
      <c r="O87" s="114">
        <f>_xlfn.IFNA(VLOOKUP(B87,'[1]CDM Patients Data'!$B$389:$O$5000,10,FALSE),"")</f>
        <v>0</v>
      </c>
      <c r="P87" s="106"/>
      <c r="Q87" s="116"/>
      <c r="R87" s="96" t="s">
        <v>5183</v>
      </c>
      <c r="S87" s="101"/>
      <c r="T87" s="101"/>
      <c r="U87" s="101"/>
      <c r="V87" s="117"/>
      <c r="W87" s="118" t="s">
        <v>80</v>
      </c>
      <c r="X87" s="119">
        <v>64820601</v>
      </c>
      <c r="Y87" s="118">
        <f t="shared" si="6"/>
        <v>19.4461803</v>
      </c>
      <c r="Z87" s="122"/>
      <c r="AA87" s="122" t="s">
        <v>81</v>
      </c>
      <c r="AB87" s="124" t="s">
        <v>289</v>
      </c>
      <c r="AC87" s="124" t="s">
        <v>5184</v>
      </c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>
        <v>17.97</v>
      </c>
      <c r="AS87" s="125">
        <v>10.63</v>
      </c>
      <c r="AT87" s="125" t="str">
        <f t="shared" si="4"/>
        <v>HIGH</v>
      </c>
      <c r="AU87" s="125" t="str">
        <f t="shared" si="5"/>
        <v>MSS</v>
      </c>
      <c r="AV87" s="125"/>
      <c r="AW87" s="131"/>
      <c r="AX87" s="132"/>
      <c r="AY87" s="125"/>
      <c r="AZ87" s="132"/>
      <c r="BA87" s="133"/>
      <c r="BB87" s="132"/>
      <c r="BC87" s="132"/>
      <c r="BD87" s="132"/>
      <c r="BE87" s="125"/>
      <c r="BF87" s="125"/>
      <c r="BG87" s="125"/>
      <c r="BH87" s="125"/>
      <c r="BI87" s="125"/>
      <c r="BJ87" s="125"/>
      <c r="BK87" s="125"/>
      <c r="BL87" s="131"/>
      <c r="BM87" s="134"/>
      <c r="BN87" s="125"/>
      <c r="BO87" s="125"/>
      <c r="BP87" s="133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35"/>
      <c r="CD87" s="136"/>
      <c r="CE87" s="137"/>
      <c r="CF87" s="137"/>
      <c r="CG87" s="138"/>
      <c r="CH87" s="138"/>
      <c r="CI87" s="138"/>
      <c r="CJ87" s="138"/>
      <c r="CK87" s="138"/>
      <c r="CL87" s="138"/>
      <c r="CM87" s="138"/>
      <c r="CN87" s="138"/>
      <c r="CO87" s="140"/>
      <c r="CP87" s="90"/>
    </row>
    <row r="88" ht="15" hidden="1" spans="1:94">
      <c r="A88" s="97">
        <v>279</v>
      </c>
      <c r="B88" s="94" t="s">
        <v>5185</v>
      </c>
      <c r="C88" s="97" t="s">
        <v>5186</v>
      </c>
      <c r="D88" s="96" t="s">
        <v>5187</v>
      </c>
      <c r="E88" s="101"/>
      <c r="F88" s="101"/>
      <c r="G88" s="101"/>
      <c r="H88" s="145" t="s">
        <v>195</v>
      </c>
      <c r="I88" s="96"/>
      <c r="J88" s="105"/>
      <c r="K88" s="106"/>
      <c r="L88" s="107" t="str">
        <f>_xlfn.IFNA(VLOOKUP(B88,'[1]CDM Patients Data'!$B$389:$O$5000,7,FALSE),"")</f>
        <v>Ovary</v>
      </c>
      <c r="M88" s="114">
        <f>_xlfn.IFNA(VLOOKUP(B88,'[1]CDM Patients Data'!$B$389:$O$5000,8,FALSE),"")</f>
        <v>0</v>
      </c>
      <c r="N88" s="114">
        <f>_xlfn.IFNA(VLOOKUP(B88,'[1]CDM Patients Data'!$B$389:$O$5000,9,FALSE),"")</f>
        <v>0</v>
      </c>
      <c r="O88" s="114">
        <f>_xlfn.IFNA(VLOOKUP(B88,'[1]CDM Patients Data'!$B$389:$O$5000,10,FALSE),"")</f>
        <v>0</v>
      </c>
      <c r="P88" s="106"/>
      <c r="Q88" s="116"/>
      <c r="R88" s="96" t="s">
        <v>5080</v>
      </c>
      <c r="S88" s="101"/>
      <c r="T88" s="101"/>
      <c r="U88" s="101"/>
      <c r="V88" s="117"/>
      <c r="W88" s="118" t="s">
        <v>80</v>
      </c>
      <c r="X88" s="119">
        <v>5644858</v>
      </c>
      <c r="Y88" s="118">
        <f t="shared" si="6"/>
        <v>1.6934574</v>
      </c>
      <c r="Z88" s="122"/>
      <c r="AA88" s="122" t="s">
        <v>718</v>
      </c>
      <c r="AB88" s="128"/>
      <c r="AC88" s="128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 t="str">
        <f t="shared" si="4"/>
        <v>NA</v>
      </c>
      <c r="AU88" s="125" t="str">
        <f t="shared" si="5"/>
        <v>NA</v>
      </c>
      <c r="AV88" s="125"/>
      <c r="AW88" s="131"/>
      <c r="AX88" s="132"/>
      <c r="AY88" s="125"/>
      <c r="AZ88" s="132"/>
      <c r="BA88" s="133"/>
      <c r="BB88" s="132"/>
      <c r="BC88" s="132"/>
      <c r="BD88" s="132"/>
      <c r="BE88" s="125"/>
      <c r="BF88" s="125"/>
      <c r="BG88" s="125"/>
      <c r="BH88" s="125"/>
      <c r="BI88" s="125"/>
      <c r="BJ88" s="125"/>
      <c r="BK88" s="125"/>
      <c r="BL88" s="131"/>
      <c r="BM88" s="134"/>
      <c r="BN88" s="125"/>
      <c r="BO88" s="125"/>
      <c r="BP88" s="133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35"/>
      <c r="CD88" s="136"/>
      <c r="CE88" s="137"/>
      <c r="CF88" s="137"/>
      <c r="CG88" s="138"/>
      <c r="CH88" s="138"/>
      <c r="CI88" s="138"/>
      <c r="CJ88" s="138"/>
      <c r="CK88" s="138"/>
      <c r="CL88" s="138"/>
      <c r="CM88" s="138"/>
      <c r="CN88" s="138"/>
      <c r="CO88" s="140"/>
      <c r="CP88" s="90"/>
    </row>
    <row r="89" ht="15" hidden="1" spans="1:94">
      <c r="A89" s="97">
        <v>280</v>
      </c>
      <c r="B89" s="94" t="s">
        <v>5188</v>
      </c>
      <c r="C89" s="97" t="s">
        <v>5189</v>
      </c>
      <c r="D89" s="96" t="s">
        <v>71</v>
      </c>
      <c r="E89" s="101"/>
      <c r="F89" s="101"/>
      <c r="G89" s="101"/>
      <c r="H89" s="145" t="s">
        <v>256</v>
      </c>
      <c r="I89" s="96" t="s">
        <v>5190</v>
      </c>
      <c r="J89" s="105"/>
      <c r="K89" s="106"/>
      <c r="L89" s="107" t="str">
        <f>_xlfn.IFNA(VLOOKUP(B89,'[1]CDM Patients Data'!$B$389:$O$5000,7,FALSE),"")</f>
        <v>Pancreas</v>
      </c>
      <c r="M89" s="114">
        <f>_xlfn.IFNA(VLOOKUP(B89,'[1]CDM Patients Data'!$B$389:$O$5000,8,FALSE),"")</f>
        <v>0</v>
      </c>
      <c r="N89" s="114">
        <f>_xlfn.IFNA(VLOOKUP(B89,'[1]CDM Patients Data'!$B$389:$O$5000,9,FALSE),"")</f>
        <v>0</v>
      </c>
      <c r="O89" s="114">
        <f>_xlfn.IFNA(VLOOKUP(B89,'[1]CDM Patients Data'!$B$389:$O$5000,10,FALSE),"")</f>
        <v>0</v>
      </c>
      <c r="P89" s="106"/>
      <c r="Q89" s="116"/>
      <c r="R89" s="96" t="s">
        <v>5191</v>
      </c>
      <c r="S89" s="101"/>
      <c r="T89" s="101"/>
      <c r="U89" s="101"/>
      <c r="V89" s="117"/>
      <c r="W89" s="118" t="s">
        <v>80</v>
      </c>
      <c r="X89" s="119">
        <v>122599710</v>
      </c>
      <c r="Y89" s="118">
        <f t="shared" si="6"/>
        <v>36.779913</v>
      </c>
      <c r="Z89" s="122"/>
      <c r="AA89" s="122" t="s">
        <v>81</v>
      </c>
      <c r="AB89" s="124" t="s">
        <v>5012</v>
      </c>
      <c r="AC89" s="124" t="s">
        <v>5192</v>
      </c>
      <c r="AD89" s="124" t="s">
        <v>5193</v>
      </c>
      <c r="AE89" s="128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>
        <v>8.61</v>
      </c>
      <c r="AS89" s="125">
        <v>10.29</v>
      </c>
      <c r="AT89" s="125" t="str">
        <f t="shared" si="4"/>
        <v>LOW</v>
      </c>
      <c r="AU89" s="125" t="str">
        <f t="shared" si="5"/>
        <v>MSS</v>
      </c>
      <c r="AV89" s="125"/>
      <c r="AW89" s="131"/>
      <c r="AX89" s="132"/>
      <c r="AY89" s="125"/>
      <c r="AZ89" s="132"/>
      <c r="BA89" s="133"/>
      <c r="BB89" s="132"/>
      <c r="BC89" s="132"/>
      <c r="BD89" s="132"/>
      <c r="BE89" s="125"/>
      <c r="BF89" s="125"/>
      <c r="BG89" s="125"/>
      <c r="BH89" s="125"/>
      <c r="BI89" s="125"/>
      <c r="BJ89" s="125"/>
      <c r="BK89" s="125"/>
      <c r="BL89" s="131"/>
      <c r="BM89" s="134"/>
      <c r="BN89" s="125"/>
      <c r="BO89" s="125"/>
      <c r="BP89" s="133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35"/>
      <c r="CD89" s="136"/>
      <c r="CE89" s="137"/>
      <c r="CF89" s="137"/>
      <c r="CG89" s="138"/>
      <c r="CH89" s="138"/>
      <c r="CI89" s="138"/>
      <c r="CJ89" s="138"/>
      <c r="CK89" s="138"/>
      <c r="CL89" s="138"/>
      <c r="CM89" s="138"/>
      <c r="CN89" s="138"/>
      <c r="CO89" s="140"/>
      <c r="CP89" s="90"/>
    </row>
    <row r="90" ht="15" hidden="1" spans="1:94">
      <c r="A90" s="97">
        <v>281</v>
      </c>
      <c r="B90" s="94" t="s">
        <v>5194</v>
      </c>
      <c r="C90" s="97" t="s">
        <v>5195</v>
      </c>
      <c r="D90" s="96" t="s">
        <v>4961</v>
      </c>
      <c r="E90" s="101"/>
      <c r="F90" s="101"/>
      <c r="G90" s="101"/>
      <c r="H90" s="145" t="s">
        <v>1317</v>
      </c>
      <c r="I90" s="96"/>
      <c r="J90" s="105"/>
      <c r="K90" s="106"/>
      <c r="L90" s="107" t="str">
        <f>_xlfn.IFNA(VLOOKUP(B90,'[1]CDM Patients Data'!$B$389:$O$5000,7,FALSE),"")</f>
        <v>Large Intestine</v>
      </c>
      <c r="M90" s="114" t="str">
        <f>_xlfn.IFNA(VLOOKUP(B90,'[1]CDM Patients Data'!$B$389:$O$5000,8,FALSE),"")</f>
        <v>Overlapping lesion of colon</v>
      </c>
      <c r="N90" s="114">
        <f>_xlfn.IFNA(VLOOKUP(B90,'[1]CDM Patients Data'!$B$389:$O$5000,9,FALSE),"")</f>
        <v>0</v>
      </c>
      <c r="O90" s="114" t="str">
        <f>_xlfn.IFNA(VLOOKUP(B90,'[1]CDM Patients Data'!$B$389:$O$5000,10,FALSE),"")</f>
        <v>Not a paired site</v>
      </c>
      <c r="P90" s="106"/>
      <c r="Q90" s="116"/>
      <c r="R90" s="96" t="s">
        <v>5191</v>
      </c>
      <c r="S90" s="101"/>
      <c r="T90" s="101"/>
      <c r="U90" s="101"/>
      <c r="V90" s="117"/>
      <c r="W90" s="118" t="s">
        <v>80</v>
      </c>
      <c r="X90" s="119">
        <v>79821778</v>
      </c>
      <c r="Y90" s="118">
        <f t="shared" si="6"/>
        <v>23.9465334</v>
      </c>
      <c r="Z90" s="122"/>
      <c r="AA90" s="122" t="s">
        <v>81</v>
      </c>
      <c r="AB90" s="124" t="s">
        <v>279</v>
      </c>
      <c r="AC90" s="124" t="s">
        <v>118</v>
      </c>
      <c r="AD90" s="124" t="s">
        <v>289</v>
      </c>
      <c r="AE90" s="124" t="s">
        <v>5134</v>
      </c>
      <c r="AF90" s="124" t="s">
        <v>4947</v>
      </c>
      <c r="AG90" s="124" t="s">
        <v>5015</v>
      </c>
      <c r="AH90" s="124" t="s">
        <v>413</v>
      </c>
      <c r="AI90" s="124" t="s">
        <v>5196</v>
      </c>
      <c r="AJ90" s="124" t="s">
        <v>619</v>
      </c>
      <c r="AK90" s="130" t="s">
        <v>401</v>
      </c>
      <c r="AL90" s="125"/>
      <c r="AM90" s="125"/>
      <c r="AN90" s="125"/>
      <c r="AO90" s="125"/>
      <c r="AP90" s="125"/>
      <c r="AQ90" s="125"/>
      <c r="AR90" s="125">
        <v>6.63</v>
      </c>
      <c r="AS90" s="125">
        <v>10.68</v>
      </c>
      <c r="AT90" s="125" t="str">
        <f t="shared" si="4"/>
        <v>LOW</v>
      </c>
      <c r="AU90" s="125" t="str">
        <f t="shared" si="5"/>
        <v>MSS</v>
      </c>
      <c r="AV90" s="125"/>
      <c r="AW90" s="131"/>
      <c r="AX90" s="132"/>
      <c r="AY90" s="125"/>
      <c r="AZ90" s="132"/>
      <c r="BA90" s="133"/>
      <c r="BB90" s="132"/>
      <c r="BC90" s="132"/>
      <c r="BD90" s="132"/>
      <c r="BE90" s="125"/>
      <c r="BF90" s="125"/>
      <c r="BG90" s="125"/>
      <c r="BH90" s="125"/>
      <c r="BI90" s="125"/>
      <c r="BJ90" s="125"/>
      <c r="BK90" s="125"/>
      <c r="BL90" s="131"/>
      <c r="BM90" s="134"/>
      <c r="BN90" s="125"/>
      <c r="BO90" s="125"/>
      <c r="BP90" s="133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35"/>
      <c r="CD90" s="136"/>
      <c r="CE90" s="137"/>
      <c r="CF90" s="137"/>
      <c r="CG90" s="138"/>
      <c r="CH90" s="138"/>
      <c r="CI90" s="138"/>
      <c r="CJ90" s="138"/>
      <c r="CK90" s="138"/>
      <c r="CL90" s="138"/>
      <c r="CM90" s="138"/>
      <c r="CN90" s="138"/>
      <c r="CO90" s="140"/>
      <c r="CP90" s="90"/>
    </row>
    <row r="91" ht="15" hidden="1" spans="1:94">
      <c r="A91" s="97">
        <v>282</v>
      </c>
      <c r="B91" s="94" t="s">
        <v>5197</v>
      </c>
      <c r="C91" s="97" t="s">
        <v>5198</v>
      </c>
      <c r="D91" s="96" t="s">
        <v>71</v>
      </c>
      <c r="E91" s="101"/>
      <c r="F91" s="101"/>
      <c r="G91" s="101"/>
      <c r="H91" s="145" t="s">
        <v>5199</v>
      </c>
      <c r="I91" s="96"/>
      <c r="J91" s="105"/>
      <c r="K91" s="106"/>
      <c r="L91" s="107" t="str">
        <f>_xlfn.IFNA(VLOOKUP(B91,'[1]CDM Patients Data'!$B$389:$O$5000,7,FALSE),"")</f>
        <v>Mandible</v>
      </c>
      <c r="M91" s="114">
        <f>_xlfn.IFNA(VLOOKUP(B91,'[1]CDM Patients Data'!$B$389:$O$5000,8,FALSE),"")</f>
        <v>0</v>
      </c>
      <c r="N91" s="114">
        <f>_xlfn.IFNA(VLOOKUP(B91,'[1]CDM Patients Data'!$B$389:$O$5000,9,FALSE),"")</f>
        <v>0</v>
      </c>
      <c r="O91" s="114">
        <f>_xlfn.IFNA(VLOOKUP(B91,'[1]CDM Patients Data'!$B$389:$O$5000,10,FALSE),"")</f>
        <v>0</v>
      </c>
      <c r="P91" s="106"/>
      <c r="Q91" s="116"/>
      <c r="R91" s="96" t="s">
        <v>5191</v>
      </c>
      <c r="S91" s="101"/>
      <c r="T91" s="101"/>
      <c r="U91" s="101"/>
      <c r="V91" s="117"/>
      <c r="W91" s="118" t="s">
        <v>80</v>
      </c>
      <c r="X91" s="119">
        <v>79519258</v>
      </c>
      <c r="Y91" s="118">
        <f t="shared" si="6"/>
        <v>23.8557774</v>
      </c>
      <c r="Z91" s="122"/>
      <c r="AA91" s="122" t="s">
        <v>81</v>
      </c>
      <c r="AB91" s="124" t="s">
        <v>118</v>
      </c>
      <c r="AC91" s="128"/>
      <c r="AD91" s="128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>
        <v>5.55</v>
      </c>
      <c r="AS91" s="125">
        <v>9.9</v>
      </c>
      <c r="AT91" s="125" t="str">
        <f t="shared" si="4"/>
        <v>LOW</v>
      </c>
      <c r="AU91" s="125" t="str">
        <f t="shared" si="5"/>
        <v>MSS</v>
      </c>
      <c r="AV91" s="125"/>
      <c r="AW91" s="131"/>
      <c r="AX91" s="132"/>
      <c r="AY91" s="125"/>
      <c r="AZ91" s="132"/>
      <c r="BA91" s="133"/>
      <c r="BB91" s="132"/>
      <c r="BC91" s="132"/>
      <c r="BD91" s="132"/>
      <c r="BE91" s="125"/>
      <c r="BF91" s="125"/>
      <c r="BG91" s="125"/>
      <c r="BH91" s="125"/>
      <c r="BI91" s="125"/>
      <c r="BJ91" s="125"/>
      <c r="BK91" s="125"/>
      <c r="BL91" s="131"/>
      <c r="BM91" s="134"/>
      <c r="BN91" s="125"/>
      <c r="BO91" s="125"/>
      <c r="BP91" s="133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35"/>
      <c r="CD91" s="136"/>
      <c r="CE91" s="137"/>
      <c r="CF91" s="137"/>
      <c r="CG91" s="138"/>
      <c r="CH91" s="138"/>
      <c r="CI91" s="138"/>
      <c r="CJ91" s="138"/>
      <c r="CK91" s="138"/>
      <c r="CL91" s="138"/>
      <c r="CM91" s="138"/>
      <c r="CN91" s="138"/>
      <c r="CO91" s="140"/>
      <c r="CP91" s="90"/>
    </row>
    <row r="92" ht="15" hidden="1" spans="1:94">
      <c r="A92" s="97">
        <v>283</v>
      </c>
      <c r="B92" s="94" t="s">
        <v>5200</v>
      </c>
      <c r="C92" s="97" t="s">
        <v>5201</v>
      </c>
      <c r="D92" s="96" t="s">
        <v>111</v>
      </c>
      <c r="E92" s="101"/>
      <c r="F92" s="101"/>
      <c r="G92" s="101"/>
      <c r="H92" s="145" t="s">
        <v>5030</v>
      </c>
      <c r="I92" s="96"/>
      <c r="J92" s="105"/>
      <c r="K92" s="106"/>
      <c r="L92" s="107" t="str">
        <f>_xlfn.IFNA(VLOOKUP(B92,'[1]CDM Patients Data'!$B$389:$O$5000,7,FALSE),"")</f>
        <v>Gallbladder</v>
      </c>
      <c r="M92" s="114" t="str">
        <f>_xlfn.IFNA(VLOOKUP(B92,'[1]CDM Patients Data'!$B$389:$O$5000,8,FALSE),"")</f>
        <v>Gallbladder</v>
      </c>
      <c r="N92" s="114" t="str">
        <f>_xlfn.IFNA(VLOOKUP(B92,'[1]CDM Patients Data'!$B$389:$O$5000,9,FALSE),"")</f>
        <v>Adenocarcinoma, NOS</v>
      </c>
      <c r="O92" s="114" t="str">
        <f>_xlfn.IFNA(VLOOKUP(B92,'[1]CDM Patients Data'!$B$389:$O$5000,10,FALSE),"")</f>
        <v>Not a paired site</v>
      </c>
      <c r="P92" s="106"/>
      <c r="Q92" s="116"/>
      <c r="R92" s="96" t="s">
        <v>5191</v>
      </c>
      <c r="S92" s="101"/>
      <c r="T92" s="101"/>
      <c r="U92" s="101"/>
      <c r="V92" s="117"/>
      <c r="W92" s="118" t="s">
        <v>80</v>
      </c>
      <c r="X92" s="119">
        <v>137708866</v>
      </c>
      <c r="Y92" s="118">
        <f t="shared" si="6"/>
        <v>41.3126598</v>
      </c>
      <c r="Z92" s="122"/>
      <c r="AA92" s="122" t="s">
        <v>81</v>
      </c>
      <c r="AB92" s="124" t="s">
        <v>429</v>
      </c>
      <c r="AC92" s="124" t="s">
        <v>118</v>
      </c>
      <c r="AD92" s="124" t="s">
        <v>5010</v>
      </c>
      <c r="AE92" s="124" t="s">
        <v>4947</v>
      </c>
      <c r="AF92" s="124" t="s">
        <v>83</v>
      </c>
      <c r="AG92" s="124" t="s">
        <v>310</v>
      </c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>
        <v>7.46</v>
      </c>
      <c r="AS92" s="125">
        <v>10.83</v>
      </c>
      <c r="AT92" s="125" t="str">
        <f t="shared" si="4"/>
        <v>LOW</v>
      </c>
      <c r="AU92" s="125" t="str">
        <f t="shared" si="5"/>
        <v>MSS</v>
      </c>
      <c r="AV92" s="125"/>
      <c r="AW92" s="131"/>
      <c r="AX92" s="132"/>
      <c r="AY92" s="125"/>
      <c r="AZ92" s="132"/>
      <c r="BA92" s="133"/>
      <c r="BB92" s="132"/>
      <c r="BC92" s="132"/>
      <c r="BD92" s="132"/>
      <c r="BE92" s="125"/>
      <c r="BF92" s="125"/>
      <c r="BG92" s="125"/>
      <c r="BH92" s="125"/>
      <c r="BI92" s="125"/>
      <c r="BJ92" s="125"/>
      <c r="BK92" s="125"/>
      <c r="BL92" s="131"/>
      <c r="BM92" s="134"/>
      <c r="BN92" s="125"/>
      <c r="BO92" s="125"/>
      <c r="BP92" s="133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35"/>
      <c r="CD92" s="136"/>
      <c r="CE92" s="137"/>
      <c r="CF92" s="137"/>
      <c r="CG92" s="138" t="s">
        <v>80</v>
      </c>
      <c r="CH92" s="138"/>
      <c r="CI92" s="138"/>
      <c r="CJ92" s="138"/>
      <c r="CK92" s="138"/>
      <c r="CL92" s="138"/>
      <c r="CM92" s="138"/>
      <c r="CN92" s="138"/>
      <c r="CO92" s="140"/>
      <c r="CP92" s="90"/>
    </row>
    <row r="93" ht="15" hidden="1" spans="1:94">
      <c r="A93" s="97">
        <v>284</v>
      </c>
      <c r="B93" s="94" t="s">
        <v>5202</v>
      </c>
      <c r="C93" s="97" t="s">
        <v>5203</v>
      </c>
      <c r="D93" s="96" t="s">
        <v>111</v>
      </c>
      <c r="E93" s="101"/>
      <c r="F93" s="101"/>
      <c r="G93" s="101"/>
      <c r="H93" s="145" t="s">
        <v>5204</v>
      </c>
      <c r="I93" s="96"/>
      <c r="J93" s="105"/>
      <c r="K93" s="106"/>
      <c r="L93" s="107" t="str">
        <f>_xlfn.IFNA(VLOOKUP(B93,'[1]CDM Patients Data'!$B$389:$O$5000,7,FALSE),"")</f>
        <v>Lung</v>
      </c>
      <c r="M93" s="114" t="str">
        <f>_xlfn.IFNA(VLOOKUP(B93,'[1]CDM Patients Data'!$B$389:$O$5000,8,FALSE),"")</f>
        <v>Lung NOS</v>
      </c>
      <c r="N93" s="114" t="str">
        <f>_xlfn.IFNA(VLOOKUP(B93,'[1]CDM Patients Data'!$B$389:$O$5000,9,FALSE),"")</f>
        <v>Carcinoma, NOS</v>
      </c>
      <c r="O93" s="114" t="str">
        <f>_xlfn.IFNA(VLOOKUP(B93,'[1]CDM Patients Data'!$B$389:$O$5000,10,FALSE),"")</f>
        <v>Unknown</v>
      </c>
      <c r="P93" s="106"/>
      <c r="Q93" s="116"/>
      <c r="R93" s="96" t="s">
        <v>5191</v>
      </c>
      <c r="S93" s="101"/>
      <c r="T93" s="101"/>
      <c r="U93" s="101"/>
      <c r="V93" s="117"/>
      <c r="W93" s="118" t="s">
        <v>80</v>
      </c>
      <c r="X93" s="119">
        <v>110036048</v>
      </c>
      <c r="Y93" s="118">
        <f t="shared" si="6"/>
        <v>33.0108144</v>
      </c>
      <c r="Z93" s="122"/>
      <c r="AA93" s="122" t="s">
        <v>81</v>
      </c>
      <c r="AB93" s="124" t="s">
        <v>521</v>
      </c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>
        <v>2.85</v>
      </c>
      <c r="AS93" s="125">
        <v>10.56</v>
      </c>
      <c r="AT93" s="125" t="str">
        <f t="shared" si="4"/>
        <v>LOW</v>
      </c>
      <c r="AU93" s="125" t="str">
        <f t="shared" si="5"/>
        <v>MSS</v>
      </c>
      <c r="AV93" s="125"/>
      <c r="AW93" s="131"/>
      <c r="AX93" s="132"/>
      <c r="AY93" s="125"/>
      <c r="AZ93" s="132"/>
      <c r="BA93" s="133"/>
      <c r="BB93" s="132"/>
      <c r="BC93" s="132"/>
      <c r="BD93" s="132"/>
      <c r="BE93" s="125"/>
      <c r="BF93" s="125"/>
      <c r="BG93" s="125"/>
      <c r="BH93" s="125"/>
      <c r="BI93" s="125"/>
      <c r="BJ93" s="125"/>
      <c r="BK93" s="125"/>
      <c r="BL93" s="131"/>
      <c r="BM93" s="134"/>
      <c r="BN93" s="125"/>
      <c r="BO93" s="125"/>
      <c r="BP93" s="133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35"/>
      <c r="CD93" s="136"/>
      <c r="CE93" s="137"/>
      <c r="CF93" s="137"/>
      <c r="CG93" s="138" t="s">
        <v>80</v>
      </c>
      <c r="CH93" s="138"/>
      <c r="CI93" s="138"/>
      <c r="CJ93" s="138"/>
      <c r="CK93" s="138"/>
      <c r="CL93" s="138"/>
      <c r="CM93" s="138"/>
      <c r="CN93" s="138"/>
      <c r="CO93" s="140"/>
      <c r="CP93" s="90"/>
    </row>
    <row r="94" ht="15" hidden="1" spans="1:94">
      <c r="A94" s="97">
        <v>285</v>
      </c>
      <c r="B94" s="94" t="s">
        <v>5205</v>
      </c>
      <c r="C94" s="97" t="s">
        <v>5206</v>
      </c>
      <c r="D94" s="96" t="s">
        <v>99</v>
      </c>
      <c r="E94" s="101"/>
      <c r="F94" s="101"/>
      <c r="G94" s="101"/>
      <c r="H94" s="102" t="s">
        <v>603</v>
      </c>
      <c r="I94" s="96"/>
      <c r="J94" s="105"/>
      <c r="K94" s="106"/>
      <c r="L94" s="107" t="str">
        <f>_xlfn.IFNA(VLOOKUP(B94,'[1]CDM Patients Data'!$B$389:$O$5000,7,FALSE),"")</f>
        <v>Breast</v>
      </c>
      <c r="M94" s="114">
        <f>_xlfn.IFNA(VLOOKUP(B94,'[1]CDM Patients Data'!$B$389:$O$5000,8,FALSE),"")</f>
        <v>0</v>
      </c>
      <c r="N94" s="114">
        <f>_xlfn.IFNA(VLOOKUP(B94,'[1]CDM Patients Data'!$B$389:$O$5000,9,FALSE),"")</f>
        <v>0</v>
      </c>
      <c r="O94" s="114">
        <f>_xlfn.IFNA(VLOOKUP(B94,'[1]CDM Patients Data'!$B$389:$O$5000,10,FALSE),"")</f>
        <v>0</v>
      </c>
      <c r="P94" s="106"/>
      <c r="Q94" s="116"/>
      <c r="R94" s="96" t="s">
        <v>5191</v>
      </c>
      <c r="S94" s="101"/>
      <c r="T94" s="101"/>
      <c r="U94" s="101"/>
      <c r="V94" s="117"/>
      <c r="W94" s="118" t="s">
        <v>80</v>
      </c>
      <c r="X94" s="119">
        <v>33956092</v>
      </c>
      <c r="Y94" s="118">
        <f t="shared" si="6"/>
        <v>10.1868276</v>
      </c>
      <c r="Z94" s="122"/>
      <c r="AA94" s="122" t="s">
        <v>94</v>
      </c>
      <c r="AB94" s="128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 t="str">
        <f t="shared" si="4"/>
        <v>NA</v>
      </c>
      <c r="AU94" s="125" t="str">
        <f t="shared" si="5"/>
        <v>NA</v>
      </c>
      <c r="AV94" s="125"/>
      <c r="AW94" s="131"/>
      <c r="AX94" s="132"/>
      <c r="AY94" s="125"/>
      <c r="AZ94" s="132"/>
      <c r="BA94" s="133"/>
      <c r="BB94" s="132"/>
      <c r="BC94" s="132"/>
      <c r="BD94" s="132"/>
      <c r="BE94" s="125"/>
      <c r="BF94" s="126" t="s">
        <v>198</v>
      </c>
      <c r="BG94" s="125"/>
      <c r="BH94" s="125"/>
      <c r="BI94" s="125"/>
      <c r="BJ94" s="125"/>
      <c r="BK94" s="125"/>
      <c r="BL94" s="131"/>
      <c r="BM94" s="134"/>
      <c r="BN94" s="125"/>
      <c r="BO94" s="125"/>
      <c r="BP94" s="133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35"/>
      <c r="CD94" s="136"/>
      <c r="CE94" s="137"/>
      <c r="CF94" s="137"/>
      <c r="CG94" s="138"/>
      <c r="CH94" s="138"/>
      <c r="CI94" s="138"/>
      <c r="CJ94" s="138"/>
      <c r="CK94" s="138"/>
      <c r="CL94" s="138"/>
      <c r="CM94" s="138"/>
      <c r="CN94" s="138"/>
      <c r="CO94" s="140"/>
      <c r="CP94" s="90"/>
    </row>
    <row r="95" ht="15" hidden="1" spans="1:94">
      <c r="A95" s="97">
        <v>286</v>
      </c>
      <c r="B95" s="94" t="s">
        <v>5207</v>
      </c>
      <c r="C95" s="97" t="s">
        <v>5208</v>
      </c>
      <c r="D95" s="96" t="s">
        <v>71</v>
      </c>
      <c r="E95" s="101"/>
      <c r="F95" s="101"/>
      <c r="G95" s="101"/>
      <c r="H95" s="145" t="s">
        <v>5209</v>
      </c>
      <c r="I95" s="96"/>
      <c r="J95" s="105"/>
      <c r="K95" s="106"/>
      <c r="L95" s="107" t="str">
        <f>_xlfn.IFNA(VLOOKUP(B95,'[1]CDM Patients Data'!$B$389:$O$5000,7,FALSE),"")</f>
        <v>Prostate</v>
      </c>
      <c r="M95" s="114">
        <f>_xlfn.IFNA(VLOOKUP(B95,'[1]CDM Patients Data'!$B$389:$O$5000,8,FALSE),"")</f>
        <v>0</v>
      </c>
      <c r="N95" s="114">
        <f>_xlfn.IFNA(VLOOKUP(B95,'[1]CDM Patients Data'!$B$389:$O$5000,9,FALSE),"")</f>
        <v>0</v>
      </c>
      <c r="O95" s="114">
        <f>_xlfn.IFNA(VLOOKUP(B95,'[1]CDM Patients Data'!$B$389:$O$5000,10,FALSE),"")</f>
        <v>0</v>
      </c>
      <c r="P95" s="106"/>
      <c r="Q95" s="116"/>
      <c r="R95" s="96" t="s">
        <v>5191</v>
      </c>
      <c r="S95" s="101"/>
      <c r="T95" s="101"/>
      <c r="U95" s="101"/>
      <c r="V95" s="117"/>
      <c r="W95" s="118" t="s">
        <v>80</v>
      </c>
      <c r="X95" s="119">
        <v>74176686</v>
      </c>
      <c r="Y95" s="118">
        <f t="shared" si="6"/>
        <v>22.2530058</v>
      </c>
      <c r="Z95" s="122"/>
      <c r="AA95" s="122" t="s">
        <v>81</v>
      </c>
      <c r="AB95" s="124" t="s">
        <v>485</v>
      </c>
      <c r="AC95" s="124" t="s">
        <v>5210</v>
      </c>
      <c r="AD95" s="124" t="s">
        <v>5211</v>
      </c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>
        <v>6.1</v>
      </c>
      <c r="AS95" s="125">
        <v>10.1</v>
      </c>
      <c r="AT95" s="125" t="str">
        <f t="shared" si="4"/>
        <v>LOW</v>
      </c>
      <c r="AU95" s="125" t="str">
        <f t="shared" si="5"/>
        <v>MSS</v>
      </c>
      <c r="AV95" s="125"/>
      <c r="AW95" s="131"/>
      <c r="AX95" s="132"/>
      <c r="AY95" s="125"/>
      <c r="AZ95" s="132"/>
      <c r="BA95" s="133"/>
      <c r="BB95" s="132"/>
      <c r="BC95" s="132"/>
      <c r="BD95" s="132"/>
      <c r="BE95" s="125"/>
      <c r="BF95" s="125"/>
      <c r="BG95" s="125"/>
      <c r="BH95" s="125"/>
      <c r="BI95" s="125"/>
      <c r="BJ95" s="125"/>
      <c r="BK95" s="125"/>
      <c r="BL95" s="131"/>
      <c r="BM95" s="134"/>
      <c r="BN95" s="125"/>
      <c r="BO95" s="125"/>
      <c r="BP95" s="133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35"/>
      <c r="CD95" s="136"/>
      <c r="CE95" s="137"/>
      <c r="CF95" s="137"/>
      <c r="CG95" s="138"/>
      <c r="CH95" s="138"/>
      <c r="CI95" s="138"/>
      <c r="CJ95" s="138"/>
      <c r="CK95" s="138"/>
      <c r="CL95" s="138"/>
      <c r="CM95" s="138"/>
      <c r="CN95" s="138"/>
      <c r="CO95" s="140"/>
      <c r="CP95" s="90"/>
    </row>
    <row r="96" ht="15" hidden="1" spans="1:94">
      <c r="A96" s="97">
        <v>287</v>
      </c>
      <c r="B96" s="94" t="s">
        <v>5212</v>
      </c>
      <c r="C96" s="99" t="s">
        <v>5213</v>
      </c>
      <c r="D96" s="96" t="s">
        <v>122</v>
      </c>
      <c r="E96" s="101"/>
      <c r="F96" s="101"/>
      <c r="G96" s="101"/>
      <c r="H96" s="145" t="s">
        <v>5214</v>
      </c>
      <c r="I96" s="96"/>
      <c r="J96" s="105"/>
      <c r="K96" s="106"/>
      <c r="L96" s="107" t="str">
        <f>_xlfn.IFNA(VLOOKUP(B96,'[1]CDM Patients Data'!$B$389:$O$5000,7,FALSE),"")</f>
        <v>Breast</v>
      </c>
      <c r="M96" s="114">
        <f>_xlfn.IFNA(VLOOKUP(B96,'[1]CDM Patients Data'!$B$389:$O$5000,8,FALSE),"")</f>
        <v>0</v>
      </c>
      <c r="N96" s="114">
        <f>_xlfn.IFNA(VLOOKUP(B96,'[1]CDM Patients Data'!$B$389:$O$5000,9,FALSE),"")</f>
        <v>0</v>
      </c>
      <c r="O96" s="114">
        <f>_xlfn.IFNA(VLOOKUP(B96,'[1]CDM Patients Data'!$B$389:$O$5000,10,FALSE),"")</f>
        <v>0</v>
      </c>
      <c r="P96" s="106"/>
      <c r="Q96" s="116"/>
      <c r="R96" s="96" t="s">
        <v>5191</v>
      </c>
      <c r="S96" s="101"/>
      <c r="T96" s="101"/>
      <c r="U96" s="101"/>
      <c r="V96" s="117"/>
      <c r="W96" s="118" t="s">
        <v>80</v>
      </c>
      <c r="X96" s="119">
        <v>122546274</v>
      </c>
      <c r="Y96" s="118">
        <f t="shared" si="6"/>
        <v>36.7638822</v>
      </c>
      <c r="Z96" s="122"/>
      <c r="AA96" s="122" t="s">
        <v>81</v>
      </c>
      <c r="AB96" s="124" t="s">
        <v>413</v>
      </c>
      <c r="AC96" s="124" t="s">
        <v>5215</v>
      </c>
      <c r="AD96" s="124" t="s">
        <v>5210</v>
      </c>
      <c r="AE96" s="124" t="s">
        <v>429</v>
      </c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>
        <v>7.69</v>
      </c>
      <c r="AS96" s="125">
        <v>10.16</v>
      </c>
      <c r="AT96" s="125" t="str">
        <f t="shared" si="4"/>
        <v>LOW</v>
      </c>
      <c r="AU96" s="125" t="str">
        <f t="shared" si="5"/>
        <v>MSS</v>
      </c>
      <c r="AV96" s="125"/>
      <c r="AW96" s="131"/>
      <c r="AX96" s="132"/>
      <c r="AY96" s="125"/>
      <c r="AZ96" s="132"/>
      <c r="BA96" s="133"/>
      <c r="BB96" s="132"/>
      <c r="BC96" s="132"/>
      <c r="BD96" s="132"/>
      <c r="BE96" s="125"/>
      <c r="BF96" s="125"/>
      <c r="BG96" s="125"/>
      <c r="BH96" s="125"/>
      <c r="BI96" s="125"/>
      <c r="BJ96" s="125"/>
      <c r="BK96" s="125"/>
      <c r="BL96" s="131"/>
      <c r="BM96" s="134"/>
      <c r="BN96" s="125"/>
      <c r="BO96" s="125"/>
      <c r="BP96" s="133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35"/>
      <c r="CD96" s="136"/>
      <c r="CE96" s="137"/>
      <c r="CF96" s="137"/>
      <c r="CG96" s="138" t="s">
        <v>80</v>
      </c>
      <c r="CH96" s="138"/>
      <c r="CI96" s="138"/>
      <c r="CJ96" s="138"/>
      <c r="CK96" s="138"/>
      <c r="CL96" s="138"/>
      <c r="CM96" s="138"/>
      <c r="CN96" s="138"/>
      <c r="CO96" s="140"/>
      <c r="CP96" s="90"/>
    </row>
    <row r="97" ht="15" hidden="1" spans="1:94">
      <c r="A97" s="97">
        <v>288</v>
      </c>
      <c r="B97" s="94" t="s">
        <v>5216</v>
      </c>
      <c r="C97" s="97" t="s">
        <v>5217</v>
      </c>
      <c r="D97" s="96" t="s">
        <v>4961</v>
      </c>
      <c r="E97" s="101"/>
      <c r="F97" s="101"/>
      <c r="G97" s="101"/>
      <c r="H97" s="145" t="s">
        <v>5218</v>
      </c>
      <c r="I97" s="96"/>
      <c r="J97" s="105"/>
      <c r="K97" s="106"/>
      <c r="L97" s="107" t="str">
        <f>_xlfn.IFNA(VLOOKUP(B97,'[1]CDM Patients Data'!$B$389:$O$5000,7,FALSE),"")</f>
        <v>Heart</v>
      </c>
      <c r="M97" s="114" t="str">
        <f>_xlfn.IFNA(VLOOKUP(B97,'[1]CDM Patients Data'!$B$389:$O$5000,8,FALSE),"")</f>
        <v>Mediastinum NOS</v>
      </c>
      <c r="N97" s="114">
        <f>_xlfn.IFNA(VLOOKUP(B97,'[1]CDM Patients Data'!$B$389:$O$5000,9,FALSE),"")</f>
        <v>0</v>
      </c>
      <c r="O97" s="114">
        <f>_xlfn.IFNA(VLOOKUP(B97,'[1]CDM Patients Data'!$B$389:$O$5000,10,FALSE),"")</f>
        <v>0</v>
      </c>
      <c r="P97" s="106"/>
      <c r="Q97" s="116"/>
      <c r="R97" s="96" t="s">
        <v>5191</v>
      </c>
      <c r="S97" s="101"/>
      <c r="T97" s="101"/>
      <c r="U97" s="101"/>
      <c r="V97" s="117"/>
      <c r="W97" s="118" t="s">
        <v>80</v>
      </c>
      <c r="X97" s="119">
        <v>112685676</v>
      </c>
      <c r="Y97" s="118">
        <f t="shared" si="6"/>
        <v>33.8057028</v>
      </c>
      <c r="Z97" s="122"/>
      <c r="AA97" s="122" t="s">
        <v>81</v>
      </c>
      <c r="AB97" s="124" t="s">
        <v>279</v>
      </c>
      <c r="AC97" s="124" t="s">
        <v>118</v>
      </c>
      <c r="AD97" s="124" t="s">
        <v>5015</v>
      </c>
      <c r="AE97" s="124" t="s">
        <v>182</v>
      </c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>
        <v>20.28</v>
      </c>
      <c r="AS97" s="125">
        <v>10.13</v>
      </c>
      <c r="AT97" s="125" t="str">
        <f t="shared" si="4"/>
        <v>HIGH</v>
      </c>
      <c r="AU97" s="125" t="str">
        <f t="shared" si="5"/>
        <v>MSS</v>
      </c>
      <c r="AV97" s="125"/>
      <c r="AW97" s="131"/>
      <c r="AX97" s="132"/>
      <c r="AY97" s="125"/>
      <c r="AZ97" s="132"/>
      <c r="BA97" s="133"/>
      <c r="BB97" s="132"/>
      <c r="BC97" s="132"/>
      <c r="BD97" s="132"/>
      <c r="BE97" s="125"/>
      <c r="BF97" s="125"/>
      <c r="BG97" s="125"/>
      <c r="BH97" s="125"/>
      <c r="BI97" s="125"/>
      <c r="BJ97" s="125"/>
      <c r="BK97" s="125"/>
      <c r="BL97" s="131"/>
      <c r="BM97" s="134"/>
      <c r="BN97" s="125"/>
      <c r="BO97" s="125"/>
      <c r="BP97" s="133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35"/>
      <c r="CD97" s="136"/>
      <c r="CE97" s="137"/>
      <c r="CF97" s="137"/>
      <c r="CG97" s="138"/>
      <c r="CH97" s="138"/>
      <c r="CI97" s="138"/>
      <c r="CJ97" s="138"/>
      <c r="CK97" s="138"/>
      <c r="CL97" s="138"/>
      <c r="CM97" s="138"/>
      <c r="CN97" s="138"/>
      <c r="CO97" s="140"/>
      <c r="CP97" s="90"/>
    </row>
    <row r="98" ht="15" hidden="1" spans="1:94">
      <c r="A98" s="97">
        <v>289</v>
      </c>
      <c r="B98" s="94" t="s">
        <v>5219</v>
      </c>
      <c r="C98" s="97" t="s">
        <v>5220</v>
      </c>
      <c r="D98" s="96" t="s">
        <v>122</v>
      </c>
      <c r="E98" s="101"/>
      <c r="F98" s="101"/>
      <c r="G98" s="101"/>
      <c r="H98" s="145" t="s">
        <v>5221</v>
      </c>
      <c r="I98" s="96"/>
      <c r="J98" s="105"/>
      <c r="K98" s="106"/>
      <c r="L98" s="107" t="str">
        <f>_xlfn.IFNA(VLOOKUP(B98,'[1]CDM Patients Data'!$B$389:$O$5000,7,FALSE),"")</f>
        <v>Pancreas</v>
      </c>
      <c r="M98" s="114">
        <f>_xlfn.IFNA(VLOOKUP(B98,'[1]CDM Patients Data'!$B$389:$O$5000,8,FALSE),"")</f>
        <v>0</v>
      </c>
      <c r="N98" s="114">
        <f>_xlfn.IFNA(VLOOKUP(B98,'[1]CDM Patients Data'!$B$389:$O$5000,9,FALSE),"")</f>
        <v>0</v>
      </c>
      <c r="O98" s="114">
        <f>_xlfn.IFNA(VLOOKUP(B98,'[1]CDM Patients Data'!$B$389:$O$5000,10,FALSE),"")</f>
        <v>0</v>
      </c>
      <c r="P98" s="106"/>
      <c r="Q98" s="116"/>
      <c r="R98" s="96" t="s">
        <v>5191</v>
      </c>
      <c r="S98" s="101"/>
      <c r="T98" s="101"/>
      <c r="U98" s="101"/>
      <c r="V98" s="117"/>
      <c r="W98" s="118" t="s">
        <v>80</v>
      </c>
      <c r="X98" s="119">
        <v>91717086</v>
      </c>
      <c r="Y98" s="118">
        <f t="shared" si="6"/>
        <v>27.5151258</v>
      </c>
      <c r="Z98" s="122"/>
      <c r="AA98" s="122" t="s">
        <v>81</v>
      </c>
      <c r="AB98" s="124" t="s">
        <v>279</v>
      </c>
      <c r="AC98" s="124" t="s">
        <v>289</v>
      </c>
      <c r="AD98" s="124" t="s">
        <v>619</v>
      </c>
      <c r="AE98" s="124" t="s">
        <v>5192</v>
      </c>
      <c r="AF98" s="124" t="s">
        <v>4945</v>
      </c>
      <c r="AG98" s="124" t="s">
        <v>413</v>
      </c>
      <c r="AH98" s="124" t="s">
        <v>5222</v>
      </c>
      <c r="AI98" s="125"/>
      <c r="AJ98" s="125"/>
      <c r="AK98" s="125"/>
      <c r="AL98" s="125"/>
      <c r="AM98" s="125"/>
      <c r="AN98" s="125"/>
      <c r="AO98" s="125"/>
      <c r="AP98" s="125"/>
      <c r="AQ98" s="125"/>
      <c r="AR98" s="125">
        <v>21.63</v>
      </c>
      <c r="AS98" s="125">
        <v>10.92</v>
      </c>
      <c r="AT98" s="125" t="str">
        <f t="shared" si="4"/>
        <v>HIGH</v>
      </c>
      <c r="AU98" s="125" t="str">
        <f t="shared" si="5"/>
        <v>MSS</v>
      </c>
      <c r="AV98" s="125"/>
      <c r="AW98" s="131"/>
      <c r="AX98" s="132"/>
      <c r="AY98" s="125"/>
      <c r="AZ98" s="132"/>
      <c r="BA98" s="133"/>
      <c r="BB98" s="132"/>
      <c r="BC98" s="132"/>
      <c r="BD98" s="132"/>
      <c r="BE98" s="125"/>
      <c r="BF98" s="125"/>
      <c r="BG98" s="125"/>
      <c r="BH98" s="125"/>
      <c r="BI98" s="125"/>
      <c r="BJ98" s="125"/>
      <c r="BK98" s="125"/>
      <c r="BL98" s="131"/>
      <c r="BM98" s="134"/>
      <c r="BN98" s="125"/>
      <c r="BO98" s="125"/>
      <c r="BP98" s="133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35"/>
      <c r="CD98" s="136"/>
      <c r="CE98" s="137"/>
      <c r="CF98" s="137"/>
      <c r="CG98" s="138" t="s">
        <v>80</v>
      </c>
      <c r="CH98" s="138"/>
      <c r="CI98" s="138"/>
      <c r="CJ98" s="138"/>
      <c r="CK98" s="138"/>
      <c r="CL98" s="138"/>
      <c r="CM98" s="138"/>
      <c r="CN98" s="138"/>
      <c r="CO98" s="140"/>
      <c r="CP98" s="90"/>
    </row>
    <row r="99" ht="15" hidden="1" spans="1:94">
      <c r="A99" s="97">
        <v>290</v>
      </c>
      <c r="B99" s="94" t="s">
        <v>5223</v>
      </c>
      <c r="C99" s="97" t="s">
        <v>5224</v>
      </c>
      <c r="D99" s="111" t="s">
        <v>71</v>
      </c>
      <c r="E99" s="101"/>
      <c r="F99" s="101"/>
      <c r="G99" s="101"/>
      <c r="H99" s="145" t="s">
        <v>5225</v>
      </c>
      <c r="I99" s="96"/>
      <c r="J99" s="105"/>
      <c r="K99" s="106"/>
      <c r="L99" s="107" t="str">
        <f>_xlfn.IFNA(VLOOKUP(B99,'[1]CDM Patients Data'!$B$389:$O$5000,7,FALSE),"")</f>
        <v>Tongue</v>
      </c>
      <c r="M99" s="114">
        <f>_xlfn.IFNA(VLOOKUP(B99,'[1]CDM Patients Data'!$B$389:$O$5000,8,FALSE),"")</f>
        <v>0</v>
      </c>
      <c r="N99" s="114">
        <f>_xlfn.IFNA(VLOOKUP(B99,'[1]CDM Patients Data'!$B$389:$O$5000,9,FALSE),"")</f>
        <v>0</v>
      </c>
      <c r="O99" s="114">
        <f>_xlfn.IFNA(VLOOKUP(B99,'[1]CDM Patients Data'!$B$389:$O$5000,10,FALSE),"")</f>
        <v>0</v>
      </c>
      <c r="P99" s="106"/>
      <c r="Q99" s="116"/>
      <c r="R99" s="96" t="s">
        <v>5191</v>
      </c>
      <c r="S99" s="101"/>
      <c r="T99" s="101"/>
      <c r="U99" s="101"/>
      <c r="V99" s="117"/>
      <c r="W99" s="118" t="s">
        <v>80</v>
      </c>
      <c r="X99" s="119">
        <v>77031602</v>
      </c>
      <c r="Y99" s="118">
        <f t="shared" si="6"/>
        <v>23.1094806</v>
      </c>
      <c r="Z99" s="122"/>
      <c r="AA99" s="122" t="s">
        <v>81</v>
      </c>
      <c r="AB99" s="124" t="s">
        <v>289</v>
      </c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>
        <v>5.34</v>
      </c>
      <c r="AS99" s="125">
        <v>11.2</v>
      </c>
      <c r="AT99" s="125" t="str">
        <f t="shared" si="4"/>
        <v>LOW</v>
      </c>
      <c r="AU99" s="125" t="str">
        <f t="shared" si="5"/>
        <v>MSS</v>
      </c>
      <c r="AV99" s="125"/>
      <c r="AW99" s="131"/>
      <c r="AX99" s="132"/>
      <c r="AY99" s="125"/>
      <c r="AZ99" s="132"/>
      <c r="BA99" s="133"/>
      <c r="BB99" s="132"/>
      <c r="BC99" s="132"/>
      <c r="BD99" s="132"/>
      <c r="BE99" s="125"/>
      <c r="BF99" s="125"/>
      <c r="BG99" s="125"/>
      <c r="BH99" s="125"/>
      <c r="BI99" s="125"/>
      <c r="BJ99" s="125"/>
      <c r="BK99" s="125"/>
      <c r="BL99" s="131"/>
      <c r="BM99" s="134"/>
      <c r="BN99" s="125"/>
      <c r="BO99" s="125"/>
      <c r="BP99" s="133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35"/>
      <c r="CD99" s="136"/>
      <c r="CE99" s="137"/>
      <c r="CF99" s="137"/>
      <c r="CG99" s="138"/>
      <c r="CH99" s="138"/>
      <c r="CI99" s="138"/>
      <c r="CJ99" s="138"/>
      <c r="CK99" s="138"/>
      <c r="CL99" s="138"/>
      <c r="CM99" s="138"/>
      <c r="CN99" s="138"/>
      <c r="CO99" s="140"/>
      <c r="CP99" s="90"/>
    </row>
    <row r="100" ht="15" hidden="1" spans="1:93">
      <c r="A100" s="97">
        <v>291</v>
      </c>
      <c r="B100" s="94" t="s">
        <v>5226</v>
      </c>
      <c r="C100" s="99" t="s">
        <v>5227</v>
      </c>
      <c r="D100" s="96" t="s">
        <v>71</v>
      </c>
      <c r="E100" s="137"/>
      <c r="F100" s="101" t="s">
        <v>2357</v>
      </c>
      <c r="G100" s="101" t="s">
        <v>5228</v>
      </c>
      <c r="H100" s="146" t="s">
        <v>222</v>
      </c>
      <c r="I100" s="96"/>
      <c r="J100" s="105"/>
      <c r="K100" s="106"/>
      <c r="L100" s="107" t="str">
        <f>_xlfn.IFNA(VLOOKUP(B100,'[1]CDM Patients Data'!$B$389:$O$5000,7,FALSE),"")</f>
        <v>Lung</v>
      </c>
      <c r="M100" s="114">
        <f>_xlfn.IFNA(VLOOKUP(B100,'[1]CDM Patients Data'!$B$389:$O$5000,8,FALSE),"")</f>
        <v>0</v>
      </c>
      <c r="N100" s="114">
        <f>_xlfn.IFNA(VLOOKUP(B100,'[1]CDM Patients Data'!$B$389:$O$5000,9,FALSE),"")</f>
        <v>0</v>
      </c>
      <c r="O100" s="114">
        <f>_xlfn.IFNA(VLOOKUP(B100,'[1]CDM Patients Data'!$B$389:$O$5000,10,FALSE),"")</f>
        <v>0</v>
      </c>
      <c r="P100" s="106"/>
      <c r="Q100" s="136"/>
      <c r="R100" s="96" t="s">
        <v>5191</v>
      </c>
      <c r="S100" s="137"/>
      <c r="T100" s="137"/>
      <c r="U100" s="137"/>
      <c r="V100" s="120">
        <v>0</v>
      </c>
      <c r="W100" s="118" t="s">
        <v>80</v>
      </c>
      <c r="X100" s="119">
        <v>53747050</v>
      </c>
      <c r="Y100" s="118">
        <f t="shared" si="6"/>
        <v>16.124115</v>
      </c>
      <c r="Z100" s="125"/>
      <c r="AA100" s="122" t="s">
        <v>94</v>
      </c>
      <c r="AB100" s="124" t="s">
        <v>118</v>
      </c>
      <c r="AC100" s="124" t="s">
        <v>401</v>
      </c>
      <c r="AD100" s="124" t="s">
        <v>5072</v>
      </c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>
        <v>4.34</v>
      </c>
      <c r="AS100" s="125">
        <v>10.03</v>
      </c>
      <c r="AT100" s="125" t="str">
        <f t="shared" si="4"/>
        <v>LOW</v>
      </c>
      <c r="AU100" s="125" t="str">
        <f t="shared" si="5"/>
        <v>MSS</v>
      </c>
      <c r="AV100" s="125"/>
      <c r="AW100" s="131"/>
      <c r="AX100" s="134"/>
      <c r="AY100" s="125"/>
      <c r="AZ100" s="125"/>
      <c r="BA100" s="151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31"/>
      <c r="BM100" s="134"/>
      <c r="BN100" s="125"/>
      <c r="BO100" s="125"/>
      <c r="BP100" s="151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35"/>
      <c r="CD100" s="136"/>
      <c r="CE100" s="137"/>
      <c r="CF100" s="137"/>
      <c r="CG100" s="138"/>
      <c r="CH100" s="138"/>
      <c r="CI100" s="138"/>
      <c r="CJ100" s="138"/>
      <c r="CK100" s="138"/>
      <c r="CL100" s="138"/>
      <c r="CM100" s="138"/>
      <c r="CN100" s="138"/>
      <c r="CO100" s="140"/>
    </row>
    <row r="101" ht="15" hidden="1" spans="1:94">
      <c r="A101" s="97">
        <v>292</v>
      </c>
      <c r="B101" s="97" t="s">
        <v>5229</v>
      </c>
      <c r="C101" s="97" t="s">
        <v>5230</v>
      </c>
      <c r="D101" s="96" t="s">
        <v>122</v>
      </c>
      <c r="E101" s="137"/>
      <c r="F101" s="137"/>
      <c r="G101" s="137"/>
      <c r="H101" s="145" t="s">
        <v>5231</v>
      </c>
      <c r="I101" s="96"/>
      <c r="J101" s="105"/>
      <c r="K101" s="106"/>
      <c r="L101" s="107" t="str">
        <f>_xlfn.IFNA(VLOOKUP(B101,'[1]CDM Patients Data'!$B$389:$O$5000,7,FALSE),"")</f>
        <v>Lung</v>
      </c>
      <c r="M101" s="114" t="str">
        <f>_xlfn.IFNA(VLOOKUP(B101,'[1]CDM Patients Data'!$B$389:$O$5000,8,FALSE),"")</f>
        <v>Upper lobe, lung</v>
      </c>
      <c r="N101" s="114" t="str">
        <f>_xlfn.IFNA(VLOOKUP(B101,'[1]CDM Patients Data'!$B$389:$O$5000,9,FALSE),"")</f>
        <v>Adenocarcinoma, NOS</v>
      </c>
      <c r="O101" s="114" t="str">
        <f>_xlfn.IFNA(VLOOKUP(B101,'[1]CDM Patients Data'!$B$389:$O$5000,10,FALSE),"")</f>
        <v>Left</v>
      </c>
      <c r="P101" s="106"/>
      <c r="Q101" s="136"/>
      <c r="R101" s="96" t="s">
        <v>5191</v>
      </c>
      <c r="S101" s="137"/>
      <c r="T101" s="137"/>
      <c r="U101" s="137"/>
      <c r="V101" s="149"/>
      <c r="W101" s="118" t="s">
        <v>80</v>
      </c>
      <c r="X101" s="119">
        <v>98446930</v>
      </c>
      <c r="Y101" s="118">
        <f t="shared" si="6"/>
        <v>29.534079</v>
      </c>
      <c r="Z101" s="125"/>
      <c r="AA101" s="122" t="s">
        <v>81</v>
      </c>
      <c r="AB101" s="124" t="s">
        <v>521</v>
      </c>
      <c r="AC101" s="124" t="s">
        <v>118</v>
      </c>
      <c r="AD101" s="124" t="s">
        <v>5232</v>
      </c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>
        <v>6.93</v>
      </c>
      <c r="AS101" s="125">
        <v>10.77</v>
      </c>
      <c r="AT101" s="125" t="str">
        <f t="shared" si="4"/>
        <v>LOW</v>
      </c>
      <c r="AU101" s="125" t="str">
        <f t="shared" si="5"/>
        <v>MSS</v>
      </c>
      <c r="AV101" s="125"/>
      <c r="AW101" s="131"/>
      <c r="AX101" s="134"/>
      <c r="AY101" s="125"/>
      <c r="AZ101" s="125"/>
      <c r="BA101" s="151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31"/>
      <c r="BM101" s="134"/>
      <c r="BN101" s="125"/>
      <c r="BO101" s="125"/>
      <c r="BP101" s="151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35"/>
      <c r="CD101" s="136"/>
      <c r="CE101" s="137"/>
      <c r="CF101" s="137"/>
      <c r="CG101" s="138" t="s">
        <v>80</v>
      </c>
      <c r="CH101" s="138"/>
      <c r="CI101" s="138"/>
      <c r="CJ101" s="138"/>
      <c r="CK101" s="138"/>
      <c r="CL101" s="138"/>
      <c r="CM101" s="138"/>
      <c r="CN101" s="138"/>
      <c r="CO101" s="140"/>
      <c r="CP101" s="90"/>
    </row>
    <row r="102" ht="15" hidden="1" spans="1:94">
      <c r="A102" s="97">
        <v>293</v>
      </c>
      <c r="B102" s="94" t="s">
        <v>5233</v>
      </c>
      <c r="C102" s="97" t="s">
        <v>5234</v>
      </c>
      <c r="D102" s="96" t="s">
        <v>111</v>
      </c>
      <c r="E102" s="137"/>
      <c r="F102" s="137"/>
      <c r="G102" s="137"/>
      <c r="H102" s="145" t="s">
        <v>330</v>
      </c>
      <c r="I102" s="96"/>
      <c r="J102" s="105"/>
      <c r="K102" s="106"/>
      <c r="L102" s="107" t="str">
        <f>_xlfn.IFNA(VLOOKUP(B102,'[1]CDM Patients Data'!$B$389:$O$5000,7,FALSE),"")</f>
        <v>Breast</v>
      </c>
      <c r="M102" s="114">
        <f>_xlfn.IFNA(VLOOKUP(B102,'[1]CDM Patients Data'!$B$389:$O$5000,8,FALSE),"")</f>
        <v>0</v>
      </c>
      <c r="N102" s="114">
        <f>_xlfn.IFNA(VLOOKUP(B102,'[1]CDM Patients Data'!$B$389:$O$5000,9,FALSE),"")</f>
        <v>0</v>
      </c>
      <c r="O102" s="114">
        <f>_xlfn.IFNA(VLOOKUP(B102,'[1]CDM Patients Data'!$B$389:$O$5000,10,FALSE),"")</f>
        <v>0</v>
      </c>
      <c r="P102" s="106"/>
      <c r="Q102" s="136"/>
      <c r="R102" s="96" t="s">
        <v>5191</v>
      </c>
      <c r="S102" s="137"/>
      <c r="T102" s="137"/>
      <c r="U102" s="137"/>
      <c r="V102" s="149"/>
      <c r="W102" s="118" t="s">
        <v>80</v>
      </c>
      <c r="X102" s="119">
        <v>65212040</v>
      </c>
      <c r="Y102" s="118">
        <f t="shared" si="6"/>
        <v>19.563612</v>
      </c>
      <c r="Z102" s="125"/>
      <c r="AA102" s="122" t="s">
        <v>81</v>
      </c>
      <c r="AB102" s="124" t="s">
        <v>396</v>
      </c>
      <c r="AC102" s="124" t="s">
        <v>5235</v>
      </c>
      <c r="AD102" s="124" t="s">
        <v>5236</v>
      </c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>
        <v>7.38</v>
      </c>
      <c r="AS102" s="125">
        <v>10.79</v>
      </c>
      <c r="AT102" s="125" t="str">
        <f t="shared" si="4"/>
        <v>LOW</v>
      </c>
      <c r="AU102" s="125" t="str">
        <f t="shared" si="5"/>
        <v>MSS</v>
      </c>
      <c r="AV102" s="125"/>
      <c r="AW102" s="131"/>
      <c r="AX102" s="134"/>
      <c r="AY102" s="125"/>
      <c r="AZ102" s="125"/>
      <c r="BA102" s="151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31"/>
      <c r="BM102" s="134"/>
      <c r="BN102" s="125"/>
      <c r="BO102" s="125"/>
      <c r="BP102" s="151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35"/>
      <c r="CD102" s="136"/>
      <c r="CE102" s="137"/>
      <c r="CF102" s="137"/>
      <c r="CG102" s="138" t="s">
        <v>80</v>
      </c>
      <c r="CH102" s="138"/>
      <c r="CI102" s="138"/>
      <c r="CJ102" s="138"/>
      <c r="CK102" s="138"/>
      <c r="CL102" s="138"/>
      <c r="CM102" s="138"/>
      <c r="CN102" s="138"/>
      <c r="CO102" s="140"/>
      <c r="CP102" s="90"/>
    </row>
    <row r="103" ht="15" hidden="1" spans="1:94">
      <c r="A103" s="97">
        <v>294</v>
      </c>
      <c r="B103" s="94" t="s">
        <v>5237</v>
      </c>
      <c r="C103" s="97" t="s">
        <v>5238</v>
      </c>
      <c r="D103" s="96" t="s">
        <v>111</v>
      </c>
      <c r="E103" s="137"/>
      <c r="F103" s="137"/>
      <c r="G103" s="137"/>
      <c r="H103" s="145" t="s">
        <v>5239</v>
      </c>
      <c r="I103" s="96"/>
      <c r="J103" s="105"/>
      <c r="K103" s="106"/>
      <c r="L103" s="107" t="str">
        <f>_xlfn.IFNA(VLOOKUP(B103,'[1]CDM Patients Data'!$B$389:$O$5000,7,FALSE),"")</f>
        <v>Parotid Gland</v>
      </c>
      <c r="M103" s="114">
        <f>_xlfn.IFNA(VLOOKUP(B103,'[1]CDM Patients Data'!$B$389:$O$5000,8,FALSE),"")</f>
        <v>0</v>
      </c>
      <c r="N103" s="114">
        <f>_xlfn.IFNA(VLOOKUP(B103,'[1]CDM Patients Data'!$B$389:$O$5000,9,FALSE),"")</f>
        <v>0</v>
      </c>
      <c r="O103" s="114">
        <f>_xlfn.IFNA(VLOOKUP(B103,'[1]CDM Patients Data'!$B$389:$O$5000,10,FALSE),"")</f>
        <v>0</v>
      </c>
      <c r="P103" s="106"/>
      <c r="Q103" s="136"/>
      <c r="R103" s="96" t="s">
        <v>5191</v>
      </c>
      <c r="S103" s="137"/>
      <c r="T103" s="137"/>
      <c r="U103" s="137"/>
      <c r="V103" s="149"/>
      <c r="W103" s="118" t="s">
        <v>80</v>
      </c>
      <c r="X103" s="119">
        <v>117420788</v>
      </c>
      <c r="Y103" s="118">
        <f t="shared" si="6"/>
        <v>35.2262364</v>
      </c>
      <c r="Z103" s="125"/>
      <c r="AA103" s="122" t="s">
        <v>94</v>
      </c>
      <c r="AB103" s="124" t="s">
        <v>521</v>
      </c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>
        <v>0.22</v>
      </c>
      <c r="AS103" s="125">
        <v>17.08</v>
      </c>
      <c r="AT103" s="125" t="str">
        <f t="shared" si="4"/>
        <v>LOW</v>
      </c>
      <c r="AU103" s="125" t="str">
        <f t="shared" si="5"/>
        <v>MSI-H</v>
      </c>
      <c r="AV103" s="125"/>
      <c r="AW103" s="131"/>
      <c r="AX103" s="134"/>
      <c r="AY103" s="125"/>
      <c r="AZ103" s="125"/>
      <c r="BA103" s="151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31"/>
      <c r="BM103" s="134"/>
      <c r="BN103" s="125"/>
      <c r="BO103" s="125"/>
      <c r="BP103" s="151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35"/>
      <c r="CD103" s="136"/>
      <c r="CE103" s="137"/>
      <c r="CF103" s="137"/>
      <c r="CG103" s="138" t="s">
        <v>80</v>
      </c>
      <c r="CH103" s="138"/>
      <c r="CI103" s="138"/>
      <c r="CJ103" s="138"/>
      <c r="CK103" s="138"/>
      <c r="CL103" s="138"/>
      <c r="CM103" s="138"/>
      <c r="CN103" s="138"/>
      <c r="CO103" s="140"/>
      <c r="CP103" s="90"/>
    </row>
    <row r="104" ht="15" hidden="1" spans="1:94">
      <c r="A104" s="97">
        <v>295</v>
      </c>
      <c r="B104" s="94" t="s">
        <v>5240</v>
      </c>
      <c r="C104" s="97" t="s">
        <v>5241</v>
      </c>
      <c r="D104" s="96" t="s">
        <v>111</v>
      </c>
      <c r="E104" s="137"/>
      <c r="F104" s="137"/>
      <c r="G104" s="137"/>
      <c r="H104" s="145" t="s">
        <v>5242</v>
      </c>
      <c r="I104" s="96"/>
      <c r="J104" s="105"/>
      <c r="K104" s="106"/>
      <c r="L104" s="107" t="str">
        <f>_xlfn.IFNA(VLOOKUP(B104,'[1]CDM Patients Data'!$B$389:$O$5000,7,FALSE),"")</f>
        <v>Thigh</v>
      </c>
      <c r="M104" s="114">
        <f>_xlfn.IFNA(VLOOKUP(B104,'[1]CDM Patients Data'!$B$389:$O$5000,8,FALSE),"")</f>
        <v>0</v>
      </c>
      <c r="N104" s="114">
        <f>_xlfn.IFNA(VLOOKUP(B104,'[1]CDM Patients Data'!$B$389:$O$5000,9,FALSE),"")</f>
        <v>0</v>
      </c>
      <c r="O104" s="114">
        <f>_xlfn.IFNA(VLOOKUP(B104,'[1]CDM Patients Data'!$B$389:$O$5000,10,FALSE),"")</f>
        <v>0</v>
      </c>
      <c r="P104" s="106"/>
      <c r="Q104" s="136"/>
      <c r="R104" s="96" t="s">
        <v>5191</v>
      </c>
      <c r="S104" s="137"/>
      <c r="T104" s="137"/>
      <c r="U104" s="137"/>
      <c r="V104" s="149"/>
      <c r="W104" s="118" t="s">
        <v>80</v>
      </c>
      <c r="X104" s="119">
        <v>63466354</v>
      </c>
      <c r="Y104" s="118">
        <f t="shared" si="6"/>
        <v>19.0399062</v>
      </c>
      <c r="Z104" s="125"/>
      <c r="AA104" s="122" t="s">
        <v>81</v>
      </c>
      <c r="AB104" s="124" t="s">
        <v>363</v>
      </c>
      <c r="AC104" s="124" t="s">
        <v>521</v>
      </c>
      <c r="AD104" s="124" t="s">
        <v>83</v>
      </c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>
        <v>3.97</v>
      </c>
      <c r="AS104" s="125">
        <v>11.83</v>
      </c>
      <c r="AT104" s="125" t="str">
        <f t="shared" si="4"/>
        <v>LOW</v>
      </c>
      <c r="AU104" s="125" t="str">
        <f t="shared" si="5"/>
        <v>MSS</v>
      </c>
      <c r="AV104" s="125"/>
      <c r="AW104" s="131"/>
      <c r="AX104" s="134"/>
      <c r="AY104" s="125"/>
      <c r="AZ104" s="125"/>
      <c r="BA104" s="151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31"/>
      <c r="BM104" s="134"/>
      <c r="BN104" s="125"/>
      <c r="BO104" s="125"/>
      <c r="BP104" s="151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35"/>
      <c r="CD104" s="136"/>
      <c r="CE104" s="137"/>
      <c r="CF104" s="137"/>
      <c r="CG104" s="138" t="s">
        <v>80</v>
      </c>
      <c r="CH104" s="138"/>
      <c r="CI104" s="138"/>
      <c r="CJ104" s="138"/>
      <c r="CK104" s="138"/>
      <c r="CL104" s="138"/>
      <c r="CM104" s="138"/>
      <c r="CN104" s="138"/>
      <c r="CO104" s="140"/>
      <c r="CP104" s="90"/>
    </row>
    <row r="105" ht="15" hidden="1" spans="1:94">
      <c r="A105" s="97">
        <v>296</v>
      </c>
      <c r="B105" s="94" t="s">
        <v>5243</v>
      </c>
      <c r="C105" s="97" t="s">
        <v>5244</v>
      </c>
      <c r="D105" s="96" t="s">
        <v>122</v>
      </c>
      <c r="E105" s="137"/>
      <c r="F105" s="137"/>
      <c r="G105" s="137"/>
      <c r="H105" s="146" t="s">
        <v>334</v>
      </c>
      <c r="I105" s="96"/>
      <c r="J105" s="105"/>
      <c r="K105" s="106"/>
      <c r="L105" s="107" t="str">
        <f>_xlfn.IFNA(VLOOKUP(B105,'[1]CDM Patients Data'!$B$389:$O$5000,7,FALSE),"")</f>
        <v>Breast</v>
      </c>
      <c r="M105" s="114">
        <f>_xlfn.IFNA(VLOOKUP(B105,'[1]CDM Patients Data'!$B$389:$O$5000,8,FALSE),"")</f>
        <v>0</v>
      </c>
      <c r="N105" s="114">
        <f>_xlfn.IFNA(VLOOKUP(B105,'[1]CDM Patients Data'!$B$389:$O$5000,9,FALSE),"")</f>
        <v>0</v>
      </c>
      <c r="O105" s="114">
        <f>_xlfn.IFNA(VLOOKUP(B105,'[1]CDM Patients Data'!$B$389:$O$5000,10,FALSE),"")</f>
        <v>0</v>
      </c>
      <c r="P105" s="106"/>
      <c r="Q105" s="136"/>
      <c r="R105" s="96" t="s">
        <v>5191</v>
      </c>
      <c r="S105" s="137"/>
      <c r="T105" s="137"/>
      <c r="U105" s="137"/>
      <c r="V105" s="149"/>
      <c r="W105" s="118" t="s">
        <v>80</v>
      </c>
      <c r="X105" s="119">
        <v>57668930</v>
      </c>
      <c r="Y105" s="118">
        <f t="shared" si="6"/>
        <v>17.300679</v>
      </c>
      <c r="Z105" s="125"/>
      <c r="AA105" s="122" t="s">
        <v>94</v>
      </c>
      <c r="AB105" s="124" t="s">
        <v>118</v>
      </c>
      <c r="AC105" s="124" t="s">
        <v>1198</v>
      </c>
      <c r="AD105" s="124" t="s">
        <v>5134</v>
      </c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>
        <v>5.55</v>
      </c>
      <c r="AS105" s="125">
        <v>9.9</v>
      </c>
      <c r="AT105" s="125" t="str">
        <f t="shared" si="4"/>
        <v>LOW</v>
      </c>
      <c r="AU105" s="125" t="str">
        <f t="shared" si="5"/>
        <v>MSS</v>
      </c>
      <c r="AV105" s="125"/>
      <c r="AW105" s="131"/>
      <c r="AX105" s="134"/>
      <c r="AY105" s="125"/>
      <c r="AZ105" s="125"/>
      <c r="BA105" s="151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31"/>
      <c r="BM105" s="134"/>
      <c r="BN105" s="125"/>
      <c r="BO105" s="125"/>
      <c r="BP105" s="151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35"/>
      <c r="CD105" s="136"/>
      <c r="CE105" s="137"/>
      <c r="CF105" s="137"/>
      <c r="CG105" s="138" t="s">
        <v>80</v>
      </c>
      <c r="CH105" s="138"/>
      <c r="CI105" s="138"/>
      <c r="CJ105" s="138"/>
      <c r="CK105" s="138"/>
      <c r="CL105" s="138"/>
      <c r="CM105" s="138"/>
      <c r="CN105" s="138"/>
      <c r="CO105" s="140"/>
      <c r="CP105" s="90"/>
    </row>
    <row r="106" ht="15" hidden="1" spans="1:94">
      <c r="A106" s="97">
        <v>297</v>
      </c>
      <c r="B106" s="94" t="s">
        <v>5245</v>
      </c>
      <c r="C106" s="94" t="s">
        <v>5246</v>
      </c>
      <c r="D106" s="96" t="s">
        <v>99</v>
      </c>
      <c r="E106" s="137"/>
      <c r="F106" s="137"/>
      <c r="G106" s="137"/>
      <c r="H106" s="145" t="s">
        <v>5247</v>
      </c>
      <c r="I106" s="96"/>
      <c r="J106" s="105"/>
      <c r="K106" s="106"/>
      <c r="L106" s="107" t="str">
        <f>_xlfn.IFNA(VLOOKUP(B106,'[1]CDM Patients Data'!$B$389:$O$5000,7,FALSE),"")</f>
        <v>Breast</v>
      </c>
      <c r="M106" s="114">
        <f>_xlfn.IFNA(VLOOKUP(B106,'[1]CDM Patients Data'!$B$389:$O$5000,8,FALSE),"")</f>
        <v>0</v>
      </c>
      <c r="N106" s="114">
        <f>_xlfn.IFNA(VLOOKUP(B106,'[1]CDM Patients Data'!$B$389:$O$5000,9,FALSE),"")</f>
        <v>0</v>
      </c>
      <c r="O106" s="114">
        <f>_xlfn.IFNA(VLOOKUP(B106,'[1]CDM Patients Data'!$B$389:$O$5000,10,FALSE),"")</f>
        <v>0</v>
      </c>
      <c r="P106" s="106"/>
      <c r="Q106" s="136"/>
      <c r="R106" s="96" t="s">
        <v>5191</v>
      </c>
      <c r="S106" s="137"/>
      <c r="T106" s="137"/>
      <c r="U106" s="137"/>
      <c r="V106" s="149"/>
      <c r="W106" s="118" t="s">
        <v>80</v>
      </c>
      <c r="X106" s="119">
        <v>33412376</v>
      </c>
      <c r="Y106" s="118">
        <f t="shared" si="6"/>
        <v>10.0237128</v>
      </c>
      <c r="Z106" s="125"/>
      <c r="AA106" s="122" t="s">
        <v>94</v>
      </c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 t="str">
        <f t="shared" si="4"/>
        <v>NA</v>
      </c>
      <c r="AU106" s="125" t="str">
        <f t="shared" si="5"/>
        <v>NA</v>
      </c>
      <c r="AV106" s="125"/>
      <c r="AW106" s="131"/>
      <c r="AX106" s="134"/>
      <c r="AY106" s="125"/>
      <c r="AZ106" s="125"/>
      <c r="BA106" s="151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31"/>
      <c r="BM106" s="134"/>
      <c r="BN106" s="125"/>
      <c r="BO106" s="125"/>
      <c r="BP106" s="151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35"/>
      <c r="CD106" s="136"/>
      <c r="CE106" s="137"/>
      <c r="CF106" s="137"/>
      <c r="CG106" s="138"/>
      <c r="CH106" s="138"/>
      <c r="CI106" s="138"/>
      <c r="CJ106" s="138"/>
      <c r="CK106" s="138"/>
      <c r="CL106" s="138"/>
      <c r="CM106" s="138"/>
      <c r="CN106" s="138"/>
      <c r="CO106" s="140"/>
      <c r="CP106" s="90"/>
    </row>
    <row r="107" ht="15" hidden="1" spans="1:94">
      <c r="A107" s="97">
        <v>298</v>
      </c>
      <c r="B107" s="94" t="s">
        <v>5248</v>
      </c>
      <c r="C107" s="99" t="s">
        <v>5249</v>
      </c>
      <c r="D107" s="96" t="s">
        <v>71</v>
      </c>
      <c r="E107" s="137"/>
      <c r="F107" s="137"/>
      <c r="G107" s="137"/>
      <c r="H107" s="145" t="s">
        <v>5250</v>
      </c>
      <c r="I107" s="96"/>
      <c r="J107" s="105"/>
      <c r="K107" s="106"/>
      <c r="L107" s="107" t="str">
        <f>_xlfn.IFNA(VLOOKUP(B107,'[1]CDM Patients Data'!$B$389:$O$5000,7,FALSE),"")</f>
        <v>GIST</v>
      </c>
      <c r="M107" s="114">
        <f>_xlfn.IFNA(VLOOKUP(B107,'[1]CDM Patients Data'!$B$389:$O$5000,8,FALSE),"")</f>
        <v>0</v>
      </c>
      <c r="N107" s="114">
        <f>_xlfn.IFNA(VLOOKUP(B107,'[1]CDM Patients Data'!$B$389:$O$5000,9,FALSE),"")</f>
        <v>0</v>
      </c>
      <c r="O107" s="114">
        <f>_xlfn.IFNA(VLOOKUP(B107,'[1]CDM Patients Data'!$B$389:$O$5000,10,FALSE),"")</f>
        <v>0</v>
      </c>
      <c r="P107" s="106"/>
      <c r="Q107" s="136"/>
      <c r="R107" s="96" t="s">
        <v>5191</v>
      </c>
      <c r="S107" s="137"/>
      <c r="T107" s="137"/>
      <c r="U107" s="137"/>
      <c r="V107" s="149"/>
      <c r="W107" s="118" t="s">
        <v>80</v>
      </c>
      <c r="X107" s="119">
        <v>58046698</v>
      </c>
      <c r="Y107" s="118">
        <f t="shared" si="6"/>
        <v>17.4140094</v>
      </c>
      <c r="Z107" s="125"/>
      <c r="AA107" s="122" t="s">
        <v>94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>
        <v>2.08</v>
      </c>
      <c r="AS107" s="125">
        <v>12.49</v>
      </c>
      <c r="AT107" s="125" t="str">
        <f t="shared" si="4"/>
        <v>LOW</v>
      </c>
      <c r="AU107" s="125" t="str">
        <f t="shared" si="5"/>
        <v>MSS</v>
      </c>
      <c r="AV107" s="125"/>
      <c r="AW107" s="131"/>
      <c r="AX107" s="134"/>
      <c r="AY107" s="125"/>
      <c r="AZ107" s="125"/>
      <c r="BA107" s="151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31"/>
      <c r="BM107" s="134"/>
      <c r="BN107" s="125"/>
      <c r="BO107" s="125"/>
      <c r="BP107" s="151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35"/>
      <c r="CD107" s="136"/>
      <c r="CE107" s="137"/>
      <c r="CF107" s="137"/>
      <c r="CG107" s="138"/>
      <c r="CH107" s="138"/>
      <c r="CI107" s="138"/>
      <c r="CJ107" s="138"/>
      <c r="CK107" s="138"/>
      <c r="CL107" s="138"/>
      <c r="CM107" s="138"/>
      <c r="CN107" s="138"/>
      <c r="CO107" s="140"/>
      <c r="CP107" s="90"/>
    </row>
    <row r="108" ht="15" hidden="1" spans="1:94">
      <c r="A108" s="97">
        <v>299</v>
      </c>
      <c r="B108" s="94" t="s">
        <v>5251</v>
      </c>
      <c r="C108" s="97" t="s">
        <v>5252</v>
      </c>
      <c r="D108" s="96" t="s">
        <v>71</v>
      </c>
      <c r="E108" s="137"/>
      <c r="F108" s="137"/>
      <c r="G108" s="137"/>
      <c r="H108" s="145" t="s">
        <v>255</v>
      </c>
      <c r="I108" s="96" t="s">
        <v>5253</v>
      </c>
      <c r="J108" s="105"/>
      <c r="K108" s="106"/>
      <c r="L108" s="107" t="str">
        <f>_xlfn.IFNA(VLOOKUP(B108,'[1]CDM Patients Data'!$B$389:$O$5000,7,FALSE),"")</f>
        <v>Pancreas</v>
      </c>
      <c r="M108" s="114">
        <f>_xlfn.IFNA(VLOOKUP(B108,'[1]CDM Patients Data'!$B$389:$O$5000,8,FALSE),"")</f>
        <v>0</v>
      </c>
      <c r="N108" s="114">
        <f>_xlfn.IFNA(VLOOKUP(B108,'[1]CDM Patients Data'!$B$389:$O$5000,9,FALSE),"")</f>
        <v>0</v>
      </c>
      <c r="O108" s="114">
        <f>_xlfn.IFNA(VLOOKUP(B108,'[1]CDM Patients Data'!$B$389:$O$5000,10,FALSE),"")</f>
        <v>0</v>
      </c>
      <c r="P108" s="106"/>
      <c r="Q108" s="136"/>
      <c r="R108" s="96"/>
      <c r="S108" s="137"/>
      <c r="T108" s="137"/>
      <c r="U108" s="137"/>
      <c r="V108" s="149"/>
      <c r="W108" s="118" t="s">
        <v>84</v>
      </c>
      <c r="X108" s="119"/>
      <c r="Y108" s="118">
        <f t="shared" si="6"/>
        <v>0</v>
      </c>
      <c r="Z108" s="125"/>
      <c r="AA108" s="123" t="s">
        <v>4941</v>
      </c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 t="str">
        <f t="shared" si="4"/>
        <v>NA</v>
      </c>
      <c r="AU108" s="125" t="str">
        <f t="shared" si="5"/>
        <v>NA</v>
      </c>
      <c r="AV108" s="125"/>
      <c r="AW108" s="131"/>
      <c r="AX108" s="134"/>
      <c r="AY108" s="125"/>
      <c r="AZ108" s="125"/>
      <c r="BA108" s="151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31"/>
      <c r="BM108" s="134"/>
      <c r="BN108" s="125"/>
      <c r="BO108" s="125"/>
      <c r="BP108" s="151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35"/>
      <c r="CD108" s="136"/>
      <c r="CE108" s="137"/>
      <c r="CF108" s="137"/>
      <c r="CG108" s="138"/>
      <c r="CH108" s="138"/>
      <c r="CI108" s="138"/>
      <c r="CJ108" s="138"/>
      <c r="CK108" s="138"/>
      <c r="CL108" s="138"/>
      <c r="CM108" s="138"/>
      <c r="CN108" s="138"/>
      <c r="CO108" s="140"/>
      <c r="CP108" s="90"/>
    </row>
    <row r="109" ht="15" hidden="1" spans="1:94">
      <c r="A109" s="97">
        <v>300</v>
      </c>
      <c r="B109" s="94" t="s">
        <v>5254</v>
      </c>
      <c r="C109" s="97" t="s">
        <v>5255</v>
      </c>
      <c r="D109" s="96" t="s">
        <v>71</v>
      </c>
      <c r="E109" s="137"/>
      <c r="F109" s="137"/>
      <c r="G109" s="137"/>
      <c r="H109" s="145" t="s">
        <v>5256</v>
      </c>
      <c r="I109" s="96"/>
      <c r="J109" s="105"/>
      <c r="K109" s="106"/>
      <c r="L109" s="107" t="str">
        <f>_xlfn.IFNA(VLOOKUP(B109,'[1]CDM Patients Data'!$B$389:$O$5000,7,FALSE),"")</f>
        <v>Colorectal</v>
      </c>
      <c r="M109" s="114">
        <f>_xlfn.IFNA(VLOOKUP(B109,'[1]CDM Patients Data'!$B$389:$O$5000,8,FALSE),"")</f>
        <v>0</v>
      </c>
      <c r="N109" s="114">
        <f>_xlfn.IFNA(VLOOKUP(B109,'[1]CDM Patients Data'!$B$389:$O$5000,9,FALSE),"")</f>
        <v>0</v>
      </c>
      <c r="O109" s="114">
        <f>_xlfn.IFNA(VLOOKUP(B109,'[1]CDM Patients Data'!$B$389:$O$5000,10,FALSE),"")</f>
        <v>0</v>
      </c>
      <c r="P109" s="106"/>
      <c r="Q109" s="136"/>
      <c r="R109" s="96" t="s">
        <v>5183</v>
      </c>
      <c r="S109" s="137"/>
      <c r="T109" s="137"/>
      <c r="U109" s="137"/>
      <c r="V109" s="149"/>
      <c r="W109" s="118" t="s">
        <v>80</v>
      </c>
      <c r="X109" s="119">
        <v>59355370</v>
      </c>
      <c r="Y109" s="118">
        <f t="shared" si="6"/>
        <v>17.806611</v>
      </c>
      <c r="Z109" s="125"/>
      <c r="AA109" s="122" t="s">
        <v>81</v>
      </c>
      <c r="AB109" s="124" t="s">
        <v>279</v>
      </c>
      <c r="AC109" s="124" t="s">
        <v>663</v>
      </c>
      <c r="AD109" s="124" t="s">
        <v>5089</v>
      </c>
      <c r="AE109" s="124" t="s">
        <v>442</v>
      </c>
      <c r="AF109" s="124" t="s">
        <v>5072</v>
      </c>
      <c r="AG109" s="124" t="s">
        <v>985</v>
      </c>
      <c r="AH109" s="124" t="s">
        <v>413</v>
      </c>
      <c r="AI109" s="124" t="s">
        <v>5009</v>
      </c>
      <c r="AJ109" s="124" t="s">
        <v>5015</v>
      </c>
      <c r="AK109" s="125"/>
      <c r="AL109" s="125"/>
      <c r="AM109" s="125"/>
      <c r="AN109" s="125"/>
      <c r="AO109" s="125"/>
      <c r="AP109" s="125"/>
      <c r="AQ109" s="125"/>
      <c r="AR109" s="125">
        <v>10.79</v>
      </c>
      <c r="AS109" s="125">
        <v>10.26</v>
      </c>
      <c r="AT109" s="125" t="str">
        <f t="shared" si="4"/>
        <v>LOW</v>
      </c>
      <c r="AU109" s="125" t="str">
        <f t="shared" si="5"/>
        <v>MSS</v>
      </c>
      <c r="AV109" s="125"/>
      <c r="AW109" s="131"/>
      <c r="AX109" s="134"/>
      <c r="AY109" s="125"/>
      <c r="AZ109" s="125"/>
      <c r="BA109" s="151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31"/>
      <c r="BM109" s="134"/>
      <c r="BN109" s="125"/>
      <c r="BO109" s="125"/>
      <c r="BP109" s="151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35"/>
      <c r="CD109" s="136"/>
      <c r="CE109" s="137"/>
      <c r="CF109" s="137"/>
      <c r="CG109" s="138"/>
      <c r="CH109" s="138"/>
      <c r="CI109" s="138"/>
      <c r="CJ109" s="138"/>
      <c r="CK109" s="138"/>
      <c r="CL109" s="138"/>
      <c r="CM109" s="138"/>
      <c r="CN109" s="138"/>
      <c r="CO109" s="140"/>
      <c r="CP109" s="90"/>
    </row>
    <row r="110" ht="15" hidden="1" spans="1:94">
      <c r="A110" s="97">
        <v>301</v>
      </c>
      <c r="B110" s="94" t="s">
        <v>5257</v>
      </c>
      <c r="C110" s="97" t="s">
        <v>5258</v>
      </c>
      <c r="D110" s="96" t="s">
        <v>71</v>
      </c>
      <c r="E110" s="137"/>
      <c r="F110" s="137"/>
      <c r="G110" s="137"/>
      <c r="H110" s="145" t="s">
        <v>5259</v>
      </c>
      <c r="I110" s="96"/>
      <c r="J110" s="105"/>
      <c r="K110" s="106"/>
      <c r="L110" s="107" t="str">
        <f>_xlfn.IFNA(VLOOKUP(B110,'[1]CDM Patients Data'!$B$389:$O$5000,7,FALSE),"")</f>
        <v>Breast</v>
      </c>
      <c r="M110" s="114">
        <f>_xlfn.IFNA(VLOOKUP(B110,'[1]CDM Patients Data'!$B$389:$O$5000,8,FALSE),"")</f>
        <v>0</v>
      </c>
      <c r="N110" s="114">
        <f>_xlfn.IFNA(VLOOKUP(B110,'[1]CDM Patients Data'!$B$389:$O$5000,9,FALSE),"")</f>
        <v>0</v>
      </c>
      <c r="O110" s="114">
        <f>_xlfn.IFNA(VLOOKUP(B110,'[1]CDM Patients Data'!$B$389:$O$5000,10,FALSE),"")</f>
        <v>0</v>
      </c>
      <c r="P110" s="106"/>
      <c r="Q110" s="136"/>
      <c r="R110" s="96" t="s">
        <v>5183</v>
      </c>
      <c r="S110" s="137"/>
      <c r="T110" s="137"/>
      <c r="U110" s="137"/>
      <c r="V110" s="149"/>
      <c r="W110" s="118" t="s">
        <v>80</v>
      </c>
      <c r="X110" s="119">
        <v>69167226</v>
      </c>
      <c r="Y110" s="118">
        <f t="shared" si="6"/>
        <v>20.7501678</v>
      </c>
      <c r="Z110" s="125"/>
      <c r="AA110" s="122" t="s">
        <v>81</v>
      </c>
      <c r="AB110" s="124" t="s">
        <v>82</v>
      </c>
      <c r="AC110" s="124" t="s">
        <v>118</v>
      </c>
      <c r="AD110" s="124" t="s">
        <v>340</v>
      </c>
      <c r="AE110" s="124" t="s">
        <v>4949</v>
      </c>
      <c r="AF110" s="124" t="s">
        <v>310</v>
      </c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>
        <v>11.34</v>
      </c>
      <c r="AS110" s="125">
        <v>7.95</v>
      </c>
      <c r="AT110" s="125" t="str">
        <f t="shared" si="4"/>
        <v>LOW</v>
      </c>
      <c r="AU110" s="125" t="str">
        <f t="shared" si="5"/>
        <v>MSS</v>
      </c>
      <c r="AV110" s="125"/>
      <c r="AW110" s="131"/>
      <c r="AX110" s="134"/>
      <c r="AY110" s="125"/>
      <c r="AZ110" s="125"/>
      <c r="BA110" s="151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31"/>
      <c r="BM110" s="134"/>
      <c r="BN110" s="125"/>
      <c r="BO110" s="125"/>
      <c r="BP110" s="151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35"/>
      <c r="CD110" s="136"/>
      <c r="CE110" s="137"/>
      <c r="CF110" s="137"/>
      <c r="CG110" s="138"/>
      <c r="CH110" s="138"/>
      <c r="CI110" s="138"/>
      <c r="CJ110" s="138"/>
      <c r="CK110" s="138"/>
      <c r="CL110" s="138"/>
      <c r="CM110" s="138"/>
      <c r="CN110" s="138"/>
      <c r="CO110" s="140"/>
      <c r="CP110" s="90"/>
    </row>
    <row r="111" ht="15" hidden="1" spans="1:94">
      <c r="A111" s="97">
        <v>302</v>
      </c>
      <c r="B111" s="94" t="s">
        <v>5260</v>
      </c>
      <c r="C111" s="99" t="s">
        <v>5261</v>
      </c>
      <c r="D111" s="96" t="s">
        <v>4961</v>
      </c>
      <c r="E111" s="137"/>
      <c r="F111" s="137"/>
      <c r="G111" s="137"/>
      <c r="H111" s="102" t="s">
        <v>1361</v>
      </c>
      <c r="I111" s="96"/>
      <c r="J111" s="105"/>
      <c r="K111" s="106"/>
      <c r="L111" s="107" t="str">
        <f>_xlfn.IFNA(VLOOKUP(B111,'[1]CDM Patients Data'!$B$389:$O$5000,7,FALSE),"")</f>
        <v>Pancreas</v>
      </c>
      <c r="M111" s="114">
        <f>_xlfn.IFNA(VLOOKUP(B111,'[1]CDM Patients Data'!$B$389:$O$5000,8,FALSE),"")</f>
        <v>0</v>
      </c>
      <c r="N111" s="114">
        <f>_xlfn.IFNA(VLOOKUP(B111,'[1]CDM Patients Data'!$B$389:$O$5000,9,FALSE),"")</f>
        <v>0</v>
      </c>
      <c r="O111" s="114">
        <f>_xlfn.IFNA(VLOOKUP(B111,'[1]CDM Patients Data'!$B$389:$O$5000,10,FALSE),"")</f>
        <v>0</v>
      </c>
      <c r="P111" s="106"/>
      <c r="Q111" s="136"/>
      <c r="R111" s="96" t="s">
        <v>5183</v>
      </c>
      <c r="S111" s="137"/>
      <c r="T111" s="137"/>
      <c r="U111" s="137"/>
      <c r="V111" s="149"/>
      <c r="W111" s="118" t="s">
        <v>80</v>
      </c>
      <c r="X111" s="119">
        <v>55933809</v>
      </c>
      <c r="Y111" s="118">
        <f t="shared" si="6"/>
        <v>16.7801427</v>
      </c>
      <c r="Z111" s="125"/>
      <c r="AA111" s="122" t="s">
        <v>81</v>
      </c>
      <c r="AB111" s="124" t="s">
        <v>198</v>
      </c>
      <c r="AC111" s="124" t="s">
        <v>279</v>
      </c>
      <c r="AD111" s="124" t="s">
        <v>4947</v>
      </c>
      <c r="AE111" s="124" t="s">
        <v>401</v>
      </c>
      <c r="AF111" s="124" t="s">
        <v>198</v>
      </c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>
        <v>13.89</v>
      </c>
      <c r="AS111" s="125">
        <v>10.68</v>
      </c>
      <c r="AT111" s="125" t="str">
        <f t="shared" si="4"/>
        <v>LOW</v>
      </c>
      <c r="AU111" s="125" t="str">
        <f t="shared" si="5"/>
        <v>MSS</v>
      </c>
      <c r="AV111" s="125"/>
      <c r="AW111" s="131"/>
      <c r="AX111" s="134"/>
      <c r="AY111" s="125"/>
      <c r="AZ111" s="125"/>
      <c r="BA111" s="151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31"/>
      <c r="BM111" s="134"/>
      <c r="BN111" s="125"/>
      <c r="BO111" s="125"/>
      <c r="BP111" s="151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35"/>
      <c r="CD111" s="136"/>
      <c r="CE111" s="137"/>
      <c r="CF111" s="137"/>
      <c r="CG111" s="138"/>
      <c r="CH111" s="138"/>
      <c r="CI111" s="138"/>
      <c r="CJ111" s="138"/>
      <c r="CK111" s="138"/>
      <c r="CL111" s="138"/>
      <c r="CM111" s="138"/>
      <c r="CN111" s="138"/>
      <c r="CO111" s="140"/>
      <c r="CP111" s="90"/>
    </row>
    <row r="112" ht="15" hidden="1" spans="1:94">
      <c r="A112" s="97">
        <v>303</v>
      </c>
      <c r="B112" s="94" t="s">
        <v>5262</v>
      </c>
      <c r="C112" s="99" t="s">
        <v>5263</v>
      </c>
      <c r="D112" s="96" t="s">
        <v>111</v>
      </c>
      <c r="E112" s="137"/>
      <c r="F112" s="137"/>
      <c r="G112" s="137"/>
      <c r="H112" s="102" t="s">
        <v>5264</v>
      </c>
      <c r="I112" s="96"/>
      <c r="J112" s="105"/>
      <c r="K112" s="106"/>
      <c r="L112" s="107" t="str">
        <f>_xlfn.IFNA(VLOOKUP(B112,'[1]CDM Patients Data'!$B$389:$O$5000,7,FALSE),"")</f>
        <v>Stomach</v>
      </c>
      <c r="M112" s="114">
        <f>_xlfn.IFNA(VLOOKUP(B112,'[1]CDM Patients Data'!$B$389:$O$5000,8,FALSE),"")</f>
        <v>0</v>
      </c>
      <c r="N112" s="114">
        <f>_xlfn.IFNA(VLOOKUP(B112,'[1]CDM Patients Data'!$B$389:$O$5000,9,FALSE),"")</f>
        <v>0</v>
      </c>
      <c r="O112" s="114">
        <f>_xlfn.IFNA(VLOOKUP(B112,'[1]CDM Patients Data'!$B$389:$O$5000,10,FALSE),"")</f>
        <v>0</v>
      </c>
      <c r="P112" s="106"/>
      <c r="Q112" s="136"/>
      <c r="R112" s="96" t="s">
        <v>5183</v>
      </c>
      <c r="S112" s="137"/>
      <c r="T112" s="137"/>
      <c r="U112" s="137"/>
      <c r="V112" s="149"/>
      <c r="W112" s="118" t="s">
        <v>80</v>
      </c>
      <c r="X112" s="119">
        <v>61717205</v>
      </c>
      <c r="Y112" s="118">
        <f t="shared" si="6"/>
        <v>18.5151615</v>
      </c>
      <c r="Z112" s="125"/>
      <c r="AA112" s="122" t="s">
        <v>81</v>
      </c>
      <c r="AB112" s="126" t="s">
        <v>1225</v>
      </c>
      <c r="AC112" s="126" t="s">
        <v>5265</v>
      </c>
      <c r="AD112" s="126" t="s">
        <v>5236</v>
      </c>
      <c r="AE112" s="126" t="s">
        <v>5015</v>
      </c>
      <c r="AF112" s="126" t="s">
        <v>340</v>
      </c>
      <c r="AG112" s="126" t="s">
        <v>619</v>
      </c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>
        <v>15.36</v>
      </c>
      <c r="AS112" s="125">
        <v>8.96</v>
      </c>
      <c r="AT112" s="125" t="str">
        <f t="shared" si="4"/>
        <v>HIGH</v>
      </c>
      <c r="AU112" s="125" t="str">
        <f t="shared" si="5"/>
        <v>MSS</v>
      </c>
      <c r="AV112" s="125"/>
      <c r="AW112" s="131"/>
      <c r="AX112" s="134"/>
      <c r="AY112" s="125"/>
      <c r="AZ112" s="125"/>
      <c r="BA112" s="151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31"/>
      <c r="BM112" s="134"/>
      <c r="BN112" s="125"/>
      <c r="BO112" s="125"/>
      <c r="BP112" s="151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35"/>
      <c r="CD112" s="136"/>
      <c r="CE112" s="137"/>
      <c r="CF112" s="137"/>
      <c r="CG112" s="138" t="s">
        <v>80</v>
      </c>
      <c r="CH112" s="138"/>
      <c r="CI112" s="138"/>
      <c r="CJ112" s="138"/>
      <c r="CK112" s="138"/>
      <c r="CL112" s="138"/>
      <c r="CM112" s="138"/>
      <c r="CN112" s="138"/>
      <c r="CO112" s="140"/>
      <c r="CP112" s="90"/>
    </row>
    <row r="113" ht="15" hidden="1" spans="1:94">
      <c r="A113" s="97">
        <v>304</v>
      </c>
      <c r="B113" s="94" t="s">
        <v>5266</v>
      </c>
      <c r="C113" s="99" t="s">
        <v>5267</v>
      </c>
      <c r="D113" s="96" t="s">
        <v>71</v>
      </c>
      <c r="E113" s="137"/>
      <c r="F113" s="137"/>
      <c r="G113" s="137"/>
      <c r="H113" s="102" t="s">
        <v>5268</v>
      </c>
      <c r="I113" s="96"/>
      <c r="J113" s="105"/>
      <c r="K113" s="106"/>
      <c r="L113" s="107" t="str">
        <f>_xlfn.IFNA(VLOOKUP(B113,'[1]CDM Patients Data'!$B$389:$O$5000,7,FALSE),"")</f>
        <v>Not Mentioned</v>
      </c>
      <c r="M113" s="114">
        <f>_xlfn.IFNA(VLOOKUP(B113,'[1]CDM Patients Data'!$B$389:$O$5000,8,FALSE),"")</f>
        <v>0</v>
      </c>
      <c r="N113" s="114">
        <f>_xlfn.IFNA(VLOOKUP(B113,'[1]CDM Patients Data'!$B$389:$O$5000,9,FALSE),"")</f>
        <v>0</v>
      </c>
      <c r="O113" s="114">
        <f>_xlfn.IFNA(VLOOKUP(B113,'[1]CDM Patients Data'!$B$389:$O$5000,10,FALSE),"")</f>
        <v>0</v>
      </c>
      <c r="P113" s="106"/>
      <c r="Q113" s="136"/>
      <c r="R113" s="96"/>
      <c r="S113" s="137"/>
      <c r="T113" s="137"/>
      <c r="U113" s="137"/>
      <c r="V113" s="149"/>
      <c r="W113" s="118" t="s">
        <v>84</v>
      </c>
      <c r="X113" s="119"/>
      <c r="Y113" s="118">
        <f t="shared" si="6"/>
        <v>0</v>
      </c>
      <c r="Z113" s="125"/>
      <c r="AA113" s="123" t="s">
        <v>4941</v>
      </c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 t="str">
        <f t="shared" si="4"/>
        <v>NA</v>
      </c>
      <c r="AU113" s="125" t="str">
        <f t="shared" si="5"/>
        <v>NA</v>
      </c>
      <c r="AV113" s="125"/>
      <c r="AW113" s="131"/>
      <c r="AX113" s="134"/>
      <c r="AY113" s="125"/>
      <c r="AZ113" s="125"/>
      <c r="BA113" s="151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31"/>
      <c r="BM113" s="134"/>
      <c r="BN113" s="125"/>
      <c r="BO113" s="125"/>
      <c r="BP113" s="151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35"/>
      <c r="CD113" s="136"/>
      <c r="CE113" s="137"/>
      <c r="CF113" s="137"/>
      <c r="CG113" s="138"/>
      <c r="CH113" s="138"/>
      <c r="CI113" s="138"/>
      <c r="CJ113" s="138"/>
      <c r="CK113" s="138"/>
      <c r="CL113" s="138"/>
      <c r="CM113" s="138"/>
      <c r="CN113" s="138"/>
      <c r="CO113" s="140"/>
      <c r="CP113" s="90"/>
    </row>
    <row r="114" ht="15" hidden="1" spans="1:94">
      <c r="A114" s="97">
        <v>305</v>
      </c>
      <c r="B114" s="94" t="s">
        <v>5269</v>
      </c>
      <c r="C114" s="97" t="s">
        <v>5270</v>
      </c>
      <c r="D114" s="96" t="s">
        <v>71</v>
      </c>
      <c r="E114" s="137"/>
      <c r="F114" s="137"/>
      <c r="G114" s="137"/>
      <c r="H114" s="102" t="s">
        <v>5271</v>
      </c>
      <c r="I114" s="96"/>
      <c r="J114" s="105"/>
      <c r="K114" s="106"/>
      <c r="L114" s="107" t="str">
        <f>_xlfn.IFNA(VLOOKUP(B114,'[1]CDM Patients Data'!$B$389:$O$5000,7,FALSE),"")</f>
        <v>Retroperitoneum</v>
      </c>
      <c r="M114" s="114">
        <f>_xlfn.IFNA(VLOOKUP(B114,'[1]CDM Patients Data'!$B$389:$O$5000,8,FALSE),"")</f>
        <v>0</v>
      </c>
      <c r="N114" s="114">
        <f>_xlfn.IFNA(VLOOKUP(B114,'[1]CDM Patients Data'!$B$389:$O$5000,9,FALSE),"")</f>
        <v>0</v>
      </c>
      <c r="O114" s="114">
        <f>_xlfn.IFNA(VLOOKUP(B114,'[1]CDM Patients Data'!$B$389:$O$5000,10,FALSE),"")</f>
        <v>0</v>
      </c>
      <c r="P114" s="106"/>
      <c r="Q114" s="136"/>
      <c r="R114" s="96" t="s">
        <v>5183</v>
      </c>
      <c r="S114" s="137"/>
      <c r="T114" s="137"/>
      <c r="U114" s="137"/>
      <c r="V114" s="149"/>
      <c r="W114" s="118" t="s">
        <v>80</v>
      </c>
      <c r="X114" s="119">
        <v>75756578</v>
      </c>
      <c r="Y114" s="118">
        <f t="shared" si="6"/>
        <v>22.7269734</v>
      </c>
      <c r="Z114" s="125"/>
      <c r="AA114" s="122" t="s">
        <v>81</v>
      </c>
      <c r="AB114" s="150" t="s">
        <v>82</v>
      </c>
      <c r="AC114" s="124" t="s">
        <v>413</v>
      </c>
      <c r="AD114" s="124" t="s">
        <v>633</v>
      </c>
      <c r="AE114" s="124" t="s">
        <v>83</v>
      </c>
      <c r="AF114" s="124" t="s">
        <v>5272</v>
      </c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>
        <v>18</v>
      </c>
      <c r="AS114" s="125">
        <v>10.68</v>
      </c>
      <c r="AT114" s="125" t="str">
        <f t="shared" si="4"/>
        <v>HIGH</v>
      </c>
      <c r="AU114" s="125" t="str">
        <f t="shared" si="5"/>
        <v>MSS</v>
      </c>
      <c r="AV114" s="125"/>
      <c r="AW114" s="131"/>
      <c r="AX114" s="134"/>
      <c r="AY114" s="125"/>
      <c r="AZ114" s="125"/>
      <c r="BA114" s="151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31"/>
      <c r="BM114" s="134"/>
      <c r="BN114" s="125"/>
      <c r="BO114" s="125"/>
      <c r="BP114" s="151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35"/>
      <c r="CD114" s="136"/>
      <c r="CE114" s="137"/>
      <c r="CF114" s="137"/>
      <c r="CG114" s="138"/>
      <c r="CH114" s="138"/>
      <c r="CI114" s="138"/>
      <c r="CJ114" s="138"/>
      <c r="CK114" s="138"/>
      <c r="CL114" s="138"/>
      <c r="CM114" s="138"/>
      <c r="CN114" s="138"/>
      <c r="CO114" s="140"/>
      <c r="CP114" s="90"/>
    </row>
    <row r="115" ht="15" hidden="1" spans="1:94">
      <c r="A115" s="97">
        <v>308</v>
      </c>
      <c r="B115" s="94" t="s">
        <v>5273</v>
      </c>
      <c r="C115" s="94" t="s">
        <v>5274</v>
      </c>
      <c r="D115" s="96" t="s">
        <v>5275</v>
      </c>
      <c r="E115" s="137"/>
      <c r="F115" s="137"/>
      <c r="G115" s="137"/>
      <c r="H115" s="102" t="s">
        <v>195</v>
      </c>
      <c r="I115" s="96"/>
      <c r="J115" s="105"/>
      <c r="K115" s="106"/>
      <c r="L115" s="107" t="str">
        <f>_xlfn.IFNA(VLOOKUP(B115,'[1]CDM Patients Data'!$B$389:$O$5000,7,FALSE),"")</f>
        <v>Ovary</v>
      </c>
      <c r="M115" s="114">
        <f>_xlfn.IFNA(VLOOKUP(B115,'[1]CDM Patients Data'!$B$389:$O$5000,8,FALSE),"")</f>
        <v>0</v>
      </c>
      <c r="N115" s="114">
        <f>_xlfn.IFNA(VLOOKUP(B115,'[1]CDM Patients Data'!$B$389:$O$5000,9,FALSE),"")</f>
        <v>0</v>
      </c>
      <c r="O115" s="114">
        <f>_xlfn.IFNA(VLOOKUP(B115,'[1]CDM Patients Data'!$B$389:$O$5000,10,FALSE),"")</f>
        <v>0</v>
      </c>
      <c r="P115" s="106"/>
      <c r="Q115" s="136"/>
      <c r="R115" s="96" t="s">
        <v>5183</v>
      </c>
      <c r="S115" s="137"/>
      <c r="T115" s="137"/>
      <c r="U115" s="137"/>
      <c r="V115" s="149"/>
      <c r="W115" s="118" t="s">
        <v>80</v>
      </c>
      <c r="X115" s="119">
        <v>22000902</v>
      </c>
      <c r="Y115" s="118">
        <f t="shared" si="6"/>
        <v>6.6002706</v>
      </c>
      <c r="Z115" s="125"/>
      <c r="AA115" s="122" t="s">
        <v>94</v>
      </c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 t="str">
        <f t="shared" si="4"/>
        <v>NA</v>
      </c>
      <c r="AU115" s="125" t="str">
        <f t="shared" si="5"/>
        <v>NA</v>
      </c>
      <c r="AV115" s="125"/>
      <c r="AW115" s="131"/>
      <c r="AX115" s="134"/>
      <c r="AY115" s="125"/>
      <c r="AZ115" s="125"/>
      <c r="BA115" s="151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31"/>
      <c r="BM115" s="134"/>
      <c r="BN115" s="125"/>
      <c r="BO115" s="125"/>
      <c r="BP115" s="151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35"/>
      <c r="CD115" s="136"/>
      <c r="CE115" s="137"/>
      <c r="CF115" s="137"/>
      <c r="CG115" s="138"/>
      <c r="CH115" s="138"/>
      <c r="CI115" s="138"/>
      <c r="CJ115" s="138"/>
      <c r="CK115" s="138"/>
      <c r="CL115" s="138"/>
      <c r="CM115" s="138"/>
      <c r="CN115" s="138"/>
      <c r="CO115" s="140"/>
      <c r="CP115" s="90"/>
    </row>
    <row r="116" ht="15" hidden="1" spans="1:94">
      <c r="A116" s="97">
        <v>309</v>
      </c>
      <c r="B116" s="94" t="s">
        <v>5276</v>
      </c>
      <c r="C116" s="94" t="s">
        <v>5277</v>
      </c>
      <c r="D116" s="96" t="s">
        <v>5275</v>
      </c>
      <c r="E116" s="137"/>
      <c r="F116" s="137"/>
      <c r="G116" s="137"/>
      <c r="H116" s="147" t="s">
        <v>603</v>
      </c>
      <c r="I116" s="96"/>
      <c r="J116" s="105"/>
      <c r="K116" s="106"/>
      <c r="L116" s="107" t="str">
        <f>_xlfn.IFNA(VLOOKUP(B116,'[1]CDM Patients Data'!$B$389:$O$5000,7,FALSE),"")</f>
        <v>Breast</v>
      </c>
      <c r="M116" s="114">
        <f>_xlfn.IFNA(VLOOKUP(B116,'[1]CDM Patients Data'!$B$389:$O$5000,8,FALSE),"")</f>
        <v>0</v>
      </c>
      <c r="N116" s="114">
        <f>_xlfn.IFNA(VLOOKUP(B116,'[1]CDM Patients Data'!$B$389:$O$5000,9,FALSE),"")</f>
        <v>0</v>
      </c>
      <c r="O116" s="114">
        <f>_xlfn.IFNA(VLOOKUP(B116,'[1]CDM Patients Data'!$B$389:$O$5000,10,FALSE),"")</f>
        <v>0</v>
      </c>
      <c r="P116" s="106"/>
      <c r="Q116" s="136"/>
      <c r="R116" s="96" t="s">
        <v>5183</v>
      </c>
      <c r="S116" s="137"/>
      <c r="T116" s="137"/>
      <c r="U116" s="137"/>
      <c r="V116" s="149"/>
      <c r="W116" s="118" t="s">
        <v>80</v>
      </c>
      <c r="X116" s="119">
        <v>22758170</v>
      </c>
      <c r="Y116" s="118">
        <f t="shared" si="6"/>
        <v>6.827451</v>
      </c>
      <c r="Z116" s="125"/>
      <c r="AA116" s="122" t="s">
        <v>94</v>
      </c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 t="str">
        <f t="shared" si="4"/>
        <v>NA</v>
      </c>
      <c r="AU116" s="125" t="str">
        <f t="shared" si="5"/>
        <v>NA</v>
      </c>
      <c r="AV116" s="125"/>
      <c r="AW116" s="131"/>
      <c r="AX116" s="134"/>
      <c r="AY116" s="125"/>
      <c r="AZ116" s="125"/>
      <c r="BA116" s="151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31"/>
      <c r="BM116" s="134"/>
      <c r="BN116" s="125"/>
      <c r="BO116" s="125"/>
      <c r="BP116" s="151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35"/>
      <c r="CD116" s="136"/>
      <c r="CE116" s="137"/>
      <c r="CF116" s="137"/>
      <c r="CG116" s="138"/>
      <c r="CH116" s="138"/>
      <c r="CI116" s="138"/>
      <c r="CJ116" s="138"/>
      <c r="CK116" s="138"/>
      <c r="CL116" s="138"/>
      <c r="CM116" s="138"/>
      <c r="CN116" s="138"/>
      <c r="CO116" s="140"/>
      <c r="CP116" s="90"/>
    </row>
    <row r="117" ht="15" hidden="1" spans="1:94">
      <c r="A117" s="97">
        <v>310</v>
      </c>
      <c r="B117" s="94" t="s">
        <v>5278</v>
      </c>
      <c r="C117" s="94" t="s">
        <v>5279</v>
      </c>
      <c r="D117" s="96" t="s">
        <v>71</v>
      </c>
      <c r="E117" s="137"/>
      <c r="F117" s="137"/>
      <c r="G117" s="137"/>
      <c r="H117" s="102" t="s">
        <v>5280</v>
      </c>
      <c r="I117" s="96"/>
      <c r="J117" s="105"/>
      <c r="K117" s="106"/>
      <c r="L117" s="107" t="str">
        <f>_xlfn.IFNA(VLOOKUP(B117,'[1]CDM Patients Data'!$B$389:$O$5000,7,FALSE),"")</f>
        <v>Gallbladder</v>
      </c>
      <c r="M117" s="114">
        <f>_xlfn.IFNA(VLOOKUP(B117,'[1]CDM Patients Data'!$B$389:$O$5000,8,FALSE),"")</f>
        <v>0</v>
      </c>
      <c r="N117" s="114">
        <f>_xlfn.IFNA(VLOOKUP(B117,'[1]CDM Patients Data'!$B$389:$O$5000,9,FALSE),"")</f>
        <v>0</v>
      </c>
      <c r="O117" s="114">
        <f>_xlfn.IFNA(VLOOKUP(B117,'[1]CDM Patients Data'!$B$389:$O$5000,10,FALSE),"")</f>
        <v>0</v>
      </c>
      <c r="P117" s="106"/>
      <c r="Q117" s="136"/>
      <c r="R117" s="96" t="s">
        <v>5183</v>
      </c>
      <c r="S117" s="137"/>
      <c r="T117" s="137"/>
      <c r="U117" s="137"/>
      <c r="V117" s="149"/>
      <c r="W117" s="118" t="s">
        <v>80</v>
      </c>
      <c r="X117" s="119">
        <v>47676707</v>
      </c>
      <c r="Y117" s="118">
        <f t="shared" si="6"/>
        <v>14.3030121</v>
      </c>
      <c r="Z117" s="125"/>
      <c r="AA117" s="122" t="s">
        <v>81</v>
      </c>
      <c r="AB117" s="124" t="s">
        <v>118</v>
      </c>
      <c r="AC117" s="124" t="s">
        <v>619</v>
      </c>
      <c r="AD117" s="124" t="s">
        <v>4949</v>
      </c>
      <c r="AE117" s="124" t="s">
        <v>5134</v>
      </c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>
        <v>8.46</v>
      </c>
      <c r="AS117" s="125">
        <v>7.63</v>
      </c>
      <c r="AT117" s="125" t="str">
        <f t="shared" si="4"/>
        <v>LOW</v>
      </c>
      <c r="AU117" s="125" t="str">
        <f t="shared" si="5"/>
        <v>MSS</v>
      </c>
      <c r="AV117" s="125"/>
      <c r="AW117" s="131"/>
      <c r="AX117" s="134"/>
      <c r="AY117" s="125"/>
      <c r="AZ117" s="125"/>
      <c r="BA117" s="151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31"/>
      <c r="BM117" s="134"/>
      <c r="BN117" s="125"/>
      <c r="BO117" s="125"/>
      <c r="BP117" s="151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35"/>
      <c r="CD117" s="136"/>
      <c r="CE117" s="137"/>
      <c r="CF117" s="137"/>
      <c r="CG117" s="138"/>
      <c r="CH117" s="138"/>
      <c r="CI117" s="138"/>
      <c r="CJ117" s="138"/>
      <c r="CK117" s="138"/>
      <c r="CL117" s="138"/>
      <c r="CM117" s="138"/>
      <c r="CN117" s="138"/>
      <c r="CO117" s="140"/>
      <c r="CP117" s="90"/>
    </row>
    <row r="118" ht="15" hidden="1" spans="1:94">
      <c r="A118" s="97">
        <v>311</v>
      </c>
      <c r="B118" s="94" t="s">
        <v>5281</v>
      </c>
      <c r="C118" s="94" t="s">
        <v>5282</v>
      </c>
      <c r="D118" s="96" t="s">
        <v>5283</v>
      </c>
      <c r="E118" s="137"/>
      <c r="F118" s="137"/>
      <c r="G118" s="137"/>
      <c r="H118" s="102" t="s">
        <v>76</v>
      </c>
      <c r="I118" s="96"/>
      <c r="J118" s="105"/>
      <c r="K118" s="106"/>
      <c r="L118" s="107" t="str">
        <f>_xlfn.IFNA(VLOOKUP(B118,'[1]CDM Patients Data'!$B$389:$O$5000,7,FALSE),"")</f>
        <v>Stomach</v>
      </c>
      <c r="M118" s="114">
        <f>_xlfn.IFNA(VLOOKUP(B118,'[1]CDM Patients Data'!$B$389:$O$5000,8,FALSE),"")</f>
        <v>0</v>
      </c>
      <c r="N118" s="114">
        <f>_xlfn.IFNA(VLOOKUP(B118,'[1]CDM Patients Data'!$B$389:$O$5000,9,FALSE),"")</f>
        <v>0</v>
      </c>
      <c r="O118" s="114">
        <f>_xlfn.IFNA(VLOOKUP(B118,'[1]CDM Patients Data'!$B$389:$O$5000,10,FALSE),"")</f>
        <v>0</v>
      </c>
      <c r="P118" s="106"/>
      <c r="Q118" s="136"/>
      <c r="R118" s="96"/>
      <c r="S118" s="137"/>
      <c r="T118" s="137"/>
      <c r="U118" s="137"/>
      <c r="V118" s="149"/>
      <c r="W118" s="118" t="s">
        <v>84</v>
      </c>
      <c r="X118" s="119"/>
      <c r="Y118" s="118">
        <f t="shared" si="6"/>
        <v>0</v>
      </c>
      <c r="Z118" s="125"/>
      <c r="AA118" s="123" t="s">
        <v>4941</v>
      </c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 t="str">
        <f t="shared" si="4"/>
        <v>NA</v>
      </c>
      <c r="AU118" s="125" t="str">
        <f t="shared" si="5"/>
        <v>NA</v>
      </c>
      <c r="AV118" s="125"/>
      <c r="AW118" s="131"/>
      <c r="AX118" s="134"/>
      <c r="AY118" s="125"/>
      <c r="AZ118" s="125"/>
      <c r="BA118" s="151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31"/>
      <c r="BM118" s="134"/>
      <c r="BN118" s="125"/>
      <c r="BO118" s="125"/>
      <c r="BP118" s="151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35"/>
      <c r="CD118" s="136"/>
      <c r="CE118" s="137"/>
      <c r="CF118" s="137"/>
      <c r="CG118" s="138"/>
      <c r="CH118" s="138"/>
      <c r="CI118" s="138"/>
      <c r="CJ118" s="138"/>
      <c r="CK118" s="138"/>
      <c r="CL118" s="138"/>
      <c r="CM118" s="138"/>
      <c r="CN118" s="138"/>
      <c r="CO118" s="140"/>
      <c r="CP118" s="90"/>
    </row>
    <row r="119" ht="63.75" hidden="1" spans="1:94">
      <c r="A119" s="97">
        <v>312</v>
      </c>
      <c r="B119" s="94" t="s">
        <v>5284</v>
      </c>
      <c r="C119" s="97" t="s">
        <v>5285</v>
      </c>
      <c r="D119" s="96" t="s">
        <v>111</v>
      </c>
      <c r="E119" s="137"/>
      <c r="F119" s="137"/>
      <c r="G119" s="137"/>
      <c r="H119" s="146" t="s">
        <v>5286</v>
      </c>
      <c r="I119" s="96"/>
      <c r="J119" s="105"/>
      <c r="K119" s="106"/>
      <c r="L119" s="107" t="str">
        <f>_xlfn.IFNA(VLOOKUP(B119,'[1]CDM Patients Data'!$B$389:$O$5000,7,FALSE),"")</f>
        <v>Small Intestine</v>
      </c>
      <c r="M119" s="114" t="str">
        <f>_xlfn.IFNA(VLOOKUP(B119,'[1]CDM Patients Data'!$B$389:$O$5000,8,FALSE),"")</f>
        <v>Ileum (excludes ileocecal valve C18.0)</v>
      </c>
      <c r="N119" s="114" t="str">
        <f>_xlfn.IFNA(VLOOKUP(B119,'[1]CDM Patients Data'!$B$389:$O$5000,9,FALSE),"")</f>
        <v>Gastrointestinal stromal sarcoma</v>
      </c>
      <c r="O119" s="114" t="str">
        <f>_xlfn.IFNA(VLOOKUP(B119,'[1]CDM Patients Data'!$B$389:$O$5000,10,FALSE),"")</f>
        <v>Not a paired site</v>
      </c>
      <c r="P119" s="106"/>
      <c r="Q119" s="136"/>
      <c r="R119" s="96" t="s">
        <v>5183</v>
      </c>
      <c r="S119" s="137"/>
      <c r="T119" s="137"/>
      <c r="U119" s="137"/>
      <c r="V119" s="149"/>
      <c r="W119" s="118" t="s">
        <v>80</v>
      </c>
      <c r="X119" s="119">
        <v>27805602</v>
      </c>
      <c r="Y119" s="118">
        <f t="shared" si="6"/>
        <v>8.3416806</v>
      </c>
      <c r="Z119" s="125"/>
      <c r="AA119" s="122" t="s">
        <v>94</v>
      </c>
      <c r="AB119" s="124" t="s">
        <v>1225</v>
      </c>
      <c r="AC119" s="124" t="s">
        <v>339</v>
      </c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>
        <v>1.73</v>
      </c>
      <c r="AS119" s="125">
        <v>8.96</v>
      </c>
      <c r="AT119" s="125" t="str">
        <f t="shared" si="4"/>
        <v>LOW</v>
      </c>
      <c r="AU119" s="125" t="str">
        <f t="shared" si="5"/>
        <v>MSS</v>
      </c>
      <c r="AV119" s="125"/>
      <c r="AW119" s="131"/>
      <c r="AX119" s="134"/>
      <c r="AY119" s="125"/>
      <c r="AZ119" s="125"/>
      <c r="BA119" s="151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31"/>
      <c r="BM119" s="134"/>
      <c r="BN119" s="125"/>
      <c r="BO119" s="125"/>
      <c r="BP119" s="151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35"/>
      <c r="CD119" s="136"/>
      <c r="CE119" s="137"/>
      <c r="CF119" s="137"/>
      <c r="CG119" s="138"/>
      <c r="CH119" s="138"/>
      <c r="CI119" s="138"/>
      <c r="CJ119" s="138"/>
      <c r="CK119" s="138"/>
      <c r="CL119" s="138"/>
      <c r="CM119" s="138"/>
      <c r="CN119" s="138"/>
      <c r="CO119" s="140"/>
      <c r="CP119" s="90"/>
    </row>
    <row r="120" ht="15" hidden="1" spans="1:94">
      <c r="A120" s="97">
        <v>313</v>
      </c>
      <c r="B120" s="94" t="s">
        <v>5287</v>
      </c>
      <c r="C120" s="97" t="s">
        <v>5288</v>
      </c>
      <c r="D120" s="96" t="s">
        <v>71</v>
      </c>
      <c r="E120" s="137"/>
      <c r="F120" s="137"/>
      <c r="G120" s="137"/>
      <c r="H120" s="102" t="s">
        <v>162</v>
      </c>
      <c r="I120" s="96"/>
      <c r="J120" s="105"/>
      <c r="K120" s="106"/>
      <c r="L120" s="107" t="str">
        <f>_xlfn.IFNA(VLOOKUP(B120,'[1]CDM Patients Data'!$B$389:$O$5000,7,FALSE),"")</f>
        <v>Ovary</v>
      </c>
      <c r="M120" s="114" t="str">
        <f>_xlfn.IFNA(VLOOKUP(B120,'[1]CDM Patients Data'!$B$389:$O$5000,8,FALSE),"")</f>
        <v>Ovary</v>
      </c>
      <c r="N120" s="114" t="str">
        <f>_xlfn.IFNA(VLOOKUP(B120,'[1]CDM Patients Data'!$B$389:$O$5000,9,FALSE),"")</f>
        <v>Papillary adenocarcinoma, NOS</v>
      </c>
      <c r="O120" s="114" t="str">
        <f>_xlfn.IFNA(VLOOKUP(B120,'[1]CDM Patients Data'!$B$389:$O$5000,10,FALSE),"")</f>
        <v>Left</v>
      </c>
      <c r="P120" s="106"/>
      <c r="Q120" s="136"/>
      <c r="R120" s="96" t="s">
        <v>5183</v>
      </c>
      <c r="S120" s="137"/>
      <c r="T120" s="137"/>
      <c r="U120" s="137"/>
      <c r="V120" s="149"/>
      <c r="W120" s="118" t="s">
        <v>80</v>
      </c>
      <c r="X120" s="119">
        <v>48235018</v>
      </c>
      <c r="Y120" s="118">
        <f t="shared" si="6"/>
        <v>14.4705054</v>
      </c>
      <c r="Z120" s="125"/>
      <c r="AA120" s="122" t="s">
        <v>94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>
        <v>0.14</v>
      </c>
      <c r="AS120" s="125">
        <v>8.65</v>
      </c>
      <c r="AT120" s="125" t="str">
        <f t="shared" si="4"/>
        <v>LOW</v>
      </c>
      <c r="AU120" s="125" t="str">
        <f t="shared" si="5"/>
        <v>MSS</v>
      </c>
      <c r="AV120" s="125"/>
      <c r="AW120" s="131"/>
      <c r="AX120" s="134"/>
      <c r="AY120" s="125"/>
      <c r="AZ120" s="125"/>
      <c r="BA120" s="151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31"/>
      <c r="BM120" s="134"/>
      <c r="BN120" s="125"/>
      <c r="BO120" s="125"/>
      <c r="BP120" s="151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35"/>
      <c r="CD120" s="136"/>
      <c r="CE120" s="137"/>
      <c r="CF120" s="137"/>
      <c r="CG120" s="138"/>
      <c r="CH120" s="138"/>
      <c r="CI120" s="138"/>
      <c r="CJ120" s="138"/>
      <c r="CK120" s="138"/>
      <c r="CL120" s="138"/>
      <c r="CM120" s="138"/>
      <c r="CN120" s="138"/>
      <c r="CO120" s="140"/>
      <c r="CP120" s="90"/>
    </row>
    <row r="121" ht="15" hidden="1" spans="1:94">
      <c r="A121" s="97">
        <v>314</v>
      </c>
      <c r="B121" s="94" t="s">
        <v>5289</v>
      </c>
      <c r="C121" s="94" t="s">
        <v>5290</v>
      </c>
      <c r="D121" s="96" t="s">
        <v>111</v>
      </c>
      <c r="E121" s="137"/>
      <c r="F121" s="137"/>
      <c r="G121" s="137"/>
      <c r="H121" s="102" t="s">
        <v>5291</v>
      </c>
      <c r="I121" s="96" t="s">
        <v>5292</v>
      </c>
      <c r="J121" s="105"/>
      <c r="K121" s="106"/>
      <c r="L121" s="107" t="str">
        <f>_xlfn.IFNA(VLOOKUP(B121,'[1]CDM Patients Data'!$B$389:$O$5000,7,FALSE),"")</f>
        <v>Prostate</v>
      </c>
      <c r="M121" s="114">
        <f>_xlfn.IFNA(VLOOKUP(B121,'[1]CDM Patients Data'!$B$389:$O$5000,8,FALSE),"")</f>
        <v>0</v>
      </c>
      <c r="N121" s="114">
        <f>_xlfn.IFNA(VLOOKUP(B121,'[1]CDM Patients Data'!$B$389:$O$5000,9,FALSE),"")</f>
        <v>0</v>
      </c>
      <c r="O121" s="114">
        <f>_xlfn.IFNA(VLOOKUP(B121,'[1]CDM Patients Data'!$B$389:$O$5000,10,FALSE),"")</f>
        <v>0</v>
      </c>
      <c r="P121" s="106"/>
      <c r="Q121" s="136"/>
      <c r="R121" s="96" t="s">
        <v>5293</v>
      </c>
      <c r="S121" s="137"/>
      <c r="T121" s="137"/>
      <c r="U121" s="137"/>
      <c r="V121" s="149"/>
      <c r="W121" s="118" t="s">
        <v>80</v>
      </c>
      <c r="X121" s="119">
        <v>12000805</v>
      </c>
      <c r="Y121" s="118">
        <f t="shared" si="6"/>
        <v>3.6002415</v>
      </c>
      <c r="Z121" s="125"/>
      <c r="AA121" s="122" t="s">
        <v>718</v>
      </c>
      <c r="AB121" s="124" t="s">
        <v>382</v>
      </c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>
        <v>0.4</v>
      </c>
      <c r="AS121" s="125">
        <v>12.84</v>
      </c>
      <c r="AT121" s="125" t="str">
        <f t="shared" si="4"/>
        <v>LOW</v>
      </c>
      <c r="AU121" s="125" t="str">
        <f t="shared" si="5"/>
        <v>MSS</v>
      </c>
      <c r="AV121" s="125"/>
      <c r="AW121" s="131"/>
      <c r="AX121" s="134"/>
      <c r="AY121" s="125"/>
      <c r="AZ121" s="125"/>
      <c r="BA121" s="151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31"/>
      <c r="BM121" s="134"/>
      <c r="BN121" s="125"/>
      <c r="BO121" s="125"/>
      <c r="BP121" s="151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35"/>
      <c r="CD121" s="136"/>
      <c r="CE121" s="137"/>
      <c r="CF121" s="137"/>
      <c r="CG121" s="138" t="s">
        <v>80</v>
      </c>
      <c r="CH121" s="138"/>
      <c r="CI121" s="138"/>
      <c r="CJ121" s="138"/>
      <c r="CK121" s="138"/>
      <c r="CL121" s="138"/>
      <c r="CM121" s="138"/>
      <c r="CN121" s="138"/>
      <c r="CO121" s="140"/>
      <c r="CP121" s="90"/>
    </row>
    <row r="122" ht="15" hidden="1" spans="1:94">
      <c r="A122" s="97">
        <v>316</v>
      </c>
      <c r="B122" s="94" t="s">
        <v>5294</v>
      </c>
      <c r="C122" s="94" t="s">
        <v>5295</v>
      </c>
      <c r="D122" s="96" t="s">
        <v>71</v>
      </c>
      <c r="E122" s="137"/>
      <c r="F122" s="137"/>
      <c r="G122" s="137"/>
      <c r="H122" s="102" t="s">
        <v>5296</v>
      </c>
      <c r="I122" s="96"/>
      <c r="J122" s="105"/>
      <c r="K122" s="106"/>
      <c r="L122" s="107" t="str">
        <f>_xlfn.IFNA(VLOOKUP(B122,'[1]CDM Patients Data'!$B$389:$O$5000,7,FALSE),"")</f>
        <v>Adrenal Gland</v>
      </c>
      <c r="M122" s="114">
        <f>_xlfn.IFNA(VLOOKUP(B122,'[1]CDM Patients Data'!$B$389:$O$5000,8,FALSE),"")</f>
        <v>0</v>
      </c>
      <c r="N122" s="114">
        <f>_xlfn.IFNA(VLOOKUP(B122,'[1]CDM Patients Data'!$B$389:$O$5000,9,FALSE),"")</f>
        <v>0</v>
      </c>
      <c r="O122" s="114">
        <f>_xlfn.IFNA(VLOOKUP(B122,'[1]CDM Patients Data'!$B$389:$O$5000,10,FALSE),"")</f>
        <v>0</v>
      </c>
      <c r="P122" s="106"/>
      <c r="Q122" s="136"/>
      <c r="R122" s="96" t="s">
        <v>5183</v>
      </c>
      <c r="S122" s="137"/>
      <c r="T122" s="137"/>
      <c r="U122" s="137"/>
      <c r="V122" s="149"/>
      <c r="W122" s="118" t="s">
        <v>80</v>
      </c>
      <c r="X122" s="119">
        <v>42769910</v>
      </c>
      <c r="Y122" s="118">
        <f t="shared" si="6"/>
        <v>12.830973</v>
      </c>
      <c r="Z122" s="125"/>
      <c r="AA122" s="122" t="s">
        <v>81</v>
      </c>
      <c r="AB122" s="124" t="s">
        <v>5196</v>
      </c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>
        <v>9.04</v>
      </c>
      <c r="AS122" s="125">
        <v>9.29</v>
      </c>
      <c r="AT122" s="125" t="str">
        <f t="shared" si="4"/>
        <v>LOW</v>
      </c>
      <c r="AU122" s="125" t="str">
        <f t="shared" si="5"/>
        <v>MSS</v>
      </c>
      <c r="AV122" s="125"/>
      <c r="AW122" s="131"/>
      <c r="AX122" s="134"/>
      <c r="AY122" s="125"/>
      <c r="AZ122" s="125"/>
      <c r="BA122" s="151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31"/>
      <c r="BM122" s="134"/>
      <c r="BN122" s="125"/>
      <c r="BO122" s="125"/>
      <c r="BP122" s="151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35"/>
      <c r="CD122" s="136"/>
      <c r="CE122" s="137"/>
      <c r="CF122" s="137"/>
      <c r="CG122" s="138"/>
      <c r="CH122" s="138"/>
      <c r="CI122" s="138"/>
      <c r="CJ122" s="138"/>
      <c r="CK122" s="138"/>
      <c r="CL122" s="138"/>
      <c r="CM122" s="138"/>
      <c r="CN122" s="138"/>
      <c r="CO122" s="140"/>
      <c r="CP122" s="90"/>
    </row>
    <row r="123" ht="15" hidden="1" spans="1:94">
      <c r="A123" s="97">
        <v>317</v>
      </c>
      <c r="B123" s="94" t="s">
        <v>5297</v>
      </c>
      <c r="C123" s="144" t="s">
        <v>5298</v>
      </c>
      <c r="D123" s="96" t="s">
        <v>4961</v>
      </c>
      <c r="E123" s="137"/>
      <c r="F123" s="137"/>
      <c r="G123" s="137"/>
      <c r="H123" s="102" t="s">
        <v>5299</v>
      </c>
      <c r="I123" s="96"/>
      <c r="J123" s="105"/>
      <c r="K123" s="106"/>
      <c r="L123" s="107" t="str">
        <f>_xlfn.IFNA(VLOOKUP(B123,'[1]CDM Patients Data'!$B$389:$O$5000,7,FALSE),"")</f>
        <v>Ovary</v>
      </c>
      <c r="M123" s="114">
        <f>_xlfn.IFNA(VLOOKUP(B123,'[1]CDM Patients Data'!$B$389:$O$5000,8,FALSE),"")</f>
        <v>0</v>
      </c>
      <c r="N123" s="114">
        <f>_xlfn.IFNA(VLOOKUP(B123,'[1]CDM Patients Data'!$B$389:$O$5000,9,FALSE),"")</f>
        <v>0</v>
      </c>
      <c r="O123" s="114">
        <f>_xlfn.IFNA(VLOOKUP(B123,'[1]CDM Patients Data'!$B$389:$O$5000,10,FALSE),"")</f>
        <v>0</v>
      </c>
      <c r="P123" s="106"/>
      <c r="Q123" s="136"/>
      <c r="R123" s="96" t="s">
        <v>5183</v>
      </c>
      <c r="S123" s="137"/>
      <c r="T123" s="137"/>
      <c r="U123" s="137"/>
      <c r="V123" s="149"/>
      <c r="W123" s="118" t="s">
        <v>80</v>
      </c>
      <c r="X123" s="119">
        <v>46352720</v>
      </c>
      <c r="Y123" s="118">
        <f t="shared" si="6"/>
        <v>13.905816</v>
      </c>
      <c r="Z123" s="125"/>
      <c r="AA123" s="122" t="s">
        <v>81</v>
      </c>
      <c r="AB123" s="124" t="s">
        <v>5300</v>
      </c>
      <c r="AC123" s="124" t="s">
        <v>82</v>
      </c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>
        <v>8.51</v>
      </c>
      <c r="AS123" s="125">
        <v>10</v>
      </c>
      <c r="AT123" s="125" t="str">
        <f t="shared" si="4"/>
        <v>LOW</v>
      </c>
      <c r="AU123" s="125" t="str">
        <f t="shared" si="5"/>
        <v>MSS</v>
      </c>
      <c r="AV123" s="125"/>
      <c r="AW123" s="131"/>
      <c r="AX123" s="134"/>
      <c r="AY123" s="125"/>
      <c r="AZ123" s="125"/>
      <c r="BA123" s="151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31"/>
      <c r="BM123" s="134"/>
      <c r="BN123" s="125"/>
      <c r="BO123" s="125"/>
      <c r="BP123" s="151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35"/>
      <c r="CD123" s="136"/>
      <c r="CE123" s="137"/>
      <c r="CF123" s="137"/>
      <c r="CG123" s="138"/>
      <c r="CH123" s="138"/>
      <c r="CI123" s="138"/>
      <c r="CJ123" s="138"/>
      <c r="CK123" s="138"/>
      <c r="CL123" s="138"/>
      <c r="CM123" s="138"/>
      <c r="CN123" s="138"/>
      <c r="CO123" s="140"/>
      <c r="CP123" s="90"/>
    </row>
    <row r="124" ht="15" hidden="1" spans="1:94">
      <c r="A124" s="97">
        <v>318</v>
      </c>
      <c r="B124" s="94" t="s">
        <v>5301</v>
      </c>
      <c r="C124" s="99" t="s">
        <v>5302</v>
      </c>
      <c r="D124" s="96" t="s">
        <v>111</v>
      </c>
      <c r="E124" s="137"/>
      <c r="F124" s="137"/>
      <c r="G124" s="137"/>
      <c r="H124" s="102" t="s">
        <v>603</v>
      </c>
      <c r="I124" s="96"/>
      <c r="J124" s="105"/>
      <c r="K124" s="106"/>
      <c r="L124" s="107" t="str">
        <f>_xlfn.IFNA(VLOOKUP(B124,'[1]CDM Patients Data'!$B$389:$O$5000,7,FALSE),"")</f>
        <v>Breast</v>
      </c>
      <c r="M124" s="114">
        <f>_xlfn.IFNA(VLOOKUP(B124,'[1]CDM Patients Data'!$B$389:$O$5000,8,FALSE),"")</f>
        <v>0</v>
      </c>
      <c r="N124" s="114">
        <f>_xlfn.IFNA(VLOOKUP(B124,'[1]CDM Patients Data'!$B$389:$O$5000,9,FALSE),"")</f>
        <v>0</v>
      </c>
      <c r="O124" s="114">
        <f>_xlfn.IFNA(VLOOKUP(B124,'[1]CDM Patients Data'!$B$389:$O$5000,10,FALSE),"")</f>
        <v>0</v>
      </c>
      <c r="P124" s="106"/>
      <c r="Q124" s="136"/>
      <c r="R124" s="96"/>
      <c r="S124" s="137"/>
      <c r="T124" s="137"/>
      <c r="U124" s="137"/>
      <c r="V124" s="149"/>
      <c r="W124" s="118" t="s">
        <v>84</v>
      </c>
      <c r="X124" s="119"/>
      <c r="Y124" s="118">
        <f t="shared" si="6"/>
        <v>0</v>
      </c>
      <c r="Z124" s="125"/>
      <c r="AA124" s="123" t="s">
        <v>4941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 t="str">
        <f t="shared" si="4"/>
        <v>NA</v>
      </c>
      <c r="AU124" s="125" t="str">
        <f t="shared" si="5"/>
        <v>NA</v>
      </c>
      <c r="AV124" s="125"/>
      <c r="AW124" s="131"/>
      <c r="AX124" s="134"/>
      <c r="AY124" s="125"/>
      <c r="AZ124" s="125"/>
      <c r="BA124" s="151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31"/>
      <c r="BM124" s="134"/>
      <c r="BN124" s="125"/>
      <c r="BO124" s="125"/>
      <c r="BP124" s="151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35"/>
      <c r="CD124" s="136"/>
      <c r="CE124" s="137"/>
      <c r="CF124" s="137"/>
      <c r="CG124" s="138" t="s">
        <v>80</v>
      </c>
      <c r="CH124" s="138"/>
      <c r="CI124" s="138"/>
      <c r="CJ124" s="138"/>
      <c r="CK124" s="138"/>
      <c r="CL124" s="138"/>
      <c r="CM124" s="138"/>
      <c r="CN124" s="138"/>
      <c r="CO124" s="140"/>
      <c r="CP124" s="90"/>
    </row>
    <row r="125" ht="15" hidden="1" spans="1:94">
      <c r="A125" s="97">
        <v>319</v>
      </c>
      <c r="B125" s="94" t="s">
        <v>5303</v>
      </c>
      <c r="C125" s="97" t="s">
        <v>5304</v>
      </c>
      <c r="D125" s="96" t="s">
        <v>71</v>
      </c>
      <c r="E125" s="137"/>
      <c r="F125" s="137"/>
      <c r="G125" s="137"/>
      <c r="H125" s="102" t="s">
        <v>5305</v>
      </c>
      <c r="I125" s="96"/>
      <c r="J125" s="105"/>
      <c r="K125" s="106"/>
      <c r="L125" s="107" t="str">
        <f>_xlfn.IFNA(VLOOKUP(B125,'[1]CDM Patients Data'!$B$389:$O$5000,7,FALSE),"")</f>
        <v>Pancreas</v>
      </c>
      <c r="M125" s="114">
        <f>_xlfn.IFNA(VLOOKUP(B125,'[1]CDM Patients Data'!$B$389:$O$5000,8,FALSE),"")</f>
        <v>0</v>
      </c>
      <c r="N125" s="114">
        <f>_xlfn.IFNA(VLOOKUP(B125,'[1]CDM Patients Data'!$B$389:$O$5000,9,FALSE),"")</f>
        <v>0</v>
      </c>
      <c r="O125" s="114">
        <f>_xlfn.IFNA(VLOOKUP(B125,'[1]CDM Patients Data'!$B$389:$O$5000,10,FALSE),"")</f>
        <v>0</v>
      </c>
      <c r="P125" s="106"/>
      <c r="Q125" s="136"/>
      <c r="R125" s="96" t="s">
        <v>5183</v>
      </c>
      <c r="S125" s="137"/>
      <c r="T125" s="137"/>
      <c r="U125" s="137"/>
      <c r="V125" s="149"/>
      <c r="W125" s="118" t="s">
        <v>80</v>
      </c>
      <c r="X125" s="119">
        <v>40244669</v>
      </c>
      <c r="Y125" s="118">
        <f t="shared" si="6"/>
        <v>12.0734007</v>
      </c>
      <c r="Z125" s="125"/>
      <c r="AA125" s="122" t="s">
        <v>81</v>
      </c>
      <c r="AB125" s="124" t="s">
        <v>279</v>
      </c>
      <c r="AC125" s="124" t="s">
        <v>118</v>
      </c>
      <c r="AD125" s="124" t="s">
        <v>5306</v>
      </c>
      <c r="AE125" s="124" t="s">
        <v>5064</v>
      </c>
      <c r="AF125" s="124" t="s">
        <v>1301</v>
      </c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>
        <v>6.28</v>
      </c>
      <c r="AS125" s="125">
        <v>10.54</v>
      </c>
      <c r="AT125" s="125" t="str">
        <f t="shared" si="4"/>
        <v>LOW</v>
      </c>
      <c r="AU125" s="125" t="str">
        <f t="shared" si="5"/>
        <v>MSS</v>
      </c>
      <c r="AV125" s="125"/>
      <c r="AW125" s="131"/>
      <c r="AX125" s="134"/>
      <c r="AY125" s="125"/>
      <c r="AZ125" s="125"/>
      <c r="BA125" s="151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31"/>
      <c r="BM125" s="134"/>
      <c r="BN125" s="125"/>
      <c r="BO125" s="125"/>
      <c r="BP125" s="151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35"/>
      <c r="CD125" s="136"/>
      <c r="CE125" s="137"/>
      <c r="CF125" s="137"/>
      <c r="CG125" s="138"/>
      <c r="CH125" s="138"/>
      <c r="CI125" s="138"/>
      <c r="CJ125" s="138"/>
      <c r="CK125" s="138"/>
      <c r="CL125" s="138"/>
      <c r="CM125" s="138"/>
      <c r="CN125" s="138"/>
      <c r="CO125" s="140"/>
      <c r="CP125" s="90"/>
    </row>
    <row r="126" ht="15" hidden="1" spans="1:94">
      <c r="A126" s="97">
        <v>320</v>
      </c>
      <c r="B126" s="94" t="s">
        <v>5307</v>
      </c>
      <c r="C126" s="97" t="s">
        <v>5308</v>
      </c>
      <c r="D126" s="96" t="s">
        <v>122</v>
      </c>
      <c r="E126" s="137"/>
      <c r="F126" s="137"/>
      <c r="G126" s="137"/>
      <c r="H126" s="102" t="s">
        <v>5309</v>
      </c>
      <c r="I126" s="96"/>
      <c r="J126" s="105"/>
      <c r="K126" s="106"/>
      <c r="L126" s="107" t="str">
        <f>_xlfn.IFNA(VLOOKUP(B126,'[1]CDM Patients Data'!$B$389:$O$5000,7,FALSE),"")</f>
        <v>Retroperitoneum</v>
      </c>
      <c r="M126" s="114">
        <f>_xlfn.IFNA(VLOOKUP(B126,'[1]CDM Patients Data'!$B$389:$O$5000,8,FALSE),"")</f>
        <v>0</v>
      </c>
      <c r="N126" s="114">
        <f>_xlfn.IFNA(VLOOKUP(B126,'[1]CDM Patients Data'!$B$389:$O$5000,9,FALSE),"")</f>
        <v>0</v>
      </c>
      <c r="O126" s="114">
        <f>_xlfn.IFNA(VLOOKUP(B126,'[1]CDM Patients Data'!$B$389:$O$5000,10,FALSE),"")</f>
        <v>0</v>
      </c>
      <c r="P126" s="106"/>
      <c r="Q126" s="136"/>
      <c r="R126" s="96" t="s">
        <v>5310</v>
      </c>
      <c r="S126" s="137"/>
      <c r="T126" s="137"/>
      <c r="U126" s="137"/>
      <c r="V126" s="149"/>
      <c r="W126" s="118" t="s">
        <v>80</v>
      </c>
      <c r="X126" s="119">
        <v>36848244</v>
      </c>
      <c r="Y126" s="118">
        <f t="shared" si="6"/>
        <v>11.0544732</v>
      </c>
      <c r="Z126" s="125"/>
      <c r="AA126" s="122" t="s">
        <v>94</v>
      </c>
      <c r="AB126" s="124" t="s">
        <v>118</v>
      </c>
      <c r="AC126" s="124" t="s">
        <v>796</v>
      </c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>
        <v>4.97</v>
      </c>
      <c r="AS126" s="125">
        <v>7.24</v>
      </c>
      <c r="AT126" s="125" t="str">
        <f t="shared" si="4"/>
        <v>LOW</v>
      </c>
      <c r="AU126" s="125" t="str">
        <f t="shared" si="5"/>
        <v>MSS</v>
      </c>
      <c r="AV126" s="125"/>
      <c r="AW126" s="131"/>
      <c r="AX126" s="134"/>
      <c r="AY126" s="125"/>
      <c r="AZ126" s="125"/>
      <c r="BA126" s="151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31"/>
      <c r="BM126" s="134"/>
      <c r="BN126" s="125"/>
      <c r="BO126" s="125"/>
      <c r="BP126" s="151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35"/>
      <c r="CD126" s="136"/>
      <c r="CE126" s="137"/>
      <c r="CF126" s="137"/>
      <c r="CG126" s="138" t="s">
        <v>80</v>
      </c>
      <c r="CH126" s="138"/>
      <c r="CI126" s="138"/>
      <c r="CJ126" s="138"/>
      <c r="CK126" s="138"/>
      <c r="CL126" s="139" t="s">
        <v>5311</v>
      </c>
      <c r="CM126" s="138"/>
      <c r="CN126" s="138"/>
      <c r="CO126" s="140"/>
      <c r="CP126" s="90"/>
    </row>
    <row r="127" ht="15" hidden="1" spans="1:94">
      <c r="A127" s="97">
        <v>321</v>
      </c>
      <c r="B127" s="94" t="s">
        <v>5312</v>
      </c>
      <c r="C127" s="97" t="s">
        <v>5313</v>
      </c>
      <c r="D127" s="96" t="s">
        <v>99</v>
      </c>
      <c r="E127" s="137"/>
      <c r="F127" s="137"/>
      <c r="G127" s="137"/>
      <c r="H127" s="102" t="s">
        <v>5314</v>
      </c>
      <c r="I127" s="96"/>
      <c r="J127" s="105"/>
      <c r="K127" s="106"/>
      <c r="L127" s="107" t="str">
        <f>_xlfn.IFNA(VLOOKUP(B127,'[1]CDM Patients Data'!$B$389:$O$5000,7,FALSE),"")</f>
        <v>Breast</v>
      </c>
      <c r="M127" s="114">
        <f>_xlfn.IFNA(VLOOKUP(B127,'[1]CDM Patients Data'!$B$389:$O$5000,8,FALSE),"")</f>
        <v>0</v>
      </c>
      <c r="N127" s="114">
        <f>_xlfn.IFNA(VLOOKUP(B127,'[1]CDM Patients Data'!$B$389:$O$5000,9,FALSE),"")</f>
        <v>0</v>
      </c>
      <c r="O127" s="114">
        <f>_xlfn.IFNA(VLOOKUP(B127,'[1]CDM Patients Data'!$B$389:$O$5000,10,FALSE),"")</f>
        <v>0</v>
      </c>
      <c r="P127" s="106"/>
      <c r="Q127" s="136"/>
      <c r="R127" s="96" t="s">
        <v>5183</v>
      </c>
      <c r="S127" s="137"/>
      <c r="T127" s="137"/>
      <c r="U127" s="137"/>
      <c r="V127" s="149"/>
      <c r="W127" s="118" t="s">
        <v>80</v>
      </c>
      <c r="X127" s="119">
        <v>20090738</v>
      </c>
      <c r="Y127" s="118">
        <f t="shared" si="6"/>
        <v>6.0272214</v>
      </c>
      <c r="Z127" s="125"/>
      <c r="AA127" s="122" t="s">
        <v>94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 t="str">
        <f t="shared" si="4"/>
        <v>NA</v>
      </c>
      <c r="AU127" s="125" t="str">
        <f t="shared" si="5"/>
        <v>NA</v>
      </c>
      <c r="AV127" s="125"/>
      <c r="AW127" s="131"/>
      <c r="AX127" s="134"/>
      <c r="AY127" s="125"/>
      <c r="AZ127" s="125"/>
      <c r="BA127" s="151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31"/>
      <c r="BM127" s="134"/>
      <c r="BN127" s="125"/>
      <c r="BO127" s="125"/>
      <c r="BP127" s="151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35"/>
      <c r="CD127" s="136"/>
      <c r="CE127" s="137"/>
      <c r="CF127" s="137"/>
      <c r="CG127" s="138"/>
      <c r="CH127" s="138"/>
      <c r="CI127" s="138"/>
      <c r="CJ127" s="138"/>
      <c r="CK127" s="138"/>
      <c r="CL127" s="138"/>
      <c r="CM127" s="138"/>
      <c r="CN127" s="138"/>
      <c r="CO127" s="140"/>
      <c r="CP127" s="90"/>
    </row>
    <row r="128" ht="15" hidden="1" spans="1:94">
      <c r="A128" s="97">
        <v>322</v>
      </c>
      <c r="B128" s="94" t="s">
        <v>5315</v>
      </c>
      <c r="C128" s="97"/>
      <c r="D128" s="96" t="s">
        <v>71</v>
      </c>
      <c r="E128" s="137"/>
      <c r="F128" s="137"/>
      <c r="G128" s="137"/>
      <c r="H128" s="102" t="s">
        <v>1354</v>
      </c>
      <c r="I128" s="96"/>
      <c r="J128" s="105"/>
      <c r="K128" s="106"/>
      <c r="L128" s="107" t="str">
        <f>_xlfn.IFNA(VLOOKUP(B128,'[1]CDM Patients Data'!$B$389:$O$5000,7,FALSE),"")</f>
        <v>Gallbladder</v>
      </c>
      <c r="M128" s="114">
        <f>_xlfn.IFNA(VLOOKUP(B128,'[1]CDM Patients Data'!$B$389:$O$5000,8,FALSE),"")</f>
        <v>0</v>
      </c>
      <c r="N128" s="114">
        <f>_xlfn.IFNA(VLOOKUP(B128,'[1]CDM Patients Data'!$B$389:$O$5000,9,FALSE),"")</f>
        <v>0</v>
      </c>
      <c r="O128" s="114">
        <f>_xlfn.IFNA(VLOOKUP(B128,'[1]CDM Patients Data'!$B$389:$O$5000,10,FALSE),"")</f>
        <v>0</v>
      </c>
      <c r="P128" s="106"/>
      <c r="Q128" s="136"/>
      <c r="R128" s="96"/>
      <c r="S128" s="137"/>
      <c r="T128" s="137"/>
      <c r="U128" s="137"/>
      <c r="V128" s="149"/>
      <c r="W128" s="118" t="s">
        <v>84</v>
      </c>
      <c r="X128" s="119"/>
      <c r="Y128" s="118">
        <f t="shared" si="6"/>
        <v>0</v>
      </c>
      <c r="Z128" s="125"/>
      <c r="AA128" s="123" t="s">
        <v>4941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 t="str">
        <f t="shared" si="4"/>
        <v>NA</v>
      </c>
      <c r="AU128" s="125" t="str">
        <f t="shared" si="5"/>
        <v>NA</v>
      </c>
      <c r="AV128" s="125"/>
      <c r="AW128" s="131"/>
      <c r="AX128" s="134"/>
      <c r="AY128" s="125"/>
      <c r="AZ128" s="125"/>
      <c r="BA128" s="151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31"/>
      <c r="BM128" s="134"/>
      <c r="BN128" s="125"/>
      <c r="BO128" s="125"/>
      <c r="BP128" s="151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35"/>
      <c r="CD128" s="136"/>
      <c r="CE128" s="137"/>
      <c r="CF128" s="137"/>
      <c r="CG128" s="138"/>
      <c r="CH128" s="138"/>
      <c r="CI128" s="138"/>
      <c r="CJ128" s="138"/>
      <c r="CK128" s="138"/>
      <c r="CL128" s="138"/>
      <c r="CM128" s="138"/>
      <c r="CN128" s="138"/>
      <c r="CO128" s="140"/>
      <c r="CP128" s="90"/>
    </row>
    <row r="129" ht="15" hidden="1" spans="1:94">
      <c r="A129" s="97">
        <v>323</v>
      </c>
      <c r="B129" s="94" t="s">
        <v>5316</v>
      </c>
      <c r="C129" s="97" t="s">
        <v>5317</v>
      </c>
      <c r="D129" s="96" t="s">
        <v>111</v>
      </c>
      <c r="E129" s="137"/>
      <c r="F129" s="137"/>
      <c r="G129" s="137"/>
      <c r="H129" s="102" t="s">
        <v>5318</v>
      </c>
      <c r="I129" s="96"/>
      <c r="J129" s="105"/>
      <c r="K129" s="106"/>
      <c r="L129" s="107" t="str">
        <f>_xlfn.IFNA(VLOOKUP(B129,'[1]CDM Patients Data'!$B$389:$O$5000,7,FALSE),"")</f>
        <v>Parotid Gland</v>
      </c>
      <c r="M129" s="114">
        <f>_xlfn.IFNA(VLOOKUP(B129,'[1]CDM Patients Data'!$B$389:$O$5000,8,FALSE),"")</f>
        <v>0</v>
      </c>
      <c r="N129" s="114">
        <f>_xlfn.IFNA(VLOOKUP(B129,'[1]CDM Patients Data'!$B$389:$O$5000,9,FALSE),"")</f>
        <v>0</v>
      </c>
      <c r="O129" s="114">
        <f>_xlfn.IFNA(VLOOKUP(B129,'[1]CDM Patients Data'!$B$389:$O$5000,10,FALSE),"")</f>
        <v>0</v>
      </c>
      <c r="P129" s="106"/>
      <c r="Q129" s="136"/>
      <c r="R129" s="96"/>
      <c r="S129" s="137"/>
      <c r="T129" s="137"/>
      <c r="U129" s="137"/>
      <c r="V129" s="149"/>
      <c r="W129" s="118" t="s">
        <v>84</v>
      </c>
      <c r="X129" s="119"/>
      <c r="Y129" s="118">
        <f t="shared" si="6"/>
        <v>0</v>
      </c>
      <c r="Z129" s="125"/>
      <c r="AA129" s="123" t="s">
        <v>4941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 t="str">
        <f t="shared" si="4"/>
        <v>NA</v>
      </c>
      <c r="AU129" s="125" t="str">
        <f t="shared" si="5"/>
        <v>NA</v>
      </c>
      <c r="AV129" s="125"/>
      <c r="AW129" s="131"/>
      <c r="AX129" s="134"/>
      <c r="AY129" s="125"/>
      <c r="AZ129" s="125"/>
      <c r="BA129" s="151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31"/>
      <c r="BM129" s="134"/>
      <c r="BN129" s="125"/>
      <c r="BO129" s="125"/>
      <c r="BP129" s="151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35"/>
      <c r="CD129" s="136"/>
      <c r="CE129" s="137"/>
      <c r="CF129" s="137"/>
      <c r="CG129" s="138"/>
      <c r="CH129" s="138"/>
      <c r="CI129" s="138"/>
      <c r="CJ129" s="138"/>
      <c r="CK129" s="138"/>
      <c r="CL129" s="138"/>
      <c r="CM129" s="138"/>
      <c r="CN129" s="138"/>
      <c r="CO129" s="140"/>
      <c r="CP129" s="90"/>
    </row>
    <row r="130" ht="15" hidden="1" spans="1:94">
      <c r="A130" s="97">
        <v>324</v>
      </c>
      <c r="B130" s="94" t="s">
        <v>5319</v>
      </c>
      <c r="C130" s="97" t="s">
        <v>5320</v>
      </c>
      <c r="D130" s="96" t="s">
        <v>111</v>
      </c>
      <c r="E130" s="137"/>
      <c r="F130" s="137"/>
      <c r="G130" s="137"/>
      <c r="H130" s="102" t="s">
        <v>5321</v>
      </c>
      <c r="I130" s="96"/>
      <c r="J130" s="105"/>
      <c r="K130" s="106"/>
      <c r="L130" s="107" t="str">
        <f>_xlfn.IFNA(VLOOKUP(B130,'[1]CDM Patients Data'!$B$389:$O$5000,7,FALSE),"")</f>
        <v>Small Intestine</v>
      </c>
      <c r="M130" s="114" t="str">
        <f>_xlfn.IFNA(VLOOKUP(B130,'[1]CDM Patients Data'!$B$389:$O$5000,8,FALSE),"")</f>
        <v>Overlapping lesion of small intestine</v>
      </c>
      <c r="N130" s="114" t="str">
        <f>_xlfn.IFNA(VLOOKUP(B130,'[1]CDM Patients Data'!$B$389:$O$5000,9,FALSE),"")</f>
        <v>Gastrointestinal stromal sarcoma</v>
      </c>
      <c r="O130" s="114" t="str">
        <f>_xlfn.IFNA(VLOOKUP(B130,'[1]CDM Patients Data'!$B$389:$O$5000,10,FALSE),"")</f>
        <v>Not a paired site</v>
      </c>
      <c r="P130" s="106"/>
      <c r="Q130" s="136"/>
      <c r="R130" s="96" t="s">
        <v>5322</v>
      </c>
      <c r="S130" s="137"/>
      <c r="T130" s="137"/>
      <c r="U130" s="137"/>
      <c r="V130" s="149"/>
      <c r="W130" s="118" t="s">
        <v>80</v>
      </c>
      <c r="X130" s="119">
        <v>27958760</v>
      </c>
      <c r="Y130" s="118">
        <f t="shared" si="6"/>
        <v>8.387628</v>
      </c>
      <c r="Z130" s="125"/>
      <c r="AA130" s="122" t="s">
        <v>718</v>
      </c>
      <c r="AB130" s="124" t="s">
        <v>118</v>
      </c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>
        <v>9.53</v>
      </c>
      <c r="AS130" s="125">
        <v>8.75</v>
      </c>
      <c r="AT130" s="125" t="str">
        <f t="shared" si="4"/>
        <v>LOW</v>
      </c>
      <c r="AU130" s="125" t="str">
        <f t="shared" si="5"/>
        <v>MSS</v>
      </c>
      <c r="AV130" s="125"/>
      <c r="AW130" s="131"/>
      <c r="AX130" s="134"/>
      <c r="AY130" s="125"/>
      <c r="AZ130" s="125"/>
      <c r="BA130" s="151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31"/>
      <c r="BM130" s="134"/>
      <c r="BN130" s="125"/>
      <c r="BO130" s="125"/>
      <c r="BP130" s="151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35"/>
      <c r="CD130" s="136"/>
      <c r="CE130" s="137"/>
      <c r="CF130" s="137"/>
      <c r="CG130" s="138" t="s">
        <v>80</v>
      </c>
      <c r="CH130" s="138"/>
      <c r="CI130" s="138"/>
      <c r="CJ130" s="138"/>
      <c r="CK130" s="138"/>
      <c r="CL130" s="138"/>
      <c r="CM130" s="138"/>
      <c r="CN130" s="138"/>
      <c r="CO130" s="140"/>
      <c r="CP130" s="90"/>
    </row>
    <row r="131" ht="15" hidden="1" spans="1:94">
      <c r="A131" s="97">
        <v>325</v>
      </c>
      <c r="B131" s="94" t="s">
        <v>5323</v>
      </c>
      <c r="C131" s="97" t="s">
        <v>5324</v>
      </c>
      <c r="D131" s="96" t="s">
        <v>71</v>
      </c>
      <c r="E131" s="137"/>
      <c r="F131" s="137"/>
      <c r="G131" s="137"/>
      <c r="H131" s="102" t="s">
        <v>195</v>
      </c>
      <c r="I131" s="96"/>
      <c r="J131" s="105"/>
      <c r="K131" s="106"/>
      <c r="L131" s="107" t="str">
        <f>_xlfn.IFNA(VLOOKUP(B131,'[1]CDM Patients Data'!$B$389:$O$5000,7,FALSE),"")</f>
        <v>Ovary</v>
      </c>
      <c r="M131" s="114">
        <f>_xlfn.IFNA(VLOOKUP(B131,'[1]CDM Patients Data'!$B$389:$O$5000,8,FALSE),"")</f>
        <v>0</v>
      </c>
      <c r="N131" s="114">
        <f>_xlfn.IFNA(VLOOKUP(B131,'[1]CDM Patients Data'!$B$389:$O$5000,9,FALSE),"")</f>
        <v>0</v>
      </c>
      <c r="O131" s="114">
        <f>_xlfn.IFNA(VLOOKUP(B131,'[1]CDM Patients Data'!$B$389:$O$5000,10,FALSE),"")</f>
        <v>0</v>
      </c>
      <c r="P131" s="106"/>
      <c r="Q131" s="136"/>
      <c r="R131" s="96" t="s">
        <v>5183</v>
      </c>
      <c r="S131" s="137"/>
      <c r="T131" s="137"/>
      <c r="U131" s="137"/>
      <c r="V131" s="149"/>
      <c r="W131" s="118" t="s">
        <v>80</v>
      </c>
      <c r="X131" s="119">
        <v>67469916</v>
      </c>
      <c r="Y131" s="118">
        <f t="shared" si="6"/>
        <v>20.2409748</v>
      </c>
      <c r="Z131" s="125"/>
      <c r="AA131" s="122" t="s">
        <v>81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>
        <v>11.89</v>
      </c>
      <c r="AS131" s="125">
        <v>7.77</v>
      </c>
      <c r="AT131" s="125" t="str">
        <f t="shared" ref="AT131:AT194" si="7">IF(AR131&gt;15,"HIGH",IF(AR131="","NA",IF(AR131="CE-Awaited for standardization","UNDER_STANDARDIZATION",IF(AR131&lt;15,"LOW"))))</f>
        <v>LOW</v>
      </c>
      <c r="AU131" s="125" t="str">
        <f t="shared" ref="AU131:AU194" si="8">IF(AS131&gt;15,"MSI-H",IF(AS131="","NA",IF(AS131&lt;15,"MSS")))</f>
        <v>MSS</v>
      </c>
      <c r="AV131" s="125"/>
      <c r="AW131" s="131"/>
      <c r="AX131" s="134"/>
      <c r="AY131" s="125"/>
      <c r="AZ131" s="125"/>
      <c r="BA131" s="151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31"/>
      <c r="BM131" s="134"/>
      <c r="BN131" s="125"/>
      <c r="BO131" s="125"/>
      <c r="BP131" s="151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35"/>
      <c r="CD131" s="136"/>
      <c r="CE131" s="137"/>
      <c r="CF131" s="137"/>
      <c r="CG131" s="138"/>
      <c r="CH131" s="138"/>
      <c r="CI131" s="138"/>
      <c r="CJ131" s="138"/>
      <c r="CK131" s="138"/>
      <c r="CL131" s="138"/>
      <c r="CM131" s="138"/>
      <c r="CN131" s="138"/>
      <c r="CO131" s="140"/>
      <c r="CP131" s="90"/>
    </row>
    <row r="132" ht="38.25" hidden="1" spans="1:94">
      <c r="A132" s="97">
        <v>326</v>
      </c>
      <c r="B132" s="94" t="s">
        <v>5325</v>
      </c>
      <c r="C132" s="97" t="s">
        <v>5326</v>
      </c>
      <c r="D132" s="96" t="s">
        <v>122</v>
      </c>
      <c r="E132" s="137"/>
      <c r="F132" s="137"/>
      <c r="G132" s="137"/>
      <c r="H132" s="146" t="s">
        <v>5327</v>
      </c>
      <c r="I132" s="96"/>
      <c r="J132" s="105"/>
      <c r="K132" s="106"/>
      <c r="L132" s="107" t="str">
        <f>_xlfn.IFNA(VLOOKUP(B132,'[1]CDM Patients Data'!$B$389:$O$5000,7,FALSE),"")</f>
        <v>Prostate</v>
      </c>
      <c r="M132" s="114">
        <f>_xlfn.IFNA(VLOOKUP(B132,'[1]CDM Patients Data'!$B$389:$O$5000,8,FALSE),"")</f>
        <v>0</v>
      </c>
      <c r="N132" s="114">
        <f>_xlfn.IFNA(VLOOKUP(B132,'[1]CDM Patients Data'!$B$389:$O$5000,9,FALSE),"")</f>
        <v>0</v>
      </c>
      <c r="O132" s="114">
        <f>_xlfn.IFNA(VLOOKUP(B132,'[1]CDM Patients Data'!$B$389:$O$5000,10,FALSE),"")</f>
        <v>0</v>
      </c>
      <c r="P132" s="106"/>
      <c r="Q132" s="136"/>
      <c r="R132" s="96" t="s">
        <v>5322</v>
      </c>
      <c r="S132" s="137"/>
      <c r="T132" s="137"/>
      <c r="U132" s="137"/>
      <c r="V132" s="149"/>
      <c r="W132" s="118" t="s">
        <v>80</v>
      </c>
      <c r="X132" s="119">
        <v>7091331</v>
      </c>
      <c r="Y132" s="118">
        <f t="shared" si="6"/>
        <v>2.1273993</v>
      </c>
      <c r="Z132" s="125"/>
      <c r="AA132" s="122" t="s">
        <v>718</v>
      </c>
      <c r="AB132" s="122" t="s">
        <v>118</v>
      </c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>
        <v>9.42</v>
      </c>
      <c r="AS132" s="125">
        <v>12.15</v>
      </c>
      <c r="AT132" s="125" t="str">
        <f t="shared" si="7"/>
        <v>LOW</v>
      </c>
      <c r="AU132" s="125" t="str">
        <f t="shared" si="8"/>
        <v>MSS</v>
      </c>
      <c r="AV132" s="125"/>
      <c r="AW132" s="131"/>
      <c r="AX132" s="134"/>
      <c r="AY132" s="125"/>
      <c r="AZ132" s="125"/>
      <c r="BA132" s="151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31"/>
      <c r="BM132" s="134"/>
      <c r="BN132" s="125"/>
      <c r="BO132" s="125"/>
      <c r="BP132" s="151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35"/>
      <c r="CD132" s="136"/>
      <c r="CE132" s="137"/>
      <c r="CF132" s="137"/>
      <c r="CG132" s="138" t="s">
        <v>80</v>
      </c>
      <c r="CH132" s="138"/>
      <c r="CI132" s="138"/>
      <c r="CJ132" s="138"/>
      <c r="CK132" s="138"/>
      <c r="CL132" s="139" t="s">
        <v>5328</v>
      </c>
      <c r="CM132" s="138"/>
      <c r="CN132" s="138"/>
      <c r="CO132" s="140"/>
      <c r="CP132" s="90"/>
    </row>
    <row r="133" ht="15" hidden="1" spans="1:94">
      <c r="A133" s="97">
        <v>327</v>
      </c>
      <c r="B133" s="94" t="s">
        <v>5329</v>
      </c>
      <c r="C133" s="97" t="s">
        <v>5330</v>
      </c>
      <c r="D133" s="96" t="s">
        <v>99</v>
      </c>
      <c r="E133" s="137"/>
      <c r="F133" s="137"/>
      <c r="G133" s="137"/>
      <c r="H133" s="102" t="s">
        <v>5331</v>
      </c>
      <c r="I133" s="96"/>
      <c r="J133" s="105"/>
      <c r="K133" s="106"/>
      <c r="L133" s="107" t="str">
        <f>_xlfn.IFNA(VLOOKUP(B133,'[1]CDM Patients Data'!$B$389:$O$5000,7,FALSE),"")</f>
        <v>Lymphoma</v>
      </c>
      <c r="M133" s="114">
        <f>_xlfn.IFNA(VLOOKUP(B133,'[1]CDM Patients Data'!$B$389:$O$5000,8,FALSE),"")</f>
        <v>0</v>
      </c>
      <c r="N133" s="114">
        <f>_xlfn.IFNA(VLOOKUP(B133,'[1]CDM Patients Data'!$B$389:$O$5000,9,FALSE),"")</f>
        <v>0</v>
      </c>
      <c r="O133" s="114">
        <f>_xlfn.IFNA(VLOOKUP(B133,'[1]CDM Patients Data'!$B$389:$O$5000,10,FALSE),"")</f>
        <v>0</v>
      </c>
      <c r="P133" s="106"/>
      <c r="Q133" s="136"/>
      <c r="R133" s="96" t="s">
        <v>5183</v>
      </c>
      <c r="S133" s="137"/>
      <c r="T133" s="137"/>
      <c r="U133" s="137"/>
      <c r="V133" s="149"/>
      <c r="W133" s="118" t="s">
        <v>80</v>
      </c>
      <c r="X133" s="119">
        <v>25790600</v>
      </c>
      <c r="Y133" s="118">
        <f t="shared" si="6"/>
        <v>7.73718</v>
      </c>
      <c r="Z133" s="125"/>
      <c r="AA133" s="122" t="s">
        <v>94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 t="str">
        <f t="shared" si="7"/>
        <v>NA</v>
      </c>
      <c r="AU133" s="125" t="str">
        <f t="shared" si="8"/>
        <v>NA</v>
      </c>
      <c r="AV133" s="125"/>
      <c r="AW133" s="131"/>
      <c r="AX133" s="134"/>
      <c r="AY133" s="125"/>
      <c r="AZ133" s="125"/>
      <c r="BA133" s="151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31"/>
      <c r="BM133" s="134"/>
      <c r="BN133" s="125"/>
      <c r="BO133" s="125"/>
      <c r="BP133" s="151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35"/>
      <c r="CD133" s="136"/>
      <c r="CE133" s="137"/>
      <c r="CF133" s="137"/>
      <c r="CG133" s="138"/>
      <c r="CH133" s="138"/>
      <c r="CI133" s="138"/>
      <c r="CJ133" s="138"/>
      <c r="CK133" s="138"/>
      <c r="CL133" s="138"/>
      <c r="CM133" s="138"/>
      <c r="CN133" s="138"/>
      <c r="CO133" s="140"/>
      <c r="CP133" s="90"/>
    </row>
    <row r="134" ht="15" hidden="1" spans="1:94">
      <c r="A134" s="97">
        <v>328</v>
      </c>
      <c r="B134" s="153" t="s">
        <v>5332</v>
      </c>
      <c r="C134" s="97" t="s">
        <v>5333</v>
      </c>
      <c r="D134" s="96" t="s">
        <v>111</v>
      </c>
      <c r="E134" s="137"/>
      <c r="F134" s="137"/>
      <c r="G134" s="137"/>
      <c r="H134" s="102" t="s">
        <v>5334</v>
      </c>
      <c r="I134" s="94" t="s">
        <v>5335</v>
      </c>
      <c r="J134" s="105"/>
      <c r="K134" s="106"/>
      <c r="L134" s="107" t="str">
        <f>_xlfn.IFNA(VLOOKUP(B134,'[1]CDM Patients Data'!$B$389:$O$5000,7,FALSE),"")</f>
        <v>Rectum</v>
      </c>
      <c r="M134" s="114">
        <f>_xlfn.IFNA(VLOOKUP(B134,'[1]CDM Patients Data'!$B$389:$O$5000,8,FALSE),"")</f>
        <v>0</v>
      </c>
      <c r="N134" s="114">
        <f>_xlfn.IFNA(VLOOKUP(B134,'[1]CDM Patients Data'!$B$389:$O$5000,9,FALSE),"")</f>
        <v>0</v>
      </c>
      <c r="O134" s="114">
        <f>_xlfn.IFNA(VLOOKUP(B134,'[1]CDM Patients Data'!$B$389:$O$5000,10,FALSE),"")</f>
        <v>0</v>
      </c>
      <c r="P134" s="106"/>
      <c r="Q134" s="136"/>
      <c r="R134" s="96"/>
      <c r="S134" s="137"/>
      <c r="T134" s="137"/>
      <c r="U134" s="137"/>
      <c r="V134" s="149"/>
      <c r="W134" s="118" t="s">
        <v>80</v>
      </c>
      <c r="X134" s="119">
        <v>204536328</v>
      </c>
      <c r="Y134" s="118">
        <f t="shared" si="6"/>
        <v>61.3608984</v>
      </c>
      <c r="Z134" s="125"/>
      <c r="AA134" s="122" t="s">
        <v>94</v>
      </c>
      <c r="AB134" s="124" t="s">
        <v>279</v>
      </c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 t="str">
        <f t="shared" si="7"/>
        <v>NA</v>
      </c>
      <c r="AU134" s="125" t="str">
        <f t="shared" si="8"/>
        <v>NA</v>
      </c>
      <c r="AV134" s="125"/>
      <c r="AW134" s="131"/>
      <c r="AX134" s="134"/>
      <c r="AY134" s="125"/>
      <c r="AZ134" s="125"/>
      <c r="BA134" s="151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31"/>
      <c r="BM134" s="134"/>
      <c r="BN134" s="125"/>
      <c r="BO134" s="125"/>
      <c r="BP134" s="151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35"/>
      <c r="CD134" s="136"/>
      <c r="CE134" s="137"/>
      <c r="CF134" s="137"/>
      <c r="CG134" s="138"/>
      <c r="CH134" s="138"/>
      <c r="CI134" s="138"/>
      <c r="CJ134" s="138"/>
      <c r="CK134" s="138"/>
      <c r="CL134" s="138"/>
      <c r="CM134" s="138"/>
      <c r="CN134" s="138"/>
      <c r="CO134" s="140"/>
      <c r="CP134" s="90"/>
    </row>
    <row r="135" ht="15" hidden="1" spans="1:94">
      <c r="A135" s="97">
        <v>329</v>
      </c>
      <c r="B135" s="94" t="s">
        <v>5336</v>
      </c>
      <c r="C135" s="97" t="s">
        <v>5337</v>
      </c>
      <c r="D135" s="96" t="s">
        <v>99</v>
      </c>
      <c r="E135" s="137"/>
      <c r="F135" s="137"/>
      <c r="G135" s="137"/>
      <c r="H135" s="102" t="s">
        <v>354</v>
      </c>
      <c r="I135" s="96"/>
      <c r="J135" s="105"/>
      <c r="K135" s="106"/>
      <c r="L135" s="107" t="str">
        <f>_xlfn.IFNA(VLOOKUP(B135,'[1]CDM Patients Data'!$B$389:$O$5000,7,FALSE),"")</f>
        <v>Breast</v>
      </c>
      <c r="M135" s="114">
        <f>_xlfn.IFNA(VLOOKUP(B135,'[1]CDM Patients Data'!$B$389:$O$5000,8,FALSE),"")</f>
        <v>0</v>
      </c>
      <c r="N135" s="114">
        <f>_xlfn.IFNA(VLOOKUP(B135,'[1]CDM Patients Data'!$B$389:$O$5000,9,FALSE),"")</f>
        <v>0</v>
      </c>
      <c r="O135" s="114">
        <f>_xlfn.IFNA(VLOOKUP(B135,'[1]CDM Patients Data'!$B$389:$O$5000,10,FALSE),"")</f>
        <v>0</v>
      </c>
      <c r="P135" s="106"/>
      <c r="Q135" s="136"/>
      <c r="R135" s="96" t="s">
        <v>5183</v>
      </c>
      <c r="S135" s="137"/>
      <c r="T135" s="137"/>
      <c r="U135" s="137"/>
      <c r="V135" s="149"/>
      <c r="W135" s="118" t="s">
        <v>80</v>
      </c>
      <c r="X135" s="119">
        <v>20545343</v>
      </c>
      <c r="Y135" s="118">
        <f t="shared" si="6"/>
        <v>6.1636029</v>
      </c>
      <c r="Z135" s="125"/>
      <c r="AA135" s="122" t="s">
        <v>94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 t="str">
        <f t="shared" si="7"/>
        <v>NA</v>
      </c>
      <c r="AU135" s="125" t="str">
        <f t="shared" si="8"/>
        <v>NA</v>
      </c>
      <c r="AV135" s="125"/>
      <c r="AW135" s="131"/>
      <c r="AX135" s="134"/>
      <c r="AY135" s="125"/>
      <c r="AZ135" s="125"/>
      <c r="BA135" s="151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31"/>
      <c r="BM135" s="134"/>
      <c r="BN135" s="125"/>
      <c r="BO135" s="125"/>
      <c r="BP135" s="151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35"/>
      <c r="CD135" s="136"/>
      <c r="CE135" s="137"/>
      <c r="CF135" s="137"/>
      <c r="CG135" s="138"/>
      <c r="CH135" s="138"/>
      <c r="CI135" s="138"/>
      <c r="CJ135" s="138"/>
      <c r="CK135" s="138"/>
      <c r="CL135" s="138"/>
      <c r="CM135" s="138"/>
      <c r="CN135" s="138"/>
      <c r="CO135" s="140"/>
      <c r="CP135" s="90"/>
    </row>
    <row r="136" ht="15" hidden="1" spans="1:94">
      <c r="A136" s="97">
        <v>330</v>
      </c>
      <c r="B136" s="94" t="s">
        <v>5338</v>
      </c>
      <c r="C136" s="97" t="s">
        <v>5339</v>
      </c>
      <c r="D136" s="96" t="s">
        <v>122</v>
      </c>
      <c r="E136" s="137"/>
      <c r="F136" s="137"/>
      <c r="G136" s="137"/>
      <c r="H136" s="102" t="s">
        <v>5340</v>
      </c>
      <c r="I136" s="96"/>
      <c r="J136" s="105"/>
      <c r="K136" s="106"/>
      <c r="L136" s="107" t="str">
        <f>_xlfn.IFNA(VLOOKUP(B136,'[1]CDM Patients Data'!$B$389:$O$5000,7,FALSE),"")</f>
        <v>Lung</v>
      </c>
      <c r="M136" s="114" t="str">
        <f>_xlfn.IFNA(VLOOKUP(B136,'[1]CDM Patients Data'!$B$389:$O$5000,8,FALSE),"")</f>
        <v>Upper lobe, lung</v>
      </c>
      <c r="N136" s="114" t="str">
        <f>_xlfn.IFNA(VLOOKUP(B136,'[1]CDM Patients Data'!$B$389:$O$5000,9,FALSE),"")</f>
        <v>Squamous cell carcinoma, NOS</v>
      </c>
      <c r="O136" s="114" t="str">
        <f>_xlfn.IFNA(VLOOKUP(B136,'[1]CDM Patients Data'!$B$389:$O$5000,10,FALSE),"")</f>
        <v>Right</v>
      </c>
      <c r="P136" s="106"/>
      <c r="Q136" s="136"/>
      <c r="R136" s="96" t="s">
        <v>5322</v>
      </c>
      <c r="S136" s="137"/>
      <c r="T136" s="137"/>
      <c r="U136" s="137"/>
      <c r="V136" s="149"/>
      <c r="W136" s="118" t="s">
        <v>80</v>
      </c>
      <c r="X136" s="119">
        <v>80876008</v>
      </c>
      <c r="Y136" s="118">
        <f t="shared" si="6"/>
        <v>24.2628024</v>
      </c>
      <c r="Z136" s="125"/>
      <c r="AA136" s="122" t="s">
        <v>81</v>
      </c>
      <c r="AB136" s="122" t="s">
        <v>118</v>
      </c>
      <c r="AC136" s="126" t="s">
        <v>234</v>
      </c>
      <c r="AD136" s="126" t="s">
        <v>401</v>
      </c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>
        <v>4.75</v>
      </c>
      <c r="AS136" s="125">
        <v>9.91</v>
      </c>
      <c r="AT136" s="125" t="str">
        <f t="shared" si="7"/>
        <v>LOW</v>
      </c>
      <c r="AU136" s="125" t="str">
        <f t="shared" si="8"/>
        <v>MSS</v>
      </c>
      <c r="AV136" s="125"/>
      <c r="AW136" s="131"/>
      <c r="AX136" s="134"/>
      <c r="AY136" s="125"/>
      <c r="AZ136" s="125"/>
      <c r="BA136" s="151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31"/>
      <c r="BM136" s="134"/>
      <c r="BN136" s="125"/>
      <c r="BO136" s="125"/>
      <c r="BP136" s="151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35"/>
      <c r="CD136" s="136"/>
      <c r="CE136" s="137"/>
      <c r="CF136" s="137"/>
      <c r="CG136" s="138" t="s">
        <v>80</v>
      </c>
      <c r="CH136" s="138"/>
      <c r="CI136" s="138"/>
      <c r="CJ136" s="138"/>
      <c r="CK136" s="138"/>
      <c r="CL136" s="138"/>
      <c r="CM136" s="138"/>
      <c r="CN136" s="138"/>
      <c r="CO136" s="140"/>
      <c r="CP136" s="90"/>
    </row>
    <row r="137" ht="38.25" hidden="1" spans="1:94">
      <c r="A137" s="97">
        <v>331</v>
      </c>
      <c r="B137" s="94" t="s">
        <v>5341</v>
      </c>
      <c r="C137" s="97" t="s">
        <v>5342</v>
      </c>
      <c r="D137" s="96" t="s">
        <v>71</v>
      </c>
      <c r="E137" s="137"/>
      <c r="F137" s="137"/>
      <c r="G137" s="137"/>
      <c r="H137" s="146" t="s">
        <v>5343</v>
      </c>
      <c r="I137" s="96"/>
      <c r="J137" s="105"/>
      <c r="K137" s="106"/>
      <c r="L137" s="107" t="str">
        <f>_xlfn.IFNA(VLOOKUP(B137,'[1]CDM Patients Data'!$B$389:$O$5000,7,FALSE),"")</f>
        <v>Gallbladder</v>
      </c>
      <c r="M137" s="114">
        <f>_xlfn.IFNA(VLOOKUP(B137,'[1]CDM Patients Data'!$B$389:$O$5000,8,FALSE),"")</f>
        <v>0</v>
      </c>
      <c r="N137" s="114">
        <f>_xlfn.IFNA(VLOOKUP(B137,'[1]CDM Patients Data'!$B$389:$O$5000,9,FALSE),"")</f>
        <v>0</v>
      </c>
      <c r="O137" s="114">
        <f>_xlfn.IFNA(VLOOKUP(B137,'[1]CDM Patients Data'!$B$389:$O$5000,10,FALSE),"")</f>
        <v>0</v>
      </c>
      <c r="P137" s="106"/>
      <c r="Q137" s="136"/>
      <c r="R137" s="96" t="s">
        <v>5183</v>
      </c>
      <c r="S137" s="137"/>
      <c r="T137" s="137"/>
      <c r="U137" s="137"/>
      <c r="V137" s="149"/>
      <c r="W137" s="118" t="s">
        <v>80</v>
      </c>
      <c r="X137" s="119">
        <v>55672162</v>
      </c>
      <c r="Y137" s="118">
        <f t="shared" si="6"/>
        <v>16.7016486</v>
      </c>
      <c r="Z137" s="125"/>
      <c r="AA137" s="122" t="s">
        <v>81</v>
      </c>
      <c r="AB137" s="124" t="s">
        <v>118</v>
      </c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>
        <v>8.48</v>
      </c>
      <c r="AS137" s="125">
        <v>11.22</v>
      </c>
      <c r="AT137" s="125" t="str">
        <f t="shared" si="7"/>
        <v>LOW</v>
      </c>
      <c r="AU137" s="125" t="str">
        <f t="shared" si="8"/>
        <v>MSS</v>
      </c>
      <c r="AV137" s="125"/>
      <c r="AW137" s="131"/>
      <c r="AX137" s="134"/>
      <c r="AY137" s="125"/>
      <c r="AZ137" s="125"/>
      <c r="BA137" s="151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31"/>
      <c r="BM137" s="134"/>
      <c r="BN137" s="125"/>
      <c r="BO137" s="125"/>
      <c r="BP137" s="151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35"/>
      <c r="CD137" s="136"/>
      <c r="CE137" s="137"/>
      <c r="CF137" s="137"/>
      <c r="CG137" s="138"/>
      <c r="CH137" s="138"/>
      <c r="CI137" s="138"/>
      <c r="CJ137" s="138"/>
      <c r="CK137" s="138"/>
      <c r="CL137" s="138"/>
      <c r="CM137" s="138"/>
      <c r="CN137" s="138"/>
      <c r="CO137" s="140"/>
      <c r="CP137" s="90"/>
    </row>
    <row r="138" ht="25.5" hidden="1" spans="1:94">
      <c r="A138" s="97">
        <v>332</v>
      </c>
      <c r="B138" s="97" t="s">
        <v>5344</v>
      </c>
      <c r="C138" s="97" t="s">
        <v>5345</v>
      </c>
      <c r="D138" s="96" t="s">
        <v>4961</v>
      </c>
      <c r="E138" s="137"/>
      <c r="F138" s="137"/>
      <c r="G138" s="137"/>
      <c r="H138" s="146" t="s">
        <v>5346</v>
      </c>
      <c r="I138" s="96"/>
      <c r="J138" s="105"/>
      <c r="K138" s="106"/>
      <c r="L138" s="107" t="str">
        <f>_xlfn.IFNA(VLOOKUP(B138,'[1]CDM Patients Data'!$B$389:$O$5000,7,FALSE),"")</f>
        <v>Colon</v>
      </c>
      <c r="M138" s="114">
        <f>_xlfn.IFNA(VLOOKUP(B138,'[1]CDM Patients Data'!$B$389:$O$5000,8,FALSE),"")</f>
        <v>0</v>
      </c>
      <c r="N138" s="114">
        <f>_xlfn.IFNA(VLOOKUP(B138,'[1]CDM Patients Data'!$B$389:$O$5000,9,FALSE),"")</f>
        <v>0</v>
      </c>
      <c r="O138" s="114">
        <f>_xlfn.IFNA(VLOOKUP(B138,'[1]CDM Patients Data'!$B$389:$O$5000,10,FALSE),"")</f>
        <v>0</v>
      </c>
      <c r="P138" s="106"/>
      <c r="Q138" s="136"/>
      <c r="R138" s="96" t="s">
        <v>5183</v>
      </c>
      <c r="S138" s="137"/>
      <c r="T138" s="137"/>
      <c r="U138" s="137"/>
      <c r="V138" s="149"/>
      <c r="W138" s="118" t="s">
        <v>80</v>
      </c>
      <c r="X138" s="119">
        <v>77398872</v>
      </c>
      <c r="Y138" s="118">
        <f t="shared" si="6"/>
        <v>23.2196616</v>
      </c>
      <c r="Z138" s="125"/>
      <c r="AA138" s="122" t="s">
        <v>81</v>
      </c>
      <c r="AB138" s="124" t="s">
        <v>279</v>
      </c>
      <c r="AC138" s="124" t="s">
        <v>619</v>
      </c>
      <c r="AD138" s="124" t="s">
        <v>118</v>
      </c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>
        <v>14.38</v>
      </c>
      <c r="AS138" s="125">
        <v>19.8</v>
      </c>
      <c r="AT138" s="125" t="str">
        <f t="shared" si="7"/>
        <v>LOW</v>
      </c>
      <c r="AU138" s="125" t="str">
        <f t="shared" si="8"/>
        <v>MSI-H</v>
      </c>
      <c r="AV138" s="125"/>
      <c r="AW138" s="131"/>
      <c r="AX138" s="134"/>
      <c r="AY138" s="125"/>
      <c r="AZ138" s="125"/>
      <c r="BA138" s="151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31"/>
      <c r="BM138" s="134"/>
      <c r="BN138" s="125"/>
      <c r="BO138" s="125"/>
      <c r="BP138" s="151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35"/>
      <c r="CD138" s="136"/>
      <c r="CE138" s="137"/>
      <c r="CF138" s="137"/>
      <c r="CG138" s="138"/>
      <c r="CH138" s="138"/>
      <c r="CI138" s="138"/>
      <c r="CJ138" s="138"/>
      <c r="CK138" s="138"/>
      <c r="CL138" s="138"/>
      <c r="CM138" s="138"/>
      <c r="CN138" s="138"/>
      <c r="CO138" s="140"/>
      <c r="CP138" s="90"/>
    </row>
    <row r="139" ht="15" hidden="1" spans="1:94">
      <c r="A139" s="97">
        <v>333</v>
      </c>
      <c r="B139" s="94" t="s">
        <v>5347</v>
      </c>
      <c r="C139" s="99" t="s">
        <v>5348</v>
      </c>
      <c r="D139" s="96" t="s">
        <v>122</v>
      </c>
      <c r="E139" s="137"/>
      <c r="F139" s="137"/>
      <c r="G139" s="137"/>
      <c r="H139" s="102" t="s">
        <v>222</v>
      </c>
      <c r="I139" s="96"/>
      <c r="J139" s="105"/>
      <c r="K139" s="106"/>
      <c r="L139" s="107" t="str">
        <f>_xlfn.IFNA(VLOOKUP(B139,'[1]CDM Patients Data'!$B$389:$O$5000,7,FALSE),"")</f>
        <v>Lung</v>
      </c>
      <c r="M139" s="114" t="str">
        <f>_xlfn.IFNA(VLOOKUP(B139,'[1]CDM Patients Data'!$B$389:$O$5000,8,FALSE),"")</f>
        <v>Upper lobe, lung</v>
      </c>
      <c r="N139" s="114" t="str">
        <f>_xlfn.IFNA(VLOOKUP(B139,'[1]CDM Patients Data'!$B$389:$O$5000,9,FALSE),"")</f>
        <v>Adenocarcinoma, NOS</v>
      </c>
      <c r="O139" s="114" t="str">
        <f>_xlfn.IFNA(VLOOKUP(B139,'[1]CDM Patients Data'!$B$389:$O$5000,10,FALSE),"")</f>
        <v>Right</v>
      </c>
      <c r="P139" s="106"/>
      <c r="Q139" s="136"/>
      <c r="R139" s="96" t="s">
        <v>5322</v>
      </c>
      <c r="S139" s="137"/>
      <c r="T139" s="137"/>
      <c r="U139" s="137"/>
      <c r="V139" s="149"/>
      <c r="W139" s="118" t="s">
        <v>80</v>
      </c>
      <c r="X139" s="119">
        <v>74331946</v>
      </c>
      <c r="Y139" s="118">
        <f t="shared" si="6"/>
        <v>22.2995838</v>
      </c>
      <c r="Z139" s="125"/>
      <c r="AA139" s="122" t="s">
        <v>81</v>
      </c>
      <c r="AB139" s="124" t="s">
        <v>118</v>
      </c>
      <c r="AC139" s="124" t="s">
        <v>234</v>
      </c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>
        <v>17.81</v>
      </c>
      <c r="AS139" s="125">
        <v>8.88</v>
      </c>
      <c r="AT139" s="125" t="str">
        <f t="shared" si="7"/>
        <v>HIGH</v>
      </c>
      <c r="AU139" s="125" t="str">
        <f t="shared" si="8"/>
        <v>MSS</v>
      </c>
      <c r="AV139" s="125"/>
      <c r="AW139" s="131"/>
      <c r="AX139" s="134"/>
      <c r="AY139" s="125"/>
      <c r="AZ139" s="125"/>
      <c r="BA139" s="151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31"/>
      <c r="BM139" s="134"/>
      <c r="BN139" s="125"/>
      <c r="BO139" s="125"/>
      <c r="BP139" s="151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35"/>
      <c r="CD139" s="136"/>
      <c r="CE139" s="137"/>
      <c r="CF139" s="137"/>
      <c r="CG139" s="138" t="s">
        <v>80</v>
      </c>
      <c r="CH139" s="138"/>
      <c r="CI139" s="138"/>
      <c r="CJ139" s="138"/>
      <c r="CK139" s="138"/>
      <c r="CL139" s="138"/>
      <c r="CM139" s="138"/>
      <c r="CN139" s="138"/>
      <c r="CO139" s="140"/>
      <c r="CP139" s="90"/>
    </row>
    <row r="140" ht="15" hidden="1" spans="1:94">
      <c r="A140" s="97">
        <v>334</v>
      </c>
      <c r="B140" s="94" t="s">
        <v>5349</v>
      </c>
      <c r="C140" s="97" t="s">
        <v>5350</v>
      </c>
      <c r="D140" s="96" t="s">
        <v>122</v>
      </c>
      <c r="E140" s="137"/>
      <c r="F140" s="137"/>
      <c r="G140" s="137"/>
      <c r="H140" s="102" t="s">
        <v>5351</v>
      </c>
      <c r="I140" s="96"/>
      <c r="J140" s="105"/>
      <c r="K140" s="106"/>
      <c r="L140" s="107" t="str">
        <f>_xlfn.IFNA(VLOOKUP(B140,'[1]CDM Patients Data'!$B$389:$O$5000,7,FALSE),"")</f>
        <v>Esophagus</v>
      </c>
      <c r="M140" s="114">
        <f>_xlfn.IFNA(VLOOKUP(B140,'[1]CDM Patients Data'!$B$389:$O$5000,8,FALSE),"")</f>
        <v>0</v>
      </c>
      <c r="N140" s="114">
        <f>_xlfn.IFNA(VLOOKUP(B140,'[1]CDM Patients Data'!$B$389:$O$5000,9,FALSE),"")</f>
        <v>0</v>
      </c>
      <c r="O140" s="114">
        <f>_xlfn.IFNA(VLOOKUP(B140,'[1]CDM Patients Data'!$B$389:$O$5000,10,FALSE),"")</f>
        <v>0</v>
      </c>
      <c r="P140" s="106"/>
      <c r="Q140" s="136"/>
      <c r="R140" s="96" t="s">
        <v>5183</v>
      </c>
      <c r="S140" s="137"/>
      <c r="T140" s="137"/>
      <c r="U140" s="137"/>
      <c r="V140" s="149"/>
      <c r="W140" s="118" t="s">
        <v>80</v>
      </c>
      <c r="X140" s="119">
        <v>9416583</v>
      </c>
      <c r="Y140" s="118">
        <f t="shared" si="6"/>
        <v>2.8249749</v>
      </c>
      <c r="Z140" s="125"/>
      <c r="AA140" s="122" t="s">
        <v>81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>
        <v>9.22</v>
      </c>
      <c r="AS140" s="125">
        <v>17.51</v>
      </c>
      <c r="AT140" s="125" t="str">
        <f t="shared" si="7"/>
        <v>LOW</v>
      </c>
      <c r="AU140" s="125" t="str">
        <f t="shared" si="8"/>
        <v>MSI-H</v>
      </c>
      <c r="AV140" s="125"/>
      <c r="AW140" s="131"/>
      <c r="AX140" s="134"/>
      <c r="AY140" s="125"/>
      <c r="AZ140" s="125"/>
      <c r="BA140" s="151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31"/>
      <c r="BM140" s="134"/>
      <c r="BN140" s="125"/>
      <c r="BO140" s="125"/>
      <c r="BP140" s="151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35"/>
      <c r="CD140" s="136"/>
      <c r="CE140" s="137"/>
      <c r="CF140" s="137"/>
      <c r="CG140" s="138" t="s">
        <v>80</v>
      </c>
      <c r="CH140" s="138"/>
      <c r="CI140" s="138"/>
      <c r="CJ140" s="138"/>
      <c r="CK140" s="138"/>
      <c r="CL140" s="138"/>
      <c r="CM140" s="138"/>
      <c r="CN140" s="138"/>
      <c r="CO140" s="140"/>
      <c r="CP140" s="90"/>
    </row>
    <row r="141" ht="15" hidden="1" spans="1:94">
      <c r="A141" s="97">
        <v>336</v>
      </c>
      <c r="B141" s="94" t="s">
        <v>5352</v>
      </c>
      <c r="C141" s="97" t="s">
        <v>5353</v>
      </c>
      <c r="D141" s="96" t="s">
        <v>4961</v>
      </c>
      <c r="E141" s="137"/>
      <c r="F141" s="137"/>
      <c r="G141" s="137"/>
      <c r="H141" s="102" t="s">
        <v>5354</v>
      </c>
      <c r="I141" s="96"/>
      <c r="J141" s="105"/>
      <c r="K141" s="106"/>
      <c r="L141" s="107" t="str">
        <f>_xlfn.IFNA(VLOOKUP(B141,'[1]CDM Patients Data'!$B$389:$O$5000,7,FALSE),"")</f>
        <v>Parotid Gland</v>
      </c>
      <c r="M141" s="114">
        <f>_xlfn.IFNA(VLOOKUP(B141,'[1]CDM Patients Data'!$B$389:$O$5000,8,FALSE),"")</f>
        <v>0</v>
      </c>
      <c r="N141" s="114">
        <f>_xlfn.IFNA(VLOOKUP(B141,'[1]CDM Patients Data'!$B$389:$O$5000,9,FALSE),"")</f>
        <v>0</v>
      </c>
      <c r="O141" s="114">
        <f>_xlfn.IFNA(VLOOKUP(B141,'[1]CDM Patients Data'!$B$389:$O$5000,10,FALSE),"")</f>
        <v>0</v>
      </c>
      <c r="P141" s="106"/>
      <c r="Q141" s="136"/>
      <c r="R141" s="96" t="s">
        <v>5183</v>
      </c>
      <c r="S141" s="137"/>
      <c r="T141" s="137"/>
      <c r="U141" s="137"/>
      <c r="V141" s="149"/>
      <c r="W141" s="118" t="s">
        <v>80</v>
      </c>
      <c r="X141" s="119">
        <v>82826934</v>
      </c>
      <c r="Y141" s="118">
        <f t="shared" si="6"/>
        <v>24.8480802</v>
      </c>
      <c r="Z141" s="125"/>
      <c r="AA141" s="122" t="s">
        <v>81</v>
      </c>
      <c r="AB141" s="124" t="s">
        <v>158</v>
      </c>
      <c r="AC141" s="124" t="s">
        <v>970</v>
      </c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>
        <v>5.46</v>
      </c>
      <c r="AS141" s="125">
        <v>10.14</v>
      </c>
      <c r="AT141" s="125" t="str">
        <f t="shared" si="7"/>
        <v>LOW</v>
      </c>
      <c r="AU141" s="125" t="str">
        <f t="shared" si="8"/>
        <v>MSS</v>
      </c>
      <c r="AV141" s="125"/>
      <c r="AW141" s="131"/>
      <c r="AX141" s="134"/>
      <c r="AY141" s="125"/>
      <c r="AZ141" s="125"/>
      <c r="BA141" s="151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31"/>
      <c r="BM141" s="134"/>
      <c r="BN141" s="125"/>
      <c r="BO141" s="125"/>
      <c r="BP141" s="151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35"/>
      <c r="CD141" s="136"/>
      <c r="CE141" s="137"/>
      <c r="CF141" s="137"/>
      <c r="CG141" s="138"/>
      <c r="CH141" s="138"/>
      <c r="CI141" s="138"/>
      <c r="CJ141" s="138"/>
      <c r="CK141" s="138"/>
      <c r="CL141" s="138"/>
      <c r="CM141" s="138"/>
      <c r="CN141" s="138"/>
      <c r="CO141" s="140"/>
      <c r="CP141" s="90"/>
    </row>
    <row r="142" ht="15" hidden="1" spans="1:94">
      <c r="A142" s="97">
        <v>337</v>
      </c>
      <c r="B142" s="94" t="s">
        <v>5355</v>
      </c>
      <c r="C142" s="94" t="s">
        <v>5356</v>
      </c>
      <c r="D142" s="96" t="s">
        <v>99</v>
      </c>
      <c r="E142" s="137"/>
      <c r="F142" s="137"/>
      <c r="G142" s="137"/>
      <c r="H142" s="102" t="s">
        <v>788</v>
      </c>
      <c r="I142" s="96"/>
      <c r="J142" s="105"/>
      <c r="K142" s="106"/>
      <c r="L142" s="107" t="str">
        <f>_xlfn.IFNA(VLOOKUP(B142,'[1]CDM Patients Data'!$B$389:$O$5000,7,FALSE),"")</f>
        <v>Breast</v>
      </c>
      <c r="M142" s="114">
        <f>_xlfn.IFNA(VLOOKUP(B142,'[1]CDM Patients Data'!$B$389:$O$5000,8,FALSE),"")</f>
        <v>0</v>
      </c>
      <c r="N142" s="114">
        <f>_xlfn.IFNA(VLOOKUP(B142,'[1]CDM Patients Data'!$B$389:$O$5000,9,FALSE),"")</f>
        <v>0</v>
      </c>
      <c r="O142" s="114">
        <f>_xlfn.IFNA(VLOOKUP(B142,'[1]CDM Patients Data'!$B$389:$O$5000,10,FALSE),"")</f>
        <v>0</v>
      </c>
      <c r="P142" s="106"/>
      <c r="Q142" s="136"/>
      <c r="R142" s="96" t="s">
        <v>5183</v>
      </c>
      <c r="S142" s="137"/>
      <c r="T142" s="137"/>
      <c r="U142" s="137"/>
      <c r="V142" s="149"/>
      <c r="W142" s="118" t="s">
        <v>80</v>
      </c>
      <c r="X142" s="119">
        <v>41423268</v>
      </c>
      <c r="Y142" s="118">
        <f t="shared" si="6"/>
        <v>12.4269804</v>
      </c>
      <c r="Z142" s="125"/>
      <c r="AA142" s="122" t="s">
        <v>94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 t="str">
        <f t="shared" si="7"/>
        <v>NA</v>
      </c>
      <c r="AU142" s="125" t="str">
        <f t="shared" si="8"/>
        <v>NA</v>
      </c>
      <c r="AV142" s="125"/>
      <c r="AW142" s="131"/>
      <c r="AX142" s="134"/>
      <c r="AY142" s="125"/>
      <c r="AZ142" s="125"/>
      <c r="BA142" s="151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31"/>
      <c r="BM142" s="134"/>
      <c r="BN142" s="125"/>
      <c r="BO142" s="125"/>
      <c r="BP142" s="151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35"/>
      <c r="CD142" s="136"/>
      <c r="CE142" s="137"/>
      <c r="CF142" s="137"/>
      <c r="CG142" s="138"/>
      <c r="CH142" s="138"/>
      <c r="CI142" s="138"/>
      <c r="CJ142" s="138"/>
      <c r="CK142" s="138"/>
      <c r="CL142" s="138"/>
      <c r="CM142" s="138"/>
      <c r="CN142" s="138"/>
      <c r="CO142" s="140"/>
      <c r="CP142" s="90"/>
    </row>
    <row r="143" ht="63.75" hidden="1" spans="1:94">
      <c r="A143" s="97">
        <v>338</v>
      </c>
      <c r="B143" s="94" t="s">
        <v>5357</v>
      </c>
      <c r="C143" s="94" t="s">
        <v>5358</v>
      </c>
      <c r="D143" s="96" t="s">
        <v>71</v>
      </c>
      <c r="E143" s="137"/>
      <c r="F143" s="137"/>
      <c r="G143" s="137"/>
      <c r="H143" s="146" t="s">
        <v>5359</v>
      </c>
      <c r="I143" s="96"/>
      <c r="J143" s="105"/>
      <c r="K143" s="106"/>
      <c r="L143" s="107" t="str">
        <f>_xlfn.IFNA(VLOOKUP(B143,'[1]CDM Patients Data'!$B$389:$O$5000,7,FALSE),"")</f>
        <v>Upper GIT/ Pancreatico Billiary</v>
      </c>
      <c r="M143" s="114">
        <f>_xlfn.IFNA(VLOOKUP(B143,'[1]CDM Patients Data'!$B$389:$O$5000,8,FALSE),"")</f>
        <v>0</v>
      </c>
      <c r="N143" s="114">
        <f>_xlfn.IFNA(VLOOKUP(B143,'[1]CDM Patients Data'!$B$389:$O$5000,9,FALSE),"")</f>
        <v>0</v>
      </c>
      <c r="O143" s="114">
        <f>_xlfn.IFNA(VLOOKUP(B143,'[1]CDM Patients Data'!$B$389:$O$5000,10,FALSE),"")</f>
        <v>0</v>
      </c>
      <c r="P143" s="106"/>
      <c r="Q143" s="136"/>
      <c r="R143" s="96" t="s">
        <v>5183</v>
      </c>
      <c r="S143" s="137"/>
      <c r="T143" s="137"/>
      <c r="U143" s="137"/>
      <c r="V143" s="149"/>
      <c r="W143" s="118" t="s">
        <v>80</v>
      </c>
      <c r="X143" s="119">
        <v>67037890</v>
      </c>
      <c r="Y143" s="118">
        <f t="shared" si="6"/>
        <v>20.111367</v>
      </c>
      <c r="Z143" s="125"/>
      <c r="AA143" s="122" t="s">
        <v>94</v>
      </c>
      <c r="AB143" s="124" t="s">
        <v>178</v>
      </c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>
        <v>2.51</v>
      </c>
      <c r="AS143" s="125">
        <v>11.61</v>
      </c>
      <c r="AT143" s="125" t="str">
        <f t="shared" si="7"/>
        <v>LOW</v>
      </c>
      <c r="AU143" s="125" t="str">
        <f t="shared" si="8"/>
        <v>MSS</v>
      </c>
      <c r="AV143" s="125"/>
      <c r="AW143" s="131"/>
      <c r="AX143" s="134"/>
      <c r="AY143" s="125"/>
      <c r="AZ143" s="125"/>
      <c r="BA143" s="151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31"/>
      <c r="BM143" s="134"/>
      <c r="BN143" s="125"/>
      <c r="BO143" s="125"/>
      <c r="BP143" s="151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35"/>
      <c r="CD143" s="136"/>
      <c r="CE143" s="137"/>
      <c r="CF143" s="137"/>
      <c r="CG143" s="138"/>
      <c r="CH143" s="138"/>
      <c r="CI143" s="138"/>
      <c r="CJ143" s="138"/>
      <c r="CK143" s="138"/>
      <c r="CL143" s="138"/>
      <c r="CM143" s="138"/>
      <c r="CN143" s="138"/>
      <c r="CO143" s="140"/>
      <c r="CP143" s="90"/>
    </row>
    <row r="144" ht="15" hidden="1" spans="1:94">
      <c r="A144" s="97">
        <v>339</v>
      </c>
      <c r="B144" s="94" t="s">
        <v>5360</v>
      </c>
      <c r="C144" s="94" t="s">
        <v>5361</v>
      </c>
      <c r="D144" s="96" t="s">
        <v>71</v>
      </c>
      <c r="E144" s="137"/>
      <c r="F144" s="137"/>
      <c r="G144" s="137"/>
      <c r="H144" s="102" t="s">
        <v>5362</v>
      </c>
      <c r="I144" s="96"/>
      <c r="J144" s="105"/>
      <c r="K144" s="106"/>
      <c r="L144" s="107" t="str">
        <f>_xlfn.IFNA(VLOOKUP(B144,'[1]CDM Patients Data'!$B$389:$O$5000,7,FALSE),"")</f>
        <v>Ovary</v>
      </c>
      <c r="M144" s="114">
        <f>_xlfn.IFNA(VLOOKUP(B144,'[1]CDM Patients Data'!$B$389:$O$5000,8,FALSE),"")</f>
        <v>0</v>
      </c>
      <c r="N144" s="114">
        <f>_xlfn.IFNA(VLOOKUP(B144,'[1]CDM Patients Data'!$B$389:$O$5000,9,FALSE),"")</f>
        <v>0</v>
      </c>
      <c r="O144" s="114">
        <f>_xlfn.IFNA(VLOOKUP(B144,'[1]CDM Patients Data'!$B$389:$O$5000,10,FALSE),"")</f>
        <v>0</v>
      </c>
      <c r="P144" s="106"/>
      <c r="Q144" s="136"/>
      <c r="R144" s="96" t="s">
        <v>5183</v>
      </c>
      <c r="S144" s="137"/>
      <c r="T144" s="137"/>
      <c r="U144" s="137"/>
      <c r="V144" s="149"/>
      <c r="W144" s="118" t="s">
        <v>80</v>
      </c>
      <c r="X144" s="119">
        <v>64570466</v>
      </c>
      <c r="Y144" s="118">
        <f t="shared" ref="Y144:Y173" si="9">X144*2*150/10^9</f>
        <v>19.3711398</v>
      </c>
      <c r="Z144" s="125"/>
      <c r="AA144" s="122" t="s">
        <v>94</v>
      </c>
      <c r="AB144" s="124" t="s">
        <v>118</v>
      </c>
      <c r="AC144" s="124" t="s">
        <v>273</v>
      </c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>
        <v>2.79</v>
      </c>
      <c r="AS144" s="125">
        <v>10.81</v>
      </c>
      <c r="AT144" s="125" t="str">
        <f t="shared" si="7"/>
        <v>LOW</v>
      </c>
      <c r="AU144" s="125" t="str">
        <f t="shared" si="8"/>
        <v>MSS</v>
      </c>
      <c r="AV144" s="125"/>
      <c r="AW144" s="131"/>
      <c r="AX144" s="134"/>
      <c r="AY144" s="125"/>
      <c r="AZ144" s="125"/>
      <c r="BA144" s="151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31"/>
      <c r="BM144" s="134"/>
      <c r="BN144" s="125"/>
      <c r="BO144" s="125"/>
      <c r="BP144" s="151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35"/>
      <c r="CD144" s="136"/>
      <c r="CE144" s="137"/>
      <c r="CF144" s="137"/>
      <c r="CG144" s="138"/>
      <c r="CH144" s="138"/>
      <c r="CI144" s="138"/>
      <c r="CJ144" s="138"/>
      <c r="CK144" s="138"/>
      <c r="CL144" s="138"/>
      <c r="CM144" s="138"/>
      <c r="CN144" s="138"/>
      <c r="CO144" s="140"/>
      <c r="CP144" s="90"/>
    </row>
    <row r="145" ht="15" hidden="1" spans="1:94">
      <c r="A145" s="97">
        <v>340</v>
      </c>
      <c r="B145" s="94" t="s">
        <v>5363</v>
      </c>
      <c r="C145" s="94" t="s">
        <v>5364</v>
      </c>
      <c r="D145" s="96" t="s">
        <v>111</v>
      </c>
      <c r="E145" s="137"/>
      <c r="F145" s="137"/>
      <c r="G145" s="137"/>
      <c r="H145" s="102" t="s">
        <v>5365</v>
      </c>
      <c r="I145" s="96" t="s">
        <v>5366</v>
      </c>
      <c r="J145" s="105"/>
      <c r="K145" s="106"/>
      <c r="L145" s="107" t="str">
        <f>_xlfn.IFNA(VLOOKUP(B145,'[1]CDM Patients Data'!$B$389:$O$5000,7,FALSE),"")</f>
        <v>Colon</v>
      </c>
      <c r="M145" s="114">
        <f>_xlfn.IFNA(VLOOKUP(B145,'[1]CDM Patients Data'!$B$389:$O$5000,8,FALSE),"")</f>
        <v>0</v>
      </c>
      <c r="N145" s="114">
        <f>_xlfn.IFNA(VLOOKUP(B145,'[1]CDM Patients Data'!$B$389:$O$5000,9,FALSE),"")</f>
        <v>0</v>
      </c>
      <c r="O145" s="114">
        <f>_xlfn.IFNA(VLOOKUP(B145,'[1]CDM Patients Data'!$B$389:$O$5000,10,FALSE),"")</f>
        <v>0</v>
      </c>
      <c r="P145" s="106"/>
      <c r="Q145" s="136"/>
      <c r="R145" s="96" t="s">
        <v>5183</v>
      </c>
      <c r="S145" s="137"/>
      <c r="T145" s="137"/>
      <c r="U145" s="137"/>
      <c r="V145" s="149"/>
      <c r="W145" s="118" t="s">
        <v>80</v>
      </c>
      <c r="X145" s="119">
        <v>13438798</v>
      </c>
      <c r="Y145" s="118">
        <f t="shared" si="9"/>
        <v>4.0316394</v>
      </c>
      <c r="Z145" s="125"/>
      <c r="AA145" s="122" t="s">
        <v>718</v>
      </c>
      <c r="AB145" s="124" t="s">
        <v>182</v>
      </c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 t="str">
        <f t="shared" si="7"/>
        <v>NA</v>
      </c>
      <c r="AU145" s="125" t="str">
        <f t="shared" si="8"/>
        <v>NA</v>
      </c>
      <c r="AV145" s="125"/>
      <c r="AW145" s="131"/>
      <c r="AX145" s="134"/>
      <c r="AY145" s="125"/>
      <c r="AZ145" s="125"/>
      <c r="BA145" s="151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31"/>
      <c r="BM145" s="134"/>
      <c r="BN145" s="125"/>
      <c r="BO145" s="125"/>
      <c r="BP145" s="151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35"/>
      <c r="CD145" s="136"/>
      <c r="CE145" s="137"/>
      <c r="CF145" s="137"/>
      <c r="CG145" s="138" t="s">
        <v>80</v>
      </c>
      <c r="CH145" s="138"/>
      <c r="CI145" s="138"/>
      <c r="CJ145" s="138"/>
      <c r="CK145" s="138"/>
      <c r="CL145" s="138"/>
      <c r="CM145" s="138"/>
      <c r="CN145" s="138"/>
      <c r="CO145" s="140"/>
      <c r="CP145" s="90"/>
    </row>
    <row r="146" ht="89.25" hidden="1" spans="1:94">
      <c r="A146" s="97">
        <v>341</v>
      </c>
      <c r="B146" s="94" t="s">
        <v>5367</v>
      </c>
      <c r="C146" s="97" t="s">
        <v>5368</v>
      </c>
      <c r="D146" s="96" t="s">
        <v>5369</v>
      </c>
      <c r="E146" s="137"/>
      <c r="F146" s="137"/>
      <c r="G146" s="137"/>
      <c r="H146" s="146" t="s">
        <v>5370</v>
      </c>
      <c r="I146" s="96" t="s">
        <v>5371</v>
      </c>
      <c r="J146" s="105"/>
      <c r="K146" s="106"/>
      <c r="L146" s="107" t="str">
        <f>_xlfn.IFNA(VLOOKUP(B146,'[1]CDM Patients Data'!$B$389:$O$5000,7,FALSE),"")</f>
        <v>Rectum</v>
      </c>
      <c r="M146" s="114">
        <f>_xlfn.IFNA(VLOOKUP(B146,'[1]CDM Patients Data'!$B$389:$O$5000,8,FALSE),"")</f>
        <v>0</v>
      </c>
      <c r="N146" s="114">
        <f>_xlfn.IFNA(VLOOKUP(B146,'[1]CDM Patients Data'!$B$389:$O$5000,9,FALSE),"")</f>
        <v>0</v>
      </c>
      <c r="O146" s="114">
        <f>_xlfn.IFNA(VLOOKUP(B146,'[1]CDM Patients Data'!$B$389:$O$5000,10,FALSE),"")</f>
        <v>0</v>
      </c>
      <c r="P146" s="106"/>
      <c r="Q146" s="136"/>
      <c r="R146" s="96" t="s">
        <v>5322</v>
      </c>
      <c r="S146" s="137"/>
      <c r="T146" s="137"/>
      <c r="U146" s="137"/>
      <c r="V146" s="149"/>
      <c r="W146" s="118" t="s">
        <v>80</v>
      </c>
      <c r="X146" s="119">
        <v>110835359</v>
      </c>
      <c r="Y146" s="118">
        <f t="shared" si="9"/>
        <v>33.2506077</v>
      </c>
      <c r="Z146" s="125"/>
      <c r="AA146" s="122" t="s">
        <v>81</v>
      </c>
      <c r="AB146" s="124" t="s">
        <v>118</v>
      </c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>
        <v>15.53</v>
      </c>
      <c r="AS146" s="125">
        <v>10.36</v>
      </c>
      <c r="AT146" s="125" t="str">
        <f t="shared" si="7"/>
        <v>HIGH</v>
      </c>
      <c r="AU146" s="125" t="str">
        <f t="shared" si="8"/>
        <v>MSS</v>
      </c>
      <c r="AV146" s="125"/>
      <c r="AW146" s="131"/>
      <c r="AX146" s="134"/>
      <c r="AY146" s="125"/>
      <c r="AZ146" s="125"/>
      <c r="BA146" s="151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31"/>
      <c r="BM146" s="134"/>
      <c r="BN146" s="125"/>
      <c r="BO146" s="125"/>
      <c r="BP146" s="151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35"/>
      <c r="CD146" s="136"/>
      <c r="CE146" s="137"/>
      <c r="CF146" s="137"/>
      <c r="CG146" s="138" t="s">
        <v>80</v>
      </c>
      <c r="CH146" s="138"/>
      <c r="CI146" s="138"/>
      <c r="CJ146" s="138"/>
      <c r="CK146" s="138"/>
      <c r="CL146" s="138"/>
      <c r="CM146" s="138"/>
      <c r="CN146" s="138"/>
      <c r="CO146" s="140"/>
      <c r="CP146" s="90"/>
    </row>
    <row r="147" ht="15" hidden="1" spans="1:94">
      <c r="A147" s="97">
        <v>342</v>
      </c>
      <c r="B147" s="94" t="s">
        <v>5372</v>
      </c>
      <c r="C147" s="97" t="s">
        <v>5373</v>
      </c>
      <c r="D147" s="96" t="s">
        <v>99</v>
      </c>
      <c r="E147" s="137"/>
      <c r="F147" s="137"/>
      <c r="G147" s="137"/>
      <c r="H147" s="102" t="s">
        <v>334</v>
      </c>
      <c r="I147" s="96"/>
      <c r="J147" s="105"/>
      <c r="K147" s="106"/>
      <c r="L147" s="107" t="str">
        <f>_xlfn.IFNA(VLOOKUP(B147,'[1]CDM Patients Data'!$B$389:$O$5000,7,FALSE),"")</f>
        <v>Breast</v>
      </c>
      <c r="M147" s="114">
        <f>_xlfn.IFNA(VLOOKUP(B147,'[1]CDM Patients Data'!$B$389:$O$5000,8,FALSE),"")</f>
        <v>0</v>
      </c>
      <c r="N147" s="114">
        <f>_xlfn.IFNA(VLOOKUP(B147,'[1]CDM Patients Data'!$B$389:$O$5000,9,FALSE),"")</f>
        <v>0</v>
      </c>
      <c r="O147" s="114">
        <f>_xlfn.IFNA(VLOOKUP(B147,'[1]CDM Patients Data'!$B$389:$O$5000,10,FALSE),"")</f>
        <v>0</v>
      </c>
      <c r="P147" s="106"/>
      <c r="Q147" s="136"/>
      <c r="R147" s="96" t="s">
        <v>5183</v>
      </c>
      <c r="S147" s="137"/>
      <c r="T147" s="137"/>
      <c r="U147" s="137"/>
      <c r="V147" s="149"/>
      <c r="W147" s="118" t="s">
        <v>80</v>
      </c>
      <c r="X147" s="119">
        <v>48328800</v>
      </c>
      <c r="Y147" s="118">
        <f t="shared" si="9"/>
        <v>14.49864</v>
      </c>
      <c r="Z147" s="125"/>
      <c r="AA147" s="122" t="s">
        <v>94</v>
      </c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 t="str">
        <f t="shared" si="7"/>
        <v>NA</v>
      </c>
      <c r="AU147" s="125" t="str">
        <f t="shared" si="8"/>
        <v>NA</v>
      </c>
      <c r="AV147" s="125"/>
      <c r="AW147" s="131"/>
      <c r="AX147" s="134"/>
      <c r="AY147" s="125"/>
      <c r="AZ147" s="125"/>
      <c r="BA147" s="151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31"/>
      <c r="BM147" s="134"/>
      <c r="BN147" s="125"/>
      <c r="BO147" s="125"/>
      <c r="BP147" s="151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35"/>
      <c r="CD147" s="136"/>
      <c r="CE147" s="137"/>
      <c r="CF147" s="137"/>
      <c r="CG147" s="138"/>
      <c r="CH147" s="138"/>
      <c r="CI147" s="138"/>
      <c r="CJ147" s="138"/>
      <c r="CK147" s="138"/>
      <c r="CL147" s="138"/>
      <c r="CM147" s="138"/>
      <c r="CN147" s="138"/>
      <c r="CO147" s="140"/>
      <c r="CP147" s="90"/>
    </row>
    <row r="148" ht="15" hidden="1" spans="1:94">
      <c r="A148" s="97">
        <v>343</v>
      </c>
      <c r="B148" s="94" t="s">
        <v>5374</v>
      </c>
      <c r="C148" s="99" t="s">
        <v>5375</v>
      </c>
      <c r="D148" s="96" t="s">
        <v>99</v>
      </c>
      <c r="E148" s="137"/>
      <c r="F148" s="137"/>
      <c r="G148" s="137"/>
      <c r="H148" s="102" t="s">
        <v>5376</v>
      </c>
      <c r="I148" s="96"/>
      <c r="J148" s="105"/>
      <c r="K148" s="106"/>
      <c r="L148" s="107" t="str">
        <f>_xlfn.IFNA(VLOOKUP(B148,'[1]CDM Patients Data'!$B$389:$O$5000,7,FALSE),"")</f>
        <v>Breast</v>
      </c>
      <c r="M148" s="114">
        <f>_xlfn.IFNA(VLOOKUP(B148,'[1]CDM Patients Data'!$B$389:$O$5000,8,FALSE),"")</f>
        <v>0</v>
      </c>
      <c r="N148" s="114">
        <f>_xlfn.IFNA(VLOOKUP(B148,'[1]CDM Patients Data'!$B$389:$O$5000,9,FALSE),"")</f>
        <v>0</v>
      </c>
      <c r="O148" s="114">
        <f>_xlfn.IFNA(VLOOKUP(B148,'[1]CDM Patients Data'!$B$389:$O$5000,10,FALSE),"")</f>
        <v>0</v>
      </c>
      <c r="P148" s="106"/>
      <c r="Q148" s="136"/>
      <c r="R148" s="96" t="s">
        <v>5377</v>
      </c>
      <c r="S148" s="137"/>
      <c r="T148" s="137"/>
      <c r="U148" s="137"/>
      <c r="V148" s="149"/>
      <c r="W148" s="118" t="s">
        <v>80</v>
      </c>
      <c r="X148" s="119">
        <v>39951715</v>
      </c>
      <c r="Y148" s="118">
        <f t="shared" si="9"/>
        <v>11.9855145</v>
      </c>
      <c r="Z148" s="125"/>
      <c r="AA148" s="122" t="s">
        <v>94</v>
      </c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 t="str">
        <f t="shared" si="7"/>
        <v>NA</v>
      </c>
      <c r="AU148" s="125" t="str">
        <f t="shared" si="8"/>
        <v>NA</v>
      </c>
      <c r="AV148" s="125"/>
      <c r="AW148" s="131"/>
      <c r="AX148" s="134"/>
      <c r="AY148" s="125"/>
      <c r="AZ148" s="125"/>
      <c r="BA148" s="151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31"/>
      <c r="BM148" s="134"/>
      <c r="BN148" s="125"/>
      <c r="BO148" s="125"/>
      <c r="BP148" s="151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35"/>
      <c r="CD148" s="136"/>
      <c r="CE148" s="137"/>
      <c r="CF148" s="137"/>
      <c r="CG148" s="138"/>
      <c r="CH148" s="138"/>
      <c r="CI148" s="138"/>
      <c r="CJ148" s="138"/>
      <c r="CK148" s="138"/>
      <c r="CL148" s="138"/>
      <c r="CM148" s="138"/>
      <c r="CN148" s="138"/>
      <c r="CO148" s="140"/>
      <c r="CP148" s="90"/>
    </row>
    <row r="149" ht="15" hidden="1" spans="1:94">
      <c r="A149" s="97">
        <v>346</v>
      </c>
      <c r="B149" s="94" t="s">
        <v>5378</v>
      </c>
      <c r="C149" s="97" t="s">
        <v>5379</v>
      </c>
      <c r="D149" s="96" t="s">
        <v>122</v>
      </c>
      <c r="E149" s="137"/>
      <c r="F149" s="137"/>
      <c r="G149" s="137"/>
      <c r="H149" s="102" t="s">
        <v>222</v>
      </c>
      <c r="I149" s="96"/>
      <c r="J149" s="105"/>
      <c r="K149" s="106"/>
      <c r="L149" s="107" t="str">
        <f>_xlfn.IFNA(VLOOKUP(B149,'[1]CDM Patients Data'!$B$389:$O$5000,7,FALSE),"")</f>
        <v>Lung</v>
      </c>
      <c r="M149" s="114" t="str">
        <f>_xlfn.IFNA(VLOOKUP(B149,'[1]CDM Patients Data'!$B$389:$O$5000,8,FALSE),"")</f>
        <v>Middle lobe, lung</v>
      </c>
      <c r="N149" s="114" t="str">
        <f>_xlfn.IFNA(VLOOKUP(B149,'[1]CDM Patients Data'!$B$389:$O$5000,9,FALSE),"")</f>
        <v>Adenocarcinoma, NOS</v>
      </c>
      <c r="O149" s="114" t="str">
        <f>_xlfn.IFNA(VLOOKUP(B149,'[1]CDM Patients Data'!$B$389:$O$5000,10,FALSE),"")</f>
        <v>Right</v>
      </c>
      <c r="P149" s="106"/>
      <c r="Q149" s="136"/>
      <c r="R149" s="96" t="s">
        <v>5183</v>
      </c>
      <c r="S149" s="137"/>
      <c r="T149" s="137"/>
      <c r="U149" s="137"/>
      <c r="V149" s="149"/>
      <c r="W149" s="118" t="s">
        <v>80</v>
      </c>
      <c r="X149" s="119">
        <v>58200846</v>
      </c>
      <c r="Y149" s="118">
        <f t="shared" si="9"/>
        <v>17.4602538</v>
      </c>
      <c r="Z149" s="125"/>
      <c r="AA149" s="122" t="s">
        <v>94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>
        <v>2.14</v>
      </c>
      <c r="AS149" s="125">
        <v>14.32</v>
      </c>
      <c r="AT149" s="125" t="str">
        <f t="shared" si="7"/>
        <v>LOW</v>
      </c>
      <c r="AU149" s="125" t="str">
        <f t="shared" si="8"/>
        <v>MSS</v>
      </c>
      <c r="AV149" s="125"/>
      <c r="AW149" s="131"/>
      <c r="AX149" s="134"/>
      <c r="AY149" s="125"/>
      <c r="AZ149" s="125"/>
      <c r="BA149" s="151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31"/>
      <c r="BM149" s="134"/>
      <c r="BN149" s="125"/>
      <c r="BO149" s="125"/>
      <c r="BP149" s="151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35"/>
      <c r="CD149" s="136"/>
      <c r="CE149" s="137"/>
      <c r="CF149" s="137"/>
      <c r="CG149" s="138" t="s">
        <v>80</v>
      </c>
      <c r="CH149" s="138"/>
      <c r="CI149" s="138"/>
      <c r="CJ149" s="138"/>
      <c r="CK149" s="138"/>
      <c r="CL149" s="138"/>
      <c r="CM149" s="138"/>
      <c r="CN149" s="138"/>
      <c r="CO149" s="140"/>
      <c r="CP149" s="90"/>
    </row>
    <row r="150" ht="15" hidden="1" spans="1:94">
      <c r="A150" s="97">
        <v>347</v>
      </c>
      <c r="B150" s="94" t="s">
        <v>5380</v>
      </c>
      <c r="C150" s="97" t="s">
        <v>5381</v>
      </c>
      <c r="D150" s="111" t="s">
        <v>71</v>
      </c>
      <c r="E150" s="137"/>
      <c r="F150" s="137"/>
      <c r="G150" s="137"/>
      <c r="H150" s="102" t="s">
        <v>1424</v>
      </c>
      <c r="I150" s="96"/>
      <c r="J150" s="105"/>
      <c r="K150" s="106"/>
      <c r="L150" s="107" t="str">
        <f>_xlfn.IFNA(VLOOKUP(B150,'[1]CDM Patients Data'!$B$389:$O$5000,7,FALSE),"")</f>
        <v>Stomach</v>
      </c>
      <c r="M150" s="114">
        <f>_xlfn.IFNA(VLOOKUP(B150,'[1]CDM Patients Data'!$B$389:$O$5000,8,FALSE),"")</f>
        <v>0</v>
      </c>
      <c r="N150" s="114">
        <f>_xlfn.IFNA(VLOOKUP(B150,'[1]CDM Patients Data'!$B$389:$O$5000,9,FALSE),"")</f>
        <v>0</v>
      </c>
      <c r="O150" s="114">
        <f>_xlfn.IFNA(VLOOKUP(B150,'[1]CDM Patients Data'!$B$389:$O$5000,10,FALSE),"")</f>
        <v>0</v>
      </c>
      <c r="P150" s="106"/>
      <c r="Q150" s="136"/>
      <c r="R150" s="96" t="s">
        <v>5183</v>
      </c>
      <c r="S150" s="137"/>
      <c r="T150" s="137"/>
      <c r="U150" s="137"/>
      <c r="V150" s="149"/>
      <c r="W150" s="118" t="s">
        <v>80</v>
      </c>
      <c r="X150" s="119">
        <v>49704674</v>
      </c>
      <c r="Y150" s="118">
        <f t="shared" si="9"/>
        <v>14.9114022</v>
      </c>
      <c r="Z150" s="125"/>
      <c r="AA150" s="122" t="s">
        <v>94</v>
      </c>
      <c r="AB150" s="124" t="s">
        <v>118</v>
      </c>
      <c r="AC150" s="124" t="s">
        <v>778</v>
      </c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>
        <v>3.42</v>
      </c>
      <c r="AS150" s="125">
        <v>13.83</v>
      </c>
      <c r="AT150" s="125" t="str">
        <f t="shared" si="7"/>
        <v>LOW</v>
      </c>
      <c r="AU150" s="125" t="str">
        <f t="shared" si="8"/>
        <v>MSS</v>
      </c>
      <c r="AV150" s="125"/>
      <c r="AW150" s="131"/>
      <c r="AX150" s="134"/>
      <c r="AY150" s="125"/>
      <c r="AZ150" s="125"/>
      <c r="BA150" s="151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31"/>
      <c r="BM150" s="134"/>
      <c r="BN150" s="125"/>
      <c r="BO150" s="125"/>
      <c r="BP150" s="151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35"/>
      <c r="CD150" s="136"/>
      <c r="CE150" s="137"/>
      <c r="CF150" s="137"/>
      <c r="CG150" s="138" t="s">
        <v>5382</v>
      </c>
      <c r="CH150" s="138"/>
      <c r="CI150" s="138"/>
      <c r="CJ150" s="138"/>
      <c r="CK150" s="138"/>
      <c r="CL150" s="138"/>
      <c r="CM150" s="138"/>
      <c r="CN150" s="138"/>
      <c r="CO150" s="140"/>
      <c r="CP150" s="90"/>
    </row>
    <row r="151" ht="15" hidden="1" spans="1:94">
      <c r="A151" s="97">
        <v>349</v>
      </c>
      <c r="B151" s="97" t="s">
        <v>5383</v>
      </c>
      <c r="C151" s="97" t="s">
        <v>5384</v>
      </c>
      <c r="D151" s="96" t="s">
        <v>122</v>
      </c>
      <c r="E151" s="137"/>
      <c r="F151" s="137"/>
      <c r="G151" s="137"/>
      <c r="H151" s="102" t="s">
        <v>5385</v>
      </c>
      <c r="I151" s="96" t="s">
        <v>5386</v>
      </c>
      <c r="J151" s="105"/>
      <c r="K151" s="106"/>
      <c r="L151" s="107" t="str">
        <f>_xlfn.IFNA(VLOOKUP(B151,'[1]CDM Patients Data'!$B$389:$O$5000,7,FALSE),"")</f>
        <v>Endometrium</v>
      </c>
      <c r="M151" s="114">
        <f>_xlfn.IFNA(VLOOKUP(B151,'[1]CDM Patients Data'!$B$389:$O$5000,8,FALSE),"")</f>
        <v>0</v>
      </c>
      <c r="N151" s="114">
        <f>_xlfn.IFNA(VLOOKUP(B151,'[1]CDM Patients Data'!$B$389:$O$5000,9,FALSE),"")</f>
        <v>0</v>
      </c>
      <c r="O151" s="114">
        <f>_xlfn.IFNA(VLOOKUP(B151,'[1]CDM Patients Data'!$B$389:$O$5000,10,FALSE),"")</f>
        <v>0</v>
      </c>
      <c r="P151" s="106"/>
      <c r="Q151" s="136"/>
      <c r="R151" s="96" t="s">
        <v>5183</v>
      </c>
      <c r="S151" s="137"/>
      <c r="T151" s="137"/>
      <c r="U151" s="137"/>
      <c r="V151" s="149"/>
      <c r="W151" s="118" t="s">
        <v>80</v>
      </c>
      <c r="X151" s="119">
        <v>73787448</v>
      </c>
      <c r="Y151" s="118">
        <f t="shared" si="9"/>
        <v>22.1362344</v>
      </c>
      <c r="Z151" s="125"/>
      <c r="AA151" s="122" t="s">
        <v>81</v>
      </c>
      <c r="AB151" s="124" t="s">
        <v>82</v>
      </c>
      <c r="AC151" s="124" t="s">
        <v>485</v>
      </c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>
        <v>7.18</v>
      </c>
      <c r="AS151" s="125">
        <v>8.82</v>
      </c>
      <c r="AT151" s="125" t="str">
        <f t="shared" si="7"/>
        <v>LOW</v>
      </c>
      <c r="AU151" s="125" t="str">
        <f t="shared" si="8"/>
        <v>MSS</v>
      </c>
      <c r="AV151" s="125"/>
      <c r="AW151" s="131"/>
      <c r="AX151" s="134"/>
      <c r="AY151" s="125"/>
      <c r="AZ151" s="125"/>
      <c r="BA151" s="151"/>
      <c r="BB151" s="119">
        <v>43850974</v>
      </c>
      <c r="BC151" s="118">
        <f>BB151*2*150/10^9</f>
        <v>13.1552922</v>
      </c>
      <c r="BD151" s="125"/>
      <c r="BE151" s="125"/>
      <c r="BF151" s="125"/>
      <c r="BG151" s="125"/>
      <c r="BH151" s="125"/>
      <c r="BI151" s="125"/>
      <c r="BJ151" s="125"/>
      <c r="BK151" s="125"/>
      <c r="BL151" s="131"/>
      <c r="BM151" s="134"/>
      <c r="BN151" s="125"/>
      <c r="BO151" s="125"/>
      <c r="BP151" s="151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35"/>
      <c r="CD151" s="136"/>
      <c r="CE151" s="137"/>
      <c r="CF151" s="137"/>
      <c r="CG151" s="138" t="s">
        <v>80</v>
      </c>
      <c r="CH151" s="138"/>
      <c r="CI151" s="138"/>
      <c r="CJ151" s="138"/>
      <c r="CK151" s="138"/>
      <c r="CL151" s="138"/>
      <c r="CM151" s="138"/>
      <c r="CN151" s="138"/>
      <c r="CO151" s="140"/>
      <c r="CP151" s="90"/>
    </row>
    <row r="152" ht="15" hidden="1" spans="1:94">
      <c r="A152" s="97">
        <v>351</v>
      </c>
      <c r="B152" s="97" t="s">
        <v>5387</v>
      </c>
      <c r="C152" s="97" t="s">
        <v>5388</v>
      </c>
      <c r="D152" s="96" t="s">
        <v>71</v>
      </c>
      <c r="E152" s="137"/>
      <c r="F152" s="137"/>
      <c r="G152" s="137"/>
      <c r="H152" s="102" t="s">
        <v>5389</v>
      </c>
      <c r="I152" s="96"/>
      <c r="J152" s="105"/>
      <c r="K152" s="106"/>
      <c r="L152" s="107" t="str">
        <f>_xlfn.IFNA(VLOOKUP(B152,'[1]CDM Patients Data'!$B$389:$O$5000,7,FALSE),"")</f>
        <v>Unknown Primary(Spindle cell sarcoma)</v>
      </c>
      <c r="M152" s="114">
        <f>_xlfn.IFNA(VLOOKUP(B152,'[1]CDM Patients Data'!$B$389:$O$5000,8,FALSE),"")</f>
        <v>0</v>
      </c>
      <c r="N152" s="114">
        <f>_xlfn.IFNA(VLOOKUP(B152,'[1]CDM Patients Data'!$B$389:$O$5000,9,FALSE),"")</f>
        <v>0</v>
      </c>
      <c r="O152" s="114">
        <f>_xlfn.IFNA(VLOOKUP(B152,'[1]CDM Patients Data'!$B$389:$O$5000,10,FALSE),"")</f>
        <v>0</v>
      </c>
      <c r="P152" s="106"/>
      <c r="Q152" s="136"/>
      <c r="R152" s="96" t="s">
        <v>5183</v>
      </c>
      <c r="S152" s="137"/>
      <c r="T152" s="137"/>
      <c r="U152" s="137"/>
      <c r="V152" s="149"/>
      <c r="W152" s="118" t="s">
        <v>80</v>
      </c>
      <c r="X152" s="119">
        <v>208667458</v>
      </c>
      <c r="Y152" s="118">
        <f t="shared" si="9"/>
        <v>62.6002374</v>
      </c>
      <c r="Z152" s="125"/>
      <c r="AA152" s="122" t="s">
        <v>81</v>
      </c>
      <c r="AB152" s="124" t="s">
        <v>739</v>
      </c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>
        <v>21.12</v>
      </c>
      <c r="AS152" s="125">
        <v>16.23</v>
      </c>
      <c r="AT152" s="125" t="str">
        <f t="shared" si="7"/>
        <v>HIGH</v>
      </c>
      <c r="AU152" s="125" t="str">
        <f t="shared" si="8"/>
        <v>MSI-H</v>
      </c>
      <c r="AV152" s="125"/>
      <c r="AW152" s="131"/>
      <c r="AX152" s="134"/>
      <c r="AY152" s="125"/>
      <c r="AZ152" s="125"/>
      <c r="BA152" s="151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31"/>
      <c r="BM152" s="134"/>
      <c r="BN152" s="125"/>
      <c r="BO152" s="125"/>
      <c r="BP152" s="151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35"/>
      <c r="CD152" s="136"/>
      <c r="CE152" s="137"/>
      <c r="CF152" s="137"/>
      <c r="CG152" s="138" t="s">
        <v>5382</v>
      </c>
      <c r="CH152" s="138"/>
      <c r="CI152" s="138"/>
      <c r="CJ152" s="138"/>
      <c r="CK152" s="138"/>
      <c r="CL152" s="138"/>
      <c r="CM152" s="138"/>
      <c r="CN152" s="138"/>
      <c r="CO152" s="140"/>
      <c r="CP152" s="90"/>
    </row>
    <row r="153" ht="15" hidden="1" spans="1:94">
      <c r="A153" s="97">
        <v>352</v>
      </c>
      <c r="B153" s="97" t="s">
        <v>5390</v>
      </c>
      <c r="C153" s="97" t="s">
        <v>5391</v>
      </c>
      <c r="D153" s="96" t="s">
        <v>99</v>
      </c>
      <c r="E153" s="137"/>
      <c r="F153" s="137"/>
      <c r="G153" s="137"/>
      <c r="H153" s="102" t="s">
        <v>334</v>
      </c>
      <c r="I153" s="96"/>
      <c r="J153" s="105"/>
      <c r="K153" s="106"/>
      <c r="L153" s="107" t="str">
        <f>_xlfn.IFNA(VLOOKUP(B153,'[1]CDM Patients Data'!$B$389:$O$5000,7,FALSE),"")</f>
        <v>Breast</v>
      </c>
      <c r="M153" s="114">
        <f>_xlfn.IFNA(VLOOKUP(B153,'[1]CDM Patients Data'!$B$389:$O$5000,8,FALSE),"")</f>
        <v>0</v>
      </c>
      <c r="N153" s="114">
        <f>_xlfn.IFNA(VLOOKUP(B153,'[1]CDM Patients Data'!$B$389:$O$5000,9,FALSE),"")</f>
        <v>0</v>
      </c>
      <c r="O153" s="114">
        <f>_xlfn.IFNA(VLOOKUP(B153,'[1]CDM Patients Data'!$B$389:$O$5000,10,FALSE),"")</f>
        <v>0</v>
      </c>
      <c r="P153" s="106"/>
      <c r="Q153" s="136"/>
      <c r="R153" s="96" t="s">
        <v>5183</v>
      </c>
      <c r="S153" s="137"/>
      <c r="T153" s="137"/>
      <c r="U153" s="137"/>
      <c r="V153" s="149"/>
      <c r="W153" s="118" t="s">
        <v>80</v>
      </c>
      <c r="X153" s="119">
        <v>42866432</v>
      </c>
      <c r="Y153" s="118">
        <f t="shared" si="9"/>
        <v>12.8599296</v>
      </c>
      <c r="Z153" s="125"/>
      <c r="AA153" s="122" t="s">
        <v>94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 t="str">
        <f t="shared" si="7"/>
        <v>NA</v>
      </c>
      <c r="AU153" s="125" t="str">
        <f t="shared" si="8"/>
        <v>NA</v>
      </c>
      <c r="AV153" s="125"/>
      <c r="AW153" s="131"/>
      <c r="AX153" s="134"/>
      <c r="AY153" s="125"/>
      <c r="AZ153" s="125"/>
      <c r="BA153" s="151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31"/>
      <c r="BM153" s="134"/>
      <c r="BN153" s="125"/>
      <c r="BO153" s="125"/>
      <c r="BP153" s="151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35"/>
      <c r="CD153" s="136"/>
      <c r="CE153" s="137"/>
      <c r="CF153" s="137"/>
      <c r="CG153" s="138" t="s">
        <v>5382</v>
      </c>
      <c r="CH153" s="138"/>
      <c r="CI153" s="138"/>
      <c r="CJ153" s="138"/>
      <c r="CK153" s="138"/>
      <c r="CL153" s="138"/>
      <c r="CM153" s="138"/>
      <c r="CN153" s="138"/>
      <c r="CO153" s="140"/>
      <c r="CP153" s="90"/>
    </row>
    <row r="154" ht="15" hidden="1" spans="1:94">
      <c r="A154" s="97">
        <v>353</v>
      </c>
      <c r="B154" s="94" t="s">
        <v>5392</v>
      </c>
      <c r="C154" s="97" t="s">
        <v>5393</v>
      </c>
      <c r="D154" s="96" t="s">
        <v>111</v>
      </c>
      <c r="E154" s="137"/>
      <c r="F154" s="137"/>
      <c r="G154" s="137"/>
      <c r="H154" s="102"/>
      <c r="I154" s="96"/>
      <c r="J154" s="105"/>
      <c r="K154" s="106"/>
      <c r="L154" s="107" t="str">
        <f>_xlfn.IFNA(VLOOKUP(B154,'[1]CDM Patients Data'!$B$389:$O$5000,7,FALSE),"")</f>
        <v>Not Mentioned</v>
      </c>
      <c r="M154" s="114">
        <f>_xlfn.IFNA(VLOOKUP(B154,'[1]CDM Patients Data'!$B$389:$O$5000,8,FALSE),"")</f>
        <v>0</v>
      </c>
      <c r="N154" s="114">
        <f>_xlfn.IFNA(VLOOKUP(B154,'[1]CDM Patients Data'!$B$389:$O$5000,9,FALSE),"")</f>
        <v>0</v>
      </c>
      <c r="O154" s="114">
        <f>_xlfn.IFNA(VLOOKUP(B154,'[1]CDM Patients Data'!$B$389:$O$5000,10,FALSE),"")</f>
        <v>0</v>
      </c>
      <c r="P154" s="106"/>
      <c r="Q154" s="136"/>
      <c r="R154" s="96"/>
      <c r="S154" s="137"/>
      <c r="T154" s="137"/>
      <c r="U154" s="137"/>
      <c r="V154" s="149"/>
      <c r="W154" s="118" t="s">
        <v>84</v>
      </c>
      <c r="X154" s="119"/>
      <c r="Y154" s="118">
        <f t="shared" si="9"/>
        <v>0</v>
      </c>
      <c r="Z154" s="125"/>
      <c r="AA154" s="123" t="s">
        <v>4941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 t="str">
        <f t="shared" si="7"/>
        <v>NA</v>
      </c>
      <c r="AU154" s="125" t="str">
        <f t="shared" si="8"/>
        <v>NA</v>
      </c>
      <c r="AV154" s="125"/>
      <c r="AW154" s="131"/>
      <c r="AX154" s="134"/>
      <c r="AY154" s="125"/>
      <c r="AZ154" s="125"/>
      <c r="BA154" s="151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31"/>
      <c r="BM154" s="134"/>
      <c r="BN154" s="125"/>
      <c r="BO154" s="125"/>
      <c r="BP154" s="151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35"/>
      <c r="CD154" s="136"/>
      <c r="CE154" s="137"/>
      <c r="CF154" s="137"/>
      <c r="CG154" s="138"/>
      <c r="CH154" s="138"/>
      <c r="CI154" s="138"/>
      <c r="CJ154" s="138"/>
      <c r="CK154" s="138"/>
      <c r="CL154" s="138"/>
      <c r="CM154" s="138"/>
      <c r="CN154" s="138"/>
      <c r="CO154" s="140"/>
      <c r="CP154" s="90"/>
    </row>
    <row r="155" ht="15" hidden="1" spans="1:94">
      <c r="A155" s="97">
        <v>354</v>
      </c>
      <c r="B155" s="94" t="s">
        <v>5394</v>
      </c>
      <c r="C155" s="97" t="s">
        <v>5395</v>
      </c>
      <c r="D155" s="96" t="s">
        <v>99</v>
      </c>
      <c r="E155" s="137"/>
      <c r="F155" s="137"/>
      <c r="G155" s="137"/>
      <c r="H155" s="102" t="s">
        <v>5396</v>
      </c>
      <c r="I155" s="96"/>
      <c r="J155" s="105"/>
      <c r="K155" s="106"/>
      <c r="L155" s="107" t="str">
        <f>_xlfn.IFNA(VLOOKUP(B155,'[1]CDM Patients Data'!$B$389:$O$5000,7,FALSE),"")</f>
        <v>Endometrium</v>
      </c>
      <c r="M155" s="114">
        <f>_xlfn.IFNA(VLOOKUP(B155,'[1]CDM Patients Data'!$B$389:$O$5000,8,FALSE),"")</f>
        <v>0</v>
      </c>
      <c r="N155" s="114">
        <f>_xlfn.IFNA(VLOOKUP(B155,'[1]CDM Patients Data'!$B$389:$O$5000,9,FALSE),"")</f>
        <v>0</v>
      </c>
      <c r="O155" s="114">
        <f>_xlfn.IFNA(VLOOKUP(B155,'[1]CDM Patients Data'!$B$389:$O$5000,10,FALSE),"")</f>
        <v>0</v>
      </c>
      <c r="P155" s="106"/>
      <c r="Q155" s="136"/>
      <c r="R155" s="96" t="s">
        <v>5183</v>
      </c>
      <c r="S155" s="137"/>
      <c r="T155" s="137"/>
      <c r="U155" s="137"/>
      <c r="V155" s="149"/>
      <c r="W155" s="118" t="s">
        <v>80</v>
      </c>
      <c r="X155" s="119">
        <v>50791634</v>
      </c>
      <c r="Y155" s="118">
        <f t="shared" si="9"/>
        <v>15.2374902</v>
      </c>
      <c r="Z155" s="125"/>
      <c r="AA155" s="123" t="s">
        <v>4941</v>
      </c>
      <c r="AB155" s="124"/>
      <c r="AC155" s="124"/>
      <c r="AD155" s="124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 t="str">
        <f t="shared" si="7"/>
        <v>NA</v>
      </c>
      <c r="AU155" s="125" t="str">
        <f t="shared" si="8"/>
        <v>NA</v>
      </c>
      <c r="AV155" s="125"/>
      <c r="AW155" s="131"/>
      <c r="AX155" s="134"/>
      <c r="AY155" s="125"/>
      <c r="AZ155" s="125"/>
      <c r="BA155" s="151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31"/>
      <c r="BM155" s="134"/>
      <c r="BN155" s="125"/>
      <c r="BO155" s="125"/>
      <c r="BP155" s="151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35"/>
      <c r="CD155" s="136"/>
      <c r="CE155" s="137"/>
      <c r="CF155" s="137"/>
      <c r="CG155" s="138" t="s">
        <v>5382</v>
      </c>
      <c r="CH155" s="138"/>
      <c r="CI155" s="138"/>
      <c r="CJ155" s="138"/>
      <c r="CK155" s="138"/>
      <c r="CL155" s="138"/>
      <c r="CM155" s="138"/>
      <c r="CN155" s="138"/>
      <c r="CO155" s="140"/>
      <c r="CP155" s="90"/>
    </row>
    <row r="156" ht="15" hidden="1" spans="1:94">
      <c r="A156" s="97">
        <v>355</v>
      </c>
      <c r="B156" s="94" t="s">
        <v>5397</v>
      </c>
      <c r="C156" s="97" t="s">
        <v>5398</v>
      </c>
      <c r="D156" s="96" t="s">
        <v>111</v>
      </c>
      <c r="E156" s="137"/>
      <c r="F156" s="137"/>
      <c r="G156" s="137"/>
      <c r="H156" s="102" t="s">
        <v>1317</v>
      </c>
      <c r="I156" s="96"/>
      <c r="J156" s="105"/>
      <c r="K156" s="106"/>
      <c r="L156" s="107" t="str">
        <f>_xlfn.IFNA(VLOOKUP(B156,'[1]CDM Patients Data'!$B$389:$O$5000,7,FALSE),"")</f>
        <v>Lung</v>
      </c>
      <c r="M156" s="114">
        <f>_xlfn.IFNA(VLOOKUP(B156,'[1]CDM Patients Data'!$B$389:$O$5000,8,FALSE),"")</f>
        <v>0</v>
      </c>
      <c r="N156" s="114">
        <f>_xlfn.IFNA(VLOOKUP(B156,'[1]CDM Patients Data'!$B$389:$O$5000,9,FALSE),"")</f>
        <v>0</v>
      </c>
      <c r="O156" s="114">
        <f>_xlfn.IFNA(VLOOKUP(B156,'[1]CDM Patients Data'!$B$389:$O$5000,10,FALSE),"")</f>
        <v>0</v>
      </c>
      <c r="P156" s="106"/>
      <c r="Q156" s="136"/>
      <c r="R156" s="96" t="s">
        <v>5183</v>
      </c>
      <c r="S156" s="137"/>
      <c r="T156" s="137"/>
      <c r="U156" s="137"/>
      <c r="V156" s="149"/>
      <c r="W156" s="118" t="s">
        <v>80</v>
      </c>
      <c r="X156" s="119">
        <v>114028532</v>
      </c>
      <c r="Y156" s="118">
        <f t="shared" si="9"/>
        <v>34.2085596</v>
      </c>
      <c r="Z156" s="125"/>
      <c r="AA156" s="122" t="s">
        <v>81</v>
      </c>
      <c r="AB156" s="124" t="s">
        <v>118</v>
      </c>
      <c r="AC156" s="124" t="s">
        <v>5399</v>
      </c>
      <c r="AD156" s="124" t="s">
        <v>1809</v>
      </c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>
        <v>6.02</v>
      </c>
      <c r="AS156" s="125">
        <v>14.32</v>
      </c>
      <c r="AT156" s="125" t="str">
        <f t="shared" si="7"/>
        <v>LOW</v>
      </c>
      <c r="AU156" s="125" t="str">
        <f t="shared" si="8"/>
        <v>MSS</v>
      </c>
      <c r="AV156" s="125"/>
      <c r="AW156" s="131"/>
      <c r="AX156" s="134"/>
      <c r="AY156" s="125"/>
      <c r="AZ156" s="125"/>
      <c r="BA156" s="151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31"/>
      <c r="BM156" s="134"/>
      <c r="BN156" s="125"/>
      <c r="BO156" s="125"/>
      <c r="BP156" s="151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35"/>
      <c r="CD156" s="136"/>
      <c r="CE156" s="137"/>
      <c r="CF156" s="137"/>
      <c r="CG156" s="138" t="s">
        <v>76</v>
      </c>
      <c r="CH156" s="138"/>
      <c r="CI156" s="138"/>
      <c r="CJ156" s="138"/>
      <c r="CK156" s="138"/>
      <c r="CL156" s="138"/>
      <c r="CM156" s="138"/>
      <c r="CN156" s="138"/>
      <c r="CO156" s="140"/>
      <c r="CP156" s="90"/>
    </row>
    <row r="157" ht="15" hidden="1" spans="1:94">
      <c r="A157" s="97">
        <v>356</v>
      </c>
      <c r="B157" s="94" t="s">
        <v>5400</v>
      </c>
      <c r="C157" s="94" t="s">
        <v>5401</v>
      </c>
      <c r="D157" s="96" t="s">
        <v>99</v>
      </c>
      <c r="E157" s="137"/>
      <c r="F157" s="137"/>
      <c r="G157" s="137"/>
      <c r="H157" s="102" t="s">
        <v>5402</v>
      </c>
      <c r="I157" s="96"/>
      <c r="J157" s="105"/>
      <c r="K157" s="106"/>
      <c r="L157" s="107" t="str">
        <f>_xlfn.IFNA(VLOOKUP(B157,'[1]CDM Patients Data'!$B$389:$O$5000,7,FALSE),"")</f>
        <v>Breast</v>
      </c>
      <c r="M157" s="114">
        <f>_xlfn.IFNA(VLOOKUP(B157,'[1]CDM Patients Data'!$B$389:$O$5000,8,FALSE),"")</f>
        <v>0</v>
      </c>
      <c r="N157" s="114">
        <f>_xlfn.IFNA(VLOOKUP(B157,'[1]CDM Patients Data'!$B$389:$O$5000,9,FALSE),"")</f>
        <v>0</v>
      </c>
      <c r="O157" s="114">
        <f>_xlfn.IFNA(VLOOKUP(B157,'[1]CDM Patients Data'!$B$389:$O$5000,10,FALSE),"")</f>
        <v>0</v>
      </c>
      <c r="P157" s="106"/>
      <c r="Q157" s="136"/>
      <c r="R157" s="96" t="s">
        <v>5183</v>
      </c>
      <c r="S157" s="137"/>
      <c r="T157" s="137"/>
      <c r="U157" s="137"/>
      <c r="V157" s="149"/>
      <c r="W157" s="118" t="s">
        <v>80</v>
      </c>
      <c r="X157" s="119">
        <v>50791634</v>
      </c>
      <c r="Y157" s="118">
        <f t="shared" si="9"/>
        <v>15.2374902</v>
      </c>
      <c r="Z157" s="125"/>
      <c r="AA157" s="122" t="s">
        <v>94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 t="str">
        <f t="shared" si="7"/>
        <v>NA</v>
      </c>
      <c r="AU157" s="125" t="str">
        <f t="shared" si="8"/>
        <v>NA</v>
      </c>
      <c r="AV157" s="125"/>
      <c r="AW157" s="131"/>
      <c r="AX157" s="134"/>
      <c r="AY157" s="125"/>
      <c r="AZ157" s="125"/>
      <c r="BA157" s="151"/>
      <c r="BB157" s="125"/>
      <c r="BC157" s="125"/>
      <c r="BD157" s="125"/>
      <c r="BE157" s="125"/>
      <c r="BF157" s="126" t="s">
        <v>5403</v>
      </c>
      <c r="BG157" s="125"/>
      <c r="BH157" s="125"/>
      <c r="BI157" s="125"/>
      <c r="BJ157" s="125"/>
      <c r="BK157" s="125"/>
      <c r="BL157" s="131"/>
      <c r="BM157" s="134"/>
      <c r="BN157" s="125"/>
      <c r="BO157" s="125"/>
      <c r="BP157" s="151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35"/>
      <c r="CD157" s="136"/>
      <c r="CE157" s="137"/>
      <c r="CF157" s="137"/>
      <c r="CG157" s="138" t="s">
        <v>80</v>
      </c>
      <c r="CH157" s="138"/>
      <c r="CI157" s="138"/>
      <c r="CJ157" s="138"/>
      <c r="CK157" s="138"/>
      <c r="CL157" s="138"/>
      <c r="CM157" s="138"/>
      <c r="CN157" s="138"/>
      <c r="CO157" s="140"/>
      <c r="CP157" s="90"/>
    </row>
    <row r="158" ht="15" hidden="1" spans="1:94">
      <c r="A158" s="97">
        <v>357</v>
      </c>
      <c r="B158" s="94" t="s">
        <v>5404</v>
      </c>
      <c r="C158" s="94" t="s">
        <v>5405</v>
      </c>
      <c r="D158" s="96" t="s">
        <v>99</v>
      </c>
      <c r="E158" s="137"/>
      <c r="F158" s="137"/>
      <c r="G158" s="137"/>
      <c r="H158" s="102" t="s">
        <v>5406</v>
      </c>
      <c r="I158" s="96"/>
      <c r="J158" s="105"/>
      <c r="K158" s="106"/>
      <c r="L158" s="107" t="str">
        <f>_xlfn.IFNA(VLOOKUP(B158,'[1]CDM Patients Data'!$B$389:$O$5000,7,FALSE),"")</f>
        <v>Breast</v>
      </c>
      <c r="M158" s="114">
        <f>_xlfn.IFNA(VLOOKUP(B158,'[1]CDM Patients Data'!$B$389:$O$5000,8,FALSE),"")</f>
        <v>0</v>
      </c>
      <c r="N158" s="114">
        <f>_xlfn.IFNA(VLOOKUP(B158,'[1]CDM Patients Data'!$B$389:$O$5000,9,FALSE),"")</f>
        <v>0</v>
      </c>
      <c r="O158" s="114">
        <f>_xlfn.IFNA(VLOOKUP(B158,'[1]CDM Patients Data'!$B$389:$O$5000,10,FALSE),"")</f>
        <v>0</v>
      </c>
      <c r="P158" s="106"/>
      <c r="Q158" s="136"/>
      <c r="R158" s="96" t="s">
        <v>5183</v>
      </c>
      <c r="S158" s="137"/>
      <c r="T158" s="137"/>
      <c r="U158" s="137"/>
      <c r="V158" s="149"/>
      <c r="W158" s="118" t="s">
        <v>80</v>
      </c>
      <c r="X158" s="119">
        <v>33946399</v>
      </c>
      <c r="Y158" s="118">
        <f t="shared" si="9"/>
        <v>10.1839197</v>
      </c>
      <c r="Z158" s="125"/>
      <c r="AA158" s="122" t="s">
        <v>94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 t="str">
        <f t="shared" si="7"/>
        <v>NA</v>
      </c>
      <c r="AU158" s="125" t="str">
        <f t="shared" si="8"/>
        <v>NA</v>
      </c>
      <c r="AV158" s="125"/>
      <c r="AW158" s="131"/>
      <c r="AX158" s="134"/>
      <c r="AY158" s="125"/>
      <c r="AZ158" s="125"/>
      <c r="BA158" s="151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31"/>
      <c r="BM158" s="134"/>
      <c r="BN158" s="125"/>
      <c r="BO158" s="125"/>
      <c r="BP158" s="151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35"/>
      <c r="CD158" s="136"/>
      <c r="CE158" s="137"/>
      <c r="CF158" s="137"/>
      <c r="CG158" s="138" t="s">
        <v>5382</v>
      </c>
      <c r="CH158" s="138"/>
      <c r="CI158" s="138"/>
      <c r="CJ158" s="138"/>
      <c r="CK158" s="138"/>
      <c r="CL158" s="138"/>
      <c r="CM158" s="138"/>
      <c r="CN158" s="138"/>
      <c r="CO158" s="140"/>
      <c r="CP158" s="90"/>
    </row>
    <row r="159" ht="15" hidden="1" spans="1:94">
      <c r="A159" s="97">
        <v>358</v>
      </c>
      <c r="B159" s="94" t="s">
        <v>5407</v>
      </c>
      <c r="C159" s="94" t="s">
        <v>5408</v>
      </c>
      <c r="D159" s="96" t="s">
        <v>99</v>
      </c>
      <c r="E159" s="137"/>
      <c r="F159" s="137"/>
      <c r="G159" s="137"/>
      <c r="H159" s="102" t="s">
        <v>5409</v>
      </c>
      <c r="I159" s="96"/>
      <c r="J159" s="105"/>
      <c r="K159" s="106"/>
      <c r="L159" s="107" t="str">
        <f>_xlfn.IFNA(VLOOKUP(B159,'[1]CDM Patients Data'!$B$389:$O$5000,7,FALSE),"")</f>
        <v>Prostate</v>
      </c>
      <c r="M159" s="114">
        <f>_xlfn.IFNA(VLOOKUP(B159,'[1]CDM Patients Data'!$B$389:$O$5000,8,FALSE),"")</f>
        <v>0</v>
      </c>
      <c r="N159" s="114">
        <f>_xlfn.IFNA(VLOOKUP(B159,'[1]CDM Patients Data'!$B$389:$O$5000,9,FALSE),"")</f>
        <v>0</v>
      </c>
      <c r="O159" s="114">
        <f>_xlfn.IFNA(VLOOKUP(B159,'[1]CDM Patients Data'!$B$389:$O$5000,10,FALSE),"")</f>
        <v>0</v>
      </c>
      <c r="P159" s="106"/>
      <c r="Q159" s="136"/>
      <c r="R159" s="96" t="s">
        <v>5183</v>
      </c>
      <c r="S159" s="137"/>
      <c r="T159" s="137"/>
      <c r="U159" s="137"/>
      <c r="V159" s="149"/>
      <c r="W159" s="118" t="s">
        <v>80</v>
      </c>
      <c r="X159" s="119">
        <v>32835028</v>
      </c>
      <c r="Y159" s="118">
        <f t="shared" si="9"/>
        <v>9.8505084</v>
      </c>
      <c r="Z159" s="125"/>
      <c r="AA159" s="122" t="s">
        <v>94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 t="str">
        <f t="shared" si="7"/>
        <v>NA</v>
      </c>
      <c r="AU159" s="125" t="str">
        <f t="shared" si="8"/>
        <v>NA</v>
      </c>
      <c r="AV159" s="125"/>
      <c r="AW159" s="131"/>
      <c r="AX159" s="134"/>
      <c r="AY159" s="125"/>
      <c r="AZ159" s="125"/>
      <c r="BA159" s="151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31"/>
      <c r="BM159" s="134"/>
      <c r="BN159" s="125"/>
      <c r="BO159" s="125"/>
      <c r="BP159" s="151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35"/>
      <c r="CD159" s="136"/>
      <c r="CE159" s="137"/>
      <c r="CF159" s="137"/>
      <c r="CG159" s="138" t="s">
        <v>5382</v>
      </c>
      <c r="CH159" s="138"/>
      <c r="CI159" s="138"/>
      <c r="CJ159" s="138"/>
      <c r="CK159" s="138"/>
      <c r="CL159" s="138"/>
      <c r="CM159" s="138"/>
      <c r="CN159" s="138"/>
      <c r="CO159" s="140"/>
      <c r="CP159" s="90"/>
    </row>
    <row r="160" ht="15" hidden="1" spans="1:94">
      <c r="A160" s="97">
        <v>359</v>
      </c>
      <c r="B160" s="94" t="s">
        <v>5410</v>
      </c>
      <c r="C160" s="94" t="s">
        <v>5411</v>
      </c>
      <c r="D160" s="96" t="s">
        <v>122</v>
      </c>
      <c r="E160" s="137"/>
      <c r="F160" s="137"/>
      <c r="G160" s="137"/>
      <c r="H160" s="147" t="s">
        <v>5209</v>
      </c>
      <c r="I160" s="96" t="s">
        <v>5412</v>
      </c>
      <c r="J160" s="105"/>
      <c r="K160" s="106"/>
      <c r="L160" s="107" t="str">
        <f>_xlfn.IFNA(VLOOKUP(B160,'[1]CDM Patients Data'!$B$389:$O$5000,7,FALSE),"")</f>
        <v>Glioblastoma</v>
      </c>
      <c r="M160" s="114">
        <f>_xlfn.IFNA(VLOOKUP(B160,'[1]CDM Patients Data'!$B$389:$O$5000,8,FALSE),"")</f>
        <v>0</v>
      </c>
      <c r="N160" s="114">
        <f>_xlfn.IFNA(VLOOKUP(B160,'[1]CDM Patients Data'!$B$389:$O$5000,9,FALSE),"")</f>
        <v>0</v>
      </c>
      <c r="O160" s="114">
        <f>_xlfn.IFNA(VLOOKUP(B160,'[1]CDM Patients Data'!$B$389:$O$5000,10,FALSE),"")</f>
        <v>0</v>
      </c>
      <c r="P160" s="106"/>
      <c r="Q160" s="136"/>
      <c r="R160" s="96" t="s">
        <v>5183</v>
      </c>
      <c r="S160" s="137"/>
      <c r="T160" s="137"/>
      <c r="U160" s="137"/>
      <c r="V160" s="149"/>
      <c r="W160" s="118" t="s">
        <v>80</v>
      </c>
      <c r="X160" s="119">
        <v>69678690</v>
      </c>
      <c r="Y160" s="118">
        <f t="shared" si="9"/>
        <v>20.903607</v>
      </c>
      <c r="Z160" s="125"/>
      <c r="AA160" s="122" t="s">
        <v>81</v>
      </c>
      <c r="AB160" s="124" t="s">
        <v>363</v>
      </c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>
        <v>15.87</v>
      </c>
      <c r="AS160" s="125">
        <v>11.17</v>
      </c>
      <c r="AT160" s="125" t="str">
        <f t="shared" si="7"/>
        <v>HIGH</v>
      </c>
      <c r="AU160" s="125" t="str">
        <f t="shared" si="8"/>
        <v>MSS</v>
      </c>
      <c r="AV160" s="125"/>
      <c r="AW160" s="131"/>
      <c r="AX160" s="134"/>
      <c r="AY160" s="125"/>
      <c r="AZ160" s="125"/>
      <c r="BA160" s="151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31"/>
      <c r="BM160" s="134"/>
      <c r="BN160" s="125"/>
      <c r="BO160" s="125"/>
      <c r="BP160" s="151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35"/>
      <c r="CD160" s="136"/>
      <c r="CE160" s="137"/>
      <c r="CF160" s="137"/>
      <c r="CG160" s="138" t="s">
        <v>5382</v>
      </c>
      <c r="CH160" s="138"/>
      <c r="CI160" s="138"/>
      <c r="CJ160" s="138"/>
      <c r="CK160" s="138"/>
      <c r="CL160" s="138"/>
      <c r="CM160" s="138"/>
      <c r="CN160" s="138"/>
      <c r="CO160" s="140"/>
      <c r="CP160" s="90"/>
    </row>
    <row r="161" ht="15" hidden="1" spans="1:94">
      <c r="A161" s="97">
        <v>360</v>
      </c>
      <c r="B161" s="94" t="s">
        <v>5413</v>
      </c>
      <c r="C161" s="94" t="s">
        <v>5414</v>
      </c>
      <c r="D161" s="96" t="s">
        <v>71</v>
      </c>
      <c r="E161" s="137"/>
      <c r="F161" s="137"/>
      <c r="G161" s="137"/>
      <c r="H161" s="102" t="s">
        <v>5415</v>
      </c>
      <c r="I161" s="96"/>
      <c r="J161" s="105"/>
      <c r="K161" s="106"/>
      <c r="L161" s="107" t="str">
        <f>_xlfn.IFNA(VLOOKUP(B161,'[1]CDM Patients Data'!$B$389:$O$5000,7,FALSE),"")</f>
        <v>Breast</v>
      </c>
      <c r="M161" s="114">
        <f>_xlfn.IFNA(VLOOKUP(B161,'[1]CDM Patients Data'!$B$389:$O$5000,8,FALSE),"")</f>
        <v>0</v>
      </c>
      <c r="N161" s="114">
        <f>_xlfn.IFNA(VLOOKUP(B161,'[1]CDM Patients Data'!$B$389:$O$5000,9,FALSE),"")</f>
        <v>0</v>
      </c>
      <c r="O161" s="114">
        <f>_xlfn.IFNA(VLOOKUP(B161,'[1]CDM Patients Data'!$B$389:$O$5000,10,FALSE),"")</f>
        <v>0</v>
      </c>
      <c r="P161" s="106"/>
      <c r="Q161" s="136"/>
      <c r="R161" s="96" t="s">
        <v>5183</v>
      </c>
      <c r="S161" s="137"/>
      <c r="T161" s="137"/>
      <c r="U161" s="137"/>
      <c r="V161" s="149"/>
      <c r="W161" s="118" t="s">
        <v>80</v>
      </c>
      <c r="X161" s="119">
        <v>61581537</v>
      </c>
      <c r="Y161" s="118">
        <f t="shared" si="9"/>
        <v>18.4744611</v>
      </c>
      <c r="Z161" s="125"/>
      <c r="AA161" s="122" t="s">
        <v>81</v>
      </c>
      <c r="AB161" s="124" t="s">
        <v>118</v>
      </c>
      <c r="AC161" s="124" t="s">
        <v>401</v>
      </c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>
        <v>7.63</v>
      </c>
      <c r="AS161" s="125">
        <v>11.3</v>
      </c>
      <c r="AT161" s="125" t="str">
        <f t="shared" si="7"/>
        <v>LOW</v>
      </c>
      <c r="AU161" s="125" t="str">
        <f t="shared" si="8"/>
        <v>MSS</v>
      </c>
      <c r="AV161" s="125"/>
      <c r="AW161" s="131"/>
      <c r="AX161" s="134"/>
      <c r="AY161" s="125"/>
      <c r="AZ161" s="125"/>
      <c r="BA161" s="151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31"/>
      <c r="BM161" s="134"/>
      <c r="BN161" s="125"/>
      <c r="BO161" s="125"/>
      <c r="BP161" s="151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35"/>
      <c r="CD161" s="136"/>
      <c r="CE161" s="137"/>
      <c r="CF161" s="137"/>
      <c r="CG161" s="138" t="s">
        <v>80</v>
      </c>
      <c r="CH161" s="138"/>
      <c r="CI161" s="138"/>
      <c r="CJ161" s="138"/>
      <c r="CK161" s="138"/>
      <c r="CL161" s="138"/>
      <c r="CM161" s="138"/>
      <c r="CN161" s="138"/>
      <c r="CO161" s="140"/>
      <c r="CP161" s="90"/>
    </row>
    <row r="162" ht="15" hidden="1" spans="1:94">
      <c r="A162" s="97">
        <v>361</v>
      </c>
      <c r="B162" s="94" t="s">
        <v>5416</v>
      </c>
      <c r="C162" s="94" t="s">
        <v>5417</v>
      </c>
      <c r="D162" s="96" t="s">
        <v>71</v>
      </c>
      <c r="E162" s="137"/>
      <c r="F162" s="137"/>
      <c r="G162" s="137"/>
      <c r="H162" s="102" t="s">
        <v>5418</v>
      </c>
      <c r="I162" s="96"/>
      <c r="J162" s="105"/>
      <c r="K162" s="106"/>
      <c r="L162" s="107" t="str">
        <f>_xlfn.IFNA(VLOOKUP(B162,'[1]CDM Patients Data'!$B$389:$O$5000,7,FALSE),"")</f>
        <v>Liver</v>
      </c>
      <c r="M162" s="114">
        <f>_xlfn.IFNA(VLOOKUP(B162,'[1]CDM Patients Data'!$B$389:$O$5000,8,FALSE),"")</f>
        <v>0</v>
      </c>
      <c r="N162" s="114">
        <f>_xlfn.IFNA(VLOOKUP(B162,'[1]CDM Patients Data'!$B$389:$O$5000,9,FALSE),"")</f>
        <v>0</v>
      </c>
      <c r="O162" s="114">
        <f>_xlfn.IFNA(VLOOKUP(B162,'[1]CDM Patients Data'!$B$389:$O$5000,10,FALSE),"")</f>
        <v>0</v>
      </c>
      <c r="P162" s="106"/>
      <c r="Q162" s="136"/>
      <c r="R162" s="96" t="s">
        <v>5183</v>
      </c>
      <c r="S162" s="137"/>
      <c r="T162" s="137"/>
      <c r="U162" s="137"/>
      <c r="V162" s="149"/>
      <c r="W162" s="118" t="s">
        <v>80</v>
      </c>
      <c r="X162" s="119">
        <v>250316934</v>
      </c>
      <c r="Y162" s="118">
        <f t="shared" si="9"/>
        <v>75.0950802</v>
      </c>
      <c r="Z162" s="125"/>
      <c r="AA162" s="122" t="s">
        <v>81</v>
      </c>
      <c r="AB162" s="124" t="s">
        <v>363</v>
      </c>
      <c r="AC162" s="124" t="s">
        <v>118</v>
      </c>
      <c r="AD162" s="124" t="s">
        <v>198</v>
      </c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>
        <v>12.77</v>
      </c>
      <c r="AS162" s="125">
        <v>18.89</v>
      </c>
      <c r="AT162" s="125" t="str">
        <f t="shared" si="7"/>
        <v>LOW</v>
      </c>
      <c r="AU162" s="125" t="str">
        <f t="shared" si="8"/>
        <v>MSI-H</v>
      </c>
      <c r="AV162" s="125"/>
      <c r="AW162" s="131"/>
      <c r="AX162" s="134"/>
      <c r="AY162" s="125"/>
      <c r="AZ162" s="125"/>
      <c r="BA162" s="151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31"/>
      <c r="BM162" s="134"/>
      <c r="BN162" s="125"/>
      <c r="BO162" s="125"/>
      <c r="BP162" s="151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35"/>
      <c r="CD162" s="136"/>
      <c r="CE162" s="137"/>
      <c r="CF162" s="137"/>
      <c r="CG162" s="138" t="s">
        <v>5382</v>
      </c>
      <c r="CH162" s="138"/>
      <c r="CI162" s="138"/>
      <c r="CJ162" s="138"/>
      <c r="CK162" s="138"/>
      <c r="CL162" s="138"/>
      <c r="CM162" s="138"/>
      <c r="CN162" s="138"/>
      <c r="CO162" s="140"/>
      <c r="CP162" s="90"/>
    </row>
    <row r="163" ht="15" hidden="1" spans="1:94">
      <c r="A163" s="97">
        <v>362</v>
      </c>
      <c r="B163" s="94" t="s">
        <v>5419</v>
      </c>
      <c r="C163" s="94" t="s">
        <v>5420</v>
      </c>
      <c r="D163" s="96" t="s">
        <v>71</v>
      </c>
      <c r="E163" s="137"/>
      <c r="F163" s="137"/>
      <c r="G163" s="137"/>
      <c r="H163" s="102"/>
      <c r="I163" s="96"/>
      <c r="J163" s="105"/>
      <c r="K163" s="106"/>
      <c r="L163" s="107" t="str">
        <f>_xlfn.IFNA(VLOOKUP(B163,'[1]CDM Patients Data'!$B$389:$O$5000,7,FALSE),"")</f>
        <v>Lung</v>
      </c>
      <c r="M163" s="114" t="str">
        <f>_xlfn.IFNA(VLOOKUP(B163,'[1]CDM Patients Data'!$B$389:$O$5000,8,FALSE),"")</f>
        <v>Lower lobe, lung</v>
      </c>
      <c r="N163" s="114" t="str">
        <f>_xlfn.IFNA(VLOOKUP(B163,'[1]CDM Patients Data'!$B$389:$O$5000,9,FALSE),"")</f>
        <v>Adenocarcinoma, NOS</v>
      </c>
      <c r="O163" s="114" t="str">
        <f>_xlfn.IFNA(VLOOKUP(B163,'[1]CDM Patients Data'!$B$389:$O$5000,10,FALSE),"")</f>
        <v>Left</v>
      </c>
      <c r="P163" s="106"/>
      <c r="Q163" s="136"/>
      <c r="R163" s="96" t="s">
        <v>5183</v>
      </c>
      <c r="S163" s="137"/>
      <c r="T163" s="137"/>
      <c r="U163" s="137"/>
      <c r="V163" s="149"/>
      <c r="W163" s="118" t="s">
        <v>80</v>
      </c>
      <c r="X163" s="119">
        <v>60528711</v>
      </c>
      <c r="Y163" s="118">
        <f t="shared" si="9"/>
        <v>18.1586133</v>
      </c>
      <c r="Z163" s="125"/>
      <c r="AA163" s="122" t="s">
        <v>81</v>
      </c>
      <c r="AB163" s="124" t="s">
        <v>363</v>
      </c>
      <c r="AC163" s="124" t="s">
        <v>118</v>
      </c>
      <c r="AD163" s="124" t="s">
        <v>739</v>
      </c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>
        <v>5.12</v>
      </c>
      <c r="AS163" s="125">
        <v>14.01</v>
      </c>
      <c r="AT163" s="125" t="str">
        <f t="shared" si="7"/>
        <v>LOW</v>
      </c>
      <c r="AU163" s="125" t="str">
        <f t="shared" si="8"/>
        <v>MSS</v>
      </c>
      <c r="AV163" s="125"/>
      <c r="AW163" s="131"/>
      <c r="AX163" s="134"/>
      <c r="AY163" s="125"/>
      <c r="AZ163" s="125"/>
      <c r="BA163" s="151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31"/>
      <c r="BM163" s="134"/>
      <c r="BN163" s="125"/>
      <c r="BO163" s="125"/>
      <c r="BP163" s="151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35"/>
      <c r="CD163" s="136"/>
      <c r="CE163" s="137"/>
      <c r="CF163" s="137"/>
      <c r="CG163" s="138" t="s">
        <v>5382</v>
      </c>
      <c r="CH163" s="138"/>
      <c r="CI163" s="138"/>
      <c r="CJ163" s="138"/>
      <c r="CK163" s="138"/>
      <c r="CL163" s="138"/>
      <c r="CM163" s="138"/>
      <c r="CN163" s="138"/>
      <c r="CO163" s="140"/>
      <c r="CP163" s="90"/>
    </row>
    <row r="164" ht="15" hidden="1" spans="1:94">
      <c r="A164" s="97">
        <v>363</v>
      </c>
      <c r="B164" s="94" t="s">
        <v>5421</v>
      </c>
      <c r="C164" s="94" t="s">
        <v>5422</v>
      </c>
      <c r="D164" s="96" t="s">
        <v>71</v>
      </c>
      <c r="E164" s="137"/>
      <c r="F164" s="137"/>
      <c r="G164" s="137"/>
      <c r="H164" s="102" t="s">
        <v>5423</v>
      </c>
      <c r="I164" s="110"/>
      <c r="J164" s="105"/>
      <c r="K164" s="106"/>
      <c r="L164" s="107" t="str">
        <f>_xlfn.IFNA(VLOOKUP(B164,'[1]CDM Patients Data'!$B$389:$O$5000,7,FALSE),"")</f>
        <v>Colon</v>
      </c>
      <c r="M164" s="114">
        <f>_xlfn.IFNA(VLOOKUP(B164,'[1]CDM Patients Data'!$B$389:$O$5000,8,FALSE),"")</f>
        <v>0</v>
      </c>
      <c r="N164" s="114">
        <f>_xlfn.IFNA(VLOOKUP(B164,'[1]CDM Patients Data'!$B$389:$O$5000,9,FALSE),"")</f>
        <v>0</v>
      </c>
      <c r="O164" s="114">
        <f>_xlfn.IFNA(VLOOKUP(B164,'[1]CDM Patients Data'!$B$389:$O$5000,10,FALSE),"")</f>
        <v>0</v>
      </c>
      <c r="P164" s="106"/>
      <c r="Q164" s="136"/>
      <c r="R164" s="96" t="s">
        <v>5183</v>
      </c>
      <c r="S164" s="137"/>
      <c r="T164" s="137"/>
      <c r="U164" s="137"/>
      <c r="V164" s="149"/>
      <c r="W164" s="118" t="s">
        <v>80</v>
      </c>
      <c r="X164" s="121">
        <v>70605634</v>
      </c>
      <c r="Y164" s="118">
        <f t="shared" si="9"/>
        <v>21.1816902</v>
      </c>
      <c r="Z164" s="125"/>
      <c r="AA164" s="122" t="s">
        <v>94</v>
      </c>
      <c r="AB164" s="124" t="s">
        <v>279</v>
      </c>
      <c r="AC164" s="124" t="s">
        <v>5424</v>
      </c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>
        <v>0.69</v>
      </c>
      <c r="AS164" s="125">
        <v>38.22</v>
      </c>
      <c r="AT164" s="125" t="str">
        <f t="shared" si="7"/>
        <v>LOW</v>
      </c>
      <c r="AU164" s="125" t="str">
        <f t="shared" si="8"/>
        <v>MSI-H</v>
      </c>
      <c r="AV164" s="125"/>
      <c r="AW164" s="131"/>
      <c r="AX164" s="134"/>
      <c r="AY164" s="125"/>
      <c r="AZ164" s="125"/>
      <c r="BA164" s="151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31"/>
      <c r="BM164" s="134"/>
      <c r="BN164" s="125"/>
      <c r="BO164" s="125"/>
      <c r="BP164" s="151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35"/>
      <c r="CD164" s="136"/>
      <c r="CE164" s="137"/>
      <c r="CF164" s="137"/>
      <c r="CG164" s="138" t="s">
        <v>5382</v>
      </c>
      <c r="CH164" s="138"/>
      <c r="CI164" s="138"/>
      <c r="CJ164" s="138"/>
      <c r="CK164" s="138"/>
      <c r="CL164" s="138"/>
      <c r="CM164" s="138"/>
      <c r="CN164" s="138"/>
      <c r="CO164" s="140"/>
      <c r="CP164" s="90"/>
    </row>
    <row r="165" ht="15" hidden="1" spans="1:94">
      <c r="A165" s="97">
        <v>364</v>
      </c>
      <c r="B165" s="94" t="s">
        <v>5425</v>
      </c>
      <c r="C165" s="97" t="s">
        <v>5426</v>
      </c>
      <c r="D165" s="96" t="s">
        <v>71</v>
      </c>
      <c r="E165" s="137"/>
      <c r="F165" s="137"/>
      <c r="G165" s="137"/>
      <c r="H165" s="102" t="s">
        <v>5427</v>
      </c>
      <c r="I165" s="96"/>
      <c r="J165" s="105"/>
      <c r="K165" s="106"/>
      <c r="L165" s="107" t="str">
        <f>_xlfn.IFNA(VLOOKUP(B165,'[1]CDM Patients Data'!$B$389:$O$5000,7,FALSE),"")</f>
        <v>Lung</v>
      </c>
      <c r="M165" s="114" t="str">
        <f>_xlfn.IFNA(VLOOKUP(B165,'[1]CDM Patients Data'!$B$389:$O$5000,8,FALSE),"")</f>
        <v>Lung NOS</v>
      </c>
      <c r="N165" s="114" t="str">
        <f>_xlfn.IFNA(VLOOKUP(B165,'[1]CDM Patients Data'!$B$389:$O$5000,9,FALSE),"")</f>
        <v>Adenocarcinoma, NOS</v>
      </c>
      <c r="O165" s="114" t="str">
        <f>_xlfn.IFNA(VLOOKUP(B165,'[1]CDM Patients Data'!$B$389:$O$5000,10,FALSE),"")</f>
        <v>Unknown</v>
      </c>
      <c r="P165" s="106"/>
      <c r="Q165" s="136"/>
      <c r="R165" s="96" t="s">
        <v>5183</v>
      </c>
      <c r="S165" s="137"/>
      <c r="T165" s="137"/>
      <c r="U165" s="137"/>
      <c r="V165" s="149"/>
      <c r="W165" s="118" t="s">
        <v>80</v>
      </c>
      <c r="X165" s="121">
        <v>61272258</v>
      </c>
      <c r="Y165" s="118">
        <f t="shared" si="9"/>
        <v>18.3816774</v>
      </c>
      <c r="Z165" s="125"/>
      <c r="AA165" s="122" t="s">
        <v>81</v>
      </c>
      <c r="AB165" s="124" t="s">
        <v>279</v>
      </c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>
        <v>9.69</v>
      </c>
      <c r="AS165" s="125">
        <v>7.7</v>
      </c>
      <c r="AT165" s="125" t="str">
        <f t="shared" si="7"/>
        <v>LOW</v>
      </c>
      <c r="AU165" s="125" t="str">
        <f t="shared" si="8"/>
        <v>MSS</v>
      </c>
      <c r="AV165" s="125"/>
      <c r="AW165" s="131"/>
      <c r="AX165" s="134"/>
      <c r="AY165" s="125"/>
      <c r="AZ165" s="125"/>
      <c r="BA165" s="151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31"/>
      <c r="BM165" s="134"/>
      <c r="BN165" s="125"/>
      <c r="BO165" s="125"/>
      <c r="BP165" s="151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35"/>
      <c r="CD165" s="136"/>
      <c r="CE165" s="137"/>
      <c r="CF165" s="137"/>
      <c r="CG165" s="138" t="s">
        <v>5382</v>
      </c>
      <c r="CH165" s="138"/>
      <c r="CI165" s="138"/>
      <c r="CJ165" s="138"/>
      <c r="CK165" s="138"/>
      <c r="CL165" s="138"/>
      <c r="CM165" s="138"/>
      <c r="CN165" s="138"/>
      <c r="CO165" s="140"/>
      <c r="CP165" s="90"/>
    </row>
    <row r="166" ht="15" hidden="1" spans="1:94">
      <c r="A166" s="97">
        <v>365</v>
      </c>
      <c r="B166" s="94" t="s">
        <v>5428</v>
      </c>
      <c r="C166" s="97" t="s">
        <v>5429</v>
      </c>
      <c r="D166" s="96" t="s">
        <v>99</v>
      </c>
      <c r="E166" s="137"/>
      <c r="F166" s="137"/>
      <c r="G166" s="137"/>
      <c r="H166" s="102" t="s">
        <v>5430</v>
      </c>
      <c r="I166" s="96"/>
      <c r="J166" s="105"/>
      <c r="K166" s="106"/>
      <c r="L166" s="107" t="str">
        <f>_xlfn.IFNA(VLOOKUP(B166,'[1]CDM Patients Data'!$B$389:$O$5000,7,FALSE),"")</f>
        <v>Ovary</v>
      </c>
      <c r="M166" s="114">
        <f>_xlfn.IFNA(VLOOKUP(B166,'[1]CDM Patients Data'!$B$389:$O$5000,8,FALSE),"")</f>
        <v>0</v>
      </c>
      <c r="N166" s="114">
        <f>_xlfn.IFNA(VLOOKUP(B166,'[1]CDM Patients Data'!$B$389:$O$5000,9,FALSE),"")</f>
        <v>0</v>
      </c>
      <c r="O166" s="114">
        <f>_xlfn.IFNA(VLOOKUP(B166,'[1]CDM Patients Data'!$B$389:$O$5000,10,FALSE),"")</f>
        <v>0</v>
      </c>
      <c r="P166" s="106"/>
      <c r="Q166" s="136"/>
      <c r="R166" s="96" t="s">
        <v>5183</v>
      </c>
      <c r="S166" s="137"/>
      <c r="T166" s="137"/>
      <c r="U166" s="137"/>
      <c r="V166" s="149"/>
      <c r="W166" s="118" t="s">
        <v>80</v>
      </c>
      <c r="X166" s="157">
        <v>29819352</v>
      </c>
      <c r="Y166" s="118">
        <f t="shared" si="9"/>
        <v>8.9458056</v>
      </c>
      <c r="Z166" s="125"/>
      <c r="AA166" s="122" t="s">
        <v>94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 t="str">
        <f t="shared" si="7"/>
        <v>NA</v>
      </c>
      <c r="AU166" s="125" t="str">
        <f t="shared" si="8"/>
        <v>NA</v>
      </c>
      <c r="AV166" s="125"/>
      <c r="AW166" s="131"/>
      <c r="AX166" s="134"/>
      <c r="AY166" s="125"/>
      <c r="AZ166" s="125"/>
      <c r="BA166" s="151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31"/>
      <c r="BM166" s="134"/>
      <c r="BN166" s="125"/>
      <c r="BO166" s="125"/>
      <c r="BP166" s="151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35"/>
      <c r="CD166" s="136"/>
      <c r="CE166" s="137"/>
      <c r="CF166" s="137"/>
      <c r="CG166" s="138" t="s">
        <v>76</v>
      </c>
      <c r="CH166" s="138"/>
      <c r="CI166" s="138"/>
      <c r="CJ166" s="138"/>
      <c r="CK166" s="138"/>
      <c r="CL166" s="138"/>
      <c r="CM166" s="138"/>
      <c r="CN166" s="138"/>
      <c r="CO166" s="140"/>
      <c r="CP166" s="90"/>
    </row>
    <row r="167" ht="15" hidden="1" spans="1:94">
      <c r="A167" s="97">
        <v>366</v>
      </c>
      <c r="B167" s="94" t="s">
        <v>5431</v>
      </c>
      <c r="C167" s="97" t="s">
        <v>5432</v>
      </c>
      <c r="D167" s="96" t="s">
        <v>99</v>
      </c>
      <c r="E167" s="137"/>
      <c r="F167" s="137"/>
      <c r="G167" s="137"/>
      <c r="H167" s="102" t="s">
        <v>511</v>
      </c>
      <c r="I167" s="96"/>
      <c r="J167" s="105"/>
      <c r="K167" s="106"/>
      <c r="L167" s="107" t="str">
        <f>_xlfn.IFNA(VLOOKUP(B167,'[1]CDM Patients Data'!$B$389:$O$5000,7,FALSE),"")</f>
        <v>Breast</v>
      </c>
      <c r="M167" s="114">
        <f>_xlfn.IFNA(VLOOKUP(B167,'[1]CDM Patients Data'!$B$389:$O$5000,8,FALSE),"")</f>
        <v>0</v>
      </c>
      <c r="N167" s="114">
        <f>_xlfn.IFNA(VLOOKUP(B167,'[1]CDM Patients Data'!$B$389:$O$5000,9,FALSE),"")</f>
        <v>0</v>
      </c>
      <c r="O167" s="114">
        <f>_xlfn.IFNA(VLOOKUP(B167,'[1]CDM Patients Data'!$B$389:$O$5000,10,FALSE),"")</f>
        <v>0</v>
      </c>
      <c r="P167" s="106"/>
      <c r="Q167" s="136"/>
      <c r="R167" s="96" t="s">
        <v>5183</v>
      </c>
      <c r="S167" s="137"/>
      <c r="T167" s="137"/>
      <c r="U167" s="137"/>
      <c r="V167" s="149"/>
      <c r="W167" s="118" t="s">
        <v>80</v>
      </c>
      <c r="X167" s="157">
        <v>32694253</v>
      </c>
      <c r="Y167" s="118">
        <f t="shared" si="9"/>
        <v>9.8082759</v>
      </c>
      <c r="Z167" s="125"/>
      <c r="AA167" s="122" t="s">
        <v>81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 t="str">
        <f t="shared" si="7"/>
        <v>NA</v>
      </c>
      <c r="AU167" s="125" t="str">
        <f t="shared" si="8"/>
        <v>NA</v>
      </c>
      <c r="AV167" s="125"/>
      <c r="AW167" s="131"/>
      <c r="AX167" s="134"/>
      <c r="AY167" s="125"/>
      <c r="AZ167" s="125"/>
      <c r="BA167" s="151"/>
      <c r="BB167" s="125"/>
      <c r="BC167" s="125"/>
      <c r="BD167" s="125"/>
      <c r="BE167" s="125"/>
      <c r="BF167" s="126" t="s">
        <v>82</v>
      </c>
      <c r="BG167" s="125"/>
      <c r="BH167" s="125"/>
      <c r="BI167" s="125"/>
      <c r="BJ167" s="125"/>
      <c r="BK167" s="125"/>
      <c r="BL167" s="131"/>
      <c r="BM167" s="134"/>
      <c r="BN167" s="125"/>
      <c r="BO167" s="125"/>
      <c r="BP167" s="151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35"/>
      <c r="CD167" s="136"/>
      <c r="CE167" s="137"/>
      <c r="CF167" s="137"/>
      <c r="CG167" s="138" t="s">
        <v>76</v>
      </c>
      <c r="CH167" s="138"/>
      <c r="CI167" s="138"/>
      <c r="CJ167" s="138"/>
      <c r="CK167" s="138"/>
      <c r="CL167" s="138"/>
      <c r="CM167" s="138"/>
      <c r="CN167" s="138"/>
      <c r="CO167" s="140"/>
      <c r="CP167" s="90"/>
    </row>
    <row r="168" ht="15" spans="1:94">
      <c r="A168" s="97">
        <v>367</v>
      </c>
      <c r="B168" s="94" t="s">
        <v>5433</v>
      </c>
      <c r="C168" s="97" t="s">
        <v>5434</v>
      </c>
      <c r="D168" s="96" t="s">
        <v>122</v>
      </c>
      <c r="E168" s="137"/>
      <c r="F168" s="137"/>
      <c r="G168" s="137"/>
      <c r="H168" s="102" t="s">
        <v>5435</v>
      </c>
      <c r="I168" s="96" t="s">
        <v>5436</v>
      </c>
      <c r="J168" s="105"/>
      <c r="K168" s="106"/>
      <c r="L168" s="107" t="str">
        <f>_xlfn.IFNA(VLOOKUP(B168,'[1]CDM Patients Data'!$B$389:$O$5000,7,FALSE),"")</f>
        <v>Glioblastoma</v>
      </c>
      <c r="M168" s="114">
        <f>_xlfn.IFNA(VLOOKUP(B168,'[1]CDM Patients Data'!$B$389:$O$5000,8,FALSE),"")</f>
        <v>0</v>
      </c>
      <c r="N168" s="114">
        <f>_xlfn.IFNA(VLOOKUP(B168,'[1]CDM Patients Data'!$B$389:$O$5000,9,FALSE),"")</f>
        <v>0</v>
      </c>
      <c r="O168" s="114">
        <f>_xlfn.IFNA(VLOOKUP(B168,'[1]CDM Patients Data'!$B$389:$O$5000,10,FALSE),"")</f>
        <v>0</v>
      </c>
      <c r="P168" s="106"/>
      <c r="Q168" s="136"/>
      <c r="R168" s="96" t="s">
        <v>5183</v>
      </c>
      <c r="S168" s="137"/>
      <c r="T168" s="137"/>
      <c r="U168" s="137"/>
      <c r="V168" s="149"/>
      <c r="W168" s="118" t="s">
        <v>80</v>
      </c>
      <c r="X168" s="121">
        <v>96993094</v>
      </c>
      <c r="Y168" s="118">
        <f t="shared" si="9"/>
        <v>29.0979282</v>
      </c>
      <c r="Z168" s="125"/>
      <c r="AA168" s="122" t="s">
        <v>94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>
        <v>6.81</v>
      </c>
      <c r="AS168" s="125">
        <v>7.99</v>
      </c>
      <c r="AT168" s="125" t="str">
        <f t="shared" si="7"/>
        <v>LOW</v>
      </c>
      <c r="AU168" s="125" t="str">
        <f t="shared" si="8"/>
        <v>MSS</v>
      </c>
      <c r="AV168" s="125"/>
      <c r="AW168" s="131"/>
      <c r="AX168" s="134"/>
      <c r="AY168" s="125"/>
      <c r="AZ168" s="125"/>
      <c r="BA168" s="133" t="s">
        <v>80</v>
      </c>
      <c r="BB168" s="157">
        <v>25951644</v>
      </c>
      <c r="BC168" s="118">
        <f>BB168*2*150/10^9</f>
        <v>7.7854932</v>
      </c>
      <c r="BD168" s="125"/>
      <c r="BE168" s="125"/>
      <c r="BF168" s="125"/>
      <c r="BG168" s="125"/>
      <c r="BH168" s="125"/>
      <c r="BI168" s="125"/>
      <c r="BJ168" s="125"/>
      <c r="BK168" s="125"/>
      <c r="BL168" s="131"/>
      <c r="BM168" s="134"/>
      <c r="BN168" s="125"/>
      <c r="BO168" s="125"/>
      <c r="BP168" s="151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35"/>
      <c r="CD168" s="136"/>
      <c r="CE168" s="137"/>
      <c r="CF168" s="137"/>
      <c r="CG168" s="138" t="s">
        <v>80</v>
      </c>
      <c r="CH168" s="138"/>
      <c r="CI168" s="138"/>
      <c r="CJ168" s="138"/>
      <c r="CK168" s="138"/>
      <c r="CL168" s="138"/>
      <c r="CM168" s="138"/>
      <c r="CN168" s="138"/>
      <c r="CO168" s="140"/>
      <c r="CP168" s="90"/>
    </row>
    <row r="169" ht="15" hidden="1" spans="1:94">
      <c r="A169" s="154">
        <v>369</v>
      </c>
      <c r="B169" s="155" t="s">
        <v>5437</v>
      </c>
      <c r="C169" s="154" t="s">
        <v>5438</v>
      </c>
      <c r="D169" s="96" t="s">
        <v>71</v>
      </c>
      <c r="E169" s="137"/>
      <c r="F169" s="137"/>
      <c r="G169" s="137"/>
      <c r="H169" s="102" t="s">
        <v>5439</v>
      </c>
      <c r="I169" s="110"/>
      <c r="J169" s="105"/>
      <c r="K169" s="106"/>
      <c r="L169" s="107" t="str">
        <f>_xlfn.IFNA(VLOOKUP(B169,'[1]CDM Patients Data'!$B$389:$O$5000,7,FALSE),"")</f>
        <v>Breast</v>
      </c>
      <c r="M169" s="114">
        <f>_xlfn.IFNA(VLOOKUP(B169,'[1]CDM Patients Data'!$B$389:$O$5000,8,FALSE),"")</f>
        <v>0</v>
      </c>
      <c r="N169" s="114">
        <f>_xlfn.IFNA(VLOOKUP(B169,'[1]CDM Patients Data'!$B$389:$O$5000,9,FALSE),"")</f>
        <v>0</v>
      </c>
      <c r="O169" s="114">
        <f>_xlfn.IFNA(VLOOKUP(B169,'[1]CDM Patients Data'!$B$389:$O$5000,10,FALSE),"")</f>
        <v>0</v>
      </c>
      <c r="P169" s="106"/>
      <c r="Q169" s="136"/>
      <c r="R169" s="96" t="s">
        <v>5183</v>
      </c>
      <c r="S169" s="137"/>
      <c r="T169" s="137"/>
      <c r="U169" s="137"/>
      <c r="V169" s="149"/>
      <c r="W169" s="158" t="s">
        <v>80</v>
      </c>
      <c r="X169" s="159">
        <v>90212582</v>
      </c>
      <c r="Y169" s="158">
        <f t="shared" si="9"/>
        <v>27.0637746</v>
      </c>
      <c r="Z169" s="125"/>
      <c r="AA169" s="122" t="s">
        <v>81</v>
      </c>
      <c r="AB169" s="124" t="s">
        <v>118</v>
      </c>
      <c r="AC169" s="124" t="s">
        <v>429</v>
      </c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>
        <v>12.93</v>
      </c>
      <c r="AS169" s="125">
        <v>6.78</v>
      </c>
      <c r="AT169" s="125" t="str">
        <f t="shared" si="7"/>
        <v>LOW</v>
      </c>
      <c r="AU169" s="125" t="str">
        <f t="shared" si="8"/>
        <v>MSS</v>
      </c>
      <c r="AV169" s="125"/>
      <c r="AW169" s="131"/>
      <c r="AX169" s="134"/>
      <c r="AY169" s="125"/>
      <c r="AZ169" s="125"/>
      <c r="BA169" s="151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31"/>
      <c r="BM169" s="134"/>
      <c r="BN169" s="125"/>
      <c r="BO169" s="125"/>
      <c r="BP169" s="151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35"/>
      <c r="CD169" s="136"/>
      <c r="CE169" s="137"/>
      <c r="CF169" s="137"/>
      <c r="CG169" s="138" t="s">
        <v>76</v>
      </c>
      <c r="CH169" s="138"/>
      <c r="CI169" s="138"/>
      <c r="CJ169" s="138"/>
      <c r="CK169" s="138"/>
      <c r="CL169" s="138"/>
      <c r="CM169" s="138"/>
      <c r="CN169" s="138"/>
      <c r="CO169" s="140"/>
      <c r="CP169" s="90"/>
    </row>
    <row r="170" ht="15" hidden="1" spans="1:94">
      <c r="A170" s="97">
        <v>370</v>
      </c>
      <c r="B170" s="94" t="s">
        <v>5440</v>
      </c>
      <c r="C170" s="94" t="s">
        <v>5441</v>
      </c>
      <c r="D170" s="96" t="s">
        <v>4961</v>
      </c>
      <c r="E170" s="137"/>
      <c r="F170" s="137"/>
      <c r="G170" s="137"/>
      <c r="H170" s="102" t="s">
        <v>5442</v>
      </c>
      <c r="I170" s="96"/>
      <c r="J170" s="105"/>
      <c r="K170" s="106"/>
      <c r="L170" s="107" t="str">
        <f>_xlfn.IFNA(VLOOKUP(B170,'[1]CDM Patients Data'!$B$389:$O$5000,7,FALSE),"")</f>
        <v>Colon</v>
      </c>
      <c r="M170" s="114">
        <f>_xlfn.IFNA(VLOOKUP(B170,'[1]CDM Patients Data'!$B$389:$O$5000,8,FALSE),"")</f>
        <v>0</v>
      </c>
      <c r="N170" s="114">
        <f>_xlfn.IFNA(VLOOKUP(B170,'[1]CDM Patients Data'!$B$389:$O$5000,9,FALSE),"")</f>
        <v>0</v>
      </c>
      <c r="O170" s="114">
        <f>_xlfn.IFNA(VLOOKUP(B170,'[1]CDM Patients Data'!$B$389:$O$5000,10,FALSE),"")</f>
        <v>0</v>
      </c>
      <c r="P170" s="106"/>
      <c r="Q170" s="136"/>
      <c r="R170" s="96"/>
      <c r="S170" s="137"/>
      <c r="T170" s="137"/>
      <c r="U170" s="137"/>
      <c r="V170" s="149"/>
      <c r="W170" s="118"/>
      <c r="X170" s="119"/>
      <c r="Y170" s="118">
        <f t="shared" si="9"/>
        <v>0</v>
      </c>
      <c r="Z170" s="125"/>
      <c r="AA170" s="122" t="s">
        <v>81</v>
      </c>
      <c r="AB170" s="124" t="s">
        <v>279</v>
      </c>
      <c r="AC170" s="124" t="s">
        <v>158</v>
      </c>
      <c r="AD170" s="124" t="s">
        <v>382</v>
      </c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 t="str">
        <f t="shared" si="7"/>
        <v>NA</v>
      </c>
      <c r="AU170" s="125" t="str">
        <f t="shared" si="8"/>
        <v>NA</v>
      </c>
      <c r="AV170" s="125"/>
      <c r="AW170" s="131"/>
      <c r="AX170" s="134"/>
      <c r="AY170" s="125"/>
      <c r="AZ170" s="125"/>
      <c r="BA170" s="151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31"/>
      <c r="BM170" s="134"/>
      <c r="BN170" s="125"/>
      <c r="BO170" s="125"/>
      <c r="BP170" s="151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35"/>
      <c r="CD170" s="136"/>
      <c r="CE170" s="137"/>
      <c r="CF170" s="137"/>
      <c r="CG170" s="138" t="s">
        <v>5382</v>
      </c>
      <c r="CH170" s="138"/>
      <c r="CI170" s="138"/>
      <c r="CJ170" s="138"/>
      <c r="CK170" s="138"/>
      <c r="CL170" s="138"/>
      <c r="CM170" s="138"/>
      <c r="CN170" s="138"/>
      <c r="CO170" s="140"/>
      <c r="CP170" s="90"/>
    </row>
    <row r="171" ht="15" hidden="1" spans="1:94">
      <c r="A171" s="97">
        <v>371</v>
      </c>
      <c r="B171" s="94" t="s">
        <v>5443</v>
      </c>
      <c r="C171" s="97" t="s">
        <v>5444</v>
      </c>
      <c r="D171" s="96" t="s">
        <v>111</v>
      </c>
      <c r="E171" s="137"/>
      <c r="F171" s="137"/>
      <c r="G171" s="137"/>
      <c r="H171" s="102" t="s">
        <v>1317</v>
      </c>
      <c r="I171" s="96"/>
      <c r="J171" s="105"/>
      <c r="K171" s="106"/>
      <c r="L171" s="107" t="str">
        <f>_xlfn.IFNA(VLOOKUP(B171,'[1]CDM Patients Data'!$B$389:$O$5000,7,FALSE),"")</f>
        <v>Endometrium</v>
      </c>
      <c r="M171" s="114">
        <f>_xlfn.IFNA(VLOOKUP(B171,'[1]CDM Patients Data'!$B$389:$O$5000,8,FALSE),"")</f>
        <v>0</v>
      </c>
      <c r="N171" s="114">
        <f>_xlfn.IFNA(VLOOKUP(B171,'[1]CDM Patients Data'!$B$389:$O$5000,9,FALSE),"")</f>
        <v>0</v>
      </c>
      <c r="O171" s="114">
        <f>_xlfn.IFNA(VLOOKUP(B171,'[1]CDM Patients Data'!$B$389:$O$5000,10,FALSE),"")</f>
        <v>0</v>
      </c>
      <c r="P171" s="106"/>
      <c r="Q171" s="136"/>
      <c r="R171" s="96" t="s">
        <v>5445</v>
      </c>
      <c r="S171" s="137"/>
      <c r="T171" s="137"/>
      <c r="U171" s="137"/>
      <c r="V171" s="149"/>
      <c r="W171" s="118" t="s">
        <v>80</v>
      </c>
      <c r="X171" s="121">
        <v>56535767</v>
      </c>
      <c r="Y171" s="118">
        <f t="shared" si="9"/>
        <v>16.9607301</v>
      </c>
      <c r="Z171" s="125"/>
      <c r="AA171" s="122" t="s">
        <v>81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>
        <v>9.38</v>
      </c>
      <c r="AS171" s="125">
        <v>5.68</v>
      </c>
      <c r="AT171" s="125" t="str">
        <f t="shared" si="7"/>
        <v>LOW</v>
      </c>
      <c r="AU171" s="125" t="str">
        <f t="shared" si="8"/>
        <v>MSS</v>
      </c>
      <c r="AV171" s="125"/>
      <c r="AW171" s="131"/>
      <c r="AX171" s="134"/>
      <c r="AY171" s="125"/>
      <c r="AZ171" s="125"/>
      <c r="BA171" s="151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31"/>
      <c r="BM171" s="134"/>
      <c r="BN171" s="125"/>
      <c r="BO171" s="125"/>
      <c r="BP171" s="151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35"/>
      <c r="CD171" s="136"/>
      <c r="CE171" s="137"/>
      <c r="CF171" s="137"/>
      <c r="CG171" s="138" t="s">
        <v>80</v>
      </c>
      <c r="CH171" s="138"/>
      <c r="CI171" s="138"/>
      <c r="CJ171" s="138"/>
      <c r="CK171" s="138"/>
      <c r="CL171" s="138"/>
      <c r="CM171" s="138"/>
      <c r="CN171" s="138"/>
      <c r="CO171" s="140"/>
      <c r="CP171" s="90"/>
    </row>
    <row r="172" ht="15" hidden="1" spans="1:94">
      <c r="A172" s="97">
        <v>372</v>
      </c>
      <c r="B172" s="94" t="s">
        <v>5446</v>
      </c>
      <c r="C172" s="97" t="s">
        <v>5447</v>
      </c>
      <c r="D172" s="96" t="s">
        <v>122</v>
      </c>
      <c r="E172" s="137"/>
      <c r="F172" s="137"/>
      <c r="G172" s="137"/>
      <c r="H172" s="102" t="s">
        <v>5448</v>
      </c>
      <c r="I172" s="96"/>
      <c r="J172" s="105"/>
      <c r="K172" s="106"/>
      <c r="L172" s="107" t="str">
        <f>_xlfn.IFNA(VLOOKUP(B172,'[1]CDM Patients Data'!$B$389:$O$5000,7,FALSE),"")</f>
        <v>Lung</v>
      </c>
      <c r="M172" s="114" t="str">
        <f>_xlfn.IFNA(VLOOKUP(B172,'[1]CDM Patients Data'!$B$389:$O$5000,8,FALSE),"")</f>
        <v>Upper lobe, lung</v>
      </c>
      <c r="N172" s="114" t="str">
        <f>_xlfn.IFNA(VLOOKUP(B172,'[1]CDM Patients Data'!$B$389:$O$5000,9,FALSE),"")</f>
        <v>Non-small cell carcinoma</v>
      </c>
      <c r="O172" s="114" t="str">
        <f>_xlfn.IFNA(VLOOKUP(B172,'[1]CDM Patients Data'!$B$389:$O$5000,10,FALSE),"")</f>
        <v>Right</v>
      </c>
      <c r="P172" s="106"/>
      <c r="Q172" s="136"/>
      <c r="R172" s="96" t="s">
        <v>5445</v>
      </c>
      <c r="S172" s="137"/>
      <c r="T172" s="137"/>
      <c r="U172" s="137"/>
      <c r="V172" s="149"/>
      <c r="W172" s="118" t="s">
        <v>80</v>
      </c>
      <c r="X172" s="119">
        <v>60577439</v>
      </c>
      <c r="Y172" s="118">
        <f t="shared" si="9"/>
        <v>18.1732317</v>
      </c>
      <c r="Z172" s="125"/>
      <c r="AA172" s="122" t="s">
        <v>81</v>
      </c>
      <c r="AB172" s="124" t="s">
        <v>279</v>
      </c>
      <c r="AC172" s="124" t="s">
        <v>383</v>
      </c>
      <c r="AD172" s="124" t="s">
        <v>778</v>
      </c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>
        <v>11.91</v>
      </c>
      <c r="AS172" s="125">
        <v>9.67</v>
      </c>
      <c r="AT172" s="125" t="str">
        <f t="shared" si="7"/>
        <v>LOW</v>
      </c>
      <c r="AU172" s="125" t="str">
        <f t="shared" si="8"/>
        <v>MSS</v>
      </c>
      <c r="AV172" s="125"/>
      <c r="AW172" s="131"/>
      <c r="AX172" s="134"/>
      <c r="AY172" s="125"/>
      <c r="AZ172" s="125"/>
      <c r="BA172" s="151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31"/>
      <c r="BM172" s="134"/>
      <c r="BN172" s="125"/>
      <c r="BO172" s="125"/>
      <c r="BP172" s="151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35"/>
      <c r="CD172" s="136"/>
      <c r="CE172" s="137"/>
      <c r="CF172" s="137"/>
      <c r="CG172" s="138" t="s">
        <v>80</v>
      </c>
      <c r="CH172" s="138"/>
      <c r="CI172" s="138"/>
      <c r="CJ172" s="138"/>
      <c r="CK172" s="138"/>
      <c r="CL172" s="139" t="s">
        <v>5449</v>
      </c>
      <c r="CM172" s="138"/>
      <c r="CN172" s="138"/>
      <c r="CO172" s="140"/>
      <c r="CP172" s="90"/>
    </row>
    <row r="173" ht="15" hidden="1" spans="1:94">
      <c r="A173" s="97">
        <v>373</v>
      </c>
      <c r="B173" s="97" t="s">
        <v>5450</v>
      </c>
      <c r="C173" s="97" t="s">
        <v>5451</v>
      </c>
      <c r="D173" s="96" t="s">
        <v>111</v>
      </c>
      <c r="E173" s="137"/>
      <c r="F173" s="137"/>
      <c r="G173" s="137"/>
      <c r="H173" s="102" t="s">
        <v>222</v>
      </c>
      <c r="I173" s="96"/>
      <c r="J173" s="105"/>
      <c r="K173" s="106"/>
      <c r="L173" s="107" t="str">
        <f>_xlfn.IFNA(VLOOKUP(B173,'[1]CDM Patients Data'!$B$389:$O$5000,7,FALSE),"")</f>
        <v>Rectosigmoid junction</v>
      </c>
      <c r="M173" s="114">
        <f>_xlfn.IFNA(VLOOKUP(B173,'[1]CDM Patients Data'!$B$389:$O$5000,8,FALSE),"")</f>
        <v>0</v>
      </c>
      <c r="N173" s="114">
        <f>_xlfn.IFNA(VLOOKUP(B173,'[1]CDM Patients Data'!$B$389:$O$5000,9,FALSE),"")</f>
        <v>0</v>
      </c>
      <c r="O173" s="114">
        <f>_xlfn.IFNA(VLOOKUP(B173,'[1]CDM Patients Data'!$B$389:$O$5000,10,FALSE),"")</f>
        <v>0</v>
      </c>
      <c r="P173" s="106"/>
      <c r="Q173" s="136"/>
      <c r="R173" s="96" t="s">
        <v>5452</v>
      </c>
      <c r="S173" s="137"/>
      <c r="T173" s="137"/>
      <c r="U173" s="137"/>
      <c r="V173" s="149"/>
      <c r="W173" s="118" t="s">
        <v>80</v>
      </c>
      <c r="X173" s="121">
        <v>90212582</v>
      </c>
      <c r="Y173" s="118">
        <f t="shared" si="9"/>
        <v>27.0637746</v>
      </c>
      <c r="Z173" s="125"/>
      <c r="AA173" s="122" t="s">
        <v>81</v>
      </c>
      <c r="AB173" s="124" t="s">
        <v>118</v>
      </c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>
        <v>10.38</v>
      </c>
      <c r="AS173" s="125">
        <v>8.23</v>
      </c>
      <c r="AT173" s="125" t="str">
        <f t="shared" si="7"/>
        <v>LOW</v>
      </c>
      <c r="AU173" s="125" t="str">
        <f t="shared" si="8"/>
        <v>MSS</v>
      </c>
      <c r="AV173" s="125"/>
      <c r="AW173" s="131"/>
      <c r="AX173" s="134"/>
      <c r="AY173" s="125"/>
      <c r="AZ173" s="125"/>
      <c r="BA173" s="151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31"/>
      <c r="BM173" s="134"/>
      <c r="BN173" s="125"/>
      <c r="BO173" s="125"/>
      <c r="BP173" s="151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35"/>
      <c r="CD173" s="136"/>
      <c r="CE173" s="137"/>
      <c r="CF173" s="137"/>
      <c r="CG173" s="138" t="s">
        <v>80</v>
      </c>
      <c r="CH173" s="138"/>
      <c r="CI173" s="138"/>
      <c r="CJ173" s="138"/>
      <c r="CK173" s="138"/>
      <c r="CL173" s="138"/>
      <c r="CM173" s="138"/>
      <c r="CN173" s="138"/>
      <c r="CO173" s="140"/>
      <c r="CP173" s="90"/>
    </row>
    <row r="174" ht="15" hidden="1" spans="1:94">
      <c r="A174" s="97">
        <v>374</v>
      </c>
      <c r="B174" s="97" t="s">
        <v>5453</v>
      </c>
      <c r="C174" s="97" t="s">
        <v>5454</v>
      </c>
      <c r="D174" s="96" t="s">
        <v>122</v>
      </c>
      <c r="E174" s="137"/>
      <c r="F174" s="137"/>
      <c r="G174" s="137"/>
      <c r="H174" s="147" t="s">
        <v>822</v>
      </c>
      <c r="I174" s="96"/>
      <c r="J174" s="105"/>
      <c r="K174" s="106"/>
      <c r="L174" s="107" t="str">
        <f>_xlfn.IFNA(VLOOKUP(B174,'[1]CDM Patients Data'!$B$389:$O$5000,7,FALSE),"")</f>
        <v>Breast</v>
      </c>
      <c r="M174" s="114">
        <f>_xlfn.IFNA(VLOOKUP(B174,'[1]CDM Patients Data'!$B$389:$O$5000,8,FALSE),"")</f>
        <v>0</v>
      </c>
      <c r="N174" s="114">
        <f>_xlfn.IFNA(VLOOKUP(B174,'[1]CDM Patients Data'!$B$389:$O$5000,9,FALSE),"")</f>
        <v>0</v>
      </c>
      <c r="O174" s="114">
        <f>_xlfn.IFNA(VLOOKUP(B174,'[1]CDM Patients Data'!$B$389:$O$5000,10,FALSE),"")</f>
        <v>0</v>
      </c>
      <c r="P174" s="106"/>
      <c r="Q174" s="136"/>
      <c r="R174" s="96" t="s">
        <v>5445</v>
      </c>
      <c r="S174" s="137"/>
      <c r="T174" s="137"/>
      <c r="U174" s="137"/>
      <c r="V174" s="149"/>
      <c r="W174" s="118" t="s">
        <v>80</v>
      </c>
      <c r="X174" s="121">
        <v>52174293</v>
      </c>
      <c r="Y174" s="118">
        <f>X175*2*150/10^9</f>
        <v>25.0134174</v>
      </c>
      <c r="Z174" s="125"/>
      <c r="AA174" s="122" t="s">
        <v>81</v>
      </c>
      <c r="AB174" s="124" t="s">
        <v>383</v>
      </c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>
        <v>7.85</v>
      </c>
      <c r="AS174" s="125">
        <v>7.35</v>
      </c>
      <c r="AT174" s="125" t="str">
        <f t="shared" si="7"/>
        <v>LOW</v>
      </c>
      <c r="AU174" s="125" t="str">
        <f t="shared" si="8"/>
        <v>MSS</v>
      </c>
      <c r="AV174" s="125"/>
      <c r="AW174" s="131"/>
      <c r="AX174" s="134"/>
      <c r="AY174" s="125"/>
      <c r="AZ174" s="125"/>
      <c r="BA174" s="151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31"/>
      <c r="BM174" s="134"/>
      <c r="BN174" s="125"/>
      <c r="BO174" s="125"/>
      <c r="BP174" s="151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35"/>
      <c r="CD174" s="136"/>
      <c r="CE174" s="137"/>
      <c r="CF174" s="137"/>
      <c r="CG174" s="138" t="s">
        <v>80</v>
      </c>
      <c r="CH174" s="138"/>
      <c r="CI174" s="138"/>
      <c r="CJ174" s="138"/>
      <c r="CK174" s="138"/>
      <c r="CL174" s="138"/>
      <c r="CM174" s="138"/>
      <c r="CN174" s="138"/>
      <c r="CO174" s="140"/>
      <c r="CP174" s="90"/>
    </row>
    <row r="175" ht="15" hidden="1" spans="1:94">
      <c r="A175" s="97">
        <v>375</v>
      </c>
      <c r="B175" s="97" t="s">
        <v>5455</v>
      </c>
      <c r="C175" s="97" t="s">
        <v>5456</v>
      </c>
      <c r="D175" s="96" t="s">
        <v>71</v>
      </c>
      <c r="E175" s="137"/>
      <c r="F175" s="137"/>
      <c r="G175" s="137"/>
      <c r="H175" s="102" t="s">
        <v>5457</v>
      </c>
      <c r="I175" s="96"/>
      <c r="J175" s="105"/>
      <c r="K175" s="106"/>
      <c r="L175" s="107" t="str">
        <f>_xlfn.IFNA(VLOOKUP(B175,'[1]CDM Patients Data'!$B$389:$O$5000,7,FALSE),"")</f>
        <v>Gallbladder</v>
      </c>
      <c r="M175" s="114">
        <f>_xlfn.IFNA(VLOOKUP(B175,'[1]CDM Patients Data'!$B$389:$O$5000,8,FALSE),"")</f>
        <v>0</v>
      </c>
      <c r="N175" s="114">
        <f>_xlfn.IFNA(VLOOKUP(B175,'[1]CDM Patients Data'!$B$389:$O$5000,9,FALSE),"")</f>
        <v>0</v>
      </c>
      <c r="O175" s="114">
        <f>_xlfn.IFNA(VLOOKUP(B175,'[1]CDM Patients Data'!$B$389:$O$5000,10,FALSE),"")</f>
        <v>0</v>
      </c>
      <c r="P175" s="106"/>
      <c r="Q175" s="136"/>
      <c r="R175" s="96" t="s">
        <v>5183</v>
      </c>
      <c r="S175" s="137"/>
      <c r="T175" s="137"/>
      <c r="U175" s="137"/>
      <c r="V175" s="149"/>
      <c r="W175" s="118" t="s">
        <v>80</v>
      </c>
      <c r="X175" s="121">
        <v>83378058</v>
      </c>
      <c r="Y175" s="118">
        <f>X176*2*150/10^9</f>
        <v>42.1998441</v>
      </c>
      <c r="Z175" s="125"/>
      <c r="AA175" s="122" t="s">
        <v>81</v>
      </c>
      <c r="AB175" s="124" t="s">
        <v>280</v>
      </c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>
        <v>4.26</v>
      </c>
      <c r="AS175" s="125">
        <v>8.38</v>
      </c>
      <c r="AT175" s="125" t="str">
        <f t="shared" si="7"/>
        <v>LOW</v>
      </c>
      <c r="AU175" s="125" t="str">
        <f t="shared" si="8"/>
        <v>MSS</v>
      </c>
      <c r="AV175" s="125"/>
      <c r="AW175" s="131"/>
      <c r="AX175" s="134"/>
      <c r="AY175" s="125"/>
      <c r="AZ175" s="125"/>
      <c r="BA175" s="151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31"/>
      <c r="BM175" s="134"/>
      <c r="BN175" s="125"/>
      <c r="BO175" s="125"/>
      <c r="BP175" s="151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35"/>
      <c r="CD175" s="136"/>
      <c r="CE175" s="137"/>
      <c r="CF175" s="137"/>
      <c r="CG175" s="138" t="s">
        <v>5382</v>
      </c>
      <c r="CH175" s="138"/>
      <c r="CI175" s="138"/>
      <c r="CJ175" s="138"/>
      <c r="CK175" s="138"/>
      <c r="CL175" s="138"/>
      <c r="CM175" s="138"/>
      <c r="CN175" s="138"/>
      <c r="CO175" s="140"/>
      <c r="CP175" s="90"/>
    </row>
    <row r="176" ht="15" hidden="1" spans="1:94">
      <c r="A176" s="97">
        <v>376</v>
      </c>
      <c r="B176" s="97" t="s">
        <v>5458</v>
      </c>
      <c r="C176" s="97" t="s">
        <v>5459</v>
      </c>
      <c r="D176" s="96" t="s">
        <v>122</v>
      </c>
      <c r="E176" s="137"/>
      <c r="F176" s="137"/>
      <c r="G176" s="137"/>
      <c r="H176" s="102" t="s">
        <v>5460</v>
      </c>
      <c r="I176" s="96"/>
      <c r="J176" s="105"/>
      <c r="K176" s="106"/>
      <c r="L176" s="107" t="str">
        <f>_xlfn.IFNA(VLOOKUP(B176,'[1]CDM Patients Data'!$B$389:$O$5000,7,FALSE),"")</f>
        <v>Lung</v>
      </c>
      <c r="M176" s="114" t="str">
        <f>_xlfn.IFNA(VLOOKUP(B176,'[1]CDM Patients Data'!$B$389:$O$5000,8,FALSE),"")</f>
        <v>Upper lobe, lung</v>
      </c>
      <c r="N176" s="114" t="str">
        <f>_xlfn.IFNA(VLOOKUP(B176,'[1]CDM Patients Data'!$B$389:$O$5000,9,FALSE),"")</f>
        <v>Non-small cell carcinoma</v>
      </c>
      <c r="O176" s="114" t="str">
        <f>_xlfn.IFNA(VLOOKUP(B176,'[1]CDM Patients Data'!$B$389:$O$5000,10,FALSE),"")</f>
        <v>Left</v>
      </c>
      <c r="P176" s="106"/>
      <c r="Q176" s="136"/>
      <c r="R176" s="96" t="s">
        <v>5445</v>
      </c>
      <c r="S176" s="137"/>
      <c r="T176" s="137"/>
      <c r="U176" s="137"/>
      <c r="V176" s="149"/>
      <c r="W176" s="118" t="s">
        <v>80</v>
      </c>
      <c r="X176" s="119">
        <v>140666147</v>
      </c>
      <c r="Y176" s="118">
        <f t="shared" ref="Y176:Y204" si="10">X176*2*150/10^9</f>
        <v>42.1998441</v>
      </c>
      <c r="Z176" s="125"/>
      <c r="AA176" s="122" t="s">
        <v>81</v>
      </c>
      <c r="AB176" s="122" t="s">
        <v>521</v>
      </c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>
        <v>5.93</v>
      </c>
      <c r="AS176" s="125">
        <v>12.51</v>
      </c>
      <c r="AT176" s="125" t="str">
        <f t="shared" si="7"/>
        <v>LOW</v>
      </c>
      <c r="AU176" s="125" t="str">
        <f t="shared" si="8"/>
        <v>MSS</v>
      </c>
      <c r="AV176" s="125"/>
      <c r="AW176" s="131"/>
      <c r="AX176" s="134"/>
      <c r="AY176" s="125"/>
      <c r="AZ176" s="125"/>
      <c r="BA176" s="151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31"/>
      <c r="BM176" s="134"/>
      <c r="BN176" s="125"/>
      <c r="BO176" s="125"/>
      <c r="BP176" s="151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35"/>
      <c r="CD176" s="136"/>
      <c r="CE176" s="137"/>
      <c r="CF176" s="137"/>
      <c r="CG176" s="138" t="s">
        <v>80</v>
      </c>
      <c r="CH176" s="138"/>
      <c r="CI176" s="138"/>
      <c r="CJ176" s="138"/>
      <c r="CK176" s="138"/>
      <c r="CL176" s="138"/>
      <c r="CM176" s="138"/>
      <c r="CN176" s="138"/>
      <c r="CO176" s="140"/>
      <c r="CP176" s="90"/>
    </row>
    <row r="177" ht="15" hidden="1" spans="1:94">
      <c r="A177" s="97">
        <v>377</v>
      </c>
      <c r="B177" s="97" t="s">
        <v>5461</v>
      </c>
      <c r="C177" s="97" t="s">
        <v>5462</v>
      </c>
      <c r="D177" s="96" t="s">
        <v>99</v>
      </c>
      <c r="E177" s="137"/>
      <c r="F177" s="137"/>
      <c r="G177" s="137"/>
      <c r="H177" s="145" t="s">
        <v>297</v>
      </c>
      <c r="I177" s="96"/>
      <c r="J177" s="105"/>
      <c r="K177" s="106"/>
      <c r="L177" s="107" t="str">
        <f>_xlfn.IFNA(VLOOKUP(B177,'[1]CDM Patients Data'!$B$389:$O$5000,7,FALSE),"")</f>
        <v>Breast</v>
      </c>
      <c r="M177" s="114">
        <f>_xlfn.IFNA(VLOOKUP(B177,'[1]CDM Patients Data'!$B$389:$O$5000,8,FALSE),"")</f>
        <v>0</v>
      </c>
      <c r="N177" s="114">
        <f>_xlfn.IFNA(VLOOKUP(B177,'[1]CDM Patients Data'!$B$389:$O$5000,9,FALSE),"")</f>
        <v>0</v>
      </c>
      <c r="O177" s="114">
        <f>_xlfn.IFNA(VLOOKUP(B177,'[1]CDM Patients Data'!$B$389:$O$5000,10,FALSE),"")</f>
        <v>0</v>
      </c>
      <c r="P177" s="106"/>
      <c r="Q177" s="136"/>
      <c r="R177" s="96" t="s">
        <v>5183</v>
      </c>
      <c r="S177" s="137"/>
      <c r="T177" s="137"/>
      <c r="U177" s="137"/>
      <c r="V177" s="149"/>
      <c r="W177" s="118" t="s">
        <v>80</v>
      </c>
      <c r="X177" s="160">
        <v>25901554</v>
      </c>
      <c r="Y177" s="118">
        <f t="shared" si="10"/>
        <v>7.7704662</v>
      </c>
      <c r="Z177" s="125"/>
      <c r="AA177" s="122" t="s">
        <v>94</v>
      </c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 t="str">
        <f t="shared" si="7"/>
        <v>NA</v>
      </c>
      <c r="AU177" s="125" t="str">
        <f t="shared" si="8"/>
        <v>NA</v>
      </c>
      <c r="AV177" s="125"/>
      <c r="AW177" s="131"/>
      <c r="AX177" s="134"/>
      <c r="AY177" s="125"/>
      <c r="AZ177" s="125"/>
      <c r="BA177" s="151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31"/>
      <c r="BM177" s="134"/>
      <c r="BN177" s="125"/>
      <c r="BO177" s="125"/>
      <c r="BP177" s="151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35"/>
      <c r="CD177" s="136"/>
      <c r="CE177" s="137"/>
      <c r="CF177" s="137"/>
      <c r="CG177" s="138" t="s">
        <v>76</v>
      </c>
      <c r="CH177" s="138"/>
      <c r="CI177" s="138"/>
      <c r="CJ177" s="138"/>
      <c r="CK177" s="138"/>
      <c r="CL177" s="138"/>
      <c r="CM177" s="138"/>
      <c r="CN177" s="138"/>
      <c r="CO177" s="140"/>
      <c r="CP177" s="90"/>
    </row>
    <row r="178" ht="15" hidden="1" spans="1:94">
      <c r="A178" s="97">
        <v>378</v>
      </c>
      <c r="B178" s="97" t="s">
        <v>5463</v>
      </c>
      <c r="C178" s="97" t="s">
        <v>5464</v>
      </c>
      <c r="D178" s="96" t="s">
        <v>71</v>
      </c>
      <c r="E178" s="137"/>
      <c r="F178" s="137"/>
      <c r="G178" s="137"/>
      <c r="H178" s="145" t="s">
        <v>334</v>
      </c>
      <c r="I178" s="96"/>
      <c r="J178" s="105"/>
      <c r="K178" s="106"/>
      <c r="L178" s="107" t="str">
        <f>_xlfn.IFNA(VLOOKUP(B178,'[1]CDM Patients Data'!$B$389:$O$5000,7,FALSE),"")</f>
        <v>Sigmoid Colon</v>
      </c>
      <c r="M178" s="114">
        <f>_xlfn.IFNA(VLOOKUP(B178,'[1]CDM Patients Data'!$B$389:$O$5000,8,FALSE),"")</f>
        <v>0</v>
      </c>
      <c r="N178" s="114">
        <f>_xlfn.IFNA(VLOOKUP(B178,'[1]CDM Patients Data'!$B$389:$O$5000,9,FALSE),"")</f>
        <v>0</v>
      </c>
      <c r="O178" s="114">
        <f>_xlfn.IFNA(VLOOKUP(B178,'[1]CDM Patients Data'!$B$389:$O$5000,10,FALSE),"")</f>
        <v>0</v>
      </c>
      <c r="P178" s="106"/>
      <c r="Q178" s="136"/>
      <c r="R178" s="96" t="s">
        <v>5183</v>
      </c>
      <c r="S178" s="137"/>
      <c r="T178" s="137"/>
      <c r="U178" s="137"/>
      <c r="V178" s="149"/>
      <c r="W178" s="118" t="s">
        <v>80</v>
      </c>
      <c r="X178" s="121">
        <v>89259959</v>
      </c>
      <c r="Y178" s="118">
        <f t="shared" si="10"/>
        <v>26.7779877</v>
      </c>
      <c r="Z178" s="125"/>
      <c r="AA178" s="122" t="s">
        <v>81</v>
      </c>
      <c r="AB178" s="124" t="s">
        <v>1530</v>
      </c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>
        <v>7.18</v>
      </c>
      <c r="AS178" s="125">
        <v>17.49</v>
      </c>
      <c r="AT178" s="125" t="str">
        <f t="shared" si="7"/>
        <v>LOW</v>
      </c>
      <c r="AU178" s="125" t="str">
        <f t="shared" si="8"/>
        <v>MSI-H</v>
      </c>
      <c r="AV178" s="125"/>
      <c r="AW178" s="131"/>
      <c r="AX178" s="134"/>
      <c r="AY178" s="125"/>
      <c r="AZ178" s="125"/>
      <c r="BA178" s="151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31"/>
      <c r="BM178" s="134"/>
      <c r="BN178" s="125"/>
      <c r="BO178" s="125"/>
      <c r="BP178" s="151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35"/>
      <c r="CD178" s="136"/>
      <c r="CE178" s="137"/>
      <c r="CF178" s="137"/>
      <c r="CG178" s="138" t="s">
        <v>76</v>
      </c>
      <c r="CH178" s="138"/>
      <c r="CI178" s="138"/>
      <c r="CJ178" s="138"/>
      <c r="CK178" s="138"/>
      <c r="CL178" s="138"/>
      <c r="CM178" s="138"/>
      <c r="CN178" s="138"/>
      <c r="CO178" s="140"/>
      <c r="CP178" s="90"/>
    </row>
    <row r="179" ht="15" hidden="1" spans="1:94">
      <c r="A179" s="97">
        <v>380</v>
      </c>
      <c r="B179" s="94" t="s">
        <v>5465</v>
      </c>
      <c r="C179" s="94" t="s">
        <v>5466</v>
      </c>
      <c r="D179" s="96" t="s">
        <v>122</v>
      </c>
      <c r="E179" s="137"/>
      <c r="F179" s="137"/>
      <c r="G179" s="137"/>
      <c r="H179" s="145" t="s">
        <v>255</v>
      </c>
      <c r="I179" s="96"/>
      <c r="J179" s="105"/>
      <c r="K179" s="106"/>
      <c r="L179" s="107" t="str">
        <f>_xlfn.IFNA(VLOOKUP(B179,'[1]CDM Patients Data'!$B$389:$O$5000,7,FALSE),"")</f>
        <v>Lung</v>
      </c>
      <c r="M179" s="114" t="str">
        <f>_xlfn.IFNA(VLOOKUP(B179,'[1]CDM Patients Data'!$B$389:$O$5000,8,FALSE),"")</f>
        <v>Lower lobe, lung</v>
      </c>
      <c r="N179" s="114" t="str">
        <f>_xlfn.IFNA(VLOOKUP(B179,'[1]CDM Patients Data'!$B$389:$O$5000,9,FALSE),"")</f>
        <v>Adenocarcinoma, NOS</v>
      </c>
      <c r="O179" s="114" t="str">
        <f>_xlfn.IFNA(VLOOKUP(B179,'[1]CDM Patients Data'!$B$389:$O$5000,10,FALSE),"")</f>
        <v>Left</v>
      </c>
      <c r="P179" s="106"/>
      <c r="Q179" s="136"/>
      <c r="R179" s="96" t="s">
        <v>5467</v>
      </c>
      <c r="S179" s="137"/>
      <c r="T179" s="137"/>
      <c r="U179" s="137"/>
      <c r="V179" s="149"/>
      <c r="W179" s="118" t="s">
        <v>80</v>
      </c>
      <c r="X179" s="119">
        <v>61813723</v>
      </c>
      <c r="Y179" s="118">
        <f t="shared" si="10"/>
        <v>18.5441169</v>
      </c>
      <c r="Z179" s="125"/>
      <c r="AA179" s="122" t="s">
        <v>81</v>
      </c>
      <c r="AB179" s="122" t="s">
        <v>521</v>
      </c>
      <c r="AC179" s="124" t="s">
        <v>363</v>
      </c>
      <c r="AD179" s="124" t="s">
        <v>118</v>
      </c>
      <c r="AE179" s="124" t="s">
        <v>117</v>
      </c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>
        <v>8.81</v>
      </c>
      <c r="AS179" s="125">
        <v>9.75</v>
      </c>
      <c r="AT179" s="125" t="str">
        <f t="shared" si="7"/>
        <v>LOW</v>
      </c>
      <c r="AU179" s="125" t="str">
        <f t="shared" si="8"/>
        <v>MSS</v>
      </c>
      <c r="AV179" s="125"/>
      <c r="AW179" s="131"/>
      <c r="AX179" s="134"/>
      <c r="AY179" s="125"/>
      <c r="AZ179" s="125"/>
      <c r="BA179" s="151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31"/>
      <c r="BM179" s="134"/>
      <c r="BN179" s="125"/>
      <c r="BO179" s="125"/>
      <c r="BP179" s="151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35"/>
      <c r="CD179" s="136"/>
      <c r="CE179" s="137"/>
      <c r="CF179" s="137"/>
      <c r="CG179" s="138" t="s">
        <v>80</v>
      </c>
      <c r="CH179" s="138"/>
      <c r="CI179" s="138"/>
      <c r="CJ179" s="138"/>
      <c r="CK179" s="138"/>
      <c r="CL179" s="138"/>
      <c r="CM179" s="138"/>
      <c r="CN179" s="138"/>
      <c r="CO179" s="140"/>
      <c r="CP179" s="90"/>
    </row>
    <row r="180" ht="15" hidden="1" spans="1:94">
      <c r="A180" s="97">
        <v>382</v>
      </c>
      <c r="B180" s="97" t="s">
        <v>5468</v>
      </c>
      <c r="C180" s="97" t="s">
        <v>5469</v>
      </c>
      <c r="D180" s="96" t="s">
        <v>5470</v>
      </c>
      <c r="E180" s="137"/>
      <c r="F180" s="137"/>
      <c r="G180" s="137"/>
      <c r="H180" s="145" t="s">
        <v>5415</v>
      </c>
      <c r="I180" s="96"/>
      <c r="J180" s="105"/>
      <c r="K180" s="106"/>
      <c r="L180" s="107" t="str">
        <f>_xlfn.IFNA(VLOOKUP(B180,'[1]CDM Patients Data'!$B$389:$O$5000,7,FALSE),"")</f>
        <v>Breast</v>
      </c>
      <c r="M180" s="114">
        <f>_xlfn.IFNA(VLOOKUP(B180,'[1]CDM Patients Data'!$B$389:$O$5000,8,FALSE),"")</f>
        <v>0</v>
      </c>
      <c r="N180" s="114">
        <f>_xlfn.IFNA(VLOOKUP(B180,'[1]CDM Patients Data'!$B$389:$O$5000,9,FALSE),"")</f>
        <v>0</v>
      </c>
      <c r="O180" s="114">
        <f>_xlfn.IFNA(VLOOKUP(B180,'[1]CDM Patients Data'!$B$389:$O$5000,10,FALSE),"")</f>
        <v>0</v>
      </c>
      <c r="P180" s="106"/>
      <c r="Q180" s="136"/>
      <c r="R180" s="96" t="s">
        <v>5471</v>
      </c>
      <c r="S180" s="137"/>
      <c r="T180" s="137"/>
      <c r="U180" s="137"/>
      <c r="V180" s="149"/>
      <c r="W180" s="118" t="s">
        <v>80</v>
      </c>
      <c r="X180" s="119">
        <v>55624713</v>
      </c>
      <c r="Y180" s="118">
        <f t="shared" si="10"/>
        <v>16.6874139</v>
      </c>
      <c r="Z180" s="125"/>
      <c r="AA180" s="122" t="s">
        <v>81</v>
      </c>
      <c r="AB180" s="122" t="s">
        <v>521</v>
      </c>
      <c r="AC180" s="124" t="s">
        <v>118</v>
      </c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>
        <v>10.61</v>
      </c>
      <c r="AS180" s="125">
        <v>8.94</v>
      </c>
      <c r="AT180" s="125" t="str">
        <f t="shared" si="7"/>
        <v>LOW</v>
      </c>
      <c r="AU180" s="125" t="str">
        <f t="shared" si="8"/>
        <v>MSS</v>
      </c>
      <c r="AV180" s="125"/>
      <c r="AW180" s="131"/>
      <c r="AX180" s="134"/>
      <c r="AY180" s="125"/>
      <c r="AZ180" s="125"/>
      <c r="BA180" s="151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31"/>
      <c r="BM180" s="134"/>
      <c r="BN180" s="125"/>
      <c r="BO180" s="125"/>
      <c r="BP180" s="151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35"/>
      <c r="CD180" s="136"/>
      <c r="CE180" s="137"/>
      <c r="CF180" s="137"/>
      <c r="CG180" s="138" t="s">
        <v>80</v>
      </c>
      <c r="CH180" s="138"/>
      <c r="CI180" s="138"/>
      <c r="CJ180" s="138"/>
      <c r="CK180" s="138"/>
      <c r="CL180" s="138"/>
      <c r="CM180" s="138"/>
      <c r="CN180" s="138"/>
      <c r="CO180" s="140"/>
      <c r="CP180" s="90"/>
    </row>
    <row r="181" ht="15" hidden="1" spans="1:94">
      <c r="A181" s="97">
        <v>383</v>
      </c>
      <c r="B181" s="97" t="s">
        <v>5472</v>
      </c>
      <c r="C181" s="97" t="s">
        <v>5473</v>
      </c>
      <c r="D181" s="96" t="s">
        <v>99</v>
      </c>
      <c r="E181" s="137"/>
      <c r="F181" s="137"/>
      <c r="G181" s="137"/>
      <c r="H181" s="145" t="s">
        <v>5474</v>
      </c>
      <c r="I181" s="96"/>
      <c r="J181" s="105"/>
      <c r="K181" s="106"/>
      <c r="L181" s="107" t="str">
        <f>_xlfn.IFNA(VLOOKUP(B181,'[1]CDM Patients Data'!$B$389:$O$5000,7,FALSE),"")</f>
        <v>Ovary</v>
      </c>
      <c r="M181" s="114">
        <f>_xlfn.IFNA(VLOOKUP(B181,'[1]CDM Patients Data'!$B$389:$O$5000,8,FALSE),"")</f>
        <v>0</v>
      </c>
      <c r="N181" s="114">
        <f>_xlfn.IFNA(VLOOKUP(B181,'[1]CDM Patients Data'!$B$389:$O$5000,9,FALSE),"")</f>
        <v>0</v>
      </c>
      <c r="O181" s="114">
        <f>_xlfn.IFNA(VLOOKUP(B181,'[1]CDM Patients Data'!$B$389:$O$5000,10,FALSE),"")</f>
        <v>0</v>
      </c>
      <c r="P181" s="106"/>
      <c r="Q181" s="136"/>
      <c r="R181" s="96" t="s">
        <v>5183</v>
      </c>
      <c r="S181" s="137"/>
      <c r="T181" s="137"/>
      <c r="U181" s="137"/>
      <c r="V181" s="149"/>
      <c r="W181" s="118" t="s">
        <v>80</v>
      </c>
      <c r="X181" s="160">
        <v>26733204</v>
      </c>
      <c r="Y181" s="118">
        <f t="shared" si="10"/>
        <v>8.0199612</v>
      </c>
      <c r="Z181" s="125"/>
      <c r="AA181" s="122" t="s">
        <v>94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 t="str">
        <f t="shared" si="7"/>
        <v>NA</v>
      </c>
      <c r="AU181" s="125" t="str">
        <f t="shared" si="8"/>
        <v>NA</v>
      </c>
      <c r="AV181" s="125"/>
      <c r="AW181" s="131"/>
      <c r="AX181" s="134"/>
      <c r="AY181" s="125"/>
      <c r="AZ181" s="125"/>
      <c r="BA181" s="151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31"/>
      <c r="BM181" s="134"/>
      <c r="BN181" s="125"/>
      <c r="BO181" s="125"/>
      <c r="BP181" s="151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35"/>
      <c r="CD181" s="136"/>
      <c r="CE181" s="137"/>
      <c r="CF181" s="137"/>
      <c r="CG181" s="138" t="s">
        <v>76</v>
      </c>
      <c r="CH181" s="138"/>
      <c r="CI181" s="138"/>
      <c r="CJ181" s="138"/>
      <c r="CK181" s="138"/>
      <c r="CL181" s="138"/>
      <c r="CM181" s="138"/>
      <c r="CN181" s="138"/>
      <c r="CO181" s="140"/>
      <c r="CP181" s="90"/>
    </row>
    <row r="182" ht="15" hidden="1" spans="1:94">
      <c r="A182" s="97">
        <v>384</v>
      </c>
      <c r="B182" s="97" t="s">
        <v>5475</v>
      </c>
      <c r="C182" s="97" t="s">
        <v>5476</v>
      </c>
      <c r="D182" s="96" t="s">
        <v>99</v>
      </c>
      <c r="E182" s="137"/>
      <c r="F182" s="137"/>
      <c r="G182" s="137"/>
      <c r="H182" s="145" t="s">
        <v>320</v>
      </c>
      <c r="I182" s="96"/>
      <c r="J182" s="105"/>
      <c r="K182" s="106"/>
      <c r="L182" s="107" t="str">
        <f>_xlfn.IFNA(VLOOKUP(B182,'[1]CDM Patients Data'!$B$389:$O$5000,7,FALSE),"")</f>
        <v>Ovary</v>
      </c>
      <c r="M182" s="114">
        <f>_xlfn.IFNA(VLOOKUP(B182,'[1]CDM Patients Data'!$B$389:$O$5000,8,FALSE),"")</f>
        <v>0</v>
      </c>
      <c r="N182" s="114">
        <f>_xlfn.IFNA(VLOOKUP(B182,'[1]CDM Patients Data'!$B$389:$O$5000,9,FALSE),"")</f>
        <v>0</v>
      </c>
      <c r="O182" s="114">
        <f>_xlfn.IFNA(VLOOKUP(B182,'[1]CDM Patients Data'!$B$389:$O$5000,10,FALSE),"")</f>
        <v>0</v>
      </c>
      <c r="P182" s="106"/>
      <c r="Q182" s="136"/>
      <c r="R182" s="96" t="s">
        <v>5183</v>
      </c>
      <c r="S182" s="137"/>
      <c r="T182" s="137"/>
      <c r="U182" s="137"/>
      <c r="V182" s="149"/>
      <c r="W182" s="118" t="s">
        <v>80</v>
      </c>
      <c r="X182" s="160">
        <v>27706177</v>
      </c>
      <c r="Y182" s="118">
        <f t="shared" si="10"/>
        <v>8.3118531</v>
      </c>
      <c r="Z182" s="125"/>
      <c r="AA182" s="122" t="s">
        <v>94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 t="str">
        <f t="shared" si="7"/>
        <v>NA</v>
      </c>
      <c r="AU182" s="125" t="str">
        <f t="shared" si="8"/>
        <v>NA</v>
      </c>
      <c r="AV182" s="125"/>
      <c r="AW182" s="131"/>
      <c r="AX182" s="134"/>
      <c r="AY182" s="125"/>
      <c r="AZ182" s="125"/>
      <c r="BA182" s="151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31"/>
      <c r="BM182" s="134"/>
      <c r="BN182" s="125"/>
      <c r="BO182" s="125"/>
      <c r="BP182" s="151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35"/>
      <c r="CD182" s="136"/>
      <c r="CE182" s="137"/>
      <c r="CF182" s="137"/>
      <c r="CG182" s="138" t="s">
        <v>76</v>
      </c>
      <c r="CH182" s="138"/>
      <c r="CI182" s="138"/>
      <c r="CJ182" s="138"/>
      <c r="CK182" s="138"/>
      <c r="CL182" s="138"/>
      <c r="CM182" s="138"/>
      <c r="CN182" s="138"/>
      <c r="CO182" s="140"/>
      <c r="CP182" s="90"/>
    </row>
    <row r="183" ht="16.5" hidden="1" spans="1:94">
      <c r="A183" s="97">
        <v>385</v>
      </c>
      <c r="B183" s="97" t="s">
        <v>5477</v>
      </c>
      <c r="C183" s="156" t="s">
        <v>5478</v>
      </c>
      <c r="D183" s="96" t="s">
        <v>99</v>
      </c>
      <c r="E183" s="137"/>
      <c r="F183" s="137"/>
      <c r="G183" s="137"/>
      <c r="H183" s="145" t="s">
        <v>354</v>
      </c>
      <c r="I183" s="96"/>
      <c r="J183" s="105"/>
      <c r="K183" s="106"/>
      <c r="L183" s="107" t="str">
        <f>_xlfn.IFNA(VLOOKUP(B183,'[1]CDM Patients Data'!$B$389:$O$5000,7,FALSE),"")</f>
        <v>Breast</v>
      </c>
      <c r="M183" s="114">
        <f>_xlfn.IFNA(VLOOKUP(B183,'[1]CDM Patients Data'!$B$389:$O$5000,8,FALSE),"")</f>
        <v>0</v>
      </c>
      <c r="N183" s="114">
        <f>_xlfn.IFNA(VLOOKUP(B183,'[1]CDM Patients Data'!$B$389:$O$5000,9,FALSE),"")</f>
        <v>0</v>
      </c>
      <c r="O183" s="114">
        <f>_xlfn.IFNA(VLOOKUP(B183,'[1]CDM Patients Data'!$B$389:$O$5000,10,FALSE),"")</f>
        <v>0</v>
      </c>
      <c r="P183" s="106"/>
      <c r="Q183" s="136"/>
      <c r="R183" s="96" t="s">
        <v>5183</v>
      </c>
      <c r="S183" s="137"/>
      <c r="T183" s="137"/>
      <c r="U183" s="137"/>
      <c r="V183" s="149"/>
      <c r="W183" s="118" t="s">
        <v>80</v>
      </c>
      <c r="X183" s="160">
        <v>29760841</v>
      </c>
      <c r="Y183" s="118">
        <f t="shared" si="10"/>
        <v>8.9282523</v>
      </c>
      <c r="Z183" s="125"/>
      <c r="AA183" s="122" t="s">
        <v>94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 t="str">
        <f t="shared" si="7"/>
        <v>NA</v>
      </c>
      <c r="AU183" s="125" t="str">
        <f t="shared" si="8"/>
        <v>NA</v>
      </c>
      <c r="AV183" s="125"/>
      <c r="AW183" s="131"/>
      <c r="AX183" s="134"/>
      <c r="AY183" s="125"/>
      <c r="AZ183" s="125"/>
      <c r="BA183" s="151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31"/>
      <c r="BM183" s="134"/>
      <c r="BN183" s="125"/>
      <c r="BO183" s="125"/>
      <c r="BP183" s="151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35"/>
      <c r="CD183" s="136"/>
      <c r="CE183" s="137"/>
      <c r="CF183" s="137"/>
      <c r="CG183" s="138" t="s">
        <v>76</v>
      </c>
      <c r="CH183" s="138"/>
      <c r="CI183" s="138"/>
      <c r="CJ183" s="138"/>
      <c r="CK183" s="138"/>
      <c r="CL183" s="138"/>
      <c r="CM183" s="138"/>
      <c r="CN183" s="138"/>
      <c r="CO183" s="140"/>
      <c r="CP183" s="90"/>
    </row>
    <row r="184" ht="16.5" hidden="1" spans="1:94">
      <c r="A184" s="97">
        <v>386</v>
      </c>
      <c r="B184" s="97" t="s">
        <v>5479</v>
      </c>
      <c r="C184" s="156" t="s">
        <v>5480</v>
      </c>
      <c r="D184" s="96" t="s">
        <v>71</v>
      </c>
      <c r="E184" s="137"/>
      <c r="F184" s="137"/>
      <c r="G184" s="137"/>
      <c r="H184" s="145" t="s">
        <v>195</v>
      </c>
      <c r="I184" s="96"/>
      <c r="J184" s="105"/>
      <c r="K184" s="106"/>
      <c r="L184" s="107" t="str">
        <f>_xlfn.IFNA(VLOOKUP(B184,'[1]CDM Patients Data'!$B$389:$O$5000,7,FALSE),"")</f>
        <v>Ovary</v>
      </c>
      <c r="M184" s="114">
        <f>_xlfn.IFNA(VLOOKUP(B184,'[1]CDM Patients Data'!$B$389:$O$5000,8,FALSE),"")</f>
        <v>0</v>
      </c>
      <c r="N184" s="114">
        <f>_xlfn.IFNA(VLOOKUP(B184,'[1]CDM Patients Data'!$B$389:$O$5000,9,FALSE),"")</f>
        <v>0</v>
      </c>
      <c r="O184" s="114">
        <f>_xlfn.IFNA(VLOOKUP(B184,'[1]CDM Patients Data'!$B$389:$O$5000,10,FALSE),"")</f>
        <v>0</v>
      </c>
      <c r="P184" s="106"/>
      <c r="Q184" s="136"/>
      <c r="R184" s="96" t="s">
        <v>5183</v>
      </c>
      <c r="S184" s="137"/>
      <c r="T184" s="137"/>
      <c r="U184" s="137"/>
      <c r="V184" s="149"/>
      <c r="W184" s="118" t="s">
        <v>80</v>
      </c>
      <c r="X184" s="121">
        <v>56661483</v>
      </c>
      <c r="Y184" s="118">
        <f t="shared" si="10"/>
        <v>16.9984449</v>
      </c>
      <c r="Z184" s="125"/>
      <c r="AA184" s="122" t="s">
        <v>81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>
        <v>3.4</v>
      </c>
      <c r="AS184" s="125">
        <v>6.37</v>
      </c>
      <c r="AT184" s="125" t="str">
        <f t="shared" si="7"/>
        <v>LOW</v>
      </c>
      <c r="AU184" s="125" t="str">
        <f t="shared" si="8"/>
        <v>MSS</v>
      </c>
      <c r="AV184" s="125"/>
      <c r="AW184" s="131"/>
      <c r="AX184" s="134"/>
      <c r="AY184" s="125"/>
      <c r="AZ184" s="125"/>
      <c r="BA184" s="151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31"/>
      <c r="BM184" s="134"/>
      <c r="BN184" s="125"/>
      <c r="BO184" s="125"/>
      <c r="BP184" s="151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35"/>
      <c r="CD184" s="136"/>
      <c r="CE184" s="137"/>
      <c r="CF184" s="137"/>
      <c r="CG184" s="138" t="s">
        <v>5382</v>
      </c>
      <c r="CH184" s="138"/>
      <c r="CI184" s="138"/>
      <c r="CJ184" s="138"/>
      <c r="CK184" s="138"/>
      <c r="CL184" s="138"/>
      <c r="CM184" s="138"/>
      <c r="CN184" s="138"/>
      <c r="CO184" s="140"/>
      <c r="CP184" s="90"/>
    </row>
    <row r="185" ht="15" hidden="1" spans="1:94">
      <c r="A185" s="97">
        <v>387</v>
      </c>
      <c r="B185" s="94" t="s">
        <v>5481</v>
      </c>
      <c r="C185" s="99" t="s">
        <v>5482</v>
      </c>
      <c r="D185" s="96" t="s">
        <v>71</v>
      </c>
      <c r="E185" s="137"/>
      <c r="F185" s="137"/>
      <c r="G185" s="137"/>
      <c r="H185" s="145" t="s">
        <v>5483</v>
      </c>
      <c r="I185" s="96"/>
      <c r="J185" s="105"/>
      <c r="K185" s="106"/>
      <c r="L185" s="107" t="str">
        <f>_xlfn.IFNA(VLOOKUP(B185,'[1]CDM Patients Data'!$B$389:$O$5000,7,FALSE),"")</f>
        <v>Appendix</v>
      </c>
      <c r="M185" s="114">
        <f>_xlfn.IFNA(VLOOKUP(B185,'[1]CDM Patients Data'!$B$389:$O$5000,8,FALSE),"")</f>
        <v>0</v>
      </c>
      <c r="N185" s="114">
        <f>_xlfn.IFNA(VLOOKUP(B185,'[1]CDM Patients Data'!$B$389:$O$5000,9,FALSE),"")</f>
        <v>0</v>
      </c>
      <c r="O185" s="114">
        <f>_xlfn.IFNA(VLOOKUP(B185,'[1]CDM Patients Data'!$B$389:$O$5000,10,FALSE),"")</f>
        <v>0</v>
      </c>
      <c r="P185" s="106"/>
      <c r="Q185" s="136"/>
      <c r="R185" s="96" t="s">
        <v>5183</v>
      </c>
      <c r="S185" s="137"/>
      <c r="T185" s="137"/>
      <c r="U185" s="137"/>
      <c r="V185" s="149"/>
      <c r="W185" s="118" t="s">
        <v>80</v>
      </c>
      <c r="X185" s="121">
        <v>54852113</v>
      </c>
      <c r="Y185" s="118">
        <f t="shared" si="10"/>
        <v>16.4556339</v>
      </c>
      <c r="Z185" s="125"/>
      <c r="AA185" s="122" t="s">
        <v>94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>
        <v>3.2</v>
      </c>
      <c r="AS185" s="125">
        <v>7.12</v>
      </c>
      <c r="AT185" s="125" t="str">
        <f t="shared" si="7"/>
        <v>LOW</v>
      </c>
      <c r="AU185" s="125" t="str">
        <f t="shared" si="8"/>
        <v>MSS</v>
      </c>
      <c r="AV185" s="125"/>
      <c r="AW185" s="131"/>
      <c r="AX185" s="134"/>
      <c r="AY185" s="125"/>
      <c r="AZ185" s="125"/>
      <c r="BA185" s="151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  <c r="BL185" s="131"/>
      <c r="BM185" s="134"/>
      <c r="BN185" s="125"/>
      <c r="BO185" s="125"/>
      <c r="BP185" s="151"/>
      <c r="BQ185" s="125"/>
      <c r="BR185" s="125"/>
      <c r="BS185" s="125"/>
      <c r="BT185" s="125"/>
      <c r="BU185" s="125"/>
      <c r="BV185" s="125"/>
      <c r="BW185" s="125"/>
      <c r="BX185" s="125"/>
      <c r="BY185" s="125"/>
      <c r="BZ185" s="125"/>
      <c r="CA185" s="125"/>
      <c r="CB185" s="125"/>
      <c r="CC185" s="135"/>
      <c r="CD185" s="136"/>
      <c r="CE185" s="137"/>
      <c r="CF185" s="137"/>
      <c r="CG185" s="138" t="s">
        <v>5382</v>
      </c>
      <c r="CH185" s="138"/>
      <c r="CI185" s="138"/>
      <c r="CJ185" s="138"/>
      <c r="CK185" s="138"/>
      <c r="CL185" s="138"/>
      <c r="CM185" s="138"/>
      <c r="CN185" s="138"/>
      <c r="CO185" s="140"/>
      <c r="CP185" s="90"/>
    </row>
    <row r="186" ht="15" hidden="1" spans="1:94">
      <c r="A186" s="97">
        <v>388</v>
      </c>
      <c r="B186" s="94" t="s">
        <v>5484</v>
      </c>
      <c r="C186" s="99" t="s">
        <v>5485</v>
      </c>
      <c r="D186" s="96" t="s">
        <v>71</v>
      </c>
      <c r="E186" s="137"/>
      <c r="F186" s="137"/>
      <c r="G186" s="137"/>
      <c r="H186" s="145" t="s">
        <v>354</v>
      </c>
      <c r="I186" s="96"/>
      <c r="J186" s="105"/>
      <c r="K186" s="106"/>
      <c r="L186" s="107" t="str">
        <f>_xlfn.IFNA(VLOOKUP(B186,'[1]CDM Patients Data'!$B$389:$O$5000,7,FALSE),"")</f>
        <v>Breast</v>
      </c>
      <c r="M186" s="114">
        <f>_xlfn.IFNA(VLOOKUP(B186,'[1]CDM Patients Data'!$B$389:$O$5000,8,FALSE),"")</f>
        <v>0</v>
      </c>
      <c r="N186" s="114">
        <f>_xlfn.IFNA(VLOOKUP(B186,'[1]CDM Patients Data'!$B$389:$O$5000,9,FALSE),"")</f>
        <v>0</v>
      </c>
      <c r="O186" s="114">
        <f>_xlfn.IFNA(VLOOKUP(B186,'[1]CDM Patients Data'!$B$389:$O$5000,10,FALSE),"")</f>
        <v>0</v>
      </c>
      <c r="P186" s="106"/>
      <c r="Q186" s="136"/>
      <c r="R186" s="96" t="s">
        <v>5183</v>
      </c>
      <c r="S186" s="137"/>
      <c r="T186" s="137"/>
      <c r="U186" s="137"/>
      <c r="V186" s="149"/>
      <c r="W186" s="118" t="s">
        <v>80</v>
      </c>
      <c r="X186" s="121">
        <v>152527152</v>
      </c>
      <c r="Y186" s="118">
        <f t="shared" si="10"/>
        <v>45.7581456</v>
      </c>
      <c r="Z186" s="125"/>
      <c r="AA186" s="122" t="s">
        <v>718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>
        <v>0.04</v>
      </c>
      <c r="AS186" s="125">
        <v>18.21</v>
      </c>
      <c r="AT186" s="125" t="str">
        <f t="shared" si="7"/>
        <v>LOW</v>
      </c>
      <c r="AU186" s="125" t="str">
        <f t="shared" si="8"/>
        <v>MSI-H</v>
      </c>
      <c r="AV186" s="125"/>
      <c r="AW186" s="131"/>
      <c r="AX186" s="134"/>
      <c r="AY186" s="125"/>
      <c r="AZ186" s="125"/>
      <c r="BA186" s="151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31"/>
      <c r="BM186" s="134"/>
      <c r="BN186" s="125"/>
      <c r="BO186" s="125"/>
      <c r="BP186" s="151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35"/>
      <c r="CD186" s="136"/>
      <c r="CE186" s="137"/>
      <c r="CF186" s="137"/>
      <c r="CG186" s="138" t="s">
        <v>5382</v>
      </c>
      <c r="CH186" s="138"/>
      <c r="CI186" s="138"/>
      <c r="CJ186" s="138"/>
      <c r="CK186" s="138"/>
      <c r="CL186" s="138"/>
      <c r="CM186" s="138"/>
      <c r="CN186" s="138"/>
      <c r="CO186" s="140"/>
      <c r="CP186" s="90"/>
    </row>
    <row r="187" ht="15" hidden="1" spans="1:94">
      <c r="A187" s="97">
        <v>389</v>
      </c>
      <c r="B187" s="94" t="s">
        <v>5486</v>
      </c>
      <c r="C187" s="94" t="s">
        <v>5487</v>
      </c>
      <c r="D187" s="96" t="s">
        <v>4961</v>
      </c>
      <c r="E187" s="137"/>
      <c r="F187" s="137"/>
      <c r="G187" s="137"/>
      <c r="H187" s="145" t="s">
        <v>5488</v>
      </c>
      <c r="I187" s="96"/>
      <c r="J187" s="105"/>
      <c r="K187" s="106"/>
      <c r="L187" s="107" t="str">
        <f>_xlfn.IFNA(VLOOKUP(B187,'[1]CDM Patients Data'!$B$389:$O$5000,7,FALSE),"")</f>
        <v>Rectum</v>
      </c>
      <c r="M187" s="114">
        <f>_xlfn.IFNA(VLOOKUP(B187,'[1]CDM Patients Data'!$B$389:$O$5000,8,FALSE),"")</f>
        <v>0</v>
      </c>
      <c r="N187" s="114">
        <f>_xlfn.IFNA(VLOOKUP(B187,'[1]CDM Patients Data'!$B$389:$O$5000,9,FALSE),"")</f>
        <v>0</v>
      </c>
      <c r="O187" s="114">
        <f>_xlfn.IFNA(VLOOKUP(B187,'[1]CDM Patients Data'!$B$389:$O$5000,10,FALSE),"")</f>
        <v>0</v>
      </c>
      <c r="P187" s="106"/>
      <c r="Q187" s="136"/>
      <c r="R187" s="96" t="s">
        <v>5471</v>
      </c>
      <c r="S187" s="137"/>
      <c r="T187" s="137"/>
      <c r="U187" s="137"/>
      <c r="V187" s="149"/>
      <c r="W187" s="118" t="s">
        <v>80</v>
      </c>
      <c r="X187" s="119">
        <v>56498125</v>
      </c>
      <c r="Y187" s="118">
        <f t="shared" si="10"/>
        <v>16.9494375</v>
      </c>
      <c r="Z187" s="125"/>
      <c r="AA187" s="122" t="s">
        <v>81</v>
      </c>
      <c r="AB187" s="124" t="s">
        <v>279</v>
      </c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>
        <v>7.81</v>
      </c>
      <c r="AS187" s="125">
        <v>18.45</v>
      </c>
      <c r="AT187" s="125" t="str">
        <f t="shared" si="7"/>
        <v>LOW</v>
      </c>
      <c r="AU187" s="125" t="str">
        <f t="shared" si="8"/>
        <v>MSI-H</v>
      </c>
      <c r="AV187" s="125"/>
      <c r="AW187" s="131"/>
      <c r="AX187" s="134"/>
      <c r="AY187" s="125"/>
      <c r="AZ187" s="125"/>
      <c r="BA187" s="151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31"/>
      <c r="BM187" s="134"/>
      <c r="BN187" s="125"/>
      <c r="BO187" s="125"/>
      <c r="BP187" s="151"/>
      <c r="BQ187" s="125"/>
      <c r="BR187" s="125"/>
      <c r="BS187" s="125"/>
      <c r="BT187" s="125"/>
      <c r="BU187" s="125"/>
      <c r="BV187" s="125"/>
      <c r="BW187" s="125"/>
      <c r="BX187" s="125"/>
      <c r="BY187" s="125"/>
      <c r="BZ187" s="125"/>
      <c r="CA187" s="125"/>
      <c r="CB187" s="125"/>
      <c r="CC187" s="135"/>
      <c r="CD187" s="136"/>
      <c r="CE187" s="137"/>
      <c r="CF187" s="137"/>
      <c r="CG187" s="138" t="s">
        <v>5382</v>
      </c>
      <c r="CH187" s="138"/>
      <c r="CI187" s="138"/>
      <c r="CJ187" s="138"/>
      <c r="CK187" s="138"/>
      <c r="CL187" s="138"/>
      <c r="CM187" s="138"/>
      <c r="CN187" s="138"/>
      <c r="CO187" s="140"/>
      <c r="CP187" s="90"/>
    </row>
    <row r="188" ht="15" hidden="1" spans="1:94">
      <c r="A188" s="97">
        <v>390</v>
      </c>
      <c r="B188" s="94" t="s">
        <v>5489</v>
      </c>
      <c r="C188" s="99" t="s">
        <v>5490</v>
      </c>
      <c r="D188" s="96" t="s">
        <v>99</v>
      </c>
      <c r="E188" s="137"/>
      <c r="F188" s="137"/>
      <c r="G188" s="137"/>
      <c r="H188" s="145" t="s">
        <v>5491</v>
      </c>
      <c r="I188" s="96"/>
      <c r="J188" s="105"/>
      <c r="K188" s="106"/>
      <c r="L188" s="107" t="str">
        <f>_xlfn.IFNA(VLOOKUP(B188,'[1]CDM Patients Data'!$B$389:$O$5000,7,FALSE),"")</f>
        <v>Breast</v>
      </c>
      <c r="M188" s="114">
        <f>_xlfn.IFNA(VLOOKUP(B188,'[1]CDM Patients Data'!$B$389:$O$5000,8,FALSE),"")</f>
        <v>0</v>
      </c>
      <c r="N188" s="114">
        <f>_xlfn.IFNA(VLOOKUP(B188,'[1]CDM Patients Data'!$B$389:$O$5000,9,FALSE),"")</f>
        <v>0</v>
      </c>
      <c r="O188" s="114">
        <f>_xlfn.IFNA(VLOOKUP(B188,'[1]CDM Patients Data'!$B$389:$O$5000,10,FALSE),"")</f>
        <v>0</v>
      </c>
      <c r="P188" s="106"/>
      <c r="Q188" s="136"/>
      <c r="R188" s="96" t="s">
        <v>5183</v>
      </c>
      <c r="S188" s="137"/>
      <c r="T188" s="137"/>
      <c r="U188" s="137"/>
      <c r="V188" s="149"/>
      <c r="W188" s="118" t="s">
        <v>80</v>
      </c>
      <c r="X188" s="119">
        <v>31372970</v>
      </c>
      <c r="Y188" s="118">
        <f t="shared" si="10"/>
        <v>9.411891</v>
      </c>
      <c r="Z188" s="125"/>
      <c r="AA188" s="122" t="s">
        <v>94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 t="str">
        <f t="shared" si="7"/>
        <v>NA</v>
      </c>
      <c r="AU188" s="125" t="str">
        <f t="shared" si="8"/>
        <v>NA</v>
      </c>
      <c r="AV188" s="125"/>
      <c r="AW188" s="131"/>
      <c r="AX188" s="134"/>
      <c r="AY188" s="125"/>
      <c r="AZ188" s="125"/>
      <c r="BA188" s="151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31"/>
      <c r="BM188" s="134"/>
      <c r="BN188" s="125"/>
      <c r="BO188" s="125"/>
      <c r="BP188" s="151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35"/>
      <c r="CD188" s="136"/>
      <c r="CE188" s="137"/>
      <c r="CF188" s="137"/>
      <c r="CG188" s="138" t="s">
        <v>5382</v>
      </c>
      <c r="CH188" s="138"/>
      <c r="CI188" s="138"/>
      <c r="CJ188" s="138"/>
      <c r="CK188" s="138"/>
      <c r="CL188" s="138"/>
      <c r="CM188" s="138"/>
      <c r="CN188" s="138"/>
      <c r="CO188" s="140"/>
      <c r="CP188" s="90"/>
    </row>
    <row r="189" ht="15" hidden="1" spans="1:94">
      <c r="A189" s="97">
        <v>391</v>
      </c>
      <c r="B189" s="94" t="s">
        <v>5492</v>
      </c>
      <c r="C189" s="97" t="s">
        <v>5493</v>
      </c>
      <c r="D189" s="96" t="s">
        <v>99</v>
      </c>
      <c r="E189" s="137"/>
      <c r="F189" s="137"/>
      <c r="G189" s="137"/>
      <c r="H189" s="145" t="s">
        <v>5494</v>
      </c>
      <c r="I189" s="96"/>
      <c r="J189" s="105"/>
      <c r="K189" s="106"/>
      <c r="L189" s="107" t="str">
        <f>_xlfn.IFNA(VLOOKUP(B189,'[1]CDM Patients Data'!$B$389:$O$5000,7,FALSE),"")</f>
        <v>Prostate</v>
      </c>
      <c r="M189" s="114">
        <f>_xlfn.IFNA(VLOOKUP(B189,'[1]CDM Patients Data'!$B$389:$O$5000,8,FALSE),"")</f>
        <v>0</v>
      </c>
      <c r="N189" s="114">
        <f>_xlfn.IFNA(VLOOKUP(B189,'[1]CDM Patients Data'!$B$389:$O$5000,9,FALSE),"")</f>
        <v>0</v>
      </c>
      <c r="O189" s="114">
        <f>_xlfn.IFNA(VLOOKUP(B189,'[1]CDM Patients Data'!$B$389:$O$5000,10,FALSE),"")</f>
        <v>0</v>
      </c>
      <c r="P189" s="106"/>
      <c r="Q189" s="136"/>
      <c r="R189" s="96" t="s">
        <v>5183</v>
      </c>
      <c r="S189" s="137"/>
      <c r="T189" s="137"/>
      <c r="U189" s="137"/>
      <c r="V189" s="149"/>
      <c r="W189" s="118" t="s">
        <v>80</v>
      </c>
      <c r="X189" s="160">
        <v>31202570</v>
      </c>
      <c r="Y189" s="118">
        <f t="shared" si="10"/>
        <v>9.360771</v>
      </c>
      <c r="Z189" s="125"/>
      <c r="AA189" s="122" t="s">
        <v>94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 t="str">
        <f t="shared" si="7"/>
        <v>NA</v>
      </c>
      <c r="AU189" s="125" t="str">
        <f t="shared" si="8"/>
        <v>NA</v>
      </c>
      <c r="AV189" s="125"/>
      <c r="AW189" s="131"/>
      <c r="AX189" s="134"/>
      <c r="AY189" s="125"/>
      <c r="AZ189" s="125"/>
      <c r="BA189" s="151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31"/>
      <c r="BM189" s="134"/>
      <c r="BN189" s="125"/>
      <c r="BO189" s="125"/>
      <c r="BP189" s="151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35"/>
      <c r="CD189" s="136"/>
      <c r="CE189" s="137"/>
      <c r="CF189" s="137"/>
      <c r="CG189" s="138" t="s">
        <v>5382</v>
      </c>
      <c r="CH189" s="138"/>
      <c r="CI189" s="138"/>
      <c r="CJ189" s="138"/>
      <c r="CK189" s="138"/>
      <c r="CL189" s="138"/>
      <c r="CM189" s="138"/>
      <c r="CN189" s="138"/>
      <c r="CO189" s="140"/>
      <c r="CP189" s="90"/>
    </row>
    <row r="190" ht="15" hidden="1" spans="1:94">
      <c r="A190" s="97">
        <v>392</v>
      </c>
      <c r="B190" s="94" t="s">
        <v>5495</v>
      </c>
      <c r="C190" s="94" t="s">
        <v>5496</v>
      </c>
      <c r="D190" s="96" t="s">
        <v>71</v>
      </c>
      <c r="E190" s="137"/>
      <c r="F190" s="137"/>
      <c r="G190" s="137"/>
      <c r="H190" s="102" t="s">
        <v>5497</v>
      </c>
      <c r="I190" s="96"/>
      <c r="J190" s="105"/>
      <c r="K190" s="106"/>
      <c r="L190" s="107" t="str">
        <f>_xlfn.IFNA(VLOOKUP(B190,'[1]CDM Patients Data'!$B$389:$O$5000,7,FALSE),"")</f>
        <v>Urothelial carcinoma</v>
      </c>
      <c r="M190" s="114">
        <f>_xlfn.IFNA(VLOOKUP(B190,'[1]CDM Patients Data'!$B$389:$O$5000,8,FALSE),"")</f>
        <v>0</v>
      </c>
      <c r="N190" s="114">
        <f>_xlfn.IFNA(VLOOKUP(B190,'[1]CDM Patients Data'!$B$389:$O$5000,9,FALSE),"")</f>
        <v>0</v>
      </c>
      <c r="O190" s="114">
        <f>_xlfn.IFNA(VLOOKUP(B190,'[1]CDM Patients Data'!$B$389:$O$5000,10,FALSE),"")</f>
        <v>0</v>
      </c>
      <c r="P190" s="106"/>
      <c r="Q190" s="136"/>
      <c r="R190" s="96" t="s">
        <v>5183</v>
      </c>
      <c r="S190" s="137"/>
      <c r="T190" s="137"/>
      <c r="U190" s="137"/>
      <c r="V190" s="149"/>
      <c r="W190" s="118" t="s">
        <v>80</v>
      </c>
      <c r="X190" s="121">
        <v>61834691</v>
      </c>
      <c r="Y190" s="118">
        <f t="shared" si="10"/>
        <v>18.5504073</v>
      </c>
      <c r="Z190" s="125"/>
      <c r="AA190" s="122" t="s">
        <v>81</v>
      </c>
      <c r="AB190" s="124" t="s">
        <v>280</v>
      </c>
      <c r="AC190" s="124" t="s">
        <v>178</v>
      </c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>
        <v>1.73</v>
      </c>
      <c r="AS190" s="125">
        <v>8.06</v>
      </c>
      <c r="AT190" s="125" t="str">
        <f t="shared" si="7"/>
        <v>LOW</v>
      </c>
      <c r="AU190" s="125" t="str">
        <f t="shared" si="8"/>
        <v>MSS</v>
      </c>
      <c r="AV190" s="125"/>
      <c r="AW190" s="131"/>
      <c r="AX190" s="134"/>
      <c r="AY190" s="125"/>
      <c r="AZ190" s="125"/>
      <c r="BA190" s="151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31"/>
      <c r="BM190" s="134"/>
      <c r="BN190" s="125"/>
      <c r="BO190" s="125"/>
      <c r="BP190" s="151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35"/>
      <c r="CD190" s="136"/>
      <c r="CE190" s="137"/>
      <c r="CF190" s="137"/>
      <c r="CG190" s="138" t="s">
        <v>5382</v>
      </c>
      <c r="CH190" s="138"/>
      <c r="CI190" s="138"/>
      <c r="CJ190" s="138"/>
      <c r="CK190" s="138"/>
      <c r="CL190" s="138"/>
      <c r="CM190" s="138"/>
      <c r="CN190" s="138"/>
      <c r="CO190" s="140"/>
      <c r="CP190" s="90"/>
    </row>
    <row r="191" ht="15" hidden="1" spans="1:94">
      <c r="A191" s="97">
        <v>393</v>
      </c>
      <c r="B191" s="97" t="s">
        <v>5498</v>
      </c>
      <c r="C191" s="97" t="s">
        <v>5499</v>
      </c>
      <c r="D191" s="96" t="s">
        <v>71</v>
      </c>
      <c r="E191" s="137"/>
      <c r="F191" s="137"/>
      <c r="G191" s="137"/>
      <c r="H191" s="145" t="s">
        <v>5500</v>
      </c>
      <c r="I191" s="96"/>
      <c r="J191" s="105"/>
      <c r="K191" s="106"/>
      <c r="L191" s="107" t="str">
        <f>_xlfn.IFNA(VLOOKUP(B191,'[1]CDM Patients Data'!$B$389:$O$5000,7,FALSE),"")</f>
        <v>Prostate</v>
      </c>
      <c r="M191" s="114">
        <f>_xlfn.IFNA(VLOOKUP(B191,'[1]CDM Patients Data'!$B$389:$O$5000,8,FALSE),"")</f>
        <v>0</v>
      </c>
      <c r="N191" s="114">
        <f>_xlfn.IFNA(VLOOKUP(B191,'[1]CDM Patients Data'!$B$389:$O$5000,9,FALSE),"")</f>
        <v>0</v>
      </c>
      <c r="O191" s="114">
        <f>_xlfn.IFNA(VLOOKUP(B191,'[1]CDM Patients Data'!$B$389:$O$5000,10,FALSE),"")</f>
        <v>0</v>
      </c>
      <c r="P191" s="106"/>
      <c r="Q191" s="136"/>
      <c r="R191" s="96" t="s">
        <v>5183</v>
      </c>
      <c r="S191" s="137"/>
      <c r="T191" s="137"/>
      <c r="U191" s="137"/>
      <c r="V191" s="149"/>
      <c r="W191" s="118" t="s">
        <v>80</v>
      </c>
      <c r="X191" s="121">
        <v>69284579</v>
      </c>
      <c r="Y191" s="118">
        <f t="shared" si="10"/>
        <v>20.7853737</v>
      </c>
      <c r="Z191" s="125"/>
      <c r="AA191" s="122" t="s">
        <v>81</v>
      </c>
      <c r="AB191" s="124" t="s">
        <v>118</v>
      </c>
      <c r="AC191" s="124" t="s">
        <v>178</v>
      </c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>
        <v>17.85</v>
      </c>
      <c r="AS191" s="125">
        <v>8.61</v>
      </c>
      <c r="AT191" s="125" t="str">
        <f t="shared" si="7"/>
        <v>HIGH</v>
      </c>
      <c r="AU191" s="125" t="str">
        <f t="shared" si="8"/>
        <v>MSS</v>
      </c>
      <c r="AV191" s="125"/>
      <c r="AW191" s="131"/>
      <c r="AX191" s="134"/>
      <c r="AY191" s="125"/>
      <c r="AZ191" s="125"/>
      <c r="BA191" s="151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31"/>
      <c r="BM191" s="134"/>
      <c r="BN191" s="125"/>
      <c r="BO191" s="125"/>
      <c r="BP191" s="151"/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35"/>
      <c r="CD191" s="136"/>
      <c r="CE191" s="137"/>
      <c r="CF191" s="137"/>
      <c r="CG191" s="138" t="s">
        <v>5382</v>
      </c>
      <c r="CH191" s="138"/>
      <c r="CI191" s="138"/>
      <c r="CJ191" s="138"/>
      <c r="CK191" s="138"/>
      <c r="CL191" s="138"/>
      <c r="CM191" s="138"/>
      <c r="CN191" s="138"/>
      <c r="CO191" s="140"/>
      <c r="CP191" s="90"/>
    </row>
    <row r="192" ht="15" hidden="1" spans="1:94">
      <c r="A192" s="97">
        <v>394</v>
      </c>
      <c r="B192" s="97" t="s">
        <v>5501</v>
      </c>
      <c r="C192" s="97" t="s">
        <v>5502</v>
      </c>
      <c r="D192" s="96" t="s">
        <v>71</v>
      </c>
      <c r="E192" s="137"/>
      <c r="F192" s="137"/>
      <c r="G192" s="137"/>
      <c r="H192" s="145" t="s">
        <v>5503</v>
      </c>
      <c r="I192" s="96"/>
      <c r="J192" s="105"/>
      <c r="K192" s="106"/>
      <c r="L192" s="107" t="str">
        <f>_xlfn.IFNA(VLOOKUP(B192,'[1]CDM Patients Data'!$B$389:$O$5000,7,FALSE),"")</f>
        <v>Not Mentioned (Poorly differentiated maligant neoplasm)</v>
      </c>
      <c r="M192" s="114">
        <f>_xlfn.IFNA(VLOOKUP(B192,'[1]CDM Patients Data'!$B$389:$O$5000,8,FALSE),"")</f>
        <v>0</v>
      </c>
      <c r="N192" s="114">
        <f>_xlfn.IFNA(VLOOKUP(B192,'[1]CDM Patients Data'!$B$389:$O$5000,9,FALSE),"")</f>
        <v>0</v>
      </c>
      <c r="O192" s="114">
        <f>_xlfn.IFNA(VLOOKUP(B192,'[1]CDM Patients Data'!$B$389:$O$5000,10,FALSE),"")</f>
        <v>0</v>
      </c>
      <c r="P192" s="106"/>
      <c r="Q192" s="136"/>
      <c r="R192" s="96" t="s">
        <v>5183</v>
      </c>
      <c r="S192" s="137"/>
      <c r="T192" s="137"/>
      <c r="U192" s="137"/>
      <c r="V192" s="149"/>
      <c r="W192" s="118" t="s">
        <v>80</v>
      </c>
      <c r="X192" s="121">
        <v>46424060</v>
      </c>
      <c r="Y192" s="118">
        <f t="shared" si="10"/>
        <v>13.927218</v>
      </c>
      <c r="Z192" s="125"/>
      <c r="AA192" s="122" t="s">
        <v>94</v>
      </c>
      <c r="AB192" s="124" t="s">
        <v>118</v>
      </c>
      <c r="AC192" s="124" t="s">
        <v>279</v>
      </c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>
        <v>2.75</v>
      </c>
      <c r="AS192" s="125">
        <v>18.87</v>
      </c>
      <c r="AT192" s="125" t="str">
        <f t="shared" si="7"/>
        <v>LOW</v>
      </c>
      <c r="AU192" s="125" t="str">
        <f t="shared" si="8"/>
        <v>MSI-H</v>
      </c>
      <c r="AV192" s="125"/>
      <c r="AW192" s="131"/>
      <c r="AX192" s="134"/>
      <c r="AY192" s="125"/>
      <c r="AZ192" s="125"/>
      <c r="BA192" s="151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31"/>
      <c r="BM192" s="134"/>
      <c r="BN192" s="125"/>
      <c r="BO192" s="125"/>
      <c r="BP192" s="151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35"/>
      <c r="CD192" s="136"/>
      <c r="CE192" s="137"/>
      <c r="CF192" s="137"/>
      <c r="CG192" s="138" t="s">
        <v>5382</v>
      </c>
      <c r="CH192" s="138"/>
      <c r="CI192" s="138"/>
      <c r="CJ192" s="138"/>
      <c r="CK192" s="138"/>
      <c r="CL192" s="138"/>
      <c r="CM192" s="138"/>
      <c r="CN192" s="138"/>
      <c r="CO192" s="140"/>
      <c r="CP192" s="90"/>
    </row>
    <row r="193" ht="15" hidden="1" spans="1:94">
      <c r="A193" s="97">
        <v>395</v>
      </c>
      <c r="B193" s="97" t="s">
        <v>5504</v>
      </c>
      <c r="C193" s="97" t="s">
        <v>5505</v>
      </c>
      <c r="D193" s="96" t="s">
        <v>99</v>
      </c>
      <c r="E193" s="137"/>
      <c r="F193" s="137"/>
      <c r="G193" s="137"/>
      <c r="H193" s="145" t="s">
        <v>195</v>
      </c>
      <c r="I193" s="96"/>
      <c r="J193" s="105"/>
      <c r="K193" s="106"/>
      <c r="L193" s="107" t="str">
        <f>_xlfn.IFNA(VLOOKUP(B193,'[1]CDM Patients Data'!$B$389:$O$5000,7,FALSE),"")</f>
        <v>Ovary</v>
      </c>
      <c r="M193" s="114">
        <f>_xlfn.IFNA(VLOOKUP(B193,'[1]CDM Patients Data'!$B$389:$O$5000,8,FALSE),"")</f>
        <v>0</v>
      </c>
      <c r="N193" s="114">
        <f>_xlfn.IFNA(VLOOKUP(B193,'[1]CDM Patients Data'!$B$389:$O$5000,9,FALSE),"")</f>
        <v>0</v>
      </c>
      <c r="O193" s="114">
        <f>_xlfn.IFNA(VLOOKUP(B193,'[1]CDM Patients Data'!$B$389:$O$5000,10,FALSE),"")</f>
        <v>0</v>
      </c>
      <c r="P193" s="106"/>
      <c r="Q193" s="136"/>
      <c r="R193" s="96" t="s">
        <v>5183</v>
      </c>
      <c r="S193" s="137"/>
      <c r="T193" s="137"/>
      <c r="U193" s="137"/>
      <c r="V193" s="149"/>
      <c r="W193" s="118" t="s">
        <v>80</v>
      </c>
      <c r="X193" s="160">
        <v>27249611</v>
      </c>
      <c r="Y193" s="118">
        <f t="shared" si="10"/>
        <v>8.1748833</v>
      </c>
      <c r="Z193" s="125"/>
      <c r="AA193" s="122" t="s">
        <v>94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 t="str">
        <f t="shared" si="7"/>
        <v>NA</v>
      </c>
      <c r="AU193" s="125" t="str">
        <f t="shared" si="8"/>
        <v>NA</v>
      </c>
      <c r="AV193" s="125"/>
      <c r="AW193" s="131"/>
      <c r="AX193" s="134"/>
      <c r="AY193" s="125"/>
      <c r="AZ193" s="125"/>
      <c r="BA193" s="151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31"/>
      <c r="BM193" s="134"/>
      <c r="BN193" s="125"/>
      <c r="BO193" s="125"/>
      <c r="BP193" s="151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35"/>
      <c r="CD193" s="136"/>
      <c r="CE193" s="137"/>
      <c r="CF193" s="137"/>
      <c r="CG193" s="138" t="s">
        <v>5382</v>
      </c>
      <c r="CH193" s="138"/>
      <c r="CI193" s="138"/>
      <c r="CJ193" s="138"/>
      <c r="CK193" s="138"/>
      <c r="CL193" s="138"/>
      <c r="CM193" s="138"/>
      <c r="CN193" s="138"/>
      <c r="CO193" s="140"/>
      <c r="CP193" s="90"/>
    </row>
    <row r="194" ht="15" hidden="1" spans="1:94">
      <c r="A194" s="97">
        <v>396</v>
      </c>
      <c r="B194" s="97" t="s">
        <v>5506</v>
      </c>
      <c r="C194" s="97" t="s">
        <v>5507</v>
      </c>
      <c r="D194" s="96" t="s">
        <v>71</v>
      </c>
      <c r="E194" s="137"/>
      <c r="F194" s="137"/>
      <c r="G194" s="137"/>
      <c r="H194" s="145" t="s">
        <v>5508</v>
      </c>
      <c r="I194" s="96" t="s">
        <v>5509</v>
      </c>
      <c r="J194" s="105"/>
      <c r="K194" s="106"/>
      <c r="L194" s="107" t="str">
        <f>_xlfn.IFNA(VLOOKUP(B194,'[1]CDM Patients Data'!$B$389:$O$5000,7,FALSE),"")</f>
        <v>Breast</v>
      </c>
      <c r="M194" s="114">
        <f>_xlfn.IFNA(VLOOKUP(B194,'[1]CDM Patients Data'!$B$389:$O$5000,8,FALSE),"")</f>
        <v>0</v>
      </c>
      <c r="N194" s="114">
        <f>_xlfn.IFNA(VLOOKUP(B194,'[1]CDM Patients Data'!$B$389:$O$5000,9,FALSE),"")</f>
        <v>0</v>
      </c>
      <c r="O194" s="114">
        <f>_xlfn.IFNA(VLOOKUP(B194,'[1]CDM Patients Data'!$B$389:$O$5000,10,FALSE),"")</f>
        <v>0</v>
      </c>
      <c r="P194" s="106"/>
      <c r="Q194" s="136"/>
      <c r="R194" s="96" t="s">
        <v>5183</v>
      </c>
      <c r="S194" s="137"/>
      <c r="T194" s="137"/>
      <c r="U194" s="137"/>
      <c r="V194" s="149"/>
      <c r="W194" s="118" t="s">
        <v>80</v>
      </c>
      <c r="X194" s="121">
        <v>68258278</v>
      </c>
      <c r="Y194" s="118">
        <f t="shared" si="10"/>
        <v>20.4774834</v>
      </c>
      <c r="Z194" s="125"/>
      <c r="AA194" s="122" t="s">
        <v>81</v>
      </c>
      <c r="AB194" s="124" t="s">
        <v>118</v>
      </c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>
        <v>1.51</v>
      </c>
      <c r="AS194" s="125">
        <v>7.3</v>
      </c>
      <c r="AT194" s="125" t="str">
        <f t="shared" si="7"/>
        <v>LOW</v>
      </c>
      <c r="AU194" s="125" t="str">
        <f t="shared" si="8"/>
        <v>MSS</v>
      </c>
      <c r="AV194" s="125"/>
      <c r="AW194" s="131"/>
      <c r="AX194" s="134"/>
      <c r="AY194" s="125"/>
      <c r="AZ194" s="125"/>
      <c r="BA194" s="151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31"/>
      <c r="BM194" s="134"/>
      <c r="BN194" s="125"/>
      <c r="BO194" s="125"/>
      <c r="BP194" s="151"/>
      <c r="BQ194" s="125"/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/>
      <c r="CB194" s="125"/>
      <c r="CC194" s="135"/>
      <c r="CD194" s="136"/>
      <c r="CE194" s="137"/>
      <c r="CF194" s="137"/>
      <c r="CG194" s="138" t="s">
        <v>5382</v>
      </c>
      <c r="CH194" s="138"/>
      <c r="CI194" s="138"/>
      <c r="CJ194" s="138"/>
      <c r="CK194" s="138"/>
      <c r="CL194" s="138"/>
      <c r="CM194" s="138"/>
      <c r="CN194" s="138"/>
      <c r="CO194" s="140"/>
      <c r="CP194" s="90"/>
    </row>
    <row r="195" ht="15" hidden="1" spans="1:94">
      <c r="A195" s="97">
        <v>397</v>
      </c>
      <c r="B195" s="94" t="s">
        <v>5510</v>
      </c>
      <c r="C195" s="97" t="s">
        <v>5511</v>
      </c>
      <c r="D195" s="96" t="s">
        <v>71</v>
      </c>
      <c r="E195" s="137"/>
      <c r="F195" s="137"/>
      <c r="G195" s="137"/>
      <c r="H195" s="145" t="s">
        <v>5512</v>
      </c>
      <c r="I195" s="96" t="s">
        <v>5513</v>
      </c>
      <c r="J195" s="105"/>
      <c r="K195" s="106"/>
      <c r="L195" s="107" t="str">
        <f>_xlfn.IFNA(VLOOKUP(B195,'[1]CDM Patients Data'!$B$389:$O$5000,7,FALSE),"")</f>
        <v>Breast</v>
      </c>
      <c r="M195" s="114">
        <f>_xlfn.IFNA(VLOOKUP(B195,'[1]CDM Patients Data'!$B$389:$O$5000,8,FALSE),"")</f>
        <v>0</v>
      </c>
      <c r="N195" s="114">
        <f>_xlfn.IFNA(VLOOKUP(B195,'[1]CDM Patients Data'!$B$389:$O$5000,9,FALSE),"")</f>
        <v>0</v>
      </c>
      <c r="O195" s="114">
        <f>_xlfn.IFNA(VLOOKUP(B195,'[1]CDM Patients Data'!$B$389:$O$5000,10,FALSE),"")</f>
        <v>0</v>
      </c>
      <c r="P195" s="106"/>
      <c r="Q195" s="136"/>
      <c r="R195" s="96" t="s">
        <v>5514</v>
      </c>
      <c r="S195" s="137"/>
      <c r="T195" s="137"/>
      <c r="U195" s="137"/>
      <c r="V195" s="149"/>
      <c r="W195" s="118" t="s">
        <v>80</v>
      </c>
      <c r="X195" s="121">
        <v>65160181</v>
      </c>
      <c r="Y195" s="118">
        <f t="shared" si="10"/>
        <v>19.5480543</v>
      </c>
      <c r="Z195" s="125"/>
      <c r="AA195" s="122" t="s">
        <v>718</v>
      </c>
      <c r="AB195" s="124" t="s">
        <v>5515</v>
      </c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>
        <v>7.27</v>
      </c>
      <c r="AS195" s="125">
        <v>10.08</v>
      </c>
      <c r="AT195" s="125" t="str">
        <f t="shared" ref="AT195:AT258" si="11">IF(AR195&gt;15,"HIGH",IF(AR195="","NA",IF(AR195="CE-Awaited for standardization","UNDER_STANDARDIZATION",IF(AR195&lt;15,"LOW"))))</f>
        <v>LOW</v>
      </c>
      <c r="AU195" s="125" t="str">
        <f t="shared" ref="AU195:AU258" si="12">IF(AS195&gt;15,"MSI-H",IF(AS195="","NA",IF(AS195&lt;15,"MSS")))</f>
        <v>MSS</v>
      </c>
      <c r="AV195" s="125"/>
      <c r="AW195" s="131"/>
      <c r="AX195" s="134"/>
      <c r="AY195" s="125"/>
      <c r="AZ195" s="125"/>
      <c r="BA195" s="151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31"/>
      <c r="BM195" s="134"/>
      <c r="BN195" s="125"/>
      <c r="BO195" s="125"/>
      <c r="BP195" s="151"/>
      <c r="BQ195" s="125"/>
      <c r="BR195" s="125"/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35"/>
      <c r="CD195" s="136"/>
      <c r="CE195" s="137"/>
      <c r="CF195" s="137"/>
      <c r="CG195" s="138" t="s">
        <v>5382</v>
      </c>
      <c r="CH195" s="138"/>
      <c r="CI195" s="138"/>
      <c r="CJ195" s="138"/>
      <c r="CK195" s="138"/>
      <c r="CL195" s="138"/>
      <c r="CM195" s="138"/>
      <c r="CN195" s="138"/>
      <c r="CO195" s="140"/>
      <c r="CP195" s="90"/>
    </row>
    <row r="196" ht="15" hidden="1" spans="1:94">
      <c r="A196" s="97">
        <v>398</v>
      </c>
      <c r="B196" s="97" t="s">
        <v>5516</v>
      </c>
      <c r="C196" s="97" t="s">
        <v>5517</v>
      </c>
      <c r="D196" s="96" t="s">
        <v>71</v>
      </c>
      <c r="E196" s="137"/>
      <c r="F196" s="137"/>
      <c r="G196" s="137"/>
      <c r="H196" s="145" t="s">
        <v>195</v>
      </c>
      <c r="I196" s="96"/>
      <c r="J196" s="105"/>
      <c r="K196" s="106"/>
      <c r="L196" s="107" t="str">
        <f>_xlfn.IFNA(VLOOKUP(B196,'[1]CDM Patients Data'!$B$389:$O$5000,7,FALSE),"")</f>
        <v>Ovary</v>
      </c>
      <c r="M196" s="114">
        <f>_xlfn.IFNA(VLOOKUP(B196,'[1]CDM Patients Data'!$B$389:$O$5000,8,FALSE),"")</f>
        <v>0</v>
      </c>
      <c r="N196" s="114">
        <f>_xlfn.IFNA(VLOOKUP(B196,'[1]CDM Patients Data'!$B$389:$O$5000,9,FALSE),"")</f>
        <v>0</v>
      </c>
      <c r="O196" s="114">
        <f>_xlfn.IFNA(VLOOKUP(B196,'[1]CDM Patients Data'!$B$389:$O$5000,10,FALSE),"")</f>
        <v>0</v>
      </c>
      <c r="P196" s="106"/>
      <c r="Q196" s="136"/>
      <c r="R196" s="96" t="s">
        <v>5183</v>
      </c>
      <c r="S196" s="137"/>
      <c r="T196" s="137"/>
      <c r="U196" s="137"/>
      <c r="V196" s="149"/>
      <c r="W196" s="118" t="s">
        <v>80</v>
      </c>
      <c r="X196" s="121">
        <v>52105477</v>
      </c>
      <c r="Y196" s="118">
        <f t="shared" si="10"/>
        <v>15.6316431</v>
      </c>
      <c r="Z196" s="125"/>
      <c r="AA196" s="122" t="s">
        <v>81</v>
      </c>
      <c r="AB196" s="124" t="s">
        <v>485</v>
      </c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>
        <v>2.08</v>
      </c>
      <c r="AS196" s="125">
        <v>7.16</v>
      </c>
      <c r="AT196" s="125" t="str">
        <f t="shared" si="11"/>
        <v>LOW</v>
      </c>
      <c r="AU196" s="125" t="str">
        <f t="shared" si="12"/>
        <v>MSS</v>
      </c>
      <c r="AV196" s="125"/>
      <c r="AW196" s="131"/>
      <c r="AX196" s="134"/>
      <c r="AY196" s="125"/>
      <c r="AZ196" s="125"/>
      <c r="BA196" s="151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31"/>
      <c r="BM196" s="134"/>
      <c r="BN196" s="125"/>
      <c r="BO196" s="125"/>
      <c r="BP196" s="151"/>
      <c r="BQ196" s="125"/>
      <c r="BR196" s="125"/>
      <c r="BS196" s="125"/>
      <c r="BT196" s="125"/>
      <c r="BU196" s="125"/>
      <c r="BV196" s="125"/>
      <c r="BW196" s="125"/>
      <c r="BX196" s="125"/>
      <c r="BY196" s="125"/>
      <c r="BZ196" s="125"/>
      <c r="CA196" s="125"/>
      <c r="CB196" s="125"/>
      <c r="CC196" s="135"/>
      <c r="CD196" s="136"/>
      <c r="CE196" s="137"/>
      <c r="CF196" s="137"/>
      <c r="CG196" s="138" t="s">
        <v>5382</v>
      </c>
      <c r="CH196" s="138"/>
      <c r="CI196" s="138"/>
      <c r="CJ196" s="138"/>
      <c r="CK196" s="138"/>
      <c r="CL196" s="138"/>
      <c r="CM196" s="138"/>
      <c r="CN196" s="138"/>
      <c r="CO196" s="140"/>
      <c r="CP196" s="90"/>
    </row>
    <row r="197" ht="15" hidden="1" spans="1:94">
      <c r="A197" s="97">
        <v>399</v>
      </c>
      <c r="B197" s="97" t="s">
        <v>5518</v>
      </c>
      <c r="C197" s="97" t="s">
        <v>5519</v>
      </c>
      <c r="D197" s="96" t="s">
        <v>99</v>
      </c>
      <c r="E197" s="137"/>
      <c r="F197" s="137"/>
      <c r="G197" s="137"/>
      <c r="H197" s="145" t="s">
        <v>5520</v>
      </c>
      <c r="I197" s="96"/>
      <c r="J197" s="105"/>
      <c r="K197" s="106"/>
      <c r="L197" s="107" t="str">
        <f>_xlfn.IFNA(VLOOKUP(B197,'[1]CDM Patients Data'!$B$389:$O$5000,7,FALSE),"")</f>
        <v>Ileum</v>
      </c>
      <c r="M197" s="114">
        <f>_xlfn.IFNA(VLOOKUP(B197,'[1]CDM Patients Data'!$B$389:$O$5000,8,FALSE),"")</f>
        <v>0</v>
      </c>
      <c r="N197" s="114">
        <f>_xlfn.IFNA(VLOOKUP(B197,'[1]CDM Patients Data'!$B$389:$O$5000,9,FALSE),"")</f>
        <v>0</v>
      </c>
      <c r="O197" s="114">
        <f>_xlfn.IFNA(VLOOKUP(B197,'[1]CDM Patients Data'!$B$389:$O$5000,10,FALSE),"")</f>
        <v>0</v>
      </c>
      <c r="P197" s="106"/>
      <c r="Q197" s="136"/>
      <c r="R197" s="96" t="s">
        <v>5183</v>
      </c>
      <c r="S197" s="137"/>
      <c r="T197" s="137"/>
      <c r="U197" s="137"/>
      <c r="V197" s="149"/>
      <c r="W197" s="118" t="s">
        <v>80</v>
      </c>
      <c r="X197" s="160">
        <v>33207792</v>
      </c>
      <c r="Y197" s="118">
        <f t="shared" si="10"/>
        <v>9.9623376</v>
      </c>
      <c r="Z197" s="125"/>
      <c r="AA197" s="122" t="s">
        <v>81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 t="str">
        <f t="shared" si="11"/>
        <v>NA</v>
      </c>
      <c r="AU197" s="125" t="str">
        <f t="shared" si="12"/>
        <v>NA</v>
      </c>
      <c r="AV197" s="125"/>
      <c r="AW197" s="131"/>
      <c r="AX197" s="134"/>
      <c r="AY197" s="125"/>
      <c r="AZ197" s="125"/>
      <c r="BA197" s="151"/>
      <c r="BB197" s="125"/>
      <c r="BC197" s="125"/>
      <c r="BD197" s="125"/>
      <c r="BE197" s="125"/>
      <c r="BF197" s="126" t="s">
        <v>5424</v>
      </c>
      <c r="BG197" s="125"/>
      <c r="BH197" s="125"/>
      <c r="BI197" s="125"/>
      <c r="BJ197" s="125"/>
      <c r="BK197" s="125"/>
      <c r="BL197" s="131"/>
      <c r="BM197" s="134"/>
      <c r="BN197" s="125"/>
      <c r="BO197" s="125"/>
      <c r="BP197" s="151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35"/>
      <c r="CD197" s="136"/>
      <c r="CE197" s="137"/>
      <c r="CF197" s="137"/>
      <c r="CG197" s="138" t="s">
        <v>5382</v>
      </c>
      <c r="CH197" s="138"/>
      <c r="CI197" s="138"/>
      <c r="CJ197" s="138"/>
      <c r="CK197" s="138"/>
      <c r="CL197" s="138"/>
      <c r="CM197" s="138"/>
      <c r="CN197" s="138"/>
      <c r="CO197" s="140"/>
      <c r="CP197" s="90"/>
    </row>
    <row r="198" ht="15" spans="1:94">
      <c r="A198" s="97">
        <v>400</v>
      </c>
      <c r="B198" s="97" t="s">
        <v>5521</v>
      </c>
      <c r="C198" s="97" t="s">
        <v>5522</v>
      </c>
      <c r="D198" s="96" t="s">
        <v>122</v>
      </c>
      <c r="E198" s="137"/>
      <c r="F198" s="137"/>
      <c r="G198" s="137"/>
      <c r="H198" s="145" t="s">
        <v>5523</v>
      </c>
      <c r="I198" s="96" t="s">
        <v>5524</v>
      </c>
      <c r="J198" s="105"/>
      <c r="K198" s="106"/>
      <c r="L198" s="107" t="str">
        <f>_xlfn.IFNA(VLOOKUP(B198,'[1]CDM Patients Data'!$B$389:$O$5000,7,FALSE),"")</f>
        <v>Prostate</v>
      </c>
      <c r="M198" s="114">
        <f>_xlfn.IFNA(VLOOKUP(B198,'[1]CDM Patients Data'!$B$389:$O$5000,8,FALSE),"")</f>
        <v>0</v>
      </c>
      <c r="N198" s="114">
        <f>_xlfn.IFNA(VLOOKUP(B198,'[1]CDM Patients Data'!$B$389:$O$5000,9,FALSE),"")</f>
        <v>0</v>
      </c>
      <c r="O198" s="114">
        <f>_xlfn.IFNA(VLOOKUP(B198,'[1]CDM Patients Data'!$B$389:$O$5000,10,FALSE),"")</f>
        <v>0</v>
      </c>
      <c r="P198" s="106"/>
      <c r="Q198" s="136"/>
      <c r="R198" s="96" t="s">
        <v>5183</v>
      </c>
      <c r="S198" s="137"/>
      <c r="T198" s="137"/>
      <c r="U198" s="137"/>
      <c r="V198" s="149"/>
      <c r="W198" s="118" t="s">
        <v>80</v>
      </c>
      <c r="X198" s="160">
        <v>25115600</v>
      </c>
      <c r="Y198" s="118">
        <f t="shared" si="10"/>
        <v>7.53468</v>
      </c>
      <c r="Z198" s="125"/>
      <c r="AA198" s="122" t="s">
        <v>94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>
        <v>0.89</v>
      </c>
      <c r="AS198" s="125">
        <v>13.19</v>
      </c>
      <c r="AT198" s="125" t="str">
        <f t="shared" si="11"/>
        <v>LOW</v>
      </c>
      <c r="AU198" s="125" t="str">
        <f t="shared" si="12"/>
        <v>MSS</v>
      </c>
      <c r="AV198" s="125"/>
      <c r="AW198" s="131"/>
      <c r="AX198" s="134"/>
      <c r="AY198" s="125"/>
      <c r="AZ198" s="125"/>
      <c r="BA198" s="118" t="s">
        <v>80</v>
      </c>
      <c r="BB198" s="121">
        <v>12107498</v>
      </c>
      <c r="BC198" s="118">
        <f>BB198*2*150/10^9</f>
        <v>3.6322494</v>
      </c>
      <c r="BD198" s="125"/>
      <c r="BE198" s="125"/>
      <c r="BF198" s="125"/>
      <c r="BG198" s="125"/>
      <c r="BH198" s="125"/>
      <c r="BI198" s="125"/>
      <c r="BJ198" s="125"/>
      <c r="BK198" s="125"/>
      <c r="BL198" s="131"/>
      <c r="BM198" s="134"/>
      <c r="BN198" s="125"/>
      <c r="BO198" s="125"/>
      <c r="BP198" s="151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35"/>
      <c r="CD198" s="136"/>
      <c r="CE198" s="137"/>
      <c r="CF198" s="137"/>
      <c r="CG198" s="138" t="s">
        <v>80</v>
      </c>
      <c r="CH198" s="138"/>
      <c r="CI198" s="138"/>
      <c r="CJ198" s="138"/>
      <c r="CK198" s="138"/>
      <c r="CL198" s="138"/>
      <c r="CM198" s="138"/>
      <c r="CN198" s="138"/>
      <c r="CO198" s="140"/>
      <c r="CP198" s="90"/>
    </row>
    <row r="199" ht="15" hidden="1" spans="1:94">
      <c r="A199" s="97">
        <v>403</v>
      </c>
      <c r="B199" s="97" t="s">
        <v>5525</v>
      </c>
      <c r="C199" s="97" t="s">
        <v>5526</v>
      </c>
      <c r="D199" s="96" t="s">
        <v>99</v>
      </c>
      <c r="E199" s="137"/>
      <c r="F199" s="137"/>
      <c r="G199" s="137"/>
      <c r="H199" s="145" t="s">
        <v>5527</v>
      </c>
      <c r="I199" s="96"/>
      <c r="J199" s="105"/>
      <c r="K199" s="106"/>
      <c r="L199" s="107" t="str">
        <f>_xlfn.IFNA(VLOOKUP(B199,'[1]CDM Patients Data'!$B$389:$O$5000,7,FALSE),"")</f>
        <v>Breast</v>
      </c>
      <c r="M199" s="114">
        <f>_xlfn.IFNA(VLOOKUP(B199,'[1]CDM Patients Data'!$B$389:$O$5000,8,FALSE),"")</f>
        <v>0</v>
      </c>
      <c r="N199" s="114">
        <f>_xlfn.IFNA(VLOOKUP(B199,'[1]CDM Patients Data'!$B$389:$O$5000,9,FALSE),"")</f>
        <v>0</v>
      </c>
      <c r="O199" s="114">
        <f>_xlfn.IFNA(VLOOKUP(B199,'[1]CDM Patients Data'!$B$389:$O$5000,10,FALSE),"")</f>
        <v>0</v>
      </c>
      <c r="P199" s="106"/>
      <c r="Q199" s="136"/>
      <c r="R199" s="96" t="s">
        <v>5183</v>
      </c>
      <c r="S199" s="137"/>
      <c r="T199" s="137"/>
      <c r="U199" s="137"/>
      <c r="V199" s="149"/>
      <c r="W199" s="118" t="s">
        <v>80</v>
      </c>
      <c r="X199" s="160">
        <v>25269601</v>
      </c>
      <c r="Y199" s="118">
        <f t="shared" si="10"/>
        <v>7.5808803</v>
      </c>
      <c r="Z199" s="125"/>
      <c r="AA199" s="122" t="s">
        <v>94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 t="str">
        <f t="shared" si="11"/>
        <v>NA</v>
      </c>
      <c r="AU199" s="125" t="str">
        <f t="shared" si="12"/>
        <v>NA</v>
      </c>
      <c r="AV199" s="125"/>
      <c r="AW199" s="131"/>
      <c r="AX199" s="134"/>
      <c r="AY199" s="125"/>
      <c r="AZ199" s="125"/>
      <c r="BA199" s="151"/>
      <c r="BB199" s="125"/>
      <c r="BC199" s="125"/>
      <c r="BD199" s="125"/>
      <c r="BE199" s="125"/>
      <c r="BF199" s="126" t="s">
        <v>1465</v>
      </c>
      <c r="BG199" s="125"/>
      <c r="BH199" s="125"/>
      <c r="BI199" s="125"/>
      <c r="BJ199" s="125"/>
      <c r="BK199" s="125"/>
      <c r="BL199" s="131"/>
      <c r="BM199" s="134"/>
      <c r="BN199" s="125"/>
      <c r="BO199" s="125"/>
      <c r="BP199" s="151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35"/>
      <c r="CD199" s="136"/>
      <c r="CE199" s="137"/>
      <c r="CF199" s="137"/>
      <c r="CG199" s="138" t="s">
        <v>5382</v>
      </c>
      <c r="CH199" s="138"/>
      <c r="CI199" s="138"/>
      <c r="CJ199" s="138"/>
      <c r="CK199" s="138"/>
      <c r="CL199" s="138"/>
      <c r="CM199" s="138"/>
      <c r="CN199" s="138"/>
      <c r="CO199" s="140"/>
      <c r="CP199" s="90"/>
    </row>
    <row r="200" ht="15" hidden="1" spans="1:94">
      <c r="A200" s="97">
        <v>404</v>
      </c>
      <c r="B200" s="97" t="s">
        <v>5528</v>
      </c>
      <c r="C200" s="97" t="s">
        <v>5529</v>
      </c>
      <c r="D200" s="96" t="s">
        <v>99</v>
      </c>
      <c r="E200" s="137"/>
      <c r="F200" s="137"/>
      <c r="G200" s="137"/>
      <c r="H200" s="145" t="s">
        <v>5530</v>
      </c>
      <c r="I200" s="96"/>
      <c r="J200" s="105"/>
      <c r="K200" s="106"/>
      <c r="L200" s="107" t="str">
        <f>_xlfn.IFNA(VLOOKUP(B200,'[1]CDM Patients Data'!$B$389:$O$5000,7,FALSE),"")</f>
        <v>Ovary</v>
      </c>
      <c r="M200" s="114">
        <f>_xlfn.IFNA(VLOOKUP(B200,'[1]CDM Patients Data'!$B$389:$O$5000,8,FALSE),"")</f>
        <v>0</v>
      </c>
      <c r="N200" s="114">
        <f>_xlfn.IFNA(VLOOKUP(B200,'[1]CDM Patients Data'!$B$389:$O$5000,9,FALSE),"")</f>
        <v>0</v>
      </c>
      <c r="O200" s="114">
        <f>_xlfn.IFNA(VLOOKUP(B200,'[1]CDM Patients Data'!$B$389:$O$5000,10,FALSE),"")</f>
        <v>0</v>
      </c>
      <c r="P200" s="106"/>
      <c r="Q200" s="136"/>
      <c r="R200" s="96" t="s">
        <v>5183</v>
      </c>
      <c r="S200" s="137"/>
      <c r="T200" s="137"/>
      <c r="U200" s="137"/>
      <c r="V200" s="149"/>
      <c r="W200" s="118" t="s">
        <v>80</v>
      </c>
      <c r="X200" s="160">
        <v>35770274</v>
      </c>
      <c r="Y200" s="118">
        <f t="shared" si="10"/>
        <v>10.7310822</v>
      </c>
      <c r="Z200" s="125"/>
      <c r="AA200" s="122" t="s">
        <v>81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 t="str">
        <f t="shared" si="11"/>
        <v>NA</v>
      </c>
      <c r="AU200" s="125" t="str">
        <f t="shared" si="12"/>
        <v>NA</v>
      </c>
      <c r="AV200" s="125"/>
      <c r="AW200" s="131"/>
      <c r="AX200" s="134"/>
      <c r="AY200" s="125"/>
      <c r="AZ200" s="125"/>
      <c r="BA200" s="151"/>
      <c r="BB200" s="125"/>
      <c r="BC200" s="125"/>
      <c r="BD200" s="125"/>
      <c r="BE200" s="125"/>
      <c r="BF200" s="126" t="s">
        <v>82</v>
      </c>
      <c r="BG200" s="125"/>
      <c r="BH200" s="125"/>
      <c r="BI200" s="125"/>
      <c r="BJ200" s="125"/>
      <c r="BK200" s="125"/>
      <c r="BL200" s="131"/>
      <c r="BM200" s="134"/>
      <c r="BN200" s="125"/>
      <c r="BO200" s="125"/>
      <c r="BP200" s="151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35"/>
      <c r="CD200" s="136"/>
      <c r="CE200" s="137"/>
      <c r="CF200" s="137"/>
      <c r="CG200" s="138" t="s">
        <v>5382</v>
      </c>
      <c r="CH200" s="138"/>
      <c r="CI200" s="138"/>
      <c r="CJ200" s="138"/>
      <c r="CK200" s="138"/>
      <c r="CL200" s="138"/>
      <c r="CM200" s="138"/>
      <c r="CN200" s="138"/>
      <c r="CO200" s="140"/>
      <c r="CP200" s="90"/>
    </row>
    <row r="201" ht="15" hidden="1" spans="1:94">
      <c r="A201" s="97">
        <v>405</v>
      </c>
      <c r="B201" s="97" t="s">
        <v>5531</v>
      </c>
      <c r="C201" s="97" t="s">
        <v>5532</v>
      </c>
      <c r="D201" s="96" t="s">
        <v>111</v>
      </c>
      <c r="E201" s="137"/>
      <c r="F201" s="137"/>
      <c r="G201" s="137"/>
      <c r="H201" s="145" t="s">
        <v>320</v>
      </c>
      <c r="I201" s="96"/>
      <c r="J201" s="105"/>
      <c r="K201" s="106"/>
      <c r="L201" s="107" t="str">
        <f>_xlfn.IFNA(VLOOKUP(B201,'[1]CDM Patients Data'!$B$389:$O$5000,7,FALSE),"")</f>
        <v>Ovary</v>
      </c>
      <c r="M201" s="114">
        <f>_xlfn.IFNA(VLOOKUP(B201,'[1]CDM Patients Data'!$B$389:$O$5000,8,FALSE),"")</f>
        <v>0</v>
      </c>
      <c r="N201" s="114">
        <f>_xlfn.IFNA(VLOOKUP(B201,'[1]CDM Patients Data'!$B$389:$O$5000,9,FALSE),"")</f>
        <v>0</v>
      </c>
      <c r="O201" s="114">
        <f>_xlfn.IFNA(VLOOKUP(B201,'[1]CDM Patients Data'!$B$389:$O$5000,10,FALSE),"")</f>
        <v>0</v>
      </c>
      <c r="P201" s="106"/>
      <c r="Q201" s="136"/>
      <c r="R201" s="96" t="s">
        <v>5183</v>
      </c>
      <c r="S201" s="137"/>
      <c r="T201" s="137"/>
      <c r="U201" s="137"/>
      <c r="V201" s="149"/>
      <c r="W201" s="118" t="s">
        <v>80</v>
      </c>
      <c r="X201" s="121">
        <v>52780737</v>
      </c>
      <c r="Y201" s="118">
        <f t="shared" si="10"/>
        <v>15.8342211</v>
      </c>
      <c r="Z201" s="125"/>
      <c r="AA201" s="122" t="s">
        <v>81</v>
      </c>
      <c r="AB201" s="124" t="s">
        <v>118</v>
      </c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>
        <v>4.53</v>
      </c>
      <c r="AS201" s="125">
        <v>8.9</v>
      </c>
      <c r="AT201" s="125" t="str">
        <f t="shared" si="11"/>
        <v>LOW</v>
      </c>
      <c r="AU201" s="125" t="str">
        <f t="shared" si="12"/>
        <v>MSS</v>
      </c>
      <c r="AV201" s="125"/>
      <c r="AW201" s="131"/>
      <c r="AX201" s="134"/>
      <c r="AY201" s="125"/>
      <c r="AZ201" s="125"/>
      <c r="BA201" s="151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31"/>
      <c r="BM201" s="134"/>
      <c r="BN201" s="125"/>
      <c r="BO201" s="125"/>
      <c r="BP201" s="151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35"/>
      <c r="CD201" s="136"/>
      <c r="CE201" s="137"/>
      <c r="CF201" s="137"/>
      <c r="CG201" s="138" t="s">
        <v>5533</v>
      </c>
      <c r="CH201" s="138"/>
      <c r="CI201" s="138"/>
      <c r="CJ201" s="138"/>
      <c r="CK201" s="138"/>
      <c r="CL201" s="138"/>
      <c r="CM201" s="138"/>
      <c r="CN201" s="138"/>
      <c r="CO201" s="140"/>
      <c r="CP201" s="90"/>
    </row>
    <row r="202" ht="15" hidden="1" spans="1:94">
      <c r="A202" s="97">
        <v>407</v>
      </c>
      <c r="B202" s="97" t="s">
        <v>5534</v>
      </c>
      <c r="C202" s="97" t="s">
        <v>5535</v>
      </c>
      <c r="D202" s="96" t="s">
        <v>71</v>
      </c>
      <c r="E202" s="137"/>
      <c r="F202" s="137"/>
      <c r="G202" s="137"/>
      <c r="H202" s="147" t="s">
        <v>5536</v>
      </c>
      <c r="I202" s="96"/>
      <c r="J202" s="105"/>
      <c r="K202" s="106"/>
      <c r="L202" s="107" t="str">
        <f>_xlfn.IFNA(VLOOKUP(B202,'[1]CDM Patients Data'!$B$389:$O$5000,7,FALSE),"")</f>
        <v>Tongue</v>
      </c>
      <c r="M202" s="114">
        <f>_xlfn.IFNA(VLOOKUP(B202,'[1]CDM Patients Data'!$B$389:$O$5000,8,FALSE),"")</f>
        <v>0</v>
      </c>
      <c r="N202" s="114">
        <f>_xlfn.IFNA(VLOOKUP(B202,'[1]CDM Patients Data'!$B$389:$O$5000,9,FALSE),"")</f>
        <v>0</v>
      </c>
      <c r="O202" s="114">
        <f>_xlfn.IFNA(VLOOKUP(B202,'[1]CDM Patients Data'!$B$389:$O$5000,10,FALSE),"")</f>
        <v>0</v>
      </c>
      <c r="P202" s="106"/>
      <c r="Q202" s="136"/>
      <c r="R202" s="96" t="s">
        <v>5183</v>
      </c>
      <c r="S202" s="137"/>
      <c r="T202" s="137"/>
      <c r="U202" s="137"/>
      <c r="V202" s="149"/>
      <c r="W202" s="118" t="s">
        <v>80</v>
      </c>
      <c r="X202" s="121">
        <v>61552295</v>
      </c>
      <c r="Y202" s="118">
        <f t="shared" si="10"/>
        <v>18.4656885</v>
      </c>
      <c r="Z202" s="125"/>
      <c r="AA202" s="122" t="s">
        <v>81</v>
      </c>
      <c r="AB202" s="124" t="s">
        <v>118</v>
      </c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>
        <v>4.14</v>
      </c>
      <c r="AS202" s="125">
        <v>10.57</v>
      </c>
      <c r="AT202" s="125" t="str">
        <f t="shared" si="11"/>
        <v>LOW</v>
      </c>
      <c r="AU202" s="125" t="str">
        <f t="shared" si="12"/>
        <v>MSS</v>
      </c>
      <c r="AV202" s="125"/>
      <c r="AW202" s="131"/>
      <c r="AX202" s="134"/>
      <c r="AY202" s="125"/>
      <c r="AZ202" s="125"/>
      <c r="BA202" s="151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31"/>
      <c r="BM202" s="134"/>
      <c r="BN202" s="125"/>
      <c r="BO202" s="125"/>
      <c r="BP202" s="151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35"/>
      <c r="CD202" s="136"/>
      <c r="CE202" s="137"/>
      <c r="CF202" s="137"/>
      <c r="CG202" s="138" t="s">
        <v>5382</v>
      </c>
      <c r="CH202" s="138"/>
      <c r="CI202" s="138"/>
      <c r="CJ202" s="138"/>
      <c r="CK202" s="138"/>
      <c r="CL202" s="138"/>
      <c r="CM202" s="138"/>
      <c r="CN202" s="138"/>
      <c r="CO202" s="140"/>
      <c r="CP202" s="90"/>
    </row>
    <row r="203" ht="15" hidden="1" spans="1:94">
      <c r="A203" s="97">
        <v>408</v>
      </c>
      <c r="B203" s="97" t="s">
        <v>5537</v>
      </c>
      <c r="C203" s="97" t="s">
        <v>5538</v>
      </c>
      <c r="D203" s="96" t="s">
        <v>71</v>
      </c>
      <c r="E203" s="137"/>
      <c r="F203" s="137"/>
      <c r="G203" s="137"/>
      <c r="H203" s="145" t="s">
        <v>5539</v>
      </c>
      <c r="I203" s="96"/>
      <c r="J203" s="105"/>
      <c r="K203" s="106"/>
      <c r="L203" s="107" t="str">
        <f>_xlfn.IFNA(VLOOKUP(B203,'[1]CDM Patients Data'!$B$389:$O$5000,7,FALSE),"")</f>
        <v>Lymphoma</v>
      </c>
      <c r="M203" s="114">
        <f>_xlfn.IFNA(VLOOKUP(B203,'[1]CDM Patients Data'!$B$389:$O$5000,8,FALSE),"")</f>
        <v>0</v>
      </c>
      <c r="N203" s="114">
        <f>_xlfn.IFNA(VLOOKUP(B203,'[1]CDM Patients Data'!$B$389:$O$5000,9,FALSE),"")</f>
        <v>0</v>
      </c>
      <c r="O203" s="114">
        <f>_xlfn.IFNA(VLOOKUP(B203,'[1]CDM Patients Data'!$B$389:$O$5000,10,FALSE),"")</f>
        <v>0</v>
      </c>
      <c r="P203" s="106"/>
      <c r="Q203" s="136"/>
      <c r="R203" s="96" t="s">
        <v>5183</v>
      </c>
      <c r="S203" s="137"/>
      <c r="T203" s="137"/>
      <c r="U203" s="137"/>
      <c r="V203" s="149"/>
      <c r="W203" s="118" t="s">
        <v>80</v>
      </c>
      <c r="X203" s="160">
        <v>29044388</v>
      </c>
      <c r="Y203" s="118">
        <f t="shared" si="10"/>
        <v>8.7133164</v>
      </c>
      <c r="Z203" s="125"/>
      <c r="AA203" s="122" t="s">
        <v>94</v>
      </c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 t="str">
        <f t="shared" si="11"/>
        <v>NA</v>
      </c>
      <c r="AU203" s="125" t="str">
        <f t="shared" si="12"/>
        <v>NA</v>
      </c>
      <c r="AV203" s="125"/>
      <c r="AW203" s="131"/>
      <c r="AX203" s="134"/>
      <c r="AY203" s="125"/>
      <c r="AZ203" s="125"/>
      <c r="BA203" s="151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31"/>
      <c r="BM203" s="134"/>
      <c r="BN203" s="125"/>
      <c r="BO203" s="125"/>
      <c r="BP203" s="151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35"/>
      <c r="CD203" s="136"/>
      <c r="CE203" s="137"/>
      <c r="CF203" s="137"/>
      <c r="CG203" s="138" t="s">
        <v>80</v>
      </c>
      <c r="CH203" s="138"/>
      <c r="CI203" s="138"/>
      <c r="CJ203" s="138"/>
      <c r="CK203" s="138"/>
      <c r="CL203" s="138"/>
      <c r="CM203" s="138"/>
      <c r="CN203" s="138"/>
      <c r="CO203" s="140"/>
      <c r="CP203" s="90"/>
    </row>
    <row r="204" ht="15" hidden="1" spans="1:94">
      <c r="A204" s="97">
        <v>409</v>
      </c>
      <c r="B204" s="97" t="s">
        <v>5540</v>
      </c>
      <c r="C204" s="97" t="s">
        <v>5541</v>
      </c>
      <c r="D204" s="96" t="s">
        <v>99</v>
      </c>
      <c r="E204" s="137"/>
      <c r="F204" s="137"/>
      <c r="G204" s="137"/>
      <c r="H204" s="145" t="s">
        <v>5542</v>
      </c>
      <c r="I204" s="96"/>
      <c r="J204" s="105"/>
      <c r="K204" s="106"/>
      <c r="L204" s="107" t="str">
        <f>_xlfn.IFNA(VLOOKUP(B204,'[1]CDM Patients Data'!$B$389:$O$5000,7,FALSE),"")</f>
        <v>Colorectal</v>
      </c>
      <c r="M204" s="114">
        <f>_xlfn.IFNA(VLOOKUP(B204,'[1]CDM Patients Data'!$B$389:$O$5000,8,FALSE),"")</f>
        <v>0</v>
      </c>
      <c r="N204" s="114">
        <f>_xlfn.IFNA(VLOOKUP(B204,'[1]CDM Patients Data'!$B$389:$O$5000,9,FALSE),"")</f>
        <v>0</v>
      </c>
      <c r="O204" s="114">
        <f>_xlfn.IFNA(VLOOKUP(B204,'[1]CDM Patients Data'!$B$389:$O$5000,10,FALSE),"")</f>
        <v>0</v>
      </c>
      <c r="P204" s="106"/>
      <c r="Q204" s="136"/>
      <c r="R204" s="96" t="s">
        <v>5183</v>
      </c>
      <c r="S204" s="137"/>
      <c r="T204" s="137"/>
      <c r="U204" s="137"/>
      <c r="V204" s="149"/>
      <c r="W204" s="118" t="s">
        <v>80</v>
      </c>
      <c r="X204" s="121">
        <v>41716158</v>
      </c>
      <c r="Y204" s="118">
        <f t="shared" si="10"/>
        <v>12.5148474</v>
      </c>
      <c r="Z204" s="125"/>
      <c r="AA204" s="122" t="s">
        <v>94</v>
      </c>
      <c r="AB204" s="124" t="s">
        <v>289</v>
      </c>
      <c r="AC204" s="124" t="s">
        <v>118</v>
      </c>
      <c r="AD204" s="124" t="s">
        <v>279</v>
      </c>
      <c r="AE204" s="124" t="s">
        <v>192</v>
      </c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>
        <v>2.38</v>
      </c>
      <c r="AS204" s="125">
        <v>9.48</v>
      </c>
      <c r="AT204" s="125" t="str">
        <f t="shared" si="11"/>
        <v>LOW</v>
      </c>
      <c r="AU204" s="125" t="str">
        <f t="shared" si="12"/>
        <v>MSS</v>
      </c>
      <c r="AV204" s="125"/>
      <c r="AW204" s="131"/>
      <c r="AX204" s="134"/>
      <c r="AY204" s="125"/>
      <c r="AZ204" s="125"/>
      <c r="BA204" s="151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31"/>
      <c r="BM204" s="134"/>
      <c r="BN204" s="125"/>
      <c r="BO204" s="125"/>
      <c r="BP204" s="151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35"/>
      <c r="CD204" s="136"/>
      <c r="CE204" s="137"/>
      <c r="CF204" s="137"/>
      <c r="CG204" s="138" t="s">
        <v>5382</v>
      </c>
      <c r="CH204" s="138"/>
      <c r="CI204" s="138"/>
      <c r="CJ204" s="138"/>
      <c r="CK204" s="138"/>
      <c r="CL204" s="138"/>
      <c r="CM204" s="138"/>
      <c r="CN204" s="138"/>
      <c r="CO204" s="140"/>
      <c r="CP204" s="90"/>
    </row>
    <row r="205" ht="15" hidden="1" spans="1:94">
      <c r="A205" s="97">
        <v>410</v>
      </c>
      <c r="B205" s="97" t="s">
        <v>5543</v>
      </c>
      <c r="C205" s="97" t="s">
        <v>5544</v>
      </c>
      <c r="D205" s="96" t="s">
        <v>5470</v>
      </c>
      <c r="E205" s="137"/>
      <c r="F205" s="137"/>
      <c r="G205" s="137"/>
      <c r="H205" s="145" t="s">
        <v>195</v>
      </c>
      <c r="I205" s="96"/>
      <c r="J205" s="105"/>
      <c r="K205" s="106"/>
      <c r="L205" s="107" t="str">
        <f>_xlfn.IFNA(VLOOKUP(B205,'[1]CDM Patients Data'!$B$389:$O$5000,7,FALSE),"")</f>
        <v>Ovary</v>
      </c>
      <c r="M205" s="114">
        <f>_xlfn.IFNA(VLOOKUP(B205,'[1]CDM Patients Data'!$B$389:$O$5000,8,FALSE),"")</f>
        <v>0</v>
      </c>
      <c r="N205" s="114">
        <f>_xlfn.IFNA(VLOOKUP(B205,'[1]CDM Patients Data'!$B$389:$O$5000,9,FALSE),"")</f>
        <v>0</v>
      </c>
      <c r="O205" s="114">
        <f>_xlfn.IFNA(VLOOKUP(B205,'[1]CDM Patients Data'!$B$389:$O$5000,10,FALSE),"")</f>
        <v>0</v>
      </c>
      <c r="P205" s="106"/>
      <c r="Q205" s="136"/>
      <c r="R205" s="96" t="s">
        <v>5183</v>
      </c>
      <c r="S205" s="137"/>
      <c r="T205" s="137"/>
      <c r="U205" s="137"/>
      <c r="V205" s="149"/>
      <c r="W205" s="118" t="s">
        <v>80</v>
      </c>
      <c r="X205" s="160">
        <v>30572715</v>
      </c>
      <c r="Y205" s="118">
        <f>X206*2*150/10^9</f>
        <v>9.5647206</v>
      </c>
      <c r="Z205" s="125"/>
      <c r="AA205" s="122" t="s">
        <v>94</v>
      </c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 t="str">
        <f t="shared" si="11"/>
        <v>NA</v>
      </c>
      <c r="AU205" s="125" t="str">
        <f t="shared" si="12"/>
        <v>NA</v>
      </c>
      <c r="AV205" s="125"/>
      <c r="AW205" s="131"/>
      <c r="AX205" s="134"/>
      <c r="AY205" s="125"/>
      <c r="AZ205" s="125"/>
      <c r="BA205" s="151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31"/>
      <c r="BM205" s="134"/>
      <c r="BN205" s="125"/>
      <c r="BO205" s="125"/>
      <c r="BP205" s="151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35"/>
      <c r="CD205" s="136"/>
      <c r="CE205" s="137"/>
      <c r="CF205" s="137"/>
      <c r="CG205" s="138" t="s">
        <v>5382</v>
      </c>
      <c r="CH205" s="138"/>
      <c r="CI205" s="138"/>
      <c r="CJ205" s="138"/>
      <c r="CK205" s="138"/>
      <c r="CL205" s="138"/>
      <c r="CM205" s="138"/>
      <c r="CN205" s="138"/>
      <c r="CO205" s="140"/>
      <c r="CP205" s="90"/>
    </row>
    <row r="206" ht="15" hidden="1" spans="1:94">
      <c r="A206" s="97">
        <v>411</v>
      </c>
      <c r="B206" s="97" t="s">
        <v>5545</v>
      </c>
      <c r="C206" s="97" t="s">
        <v>5546</v>
      </c>
      <c r="D206" s="96" t="s">
        <v>99</v>
      </c>
      <c r="E206" s="137"/>
      <c r="F206" s="137"/>
      <c r="G206" s="137"/>
      <c r="H206" s="102" t="s">
        <v>195</v>
      </c>
      <c r="I206" s="96"/>
      <c r="J206" s="105"/>
      <c r="K206" s="106"/>
      <c r="L206" s="107" t="str">
        <f>_xlfn.IFNA(VLOOKUP(B206,'[1]CDM Patients Data'!$B$389:$O$5000,7,FALSE),"")</f>
        <v>Ovary</v>
      </c>
      <c r="M206" s="114">
        <f>_xlfn.IFNA(VLOOKUP(B206,'[1]CDM Patients Data'!$B$389:$O$5000,8,FALSE),"")</f>
        <v>0</v>
      </c>
      <c r="N206" s="114">
        <f>_xlfn.IFNA(VLOOKUP(B206,'[1]CDM Patients Data'!$B$389:$O$5000,9,FALSE),"")</f>
        <v>0</v>
      </c>
      <c r="O206" s="114">
        <f>_xlfn.IFNA(VLOOKUP(B206,'[1]CDM Patients Data'!$B$389:$O$5000,10,FALSE),"")</f>
        <v>0</v>
      </c>
      <c r="P206" s="106"/>
      <c r="Q206" s="136"/>
      <c r="R206" s="96" t="s">
        <v>5183</v>
      </c>
      <c r="S206" s="137"/>
      <c r="T206" s="137"/>
      <c r="U206" s="137"/>
      <c r="V206" s="149"/>
      <c r="W206" s="118" t="s">
        <v>80</v>
      </c>
      <c r="X206" s="160">
        <v>31882402</v>
      </c>
      <c r="Y206" s="118" t="e">
        <f>#REF!*2*150/10^9</f>
        <v>#REF!</v>
      </c>
      <c r="Z206" s="125"/>
      <c r="AA206" s="122" t="s">
        <v>94</v>
      </c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 t="str">
        <f t="shared" si="11"/>
        <v>NA</v>
      </c>
      <c r="AU206" s="125" t="str">
        <f t="shared" si="12"/>
        <v>NA</v>
      </c>
      <c r="AV206" s="125"/>
      <c r="AW206" s="131"/>
      <c r="AX206" s="134"/>
      <c r="AY206" s="125"/>
      <c r="AZ206" s="125"/>
      <c r="BA206" s="151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31"/>
      <c r="BM206" s="134"/>
      <c r="BN206" s="125"/>
      <c r="BO206" s="125"/>
      <c r="BP206" s="151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35"/>
      <c r="CD206" s="136"/>
      <c r="CE206" s="137"/>
      <c r="CF206" s="137"/>
      <c r="CG206" s="138" t="s">
        <v>80</v>
      </c>
      <c r="CH206" s="138"/>
      <c r="CI206" s="138"/>
      <c r="CJ206" s="138"/>
      <c r="CK206" s="138"/>
      <c r="CL206" s="138"/>
      <c r="CM206" s="138"/>
      <c r="CN206" s="138"/>
      <c r="CO206" s="140"/>
      <c r="CP206" s="90"/>
    </row>
    <row r="207" ht="15" hidden="1" spans="1:94">
      <c r="A207" s="97">
        <v>413</v>
      </c>
      <c r="B207" s="97" t="s">
        <v>5547</v>
      </c>
      <c r="C207" s="97" t="s">
        <v>5548</v>
      </c>
      <c r="D207" s="96" t="s">
        <v>111</v>
      </c>
      <c r="E207" s="137"/>
      <c r="F207" s="137"/>
      <c r="G207" s="137"/>
      <c r="H207" s="102" t="s">
        <v>195</v>
      </c>
      <c r="I207" s="96"/>
      <c r="J207" s="105"/>
      <c r="K207" s="106"/>
      <c r="L207" s="107" t="str">
        <f>_xlfn.IFNA(VLOOKUP(B207,'[1]CDM Patients Data'!$B$389:$O$5000,7,FALSE),"")</f>
        <v>Ovary</v>
      </c>
      <c r="M207" s="114">
        <f>_xlfn.IFNA(VLOOKUP(B207,'[1]CDM Patients Data'!$B$389:$O$5000,8,FALSE),"")</f>
        <v>0</v>
      </c>
      <c r="N207" s="114">
        <f>_xlfn.IFNA(VLOOKUP(B207,'[1]CDM Patients Data'!$B$389:$O$5000,9,FALSE),"")</f>
        <v>0</v>
      </c>
      <c r="O207" s="114">
        <f>_xlfn.IFNA(VLOOKUP(B207,'[1]CDM Patients Data'!$B$389:$O$5000,10,FALSE),"")</f>
        <v>0</v>
      </c>
      <c r="P207" s="106"/>
      <c r="Q207" s="136"/>
      <c r="R207" s="96" t="s">
        <v>5183</v>
      </c>
      <c r="S207" s="137"/>
      <c r="T207" s="137"/>
      <c r="U207" s="137"/>
      <c r="V207" s="149"/>
      <c r="W207" s="118" t="s">
        <v>80</v>
      </c>
      <c r="X207" s="160">
        <v>23014326</v>
      </c>
      <c r="Y207" s="118">
        <f t="shared" ref="Y207:Y237" si="13">X207*2*150/10^9</f>
        <v>6.9042978</v>
      </c>
      <c r="Z207" s="125"/>
      <c r="AA207" s="122" t="s">
        <v>94</v>
      </c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 t="str">
        <f t="shared" si="11"/>
        <v>NA</v>
      </c>
      <c r="AU207" s="125" t="str">
        <f t="shared" si="12"/>
        <v>NA</v>
      </c>
      <c r="AV207" s="125"/>
      <c r="AW207" s="131"/>
      <c r="AX207" s="134"/>
      <c r="AY207" s="125"/>
      <c r="AZ207" s="125"/>
      <c r="BA207" s="151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31"/>
      <c r="BM207" s="134"/>
      <c r="BN207" s="125"/>
      <c r="BO207" s="125"/>
      <c r="BP207" s="151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35"/>
      <c r="CD207" s="136"/>
      <c r="CE207" s="137"/>
      <c r="CF207" s="137"/>
      <c r="CG207" s="138" t="s">
        <v>5533</v>
      </c>
      <c r="CH207" s="138"/>
      <c r="CI207" s="138"/>
      <c r="CJ207" s="138"/>
      <c r="CK207" s="138"/>
      <c r="CL207" s="138"/>
      <c r="CM207" s="138"/>
      <c r="CN207" s="138"/>
      <c r="CO207" s="140"/>
      <c r="CP207" s="90"/>
    </row>
    <row r="208" ht="15" hidden="1" spans="1:94">
      <c r="A208" s="97">
        <v>414</v>
      </c>
      <c r="B208" s="97" t="s">
        <v>5549</v>
      </c>
      <c r="C208" s="97" t="s">
        <v>5550</v>
      </c>
      <c r="D208" s="96" t="s">
        <v>99</v>
      </c>
      <c r="E208" s="137"/>
      <c r="F208" s="137"/>
      <c r="G208" s="137"/>
      <c r="H208" s="102" t="s">
        <v>5551</v>
      </c>
      <c r="I208" s="111"/>
      <c r="J208" s="105"/>
      <c r="K208" s="106"/>
      <c r="L208" s="107" t="str">
        <f>_xlfn.IFNA(VLOOKUP(B208,'[1]CDM Patients Data'!$B$389:$O$5000,7,FALSE),"")</f>
        <v>Lung</v>
      </c>
      <c r="M208" s="114" t="str">
        <f>_xlfn.IFNA(VLOOKUP(B208,'[1]CDM Patients Data'!$B$389:$O$5000,8,FALSE),"")</f>
        <v>Upper lobe, lung</v>
      </c>
      <c r="N208" s="114" t="str">
        <f>_xlfn.IFNA(VLOOKUP(B208,'[1]CDM Patients Data'!$B$389:$O$5000,9,FALSE),"")</f>
        <v>Adenocarcinoma, NOS</v>
      </c>
      <c r="O208" s="114" t="str">
        <f>_xlfn.IFNA(VLOOKUP(B208,'[1]CDM Patients Data'!$B$389:$O$5000,10,FALSE),"")</f>
        <v>Left</v>
      </c>
      <c r="P208" s="106"/>
      <c r="Q208" s="136"/>
      <c r="R208" s="96" t="s">
        <v>5183</v>
      </c>
      <c r="S208" s="137"/>
      <c r="T208" s="137"/>
      <c r="U208" s="137"/>
      <c r="V208" s="149"/>
      <c r="W208" s="118" t="s">
        <v>80</v>
      </c>
      <c r="X208" s="121">
        <v>46547927</v>
      </c>
      <c r="Y208" s="118">
        <f t="shared" si="13"/>
        <v>13.9643781</v>
      </c>
      <c r="Z208" s="125"/>
      <c r="AA208" s="122" t="s">
        <v>94</v>
      </c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>
        <v>0.08</v>
      </c>
      <c r="AS208" s="125">
        <v>7.89</v>
      </c>
      <c r="AT208" s="125" t="str">
        <f t="shared" si="11"/>
        <v>LOW</v>
      </c>
      <c r="AU208" s="125" t="str">
        <f t="shared" si="12"/>
        <v>MSS</v>
      </c>
      <c r="AV208" s="125"/>
      <c r="AW208" s="131"/>
      <c r="AX208" s="134"/>
      <c r="AY208" s="125"/>
      <c r="AZ208" s="125"/>
      <c r="BA208" s="151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31"/>
      <c r="BM208" s="134"/>
      <c r="BN208" s="125"/>
      <c r="BO208" s="125"/>
      <c r="BP208" s="151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35"/>
      <c r="CD208" s="136"/>
      <c r="CE208" s="137"/>
      <c r="CF208" s="137"/>
      <c r="CG208" s="138" t="s">
        <v>5382</v>
      </c>
      <c r="CH208" s="138"/>
      <c r="CI208" s="138"/>
      <c r="CJ208" s="138"/>
      <c r="CK208" s="138"/>
      <c r="CL208" s="138"/>
      <c r="CM208" s="138"/>
      <c r="CN208" s="138"/>
      <c r="CO208" s="140"/>
      <c r="CP208" s="90"/>
    </row>
    <row r="209" ht="15" hidden="1" spans="1:94">
      <c r="A209" s="97">
        <v>415</v>
      </c>
      <c r="B209" s="94" t="s">
        <v>5552</v>
      </c>
      <c r="C209" s="97" t="s">
        <v>5553</v>
      </c>
      <c r="D209" s="96" t="s">
        <v>122</v>
      </c>
      <c r="E209" s="137"/>
      <c r="F209" s="137"/>
      <c r="G209" s="137"/>
      <c r="H209" s="102" t="s">
        <v>5554</v>
      </c>
      <c r="I209" s="96"/>
      <c r="J209" s="105"/>
      <c r="K209" s="106"/>
      <c r="L209" s="107" t="str">
        <f>_xlfn.IFNA(VLOOKUP(B209,'[1]CDM Patients Data'!$B$389:$O$5000,7,FALSE),"")</f>
        <v>Liver</v>
      </c>
      <c r="M209" s="114">
        <f>_xlfn.IFNA(VLOOKUP(B209,'[1]CDM Patients Data'!$B$389:$O$5000,8,FALSE),"")</f>
        <v>0</v>
      </c>
      <c r="N209" s="114">
        <f>_xlfn.IFNA(VLOOKUP(B209,'[1]CDM Patients Data'!$B$389:$O$5000,9,FALSE),"")</f>
        <v>0</v>
      </c>
      <c r="O209" s="114">
        <f>_xlfn.IFNA(VLOOKUP(B209,'[1]CDM Patients Data'!$B$389:$O$5000,10,FALSE),"")</f>
        <v>0</v>
      </c>
      <c r="P209" s="106"/>
      <c r="Q209" s="136"/>
      <c r="R209" s="96" t="s">
        <v>5183</v>
      </c>
      <c r="S209" s="137"/>
      <c r="T209" s="137"/>
      <c r="U209" s="137"/>
      <c r="V209" s="149"/>
      <c r="W209" s="118" t="s">
        <v>80</v>
      </c>
      <c r="X209" s="121">
        <v>47949604</v>
      </c>
      <c r="Y209" s="118">
        <f t="shared" si="13"/>
        <v>14.3848812</v>
      </c>
      <c r="Z209" s="125"/>
      <c r="AA209" s="122" t="s">
        <v>81</v>
      </c>
      <c r="AB209" s="124" t="s">
        <v>118</v>
      </c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>
        <v>4.95</v>
      </c>
      <c r="AS209" s="125">
        <v>7.92</v>
      </c>
      <c r="AT209" s="125" t="str">
        <f t="shared" si="11"/>
        <v>LOW</v>
      </c>
      <c r="AU209" s="125" t="str">
        <f t="shared" si="12"/>
        <v>MSS</v>
      </c>
      <c r="AV209" s="125"/>
      <c r="AW209" s="131"/>
      <c r="AX209" s="134"/>
      <c r="AY209" s="125"/>
      <c r="AZ209" s="125"/>
      <c r="BA209" s="151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31"/>
      <c r="BM209" s="134"/>
      <c r="BN209" s="125"/>
      <c r="BO209" s="125"/>
      <c r="BP209" s="151"/>
      <c r="BQ209" s="125"/>
      <c r="BR209" s="125"/>
      <c r="BS209" s="125"/>
      <c r="BT209" s="125"/>
      <c r="BU209" s="125"/>
      <c r="BV209" s="125"/>
      <c r="BW209" s="125"/>
      <c r="BX209" s="125"/>
      <c r="BY209" s="125"/>
      <c r="BZ209" s="125"/>
      <c r="CA209" s="125"/>
      <c r="CB209" s="125"/>
      <c r="CC209" s="135"/>
      <c r="CD209" s="136"/>
      <c r="CE209" s="137"/>
      <c r="CF209" s="137"/>
      <c r="CG209" s="138" t="s">
        <v>5382</v>
      </c>
      <c r="CH209" s="138"/>
      <c r="CI209" s="138"/>
      <c r="CJ209" s="138"/>
      <c r="CK209" s="138"/>
      <c r="CL209" s="138"/>
      <c r="CM209" s="138"/>
      <c r="CN209" s="138"/>
      <c r="CO209" s="140"/>
      <c r="CP209" s="90"/>
    </row>
    <row r="210" ht="15" hidden="1" spans="1:94">
      <c r="A210" s="97">
        <v>416</v>
      </c>
      <c r="B210" s="97" t="s">
        <v>5555</v>
      </c>
      <c r="C210" s="97" t="s">
        <v>5556</v>
      </c>
      <c r="D210" s="96" t="s">
        <v>71</v>
      </c>
      <c r="E210" s="137"/>
      <c r="F210" s="137"/>
      <c r="G210" s="137"/>
      <c r="H210" s="102" t="s">
        <v>5557</v>
      </c>
      <c r="I210" s="96"/>
      <c r="J210" s="105"/>
      <c r="K210" s="106"/>
      <c r="L210" s="107" t="str">
        <f>_xlfn.IFNA(VLOOKUP(B210,'[1]CDM Patients Data'!$B$389:$O$5000,7,FALSE),"")</f>
        <v>Lung</v>
      </c>
      <c r="M210" s="114" t="str">
        <f>_xlfn.IFNA(VLOOKUP(B210,'[1]CDM Patients Data'!$B$389:$O$5000,8,FALSE),"")</f>
        <v>Upper lobe, lung</v>
      </c>
      <c r="N210" s="114" t="str">
        <f>_xlfn.IFNA(VLOOKUP(B210,'[1]CDM Patients Data'!$B$389:$O$5000,9,FALSE),"")</f>
        <v>Adenocarcinoma, NOS</v>
      </c>
      <c r="O210" s="114" t="str">
        <f>_xlfn.IFNA(VLOOKUP(B210,'[1]CDM Patients Data'!$B$389:$O$5000,10,FALSE),"")</f>
        <v>Right</v>
      </c>
      <c r="P210" s="106"/>
      <c r="Q210" s="136"/>
      <c r="R210" s="96"/>
      <c r="S210" s="137"/>
      <c r="T210" s="137"/>
      <c r="U210" s="137"/>
      <c r="V210" s="149"/>
      <c r="W210" s="118"/>
      <c r="X210" s="119"/>
      <c r="Y210" s="118">
        <f t="shared" si="13"/>
        <v>0</v>
      </c>
      <c r="Z210" s="125"/>
      <c r="AA210" s="123" t="s">
        <v>4941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 t="str">
        <f t="shared" si="11"/>
        <v>NA</v>
      </c>
      <c r="AU210" s="125" t="str">
        <f t="shared" si="12"/>
        <v>NA</v>
      </c>
      <c r="AV210" s="125"/>
      <c r="AW210" s="131"/>
      <c r="AX210" s="134"/>
      <c r="AY210" s="125"/>
      <c r="AZ210" s="125"/>
      <c r="BA210" s="151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31"/>
      <c r="BM210" s="134"/>
      <c r="BN210" s="125"/>
      <c r="BO210" s="125"/>
      <c r="BP210" s="151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35"/>
      <c r="CD210" s="136"/>
      <c r="CE210" s="137"/>
      <c r="CF210" s="137"/>
      <c r="CG210" s="138" t="s">
        <v>80</v>
      </c>
      <c r="CH210" s="138"/>
      <c r="CI210" s="138"/>
      <c r="CJ210" s="138"/>
      <c r="CK210" s="138"/>
      <c r="CL210" s="138"/>
      <c r="CM210" s="138"/>
      <c r="CN210" s="138"/>
      <c r="CO210" s="140"/>
      <c r="CP210" s="90"/>
    </row>
    <row r="211" ht="15" hidden="1" spans="1:94">
      <c r="A211" s="97">
        <v>417</v>
      </c>
      <c r="B211" s="97" t="s">
        <v>5558</v>
      </c>
      <c r="C211" s="97" t="s">
        <v>5559</v>
      </c>
      <c r="D211" s="96" t="s">
        <v>71</v>
      </c>
      <c r="E211" s="137"/>
      <c r="F211" s="137"/>
      <c r="G211" s="137"/>
      <c r="H211" s="102" t="s">
        <v>5560</v>
      </c>
      <c r="I211" s="96"/>
      <c r="J211" s="105"/>
      <c r="K211" s="106"/>
      <c r="L211" s="107" t="str">
        <f>_xlfn.IFNA(VLOOKUP(B211,'[1]CDM Patients Data'!$B$389:$O$5000,7,FALSE),"")</f>
        <v>Prostate</v>
      </c>
      <c r="M211" s="114">
        <f>_xlfn.IFNA(VLOOKUP(B211,'[1]CDM Patients Data'!$B$389:$O$5000,8,FALSE),"")</f>
        <v>0</v>
      </c>
      <c r="N211" s="114">
        <f>_xlfn.IFNA(VLOOKUP(B211,'[1]CDM Patients Data'!$B$389:$O$5000,9,FALSE),"")</f>
        <v>0</v>
      </c>
      <c r="O211" s="114">
        <f>_xlfn.IFNA(VLOOKUP(B211,'[1]CDM Patients Data'!$B$389:$O$5000,10,FALSE),"")</f>
        <v>0</v>
      </c>
      <c r="P211" s="106"/>
      <c r="Q211" s="136"/>
      <c r="R211" s="96" t="s">
        <v>5183</v>
      </c>
      <c r="S211" s="137"/>
      <c r="T211" s="137"/>
      <c r="U211" s="137"/>
      <c r="V211" s="149"/>
      <c r="W211" s="118" t="s">
        <v>80</v>
      </c>
      <c r="X211" s="121">
        <v>57279374</v>
      </c>
      <c r="Y211" s="118">
        <f t="shared" si="13"/>
        <v>17.1838122</v>
      </c>
      <c r="Z211" s="125"/>
      <c r="AA211" s="122" t="s">
        <v>81</v>
      </c>
      <c r="AB211" s="124" t="s">
        <v>158</v>
      </c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>
        <v>6.26</v>
      </c>
      <c r="AS211" s="125">
        <v>8.94</v>
      </c>
      <c r="AT211" s="125" t="str">
        <f t="shared" si="11"/>
        <v>LOW</v>
      </c>
      <c r="AU211" s="125" t="str">
        <f t="shared" si="12"/>
        <v>MSS</v>
      </c>
      <c r="AV211" s="125"/>
      <c r="AW211" s="131"/>
      <c r="AX211" s="134"/>
      <c r="AY211" s="125"/>
      <c r="AZ211" s="125"/>
      <c r="BA211" s="151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31"/>
      <c r="BM211" s="134"/>
      <c r="BN211" s="125"/>
      <c r="BO211" s="125"/>
      <c r="BP211" s="151"/>
      <c r="BQ211" s="125"/>
      <c r="BR211" s="125"/>
      <c r="BS211" s="125"/>
      <c r="BT211" s="125"/>
      <c r="BU211" s="125"/>
      <c r="BV211" s="125"/>
      <c r="BW211" s="125"/>
      <c r="BX211" s="125"/>
      <c r="BY211" s="125"/>
      <c r="BZ211" s="125"/>
      <c r="CA211" s="125"/>
      <c r="CB211" s="125"/>
      <c r="CC211" s="135"/>
      <c r="CD211" s="136"/>
      <c r="CE211" s="137"/>
      <c r="CF211" s="137"/>
      <c r="CG211" s="138"/>
      <c r="CH211" s="138"/>
      <c r="CI211" s="138"/>
      <c r="CJ211" s="138"/>
      <c r="CK211" s="138"/>
      <c r="CL211" s="138"/>
      <c r="CM211" s="138"/>
      <c r="CN211" s="138"/>
      <c r="CO211" s="140"/>
      <c r="CP211" s="90"/>
    </row>
    <row r="212" ht="15" hidden="1" spans="1:94">
      <c r="A212" s="97">
        <v>418</v>
      </c>
      <c r="B212" s="94" t="s">
        <v>5561</v>
      </c>
      <c r="C212" s="97" t="s">
        <v>5562</v>
      </c>
      <c r="D212" s="96" t="s">
        <v>122</v>
      </c>
      <c r="E212" s="137"/>
      <c r="F212" s="137"/>
      <c r="G212" s="137"/>
      <c r="H212" s="102" t="s">
        <v>5563</v>
      </c>
      <c r="I212" s="96"/>
      <c r="J212" s="105"/>
      <c r="K212" s="106"/>
      <c r="L212" s="107" t="str">
        <f>_xlfn.IFNA(VLOOKUP(B212,'[1]CDM Patients Data'!$B$389:$O$5000,7,FALSE),"")</f>
        <v>Prostate</v>
      </c>
      <c r="M212" s="114">
        <f>_xlfn.IFNA(VLOOKUP(B212,'[1]CDM Patients Data'!$B$389:$O$5000,8,FALSE),"")</f>
        <v>0</v>
      </c>
      <c r="N212" s="114">
        <f>_xlfn.IFNA(VLOOKUP(B212,'[1]CDM Patients Data'!$B$389:$O$5000,9,FALSE),"")</f>
        <v>0</v>
      </c>
      <c r="O212" s="114">
        <f>_xlfn.IFNA(VLOOKUP(B212,'[1]CDM Patients Data'!$B$389:$O$5000,10,FALSE),"")</f>
        <v>0</v>
      </c>
      <c r="P212" s="106"/>
      <c r="Q212" s="136"/>
      <c r="R212" s="96" t="s">
        <v>5183</v>
      </c>
      <c r="S212" s="137"/>
      <c r="T212" s="137"/>
      <c r="U212" s="137"/>
      <c r="V212" s="149"/>
      <c r="W212" s="118" t="s">
        <v>80</v>
      </c>
      <c r="X212" s="121">
        <v>60887997</v>
      </c>
      <c r="Y212" s="118">
        <f t="shared" si="13"/>
        <v>18.2663991</v>
      </c>
      <c r="Z212" s="125"/>
      <c r="AA212" s="122" t="s">
        <v>81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>
        <v>5.38</v>
      </c>
      <c r="AS212" s="125">
        <v>8.4</v>
      </c>
      <c r="AT212" s="125" t="str">
        <f t="shared" si="11"/>
        <v>LOW</v>
      </c>
      <c r="AU212" s="125" t="str">
        <f t="shared" si="12"/>
        <v>MSS</v>
      </c>
      <c r="AV212" s="125"/>
      <c r="AW212" s="131"/>
      <c r="AX212" s="134"/>
      <c r="AY212" s="125"/>
      <c r="AZ212" s="125"/>
      <c r="BA212" s="151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31"/>
      <c r="BM212" s="134"/>
      <c r="BN212" s="125"/>
      <c r="BO212" s="125"/>
      <c r="BP212" s="151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35"/>
      <c r="CD212" s="136"/>
      <c r="CE212" s="137"/>
      <c r="CF212" s="137"/>
      <c r="CG212" s="138" t="s">
        <v>5382</v>
      </c>
      <c r="CH212" s="138"/>
      <c r="CI212" s="138"/>
      <c r="CJ212" s="138"/>
      <c r="CK212" s="138"/>
      <c r="CL212" s="138"/>
      <c r="CM212" s="138"/>
      <c r="CN212" s="138"/>
      <c r="CO212" s="140"/>
      <c r="CP212" s="90"/>
    </row>
    <row r="213" ht="15" hidden="1" spans="1:94">
      <c r="A213" s="97">
        <v>419</v>
      </c>
      <c r="B213" s="97" t="s">
        <v>5564</v>
      </c>
      <c r="C213" s="97" t="s">
        <v>5565</v>
      </c>
      <c r="D213" s="96" t="s">
        <v>111</v>
      </c>
      <c r="E213" s="137"/>
      <c r="F213" s="137"/>
      <c r="G213" s="137"/>
      <c r="H213" s="102" t="s">
        <v>5566</v>
      </c>
      <c r="I213" s="96"/>
      <c r="J213" s="105"/>
      <c r="K213" s="106"/>
      <c r="L213" s="107" t="str">
        <f>_xlfn.IFNA(VLOOKUP(B213,'[1]CDM Patients Data'!$B$389:$O$5000,7,FALSE),"")</f>
        <v>Rectum</v>
      </c>
      <c r="M213" s="114">
        <f>_xlfn.IFNA(VLOOKUP(B213,'[1]CDM Patients Data'!$B$389:$O$5000,8,FALSE),"")</f>
        <v>0</v>
      </c>
      <c r="N213" s="114">
        <f>_xlfn.IFNA(VLOOKUP(B213,'[1]CDM Patients Data'!$B$389:$O$5000,9,FALSE),"")</f>
        <v>0</v>
      </c>
      <c r="O213" s="114">
        <f>_xlfn.IFNA(VLOOKUP(B213,'[1]CDM Patients Data'!$B$389:$O$5000,10,FALSE),"")</f>
        <v>0</v>
      </c>
      <c r="P213" s="106"/>
      <c r="Q213" s="136"/>
      <c r="R213" s="96" t="s">
        <v>5183</v>
      </c>
      <c r="S213" s="137"/>
      <c r="T213" s="137"/>
      <c r="U213" s="137"/>
      <c r="V213" s="149"/>
      <c r="W213" s="118" t="s">
        <v>80</v>
      </c>
      <c r="X213" s="160">
        <v>34985314</v>
      </c>
      <c r="Y213" s="118">
        <f t="shared" si="13"/>
        <v>10.4955942</v>
      </c>
      <c r="Z213" s="125"/>
      <c r="AA213" s="122" t="s">
        <v>81</v>
      </c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 t="str">
        <f t="shared" si="11"/>
        <v>NA</v>
      </c>
      <c r="AU213" s="125" t="str">
        <f t="shared" si="12"/>
        <v>NA</v>
      </c>
      <c r="AV213" s="125"/>
      <c r="AW213" s="131"/>
      <c r="AX213" s="134"/>
      <c r="AY213" s="125"/>
      <c r="AZ213" s="125"/>
      <c r="BA213" s="151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31"/>
      <c r="BM213" s="134"/>
      <c r="BN213" s="125"/>
      <c r="BO213" s="125"/>
      <c r="BP213" s="151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25"/>
      <c r="CB213" s="125"/>
      <c r="CC213" s="135"/>
      <c r="CD213" s="136"/>
      <c r="CE213" s="137"/>
      <c r="CF213" s="137"/>
      <c r="CG213" s="138" t="s">
        <v>5382</v>
      </c>
      <c r="CH213" s="138"/>
      <c r="CI213" s="138"/>
      <c r="CJ213" s="138"/>
      <c r="CK213" s="138"/>
      <c r="CL213" s="138"/>
      <c r="CM213" s="138"/>
      <c r="CN213" s="138"/>
      <c r="CO213" s="140"/>
      <c r="CP213" s="90"/>
    </row>
    <row r="214" ht="15" hidden="1" spans="1:94">
      <c r="A214" s="97">
        <v>420</v>
      </c>
      <c r="B214" s="97" t="s">
        <v>5567</v>
      </c>
      <c r="C214" s="161" t="s">
        <v>5568</v>
      </c>
      <c r="D214" s="96" t="s">
        <v>99</v>
      </c>
      <c r="E214" s="137"/>
      <c r="F214" s="137"/>
      <c r="G214" s="137"/>
      <c r="H214" s="102" t="s">
        <v>5569</v>
      </c>
      <c r="I214" s="96"/>
      <c r="J214" s="105"/>
      <c r="K214" s="106"/>
      <c r="L214" s="107" t="str">
        <f>_xlfn.IFNA(VLOOKUP(B214,'[1]CDM Patients Data'!$B$389:$O$5000,7,FALSE),"")</f>
        <v>Post Cricoid region</v>
      </c>
      <c r="M214" s="114">
        <f>_xlfn.IFNA(VLOOKUP(B214,'[1]CDM Patients Data'!$B$389:$O$5000,8,FALSE),"")</f>
        <v>0</v>
      </c>
      <c r="N214" s="114">
        <f>_xlfn.IFNA(VLOOKUP(B214,'[1]CDM Patients Data'!$B$389:$O$5000,9,FALSE),"")</f>
        <v>0</v>
      </c>
      <c r="O214" s="114">
        <f>_xlfn.IFNA(VLOOKUP(B214,'[1]CDM Patients Data'!$B$389:$O$5000,10,FALSE),"")</f>
        <v>0</v>
      </c>
      <c r="P214" s="106"/>
      <c r="Q214" s="136"/>
      <c r="R214" s="96" t="s">
        <v>5183</v>
      </c>
      <c r="S214" s="137"/>
      <c r="T214" s="137"/>
      <c r="U214" s="137"/>
      <c r="V214" s="149"/>
      <c r="W214" s="118" t="s">
        <v>80</v>
      </c>
      <c r="X214" s="121">
        <v>69345709</v>
      </c>
      <c r="Y214" s="118">
        <f t="shared" si="13"/>
        <v>20.8037127</v>
      </c>
      <c r="Z214" s="125"/>
      <c r="AA214" s="122" t="s">
        <v>81</v>
      </c>
      <c r="AB214" s="124" t="s">
        <v>118</v>
      </c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>
        <v>11.65</v>
      </c>
      <c r="AS214" s="125">
        <v>7.85</v>
      </c>
      <c r="AT214" s="125" t="str">
        <f t="shared" si="11"/>
        <v>LOW</v>
      </c>
      <c r="AU214" s="125" t="str">
        <f t="shared" si="12"/>
        <v>MSS</v>
      </c>
      <c r="AV214" s="125"/>
      <c r="AW214" s="131"/>
      <c r="AX214" s="134"/>
      <c r="AY214" s="125"/>
      <c r="AZ214" s="125"/>
      <c r="BA214" s="151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31"/>
      <c r="BM214" s="134"/>
      <c r="BN214" s="125"/>
      <c r="BO214" s="125"/>
      <c r="BP214" s="151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35"/>
      <c r="CD214" s="136"/>
      <c r="CE214" s="137"/>
      <c r="CF214" s="137"/>
      <c r="CG214" s="138" t="s">
        <v>80</v>
      </c>
      <c r="CH214" s="138"/>
      <c r="CI214" s="138"/>
      <c r="CJ214" s="138"/>
      <c r="CK214" s="138"/>
      <c r="CL214" s="138"/>
      <c r="CM214" s="138"/>
      <c r="CN214" s="138"/>
      <c r="CO214" s="140"/>
      <c r="CP214" s="90"/>
    </row>
    <row r="215" ht="15" hidden="1" spans="1:94">
      <c r="A215" s="97">
        <v>421</v>
      </c>
      <c r="B215" s="94" t="s">
        <v>5570</v>
      </c>
      <c r="C215" s="97" t="s">
        <v>5571</v>
      </c>
      <c r="D215" s="96" t="s">
        <v>71</v>
      </c>
      <c r="E215" s="137"/>
      <c r="F215" s="137"/>
      <c r="G215" s="137"/>
      <c r="H215" s="102" t="s">
        <v>1132</v>
      </c>
      <c r="I215" s="96" t="s">
        <v>5572</v>
      </c>
      <c r="J215" s="105"/>
      <c r="K215" s="106"/>
      <c r="L215" s="107" t="str">
        <f>_xlfn.IFNA(VLOOKUP(B215,'[1]CDM Patients Data'!$B$389:$O$5000,7,FALSE),"")</f>
        <v>Colon</v>
      </c>
      <c r="M215" s="114">
        <f>_xlfn.IFNA(VLOOKUP(B215,'[1]CDM Patients Data'!$B$389:$O$5000,8,FALSE),"")</f>
        <v>0</v>
      </c>
      <c r="N215" s="114">
        <f>_xlfn.IFNA(VLOOKUP(B215,'[1]CDM Patients Data'!$B$389:$O$5000,9,FALSE),"")</f>
        <v>0</v>
      </c>
      <c r="O215" s="114">
        <f>_xlfn.IFNA(VLOOKUP(B215,'[1]CDM Patients Data'!$B$389:$O$5000,10,FALSE),"")</f>
        <v>0</v>
      </c>
      <c r="P215" s="106"/>
      <c r="Q215" s="136"/>
      <c r="R215" s="96" t="s">
        <v>5183</v>
      </c>
      <c r="S215" s="137"/>
      <c r="T215" s="137"/>
      <c r="U215" s="137"/>
      <c r="V215" s="149"/>
      <c r="W215" s="118" t="s">
        <v>80</v>
      </c>
      <c r="X215" s="121">
        <v>97559497</v>
      </c>
      <c r="Y215" s="118">
        <f t="shared" si="13"/>
        <v>29.2678491</v>
      </c>
      <c r="Z215" s="125"/>
      <c r="AA215" s="122" t="s">
        <v>81</v>
      </c>
      <c r="AB215" s="124" t="s">
        <v>289</v>
      </c>
      <c r="AC215" s="124" t="s">
        <v>279</v>
      </c>
      <c r="AD215" s="124" t="s">
        <v>179</v>
      </c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>
        <v>10.51</v>
      </c>
      <c r="AS215" s="125">
        <v>21.95</v>
      </c>
      <c r="AT215" s="125" t="str">
        <f t="shared" si="11"/>
        <v>LOW</v>
      </c>
      <c r="AU215" s="125" t="str">
        <f t="shared" si="12"/>
        <v>MSI-H</v>
      </c>
      <c r="AV215" s="125"/>
      <c r="AW215" s="131"/>
      <c r="AX215" s="134"/>
      <c r="AY215" s="125"/>
      <c r="AZ215" s="125"/>
      <c r="BA215" s="151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31"/>
      <c r="BM215" s="134"/>
      <c r="BN215" s="125"/>
      <c r="BO215" s="125"/>
      <c r="BP215" s="151"/>
      <c r="BQ215" s="125"/>
      <c r="BR215" s="125"/>
      <c r="BS215" s="125"/>
      <c r="BT215" s="125"/>
      <c r="BU215" s="125"/>
      <c r="BV215" s="125"/>
      <c r="BW215" s="125"/>
      <c r="BX215" s="125"/>
      <c r="BY215" s="125"/>
      <c r="BZ215" s="125"/>
      <c r="CA215" s="125"/>
      <c r="CB215" s="125"/>
      <c r="CC215" s="135"/>
      <c r="CD215" s="136"/>
      <c r="CE215" s="137"/>
      <c r="CF215" s="137"/>
      <c r="CG215" s="138" t="s">
        <v>5382</v>
      </c>
      <c r="CH215" s="138"/>
      <c r="CI215" s="138"/>
      <c r="CJ215" s="138"/>
      <c r="CK215" s="138"/>
      <c r="CL215" s="138"/>
      <c r="CM215" s="138"/>
      <c r="CN215" s="138"/>
      <c r="CO215" s="140"/>
      <c r="CP215" s="90"/>
    </row>
    <row r="216" ht="15" hidden="1" spans="1:94">
      <c r="A216" s="97">
        <v>422</v>
      </c>
      <c r="B216" s="97" t="s">
        <v>5573</v>
      </c>
      <c r="C216" s="97" t="s">
        <v>5574</v>
      </c>
      <c r="D216" s="96" t="s">
        <v>122</v>
      </c>
      <c r="E216" s="137"/>
      <c r="F216" s="137"/>
      <c r="G216" s="137"/>
      <c r="H216" s="102"/>
      <c r="I216" s="96"/>
      <c r="J216" s="105"/>
      <c r="K216" s="106"/>
      <c r="L216" s="107" t="str">
        <f>_xlfn.IFNA(VLOOKUP(B216,'[1]CDM Patients Data'!$B$389:$O$5000,7,FALSE),"")</f>
        <v>Parotid Gland</v>
      </c>
      <c r="M216" s="114">
        <f>_xlfn.IFNA(VLOOKUP(B216,'[1]CDM Patients Data'!$B$389:$O$5000,8,FALSE),"")</f>
        <v>0</v>
      </c>
      <c r="N216" s="114">
        <f>_xlfn.IFNA(VLOOKUP(B216,'[1]CDM Patients Data'!$B$389:$O$5000,9,FALSE),"")</f>
        <v>0</v>
      </c>
      <c r="O216" s="114">
        <f>_xlfn.IFNA(VLOOKUP(B216,'[1]CDM Patients Data'!$B$389:$O$5000,10,FALSE),"")</f>
        <v>0</v>
      </c>
      <c r="P216" s="106"/>
      <c r="Q216" s="136"/>
      <c r="R216" s="96" t="s">
        <v>5183</v>
      </c>
      <c r="S216" s="137"/>
      <c r="T216" s="137"/>
      <c r="U216" s="137"/>
      <c r="V216" s="149"/>
      <c r="W216" s="118" t="s">
        <v>80</v>
      </c>
      <c r="X216" s="121">
        <v>70371180</v>
      </c>
      <c r="Y216" s="118">
        <f t="shared" si="13"/>
        <v>21.111354</v>
      </c>
      <c r="Z216" s="125"/>
      <c r="AA216" s="122" t="s">
        <v>718</v>
      </c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 t="str">
        <f t="shared" si="11"/>
        <v>NA</v>
      </c>
      <c r="AU216" s="125" t="str">
        <f t="shared" si="12"/>
        <v>NA</v>
      </c>
      <c r="AV216" s="125"/>
      <c r="AW216" s="131"/>
      <c r="AX216" s="134"/>
      <c r="AY216" s="125"/>
      <c r="AZ216" s="125"/>
      <c r="BA216" s="151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31"/>
      <c r="BM216" s="134"/>
      <c r="BN216" s="125"/>
      <c r="BO216" s="125"/>
      <c r="BP216" s="151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35"/>
      <c r="CD216" s="136"/>
      <c r="CE216" s="137"/>
      <c r="CF216" s="137"/>
      <c r="CG216" s="138" t="s">
        <v>5382</v>
      </c>
      <c r="CH216" s="138"/>
      <c r="CI216" s="138"/>
      <c r="CJ216" s="138"/>
      <c r="CK216" s="138"/>
      <c r="CL216" s="138"/>
      <c r="CM216" s="138"/>
      <c r="CN216" s="138"/>
      <c r="CO216" s="140"/>
      <c r="CP216" s="90"/>
    </row>
    <row r="217" ht="15" hidden="1" spans="1:94">
      <c r="A217" s="97">
        <v>423</v>
      </c>
      <c r="B217" s="97" t="s">
        <v>5575</v>
      </c>
      <c r="C217" s="97" t="s">
        <v>5576</v>
      </c>
      <c r="D217" s="96" t="s">
        <v>71</v>
      </c>
      <c r="E217" s="137"/>
      <c r="F217" s="137"/>
      <c r="G217" s="137"/>
      <c r="H217" s="102" t="s">
        <v>5577</v>
      </c>
      <c r="I217" s="96"/>
      <c r="J217" s="105"/>
      <c r="K217" s="106"/>
      <c r="L217" s="107" t="str">
        <f>_xlfn.IFNA(VLOOKUP(B217,'[1]CDM Patients Data'!$B$389:$O$5000,7,FALSE),"")</f>
        <v>Breast</v>
      </c>
      <c r="M217" s="114">
        <f>_xlfn.IFNA(VLOOKUP(B217,'[1]CDM Patients Data'!$B$389:$O$5000,8,FALSE),"")</f>
        <v>0</v>
      </c>
      <c r="N217" s="114">
        <f>_xlfn.IFNA(VLOOKUP(B217,'[1]CDM Patients Data'!$B$389:$O$5000,9,FALSE),"")</f>
        <v>0</v>
      </c>
      <c r="O217" s="114">
        <f>_xlfn.IFNA(VLOOKUP(B217,'[1]CDM Patients Data'!$B$389:$O$5000,10,FALSE),"")</f>
        <v>0</v>
      </c>
      <c r="P217" s="106"/>
      <c r="Q217" s="136"/>
      <c r="R217" s="96" t="s">
        <v>5183</v>
      </c>
      <c r="S217" s="137"/>
      <c r="T217" s="137"/>
      <c r="U217" s="137"/>
      <c r="V217" s="149"/>
      <c r="W217" s="118" t="s">
        <v>80</v>
      </c>
      <c r="X217" s="160">
        <v>18086442</v>
      </c>
      <c r="Y217" s="118">
        <f t="shared" si="13"/>
        <v>5.4259326</v>
      </c>
      <c r="Z217" s="125"/>
      <c r="AA217" s="122" t="s">
        <v>94</v>
      </c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 t="str">
        <f t="shared" si="11"/>
        <v>NA</v>
      </c>
      <c r="AU217" s="125" t="str">
        <f t="shared" si="12"/>
        <v>NA</v>
      </c>
      <c r="AV217" s="125"/>
      <c r="AW217" s="131"/>
      <c r="AX217" s="134"/>
      <c r="AY217" s="125"/>
      <c r="AZ217" s="125"/>
      <c r="BA217" s="151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31"/>
      <c r="BM217" s="134"/>
      <c r="BN217" s="125"/>
      <c r="BO217" s="125"/>
      <c r="BP217" s="151"/>
      <c r="BQ217" s="125"/>
      <c r="BR217" s="125"/>
      <c r="BS217" s="125"/>
      <c r="BT217" s="125"/>
      <c r="BU217" s="125"/>
      <c r="BV217" s="125"/>
      <c r="BW217" s="125"/>
      <c r="BX217" s="125"/>
      <c r="BY217" s="125"/>
      <c r="BZ217" s="125"/>
      <c r="CA217" s="125"/>
      <c r="CB217" s="125"/>
      <c r="CC217" s="135"/>
      <c r="CD217" s="136"/>
      <c r="CE217" s="137"/>
      <c r="CF217" s="137"/>
      <c r="CG217" s="138" t="s">
        <v>80</v>
      </c>
      <c r="CH217" s="138"/>
      <c r="CI217" s="138"/>
      <c r="CJ217" s="138"/>
      <c r="CK217" s="138"/>
      <c r="CL217" s="138"/>
      <c r="CM217" s="138"/>
      <c r="CN217" s="138"/>
      <c r="CO217" s="140"/>
      <c r="CP217" s="90"/>
    </row>
    <row r="218" ht="15" hidden="1" spans="1:94">
      <c r="A218" s="97">
        <v>424</v>
      </c>
      <c r="B218" s="97" t="s">
        <v>5578</v>
      </c>
      <c r="C218" s="97" t="s">
        <v>5579</v>
      </c>
      <c r="D218" s="96" t="s">
        <v>111</v>
      </c>
      <c r="E218" s="137"/>
      <c r="F218" s="137"/>
      <c r="G218" s="137"/>
      <c r="H218" s="102" t="s">
        <v>5580</v>
      </c>
      <c r="I218" s="96"/>
      <c r="J218" s="105"/>
      <c r="K218" s="106"/>
      <c r="L218" s="107" t="str">
        <f>_xlfn.IFNA(VLOOKUP(B218,'[1]CDM Patients Data'!$B$389:$O$5000,7,FALSE),"")</f>
        <v>Small Intestine</v>
      </c>
      <c r="M218" s="114" t="str">
        <f>_xlfn.IFNA(VLOOKUP(B218,'[1]CDM Patients Data'!$B$389:$O$5000,8,FALSE),"")</f>
        <v>Ileum (excludes ileocecal valve C18.0)</v>
      </c>
      <c r="N218" s="114" t="str">
        <f>_xlfn.IFNA(VLOOKUP(B218,'[1]CDM Patients Data'!$B$389:$O$5000,9,FALSE),"")</f>
        <v>Gastrointestinal stromal sarcoma</v>
      </c>
      <c r="O218" s="114" t="str">
        <f>_xlfn.IFNA(VLOOKUP(B218,'[1]CDM Patients Data'!$B$389:$O$5000,10,FALSE),"")</f>
        <v>Not a paired site</v>
      </c>
      <c r="P218" s="106"/>
      <c r="Q218" s="136"/>
      <c r="R218" s="96" t="s">
        <v>5581</v>
      </c>
      <c r="S218" s="137"/>
      <c r="T218" s="137"/>
      <c r="U218" s="137"/>
      <c r="V218" s="149"/>
      <c r="W218" s="118" t="s">
        <v>80</v>
      </c>
      <c r="X218" s="121">
        <v>12107498</v>
      </c>
      <c r="Y218" s="118">
        <f t="shared" si="13"/>
        <v>3.6322494</v>
      </c>
      <c r="Z218" s="125"/>
      <c r="AA218" s="122" t="s">
        <v>81</v>
      </c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>
        <v>4.57</v>
      </c>
      <c r="AS218" s="125">
        <v>9.63</v>
      </c>
      <c r="AT218" s="125" t="str">
        <f t="shared" si="11"/>
        <v>LOW</v>
      </c>
      <c r="AU218" s="125" t="str">
        <f t="shared" si="12"/>
        <v>MSS</v>
      </c>
      <c r="AV218" s="125"/>
      <c r="AW218" s="131"/>
      <c r="AX218" s="134"/>
      <c r="AY218" s="125"/>
      <c r="AZ218" s="125"/>
      <c r="BA218" s="151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31"/>
      <c r="BM218" s="134"/>
      <c r="BN218" s="125"/>
      <c r="BO218" s="125"/>
      <c r="BP218" s="151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35"/>
      <c r="CD218" s="136"/>
      <c r="CE218" s="137"/>
      <c r="CF218" s="137"/>
      <c r="CG218" s="138" t="s">
        <v>5382</v>
      </c>
      <c r="CH218" s="138"/>
      <c r="CI218" s="138"/>
      <c r="CJ218" s="138"/>
      <c r="CK218" s="138"/>
      <c r="CL218" s="138"/>
      <c r="CM218" s="138"/>
      <c r="CN218" s="138"/>
      <c r="CO218" s="140"/>
      <c r="CP218" s="90"/>
    </row>
    <row r="219" ht="15" hidden="1" spans="1:94">
      <c r="A219" s="97">
        <v>425</v>
      </c>
      <c r="B219" s="97" t="s">
        <v>5582</v>
      </c>
      <c r="C219" s="97" t="s">
        <v>5583</v>
      </c>
      <c r="D219" s="96" t="s">
        <v>71</v>
      </c>
      <c r="E219" s="137"/>
      <c r="F219" s="137"/>
      <c r="G219" s="137"/>
      <c r="H219" s="102" t="s">
        <v>1415</v>
      </c>
      <c r="I219" s="96" t="s">
        <v>5584</v>
      </c>
      <c r="J219" s="105"/>
      <c r="K219" s="106"/>
      <c r="L219" s="107" t="str">
        <f>_xlfn.IFNA(VLOOKUP(B219,'[1]CDM Patients Data'!$B$389:$O$5000,7,FALSE),"")</f>
        <v>Prostate</v>
      </c>
      <c r="M219" s="114">
        <f>_xlfn.IFNA(VLOOKUP(B219,'[1]CDM Patients Data'!$B$389:$O$5000,8,FALSE),"")</f>
        <v>0</v>
      </c>
      <c r="N219" s="114">
        <f>_xlfn.IFNA(VLOOKUP(B219,'[1]CDM Patients Data'!$B$389:$O$5000,9,FALSE),"")</f>
        <v>0</v>
      </c>
      <c r="O219" s="114">
        <f>_xlfn.IFNA(VLOOKUP(B219,'[1]CDM Patients Data'!$B$389:$O$5000,10,FALSE),"")</f>
        <v>0</v>
      </c>
      <c r="P219" s="106"/>
      <c r="Q219" s="136"/>
      <c r="R219" s="96"/>
      <c r="S219" s="137"/>
      <c r="T219" s="137"/>
      <c r="U219" s="137"/>
      <c r="V219" s="149"/>
      <c r="W219" s="118"/>
      <c r="X219" s="119"/>
      <c r="Y219" s="118">
        <f t="shared" si="13"/>
        <v>0</v>
      </c>
      <c r="Z219" s="125"/>
      <c r="AA219" s="122" t="s">
        <v>718</v>
      </c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 t="str">
        <f t="shared" si="11"/>
        <v>NA</v>
      </c>
      <c r="AU219" s="125" t="str">
        <f t="shared" si="12"/>
        <v>NA</v>
      </c>
      <c r="AV219" s="125"/>
      <c r="AW219" s="131"/>
      <c r="AX219" s="134"/>
      <c r="AY219" s="125"/>
      <c r="AZ219" s="125"/>
      <c r="BA219" s="151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31"/>
      <c r="BM219" s="134"/>
      <c r="BN219" s="125"/>
      <c r="BO219" s="125"/>
      <c r="BP219" s="151"/>
      <c r="BQ219" s="125"/>
      <c r="BR219" s="125"/>
      <c r="BS219" s="125"/>
      <c r="BT219" s="125"/>
      <c r="BU219" s="125"/>
      <c r="BV219" s="125"/>
      <c r="BW219" s="125"/>
      <c r="BX219" s="125"/>
      <c r="BY219" s="125"/>
      <c r="BZ219" s="125"/>
      <c r="CA219" s="125"/>
      <c r="CB219" s="125"/>
      <c r="CC219" s="135"/>
      <c r="CD219" s="136"/>
      <c r="CE219" s="137"/>
      <c r="CF219" s="137"/>
      <c r="CG219" s="138" t="s">
        <v>5382</v>
      </c>
      <c r="CH219" s="138"/>
      <c r="CI219" s="138"/>
      <c r="CJ219" s="138"/>
      <c r="CK219" s="138"/>
      <c r="CL219" s="138"/>
      <c r="CM219" s="138"/>
      <c r="CN219" s="138"/>
      <c r="CO219" s="140"/>
      <c r="CP219" s="90"/>
    </row>
    <row r="220" ht="15" hidden="1" spans="1:94">
      <c r="A220" s="97">
        <v>426</v>
      </c>
      <c r="B220" s="97" t="s">
        <v>5585</v>
      </c>
      <c r="C220" s="97" t="s">
        <v>5586</v>
      </c>
      <c r="D220" s="96" t="s">
        <v>99</v>
      </c>
      <c r="E220" s="137"/>
      <c r="F220" s="137"/>
      <c r="G220" s="137"/>
      <c r="H220" s="102" t="s">
        <v>1424</v>
      </c>
      <c r="I220" s="96"/>
      <c r="J220" s="105"/>
      <c r="K220" s="106"/>
      <c r="L220" s="107" t="str">
        <f>_xlfn.IFNA(VLOOKUP(B220,'[1]CDM Patients Data'!$B$389:$O$5000,7,FALSE),"")</f>
        <v>Stomach</v>
      </c>
      <c r="M220" s="114">
        <f>_xlfn.IFNA(VLOOKUP(B220,'[1]CDM Patients Data'!$B$389:$O$5000,8,FALSE),"")</f>
        <v>0</v>
      </c>
      <c r="N220" s="114">
        <f>_xlfn.IFNA(VLOOKUP(B220,'[1]CDM Patients Data'!$B$389:$O$5000,9,FALSE),"")</f>
        <v>0</v>
      </c>
      <c r="O220" s="114">
        <f>_xlfn.IFNA(VLOOKUP(B220,'[1]CDM Patients Data'!$B$389:$O$5000,10,FALSE),"")</f>
        <v>0</v>
      </c>
      <c r="P220" s="106"/>
      <c r="Q220" s="136"/>
      <c r="R220" s="96" t="s">
        <v>5183</v>
      </c>
      <c r="S220" s="137"/>
      <c r="T220" s="137"/>
      <c r="U220" s="137"/>
      <c r="V220" s="149"/>
      <c r="W220" s="118" t="s">
        <v>80</v>
      </c>
      <c r="X220" s="160">
        <v>15776132</v>
      </c>
      <c r="Y220" s="118">
        <f t="shared" si="13"/>
        <v>4.7328396</v>
      </c>
      <c r="Z220" s="125"/>
      <c r="AA220" s="122" t="s">
        <v>94</v>
      </c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 t="str">
        <f t="shared" si="11"/>
        <v>NA</v>
      </c>
      <c r="AU220" s="125" t="str">
        <f t="shared" si="12"/>
        <v>NA</v>
      </c>
      <c r="AV220" s="125"/>
      <c r="AW220" s="131"/>
      <c r="AX220" s="134"/>
      <c r="AY220" s="125"/>
      <c r="AZ220" s="125"/>
      <c r="BA220" s="151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31"/>
      <c r="BM220" s="134"/>
      <c r="BN220" s="125"/>
      <c r="BO220" s="125"/>
      <c r="BP220" s="151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35"/>
      <c r="CD220" s="136"/>
      <c r="CE220" s="137"/>
      <c r="CF220" s="137"/>
      <c r="CG220" s="138"/>
      <c r="CH220" s="138"/>
      <c r="CI220" s="138"/>
      <c r="CJ220" s="138"/>
      <c r="CK220" s="138"/>
      <c r="CL220" s="138"/>
      <c r="CM220" s="138"/>
      <c r="CN220" s="138"/>
      <c r="CO220" s="140"/>
      <c r="CP220" s="90"/>
    </row>
    <row r="221" ht="15" hidden="1" spans="1:94">
      <c r="A221" s="97">
        <v>427</v>
      </c>
      <c r="B221" s="97" t="s">
        <v>5587</v>
      </c>
      <c r="C221" s="97" t="s">
        <v>5588</v>
      </c>
      <c r="D221" s="148" t="s">
        <v>122</v>
      </c>
      <c r="E221" s="137"/>
      <c r="F221" s="137"/>
      <c r="G221" s="137"/>
      <c r="H221" s="102" t="s">
        <v>334</v>
      </c>
      <c r="I221" s="96"/>
      <c r="J221" s="105"/>
      <c r="K221" s="106"/>
      <c r="L221" s="107" t="str">
        <f>_xlfn.IFNA(VLOOKUP(B221,'[1]CDM Patients Data'!$B$389:$O$5000,7,FALSE),"")</f>
        <v>Breast</v>
      </c>
      <c r="M221" s="114">
        <f>_xlfn.IFNA(VLOOKUP(B221,'[1]CDM Patients Data'!$B$389:$O$5000,8,FALSE),"")</f>
        <v>0</v>
      </c>
      <c r="N221" s="114">
        <f>_xlfn.IFNA(VLOOKUP(B221,'[1]CDM Patients Data'!$B$389:$O$5000,9,FALSE),"")</f>
        <v>0</v>
      </c>
      <c r="O221" s="114">
        <f>_xlfn.IFNA(VLOOKUP(B221,'[1]CDM Patients Data'!$B$389:$O$5000,10,FALSE),"")</f>
        <v>0</v>
      </c>
      <c r="P221" s="106"/>
      <c r="Q221" s="136"/>
      <c r="R221" s="96"/>
      <c r="S221" s="137"/>
      <c r="T221" s="137"/>
      <c r="U221" s="137"/>
      <c r="V221" s="149"/>
      <c r="W221" s="118"/>
      <c r="X221" s="119"/>
      <c r="Y221" s="118">
        <f t="shared" si="13"/>
        <v>0</v>
      </c>
      <c r="Z221" s="125"/>
      <c r="AA221" s="123" t="s">
        <v>4941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 t="str">
        <f t="shared" si="11"/>
        <v>NA</v>
      </c>
      <c r="AU221" s="125" t="str">
        <f t="shared" si="12"/>
        <v>NA</v>
      </c>
      <c r="AV221" s="125"/>
      <c r="AW221" s="131"/>
      <c r="AX221" s="134"/>
      <c r="AY221" s="125"/>
      <c r="AZ221" s="125"/>
      <c r="BA221" s="151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31"/>
      <c r="BM221" s="134"/>
      <c r="BN221" s="125"/>
      <c r="BO221" s="125"/>
      <c r="BP221" s="151"/>
      <c r="BQ221" s="125"/>
      <c r="BR221" s="125"/>
      <c r="BS221" s="125"/>
      <c r="BT221" s="125"/>
      <c r="BU221" s="125"/>
      <c r="BV221" s="125"/>
      <c r="BW221" s="125"/>
      <c r="BX221" s="125"/>
      <c r="BY221" s="125"/>
      <c r="BZ221" s="125"/>
      <c r="CA221" s="125"/>
      <c r="CB221" s="125"/>
      <c r="CC221" s="135"/>
      <c r="CD221" s="136"/>
      <c r="CE221" s="137"/>
      <c r="CF221" s="137"/>
      <c r="CG221" s="138"/>
      <c r="CH221" s="138"/>
      <c r="CI221" s="138"/>
      <c r="CJ221" s="138"/>
      <c r="CK221" s="138"/>
      <c r="CL221" s="138"/>
      <c r="CM221" s="138"/>
      <c r="CN221" s="138"/>
      <c r="CO221" s="140"/>
      <c r="CP221" s="90"/>
    </row>
    <row r="222" ht="15" hidden="1" spans="1:94">
      <c r="A222" s="97">
        <v>428</v>
      </c>
      <c r="B222" s="97" t="s">
        <v>5589</v>
      </c>
      <c r="C222" s="97" t="s">
        <v>5590</v>
      </c>
      <c r="D222" s="96" t="s">
        <v>71</v>
      </c>
      <c r="E222" s="137"/>
      <c r="F222" s="137"/>
      <c r="G222" s="137"/>
      <c r="H222" s="102" t="s">
        <v>5591</v>
      </c>
      <c r="I222" s="96"/>
      <c r="J222" s="105"/>
      <c r="K222" s="106"/>
      <c r="L222" s="107" t="str">
        <f>_xlfn.IFNA(VLOOKUP(B222,'[1]CDM Patients Data'!$B$389:$O$5000,7,FALSE),"")</f>
        <v>Peri Ampullary Region</v>
      </c>
      <c r="M222" s="114">
        <f>_xlfn.IFNA(VLOOKUP(B222,'[1]CDM Patients Data'!$B$389:$O$5000,8,FALSE),"")</f>
        <v>0</v>
      </c>
      <c r="N222" s="114">
        <f>_xlfn.IFNA(VLOOKUP(B222,'[1]CDM Patients Data'!$B$389:$O$5000,9,FALSE),"")</f>
        <v>0</v>
      </c>
      <c r="O222" s="114">
        <f>_xlfn.IFNA(VLOOKUP(B222,'[1]CDM Patients Data'!$B$389:$O$5000,10,FALSE),"")</f>
        <v>0</v>
      </c>
      <c r="P222" s="106"/>
      <c r="Q222" s="136"/>
      <c r="R222" s="96" t="s">
        <v>5183</v>
      </c>
      <c r="S222" s="137"/>
      <c r="T222" s="137"/>
      <c r="U222" s="137"/>
      <c r="V222" s="149"/>
      <c r="W222" s="118" t="s">
        <v>80</v>
      </c>
      <c r="X222" s="121">
        <v>57220476</v>
      </c>
      <c r="Y222" s="118">
        <f t="shared" si="13"/>
        <v>17.1661428</v>
      </c>
      <c r="Z222" s="125"/>
      <c r="AA222" s="122" t="s">
        <v>81</v>
      </c>
      <c r="AB222" s="124" t="s">
        <v>118</v>
      </c>
      <c r="AC222" s="124" t="s">
        <v>279</v>
      </c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>
        <v>5.18</v>
      </c>
      <c r="AS222" s="125">
        <v>8.38</v>
      </c>
      <c r="AT222" s="125" t="str">
        <f t="shared" si="11"/>
        <v>LOW</v>
      </c>
      <c r="AU222" s="125" t="str">
        <f t="shared" si="12"/>
        <v>MSS</v>
      </c>
      <c r="AV222" s="125"/>
      <c r="AW222" s="131"/>
      <c r="AX222" s="134"/>
      <c r="AY222" s="125"/>
      <c r="AZ222" s="125"/>
      <c r="BA222" s="151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31"/>
      <c r="BM222" s="134"/>
      <c r="BN222" s="125"/>
      <c r="BO222" s="125"/>
      <c r="BP222" s="151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35"/>
      <c r="CD222" s="136"/>
      <c r="CE222" s="137"/>
      <c r="CF222" s="137"/>
      <c r="CG222" s="138" t="s">
        <v>5382</v>
      </c>
      <c r="CH222" s="138"/>
      <c r="CI222" s="138"/>
      <c r="CJ222" s="138"/>
      <c r="CK222" s="138"/>
      <c r="CL222" s="138"/>
      <c r="CM222" s="138"/>
      <c r="CN222" s="138"/>
      <c r="CO222" s="140"/>
      <c r="CP222" s="90"/>
    </row>
    <row r="223" ht="15" hidden="1" spans="1:94">
      <c r="A223" s="97">
        <v>429</v>
      </c>
      <c r="B223" s="97" t="s">
        <v>5592</v>
      </c>
      <c r="C223" s="97" t="s">
        <v>5593</v>
      </c>
      <c r="D223" s="96" t="s">
        <v>122</v>
      </c>
      <c r="E223" s="137"/>
      <c r="F223" s="137"/>
      <c r="G223" s="137"/>
      <c r="H223" s="102" t="s">
        <v>5594</v>
      </c>
      <c r="I223" s="96"/>
      <c r="J223" s="105"/>
      <c r="K223" s="106"/>
      <c r="L223" s="107" t="str">
        <f>_xlfn.IFNA(VLOOKUP(B223,'[1]CDM Patients Data'!$B$389:$O$5000,7,FALSE),"")</f>
        <v>Gallbladder</v>
      </c>
      <c r="M223" s="114">
        <f>_xlfn.IFNA(VLOOKUP(B223,'[1]CDM Patients Data'!$B$389:$O$5000,8,FALSE),"")</f>
        <v>0</v>
      </c>
      <c r="N223" s="114">
        <f>_xlfn.IFNA(VLOOKUP(B223,'[1]CDM Patients Data'!$B$389:$O$5000,9,FALSE),"")</f>
        <v>0</v>
      </c>
      <c r="O223" s="114">
        <f>_xlfn.IFNA(VLOOKUP(B223,'[1]CDM Patients Data'!$B$389:$O$5000,10,FALSE),"")</f>
        <v>0</v>
      </c>
      <c r="P223" s="106"/>
      <c r="Q223" s="136"/>
      <c r="R223" s="96" t="s">
        <v>5581</v>
      </c>
      <c r="S223" s="137"/>
      <c r="T223" s="137"/>
      <c r="U223" s="137"/>
      <c r="V223" s="149"/>
      <c r="W223" s="118" t="s">
        <v>80</v>
      </c>
      <c r="X223" s="121">
        <v>64814393</v>
      </c>
      <c r="Y223" s="118">
        <f t="shared" si="13"/>
        <v>19.4443179</v>
      </c>
      <c r="Z223" s="125"/>
      <c r="AA223" s="122" t="s">
        <v>81</v>
      </c>
      <c r="AB223" s="124" t="s">
        <v>118</v>
      </c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>
        <v>4.08</v>
      </c>
      <c r="AS223" s="125">
        <v>9.45</v>
      </c>
      <c r="AT223" s="125" t="str">
        <f t="shared" si="11"/>
        <v>LOW</v>
      </c>
      <c r="AU223" s="125" t="str">
        <f t="shared" si="12"/>
        <v>MSS</v>
      </c>
      <c r="AV223" s="125"/>
      <c r="AW223" s="131"/>
      <c r="AX223" s="134"/>
      <c r="AY223" s="125"/>
      <c r="AZ223" s="125"/>
      <c r="BA223" s="151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31"/>
      <c r="BM223" s="134"/>
      <c r="BN223" s="125"/>
      <c r="BO223" s="125"/>
      <c r="BP223" s="151"/>
      <c r="BQ223" s="125"/>
      <c r="BR223" s="125"/>
      <c r="BS223" s="125"/>
      <c r="BT223" s="125"/>
      <c r="BU223" s="125"/>
      <c r="BV223" s="125"/>
      <c r="BW223" s="125"/>
      <c r="BX223" s="125"/>
      <c r="BY223" s="125"/>
      <c r="BZ223" s="125"/>
      <c r="CA223" s="125"/>
      <c r="CB223" s="125"/>
      <c r="CC223" s="135"/>
      <c r="CD223" s="136"/>
      <c r="CE223" s="137"/>
      <c r="CF223" s="137"/>
      <c r="CG223" s="138" t="s">
        <v>80</v>
      </c>
      <c r="CH223" s="138"/>
      <c r="CI223" s="138"/>
      <c r="CJ223" s="138"/>
      <c r="CK223" s="138"/>
      <c r="CL223" s="139" t="s">
        <v>5595</v>
      </c>
      <c r="CM223" s="138"/>
      <c r="CN223" s="138"/>
      <c r="CO223" s="140"/>
      <c r="CP223" s="90"/>
    </row>
    <row r="224" ht="15" hidden="1" spans="1:94">
      <c r="A224" s="97">
        <v>430</v>
      </c>
      <c r="B224" s="97" t="s">
        <v>5596</v>
      </c>
      <c r="C224" s="97" t="s">
        <v>5597</v>
      </c>
      <c r="D224" s="96" t="s">
        <v>99</v>
      </c>
      <c r="E224" s="137"/>
      <c r="F224" s="137"/>
      <c r="G224" s="137"/>
      <c r="H224" s="102" t="s">
        <v>366</v>
      </c>
      <c r="I224" s="96"/>
      <c r="J224" s="105"/>
      <c r="K224" s="106"/>
      <c r="L224" s="107" t="str">
        <f>_xlfn.IFNA(VLOOKUP(B224,'[1]CDM Patients Data'!$B$389:$O$5000,7,FALSE),"")</f>
        <v>Lung</v>
      </c>
      <c r="M224" s="114" t="str">
        <f>_xlfn.IFNA(VLOOKUP(B224,'[1]CDM Patients Data'!$B$389:$O$5000,8,FALSE),"")</f>
        <v>Lower lobe, lung</v>
      </c>
      <c r="N224" s="114" t="str">
        <f>_xlfn.IFNA(VLOOKUP(B224,'[1]CDM Patients Data'!$B$389:$O$5000,9,FALSE),"")</f>
        <v>Adenocarcinoma, NOS</v>
      </c>
      <c r="O224" s="114" t="str">
        <f>_xlfn.IFNA(VLOOKUP(B224,'[1]CDM Patients Data'!$B$389:$O$5000,10,FALSE),"")</f>
        <v>Left</v>
      </c>
      <c r="P224" s="106"/>
      <c r="Q224" s="136"/>
      <c r="R224" s="96" t="s">
        <v>5183</v>
      </c>
      <c r="S224" s="137"/>
      <c r="T224" s="137"/>
      <c r="U224" s="137"/>
      <c r="V224" s="149"/>
      <c r="W224" s="118" t="s">
        <v>80</v>
      </c>
      <c r="X224" s="160">
        <v>29670621</v>
      </c>
      <c r="Y224" s="118">
        <f t="shared" si="13"/>
        <v>8.9011863</v>
      </c>
      <c r="Z224" s="125"/>
      <c r="AA224" s="122" t="s">
        <v>94</v>
      </c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 t="str">
        <f t="shared" si="11"/>
        <v>NA</v>
      </c>
      <c r="AU224" s="125" t="str">
        <f t="shared" si="12"/>
        <v>NA</v>
      </c>
      <c r="AV224" s="125"/>
      <c r="AW224" s="131"/>
      <c r="AX224" s="134"/>
      <c r="AY224" s="125"/>
      <c r="AZ224" s="125"/>
      <c r="BA224" s="151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31"/>
      <c r="BM224" s="134"/>
      <c r="BN224" s="125"/>
      <c r="BO224" s="125"/>
      <c r="BP224" s="151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35"/>
      <c r="CD224" s="136"/>
      <c r="CE224" s="137"/>
      <c r="CF224" s="137"/>
      <c r="CG224" s="138" t="s">
        <v>5382</v>
      </c>
      <c r="CH224" s="138"/>
      <c r="CI224" s="138"/>
      <c r="CJ224" s="138"/>
      <c r="CK224" s="138"/>
      <c r="CL224" s="138"/>
      <c r="CM224" s="138"/>
      <c r="CN224" s="138"/>
      <c r="CO224" s="140"/>
      <c r="CP224" s="90"/>
    </row>
    <row r="225" ht="15" hidden="1" spans="1:94">
      <c r="A225" s="97">
        <v>431</v>
      </c>
      <c r="B225" s="97" t="s">
        <v>5598</v>
      </c>
      <c r="C225" s="97" t="s">
        <v>5599</v>
      </c>
      <c r="D225" s="96" t="s">
        <v>111</v>
      </c>
      <c r="E225" s="137"/>
      <c r="F225" s="137"/>
      <c r="G225" s="137"/>
      <c r="H225" s="102" t="s">
        <v>297</v>
      </c>
      <c r="I225" s="96"/>
      <c r="J225" s="105"/>
      <c r="K225" s="106"/>
      <c r="L225" s="107" t="str">
        <f>_xlfn.IFNA(VLOOKUP(B225,'[1]CDM Patients Data'!$B$389:$O$5000,7,FALSE),"")</f>
        <v>Lung</v>
      </c>
      <c r="M225" s="114" t="str">
        <f>_xlfn.IFNA(VLOOKUP(B225,'[1]CDM Patients Data'!$B$389:$O$5000,8,FALSE),"")</f>
        <v>Lung NOS</v>
      </c>
      <c r="N225" s="114" t="str">
        <f>_xlfn.IFNA(VLOOKUP(B225,'[1]CDM Patients Data'!$B$389:$O$5000,9,FALSE),"")</f>
        <v>Adenocarcinoma, NOS</v>
      </c>
      <c r="O225" s="114" t="str">
        <f>_xlfn.IFNA(VLOOKUP(B225,'[1]CDM Patients Data'!$B$389:$O$5000,10,FALSE),"")</f>
        <v>Unknown</v>
      </c>
      <c r="P225" s="106"/>
      <c r="Q225" s="136"/>
      <c r="R225" s="96" t="s">
        <v>5600</v>
      </c>
      <c r="S225" s="137"/>
      <c r="T225" s="137"/>
      <c r="U225" s="137"/>
      <c r="V225" s="149"/>
      <c r="W225" s="118" t="s">
        <v>80</v>
      </c>
      <c r="X225" s="121">
        <v>36535550</v>
      </c>
      <c r="Y225" s="118">
        <f t="shared" si="13"/>
        <v>10.960665</v>
      </c>
      <c r="Z225" s="125"/>
      <c r="AA225" s="122" t="s">
        <v>81</v>
      </c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>
        <v>4.83</v>
      </c>
      <c r="AS225" s="125">
        <v>10.53</v>
      </c>
      <c r="AT225" s="125" t="str">
        <f t="shared" si="11"/>
        <v>LOW</v>
      </c>
      <c r="AU225" s="125" t="str">
        <f t="shared" si="12"/>
        <v>MSS</v>
      </c>
      <c r="AV225" s="125"/>
      <c r="AW225" s="131"/>
      <c r="AX225" s="134"/>
      <c r="AY225" s="125"/>
      <c r="AZ225" s="125"/>
      <c r="BA225" s="151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31"/>
      <c r="BM225" s="134"/>
      <c r="BN225" s="125"/>
      <c r="BO225" s="125"/>
      <c r="BP225" s="151"/>
      <c r="BQ225" s="125"/>
      <c r="BR225" s="125"/>
      <c r="BS225" s="125"/>
      <c r="BT225" s="125"/>
      <c r="BU225" s="125"/>
      <c r="BV225" s="125"/>
      <c r="BW225" s="125"/>
      <c r="BX225" s="125"/>
      <c r="BY225" s="125"/>
      <c r="BZ225" s="125"/>
      <c r="CA225" s="125"/>
      <c r="CB225" s="125"/>
      <c r="CC225" s="135"/>
      <c r="CD225" s="136"/>
      <c r="CE225" s="137"/>
      <c r="CF225" s="137"/>
      <c r="CG225" s="138" t="s">
        <v>80</v>
      </c>
      <c r="CH225" s="138"/>
      <c r="CI225" s="138"/>
      <c r="CJ225" s="138"/>
      <c r="CK225" s="138"/>
      <c r="CL225" s="138"/>
      <c r="CM225" s="138"/>
      <c r="CN225" s="138"/>
      <c r="CO225" s="140"/>
      <c r="CP225" s="90"/>
    </row>
    <row r="226" ht="15" hidden="1" spans="1:94">
      <c r="A226" s="97">
        <v>432</v>
      </c>
      <c r="B226" s="97" t="s">
        <v>5601</v>
      </c>
      <c r="C226" s="97" t="s">
        <v>5602</v>
      </c>
      <c r="D226" s="111" t="s">
        <v>99</v>
      </c>
      <c r="E226" s="137"/>
      <c r="F226" s="137"/>
      <c r="G226" s="137"/>
      <c r="H226" s="102" t="s">
        <v>603</v>
      </c>
      <c r="I226" s="96"/>
      <c r="J226" s="105"/>
      <c r="K226" s="106"/>
      <c r="L226" s="107" t="str">
        <f>_xlfn.IFNA(VLOOKUP(B226,'[1]CDM Patients Data'!$B$389:$O$5000,7,FALSE),"")</f>
        <v/>
      </c>
      <c r="M226" s="114" t="str">
        <f>_xlfn.IFNA(VLOOKUP(B226,'[1]CDM Patients Data'!$B$389:$O$5000,8,FALSE),"")</f>
        <v/>
      </c>
      <c r="N226" s="114" t="str">
        <f>_xlfn.IFNA(VLOOKUP(B226,'[1]CDM Patients Data'!$B$389:$O$5000,9,FALSE),"")</f>
        <v/>
      </c>
      <c r="O226" s="114" t="str">
        <f>_xlfn.IFNA(VLOOKUP(B226,'[1]CDM Patients Data'!$B$389:$O$5000,10,FALSE),"")</f>
        <v/>
      </c>
      <c r="P226" s="106"/>
      <c r="Q226" s="136"/>
      <c r="R226" s="96" t="s">
        <v>5183</v>
      </c>
      <c r="S226" s="137"/>
      <c r="T226" s="137"/>
      <c r="U226" s="137"/>
      <c r="V226" s="149"/>
      <c r="W226" s="118" t="s">
        <v>80</v>
      </c>
      <c r="X226" s="119" t="s">
        <v>5603</v>
      </c>
      <c r="Y226" s="118" t="e">
        <f t="shared" si="13"/>
        <v>#VALUE!</v>
      </c>
      <c r="Z226" s="125"/>
      <c r="AA226" s="123" t="s">
        <v>4941</v>
      </c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 t="str">
        <f t="shared" si="11"/>
        <v>NA</v>
      </c>
      <c r="AU226" s="125" t="str">
        <f t="shared" si="12"/>
        <v>NA</v>
      </c>
      <c r="AV226" s="125"/>
      <c r="AW226" s="131"/>
      <c r="AX226" s="134"/>
      <c r="AY226" s="125"/>
      <c r="AZ226" s="125"/>
      <c r="BA226" s="151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31"/>
      <c r="BM226" s="134"/>
      <c r="BN226" s="125"/>
      <c r="BO226" s="125"/>
      <c r="BP226" s="151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35"/>
      <c r="CD226" s="136"/>
      <c r="CE226" s="137"/>
      <c r="CF226" s="137"/>
      <c r="CG226" s="138" t="s">
        <v>5382</v>
      </c>
      <c r="CH226" s="138"/>
      <c r="CI226" s="138"/>
      <c r="CJ226" s="138"/>
      <c r="CK226" s="138"/>
      <c r="CL226" s="138"/>
      <c r="CM226" s="138"/>
      <c r="CN226" s="138"/>
      <c r="CO226" s="140"/>
      <c r="CP226" s="90"/>
    </row>
    <row r="227" ht="15" spans="1:94">
      <c r="A227" s="97">
        <v>434</v>
      </c>
      <c r="B227" s="97" t="s">
        <v>5604</v>
      </c>
      <c r="C227" s="97" t="s">
        <v>5605</v>
      </c>
      <c r="D227" s="96" t="s">
        <v>4961</v>
      </c>
      <c r="E227" s="137"/>
      <c r="F227" s="137"/>
      <c r="G227" s="137"/>
      <c r="H227" s="147" t="s">
        <v>195</v>
      </c>
      <c r="I227" s="96" t="s">
        <v>5606</v>
      </c>
      <c r="J227" s="105"/>
      <c r="K227" s="106"/>
      <c r="L227" s="107" t="str">
        <f>_xlfn.IFNA(VLOOKUP(B227,'[1]CDM Patients Data'!$B$389:$O$5000,7,FALSE),"")</f>
        <v>Ovary</v>
      </c>
      <c r="M227" s="114">
        <f>_xlfn.IFNA(VLOOKUP(B227,'[1]CDM Patients Data'!$B$389:$O$5000,8,FALSE),"")</f>
        <v>0</v>
      </c>
      <c r="N227" s="114">
        <f>_xlfn.IFNA(VLOOKUP(B227,'[1]CDM Patients Data'!$B$389:$O$5000,9,FALSE),"")</f>
        <v>0</v>
      </c>
      <c r="O227" s="114">
        <f>_xlfn.IFNA(VLOOKUP(B227,'[1]CDM Patients Data'!$B$389:$O$5000,10,FALSE),"")</f>
        <v>0</v>
      </c>
      <c r="P227" s="106"/>
      <c r="Q227" s="136"/>
      <c r="R227" s="96" t="s">
        <v>5183</v>
      </c>
      <c r="S227" s="137"/>
      <c r="T227" s="137"/>
      <c r="U227" s="137"/>
      <c r="V227" s="149"/>
      <c r="W227" s="118" t="s">
        <v>80</v>
      </c>
      <c r="X227" s="121">
        <v>60925438</v>
      </c>
      <c r="Y227" s="118">
        <f t="shared" si="13"/>
        <v>18.2776314</v>
      </c>
      <c r="Z227" s="125"/>
      <c r="AA227" s="122" t="s">
        <v>94</v>
      </c>
      <c r="AB227" s="124" t="s">
        <v>158</v>
      </c>
      <c r="AC227" s="124" t="s">
        <v>182</v>
      </c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>
        <v>3.87</v>
      </c>
      <c r="AS227" s="125">
        <v>10.06</v>
      </c>
      <c r="AT227" s="125" t="str">
        <f t="shared" si="11"/>
        <v>LOW</v>
      </c>
      <c r="AU227" s="125" t="str">
        <f t="shared" si="12"/>
        <v>MSS</v>
      </c>
      <c r="AV227" s="125"/>
      <c r="AW227" s="131"/>
      <c r="AX227" s="134"/>
      <c r="AY227" s="125"/>
      <c r="AZ227" s="125"/>
      <c r="BA227" s="118" t="s">
        <v>80</v>
      </c>
      <c r="BB227" s="160">
        <v>2849869</v>
      </c>
      <c r="BC227" s="118">
        <f>BB227*2*150/10^9</f>
        <v>0.8549607</v>
      </c>
      <c r="BD227" s="125"/>
      <c r="BE227" s="125"/>
      <c r="BF227" s="125"/>
      <c r="BG227" s="125"/>
      <c r="BH227" s="125"/>
      <c r="BI227" s="125"/>
      <c r="BJ227" s="125"/>
      <c r="BK227" s="125"/>
      <c r="BL227" s="131"/>
      <c r="BM227" s="134"/>
      <c r="BN227" s="125"/>
      <c r="BO227" s="125"/>
      <c r="BP227" s="151"/>
      <c r="BQ227" s="125"/>
      <c r="BR227" s="125"/>
      <c r="BS227" s="125"/>
      <c r="BT227" s="125"/>
      <c r="BU227" s="125"/>
      <c r="BV227" s="125"/>
      <c r="BW227" s="125"/>
      <c r="BX227" s="125"/>
      <c r="BY227" s="125"/>
      <c r="BZ227" s="125"/>
      <c r="CA227" s="125"/>
      <c r="CB227" s="125"/>
      <c r="CC227" s="135"/>
      <c r="CD227" s="136"/>
      <c r="CE227" s="137"/>
      <c r="CF227" s="137"/>
      <c r="CG227" s="138" t="s">
        <v>5382</v>
      </c>
      <c r="CH227" s="138"/>
      <c r="CI227" s="138"/>
      <c r="CJ227" s="138"/>
      <c r="CK227" s="138"/>
      <c r="CL227" s="138"/>
      <c r="CM227" s="138"/>
      <c r="CN227" s="138"/>
      <c r="CO227" s="140"/>
      <c r="CP227" s="90"/>
    </row>
    <row r="228" ht="15" hidden="1" spans="1:94">
      <c r="A228" s="97">
        <v>435</v>
      </c>
      <c r="B228" s="97"/>
      <c r="C228" s="97" t="s">
        <v>5607</v>
      </c>
      <c r="D228" s="96" t="s">
        <v>111</v>
      </c>
      <c r="E228" s="137"/>
      <c r="F228" s="137"/>
      <c r="G228" s="137"/>
      <c r="H228" s="102" t="s">
        <v>5608</v>
      </c>
      <c r="I228" s="96"/>
      <c r="J228" s="105"/>
      <c r="K228" s="106"/>
      <c r="L228" s="107" t="str">
        <f>_xlfn.IFNA(VLOOKUP(B228,'[1]CDM Patients Data'!$B$389:$O$5000,7,FALSE),"")</f>
        <v/>
      </c>
      <c r="M228" s="114" t="str">
        <f>_xlfn.IFNA(VLOOKUP(B228,'[1]CDM Patients Data'!$B$389:$O$5000,8,FALSE),"")</f>
        <v/>
      </c>
      <c r="N228" s="114" t="str">
        <f>_xlfn.IFNA(VLOOKUP(B228,'[1]CDM Patients Data'!$B$389:$O$5000,9,FALSE),"")</f>
        <v/>
      </c>
      <c r="O228" s="114" t="str">
        <f>_xlfn.IFNA(VLOOKUP(B228,'[1]CDM Patients Data'!$B$389:$O$5000,10,FALSE),"")</f>
        <v/>
      </c>
      <c r="P228" s="106"/>
      <c r="Q228" s="136"/>
      <c r="R228" s="96" t="s">
        <v>5581</v>
      </c>
      <c r="S228" s="137"/>
      <c r="T228" s="137"/>
      <c r="U228" s="137"/>
      <c r="V228" s="149"/>
      <c r="W228" s="118" t="s">
        <v>80</v>
      </c>
      <c r="X228" s="119"/>
      <c r="Y228" s="118">
        <f t="shared" si="13"/>
        <v>0</v>
      </c>
      <c r="Z228" s="125"/>
      <c r="AA228" s="123" t="s">
        <v>4941</v>
      </c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 t="str">
        <f t="shared" si="11"/>
        <v>NA</v>
      </c>
      <c r="AU228" s="125" t="str">
        <f t="shared" si="12"/>
        <v>NA</v>
      </c>
      <c r="AV228" s="125"/>
      <c r="AW228" s="131"/>
      <c r="AX228" s="134"/>
      <c r="AY228" s="125"/>
      <c r="AZ228" s="125"/>
      <c r="BA228" s="151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31"/>
      <c r="BM228" s="134"/>
      <c r="BN228" s="125"/>
      <c r="BO228" s="125"/>
      <c r="BP228" s="151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35"/>
      <c r="CD228" s="136"/>
      <c r="CE228" s="137"/>
      <c r="CF228" s="137"/>
      <c r="CG228" s="138" t="s">
        <v>80</v>
      </c>
      <c r="CH228" s="138"/>
      <c r="CI228" s="138"/>
      <c r="CJ228" s="138"/>
      <c r="CK228" s="138"/>
      <c r="CL228" s="138"/>
      <c r="CM228" s="138"/>
      <c r="CN228" s="138"/>
      <c r="CO228" s="140"/>
      <c r="CP228" s="90"/>
    </row>
    <row r="229" ht="15" hidden="1" spans="1:94">
      <c r="A229" s="97">
        <v>437</v>
      </c>
      <c r="B229" s="97" t="s">
        <v>5609</v>
      </c>
      <c r="C229" s="97" t="s">
        <v>5610</v>
      </c>
      <c r="D229" s="96" t="s">
        <v>111</v>
      </c>
      <c r="E229" s="137"/>
      <c r="F229" s="137"/>
      <c r="G229" s="137"/>
      <c r="H229" s="102"/>
      <c r="I229" s="96"/>
      <c r="J229" s="105"/>
      <c r="K229" s="106"/>
      <c r="L229" s="107" t="str">
        <f>_xlfn.IFNA(VLOOKUP(B229,'[1]CDM Patients Data'!$B$389:$O$5000,7,FALSE),"")</f>
        <v>Breast</v>
      </c>
      <c r="M229" s="114">
        <f>_xlfn.IFNA(VLOOKUP(B229,'[1]CDM Patients Data'!$B$389:$O$5000,8,FALSE),"")</f>
        <v>0</v>
      </c>
      <c r="N229" s="114">
        <f>_xlfn.IFNA(VLOOKUP(B229,'[1]CDM Patients Data'!$B$389:$O$5000,9,FALSE),"")</f>
        <v>0</v>
      </c>
      <c r="O229" s="114">
        <f>_xlfn.IFNA(VLOOKUP(B229,'[1]CDM Patients Data'!$B$389:$O$5000,10,FALSE),"")</f>
        <v>0</v>
      </c>
      <c r="P229" s="106"/>
      <c r="Q229" s="136"/>
      <c r="R229" s="96" t="s">
        <v>5183</v>
      </c>
      <c r="S229" s="137"/>
      <c r="T229" s="137"/>
      <c r="U229" s="137"/>
      <c r="V229" s="149"/>
      <c r="W229" s="118" t="s">
        <v>80</v>
      </c>
      <c r="X229" s="121">
        <v>105516876</v>
      </c>
      <c r="Y229" s="118">
        <f t="shared" si="13"/>
        <v>31.6550628</v>
      </c>
      <c r="Z229" s="125"/>
      <c r="AA229" s="122" t="s">
        <v>81</v>
      </c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>
        <v>4.53</v>
      </c>
      <c r="AS229" s="125">
        <v>8.91</v>
      </c>
      <c r="AT229" s="125" t="str">
        <f t="shared" si="11"/>
        <v>LOW</v>
      </c>
      <c r="AU229" s="125" t="str">
        <f t="shared" si="12"/>
        <v>MSS</v>
      </c>
      <c r="AV229" s="125"/>
      <c r="AW229" s="131"/>
      <c r="AX229" s="134"/>
      <c r="AY229" s="125"/>
      <c r="AZ229" s="125"/>
      <c r="BA229" s="151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31"/>
      <c r="BM229" s="134"/>
      <c r="BN229" s="125"/>
      <c r="BO229" s="125"/>
      <c r="BP229" s="151"/>
      <c r="BQ229" s="125"/>
      <c r="BR229" s="125"/>
      <c r="BS229" s="125"/>
      <c r="BT229" s="125"/>
      <c r="BU229" s="125"/>
      <c r="BV229" s="125"/>
      <c r="BW229" s="125"/>
      <c r="BX229" s="125"/>
      <c r="BY229" s="125"/>
      <c r="BZ229" s="125"/>
      <c r="CA229" s="125"/>
      <c r="CB229" s="125"/>
      <c r="CC229" s="135"/>
      <c r="CD229" s="136"/>
      <c r="CE229" s="137"/>
      <c r="CF229" s="137"/>
      <c r="CG229" s="138" t="s">
        <v>80</v>
      </c>
      <c r="CH229" s="138"/>
      <c r="CI229" s="138"/>
      <c r="CJ229" s="138"/>
      <c r="CK229" s="138"/>
      <c r="CL229" s="138"/>
      <c r="CM229" s="138"/>
      <c r="CN229" s="138"/>
      <c r="CO229" s="140"/>
      <c r="CP229" s="90"/>
    </row>
    <row r="230" ht="15" hidden="1" spans="1:94">
      <c r="A230" s="97">
        <v>438</v>
      </c>
      <c r="B230" s="97" t="s">
        <v>5611</v>
      </c>
      <c r="C230" s="97" t="s">
        <v>5612</v>
      </c>
      <c r="D230" s="96" t="s">
        <v>111</v>
      </c>
      <c r="E230" s="137"/>
      <c r="F230" s="137"/>
      <c r="G230" s="137"/>
      <c r="H230" s="102"/>
      <c r="I230" s="96"/>
      <c r="J230" s="105"/>
      <c r="K230" s="106"/>
      <c r="L230" s="107" t="str">
        <f>_xlfn.IFNA(VLOOKUP(B230,'[1]CDM Patients Data'!$B$389:$O$5000,7,FALSE),"")</f>
        <v>Myometrium</v>
      </c>
      <c r="M230" s="114">
        <f>_xlfn.IFNA(VLOOKUP(B230,'[1]CDM Patients Data'!$B$389:$O$5000,8,FALSE),"")</f>
        <v>0</v>
      </c>
      <c r="N230" s="114">
        <f>_xlfn.IFNA(VLOOKUP(B230,'[1]CDM Patients Data'!$B$389:$O$5000,9,FALSE),"")</f>
        <v>0</v>
      </c>
      <c r="O230" s="114">
        <f>_xlfn.IFNA(VLOOKUP(B230,'[1]CDM Patients Data'!$B$389:$O$5000,10,FALSE),"")</f>
        <v>0</v>
      </c>
      <c r="P230" s="106"/>
      <c r="Q230" s="136"/>
      <c r="R230" s="96"/>
      <c r="S230" s="137"/>
      <c r="T230" s="137"/>
      <c r="U230" s="137"/>
      <c r="V230" s="149"/>
      <c r="W230" s="118"/>
      <c r="X230" s="119"/>
      <c r="Y230" s="118">
        <f t="shared" si="13"/>
        <v>0</v>
      </c>
      <c r="Z230" s="125"/>
      <c r="AA230" s="123" t="s">
        <v>4941</v>
      </c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 t="str">
        <f t="shared" si="11"/>
        <v>NA</v>
      </c>
      <c r="AU230" s="125" t="str">
        <f t="shared" si="12"/>
        <v>NA</v>
      </c>
      <c r="AV230" s="125"/>
      <c r="AW230" s="131"/>
      <c r="AX230" s="134"/>
      <c r="AY230" s="125"/>
      <c r="AZ230" s="125"/>
      <c r="BA230" s="151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  <c r="BL230" s="131"/>
      <c r="BM230" s="134"/>
      <c r="BN230" s="125"/>
      <c r="BO230" s="125"/>
      <c r="BP230" s="151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35"/>
      <c r="CD230" s="136"/>
      <c r="CE230" s="137"/>
      <c r="CF230" s="137"/>
      <c r="CG230" s="138"/>
      <c r="CH230" s="138"/>
      <c r="CI230" s="138"/>
      <c r="CJ230" s="138"/>
      <c r="CK230" s="138"/>
      <c r="CL230" s="138"/>
      <c r="CM230" s="138"/>
      <c r="CN230" s="138"/>
      <c r="CO230" s="140"/>
      <c r="CP230" s="90"/>
    </row>
    <row r="231" ht="15" hidden="1" spans="1:94">
      <c r="A231" s="97">
        <v>439</v>
      </c>
      <c r="B231" s="97" t="s">
        <v>5613</v>
      </c>
      <c r="C231" s="97" t="s">
        <v>5614</v>
      </c>
      <c r="D231" s="96" t="s">
        <v>71</v>
      </c>
      <c r="E231" s="137"/>
      <c r="F231" s="137"/>
      <c r="G231" s="137"/>
      <c r="H231" s="102" t="s">
        <v>5615</v>
      </c>
      <c r="I231" s="96"/>
      <c r="J231" s="105"/>
      <c r="K231" s="106"/>
      <c r="L231" s="107" t="str">
        <f>_xlfn.IFNA(VLOOKUP(B231,'[1]CDM Patients Data'!$B$389:$O$5000,7,FALSE),"")</f>
        <v>Ovary</v>
      </c>
      <c r="M231" s="114" t="str">
        <f>_xlfn.IFNA(VLOOKUP(B231,'[1]CDM Patients Data'!$B$389:$O$5000,8,FALSE),"")</f>
        <v>Ovary</v>
      </c>
      <c r="N231" s="114" t="str">
        <f>_xlfn.IFNA(VLOOKUP(B231,'[1]CDM Patients Data'!$B$389:$O$5000,9,FALSE),"")</f>
        <v>Papillary adenocarcinoma, NOS</v>
      </c>
      <c r="O231" s="114" t="str">
        <f>_xlfn.IFNA(VLOOKUP(B231,'[1]CDM Patients Data'!$B$389:$O$5000,10,FALSE),"")</f>
        <v>Left</v>
      </c>
      <c r="P231" s="106"/>
      <c r="Q231" s="136"/>
      <c r="R231" s="96" t="s">
        <v>5183</v>
      </c>
      <c r="S231" s="137"/>
      <c r="T231" s="137"/>
      <c r="U231" s="137"/>
      <c r="V231" s="149"/>
      <c r="W231" s="118" t="s">
        <v>80</v>
      </c>
      <c r="X231" s="121">
        <v>58015027</v>
      </c>
      <c r="Y231" s="118">
        <f t="shared" si="13"/>
        <v>17.4045081</v>
      </c>
      <c r="Z231" s="125"/>
      <c r="AA231" s="122" t="s">
        <v>718</v>
      </c>
      <c r="AB231" s="124" t="s">
        <v>82</v>
      </c>
      <c r="AC231" s="124" t="s">
        <v>118</v>
      </c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>
        <v>1.26</v>
      </c>
      <c r="AS231" s="125">
        <v>9.19</v>
      </c>
      <c r="AT231" s="125" t="str">
        <f t="shared" si="11"/>
        <v>LOW</v>
      </c>
      <c r="AU231" s="125" t="str">
        <f t="shared" si="12"/>
        <v>MSS</v>
      </c>
      <c r="AV231" s="125"/>
      <c r="AW231" s="131"/>
      <c r="AX231" s="134"/>
      <c r="AY231" s="125"/>
      <c r="AZ231" s="125"/>
      <c r="BA231" s="151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  <c r="BL231" s="131"/>
      <c r="BM231" s="134"/>
      <c r="BN231" s="125"/>
      <c r="BO231" s="125"/>
      <c r="BP231" s="151"/>
      <c r="BQ231" s="125"/>
      <c r="BR231" s="125"/>
      <c r="BS231" s="125"/>
      <c r="BT231" s="125"/>
      <c r="BU231" s="125"/>
      <c r="BV231" s="125"/>
      <c r="BW231" s="125"/>
      <c r="BX231" s="125"/>
      <c r="BY231" s="125"/>
      <c r="BZ231" s="125"/>
      <c r="CA231" s="125"/>
      <c r="CB231" s="125"/>
      <c r="CC231" s="135"/>
      <c r="CD231" s="136"/>
      <c r="CE231" s="137"/>
      <c r="CF231" s="137"/>
      <c r="CG231" s="138" t="s">
        <v>5382</v>
      </c>
      <c r="CH231" s="138"/>
      <c r="CI231" s="138"/>
      <c r="CJ231" s="138"/>
      <c r="CK231" s="138"/>
      <c r="CL231" s="138"/>
      <c r="CM231" s="138"/>
      <c r="CN231" s="138"/>
      <c r="CO231" s="140"/>
      <c r="CP231" s="90"/>
    </row>
    <row r="232" ht="15" hidden="1" spans="1:94">
      <c r="A232" s="97">
        <v>440</v>
      </c>
      <c r="B232" s="97" t="s">
        <v>5616</v>
      </c>
      <c r="C232" s="94" t="s">
        <v>5617</v>
      </c>
      <c r="D232" s="96" t="s">
        <v>71</v>
      </c>
      <c r="E232" s="137"/>
      <c r="F232" s="137"/>
      <c r="G232" s="137"/>
      <c r="H232" s="102" t="s">
        <v>5618</v>
      </c>
      <c r="I232" s="96"/>
      <c r="J232" s="105"/>
      <c r="K232" s="106"/>
      <c r="L232" s="107" t="str">
        <f>_xlfn.IFNA(VLOOKUP(B232,'[1]CDM Patients Data'!$B$389:$O$5000,7,FALSE),"")</f>
        <v>Buccal Mucosa</v>
      </c>
      <c r="M232" s="114">
        <f>_xlfn.IFNA(VLOOKUP(B232,'[1]CDM Patients Data'!$B$389:$O$5000,8,FALSE),"")</f>
        <v>0</v>
      </c>
      <c r="N232" s="114">
        <f>_xlfn.IFNA(VLOOKUP(B232,'[1]CDM Patients Data'!$B$389:$O$5000,9,FALSE),"")</f>
        <v>0</v>
      </c>
      <c r="O232" s="114">
        <f>_xlfn.IFNA(VLOOKUP(B232,'[1]CDM Patients Data'!$B$389:$O$5000,10,FALSE),"")</f>
        <v>0</v>
      </c>
      <c r="P232" s="106"/>
      <c r="Q232" s="136"/>
      <c r="R232" s="96" t="s">
        <v>5183</v>
      </c>
      <c r="S232" s="137"/>
      <c r="T232" s="137"/>
      <c r="U232" s="137"/>
      <c r="V232" s="149"/>
      <c r="W232" s="118" t="s">
        <v>80</v>
      </c>
      <c r="X232" s="121">
        <v>67292949</v>
      </c>
      <c r="Y232" s="118">
        <f t="shared" si="13"/>
        <v>20.1878847</v>
      </c>
      <c r="Z232" s="125"/>
      <c r="AA232" s="122" t="s">
        <v>94</v>
      </c>
      <c r="AB232" s="124" t="s">
        <v>970</v>
      </c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>
        <v>3.16</v>
      </c>
      <c r="AS232" s="125">
        <v>12.07</v>
      </c>
      <c r="AT232" s="125" t="str">
        <f t="shared" si="11"/>
        <v>LOW</v>
      </c>
      <c r="AU232" s="125" t="str">
        <f t="shared" si="12"/>
        <v>MSS</v>
      </c>
      <c r="AV232" s="125"/>
      <c r="AW232" s="131"/>
      <c r="AX232" s="134"/>
      <c r="AY232" s="125"/>
      <c r="AZ232" s="125"/>
      <c r="BA232" s="151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31"/>
      <c r="BM232" s="134"/>
      <c r="BN232" s="125"/>
      <c r="BO232" s="125"/>
      <c r="BP232" s="151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35"/>
      <c r="CD232" s="136"/>
      <c r="CE232" s="137"/>
      <c r="CF232" s="137"/>
      <c r="CG232" s="138" t="s">
        <v>5382</v>
      </c>
      <c r="CH232" s="138"/>
      <c r="CI232" s="138"/>
      <c r="CJ232" s="138"/>
      <c r="CK232" s="138"/>
      <c r="CL232" s="138"/>
      <c r="CM232" s="138"/>
      <c r="CN232" s="138"/>
      <c r="CO232" s="140"/>
      <c r="CP232" s="90"/>
    </row>
    <row r="233" ht="15" hidden="1" spans="1:94">
      <c r="A233" s="97">
        <v>441</v>
      </c>
      <c r="B233" s="97" t="s">
        <v>5619</v>
      </c>
      <c r="C233" s="94" t="s">
        <v>5620</v>
      </c>
      <c r="D233" s="96" t="s">
        <v>71</v>
      </c>
      <c r="E233" s="137"/>
      <c r="F233" s="137"/>
      <c r="G233" s="137"/>
      <c r="H233" s="102" t="s">
        <v>5621</v>
      </c>
      <c r="I233" s="96"/>
      <c r="J233" s="105"/>
      <c r="K233" s="106"/>
      <c r="L233" s="107" t="str">
        <f>_xlfn.IFNA(VLOOKUP(B233,'[1]CDM Patients Data'!$B$389:$O$5000,7,FALSE),"")</f>
        <v>Colon, Omentum</v>
      </c>
      <c r="M233" s="114">
        <f>_xlfn.IFNA(VLOOKUP(B233,'[1]CDM Patients Data'!$B$389:$O$5000,8,FALSE),"")</f>
        <v>0</v>
      </c>
      <c r="N233" s="114">
        <f>_xlfn.IFNA(VLOOKUP(B233,'[1]CDM Patients Data'!$B$389:$O$5000,9,FALSE),"")</f>
        <v>0</v>
      </c>
      <c r="O233" s="114">
        <f>_xlfn.IFNA(VLOOKUP(B233,'[1]CDM Patients Data'!$B$389:$O$5000,10,FALSE),"")</f>
        <v>0</v>
      </c>
      <c r="P233" s="106"/>
      <c r="Q233" s="136"/>
      <c r="R233" s="96"/>
      <c r="S233" s="137"/>
      <c r="T233" s="137"/>
      <c r="U233" s="137"/>
      <c r="V233" s="149"/>
      <c r="W233" s="118"/>
      <c r="X233" s="119"/>
      <c r="Y233" s="118">
        <f t="shared" si="13"/>
        <v>0</v>
      </c>
      <c r="Z233" s="125"/>
      <c r="AA233" s="123" t="s">
        <v>4941</v>
      </c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 t="str">
        <f t="shared" si="11"/>
        <v>NA</v>
      </c>
      <c r="AU233" s="125" t="str">
        <f t="shared" si="12"/>
        <v>NA</v>
      </c>
      <c r="AV233" s="125"/>
      <c r="AW233" s="131"/>
      <c r="AX233" s="134"/>
      <c r="AY233" s="125"/>
      <c r="AZ233" s="125"/>
      <c r="BA233" s="151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31"/>
      <c r="BM233" s="134"/>
      <c r="BN233" s="125"/>
      <c r="BO233" s="125"/>
      <c r="BP233" s="151"/>
      <c r="BQ233" s="125"/>
      <c r="BR233" s="125"/>
      <c r="BS233" s="125"/>
      <c r="BT233" s="125"/>
      <c r="BU233" s="125"/>
      <c r="BV233" s="125"/>
      <c r="BW233" s="125"/>
      <c r="BX233" s="125"/>
      <c r="BY233" s="125"/>
      <c r="BZ233" s="125"/>
      <c r="CA233" s="125"/>
      <c r="CB233" s="125"/>
      <c r="CC233" s="135"/>
      <c r="CD233" s="136"/>
      <c r="CE233" s="137"/>
      <c r="CF233" s="137"/>
      <c r="CG233" s="138" t="s">
        <v>5382</v>
      </c>
      <c r="CH233" s="138"/>
      <c r="CI233" s="138"/>
      <c r="CJ233" s="138"/>
      <c r="CK233" s="138"/>
      <c r="CL233" s="138"/>
      <c r="CM233" s="138"/>
      <c r="CN233" s="138"/>
      <c r="CO233" s="140"/>
      <c r="CP233" s="90"/>
    </row>
    <row r="234" ht="38.25" hidden="1" spans="1:94">
      <c r="A234" s="97">
        <v>442</v>
      </c>
      <c r="B234" s="94" t="s">
        <v>5622</v>
      </c>
      <c r="C234" s="97" t="s">
        <v>5623</v>
      </c>
      <c r="D234" s="96" t="s">
        <v>71</v>
      </c>
      <c r="E234" s="137"/>
      <c r="F234" s="137"/>
      <c r="G234" s="137"/>
      <c r="H234" s="146" t="s">
        <v>5624</v>
      </c>
      <c r="I234" s="96"/>
      <c r="J234" s="105"/>
      <c r="K234" s="106"/>
      <c r="L234" s="107" t="str">
        <f>_xlfn.IFNA(VLOOKUP(B234,'[1]CDM Patients Data'!$B$389:$O$5000,7,FALSE),"")</f>
        <v>Ear</v>
      </c>
      <c r="M234" s="114">
        <f>_xlfn.IFNA(VLOOKUP(B234,'[1]CDM Patients Data'!$B$389:$O$5000,8,FALSE),"")</f>
        <v>0</v>
      </c>
      <c r="N234" s="114">
        <f>_xlfn.IFNA(VLOOKUP(B234,'[1]CDM Patients Data'!$B$389:$O$5000,9,FALSE),"")</f>
        <v>0</v>
      </c>
      <c r="O234" s="114">
        <f>_xlfn.IFNA(VLOOKUP(B234,'[1]CDM Patients Data'!$B$389:$O$5000,10,FALSE),"")</f>
        <v>0</v>
      </c>
      <c r="P234" s="106"/>
      <c r="Q234" s="136"/>
      <c r="R234" s="96"/>
      <c r="S234" s="137"/>
      <c r="T234" s="137"/>
      <c r="U234" s="137"/>
      <c r="V234" s="149"/>
      <c r="W234" s="118"/>
      <c r="X234" s="119"/>
      <c r="Y234" s="118">
        <f t="shared" si="13"/>
        <v>0</v>
      </c>
      <c r="Z234" s="125"/>
      <c r="AA234" s="123" t="s">
        <v>4941</v>
      </c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 t="str">
        <f t="shared" si="11"/>
        <v>NA</v>
      </c>
      <c r="AU234" s="125" t="str">
        <f t="shared" si="12"/>
        <v>NA</v>
      </c>
      <c r="AV234" s="125"/>
      <c r="AW234" s="131"/>
      <c r="AX234" s="134"/>
      <c r="AY234" s="125"/>
      <c r="AZ234" s="125"/>
      <c r="BA234" s="151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31"/>
      <c r="BM234" s="134"/>
      <c r="BN234" s="125"/>
      <c r="BO234" s="125"/>
      <c r="BP234" s="151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35"/>
      <c r="CD234" s="136"/>
      <c r="CE234" s="137"/>
      <c r="CF234" s="137"/>
      <c r="CG234" s="138" t="s">
        <v>5382</v>
      </c>
      <c r="CH234" s="138"/>
      <c r="CI234" s="138"/>
      <c r="CJ234" s="138"/>
      <c r="CK234" s="138"/>
      <c r="CL234" s="138"/>
      <c r="CM234" s="138"/>
      <c r="CN234" s="138"/>
      <c r="CO234" s="140"/>
      <c r="CP234" s="90"/>
    </row>
    <row r="235" ht="38.25" hidden="1" spans="1:94">
      <c r="A235" s="97">
        <v>443</v>
      </c>
      <c r="B235" s="94" t="s">
        <v>5625</v>
      </c>
      <c r="C235" s="97" t="s">
        <v>5626</v>
      </c>
      <c r="D235" s="111" t="s">
        <v>71</v>
      </c>
      <c r="E235" s="137"/>
      <c r="F235" s="137"/>
      <c r="G235" s="137"/>
      <c r="H235" s="146" t="s">
        <v>5627</v>
      </c>
      <c r="I235" s="96"/>
      <c r="J235" s="105"/>
      <c r="K235" s="106"/>
      <c r="L235" s="107" t="str">
        <f>_xlfn.IFNA(VLOOKUP(B235,'[1]CDM Patients Data'!$B$389:$O$5000,7,FALSE),"")</f>
        <v>Endometrium</v>
      </c>
      <c r="M235" s="114">
        <f>_xlfn.IFNA(VLOOKUP(B235,'[1]CDM Patients Data'!$B$389:$O$5000,8,FALSE),"")</f>
        <v>0</v>
      </c>
      <c r="N235" s="114">
        <f>_xlfn.IFNA(VLOOKUP(B235,'[1]CDM Patients Data'!$B$389:$O$5000,9,FALSE),"")</f>
        <v>0</v>
      </c>
      <c r="O235" s="114">
        <f>_xlfn.IFNA(VLOOKUP(B235,'[1]CDM Patients Data'!$B$389:$O$5000,10,FALSE),"")</f>
        <v>0</v>
      </c>
      <c r="P235" s="106"/>
      <c r="Q235" s="136"/>
      <c r="R235" s="96" t="s">
        <v>5183</v>
      </c>
      <c r="S235" s="137"/>
      <c r="T235" s="137"/>
      <c r="U235" s="137"/>
      <c r="V235" s="149"/>
      <c r="W235" s="118" t="s">
        <v>80</v>
      </c>
      <c r="X235" s="121">
        <v>60823175</v>
      </c>
      <c r="Y235" s="118">
        <f t="shared" si="13"/>
        <v>18.2469525</v>
      </c>
      <c r="Z235" s="125"/>
      <c r="AA235" s="122" t="s">
        <v>81</v>
      </c>
      <c r="AB235" s="124" t="s">
        <v>118</v>
      </c>
      <c r="AC235" s="124" t="s">
        <v>1530</v>
      </c>
      <c r="AD235" s="124" t="s">
        <v>158</v>
      </c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>
        <v>5.59</v>
      </c>
      <c r="AS235" s="125">
        <v>9.03</v>
      </c>
      <c r="AT235" s="125" t="str">
        <f t="shared" si="11"/>
        <v>LOW</v>
      </c>
      <c r="AU235" s="125" t="str">
        <f t="shared" si="12"/>
        <v>MSS</v>
      </c>
      <c r="AV235" s="125"/>
      <c r="AW235" s="131"/>
      <c r="AX235" s="134"/>
      <c r="AY235" s="125"/>
      <c r="AZ235" s="125"/>
      <c r="BA235" s="151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31"/>
      <c r="BM235" s="134"/>
      <c r="BN235" s="125"/>
      <c r="BO235" s="125"/>
      <c r="BP235" s="151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35"/>
      <c r="CD235" s="136"/>
      <c r="CE235" s="137"/>
      <c r="CF235" s="137"/>
      <c r="CG235" s="138" t="s">
        <v>5382</v>
      </c>
      <c r="CH235" s="138"/>
      <c r="CI235" s="138"/>
      <c r="CJ235" s="138"/>
      <c r="CK235" s="138"/>
      <c r="CL235" s="138"/>
      <c r="CM235" s="138"/>
      <c r="CN235" s="138"/>
      <c r="CO235" s="140"/>
      <c r="CP235" s="90"/>
    </row>
    <row r="236" ht="15" hidden="1" spans="1:94">
      <c r="A236" s="97" t="s">
        <v>5628</v>
      </c>
      <c r="B236" s="97"/>
      <c r="C236" s="94" t="s">
        <v>5629</v>
      </c>
      <c r="D236" s="96" t="s">
        <v>111</v>
      </c>
      <c r="E236" s="137"/>
      <c r="F236" s="137"/>
      <c r="G236" s="137"/>
      <c r="H236" s="102" t="s">
        <v>5250</v>
      </c>
      <c r="I236" s="96"/>
      <c r="J236" s="105"/>
      <c r="K236" s="106"/>
      <c r="L236" s="107" t="str">
        <f>_xlfn.IFNA(VLOOKUP(B236,'[1]CDM Patients Data'!$B$389:$O$5000,7,FALSE),"")</f>
        <v/>
      </c>
      <c r="M236" s="114" t="str">
        <f>_xlfn.IFNA(VLOOKUP(B236,'[1]CDM Patients Data'!$B$389:$O$5000,8,FALSE),"")</f>
        <v/>
      </c>
      <c r="N236" s="114" t="str">
        <f>_xlfn.IFNA(VLOOKUP(B236,'[1]CDM Patients Data'!$B$389:$O$5000,9,FALSE),"")</f>
        <v/>
      </c>
      <c r="O236" s="114" t="str">
        <f>_xlfn.IFNA(VLOOKUP(B236,'[1]CDM Patients Data'!$B$389:$O$5000,10,FALSE),"")</f>
        <v/>
      </c>
      <c r="P236" s="106"/>
      <c r="Q236" s="136"/>
      <c r="R236" s="96" t="s">
        <v>5581</v>
      </c>
      <c r="S236" s="137"/>
      <c r="T236" s="137"/>
      <c r="U236" s="137"/>
      <c r="V236" s="149"/>
      <c r="W236" s="118" t="s">
        <v>80</v>
      </c>
      <c r="X236" s="119"/>
      <c r="Y236" s="118">
        <f t="shared" si="13"/>
        <v>0</v>
      </c>
      <c r="Z236" s="125"/>
      <c r="AA236" s="123" t="s">
        <v>4941</v>
      </c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>
        <v>5.04</v>
      </c>
      <c r="AS236" s="125">
        <v>9.77</v>
      </c>
      <c r="AT236" s="125" t="str">
        <f t="shared" si="11"/>
        <v>LOW</v>
      </c>
      <c r="AU236" s="125" t="str">
        <f t="shared" si="12"/>
        <v>MSS</v>
      </c>
      <c r="AV236" s="125"/>
      <c r="AW236" s="131"/>
      <c r="AX236" s="134"/>
      <c r="AY236" s="125"/>
      <c r="AZ236" s="125"/>
      <c r="BA236" s="151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31"/>
      <c r="BM236" s="134"/>
      <c r="BN236" s="125"/>
      <c r="BO236" s="125"/>
      <c r="BP236" s="151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35"/>
      <c r="CD236" s="136"/>
      <c r="CE236" s="137"/>
      <c r="CF236" s="137"/>
      <c r="CG236" s="138" t="s">
        <v>80</v>
      </c>
      <c r="CH236" s="138"/>
      <c r="CI236" s="138"/>
      <c r="CJ236" s="138"/>
      <c r="CK236" s="138"/>
      <c r="CL236" s="138"/>
      <c r="CM236" s="138"/>
      <c r="CN236" s="138"/>
      <c r="CO236" s="140"/>
      <c r="CP236" s="90"/>
    </row>
    <row r="237" ht="15" hidden="1" spans="1:94">
      <c r="A237" s="97">
        <v>445</v>
      </c>
      <c r="B237" s="97" t="s">
        <v>5630</v>
      </c>
      <c r="C237" s="94" t="s">
        <v>5631</v>
      </c>
      <c r="D237" s="96" t="s">
        <v>71</v>
      </c>
      <c r="E237" s="137"/>
      <c r="F237" s="137"/>
      <c r="G237" s="137"/>
      <c r="H237" s="102" t="s">
        <v>5632</v>
      </c>
      <c r="I237" s="96" t="s">
        <v>5633</v>
      </c>
      <c r="J237" s="105"/>
      <c r="K237" s="106"/>
      <c r="L237" s="107" t="str">
        <f>_xlfn.IFNA(VLOOKUP(B237,'[1]CDM Patients Data'!$B$389:$O$5000,7,FALSE),"")</f>
        <v>Esophagus</v>
      </c>
      <c r="M237" s="114">
        <f>_xlfn.IFNA(VLOOKUP(B237,'[1]CDM Patients Data'!$B$389:$O$5000,8,FALSE),"")</f>
        <v>0</v>
      </c>
      <c r="N237" s="114">
        <f>_xlfn.IFNA(VLOOKUP(B237,'[1]CDM Patients Data'!$B$389:$O$5000,9,FALSE),"")</f>
        <v>0</v>
      </c>
      <c r="O237" s="114">
        <f>_xlfn.IFNA(VLOOKUP(B237,'[1]CDM Patients Data'!$B$389:$O$5000,10,FALSE),"")</f>
        <v>0</v>
      </c>
      <c r="P237" s="106"/>
      <c r="Q237" s="136"/>
      <c r="R237" s="96" t="s">
        <v>5514</v>
      </c>
      <c r="S237" s="137"/>
      <c r="T237" s="137"/>
      <c r="U237" s="137"/>
      <c r="V237" s="149"/>
      <c r="W237" s="118" t="s">
        <v>80</v>
      </c>
      <c r="X237" s="121">
        <v>2174368</v>
      </c>
      <c r="Y237" s="118">
        <f t="shared" si="13"/>
        <v>0.6523104</v>
      </c>
      <c r="Z237" s="125"/>
      <c r="AA237" s="122" t="s">
        <v>718</v>
      </c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>
        <v>0.28</v>
      </c>
      <c r="AS237" s="125">
        <v>7.7</v>
      </c>
      <c r="AT237" s="125" t="str">
        <f t="shared" si="11"/>
        <v>LOW</v>
      </c>
      <c r="AU237" s="125" t="str">
        <f t="shared" si="12"/>
        <v>MSS</v>
      </c>
      <c r="AV237" s="125"/>
      <c r="AW237" s="131"/>
      <c r="AX237" s="134"/>
      <c r="AY237" s="125"/>
      <c r="AZ237" s="125"/>
      <c r="BA237" s="151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31"/>
      <c r="BM237" s="134"/>
      <c r="BN237" s="125"/>
      <c r="BO237" s="125"/>
      <c r="BP237" s="151"/>
      <c r="BQ237" s="125"/>
      <c r="BR237" s="125"/>
      <c r="BS237" s="125"/>
      <c r="BT237" s="125"/>
      <c r="BU237" s="125"/>
      <c r="BV237" s="125"/>
      <c r="BW237" s="125"/>
      <c r="BX237" s="125"/>
      <c r="BY237" s="125"/>
      <c r="BZ237" s="125"/>
      <c r="CA237" s="125"/>
      <c r="CB237" s="125"/>
      <c r="CC237" s="135"/>
      <c r="CD237" s="136"/>
      <c r="CE237" s="137"/>
      <c r="CF237" s="137"/>
      <c r="CG237" s="138" t="s">
        <v>5382</v>
      </c>
      <c r="CH237" s="138"/>
      <c r="CI237" s="138"/>
      <c r="CJ237" s="138"/>
      <c r="CK237" s="138"/>
      <c r="CL237" s="138"/>
      <c r="CM237" s="138"/>
      <c r="CN237" s="138"/>
      <c r="CO237" s="140"/>
      <c r="CP237" s="90"/>
    </row>
    <row r="238" ht="15" hidden="1" spans="1:94">
      <c r="A238" s="97">
        <v>446</v>
      </c>
      <c r="B238" s="97" t="s">
        <v>5634</v>
      </c>
      <c r="C238" s="97" t="s">
        <v>5635</v>
      </c>
      <c r="D238" s="96" t="s">
        <v>111</v>
      </c>
      <c r="E238" s="137"/>
      <c r="F238" s="137"/>
      <c r="G238" s="137"/>
      <c r="H238" s="147" t="s">
        <v>2481</v>
      </c>
      <c r="I238" s="96"/>
      <c r="J238" s="105"/>
      <c r="K238" s="106"/>
      <c r="L238" s="107" t="str">
        <f>_xlfn.IFNA(VLOOKUP(B238,'[1]CDM Patients Data'!$B$389:$O$5000,7,FALSE),"")</f>
        <v>Lung</v>
      </c>
      <c r="M238" s="114" t="str">
        <f>_xlfn.IFNA(VLOOKUP(B238,'[1]CDM Patients Data'!$B$389:$O$5000,8,FALSE),"")</f>
        <v>Upper lobe, lung</v>
      </c>
      <c r="N238" s="114" t="str">
        <f>_xlfn.IFNA(VLOOKUP(B238,'[1]CDM Patients Data'!$B$389:$O$5000,9,FALSE),"")</f>
        <v>Adenocarcinoma, NOS</v>
      </c>
      <c r="O238" s="114" t="str">
        <f>_xlfn.IFNA(VLOOKUP(B238,'[1]CDM Patients Data'!$B$389:$O$5000,10,FALSE),"")</f>
        <v>Left</v>
      </c>
      <c r="P238" s="106"/>
      <c r="Q238" s="136"/>
      <c r="R238" s="96" t="s">
        <v>5514</v>
      </c>
      <c r="S238" s="137"/>
      <c r="T238" s="137"/>
      <c r="U238" s="137"/>
      <c r="V238" s="149"/>
      <c r="W238" s="118" t="s">
        <v>80</v>
      </c>
      <c r="X238" s="121">
        <v>10137603</v>
      </c>
      <c r="Y238" s="118">
        <f>X239*2*150/10^9</f>
        <v>22.1566107</v>
      </c>
      <c r="Z238" s="125"/>
      <c r="AA238" s="122" t="s">
        <v>718</v>
      </c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 t="str">
        <f t="shared" si="11"/>
        <v>NA</v>
      </c>
      <c r="AU238" s="125" t="str">
        <f t="shared" si="12"/>
        <v>NA</v>
      </c>
      <c r="AV238" s="125"/>
      <c r="AW238" s="131"/>
      <c r="AX238" s="134"/>
      <c r="AY238" s="125"/>
      <c r="AZ238" s="125"/>
      <c r="BA238" s="151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  <c r="BL238" s="131"/>
      <c r="BM238" s="134"/>
      <c r="BN238" s="125"/>
      <c r="BO238" s="125"/>
      <c r="BP238" s="151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35"/>
      <c r="CD238" s="136"/>
      <c r="CE238" s="137"/>
      <c r="CF238" s="137"/>
      <c r="CG238" s="138" t="s">
        <v>80</v>
      </c>
      <c r="CH238" s="138"/>
      <c r="CI238" s="138"/>
      <c r="CJ238" s="138"/>
      <c r="CK238" s="138"/>
      <c r="CL238" s="138"/>
      <c r="CM238" s="138"/>
      <c r="CN238" s="138"/>
      <c r="CO238" s="140"/>
      <c r="CP238" s="90"/>
    </row>
    <row r="239" ht="15" hidden="1" spans="1:94">
      <c r="A239" s="97">
        <v>447</v>
      </c>
      <c r="B239" s="97" t="s">
        <v>5636</v>
      </c>
      <c r="C239" s="97" t="s">
        <v>5637</v>
      </c>
      <c r="D239" s="96" t="s">
        <v>71</v>
      </c>
      <c r="E239" s="137"/>
      <c r="F239" s="137"/>
      <c r="G239" s="137"/>
      <c r="H239" s="102" t="s">
        <v>255</v>
      </c>
      <c r="I239" s="96"/>
      <c r="J239" s="105"/>
      <c r="K239" s="106"/>
      <c r="L239" s="107" t="str">
        <f>_xlfn.IFNA(VLOOKUP(B239,'[1]CDM Patients Data'!$B$389:$O$5000,7,FALSE),"")</f>
        <v>Pancreas</v>
      </c>
      <c r="M239" s="114">
        <f>_xlfn.IFNA(VLOOKUP(B239,'[1]CDM Patients Data'!$B$389:$O$5000,8,FALSE),"")</f>
        <v>0</v>
      </c>
      <c r="N239" s="114">
        <f>_xlfn.IFNA(VLOOKUP(B239,'[1]CDM Patients Data'!$B$389:$O$5000,9,FALSE),"")</f>
        <v>0</v>
      </c>
      <c r="O239" s="114">
        <f>_xlfn.IFNA(VLOOKUP(B239,'[1]CDM Patients Data'!$B$389:$O$5000,10,FALSE),"")</f>
        <v>0</v>
      </c>
      <c r="P239" s="106"/>
      <c r="Q239" s="136"/>
      <c r="R239" s="96" t="s">
        <v>5183</v>
      </c>
      <c r="S239" s="137"/>
      <c r="T239" s="137"/>
      <c r="U239" s="137"/>
      <c r="V239" s="149"/>
      <c r="W239" s="118" t="s">
        <v>80</v>
      </c>
      <c r="X239" s="121">
        <v>73855369</v>
      </c>
      <c r="Y239" s="118">
        <f>X240*2*150/10^9</f>
        <v>1.3751994</v>
      </c>
      <c r="Z239" s="125"/>
      <c r="AA239" s="122" t="s">
        <v>81</v>
      </c>
      <c r="AB239" s="127" t="s">
        <v>279</v>
      </c>
      <c r="AC239" s="127" t="s">
        <v>118</v>
      </c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>
        <v>6.28</v>
      </c>
      <c r="AS239" s="125">
        <v>11.41</v>
      </c>
      <c r="AT239" s="125" t="str">
        <f t="shared" si="11"/>
        <v>LOW</v>
      </c>
      <c r="AU239" s="125" t="str">
        <f t="shared" si="12"/>
        <v>MSS</v>
      </c>
      <c r="AV239" s="125"/>
      <c r="AW239" s="131"/>
      <c r="AX239" s="134"/>
      <c r="AY239" s="125"/>
      <c r="AZ239" s="125"/>
      <c r="BA239" s="151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31"/>
      <c r="BM239" s="134"/>
      <c r="BN239" s="125"/>
      <c r="BO239" s="125"/>
      <c r="BP239" s="151"/>
      <c r="BQ239" s="125"/>
      <c r="BR239" s="125"/>
      <c r="BS239" s="125"/>
      <c r="BT239" s="125"/>
      <c r="BU239" s="125"/>
      <c r="BV239" s="125"/>
      <c r="BW239" s="125"/>
      <c r="BX239" s="125"/>
      <c r="BY239" s="125"/>
      <c r="BZ239" s="125"/>
      <c r="CA239" s="125"/>
      <c r="CB239" s="125"/>
      <c r="CC239" s="135"/>
      <c r="CD239" s="136"/>
      <c r="CE239" s="137"/>
      <c r="CF239" s="137"/>
      <c r="CG239" s="138" t="s">
        <v>5382</v>
      </c>
      <c r="CH239" s="138"/>
      <c r="CI239" s="138"/>
      <c r="CJ239" s="138"/>
      <c r="CK239" s="138"/>
      <c r="CL239" s="138"/>
      <c r="CM239" s="138"/>
      <c r="CN239" s="138"/>
      <c r="CO239" s="140"/>
      <c r="CP239" s="90"/>
    </row>
    <row r="240" ht="15" hidden="1" spans="1:94">
      <c r="A240" s="97">
        <v>448</v>
      </c>
      <c r="B240" s="97" t="s">
        <v>5638</v>
      </c>
      <c r="C240" s="97" t="s">
        <v>5639</v>
      </c>
      <c r="D240" s="96" t="s">
        <v>71</v>
      </c>
      <c r="E240" s="137"/>
      <c r="F240" s="137"/>
      <c r="G240" s="137"/>
      <c r="H240" s="102" t="s">
        <v>5640</v>
      </c>
      <c r="I240" s="96" t="s">
        <v>5641</v>
      </c>
      <c r="J240" s="105"/>
      <c r="K240" s="106"/>
      <c r="L240" s="107" t="str">
        <f>_xlfn.IFNA(VLOOKUP(B240,'[1]CDM Patients Data'!$B$389:$O$5000,7,FALSE),"")</f>
        <v>Lung</v>
      </c>
      <c r="M240" s="114" t="str">
        <f>_xlfn.IFNA(VLOOKUP(B240,'[1]CDM Patients Data'!$B$389:$O$5000,8,FALSE),"")</f>
        <v>Lung NOS</v>
      </c>
      <c r="N240" s="114" t="str">
        <f>_xlfn.IFNA(VLOOKUP(B240,'[1]CDM Patients Data'!$B$389:$O$5000,9,FALSE),"")</f>
        <v>Carcinoma, NOS</v>
      </c>
      <c r="O240" s="114" t="str">
        <f>_xlfn.IFNA(VLOOKUP(B240,'[1]CDM Patients Data'!$B$389:$O$5000,10,FALSE),"")</f>
        <v>Right</v>
      </c>
      <c r="P240" s="106"/>
      <c r="Q240" s="136"/>
      <c r="R240" s="96" t="s">
        <v>5514</v>
      </c>
      <c r="S240" s="137"/>
      <c r="T240" s="137"/>
      <c r="U240" s="137"/>
      <c r="V240" s="149"/>
      <c r="W240" s="118" t="s">
        <v>80</v>
      </c>
      <c r="X240" s="121">
        <v>4583998</v>
      </c>
      <c r="Y240" s="118">
        <f t="shared" ref="Y240:Y282" si="14">X240*2*150/10^9</f>
        <v>1.3751994</v>
      </c>
      <c r="Z240" s="125"/>
      <c r="AA240" s="122" t="s">
        <v>718</v>
      </c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 t="str">
        <f t="shared" si="11"/>
        <v>NA</v>
      </c>
      <c r="AU240" s="125" t="str">
        <f t="shared" si="12"/>
        <v>NA</v>
      </c>
      <c r="AV240" s="125"/>
      <c r="AW240" s="131"/>
      <c r="AX240" s="134"/>
      <c r="AY240" s="125"/>
      <c r="AZ240" s="125"/>
      <c r="BA240" s="151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31"/>
      <c r="BM240" s="134"/>
      <c r="BN240" s="125"/>
      <c r="BO240" s="125"/>
      <c r="BP240" s="151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35"/>
      <c r="CD240" s="136"/>
      <c r="CE240" s="137"/>
      <c r="CF240" s="137"/>
      <c r="CG240" s="138" t="s">
        <v>5382</v>
      </c>
      <c r="CH240" s="138"/>
      <c r="CI240" s="138"/>
      <c r="CJ240" s="138"/>
      <c r="CK240" s="138"/>
      <c r="CL240" s="138"/>
      <c r="CM240" s="138"/>
      <c r="CN240" s="138"/>
      <c r="CO240" s="140"/>
      <c r="CP240" s="90"/>
    </row>
    <row r="241" ht="15" hidden="1" spans="1:94">
      <c r="A241" s="97">
        <v>449</v>
      </c>
      <c r="B241" s="97" t="s">
        <v>5642</v>
      </c>
      <c r="C241" s="97" t="s">
        <v>5643</v>
      </c>
      <c r="D241" s="96" t="s">
        <v>71</v>
      </c>
      <c r="E241" s="137"/>
      <c r="F241" s="137"/>
      <c r="G241" s="137"/>
      <c r="H241" s="102" t="s">
        <v>5644</v>
      </c>
      <c r="I241" s="96"/>
      <c r="J241" s="105"/>
      <c r="K241" s="106"/>
      <c r="L241" s="107" t="str">
        <f>_xlfn.IFNA(VLOOKUP(B241,'[1]CDM Patients Data'!$B$389:$O$5000,7,FALSE),"")</f>
        <v>Breast</v>
      </c>
      <c r="M241" s="114">
        <f>_xlfn.IFNA(VLOOKUP(B241,'[1]CDM Patients Data'!$B$389:$O$5000,8,FALSE),"")</f>
        <v>0</v>
      </c>
      <c r="N241" s="114">
        <f>_xlfn.IFNA(VLOOKUP(B241,'[1]CDM Patients Data'!$B$389:$O$5000,9,FALSE),"")</f>
        <v>0</v>
      </c>
      <c r="O241" s="114">
        <f>_xlfn.IFNA(VLOOKUP(B241,'[1]CDM Patients Data'!$B$389:$O$5000,10,FALSE),"")</f>
        <v>0</v>
      </c>
      <c r="P241" s="106"/>
      <c r="Q241" s="136"/>
      <c r="R241" s="96" t="s">
        <v>5514</v>
      </c>
      <c r="S241" s="137"/>
      <c r="T241" s="137"/>
      <c r="U241" s="137"/>
      <c r="V241" s="149"/>
      <c r="W241" s="118" t="s">
        <v>80</v>
      </c>
      <c r="X241" s="121">
        <v>19682212</v>
      </c>
      <c r="Y241" s="118">
        <f t="shared" si="14"/>
        <v>5.9046636</v>
      </c>
      <c r="Z241" s="125"/>
      <c r="AA241" s="122" t="s">
        <v>718</v>
      </c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>
        <v>0.53</v>
      </c>
      <c r="AS241" s="125">
        <v>10.79</v>
      </c>
      <c r="AT241" s="125" t="str">
        <f t="shared" si="11"/>
        <v>LOW</v>
      </c>
      <c r="AU241" s="125" t="str">
        <f t="shared" si="12"/>
        <v>MSS</v>
      </c>
      <c r="AV241" s="125"/>
      <c r="AW241" s="131"/>
      <c r="AX241" s="134"/>
      <c r="AY241" s="125"/>
      <c r="AZ241" s="125"/>
      <c r="BA241" s="151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31"/>
      <c r="BM241" s="134"/>
      <c r="BN241" s="125"/>
      <c r="BO241" s="125"/>
      <c r="BP241" s="151"/>
      <c r="BQ241" s="125"/>
      <c r="BR241" s="125"/>
      <c r="BS241" s="125"/>
      <c r="BT241" s="125"/>
      <c r="BU241" s="125"/>
      <c r="BV241" s="125"/>
      <c r="BW241" s="125"/>
      <c r="BX241" s="125"/>
      <c r="BY241" s="125"/>
      <c r="BZ241" s="125"/>
      <c r="CA241" s="125"/>
      <c r="CB241" s="125"/>
      <c r="CC241" s="135"/>
      <c r="CD241" s="136"/>
      <c r="CE241" s="137"/>
      <c r="CF241" s="137"/>
      <c r="CG241" s="138" t="s">
        <v>5382</v>
      </c>
      <c r="CH241" s="138"/>
      <c r="CI241" s="138"/>
      <c r="CJ241" s="138"/>
      <c r="CK241" s="138"/>
      <c r="CL241" s="138"/>
      <c r="CM241" s="138"/>
      <c r="CN241" s="138"/>
      <c r="CO241" s="140"/>
      <c r="CP241" s="90"/>
    </row>
    <row r="242" ht="15" hidden="1" spans="1:94">
      <c r="A242" s="97">
        <v>450</v>
      </c>
      <c r="B242" s="97" t="s">
        <v>5645</v>
      </c>
      <c r="C242" s="97" t="s">
        <v>5646</v>
      </c>
      <c r="D242" s="111" t="s">
        <v>99</v>
      </c>
      <c r="E242" s="137"/>
      <c r="F242" s="137"/>
      <c r="G242" s="137"/>
      <c r="H242" s="102" t="s">
        <v>5647</v>
      </c>
      <c r="I242" s="96"/>
      <c r="J242" s="105"/>
      <c r="K242" s="106"/>
      <c r="L242" s="107" t="str">
        <f>_xlfn.IFNA(VLOOKUP(B242,'[1]CDM Patients Data'!$B$389:$O$5000,7,FALSE),"")</f>
        <v>Breast</v>
      </c>
      <c r="M242" s="114">
        <f>_xlfn.IFNA(VLOOKUP(B242,'[1]CDM Patients Data'!$B$389:$O$5000,8,FALSE),"")</f>
        <v>0</v>
      </c>
      <c r="N242" s="114">
        <f>_xlfn.IFNA(VLOOKUP(B242,'[1]CDM Patients Data'!$B$389:$O$5000,9,FALSE),"")</f>
        <v>0</v>
      </c>
      <c r="O242" s="114">
        <f>_xlfn.IFNA(VLOOKUP(B242,'[1]CDM Patients Data'!$B$389:$O$5000,10,FALSE),"")</f>
        <v>0</v>
      </c>
      <c r="P242" s="106"/>
      <c r="Q242" s="136"/>
      <c r="R242" s="96" t="s">
        <v>5183</v>
      </c>
      <c r="S242" s="137"/>
      <c r="T242" s="137"/>
      <c r="U242" s="137"/>
      <c r="V242" s="149"/>
      <c r="W242" s="118" t="s">
        <v>80</v>
      </c>
      <c r="X242" s="160">
        <v>19771414</v>
      </c>
      <c r="Y242" s="118">
        <f t="shared" si="14"/>
        <v>5.9314242</v>
      </c>
      <c r="Z242" s="125"/>
      <c r="AA242" s="122" t="s">
        <v>94</v>
      </c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 t="str">
        <f t="shared" si="11"/>
        <v>NA</v>
      </c>
      <c r="AU242" s="125" t="str">
        <f t="shared" si="12"/>
        <v>NA</v>
      </c>
      <c r="AV242" s="125"/>
      <c r="AW242" s="131"/>
      <c r="AX242" s="134"/>
      <c r="AY242" s="125"/>
      <c r="AZ242" s="125"/>
      <c r="BA242" s="151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31"/>
      <c r="BM242" s="134"/>
      <c r="BN242" s="125"/>
      <c r="BO242" s="125"/>
      <c r="BP242" s="151"/>
      <c r="BQ242" s="125"/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/>
      <c r="CB242" s="125"/>
      <c r="CC242" s="135"/>
      <c r="CD242" s="136"/>
      <c r="CE242" s="137"/>
      <c r="CF242" s="137"/>
      <c r="CG242" s="138" t="s">
        <v>5382</v>
      </c>
      <c r="CH242" s="138"/>
      <c r="CI242" s="138"/>
      <c r="CJ242" s="138"/>
      <c r="CK242" s="138"/>
      <c r="CL242" s="138"/>
      <c r="CM242" s="138"/>
      <c r="CN242" s="138"/>
      <c r="CO242" s="140"/>
      <c r="CP242" s="90"/>
    </row>
    <row r="243" ht="15" hidden="1" spans="1:94">
      <c r="A243" s="97">
        <v>451</v>
      </c>
      <c r="B243" s="97" t="s">
        <v>5648</v>
      </c>
      <c r="C243" s="97" t="s">
        <v>5649</v>
      </c>
      <c r="D243" s="96" t="s">
        <v>111</v>
      </c>
      <c r="E243" s="137"/>
      <c r="F243" s="137"/>
      <c r="G243" s="137"/>
      <c r="H243" s="102" t="s">
        <v>5250</v>
      </c>
      <c r="I243" s="96"/>
      <c r="J243" s="105"/>
      <c r="K243" s="106"/>
      <c r="L243" s="107" t="str">
        <f>_xlfn.IFNA(VLOOKUP(B243,'[1]CDM Patients Data'!$B$389:$O$5000,7,FALSE),"")</f>
        <v>GE Junction</v>
      </c>
      <c r="M243" s="114">
        <f>_xlfn.IFNA(VLOOKUP(B243,'[1]CDM Patients Data'!$B$389:$O$5000,8,FALSE),"")</f>
        <v>0</v>
      </c>
      <c r="N243" s="114">
        <f>_xlfn.IFNA(VLOOKUP(B243,'[1]CDM Patients Data'!$B$389:$O$5000,9,FALSE),"")</f>
        <v>0</v>
      </c>
      <c r="O243" s="114">
        <f>_xlfn.IFNA(VLOOKUP(B243,'[1]CDM Patients Data'!$B$389:$O$5000,10,FALSE),"")</f>
        <v>0</v>
      </c>
      <c r="P243" s="106"/>
      <c r="Q243" s="136"/>
      <c r="R243" s="96" t="s">
        <v>5581</v>
      </c>
      <c r="S243" s="137"/>
      <c r="T243" s="137"/>
      <c r="U243" s="137"/>
      <c r="V243" s="149"/>
      <c r="W243" s="118" t="s">
        <v>80</v>
      </c>
      <c r="X243" s="119">
        <v>38361053</v>
      </c>
      <c r="Y243" s="118">
        <f t="shared" si="14"/>
        <v>11.5083159</v>
      </c>
      <c r="Z243" s="125"/>
      <c r="AA243" s="122" t="s">
        <v>81</v>
      </c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>
        <v>6.06</v>
      </c>
      <c r="AS243" s="125">
        <v>9.73</v>
      </c>
      <c r="AT243" s="125" t="str">
        <f t="shared" si="11"/>
        <v>LOW</v>
      </c>
      <c r="AU243" s="125" t="str">
        <f t="shared" si="12"/>
        <v>MSS</v>
      </c>
      <c r="AV243" s="125"/>
      <c r="AW243" s="131"/>
      <c r="AX243" s="134"/>
      <c r="AY243" s="125"/>
      <c r="AZ243" s="125"/>
      <c r="BA243" s="151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31"/>
      <c r="BM243" s="134"/>
      <c r="BN243" s="125"/>
      <c r="BO243" s="125"/>
      <c r="BP243" s="151"/>
      <c r="BQ243" s="125"/>
      <c r="BR243" s="125"/>
      <c r="BS243" s="125"/>
      <c r="BT243" s="125"/>
      <c r="BU243" s="125"/>
      <c r="BV243" s="125"/>
      <c r="BW243" s="125"/>
      <c r="BX243" s="125"/>
      <c r="BY243" s="125"/>
      <c r="BZ243" s="125"/>
      <c r="CA243" s="125"/>
      <c r="CB243" s="125"/>
      <c r="CC243" s="135"/>
      <c r="CD243" s="136"/>
      <c r="CE243" s="137"/>
      <c r="CF243" s="137"/>
      <c r="CG243" s="138" t="s">
        <v>80</v>
      </c>
      <c r="CH243" s="138"/>
      <c r="CI243" s="138"/>
      <c r="CJ243" s="138"/>
      <c r="CK243" s="138"/>
      <c r="CL243" s="138"/>
      <c r="CM243" s="138"/>
      <c r="CN243" s="138"/>
      <c r="CO243" s="140"/>
      <c r="CP243" s="90"/>
    </row>
    <row r="244" ht="15" hidden="1" spans="1:94">
      <c r="A244" s="97">
        <v>453</v>
      </c>
      <c r="B244" s="97"/>
      <c r="C244" s="94" t="s">
        <v>5650</v>
      </c>
      <c r="D244" s="96" t="s">
        <v>111</v>
      </c>
      <c r="E244" s="137"/>
      <c r="F244" s="137"/>
      <c r="G244" s="137"/>
      <c r="H244" s="102" t="s">
        <v>297</v>
      </c>
      <c r="I244" s="96" t="s">
        <v>5651</v>
      </c>
      <c r="J244" s="105"/>
      <c r="K244" s="106"/>
      <c r="L244" s="107" t="str">
        <f>_xlfn.IFNA(VLOOKUP(B244,'[1]CDM Patients Data'!$B$389:$O$5000,7,FALSE),"")</f>
        <v/>
      </c>
      <c r="M244" s="114" t="str">
        <f>_xlfn.IFNA(VLOOKUP(B244,'[1]CDM Patients Data'!$B$389:$O$5000,8,FALSE),"")</f>
        <v/>
      </c>
      <c r="N244" s="114" t="str">
        <f>_xlfn.IFNA(VLOOKUP(B244,'[1]CDM Patients Data'!$B$389:$O$5000,9,FALSE),"")</f>
        <v/>
      </c>
      <c r="O244" s="114" t="str">
        <f>_xlfn.IFNA(VLOOKUP(B244,'[1]CDM Patients Data'!$B$389:$O$5000,10,FALSE),"")</f>
        <v/>
      </c>
      <c r="P244" s="106"/>
      <c r="Q244" s="136"/>
      <c r="R244" s="96"/>
      <c r="S244" s="137"/>
      <c r="T244" s="137"/>
      <c r="U244" s="137"/>
      <c r="V244" s="149"/>
      <c r="W244" s="118"/>
      <c r="X244" s="119"/>
      <c r="Y244" s="118">
        <f t="shared" si="14"/>
        <v>0</v>
      </c>
      <c r="Z244" s="125"/>
      <c r="AA244" s="123" t="s">
        <v>4941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 t="str">
        <f t="shared" si="11"/>
        <v>NA</v>
      </c>
      <c r="AU244" s="125" t="str">
        <f t="shared" si="12"/>
        <v>NA</v>
      </c>
      <c r="AV244" s="125"/>
      <c r="AW244" s="131"/>
      <c r="AX244" s="134"/>
      <c r="AY244" s="125"/>
      <c r="AZ244" s="125"/>
      <c r="BA244" s="151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31"/>
      <c r="BM244" s="134"/>
      <c r="BN244" s="125"/>
      <c r="BO244" s="125"/>
      <c r="BP244" s="151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35"/>
      <c r="CD244" s="136"/>
      <c r="CE244" s="137"/>
      <c r="CF244" s="137"/>
      <c r="CG244" s="138"/>
      <c r="CH244" s="138"/>
      <c r="CI244" s="138"/>
      <c r="CJ244" s="138"/>
      <c r="CK244" s="138"/>
      <c r="CL244" s="138"/>
      <c r="CM244" s="138"/>
      <c r="CN244" s="138"/>
      <c r="CO244" s="140"/>
      <c r="CP244" s="90"/>
    </row>
    <row r="245" ht="15" hidden="1" spans="1:94">
      <c r="A245" s="97">
        <v>454</v>
      </c>
      <c r="B245" s="97" t="s">
        <v>5652</v>
      </c>
      <c r="C245" s="97" t="s">
        <v>5653</v>
      </c>
      <c r="D245" s="96" t="s">
        <v>111</v>
      </c>
      <c r="E245" s="137"/>
      <c r="F245" s="137"/>
      <c r="G245" s="137"/>
      <c r="H245" s="102" t="s">
        <v>5654</v>
      </c>
      <c r="I245" s="96"/>
      <c r="J245" s="105"/>
      <c r="K245" s="106"/>
      <c r="L245" s="107" t="str">
        <f>_xlfn.IFNA(VLOOKUP(B245,'[1]CDM Patients Data'!$B$389:$O$5000,7,FALSE),"")</f>
        <v>Breast</v>
      </c>
      <c r="M245" s="114">
        <f>_xlfn.IFNA(VLOOKUP(B245,'[1]CDM Patients Data'!$B$389:$O$5000,8,FALSE),"")</f>
        <v>0</v>
      </c>
      <c r="N245" s="114">
        <f>_xlfn.IFNA(VLOOKUP(B245,'[1]CDM Patients Data'!$B$389:$O$5000,9,FALSE),"")</f>
        <v>0</v>
      </c>
      <c r="O245" s="114">
        <f>_xlfn.IFNA(VLOOKUP(B245,'[1]CDM Patients Data'!$B$389:$O$5000,10,FALSE),"")</f>
        <v>0</v>
      </c>
      <c r="P245" s="106"/>
      <c r="Q245" s="136"/>
      <c r="R245" s="96" t="s">
        <v>5655</v>
      </c>
      <c r="S245" s="137"/>
      <c r="T245" s="137"/>
      <c r="U245" s="137"/>
      <c r="V245" s="149"/>
      <c r="W245" s="118" t="s">
        <v>80</v>
      </c>
      <c r="X245" s="119">
        <v>29116798</v>
      </c>
      <c r="Y245" s="118">
        <f t="shared" si="14"/>
        <v>8.7350394</v>
      </c>
      <c r="Z245" s="125"/>
      <c r="AA245" s="122" t="s">
        <v>94</v>
      </c>
      <c r="AB245" s="124" t="s">
        <v>1530</v>
      </c>
      <c r="AC245" s="124" t="s">
        <v>401</v>
      </c>
      <c r="AD245" s="125"/>
      <c r="AE245" s="125"/>
      <c r="AF245" s="125"/>
      <c r="AG245" s="125"/>
      <c r="AH245" s="125"/>
      <c r="AI245" s="125"/>
      <c r="AJ245" s="125"/>
      <c r="AK245" s="125"/>
      <c r="AL245" s="124" t="s">
        <v>429</v>
      </c>
      <c r="AM245" s="125"/>
      <c r="AN245" s="125"/>
      <c r="AO245" s="125"/>
      <c r="AP245" s="125"/>
      <c r="AQ245" s="125"/>
      <c r="AR245" s="125">
        <v>6.28</v>
      </c>
      <c r="AS245" s="125">
        <v>9.59</v>
      </c>
      <c r="AT245" s="125" t="str">
        <f t="shared" si="11"/>
        <v>LOW</v>
      </c>
      <c r="AU245" s="125" t="str">
        <f t="shared" si="12"/>
        <v>MSS</v>
      </c>
      <c r="AV245" s="125"/>
      <c r="AW245" s="131"/>
      <c r="AX245" s="134"/>
      <c r="AY245" s="125"/>
      <c r="AZ245" s="125"/>
      <c r="BA245" s="151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31"/>
      <c r="BM245" s="134"/>
      <c r="BN245" s="125"/>
      <c r="BO245" s="125"/>
      <c r="BP245" s="151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35"/>
      <c r="CD245" s="136"/>
      <c r="CE245" s="137"/>
      <c r="CF245" s="137"/>
      <c r="CG245" s="138" t="s">
        <v>80</v>
      </c>
      <c r="CH245" s="138"/>
      <c r="CI245" s="138"/>
      <c r="CJ245" s="138"/>
      <c r="CK245" s="138"/>
      <c r="CL245" s="138"/>
      <c r="CM245" s="138"/>
      <c r="CN245" s="138"/>
      <c r="CO245" s="140"/>
      <c r="CP245" s="90"/>
    </row>
    <row r="246" ht="15" hidden="1" spans="1:94">
      <c r="A246" s="97">
        <v>455</v>
      </c>
      <c r="B246" s="97" t="s">
        <v>5656</v>
      </c>
      <c r="C246" s="94" t="s">
        <v>5657</v>
      </c>
      <c r="D246" s="96" t="s">
        <v>71</v>
      </c>
      <c r="E246" s="137"/>
      <c r="F246" s="137"/>
      <c r="G246" s="137"/>
      <c r="H246" s="102" t="s">
        <v>5658</v>
      </c>
      <c r="I246" s="96"/>
      <c r="J246" s="105"/>
      <c r="K246" s="106"/>
      <c r="L246" s="107" t="str">
        <f>_xlfn.IFNA(VLOOKUP(B246,'[1]CDM Patients Data'!$B$389:$O$5000,7,FALSE),"")</f>
        <v>Gallbladder</v>
      </c>
      <c r="M246" s="114">
        <f>_xlfn.IFNA(VLOOKUP(B246,'[1]CDM Patients Data'!$B$389:$O$5000,8,FALSE),"")</f>
        <v>0</v>
      </c>
      <c r="N246" s="114">
        <f>_xlfn.IFNA(VLOOKUP(B246,'[1]CDM Patients Data'!$B$389:$O$5000,9,FALSE),"")</f>
        <v>0</v>
      </c>
      <c r="O246" s="114">
        <f>_xlfn.IFNA(VLOOKUP(B246,'[1]CDM Patients Data'!$B$389:$O$5000,10,FALSE),"")</f>
        <v>0</v>
      </c>
      <c r="P246" s="106"/>
      <c r="Q246" s="136"/>
      <c r="R246" s="96" t="s">
        <v>5183</v>
      </c>
      <c r="S246" s="137"/>
      <c r="T246" s="137"/>
      <c r="U246" s="137"/>
      <c r="V246" s="149"/>
      <c r="W246" s="118" t="s">
        <v>80</v>
      </c>
      <c r="X246" s="119">
        <v>36735337</v>
      </c>
      <c r="Y246" s="118">
        <f t="shared" si="14"/>
        <v>11.0206011</v>
      </c>
      <c r="Z246" s="125"/>
      <c r="AA246" s="122" t="s">
        <v>94</v>
      </c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>
        <v>4.38</v>
      </c>
      <c r="AS246" s="125">
        <v>10.18</v>
      </c>
      <c r="AT246" s="125" t="str">
        <f t="shared" si="11"/>
        <v>LOW</v>
      </c>
      <c r="AU246" s="125" t="str">
        <f t="shared" si="12"/>
        <v>MSS</v>
      </c>
      <c r="AV246" s="125"/>
      <c r="AW246" s="131"/>
      <c r="AX246" s="134"/>
      <c r="AY246" s="125"/>
      <c r="AZ246" s="125"/>
      <c r="BA246" s="151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31"/>
      <c r="BM246" s="134"/>
      <c r="BN246" s="125"/>
      <c r="BO246" s="125"/>
      <c r="BP246" s="151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35"/>
      <c r="CD246" s="136"/>
      <c r="CE246" s="137"/>
      <c r="CF246" s="137"/>
      <c r="CG246" s="138" t="s">
        <v>5382</v>
      </c>
      <c r="CH246" s="138"/>
      <c r="CI246" s="138"/>
      <c r="CJ246" s="138"/>
      <c r="CK246" s="138"/>
      <c r="CL246" s="138"/>
      <c r="CM246" s="138"/>
      <c r="CN246" s="138"/>
      <c r="CO246" s="140"/>
      <c r="CP246" s="90"/>
    </row>
    <row r="247" ht="15" hidden="1" spans="1:94">
      <c r="A247" s="97">
        <v>456</v>
      </c>
      <c r="B247" s="97" t="s">
        <v>5659</v>
      </c>
      <c r="C247" s="97" t="s">
        <v>5660</v>
      </c>
      <c r="D247" s="96" t="s">
        <v>71</v>
      </c>
      <c r="E247" s="137"/>
      <c r="F247" s="137"/>
      <c r="G247" s="137"/>
      <c r="H247" s="102" t="s">
        <v>5661</v>
      </c>
      <c r="I247" s="96"/>
      <c r="J247" s="105"/>
      <c r="K247" s="106"/>
      <c r="L247" s="107" t="str">
        <f>_xlfn.IFNA(VLOOKUP(B247,'[1]CDM Patients Data'!$B$389:$O$5000,7,FALSE),"")</f>
        <v>Lung</v>
      </c>
      <c r="M247" s="114" t="str">
        <f>_xlfn.IFNA(VLOOKUP(B247,'[1]CDM Patients Data'!$B$389:$O$5000,8,FALSE),"")</f>
        <v>Lung NOS</v>
      </c>
      <c r="N247" s="114" t="str">
        <f>_xlfn.IFNA(VLOOKUP(B247,'[1]CDM Patients Data'!$B$389:$O$5000,9,FALSE),"")</f>
        <v>Adenocarcinoma, NOS</v>
      </c>
      <c r="O247" s="114" t="str">
        <f>_xlfn.IFNA(VLOOKUP(B247,'[1]CDM Patients Data'!$B$389:$O$5000,10,FALSE),"")</f>
        <v>Left</v>
      </c>
      <c r="P247" s="106"/>
      <c r="Q247" s="136"/>
      <c r="R247" s="96" t="s">
        <v>5183</v>
      </c>
      <c r="S247" s="137"/>
      <c r="T247" s="137"/>
      <c r="U247" s="137"/>
      <c r="V247" s="149"/>
      <c r="W247" s="118" t="s">
        <v>80</v>
      </c>
      <c r="X247" s="119">
        <v>20212388</v>
      </c>
      <c r="Y247" s="118">
        <f t="shared" si="14"/>
        <v>6.0637164</v>
      </c>
      <c r="Z247" s="125"/>
      <c r="AA247" s="122" t="s">
        <v>94</v>
      </c>
      <c r="AB247" s="124" t="s">
        <v>521</v>
      </c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>
        <v>1.9</v>
      </c>
      <c r="AS247" s="125">
        <v>7.87</v>
      </c>
      <c r="AT247" s="125" t="str">
        <f t="shared" si="11"/>
        <v>LOW</v>
      </c>
      <c r="AU247" s="125" t="str">
        <f t="shared" si="12"/>
        <v>MSS</v>
      </c>
      <c r="AV247" s="125"/>
      <c r="AW247" s="131"/>
      <c r="AX247" s="134"/>
      <c r="AY247" s="125"/>
      <c r="AZ247" s="125"/>
      <c r="BA247" s="151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  <c r="BL247" s="131"/>
      <c r="BM247" s="134"/>
      <c r="BN247" s="125"/>
      <c r="BO247" s="125"/>
      <c r="BP247" s="151"/>
      <c r="BQ247" s="125"/>
      <c r="BR247" s="125"/>
      <c r="BS247" s="125"/>
      <c r="BT247" s="125"/>
      <c r="BU247" s="125"/>
      <c r="BV247" s="125"/>
      <c r="BW247" s="125"/>
      <c r="BX247" s="125"/>
      <c r="BY247" s="125"/>
      <c r="BZ247" s="125"/>
      <c r="CA247" s="125"/>
      <c r="CB247" s="125"/>
      <c r="CC247" s="135"/>
      <c r="CD247" s="136"/>
      <c r="CE247" s="137"/>
      <c r="CF247" s="137"/>
      <c r="CG247" s="138" t="s">
        <v>5382</v>
      </c>
      <c r="CH247" s="138"/>
      <c r="CI247" s="138"/>
      <c r="CJ247" s="138"/>
      <c r="CK247" s="138"/>
      <c r="CL247" s="138"/>
      <c r="CM247" s="138"/>
      <c r="CN247" s="138"/>
      <c r="CO247" s="140"/>
      <c r="CP247" s="90"/>
    </row>
    <row r="248" ht="15" hidden="1" spans="1:94">
      <c r="A248" s="97">
        <v>458</v>
      </c>
      <c r="B248" s="97" t="s">
        <v>5662</v>
      </c>
      <c r="C248" s="94" t="s">
        <v>5663</v>
      </c>
      <c r="D248" s="96" t="s">
        <v>122</v>
      </c>
      <c r="E248" s="137"/>
      <c r="F248" s="137"/>
      <c r="G248" s="137"/>
      <c r="H248" s="102" t="s">
        <v>5664</v>
      </c>
      <c r="I248" s="96"/>
      <c r="J248" s="105"/>
      <c r="K248" s="106"/>
      <c r="L248" s="107" t="str">
        <f>_xlfn.IFNA(VLOOKUP(B248,'[1]CDM Patients Data'!$B$389:$O$5000,7,FALSE),"")</f>
        <v>Bone</v>
      </c>
      <c r="M248" s="114">
        <f>_xlfn.IFNA(VLOOKUP(B248,'[1]CDM Patients Data'!$B$389:$O$5000,8,FALSE),"")</f>
        <v>0</v>
      </c>
      <c r="N248" s="114">
        <f>_xlfn.IFNA(VLOOKUP(B248,'[1]CDM Patients Data'!$B$389:$O$5000,9,FALSE),"")</f>
        <v>0</v>
      </c>
      <c r="O248" s="114">
        <f>_xlfn.IFNA(VLOOKUP(B248,'[1]CDM Patients Data'!$B$389:$O$5000,10,FALSE),"")</f>
        <v>0</v>
      </c>
      <c r="P248" s="106"/>
      <c r="Q248" s="136"/>
      <c r="R248" s="96" t="s">
        <v>5183</v>
      </c>
      <c r="S248" s="137"/>
      <c r="T248" s="137"/>
      <c r="U248" s="137"/>
      <c r="V248" s="149"/>
      <c r="W248" s="118" t="s">
        <v>80</v>
      </c>
      <c r="X248" s="119">
        <v>20294069</v>
      </c>
      <c r="Y248" s="118">
        <f t="shared" si="14"/>
        <v>6.0882207</v>
      </c>
      <c r="Z248" s="125"/>
      <c r="AA248" s="122" t="s">
        <v>94</v>
      </c>
      <c r="AB248" s="124" t="s">
        <v>118</v>
      </c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>
        <v>3.15</v>
      </c>
      <c r="AS248" s="125">
        <v>6.28</v>
      </c>
      <c r="AT248" s="125" t="str">
        <f t="shared" si="11"/>
        <v>LOW</v>
      </c>
      <c r="AU248" s="125" t="str">
        <f t="shared" si="12"/>
        <v>MSS</v>
      </c>
      <c r="AV248" s="125"/>
      <c r="AW248" s="131"/>
      <c r="AX248" s="134"/>
      <c r="AY248" s="125"/>
      <c r="AZ248" s="125"/>
      <c r="BA248" s="151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31"/>
      <c r="BM248" s="134"/>
      <c r="BN248" s="125"/>
      <c r="BO248" s="125"/>
      <c r="BP248" s="151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35"/>
      <c r="CD248" s="136"/>
      <c r="CE248" s="137"/>
      <c r="CF248" s="137"/>
      <c r="CG248" s="138" t="s">
        <v>80</v>
      </c>
      <c r="CH248" s="138"/>
      <c r="CI248" s="138"/>
      <c r="CJ248" s="138"/>
      <c r="CK248" s="138"/>
      <c r="CL248" s="138"/>
      <c r="CM248" s="138"/>
      <c r="CN248" s="138"/>
      <c r="CO248" s="140"/>
      <c r="CP248" s="90"/>
    </row>
    <row r="249" ht="15" hidden="1" spans="1:94">
      <c r="A249" s="97">
        <v>459</v>
      </c>
      <c r="B249" s="97" t="s">
        <v>5665</v>
      </c>
      <c r="C249" s="94" t="s">
        <v>5666</v>
      </c>
      <c r="D249" s="96" t="s">
        <v>99</v>
      </c>
      <c r="E249" s="137"/>
      <c r="F249" s="137"/>
      <c r="G249" s="137"/>
      <c r="H249" s="102" t="s">
        <v>5667</v>
      </c>
      <c r="I249" s="96"/>
      <c r="J249" s="105"/>
      <c r="K249" s="106"/>
      <c r="L249" s="107" t="str">
        <f>_xlfn.IFNA(VLOOKUP(B249,'[1]CDM Patients Data'!$B$389:$O$5000,7,FALSE),"")</f>
        <v>Breast and Ovary</v>
      </c>
      <c r="M249" s="114">
        <f>_xlfn.IFNA(VLOOKUP(B249,'[1]CDM Patients Data'!$B$389:$O$5000,8,FALSE),"")</f>
        <v>0</v>
      </c>
      <c r="N249" s="114">
        <f>_xlfn.IFNA(VLOOKUP(B249,'[1]CDM Patients Data'!$B$389:$O$5000,9,FALSE),"")</f>
        <v>0</v>
      </c>
      <c r="O249" s="114">
        <f>_xlfn.IFNA(VLOOKUP(B249,'[1]CDM Patients Data'!$B$389:$O$5000,10,FALSE),"")</f>
        <v>0</v>
      </c>
      <c r="P249" s="106"/>
      <c r="Q249" s="136"/>
      <c r="R249" s="96" t="s">
        <v>5183</v>
      </c>
      <c r="S249" s="137"/>
      <c r="T249" s="137"/>
      <c r="U249" s="137"/>
      <c r="V249" s="149"/>
      <c r="W249" s="118" t="s">
        <v>80</v>
      </c>
      <c r="X249" s="119"/>
      <c r="Y249" s="118">
        <f t="shared" si="14"/>
        <v>0</v>
      </c>
      <c r="Z249" s="125"/>
      <c r="AA249" s="122" t="s">
        <v>94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 t="str">
        <f t="shared" si="11"/>
        <v>NA</v>
      </c>
      <c r="AU249" s="125" t="str">
        <f t="shared" si="12"/>
        <v>NA</v>
      </c>
      <c r="AV249" s="125"/>
      <c r="AW249" s="131"/>
      <c r="AX249" s="134"/>
      <c r="AY249" s="125"/>
      <c r="AZ249" s="125"/>
      <c r="BA249" s="151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31"/>
      <c r="BM249" s="134"/>
      <c r="BN249" s="125"/>
      <c r="BO249" s="125"/>
      <c r="BP249" s="151"/>
      <c r="BQ249" s="125"/>
      <c r="BR249" s="125"/>
      <c r="BS249" s="125"/>
      <c r="BT249" s="125"/>
      <c r="BU249" s="125"/>
      <c r="BV249" s="125"/>
      <c r="BW249" s="125"/>
      <c r="BX249" s="125"/>
      <c r="BY249" s="125"/>
      <c r="BZ249" s="125"/>
      <c r="CA249" s="125"/>
      <c r="CB249" s="125"/>
      <c r="CC249" s="135"/>
      <c r="CD249" s="136"/>
      <c r="CE249" s="137"/>
      <c r="CF249" s="137"/>
      <c r="CG249" s="138" t="s">
        <v>5382</v>
      </c>
      <c r="CH249" s="138"/>
      <c r="CI249" s="138"/>
      <c r="CJ249" s="138"/>
      <c r="CK249" s="138"/>
      <c r="CL249" s="138"/>
      <c r="CM249" s="138"/>
      <c r="CN249" s="138"/>
      <c r="CO249" s="140"/>
      <c r="CP249" s="90"/>
    </row>
    <row r="250" ht="15" hidden="1" spans="1:94">
      <c r="A250" s="97">
        <v>460</v>
      </c>
      <c r="B250" s="97" t="s">
        <v>5668</v>
      </c>
      <c r="C250" s="97" t="s">
        <v>5669</v>
      </c>
      <c r="D250" s="96" t="s">
        <v>5670</v>
      </c>
      <c r="E250" s="137"/>
      <c r="F250" s="137"/>
      <c r="G250" s="137"/>
      <c r="H250" s="102" t="s">
        <v>330</v>
      </c>
      <c r="I250" s="96"/>
      <c r="J250" s="105"/>
      <c r="K250" s="106"/>
      <c r="L250" s="107" t="str">
        <f>_xlfn.IFNA(VLOOKUP(B250,'[1]CDM Patients Data'!$B$389:$O$5000,7,FALSE),"")</f>
        <v>Breast</v>
      </c>
      <c r="M250" s="114">
        <f>_xlfn.IFNA(VLOOKUP(B250,'[1]CDM Patients Data'!$B$389:$O$5000,8,FALSE),"")</f>
        <v>0</v>
      </c>
      <c r="N250" s="114">
        <f>_xlfn.IFNA(VLOOKUP(B250,'[1]CDM Patients Data'!$B$389:$O$5000,9,FALSE),"")</f>
        <v>0</v>
      </c>
      <c r="O250" s="114">
        <f>_xlfn.IFNA(VLOOKUP(B250,'[1]CDM Patients Data'!$B$389:$O$5000,10,FALSE),"")</f>
        <v>0</v>
      </c>
      <c r="P250" s="106"/>
      <c r="Q250" s="136"/>
      <c r="R250" s="96" t="s">
        <v>5581</v>
      </c>
      <c r="S250" s="137"/>
      <c r="T250" s="137"/>
      <c r="U250" s="137"/>
      <c r="V250" s="149"/>
      <c r="W250" s="118" t="s">
        <v>80</v>
      </c>
      <c r="X250" s="119">
        <v>42999201</v>
      </c>
      <c r="Y250" s="118">
        <f t="shared" si="14"/>
        <v>12.8997603</v>
      </c>
      <c r="Z250" s="125"/>
      <c r="AA250" s="122" t="s">
        <v>81</v>
      </c>
      <c r="AB250" s="124" t="s">
        <v>158</v>
      </c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4" t="s">
        <v>429</v>
      </c>
      <c r="AM250" s="125"/>
      <c r="AN250" s="125"/>
      <c r="AO250" s="125"/>
      <c r="AP250" s="125"/>
      <c r="AQ250" s="125"/>
      <c r="AR250" s="125">
        <v>5.36</v>
      </c>
      <c r="AS250" s="125">
        <v>9.32</v>
      </c>
      <c r="AT250" s="125" t="str">
        <f t="shared" si="11"/>
        <v>LOW</v>
      </c>
      <c r="AU250" s="125" t="str">
        <f t="shared" si="12"/>
        <v>MSS</v>
      </c>
      <c r="AV250" s="125"/>
      <c r="AW250" s="131"/>
      <c r="AX250" s="134"/>
      <c r="AY250" s="125"/>
      <c r="AZ250" s="125"/>
      <c r="BA250" s="151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  <c r="BL250" s="131"/>
      <c r="BM250" s="134"/>
      <c r="BN250" s="125"/>
      <c r="BO250" s="125"/>
      <c r="BP250" s="151"/>
      <c r="BQ250" s="125"/>
      <c r="BR250" s="125"/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35"/>
      <c r="CD250" s="136"/>
      <c r="CE250" s="137"/>
      <c r="CF250" s="137"/>
      <c r="CG250" s="138" t="s">
        <v>80</v>
      </c>
      <c r="CH250" s="138"/>
      <c r="CI250" s="138"/>
      <c r="CJ250" s="138"/>
      <c r="CK250" s="138"/>
      <c r="CL250" s="138"/>
      <c r="CM250" s="138"/>
      <c r="CN250" s="138"/>
      <c r="CO250" s="140"/>
      <c r="CP250" s="90"/>
    </row>
    <row r="251" ht="15" hidden="1" spans="1:94">
      <c r="A251" s="97">
        <v>461</v>
      </c>
      <c r="B251" s="97" t="s">
        <v>5671</v>
      </c>
      <c r="C251" s="97" t="s">
        <v>5672</v>
      </c>
      <c r="D251" s="96" t="s">
        <v>71</v>
      </c>
      <c r="E251" s="137"/>
      <c r="F251" s="137"/>
      <c r="G251" s="137"/>
      <c r="H251" s="147" t="s">
        <v>5673</v>
      </c>
      <c r="I251" s="96"/>
      <c r="J251" s="105"/>
      <c r="K251" s="106"/>
      <c r="L251" s="107" t="str">
        <f>_xlfn.IFNA(VLOOKUP(B251,'[1]CDM Patients Data'!$B$389:$O$5000,7,FALSE),"")</f>
        <v>Cervix</v>
      </c>
      <c r="M251" s="114">
        <f>_xlfn.IFNA(VLOOKUP(B251,'[1]CDM Patients Data'!$B$389:$O$5000,8,FALSE),"")</f>
        <v>0</v>
      </c>
      <c r="N251" s="114">
        <f>_xlfn.IFNA(VLOOKUP(B251,'[1]CDM Patients Data'!$B$389:$O$5000,9,FALSE),"")</f>
        <v>0</v>
      </c>
      <c r="O251" s="114">
        <f>_xlfn.IFNA(VLOOKUP(B251,'[1]CDM Patients Data'!$B$389:$O$5000,10,FALSE),"")</f>
        <v>0</v>
      </c>
      <c r="P251" s="106"/>
      <c r="Q251" s="136"/>
      <c r="R251" s="96" t="s">
        <v>5183</v>
      </c>
      <c r="S251" s="137"/>
      <c r="T251" s="137"/>
      <c r="U251" s="137"/>
      <c r="V251" s="149"/>
      <c r="W251" s="118" t="s">
        <v>80</v>
      </c>
      <c r="X251" s="119">
        <v>22206671</v>
      </c>
      <c r="Y251" s="118">
        <f t="shared" si="14"/>
        <v>6.6620013</v>
      </c>
      <c r="Z251" s="125"/>
      <c r="AA251" s="122" t="s">
        <v>94</v>
      </c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>
        <v>5.06</v>
      </c>
      <c r="AS251" s="125">
        <v>7.73</v>
      </c>
      <c r="AT251" s="125" t="str">
        <f t="shared" si="11"/>
        <v>LOW</v>
      </c>
      <c r="AU251" s="125" t="str">
        <f t="shared" si="12"/>
        <v>MSS</v>
      </c>
      <c r="AV251" s="125"/>
      <c r="AW251" s="131"/>
      <c r="AX251" s="134"/>
      <c r="AY251" s="125"/>
      <c r="AZ251" s="125"/>
      <c r="BA251" s="151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  <c r="BL251" s="131"/>
      <c r="BM251" s="134"/>
      <c r="BN251" s="125"/>
      <c r="BO251" s="125"/>
      <c r="BP251" s="151"/>
      <c r="BQ251" s="125"/>
      <c r="BR251" s="125"/>
      <c r="BS251" s="125"/>
      <c r="BT251" s="125"/>
      <c r="BU251" s="125"/>
      <c r="BV251" s="125"/>
      <c r="BW251" s="125"/>
      <c r="BX251" s="125"/>
      <c r="BY251" s="125"/>
      <c r="BZ251" s="125"/>
      <c r="CA251" s="125"/>
      <c r="CB251" s="125"/>
      <c r="CC251" s="135"/>
      <c r="CD251" s="136"/>
      <c r="CE251" s="137"/>
      <c r="CF251" s="137"/>
      <c r="CG251" s="138" t="s">
        <v>5382</v>
      </c>
      <c r="CH251" s="138"/>
      <c r="CI251" s="138"/>
      <c r="CJ251" s="138"/>
      <c r="CK251" s="138"/>
      <c r="CL251" s="138"/>
      <c r="CM251" s="138"/>
      <c r="CN251" s="138"/>
      <c r="CO251" s="140"/>
      <c r="CP251" s="90"/>
    </row>
    <row r="252" ht="15" hidden="1" spans="1:94">
      <c r="A252" s="97">
        <v>462</v>
      </c>
      <c r="B252" s="97" t="s">
        <v>5674</v>
      </c>
      <c r="C252" s="97" t="s">
        <v>5675</v>
      </c>
      <c r="D252" s="111" t="s">
        <v>71</v>
      </c>
      <c r="E252" s="137"/>
      <c r="F252" s="137"/>
      <c r="G252" s="137"/>
      <c r="H252" s="102" t="s">
        <v>5676</v>
      </c>
      <c r="I252" s="96"/>
      <c r="J252" s="105"/>
      <c r="K252" s="106"/>
      <c r="L252" s="107" t="str">
        <f>_xlfn.IFNA(VLOOKUP(B252,'[1]CDM Patients Data'!$B$389:$O$5000,7,FALSE),"")</f>
        <v>Endometrium</v>
      </c>
      <c r="M252" s="114">
        <f>_xlfn.IFNA(VLOOKUP(B252,'[1]CDM Patients Data'!$B$389:$O$5000,8,FALSE),"")</f>
        <v>0</v>
      </c>
      <c r="N252" s="114">
        <f>_xlfn.IFNA(VLOOKUP(B252,'[1]CDM Patients Data'!$B$389:$O$5000,9,FALSE),"")</f>
        <v>0</v>
      </c>
      <c r="O252" s="114">
        <f>_xlfn.IFNA(VLOOKUP(B252,'[1]CDM Patients Data'!$B$389:$O$5000,10,FALSE),"")</f>
        <v>0</v>
      </c>
      <c r="P252" s="106"/>
      <c r="Q252" s="136"/>
      <c r="R252" s="96" t="s">
        <v>5183</v>
      </c>
      <c r="S252" s="137"/>
      <c r="T252" s="137"/>
      <c r="U252" s="137"/>
      <c r="V252" s="149"/>
      <c r="W252" s="118" t="s">
        <v>80</v>
      </c>
      <c r="X252" s="119">
        <v>20025786</v>
      </c>
      <c r="Y252" s="118">
        <f t="shared" si="14"/>
        <v>6.0077358</v>
      </c>
      <c r="Z252" s="125"/>
      <c r="AA252" s="122" t="s">
        <v>94</v>
      </c>
      <c r="AB252" s="124" t="s">
        <v>118</v>
      </c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>
        <v>1.49</v>
      </c>
      <c r="AS252" s="125">
        <v>8.13</v>
      </c>
      <c r="AT252" s="125" t="str">
        <f t="shared" si="11"/>
        <v>LOW</v>
      </c>
      <c r="AU252" s="125" t="str">
        <f t="shared" si="12"/>
        <v>MSS</v>
      </c>
      <c r="AV252" s="125"/>
      <c r="AW252" s="131"/>
      <c r="AX252" s="134"/>
      <c r="AY252" s="125"/>
      <c r="AZ252" s="125"/>
      <c r="BA252" s="151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  <c r="BL252" s="131"/>
      <c r="BM252" s="134"/>
      <c r="BN252" s="125"/>
      <c r="BO252" s="125"/>
      <c r="BP252" s="151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35"/>
      <c r="CD252" s="136"/>
      <c r="CE252" s="137"/>
      <c r="CF252" s="137"/>
      <c r="CG252" s="138" t="s">
        <v>5382</v>
      </c>
      <c r="CH252" s="138"/>
      <c r="CI252" s="138"/>
      <c r="CJ252" s="138"/>
      <c r="CK252" s="138"/>
      <c r="CL252" s="138"/>
      <c r="CM252" s="138"/>
      <c r="CN252" s="138"/>
      <c r="CO252" s="140"/>
      <c r="CP252" s="90"/>
    </row>
    <row r="253" ht="15" hidden="1" spans="1:94">
      <c r="A253" s="97">
        <v>463</v>
      </c>
      <c r="B253" s="94" t="s">
        <v>5677</v>
      </c>
      <c r="C253" s="97" t="s">
        <v>5678</v>
      </c>
      <c r="D253" s="111" t="s">
        <v>111</v>
      </c>
      <c r="E253" s="137"/>
      <c r="F253" s="137"/>
      <c r="G253" s="137"/>
      <c r="H253" s="102" t="s">
        <v>5679</v>
      </c>
      <c r="I253" s="96"/>
      <c r="J253" s="105"/>
      <c r="K253" s="106"/>
      <c r="L253" s="107" t="str">
        <f>_xlfn.IFNA(VLOOKUP(B253,'[1]CDM Patients Data'!$B$389:$O$5000,7,FALSE),"")</f>
        <v>Ovary</v>
      </c>
      <c r="M253" s="114">
        <f>_xlfn.IFNA(VLOOKUP(B253,'[1]CDM Patients Data'!$B$389:$O$5000,8,FALSE),"")</f>
        <v>0</v>
      </c>
      <c r="N253" s="114">
        <f>_xlfn.IFNA(VLOOKUP(B253,'[1]CDM Patients Data'!$B$389:$O$5000,9,FALSE),"")</f>
        <v>0</v>
      </c>
      <c r="O253" s="114">
        <f>_xlfn.IFNA(VLOOKUP(B253,'[1]CDM Patients Data'!$B$389:$O$5000,10,FALSE),"")</f>
        <v>0</v>
      </c>
      <c r="P253" s="106"/>
      <c r="Q253" s="136"/>
      <c r="R253" s="96" t="s">
        <v>5680</v>
      </c>
      <c r="S253" s="137"/>
      <c r="T253" s="137"/>
      <c r="U253" s="137"/>
      <c r="V253" s="149"/>
      <c r="W253" s="118" t="s">
        <v>80</v>
      </c>
      <c r="X253" s="119">
        <v>37442001</v>
      </c>
      <c r="Y253" s="118">
        <f t="shared" si="14"/>
        <v>11.2326003</v>
      </c>
      <c r="Z253" s="125"/>
      <c r="AA253" s="122" t="s">
        <v>81</v>
      </c>
      <c r="AB253" s="124" t="s">
        <v>118</v>
      </c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>
        <v>5.03</v>
      </c>
      <c r="AS253" s="125">
        <v>7.8</v>
      </c>
      <c r="AT253" s="125" t="str">
        <f t="shared" si="11"/>
        <v>LOW</v>
      </c>
      <c r="AU253" s="125" t="str">
        <f t="shared" si="12"/>
        <v>MSS</v>
      </c>
      <c r="AV253" s="125"/>
      <c r="AW253" s="131"/>
      <c r="AX253" s="134"/>
      <c r="AY253" s="125"/>
      <c r="AZ253" s="125"/>
      <c r="BA253" s="151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31"/>
      <c r="BM253" s="134"/>
      <c r="BN253" s="125"/>
      <c r="BO253" s="125"/>
      <c r="BP253" s="151"/>
      <c r="BQ253" s="125"/>
      <c r="BR253" s="125"/>
      <c r="BS253" s="125"/>
      <c r="BT253" s="125"/>
      <c r="BU253" s="125"/>
      <c r="BV253" s="125"/>
      <c r="BW253" s="125"/>
      <c r="BX253" s="125"/>
      <c r="BY253" s="125"/>
      <c r="BZ253" s="125"/>
      <c r="CA253" s="125"/>
      <c r="CB253" s="125"/>
      <c r="CC253" s="135"/>
      <c r="CD253" s="136"/>
      <c r="CE253" s="137"/>
      <c r="CF253" s="137"/>
      <c r="CG253" s="138" t="s">
        <v>80</v>
      </c>
      <c r="CH253" s="138"/>
      <c r="CI253" s="138"/>
      <c r="CJ253" s="138"/>
      <c r="CK253" s="138"/>
      <c r="CL253" s="138"/>
      <c r="CM253" s="138"/>
      <c r="CN253" s="138"/>
      <c r="CO253" s="140"/>
      <c r="CP253" s="90"/>
    </row>
    <row r="254" ht="15" hidden="1" spans="1:94">
      <c r="A254" s="97">
        <v>464</v>
      </c>
      <c r="B254" s="97" t="s">
        <v>5681</v>
      </c>
      <c r="C254" s="94" t="s">
        <v>5682</v>
      </c>
      <c r="D254" s="111" t="s">
        <v>71</v>
      </c>
      <c r="E254" s="137"/>
      <c r="F254" s="137"/>
      <c r="G254" s="137"/>
      <c r="H254" s="102" t="s">
        <v>5683</v>
      </c>
      <c r="I254" s="96"/>
      <c r="J254" s="105"/>
      <c r="K254" s="106"/>
      <c r="L254" s="107" t="str">
        <f>_xlfn.IFNA(VLOOKUP(B254,'[1]CDM Patients Data'!$B$389:$O$5000,7,FALSE),"")</f>
        <v>Stomach</v>
      </c>
      <c r="M254" s="114" t="str">
        <f>_xlfn.IFNA(VLOOKUP(B254,'[1]CDM Patients Data'!$B$389:$O$5000,8,FALSE),"")</f>
        <v>Overlapping lesion of stomach</v>
      </c>
      <c r="N254" s="114" t="str">
        <f>_xlfn.IFNA(VLOOKUP(B254,'[1]CDM Patients Data'!$B$389:$O$5000,9,FALSE),"")</f>
        <v>Signet ring cell carcinoma</v>
      </c>
      <c r="O254" s="114" t="str">
        <f>_xlfn.IFNA(VLOOKUP(B254,'[1]CDM Patients Data'!$B$389:$O$5000,10,FALSE),"")</f>
        <v>Not a paired site</v>
      </c>
      <c r="P254" s="106"/>
      <c r="Q254" s="136"/>
      <c r="R254" s="96" t="s">
        <v>79</v>
      </c>
      <c r="S254" s="137"/>
      <c r="T254" s="137"/>
      <c r="U254" s="137"/>
      <c r="V254" s="149"/>
      <c r="W254" s="118" t="s">
        <v>80</v>
      </c>
      <c r="X254" s="119"/>
      <c r="Y254" s="118">
        <f t="shared" si="14"/>
        <v>0</v>
      </c>
      <c r="Z254" s="125"/>
      <c r="AA254" s="122" t="s">
        <v>94</v>
      </c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>
        <v>0.43</v>
      </c>
      <c r="AS254" s="125">
        <v>9.98</v>
      </c>
      <c r="AT254" s="125" t="str">
        <f t="shared" si="11"/>
        <v>LOW</v>
      </c>
      <c r="AU254" s="125" t="str">
        <f t="shared" si="12"/>
        <v>MSS</v>
      </c>
      <c r="AV254" s="125"/>
      <c r="AW254" s="131"/>
      <c r="AX254" s="134"/>
      <c r="AY254" s="125"/>
      <c r="AZ254" s="125"/>
      <c r="BA254" s="151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31"/>
      <c r="BM254" s="134"/>
      <c r="BN254" s="125"/>
      <c r="BO254" s="125"/>
      <c r="BP254" s="151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35"/>
      <c r="CD254" s="136"/>
      <c r="CE254" s="137"/>
      <c r="CF254" s="137"/>
      <c r="CG254" s="138" t="s">
        <v>5382</v>
      </c>
      <c r="CH254" s="138"/>
      <c r="CI254" s="138"/>
      <c r="CJ254" s="138"/>
      <c r="CK254" s="138"/>
      <c r="CL254" s="138"/>
      <c r="CM254" s="138"/>
      <c r="CN254" s="138"/>
      <c r="CO254" s="140"/>
      <c r="CP254" s="90"/>
    </row>
    <row r="255" ht="15" hidden="1" spans="1:94">
      <c r="A255" s="101">
        <v>466</v>
      </c>
      <c r="B255" s="94" t="s">
        <v>5684</v>
      </c>
      <c r="C255" s="97" t="s">
        <v>5685</v>
      </c>
      <c r="D255" s="111" t="s">
        <v>111</v>
      </c>
      <c r="E255" s="137"/>
      <c r="F255" s="137"/>
      <c r="G255" s="137"/>
      <c r="H255" s="102" t="s">
        <v>297</v>
      </c>
      <c r="I255" s="97" t="s">
        <v>5686</v>
      </c>
      <c r="J255" s="105"/>
      <c r="K255" s="106"/>
      <c r="L255" s="107" t="str">
        <f>_xlfn.IFNA(VLOOKUP(B255,'[1]CDM Patients Data'!$B$389:$O$5000,7,FALSE),"")</f>
        <v>Lung</v>
      </c>
      <c r="M255" s="114" t="str">
        <f>_xlfn.IFNA(VLOOKUP(B255,'[1]CDM Patients Data'!$B$389:$O$5000,8,FALSE),"")</f>
        <v>Lung NOS</v>
      </c>
      <c r="N255" s="114" t="str">
        <f>_xlfn.IFNA(VLOOKUP(B255,'[1]CDM Patients Data'!$B$389:$O$5000,9,FALSE),"")</f>
        <v>Adenocarcinoma, NOS</v>
      </c>
      <c r="O255" s="114" t="str">
        <f>_xlfn.IFNA(VLOOKUP(B255,'[1]CDM Patients Data'!$B$389:$O$5000,10,FALSE),"")</f>
        <v>Left</v>
      </c>
      <c r="P255" s="106"/>
      <c r="Q255" s="136"/>
      <c r="R255" s="96" t="s">
        <v>5183</v>
      </c>
      <c r="S255" s="137"/>
      <c r="T255" s="137"/>
      <c r="U255" s="137"/>
      <c r="V255" s="149"/>
      <c r="W255" s="118" t="s">
        <v>80</v>
      </c>
      <c r="X255" s="119">
        <v>4073749</v>
      </c>
      <c r="Y255" s="118">
        <f t="shared" si="14"/>
        <v>1.2221247</v>
      </c>
      <c r="Z255" s="125"/>
      <c r="AA255" s="122" t="s">
        <v>81</v>
      </c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 t="str">
        <f t="shared" si="11"/>
        <v>NA</v>
      </c>
      <c r="AU255" s="125" t="str">
        <f t="shared" si="12"/>
        <v>NA</v>
      </c>
      <c r="AV255" s="125"/>
      <c r="AW255" s="118" t="s">
        <v>5687</v>
      </c>
      <c r="AX255" s="119"/>
      <c r="AY255" s="118"/>
      <c r="AZ255" s="125"/>
      <c r="BA255" s="151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31"/>
      <c r="BM255" s="134"/>
      <c r="BN255" s="125"/>
      <c r="BO255" s="125"/>
      <c r="BP255" s="151"/>
      <c r="BQ255" s="125"/>
      <c r="BR255" s="125"/>
      <c r="BS255" s="125"/>
      <c r="BT255" s="125"/>
      <c r="BU255" s="125"/>
      <c r="BV255" s="125"/>
      <c r="BW255" s="125"/>
      <c r="BX255" s="125"/>
      <c r="BY255" s="125"/>
      <c r="BZ255" s="125"/>
      <c r="CA255" s="125"/>
      <c r="CB255" s="125"/>
      <c r="CC255" s="135"/>
      <c r="CD255" s="136"/>
      <c r="CE255" s="137"/>
      <c r="CF255" s="137"/>
      <c r="CG255" s="138" t="s">
        <v>80</v>
      </c>
      <c r="CH255" s="138"/>
      <c r="CI255" s="138"/>
      <c r="CJ255" s="138"/>
      <c r="CK255" s="138"/>
      <c r="CL255" s="138"/>
      <c r="CM255" s="138"/>
      <c r="CN255" s="138"/>
      <c r="CO255" s="140"/>
      <c r="CP255" s="90"/>
    </row>
    <row r="256" ht="15" hidden="1" spans="1:94">
      <c r="A256" s="97">
        <v>467</v>
      </c>
      <c r="B256" s="97" t="s">
        <v>5688</v>
      </c>
      <c r="C256" s="94" t="s">
        <v>5689</v>
      </c>
      <c r="D256" s="111" t="s">
        <v>111</v>
      </c>
      <c r="E256" s="137"/>
      <c r="F256" s="137"/>
      <c r="G256" s="137"/>
      <c r="H256" s="102" t="s">
        <v>5690</v>
      </c>
      <c r="I256" s="96"/>
      <c r="J256" s="105"/>
      <c r="K256" s="106"/>
      <c r="L256" s="107" t="str">
        <f>_xlfn.IFNA(VLOOKUP(B256,'[1]CDM Patients Data'!$B$389:$O$5000,7,FALSE),"")</f>
        <v>Cervix</v>
      </c>
      <c r="M256" s="114">
        <f>_xlfn.IFNA(VLOOKUP(B256,'[1]CDM Patients Data'!$B$389:$O$5000,8,FALSE),"")</f>
        <v>0</v>
      </c>
      <c r="N256" s="114">
        <f>_xlfn.IFNA(VLOOKUP(B256,'[1]CDM Patients Data'!$B$389:$O$5000,9,FALSE),"")</f>
        <v>0</v>
      </c>
      <c r="O256" s="114">
        <f>_xlfn.IFNA(VLOOKUP(B256,'[1]CDM Patients Data'!$B$389:$O$5000,10,FALSE),"")</f>
        <v>0</v>
      </c>
      <c r="P256" s="106"/>
      <c r="Q256" s="136"/>
      <c r="R256" s="96" t="s">
        <v>5183</v>
      </c>
      <c r="S256" s="137"/>
      <c r="T256" s="137"/>
      <c r="U256" s="137"/>
      <c r="V256" s="149"/>
      <c r="W256" s="118" t="s">
        <v>80</v>
      </c>
      <c r="X256" s="119">
        <v>4073749</v>
      </c>
      <c r="Y256" s="118">
        <f t="shared" si="14"/>
        <v>1.2221247</v>
      </c>
      <c r="Z256" s="125"/>
      <c r="AA256" s="122" t="s">
        <v>718</v>
      </c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>
        <v>1.08</v>
      </c>
      <c r="AS256" s="125">
        <v>8.65</v>
      </c>
      <c r="AT256" s="125" t="str">
        <f t="shared" si="11"/>
        <v>LOW</v>
      </c>
      <c r="AU256" s="125" t="str">
        <f t="shared" si="12"/>
        <v>MSS</v>
      </c>
      <c r="AV256" s="125"/>
      <c r="AW256" s="131"/>
      <c r="AX256" s="134"/>
      <c r="AY256" s="125"/>
      <c r="AZ256" s="125"/>
      <c r="BA256" s="151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31"/>
      <c r="BM256" s="134"/>
      <c r="BN256" s="125"/>
      <c r="BO256" s="125"/>
      <c r="BP256" s="151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35"/>
      <c r="CD256" s="136"/>
      <c r="CE256" s="137"/>
      <c r="CF256" s="137"/>
      <c r="CG256" s="138" t="s">
        <v>80</v>
      </c>
      <c r="CH256" s="138"/>
      <c r="CI256" s="138"/>
      <c r="CJ256" s="138"/>
      <c r="CK256" s="138"/>
      <c r="CL256" s="138"/>
      <c r="CM256" s="138"/>
      <c r="CN256" s="138"/>
      <c r="CO256" s="140"/>
      <c r="CP256" s="90"/>
    </row>
    <row r="257" ht="15" hidden="1" spans="1:94">
      <c r="A257" s="97">
        <v>468</v>
      </c>
      <c r="B257" s="97" t="s">
        <v>5691</v>
      </c>
      <c r="C257" s="94" t="s">
        <v>5692</v>
      </c>
      <c r="D257" s="111" t="s">
        <v>71</v>
      </c>
      <c r="E257" s="137"/>
      <c r="F257" s="137"/>
      <c r="G257" s="137"/>
      <c r="H257" s="102"/>
      <c r="I257" s="96"/>
      <c r="J257" s="105"/>
      <c r="K257" s="106"/>
      <c r="L257" s="107" t="str">
        <f>_xlfn.IFNA(VLOOKUP(B257,'[1]CDM Patients Data'!$B$389:$O$5000,7,FALSE),"")</f>
        <v>Lung</v>
      </c>
      <c r="M257" s="114" t="str">
        <f>_xlfn.IFNA(VLOOKUP(B257,'[1]CDM Patients Data'!$B$389:$O$5000,8,FALSE),"")</f>
        <v>Lung NOS</v>
      </c>
      <c r="N257" s="114" t="str">
        <f>_xlfn.IFNA(VLOOKUP(B257,'[1]CDM Patients Data'!$B$389:$O$5000,9,FALSE),"")</f>
        <v>Adenocarcinoma, NOS</v>
      </c>
      <c r="O257" s="114" t="str">
        <f>_xlfn.IFNA(VLOOKUP(B257,'[1]CDM Patients Data'!$B$389:$O$5000,10,FALSE),"")</f>
        <v>Unknown</v>
      </c>
      <c r="P257" s="106"/>
      <c r="Q257" s="136"/>
      <c r="R257" s="96" t="s">
        <v>5183</v>
      </c>
      <c r="S257" s="137"/>
      <c r="T257" s="137"/>
      <c r="U257" s="137"/>
      <c r="V257" s="149"/>
      <c r="W257" s="118" t="s">
        <v>80</v>
      </c>
      <c r="X257" s="121">
        <v>40935204</v>
      </c>
      <c r="Y257" s="118">
        <f t="shared" si="14"/>
        <v>12.2805612</v>
      </c>
      <c r="Z257" s="125"/>
      <c r="AA257" s="122" t="s">
        <v>81</v>
      </c>
      <c r="AB257" s="124" t="s">
        <v>521</v>
      </c>
      <c r="AC257" s="124" t="s">
        <v>485</v>
      </c>
      <c r="AD257" s="124" t="s">
        <v>383</v>
      </c>
      <c r="AE257" s="124" t="s">
        <v>280</v>
      </c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>
        <v>3.76</v>
      </c>
      <c r="AS257" s="125">
        <v>10.07</v>
      </c>
      <c r="AT257" s="125" t="str">
        <f t="shared" si="11"/>
        <v>LOW</v>
      </c>
      <c r="AU257" s="125" t="str">
        <f t="shared" si="12"/>
        <v>MSS</v>
      </c>
      <c r="AV257" s="125"/>
      <c r="AW257" s="131"/>
      <c r="AX257" s="134"/>
      <c r="AY257" s="125"/>
      <c r="AZ257" s="125"/>
      <c r="BA257" s="151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31"/>
      <c r="BM257" s="134"/>
      <c r="BN257" s="125"/>
      <c r="BO257" s="125"/>
      <c r="BP257" s="151"/>
      <c r="BQ257" s="125"/>
      <c r="BR257" s="125"/>
      <c r="BS257" s="125"/>
      <c r="BT257" s="125"/>
      <c r="BU257" s="125"/>
      <c r="BV257" s="125"/>
      <c r="BW257" s="125"/>
      <c r="BX257" s="125"/>
      <c r="BY257" s="125"/>
      <c r="BZ257" s="125"/>
      <c r="CA257" s="125"/>
      <c r="CB257" s="125"/>
      <c r="CC257" s="135"/>
      <c r="CD257" s="136"/>
      <c r="CE257" s="137"/>
      <c r="CF257" s="137"/>
      <c r="CG257" s="138"/>
      <c r="CH257" s="138"/>
      <c r="CI257" s="138"/>
      <c r="CJ257" s="138"/>
      <c r="CK257" s="138"/>
      <c r="CL257" s="138"/>
      <c r="CM257" s="138"/>
      <c r="CN257" s="138"/>
      <c r="CO257" s="140"/>
      <c r="CP257" s="90"/>
    </row>
    <row r="258" ht="15" hidden="1" spans="1:94">
      <c r="A258" s="97">
        <v>469</v>
      </c>
      <c r="B258" s="94" t="s">
        <v>5693</v>
      </c>
      <c r="C258" s="94" t="s">
        <v>5692</v>
      </c>
      <c r="D258" s="111" t="s">
        <v>99</v>
      </c>
      <c r="E258" s="137"/>
      <c r="F258" s="137"/>
      <c r="G258" s="137"/>
      <c r="H258" s="102" t="s">
        <v>5694</v>
      </c>
      <c r="I258" s="96"/>
      <c r="J258" s="105"/>
      <c r="K258" s="106"/>
      <c r="L258" s="107" t="str">
        <f>_xlfn.IFNA(VLOOKUP(B258,'[1]CDM Patients Data'!$B$389:$O$5000,7,FALSE),"")</f>
        <v>Ovary</v>
      </c>
      <c r="M258" s="114">
        <f>_xlfn.IFNA(VLOOKUP(B258,'[1]CDM Patients Data'!$B$389:$O$5000,8,FALSE),"")</f>
        <v>0</v>
      </c>
      <c r="N258" s="114">
        <f>_xlfn.IFNA(VLOOKUP(B258,'[1]CDM Patients Data'!$B$389:$O$5000,9,FALSE),"")</f>
        <v>0</v>
      </c>
      <c r="O258" s="114">
        <f>_xlfn.IFNA(VLOOKUP(B258,'[1]CDM Patients Data'!$B$389:$O$5000,10,FALSE),"")</f>
        <v>0</v>
      </c>
      <c r="P258" s="106"/>
      <c r="Q258" s="136"/>
      <c r="R258" s="96" t="s">
        <v>5183</v>
      </c>
      <c r="S258" s="137"/>
      <c r="T258" s="137"/>
      <c r="U258" s="137"/>
      <c r="V258" s="149"/>
      <c r="W258" s="118"/>
      <c r="X258" s="160">
        <v>27081768</v>
      </c>
      <c r="Y258" s="118">
        <f t="shared" si="14"/>
        <v>8.1245304</v>
      </c>
      <c r="Z258" s="125"/>
      <c r="AA258" s="122" t="s">
        <v>94</v>
      </c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 t="str">
        <f t="shared" si="11"/>
        <v>NA</v>
      </c>
      <c r="AU258" s="125" t="str">
        <f t="shared" si="12"/>
        <v>NA</v>
      </c>
      <c r="AV258" s="125"/>
      <c r="AW258" s="131"/>
      <c r="AX258" s="134"/>
      <c r="AY258" s="125"/>
      <c r="AZ258" s="125"/>
      <c r="BA258" s="151"/>
      <c r="BB258" s="125"/>
      <c r="BC258" s="125"/>
      <c r="BD258" s="125"/>
      <c r="BE258" s="125"/>
      <c r="BF258" s="126" t="s">
        <v>82</v>
      </c>
      <c r="BG258" s="125"/>
      <c r="BH258" s="125"/>
      <c r="BI258" s="125"/>
      <c r="BJ258" s="125"/>
      <c r="BK258" s="125"/>
      <c r="BL258" s="131"/>
      <c r="BM258" s="134"/>
      <c r="BN258" s="125"/>
      <c r="BO258" s="125"/>
      <c r="BP258" s="151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35"/>
      <c r="CD258" s="136"/>
      <c r="CE258" s="137"/>
      <c r="CF258" s="137"/>
      <c r="CG258" s="138"/>
      <c r="CH258" s="138"/>
      <c r="CI258" s="138"/>
      <c r="CJ258" s="138"/>
      <c r="CK258" s="138"/>
      <c r="CL258" s="138"/>
      <c r="CM258" s="138"/>
      <c r="CN258" s="138"/>
      <c r="CO258" s="140"/>
      <c r="CP258" s="90"/>
    </row>
    <row r="259" ht="15" hidden="1" spans="1:94">
      <c r="A259" s="97">
        <v>471</v>
      </c>
      <c r="B259" s="97" t="s">
        <v>5695</v>
      </c>
      <c r="C259" s="97" t="s">
        <v>5696</v>
      </c>
      <c r="D259" s="111" t="s">
        <v>99</v>
      </c>
      <c r="E259" s="137"/>
      <c r="F259" s="137"/>
      <c r="G259" s="137"/>
      <c r="H259" s="102" t="s">
        <v>5697</v>
      </c>
      <c r="I259" s="96"/>
      <c r="J259" s="105"/>
      <c r="K259" s="106"/>
      <c r="L259" s="107" t="str">
        <f>_xlfn.IFNA(VLOOKUP(B259,'[1]CDM Patients Data'!$B$389:$O$5000,7,FALSE),"")</f>
        <v>Non Cancer</v>
      </c>
      <c r="M259" s="114">
        <f>_xlfn.IFNA(VLOOKUP(B259,'[1]CDM Patients Data'!$B$389:$O$5000,8,FALSE),"")</f>
        <v>0</v>
      </c>
      <c r="N259" s="114">
        <f>_xlfn.IFNA(VLOOKUP(B259,'[1]CDM Patients Data'!$B$389:$O$5000,9,FALSE),"")</f>
        <v>0</v>
      </c>
      <c r="O259" s="114">
        <f>_xlfn.IFNA(VLOOKUP(B259,'[1]CDM Patients Data'!$B$389:$O$5000,10,FALSE),"")</f>
        <v>0</v>
      </c>
      <c r="P259" s="106"/>
      <c r="Q259" s="136"/>
      <c r="R259" s="96" t="s">
        <v>5183</v>
      </c>
      <c r="S259" s="137"/>
      <c r="T259" s="137"/>
      <c r="U259" s="137"/>
      <c r="V259" s="149"/>
      <c r="W259" s="118" t="s">
        <v>80</v>
      </c>
      <c r="X259" s="160">
        <v>27183053</v>
      </c>
      <c r="Y259" s="118">
        <f t="shared" si="14"/>
        <v>8.1549159</v>
      </c>
      <c r="Z259" s="125"/>
      <c r="AA259" s="122" t="s">
        <v>94</v>
      </c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 t="str">
        <f t="shared" ref="AT259:AT322" si="15">IF(AR259&gt;15,"HIGH",IF(AR259="","NA",IF(AR259="CE-Awaited for standardization","UNDER_STANDARDIZATION",IF(AR259&lt;15,"LOW"))))</f>
        <v>NA</v>
      </c>
      <c r="AU259" s="125" t="str">
        <f t="shared" ref="AU259:AU322" si="16">IF(AS259&gt;15,"MSI-H",IF(AS259="","NA",IF(AS259&lt;15,"MSS")))</f>
        <v>NA</v>
      </c>
      <c r="AV259" s="125"/>
      <c r="AW259" s="131"/>
      <c r="AX259" s="134"/>
      <c r="AY259" s="125"/>
      <c r="AZ259" s="125"/>
      <c r="BA259" s="151"/>
      <c r="BB259" s="125"/>
      <c r="BC259" s="125"/>
      <c r="BD259" s="125"/>
      <c r="BE259" s="125"/>
      <c r="BF259" s="126" t="s">
        <v>1025</v>
      </c>
      <c r="BG259" s="125"/>
      <c r="BH259" s="125"/>
      <c r="BI259" s="125"/>
      <c r="BJ259" s="125"/>
      <c r="BK259" s="125"/>
      <c r="BL259" s="131"/>
      <c r="BM259" s="134"/>
      <c r="BN259" s="125"/>
      <c r="BO259" s="125"/>
      <c r="BP259" s="151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35"/>
      <c r="CD259" s="136"/>
      <c r="CE259" s="137"/>
      <c r="CF259" s="137"/>
      <c r="CG259" s="138" t="s">
        <v>76</v>
      </c>
      <c r="CH259" s="138"/>
      <c r="CI259" s="138"/>
      <c r="CJ259" s="138"/>
      <c r="CK259" s="138"/>
      <c r="CL259" s="138"/>
      <c r="CM259" s="138"/>
      <c r="CN259" s="138"/>
      <c r="CO259" s="140"/>
      <c r="CP259" s="90"/>
    </row>
    <row r="260" ht="15" hidden="1" spans="1:94">
      <c r="A260" s="97">
        <v>472</v>
      </c>
      <c r="B260" s="97" t="s">
        <v>5698</v>
      </c>
      <c r="C260" s="94" t="s">
        <v>5699</v>
      </c>
      <c r="D260" s="111" t="s">
        <v>71</v>
      </c>
      <c r="E260" s="137"/>
      <c r="F260" s="137"/>
      <c r="G260" s="137"/>
      <c r="H260" s="102" t="s">
        <v>5700</v>
      </c>
      <c r="I260" s="96"/>
      <c r="J260" s="105"/>
      <c r="K260" s="106"/>
      <c r="L260" s="107" t="str">
        <f>_xlfn.IFNA(VLOOKUP(B260,'[1]CDM Patients Data'!$B$389:$O$5000,7,FALSE),"")</f>
        <v>Colon + Esophagus</v>
      </c>
      <c r="M260" s="114">
        <f>_xlfn.IFNA(VLOOKUP(B260,'[1]CDM Patients Data'!$B$389:$O$5000,8,FALSE),"")</f>
        <v>0</v>
      </c>
      <c r="N260" s="114">
        <f>_xlfn.IFNA(VLOOKUP(B260,'[1]CDM Patients Data'!$B$389:$O$5000,9,FALSE),"")</f>
        <v>0</v>
      </c>
      <c r="O260" s="114">
        <f>_xlfn.IFNA(VLOOKUP(B260,'[1]CDM Patients Data'!$B$389:$O$5000,10,FALSE),"")</f>
        <v>0</v>
      </c>
      <c r="P260" s="106"/>
      <c r="Q260" s="136"/>
      <c r="R260" s="96" t="s">
        <v>79</v>
      </c>
      <c r="S260" s="137"/>
      <c r="T260" s="137"/>
      <c r="U260" s="137"/>
      <c r="V260" s="149"/>
      <c r="W260" s="118" t="s">
        <v>80</v>
      </c>
      <c r="X260" s="121">
        <v>47827643</v>
      </c>
      <c r="Y260" s="118">
        <f t="shared" si="14"/>
        <v>14.3482929</v>
      </c>
      <c r="Z260" s="125"/>
      <c r="AA260" s="122" t="s">
        <v>81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>
        <v>6.24</v>
      </c>
      <c r="AS260" s="125">
        <v>10.92</v>
      </c>
      <c r="AT260" s="125" t="str">
        <f t="shared" si="15"/>
        <v>LOW</v>
      </c>
      <c r="AU260" s="125" t="str">
        <f t="shared" si="16"/>
        <v>MSS</v>
      </c>
      <c r="AV260" s="125"/>
      <c r="AW260" s="131"/>
      <c r="AX260" s="134"/>
      <c r="AY260" s="125"/>
      <c r="AZ260" s="125"/>
      <c r="BA260" s="151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31"/>
      <c r="BM260" s="134"/>
      <c r="BN260" s="125"/>
      <c r="BO260" s="125"/>
      <c r="BP260" s="151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35"/>
      <c r="CD260" s="136"/>
      <c r="CE260" s="137"/>
      <c r="CF260" s="137"/>
      <c r="CG260" s="138" t="s">
        <v>5382</v>
      </c>
      <c r="CH260" s="138"/>
      <c r="CI260" s="138"/>
      <c r="CJ260" s="138"/>
      <c r="CK260" s="138"/>
      <c r="CL260" s="138"/>
      <c r="CM260" s="138"/>
      <c r="CN260" s="138"/>
      <c r="CO260" s="140"/>
      <c r="CP260" s="90"/>
    </row>
    <row r="261" ht="15" hidden="1" spans="1:94">
      <c r="A261" s="97">
        <v>473</v>
      </c>
      <c r="B261" s="97" t="s">
        <v>5701</v>
      </c>
      <c r="C261" s="97" t="s">
        <v>5702</v>
      </c>
      <c r="D261" s="111" t="s">
        <v>71</v>
      </c>
      <c r="E261" s="137"/>
      <c r="F261" s="137"/>
      <c r="G261" s="137"/>
      <c r="H261" s="102" t="s">
        <v>5703</v>
      </c>
      <c r="I261" s="96"/>
      <c r="J261" s="105"/>
      <c r="K261" s="106"/>
      <c r="L261" s="107" t="str">
        <f>_xlfn.IFNA(VLOOKUP(B261,'[1]CDM Patients Data'!$B$389:$O$5000,7,FALSE),"")</f>
        <v>Uterus</v>
      </c>
      <c r="M261" s="114">
        <f>_xlfn.IFNA(VLOOKUP(B261,'[1]CDM Patients Data'!$B$389:$O$5000,8,FALSE),"")</f>
        <v>0</v>
      </c>
      <c r="N261" s="114">
        <f>_xlfn.IFNA(VLOOKUP(B261,'[1]CDM Patients Data'!$B$389:$O$5000,9,FALSE),"")</f>
        <v>0</v>
      </c>
      <c r="O261" s="114">
        <f>_xlfn.IFNA(VLOOKUP(B261,'[1]CDM Patients Data'!$B$389:$O$5000,10,FALSE),"")</f>
        <v>0</v>
      </c>
      <c r="P261" s="106"/>
      <c r="Q261" s="136"/>
      <c r="R261" s="96" t="s">
        <v>79</v>
      </c>
      <c r="S261" s="137"/>
      <c r="T261" s="137"/>
      <c r="U261" s="137"/>
      <c r="V261" s="149"/>
      <c r="W261" s="118" t="s">
        <v>80</v>
      </c>
      <c r="X261" s="121">
        <v>37527364</v>
      </c>
      <c r="Y261" s="118">
        <f t="shared" si="14"/>
        <v>11.2582092</v>
      </c>
      <c r="Z261" s="125"/>
      <c r="AA261" s="122" t="s">
        <v>81</v>
      </c>
      <c r="AB261" s="124" t="s">
        <v>118</v>
      </c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>
        <v>4.43</v>
      </c>
      <c r="AS261" s="125">
        <v>8.85</v>
      </c>
      <c r="AT261" s="125" t="str">
        <f t="shared" si="15"/>
        <v>LOW</v>
      </c>
      <c r="AU261" s="125" t="str">
        <f t="shared" si="16"/>
        <v>MSS</v>
      </c>
      <c r="AV261" s="125"/>
      <c r="AW261" s="131"/>
      <c r="AX261" s="134"/>
      <c r="AY261" s="125"/>
      <c r="AZ261" s="125"/>
      <c r="BA261" s="151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31"/>
      <c r="BM261" s="134"/>
      <c r="BN261" s="125"/>
      <c r="BO261" s="125"/>
      <c r="BP261" s="151"/>
      <c r="BQ261" s="125"/>
      <c r="BR261" s="125"/>
      <c r="BS261" s="125"/>
      <c r="BT261" s="125"/>
      <c r="BU261" s="125"/>
      <c r="BV261" s="125"/>
      <c r="BW261" s="125"/>
      <c r="BX261" s="125"/>
      <c r="BY261" s="125"/>
      <c r="BZ261" s="125"/>
      <c r="CA261" s="125"/>
      <c r="CB261" s="125"/>
      <c r="CC261" s="135"/>
      <c r="CD261" s="136"/>
      <c r="CE261" s="137"/>
      <c r="CF261" s="137"/>
      <c r="CG261" s="138" t="s">
        <v>5382</v>
      </c>
      <c r="CH261" s="138"/>
      <c r="CI261" s="138"/>
      <c r="CJ261" s="138"/>
      <c r="CK261" s="138"/>
      <c r="CL261" s="138"/>
      <c r="CM261" s="138"/>
      <c r="CN261" s="138"/>
      <c r="CO261" s="140"/>
      <c r="CP261" s="90"/>
    </row>
    <row r="262" ht="15" hidden="1" spans="1:94">
      <c r="A262" s="97">
        <v>474</v>
      </c>
      <c r="B262" s="97" t="s">
        <v>5704</v>
      </c>
      <c r="C262" s="97" t="s">
        <v>5705</v>
      </c>
      <c r="D262" s="111" t="s">
        <v>71</v>
      </c>
      <c r="E262" s="137"/>
      <c r="F262" s="137"/>
      <c r="G262" s="137"/>
      <c r="H262" s="102" t="s">
        <v>5706</v>
      </c>
      <c r="I262" s="96"/>
      <c r="J262" s="105"/>
      <c r="K262" s="106"/>
      <c r="L262" s="107" t="str">
        <f>_xlfn.IFNA(VLOOKUP(B262,'[1]CDM Patients Data'!$B$389:$O$5000,7,FALSE),"")</f>
        <v>Retroperitoneum</v>
      </c>
      <c r="M262" s="114">
        <f>_xlfn.IFNA(VLOOKUP(B262,'[1]CDM Patients Data'!$B$389:$O$5000,8,FALSE),"")</f>
        <v>0</v>
      </c>
      <c r="N262" s="114">
        <f>_xlfn.IFNA(VLOOKUP(B262,'[1]CDM Patients Data'!$B$389:$O$5000,9,FALSE),"")</f>
        <v>0</v>
      </c>
      <c r="O262" s="114">
        <f>_xlfn.IFNA(VLOOKUP(B262,'[1]CDM Patients Data'!$B$389:$O$5000,10,FALSE),"")</f>
        <v>0</v>
      </c>
      <c r="P262" s="106"/>
      <c r="Q262" s="136"/>
      <c r="R262" s="96" t="s">
        <v>79</v>
      </c>
      <c r="S262" s="137"/>
      <c r="T262" s="137"/>
      <c r="U262" s="137"/>
      <c r="V262" s="149"/>
      <c r="W262" s="118" t="s">
        <v>80</v>
      </c>
      <c r="X262" s="121">
        <v>46579208</v>
      </c>
      <c r="Y262" s="118">
        <f t="shared" si="14"/>
        <v>13.9737624</v>
      </c>
      <c r="Z262" s="125"/>
      <c r="AA262" s="122" t="s">
        <v>94</v>
      </c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>
        <v>0.02</v>
      </c>
      <c r="AS262" s="125">
        <v>8.49</v>
      </c>
      <c r="AT262" s="125" t="str">
        <f t="shared" si="15"/>
        <v>LOW</v>
      </c>
      <c r="AU262" s="125" t="str">
        <f t="shared" si="16"/>
        <v>MSS</v>
      </c>
      <c r="AV262" s="125"/>
      <c r="AW262" s="131"/>
      <c r="AX262" s="134"/>
      <c r="AY262" s="125"/>
      <c r="AZ262" s="125"/>
      <c r="BA262" s="151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  <c r="BL262" s="131"/>
      <c r="BM262" s="134"/>
      <c r="BN262" s="125"/>
      <c r="BO262" s="125"/>
      <c r="BP262" s="151"/>
      <c r="BQ262" s="125"/>
      <c r="BR262" s="125"/>
      <c r="BS262" s="125"/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35"/>
      <c r="CD262" s="136"/>
      <c r="CE262" s="137"/>
      <c r="CF262" s="137"/>
      <c r="CG262" s="138" t="s">
        <v>5382</v>
      </c>
      <c r="CH262" s="138"/>
      <c r="CI262" s="138"/>
      <c r="CJ262" s="138"/>
      <c r="CK262" s="138"/>
      <c r="CL262" s="138"/>
      <c r="CM262" s="138"/>
      <c r="CN262" s="138"/>
      <c r="CO262" s="140"/>
      <c r="CP262" s="90"/>
    </row>
    <row r="263" ht="15" hidden="1" spans="1:94">
      <c r="A263" s="97">
        <v>475</v>
      </c>
      <c r="B263" s="97" t="s">
        <v>5707</v>
      </c>
      <c r="C263" s="97" t="s">
        <v>5708</v>
      </c>
      <c r="D263" s="111" t="s">
        <v>122</v>
      </c>
      <c r="E263" s="137"/>
      <c r="F263" s="137"/>
      <c r="G263" s="137"/>
      <c r="H263" s="102" t="s">
        <v>5709</v>
      </c>
      <c r="I263" s="96"/>
      <c r="J263" s="105"/>
      <c r="K263" s="106"/>
      <c r="L263" s="107" t="str">
        <f>_xlfn.IFNA(VLOOKUP(B263,'[1]CDM Patients Data'!$B$389:$O$5000,7,FALSE),"")</f>
        <v>Retroperitoneum</v>
      </c>
      <c r="M263" s="114">
        <f>_xlfn.IFNA(VLOOKUP(B263,'[1]CDM Patients Data'!$B$389:$O$5000,8,FALSE),"")</f>
        <v>0</v>
      </c>
      <c r="N263" s="114">
        <f>_xlfn.IFNA(VLOOKUP(B263,'[1]CDM Patients Data'!$B$389:$O$5000,9,FALSE),"")</f>
        <v>0</v>
      </c>
      <c r="O263" s="114">
        <f>_xlfn.IFNA(VLOOKUP(B263,'[1]CDM Patients Data'!$B$389:$O$5000,10,FALSE),"")</f>
        <v>0</v>
      </c>
      <c r="P263" s="106"/>
      <c r="Q263" s="136"/>
      <c r="R263" s="96" t="s">
        <v>5471</v>
      </c>
      <c r="S263" s="137"/>
      <c r="T263" s="137"/>
      <c r="U263" s="137"/>
      <c r="V263" s="149"/>
      <c r="W263" s="118" t="s">
        <v>80</v>
      </c>
      <c r="X263" s="119">
        <v>23900264</v>
      </c>
      <c r="Y263" s="118">
        <f t="shared" si="14"/>
        <v>7.1700792</v>
      </c>
      <c r="Z263" s="125"/>
      <c r="AA263" s="122" t="s">
        <v>94</v>
      </c>
      <c r="AB263" s="124" t="s">
        <v>383</v>
      </c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>
        <v>1.81</v>
      </c>
      <c r="AS263" s="125">
        <v>8.22</v>
      </c>
      <c r="AT263" s="125" t="str">
        <f t="shared" si="15"/>
        <v>LOW</v>
      </c>
      <c r="AU263" s="125" t="str">
        <f t="shared" si="16"/>
        <v>MSS</v>
      </c>
      <c r="AV263" s="125"/>
      <c r="AW263" s="131"/>
      <c r="AX263" s="134"/>
      <c r="AY263" s="125"/>
      <c r="AZ263" s="125"/>
      <c r="BA263" s="151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31"/>
      <c r="BM263" s="134"/>
      <c r="BN263" s="125"/>
      <c r="BO263" s="125"/>
      <c r="BP263" s="151"/>
      <c r="BQ263" s="125"/>
      <c r="BR263" s="125"/>
      <c r="BS263" s="125"/>
      <c r="BT263" s="125"/>
      <c r="BU263" s="125"/>
      <c r="BV263" s="125"/>
      <c r="BW263" s="125"/>
      <c r="BX263" s="125"/>
      <c r="BY263" s="125"/>
      <c r="BZ263" s="125"/>
      <c r="CA263" s="125"/>
      <c r="CB263" s="125"/>
      <c r="CC263" s="135"/>
      <c r="CD263" s="136"/>
      <c r="CE263" s="137"/>
      <c r="CF263" s="137"/>
      <c r="CG263" s="138" t="s">
        <v>80</v>
      </c>
      <c r="CH263" s="138"/>
      <c r="CI263" s="138"/>
      <c r="CJ263" s="138"/>
      <c r="CK263" s="138"/>
      <c r="CL263" s="138"/>
      <c r="CM263" s="138"/>
      <c r="CN263" s="138"/>
      <c r="CO263" s="140"/>
      <c r="CP263" s="90"/>
    </row>
    <row r="264" ht="15" hidden="1" spans="1:94">
      <c r="A264" s="97">
        <v>476</v>
      </c>
      <c r="B264" s="97" t="s">
        <v>5710</v>
      </c>
      <c r="C264" s="97" t="s">
        <v>5711</v>
      </c>
      <c r="D264" s="111" t="s">
        <v>111</v>
      </c>
      <c r="E264" s="137"/>
      <c r="F264" s="137"/>
      <c r="G264" s="137"/>
      <c r="H264" s="102" t="s">
        <v>5712</v>
      </c>
      <c r="I264" s="96"/>
      <c r="J264" s="105"/>
      <c r="K264" s="106"/>
      <c r="L264" s="107" t="str">
        <f>_xlfn.IFNA(VLOOKUP(B264,'[1]CDM Patients Data'!$B$389:$O$5000,7,FALSE),"")</f>
        <v>Small Intestine</v>
      </c>
      <c r="M264" s="114" t="str">
        <f>_xlfn.IFNA(VLOOKUP(B264,'[1]CDM Patients Data'!$B$389:$O$5000,8,FALSE),"")</f>
        <v>Small intestine NOS</v>
      </c>
      <c r="N264" s="114" t="str">
        <f>_xlfn.IFNA(VLOOKUP(B264,'[1]CDM Patients Data'!$B$389:$O$5000,9,FALSE),"")</f>
        <v>Gastrointestinal stromal sarcoma</v>
      </c>
      <c r="O264" s="114" t="str">
        <f>_xlfn.IFNA(VLOOKUP(B264,'[1]CDM Patients Data'!$B$389:$O$5000,10,FALSE),"")</f>
        <v>Not a paired site</v>
      </c>
      <c r="P264" s="106"/>
      <c r="Q264" s="136"/>
      <c r="R264" s="96" t="s">
        <v>5183</v>
      </c>
      <c r="S264" s="137"/>
      <c r="T264" s="137"/>
      <c r="U264" s="137"/>
      <c r="V264" s="149"/>
      <c r="W264" s="118" t="s">
        <v>80</v>
      </c>
      <c r="X264" s="119">
        <v>40794016</v>
      </c>
      <c r="Y264" s="118">
        <f t="shared" si="14"/>
        <v>12.2382048</v>
      </c>
      <c r="Z264" s="125"/>
      <c r="AA264" s="122" t="s">
        <v>81</v>
      </c>
      <c r="AB264" s="124" t="s">
        <v>1225</v>
      </c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>
        <v>5.03</v>
      </c>
      <c r="AS264" s="125">
        <v>8.22</v>
      </c>
      <c r="AT264" s="125" t="str">
        <f t="shared" si="15"/>
        <v>LOW</v>
      </c>
      <c r="AU264" s="125" t="str">
        <f t="shared" si="16"/>
        <v>MSS</v>
      </c>
      <c r="AV264" s="125"/>
      <c r="AW264" s="131"/>
      <c r="AX264" s="134"/>
      <c r="AY264" s="125"/>
      <c r="AZ264" s="125"/>
      <c r="BA264" s="151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31"/>
      <c r="BM264" s="134"/>
      <c r="BN264" s="125"/>
      <c r="BO264" s="125"/>
      <c r="BP264" s="151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35"/>
      <c r="CD264" s="136"/>
      <c r="CE264" s="137"/>
      <c r="CF264" s="137"/>
      <c r="CG264" s="138" t="s">
        <v>80</v>
      </c>
      <c r="CH264" s="138"/>
      <c r="CI264" s="138"/>
      <c r="CJ264" s="138"/>
      <c r="CK264" s="138"/>
      <c r="CL264" s="138"/>
      <c r="CM264" s="138"/>
      <c r="CN264" s="138"/>
      <c r="CO264" s="140"/>
      <c r="CP264" s="90"/>
    </row>
    <row r="265" ht="15" hidden="1" spans="1:94">
      <c r="A265" s="97">
        <v>477</v>
      </c>
      <c r="B265" s="97" t="s">
        <v>5713</v>
      </c>
      <c r="C265" s="97" t="s">
        <v>5714</v>
      </c>
      <c r="D265" s="111" t="s">
        <v>122</v>
      </c>
      <c r="E265" s="137"/>
      <c r="F265" s="137"/>
      <c r="G265" s="137"/>
      <c r="H265" s="102" t="s">
        <v>5715</v>
      </c>
      <c r="I265" s="96"/>
      <c r="J265" s="105"/>
      <c r="K265" s="106"/>
      <c r="L265" s="107" t="str">
        <f>_xlfn.IFNA(VLOOKUP(B265,'[1]CDM Patients Data'!$B$389:$O$5000,7,FALSE),"")</f>
        <v>Breast</v>
      </c>
      <c r="M265" s="114">
        <f>_xlfn.IFNA(VLOOKUP(B265,'[1]CDM Patients Data'!$B$389:$O$5000,8,FALSE),"")</f>
        <v>0</v>
      </c>
      <c r="N265" s="114">
        <f>_xlfn.IFNA(VLOOKUP(B265,'[1]CDM Patients Data'!$B$389:$O$5000,9,FALSE),"")</f>
        <v>0</v>
      </c>
      <c r="O265" s="114">
        <f>_xlfn.IFNA(VLOOKUP(B265,'[1]CDM Patients Data'!$B$389:$O$5000,10,FALSE),"")</f>
        <v>0</v>
      </c>
      <c r="P265" s="106"/>
      <c r="Q265" s="136"/>
      <c r="R265" s="96" t="s">
        <v>5471</v>
      </c>
      <c r="S265" s="137"/>
      <c r="T265" s="137"/>
      <c r="U265" s="137"/>
      <c r="V265" s="149"/>
      <c r="W265" s="118" t="s">
        <v>80</v>
      </c>
      <c r="X265" s="119">
        <v>47522414</v>
      </c>
      <c r="Y265" s="118">
        <f t="shared" si="14"/>
        <v>14.2567242</v>
      </c>
      <c r="Z265" s="125"/>
      <c r="AA265" s="122" t="s">
        <v>94</v>
      </c>
      <c r="AB265" s="124" t="s">
        <v>118</v>
      </c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>
        <v>1.34</v>
      </c>
      <c r="AS265" s="125">
        <v>8.27</v>
      </c>
      <c r="AT265" s="125" t="str">
        <f t="shared" si="15"/>
        <v>LOW</v>
      </c>
      <c r="AU265" s="125" t="str">
        <f t="shared" si="16"/>
        <v>MSS</v>
      </c>
      <c r="AV265" s="125"/>
      <c r="AW265" s="131"/>
      <c r="AX265" s="134"/>
      <c r="AY265" s="125"/>
      <c r="AZ265" s="125"/>
      <c r="BA265" s="151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31"/>
      <c r="BM265" s="134"/>
      <c r="BN265" s="125"/>
      <c r="BO265" s="125"/>
      <c r="BP265" s="151"/>
      <c r="BQ265" s="125"/>
      <c r="BR265" s="125"/>
      <c r="BS265" s="125"/>
      <c r="BT265" s="125"/>
      <c r="BU265" s="125"/>
      <c r="BV265" s="125"/>
      <c r="BW265" s="125"/>
      <c r="BX265" s="125"/>
      <c r="BY265" s="125"/>
      <c r="BZ265" s="125"/>
      <c r="CA265" s="125"/>
      <c r="CB265" s="125"/>
      <c r="CC265" s="135"/>
      <c r="CD265" s="136"/>
      <c r="CE265" s="137"/>
      <c r="CF265" s="137"/>
      <c r="CG265" s="138" t="s">
        <v>80</v>
      </c>
      <c r="CH265" s="138"/>
      <c r="CI265" s="138"/>
      <c r="CJ265" s="138"/>
      <c r="CK265" s="138"/>
      <c r="CL265" s="138"/>
      <c r="CM265" s="138"/>
      <c r="CN265" s="138"/>
      <c r="CO265" s="140"/>
      <c r="CP265" s="90"/>
    </row>
    <row r="266" ht="15" hidden="1" spans="1:94">
      <c r="A266" s="97">
        <v>478</v>
      </c>
      <c r="B266" s="97" t="s">
        <v>5716</v>
      </c>
      <c r="C266" s="97" t="s">
        <v>5717</v>
      </c>
      <c r="D266" s="111" t="s">
        <v>71</v>
      </c>
      <c r="E266" s="137"/>
      <c r="F266" s="137"/>
      <c r="G266" s="137"/>
      <c r="H266" s="102" t="s">
        <v>5718</v>
      </c>
      <c r="I266" s="96"/>
      <c r="J266" s="105"/>
      <c r="K266" s="106"/>
      <c r="L266" s="107" t="str">
        <f>_xlfn.IFNA(VLOOKUP(B266,'[1]CDM Patients Data'!$B$389:$O$5000,7,FALSE),"")</f>
        <v>Uterus</v>
      </c>
      <c r="M266" s="114">
        <f>_xlfn.IFNA(VLOOKUP(B266,'[1]CDM Patients Data'!$B$389:$O$5000,8,FALSE),"")</f>
        <v>0</v>
      </c>
      <c r="N266" s="114">
        <f>_xlfn.IFNA(VLOOKUP(B266,'[1]CDM Patients Data'!$B$389:$O$5000,9,FALSE),"")</f>
        <v>0</v>
      </c>
      <c r="O266" s="114">
        <f>_xlfn.IFNA(VLOOKUP(B266,'[1]CDM Patients Data'!$B$389:$O$5000,10,FALSE),"")</f>
        <v>0</v>
      </c>
      <c r="P266" s="106"/>
      <c r="Q266" s="136"/>
      <c r="R266" s="96" t="s">
        <v>79</v>
      </c>
      <c r="S266" s="137"/>
      <c r="T266" s="137"/>
      <c r="U266" s="137"/>
      <c r="V266" s="149"/>
      <c r="W266" s="118" t="s">
        <v>80</v>
      </c>
      <c r="X266" s="121">
        <v>47296647</v>
      </c>
      <c r="Y266" s="118">
        <f t="shared" si="14"/>
        <v>14.1889941</v>
      </c>
      <c r="Z266" s="125"/>
      <c r="AA266" s="122" t="s">
        <v>718</v>
      </c>
      <c r="AB266" s="124" t="s">
        <v>383</v>
      </c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>
        <v>3.88</v>
      </c>
      <c r="AS266" s="125">
        <v>10.1</v>
      </c>
      <c r="AT266" s="125" t="str">
        <f t="shared" si="15"/>
        <v>LOW</v>
      </c>
      <c r="AU266" s="125" t="str">
        <f t="shared" si="16"/>
        <v>MSS</v>
      </c>
      <c r="AV266" s="125"/>
      <c r="AW266" s="131"/>
      <c r="AX266" s="134"/>
      <c r="AY266" s="125"/>
      <c r="AZ266" s="125"/>
      <c r="BA266" s="151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  <c r="BL266" s="131"/>
      <c r="BM266" s="134"/>
      <c r="BN266" s="125"/>
      <c r="BO266" s="125"/>
      <c r="BP266" s="151"/>
      <c r="BQ266" s="125"/>
      <c r="BR266" s="125"/>
      <c r="BS266" s="125"/>
      <c r="BT266" s="125"/>
      <c r="BU266" s="125"/>
      <c r="BV266" s="125"/>
      <c r="BW266" s="125"/>
      <c r="BX266" s="125"/>
      <c r="BY266" s="125"/>
      <c r="BZ266" s="125"/>
      <c r="CA266" s="125"/>
      <c r="CB266" s="125"/>
      <c r="CC266" s="135"/>
      <c r="CD266" s="136"/>
      <c r="CE266" s="137"/>
      <c r="CF266" s="137"/>
      <c r="CG266" s="138" t="s">
        <v>5382</v>
      </c>
      <c r="CH266" s="138"/>
      <c r="CI266" s="138"/>
      <c r="CJ266" s="138"/>
      <c r="CK266" s="138"/>
      <c r="CL266" s="138"/>
      <c r="CM266" s="138"/>
      <c r="CN266" s="138"/>
      <c r="CO266" s="140"/>
      <c r="CP266" s="90"/>
    </row>
    <row r="267" ht="15" hidden="1" spans="1:94">
      <c r="A267" s="97">
        <v>479</v>
      </c>
      <c r="B267" s="97" t="s">
        <v>5719</v>
      </c>
      <c r="C267" s="97" t="s">
        <v>5720</v>
      </c>
      <c r="D267" s="111" t="s">
        <v>122</v>
      </c>
      <c r="E267" s="137"/>
      <c r="F267" s="137"/>
      <c r="G267" s="137"/>
      <c r="H267" s="102" t="s">
        <v>5721</v>
      </c>
      <c r="I267" s="96"/>
      <c r="J267" s="105"/>
      <c r="K267" s="106"/>
      <c r="L267" s="107" t="str">
        <f>_xlfn.IFNA(VLOOKUP(B267,'[1]CDM Patients Data'!$B$389:$O$5000,7,FALSE),"")</f>
        <v>Parotid Gland</v>
      </c>
      <c r="M267" s="114">
        <f>_xlfn.IFNA(VLOOKUP(B267,'[1]CDM Patients Data'!$B$389:$O$5000,8,FALSE),"")</f>
        <v>0</v>
      </c>
      <c r="N267" s="114">
        <f>_xlfn.IFNA(VLOOKUP(B267,'[1]CDM Patients Data'!$B$389:$O$5000,9,FALSE),"")</f>
        <v>0</v>
      </c>
      <c r="O267" s="114">
        <f>_xlfn.IFNA(VLOOKUP(B267,'[1]CDM Patients Data'!$B$389:$O$5000,10,FALSE),"")</f>
        <v>0</v>
      </c>
      <c r="P267" s="106"/>
      <c r="Q267" s="136"/>
      <c r="R267" s="96" t="s">
        <v>5581</v>
      </c>
      <c r="S267" s="137"/>
      <c r="T267" s="137"/>
      <c r="U267" s="137"/>
      <c r="V267" s="149"/>
      <c r="W267" s="118" t="s">
        <v>80</v>
      </c>
      <c r="X267" s="119">
        <v>45109882</v>
      </c>
      <c r="Y267" s="118">
        <f t="shared" si="14"/>
        <v>13.5329646</v>
      </c>
      <c r="Z267" s="125"/>
      <c r="AA267" s="122" t="s">
        <v>81</v>
      </c>
      <c r="AB267" s="124" t="s">
        <v>429</v>
      </c>
      <c r="AC267" s="124" t="s">
        <v>118</v>
      </c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>
        <v>5.42</v>
      </c>
      <c r="AS267" s="125">
        <v>9.78</v>
      </c>
      <c r="AT267" s="125" t="str">
        <f t="shared" si="15"/>
        <v>LOW</v>
      </c>
      <c r="AU267" s="125" t="str">
        <f t="shared" si="16"/>
        <v>MSS</v>
      </c>
      <c r="AV267" s="125"/>
      <c r="AW267" s="131"/>
      <c r="AX267" s="134"/>
      <c r="AY267" s="125"/>
      <c r="AZ267" s="125"/>
      <c r="BA267" s="151"/>
      <c r="BB267" s="125"/>
      <c r="BC267" s="125"/>
      <c r="BD267" s="125"/>
      <c r="BE267" s="125"/>
      <c r="BF267" s="125"/>
      <c r="BG267" s="125"/>
      <c r="BH267" s="125"/>
      <c r="BI267" s="125"/>
      <c r="BJ267" s="125"/>
      <c r="BK267" s="125"/>
      <c r="BL267" s="131"/>
      <c r="BM267" s="134"/>
      <c r="BN267" s="125"/>
      <c r="BO267" s="125"/>
      <c r="BP267" s="151"/>
      <c r="BQ267" s="125"/>
      <c r="BR267" s="125"/>
      <c r="BS267" s="125"/>
      <c r="BT267" s="125"/>
      <c r="BU267" s="125"/>
      <c r="BV267" s="125"/>
      <c r="BW267" s="125"/>
      <c r="BX267" s="125"/>
      <c r="BY267" s="125"/>
      <c r="BZ267" s="125"/>
      <c r="CA267" s="125"/>
      <c r="CB267" s="125"/>
      <c r="CC267" s="135"/>
      <c r="CD267" s="136"/>
      <c r="CE267" s="137"/>
      <c r="CF267" s="137"/>
      <c r="CG267" s="138" t="s">
        <v>80</v>
      </c>
      <c r="CH267" s="138"/>
      <c r="CI267" s="138"/>
      <c r="CJ267" s="138"/>
      <c r="CK267" s="138"/>
      <c r="CL267" s="138"/>
      <c r="CM267" s="138"/>
      <c r="CN267" s="138"/>
      <c r="CO267" s="140"/>
      <c r="CP267" s="90"/>
    </row>
    <row r="268" ht="15" hidden="1" spans="1:94">
      <c r="A268" s="97">
        <v>480</v>
      </c>
      <c r="B268" s="97" t="s">
        <v>5722</v>
      </c>
      <c r="C268" s="97" t="s">
        <v>5723</v>
      </c>
      <c r="D268" s="111" t="s">
        <v>5724</v>
      </c>
      <c r="E268" s="137"/>
      <c r="F268" s="137"/>
      <c r="G268" s="137"/>
      <c r="H268" s="102" t="s">
        <v>5725</v>
      </c>
      <c r="I268" s="96"/>
      <c r="J268" s="105"/>
      <c r="K268" s="106"/>
      <c r="L268" s="107" t="str">
        <f>_xlfn.IFNA(VLOOKUP(B268,'[1]CDM Patients Data'!$B$389:$O$5000,7,FALSE),"")</f>
        <v>Buccal Mucosa</v>
      </c>
      <c r="M268" s="114">
        <f>_xlfn.IFNA(VLOOKUP(B268,'[1]CDM Patients Data'!$B$389:$O$5000,8,FALSE),"")</f>
        <v>0</v>
      </c>
      <c r="N268" s="114">
        <f>_xlfn.IFNA(VLOOKUP(B268,'[1]CDM Patients Data'!$B$389:$O$5000,9,FALSE),"")</f>
        <v>0</v>
      </c>
      <c r="O268" s="114">
        <f>_xlfn.IFNA(VLOOKUP(B268,'[1]CDM Patients Data'!$B$389:$O$5000,10,FALSE),"")</f>
        <v>0</v>
      </c>
      <c r="P268" s="106"/>
      <c r="Q268" s="136"/>
      <c r="R268" s="96" t="s">
        <v>5183</v>
      </c>
      <c r="S268" s="137"/>
      <c r="T268" s="137"/>
      <c r="U268" s="137"/>
      <c r="V268" s="149"/>
      <c r="W268" s="118" t="s">
        <v>80</v>
      </c>
      <c r="X268" s="119">
        <v>47522414</v>
      </c>
      <c r="Y268" s="118">
        <f t="shared" si="14"/>
        <v>14.2567242</v>
      </c>
      <c r="Z268" s="125"/>
      <c r="AA268" s="122" t="s">
        <v>81</v>
      </c>
      <c r="AB268" s="124" t="s">
        <v>310</v>
      </c>
      <c r="AC268" s="124" t="s">
        <v>118</v>
      </c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>
        <v>4.3</v>
      </c>
      <c r="AS268" s="125">
        <v>10.41</v>
      </c>
      <c r="AT268" s="125" t="str">
        <f t="shared" si="15"/>
        <v>LOW</v>
      </c>
      <c r="AU268" s="125" t="str">
        <f t="shared" si="16"/>
        <v>MSS</v>
      </c>
      <c r="AV268" s="125"/>
      <c r="AW268" s="131"/>
      <c r="AX268" s="134"/>
      <c r="AY268" s="125"/>
      <c r="AZ268" s="125"/>
      <c r="BA268" s="151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31"/>
      <c r="BM268" s="134"/>
      <c r="BN268" s="125"/>
      <c r="BO268" s="125"/>
      <c r="BP268" s="151"/>
      <c r="BQ268" s="125"/>
      <c r="BR268" s="125"/>
      <c r="BS268" s="125"/>
      <c r="BT268" s="125"/>
      <c r="BU268" s="125"/>
      <c r="BV268" s="125"/>
      <c r="BW268" s="125"/>
      <c r="BX268" s="125"/>
      <c r="BY268" s="125"/>
      <c r="BZ268" s="125"/>
      <c r="CA268" s="125"/>
      <c r="CB268" s="125"/>
      <c r="CC268" s="135"/>
      <c r="CD268" s="136"/>
      <c r="CE268" s="137"/>
      <c r="CF268" s="137"/>
      <c r="CG268" s="138" t="s">
        <v>5382</v>
      </c>
      <c r="CH268" s="138"/>
      <c r="CI268" s="138"/>
      <c r="CJ268" s="138"/>
      <c r="CK268" s="138"/>
      <c r="CL268" s="138"/>
      <c r="CM268" s="138"/>
      <c r="CN268" s="138"/>
      <c r="CO268" s="140"/>
      <c r="CP268" s="90"/>
    </row>
    <row r="269" ht="15" hidden="1" spans="1:94">
      <c r="A269" s="97">
        <v>481</v>
      </c>
      <c r="B269" s="97" t="s">
        <v>5726</v>
      </c>
      <c r="C269" s="97" t="s">
        <v>5727</v>
      </c>
      <c r="D269" s="111" t="s">
        <v>99</v>
      </c>
      <c r="E269" s="137"/>
      <c r="F269" s="137"/>
      <c r="G269" s="137"/>
      <c r="H269" s="102" t="s">
        <v>5728</v>
      </c>
      <c r="I269" s="96"/>
      <c r="J269" s="105"/>
      <c r="K269" s="106"/>
      <c r="L269" s="107" t="str">
        <f>_xlfn.IFNA(VLOOKUP(B269,'[1]CDM Patients Data'!$B$389:$O$5000,7,FALSE),"")</f>
        <v>Breast</v>
      </c>
      <c r="M269" s="114" t="str">
        <f>_xlfn.IFNA(VLOOKUP(B269,'[1]CDM Patients Data'!$B$389:$O$5000,8,FALSE),"")</f>
        <v>Breast NOS (excludes Skin of breast C44.5)</v>
      </c>
      <c r="N269" s="114" t="str">
        <f>_xlfn.IFNA(VLOOKUP(B269,'[1]CDM Patients Data'!$B$389:$O$5000,9,FALSE),"")</f>
        <v>Medullary carcinoma, NOS</v>
      </c>
      <c r="O269" s="114" t="str">
        <f>_xlfn.IFNA(VLOOKUP(B269,'[1]CDM Patients Data'!$B$389:$O$5000,10,FALSE),"")</f>
        <v>Left</v>
      </c>
      <c r="P269" s="106"/>
      <c r="Q269" s="136"/>
      <c r="R269" s="96" t="s">
        <v>5183</v>
      </c>
      <c r="S269" s="137"/>
      <c r="T269" s="137"/>
      <c r="U269" s="137"/>
      <c r="V269" s="149"/>
      <c r="W269" s="118" t="s">
        <v>80</v>
      </c>
      <c r="X269" s="119">
        <v>20725207</v>
      </c>
      <c r="Y269" s="118">
        <f t="shared" si="14"/>
        <v>6.2175621</v>
      </c>
      <c r="Z269" s="125"/>
      <c r="AA269" s="122" t="s">
        <v>94</v>
      </c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 t="str">
        <f t="shared" si="15"/>
        <v>NA</v>
      </c>
      <c r="AU269" s="125" t="str">
        <f t="shared" si="16"/>
        <v>NA</v>
      </c>
      <c r="AV269" s="125"/>
      <c r="AW269" s="131"/>
      <c r="AX269" s="134"/>
      <c r="AY269" s="125"/>
      <c r="AZ269" s="125"/>
      <c r="BA269" s="151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31"/>
      <c r="BM269" s="134"/>
      <c r="BN269" s="125"/>
      <c r="BO269" s="125"/>
      <c r="BP269" s="151"/>
      <c r="BQ269" s="125"/>
      <c r="BR269" s="125"/>
      <c r="BS269" s="125"/>
      <c r="BT269" s="125"/>
      <c r="BU269" s="125"/>
      <c r="BV269" s="125"/>
      <c r="BW269" s="125"/>
      <c r="BX269" s="125"/>
      <c r="BY269" s="125"/>
      <c r="BZ269" s="125"/>
      <c r="CA269" s="125"/>
      <c r="CB269" s="125"/>
      <c r="CC269" s="135"/>
      <c r="CD269" s="136"/>
      <c r="CE269" s="137"/>
      <c r="CF269" s="137"/>
      <c r="CG269" s="138" t="s">
        <v>5382</v>
      </c>
      <c r="CH269" s="138"/>
      <c r="CI269" s="138"/>
      <c r="CJ269" s="138"/>
      <c r="CK269" s="138"/>
      <c r="CL269" s="138"/>
      <c r="CM269" s="138"/>
      <c r="CN269" s="138"/>
      <c r="CO269" s="140"/>
      <c r="CP269" s="90"/>
    </row>
    <row r="270" ht="15" hidden="1" spans="1:94">
      <c r="A270" s="97">
        <v>482</v>
      </c>
      <c r="B270" s="97" t="s">
        <v>5729</v>
      </c>
      <c r="C270" s="97" t="s">
        <v>5730</v>
      </c>
      <c r="D270" s="111" t="s">
        <v>71</v>
      </c>
      <c r="E270" s="137"/>
      <c r="F270" s="137"/>
      <c r="G270" s="137"/>
      <c r="H270" s="102" t="s">
        <v>5731</v>
      </c>
      <c r="I270" s="96"/>
      <c r="J270" s="105"/>
      <c r="K270" s="106"/>
      <c r="L270" s="107" t="str">
        <f>_xlfn.IFNA(VLOOKUP(B270,'[1]CDM Patients Data'!$B$389:$O$5000,7,FALSE),"")</f>
        <v>Colon</v>
      </c>
      <c r="M270" s="114">
        <f>_xlfn.IFNA(VLOOKUP(B270,'[1]CDM Patients Data'!$B$389:$O$5000,8,FALSE),"")</f>
        <v>0</v>
      </c>
      <c r="N270" s="114">
        <f>_xlfn.IFNA(VLOOKUP(B270,'[1]CDM Patients Data'!$B$389:$O$5000,9,FALSE),"")</f>
        <v>0</v>
      </c>
      <c r="O270" s="114">
        <f>_xlfn.IFNA(VLOOKUP(B270,'[1]CDM Patients Data'!$B$389:$O$5000,10,FALSE),"")</f>
        <v>0</v>
      </c>
      <c r="P270" s="106"/>
      <c r="Q270" s="136"/>
      <c r="R270" s="96" t="s">
        <v>79</v>
      </c>
      <c r="S270" s="137"/>
      <c r="T270" s="137"/>
      <c r="U270" s="137"/>
      <c r="V270" s="149"/>
      <c r="W270" s="118" t="s">
        <v>80</v>
      </c>
      <c r="X270" s="121">
        <v>50595995</v>
      </c>
      <c r="Y270" s="118">
        <f t="shared" si="14"/>
        <v>15.1787985</v>
      </c>
      <c r="Z270" s="125"/>
      <c r="AA270" s="122" t="s">
        <v>81</v>
      </c>
      <c r="AB270" s="124" t="s">
        <v>158</v>
      </c>
      <c r="AC270" s="124" t="s">
        <v>118</v>
      </c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>
        <v>12.05</v>
      </c>
      <c r="AS270" s="125">
        <v>9.04</v>
      </c>
      <c r="AT270" s="125" t="str">
        <f t="shared" si="15"/>
        <v>LOW</v>
      </c>
      <c r="AU270" s="125" t="str">
        <f t="shared" si="16"/>
        <v>MSS</v>
      </c>
      <c r="AV270" s="125"/>
      <c r="AW270" s="131"/>
      <c r="AX270" s="134"/>
      <c r="AY270" s="125"/>
      <c r="AZ270" s="125"/>
      <c r="BA270" s="151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  <c r="BL270" s="131"/>
      <c r="BM270" s="134"/>
      <c r="BN270" s="125"/>
      <c r="BO270" s="125"/>
      <c r="BP270" s="151"/>
      <c r="BQ270" s="125"/>
      <c r="BR270" s="125"/>
      <c r="BS270" s="125"/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35"/>
      <c r="CD270" s="136"/>
      <c r="CE270" s="137"/>
      <c r="CF270" s="137"/>
      <c r="CG270" s="138" t="s">
        <v>5382</v>
      </c>
      <c r="CH270" s="138"/>
      <c r="CI270" s="138"/>
      <c r="CJ270" s="138"/>
      <c r="CK270" s="138"/>
      <c r="CL270" s="138"/>
      <c r="CM270" s="138"/>
      <c r="CN270" s="138"/>
      <c r="CO270" s="140"/>
      <c r="CP270" s="90"/>
    </row>
    <row r="271" ht="15" hidden="1" spans="1:94">
      <c r="A271" s="97">
        <v>483</v>
      </c>
      <c r="B271" s="97" t="s">
        <v>5732</v>
      </c>
      <c r="C271" s="97" t="s">
        <v>5733</v>
      </c>
      <c r="D271" s="111" t="s">
        <v>99</v>
      </c>
      <c r="E271" s="137"/>
      <c r="F271" s="137"/>
      <c r="G271" s="137"/>
      <c r="H271" s="102" t="s">
        <v>5734</v>
      </c>
      <c r="I271" s="96"/>
      <c r="J271" s="105"/>
      <c r="K271" s="106"/>
      <c r="L271" s="107" t="str">
        <f>_xlfn.IFNA(VLOOKUP(B271,'[1]CDM Patients Data'!$B$389:$O$5000,7,FALSE),"")</f>
        <v>Breast</v>
      </c>
      <c r="M271" s="114">
        <f>_xlfn.IFNA(VLOOKUP(B271,'[1]CDM Patients Data'!$B$389:$O$5000,8,FALSE),"")</f>
        <v>0</v>
      </c>
      <c r="N271" s="114">
        <f>_xlfn.IFNA(VLOOKUP(B271,'[1]CDM Patients Data'!$B$389:$O$5000,9,FALSE),"")</f>
        <v>0</v>
      </c>
      <c r="O271" s="114">
        <f>_xlfn.IFNA(VLOOKUP(B271,'[1]CDM Patients Data'!$B$389:$O$5000,10,FALSE),"")</f>
        <v>0</v>
      </c>
      <c r="P271" s="106"/>
      <c r="Q271" s="136"/>
      <c r="R271" s="96" t="s">
        <v>5183</v>
      </c>
      <c r="S271" s="137"/>
      <c r="T271" s="137"/>
      <c r="U271" s="137"/>
      <c r="V271" s="149"/>
      <c r="W271" s="118" t="s">
        <v>80</v>
      </c>
      <c r="X271" s="119">
        <v>16727116</v>
      </c>
      <c r="Y271" s="118">
        <f t="shared" si="14"/>
        <v>5.0181348</v>
      </c>
      <c r="Z271" s="125"/>
      <c r="AA271" s="122" t="s">
        <v>94</v>
      </c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 t="str">
        <f t="shared" si="15"/>
        <v>NA</v>
      </c>
      <c r="AU271" s="125" t="str">
        <f t="shared" si="16"/>
        <v>NA</v>
      </c>
      <c r="AV271" s="125"/>
      <c r="AW271" s="131"/>
      <c r="AX271" s="134"/>
      <c r="AY271" s="125"/>
      <c r="AZ271" s="125"/>
      <c r="BA271" s="151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31"/>
      <c r="BM271" s="134"/>
      <c r="BN271" s="125"/>
      <c r="BO271" s="125"/>
      <c r="BP271" s="151"/>
      <c r="BQ271" s="125"/>
      <c r="BR271" s="125"/>
      <c r="BS271" s="125"/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35"/>
      <c r="CD271" s="136"/>
      <c r="CE271" s="137"/>
      <c r="CF271" s="137"/>
      <c r="CG271" s="138" t="s">
        <v>5382</v>
      </c>
      <c r="CH271" s="138"/>
      <c r="CI271" s="138"/>
      <c r="CJ271" s="138"/>
      <c r="CK271" s="138"/>
      <c r="CL271" s="138"/>
      <c r="CM271" s="138"/>
      <c r="CN271" s="138"/>
      <c r="CO271" s="140"/>
      <c r="CP271" s="90"/>
    </row>
    <row r="272" ht="15" hidden="1" spans="1:94">
      <c r="A272" s="97">
        <v>5</v>
      </c>
      <c r="B272" s="97" t="s">
        <v>5735</v>
      </c>
      <c r="C272" s="97" t="s">
        <v>5736</v>
      </c>
      <c r="D272" s="111" t="s">
        <v>111</v>
      </c>
      <c r="E272" s="137"/>
      <c r="F272" s="137"/>
      <c r="G272" s="137"/>
      <c r="H272" s="102" t="s">
        <v>5737</v>
      </c>
      <c r="I272" s="96"/>
      <c r="J272" s="105"/>
      <c r="K272" s="106"/>
      <c r="L272" s="107" t="str">
        <f>_xlfn.IFNA(VLOOKUP(B272,'[1]CDM Patients Data'!$B$389:$O$5000,7,FALSE),"")</f>
        <v>Lung</v>
      </c>
      <c r="M272" s="114">
        <f>_xlfn.IFNA(VLOOKUP(B272,'[1]CDM Patients Data'!$B$389:$O$5000,8,FALSE),"")</f>
        <v>0</v>
      </c>
      <c r="N272" s="114">
        <f>_xlfn.IFNA(VLOOKUP(B272,'[1]CDM Patients Data'!$B$389:$O$5000,9,FALSE),"")</f>
        <v>0</v>
      </c>
      <c r="O272" s="114">
        <f>_xlfn.IFNA(VLOOKUP(B272,'[1]CDM Patients Data'!$B$389:$O$5000,10,FALSE),"")</f>
        <v>0</v>
      </c>
      <c r="P272" s="106"/>
      <c r="Q272" s="136"/>
      <c r="R272" s="96" t="s">
        <v>5581</v>
      </c>
      <c r="S272" s="137"/>
      <c r="T272" s="137"/>
      <c r="U272" s="137"/>
      <c r="V272" s="149"/>
      <c r="W272" s="118" t="s">
        <v>80</v>
      </c>
      <c r="X272" s="119">
        <v>43351431</v>
      </c>
      <c r="Y272" s="118">
        <f t="shared" si="14"/>
        <v>13.0054293</v>
      </c>
      <c r="Z272" s="125"/>
      <c r="AA272" s="122" t="s">
        <v>81</v>
      </c>
      <c r="AB272" s="124" t="s">
        <v>521</v>
      </c>
      <c r="AC272" s="124" t="s">
        <v>118</v>
      </c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>
        <v>4.08</v>
      </c>
      <c r="AS272" s="125">
        <v>7.91</v>
      </c>
      <c r="AT272" s="125" t="str">
        <f t="shared" si="15"/>
        <v>LOW</v>
      </c>
      <c r="AU272" s="125" t="str">
        <f t="shared" si="16"/>
        <v>MSS</v>
      </c>
      <c r="AV272" s="125"/>
      <c r="AW272" s="131"/>
      <c r="AX272" s="134"/>
      <c r="AY272" s="125"/>
      <c r="AZ272" s="125"/>
      <c r="BA272" s="151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31"/>
      <c r="BM272" s="134"/>
      <c r="BN272" s="125"/>
      <c r="BO272" s="125"/>
      <c r="BP272" s="151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35"/>
      <c r="CD272" s="136"/>
      <c r="CE272" s="137"/>
      <c r="CF272" s="137"/>
      <c r="CG272" s="138" t="s">
        <v>80</v>
      </c>
      <c r="CH272" s="138"/>
      <c r="CI272" s="138"/>
      <c r="CJ272" s="138"/>
      <c r="CK272" s="138"/>
      <c r="CL272" s="138"/>
      <c r="CM272" s="138"/>
      <c r="CN272" s="138"/>
      <c r="CO272" s="140"/>
      <c r="CP272" s="90"/>
    </row>
    <row r="273" ht="15" hidden="1" spans="1:94">
      <c r="A273" s="97">
        <v>485</v>
      </c>
      <c r="B273" s="97" t="s">
        <v>5738</v>
      </c>
      <c r="C273" s="97" t="s">
        <v>5739</v>
      </c>
      <c r="D273" s="111" t="s">
        <v>122</v>
      </c>
      <c r="E273" s="137"/>
      <c r="F273" s="137"/>
      <c r="G273" s="137"/>
      <c r="H273" s="102" t="s">
        <v>5740</v>
      </c>
      <c r="I273" s="96"/>
      <c r="J273" s="105"/>
      <c r="K273" s="106"/>
      <c r="L273" s="107" t="str">
        <f>_xlfn.IFNA(VLOOKUP(B273,'[1]CDM Patients Data'!$B$389:$O$5000,7,FALSE),"")</f>
        <v>Gallbladder</v>
      </c>
      <c r="M273" s="114">
        <f>_xlfn.IFNA(VLOOKUP(B273,'[1]CDM Patients Data'!$B$389:$O$5000,8,FALSE),"")</f>
        <v>0</v>
      </c>
      <c r="N273" s="114">
        <f>_xlfn.IFNA(VLOOKUP(B273,'[1]CDM Patients Data'!$B$389:$O$5000,9,FALSE),"")</f>
        <v>0</v>
      </c>
      <c r="O273" s="114">
        <f>_xlfn.IFNA(VLOOKUP(B273,'[1]CDM Patients Data'!$B$389:$O$5000,10,FALSE),"")</f>
        <v>0</v>
      </c>
      <c r="P273" s="106"/>
      <c r="Q273" s="136"/>
      <c r="R273" s="96" t="s">
        <v>5581</v>
      </c>
      <c r="S273" s="137"/>
      <c r="T273" s="137"/>
      <c r="U273" s="137"/>
      <c r="V273" s="149"/>
      <c r="W273" s="118" t="s">
        <v>80</v>
      </c>
      <c r="X273" s="119">
        <v>37302878</v>
      </c>
      <c r="Y273" s="118">
        <f t="shared" si="14"/>
        <v>11.1908634</v>
      </c>
      <c r="Z273" s="125"/>
      <c r="AA273" s="122" t="s">
        <v>81</v>
      </c>
      <c r="AB273" s="124" t="s">
        <v>192</v>
      </c>
      <c r="AC273" s="124" t="s">
        <v>198</v>
      </c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>
        <v>4.34</v>
      </c>
      <c r="AS273" s="125">
        <v>9.94</v>
      </c>
      <c r="AT273" s="125" t="str">
        <f t="shared" si="15"/>
        <v>LOW</v>
      </c>
      <c r="AU273" s="125" t="str">
        <f t="shared" si="16"/>
        <v>MSS</v>
      </c>
      <c r="AV273" s="125"/>
      <c r="AW273" s="131"/>
      <c r="AX273" s="134"/>
      <c r="AY273" s="125"/>
      <c r="AZ273" s="125"/>
      <c r="BA273" s="151"/>
      <c r="BB273" s="125"/>
      <c r="BC273" s="125"/>
      <c r="BD273" s="125"/>
      <c r="BE273" s="125"/>
      <c r="BF273" s="125"/>
      <c r="BG273" s="125"/>
      <c r="BH273" s="125"/>
      <c r="BI273" s="125"/>
      <c r="BJ273" s="125"/>
      <c r="BK273" s="125"/>
      <c r="BL273" s="131"/>
      <c r="BM273" s="134"/>
      <c r="BN273" s="125"/>
      <c r="BO273" s="125"/>
      <c r="BP273" s="151"/>
      <c r="BQ273" s="125"/>
      <c r="BR273" s="125"/>
      <c r="BS273" s="125"/>
      <c r="BT273" s="125"/>
      <c r="BU273" s="125"/>
      <c r="BV273" s="125"/>
      <c r="BW273" s="125"/>
      <c r="BX273" s="125"/>
      <c r="BY273" s="125"/>
      <c r="BZ273" s="125"/>
      <c r="CA273" s="125"/>
      <c r="CB273" s="125"/>
      <c r="CC273" s="135"/>
      <c r="CD273" s="136"/>
      <c r="CE273" s="137"/>
      <c r="CF273" s="137"/>
      <c r="CG273" s="138" t="s">
        <v>80</v>
      </c>
      <c r="CH273" s="138"/>
      <c r="CI273" s="138"/>
      <c r="CJ273" s="138"/>
      <c r="CK273" s="138"/>
      <c r="CL273" s="138"/>
      <c r="CM273" s="138"/>
      <c r="CN273" s="138"/>
      <c r="CO273" s="140"/>
      <c r="CP273" s="90"/>
    </row>
    <row r="274" ht="15" hidden="1" spans="1:94">
      <c r="A274" s="97">
        <v>487</v>
      </c>
      <c r="B274" s="97" t="s">
        <v>5741</v>
      </c>
      <c r="C274" s="97" t="s">
        <v>5742</v>
      </c>
      <c r="D274" s="111" t="s">
        <v>5743</v>
      </c>
      <c r="E274" s="137"/>
      <c r="F274" s="137"/>
      <c r="G274" s="137"/>
      <c r="H274" s="102" t="s">
        <v>5744</v>
      </c>
      <c r="I274" s="96"/>
      <c r="J274" s="105"/>
      <c r="K274" s="106"/>
      <c r="L274" s="107" t="str">
        <f>_xlfn.IFNA(VLOOKUP(B274,'[1]CDM Patients Data'!$B$389:$O$5000,7,FALSE),"")</f>
        <v>Ovary</v>
      </c>
      <c r="M274" s="114">
        <f>_xlfn.IFNA(VLOOKUP(B274,'[1]CDM Patients Data'!$B$389:$O$5000,8,FALSE),"")</f>
        <v>0</v>
      </c>
      <c r="N274" s="114">
        <f>_xlfn.IFNA(VLOOKUP(B274,'[1]CDM Patients Data'!$B$389:$O$5000,9,FALSE),"")</f>
        <v>0</v>
      </c>
      <c r="O274" s="114">
        <f>_xlfn.IFNA(VLOOKUP(B274,'[1]CDM Patients Data'!$B$389:$O$5000,10,FALSE),"")</f>
        <v>0</v>
      </c>
      <c r="P274" s="106"/>
      <c r="Q274" s="136"/>
      <c r="R274" s="96" t="s">
        <v>5581</v>
      </c>
      <c r="S274" s="137"/>
      <c r="T274" s="137"/>
      <c r="U274" s="137"/>
      <c r="V274" s="149"/>
      <c r="W274" s="118" t="s">
        <v>80</v>
      </c>
      <c r="X274" s="119">
        <v>42013368</v>
      </c>
      <c r="Y274" s="118">
        <f t="shared" si="14"/>
        <v>12.6040104</v>
      </c>
      <c r="Z274" s="125"/>
      <c r="AA274" s="122" t="s">
        <v>81</v>
      </c>
      <c r="AB274" s="124" t="s">
        <v>158</v>
      </c>
      <c r="AC274" s="124" t="s">
        <v>118</v>
      </c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>
        <v>4.59</v>
      </c>
      <c r="AS274" s="125">
        <v>9.64</v>
      </c>
      <c r="AT274" s="125" t="str">
        <f t="shared" si="15"/>
        <v>LOW</v>
      </c>
      <c r="AU274" s="125" t="str">
        <f t="shared" si="16"/>
        <v>MSS</v>
      </c>
      <c r="AV274" s="125"/>
      <c r="AW274" s="131"/>
      <c r="AX274" s="134"/>
      <c r="AY274" s="125"/>
      <c r="AZ274" s="125"/>
      <c r="BA274" s="151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31"/>
      <c r="BM274" s="134"/>
      <c r="BN274" s="125"/>
      <c r="BO274" s="125"/>
      <c r="BP274" s="151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35"/>
      <c r="CD274" s="136"/>
      <c r="CE274" s="137"/>
      <c r="CF274" s="137"/>
      <c r="CG274" s="138" t="s">
        <v>80</v>
      </c>
      <c r="CH274" s="138"/>
      <c r="CI274" s="138"/>
      <c r="CJ274" s="138"/>
      <c r="CK274" s="138"/>
      <c r="CL274" s="138"/>
      <c r="CM274" s="138"/>
      <c r="CN274" s="138"/>
      <c r="CO274" s="140"/>
      <c r="CP274" s="90"/>
    </row>
    <row r="275" ht="15" hidden="1" spans="1:94">
      <c r="A275" s="97">
        <v>488</v>
      </c>
      <c r="B275" s="97" t="s">
        <v>5745</v>
      </c>
      <c r="C275" s="97" t="s">
        <v>5746</v>
      </c>
      <c r="D275" s="111" t="s">
        <v>111</v>
      </c>
      <c r="E275" s="137"/>
      <c r="F275" s="137"/>
      <c r="G275" s="137"/>
      <c r="H275" s="102" t="s">
        <v>5624</v>
      </c>
      <c r="I275" s="96"/>
      <c r="J275" s="105"/>
      <c r="K275" s="106"/>
      <c r="L275" s="107" t="str">
        <f>_xlfn.IFNA(VLOOKUP(B275,'[1]CDM Patients Data'!$B$389:$O$5000,7,FALSE),"")</f>
        <v>Sub mandibular</v>
      </c>
      <c r="M275" s="114">
        <f>_xlfn.IFNA(VLOOKUP(B275,'[1]CDM Patients Data'!$B$389:$O$5000,8,FALSE),"")</f>
        <v>0</v>
      </c>
      <c r="N275" s="114">
        <f>_xlfn.IFNA(VLOOKUP(B275,'[1]CDM Patients Data'!$B$389:$O$5000,9,FALSE),"")</f>
        <v>0</v>
      </c>
      <c r="O275" s="114">
        <f>_xlfn.IFNA(VLOOKUP(B275,'[1]CDM Patients Data'!$B$389:$O$5000,10,FALSE),"")</f>
        <v>0</v>
      </c>
      <c r="P275" s="106"/>
      <c r="Q275" s="136"/>
      <c r="R275" s="96" t="s">
        <v>5183</v>
      </c>
      <c r="S275" s="137"/>
      <c r="T275" s="137"/>
      <c r="U275" s="137"/>
      <c r="V275" s="149"/>
      <c r="W275" s="118" t="s">
        <v>80</v>
      </c>
      <c r="X275" s="119">
        <v>35544647</v>
      </c>
      <c r="Y275" s="118">
        <f t="shared" si="14"/>
        <v>10.6633941</v>
      </c>
      <c r="Z275" s="125"/>
      <c r="AA275" s="122" t="s">
        <v>81</v>
      </c>
      <c r="AB275" s="124" t="s">
        <v>117</v>
      </c>
      <c r="AC275" s="124" t="s">
        <v>118</v>
      </c>
      <c r="AD275" s="124" t="s">
        <v>970</v>
      </c>
      <c r="AE275" s="124" t="s">
        <v>970</v>
      </c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>
        <v>4.21</v>
      </c>
      <c r="AS275" s="125">
        <v>7.95</v>
      </c>
      <c r="AT275" s="125" t="str">
        <f t="shared" si="15"/>
        <v>LOW</v>
      </c>
      <c r="AU275" s="125" t="str">
        <f t="shared" si="16"/>
        <v>MSS</v>
      </c>
      <c r="AV275" s="125"/>
      <c r="AW275" s="131"/>
      <c r="AX275" s="134"/>
      <c r="AY275" s="125"/>
      <c r="AZ275" s="125"/>
      <c r="BA275" s="151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31"/>
      <c r="BM275" s="134"/>
      <c r="BN275" s="125"/>
      <c r="BO275" s="125"/>
      <c r="BP275" s="151"/>
      <c r="BQ275" s="125"/>
      <c r="BR275" s="125"/>
      <c r="BS275" s="125"/>
      <c r="BT275" s="125"/>
      <c r="BU275" s="125"/>
      <c r="BV275" s="125"/>
      <c r="BW275" s="125"/>
      <c r="BX275" s="125"/>
      <c r="BY275" s="125"/>
      <c r="BZ275" s="125"/>
      <c r="CA275" s="125"/>
      <c r="CB275" s="125"/>
      <c r="CC275" s="135"/>
      <c r="CD275" s="136"/>
      <c r="CE275" s="137"/>
      <c r="CF275" s="137"/>
      <c r="CG275" s="138" t="s">
        <v>80</v>
      </c>
      <c r="CH275" s="138"/>
      <c r="CI275" s="138"/>
      <c r="CJ275" s="138"/>
      <c r="CK275" s="138"/>
      <c r="CL275" s="138"/>
      <c r="CM275" s="138"/>
      <c r="CN275" s="138"/>
      <c r="CO275" s="140"/>
      <c r="CP275" s="90"/>
    </row>
    <row r="276" ht="15" hidden="1" spans="1:94">
      <c r="A276" s="97">
        <v>489</v>
      </c>
      <c r="B276" s="94" t="s">
        <v>5747</v>
      </c>
      <c r="C276" s="99" t="s">
        <v>5748</v>
      </c>
      <c r="D276" s="111" t="s">
        <v>71</v>
      </c>
      <c r="E276" s="137"/>
      <c r="F276" s="137"/>
      <c r="G276" s="137"/>
      <c r="H276" s="102" t="s">
        <v>5624</v>
      </c>
      <c r="I276" s="96"/>
      <c r="J276" s="105"/>
      <c r="K276" s="106"/>
      <c r="L276" s="107" t="str">
        <f>_xlfn.IFNA(VLOOKUP(B276,'[1]CDM Patients Data'!$B$389:$O$5000,7,FALSE),"")</f>
        <v>Unknown Primary</v>
      </c>
      <c r="M276" s="114">
        <f>_xlfn.IFNA(VLOOKUP(B276,'[1]CDM Patients Data'!$B$389:$O$5000,8,FALSE),"")</f>
        <v>0</v>
      </c>
      <c r="N276" s="114">
        <f>_xlfn.IFNA(VLOOKUP(B276,'[1]CDM Patients Data'!$B$389:$O$5000,9,FALSE),"")</f>
        <v>0</v>
      </c>
      <c r="O276" s="114">
        <f>_xlfn.IFNA(VLOOKUP(B276,'[1]CDM Patients Data'!$B$389:$O$5000,10,FALSE),"")</f>
        <v>0</v>
      </c>
      <c r="P276" s="106"/>
      <c r="Q276" s="136"/>
      <c r="R276" s="96" t="s">
        <v>79</v>
      </c>
      <c r="S276" s="137"/>
      <c r="T276" s="137"/>
      <c r="U276" s="137"/>
      <c r="V276" s="149"/>
      <c r="W276" s="118" t="s">
        <v>80</v>
      </c>
      <c r="X276" s="121">
        <v>36273143</v>
      </c>
      <c r="Y276" s="118">
        <f t="shared" si="14"/>
        <v>10.8819429</v>
      </c>
      <c r="Z276" s="125"/>
      <c r="AA276" s="122" t="s">
        <v>718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>
        <v>0.74</v>
      </c>
      <c r="AS276" s="125">
        <v>12.73</v>
      </c>
      <c r="AT276" s="125" t="str">
        <f t="shared" si="15"/>
        <v>LOW</v>
      </c>
      <c r="AU276" s="125" t="str">
        <f t="shared" si="16"/>
        <v>MSS</v>
      </c>
      <c r="AV276" s="125"/>
      <c r="AW276" s="131"/>
      <c r="AX276" s="134"/>
      <c r="AY276" s="125"/>
      <c r="AZ276" s="125"/>
      <c r="BA276" s="151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31"/>
      <c r="BM276" s="134"/>
      <c r="BN276" s="125"/>
      <c r="BO276" s="125"/>
      <c r="BP276" s="151"/>
      <c r="BQ276" s="125"/>
      <c r="BR276" s="125"/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/>
      <c r="CC276" s="135"/>
      <c r="CD276" s="136"/>
      <c r="CE276" s="137"/>
      <c r="CF276" s="137"/>
      <c r="CG276" s="138" t="s">
        <v>5382</v>
      </c>
      <c r="CH276" s="138"/>
      <c r="CI276" s="138"/>
      <c r="CJ276" s="138"/>
      <c r="CK276" s="138"/>
      <c r="CL276" s="138"/>
      <c r="CM276" s="138"/>
      <c r="CN276" s="138"/>
      <c r="CO276" s="140"/>
      <c r="CP276" s="90"/>
    </row>
    <row r="277" ht="15" hidden="1" spans="1:94">
      <c r="A277" s="97">
        <v>490</v>
      </c>
      <c r="B277" s="97" t="s">
        <v>193</v>
      </c>
      <c r="C277" s="97" t="s">
        <v>5749</v>
      </c>
      <c r="D277" s="111" t="s">
        <v>2788</v>
      </c>
      <c r="E277" s="137"/>
      <c r="F277" s="137"/>
      <c r="G277" s="137"/>
      <c r="H277" s="102"/>
      <c r="I277" s="96"/>
      <c r="J277" s="105"/>
      <c r="K277" s="106"/>
      <c r="L277" s="107" t="str">
        <f>_xlfn.IFNA(VLOOKUP(B277,'[1]CDM Patients Data'!$B$389:$O$5000,7,FALSE),"")</f>
        <v>Ovary</v>
      </c>
      <c r="M277" s="114">
        <f>_xlfn.IFNA(VLOOKUP(B277,'[1]CDM Patients Data'!$B$389:$O$5000,8,FALSE),"")</f>
        <v>0</v>
      </c>
      <c r="N277" s="114">
        <f>_xlfn.IFNA(VLOOKUP(B277,'[1]CDM Patients Data'!$B$389:$O$5000,9,FALSE),"")</f>
        <v>0</v>
      </c>
      <c r="O277" s="114">
        <f>_xlfn.IFNA(VLOOKUP(B277,'[1]CDM Patients Data'!$B$389:$O$5000,10,FALSE),"")</f>
        <v>0</v>
      </c>
      <c r="P277" s="106"/>
      <c r="Q277" s="136"/>
      <c r="R277" s="96"/>
      <c r="S277" s="137"/>
      <c r="T277" s="137"/>
      <c r="U277" s="137"/>
      <c r="V277" s="149"/>
      <c r="W277" s="118" t="s">
        <v>84</v>
      </c>
      <c r="X277" s="119"/>
      <c r="Y277" s="118">
        <f t="shared" si="14"/>
        <v>0</v>
      </c>
      <c r="Z277" s="125"/>
      <c r="AA277" s="122" t="s">
        <v>94</v>
      </c>
      <c r="AB277" s="124" t="s">
        <v>198</v>
      </c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 t="str">
        <f t="shared" si="15"/>
        <v>NA</v>
      </c>
      <c r="AU277" s="125" t="str">
        <f t="shared" si="16"/>
        <v>NA</v>
      </c>
      <c r="AV277" s="125"/>
      <c r="AW277" s="131"/>
      <c r="AX277" s="134"/>
      <c r="AY277" s="125"/>
      <c r="AZ277" s="125"/>
      <c r="BA277" s="151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31"/>
      <c r="BM277" s="134"/>
      <c r="BN277" s="125"/>
      <c r="BO277" s="125"/>
      <c r="BP277" s="151"/>
      <c r="BQ277" s="125"/>
      <c r="BR277" s="125"/>
      <c r="BS277" s="125"/>
      <c r="BT277" s="125"/>
      <c r="BU277" s="125"/>
      <c r="BV277" s="125"/>
      <c r="BW277" s="125"/>
      <c r="BX277" s="125"/>
      <c r="BY277" s="125"/>
      <c r="BZ277" s="125"/>
      <c r="CA277" s="125"/>
      <c r="CB277" s="125"/>
      <c r="CC277" s="135"/>
      <c r="CD277" s="136"/>
      <c r="CE277" s="137"/>
      <c r="CF277" s="137"/>
      <c r="CG277" s="138"/>
      <c r="CH277" s="138"/>
      <c r="CI277" s="138"/>
      <c r="CJ277" s="138"/>
      <c r="CK277" s="138"/>
      <c r="CL277" s="138"/>
      <c r="CM277" s="138"/>
      <c r="CN277" s="138"/>
      <c r="CO277" s="140"/>
      <c r="CP277" s="90"/>
    </row>
    <row r="278" ht="15" hidden="1" spans="1:94">
      <c r="A278" s="97">
        <v>491</v>
      </c>
      <c r="B278" s="97" t="s">
        <v>5750</v>
      </c>
      <c r="C278" s="97" t="s">
        <v>5751</v>
      </c>
      <c r="D278" s="111" t="s">
        <v>71</v>
      </c>
      <c r="E278" s="137"/>
      <c r="F278" s="137"/>
      <c r="G278" s="137"/>
      <c r="H278" s="102"/>
      <c r="I278" s="96"/>
      <c r="J278" s="105"/>
      <c r="K278" s="106"/>
      <c r="L278" s="107" t="str">
        <f>_xlfn.IFNA(VLOOKUP(B278,'[1]CDM Patients Data'!$B$389:$O$5000,7,FALSE),"")</f>
        <v>Adrenal Gland</v>
      </c>
      <c r="M278" s="114">
        <f>_xlfn.IFNA(VLOOKUP(B278,'[1]CDM Patients Data'!$B$389:$O$5000,8,FALSE),"")</f>
        <v>0</v>
      </c>
      <c r="N278" s="114">
        <f>_xlfn.IFNA(VLOOKUP(B278,'[1]CDM Patients Data'!$B$389:$O$5000,9,FALSE),"")</f>
        <v>0</v>
      </c>
      <c r="O278" s="114">
        <f>_xlfn.IFNA(VLOOKUP(B278,'[1]CDM Patients Data'!$B$389:$O$5000,10,FALSE),"")</f>
        <v>0</v>
      </c>
      <c r="P278" s="106"/>
      <c r="Q278" s="136"/>
      <c r="R278" s="96" t="s">
        <v>79</v>
      </c>
      <c r="S278" s="137"/>
      <c r="T278" s="137"/>
      <c r="U278" s="137"/>
      <c r="V278" s="149"/>
      <c r="W278" s="118" t="s">
        <v>80</v>
      </c>
      <c r="X278" s="121">
        <v>59189513</v>
      </c>
      <c r="Y278" s="118">
        <f t="shared" si="14"/>
        <v>17.7568539</v>
      </c>
      <c r="Z278" s="125"/>
      <c r="AA278" s="122" t="s">
        <v>94</v>
      </c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>
        <v>1.06</v>
      </c>
      <c r="AS278" s="125">
        <v>8.08</v>
      </c>
      <c r="AT278" s="125" t="str">
        <f t="shared" si="15"/>
        <v>LOW</v>
      </c>
      <c r="AU278" s="125" t="str">
        <f t="shared" si="16"/>
        <v>MSS</v>
      </c>
      <c r="AV278" s="125"/>
      <c r="AW278" s="131"/>
      <c r="AX278" s="134"/>
      <c r="AY278" s="125"/>
      <c r="AZ278" s="125"/>
      <c r="BA278" s="151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31"/>
      <c r="BM278" s="134"/>
      <c r="BN278" s="125"/>
      <c r="BO278" s="125"/>
      <c r="BP278" s="151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35"/>
      <c r="CD278" s="136"/>
      <c r="CE278" s="137"/>
      <c r="CF278" s="137"/>
      <c r="CG278" s="138" t="s">
        <v>5382</v>
      </c>
      <c r="CH278" s="138"/>
      <c r="CI278" s="138"/>
      <c r="CJ278" s="138"/>
      <c r="CK278" s="138"/>
      <c r="CL278" s="138"/>
      <c r="CM278" s="138"/>
      <c r="CN278" s="138"/>
      <c r="CO278" s="140"/>
      <c r="CP278" s="90"/>
    </row>
    <row r="279" ht="15" hidden="1" spans="1:94">
      <c r="A279" s="97">
        <v>492</v>
      </c>
      <c r="B279" s="97" t="s">
        <v>5752</v>
      </c>
      <c r="C279" s="97" t="s">
        <v>5753</v>
      </c>
      <c r="D279" s="111" t="s">
        <v>71</v>
      </c>
      <c r="E279" s="137"/>
      <c r="F279" s="137"/>
      <c r="G279" s="137"/>
      <c r="H279" s="102" t="s">
        <v>5754</v>
      </c>
      <c r="I279" s="96"/>
      <c r="J279" s="105"/>
      <c r="K279" s="106"/>
      <c r="L279" s="107" t="str">
        <f>_xlfn.IFNA(VLOOKUP(B279,'[1]CDM Patients Data'!$B$389:$O$5000,7,FALSE),"")</f>
        <v>Rectum</v>
      </c>
      <c r="M279" s="114">
        <f>_xlfn.IFNA(VLOOKUP(B279,'[1]CDM Patients Data'!$B$389:$O$5000,8,FALSE),"")</f>
        <v>0</v>
      </c>
      <c r="N279" s="114">
        <f>_xlfn.IFNA(VLOOKUP(B279,'[1]CDM Patients Data'!$B$389:$O$5000,9,FALSE),"")</f>
        <v>0</v>
      </c>
      <c r="O279" s="114">
        <f>_xlfn.IFNA(VLOOKUP(B279,'[1]CDM Patients Data'!$B$389:$O$5000,10,FALSE),"")</f>
        <v>0</v>
      </c>
      <c r="P279" s="106"/>
      <c r="Q279" s="136"/>
      <c r="R279" s="96" t="s">
        <v>79</v>
      </c>
      <c r="S279" s="137"/>
      <c r="T279" s="137"/>
      <c r="U279" s="137"/>
      <c r="V279" s="149"/>
      <c r="W279" s="118" t="s">
        <v>80</v>
      </c>
      <c r="X279" s="121">
        <v>49028876</v>
      </c>
      <c r="Y279" s="118">
        <f t="shared" si="14"/>
        <v>14.7086628</v>
      </c>
      <c r="Z279" s="125"/>
      <c r="AA279" s="122" t="s">
        <v>81</v>
      </c>
      <c r="AB279" s="126" t="s">
        <v>279</v>
      </c>
      <c r="AC279" s="126" t="s">
        <v>118</v>
      </c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>
        <v>4.72</v>
      </c>
      <c r="AS279" s="125">
        <v>10.48</v>
      </c>
      <c r="AT279" s="125" t="str">
        <f t="shared" si="15"/>
        <v>LOW</v>
      </c>
      <c r="AU279" s="125" t="str">
        <f t="shared" si="16"/>
        <v>MSS</v>
      </c>
      <c r="AV279" s="125"/>
      <c r="AW279" s="131"/>
      <c r="AX279" s="134"/>
      <c r="AY279" s="125"/>
      <c r="AZ279" s="125"/>
      <c r="BA279" s="151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31"/>
      <c r="BM279" s="134"/>
      <c r="BN279" s="125"/>
      <c r="BO279" s="125"/>
      <c r="BP279" s="151"/>
      <c r="BQ279" s="125"/>
      <c r="BR279" s="125"/>
      <c r="BS279" s="125"/>
      <c r="BT279" s="125"/>
      <c r="BU279" s="125"/>
      <c r="BV279" s="125"/>
      <c r="BW279" s="125"/>
      <c r="BX279" s="125"/>
      <c r="BY279" s="125"/>
      <c r="BZ279" s="125"/>
      <c r="CA279" s="125"/>
      <c r="CB279" s="125"/>
      <c r="CC279" s="135"/>
      <c r="CD279" s="136"/>
      <c r="CE279" s="137"/>
      <c r="CF279" s="137"/>
      <c r="CG279" s="138" t="s">
        <v>5382</v>
      </c>
      <c r="CH279" s="138"/>
      <c r="CI279" s="138"/>
      <c r="CJ279" s="138"/>
      <c r="CK279" s="138"/>
      <c r="CL279" s="138"/>
      <c r="CM279" s="138"/>
      <c r="CN279" s="138"/>
      <c r="CO279" s="140"/>
      <c r="CP279" s="90"/>
    </row>
    <row r="280" ht="15" hidden="1" spans="1:94">
      <c r="A280" s="97">
        <v>493</v>
      </c>
      <c r="B280" s="97" t="s">
        <v>5755</v>
      </c>
      <c r="C280" s="94" t="s">
        <v>5756</v>
      </c>
      <c r="D280" s="111" t="s">
        <v>71</v>
      </c>
      <c r="E280" s="137"/>
      <c r="F280" s="137"/>
      <c r="G280" s="137"/>
      <c r="H280" s="102" t="s">
        <v>5757</v>
      </c>
      <c r="I280" s="96"/>
      <c r="J280" s="105"/>
      <c r="K280" s="106"/>
      <c r="L280" s="107" t="str">
        <f>_xlfn.IFNA(VLOOKUP(B280,'[1]CDM Patients Data'!$B$389:$O$5000,7,FALSE),"")</f>
        <v>Gallbladder</v>
      </c>
      <c r="M280" s="114">
        <f>_xlfn.IFNA(VLOOKUP(B280,'[1]CDM Patients Data'!$B$389:$O$5000,8,FALSE),"")</f>
        <v>0</v>
      </c>
      <c r="N280" s="114">
        <f>_xlfn.IFNA(VLOOKUP(B280,'[1]CDM Patients Data'!$B$389:$O$5000,9,FALSE),"")</f>
        <v>0</v>
      </c>
      <c r="O280" s="114">
        <f>_xlfn.IFNA(VLOOKUP(B280,'[1]CDM Patients Data'!$B$389:$O$5000,10,FALSE),"")</f>
        <v>0</v>
      </c>
      <c r="P280" s="106"/>
      <c r="Q280" s="136"/>
      <c r="R280" s="96" t="s">
        <v>79</v>
      </c>
      <c r="S280" s="137"/>
      <c r="T280" s="137"/>
      <c r="U280" s="137"/>
      <c r="V280" s="149"/>
      <c r="W280" s="118" t="s">
        <v>80</v>
      </c>
      <c r="X280" s="121">
        <v>49028876</v>
      </c>
      <c r="Y280" s="118">
        <f t="shared" si="14"/>
        <v>14.7086628</v>
      </c>
      <c r="Z280" s="125"/>
      <c r="AA280" s="122" t="s">
        <v>94</v>
      </c>
      <c r="AB280" s="126" t="s">
        <v>118</v>
      </c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>
        <v>1.54</v>
      </c>
      <c r="AS280" s="125">
        <v>8.67</v>
      </c>
      <c r="AT280" s="125" t="str">
        <f t="shared" si="15"/>
        <v>LOW</v>
      </c>
      <c r="AU280" s="125" t="str">
        <f t="shared" si="16"/>
        <v>MSS</v>
      </c>
      <c r="AV280" s="125"/>
      <c r="AW280" s="131"/>
      <c r="AX280" s="134"/>
      <c r="AY280" s="125"/>
      <c r="AZ280" s="125"/>
      <c r="BA280" s="151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31"/>
      <c r="BM280" s="134"/>
      <c r="BN280" s="125"/>
      <c r="BO280" s="125"/>
      <c r="BP280" s="151"/>
      <c r="BQ280" s="125"/>
      <c r="BR280" s="125"/>
      <c r="BS280" s="125"/>
      <c r="BT280" s="125"/>
      <c r="BU280" s="125"/>
      <c r="BV280" s="125"/>
      <c r="BW280" s="125"/>
      <c r="BX280" s="125"/>
      <c r="BY280" s="125"/>
      <c r="BZ280" s="125"/>
      <c r="CA280" s="125"/>
      <c r="CB280" s="125"/>
      <c r="CC280" s="135"/>
      <c r="CD280" s="136"/>
      <c r="CE280" s="137"/>
      <c r="CF280" s="137"/>
      <c r="CG280" s="138" t="s">
        <v>5382</v>
      </c>
      <c r="CH280" s="138"/>
      <c r="CI280" s="138"/>
      <c r="CJ280" s="138"/>
      <c r="CK280" s="138"/>
      <c r="CL280" s="138"/>
      <c r="CM280" s="138"/>
      <c r="CN280" s="138"/>
      <c r="CO280" s="140"/>
      <c r="CP280" s="90"/>
    </row>
    <row r="281" ht="30" hidden="1" spans="1:94">
      <c r="A281" s="97">
        <v>494</v>
      </c>
      <c r="B281" s="97" t="s">
        <v>5758</v>
      </c>
      <c r="C281" s="97" t="s">
        <v>5759</v>
      </c>
      <c r="D281" s="111" t="s">
        <v>122</v>
      </c>
      <c r="E281" s="137"/>
      <c r="F281" s="137"/>
      <c r="G281" s="137"/>
      <c r="H281" s="102" t="s">
        <v>5760</v>
      </c>
      <c r="I281" s="96"/>
      <c r="J281" s="105"/>
      <c r="K281" s="106"/>
      <c r="L281" s="163" t="s">
        <v>293</v>
      </c>
      <c r="M281" s="165" t="str">
        <f>_xlfn.IFNA(VLOOKUP(B281,'[1]CDM Patients Data'!$B$389:$O$5000,8,FALSE),"")</f>
        <v/>
      </c>
      <c r="N281" s="165" t="str">
        <f>_xlfn.IFNA(VLOOKUP(B281,'[1]CDM Patients Data'!$B$389:$O$5000,9,FALSE),"")</f>
        <v/>
      </c>
      <c r="O281" s="165" t="str">
        <f>_xlfn.IFNA(VLOOKUP(B281,'[1]CDM Patients Data'!$B$389:$O$5000,10,FALSE),"")</f>
        <v/>
      </c>
      <c r="P281" s="106"/>
      <c r="Q281" s="136"/>
      <c r="R281" s="96" t="s">
        <v>5183</v>
      </c>
      <c r="S281" s="137"/>
      <c r="T281" s="137"/>
      <c r="U281" s="137"/>
      <c r="V281" s="149"/>
      <c r="W281" s="118" t="s">
        <v>80</v>
      </c>
      <c r="X281" s="119">
        <v>41349077</v>
      </c>
      <c r="Y281" s="118">
        <f t="shared" si="14"/>
        <v>12.4047231</v>
      </c>
      <c r="Z281" s="125"/>
      <c r="AA281" s="122" t="s">
        <v>81</v>
      </c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>
        <v>7.3</v>
      </c>
      <c r="AS281" s="125">
        <v>9</v>
      </c>
      <c r="AT281" s="125" t="str">
        <f t="shared" si="15"/>
        <v>LOW</v>
      </c>
      <c r="AU281" s="125" t="str">
        <f t="shared" si="16"/>
        <v>MSS</v>
      </c>
      <c r="AV281" s="125"/>
      <c r="AW281" s="131"/>
      <c r="AX281" s="134"/>
      <c r="AY281" s="125"/>
      <c r="AZ281" s="125"/>
      <c r="BA281" s="151"/>
      <c r="BB281" s="125"/>
      <c r="BC281" s="125"/>
      <c r="BD281" s="125"/>
      <c r="BE281" s="125"/>
      <c r="BF281" s="125"/>
      <c r="BG281" s="125"/>
      <c r="BH281" s="125"/>
      <c r="BI281" s="125"/>
      <c r="BJ281" s="125"/>
      <c r="BK281" s="125"/>
      <c r="BL281" s="131"/>
      <c r="BM281" s="134"/>
      <c r="BN281" s="125"/>
      <c r="BO281" s="125"/>
      <c r="BP281" s="151"/>
      <c r="BQ281" s="125"/>
      <c r="BR281" s="125"/>
      <c r="BS281" s="125"/>
      <c r="BT281" s="125"/>
      <c r="BU281" s="125"/>
      <c r="BV281" s="125"/>
      <c r="BW281" s="125"/>
      <c r="BX281" s="125"/>
      <c r="BY281" s="125"/>
      <c r="BZ281" s="125"/>
      <c r="CA281" s="125"/>
      <c r="CB281" s="125"/>
      <c r="CC281" s="135"/>
      <c r="CD281" s="136"/>
      <c r="CE281" s="137"/>
      <c r="CF281" s="137"/>
      <c r="CG281" s="138">
        <v>44414</v>
      </c>
      <c r="CH281" s="138"/>
      <c r="CI281" s="138"/>
      <c r="CJ281" s="138"/>
      <c r="CK281" s="138"/>
      <c r="CL281" s="138"/>
      <c r="CM281" s="138"/>
      <c r="CN281" s="138"/>
      <c r="CO281" s="140"/>
      <c r="CP281" s="90"/>
    </row>
    <row r="282" ht="15" hidden="1" spans="1:94">
      <c r="A282" s="97">
        <v>495</v>
      </c>
      <c r="B282" s="94" t="s">
        <v>5761</v>
      </c>
      <c r="C282" s="94" t="s">
        <v>5762</v>
      </c>
      <c r="D282" s="111" t="s">
        <v>99</v>
      </c>
      <c r="E282" s="137"/>
      <c r="F282" s="137"/>
      <c r="G282" s="137"/>
      <c r="H282" s="102" t="s">
        <v>5763</v>
      </c>
      <c r="I282" s="96"/>
      <c r="J282" s="105"/>
      <c r="K282" s="106"/>
      <c r="L282" s="163" t="s">
        <v>90</v>
      </c>
      <c r="M282" s="114" t="str">
        <f>_xlfn.IFNA(VLOOKUP(B282,'[1]CDM Patients Data'!$B$389:$O$5000,8,FALSE),"")</f>
        <v/>
      </c>
      <c r="N282" s="114" t="str">
        <f>_xlfn.IFNA(VLOOKUP(B282,'[1]CDM Patients Data'!$B$389:$O$5000,9,FALSE),"")</f>
        <v/>
      </c>
      <c r="O282" s="114" t="str">
        <f>_xlfn.IFNA(VLOOKUP(B282,'[1]CDM Patients Data'!$B$389:$O$5000,10,FALSE),"")</f>
        <v/>
      </c>
      <c r="P282" s="106"/>
      <c r="Q282" s="136"/>
      <c r="R282" s="96" t="s">
        <v>5183</v>
      </c>
      <c r="S282" s="137"/>
      <c r="T282" s="137"/>
      <c r="U282" s="137"/>
      <c r="V282" s="149"/>
      <c r="W282" s="118" t="s">
        <v>80</v>
      </c>
      <c r="X282" s="119">
        <v>21840348</v>
      </c>
      <c r="Y282" s="118">
        <f t="shared" si="14"/>
        <v>6.5521044</v>
      </c>
      <c r="Z282" s="125"/>
      <c r="AA282" s="122" t="s">
        <v>94</v>
      </c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 t="str">
        <f t="shared" si="15"/>
        <v>NA</v>
      </c>
      <c r="AU282" s="125" t="str">
        <f t="shared" si="16"/>
        <v>NA</v>
      </c>
      <c r="AV282" s="125"/>
      <c r="AW282" s="131"/>
      <c r="AX282" s="134"/>
      <c r="AY282" s="125"/>
      <c r="AZ282" s="125"/>
      <c r="BA282" s="151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31"/>
      <c r="BM282" s="134"/>
      <c r="BN282" s="125"/>
      <c r="BO282" s="125"/>
      <c r="BP282" s="151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35"/>
      <c r="CD282" s="136"/>
      <c r="CE282" s="137"/>
      <c r="CF282" s="137"/>
      <c r="CG282" s="138" t="s">
        <v>5382</v>
      </c>
      <c r="CH282" s="138"/>
      <c r="CI282" s="138"/>
      <c r="CJ282" s="138"/>
      <c r="CK282" s="138"/>
      <c r="CL282" s="138"/>
      <c r="CM282" s="138"/>
      <c r="CN282" s="138"/>
      <c r="CO282" s="140"/>
      <c r="CP282" s="90"/>
    </row>
    <row r="283" ht="30" hidden="1" spans="1:94">
      <c r="A283" s="97">
        <v>496</v>
      </c>
      <c r="B283" s="97" t="s">
        <v>5764</v>
      </c>
      <c r="C283" s="97" t="s">
        <v>5765</v>
      </c>
      <c r="D283" s="111" t="s">
        <v>71</v>
      </c>
      <c r="E283" s="137"/>
      <c r="F283" s="137"/>
      <c r="G283" s="137"/>
      <c r="H283" s="102" t="s">
        <v>5766</v>
      </c>
      <c r="I283" s="96"/>
      <c r="J283" s="105"/>
      <c r="K283" s="106"/>
      <c r="L283" s="163" t="s">
        <v>5767</v>
      </c>
      <c r="M283" s="114" t="str">
        <f>_xlfn.IFNA(VLOOKUP(B283,'[1]CDM Patients Data'!$B$389:$O$5000,8,FALSE),"")</f>
        <v/>
      </c>
      <c r="N283" s="114" t="str">
        <f>_xlfn.IFNA(VLOOKUP(B283,'[1]CDM Patients Data'!$B$389:$O$5000,9,FALSE),"")</f>
        <v/>
      </c>
      <c r="O283" s="114" t="str">
        <f>_xlfn.IFNA(VLOOKUP(B283,'[1]CDM Patients Data'!$B$389:$O$5000,10,FALSE),"")</f>
        <v/>
      </c>
      <c r="P283" s="106"/>
      <c r="Q283" s="136"/>
      <c r="R283" s="96" t="s">
        <v>79</v>
      </c>
      <c r="S283" s="137"/>
      <c r="T283" s="137"/>
      <c r="U283" s="137"/>
      <c r="V283" s="149"/>
      <c r="W283" s="118" t="s">
        <v>80</v>
      </c>
      <c r="X283" s="121">
        <v>47564807</v>
      </c>
      <c r="Y283" s="118">
        <f>X284*2*150/10^9</f>
        <v>15.9980439</v>
      </c>
      <c r="Z283" s="125"/>
      <c r="AA283" s="122" t="s">
        <v>81</v>
      </c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>
        <v>3.51</v>
      </c>
      <c r="AS283" s="125">
        <v>9.74</v>
      </c>
      <c r="AT283" s="125" t="str">
        <f t="shared" si="15"/>
        <v>LOW</v>
      </c>
      <c r="AU283" s="125" t="str">
        <f t="shared" si="16"/>
        <v>MSS</v>
      </c>
      <c r="AV283" s="125"/>
      <c r="AW283" s="131"/>
      <c r="AX283" s="134"/>
      <c r="AY283" s="125"/>
      <c r="AZ283" s="125"/>
      <c r="BA283" s="151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31"/>
      <c r="BM283" s="134"/>
      <c r="BN283" s="125"/>
      <c r="BO283" s="125"/>
      <c r="BP283" s="151"/>
      <c r="BQ283" s="125"/>
      <c r="BR283" s="125"/>
      <c r="BS283" s="125"/>
      <c r="BT283" s="125"/>
      <c r="BU283" s="125"/>
      <c r="BV283" s="125"/>
      <c r="BW283" s="125"/>
      <c r="BX283" s="125"/>
      <c r="BY283" s="125"/>
      <c r="BZ283" s="125"/>
      <c r="CA283" s="125"/>
      <c r="CB283" s="125"/>
      <c r="CC283" s="135"/>
      <c r="CD283" s="136"/>
      <c r="CE283" s="137"/>
      <c r="CF283" s="137"/>
      <c r="CG283" s="138" t="s">
        <v>5382</v>
      </c>
      <c r="CH283" s="138"/>
      <c r="CI283" s="138"/>
      <c r="CJ283" s="138"/>
      <c r="CK283" s="138"/>
      <c r="CL283" s="138"/>
      <c r="CM283" s="138"/>
      <c r="CN283" s="138"/>
      <c r="CO283" s="140"/>
      <c r="CP283" s="90"/>
    </row>
    <row r="284" ht="15" hidden="1" spans="1:94">
      <c r="A284" s="97">
        <v>497</v>
      </c>
      <c r="B284" s="97" t="s">
        <v>5768</v>
      </c>
      <c r="C284" s="97" t="s">
        <v>5769</v>
      </c>
      <c r="D284" s="111" t="s">
        <v>71</v>
      </c>
      <c r="E284" s="137"/>
      <c r="F284" s="137"/>
      <c r="G284" s="137"/>
      <c r="H284" s="102" t="s">
        <v>5770</v>
      </c>
      <c r="I284" s="96"/>
      <c r="J284" s="105"/>
      <c r="K284" s="106"/>
      <c r="L284" s="163" t="s">
        <v>90</v>
      </c>
      <c r="M284" s="114">
        <f>_xlfn.IFNA(VLOOKUP(B284,'[1]CDM Patients Data'!$B$389:$O$5000,8,FALSE),"")</f>
        <v>0</v>
      </c>
      <c r="N284" s="114">
        <f>_xlfn.IFNA(VLOOKUP(B284,'[1]CDM Patients Data'!$B$389:$O$5000,9,FALSE),"")</f>
        <v>0</v>
      </c>
      <c r="O284" s="114">
        <f>_xlfn.IFNA(VLOOKUP(B284,'[1]CDM Patients Data'!$B$389:$O$5000,10,FALSE),"")</f>
        <v>0</v>
      </c>
      <c r="P284" s="106"/>
      <c r="Q284" s="136"/>
      <c r="R284" s="96" t="s">
        <v>79</v>
      </c>
      <c r="S284" s="137"/>
      <c r="T284" s="137"/>
      <c r="U284" s="137"/>
      <c r="V284" s="149"/>
      <c r="W284" s="118" t="s">
        <v>80</v>
      </c>
      <c r="X284" s="121">
        <v>53326813</v>
      </c>
      <c r="Y284" s="118" t="e">
        <f>#REF!*2*150/10^9</f>
        <v>#REF!</v>
      </c>
      <c r="Z284" s="125"/>
      <c r="AA284" s="122" t="s">
        <v>81</v>
      </c>
      <c r="AB284" s="124" t="s">
        <v>158</v>
      </c>
      <c r="AC284" s="124" t="s">
        <v>118</v>
      </c>
      <c r="AD284" s="125"/>
      <c r="AE284" s="125"/>
      <c r="AF284" s="125"/>
      <c r="AG284" s="125"/>
      <c r="AH284" s="125"/>
      <c r="AI284" s="125"/>
      <c r="AJ284" s="125"/>
      <c r="AK284" s="125"/>
      <c r="AL284" s="124" t="s">
        <v>429</v>
      </c>
      <c r="AM284" s="125"/>
      <c r="AN284" s="125"/>
      <c r="AO284" s="125"/>
      <c r="AP284" s="125"/>
      <c r="AQ284" s="125"/>
      <c r="AR284" s="125">
        <v>4</v>
      </c>
      <c r="AS284" s="125">
        <v>9.57</v>
      </c>
      <c r="AT284" s="125" t="str">
        <f t="shared" si="15"/>
        <v>LOW</v>
      </c>
      <c r="AU284" s="125" t="str">
        <f t="shared" si="16"/>
        <v>MSS</v>
      </c>
      <c r="AV284" s="125"/>
      <c r="AW284" s="131"/>
      <c r="AX284" s="134"/>
      <c r="AY284" s="125"/>
      <c r="AZ284" s="125"/>
      <c r="BA284" s="151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31"/>
      <c r="BM284" s="134"/>
      <c r="BN284" s="125"/>
      <c r="BO284" s="125"/>
      <c r="BP284" s="151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35"/>
      <c r="CD284" s="136"/>
      <c r="CE284" s="137"/>
      <c r="CF284" s="137"/>
      <c r="CG284" s="138" t="s">
        <v>5382</v>
      </c>
      <c r="CH284" s="138"/>
      <c r="CI284" s="138"/>
      <c r="CJ284" s="138"/>
      <c r="CK284" s="138"/>
      <c r="CL284" s="138"/>
      <c r="CM284" s="138"/>
      <c r="CN284" s="138"/>
      <c r="CO284" s="140"/>
      <c r="CP284" s="90"/>
    </row>
    <row r="285" ht="15" hidden="1" spans="1:94">
      <c r="A285" s="97">
        <v>498</v>
      </c>
      <c r="B285" s="97" t="s">
        <v>5771</v>
      </c>
      <c r="C285" s="97" t="s">
        <v>5772</v>
      </c>
      <c r="D285" s="111" t="s">
        <v>111</v>
      </c>
      <c r="E285" s="137"/>
      <c r="F285" s="137"/>
      <c r="G285" s="137"/>
      <c r="H285" s="145" t="s">
        <v>195</v>
      </c>
      <c r="I285" s="96"/>
      <c r="J285" s="105"/>
      <c r="K285" s="106"/>
      <c r="L285" s="163" t="s">
        <v>73</v>
      </c>
      <c r="M285" s="114" t="str">
        <f>_xlfn.IFNA(VLOOKUP(B285,'[1]CDM Patients Data'!$B$389:$O$5000,8,FALSE),"")</f>
        <v/>
      </c>
      <c r="N285" s="114" t="str">
        <f>_xlfn.IFNA(VLOOKUP(B285,'[1]CDM Patients Data'!$B$389:$O$5000,9,FALSE),"")</f>
        <v/>
      </c>
      <c r="O285" s="114" t="str">
        <f>_xlfn.IFNA(VLOOKUP(B285,'[1]CDM Patients Data'!$B$389:$O$5000,10,FALSE),"")</f>
        <v/>
      </c>
      <c r="P285" s="106"/>
      <c r="Q285" s="136"/>
      <c r="R285" s="96" t="s">
        <v>5183</v>
      </c>
      <c r="S285" s="137"/>
      <c r="T285" s="137"/>
      <c r="U285" s="137"/>
      <c r="V285" s="149"/>
      <c r="W285" s="118" t="s">
        <v>80</v>
      </c>
      <c r="X285" s="119">
        <v>48439276</v>
      </c>
      <c r="Y285" s="118">
        <f t="shared" ref="Y285:Y342" si="17">X285*2*150/10^9</f>
        <v>14.5317828</v>
      </c>
      <c r="Z285" s="125"/>
      <c r="AA285" s="122" t="s">
        <v>81</v>
      </c>
      <c r="AB285" s="124" t="s">
        <v>118</v>
      </c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>
        <v>6.99</v>
      </c>
      <c r="AS285" s="125">
        <v>9.51</v>
      </c>
      <c r="AT285" s="125" t="str">
        <f t="shared" si="15"/>
        <v>LOW</v>
      </c>
      <c r="AU285" s="125" t="str">
        <f t="shared" si="16"/>
        <v>MSS</v>
      </c>
      <c r="AV285" s="125"/>
      <c r="AW285" s="131"/>
      <c r="AX285" s="134"/>
      <c r="AY285" s="125"/>
      <c r="AZ285" s="125"/>
      <c r="BA285" s="151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31"/>
      <c r="BM285" s="134"/>
      <c r="BN285" s="125"/>
      <c r="BO285" s="125"/>
      <c r="BP285" s="151"/>
      <c r="BQ285" s="125"/>
      <c r="BR285" s="125"/>
      <c r="BS285" s="125"/>
      <c r="BT285" s="125"/>
      <c r="BU285" s="125"/>
      <c r="BV285" s="125"/>
      <c r="BW285" s="125"/>
      <c r="BX285" s="125"/>
      <c r="BY285" s="125"/>
      <c r="BZ285" s="125"/>
      <c r="CA285" s="125"/>
      <c r="CB285" s="125"/>
      <c r="CC285" s="135"/>
      <c r="CD285" s="136"/>
      <c r="CE285" s="137"/>
      <c r="CF285" s="137"/>
      <c r="CG285" s="138">
        <v>44414</v>
      </c>
      <c r="CH285" s="138"/>
      <c r="CI285" s="138"/>
      <c r="CJ285" s="138"/>
      <c r="CK285" s="138"/>
      <c r="CL285" s="138"/>
      <c r="CM285" s="138"/>
      <c r="CN285" s="138"/>
      <c r="CO285" s="140"/>
      <c r="CP285" s="90"/>
    </row>
    <row r="286" ht="15" hidden="1" spans="1:94">
      <c r="A286" s="97">
        <v>499</v>
      </c>
      <c r="B286" s="97" t="s">
        <v>5773</v>
      </c>
      <c r="C286" s="97" t="s">
        <v>5774</v>
      </c>
      <c r="D286" s="111" t="s">
        <v>99</v>
      </c>
      <c r="E286" s="137"/>
      <c r="F286" s="137"/>
      <c r="G286" s="137"/>
      <c r="H286" s="102" t="s">
        <v>5494</v>
      </c>
      <c r="I286" s="111"/>
      <c r="J286" s="105"/>
      <c r="K286" s="106"/>
      <c r="L286" s="163" t="s">
        <v>128</v>
      </c>
      <c r="M286" s="114" t="str">
        <f>_xlfn.IFNA(VLOOKUP(B286,'[1]CDM Patients Data'!$B$389:$O$5000,8,FALSE),"")</f>
        <v/>
      </c>
      <c r="N286" s="114" t="str">
        <f>_xlfn.IFNA(VLOOKUP(B286,'[1]CDM Patients Data'!$B$389:$O$5000,9,FALSE),"")</f>
        <v/>
      </c>
      <c r="O286" s="114" t="str">
        <f>_xlfn.IFNA(VLOOKUP(B286,'[1]CDM Patients Data'!$B$389:$O$5000,10,FALSE),"")</f>
        <v/>
      </c>
      <c r="P286" s="106"/>
      <c r="Q286" s="136"/>
      <c r="R286" s="96" t="s">
        <v>5183</v>
      </c>
      <c r="S286" s="137"/>
      <c r="T286" s="137"/>
      <c r="U286" s="137"/>
      <c r="V286" s="149"/>
      <c r="W286" s="118" t="s">
        <v>80</v>
      </c>
      <c r="X286" s="119">
        <v>20196145</v>
      </c>
      <c r="Y286" s="118">
        <f t="shared" si="17"/>
        <v>6.0588435</v>
      </c>
      <c r="Z286" s="125"/>
      <c r="AA286" s="122" t="s">
        <v>94</v>
      </c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 t="str">
        <f t="shared" si="15"/>
        <v>NA</v>
      </c>
      <c r="AU286" s="125" t="str">
        <f t="shared" si="16"/>
        <v>NA</v>
      </c>
      <c r="AV286" s="125"/>
      <c r="AW286" s="131"/>
      <c r="AX286" s="134"/>
      <c r="AY286" s="125"/>
      <c r="AZ286" s="125"/>
      <c r="BA286" s="151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31"/>
      <c r="BM286" s="134"/>
      <c r="BN286" s="125"/>
      <c r="BO286" s="125"/>
      <c r="BP286" s="151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35"/>
      <c r="CD286" s="136"/>
      <c r="CE286" s="137"/>
      <c r="CF286" s="137"/>
      <c r="CG286" s="138" t="s">
        <v>5382</v>
      </c>
      <c r="CH286" s="138"/>
      <c r="CI286" s="138"/>
      <c r="CJ286" s="138"/>
      <c r="CK286" s="138"/>
      <c r="CL286" s="138"/>
      <c r="CM286" s="138"/>
      <c r="CN286" s="138"/>
      <c r="CO286" s="140"/>
      <c r="CP286" s="90"/>
    </row>
    <row r="287" ht="15" hidden="1" spans="1:94">
      <c r="A287" s="97">
        <v>500</v>
      </c>
      <c r="B287" s="97" t="s">
        <v>5775</v>
      </c>
      <c r="C287" s="97" t="s">
        <v>5776</v>
      </c>
      <c r="D287" s="111" t="s">
        <v>99</v>
      </c>
      <c r="E287" s="137"/>
      <c r="F287" s="137"/>
      <c r="G287" s="137"/>
      <c r="H287" s="102" t="s">
        <v>5777</v>
      </c>
      <c r="I287" s="96"/>
      <c r="J287" s="105"/>
      <c r="K287" s="106"/>
      <c r="L287" s="163" t="s">
        <v>73</v>
      </c>
      <c r="M287" s="114" t="str">
        <f>_xlfn.IFNA(VLOOKUP(B287,'[1]CDM Patients Data'!$B$389:$O$5000,8,FALSE),"")</f>
        <v/>
      </c>
      <c r="N287" s="114" t="str">
        <f>_xlfn.IFNA(VLOOKUP(B287,'[1]CDM Patients Data'!$B$389:$O$5000,9,FALSE),"")</f>
        <v/>
      </c>
      <c r="O287" s="114" t="str">
        <f>_xlfn.IFNA(VLOOKUP(B287,'[1]CDM Patients Data'!$B$389:$O$5000,10,FALSE),"")</f>
        <v/>
      </c>
      <c r="P287" s="106"/>
      <c r="Q287" s="136"/>
      <c r="R287" s="96" t="s">
        <v>5183</v>
      </c>
      <c r="S287" s="137"/>
      <c r="T287" s="137"/>
      <c r="U287" s="137"/>
      <c r="V287" s="149"/>
      <c r="W287" s="118" t="s">
        <v>80</v>
      </c>
      <c r="X287" s="119">
        <v>24419819</v>
      </c>
      <c r="Y287" s="118">
        <f t="shared" si="17"/>
        <v>7.3259457</v>
      </c>
      <c r="Z287" s="125"/>
      <c r="AA287" s="122" t="s">
        <v>94</v>
      </c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 t="str">
        <f t="shared" si="15"/>
        <v>NA</v>
      </c>
      <c r="AU287" s="125" t="str">
        <f t="shared" si="16"/>
        <v>NA</v>
      </c>
      <c r="AV287" s="125"/>
      <c r="AW287" s="131"/>
      <c r="AX287" s="134"/>
      <c r="AY287" s="125"/>
      <c r="AZ287" s="125"/>
      <c r="BA287" s="151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  <c r="BL287" s="131"/>
      <c r="BM287" s="134"/>
      <c r="BN287" s="125"/>
      <c r="BO287" s="125"/>
      <c r="BP287" s="151"/>
      <c r="BQ287" s="125"/>
      <c r="BR287" s="125"/>
      <c r="BS287" s="125"/>
      <c r="BT287" s="125"/>
      <c r="BU287" s="125"/>
      <c r="BV287" s="125"/>
      <c r="BW287" s="125"/>
      <c r="BX287" s="125"/>
      <c r="BY287" s="125"/>
      <c r="BZ287" s="125"/>
      <c r="CA287" s="125"/>
      <c r="CB287" s="125"/>
      <c r="CC287" s="135"/>
      <c r="CD287" s="136"/>
      <c r="CE287" s="137"/>
      <c r="CF287" s="137"/>
      <c r="CG287" s="138" t="s">
        <v>5382</v>
      </c>
      <c r="CH287" s="138"/>
      <c r="CI287" s="138"/>
      <c r="CJ287" s="138"/>
      <c r="CK287" s="138"/>
      <c r="CL287" s="138"/>
      <c r="CM287" s="138"/>
      <c r="CN287" s="138"/>
      <c r="CO287" s="140"/>
      <c r="CP287" s="90"/>
    </row>
    <row r="288" ht="30" hidden="1" spans="1:94">
      <c r="A288" s="97">
        <v>501</v>
      </c>
      <c r="B288" s="97" t="s">
        <v>5778</v>
      </c>
      <c r="C288" s="97" t="s">
        <v>5779</v>
      </c>
      <c r="D288" s="111" t="s">
        <v>99</v>
      </c>
      <c r="E288" s="137"/>
      <c r="F288" s="137"/>
      <c r="G288" s="137"/>
      <c r="H288" s="102" t="s">
        <v>5780</v>
      </c>
      <c r="I288" s="96"/>
      <c r="J288" s="105"/>
      <c r="K288" s="106"/>
      <c r="L288" s="163" t="s">
        <v>376</v>
      </c>
      <c r="M288" s="114" t="str">
        <f>_xlfn.IFNA(VLOOKUP(B288,'[1]CDM Patients Data'!$B$389:$O$5000,8,FALSE),"")</f>
        <v/>
      </c>
      <c r="N288" s="114" t="str">
        <f>_xlfn.IFNA(VLOOKUP(B288,'[1]CDM Patients Data'!$B$389:$O$5000,9,FALSE),"")</f>
        <v/>
      </c>
      <c r="O288" s="114" t="str">
        <f>_xlfn.IFNA(VLOOKUP(B288,'[1]CDM Patients Data'!$B$389:$O$5000,10,FALSE),"")</f>
        <v/>
      </c>
      <c r="P288" s="106"/>
      <c r="Q288" s="136"/>
      <c r="R288" s="96" t="s">
        <v>79</v>
      </c>
      <c r="S288" s="137"/>
      <c r="T288" s="137"/>
      <c r="U288" s="137"/>
      <c r="V288" s="149"/>
      <c r="W288" s="118" t="s">
        <v>80</v>
      </c>
      <c r="X288" s="121">
        <v>17802431</v>
      </c>
      <c r="Y288" s="118">
        <f t="shared" si="17"/>
        <v>5.3407293</v>
      </c>
      <c r="Z288" s="125"/>
      <c r="AA288" s="122" t="s">
        <v>718</v>
      </c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 t="str">
        <f t="shared" si="15"/>
        <v>NA</v>
      </c>
      <c r="AU288" s="125" t="str">
        <f t="shared" si="16"/>
        <v>NA</v>
      </c>
      <c r="AV288" s="125"/>
      <c r="AW288" s="131"/>
      <c r="AX288" s="134"/>
      <c r="AY288" s="125"/>
      <c r="AZ288" s="125"/>
      <c r="BA288" s="151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31"/>
      <c r="BM288" s="134"/>
      <c r="BN288" s="125"/>
      <c r="BO288" s="125"/>
      <c r="BP288" s="151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35"/>
      <c r="CD288" s="136"/>
      <c r="CE288" s="137"/>
      <c r="CF288" s="137"/>
      <c r="CG288" s="138" t="s">
        <v>5382</v>
      </c>
      <c r="CH288" s="138"/>
      <c r="CI288" s="138"/>
      <c r="CJ288" s="138"/>
      <c r="CK288" s="138"/>
      <c r="CL288" s="138"/>
      <c r="CM288" s="138"/>
      <c r="CN288" s="138"/>
      <c r="CO288" s="140"/>
      <c r="CP288" s="90"/>
    </row>
    <row r="289" ht="30" hidden="1" spans="1:94">
      <c r="A289" s="97">
        <v>502</v>
      </c>
      <c r="B289" s="97" t="s">
        <v>5781</v>
      </c>
      <c r="C289" s="97" t="s">
        <v>5782</v>
      </c>
      <c r="D289" s="111" t="s">
        <v>122</v>
      </c>
      <c r="E289" s="137"/>
      <c r="F289" s="137"/>
      <c r="G289" s="137"/>
      <c r="H289" s="102" t="s">
        <v>5783</v>
      </c>
      <c r="I289" s="96"/>
      <c r="J289" s="105"/>
      <c r="K289" s="106"/>
      <c r="L289" s="163" t="s">
        <v>5784</v>
      </c>
      <c r="M289" s="114" t="str">
        <f>_xlfn.IFNA(VLOOKUP(B289,'[1]CDM Patients Data'!$B$389:$O$5000,8,FALSE),"")</f>
        <v/>
      </c>
      <c r="N289" s="114" t="str">
        <f>_xlfn.IFNA(VLOOKUP(B289,'[1]CDM Patients Data'!$B$389:$O$5000,9,FALSE),"")</f>
        <v/>
      </c>
      <c r="O289" s="114" t="str">
        <f>_xlfn.IFNA(VLOOKUP(B289,'[1]CDM Patients Data'!$B$389:$O$5000,10,FALSE),"")</f>
        <v/>
      </c>
      <c r="P289" s="106"/>
      <c r="Q289" s="136"/>
      <c r="R289" s="96" t="s">
        <v>5183</v>
      </c>
      <c r="S289" s="137"/>
      <c r="T289" s="137"/>
      <c r="U289" s="137"/>
      <c r="V289" s="149"/>
      <c r="W289" s="118" t="s">
        <v>80</v>
      </c>
      <c r="X289" s="119">
        <v>39853580</v>
      </c>
      <c r="Y289" s="118">
        <f t="shared" si="17"/>
        <v>11.956074</v>
      </c>
      <c r="Z289" s="125"/>
      <c r="AA289" s="122" t="s">
        <v>81</v>
      </c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>
        <v>5.61</v>
      </c>
      <c r="AS289" s="125">
        <v>8.09</v>
      </c>
      <c r="AT289" s="125" t="str">
        <f t="shared" si="15"/>
        <v>LOW</v>
      </c>
      <c r="AU289" s="125" t="str">
        <f t="shared" si="16"/>
        <v>MSS</v>
      </c>
      <c r="AV289" s="125"/>
      <c r="AW289" s="131"/>
      <c r="AX289" s="134"/>
      <c r="AY289" s="125"/>
      <c r="AZ289" s="125"/>
      <c r="BA289" s="151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31"/>
      <c r="BM289" s="134"/>
      <c r="BN289" s="125"/>
      <c r="BO289" s="125"/>
      <c r="BP289" s="151"/>
      <c r="BQ289" s="125"/>
      <c r="BR289" s="125"/>
      <c r="BS289" s="125"/>
      <c r="BT289" s="125"/>
      <c r="BU289" s="125"/>
      <c r="BV289" s="125"/>
      <c r="BW289" s="125"/>
      <c r="BX289" s="125"/>
      <c r="BY289" s="125"/>
      <c r="BZ289" s="125"/>
      <c r="CA289" s="125"/>
      <c r="CB289" s="125"/>
      <c r="CC289" s="135"/>
      <c r="CD289" s="136"/>
      <c r="CE289" s="137"/>
      <c r="CF289" s="137"/>
      <c r="CG289" s="138">
        <v>44414</v>
      </c>
      <c r="CH289" s="138"/>
      <c r="CI289" s="138"/>
      <c r="CJ289" s="138"/>
      <c r="CK289" s="138"/>
      <c r="CL289" s="138"/>
      <c r="CM289" s="138"/>
      <c r="CN289" s="138"/>
      <c r="CO289" s="140"/>
      <c r="CP289" s="90"/>
    </row>
    <row r="290" ht="15" hidden="1" spans="1:94">
      <c r="A290" s="97">
        <v>503</v>
      </c>
      <c r="B290" s="97" t="s">
        <v>5785</v>
      </c>
      <c r="C290" s="97" t="s">
        <v>5786</v>
      </c>
      <c r="D290" s="111" t="s">
        <v>99</v>
      </c>
      <c r="E290" s="137"/>
      <c r="F290" s="137"/>
      <c r="G290" s="137"/>
      <c r="H290" s="162" t="s">
        <v>5787</v>
      </c>
      <c r="I290" s="96"/>
      <c r="J290" s="105"/>
      <c r="K290" s="106"/>
      <c r="L290" s="163" t="s">
        <v>90</v>
      </c>
      <c r="M290" s="114" t="str">
        <f>_xlfn.IFNA(VLOOKUP(B290,'[1]CDM Patients Data'!$B$389:$O$5000,8,FALSE),"")</f>
        <v/>
      </c>
      <c r="N290" s="114" t="str">
        <f>_xlfn.IFNA(VLOOKUP(B290,'[1]CDM Patients Data'!$B$389:$O$5000,9,FALSE),"")</f>
        <v/>
      </c>
      <c r="O290" s="114" t="str">
        <f>_xlfn.IFNA(VLOOKUP(B290,'[1]CDM Patients Data'!$B$389:$O$5000,10,FALSE),"")</f>
        <v/>
      </c>
      <c r="P290" s="106"/>
      <c r="Q290" s="136"/>
      <c r="R290" s="96" t="s">
        <v>79</v>
      </c>
      <c r="S290" s="137"/>
      <c r="T290" s="137"/>
      <c r="U290" s="137"/>
      <c r="V290" s="149"/>
      <c r="W290" s="118" t="s">
        <v>80</v>
      </c>
      <c r="X290" s="160">
        <v>29520167</v>
      </c>
      <c r="Y290" s="118">
        <f t="shared" si="17"/>
        <v>8.8560501</v>
      </c>
      <c r="Z290" s="125"/>
      <c r="AA290" s="122" t="s">
        <v>81</v>
      </c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 t="str">
        <f t="shared" si="15"/>
        <v>NA</v>
      </c>
      <c r="AU290" s="125" t="str">
        <f t="shared" si="16"/>
        <v>NA</v>
      </c>
      <c r="AV290" s="125"/>
      <c r="AW290" s="131"/>
      <c r="AX290" s="134"/>
      <c r="AY290" s="125"/>
      <c r="AZ290" s="125"/>
      <c r="BA290" s="151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31"/>
      <c r="BM290" s="134"/>
      <c r="BN290" s="125"/>
      <c r="BO290" s="125"/>
      <c r="BP290" s="151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35"/>
      <c r="CD290" s="136"/>
      <c r="CE290" s="137"/>
      <c r="CF290" s="137"/>
      <c r="CG290" s="138" t="s">
        <v>5382</v>
      </c>
      <c r="CH290" s="138"/>
      <c r="CI290" s="138"/>
      <c r="CJ290" s="138"/>
      <c r="CK290" s="138"/>
      <c r="CL290" s="138"/>
      <c r="CM290" s="138"/>
      <c r="CN290" s="138"/>
      <c r="CO290" s="140"/>
      <c r="CP290" s="90"/>
    </row>
    <row r="291" ht="90" hidden="1" spans="1:94">
      <c r="A291" s="97">
        <v>504</v>
      </c>
      <c r="B291" s="97" t="s">
        <v>5788</v>
      </c>
      <c r="C291" s="97" t="s">
        <v>5789</v>
      </c>
      <c r="D291" s="111" t="s">
        <v>5790</v>
      </c>
      <c r="E291" s="137"/>
      <c r="F291" s="137"/>
      <c r="G291" s="137"/>
      <c r="H291" s="102" t="s">
        <v>5791</v>
      </c>
      <c r="I291" s="110"/>
      <c r="J291" s="105"/>
      <c r="K291" s="106"/>
      <c r="L291" s="163" t="s">
        <v>391</v>
      </c>
      <c r="M291" s="114" t="str">
        <f>_xlfn.IFNA(VLOOKUP(B291,'[1]CDM Patients Data'!$B$389:$O$5000,8,FALSE),"")</f>
        <v/>
      </c>
      <c r="N291" s="114" t="str">
        <f>_xlfn.IFNA(VLOOKUP(B291,'[1]CDM Patients Data'!$B$389:$O$5000,9,FALSE),"")</f>
        <v/>
      </c>
      <c r="O291" s="114" t="str">
        <f>_xlfn.IFNA(VLOOKUP(B291,'[1]CDM Patients Data'!$B$389:$O$5000,10,FALSE),"")</f>
        <v/>
      </c>
      <c r="P291" s="106"/>
      <c r="Q291" s="136"/>
      <c r="R291" s="96" t="s">
        <v>5183</v>
      </c>
      <c r="S291" s="137"/>
      <c r="T291" s="137"/>
      <c r="U291" s="137"/>
      <c r="V291" s="149"/>
      <c r="W291" s="118" t="s">
        <v>80</v>
      </c>
      <c r="X291" s="119">
        <v>45536548</v>
      </c>
      <c r="Y291" s="118">
        <f t="shared" si="17"/>
        <v>13.6609644</v>
      </c>
      <c r="Z291" s="125"/>
      <c r="AA291" s="122" t="s">
        <v>81</v>
      </c>
      <c r="AB291" s="124" t="s">
        <v>181</v>
      </c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>
        <v>4.67</v>
      </c>
      <c r="AS291" s="125">
        <v>8.69</v>
      </c>
      <c r="AT291" s="125" t="str">
        <f t="shared" si="15"/>
        <v>LOW</v>
      </c>
      <c r="AU291" s="125" t="str">
        <f t="shared" si="16"/>
        <v>MSS</v>
      </c>
      <c r="AV291" s="125"/>
      <c r="AW291" s="131"/>
      <c r="AX291" s="134"/>
      <c r="AY291" s="125"/>
      <c r="AZ291" s="125"/>
      <c r="BA291" s="151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31"/>
      <c r="BM291" s="134"/>
      <c r="BN291" s="125"/>
      <c r="BO291" s="125"/>
      <c r="BP291" s="151"/>
      <c r="BQ291" s="125"/>
      <c r="BR291" s="125"/>
      <c r="BS291" s="125"/>
      <c r="BT291" s="125"/>
      <c r="BU291" s="125"/>
      <c r="BV291" s="125"/>
      <c r="BW291" s="125"/>
      <c r="BX291" s="125"/>
      <c r="BY291" s="125"/>
      <c r="BZ291" s="125"/>
      <c r="CA291" s="125"/>
      <c r="CB291" s="125"/>
      <c r="CC291" s="135"/>
      <c r="CD291" s="136"/>
      <c r="CE291" s="137"/>
      <c r="CF291" s="137"/>
      <c r="CG291" s="138">
        <v>44414</v>
      </c>
      <c r="CH291" s="138"/>
      <c r="CI291" s="138"/>
      <c r="CJ291" s="138"/>
      <c r="CK291" s="138"/>
      <c r="CL291" s="138"/>
      <c r="CM291" s="138"/>
      <c r="CN291" s="138"/>
      <c r="CO291" s="140"/>
      <c r="CP291" s="90"/>
    </row>
    <row r="292" ht="15" hidden="1" spans="1:94">
      <c r="A292" s="97">
        <v>505</v>
      </c>
      <c r="B292" s="97" t="s">
        <v>5792</v>
      </c>
      <c r="C292" s="97" t="s">
        <v>5793</v>
      </c>
      <c r="D292" s="111" t="s">
        <v>71</v>
      </c>
      <c r="E292" s="137"/>
      <c r="F292" s="137"/>
      <c r="G292" s="137"/>
      <c r="H292" s="102" t="s">
        <v>5794</v>
      </c>
      <c r="I292" s="96"/>
      <c r="J292" s="105"/>
      <c r="K292" s="106"/>
      <c r="L292" s="163" t="s">
        <v>287</v>
      </c>
      <c r="M292" s="114" t="str">
        <f>_xlfn.IFNA(VLOOKUP(B292,'[1]CDM Patients Data'!$B$389:$O$5000,8,FALSE),"")</f>
        <v/>
      </c>
      <c r="N292" s="114" t="str">
        <f>_xlfn.IFNA(VLOOKUP(B292,'[1]CDM Patients Data'!$B$389:$O$5000,9,FALSE),"")</f>
        <v/>
      </c>
      <c r="O292" s="114" t="str">
        <f>_xlfn.IFNA(VLOOKUP(B292,'[1]CDM Patients Data'!$B$389:$O$5000,10,FALSE),"")</f>
        <v/>
      </c>
      <c r="P292" s="106"/>
      <c r="Q292" s="136"/>
      <c r="R292" s="96" t="s">
        <v>79</v>
      </c>
      <c r="S292" s="137"/>
      <c r="T292" s="137"/>
      <c r="U292" s="137"/>
      <c r="V292" s="149"/>
      <c r="W292" s="118" t="s">
        <v>80</v>
      </c>
      <c r="X292" s="121">
        <v>50874350</v>
      </c>
      <c r="Y292" s="118">
        <f t="shared" si="17"/>
        <v>15.262305</v>
      </c>
      <c r="Z292" s="125"/>
      <c r="AA292" s="122" t="s">
        <v>94</v>
      </c>
      <c r="AB292" s="124" t="s">
        <v>279</v>
      </c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>
        <v>0.89</v>
      </c>
      <c r="AS292" s="125">
        <v>8.47</v>
      </c>
      <c r="AT292" s="125" t="str">
        <f t="shared" si="15"/>
        <v>LOW</v>
      </c>
      <c r="AU292" s="125" t="str">
        <f t="shared" si="16"/>
        <v>MSS</v>
      </c>
      <c r="AV292" s="125"/>
      <c r="AW292" s="131"/>
      <c r="AX292" s="134"/>
      <c r="AY292" s="125"/>
      <c r="AZ292" s="125"/>
      <c r="BA292" s="151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31"/>
      <c r="BM292" s="134"/>
      <c r="BN292" s="125"/>
      <c r="BO292" s="125"/>
      <c r="BP292" s="151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35"/>
      <c r="CD292" s="136"/>
      <c r="CE292" s="137"/>
      <c r="CF292" s="137"/>
      <c r="CG292" s="138" t="s">
        <v>5382</v>
      </c>
      <c r="CH292" s="138"/>
      <c r="CI292" s="138"/>
      <c r="CJ292" s="138"/>
      <c r="CK292" s="138"/>
      <c r="CL292" s="138"/>
      <c r="CM292" s="138"/>
      <c r="CN292" s="138"/>
      <c r="CO292" s="140"/>
      <c r="CP292" s="90"/>
    </row>
    <row r="293" ht="15" hidden="1" spans="1:94">
      <c r="A293" s="97">
        <v>506</v>
      </c>
      <c r="B293" s="97" t="s">
        <v>5795</v>
      </c>
      <c r="C293" s="97" t="s">
        <v>5796</v>
      </c>
      <c r="D293" s="111" t="s">
        <v>71</v>
      </c>
      <c r="E293" s="137"/>
      <c r="F293" s="137"/>
      <c r="G293" s="137"/>
      <c r="H293" s="102" t="s">
        <v>5797</v>
      </c>
      <c r="I293" s="96"/>
      <c r="J293" s="105"/>
      <c r="K293" s="106"/>
      <c r="L293" s="163" t="s">
        <v>90</v>
      </c>
      <c r="M293" s="114" t="str">
        <f>_xlfn.IFNA(VLOOKUP(B293,'[1]CDM Patients Data'!$B$389:$O$5000,8,FALSE),"")</f>
        <v/>
      </c>
      <c r="N293" s="114" t="str">
        <f>_xlfn.IFNA(VLOOKUP(B293,'[1]CDM Patients Data'!$B$389:$O$5000,9,FALSE),"")</f>
        <v/>
      </c>
      <c r="O293" s="114" t="str">
        <f>_xlfn.IFNA(VLOOKUP(B293,'[1]CDM Patients Data'!$B$389:$O$5000,10,FALSE),"")</f>
        <v/>
      </c>
      <c r="P293" s="106"/>
      <c r="Q293" s="136"/>
      <c r="R293" s="96" t="s">
        <v>79</v>
      </c>
      <c r="S293" s="137"/>
      <c r="T293" s="137"/>
      <c r="U293" s="137"/>
      <c r="V293" s="149"/>
      <c r="W293" s="118" t="s">
        <v>80</v>
      </c>
      <c r="X293" s="121">
        <v>52426714</v>
      </c>
      <c r="Y293" s="118">
        <f t="shared" si="17"/>
        <v>15.7280142</v>
      </c>
      <c r="Z293" s="125"/>
      <c r="AA293" s="122" t="s">
        <v>81</v>
      </c>
      <c r="AB293" s="124" t="s">
        <v>118</v>
      </c>
      <c r="AC293" s="124" t="s">
        <v>429</v>
      </c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>
        <v>5.35</v>
      </c>
      <c r="AS293" s="125">
        <v>7.36</v>
      </c>
      <c r="AT293" s="125" t="str">
        <f t="shared" si="15"/>
        <v>LOW</v>
      </c>
      <c r="AU293" s="125" t="str">
        <f t="shared" si="16"/>
        <v>MSS</v>
      </c>
      <c r="AV293" s="125"/>
      <c r="AW293" s="131"/>
      <c r="AX293" s="134"/>
      <c r="AY293" s="125"/>
      <c r="AZ293" s="125"/>
      <c r="BA293" s="151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31"/>
      <c r="BM293" s="134"/>
      <c r="BN293" s="125"/>
      <c r="BO293" s="125"/>
      <c r="BP293" s="151"/>
      <c r="BQ293" s="125"/>
      <c r="BR293" s="125"/>
      <c r="BS293" s="125"/>
      <c r="BT293" s="125"/>
      <c r="BU293" s="125"/>
      <c r="BV293" s="125"/>
      <c r="BW293" s="125"/>
      <c r="BX293" s="125"/>
      <c r="BY293" s="125"/>
      <c r="BZ293" s="125"/>
      <c r="CA293" s="125"/>
      <c r="CB293" s="125"/>
      <c r="CC293" s="135"/>
      <c r="CD293" s="136"/>
      <c r="CE293" s="137"/>
      <c r="CF293" s="137"/>
      <c r="CG293" s="138" t="s">
        <v>5382</v>
      </c>
      <c r="CH293" s="138"/>
      <c r="CI293" s="138"/>
      <c r="CJ293" s="138"/>
      <c r="CK293" s="138"/>
      <c r="CL293" s="138"/>
      <c r="CM293" s="138"/>
      <c r="CN293" s="138"/>
      <c r="CO293" s="140"/>
      <c r="CP293" s="90"/>
    </row>
    <row r="294" ht="15" hidden="1" spans="1:94">
      <c r="A294" s="97">
        <v>507</v>
      </c>
      <c r="B294" s="97" t="s">
        <v>5798</v>
      </c>
      <c r="C294" s="97" t="s">
        <v>5799</v>
      </c>
      <c r="D294" s="111" t="s">
        <v>4961</v>
      </c>
      <c r="E294" s="137"/>
      <c r="F294" s="137"/>
      <c r="G294" s="137"/>
      <c r="H294" s="102"/>
      <c r="I294" s="96"/>
      <c r="J294" s="105"/>
      <c r="K294" s="106"/>
      <c r="L294" s="163" t="s">
        <v>90</v>
      </c>
      <c r="M294" s="114" t="str">
        <f>_xlfn.IFNA(VLOOKUP(B294,'[1]CDM Patients Data'!$B$389:$O$5000,8,FALSE),"")</f>
        <v/>
      </c>
      <c r="N294" s="114" t="str">
        <f>_xlfn.IFNA(VLOOKUP(B294,'[1]CDM Patients Data'!$B$389:$O$5000,9,FALSE),"")</f>
        <v/>
      </c>
      <c r="O294" s="114" t="str">
        <f>_xlfn.IFNA(VLOOKUP(B294,'[1]CDM Patients Data'!$B$389:$O$5000,10,FALSE),"")</f>
        <v/>
      </c>
      <c r="P294" s="106"/>
      <c r="Q294" s="136"/>
      <c r="R294" s="96" t="s">
        <v>5800</v>
      </c>
      <c r="S294" s="137"/>
      <c r="T294" s="137"/>
      <c r="U294" s="137"/>
      <c r="V294" s="149"/>
      <c r="W294" s="118" t="s">
        <v>80</v>
      </c>
      <c r="X294" s="119">
        <v>42145791</v>
      </c>
      <c r="Y294" s="118">
        <f t="shared" si="17"/>
        <v>12.6437373</v>
      </c>
      <c r="Z294" s="125"/>
      <c r="AA294" s="122" t="s">
        <v>81</v>
      </c>
      <c r="AB294" s="124" t="s">
        <v>118</v>
      </c>
      <c r="AC294" s="124" t="s">
        <v>184</v>
      </c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>
        <v>7.11</v>
      </c>
      <c r="AS294" s="125">
        <v>7.53</v>
      </c>
      <c r="AT294" s="125" t="str">
        <f t="shared" si="15"/>
        <v>LOW</v>
      </c>
      <c r="AU294" s="125" t="str">
        <f t="shared" si="16"/>
        <v>MSS</v>
      </c>
      <c r="AV294" s="125"/>
      <c r="AW294" s="131"/>
      <c r="AX294" s="134"/>
      <c r="AY294" s="125"/>
      <c r="AZ294" s="125"/>
      <c r="BA294" s="151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31"/>
      <c r="BM294" s="134"/>
      <c r="BN294" s="125"/>
      <c r="BO294" s="125"/>
      <c r="BP294" s="151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35"/>
      <c r="CD294" s="136"/>
      <c r="CE294" s="137"/>
      <c r="CF294" s="137"/>
      <c r="CG294" s="138" t="s">
        <v>5382</v>
      </c>
      <c r="CH294" s="138"/>
      <c r="CI294" s="138"/>
      <c r="CJ294" s="138"/>
      <c r="CK294" s="138"/>
      <c r="CL294" s="138"/>
      <c r="CM294" s="138"/>
      <c r="CN294" s="138"/>
      <c r="CO294" s="140"/>
      <c r="CP294" s="90"/>
    </row>
    <row r="295" ht="15" hidden="1" spans="1:94">
      <c r="A295" s="97">
        <v>508</v>
      </c>
      <c r="B295" s="97" t="s">
        <v>5801</v>
      </c>
      <c r="C295" s="97" t="s">
        <v>5802</v>
      </c>
      <c r="D295" s="111" t="s">
        <v>2788</v>
      </c>
      <c r="E295" s="137"/>
      <c r="F295" s="137"/>
      <c r="G295" s="137"/>
      <c r="H295" s="102"/>
      <c r="I295" s="96"/>
      <c r="J295" s="105"/>
      <c r="K295" s="106"/>
      <c r="L295" s="163" t="s">
        <v>2315</v>
      </c>
      <c r="M295" s="114" t="str">
        <f>_xlfn.IFNA(VLOOKUP(B295,'[1]CDM Patients Data'!$B$389:$O$5000,8,FALSE),"")</f>
        <v/>
      </c>
      <c r="N295" s="114" t="str">
        <f>_xlfn.IFNA(VLOOKUP(B295,'[1]CDM Patients Data'!$B$389:$O$5000,9,FALSE),"")</f>
        <v/>
      </c>
      <c r="O295" s="114" t="str">
        <f>_xlfn.IFNA(VLOOKUP(B295,'[1]CDM Patients Data'!$B$389:$O$5000,10,FALSE),"")</f>
        <v/>
      </c>
      <c r="P295" s="106"/>
      <c r="Q295" s="136"/>
      <c r="R295" s="96" t="s">
        <v>5183</v>
      </c>
      <c r="S295" s="137"/>
      <c r="T295" s="137"/>
      <c r="U295" s="137"/>
      <c r="V295" s="149"/>
      <c r="W295" s="118" t="s">
        <v>80</v>
      </c>
      <c r="X295" s="119">
        <v>35831238</v>
      </c>
      <c r="Y295" s="118">
        <f t="shared" si="17"/>
        <v>10.7493714</v>
      </c>
      <c r="Z295" s="125"/>
      <c r="AA295" s="122" t="s">
        <v>81</v>
      </c>
      <c r="AB295" s="126" t="s">
        <v>118</v>
      </c>
      <c r="AC295" s="126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>
        <v>7.2</v>
      </c>
      <c r="AS295" s="125">
        <v>9.7</v>
      </c>
      <c r="AT295" s="125" t="str">
        <f t="shared" si="15"/>
        <v>LOW</v>
      </c>
      <c r="AU295" s="125" t="str">
        <f t="shared" si="16"/>
        <v>MSS</v>
      </c>
      <c r="AV295" s="125"/>
      <c r="AW295" s="131"/>
      <c r="AX295" s="134"/>
      <c r="AY295" s="125"/>
      <c r="AZ295" s="125"/>
      <c r="BA295" s="151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31"/>
      <c r="BM295" s="134"/>
      <c r="BN295" s="125"/>
      <c r="BO295" s="125"/>
      <c r="BP295" s="151"/>
      <c r="BQ295" s="125"/>
      <c r="BR295" s="125"/>
      <c r="BS295" s="125"/>
      <c r="BT295" s="125"/>
      <c r="BU295" s="125"/>
      <c r="BV295" s="125"/>
      <c r="BW295" s="125"/>
      <c r="BX295" s="125"/>
      <c r="BY295" s="125"/>
      <c r="BZ295" s="125"/>
      <c r="CA295" s="125"/>
      <c r="CB295" s="125"/>
      <c r="CC295" s="135"/>
      <c r="CD295" s="136"/>
      <c r="CE295" s="137"/>
      <c r="CF295" s="137"/>
      <c r="CG295" s="138">
        <v>44414</v>
      </c>
      <c r="CH295" s="138"/>
      <c r="CI295" s="138"/>
      <c r="CJ295" s="138"/>
      <c r="CK295" s="138"/>
      <c r="CL295" s="138"/>
      <c r="CM295" s="138"/>
      <c r="CN295" s="138"/>
      <c r="CO295" s="140"/>
      <c r="CP295" s="90"/>
    </row>
    <row r="296" ht="15" hidden="1" spans="1:94">
      <c r="A296" s="97">
        <v>509</v>
      </c>
      <c r="B296" s="97" t="s">
        <v>5803</v>
      </c>
      <c r="C296" s="97" t="s">
        <v>5804</v>
      </c>
      <c r="D296" s="111" t="s">
        <v>99</v>
      </c>
      <c r="E296" s="137"/>
      <c r="F296" s="137"/>
      <c r="G296" s="137"/>
      <c r="H296" s="102"/>
      <c r="I296" s="96"/>
      <c r="J296" s="105"/>
      <c r="K296" s="106"/>
      <c r="L296" s="163" t="s">
        <v>90</v>
      </c>
      <c r="M296" s="114" t="str">
        <f>_xlfn.IFNA(VLOOKUP(B296,'[1]CDM Patients Data'!$B$389:$O$5000,8,FALSE),"")</f>
        <v/>
      </c>
      <c r="N296" s="114" t="str">
        <f>_xlfn.IFNA(VLOOKUP(B296,'[1]CDM Patients Data'!$B$389:$O$5000,9,FALSE),"")</f>
        <v/>
      </c>
      <c r="O296" s="114" t="str">
        <f>_xlfn.IFNA(VLOOKUP(B296,'[1]CDM Patients Data'!$B$389:$O$5000,10,FALSE),"")</f>
        <v/>
      </c>
      <c r="P296" s="106"/>
      <c r="Q296" s="136"/>
      <c r="R296" s="96" t="s">
        <v>79</v>
      </c>
      <c r="S296" s="137"/>
      <c r="T296" s="137"/>
      <c r="U296" s="137"/>
      <c r="V296" s="149"/>
      <c r="W296" s="118" t="s">
        <v>80</v>
      </c>
      <c r="X296" s="160">
        <v>27516141</v>
      </c>
      <c r="Y296" s="118">
        <f t="shared" si="17"/>
        <v>8.2548423</v>
      </c>
      <c r="Z296" s="125"/>
      <c r="AA296" s="122" t="s">
        <v>94</v>
      </c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 t="str">
        <f t="shared" si="15"/>
        <v>NA</v>
      </c>
      <c r="AU296" s="125" t="str">
        <f t="shared" si="16"/>
        <v>NA</v>
      </c>
      <c r="AV296" s="125"/>
      <c r="AW296" s="131"/>
      <c r="AX296" s="134"/>
      <c r="AY296" s="125"/>
      <c r="AZ296" s="125"/>
      <c r="BA296" s="151"/>
      <c r="BB296" s="125"/>
      <c r="BC296" s="125"/>
      <c r="BD296" s="125"/>
      <c r="BE296" s="125"/>
      <c r="BF296" s="126" t="s">
        <v>198</v>
      </c>
      <c r="BG296" s="125"/>
      <c r="BH296" s="125"/>
      <c r="BI296" s="125"/>
      <c r="BJ296" s="125"/>
      <c r="BK296" s="125"/>
      <c r="BL296" s="131"/>
      <c r="BM296" s="134"/>
      <c r="BN296" s="125"/>
      <c r="BO296" s="125"/>
      <c r="BP296" s="151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35"/>
      <c r="CD296" s="136"/>
      <c r="CE296" s="137"/>
      <c r="CF296" s="137"/>
      <c r="CG296" s="138" t="s">
        <v>5382</v>
      </c>
      <c r="CH296" s="138"/>
      <c r="CI296" s="138"/>
      <c r="CJ296" s="138"/>
      <c r="CK296" s="138"/>
      <c r="CL296" s="138"/>
      <c r="CM296" s="138"/>
      <c r="CN296" s="138"/>
      <c r="CO296" s="140"/>
      <c r="CP296" s="90"/>
    </row>
    <row r="297" ht="75" hidden="1" spans="1:94">
      <c r="A297" s="97">
        <v>510</v>
      </c>
      <c r="B297" s="97" t="s">
        <v>5805</v>
      </c>
      <c r="C297" s="97" t="s">
        <v>5806</v>
      </c>
      <c r="D297" s="111" t="s">
        <v>122</v>
      </c>
      <c r="E297" s="137"/>
      <c r="F297" s="137"/>
      <c r="G297" s="137"/>
      <c r="H297" s="102"/>
      <c r="I297" s="96"/>
      <c r="J297" s="105"/>
      <c r="K297" s="106"/>
      <c r="L297" s="163" t="s">
        <v>5807</v>
      </c>
      <c r="M297" s="114" t="str">
        <f>_xlfn.IFNA(VLOOKUP(B297,'[1]CDM Patients Data'!$B$389:$O$5000,8,FALSE),"")</f>
        <v/>
      </c>
      <c r="N297" s="114" t="str">
        <f>_xlfn.IFNA(VLOOKUP(B297,'[1]CDM Patients Data'!$B$389:$O$5000,9,FALSE),"")</f>
        <v/>
      </c>
      <c r="O297" s="114" t="str">
        <f>_xlfn.IFNA(VLOOKUP(B297,'[1]CDM Patients Data'!$B$389:$O$5000,10,FALSE),"")</f>
        <v/>
      </c>
      <c r="P297" s="106"/>
      <c r="Q297" s="136"/>
      <c r="R297" s="96" t="s">
        <v>5183</v>
      </c>
      <c r="S297" s="137"/>
      <c r="T297" s="137"/>
      <c r="U297" s="137"/>
      <c r="V297" s="149"/>
      <c r="W297" s="118" t="s">
        <v>80</v>
      </c>
      <c r="X297" s="119">
        <v>40368514</v>
      </c>
      <c r="Y297" s="118">
        <f t="shared" si="17"/>
        <v>12.1105542</v>
      </c>
      <c r="Z297" s="125"/>
      <c r="AA297" s="122" t="s">
        <v>81</v>
      </c>
      <c r="AB297" s="124" t="s">
        <v>158</v>
      </c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>
        <v>4.19</v>
      </c>
      <c r="AS297" s="125">
        <v>8.34</v>
      </c>
      <c r="AT297" s="125" t="str">
        <f t="shared" si="15"/>
        <v>LOW</v>
      </c>
      <c r="AU297" s="125" t="str">
        <f t="shared" si="16"/>
        <v>MSS</v>
      </c>
      <c r="AV297" s="125"/>
      <c r="AW297" s="131"/>
      <c r="AX297" s="134"/>
      <c r="AY297" s="125"/>
      <c r="AZ297" s="125"/>
      <c r="BA297" s="151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31"/>
      <c r="BM297" s="134"/>
      <c r="BN297" s="125"/>
      <c r="BO297" s="125"/>
      <c r="BP297" s="151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35"/>
      <c r="CD297" s="136"/>
      <c r="CE297" s="137"/>
      <c r="CF297" s="137"/>
      <c r="CG297" s="138" t="s">
        <v>80</v>
      </c>
      <c r="CH297" s="138"/>
      <c r="CI297" s="138"/>
      <c r="CJ297" s="138"/>
      <c r="CK297" s="138"/>
      <c r="CL297" s="138"/>
      <c r="CM297" s="138"/>
      <c r="CN297" s="138"/>
      <c r="CO297" s="140"/>
      <c r="CP297" s="90"/>
    </row>
    <row r="298" ht="30" hidden="1" spans="1:94">
      <c r="A298" s="97">
        <v>511</v>
      </c>
      <c r="B298" s="97" t="s">
        <v>5808</v>
      </c>
      <c r="C298" s="94" t="s">
        <v>5809</v>
      </c>
      <c r="D298" s="111" t="s">
        <v>122</v>
      </c>
      <c r="E298" s="137"/>
      <c r="F298" s="137"/>
      <c r="G298" s="137"/>
      <c r="H298" s="102" t="s">
        <v>5810</v>
      </c>
      <c r="I298" s="96"/>
      <c r="J298" s="105"/>
      <c r="K298" s="106"/>
      <c r="L298" s="163" t="s">
        <v>5767</v>
      </c>
      <c r="M298" s="114" t="str">
        <f>_xlfn.IFNA(VLOOKUP(B298,'[1]CDM Patients Data'!$B$389:$O$5000,8,FALSE),"")</f>
        <v/>
      </c>
      <c r="N298" s="114" t="str">
        <f>_xlfn.IFNA(VLOOKUP(B298,'[1]CDM Patients Data'!$B$389:$O$5000,9,FALSE),"")</f>
        <v/>
      </c>
      <c r="O298" s="114" t="str">
        <f>_xlfn.IFNA(VLOOKUP(B298,'[1]CDM Patients Data'!$B$389:$O$5000,10,FALSE),"")</f>
        <v/>
      </c>
      <c r="P298" s="106"/>
      <c r="Q298" s="136"/>
      <c r="R298" s="96" t="s">
        <v>79</v>
      </c>
      <c r="S298" s="137"/>
      <c r="T298" s="137"/>
      <c r="U298" s="137"/>
      <c r="V298" s="149"/>
      <c r="W298" s="118" t="s">
        <v>80</v>
      </c>
      <c r="X298" s="121">
        <v>69177462</v>
      </c>
      <c r="Y298" s="118">
        <f t="shared" si="17"/>
        <v>20.7532386</v>
      </c>
      <c r="Z298" s="125"/>
      <c r="AA298" s="122" t="s">
        <v>81</v>
      </c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>
        <v>4.77</v>
      </c>
      <c r="AS298" s="125">
        <v>11.2</v>
      </c>
      <c r="AT298" s="125" t="str">
        <f t="shared" si="15"/>
        <v>LOW</v>
      </c>
      <c r="AU298" s="125" t="str">
        <f t="shared" si="16"/>
        <v>MSS</v>
      </c>
      <c r="AV298" s="125"/>
      <c r="AW298" s="131"/>
      <c r="AX298" s="134"/>
      <c r="AY298" s="125"/>
      <c r="AZ298" s="125"/>
      <c r="BA298" s="151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31"/>
      <c r="BM298" s="134"/>
      <c r="BN298" s="125"/>
      <c r="BO298" s="125"/>
      <c r="BP298" s="151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35"/>
      <c r="CD298" s="136"/>
      <c r="CE298" s="137"/>
      <c r="CF298" s="137"/>
      <c r="CG298" s="138" t="s">
        <v>80</v>
      </c>
      <c r="CH298" s="138"/>
      <c r="CI298" s="138"/>
      <c r="CJ298" s="138"/>
      <c r="CK298" s="138"/>
      <c r="CL298" s="138"/>
      <c r="CM298" s="138"/>
      <c r="CN298" s="138"/>
      <c r="CO298" s="140"/>
      <c r="CP298" s="90"/>
    </row>
    <row r="299" ht="15" hidden="1" spans="1:94">
      <c r="A299" s="97">
        <v>512</v>
      </c>
      <c r="B299" s="97" t="s">
        <v>5811</v>
      </c>
      <c r="C299" s="97" t="s">
        <v>5812</v>
      </c>
      <c r="D299" s="111" t="s">
        <v>5813</v>
      </c>
      <c r="E299" s="137"/>
      <c r="F299" s="137"/>
      <c r="G299" s="137"/>
      <c r="H299" s="102" t="s">
        <v>5814</v>
      </c>
      <c r="I299" s="96"/>
      <c r="J299" s="105"/>
      <c r="K299" s="106"/>
      <c r="L299" s="163" t="s">
        <v>224</v>
      </c>
      <c r="M299" s="114" t="str">
        <f>_xlfn.IFNA(VLOOKUP(B299,'[1]CDM Patients Data'!$B$389:$O$5000,8,FALSE),"")</f>
        <v/>
      </c>
      <c r="N299" s="114" t="str">
        <f>_xlfn.IFNA(VLOOKUP(B299,'[1]CDM Patients Data'!$B$389:$O$5000,9,FALSE),"")</f>
        <v/>
      </c>
      <c r="O299" s="114" t="str">
        <f>_xlfn.IFNA(VLOOKUP(B299,'[1]CDM Patients Data'!$B$389:$O$5000,10,FALSE),"")</f>
        <v/>
      </c>
      <c r="P299" s="106"/>
      <c r="Q299" s="136"/>
      <c r="R299" s="96" t="s">
        <v>5183</v>
      </c>
      <c r="S299" s="137"/>
      <c r="T299" s="137"/>
      <c r="U299" s="137"/>
      <c r="V299" s="149"/>
      <c r="W299" s="118" t="s">
        <v>80</v>
      </c>
      <c r="X299" s="119">
        <v>53591514</v>
      </c>
      <c r="Y299" s="118">
        <f t="shared" si="17"/>
        <v>16.0774542</v>
      </c>
      <c r="Z299" s="125"/>
      <c r="AA299" s="122" t="s">
        <v>94</v>
      </c>
      <c r="AB299" s="124" t="s">
        <v>521</v>
      </c>
      <c r="AC299" s="124" t="s">
        <v>118</v>
      </c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>
        <v>13.08</v>
      </c>
      <c r="AS299" s="125">
        <v>9.52</v>
      </c>
      <c r="AT299" s="125" t="str">
        <f t="shared" si="15"/>
        <v>LOW</v>
      </c>
      <c r="AU299" s="125" t="str">
        <f t="shared" si="16"/>
        <v>MSS</v>
      </c>
      <c r="AV299" s="125"/>
      <c r="AW299" s="131"/>
      <c r="AX299" s="134"/>
      <c r="AY299" s="125"/>
      <c r="AZ299" s="125"/>
      <c r="BA299" s="151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31"/>
      <c r="BM299" s="134"/>
      <c r="BN299" s="125"/>
      <c r="BO299" s="125"/>
      <c r="BP299" s="151"/>
      <c r="BQ299" s="125"/>
      <c r="BR299" s="125"/>
      <c r="BS299" s="125"/>
      <c r="BT299" s="125"/>
      <c r="BU299" s="125"/>
      <c r="BV299" s="125"/>
      <c r="BW299" s="125"/>
      <c r="BX299" s="125"/>
      <c r="BY299" s="125"/>
      <c r="BZ299" s="125"/>
      <c r="CA299" s="125"/>
      <c r="CB299" s="125"/>
      <c r="CC299" s="135"/>
      <c r="CD299" s="136"/>
      <c r="CE299" s="137"/>
      <c r="CF299" s="137"/>
      <c r="CG299" s="138" t="s">
        <v>80</v>
      </c>
      <c r="CH299" s="138"/>
      <c r="CI299" s="138"/>
      <c r="CJ299" s="138"/>
      <c r="CK299" s="138"/>
      <c r="CL299" s="138"/>
      <c r="CM299" s="138"/>
      <c r="CN299" s="138"/>
      <c r="CO299" s="140"/>
      <c r="CP299" s="90"/>
    </row>
    <row r="300" ht="15" hidden="1" spans="1:94">
      <c r="A300" s="97">
        <v>513</v>
      </c>
      <c r="B300" s="97" t="s">
        <v>5815</v>
      </c>
      <c r="C300" s="97" t="s">
        <v>5816</v>
      </c>
      <c r="D300" s="111" t="s">
        <v>4961</v>
      </c>
      <c r="E300" s="137"/>
      <c r="F300" s="137"/>
      <c r="G300" s="137"/>
      <c r="H300" s="102" t="s">
        <v>90</v>
      </c>
      <c r="I300" s="96"/>
      <c r="J300" s="105"/>
      <c r="K300" s="106"/>
      <c r="L300" s="163" t="s">
        <v>90</v>
      </c>
      <c r="M300" s="114" t="str">
        <f>_xlfn.IFNA(VLOOKUP(B300,'[1]CDM Patients Data'!$B$389:$O$5000,8,FALSE),"")</f>
        <v/>
      </c>
      <c r="N300" s="114" t="str">
        <f>_xlfn.IFNA(VLOOKUP(B300,'[1]CDM Patients Data'!$B$389:$O$5000,9,FALSE),"")</f>
        <v/>
      </c>
      <c r="O300" s="114" t="str">
        <f>_xlfn.IFNA(VLOOKUP(B300,'[1]CDM Patients Data'!$B$389:$O$5000,10,FALSE),"")</f>
        <v/>
      </c>
      <c r="P300" s="106"/>
      <c r="Q300" s="136"/>
      <c r="R300" s="96" t="s">
        <v>79</v>
      </c>
      <c r="S300" s="137"/>
      <c r="T300" s="137"/>
      <c r="U300" s="137"/>
      <c r="V300" s="149"/>
      <c r="W300" s="118" t="s">
        <v>80</v>
      </c>
      <c r="X300" s="121">
        <v>58055350</v>
      </c>
      <c r="Y300" s="118">
        <f t="shared" si="17"/>
        <v>17.416605</v>
      </c>
      <c r="Z300" s="125"/>
      <c r="AA300" s="122" t="s">
        <v>81</v>
      </c>
      <c r="AB300" s="126" t="s">
        <v>118</v>
      </c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>
        <v>15.81</v>
      </c>
      <c r="AS300" s="125">
        <v>11.01</v>
      </c>
      <c r="AT300" s="125" t="str">
        <f t="shared" si="15"/>
        <v>HIGH</v>
      </c>
      <c r="AU300" s="125" t="str">
        <f t="shared" si="16"/>
        <v>MSS</v>
      </c>
      <c r="AV300" s="125"/>
      <c r="AW300" s="131"/>
      <c r="AX300" s="134"/>
      <c r="AY300" s="125"/>
      <c r="AZ300" s="125"/>
      <c r="BA300" s="151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31"/>
      <c r="BM300" s="134"/>
      <c r="BN300" s="125"/>
      <c r="BO300" s="125"/>
      <c r="BP300" s="151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35"/>
      <c r="CD300" s="136"/>
      <c r="CE300" s="137"/>
      <c r="CF300" s="137"/>
      <c r="CG300" s="138" t="s">
        <v>5533</v>
      </c>
      <c r="CH300" s="138"/>
      <c r="CI300" s="138"/>
      <c r="CJ300" s="138"/>
      <c r="CK300" s="138"/>
      <c r="CL300" s="138"/>
      <c r="CM300" s="138"/>
      <c r="CN300" s="138"/>
      <c r="CO300" s="140"/>
      <c r="CP300" s="90"/>
    </row>
    <row r="301" ht="15" hidden="1" spans="1:94">
      <c r="A301" s="97">
        <v>514</v>
      </c>
      <c r="B301" s="97" t="s">
        <v>5817</v>
      </c>
      <c r="C301" s="97" t="s">
        <v>5818</v>
      </c>
      <c r="D301" s="111" t="s">
        <v>99</v>
      </c>
      <c r="E301" s="137"/>
      <c r="F301" s="137"/>
      <c r="G301" s="137"/>
      <c r="H301" s="102" t="s">
        <v>5787</v>
      </c>
      <c r="I301" s="96"/>
      <c r="J301" s="105"/>
      <c r="K301" s="106"/>
      <c r="L301" s="163" t="s">
        <v>90</v>
      </c>
      <c r="M301" s="114" t="str">
        <f>_xlfn.IFNA(VLOOKUP(B301,'[1]CDM Patients Data'!$B$389:$O$5000,8,FALSE),"")</f>
        <v/>
      </c>
      <c r="N301" s="114" t="str">
        <f>_xlfn.IFNA(VLOOKUP(B301,'[1]CDM Patients Data'!$B$389:$O$5000,9,FALSE),"")</f>
        <v/>
      </c>
      <c r="O301" s="114" t="str">
        <f>_xlfn.IFNA(VLOOKUP(B301,'[1]CDM Patients Data'!$B$389:$O$5000,10,FALSE),"")</f>
        <v/>
      </c>
      <c r="P301" s="106"/>
      <c r="Q301" s="136"/>
      <c r="R301" s="96" t="s">
        <v>5514</v>
      </c>
      <c r="S301" s="137"/>
      <c r="T301" s="137"/>
      <c r="U301" s="137"/>
      <c r="V301" s="149"/>
      <c r="W301" s="118" t="s">
        <v>80</v>
      </c>
      <c r="X301" s="160">
        <v>40146871</v>
      </c>
      <c r="Y301" s="118">
        <f t="shared" si="17"/>
        <v>12.0440613</v>
      </c>
      <c r="Z301" s="125"/>
      <c r="AA301" s="122" t="s">
        <v>94</v>
      </c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 t="str">
        <f t="shared" si="15"/>
        <v>NA</v>
      </c>
      <c r="AU301" s="125" t="str">
        <f t="shared" si="16"/>
        <v>NA</v>
      </c>
      <c r="AV301" s="125"/>
      <c r="AW301" s="131"/>
      <c r="AX301" s="134"/>
      <c r="AY301" s="125"/>
      <c r="AZ301" s="125"/>
      <c r="BA301" s="151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31"/>
      <c r="BM301" s="134"/>
      <c r="BN301" s="125"/>
      <c r="BO301" s="125"/>
      <c r="BP301" s="151"/>
      <c r="BQ301" s="125"/>
      <c r="BR301" s="125"/>
      <c r="BS301" s="125"/>
      <c r="BT301" s="125"/>
      <c r="BU301" s="125"/>
      <c r="BV301" s="125"/>
      <c r="BW301" s="125"/>
      <c r="BX301" s="125"/>
      <c r="BY301" s="125"/>
      <c r="BZ301" s="125"/>
      <c r="CA301" s="125"/>
      <c r="CB301" s="125"/>
      <c r="CC301" s="135"/>
      <c r="CD301" s="136"/>
      <c r="CE301" s="137"/>
      <c r="CF301" s="137"/>
      <c r="CG301" s="138" t="s">
        <v>5382</v>
      </c>
      <c r="CH301" s="138"/>
      <c r="CI301" s="138"/>
      <c r="CJ301" s="138"/>
      <c r="CK301" s="138"/>
      <c r="CL301" s="138"/>
      <c r="CM301" s="138"/>
      <c r="CN301" s="138"/>
      <c r="CO301" s="140"/>
      <c r="CP301" s="90"/>
    </row>
    <row r="302" ht="15" hidden="1" spans="1:94">
      <c r="A302" s="97">
        <v>515</v>
      </c>
      <c r="B302" s="97" t="s">
        <v>5819</v>
      </c>
      <c r="C302" s="97" t="s">
        <v>5820</v>
      </c>
      <c r="D302" s="111" t="s">
        <v>122</v>
      </c>
      <c r="E302" s="137"/>
      <c r="F302" s="137"/>
      <c r="G302" s="137"/>
      <c r="H302" s="102" t="s">
        <v>5821</v>
      </c>
      <c r="I302" s="96"/>
      <c r="J302" s="105"/>
      <c r="K302" s="106"/>
      <c r="L302" s="163" t="s">
        <v>5822</v>
      </c>
      <c r="M302" s="114" t="str">
        <f>_xlfn.IFNA(VLOOKUP(B302,'[1]CDM Patients Data'!$B$389:$O$5000,8,FALSE),"")</f>
        <v/>
      </c>
      <c r="N302" s="114" t="str">
        <f>_xlfn.IFNA(VLOOKUP(B302,'[1]CDM Patients Data'!$B$389:$O$5000,9,FALSE),"")</f>
        <v/>
      </c>
      <c r="O302" s="114" t="str">
        <f>_xlfn.IFNA(VLOOKUP(B302,'[1]CDM Patients Data'!$B$389:$O$5000,10,FALSE),"")</f>
        <v/>
      </c>
      <c r="P302" s="106"/>
      <c r="Q302" s="136"/>
      <c r="R302" s="96" t="s">
        <v>5183</v>
      </c>
      <c r="S302" s="137"/>
      <c r="T302" s="137"/>
      <c r="U302" s="137"/>
      <c r="V302" s="149"/>
      <c r="W302" s="118" t="s">
        <v>80</v>
      </c>
      <c r="X302" s="119">
        <v>44522727</v>
      </c>
      <c r="Y302" s="118">
        <f t="shared" si="17"/>
        <v>13.3568181</v>
      </c>
      <c r="Z302" s="125"/>
      <c r="AA302" s="122" t="s">
        <v>81</v>
      </c>
      <c r="AB302" s="126" t="s">
        <v>118</v>
      </c>
      <c r="AC302" s="124" t="s">
        <v>184</v>
      </c>
      <c r="AD302" s="124" t="s">
        <v>1025</v>
      </c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>
        <v>11.95</v>
      </c>
      <c r="AS302" s="125">
        <v>8.33</v>
      </c>
      <c r="AT302" s="125" t="str">
        <f t="shared" si="15"/>
        <v>LOW</v>
      </c>
      <c r="AU302" s="125" t="str">
        <f t="shared" si="16"/>
        <v>MSS</v>
      </c>
      <c r="AV302" s="125"/>
      <c r="AW302" s="131"/>
      <c r="AX302" s="134"/>
      <c r="AY302" s="125"/>
      <c r="AZ302" s="125"/>
      <c r="BA302" s="151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31"/>
      <c r="BM302" s="134"/>
      <c r="BN302" s="125"/>
      <c r="BO302" s="125"/>
      <c r="BP302" s="151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35"/>
      <c r="CD302" s="136"/>
      <c r="CE302" s="137"/>
      <c r="CF302" s="137"/>
      <c r="CG302" s="138" t="s">
        <v>80</v>
      </c>
      <c r="CH302" s="138"/>
      <c r="CI302" s="138"/>
      <c r="CJ302" s="138"/>
      <c r="CK302" s="138"/>
      <c r="CL302" s="138"/>
      <c r="CM302" s="138"/>
      <c r="CN302" s="138"/>
      <c r="CO302" s="140"/>
      <c r="CP302" s="90"/>
    </row>
    <row r="303" ht="15" hidden="1" spans="1:94">
      <c r="A303" s="97">
        <v>516</v>
      </c>
      <c r="B303" s="97" t="s">
        <v>5823</v>
      </c>
      <c r="C303" s="97" t="s">
        <v>5824</v>
      </c>
      <c r="D303" s="111" t="s">
        <v>71</v>
      </c>
      <c r="E303" s="137"/>
      <c r="F303" s="137"/>
      <c r="G303" s="137"/>
      <c r="H303" s="102" t="s">
        <v>5825</v>
      </c>
      <c r="I303" s="96"/>
      <c r="J303" s="105"/>
      <c r="K303" s="106"/>
      <c r="L303" s="163" t="s">
        <v>90</v>
      </c>
      <c r="M303" s="114" t="str">
        <f>_xlfn.IFNA(VLOOKUP(B303,'[1]CDM Patients Data'!$B$389:$O$5000,8,FALSE),"")</f>
        <v/>
      </c>
      <c r="N303" s="114" t="str">
        <f>_xlfn.IFNA(VLOOKUP(B303,'[1]CDM Patients Data'!$B$389:$O$5000,9,FALSE),"")</f>
        <v/>
      </c>
      <c r="O303" s="114" t="str">
        <f>_xlfn.IFNA(VLOOKUP(B303,'[1]CDM Patients Data'!$B$389:$O$5000,10,FALSE),"")</f>
        <v/>
      </c>
      <c r="P303" s="106"/>
      <c r="Q303" s="136"/>
      <c r="R303" s="96" t="s">
        <v>79</v>
      </c>
      <c r="S303" s="137"/>
      <c r="T303" s="137"/>
      <c r="U303" s="137"/>
      <c r="V303" s="149"/>
      <c r="W303" s="118" t="s">
        <v>80</v>
      </c>
      <c r="X303" s="121">
        <v>63546984</v>
      </c>
      <c r="Y303" s="118">
        <f t="shared" si="17"/>
        <v>19.0640952</v>
      </c>
      <c r="Z303" s="125"/>
      <c r="AA303" s="122" t="s">
        <v>81</v>
      </c>
      <c r="AB303" s="126" t="s">
        <v>118</v>
      </c>
      <c r="AC303" s="126" t="s">
        <v>184</v>
      </c>
      <c r="AD303" s="125"/>
      <c r="AE303" s="125"/>
      <c r="AF303" s="125"/>
      <c r="AG303" s="125"/>
      <c r="AH303" s="125"/>
      <c r="AI303" s="125"/>
      <c r="AJ303" s="125"/>
      <c r="AK303" s="125"/>
      <c r="AL303" s="126" t="s">
        <v>500</v>
      </c>
      <c r="AM303" s="125"/>
      <c r="AN303" s="125"/>
      <c r="AO303" s="125"/>
      <c r="AP303" s="125"/>
      <c r="AQ303" s="125"/>
      <c r="AR303" s="125">
        <v>9.3</v>
      </c>
      <c r="AS303" s="125">
        <v>10.16</v>
      </c>
      <c r="AT303" s="125" t="str">
        <f t="shared" si="15"/>
        <v>LOW</v>
      </c>
      <c r="AU303" s="125" t="str">
        <f t="shared" si="16"/>
        <v>MSS</v>
      </c>
      <c r="AV303" s="125"/>
      <c r="AW303" s="131"/>
      <c r="AX303" s="134"/>
      <c r="AY303" s="125"/>
      <c r="AZ303" s="125"/>
      <c r="BA303" s="151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31"/>
      <c r="BM303" s="134"/>
      <c r="BN303" s="125"/>
      <c r="BO303" s="125"/>
      <c r="BP303" s="151"/>
      <c r="BQ303" s="125"/>
      <c r="BR303" s="125"/>
      <c r="BS303" s="125"/>
      <c r="BT303" s="125"/>
      <c r="BU303" s="125"/>
      <c r="BV303" s="125"/>
      <c r="BW303" s="125"/>
      <c r="BX303" s="125"/>
      <c r="BY303" s="125"/>
      <c r="BZ303" s="125"/>
      <c r="CA303" s="125"/>
      <c r="CB303" s="125"/>
      <c r="CC303" s="135"/>
      <c r="CD303" s="136"/>
      <c r="CE303" s="137"/>
      <c r="CF303" s="137"/>
      <c r="CG303" s="138" t="s">
        <v>5382</v>
      </c>
      <c r="CH303" s="138"/>
      <c r="CI303" s="138"/>
      <c r="CJ303" s="138"/>
      <c r="CK303" s="138"/>
      <c r="CL303" s="138"/>
      <c r="CM303" s="138"/>
      <c r="CN303" s="138"/>
      <c r="CO303" s="140"/>
      <c r="CP303" s="90"/>
    </row>
    <row r="304" ht="30" hidden="1" spans="1:94">
      <c r="A304" s="97">
        <v>517</v>
      </c>
      <c r="B304" s="97" t="s">
        <v>5826</v>
      </c>
      <c r="C304" s="97" t="s">
        <v>5827</v>
      </c>
      <c r="D304" s="111" t="s">
        <v>1883</v>
      </c>
      <c r="E304" s="137"/>
      <c r="F304" s="137"/>
      <c r="G304" s="137"/>
      <c r="H304" s="102" t="s">
        <v>142</v>
      </c>
      <c r="I304" s="96"/>
      <c r="J304" s="105"/>
      <c r="K304" s="106"/>
      <c r="L304" s="163" t="s">
        <v>376</v>
      </c>
      <c r="M304" s="114" t="str">
        <f>_xlfn.IFNA(VLOOKUP(B304,'[1]CDM Patients Data'!$B$389:$O$5000,8,FALSE),"")</f>
        <v/>
      </c>
      <c r="N304" s="114" t="str">
        <f>_xlfn.IFNA(VLOOKUP(B304,'[1]CDM Patients Data'!$B$389:$O$5000,9,FALSE),"")</f>
        <v/>
      </c>
      <c r="O304" s="114" t="str">
        <f>_xlfn.IFNA(VLOOKUP(B304,'[1]CDM Patients Data'!$B$389:$O$5000,10,FALSE),"")</f>
        <v/>
      </c>
      <c r="P304" s="106"/>
      <c r="Q304" s="136"/>
      <c r="R304" s="96" t="s">
        <v>79</v>
      </c>
      <c r="S304" s="137"/>
      <c r="T304" s="137"/>
      <c r="U304" s="137"/>
      <c r="V304" s="149"/>
      <c r="W304" s="118" t="s">
        <v>80</v>
      </c>
      <c r="X304" s="160">
        <v>19620181</v>
      </c>
      <c r="Y304" s="118">
        <f t="shared" si="17"/>
        <v>5.8860543</v>
      </c>
      <c r="Z304" s="125"/>
      <c r="AA304" s="122" t="s">
        <v>94</v>
      </c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 t="str">
        <f t="shared" si="15"/>
        <v>NA</v>
      </c>
      <c r="AU304" s="125" t="str">
        <f t="shared" si="16"/>
        <v>NA</v>
      </c>
      <c r="AV304" s="125"/>
      <c r="AW304" s="131"/>
      <c r="AX304" s="134"/>
      <c r="AY304" s="125"/>
      <c r="AZ304" s="125"/>
      <c r="BA304" s="151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31"/>
      <c r="BM304" s="134"/>
      <c r="BN304" s="125"/>
      <c r="BO304" s="125"/>
      <c r="BP304" s="151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35"/>
      <c r="CD304" s="136"/>
      <c r="CE304" s="137"/>
      <c r="CF304" s="137"/>
      <c r="CG304" s="138" t="s">
        <v>5382</v>
      </c>
      <c r="CH304" s="138"/>
      <c r="CI304" s="138"/>
      <c r="CJ304" s="138"/>
      <c r="CK304" s="138"/>
      <c r="CL304" s="138"/>
      <c r="CM304" s="138"/>
      <c r="CN304" s="138"/>
      <c r="CO304" s="140"/>
      <c r="CP304" s="90"/>
    </row>
    <row r="305" ht="30" hidden="1" spans="1:94">
      <c r="A305" s="97">
        <v>518</v>
      </c>
      <c r="B305" s="97" t="s">
        <v>5828</v>
      </c>
      <c r="C305" s="97" t="s">
        <v>5829</v>
      </c>
      <c r="D305" s="111" t="s">
        <v>71</v>
      </c>
      <c r="E305" s="137"/>
      <c r="F305" s="137"/>
      <c r="G305" s="137"/>
      <c r="H305" s="102" t="s">
        <v>5830</v>
      </c>
      <c r="I305" s="111"/>
      <c r="J305" s="105"/>
      <c r="K305" s="106"/>
      <c r="L305" s="163" t="s">
        <v>151</v>
      </c>
      <c r="M305" s="114" t="str">
        <f>_xlfn.IFNA(VLOOKUP(B305,'[1]CDM Patients Data'!$B$389:$O$5000,8,FALSE),"")</f>
        <v/>
      </c>
      <c r="N305" s="114" t="str">
        <f>_xlfn.IFNA(VLOOKUP(B305,'[1]CDM Patients Data'!$B$389:$O$5000,9,FALSE),"")</f>
        <v/>
      </c>
      <c r="O305" s="114" t="str">
        <f>_xlfn.IFNA(VLOOKUP(B305,'[1]CDM Patients Data'!$B$389:$O$5000,10,FALSE),"")</f>
        <v/>
      </c>
      <c r="P305" s="106"/>
      <c r="Q305" s="136"/>
      <c r="R305" s="96" t="s">
        <v>79</v>
      </c>
      <c r="S305" s="137"/>
      <c r="T305" s="137"/>
      <c r="U305" s="137"/>
      <c r="V305" s="149"/>
      <c r="W305" s="118" t="s">
        <v>80</v>
      </c>
      <c r="X305" s="121">
        <v>27850460</v>
      </c>
      <c r="Y305" s="118">
        <f t="shared" si="17"/>
        <v>8.355138</v>
      </c>
      <c r="Z305" s="125"/>
      <c r="AA305" s="122" t="s">
        <v>718</v>
      </c>
      <c r="AB305" s="126" t="s">
        <v>118</v>
      </c>
      <c r="AC305" s="126" t="s">
        <v>83</v>
      </c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>
        <v>1.88</v>
      </c>
      <c r="AS305" s="125">
        <v>12.42</v>
      </c>
      <c r="AT305" s="125" t="str">
        <f t="shared" si="15"/>
        <v>LOW</v>
      </c>
      <c r="AU305" s="125" t="str">
        <f t="shared" si="16"/>
        <v>MSS</v>
      </c>
      <c r="AV305" s="125"/>
      <c r="AW305" s="131"/>
      <c r="AX305" s="134"/>
      <c r="AY305" s="125"/>
      <c r="AZ305" s="125"/>
      <c r="BA305" s="151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31"/>
      <c r="BM305" s="134"/>
      <c r="BN305" s="125"/>
      <c r="BO305" s="125"/>
      <c r="BP305" s="151"/>
      <c r="BQ305" s="125"/>
      <c r="BR305" s="125"/>
      <c r="BS305" s="125"/>
      <c r="BT305" s="125"/>
      <c r="BU305" s="125"/>
      <c r="BV305" s="125"/>
      <c r="BW305" s="125"/>
      <c r="BX305" s="125"/>
      <c r="BY305" s="125"/>
      <c r="BZ305" s="125"/>
      <c r="CA305" s="125"/>
      <c r="CB305" s="125"/>
      <c r="CC305" s="135"/>
      <c r="CD305" s="136"/>
      <c r="CE305" s="137"/>
      <c r="CF305" s="137"/>
      <c r="CG305" s="138" t="s">
        <v>5382</v>
      </c>
      <c r="CH305" s="138"/>
      <c r="CI305" s="138"/>
      <c r="CJ305" s="138"/>
      <c r="CK305" s="138"/>
      <c r="CL305" s="138"/>
      <c r="CM305" s="138"/>
      <c r="CN305" s="138"/>
      <c r="CO305" s="140"/>
      <c r="CP305" s="90"/>
    </row>
    <row r="306" ht="30" hidden="1" spans="1:94">
      <c r="A306" s="97">
        <v>519</v>
      </c>
      <c r="B306" s="97" t="s">
        <v>5831</v>
      </c>
      <c r="C306" s="94" t="s">
        <v>5782</v>
      </c>
      <c r="D306" s="111" t="s">
        <v>122</v>
      </c>
      <c r="E306" s="137"/>
      <c r="F306" s="137"/>
      <c r="G306" s="137"/>
      <c r="H306" s="102" t="s">
        <v>5783</v>
      </c>
      <c r="I306" s="96"/>
      <c r="J306" s="105"/>
      <c r="K306" s="106"/>
      <c r="L306" s="163" t="s">
        <v>5784</v>
      </c>
      <c r="M306" s="114" t="str">
        <f>_xlfn.IFNA(VLOOKUP(B306,'[1]CDM Patients Data'!$B$389:$O$5000,8,FALSE),"")</f>
        <v/>
      </c>
      <c r="N306" s="114" t="str">
        <f>_xlfn.IFNA(VLOOKUP(B306,'[1]CDM Patients Data'!$B$389:$O$5000,9,FALSE),"")</f>
        <v/>
      </c>
      <c r="O306" s="114" t="str">
        <f>_xlfn.IFNA(VLOOKUP(B306,'[1]CDM Patients Data'!$B$389:$O$5000,10,FALSE),"")</f>
        <v/>
      </c>
      <c r="P306" s="106"/>
      <c r="Q306" s="136"/>
      <c r="R306" s="96"/>
      <c r="S306" s="137"/>
      <c r="T306" s="137"/>
      <c r="U306" s="137"/>
      <c r="V306" s="149"/>
      <c r="W306" s="118"/>
      <c r="X306" s="119"/>
      <c r="Y306" s="118">
        <f t="shared" si="17"/>
        <v>0</v>
      </c>
      <c r="Z306" s="125"/>
      <c r="AA306" s="122" t="s">
        <v>81</v>
      </c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 t="str">
        <f t="shared" si="15"/>
        <v>NA</v>
      </c>
      <c r="AU306" s="125" t="str">
        <f t="shared" si="16"/>
        <v>NA</v>
      </c>
      <c r="AV306" s="125"/>
      <c r="AW306" s="131"/>
      <c r="AX306" s="134"/>
      <c r="AY306" s="125"/>
      <c r="AZ306" s="125"/>
      <c r="BA306" s="151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31"/>
      <c r="BM306" s="134"/>
      <c r="BN306" s="125"/>
      <c r="BO306" s="125"/>
      <c r="BP306" s="151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35"/>
      <c r="CD306" s="136"/>
      <c r="CE306" s="137"/>
      <c r="CF306" s="137"/>
      <c r="CG306" s="138"/>
      <c r="CH306" s="138"/>
      <c r="CI306" s="138"/>
      <c r="CJ306" s="138"/>
      <c r="CK306" s="138"/>
      <c r="CL306" s="138"/>
      <c r="CM306" s="138"/>
      <c r="CN306" s="138"/>
      <c r="CO306" s="140"/>
      <c r="CP306" s="90"/>
    </row>
    <row r="307" ht="15" hidden="1" spans="1:94">
      <c r="A307" s="97">
        <v>520</v>
      </c>
      <c r="B307" s="97" t="s">
        <v>5832</v>
      </c>
      <c r="C307" s="97" t="s">
        <v>5833</v>
      </c>
      <c r="D307" s="111" t="s">
        <v>122</v>
      </c>
      <c r="E307" s="137"/>
      <c r="F307" s="137"/>
      <c r="G307" s="137"/>
      <c r="H307" s="102" t="s">
        <v>5834</v>
      </c>
      <c r="I307" s="96"/>
      <c r="J307" s="105"/>
      <c r="K307" s="106"/>
      <c r="L307" s="163" t="s">
        <v>2315</v>
      </c>
      <c r="M307" s="114" t="str">
        <f>_xlfn.IFNA(VLOOKUP(B307,'[1]CDM Patients Data'!$B$389:$O$5000,8,FALSE),"")</f>
        <v/>
      </c>
      <c r="N307" s="114" t="str">
        <f>_xlfn.IFNA(VLOOKUP(B307,'[1]CDM Patients Data'!$B$389:$O$5000,9,FALSE),"")</f>
        <v/>
      </c>
      <c r="O307" s="114" t="str">
        <f>_xlfn.IFNA(VLOOKUP(B307,'[1]CDM Patients Data'!$B$389:$O$5000,10,FALSE),"")</f>
        <v/>
      </c>
      <c r="P307" s="106"/>
      <c r="Q307" s="136"/>
      <c r="R307" s="96"/>
      <c r="S307" s="137"/>
      <c r="T307" s="137"/>
      <c r="U307" s="137"/>
      <c r="V307" s="149"/>
      <c r="W307" s="118"/>
      <c r="X307" s="119"/>
      <c r="Y307" s="118">
        <f t="shared" si="17"/>
        <v>0</v>
      </c>
      <c r="Z307" s="125"/>
      <c r="AA307" s="122" t="s">
        <v>81</v>
      </c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 t="str">
        <f t="shared" si="15"/>
        <v>NA</v>
      </c>
      <c r="AU307" s="125" t="str">
        <f t="shared" si="16"/>
        <v>NA</v>
      </c>
      <c r="AV307" s="125"/>
      <c r="AW307" s="131"/>
      <c r="AX307" s="134"/>
      <c r="AY307" s="125"/>
      <c r="AZ307" s="125"/>
      <c r="BA307" s="151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31"/>
      <c r="BM307" s="134"/>
      <c r="BN307" s="125"/>
      <c r="BO307" s="125"/>
      <c r="BP307" s="151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35"/>
      <c r="CD307" s="136"/>
      <c r="CE307" s="137"/>
      <c r="CF307" s="137"/>
      <c r="CG307" s="138"/>
      <c r="CH307" s="138"/>
      <c r="CI307" s="138"/>
      <c r="CJ307" s="138"/>
      <c r="CK307" s="138"/>
      <c r="CL307" s="138"/>
      <c r="CM307" s="138"/>
      <c r="CN307" s="138"/>
      <c r="CO307" s="140"/>
      <c r="CP307" s="90"/>
    </row>
    <row r="308" ht="15" hidden="1" spans="1:94">
      <c r="A308" s="97">
        <v>521</v>
      </c>
      <c r="B308" s="97" t="s">
        <v>5835</v>
      </c>
      <c r="C308" s="97" t="s">
        <v>5836</v>
      </c>
      <c r="D308" s="111" t="s">
        <v>5837</v>
      </c>
      <c r="E308" s="137"/>
      <c r="F308" s="137"/>
      <c r="G308" s="137"/>
      <c r="H308" s="102" t="s">
        <v>5838</v>
      </c>
      <c r="I308" s="96"/>
      <c r="J308" s="105"/>
      <c r="K308" s="106"/>
      <c r="L308" s="164" t="s">
        <v>90</v>
      </c>
      <c r="M308" s="114" t="str">
        <f>_xlfn.IFNA(VLOOKUP(B308,'[1]CDM Patients Data'!$B$389:$O$5000,8,FALSE),"")</f>
        <v/>
      </c>
      <c r="N308" s="114" t="str">
        <f>_xlfn.IFNA(VLOOKUP(B308,'[1]CDM Patients Data'!$B$389:$O$5000,9,FALSE),"")</f>
        <v/>
      </c>
      <c r="O308" s="114" t="str">
        <f>_xlfn.IFNA(VLOOKUP(B308,'[1]CDM Patients Data'!$B$389:$O$5000,10,FALSE),"")</f>
        <v/>
      </c>
      <c r="P308" s="106"/>
      <c r="Q308" s="136"/>
      <c r="R308" s="96" t="s">
        <v>79</v>
      </c>
      <c r="S308" s="137"/>
      <c r="T308" s="137"/>
      <c r="U308" s="137"/>
      <c r="V308" s="149"/>
      <c r="W308" s="118" t="s">
        <v>80</v>
      </c>
      <c r="X308" s="121">
        <v>69177462</v>
      </c>
      <c r="Y308" s="118">
        <f t="shared" si="17"/>
        <v>20.7532386</v>
      </c>
      <c r="Z308" s="125"/>
      <c r="AA308" s="122" t="s">
        <v>81</v>
      </c>
      <c r="AB308" s="126" t="s">
        <v>118</v>
      </c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>
        <v>6.74</v>
      </c>
      <c r="AS308" s="125">
        <v>9</v>
      </c>
      <c r="AT308" s="125" t="str">
        <f t="shared" si="15"/>
        <v>LOW</v>
      </c>
      <c r="AU308" s="125" t="str">
        <f t="shared" si="16"/>
        <v>MSS</v>
      </c>
      <c r="AV308" s="125"/>
      <c r="AW308" s="131"/>
      <c r="AX308" s="134"/>
      <c r="AY308" s="125"/>
      <c r="AZ308" s="125"/>
      <c r="BA308" s="151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31"/>
      <c r="BM308" s="134"/>
      <c r="BN308" s="125"/>
      <c r="BO308" s="125"/>
      <c r="BP308" s="151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35"/>
      <c r="CD308" s="136"/>
      <c r="CE308" s="137"/>
      <c r="CF308" s="137"/>
      <c r="CG308" s="138" t="s">
        <v>80</v>
      </c>
      <c r="CH308" s="138"/>
      <c r="CI308" s="138"/>
      <c r="CJ308" s="138"/>
      <c r="CK308" s="138"/>
      <c r="CL308" s="138"/>
      <c r="CM308" s="138"/>
      <c r="CN308" s="138"/>
      <c r="CO308" s="140"/>
      <c r="CP308" s="90"/>
    </row>
    <row r="309" ht="15" hidden="1" spans="1:94">
      <c r="A309" s="97">
        <v>522</v>
      </c>
      <c r="B309" s="97" t="s">
        <v>5839</v>
      </c>
      <c r="C309" s="99" t="s">
        <v>5836</v>
      </c>
      <c r="D309" s="111" t="s">
        <v>122</v>
      </c>
      <c r="E309" s="137"/>
      <c r="F309" s="137"/>
      <c r="G309" s="137"/>
      <c r="H309" s="102" t="s">
        <v>5838</v>
      </c>
      <c r="I309" s="96"/>
      <c r="J309" s="105"/>
      <c r="K309" s="106"/>
      <c r="L309" s="164" t="s">
        <v>90</v>
      </c>
      <c r="M309" s="114" t="str">
        <f>_xlfn.IFNA(VLOOKUP(B309,'[1]CDM Patients Data'!$B$389:$O$5000,8,FALSE),"")</f>
        <v/>
      </c>
      <c r="N309" s="114" t="str">
        <f>_xlfn.IFNA(VLOOKUP(B309,'[1]CDM Patients Data'!$B$389:$O$5000,9,FALSE),"")</f>
        <v/>
      </c>
      <c r="O309" s="114" t="str">
        <f>_xlfn.IFNA(VLOOKUP(B309,'[1]CDM Patients Data'!$B$389:$O$5000,10,FALSE),"")</f>
        <v/>
      </c>
      <c r="P309" s="106"/>
      <c r="Q309" s="136"/>
      <c r="R309" s="96"/>
      <c r="S309" s="137"/>
      <c r="T309" s="137"/>
      <c r="U309" s="137"/>
      <c r="V309" s="149"/>
      <c r="W309" s="118"/>
      <c r="X309" s="119"/>
      <c r="Y309" s="118">
        <f t="shared" si="17"/>
        <v>0</v>
      </c>
      <c r="Z309" s="125"/>
      <c r="AA309" s="122" t="s">
        <v>81</v>
      </c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 t="str">
        <f t="shared" si="15"/>
        <v>NA</v>
      </c>
      <c r="AU309" s="125" t="str">
        <f t="shared" si="16"/>
        <v>NA</v>
      </c>
      <c r="AV309" s="125"/>
      <c r="AW309" s="131"/>
      <c r="AX309" s="134"/>
      <c r="AY309" s="125"/>
      <c r="AZ309" s="125"/>
      <c r="BA309" s="151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31"/>
      <c r="BM309" s="134"/>
      <c r="BN309" s="125"/>
      <c r="BO309" s="125"/>
      <c r="BP309" s="151"/>
      <c r="BQ309" s="125"/>
      <c r="BR309" s="125"/>
      <c r="BS309" s="125"/>
      <c r="BT309" s="125"/>
      <c r="BU309" s="125"/>
      <c r="BV309" s="125"/>
      <c r="BW309" s="125"/>
      <c r="BX309" s="125"/>
      <c r="BY309" s="125"/>
      <c r="BZ309" s="125"/>
      <c r="CA309" s="125"/>
      <c r="CB309" s="125"/>
      <c r="CC309" s="135"/>
      <c r="CD309" s="136"/>
      <c r="CE309" s="137"/>
      <c r="CF309" s="137"/>
      <c r="CG309" s="138"/>
      <c r="CH309" s="138"/>
      <c r="CI309" s="138"/>
      <c r="CJ309" s="138"/>
      <c r="CK309" s="138"/>
      <c r="CL309" s="138"/>
      <c r="CM309" s="138"/>
      <c r="CN309" s="138"/>
      <c r="CO309" s="140"/>
      <c r="CP309" s="90"/>
    </row>
    <row r="310" ht="30" hidden="1" spans="1:94">
      <c r="A310" s="97">
        <v>523</v>
      </c>
      <c r="B310" s="97" t="s">
        <v>5840</v>
      </c>
      <c r="C310" s="97" t="s">
        <v>5841</v>
      </c>
      <c r="D310" s="111" t="s">
        <v>111</v>
      </c>
      <c r="E310" s="137"/>
      <c r="F310" s="137"/>
      <c r="G310" s="137"/>
      <c r="H310" s="102" t="s">
        <v>313</v>
      </c>
      <c r="I310" s="96"/>
      <c r="J310" s="105"/>
      <c r="K310" s="106"/>
      <c r="L310" s="163" t="s">
        <v>313</v>
      </c>
      <c r="M310" s="114" t="str">
        <f>_xlfn.IFNA(VLOOKUP(B310,'[1]CDM Patients Data'!$B$389:$O$5000,8,FALSE),"")</f>
        <v/>
      </c>
      <c r="N310" s="114" t="str">
        <f>_xlfn.IFNA(VLOOKUP(B310,'[1]CDM Patients Data'!$B$389:$O$5000,9,FALSE),"")</f>
        <v/>
      </c>
      <c r="O310" s="114" t="str">
        <f>_xlfn.IFNA(VLOOKUP(B310,'[1]CDM Patients Data'!$B$389:$O$5000,10,FALSE),"")</f>
        <v/>
      </c>
      <c r="P310" s="106"/>
      <c r="Q310" s="136"/>
      <c r="R310" s="96" t="s">
        <v>5183</v>
      </c>
      <c r="S310" s="137"/>
      <c r="T310" s="137"/>
      <c r="U310" s="137"/>
      <c r="V310" s="149"/>
      <c r="W310" s="118" t="s">
        <v>80</v>
      </c>
      <c r="X310" s="119">
        <v>41883189</v>
      </c>
      <c r="Y310" s="118">
        <f t="shared" si="17"/>
        <v>12.5649567</v>
      </c>
      <c r="Z310" s="125"/>
      <c r="AA310" s="122" t="s">
        <v>81</v>
      </c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>
        <v>4.91</v>
      </c>
      <c r="AS310" s="125">
        <v>8.26</v>
      </c>
      <c r="AT310" s="125" t="str">
        <f t="shared" si="15"/>
        <v>LOW</v>
      </c>
      <c r="AU310" s="125" t="str">
        <f t="shared" si="16"/>
        <v>MSS</v>
      </c>
      <c r="AV310" s="125"/>
      <c r="AW310" s="131"/>
      <c r="AX310" s="134"/>
      <c r="AY310" s="125"/>
      <c r="AZ310" s="125"/>
      <c r="BA310" s="151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31"/>
      <c r="BM310" s="134"/>
      <c r="BN310" s="125"/>
      <c r="BO310" s="125"/>
      <c r="BP310" s="151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35"/>
      <c r="CD310" s="136"/>
      <c r="CE310" s="137"/>
      <c r="CF310" s="137"/>
      <c r="CG310" s="138"/>
      <c r="CH310" s="138"/>
      <c r="CI310" s="138"/>
      <c r="CJ310" s="138"/>
      <c r="CK310" s="138"/>
      <c r="CL310" s="166" t="s">
        <v>5842</v>
      </c>
      <c r="CM310" s="138"/>
      <c r="CN310" s="138"/>
      <c r="CO310" s="140"/>
      <c r="CP310" s="90"/>
    </row>
    <row r="311" ht="15" hidden="1" spans="1:94">
      <c r="A311" s="97">
        <v>524</v>
      </c>
      <c r="B311" s="97" t="s">
        <v>5843</v>
      </c>
      <c r="C311" s="94" t="s">
        <v>5844</v>
      </c>
      <c r="D311" s="111" t="s">
        <v>99</v>
      </c>
      <c r="E311" s="137"/>
      <c r="F311" s="137"/>
      <c r="G311" s="137"/>
      <c r="H311" s="102" t="s">
        <v>354</v>
      </c>
      <c r="I311" s="96"/>
      <c r="J311" s="105"/>
      <c r="K311" s="106"/>
      <c r="L311" s="163" t="s">
        <v>90</v>
      </c>
      <c r="M311" s="114" t="str">
        <f>_xlfn.IFNA(VLOOKUP(B311,'[1]CDM Patients Data'!$B$389:$O$5000,8,FALSE),"")</f>
        <v/>
      </c>
      <c r="N311" s="114" t="str">
        <f>_xlfn.IFNA(VLOOKUP(B311,'[1]CDM Patients Data'!$B$389:$O$5000,9,FALSE),"")</f>
        <v/>
      </c>
      <c r="O311" s="114" t="str">
        <f>_xlfn.IFNA(VLOOKUP(B311,'[1]CDM Patients Data'!$B$389:$O$5000,10,FALSE),"")</f>
        <v/>
      </c>
      <c r="P311" s="106"/>
      <c r="Q311" s="136"/>
      <c r="R311" s="96" t="s">
        <v>79</v>
      </c>
      <c r="S311" s="137"/>
      <c r="T311" s="137"/>
      <c r="U311" s="137"/>
      <c r="V311" s="149"/>
      <c r="W311" s="118" t="s">
        <v>80</v>
      </c>
      <c r="X311" s="160">
        <v>22082043</v>
      </c>
      <c r="Y311" s="118">
        <f t="shared" si="17"/>
        <v>6.6246129</v>
      </c>
      <c r="Z311" s="125"/>
      <c r="AA311" s="122" t="s">
        <v>94</v>
      </c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 t="str">
        <f t="shared" si="15"/>
        <v>NA</v>
      </c>
      <c r="AU311" s="125" t="str">
        <f t="shared" si="16"/>
        <v>NA</v>
      </c>
      <c r="AV311" s="125"/>
      <c r="AW311" s="131"/>
      <c r="AX311" s="134"/>
      <c r="AY311" s="125"/>
      <c r="AZ311" s="125"/>
      <c r="BA311" s="151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31"/>
      <c r="BM311" s="134"/>
      <c r="BN311" s="125"/>
      <c r="BO311" s="125"/>
      <c r="BP311" s="151"/>
      <c r="BQ311" s="125"/>
      <c r="BR311" s="125"/>
      <c r="BS311" s="125"/>
      <c r="BT311" s="125"/>
      <c r="BU311" s="125"/>
      <c r="BV311" s="125"/>
      <c r="BW311" s="125"/>
      <c r="BX311" s="125"/>
      <c r="BY311" s="125"/>
      <c r="BZ311" s="125"/>
      <c r="CA311" s="125"/>
      <c r="CB311" s="125"/>
      <c r="CC311" s="135"/>
      <c r="CD311" s="136"/>
      <c r="CE311" s="137"/>
      <c r="CF311" s="137"/>
      <c r="CG311" s="138" t="s">
        <v>5382</v>
      </c>
      <c r="CH311" s="138"/>
      <c r="CI311" s="138"/>
      <c r="CJ311" s="138"/>
      <c r="CK311" s="138"/>
      <c r="CL311" s="138"/>
      <c r="CM311" s="138"/>
      <c r="CN311" s="138"/>
      <c r="CO311" s="140"/>
      <c r="CP311" s="90"/>
    </row>
    <row r="312" ht="15" hidden="1" spans="1:94">
      <c r="A312" s="97">
        <v>525</v>
      </c>
      <c r="B312" s="97" t="s">
        <v>5845</v>
      </c>
      <c r="C312" s="97" t="s">
        <v>5846</v>
      </c>
      <c r="D312" s="111" t="s">
        <v>5847</v>
      </c>
      <c r="E312" s="137"/>
      <c r="F312" s="137"/>
      <c r="G312" s="137"/>
      <c r="H312" s="102" t="s">
        <v>5848</v>
      </c>
      <c r="I312" s="96"/>
      <c r="J312" s="105"/>
      <c r="K312" s="106"/>
      <c r="L312" s="163" t="s">
        <v>256</v>
      </c>
      <c r="M312" s="114" t="str">
        <f>_xlfn.IFNA(VLOOKUP(B312,'[1]CDM Patients Data'!$B$389:$O$5000,8,FALSE),"")</f>
        <v/>
      </c>
      <c r="N312" s="114" t="str">
        <f>_xlfn.IFNA(VLOOKUP(B312,'[1]CDM Patients Data'!$B$389:$O$5000,9,FALSE),"")</f>
        <v/>
      </c>
      <c r="O312" s="114" t="str">
        <f>_xlfn.IFNA(VLOOKUP(B312,'[1]CDM Patients Data'!$B$389:$O$5000,10,FALSE),"")</f>
        <v/>
      </c>
      <c r="P312" s="106"/>
      <c r="Q312" s="136"/>
      <c r="R312" s="96"/>
      <c r="S312" s="137"/>
      <c r="T312" s="137"/>
      <c r="U312" s="137"/>
      <c r="V312" s="149"/>
      <c r="W312" s="118"/>
      <c r="X312" s="119"/>
      <c r="Y312" s="118">
        <f t="shared" si="17"/>
        <v>0</v>
      </c>
      <c r="Z312" s="125"/>
      <c r="AA312" s="123" t="s">
        <v>4941</v>
      </c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 t="str">
        <f t="shared" si="15"/>
        <v>NA</v>
      </c>
      <c r="AU312" s="125" t="str">
        <f t="shared" si="16"/>
        <v>NA</v>
      </c>
      <c r="AV312" s="125"/>
      <c r="AW312" s="131"/>
      <c r="AX312" s="134"/>
      <c r="AY312" s="125"/>
      <c r="AZ312" s="125"/>
      <c r="BA312" s="151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31"/>
      <c r="BM312" s="134"/>
      <c r="BN312" s="125"/>
      <c r="BO312" s="125"/>
      <c r="BP312" s="151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35"/>
      <c r="CD312" s="136"/>
      <c r="CE312" s="137"/>
      <c r="CF312" s="137"/>
      <c r="CG312" s="138"/>
      <c r="CH312" s="138"/>
      <c r="CI312" s="138"/>
      <c r="CJ312" s="138"/>
      <c r="CK312" s="138"/>
      <c r="CL312" s="138"/>
      <c r="CM312" s="138"/>
      <c r="CN312" s="138"/>
      <c r="CO312" s="140"/>
      <c r="CP312" s="90"/>
    </row>
    <row r="313" ht="15" hidden="1" spans="1:94">
      <c r="A313" s="97">
        <v>526</v>
      </c>
      <c r="B313" s="97" t="s">
        <v>5849</v>
      </c>
      <c r="C313" s="97" t="s">
        <v>5816</v>
      </c>
      <c r="D313" s="111" t="s">
        <v>122</v>
      </c>
      <c r="E313" s="137"/>
      <c r="F313" s="137"/>
      <c r="G313" s="137"/>
      <c r="H313" s="102" t="s">
        <v>90</v>
      </c>
      <c r="I313" s="96"/>
      <c r="J313" s="105"/>
      <c r="K313" s="106"/>
      <c r="L313" s="163" t="s">
        <v>90</v>
      </c>
      <c r="M313" s="114" t="str">
        <f>_xlfn.IFNA(VLOOKUP(B313,'[1]CDM Patients Data'!$B$389:$O$5000,8,FALSE),"")</f>
        <v/>
      </c>
      <c r="N313" s="114" t="str">
        <f>_xlfn.IFNA(VLOOKUP(B313,'[1]CDM Patients Data'!$B$389:$O$5000,9,FALSE),"")</f>
        <v/>
      </c>
      <c r="O313" s="114" t="str">
        <f>_xlfn.IFNA(VLOOKUP(B313,'[1]CDM Patients Data'!$B$389:$O$5000,10,FALSE),"")</f>
        <v/>
      </c>
      <c r="P313" s="106"/>
      <c r="Q313" s="136"/>
      <c r="R313" s="96"/>
      <c r="S313" s="137"/>
      <c r="T313" s="137"/>
      <c r="U313" s="137"/>
      <c r="V313" s="149"/>
      <c r="W313" s="118"/>
      <c r="X313" s="119"/>
      <c r="Y313" s="118">
        <f t="shared" si="17"/>
        <v>0</v>
      </c>
      <c r="Z313" s="125"/>
      <c r="AA313" s="122" t="s">
        <v>718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 t="str">
        <f t="shared" si="15"/>
        <v>NA</v>
      </c>
      <c r="AU313" s="125" t="str">
        <f t="shared" si="16"/>
        <v>NA</v>
      </c>
      <c r="AV313" s="125"/>
      <c r="AW313" s="131"/>
      <c r="AX313" s="134"/>
      <c r="AY313" s="125"/>
      <c r="AZ313" s="125"/>
      <c r="BA313" s="151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31"/>
      <c r="BM313" s="134"/>
      <c r="BN313" s="125"/>
      <c r="BO313" s="125"/>
      <c r="BP313" s="151"/>
      <c r="BQ313" s="125"/>
      <c r="BR313" s="125"/>
      <c r="BS313" s="125"/>
      <c r="BT313" s="125"/>
      <c r="BU313" s="125"/>
      <c r="BV313" s="125"/>
      <c r="BW313" s="125"/>
      <c r="BX313" s="125"/>
      <c r="BY313" s="125"/>
      <c r="BZ313" s="125"/>
      <c r="CA313" s="125"/>
      <c r="CB313" s="125"/>
      <c r="CC313" s="135"/>
      <c r="CD313" s="136"/>
      <c r="CE313" s="137"/>
      <c r="CF313" s="137"/>
      <c r="CG313" s="138"/>
      <c r="CH313" s="138"/>
      <c r="CI313" s="138"/>
      <c r="CJ313" s="138"/>
      <c r="CK313" s="138"/>
      <c r="CL313" s="138"/>
      <c r="CM313" s="138"/>
      <c r="CN313" s="138"/>
      <c r="CO313" s="140"/>
      <c r="CP313" s="90"/>
    </row>
    <row r="314" ht="30" hidden="1" spans="1:94">
      <c r="A314" s="97">
        <v>527</v>
      </c>
      <c r="B314" s="97" t="s">
        <v>5850</v>
      </c>
      <c r="C314" s="97" t="s">
        <v>5851</v>
      </c>
      <c r="D314" s="111" t="s">
        <v>4961</v>
      </c>
      <c r="E314" s="137"/>
      <c r="F314" s="137"/>
      <c r="G314" s="137"/>
      <c r="H314" s="102" t="s">
        <v>5852</v>
      </c>
      <c r="I314" s="96"/>
      <c r="J314" s="105"/>
      <c r="K314" s="106"/>
      <c r="L314" s="163" t="s">
        <v>313</v>
      </c>
      <c r="M314" s="114" t="str">
        <f>_xlfn.IFNA(VLOOKUP(B314,'[1]CDM Patients Data'!$B$389:$O$5000,8,FALSE),"")</f>
        <v/>
      </c>
      <c r="N314" s="114" t="str">
        <f>_xlfn.IFNA(VLOOKUP(B314,'[1]CDM Patients Data'!$B$389:$O$5000,9,FALSE),"")</f>
        <v/>
      </c>
      <c r="O314" s="114" t="str">
        <f>_xlfn.IFNA(VLOOKUP(B314,'[1]CDM Patients Data'!$B$389:$O$5000,10,FALSE),"")</f>
        <v/>
      </c>
      <c r="P314" s="106"/>
      <c r="Q314" s="136"/>
      <c r="R314" s="96" t="s">
        <v>79</v>
      </c>
      <c r="S314" s="137"/>
      <c r="T314" s="137"/>
      <c r="U314" s="137"/>
      <c r="V314" s="149"/>
      <c r="W314" s="118" t="s">
        <v>80</v>
      </c>
      <c r="X314" s="121">
        <v>58655360</v>
      </c>
      <c r="Y314" s="118">
        <f t="shared" si="17"/>
        <v>17.596608</v>
      </c>
      <c r="Z314" s="125"/>
      <c r="AA314" s="122" t="s">
        <v>81</v>
      </c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6" t="s">
        <v>429</v>
      </c>
      <c r="AM314" s="126" t="s">
        <v>397</v>
      </c>
      <c r="AN314" s="126" t="s">
        <v>273</v>
      </c>
      <c r="AO314" s="125"/>
      <c r="AP314" s="125"/>
      <c r="AQ314" s="125"/>
      <c r="AR314" s="125">
        <v>3.2</v>
      </c>
      <c r="AS314" s="125">
        <v>9.5</v>
      </c>
      <c r="AT314" s="125" t="str">
        <f t="shared" si="15"/>
        <v>LOW</v>
      </c>
      <c r="AU314" s="125" t="str">
        <f t="shared" si="16"/>
        <v>MSS</v>
      </c>
      <c r="AV314" s="125"/>
      <c r="AW314" s="131"/>
      <c r="AX314" s="134"/>
      <c r="AY314" s="125"/>
      <c r="AZ314" s="125"/>
      <c r="BA314" s="151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31"/>
      <c r="BM314" s="134"/>
      <c r="BN314" s="125"/>
      <c r="BO314" s="125"/>
      <c r="BP314" s="151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35"/>
      <c r="CD314" s="136"/>
      <c r="CE314" s="137"/>
      <c r="CF314" s="137"/>
      <c r="CG314" s="138" t="s">
        <v>5382</v>
      </c>
      <c r="CH314" s="138"/>
      <c r="CI314" s="138"/>
      <c r="CJ314" s="138"/>
      <c r="CK314" s="138"/>
      <c r="CL314" s="138"/>
      <c r="CM314" s="138"/>
      <c r="CN314" s="138"/>
      <c r="CO314" s="140"/>
      <c r="CP314" s="90"/>
    </row>
    <row r="315" ht="30" hidden="1" spans="1:94">
      <c r="A315" s="97">
        <v>528</v>
      </c>
      <c r="B315" s="97" t="s">
        <v>5853</v>
      </c>
      <c r="C315" s="97" t="s">
        <v>5854</v>
      </c>
      <c r="D315" s="111" t="s">
        <v>71</v>
      </c>
      <c r="E315" s="137"/>
      <c r="F315" s="137"/>
      <c r="G315" s="137"/>
      <c r="H315" s="102" t="s">
        <v>5855</v>
      </c>
      <c r="I315" s="96"/>
      <c r="J315" s="105"/>
      <c r="K315" s="106"/>
      <c r="L315" s="163" t="s">
        <v>151</v>
      </c>
      <c r="M315" s="114" t="str">
        <f>_xlfn.IFNA(VLOOKUP(B315,'[1]CDM Patients Data'!$B$389:$O$5000,8,FALSE),"")</f>
        <v/>
      </c>
      <c r="N315" s="114" t="str">
        <f>_xlfn.IFNA(VLOOKUP(B315,'[1]CDM Patients Data'!$B$389:$O$5000,9,FALSE),"")</f>
        <v/>
      </c>
      <c r="O315" s="114" t="str">
        <f>_xlfn.IFNA(VLOOKUP(B315,'[1]CDM Patients Data'!$B$389:$O$5000,10,FALSE),"")</f>
        <v/>
      </c>
      <c r="P315" s="106"/>
      <c r="Q315" s="136"/>
      <c r="R315" s="96" t="s">
        <v>79</v>
      </c>
      <c r="S315" s="137"/>
      <c r="T315" s="137"/>
      <c r="U315" s="137"/>
      <c r="V315" s="149"/>
      <c r="W315" s="118" t="s">
        <v>80</v>
      </c>
      <c r="X315" s="121">
        <v>69177462</v>
      </c>
      <c r="Y315" s="118">
        <f t="shared" si="17"/>
        <v>20.7532386</v>
      </c>
      <c r="Z315" s="125"/>
      <c r="AA315" s="122" t="s">
        <v>94</v>
      </c>
      <c r="AB315" s="126" t="s">
        <v>977</v>
      </c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>
        <v>0.14</v>
      </c>
      <c r="AS315" s="125">
        <v>12</v>
      </c>
      <c r="AT315" s="125" t="str">
        <f t="shared" si="15"/>
        <v>LOW</v>
      </c>
      <c r="AU315" s="125" t="str">
        <f t="shared" si="16"/>
        <v>MSS</v>
      </c>
      <c r="AV315" s="125"/>
      <c r="AW315" s="131"/>
      <c r="AX315" s="134"/>
      <c r="AY315" s="125"/>
      <c r="AZ315" s="125"/>
      <c r="BA315" s="151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31"/>
      <c r="BM315" s="134"/>
      <c r="BN315" s="125"/>
      <c r="BO315" s="125"/>
      <c r="BP315" s="151"/>
      <c r="BQ315" s="125"/>
      <c r="BR315" s="125"/>
      <c r="BS315" s="125"/>
      <c r="BT315" s="125"/>
      <c r="BU315" s="125"/>
      <c r="BV315" s="125"/>
      <c r="BW315" s="125"/>
      <c r="BX315" s="125"/>
      <c r="BY315" s="125"/>
      <c r="BZ315" s="125"/>
      <c r="CA315" s="125"/>
      <c r="CB315" s="125"/>
      <c r="CC315" s="135"/>
      <c r="CD315" s="136"/>
      <c r="CE315" s="137"/>
      <c r="CF315" s="137"/>
      <c r="CG315" s="138" t="s">
        <v>5382</v>
      </c>
      <c r="CH315" s="138"/>
      <c r="CI315" s="138"/>
      <c r="CJ315" s="138"/>
      <c r="CK315" s="138"/>
      <c r="CL315" s="138"/>
      <c r="CM315" s="138"/>
      <c r="CN315" s="138"/>
      <c r="CO315" s="140"/>
      <c r="CP315" s="90"/>
    </row>
    <row r="316" ht="15" hidden="1" spans="1:94">
      <c r="A316" s="97">
        <v>529</v>
      </c>
      <c r="B316" s="97" t="s">
        <v>5856</v>
      </c>
      <c r="C316" s="97" t="s">
        <v>5857</v>
      </c>
      <c r="D316" s="111" t="s">
        <v>71</v>
      </c>
      <c r="E316" s="137"/>
      <c r="F316" s="137"/>
      <c r="G316" s="137"/>
      <c r="H316" s="102" t="s">
        <v>5858</v>
      </c>
      <c r="I316" s="96"/>
      <c r="J316" s="105"/>
      <c r="K316" s="106"/>
      <c r="L316" s="163" t="s">
        <v>256</v>
      </c>
      <c r="M316" s="114" t="str">
        <f>_xlfn.IFNA(VLOOKUP(B316,'[1]CDM Patients Data'!$B$389:$O$5000,8,FALSE),"")</f>
        <v/>
      </c>
      <c r="N316" s="114" t="str">
        <f>_xlfn.IFNA(VLOOKUP(B316,'[1]CDM Patients Data'!$B$389:$O$5000,9,FALSE),"")</f>
        <v/>
      </c>
      <c r="O316" s="114" t="str">
        <f>_xlfn.IFNA(VLOOKUP(B316,'[1]CDM Patients Data'!$B$389:$O$5000,10,FALSE),"")</f>
        <v/>
      </c>
      <c r="P316" s="106"/>
      <c r="Q316" s="136"/>
      <c r="R316" s="96" t="s">
        <v>79</v>
      </c>
      <c r="S316" s="137"/>
      <c r="T316" s="137"/>
      <c r="U316" s="137"/>
      <c r="V316" s="149"/>
      <c r="W316" s="118" t="s">
        <v>80</v>
      </c>
      <c r="X316" s="121">
        <v>43837248</v>
      </c>
      <c r="Y316" s="118">
        <f t="shared" si="17"/>
        <v>13.1511744</v>
      </c>
      <c r="Z316" s="125"/>
      <c r="AA316" s="122" t="s">
        <v>94</v>
      </c>
      <c r="AB316" s="124" t="s">
        <v>279</v>
      </c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>
        <v>14.8</v>
      </c>
      <c r="AS316" s="125">
        <v>11.8</v>
      </c>
      <c r="AT316" s="125" t="str">
        <f t="shared" si="15"/>
        <v>LOW</v>
      </c>
      <c r="AU316" s="125" t="str">
        <f t="shared" si="16"/>
        <v>MSS</v>
      </c>
      <c r="AV316" s="125"/>
      <c r="AW316" s="131"/>
      <c r="AX316" s="134"/>
      <c r="AY316" s="125"/>
      <c r="AZ316" s="125"/>
      <c r="BA316" s="151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31"/>
      <c r="BM316" s="134"/>
      <c r="BN316" s="125"/>
      <c r="BO316" s="125"/>
      <c r="BP316" s="151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35"/>
      <c r="CD316" s="136"/>
      <c r="CE316" s="137"/>
      <c r="CF316" s="137"/>
      <c r="CG316" s="138" t="s">
        <v>5382</v>
      </c>
      <c r="CH316" s="138"/>
      <c r="CI316" s="138"/>
      <c r="CJ316" s="138"/>
      <c r="CK316" s="138"/>
      <c r="CL316" s="138"/>
      <c r="CM316" s="138"/>
      <c r="CN316" s="138"/>
      <c r="CO316" s="140"/>
      <c r="CP316" s="90"/>
    </row>
    <row r="317" ht="30" hidden="1" spans="1:94">
      <c r="A317" s="97">
        <v>530</v>
      </c>
      <c r="B317" s="97" t="s">
        <v>5859</v>
      </c>
      <c r="C317" s="97" t="s">
        <v>5860</v>
      </c>
      <c r="D317" s="111" t="s">
        <v>2788</v>
      </c>
      <c r="E317" s="137"/>
      <c r="F317" s="137"/>
      <c r="G317" s="137"/>
      <c r="H317" s="102" t="s">
        <v>5861</v>
      </c>
      <c r="I317" s="96"/>
      <c r="J317" s="105"/>
      <c r="K317" s="106"/>
      <c r="L317" s="163" t="s">
        <v>5076</v>
      </c>
      <c r="M317" s="114" t="str">
        <f>_xlfn.IFNA(VLOOKUP(B317,'[1]CDM Patients Data'!$B$389:$O$5000,8,FALSE),"")</f>
        <v/>
      </c>
      <c r="N317" s="114" t="str">
        <f>_xlfn.IFNA(VLOOKUP(B317,'[1]CDM Patients Data'!$B$389:$O$5000,9,FALSE),"")</f>
        <v/>
      </c>
      <c r="O317" s="114" t="str">
        <f>_xlfn.IFNA(VLOOKUP(B317,'[1]CDM Patients Data'!$B$389:$O$5000,10,FALSE),"")</f>
        <v/>
      </c>
      <c r="P317" s="106"/>
      <c r="Q317" s="136"/>
      <c r="R317" s="96" t="s">
        <v>79</v>
      </c>
      <c r="S317" s="137"/>
      <c r="T317" s="137"/>
      <c r="U317" s="137"/>
      <c r="V317" s="149"/>
      <c r="W317" s="118" t="s">
        <v>80</v>
      </c>
      <c r="X317" s="121">
        <v>54309659</v>
      </c>
      <c r="Y317" s="118">
        <f t="shared" si="17"/>
        <v>16.2928977</v>
      </c>
      <c r="Z317" s="125"/>
      <c r="AA317" s="122" t="s">
        <v>81</v>
      </c>
      <c r="AB317" s="126" t="s">
        <v>118</v>
      </c>
      <c r="AC317" s="126" t="s">
        <v>1267</v>
      </c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>
        <v>24.63</v>
      </c>
      <c r="AS317" s="125">
        <v>10.65</v>
      </c>
      <c r="AT317" s="125" t="str">
        <f t="shared" si="15"/>
        <v>HIGH</v>
      </c>
      <c r="AU317" s="125" t="str">
        <f t="shared" si="16"/>
        <v>MSS</v>
      </c>
      <c r="AV317" s="125"/>
      <c r="AW317" s="131"/>
      <c r="AX317" s="134"/>
      <c r="AY317" s="125"/>
      <c r="AZ317" s="125"/>
      <c r="BA317" s="151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31"/>
      <c r="BM317" s="134"/>
      <c r="BN317" s="125"/>
      <c r="BO317" s="125"/>
      <c r="BP317" s="151"/>
      <c r="BQ317" s="125"/>
      <c r="BR317" s="125"/>
      <c r="BS317" s="125"/>
      <c r="BT317" s="125"/>
      <c r="BU317" s="125"/>
      <c r="BV317" s="125"/>
      <c r="BW317" s="125"/>
      <c r="BX317" s="125"/>
      <c r="BY317" s="125"/>
      <c r="BZ317" s="125"/>
      <c r="CA317" s="125"/>
      <c r="CB317" s="125"/>
      <c r="CC317" s="135"/>
      <c r="CD317" s="136"/>
      <c r="CE317" s="137"/>
      <c r="CF317" s="137"/>
      <c r="CG317" s="138" t="s">
        <v>80</v>
      </c>
      <c r="CH317" s="138"/>
      <c r="CI317" s="138"/>
      <c r="CJ317" s="138"/>
      <c r="CK317" s="138"/>
      <c r="CL317" s="138"/>
      <c r="CM317" s="138"/>
      <c r="CN317" s="138"/>
      <c r="CO317" s="140"/>
      <c r="CP317" s="90"/>
    </row>
    <row r="318" ht="15" hidden="1" spans="1:94">
      <c r="A318" s="97">
        <v>531</v>
      </c>
      <c r="B318" s="97" t="s">
        <v>5862</v>
      </c>
      <c r="C318" s="97" t="s">
        <v>5863</v>
      </c>
      <c r="D318" s="111" t="s">
        <v>99</v>
      </c>
      <c r="E318" s="137"/>
      <c r="F318" s="137"/>
      <c r="G318" s="137"/>
      <c r="H318" s="102" t="s">
        <v>603</v>
      </c>
      <c r="I318" s="96"/>
      <c r="J318" s="105"/>
      <c r="K318" s="106"/>
      <c r="L318" s="163" t="s">
        <v>90</v>
      </c>
      <c r="M318" s="114" t="str">
        <f>_xlfn.IFNA(VLOOKUP(B318,'[1]CDM Patients Data'!$B$389:$O$5000,8,FALSE),"")</f>
        <v/>
      </c>
      <c r="N318" s="114" t="str">
        <f>_xlfn.IFNA(VLOOKUP(B318,'[1]CDM Patients Data'!$B$389:$O$5000,9,FALSE),"")</f>
        <v/>
      </c>
      <c r="O318" s="114" t="str">
        <f>_xlfn.IFNA(VLOOKUP(B318,'[1]CDM Patients Data'!$B$389:$O$5000,10,FALSE),"")</f>
        <v/>
      </c>
      <c r="P318" s="106"/>
      <c r="Q318" s="136"/>
      <c r="R318" s="96" t="s">
        <v>79</v>
      </c>
      <c r="S318" s="137"/>
      <c r="T318" s="137"/>
      <c r="U318" s="137"/>
      <c r="V318" s="149"/>
      <c r="W318" s="118" t="s">
        <v>80</v>
      </c>
      <c r="X318" s="119" t="s">
        <v>5603</v>
      </c>
      <c r="Y318" s="118" t="e">
        <f t="shared" si="17"/>
        <v>#VALUE!</v>
      </c>
      <c r="Z318" s="125"/>
      <c r="AA318" s="123" t="s">
        <v>4941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 t="str">
        <f t="shared" si="15"/>
        <v>NA</v>
      </c>
      <c r="AU318" s="125" t="str">
        <f t="shared" si="16"/>
        <v>NA</v>
      </c>
      <c r="AV318" s="125"/>
      <c r="AW318" s="131"/>
      <c r="AX318" s="134"/>
      <c r="AY318" s="125"/>
      <c r="AZ318" s="125"/>
      <c r="BA318" s="151"/>
      <c r="BB318" s="125"/>
      <c r="BC318" s="125"/>
      <c r="BD318" s="125"/>
      <c r="BE318" s="125"/>
      <c r="BF318" s="126" t="s">
        <v>5864</v>
      </c>
      <c r="BG318" s="125"/>
      <c r="BH318" s="125"/>
      <c r="BI318" s="125"/>
      <c r="BJ318" s="125"/>
      <c r="BK318" s="125"/>
      <c r="BL318" s="131"/>
      <c r="BM318" s="134"/>
      <c r="BN318" s="125"/>
      <c r="BO318" s="125"/>
      <c r="BP318" s="151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35"/>
      <c r="CD318" s="136"/>
      <c r="CE318" s="137"/>
      <c r="CF318" s="137"/>
      <c r="CG318" s="138" t="s">
        <v>5382</v>
      </c>
      <c r="CH318" s="138"/>
      <c r="CI318" s="138"/>
      <c r="CJ318" s="138"/>
      <c r="CK318" s="138"/>
      <c r="CL318" s="138"/>
      <c r="CM318" s="138"/>
      <c r="CN318" s="138"/>
      <c r="CO318" s="140"/>
      <c r="CP318" s="90"/>
    </row>
    <row r="319" ht="30" hidden="1" spans="1:94">
      <c r="A319" s="97">
        <v>532</v>
      </c>
      <c r="B319" s="97" t="s">
        <v>5865</v>
      </c>
      <c r="C319" s="97" t="s">
        <v>5866</v>
      </c>
      <c r="D319" s="111" t="s">
        <v>122</v>
      </c>
      <c r="E319" s="137"/>
      <c r="F319" s="137"/>
      <c r="G319" s="137"/>
      <c r="H319" s="102" t="s">
        <v>5867</v>
      </c>
      <c r="I319" s="96"/>
      <c r="J319" s="105"/>
      <c r="K319" s="106"/>
      <c r="L319" s="163" t="s">
        <v>5868</v>
      </c>
      <c r="M319" s="114" t="str">
        <f>_xlfn.IFNA(VLOOKUP(B319,'[1]CDM Patients Data'!$B$389:$O$5000,8,FALSE),"")</f>
        <v/>
      </c>
      <c r="N319" s="114" t="str">
        <f>_xlfn.IFNA(VLOOKUP(B319,'[1]CDM Patients Data'!$B$389:$O$5000,9,FALSE),"")</f>
        <v/>
      </c>
      <c r="O319" s="114" t="str">
        <f>_xlfn.IFNA(VLOOKUP(B319,'[1]CDM Patients Data'!$B$389:$O$5000,10,FALSE),"")</f>
        <v/>
      </c>
      <c r="P319" s="106"/>
      <c r="Q319" s="136"/>
      <c r="R319" s="96" t="s">
        <v>79</v>
      </c>
      <c r="S319" s="137"/>
      <c r="T319" s="137"/>
      <c r="U319" s="137"/>
      <c r="V319" s="149"/>
      <c r="W319" s="118" t="s">
        <v>80</v>
      </c>
      <c r="X319" s="121">
        <v>53222108</v>
      </c>
      <c r="Y319" s="118">
        <f t="shared" si="17"/>
        <v>15.9666324</v>
      </c>
      <c r="Z319" s="125"/>
      <c r="AA319" s="122" t="s">
        <v>81</v>
      </c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6" t="s">
        <v>5235</v>
      </c>
      <c r="AM319" s="125"/>
      <c r="AN319" s="125"/>
      <c r="AO319" s="125"/>
      <c r="AP319" s="125"/>
      <c r="AQ319" s="125"/>
      <c r="AR319" s="125">
        <v>3.3</v>
      </c>
      <c r="AS319" s="125">
        <v>11.39</v>
      </c>
      <c r="AT319" s="125" t="str">
        <f t="shared" si="15"/>
        <v>LOW</v>
      </c>
      <c r="AU319" s="125" t="str">
        <f t="shared" si="16"/>
        <v>MSS</v>
      </c>
      <c r="AV319" s="125"/>
      <c r="AW319" s="131"/>
      <c r="AX319" s="134"/>
      <c r="AY319" s="125"/>
      <c r="AZ319" s="125"/>
      <c r="BA319" s="151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31"/>
      <c r="BM319" s="134"/>
      <c r="BN319" s="125"/>
      <c r="BO319" s="125"/>
      <c r="BP319" s="151"/>
      <c r="BQ319" s="125"/>
      <c r="BR319" s="125"/>
      <c r="BS319" s="125"/>
      <c r="BT319" s="125"/>
      <c r="BU319" s="125"/>
      <c r="BV319" s="125"/>
      <c r="BW319" s="125"/>
      <c r="BX319" s="125"/>
      <c r="BY319" s="125"/>
      <c r="BZ319" s="125"/>
      <c r="CA319" s="125"/>
      <c r="CB319" s="125"/>
      <c r="CC319" s="135"/>
      <c r="CD319" s="136"/>
      <c r="CE319" s="137"/>
      <c r="CF319" s="137"/>
      <c r="CG319" s="138">
        <v>44434</v>
      </c>
      <c r="CH319" s="138"/>
      <c r="CI319" s="138"/>
      <c r="CJ319" s="138"/>
      <c r="CK319" s="138"/>
      <c r="CL319" s="138"/>
      <c r="CM319" s="138"/>
      <c r="CN319" s="138"/>
      <c r="CO319" s="140"/>
      <c r="CP319" s="90"/>
    </row>
    <row r="320" ht="30" hidden="1" spans="1:94">
      <c r="A320" s="97">
        <v>533</v>
      </c>
      <c r="B320" s="97" t="s">
        <v>5869</v>
      </c>
      <c r="C320" s="97" t="s">
        <v>5870</v>
      </c>
      <c r="D320" s="111" t="s">
        <v>2788</v>
      </c>
      <c r="E320" s="137"/>
      <c r="F320" s="137"/>
      <c r="G320" s="137"/>
      <c r="H320" s="102" t="s">
        <v>5871</v>
      </c>
      <c r="I320" s="96"/>
      <c r="J320" s="105"/>
      <c r="K320" s="106"/>
      <c r="L320" s="163" t="s">
        <v>5871</v>
      </c>
      <c r="M320" s="114" t="str">
        <f>_xlfn.IFNA(VLOOKUP(B320,'[1]CDM Patients Data'!$B$389:$O$5000,8,FALSE),"")</f>
        <v/>
      </c>
      <c r="N320" s="114" t="str">
        <f>_xlfn.IFNA(VLOOKUP(B320,'[1]CDM Patients Data'!$B$389:$O$5000,9,FALSE),"")</f>
        <v/>
      </c>
      <c r="O320" s="114" t="str">
        <f>_xlfn.IFNA(VLOOKUP(B320,'[1]CDM Patients Data'!$B$389:$O$5000,10,FALSE),"")</f>
        <v/>
      </c>
      <c r="P320" s="106"/>
      <c r="Q320" s="136"/>
      <c r="R320" s="96" t="s">
        <v>79</v>
      </c>
      <c r="S320" s="137"/>
      <c r="T320" s="137"/>
      <c r="U320" s="137"/>
      <c r="V320" s="149"/>
      <c r="W320" s="118" t="s">
        <v>80</v>
      </c>
      <c r="X320" s="121">
        <v>55644428</v>
      </c>
      <c r="Y320" s="118">
        <f t="shared" si="17"/>
        <v>16.6933284</v>
      </c>
      <c r="Z320" s="125"/>
      <c r="AA320" s="122" t="s">
        <v>81</v>
      </c>
      <c r="AB320" s="126" t="s">
        <v>118</v>
      </c>
      <c r="AC320" s="126" t="s">
        <v>442</v>
      </c>
      <c r="AD320" s="126" t="s">
        <v>5010</v>
      </c>
      <c r="AE320" s="126" t="s">
        <v>401</v>
      </c>
      <c r="AF320" s="126" t="s">
        <v>198</v>
      </c>
      <c r="AG320" s="126" t="s">
        <v>5515</v>
      </c>
      <c r="AH320" s="126" t="s">
        <v>401</v>
      </c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>
        <v>34.56</v>
      </c>
      <c r="AS320" s="125">
        <v>15.54</v>
      </c>
      <c r="AT320" s="125" t="str">
        <f t="shared" si="15"/>
        <v>HIGH</v>
      </c>
      <c r="AU320" s="125" t="str">
        <f t="shared" si="16"/>
        <v>MSI-H</v>
      </c>
      <c r="AV320" s="125"/>
      <c r="AW320" s="131"/>
      <c r="AX320" s="134"/>
      <c r="AY320" s="125"/>
      <c r="AZ320" s="125"/>
      <c r="BA320" s="151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31"/>
      <c r="BM320" s="134"/>
      <c r="BN320" s="125"/>
      <c r="BO320" s="125"/>
      <c r="BP320" s="151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35"/>
      <c r="CD320" s="136"/>
      <c r="CE320" s="137"/>
      <c r="CF320" s="137"/>
      <c r="CG320" s="138">
        <v>44434</v>
      </c>
      <c r="CH320" s="138"/>
      <c r="CI320" s="138"/>
      <c r="CJ320" s="138"/>
      <c r="CK320" s="138"/>
      <c r="CL320" s="138"/>
      <c r="CM320" s="138"/>
      <c r="CN320" s="138"/>
      <c r="CO320" s="140"/>
      <c r="CP320" s="90"/>
    </row>
    <row r="321" ht="90" hidden="1" spans="1:94">
      <c r="A321" s="97">
        <v>534</v>
      </c>
      <c r="B321" s="97" t="s">
        <v>5872</v>
      </c>
      <c r="C321" s="97" t="s">
        <v>5873</v>
      </c>
      <c r="D321" s="111" t="s">
        <v>71</v>
      </c>
      <c r="E321" s="137"/>
      <c r="F321" s="137"/>
      <c r="G321" s="137"/>
      <c r="H321" s="102" t="s">
        <v>5874</v>
      </c>
      <c r="I321" s="96"/>
      <c r="J321" s="105"/>
      <c r="K321" s="106"/>
      <c r="L321" s="163" t="s">
        <v>5875</v>
      </c>
      <c r="M321" s="114" t="str">
        <f>_xlfn.IFNA(VLOOKUP(B321,'[1]CDM Patients Data'!$B$389:$O$5000,8,FALSE),"")</f>
        <v/>
      </c>
      <c r="N321" s="114" t="str">
        <f>_xlfn.IFNA(VLOOKUP(B321,'[1]CDM Patients Data'!$B$389:$O$5000,9,FALSE),"")</f>
        <v/>
      </c>
      <c r="O321" s="114" t="str">
        <f>_xlfn.IFNA(VLOOKUP(B321,'[1]CDM Patients Data'!$B$389:$O$5000,10,FALSE),"")</f>
        <v/>
      </c>
      <c r="P321" s="106"/>
      <c r="Q321" s="136"/>
      <c r="R321" s="96" t="s">
        <v>79</v>
      </c>
      <c r="S321" s="137"/>
      <c r="T321" s="137"/>
      <c r="U321" s="137"/>
      <c r="V321" s="149"/>
      <c r="W321" s="118" t="s">
        <v>80</v>
      </c>
      <c r="X321" s="121">
        <v>60314035</v>
      </c>
      <c r="Y321" s="118">
        <f t="shared" si="17"/>
        <v>18.0942105</v>
      </c>
      <c r="Z321" s="125"/>
      <c r="AA321" s="122" t="s">
        <v>81</v>
      </c>
      <c r="AB321" s="126" t="s">
        <v>363</v>
      </c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>
        <v>8.58</v>
      </c>
      <c r="AS321" s="125">
        <v>11.17</v>
      </c>
      <c r="AT321" s="125" t="str">
        <f t="shared" si="15"/>
        <v>LOW</v>
      </c>
      <c r="AU321" s="125" t="str">
        <f t="shared" si="16"/>
        <v>MSS</v>
      </c>
      <c r="AV321" s="125"/>
      <c r="AW321" s="131"/>
      <c r="AX321" s="134"/>
      <c r="AY321" s="125"/>
      <c r="AZ321" s="125"/>
      <c r="BA321" s="151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31"/>
      <c r="BM321" s="134"/>
      <c r="BN321" s="125"/>
      <c r="BO321" s="125"/>
      <c r="BP321" s="151"/>
      <c r="BQ321" s="125"/>
      <c r="BR321" s="125"/>
      <c r="BS321" s="125"/>
      <c r="BT321" s="125"/>
      <c r="BU321" s="125"/>
      <c r="BV321" s="125"/>
      <c r="BW321" s="125"/>
      <c r="BX321" s="125"/>
      <c r="BY321" s="125"/>
      <c r="BZ321" s="125"/>
      <c r="CA321" s="125"/>
      <c r="CB321" s="125"/>
      <c r="CC321" s="135"/>
      <c r="CD321" s="136"/>
      <c r="CE321" s="137"/>
      <c r="CF321" s="137"/>
      <c r="CG321" s="138" t="s">
        <v>5382</v>
      </c>
      <c r="CH321" s="138"/>
      <c r="CI321" s="138"/>
      <c r="CJ321" s="138"/>
      <c r="CK321" s="138"/>
      <c r="CL321" s="138"/>
      <c r="CM321" s="138"/>
      <c r="CN321" s="138"/>
      <c r="CO321" s="140"/>
      <c r="CP321" s="90"/>
    </row>
    <row r="322" ht="15" hidden="1" spans="1:94">
      <c r="A322" s="97">
        <v>535</v>
      </c>
      <c r="B322" s="97" t="s">
        <v>5876</v>
      </c>
      <c r="C322" s="97" t="s">
        <v>5877</v>
      </c>
      <c r="D322" s="111" t="s">
        <v>111</v>
      </c>
      <c r="E322" s="137"/>
      <c r="F322" s="137"/>
      <c r="G322" s="137"/>
      <c r="H322" s="102" t="s">
        <v>297</v>
      </c>
      <c r="I322" s="96"/>
      <c r="J322" s="105"/>
      <c r="K322" s="106"/>
      <c r="L322" s="163" t="s">
        <v>224</v>
      </c>
      <c r="M322" s="114" t="str">
        <f>_xlfn.IFNA(VLOOKUP(B322,'[1]CDM Patients Data'!$B$389:$O$5000,8,FALSE),"")</f>
        <v/>
      </c>
      <c r="N322" s="114" t="str">
        <f>_xlfn.IFNA(VLOOKUP(B322,'[1]CDM Patients Data'!$B$389:$O$5000,9,FALSE),"")</f>
        <v/>
      </c>
      <c r="O322" s="114" t="str">
        <f>_xlfn.IFNA(VLOOKUP(B322,'[1]CDM Patients Data'!$B$389:$O$5000,10,FALSE),"")</f>
        <v/>
      </c>
      <c r="P322" s="106"/>
      <c r="Q322" s="136"/>
      <c r="R322" s="96" t="s">
        <v>79</v>
      </c>
      <c r="S322" s="137"/>
      <c r="T322" s="137"/>
      <c r="U322" s="137"/>
      <c r="V322" s="149"/>
      <c r="W322" s="118" t="s">
        <v>80</v>
      </c>
      <c r="X322" s="121">
        <v>35477300</v>
      </c>
      <c r="Y322" s="118">
        <f t="shared" si="17"/>
        <v>10.64319</v>
      </c>
      <c r="Z322" s="125"/>
      <c r="AA322" s="122" t="s">
        <v>718</v>
      </c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 t="str">
        <f t="shared" si="15"/>
        <v>NA</v>
      </c>
      <c r="AU322" s="125" t="str">
        <f t="shared" si="16"/>
        <v>NA</v>
      </c>
      <c r="AV322" s="125"/>
      <c r="AW322" s="131"/>
      <c r="AX322" s="134"/>
      <c r="AY322" s="125"/>
      <c r="AZ322" s="125"/>
      <c r="BA322" s="151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31"/>
      <c r="BM322" s="134"/>
      <c r="BN322" s="125"/>
      <c r="BO322" s="125"/>
      <c r="BP322" s="151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35"/>
      <c r="CD322" s="136"/>
      <c r="CE322" s="137"/>
      <c r="CF322" s="137"/>
      <c r="CG322" s="138" t="s">
        <v>5878</v>
      </c>
      <c r="CH322" s="138"/>
      <c r="CI322" s="138"/>
      <c r="CJ322" s="138"/>
      <c r="CK322" s="138"/>
      <c r="CL322" s="138"/>
      <c r="CM322" s="138"/>
      <c r="CN322" s="138"/>
      <c r="CO322" s="140"/>
      <c r="CP322" s="90"/>
    </row>
    <row r="323" ht="15" hidden="1" spans="1:94">
      <c r="A323" s="97">
        <v>536</v>
      </c>
      <c r="B323" s="97" t="s">
        <v>5879</v>
      </c>
      <c r="C323" s="97" t="s">
        <v>5880</v>
      </c>
      <c r="D323" s="111" t="s">
        <v>99</v>
      </c>
      <c r="E323" s="137"/>
      <c r="F323" s="137"/>
      <c r="G323" s="137"/>
      <c r="H323" s="102" t="s">
        <v>5881</v>
      </c>
      <c r="I323" s="96"/>
      <c r="J323" s="105"/>
      <c r="K323" s="106"/>
      <c r="L323" s="163" t="s">
        <v>128</v>
      </c>
      <c r="M323" s="114" t="str">
        <f>_xlfn.IFNA(VLOOKUP(B323,'[1]CDM Patients Data'!$B$389:$O$5000,8,FALSE),"")</f>
        <v/>
      </c>
      <c r="N323" s="114" t="str">
        <f>_xlfn.IFNA(VLOOKUP(B323,'[1]CDM Patients Data'!$B$389:$O$5000,9,FALSE),"")</f>
        <v/>
      </c>
      <c r="O323" s="114" t="str">
        <f>_xlfn.IFNA(VLOOKUP(B323,'[1]CDM Patients Data'!$B$389:$O$5000,10,FALSE),"")</f>
        <v/>
      </c>
      <c r="P323" s="106"/>
      <c r="Q323" s="136"/>
      <c r="R323" s="96" t="s">
        <v>79</v>
      </c>
      <c r="S323" s="137"/>
      <c r="T323" s="137"/>
      <c r="U323" s="137"/>
      <c r="V323" s="149"/>
      <c r="W323" s="118" t="s">
        <v>80</v>
      </c>
      <c r="X323" s="119" t="s">
        <v>5603</v>
      </c>
      <c r="Y323" s="118" t="e">
        <f t="shared" si="17"/>
        <v>#VALUE!</v>
      </c>
      <c r="Z323" s="125"/>
      <c r="AA323" s="123" t="s">
        <v>4941</v>
      </c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 t="str">
        <f t="shared" ref="AT323:AT386" si="18">IF(AR323&gt;15,"HIGH",IF(AR323="","NA",IF(AR323="CE-Awaited for standardization","UNDER_STANDARDIZATION",IF(AR323&lt;15,"LOW"))))</f>
        <v>NA</v>
      </c>
      <c r="AU323" s="125" t="str">
        <f t="shared" ref="AU323:AU386" si="19">IF(AS323&gt;15,"MSI-H",IF(AS323="","NA",IF(AS323&lt;15,"MSS")))</f>
        <v>NA</v>
      </c>
      <c r="AV323" s="125"/>
      <c r="AW323" s="131"/>
      <c r="AX323" s="134"/>
      <c r="AY323" s="125"/>
      <c r="AZ323" s="125"/>
      <c r="BA323" s="151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31"/>
      <c r="BM323" s="134"/>
      <c r="BN323" s="125"/>
      <c r="BO323" s="125"/>
      <c r="BP323" s="151"/>
      <c r="BQ323" s="125"/>
      <c r="BR323" s="125"/>
      <c r="BS323" s="125"/>
      <c r="BT323" s="125"/>
      <c r="BU323" s="125"/>
      <c r="BV323" s="125"/>
      <c r="BW323" s="125"/>
      <c r="BX323" s="125"/>
      <c r="BY323" s="125"/>
      <c r="BZ323" s="125"/>
      <c r="CA323" s="125"/>
      <c r="CB323" s="125"/>
      <c r="CC323" s="135"/>
      <c r="CD323" s="136"/>
      <c r="CE323" s="137"/>
      <c r="CF323" s="137"/>
      <c r="CG323" s="138" t="s">
        <v>5382</v>
      </c>
      <c r="CH323" s="138"/>
      <c r="CI323" s="138"/>
      <c r="CJ323" s="138"/>
      <c r="CK323" s="138"/>
      <c r="CL323" s="138"/>
      <c r="CM323" s="138"/>
      <c r="CN323" s="138"/>
      <c r="CO323" s="140"/>
      <c r="CP323" s="90"/>
    </row>
    <row r="324" ht="30" hidden="1" spans="1:94">
      <c r="A324" s="97">
        <v>537</v>
      </c>
      <c r="B324" s="97" t="s">
        <v>5882</v>
      </c>
      <c r="C324" s="97" t="s">
        <v>5883</v>
      </c>
      <c r="D324" s="111" t="s">
        <v>111</v>
      </c>
      <c r="E324" s="137"/>
      <c r="F324" s="137"/>
      <c r="G324" s="137"/>
      <c r="H324" s="102" t="s">
        <v>4978</v>
      </c>
      <c r="I324" s="96"/>
      <c r="J324" s="105"/>
      <c r="K324" s="106"/>
      <c r="L324" s="163" t="s">
        <v>5884</v>
      </c>
      <c r="M324" s="114" t="str">
        <f>_xlfn.IFNA(VLOOKUP(B324,'[1]CDM Patients Data'!$B$389:$O$5000,8,FALSE),"")</f>
        <v/>
      </c>
      <c r="N324" s="114" t="str">
        <f>_xlfn.IFNA(VLOOKUP(B324,'[1]CDM Patients Data'!$B$389:$O$5000,9,FALSE),"")</f>
        <v/>
      </c>
      <c r="O324" s="114" t="str">
        <f>_xlfn.IFNA(VLOOKUP(B324,'[1]CDM Patients Data'!$B$389:$O$5000,10,FALSE),"")</f>
        <v/>
      </c>
      <c r="P324" s="106"/>
      <c r="Q324" s="136"/>
      <c r="R324" s="96" t="s">
        <v>79</v>
      </c>
      <c r="S324" s="137"/>
      <c r="T324" s="137"/>
      <c r="U324" s="137"/>
      <c r="V324" s="149"/>
      <c r="W324" s="118" t="s">
        <v>80</v>
      </c>
      <c r="X324" s="121">
        <v>16297588</v>
      </c>
      <c r="Y324" s="118">
        <f t="shared" si="17"/>
        <v>4.8892764</v>
      </c>
      <c r="Z324" s="125"/>
      <c r="AA324" s="122" t="s">
        <v>718</v>
      </c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 t="str">
        <f t="shared" si="18"/>
        <v>NA</v>
      </c>
      <c r="AU324" s="125" t="str">
        <f t="shared" si="19"/>
        <v>NA</v>
      </c>
      <c r="AV324" s="125"/>
      <c r="AW324" s="131"/>
      <c r="AX324" s="134"/>
      <c r="AY324" s="125"/>
      <c r="AZ324" s="125"/>
      <c r="BA324" s="151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31"/>
      <c r="BM324" s="134"/>
      <c r="BN324" s="125"/>
      <c r="BO324" s="125"/>
      <c r="BP324" s="151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35"/>
      <c r="CD324" s="136"/>
      <c r="CE324" s="137"/>
      <c r="CF324" s="137"/>
      <c r="CG324" s="138">
        <v>44461</v>
      </c>
      <c r="CH324" s="138"/>
      <c r="CI324" s="138"/>
      <c r="CJ324" s="138"/>
      <c r="CK324" s="138"/>
      <c r="CL324" s="138"/>
      <c r="CM324" s="138"/>
      <c r="CN324" s="138"/>
      <c r="CO324" s="140"/>
      <c r="CP324" s="90"/>
    </row>
    <row r="325" ht="30" hidden="1" spans="1:94">
      <c r="A325" s="97" t="s">
        <v>5885</v>
      </c>
      <c r="B325" s="97" t="s">
        <v>5886</v>
      </c>
      <c r="C325" s="94" t="s">
        <v>5887</v>
      </c>
      <c r="D325" s="111" t="s">
        <v>122</v>
      </c>
      <c r="E325" s="137"/>
      <c r="F325" s="137"/>
      <c r="G325" s="137"/>
      <c r="H325" s="102" t="s">
        <v>5888</v>
      </c>
      <c r="I325" s="96"/>
      <c r="J325" s="105"/>
      <c r="K325" s="106"/>
      <c r="L325" s="163" t="s">
        <v>177</v>
      </c>
      <c r="M325" s="114" t="str">
        <f>_xlfn.IFNA(VLOOKUP(B325,'[1]CDM Patients Data'!$B$389:$O$5000,8,FALSE),"")</f>
        <v/>
      </c>
      <c r="N325" s="114" t="str">
        <f>_xlfn.IFNA(VLOOKUP(B325,'[1]CDM Patients Data'!$B$389:$O$5000,9,FALSE),"")</f>
        <v/>
      </c>
      <c r="O325" s="114" t="str">
        <f>_xlfn.IFNA(VLOOKUP(B325,'[1]CDM Patients Data'!$B$389:$O$5000,10,FALSE),"")</f>
        <v/>
      </c>
      <c r="P325" s="106"/>
      <c r="Q325" s="136"/>
      <c r="R325" s="96" t="s">
        <v>79</v>
      </c>
      <c r="S325" s="137"/>
      <c r="T325" s="137"/>
      <c r="U325" s="137"/>
      <c r="V325" s="149"/>
      <c r="W325" s="118" t="s">
        <v>80</v>
      </c>
      <c r="X325" s="121">
        <v>57685774</v>
      </c>
      <c r="Y325" s="118">
        <f t="shared" si="17"/>
        <v>17.3057322</v>
      </c>
      <c r="Z325" s="125"/>
      <c r="AA325" s="122" t="s">
        <v>81</v>
      </c>
      <c r="AB325" s="126" t="s">
        <v>279</v>
      </c>
      <c r="AC325" s="126" t="s">
        <v>118</v>
      </c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>
        <v>8.89</v>
      </c>
      <c r="AS325" s="125">
        <v>9.74</v>
      </c>
      <c r="AT325" s="125" t="str">
        <f t="shared" si="18"/>
        <v>LOW</v>
      </c>
      <c r="AU325" s="125" t="str">
        <f t="shared" si="19"/>
        <v>MSS</v>
      </c>
      <c r="AV325" s="125"/>
      <c r="AW325" s="131"/>
      <c r="AX325" s="134"/>
      <c r="AY325" s="125"/>
      <c r="AZ325" s="125"/>
      <c r="BA325" s="151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31"/>
      <c r="BM325" s="134"/>
      <c r="BN325" s="125"/>
      <c r="BO325" s="125"/>
      <c r="BP325" s="151"/>
      <c r="BQ325" s="125"/>
      <c r="BR325" s="125"/>
      <c r="BS325" s="125"/>
      <c r="BT325" s="125"/>
      <c r="BU325" s="125"/>
      <c r="BV325" s="125"/>
      <c r="BW325" s="125"/>
      <c r="BX325" s="125"/>
      <c r="BY325" s="125"/>
      <c r="BZ325" s="125"/>
      <c r="CA325" s="125"/>
      <c r="CB325" s="125"/>
      <c r="CC325" s="135"/>
      <c r="CD325" s="136"/>
      <c r="CE325" s="137"/>
      <c r="CF325" s="137"/>
      <c r="CG325" s="138">
        <v>44438</v>
      </c>
      <c r="CH325" s="138"/>
      <c r="CI325" s="138"/>
      <c r="CJ325" s="138"/>
      <c r="CK325" s="138"/>
      <c r="CL325" s="138"/>
      <c r="CM325" s="138"/>
      <c r="CN325" s="138"/>
      <c r="CO325" s="140"/>
      <c r="CP325" s="90"/>
    </row>
    <row r="326" ht="15" hidden="1" spans="1:94">
      <c r="A326" s="97">
        <v>539</v>
      </c>
      <c r="B326" s="97" t="s">
        <v>5889</v>
      </c>
      <c r="C326" s="97" t="s">
        <v>5890</v>
      </c>
      <c r="D326" s="111" t="s">
        <v>99</v>
      </c>
      <c r="E326" s="137"/>
      <c r="F326" s="137"/>
      <c r="G326" s="137"/>
      <c r="H326" s="102" t="s">
        <v>1136</v>
      </c>
      <c r="I326" s="96"/>
      <c r="J326" s="105"/>
      <c r="K326" s="106"/>
      <c r="L326" s="163" t="s">
        <v>90</v>
      </c>
      <c r="M326" s="114" t="str">
        <f>_xlfn.IFNA(VLOOKUP(B326,'[1]CDM Patients Data'!$B$389:$O$5000,8,FALSE),"")</f>
        <v/>
      </c>
      <c r="N326" s="114" t="str">
        <f>_xlfn.IFNA(VLOOKUP(B326,'[1]CDM Patients Data'!$B$389:$O$5000,9,FALSE),"")</f>
        <v/>
      </c>
      <c r="O326" s="114" t="str">
        <f>_xlfn.IFNA(VLOOKUP(B326,'[1]CDM Patients Data'!$B$389:$O$5000,10,FALSE),"")</f>
        <v/>
      </c>
      <c r="P326" s="106"/>
      <c r="Q326" s="136"/>
      <c r="R326" s="96" t="s">
        <v>79</v>
      </c>
      <c r="S326" s="137"/>
      <c r="T326" s="137"/>
      <c r="U326" s="137"/>
      <c r="V326" s="149"/>
      <c r="W326" s="118" t="s">
        <v>80</v>
      </c>
      <c r="X326" s="160">
        <v>19168206</v>
      </c>
      <c r="Y326" s="118">
        <f t="shared" si="17"/>
        <v>5.7504618</v>
      </c>
      <c r="Z326" s="125"/>
      <c r="AA326" s="122" t="s">
        <v>94</v>
      </c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 t="str">
        <f t="shared" si="18"/>
        <v>NA</v>
      </c>
      <c r="AU326" s="125" t="str">
        <f t="shared" si="19"/>
        <v>NA</v>
      </c>
      <c r="AV326" s="125"/>
      <c r="AW326" s="131"/>
      <c r="AX326" s="134"/>
      <c r="AY326" s="125"/>
      <c r="AZ326" s="125"/>
      <c r="BA326" s="151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31"/>
      <c r="BM326" s="134"/>
      <c r="BN326" s="125"/>
      <c r="BO326" s="125"/>
      <c r="BP326" s="151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35"/>
      <c r="CD326" s="136"/>
      <c r="CE326" s="137"/>
      <c r="CF326" s="137"/>
      <c r="CG326" s="138" t="s">
        <v>5382</v>
      </c>
      <c r="CH326" s="138"/>
      <c r="CI326" s="138"/>
      <c r="CJ326" s="138"/>
      <c r="CK326" s="138"/>
      <c r="CL326" s="138"/>
      <c r="CM326" s="138"/>
      <c r="CN326" s="138"/>
      <c r="CO326" s="140"/>
      <c r="CP326" s="90"/>
    </row>
    <row r="327" ht="30" hidden="1" spans="1:94">
      <c r="A327" s="97">
        <v>540</v>
      </c>
      <c r="B327" s="97" t="s">
        <v>5891</v>
      </c>
      <c r="C327" s="94" t="s">
        <v>5892</v>
      </c>
      <c r="D327" s="111" t="s">
        <v>4961</v>
      </c>
      <c r="E327" s="137"/>
      <c r="F327" s="137"/>
      <c r="G327" s="137"/>
      <c r="H327" s="102" t="s">
        <v>5893</v>
      </c>
      <c r="I327" s="96"/>
      <c r="J327" s="105"/>
      <c r="K327" s="106"/>
      <c r="L327" s="163" t="s">
        <v>5894</v>
      </c>
      <c r="M327" s="114" t="str">
        <f>_xlfn.IFNA(VLOOKUP(B327,'[1]CDM Patients Data'!$B$389:$O$5000,8,FALSE),"")</f>
        <v/>
      </c>
      <c r="N327" s="114" t="str">
        <f>_xlfn.IFNA(VLOOKUP(B327,'[1]CDM Patients Data'!$B$389:$O$5000,9,FALSE),"")</f>
        <v/>
      </c>
      <c r="O327" s="114" t="str">
        <f>_xlfn.IFNA(VLOOKUP(B327,'[1]CDM Patients Data'!$B$389:$O$5000,10,FALSE),"")</f>
        <v/>
      </c>
      <c r="P327" s="106"/>
      <c r="Q327" s="136"/>
      <c r="R327" s="96" t="s">
        <v>79</v>
      </c>
      <c r="S327" s="137"/>
      <c r="T327" s="137"/>
      <c r="U327" s="137"/>
      <c r="V327" s="149"/>
      <c r="W327" s="118" t="s">
        <v>80</v>
      </c>
      <c r="X327" s="121">
        <v>39350100</v>
      </c>
      <c r="Y327" s="118">
        <f t="shared" si="17"/>
        <v>11.80503</v>
      </c>
      <c r="Z327" s="125"/>
      <c r="AA327" s="122" t="s">
        <v>81</v>
      </c>
      <c r="AB327" s="126" t="s">
        <v>192</v>
      </c>
      <c r="AC327" s="126" t="s">
        <v>118</v>
      </c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>
        <v>6.29</v>
      </c>
      <c r="AS327" s="125">
        <v>10.78</v>
      </c>
      <c r="AT327" s="125" t="str">
        <f t="shared" si="18"/>
        <v>LOW</v>
      </c>
      <c r="AU327" s="125" t="str">
        <f t="shared" si="19"/>
        <v>MSS</v>
      </c>
      <c r="AV327" s="125"/>
      <c r="AW327" s="131"/>
      <c r="AX327" s="134"/>
      <c r="AY327" s="125"/>
      <c r="AZ327" s="125"/>
      <c r="BA327" s="151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31"/>
      <c r="BM327" s="134"/>
      <c r="BN327" s="125"/>
      <c r="BO327" s="125"/>
      <c r="BP327" s="151"/>
      <c r="BQ327" s="125"/>
      <c r="BR327" s="125"/>
      <c r="BS327" s="125"/>
      <c r="BT327" s="125"/>
      <c r="BU327" s="125"/>
      <c r="BV327" s="125"/>
      <c r="BW327" s="125"/>
      <c r="BX327" s="125"/>
      <c r="BY327" s="125"/>
      <c r="BZ327" s="125"/>
      <c r="CA327" s="125"/>
      <c r="CB327" s="125"/>
      <c r="CC327" s="135"/>
      <c r="CD327" s="136"/>
      <c r="CE327" s="137"/>
      <c r="CF327" s="137"/>
      <c r="CG327" s="138" t="s">
        <v>5382</v>
      </c>
      <c r="CH327" s="138"/>
      <c r="CI327" s="138"/>
      <c r="CJ327" s="138"/>
      <c r="CK327" s="138"/>
      <c r="CL327" s="138"/>
      <c r="CM327" s="138"/>
      <c r="CN327" s="138"/>
      <c r="CO327" s="140"/>
      <c r="CP327" s="90"/>
    </row>
    <row r="328" ht="15" hidden="1" spans="1:94">
      <c r="A328" s="97">
        <v>541</v>
      </c>
      <c r="B328" s="97" t="s">
        <v>5895</v>
      </c>
      <c r="C328" s="94" t="s">
        <v>5896</v>
      </c>
      <c r="D328" s="111" t="s">
        <v>122</v>
      </c>
      <c r="E328" s="137"/>
      <c r="F328" s="137"/>
      <c r="G328" s="137"/>
      <c r="H328" s="102" t="s">
        <v>5897</v>
      </c>
      <c r="I328" s="96"/>
      <c r="J328" s="105"/>
      <c r="K328" s="106"/>
      <c r="L328" s="163" t="s">
        <v>287</v>
      </c>
      <c r="M328" s="114" t="str">
        <f>_xlfn.IFNA(VLOOKUP(B328,'[1]CDM Patients Data'!$B$389:$O$5000,8,FALSE),"")</f>
        <v/>
      </c>
      <c r="N328" s="114" t="str">
        <f>_xlfn.IFNA(VLOOKUP(B328,'[1]CDM Patients Data'!$B$389:$O$5000,9,FALSE),"")</f>
        <v/>
      </c>
      <c r="O328" s="114" t="str">
        <f>_xlfn.IFNA(VLOOKUP(B328,'[1]CDM Patients Data'!$B$389:$O$5000,10,FALSE),"")</f>
        <v/>
      </c>
      <c r="P328" s="106"/>
      <c r="Q328" s="136"/>
      <c r="R328" s="96" t="s">
        <v>79</v>
      </c>
      <c r="S328" s="137"/>
      <c r="T328" s="137"/>
      <c r="U328" s="137"/>
      <c r="V328" s="149"/>
      <c r="W328" s="118" t="s">
        <v>80</v>
      </c>
      <c r="X328" s="121">
        <v>37718520</v>
      </c>
      <c r="Y328" s="118">
        <f t="shared" si="17"/>
        <v>11.315556</v>
      </c>
      <c r="Z328" s="125"/>
      <c r="AA328" s="122" t="s">
        <v>718</v>
      </c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 t="str">
        <f t="shared" si="18"/>
        <v>NA</v>
      </c>
      <c r="AU328" s="125" t="str">
        <f t="shared" si="19"/>
        <v>NA</v>
      </c>
      <c r="AV328" s="125"/>
      <c r="AW328" s="131"/>
      <c r="AX328" s="134"/>
      <c r="AY328" s="125"/>
      <c r="AZ328" s="125"/>
      <c r="BA328" s="151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31"/>
      <c r="BM328" s="134"/>
      <c r="BN328" s="125"/>
      <c r="BO328" s="125"/>
      <c r="BP328" s="151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35"/>
      <c r="CD328" s="136"/>
      <c r="CE328" s="137"/>
      <c r="CF328" s="137"/>
      <c r="CG328" s="138"/>
      <c r="CH328" s="138"/>
      <c r="CI328" s="138"/>
      <c r="CJ328" s="138"/>
      <c r="CK328" s="138"/>
      <c r="CL328" s="138"/>
      <c r="CM328" s="138"/>
      <c r="CN328" s="138"/>
      <c r="CO328" s="140"/>
      <c r="CP328" s="90"/>
    </row>
    <row r="329" ht="15" hidden="1" spans="1:94">
      <c r="A329" s="97">
        <v>544</v>
      </c>
      <c r="B329" s="97" t="s">
        <v>5898</v>
      </c>
      <c r="C329" s="94" t="s">
        <v>5899</v>
      </c>
      <c r="D329" s="111" t="s">
        <v>71</v>
      </c>
      <c r="E329" s="137"/>
      <c r="F329" s="137"/>
      <c r="G329" s="137"/>
      <c r="H329" s="102" t="s">
        <v>5900</v>
      </c>
      <c r="I329" s="96"/>
      <c r="J329" s="105"/>
      <c r="K329" s="106"/>
      <c r="L329" s="107" t="str">
        <f>_xlfn.IFNA(VLOOKUP(B329,'[1]CDM Patients Data'!$B$389:$O$5000,7,FALSE),"")</f>
        <v>Buccal Mucosa</v>
      </c>
      <c r="M329" s="114">
        <f>_xlfn.IFNA(VLOOKUP(B329,'[1]CDM Patients Data'!$B$389:$O$5000,8,FALSE),"")</f>
        <v>0</v>
      </c>
      <c r="N329" s="114">
        <f>_xlfn.IFNA(VLOOKUP(B329,'[1]CDM Patients Data'!$B$389:$O$5000,9,FALSE),"")</f>
        <v>0</v>
      </c>
      <c r="O329" s="114">
        <f>_xlfn.IFNA(VLOOKUP(B329,'[1]CDM Patients Data'!$B$389:$O$5000,10,FALSE),"")</f>
        <v>0</v>
      </c>
      <c r="P329" s="106"/>
      <c r="Q329" s="136"/>
      <c r="R329" s="96" t="s">
        <v>79</v>
      </c>
      <c r="S329" s="137"/>
      <c r="T329" s="137"/>
      <c r="U329" s="137"/>
      <c r="V329" s="149"/>
      <c r="W329" s="118" t="s">
        <v>80</v>
      </c>
      <c r="X329" s="121">
        <v>46192357</v>
      </c>
      <c r="Y329" s="118">
        <f t="shared" si="17"/>
        <v>13.8577071</v>
      </c>
      <c r="Z329" s="125"/>
      <c r="AA329" s="122" t="s">
        <v>81</v>
      </c>
      <c r="AB329" s="126" t="s">
        <v>970</v>
      </c>
      <c r="AC329" s="126" t="s">
        <v>5515</v>
      </c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>
        <v>7.47</v>
      </c>
      <c r="AS329" s="125">
        <v>11.19</v>
      </c>
      <c r="AT329" s="125" t="str">
        <f t="shared" si="18"/>
        <v>LOW</v>
      </c>
      <c r="AU329" s="125" t="str">
        <f t="shared" si="19"/>
        <v>MSS</v>
      </c>
      <c r="AV329" s="125"/>
      <c r="AW329" s="131"/>
      <c r="AX329" s="134"/>
      <c r="AY329" s="125"/>
      <c r="AZ329" s="125"/>
      <c r="BA329" s="151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31"/>
      <c r="BM329" s="134"/>
      <c r="BN329" s="125"/>
      <c r="BO329" s="125"/>
      <c r="BP329" s="151"/>
      <c r="BQ329" s="125"/>
      <c r="BR329" s="125"/>
      <c r="BS329" s="125"/>
      <c r="BT329" s="125"/>
      <c r="BU329" s="125"/>
      <c r="BV329" s="125"/>
      <c r="BW329" s="125"/>
      <c r="BX329" s="125"/>
      <c r="BY329" s="125"/>
      <c r="BZ329" s="125"/>
      <c r="CA329" s="125"/>
      <c r="CB329" s="125"/>
      <c r="CC329" s="135"/>
      <c r="CD329" s="136"/>
      <c r="CE329" s="137"/>
      <c r="CF329" s="137"/>
      <c r="CG329" s="138" t="s">
        <v>5382</v>
      </c>
      <c r="CH329" s="138"/>
      <c r="CI329" s="138"/>
      <c r="CJ329" s="138"/>
      <c r="CK329" s="138"/>
      <c r="CL329" s="138"/>
      <c r="CM329" s="138"/>
      <c r="CN329" s="138"/>
      <c r="CO329" s="140"/>
      <c r="CP329" s="90"/>
    </row>
    <row r="330" ht="15" hidden="1" spans="1:94">
      <c r="A330" s="97">
        <v>545</v>
      </c>
      <c r="B330" s="97" t="s">
        <v>5901</v>
      </c>
      <c r="C330" s="94" t="s">
        <v>5902</v>
      </c>
      <c r="D330" s="111" t="s">
        <v>71</v>
      </c>
      <c r="E330" s="137"/>
      <c r="F330" s="137"/>
      <c r="G330" s="137"/>
      <c r="H330" s="102" t="s">
        <v>5903</v>
      </c>
      <c r="I330" s="96"/>
      <c r="J330" s="105"/>
      <c r="K330" s="106"/>
      <c r="L330" s="107" t="str">
        <f>_xlfn.IFNA(VLOOKUP(B330,'[1]CDM Patients Data'!$B$389:$O$5000,7,FALSE),"")</f>
        <v>Pancreas</v>
      </c>
      <c r="M330" s="114">
        <f>_xlfn.IFNA(VLOOKUP(B330,'[1]CDM Patients Data'!$B$389:$O$5000,8,FALSE),"")</f>
        <v>0</v>
      </c>
      <c r="N330" s="114">
        <f>_xlfn.IFNA(VLOOKUP(B330,'[1]CDM Patients Data'!$B$389:$O$5000,9,FALSE),"")</f>
        <v>0</v>
      </c>
      <c r="O330" s="114">
        <f>_xlfn.IFNA(VLOOKUP(B330,'[1]CDM Patients Data'!$B$389:$O$5000,10,FALSE),"")</f>
        <v>0</v>
      </c>
      <c r="P330" s="106"/>
      <c r="Q330" s="136"/>
      <c r="R330" s="96" t="s">
        <v>79</v>
      </c>
      <c r="S330" s="137"/>
      <c r="T330" s="137"/>
      <c r="U330" s="137"/>
      <c r="V330" s="149"/>
      <c r="W330" s="118" t="s">
        <v>80</v>
      </c>
      <c r="X330" s="121">
        <v>38279509</v>
      </c>
      <c r="Y330" s="118">
        <f t="shared" si="17"/>
        <v>11.4838527</v>
      </c>
      <c r="Z330" s="125"/>
      <c r="AA330" s="122" t="s">
        <v>81</v>
      </c>
      <c r="AB330" s="126" t="s">
        <v>279</v>
      </c>
      <c r="AC330" s="126" t="s">
        <v>118</v>
      </c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>
        <v>4.04</v>
      </c>
      <c r="AS330" s="125">
        <v>10.89</v>
      </c>
      <c r="AT330" s="125" t="str">
        <f t="shared" si="18"/>
        <v>LOW</v>
      </c>
      <c r="AU330" s="125" t="str">
        <f t="shared" si="19"/>
        <v>MSS</v>
      </c>
      <c r="AV330" s="125"/>
      <c r="AW330" s="131"/>
      <c r="AX330" s="134"/>
      <c r="AY330" s="125"/>
      <c r="AZ330" s="125"/>
      <c r="BA330" s="151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31"/>
      <c r="BM330" s="134"/>
      <c r="BN330" s="125"/>
      <c r="BO330" s="125"/>
      <c r="BP330" s="151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35"/>
      <c r="CD330" s="136"/>
      <c r="CE330" s="137"/>
      <c r="CF330" s="137"/>
      <c r="CG330" s="138" t="s">
        <v>5382</v>
      </c>
      <c r="CH330" s="138"/>
      <c r="CI330" s="138"/>
      <c r="CJ330" s="138"/>
      <c r="CK330" s="138"/>
      <c r="CL330" s="138"/>
      <c r="CM330" s="138"/>
      <c r="CN330" s="138"/>
      <c r="CO330" s="140"/>
      <c r="CP330" s="90"/>
    </row>
    <row r="331" ht="15" hidden="1" spans="1:94">
      <c r="A331" s="97">
        <v>546</v>
      </c>
      <c r="B331" s="97" t="s">
        <v>5904</v>
      </c>
      <c r="C331" s="97" t="s">
        <v>5905</v>
      </c>
      <c r="D331" s="111" t="s">
        <v>122</v>
      </c>
      <c r="E331" s="137"/>
      <c r="F331" s="137"/>
      <c r="G331" s="137"/>
      <c r="H331" s="102" t="s">
        <v>5906</v>
      </c>
      <c r="I331" s="96"/>
      <c r="J331" s="105"/>
      <c r="K331" s="106"/>
      <c r="L331" s="107" t="str">
        <f>_xlfn.IFNA(VLOOKUP(B331,'[1]CDM Patients Data'!$B$389:$O$5000,7,FALSE),"")</f>
        <v>Prostate</v>
      </c>
      <c r="M331" s="114">
        <f>_xlfn.IFNA(VLOOKUP(B331,'[1]CDM Patients Data'!$B$389:$O$5000,8,FALSE),"")</f>
        <v>0</v>
      </c>
      <c r="N331" s="114">
        <f>_xlfn.IFNA(VLOOKUP(B331,'[1]CDM Patients Data'!$B$389:$O$5000,9,FALSE),"")</f>
        <v>0</v>
      </c>
      <c r="O331" s="114">
        <f>_xlfn.IFNA(VLOOKUP(B331,'[1]CDM Patients Data'!$B$389:$O$5000,10,FALSE),"")</f>
        <v>0</v>
      </c>
      <c r="P331" s="106"/>
      <c r="Q331" s="136"/>
      <c r="R331" s="96" t="s">
        <v>79</v>
      </c>
      <c r="S331" s="137"/>
      <c r="T331" s="137"/>
      <c r="U331" s="137"/>
      <c r="V331" s="149"/>
      <c r="W331" s="118" t="s">
        <v>80</v>
      </c>
      <c r="X331" s="121">
        <v>41629635</v>
      </c>
      <c r="Y331" s="118">
        <f t="shared" si="17"/>
        <v>12.4888905</v>
      </c>
      <c r="Z331" s="125"/>
      <c r="AA331" s="122" t="s">
        <v>94</v>
      </c>
      <c r="AB331" s="126" t="s">
        <v>118</v>
      </c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6" t="s">
        <v>5907</v>
      </c>
      <c r="AM331" s="125"/>
      <c r="AN331" s="125"/>
      <c r="AO331" s="125"/>
      <c r="AP331" s="125"/>
      <c r="AQ331" s="125"/>
      <c r="AR331" s="125">
        <v>4</v>
      </c>
      <c r="AS331" s="125">
        <v>11.53</v>
      </c>
      <c r="AT331" s="125" t="str">
        <f t="shared" si="18"/>
        <v>LOW</v>
      </c>
      <c r="AU331" s="125" t="str">
        <f t="shared" si="19"/>
        <v>MSS</v>
      </c>
      <c r="AV331" s="125"/>
      <c r="AW331" s="131"/>
      <c r="AX331" s="134"/>
      <c r="AY331" s="125"/>
      <c r="AZ331" s="125"/>
      <c r="BA331" s="151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31"/>
      <c r="BM331" s="134"/>
      <c r="BN331" s="125"/>
      <c r="BO331" s="125"/>
      <c r="BP331" s="151"/>
      <c r="BQ331" s="125"/>
      <c r="BR331" s="125"/>
      <c r="BS331" s="125"/>
      <c r="BT331" s="125"/>
      <c r="BU331" s="125"/>
      <c r="BV331" s="125"/>
      <c r="BW331" s="125"/>
      <c r="BX331" s="125"/>
      <c r="BY331" s="125"/>
      <c r="BZ331" s="125"/>
      <c r="CA331" s="125"/>
      <c r="CB331" s="125"/>
      <c r="CC331" s="135"/>
      <c r="CD331" s="136"/>
      <c r="CE331" s="137"/>
      <c r="CF331" s="137"/>
      <c r="CG331" s="138">
        <v>44438</v>
      </c>
      <c r="CH331" s="138"/>
      <c r="CI331" s="138"/>
      <c r="CJ331" s="138"/>
      <c r="CK331" s="138"/>
      <c r="CL331" s="138"/>
      <c r="CM331" s="138"/>
      <c r="CN331" s="138"/>
      <c r="CO331" s="140"/>
      <c r="CP331" s="90"/>
    </row>
    <row r="332" ht="15" hidden="1" spans="1:94">
      <c r="A332" s="97">
        <v>547</v>
      </c>
      <c r="B332" s="97" t="s">
        <v>5908</v>
      </c>
      <c r="C332" s="97" t="s">
        <v>5909</v>
      </c>
      <c r="D332" s="111" t="s">
        <v>99</v>
      </c>
      <c r="E332" s="137"/>
      <c r="F332" s="137"/>
      <c r="G332" s="137"/>
      <c r="H332" s="102" t="s">
        <v>5910</v>
      </c>
      <c r="I332" s="96"/>
      <c r="J332" s="105"/>
      <c r="K332" s="106"/>
      <c r="L332" s="107" t="str">
        <f>_xlfn.IFNA(VLOOKUP(B332,'[1]CDM Patients Data'!$B$389:$O$5000,7,FALSE),"")</f>
        <v>Ovary</v>
      </c>
      <c r="M332" s="114">
        <f>_xlfn.IFNA(VLOOKUP(B332,'[1]CDM Patients Data'!$B$389:$O$5000,8,FALSE),"")</f>
        <v>0</v>
      </c>
      <c r="N332" s="114">
        <f>_xlfn.IFNA(VLOOKUP(B332,'[1]CDM Patients Data'!$B$389:$O$5000,9,FALSE),"")</f>
        <v>0</v>
      </c>
      <c r="O332" s="114">
        <f>_xlfn.IFNA(VLOOKUP(B332,'[1]CDM Patients Data'!$B$389:$O$5000,10,FALSE),"")</f>
        <v>0</v>
      </c>
      <c r="P332" s="106"/>
      <c r="Q332" s="136"/>
      <c r="R332" s="96" t="s">
        <v>79</v>
      </c>
      <c r="S332" s="137"/>
      <c r="T332" s="137"/>
      <c r="U332" s="137"/>
      <c r="V332" s="149"/>
      <c r="W332" s="118" t="s">
        <v>80</v>
      </c>
      <c r="X332" s="160">
        <v>20926940</v>
      </c>
      <c r="Y332" s="118">
        <f t="shared" si="17"/>
        <v>6.278082</v>
      </c>
      <c r="Z332" s="125"/>
      <c r="AA332" s="122" t="s">
        <v>94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 t="str">
        <f t="shared" si="18"/>
        <v>NA</v>
      </c>
      <c r="AU332" s="125" t="str">
        <f t="shared" si="19"/>
        <v>NA</v>
      </c>
      <c r="AV332" s="125"/>
      <c r="AW332" s="131"/>
      <c r="AX332" s="134"/>
      <c r="AY332" s="125"/>
      <c r="AZ332" s="125"/>
      <c r="BA332" s="151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31"/>
      <c r="BM332" s="134"/>
      <c r="BN332" s="125"/>
      <c r="BO332" s="125"/>
      <c r="BP332" s="151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35"/>
      <c r="CD332" s="136"/>
      <c r="CE332" s="137"/>
      <c r="CF332" s="137"/>
      <c r="CG332" s="138" t="s">
        <v>5382</v>
      </c>
      <c r="CH332" s="138"/>
      <c r="CI332" s="138"/>
      <c r="CJ332" s="138"/>
      <c r="CK332" s="138"/>
      <c r="CL332" s="138"/>
      <c r="CM332" s="138"/>
      <c r="CN332" s="138"/>
      <c r="CO332" s="140"/>
      <c r="CP332" s="90"/>
    </row>
    <row r="333" ht="15" hidden="1" spans="1:94">
      <c r="A333" s="97">
        <v>548</v>
      </c>
      <c r="B333" s="97" t="s">
        <v>5911</v>
      </c>
      <c r="C333" s="97" t="s">
        <v>5912</v>
      </c>
      <c r="D333" s="111" t="s">
        <v>122</v>
      </c>
      <c r="E333" s="137"/>
      <c r="F333" s="137"/>
      <c r="G333" s="137"/>
      <c r="H333" s="102" t="s">
        <v>5903</v>
      </c>
      <c r="I333" s="96"/>
      <c r="J333" s="105"/>
      <c r="K333" s="106"/>
      <c r="L333" s="107" t="str">
        <f>_xlfn.IFNA(VLOOKUP(B333,'[1]CDM Patients Data'!$B$389:$O$5000,7,FALSE),"")</f>
        <v>Pancreas</v>
      </c>
      <c r="M333" s="114">
        <f>_xlfn.IFNA(VLOOKUP(B333,'[1]CDM Patients Data'!$B$389:$O$5000,8,FALSE),"")</f>
        <v>0</v>
      </c>
      <c r="N333" s="114">
        <f>_xlfn.IFNA(VLOOKUP(B333,'[1]CDM Patients Data'!$B$389:$O$5000,9,FALSE),"")</f>
        <v>0</v>
      </c>
      <c r="O333" s="114">
        <f>_xlfn.IFNA(VLOOKUP(B333,'[1]CDM Patients Data'!$B$389:$O$5000,10,FALSE),"")</f>
        <v>0</v>
      </c>
      <c r="P333" s="106"/>
      <c r="Q333" s="136"/>
      <c r="R333" s="96"/>
      <c r="S333" s="137"/>
      <c r="T333" s="137"/>
      <c r="U333" s="137"/>
      <c r="V333" s="149"/>
      <c r="W333" s="118"/>
      <c r="X333" s="119"/>
      <c r="Y333" s="118">
        <f t="shared" si="17"/>
        <v>0</v>
      </c>
      <c r="Z333" s="125"/>
      <c r="AA333" s="123" t="s">
        <v>4941</v>
      </c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 t="str">
        <f t="shared" si="18"/>
        <v>NA</v>
      </c>
      <c r="AU333" s="125" t="str">
        <f t="shared" si="19"/>
        <v>NA</v>
      </c>
      <c r="AV333" s="125"/>
      <c r="AW333" s="131"/>
      <c r="AX333" s="134"/>
      <c r="AY333" s="125"/>
      <c r="AZ333" s="125"/>
      <c r="BA333" s="151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31"/>
      <c r="BM333" s="134"/>
      <c r="BN333" s="125"/>
      <c r="BO333" s="125"/>
      <c r="BP333" s="151"/>
      <c r="BQ333" s="125"/>
      <c r="BR333" s="125"/>
      <c r="BS333" s="125"/>
      <c r="BT333" s="125"/>
      <c r="BU333" s="125"/>
      <c r="BV333" s="125"/>
      <c r="BW333" s="125"/>
      <c r="BX333" s="125"/>
      <c r="BY333" s="125"/>
      <c r="BZ333" s="125"/>
      <c r="CA333" s="125"/>
      <c r="CB333" s="125"/>
      <c r="CC333" s="135"/>
      <c r="CD333" s="136"/>
      <c r="CE333" s="137"/>
      <c r="CF333" s="137"/>
      <c r="CG333" s="138"/>
      <c r="CH333" s="138"/>
      <c r="CI333" s="138"/>
      <c r="CJ333" s="138"/>
      <c r="CK333" s="138"/>
      <c r="CL333" s="138"/>
      <c r="CM333" s="138"/>
      <c r="CN333" s="138"/>
      <c r="CO333" s="140"/>
      <c r="CP333" s="90"/>
    </row>
    <row r="334" ht="15" hidden="1" spans="1:94">
      <c r="A334" s="97">
        <v>549</v>
      </c>
      <c r="B334" s="97" t="s">
        <v>5913</v>
      </c>
      <c r="C334" s="97" t="s">
        <v>5914</v>
      </c>
      <c r="D334" s="111" t="s">
        <v>5847</v>
      </c>
      <c r="E334" s="137"/>
      <c r="F334" s="137"/>
      <c r="G334" s="137"/>
      <c r="H334" s="102" t="s">
        <v>5915</v>
      </c>
      <c r="I334" s="96"/>
      <c r="J334" s="105"/>
      <c r="K334" s="106"/>
      <c r="L334" s="107" t="str">
        <f>_xlfn.IFNA(VLOOKUP(B334,'[1]CDM Patients Data'!$B$389:$O$5000,7,FALSE),"")</f>
        <v>Esophagus</v>
      </c>
      <c r="M334" s="114">
        <f>_xlfn.IFNA(VLOOKUP(B334,'[1]CDM Patients Data'!$B$389:$O$5000,8,FALSE),"")</f>
        <v>0</v>
      </c>
      <c r="N334" s="114">
        <f>_xlfn.IFNA(VLOOKUP(B334,'[1]CDM Patients Data'!$B$389:$O$5000,9,FALSE),"")</f>
        <v>0</v>
      </c>
      <c r="O334" s="114">
        <f>_xlfn.IFNA(VLOOKUP(B334,'[1]CDM Patients Data'!$B$389:$O$5000,10,FALSE),"")</f>
        <v>0</v>
      </c>
      <c r="P334" s="106"/>
      <c r="Q334" s="136"/>
      <c r="R334" s="96" t="s">
        <v>79</v>
      </c>
      <c r="S334" s="137"/>
      <c r="T334" s="137"/>
      <c r="U334" s="137"/>
      <c r="V334" s="149"/>
      <c r="W334" s="118" t="s">
        <v>80</v>
      </c>
      <c r="X334" s="121">
        <v>51552244</v>
      </c>
      <c r="Y334" s="118">
        <f t="shared" si="17"/>
        <v>15.4656732</v>
      </c>
      <c r="Z334" s="125"/>
      <c r="AA334" s="122" t="s">
        <v>718</v>
      </c>
      <c r="AB334" s="122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 t="str">
        <f t="shared" si="18"/>
        <v>NA</v>
      </c>
      <c r="AU334" s="125" t="str">
        <f t="shared" si="19"/>
        <v>NA</v>
      </c>
      <c r="AV334" s="125"/>
      <c r="AW334" s="131"/>
      <c r="AX334" s="134"/>
      <c r="AY334" s="125"/>
      <c r="AZ334" s="125"/>
      <c r="BA334" s="151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31"/>
      <c r="BM334" s="134"/>
      <c r="BN334" s="125"/>
      <c r="BO334" s="125"/>
      <c r="BP334" s="151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35"/>
      <c r="CD334" s="136"/>
      <c r="CE334" s="137"/>
      <c r="CF334" s="137"/>
      <c r="CG334" s="138" t="s">
        <v>5382</v>
      </c>
      <c r="CH334" s="138"/>
      <c r="CI334" s="138"/>
      <c r="CJ334" s="138"/>
      <c r="CK334" s="138"/>
      <c r="CL334" s="138"/>
      <c r="CM334" s="138"/>
      <c r="CN334" s="138"/>
      <c r="CO334" s="140"/>
      <c r="CP334" s="90"/>
    </row>
    <row r="335" ht="15" hidden="1" spans="1:94">
      <c r="A335" s="97">
        <v>550</v>
      </c>
      <c r="B335" s="97" t="s">
        <v>5916</v>
      </c>
      <c r="C335" s="97" t="s">
        <v>5917</v>
      </c>
      <c r="D335" s="111" t="s">
        <v>99</v>
      </c>
      <c r="E335" s="137"/>
      <c r="F335" s="137"/>
      <c r="G335" s="137"/>
      <c r="H335" s="102" t="s">
        <v>1461</v>
      </c>
      <c r="I335" s="96"/>
      <c r="J335" s="105"/>
      <c r="K335" s="106"/>
      <c r="L335" s="107" t="str">
        <f>_xlfn.IFNA(VLOOKUP(B335,'[1]CDM Patients Data'!$B$389:$O$5000,7,FALSE),"")</f>
        <v>Breast</v>
      </c>
      <c r="M335" s="114">
        <f>_xlfn.IFNA(VLOOKUP(B335,'[1]CDM Patients Data'!$B$389:$O$5000,8,FALSE),"")</f>
        <v>0</v>
      </c>
      <c r="N335" s="114">
        <f>_xlfn.IFNA(VLOOKUP(B335,'[1]CDM Patients Data'!$B$389:$O$5000,9,FALSE),"")</f>
        <v>0</v>
      </c>
      <c r="O335" s="114">
        <f>_xlfn.IFNA(VLOOKUP(B335,'[1]CDM Patients Data'!$B$389:$O$5000,10,FALSE),"")</f>
        <v>0</v>
      </c>
      <c r="P335" s="106"/>
      <c r="Q335" s="136"/>
      <c r="R335" s="96" t="s">
        <v>79</v>
      </c>
      <c r="S335" s="137"/>
      <c r="T335" s="137"/>
      <c r="U335" s="137"/>
      <c r="V335" s="149"/>
      <c r="W335" s="118" t="s">
        <v>80</v>
      </c>
      <c r="X335" s="160">
        <v>19679793</v>
      </c>
      <c r="Y335" s="118">
        <f t="shared" si="17"/>
        <v>5.9039379</v>
      </c>
      <c r="Z335" s="125"/>
      <c r="AA335" s="122" t="s">
        <v>94</v>
      </c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 t="str">
        <f t="shared" si="18"/>
        <v>NA</v>
      </c>
      <c r="AU335" s="125" t="str">
        <f t="shared" si="19"/>
        <v>NA</v>
      </c>
      <c r="AV335" s="125"/>
      <c r="AW335" s="131"/>
      <c r="AX335" s="134"/>
      <c r="AY335" s="125"/>
      <c r="AZ335" s="125"/>
      <c r="BA335" s="151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31"/>
      <c r="BM335" s="134"/>
      <c r="BN335" s="125"/>
      <c r="BO335" s="125"/>
      <c r="BP335" s="151"/>
      <c r="BQ335" s="125"/>
      <c r="BR335" s="125"/>
      <c r="BS335" s="125"/>
      <c r="BT335" s="125"/>
      <c r="BU335" s="125"/>
      <c r="BV335" s="125"/>
      <c r="BW335" s="125"/>
      <c r="BX335" s="125"/>
      <c r="BY335" s="125"/>
      <c r="BZ335" s="125"/>
      <c r="CA335" s="125"/>
      <c r="CB335" s="125"/>
      <c r="CC335" s="135"/>
      <c r="CD335" s="136"/>
      <c r="CE335" s="137"/>
      <c r="CF335" s="137"/>
      <c r="CG335" s="138" t="s">
        <v>5382</v>
      </c>
      <c r="CH335" s="138"/>
      <c r="CI335" s="138"/>
      <c r="CJ335" s="138"/>
      <c r="CK335" s="138"/>
      <c r="CL335" s="138"/>
      <c r="CM335" s="138"/>
      <c r="CN335" s="138"/>
      <c r="CO335" s="140"/>
      <c r="CP335" s="90"/>
    </row>
    <row r="336" ht="15" hidden="1" spans="1:94">
      <c r="A336" s="97">
        <v>551</v>
      </c>
      <c r="B336" s="97" t="s">
        <v>5918</v>
      </c>
      <c r="C336" s="97" t="s">
        <v>5919</v>
      </c>
      <c r="D336" s="111" t="s">
        <v>99</v>
      </c>
      <c r="E336" s="137"/>
      <c r="F336" s="137"/>
      <c r="G336" s="137"/>
      <c r="H336" s="102" t="s">
        <v>5903</v>
      </c>
      <c r="I336" s="96"/>
      <c r="J336" s="105"/>
      <c r="K336" s="106"/>
      <c r="L336" s="107" t="str">
        <f>_xlfn.IFNA(VLOOKUP(B336,'[1]CDM Patients Data'!$B$389:$O$5000,7,FALSE),"")</f>
        <v>Pancreas</v>
      </c>
      <c r="M336" s="114">
        <f>_xlfn.IFNA(VLOOKUP(B336,'[1]CDM Patients Data'!$B$389:$O$5000,8,FALSE),"")</f>
        <v>0</v>
      </c>
      <c r="N336" s="114">
        <f>_xlfn.IFNA(VLOOKUP(B336,'[1]CDM Patients Data'!$B$389:$O$5000,9,FALSE),"")</f>
        <v>0</v>
      </c>
      <c r="O336" s="114">
        <f>_xlfn.IFNA(VLOOKUP(B336,'[1]CDM Patients Data'!$B$389:$O$5000,10,FALSE),"")</f>
        <v>0</v>
      </c>
      <c r="P336" s="106"/>
      <c r="Q336" s="136"/>
      <c r="R336" s="96" t="s">
        <v>79</v>
      </c>
      <c r="S336" s="137"/>
      <c r="T336" s="137"/>
      <c r="U336" s="137"/>
      <c r="V336" s="149"/>
      <c r="W336" s="118" t="s">
        <v>80</v>
      </c>
      <c r="X336" s="160">
        <v>19679793</v>
      </c>
      <c r="Y336" s="118">
        <f t="shared" si="17"/>
        <v>5.9039379</v>
      </c>
      <c r="Z336" s="125"/>
      <c r="AA336" s="122" t="s">
        <v>94</v>
      </c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 t="str">
        <f t="shared" si="18"/>
        <v>NA</v>
      </c>
      <c r="AU336" s="125" t="str">
        <f t="shared" si="19"/>
        <v>NA</v>
      </c>
      <c r="AV336" s="125"/>
      <c r="AW336" s="131"/>
      <c r="AX336" s="134"/>
      <c r="AY336" s="125"/>
      <c r="AZ336" s="125"/>
      <c r="BA336" s="151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31"/>
      <c r="BM336" s="134"/>
      <c r="BN336" s="125"/>
      <c r="BO336" s="125"/>
      <c r="BP336" s="151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35"/>
      <c r="CD336" s="136"/>
      <c r="CE336" s="137"/>
      <c r="CF336" s="137"/>
      <c r="CG336" s="138" t="s">
        <v>5382</v>
      </c>
      <c r="CH336" s="138"/>
      <c r="CI336" s="138"/>
      <c r="CJ336" s="138"/>
      <c r="CK336" s="138"/>
      <c r="CL336" s="138"/>
      <c r="CM336" s="138"/>
      <c r="CN336" s="138"/>
      <c r="CO336" s="140"/>
      <c r="CP336" s="90"/>
    </row>
    <row r="337" ht="15" hidden="1" spans="1:94">
      <c r="A337" s="97">
        <v>552</v>
      </c>
      <c r="B337" s="97" t="s">
        <v>5920</v>
      </c>
      <c r="C337" s="97" t="s">
        <v>5921</v>
      </c>
      <c r="D337" s="111" t="s">
        <v>5922</v>
      </c>
      <c r="E337" s="137"/>
      <c r="F337" s="137"/>
      <c r="G337" s="137"/>
      <c r="H337" s="102" t="s">
        <v>5923</v>
      </c>
      <c r="I337" s="96"/>
      <c r="J337" s="105"/>
      <c r="K337" s="106"/>
      <c r="L337" s="107" t="str">
        <f>_xlfn.IFNA(VLOOKUP(B337,'[1]CDM Patients Data'!$B$389:$O$5000,7,FALSE),"")</f>
        <v>Breast + Ovary</v>
      </c>
      <c r="M337" s="114">
        <f>_xlfn.IFNA(VLOOKUP(B337,'[1]CDM Patients Data'!$B$389:$O$5000,8,FALSE),"")</f>
        <v>0</v>
      </c>
      <c r="N337" s="114">
        <f>_xlfn.IFNA(VLOOKUP(B337,'[1]CDM Patients Data'!$B$389:$O$5000,9,FALSE),"")</f>
        <v>0</v>
      </c>
      <c r="O337" s="114">
        <f>_xlfn.IFNA(VLOOKUP(B337,'[1]CDM Patients Data'!$B$389:$O$5000,10,FALSE),"")</f>
        <v>0</v>
      </c>
      <c r="P337" s="106"/>
      <c r="Q337" s="136"/>
      <c r="R337" s="96" t="s">
        <v>79</v>
      </c>
      <c r="S337" s="137"/>
      <c r="T337" s="137"/>
      <c r="U337" s="137"/>
      <c r="V337" s="149"/>
      <c r="W337" s="118" t="s">
        <v>80</v>
      </c>
      <c r="X337" s="160">
        <v>32167926</v>
      </c>
      <c r="Y337" s="118">
        <f t="shared" si="17"/>
        <v>9.6503778</v>
      </c>
      <c r="Z337" s="125"/>
      <c r="AA337" s="122" t="s">
        <v>81</v>
      </c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 t="str">
        <f t="shared" si="18"/>
        <v>NA</v>
      </c>
      <c r="AU337" s="125" t="str">
        <f t="shared" si="19"/>
        <v>NA</v>
      </c>
      <c r="AV337" s="125"/>
      <c r="AW337" s="131"/>
      <c r="AX337" s="134"/>
      <c r="AY337" s="125"/>
      <c r="AZ337" s="125"/>
      <c r="BA337" s="151"/>
      <c r="BB337" s="125"/>
      <c r="BC337" s="125"/>
      <c r="BD337" s="125"/>
      <c r="BE337" s="125"/>
      <c r="BF337" s="126" t="s">
        <v>82</v>
      </c>
      <c r="BG337" s="125"/>
      <c r="BH337" s="125"/>
      <c r="BI337" s="125"/>
      <c r="BJ337" s="125"/>
      <c r="BK337" s="125"/>
      <c r="BL337" s="131"/>
      <c r="BM337" s="134"/>
      <c r="BN337" s="125"/>
      <c r="BO337" s="125"/>
      <c r="BP337" s="151"/>
      <c r="BQ337" s="125"/>
      <c r="BR337" s="125"/>
      <c r="BS337" s="125"/>
      <c r="BT337" s="125"/>
      <c r="BU337" s="125"/>
      <c r="BV337" s="125"/>
      <c r="BW337" s="125"/>
      <c r="BX337" s="125"/>
      <c r="BY337" s="125"/>
      <c r="BZ337" s="125"/>
      <c r="CA337" s="125"/>
      <c r="CB337" s="125"/>
      <c r="CC337" s="135"/>
      <c r="CD337" s="136"/>
      <c r="CE337" s="137"/>
      <c r="CF337" s="137"/>
      <c r="CG337" s="138" t="s">
        <v>5382</v>
      </c>
      <c r="CH337" s="138"/>
      <c r="CI337" s="138"/>
      <c r="CJ337" s="138"/>
      <c r="CK337" s="138"/>
      <c r="CL337" s="138"/>
      <c r="CM337" s="138"/>
      <c r="CN337" s="138"/>
      <c r="CO337" s="140"/>
      <c r="CP337" s="90"/>
    </row>
    <row r="338" ht="15" hidden="1" spans="1:94">
      <c r="A338" s="97">
        <v>553</v>
      </c>
      <c r="B338" s="97" t="s">
        <v>5924</v>
      </c>
      <c r="C338" s="97" t="s">
        <v>5925</v>
      </c>
      <c r="D338" s="111" t="s">
        <v>122</v>
      </c>
      <c r="E338" s="137"/>
      <c r="F338" s="137"/>
      <c r="G338" s="137"/>
      <c r="H338" s="102" t="s">
        <v>5926</v>
      </c>
      <c r="I338" s="96"/>
      <c r="J338" s="105"/>
      <c r="K338" s="106"/>
      <c r="L338" s="107" t="str">
        <f>_xlfn.IFNA(VLOOKUP(B338,'[1]CDM Patients Data'!$B$389:$O$5000,7,FALSE),"")</f>
        <v>Pancreas</v>
      </c>
      <c r="M338" s="114">
        <f>_xlfn.IFNA(VLOOKUP(B338,'[1]CDM Patients Data'!$B$389:$O$5000,8,FALSE),"")</f>
        <v>0</v>
      </c>
      <c r="N338" s="114">
        <f>_xlfn.IFNA(VLOOKUP(B338,'[1]CDM Patients Data'!$B$389:$O$5000,9,FALSE),"")</f>
        <v>0</v>
      </c>
      <c r="O338" s="114">
        <f>_xlfn.IFNA(VLOOKUP(B338,'[1]CDM Patients Data'!$B$389:$O$5000,10,FALSE),"")</f>
        <v>0</v>
      </c>
      <c r="P338" s="106"/>
      <c r="Q338" s="136"/>
      <c r="R338" s="96" t="s">
        <v>79</v>
      </c>
      <c r="S338" s="137"/>
      <c r="T338" s="137"/>
      <c r="U338" s="137"/>
      <c r="V338" s="149"/>
      <c r="W338" s="118" t="s">
        <v>80</v>
      </c>
      <c r="X338" s="121">
        <v>51098331</v>
      </c>
      <c r="Y338" s="118">
        <f t="shared" si="17"/>
        <v>15.3294993</v>
      </c>
      <c r="Z338" s="125"/>
      <c r="AA338" s="122" t="s">
        <v>81</v>
      </c>
      <c r="AB338" s="126" t="s">
        <v>279</v>
      </c>
      <c r="AC338" s="126" t="s">
        <v>191</v>
      </c>
      <c r="AD338" s="126" t="s">
        <v>118</v>
      </c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>
        <v>5.01</v>
      </c>
      <c r="AS338" s="125">
        <v>9.67</v>
      </c>
      <c r="AT338" s="125" t="str">
        <f t="shared" si="18"/>
        <v>LOW</v>
      </c>
      <c r="AU338" s="125" t="str">
        <f t="shared" si="19"/>
        <v>MSS</v>
      </c>
      <c r="AV338" s="125"/>
      <c r="AW338" s="131"/>
      <c r="AX338" s="134"/>
      <c r="AY338" s="125"/>
      <c r="AZ338" s="125"/>
      <c r="BA338" s="151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31"/>
      <c r="BM338" s="134"/>
      <c r="BN338" s="125"/>
      <c r="BO338" s="125"/>
      <c r="BP338" s="151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35"/>
      <c r="CD338" s="136"/>
      <c r="CE338" s="137"/>
      <c r="CF338" s="137"/>
      <c r="CG338" s="138" t="s">
        <v>5533</v>
      </c>
      <c r="CH338" s="138"/>
      <c r="CI338" s="138"/>
      <c r="CJ338" s="138"/>
      <c r="CK338" s="138"/>
      <c r="CL338" s="138"/>
      <c r="CM338" s="138"/>
      <c r="CN338" s="138"/>
      <c r="CO338" s="140"/>
      <c r="CP338" s="90"/>
    </row>
    <row r="339" ht="15" hidden="1" spans="1:94">
      <c r="A339" s="97">
        <v>554</v>
      </c>
      <c r="B339" s="97" t="s">
        <v>5927</v>
      </c>
      <c r="C339" s="97" t="s">
        <v>5928</v>
      </c>
      <c r="D339" s="111" t="s">
        <v>5929</v>
      </c>
      <c r="E339" s="137"/>
      <c r="F339" s="137"/>
      <c r="G339" s="137"/>
      <c r="H339" s="102" t="s">
        <v>710</v>
      </c>
      <c r="I339" s="96"/>
      <c r="J339" s="105"/>
      <c r="K339" s="106"/>
      <c r="L339" s="107" t="str">
        <f>_xlfn.IFNA(VLOOKUP(B339,'[1]CDM Patients Data'!$B$389:$O$5000,7,FALSE),"")</f>
        <v>Lung</v>
      </c>
      <c r="M339" s="114" t="str">
        <f>_xlfn.IFNA(VLOOKUP(B339,'[1]CDM Patients Data'!$B$389:$O$5000,8,FALSE),"")</f>
        <v>Upper lobe, lung</v>
      </c>
      <c r="N339" s="114" t="str">
        <f>_xlfn.IFNA(VLOOKUP(B339,'[1]CDM Patients Data'!$B$389:$O$5000,9,FALSE),"")</f>
        <v>Adenocarcinoma, NOS</v>
      </c>
      <c r="O339" s="114" t="str">
        <f>_xlfn.IFNA(VLOOKUP(B339,'[1]CDM Patients Data'!$B$389:$O$5000,10,FALSE),"")</f>
        <v>Right</v>
      </c>
      <c r="P339" s="106"/>
      <c r="Q339" s="136"/>
      <c r="R339" s="96" t="s">
        <v>79</v>
      </c>
      <c r="S339" s="137"/>
      <c r="T339" s="137"/>
      <c r="U339" s="137"/>
      <c r="V339" s="149"/>
      <c r="W339" s="118" t="s">
        <v>80</v>
      </c>
      <c r="X339" s="121">
        <v>50485332</v>
      </c>
      <c r="Y339" s="118">
        <f t="shared" si="17"/>
        <v>15.1455996</v>
      </c>
      <c r="Z339" s="125"/>
      <c r="AA339" s="122" t="s">
        <v>81</v>
      </c>
      <c r="AB339" s="126" t="s">
        <v>521</v>
      </c>
      <c r="AC339" s="126" t="s">
        <v>118</v>
      </c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>
        <v>10.22</v>
      </c>
      <c r="AS339" s="125">
        <v>8.61</v>
      </c>
      <c r="AT339" s="125" t="str">
        <f t="shared" si="18"/>
        <v>LOW</v>
      </c>
      <c r="AU339" s="125" t="str">
        <f t="shared" si="19"/>
        <v>MSS</v>
      </c>
      <c r="AV339" s="125"/>
      <c r="AW339" s="131"/>
      <c r="AX339" s="134"/>
      <c r="AY339" s="125"/>
      <c r="AZ339" s="125"/>
      <c r="BA339" s="151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31"/>
      <c r="BM339" s="134"/>
      <c r="BN339" s="125"/>
      <c r="BO339" s="125"/>
      <c r="BP339" s="151"/>
      <c r="BQ339" s="125"/>
      <c r="BR339" s="125"/>
      <c r="BS339" s="125"/>
      <c r="BT339" s="125"/>
      <c r="BU339" s="125"/>
      <c r="BV339" s="125"/>
      <c r="BW339" s="125"/>
      <c r="BX339" s="125"/>
      <c r="BY339" s="125"/>
      <c r="BZ339" s="125"/>
      <c r="CA339" s="125"/>
      <c r="CB339" s="125"/>
      <c r="CC339" s="135"/>
      <c r="CD339" s="136"/>
      <c r="CE339" s="137"/>
      <c r="CF339" s="137"/>
      <c r="CG339" s="138">
        <v>44438</v>
      </c>
      <c r="CH339" s="138"/>
      <c r="CI339" s="138"/>
      <c r="CJ339" s="138"/>
      <c r="CK339" s="138"/>
      <c r="CL339" s="138"/>
      <c r="CM339" s="138"/>
      <c r="CN339" s="138"/>
      <c r="CO339" s="140"/>
      <c r="CP339" s="90"/>
    </row>
    <row r="340" ht="15" hidden="1" spans="1:94">
      <c r="A340" s="97">
        <v>555</v>
      </c>
      <c r="B340" s="97" t="s">
        <v>5930</v>
      </c>
      <c r="C340" s="97" t="s">
        <v>5931</v>
      </c>
      <c r="D340" s="111" t="s">
        <v>99</v>
      </c>
      <c r="E340" s="137"/>
      <c r="F340" s="137"/>
      <c r="G340" s="137"/>
      <c r="H340" s="102" t="s">
        <v>603</v>
      </c>
      <c r="I340" s="96"/>
      <c r="J340" s="105"/>
      <c r="K340" s="106"/>
      <c r="L340" s="107" t="str">
        <f>_xlfn.IFNA(VLOOKUP(B340,'[1]CDM Patients Data'!$B$389:$O$5000,7,FALSE),"")</f>
        <v>Breast</v>
      </c>
      <c r="M340" s="114">
        <f>_xlfn.IFNA(VLOOKUP(B340,'[1]CDM Patients Data'!$B$389:$O$5000,8,FALSE),"")</f>
        <v>0</v>
      </c>
      <c r="N340" s="114">
        <f>_xlfn.IFNA(VLOOKUP(B340,'[1]CDM Patients Data'!$B$389:$O$5000,9,FALSE),"")</f>
        <v>0</v>
      </c>
      <c r="O340" s="114">
        <f>_xlfn.IFNA(VLOOKUP(B340,'[1]CDM Patients Data'!$B$389:$O$5000,10,FALSE),"")</f>
        <v>0</v>
      </c>
      <c r="P340" s="106"/>
      <c r="Q340" s="136"/>
      <c r="R340" s="96" t="s">
        <v>79</v>
      </c>
      <c r="S340" s="137"/>
      <c r="T340" s="137"/>
      <c r="U340" s="137"/>
      <c r="V340" s="149"/>
      <c r="W340" s="118" t="s">
        <v>80</v>
      </c>
      <c r="X340" s="160">
        <v>18407320</v>
      </c>
      <c r="Y340" s="118">
        <f t="shared" si="17"/>
        <v>5.522196</v>
      </c>
      <c r="Z340" s="125"/>
      <c r="AA340" s="122" t="s">
        <v>94</v>
      </c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 t="str">
        <f t="shared" si="18"/>
        <v>NA</v>
      </c>
      <c r="AU340" s="125" t="str">
        <f t="shared" si="19"/>
        <v>NA</v>
      </c>
      <c r="AV340" s="125"/>
      <c r="AW340" s="131"/>
      <c r="AX340" s="134"/>
      <c r="AY340" s="125"/>
      <c r="AZ340" s="125"/>
      <c r="BA340" s="151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31"/>
      <c r="BM340" s="134"/>
      <c r="BN340" s="125"/>
      <c r="BO340" s="125"/>
      <c r="BP340" s="151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35"/>
      <c r="CD340" s="136"/>
      <c r="CE340" s="137"/>
      <c r="CF340" s="137"/>
      <c r="CG340" s="138" t="s">
        <v>5382</v>
      </c>
      <c r="CH340" s="138"/>
      <c r="CI340" s="138"/>
      <c r="CJ340" s="138"/>
      <c r="CK340" s="138"/>
      <c r="CL340" s="138"/>
      <c r="CM340" s="138"/>
      <c r="CN340" s="138"/>
      <c r="CO340" s="140"/>
      <c r="CP340" s="90"/>
    </row>
    <row r="341" ht="15" hidden="1" spans="1:94">
      <c r="A341" s="97">
        <v>556</v>
      </c>
      <c r="B341" s="97" t="s">
        <v>5932</v>
      </c>
      <c r="C341" s="94" t="s">
        <v>5933</v>
      </c>
      <c r="D341" s="111" t="s">
        <v>99</v>
      </c>
      <c r="E341" s="137"/>
      <c r="F341" s="137"/>
      <c r="G341" s="137"/>
      <c r="H341" s="102" t="s">
        <v>320</v>
      </c>
      <c r="I341" s="96"/>
      <c r="J341" s="105"/>
      <c r="K341" s="106"/>
      <c r="L341" s="107" t="str">
        <f>_xlfn.IFNA(VLOOKUP(B341,'[1]CDM Patients Data'!$B$389:$O$5000,7,FALSE),"")</f>
        <v>Ovary</v>
      </c>
      <c r="M341" s="114">
        <f>_xlfn.IFNA(VLOOKUP(B341,'[1]CDM Patients Data'!$B$389:$O$5000,8,FALSE),"")</f>
        <v>0</v>
      </c>
      <c r="N341" s="114">
        <f>_xlfn.IFNA(VLOOKUP(B341,'[1]CDM Patients Data'!$B$389:$O$5000,9,FALSE),"")</f>
        <v>0</v>
      </c>
      <c r="O341" s="114">
        <f>_xlfn.IFNA(VLOOKUP(B341,'[1]CDM Patients Data'!$B$389:$O$5000,10,FALSE),"")</f>
        <v>0</v>
      </c>
      <c r="P341" s="106"/>
      <c r="Q341" s="136"/>
      <c r="R341" s="96" t="s">
        <v>79</v>
      </c>
      <c r="S341" s="137"/>
      <c r="T341" s="137"/>
      <c r="U341" s="137"/>
      <c r="V341" s="149"/>
      <c r="W341" s="118" t="s">
        <v>80</v>
      </c>
      <c r="X341" s="160">
        <v>21373101</v>
      </c>
      <c r="Y341" s="118">
        <f t="shared" si="17"/>
        <v>6.4119303</v>
      </c>
      <c r="Z341" s="125"/>
      <c r="AA341" s="122" t="s">
        <v>94</v>
      </c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 t="str">
        <f t="shared" si="18"/>
        <v>NA</v>
      </c>
      <c r="AU341" s="125" t="str">
        <f t="shared" si="19"/>
        <v>NA</v>
      </c>
      <c r="AV341" s="125"/>
      <c r="AW341" s="131"/>
      <c r="AX341" s="134"/>
      <c r="AY341" s="125"/>
      <c r="AZ341" s="125"/>
      <c r="BA341" s="151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31"/>
      <c r="BM341" s="134"/>
      <c r="BN341" s="125"/>
      <c r="BO341" s="125"/>
      <c r="BP341" s="151"/>
      <c r="BQ341" s="125"/>
      <c r="BR341" s="125"/>
      <c r="BS341" s="125"/>
      <c r="BT341" s="125"/>
      <c r="BU341" s="125"/>
      <c r="BV341" s="125"/>
      <c r="BW341" s="125"/>
      <c r="BX341" s="125"/>
      <c r="BY341" s="125"/>
      <c r="BZ341" s="125"/>
      <c r="CA341" s="125"/>
      <c r="CB341" s="125"/>
      <c r="CC341" s="135"/>
      <c r="CD341" s="136"/>
      <c r="CE341" s="137"/>
      <c r="CF341" s="137"/>
      <c r="CG341" s="138" t="s">
        <v>5382</v>
      </c>
      <c r="CH341" s="138"/>
      <c r="CI341" s="138"/>
      <c r="CJ341" s="138"/>
      <c r="CK341" s="138"/>
      <c r="CL341" s="138"/>
      <c r="CM341" s="138"/>
      <c r="CN341" s="138"/>
      <c r="CO341" s="140"/>
      <c r="CP341" s="90"/>
    </row>
    <row r="342" ht="15" hidden="1" spans="1:94">
      <c r="A342" s="97">
        <v>557</v>
      </c>
      <c r="B342" s="97" t="s">
        <v>5934</v>
      </c>
      <c r="C342" s="97" t="s">
        <v>5935</v>
      </c>
      <c r="D342" s="111" t="s">
        <v>99</v>
      </c>
      <c r="E342" s="137"/>
      <c r="F342" s="137"/>
      <c r="G342" s="137"/>
      <c r="H342" s="102" t="s">
        <v>1461</v>
      </c>
      <c r="I342" s="96"/>
      <c r="J342" s="105"/>
      <c r="K342" s="106"/>
      <c r="L342" s="107" t="str">
        <f>_xlfn.IFNA(VLOOKUP(B342,'[1]CDM Patients Data'!$B$389:$O$5000,7,FALSE),"")</f>
        <v>Breast</v>
      </c>
      <c r="M342" s="114">
        <f>_xlfn.IFNA(VLOOKUP(B342,'[1]CDM Patients Data'!$B$389:$O$5000,8,FALSE),"")</f>
        <v>0</v>
      </c>
      <c r="N342" s="114">
        <f>_xlfn.IFNA(VLOOKUP(B342,'[1]CDM Patients Data'!$B$389:$O$5000,9,FALSE),"")</f>
        <v>0</v>
      </c>
      <c r="O342" s="114">
        <f>_xlfn.IFNA(VLOOKUP(B342,'[1]CDM Patients Data'!$B$389:$O$5000,10,FALSE),"")</f>
        <v>0</v>
      </c>
      <c r="P342" s="106"/>
      <c r="Q342" s="136"/>
      <c r="R342" s="96" t="s">
        <v>79</v>
      </c>
      <c r="S342" s="137"/>
      <c r="T342" s="137"/>
      <c r="U342" s="137"/>
      <c r="V342" s="149"/>
      <c r="W342" s="118" t="s">
        <v>80</v>
      </c>
      <c r="X342" s="160">
        <v>23463341</v>
      </c>
      <c r="Y342" s="118">
        <f t="shared" si="17"/>
        <v>7.0390023</v>
      </c>
      <c r="Z342" s="125"/>
      <c r="AA342" s="122" t="s">
        <v>94</v>
      </c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 t="str">
        <f t="shared" si="18"/>
        <v>NA</v>
      </c>
      <c r="AU342" s="125" t="str">
        <f t="shared" si="19"/>
        <v>NA</v>
      </c>
      <c r="AV342" s="125"/>
      <c r="AW342" s="131"/>
      <c r="AX342" s="134"/>
      <c r="AY342" s="125"/>
      <c r="AZ342" s="125"/>
      <c r="BA342" s="151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31"/>
      <c r="BM342" s="134"/>
      <c r="BN342" s="125"/>
      <c r="BO342" s="125"/>
      <c r="BP342" s="151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35"/>
      <c r="CD342" s="136"/>
      <c r="CE342" s="137"/>
      <c r="CF342" s="137"/>
      <c r="CG342" s="138" t="s">
        <v>5382</v>
      </c>
      <c r="CH342" s="138"/>
      <c r="CI342" s="138"/>
      <c r="CJ342" s="138"/>
      <c r="CK342" s="138"/>
      <c r="CL342" s="138"/>
      <c r="CM342" s="138"/>
      <c r="CN342" s="138"/>
      <c r="CO342" s="140"/>
      <c r="CP342" s="90"/>
    </row>
    <row r="343" ht="15" hidden="1" spans="1:94">
      <c r="A343" s="97"/>
      <c r="B343" s="97"/>
      <c r="C343" s="94"/>
      <c r="D343" s="111"/>
      <c r="E343" s="137"/>
      <c r="F343" s="137"/>
      <c r="G343" s="137"/>
      <c r="H343" s="102"/>
      <c r="I343" s="96"/>
      <c r="J343" s="105"/>
      <c r="K343" s="106"/>
      <c r="L343" s="107" t="str">
        <f>_xlfn.IFNA(VLOOKUP(B343,'[1]CDM Patients Data'!$B$389:$O$5000,7,FALSE),"")</f>
        <v/>
      </c>
      <c r="M343" s="114" t="str">
        <f>_xlfn.IFNA(VLOOKUP(B343,'[1]CDM Patients Data'!$B$389:$O$5000,8,FALSE),"")</f>
        <v/>
      </c>
      <c r="N343" s="114" t="str">
        <f>_xlfn.IFNA(VLOOKUP(B343,'[1]CDM Patients Data'!$B$389:$O$5000,9,FALSE),"")</f>
        <v/>
      </c>
      <c r="O343" s="114" t="str">
        <f>_xlfn.IFNA(VLOOKUP(B343,'[1]CDM Patients Data'!$B$389:$O$5000,10,FALSE),"")</f>
        <v/>
      </c>
      <c r="P343" s="106"/>
      <c r="Q343" s="136"/>
      <c r="R343" s="96"/>
      <c r="S343" s="137"/>
      <c r="T343" s="137"/>
      <c r="U343" s="137"/>
      <c r="V343" s="149"/>
      <c r="W343" s="118"/>
      <c r="X343" s="121"/>
      <c r="Y343" s="118"/>
      <c r="Z343" s="125"/>
      <c r="AA343" s="123" t="s">
        <v>4941</v>
      </c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 t="str">
        <f t="shared" si="18"/>
        <v>NA</v>
      </c>
      <c r="AU343" s="125" t="str">
        <f t="shared" si="19"/>
        <v>NA</v>
      </c>
      <c r="AV343" s="125"/>
      <c r="AW343" s="131"/>
      <c r="AX343" s="134"/>
      <c r="AY343" s="125"/>
      <c r="AZ343" s="125"/>
      <c r="BA343" s="151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31"/>
      <c r="BM343" s="134"/>
      <c r="BN343" s="125"/>
      <c r="BO343" s="125"/>
      <c r="BP343" s="151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35"/>
      <c r="CD343" s="136"/>
      <c r="CE343" s="137"/>
      <c r="CF343" s="137"/>
      <c r="CG343" s="138"/>
      <c r="CH343" s="138"/>
      <c r="CI343" s="138"/>
      <c r="CJ343" s="138"/>
      <c r="CK343" s="138"/>
      <c r="CL343" s="138"/>
      <c r="CM343" s="138"/>
      <c r="CN343" s="138"/>
      <c r="CO343" s="140"/>
      <c r="CP343" s="90"/>
    </row>
    <row r="344" ht="15" hidden="1" spans="1:94">
      <c r="A344" s="97">
        <v>560</v>
      </c>
      <c r="B344" s="97" t="s">
        <v>5936</v>
      </c>
      <c r="C344" s="97" t="s">
        <v>5937</v>
      </c>
      <c r="D344" s="111" t="s">
        <v>4961</v>
      </c>
      <c r="E344" s="137"/>
      <c r="F344" s="137"/>
      <c r="G344" s="137"/>
      <c r="H344" s="102" t="s">
        <v>5938</v>
      </c>
      <c r="I344" s="96"/>
      <c r="J344" s="105"/>
      <c r="K344" s="106"/>
      <c r="L344" s="107" t="str">
        <f>_xlfn.IFNA(VLOOKUP(B344,'[1]CDM Patients Data'!$B$389:$O$5000,7,FALSE),"")</f>
        <v>Liver</v>
      </c>
      <c r="M344" s="114">
        <f>_xlfn.IFNA(VLOOKUP(B344,'[1]CDM Patients Data'!$B$389:$O$5000,8,FALSE),"")</f>
        <v>0</v>
      </c>
      <c r="N344" s="114">
        <f>_xlfn.IFNA(VLOOKUP(B344,'[1]CDM Patients Data'!$B$389:$O$5000,9,FALSE),"")</f>
        <v>0</v>
      </c>
      <c r="O344" s="114">
        <f>_xlfn.IFNA(VLOOKUP(B344,'[1]CDM Patients Data'!$B$389:$O$5000,10,FALSE),"")</f>
        <v>0</v>
      </c>
      <c r="P344" s="106"/>
      <c r="Q344" s="136"/>
      <c r="R344" s="96" t="s">
        <v>79</v>
      </c>
      <c r="S344" s="137"/>
      <c r="T344" s="137"/>
      <c r="U344" s="137"/>
      <c r="V344" s="149"/>
      <c r="W344" s="118" t="s">
        <v>80</v>
      </c>
      <c r="X344" s="121">
        <v>53654413</v>
      </c>
      <c r="Y344" s="118">
        <f t="shared" ref="Y344:Y409" si="20">X344*2*150/10^9</f>
        <v>16.0963239</v>
      </c>
      <c r="Z344" s="125"/>
      <c r="AA344" s="122" t="s">
        <v>81</v>
      </c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>
        <v>5.56</v>
      </c>
      <c r="AS344" s="125">
        <v>9.55</v>
      </c>
      <c r="AT344" s="125" t="str">
        <f t="shared" si="18"/>
        <v>LOW</v>
      </c>
      <c r="AU344" s="125" t="str">
        <f t="shared" si="19"/>
        <v>MSS</v>
      </c>
      <c r="AV344" s="125"/>
      <c r="AW344" s="131"/>
      <c r="AX344" s="134"/>
      <c r="AY344" s="125"/>
      <c r="AZ344" s="125"/>
      <c r="BA344" s="151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  <c r="BL344" s="131"/>
      <c r="BM344" s="134"/>
      <c r="BN344" s="125"/>
      <c r="BO344" s="125"/>
      <c r="BP344" s="151"/>
      <c r="BQ344" s="125"/>
      <c r="BR344" s="125"/>
      <c r="BS344" s="125"/>
      <c r="BT344" s="125"/>
      <c r="BU344" s="125"/>
      <c r="BV344" s="125"/>
      <c r="BW344" s="125"/>
      <c r="BX344" s="125"/>
      <c r="BY344" s="125"/>
      <c r="BZ344" s="125"/>
      <c r="CA344" s="125"/>
      <c r="CB344" s="125"/>
      <c r="CC344" s="135"/>
      <c r="CD344" s="136"/>
      <c r="CE344" s="137"/>
      <c r="CF344" s="137"/>
      <c r="CG344" s="138" t="s">
        <v>5382</v>
      </c>
      <c r="CH344" s="138"/>
      <c r="CI344" s="138"/>
      <c r="CJ344" s="138"/>
      <c r="CK344" s="138"/>
      <c r="CL344" s="138"/>
      <c r="CM344" s="138"/>
      <c r="CN344" s="138"/>
      <c r="CO344" s="140"/>
      <c r="CP344" s="90"/>
    </row>
    <row r="345" ht="15" hidden="1" spans="1:94">
      <c r="A345" s="97">
        <v>561</v>
      </c>
      <c r="B345" s="97" t="s">
        <v>5939</v>
      </c>
      <c r="C345" s="97" t="s">
        <v>5940</v>
      </c>
      <c r="D345" s="111" t="s">
        <v>71</v>
      </c>
      <c r="E345" s="137"/>
      <c r="F345" s="137"/>
      <c r="G345" s="137"/>
      <c r="H345" s="102" t="s">
        <v>5941</v>
      </c>
      <c r="I345" s="96"/>
      <c r="J345" s="105"/>
      <c r="K345" s="106"/>
      <c r="L345" s="107" t="str">
        <f>_xlfn.IFNA(VLOOKUP(B345,'[1]CDM Patients Data'!$B$389:$O$5000,7,FALSE),"")</f>
        <v>L3 Vertebra</v>
      </c>
      <c r="M345" s="114">
        <f>_xlfn.IFNA(VLOOKUP(B345,'[1]CDM Patients Data'!$B$389:$O$5000,8,FALSE),"")</f>
        <v>0</v>
      </c>
      <c r="N345" s="114">
        <f>_xlfn.IFNA(VLOOKUP(B345,'[1]CDM Patients Data'!$B$389:$O$5000,9,FALSE),"")</f>
        <v>0</v>
      </c>
      <c r="O345" s="114">
        <f>_xlfn.IFNA(VLOOKUP(B345,'[1]CDM Patients Data'!$B$389:$O$5000,10,FALSE),"")</f>
        <v>0</v>
      </c>
      <c r="P345" s="106"/>
      <c r="Q345" s="136"/>
      <c r="R345" s="96" t="s">
        <v>79</v>
      </c>
      <c r="S345" s="137"/>
      <c r="T345" s="137"/>
      <c r="U345" s="137"/>
      <c r="V345" s="149"/>
      <c r="W345" s="118" t="s">
        <v>80</v>
      </c>
      <c r="X345" s="121">
        <v>51018127</v>
      </c>
      <c r="Y345" s="118">
        <f>X346*2*150/10^9</f>
        <v>9.0185361</v>
      </c>
      <c r="Z345" s="125"/>
      <c r="AA345" s="122" t="s">
        <v>81</v>
      </c>
      <c r="AB345" s="126" t="s">
        <v>118</v>
      </c>
      <c r="AC345" s="126" t="s">
        <v>5942</v>
      </c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>
        <v>6.38</v>
      </c>
      <c r="AS345" s="125">
        <v>8.72</v>
      </c>
      <c r="AT345" s="125" t="str">
        <f t="shared" si="18"/>
        <v>LOW</v>
      </c>
      <c r="AU345" s="125" t="str">
        <f t="shared" si="19"/>
        <v>MSS</v>
      </c>
      <c r="AV345" s="125"/>
      <c r="AW345" s="131"/>
      <c r="AX345" s="134"/>
      <c r="AY345" s="125"/>
      <c r="AZ345" s="125"/>
      <c r="BA345" s="151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31"/>
      <c r="BM345" s="134"/>
      <c r="BN345" s="125"/>
      <c r="BO345" s="125"/>
      <c r="BP345" s="151"/>
      <c r="BQ345" s="125"/>
      <c r="BR345" s="125"/>
      <c r="BS345" s="125"/>
      <c r="BT345" s="125"/>
      <c r="BU345" s="125"/>
      <c r="BV345" s="125"/>
      <c r="BW345" s="125"/>
      <c r="BX345" s="125"/>
      <c r="BY345" s="125"/>
      <c r="BZ345" s="125"/>
      <c r="CA345" s="125"/>
      <c r="CB345" s="125"/>
      <c r="CC345" s="135"/>
      <c r="CD345" s="136"/>
      <c r="CE345" s="137"/>
      <c r="CF345" s="137"/>
      <c r="CG345" s="138" t="s">
        <v>5382</v>
      </c>
      <c r="CH345" s="138"/>
      <c r="CI345" s="138"/>
      <c r="CJ345" s="138"/>
      <c r="CK345" s="138"/>
      <c r="CL345" s="138"/>
      <c r="CM345" s="138"/>
      <c r="CN345" s="138"/>
      <c r="CO345" s="140"/>
      <c r="CP345" s="90"/>
    </row>
    <row r="346" ht="15" hidden="1" spans="1:94">
      <c r="A346" s="97">
        <v>562</v>
      </c>
      <c r="B346" s="97" t="s">
        <v>5943</v>
      </c>
      <c r="C346" s="97" t="s">
        <v>5944</v>
      </c>
      <c r="D346" s="111" t="s">
        <v>4961</v>
      </c>
      <c r="E346" s="137"/>
      <c r="F346" s="137"/>
      <c r="G346" s="137"/>
      <c r="H346" s="102" t="s">
        <v>5945</v>
      </c>
      <c r="I346" s="96"/>
      <c r="J346" s="105"/>
      <c r="K346" s="106"/>
      <c r="L346" s="107" t="str">
        <f>_xlfn.IFNA(VLOOKUP(B346,'[1]CDM Patients Data'!$B$389:$O$5000,7,FALSE),"")</f>
        <v>Stomach</v>
      </c>
      <c r="M346" s="114">
        <f>_xlfn.IFNA(VLOOKUP(B346,'[1]CDM Patients Data'!$B$389:$O$5000,8,FALSE),"")</f>
        <v>0</v>
      </c>
      <c r="N346" s="114">
        <f>_xlfn.IFNA(VLOOKUP(B346,'[1]CDM Patients Data'!$B$389:$O$5000,9,FALSE),"")</f>
        <v>0</v>
      </c>
      <c r="O346" s="114">
        <f>_xlfn.IFNA(VLOOKUP(B346,'[1]CDM Patients Data'!$B$389:$O$5000,10,FALSE),"")</f>
        <v>0</v>
      </c>
      <c r="P346" s="106"/>
      <c r="Q346" s="136"/>
      <c r="R346" s="96" t="s">
        <v>79</v>
      </c>
      <c r="S346" s="137"/>
      <c r="T346" s="137"/>
      <c r="U346" s="137"/>
      <c r="V346" s="149"/>
      <c r="W346" s="118" t="s">
        <v>80</v>
      </c>
      <c r="X346" s="121">
        <v>30061787</v>
      </c>
      <c r="Y346" s="118">
        <f>X347*2*150/10^9</f>
        <v>19.5772038</v>
      </c>
      <c r="Z346" s="125"/>
      <c r="AA346" s="122" t="s">
        <v>718</v>
      </c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 t="str">
        <f t="shared" si="18"/>
        <v>NA</v>
      </c>
      <c r="AU346" s="125" t="str">
        <f t="shared" si="19"/>
        <v>NA</v>
      </c>
      <c r="AV346" s="125"/>
      <c r="AW346" s="131"/>
      <c r="AX346" s="134"/>
      <c r="AY346" s="125"/>
      <c r="AZ346" s="125"/>
      <c r="BA346" s="151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31"/>
      <c r="BM346" s="134"/>
      <c r="BN346" s="125"/>
      <c r="BO346" s="125"/>
      <c r="BP346" s="151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35"/>
      <c r="CD346" s="136"/>
      <c r="CE346" s="137"/>
      <c r="CF346" s="137"/>
      <c r="CG346" s="138" t="s">
        <v>5382</v>
      </c>
      <c r="CH346" s="138"/>
      <c r="CI346" s="138"/>
      <c r="CJ346" s="138"/>
      <c r="CK346" s="138"/>
      <c r="CL346" s="138"/>
      <c r="CM346" s="138"/>
      <c r="CN346" s="138"/>
      <c r="CO346" s="140"/>
      <c r="CP346" s="90"/>
    </row>
    <row r="347" ht="15" hidden="1" spans="1:94">
      <c r="A347" s="97">
        <v>563</v>
      </c>
      <c r="B347" s="97" t="s">
        <v>5946</v>
      </c>
      <c r="C347" s="97" t="s">
        <v>5947</v>
      </c>
      <c r="D347" s="111" t="s">
        <v>71</v>
      </c>
      <c r="E347" s="137"/>
      <c r="F347" s="137"/>
      <c r="G347" s="137"/>
      <c r="H347" s="102" t="s">
        <v>5948</v>
      </c>
      <c r="I347" s="96"/>
      <c r="J347" s="105"/>
      <c r="K347" s="106"/>
      <c r="L347" s="107" t="str">
        <f>_xlfn.IFNA(VLOOKUP(B347,'[1]CDM Patients Data'!$B$389:$O$5000,7,FALSE),"")</f>
        <v>Descending Colon</v>
      </c>
      <c r="M347" s="114">
        <f>_xlfn.IFNA(VLOOKUP(B347,'[1]CDM Patients Data'!$B$389:$O$5000,8,FALSE),"")</f>
        <v>0</v>
      </c>
      <c r="N347" s="114">
        <f>_xlfn.IFNA(VLOOKUP(B347,'[1]CDM Patients Data'!$B$389:$O$5000,9,FALSE),"")</f>
        <v>0</v>
      </c>
      <c r="O347" s="114">
        <f>_xlfn.IFNA(VLOOKUP(B347,'[1]CDM Patients Data'!$B$389:$O$5000,10,FALSE),"")</f>
        <v>0</v>
      </c>
      <c r="P347" s="106"/>
      <c r="Q347" s="136"/>
      <c r="R347" s="96" t="s">
        <v>79</v>
      </c>
      <c r="S347" s="137"/>
      <c r="T347" s="137"/>
      <c r="U347" s="137"/>
      <c r="V347" s="149"/>
      <c r="W347" s="118" t="s">
        <v>80</v>
      </c>
      <c r="X347" s="121">
        <v>65257346</v>
      </c>
      <c r="Y347" s="118">
        <f t="shared" si="20"/>
        <v>19.5772038</v>
      </c>
      <c r="Z347" s="125"/>
      <c r="AA347" s="122" t="s">
        <v>81</v>
      </c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>
        <v>5.35</v>
      </c>
      <c r="AS347" s="125">
        <v>10.92</v>
      </c>
      <c r="AT347" s="125" t="str">
        <f t="shared" si="18"/>
        <v>LOW</v>
      </c>
      <c r="AU347" s="125" t="str">
        <f t="shared" si="19"/>
        <v>MSS</v>
      </c>
      <c r="AV347" s="125"/>
      <c r="AW347" s="131"/>
      <c r="AX347" s="134"/>
      <c r="AY347" s="125"/>
      <c r="AZ347" s="125"/>
      <c r="BA347" s="151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31"/>
      <c r="BM347" s="134"/>
      <c r="BN347" s="125"/>
      <c r="BO347" s="125"/>
      <c r="BP347" s="151"/>
      <c r="BQ347" s="125"/>
      <c r="BR347" s="125"/>
      <c r="BS347" s="125"/>
      <c r="BT347" s="125"/>
      <c r="BU347" s="125"/>
      <c r="BV347" s="125"/>
      <c r="BW347" s="125"/>
      <c r="BX347" s="125"/>
      <c r="BY347" s="125"/>
      <c r="BZ347" s="125"/>
      <c r="CA347" s="125"/>
      <c r="CB347" s="125"/>
      <c r="CC347" s="135"/>
      <c r="CD347" s="136"/>
      <c r="CE347" s="137"/>
      <c r="CF347" s="137"/>
      <c r="CG347" s="138" t="s">
        <v>5382</v>
      </c>
      <c r="CH347" s="138"/>
      <c r="CI347" s="138"/>
      <c r="CJ347" s="138"/>
      <c r="CK347" s="138"/>
      <c r="CL347" s="138"/>
      <c r="CM347" s="138"/>
      <c r="CN347" s="138"/>
      <c r="CO347" s="140"/>
      <c r="CP347" s="90"/>
    </row>
    <row r="348" ht="15" hidden="1" spans="1:94">
      <c r="A348" s="97">
        <v>564</v>
      </c>
      <c r="B348" s="97" t="s">
        <v>5949</v>
      </c>
      <c r="C348" s="94" t="s">
        <v>5950</v>
      </c>
      <c r="D348" s="111" t="s">
        <v>5929</v>
      </c>
      <c r="E348" s="137"/>
      <c r="F348" s="137"/>
      <c r="G348" s="137"/>
      <c r="H348" s="102" t="s">
        <v>5951</v>
      </c>
      <c r="I348" s="96"/>
      <c r="J348" s="105"/>
      <c r="K348" s="106"/>
      <c r="L348" s="107" t="str">
        <f>_xlfn.IFNA(VLOOKUP(B348,'[1]CDM Patients Data'!$B$389:$O$5000,7,FALSE),"")</f>
        <v>Lung</v>
      </c>
      <c r="M348" s="114" t="str">
        <f>_xlfn.IFNA(VLOOKUP(B348,'[1]CDM Patients Data'!$B$389:$O$5000,8,FALSE),"")</f>
        <v>Upper lobe, lung</v>
      </c>
      <c r="N348" s="114" t="str">
        <f>_xlfn.IFNA(VLOOKUP(B348,'[1]CDM Patients Data'!$B$389:$O$5000,9,FALSE),"")</f>
        <v>Squamous cell carcinoma, NOS</v>
      </c>
      <c r="O348" s="114" t="str">
        <f>_xlfn.IFNA(VLOOKUP(B348,'[1]CDM Patients Data'!$B$389:$O$5000,10,FALSE),"")</f>
        <v>Left</v>
      </c>
      <c r="P348" s="106"/>
      <c r="Q348" s="136"/>
      <c r="R348" s="96" t="s">
        <v>79</v>
      </c>
      <c r="S348" s="137"/>
      <c r="T348" s="137"/>
      <c r="U348" s="137"/>
      <c r="V348" s="149"/>
      <c r="W348" s="118" t="s">
        <v>80</v>
      </c>
      <c r="X348" s="121">
        <v>62483835</v>
      </c>
      <c r="Y348" s="118">
        <f t="shared" si="20"/>
        <v>18.7451505</v>
      </c>
      <c r="Z348" s="125"/>
      <c r="AA348" s="122" t="s">
        <v>81</v>
      </c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>
        <v>5.56</v>
      </c>
      <c r="AS348" s="125">
        <v>10.74</v>
      </c>
      <c r="AT348" s="125" t="str">
        <f t="shared" si="18"/>
        <v>LOW</v>
      </c>
      <c r="AU348" s="125" t="str">
        <f t="shared" si="19"/>
        <v>MSS</v>
      </c>
      <c r="AV348" s="125"/>
      <c r="AW348" s="131"/>
      <c r="AX348" s="134"/>
      <c r="AY348" s="125"/>
      <c r="AZ348" s="125"/>
      <c r="BA348" s="151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31"/>
      <c r="BM348" s="134"/>
      <c r="BN348" s="125"/>
      <c r="BO348" s="125"/>
      <c r="BP348" s="151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35"/>
      <c r="CD348" s="136"/>
      <c r="CE348" s="137"/>
      <c r="CF348" s="137"/>
      <c r="CG348" s="138">
        <v>44461</v>
      </c>
      <c r="CH348" s="138"/>
      <c r="CI348" s="138"/>
      <c r="CJ348" s="138"/>
      <c r="CK348" s="138"/>
      <c r="CL348" s="138"/>
      <c r="CM348" s="138"/>
      <c r="CN348" s="138"/>
      <c r="CO348" s="140"/>
      <c r="CP348" s="90"/>
    </row>
    <row r="349" ht="15" hidden="1" spans="1:94">
      <c r="A349" s="97">
        <v>565</v>
      </c>
      <c r="B349" s="97" t="s">
        <v>5952</v>
      </c>
      <c r="C349" s="94" t="s">
        <v>5953</v>
      </c>
      <c r="D349" s="111" t="s">
        <v>5954</v>
      </c>
      <c r="E349" s="137"/>
      <c r="F349" s="137"/>
      <c r="G349" s="137"/>
      <c r="H349" s="102" t="s">
        <v>5955</v>
      </c>
      <c r="I349" s="96"/>
      <c r="J349" s="105"/>
      <c r="K349" s="106"/>
      <c r="L349" s="107" t="str">
        <f>_xlfn.IFNA(VLOOKUP(B349,'[1]CDM Patients Data'!$B$389:$O$5000,7,FALSE),"")</f>
        <v/>
      </c>
      <c r="M349" s="114" t="str">
        <f>_xlfn.IFNA(VLOOKUP(B349,'[1]CDM Patients Data'!$B$389:$O$5000,8,FALSE),"")</f>
        <v/>
      </c>
      <c r="N349" s="114" t="str">
        <f>_xlfn.IFNA(VLOOKUP(B349,'[1]CDM Patients Data'!$B$389:$O$5000,9,FALSE),"")</f>
        <v/>
      </c>
      <c r="O349" s="114" t="str">
        <f>_xlfn.IFNA(VLOOKUP(B349,'[1]CDM Patients Data'!$B$389:$O$5000,10,FALSE),"")</f>
        <v/>
      </c>
      <c r="P349" s="106"/>
      <c r="Q349" s="136"/>
      <c r="R349" s="96" t="s">
        <v>684</v>
      </c>
      <c r="S349" s="137"/>
      <c r="T349" s="137"/>
      <c r="U349" s="137"/>
      <c r="V349" s="149"/>
      <c r="W349" s="118" t="s">
        <v>80</v>
      </c>
      <c r="X349" s="160">
        <v>32287198</v>
      </c>
      <c r="Y349" s="118">
        <f t="shared" si="20"/>
        <v>9.6861594</v>
      </c>
      <c r="Z349" s="125"/>
      <c r="AA349" s="122" t="s">
        <v>94</v>
      </c>
      <c r="AB349" s="122" t="s">
        <v>5956</v>
      </c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 t="str">
        <f t="shared" si="18"/>
        <v>NA</v>
      </c>
      <c r="AU349" s="125" t="str">
        <f t="shared" si="19"/>
        <v>NA</v>
      </c>
      <c r="AV349" s="125"/>
      <c r="AW349" s="131"/>
      <c r="AX349" s="134"/>
      <c r="AY349" s="125"/>
      <c r="AZ349" s="125"/>
      <c r="BA349" s="151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31"/>
      <c r="BM349" s="134"/>
      <c r="BN349" s="125"/>
      <c r="BO349" s="125"/>
      <c r="BP349" s="151"/>
      <c r="BQ349" s="125"/>
      <c r="BR349" s="125"/>
      <c r="BS349" s="125"/>
      <c r="BT349" s="125"/>
      <c r="BU349" s="125"/>
      <c r="BV349" s="125"/>
      <c r="BW349" s="125"/>
      <c r="BX349" s="125"/>
      <c r="BY349" s="125"/>
      <c r="BZ349" s="125"/>
      <c r="CA349" s="125"/>
      <c r="CB349" s="125"/>
      <c r="CC349" s="135"/>
      <c r="CD349" s="136"/>
      <c r="CE349" s="137"/>
      <c r="CF349" s="137"/>
      <c r="CG349" s="138" t="s">
        <v>5382</v>
      </c>
      <c r="CH349" s="138"/>
      <c r="CI349" s="138"/>
      <c r="CJ349" s="138"/>
      <c r="CK349" s="138"/>
      <c r="CL349" s="138"/>
      <c r="CM349" s="138"/>
      <c r="CN349" s="138"/>
      <c r="CO349" s="140"/>
      <c r="CP349" s="90"/>
    </row>
    <row r="350" ht="15" hidden="1" spans="1:94">
      <c r="A350" s="97">
        <v>566</v>
      </c>
      <c r="B350" s="97" t="s">
        <v>5957</v>
      </c>
      <c r="C350" s="97" t="s">
        <v>5958</v>
      </c>
      <c r="D350" s="111" t="s">
        <v>71</v>
      </c>
      <c r="E350" s="137"/>
      <c r="F350" s="137"/>
      <c r="G350" s="137"/>
      <c r="H350" s="102" t="s">
        <v>5718</v>
      </c>
      <c r="I350" s="96"/>
      <c r="J350" s="105"/>
      <c r="K350" s="106"/>
      <c r="L350" s="107" t="str">
        <f>_xlfn.IFNA(VLOOKUP(B350,'[1]CDM Patients Data'!$B$389:$O$5000,7,FALSE),"")</f>
        <v>Arm</v>
      </c>
      <c r="M350" s="114">
        <f>_xlfn.IFNA(VLOOKUP(B350,'[1]CDM Patients Data'!$B$389:$O$5000,8,FALSE),"")</f>
        <v>0</v>
      </c>
      <c r="N350" s="114">
        <f>_xlfn.IFNA(VLOOKUP(B350,'[1]CDM Patients Data'!$B$389:$O$5000,9,FALSE),"")</f>
        <v>0</v>
      </c>
      <c r="O350" s="114">
        <f>_xlfn.IFNA(VLOOKUP(B350,'[1]CDM Patients Data'!$B$389:$O$5000,10,FALSE),"")</f>
        <v>0</v>
      </c>
      <c r="P350" s="106"/>
      <c r="Q350" s="136"/>
      <c r="R350" s="96" t="s">
        <v>684</v>
      </c>
      <c r="S350" s="137"/>
      <c r="T350" s="137"/>
      <c r="U350" s="137"/>
      <c r="V350" s="149"/>
      <c r="W350" s="118" t="s">
        <v>80</v>
      </c>
      <c r="X350" s="121">
        <v>71792645</v>
      </c>
      <c r="Y350" s="118">
        <f t="shared" si="20"/>
        <v>21.5377935</v>
      </c>
      <c r="Z350" s="125"/>
      <c r="AA350" s="122" t="s">
        <v>81</v>
      </c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>
        <v>8.14</v>
      </c>
      <c r="AS350" s="125">
        <v>8.67</v>
      </c>
      <c r="AT350" s="125" t="str">
        <f t="shared" si="18"/>
        <v>LOW</v>
      </c>
      <c r="AU350" s="125" t="str">
        <f t="shared" si="19"/>
        <v>MSS</v>
      </c>
      <c r="AV350" s="125"/>
      <c r="AW350" s="131"/>
      <c r="AX350" s="134"/>
      <c r="AY350" s="125"/>
      <c r="AZ350" s="125"/>
      <c r="BA350" s="151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31"/>
      <c r="BM350" s="134"/>
      <c r="BN350" s="125"/>
      <c r="BO350" s="125"/>
      <c r="BP350" s="151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35"/>
      <c r="CD350" s="136"/>
      <c r="CE350" s="137"/>
      <c r="CF350" s="137"/>
      <c r="CG350" s="138" t="s">
        <v>5382</v>
      </c>
      <c r="CH350" s="138"/>
      <c r="CI350" s="138"/>
      <c r="CJ350" s="138"/>
      <c r="CK350" s="138"/>
      <c r="CL350" s="138"/>
      <c r="CM350" s="138"/>
      <c r="CN350" s="138"/>
      <c r="CO350" s="140"/>
      <c r="CP350" s="90"/>
    </row>
    <row r="351" ht="15" hidden="1" spans="1:94">
      <c r="A351" s="97">
        <v>567</v>
      </c>
      <c r="B351" s="97" t="s">
        <v>5959</v>
      </c>
      <c r="C351" s="94" t="s">
        <v>5960</v>
      </c>
      <c r="D351" s="111" t="s">
        <v>111</v>
      </c>
      <c r="E351" s="137"/>
      <c r="F351" s="137"/>
      <c r="G351" s="137"/>
      <c r="H351" s="102" t="s">
        <v>320</v>
      </c>
      <c r="I351" s="96"/>
      <c r="J351" s="105"/>
      <c r="K351" s="106"/>
      <c r="L351" s="107" t="str">
        <f>_xlfn.IFNA(VLOOKUP(B351,'[1]CDM Patients Data'!$B$389:$O$5000,7,FALSE),"")</f>
        <v>Ovary</v>
      </c>
      <c r="M351" s="114">
        <f>_xlfn.IFNA(VLOOKUP(B351,'[1]CDM Patients Data'!$B$389:$O$5000,8,FALSE),"")</f>
        <v>0</v>
      </c>
      <c r="N351" s="114">
        <f>_xlfn.IFNA(VLOOKUP(B351,'[1]CDM Patients Data'!$B$389:$O$5000,9,FALSE),"")</f>
        <v>0</v>
      </c>
      <c r="O351" s="114">
        <f>_xlfn.IFNA(VLOOKUP(B351,'[1]CDM Patients Data'!$B$389:$O$5000,10,FALSE),"")</f>
        <v>0</v>
      </c>
      <c r="P351" s="106"/>
      <c r="Q351" s="136"/>
      <c r="R351" s="96" t="s">
        <v>79</v>
      </c>
      <c r="S351" s="137"/>
      <c r="T351" s="137"/>
      <c r="U351" s="137"/>
      <c r="V351" s="149"/>
      <c r="W351" s="118" t="s">
        <v>80</v>
      </c>
      <c r="X351" s="119" t="s">
        <v>5603</v>
      </c>
      <c r="Y351" s="118" t="e">
        <f t="shared" si="20"/>
        <v>#VALUE!</v>
      </c>
      <c r="Z351" s="125"/>
      <c r="AA351" s="123" t="s">
        <v>4941</v>
      </c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 t="str">
        <f t="shared" si="18"/>
        <v>NA</v>
      </c>
      <c r="AU351" s="125" t="str">
        <f t="shared" si="19"/>
        <v>NA</v>
      </c>
      <c r="AV351" s="125"/>
      <c r="AW351" s="131"/>
      <c r="AX351" s="134"/>
      <c r="AY351" s="125"/>
      <c r="AZ351" s="125"/>
      <c r="BA351" s="151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31"/>
      <c r="BM351" s="134"/>
      <c r="BN351" s="125"/>
      <c r="BO351" s="125"/>
      <c r="BP351" s="151"/>
      <c r="BQ351" s="125"/>
      <c r="BR351" s="125"/>
      <c r="BS351" s="125"/>
      <c r="BT351" s="125"/>
      <c r="BU351" s="125"/>
      <c r="BV351" s="125"/>
      <c r="BW351" s="125"/>
      <c r="BX351" s="125"/>
      <c r="BY351" s="125"/>
      <c r="BZ351" s="125"/>
      <c r="CA351" s="125"/>
      <c r="CB351" s="125"/>
      <c r="CC351" s="135"/>
      <c r="CD351" s="136"/>
      <c r="CE351" s="137"/>
      <c r="CF351" s="137"/>
      <c r="CG351" s="138">
        <v>44452</v>
      </c>
      <c r="CH351" s="138"/>
      <c r="CI351" s="138"/>
      <c r="CJ351" s="138"/>
      <c r="CK351" s="138"/>
      <c r="CL351" s="138"/>
      <c r="CM351" s="138"/>
      <c r="CN351" s="138"/>
      <c r="CO351" s="140"/>
      <c r="CP351" s="90"/>
    </row>
    <row r="352" ht="15" hidden="1" spans="1:94">
      <c r="A352" s="97">
        <v>568</v>
      </c>
      <c r="B352" s="97" t="s">
        <v>5961</v>
      </c>
      <c r="C352" s="97" t="s">
        <v>5962</v>
      </c>
      <c r="D352" s="111" t="s">
        <v>99</v>
      </c>
      <c r="E352" s="137"/>
      <c r="F352" s="137"/>
      <c r="G352" s="137"/>
      <c r="H352" s="102" t="s">
        <v>5615</v>
      </c>
      <c r="I352" s="96"/>
      <c r="J352" s="105"/>
      <c r="K352" s="106"/>
      <c r="L352" s="107" t="str">
        <f>_xlfn.IFNA(VLOOKUP(B352,'[1]CDM Patients Data'!$B$389:$O$5000,7,FALSE),"")</f>
        <v>Ovary</v>
      </c>
      <c r="M352" s="114">
        <f>_xlfn.IFNA(VLOOKUP(B352,'[1]CDM Patients Data'!$B$389:$O$5000,8,FALSE),"")</f>
        <v>0</v>
      </c>
      <c r="N352" s="114">
        <f>_xlfn.IFNA(VLOOKUP(B352,'[1]CDM Patients Data'!$B$389:$O$5000,9,FALSE),"")</f>
        <v>0</v>
      </c>
      <c r="O352" s="114">
        <f>_xlfn.IFNA(VLOOKUP(B352,'[1]CDM Patients Data'!$B$389:$O$5000,10,FALSE),"")</f>
        <v>0</v>
      </c>
      <c r="P352" s="106"/>
      <c r="Q352" s="136"/>
      <c r="R352" s="96" t="s">
        <v>684</v>
      </c>
      <c r="S352" s="137"/>
      <c r="T352" s="137"/>
      <c r="U352" s="137"/>
      <c r="V352" s="149"/>
      <c r="W352" s="118" t="s">
        <v>80</v>
      </c>
      <c r="X352" s="160">
        <v>33174554</v>
      </c>
      <c r="Y352" s="118">
        <f t="shared" si="20"/>
        <v>9.9523662</v>
      </c>
      <c r="Z352" s="125"/>
      <c r="AA352" s="122" t="s">
        <v>94</v>
      </c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 t="str">
        <f t="shared" si="18"/>
        <v>NA</v>
      </c>
      <c r="AU352" s="125" t="str">
        <f t="shared" si="19"/>
        <v>NA</v>
      </c>
      <c r="AV352" s="125"/>
      <c r="AW352" s="131"/>
      <c r="AX352" s="134"/>
      <c r="AY352" s="125"/>
      <c r="AZ352" s="125"/>
      <c r="BA352" s="151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31"/>
      <c r="BM352" s="134"/>
      <c r="BN352" s="125"/>
      <c r="BO352" s="125"/>
      <c r="BP352" s="151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35"/>
      <c r="CD352" s="136"/>
      <c r="CE352" s="137"/>
      <c r="CF352" s="137"/>
      <c r="CG352" s="138" t="s">
        <v>5382</v>
      </c>
      <c r="CH352" s="138"/>
      <c r="CI352" s="138"/>
      <c r="CJ352" s="138"/>
      <c r="CK352" s="138"/>
      <c r="CL352" s="138"/>
      <c r="CM352" s="138"/>
      <c r="CN352" s="138"/>
      <c r="CO352" s="140"/>
      <c r="CP352" s="90"/>
    </row>
    <row r="353" ht="15" hidden="1" spans="1:94">
      <c r="A353" s="97">
        <v>569</v>
      </c>
      <c r="B353" s="97" t="s">
        <v>5963</v>
      </c>
      <c r="C353" s="97" t="s">
        <v>5964</v>
      </c>
      <c r="D353" s="111" t="s">
        <v>99</v>
      </c>
      <c r="E353" s="137"/>
      <c r="F353" s="137"/>
      <c r="G353" s="137"/>
      <c r="H353" s="102" t="s">
        <v>1461</v>
      </c>
      <c r="I353" s="96"/>
      <c r="J353" s="105"/>
      <c r="K353" s="106"/>
      <c r="L353" s="107" t="str">
        <f>_xlfn.IFNA(VLOOKUP(B353,'[1]CDM Patients Data'!$B$389:$O$5000,7,FALSE),"")</f>
        <v>Breast</v>
      </c>
      <c r="M353" s="114">
        <f>_xlfn.IFNA(VLOOKUP(B353,'[1]CDM Patients Data'!$B$389:$O$5000,8,FALSE),"")</f>
        <v>0</v>
      </c>
      <c r="N353" s="114">
        <f>_xlfn.IFNA(VLOOKUP(B353,'[1]CDM Patients Data'!$B$389:$O$5000,9,FALSE),"")</f>
        <v>0</v>
      </c>
      <c r="O353" s="114">
        <f>_xlfn.IFNA(VLOOKUP(B353,'[1]CDM Patients Data'!$B$389:$O$5000,10,FALSE),"")</f>
        <v>0</v>
      </c>
      <c r="P353" s="106"/>
      <c r="Q353" s="136"/>
      <c r="R353" s="96" t="s">
        <v>684</v>
      </c>
      <c r="S353" s="137"/>
      <c r="T353" s="137"/>
      <c r="U353" s="137"/>
      <c r="V353" s="149"/>
      <c r="W353" s="118" t="s">
        <v>80</v>
      </c>
      <c r="X353" s="160">
        <v>40901574</v>
      </c>
      <c r="Y353" s="118">
        <f t="shared" si="20"/>
        <v>12.2704722</v>
      </c>
      <c r="Z353" s="125"/>
      <c r="AA353" s="122" t="s">
        <v>94</v>
      </c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 t="str">
        <f t="shared" si="18"/>
        <v>NA</v>
      </c>
      <c r="AU353" s="125" t="str">
        <f t="shared" si="19"/>
        <v>NA</v>
      </c>
      <c r="AV353" s="125"/>
      <c r="AW353" s="131"/>
      <c r="AX353" s="134"/>
      <c r="AY353" s="125"/>
      <c r="AZ353" s="125"/>
      <c r="BA353" s="151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31"/>
      <c r="BM353" s="134"/>
      <c r="BN353" s="125"/>
      <c r="BO353" s="125"/>
      <c r="BP353" s="151"/>
      <c r="BQ353" s="125"/>
      <c r="BR353" s="125"/>
      <c r="BS353" s="125"/>
      <c r="BT353" s="125"/>
      <c r="BU353" s="125"/>
      <c r="BV353" s="125"/>
      <c r="BW353" s="125"/>
      <c r="BX353" s="125"/>
      <c r="BY353" s="125"/>
      <c r="BZ353" s="125"/>
      <c r="CA353" s="125"/>
      <c r="CB353" s="125"/>
      <c r="CC353" s="135"/>
      <c r="CD353" s="136"/>
      <c r="CE353" s="137"/>
      <c r="CF353" s="137"/>
      <c r="CG353" s="138" t="s">
        <v>5382</v>
      </c>
      <c r="CH353" s="138"/>
      <c r="CI353" s="138"/>
      <c r="CJ353" s="138"/>
      <c r="CK353" s="138"/>
      <c r="CL353" s="138"/>
      <c r="CM353" s="138"/>
      <c r="CN353" s="138"/>
      <c r="CO353" s="140"/>
      <c r="CP353" s="90"/>
    </row>
    <row r="354" ht="15" hidden="1" spans="1:94">
      <c r="A354" s="97">
        <v>570</v>
      </c>
      <c r="B354" s="97" t="s">
        <v>5965</v>
      </c>
      <c r="C354" s="94" t="s">
        <v>5966</v>
      </c>
      <c r="D354" s="111" t="s">
        <v>99</v>
      </c>
      <c r="E354" s="137"/>
      <c r="F354" s="137"/>
      <c r="G354" s="137"/>
      <c r="H354" s="102" t="s">
        <v>5967</v>
      </c>
      <c r="I354" s="96"/>
      <c r="J354" s="105"/>
      <c r="K354" s="106"/>
      <c r="L354" s="107" t="str">
        <f>_xlfn.IFNA(VLOOKUP(B354,'[1]CDM Patients Data'!$B$389:$O$5000,7,FALSE),"")</f>
        <v>Paraganglioma</v>
      </c>
      <c r="M354" s="114">
        <f>_xlfn.IFNA(VLOOKUP(B354,'[1]CDM Patients Data'!$B$389:$O$5000,8,FALSE),"")</f>
        <v>0</v>
      </c>
      <c r="N354" s="114">
        <f>_xlfn.IFNA(VLOOKUP(B354,'[1]CDM Patients Data'!$B$389:$O$5000,9,FALSE),"")</f>
        <v>0</v>
      </c>
      <c r="O354" s="114">
        <f>_xlfn.IFNA(VLOOKUP(B354,'[1]CDM Patients Data'!$B$389:$O$5000,10,FALSE),"")</f>
        <v>0</v>
      </c>
      <c r="P354" s="106"/>
      <c r="Q354" s="136"/>
      <c r="R354" s="96" t="s">
        <v>79</v>
      </c>
      <c r="S354" s="137"/>
      <c r="T354" s="137"/>
      <c r="U354" s="137"/>
      <c r="V354" s="149"/>
      <c r="W354" s="118" t="s">
        <v>80</v>
      </c>
      <c r="X354" s="160">
        <v>17384184</v>
      </c>
      <c r="Y354" s="118">
        <f t="shared" si="20"/>
        <v>5.2152552</v>
      </c>
      <c r="Z354" s="125"/>
      <c r="AA354" s="122" t="s">
        <v>81</v>
      </c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 t="str">
        <f t="shared" si="18"/>
        <v>NA</v>
      </c>
      <c r="AU354" s="125" t="str">
        <f t="shared" si="19"/>
        <v>NA</v>
      </c>
      <c r="AV354" s="125"/>
      <c r="AW354" s="131"/>
      <c r="AX354" s="134"/>
      <c r="AY354" s="125"/>
      <c r="AZ354" s="125"/>
      <c r="BA354" s="151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31"/>
      <c r="BM354" s="134"/>
      <c r="BN354" s="125"/>
      <c r="BO354" s="125"/>
      <c r="BP354" s="151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35"/>
      <c r="CD354" s="136"/>
      <c r="CE354" s="137"/>
      <c r="CF354" s="137"/>
      <c r="CG354" s="138"/>
      <c r="CH354" s="138"/>
      <c r="CI354" s="138"/>
      <c r="CJ354" s="138"/>
      <c r="CK354" s="138"/>
      <c r="CL354" s="138"/>
      <c r="CM354" s="138"/>
      <c r="CN354" s="138"/>
      <c r="CO354" s="140"/>
      <c r="CP354" s="90"/>
    </row>
    <row r="355" ht="15" hidden="1" spans="1:94">
      <c r="A355" s="97">
        <v>571</v>
      </c>
      <c r="B355" s="97" t="s">
        <v>5968</v>
      </c>
      <c r="C355" s="94" t="s">
        <v>5969</v>
      </c>
      <c r="D355" s="111" t="s">
        <v>71</v>
      </c>
      <c r="E355" s="137"/>
      <c r="F355" s="137"/>
      <c r="G355" s="137"/>
      <c r="H355" s="102" t="s">
        <v>992</v>
      </c>
      <c r="I355" s="96"/>
      <c r="J355" s="105"/>
      <c r="K355" s="106"/>
      <c r="L355" s="107" t="str">
        <f>_xlfn.IFNA(VLOOKUP(B355,'[1]CDM Patients Data'!$B$389:$O$5000,7,FALSE),"")</f>
        <v>Prostate</v>
      </c>
      <c r="M355" s="114">
        <f>_xlfn.IFNA(VLOOKUP(B355,'[1]CDM Patients Data'!$B$389:$O$5000,8,FALSE),"")</f>
        <v>0</v>
      </c>
      <c r="N355" s="114">
        <f>_xlfn.IFNA(VLOOKUP(B355,'[1]CDM Patients Data'!$B$389:$O$5000,9,FALSE),"")</f>
        <v>0</v>
      </c>
      <c r="O355" s="114">
        <f>_xlfn.IFNA(VLOOKUP(B355,'[1]CDM Patients Data'!$B$389:$O$5000,10,FALSE),"")</f>
        <v>0</v>
      </c>
      <c r="P355" s="106"/>
      <c r="Q355" s="136"/>
      <c r="R355" s="96" t="s">
        <v>79</v>
      </c>
      <c r="S355" s="137"/>
      <c r="T355" s="137"/>
      <c r="U355" s="137"/>
      <c r="V355" s="149"/>
      <c r="W355" s="118" t="s">
        <v>80</v>
      </c>
      <c r="X355" s="121">
        <v>54924411</v>
      </c>
      <c r="Y355" s="118">
        <f t="shared" si="20"/>
        <v>16.4773233</v>
      </c>
      <c r="Z355" s="125"/>
      <c r="AA355" s="122" t="s">
        <v>81</v>
      </c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>
        <v>8.84</v>
      </c>
      <c r="AS355" s="125">
        <v>9.67</v>
      </c>
      <c r="AT355" s="125" t="str">
        <f t="shared" si="18"/>
        <v>LOW</v>
      </c>
      <c r="AU355" s="125" t="str">
        <f t="shared" si="19"/>
        <v>MSS</v>
      </c>
      <c r="AV355" s="125"/>
      <c r="AW355" s="131"/>
      <c r="AX355" s="134"/>
      <c r="AY355" s="125"/>
      <c r="AZ355" s="125"/>
      <c r="BA355" s="151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31"/>
      <c r="BM355" s="134"/>
      <c r="BN355" s="125"/>
      <c r="BO355" s="125"/>
      <c r="BP355" s="151"/>
      <c r="BQ355" s="125"/>
      <c r="BR355" s="125"/>
      <c r="BS355" s="125"/>
      <c r="BT355" s="125"/>
      <c r="BU355" s="125"/>
      <c r="BV355" s="125"/>
      <c r="BW355" s="125"/>
      <c r="BX355" s="125"/>
      <c r="BY355" s="125"/>
      <c r="BZ355" s="125"/>
      <c r="CA355" s="125"/>
      <c r="CB355" s="125"/>
      <c r="CC355" s="135"/>
      <c r="CD355" s="136"/>
      <c r="CE355" s="137"/>
      <c r="CF355" s="137"/>
      <c r="CG355" s="138"/>
      <c r="CH355" s="138"/>
      <c r="CI355" s="138"/>
      <c r="CJ355" s="138"/>
      <c r="CK355" s="138"/>
      <c r="CL355" s="138"/>
      <c r="CM355" s="138"/>
      <c r="CN355" s="138"/>
      <c r="CO355" s="140"/>
      <c r="CP355" s="90"/>
    </row>
    <row r="356" ht="15" hidden="1" spans="1:94">
      <c r="A356" s="97">
        <v>572</v>
      </c>
      <c r="B356" s="97" t="s">
        <v>5970</v>
      </c>
      <c r="C356" s="94" t="s">
        <v>5971</v>
      </c>
      <c r="D356" s="111" t="s">
        <v>71</v>
      </c>
      <c r="E356" s="137"/>
      <c r="F356" s="137"/>
      <c r="G356" s="137"/>
      <c r="H356" s="102"/>
      <c r="I356" s="96"/>
      <c r="J356" s="105"/>
      <c r="K356" s="106"/>
      <c r="L356" s="107" t="str">
        <f>_xlfn.IFNA(VLOOKUP(B356,'[1]CDM Patients Data'!$B$389:$O$5000,7,FALSE),"")</f>
        <v>Rectum</v>
      </c>
      <c r="M356" s="114">
        <f>_xlfn.IFNA(VLOOKUP(B356,'[1]CDM Patients Data'!$B$389:$O$5000,8,FALSE),"")</f>
        <v>0</v>
      </c>
      <c r="N356" s="114">
        <f>_xlfn.IFNA(VLOOKUP(B356,'[1]CDM Patients Data'!$B$389:$O$5000,9,FALSE),"")</f>
        <v>0</v>
      </c>
      <c r="O356" s="114">
        <f>_xlfn.IFNA(VLOOKUP(B356,'[1]CDM Patients Data'!$B$389:$O$5000,10,FALSE),"")</f>
        <v>0</v>
      </c>
      <c r="P356" s="106"/>
      <c r="Q356" s="136"/>
      <c r="R356" s="96" t="s">
        <v>684</v>
      </c>
      <c r="S356" s="137"/>
      <c r="T356" s="137"/>
      <c r="U356" s="137"/>
      <c r="V356" s="149"/>
      <c r="W356" s="118" t="s">
        <v>80</v>
      </c>
      <c r="X356" s="121">
        <v>54026150</v>
      </c>
      <c r="Y356" s="118">
        <f t="shared" si="20"/>
        <v>16.207845</v>
      </c>
      <c r="Z356" s="125"/>
      <c r="AA356" s="122" t="s">
        <v>81</v>
      </c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>
        <v>3.49</v>
      </c>
      <c r="AS356" s="125">
        <v>9.42</v>
      </c>
      <c r="AT356" s="125" t="str">
        <f t="shared" si="18"/>
        <v>LOW</v>
      </c>
      <c r="AU356" s="125" t="str">
        <f t="shared" si="19"/>
        <v>MSS</v>
      </c>
      <c r="AV356" s="125"/>
      <c r="AW356" s="131"/>
      <c r="AX356" s="134"/>
      <c r="AY356" s="125"/>
      <c r="AZ356" s="125"/>
      <c r="BA356" s="151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31"/>
      <c r="BM356" s="134"/>
      <c r="BN356" s="125"/>
      <c r="BO356" s="125"/>
      <c r="BP356" s="151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35"/>
      <c r="CD356" s="136"/>
      <c r="CE356" s="137"/>
      <c r="CF356" s="137"/>
      <c r="CG356" s="138" t="s">
        <v>5382</v>
      </c>
      <c r="CH356" s="138"/>
      <c r="CI356" s="138"/>
      <c r="CJ356" s="138"/>
      <c r="CK356" s="138"/>
      <c r="CL356" s="138"/>
      <c r="CM356" s="138"/>
      <c r="CN356" s="138"/>
      <c r="CO356" s="140"/>
      <c r="CP356" s="90"/>
    </row>
    <row r="357" ht="15" hidden="1" spans="1:94">
      <c r="A357" s="97">
        <v>573</v>
      </c>
      <c r="B357" s="97" t="s">
        <v>5972</v>
      </c>
      <c r="C357" s="97" t="s">
        <v>5973</v>
      </c>
      <c r="D357" s="111" t="s">
        <v>5974</v>
      </c>
      <c r="E357" s="137"/>
      <c r="F357" s="137"/>
      <c r="G357" s="137"/>
      <c r="H357" s="102"/>
      <c r="I357" s="96"/>
      <c r="J357" s="105"/>
      <c r="K357" s="106"/>
      <c r="L357" s="107" t="str">
        <f>_xlfn.IFNA(VLOOKUP(B357,'[1]CDM Patients Data'!$B$389:$O$5000,7,FALSE),"")</f>
        <v>Colorectal</v>
      </c>
      <c r="M357" s="114">
        <f>_xlfn.IFNA(VLOOKUP(B357,'[1]CDM Patients Data'!$B$389:$O$5000,8,FALSE),"")</f>
        <v>0</v>
      </c>
      <c r="N357" s="114">
        <f>_xlfn.IFNA(VLOOKUP(B357,'[1]CDM Patients Data'!$B$389:$O$5000,9,FALSE),"")</f>
        <v>0</v>
      </c>
      <c r="O357" s="114">
        <f>_xlfn.IFNA(VLOOKUP(B357,'[1]CDM Patients Data'!$B$389:$O$5000,10,FALSE),"")</f>
        <v>0</v>
      </c>
      <c r="P357" s="106"/>
      <c r="Q357" s="136"/>
      <c r="R357" s="96"/>
      <c r="S357" s="137"/>
      <c r="T357" s="137"/>
      <c r="U357" s="137"/>
      <c r="V357" s="149"/>
      <c r="W357" s="118"/>
      <c r="X357" s="119"/>
      <c r="Y357" s="118">
        <f t="shared" si="20"/>
        <v>0</v>
      </c>
      <c r="Z357" s="125"/>
      <c r="AA357" s="123" t="s">
        <v>4941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 t="str">
        <f t="shared" si="18"/>
        <v>NA</v>
      </c>
      <c r="AU357" s="125" t="str">
        <f t="shared" si="19"/>
        <v>NA</v>
      </c>
      <c r="AV357" s="125"/>
      <c r="AW357" s="131"/>
      <c r="AX357" s="134"/>
      <c r="AY357" s="125"/>
      <c r="AZ357" s="125"/>
      <c r="BA357" s="151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31"/>
      <c r="BM357" s="134"/>
      <c r="BN357" s="125"/>
      <c r="BO357" s="125"/>
      <c r="BP357" s="151"/>
      <c r="BQ357" s="125"/>
      <c r="BR357" s="125"/>
      <c r="BS357" s="125"/>
      <c r="BT357" s="125"/>
      <c r="BU357" s="125"/>
      <c r="BV357" s="125"/>
      <c r="BW357" s="125"/>
      <c r="BX357" s="125"/>
      <c r="BY357" s="125"/>
      <c r="BZ357" s="125"/>
      <c r="CA357" s="125"/>
      <c r="CB357" s="125"/>
      <c r="CC357" s="135"/>
      <c r="CD357" s="136"/>
      <c r="CE357" s="137"/>
      <c r="CF357" s="137"/>
      <c r="CG357" s="138"/>
      <c r="CH357" s="138"/>
      <c r="CI357" s="138"/>
      <c r="CJ357" s="138"/>
      <c r="CK357" s="138"/>
      <c r="CL357" s="138"/>
      <c r="CM357" s="138"/>
      <c r="CN357" s="138"/>
      <c r="CO357" s="140"/>
      <c r="CP357" s="90"/>
    </row>
    <row r="358" ht="15" hidden="1" spans="1:94">
      <c r="A358" s="97">
        <v>574</v>
      </c>
      <c r="B358" s="97" t="s">
        <v>5975</v>
      </c>
      <c r="C358" s="97" t="s">
        <v>5976</v>
      </c>
      <c r="D358" s="111" t="s">
        <v>99</v>
      </c>
      <c r="E358" s="137"/>
      <c r="F358" s="137"/>
      <c r="G358" s="137"/>
      <c r="H358" s="102" t="s">
        <v>603</v>
      </c>
      <c r="I358" s="96"/>
      <c r="J358" s="105"/>
      <c r="K358" s="106"/>
      <c r="L358" s="107" t="str">
        <f>_xlfn.IFNA(VLOOKUP(B358,'[1]CDM Patients Data'!$B$389:$O$5000,7,FALSE),"")</f>
        <v>Breast</v>
      </c>
      <c r="M358" s="114">
        <f>_xlfn.IFNA(VLOOKUP(B358,'[1]CDM Patients Data'!$B$389:$O$5000,8,FALSE),"")</f>
        <v>0</v>
      </c>
      <c r="N358" s="114">
        <f>_xlfn.IFNA(VLOOKUP(B358,'[1]CDM Patients Data'!$B$389:$O$5000,9,FALSE),"")</f>
        <v>0</v>
      </c>
      <c r="O358" s="114">
        <f>_xlfn.IFNA(VLOOKUP(B358,'[1]CDM Patients Data'!$B$389:$O$5000,10,FALSE),"")</f>
        <v>0</v>
      </c>
      <c r="P358" s="106"/>
      <c r="Q358" s="136"/>
      <c r="R358" s="96" t="s">
        <v>684</v>
      </c>
      <c r="S358" s="137"/>
      <c r="T358" s="137"/>
      <c r="U358" s="137"/>
      <c r="V358" s="149"/>
      <c r="W358" s="118" t="s">
        <v>80</v>
      </c>
      <c r="X358" s="160">
        <v>36838211</v>
      </c>
      <c r="Y358" s="118">
        <f t="shared" si="20"/>
        <v>11.0514633</v>
      </c>
      <c r="Z358" s="125"/>
      <c r="AA358" s="122" t="s">
        <v>94</v>
      </c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 t="str">
        <f t="shared" si="18"/>
        <v>NA</v>
      </c>
      <c r="AU358" s="125" t="str">
        <f t="shared" si="19"/>
        <v>NA</v>
      </c>
      <c r="AV358" s="125"/>
      <c r="AW358" s="131"/>
      <c r="AX358" s="134"/>
      <c r="AY358" s="125"/>
      <c r="AZ358" s="125"/>
      <c r="BA358" s="151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31"/>
      <c r="BM358" s="134"/>
      <c r="BN358" s="125"/>
      <c r="BO358" s="125"/>
      <c r="BP358" s="151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35"/>
      <c r="CD358" s="136"/>
      <c r="CE358" s="137"/>
      <c r="CF358" s="137"/>
      <c r="CG358" s="138" t="s">
        <v>5382</v>
      </c>
      <c r="CH358" s="138"/>
      <c r="CI358" s="138"/>
      <c r="CJ358" s="138"/>
      <c r="CK358" s="138"/>
      <c r="CL358" s="138"/>
      <c r="CM358" s="138"/>
      <c r="CN358" s="138"/>
      <c r="CO358" s="140"/>
      <c r="CP358" s="90"/>
    </row>
    <row r="359" ht="15" hidden="1" spans="1:94">
      <c r="A359" s="97">
        <v>575</v>
      </c>
      <c r="B359" s="97" t="s">
        <v>5977</v>
      </c>
      <c r="C359" s="97" t="s">
        <v>5978</v>
      </c>
      <c r="D359" s="111" t="s">
        <v>5979</v>
      </c>
      <c r="E359" s="137"/>
      <c r="F359" s="137"/>
      <c r="G359" s="137"/>
      <c r="H359" s="102" t="s">
        <v>5980</v>
      </c>
      <c r="I359" s="96"/>
      <c r="J359" s="105"/>
      <c r="K359" s="106"/>
      <c r="L359" s="107" t="str">
        <f>_xlfn.IFNA(VLOOKUP(B359,'[1]CDM Patients Data'!$B$389:$O$5000,7,FALSE),"")</f>
        <v>Colon</v>
      </c>
      <c r="M359" s="114">
        <f>_xlfn.IFNA(VLOOKUP(B359,'[1]CDM Patients Data'!$B$389:$O$5000,8,FALSE),"")</f>
        <v>0</v>
      </c>
      <c r="N359" s="114">
        <f>_xlfn.IFNA(VLOOKUP(B359,'[1]CDM Patients Data'!$B$389:$O$5000,9,FALSE),"")</f>
        <v>0</v>
      </c>
      <c r="O359" s="114">
        <f>_xlfn.IFNA(VLOOKUP(B359,'[1]CDM Patients Data'!$B$389:$O$5000,10,FALSE),"")</f>
        <v>0</v>
      </c>
      <c r="P359" s="106"/>
      <c r="Q359" s="136"/>
      <c r="R359" s="96" t="s">
        <v>684</v>
      </c>
      <c r="S359" s="137"/>
      <c r="T359" s="137"/>
      <c r="U359" s="137"/>
      <c r="V359" s="149"/>
      <c r="W359" s="118" t="s">
        <v>80</v>
      </c>
      <c r="X359" s="121">
        <v>62663302</v>
      </c>
      <c r="Y359" s="118">
        <f t="shared" si="20"/>
        <v>18.7989906</v>
      </c>
      <c r="Z359" s="125"/>
      <c r="AA359" s="122" t="s">
        <v>81</v>
      </c>
      <c r="AB359" s="126" t="s">
        <v>118</v>
      </c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>
        <v>7.03</v>
      </c>
      <c r="AS359" s="125">
        <v>9.54</v>
      </c>
      <c r="AT359" s="125" t="str">
        <f t="shared" si="18"/>
        <v>LOW</v>
      </c>
      <c r="AU359" s="125" t="str">
        <f t="shared" si="19"/>
        <v>MSS</v>
      </c>
      <c r="AV359" s="125"/>
      <c r="AW359" s="131"/>
      <c r="AX359" s="134"/>
      <c r="AY359" s="125"/>
      <c r="AZ359" s="125"/>
      <c r="BA359" s="151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31"/>
      <c r="BM359" s="134"/>
      <c r="BN359" s="125"/>
      <c r="BO359" s="125"/>
      <c r="BP359" s="151"/>
      <c r="BQ359" s="125"/>
      <c r="BR359" s="125"/>
      <c r="BS359" s="125"/>
      <c r="BT359" s="125"/>
      <c r="BU359" s="125"/>
      <c r="BV359" s="125"/>
      <c r="BW359" s="125"/>
      <c r="BX359" s="125"/>
      <c r="BY359" s="125"/>
      <c r="BZ359" s="125"/>
      <c r="CA359" s="125"/>
      <c r="CB359" s="125"/>
      <c r="CC359" s="135"/>
      <c r="CD359" s="136"/>
      <c r="CE359" s="137"/>
      <c r="CF359" s="137"/>
      <c r="CG359" s="138" t="s">
        <v>5382</v>
      </c>
      <c r="CH359" s="138"/>
      <c r="CI359" s="138"/>
      <c r="CJ359" s="138"/>
      <c r="CK359" s="138"/>
      <c r="CL359" s="138"/>
      <c r="CM359" s="138"/>
      <c r="CN359" s="138"/>
      <c r="CO359" s="140"/>
      <c r="CP359" s="90"/>
    </row>
    <row r="360" ht="15" hidden="1" spans="1:94">
      <c r="A360" s="97">
        <v>576</v>
      </c>
      <c r="B360" s="97" t="s">
        <v>5981</v>
      </c>
      <c r="C360" s="97" t="s">
        <v>5982</v>
      </c>
      <c r="D360" s="111" t="s">
        <v>71</v>
      </c>
      <c r="E360" s="137"/>
      <c r="F360" s="137"/>
      <c r="G360" s="137"/>
      <c r="H360" s="102" t="s">
        <v>475</v>
      </c>
      <c r="I360" s="96"/>
      <c r="J360" s="105"/>
      <c r="K360" s="106"/>
      <c r="L360" s="107" t="str">
        <f>_xlfn.IFNA(VLOOKUP(B360,'[1]CDM Patients Data'!$B$389:$O$5000,7,FALSE),"")</f>
        <v>Liver</v>
      </c>
      <c r="M360" s="114">
        <f>_xlfn.IFNA(VLOOKUP(B360,'[1]CDM Patients Data'!$B$389:$O$5000,8,FALSE),"")</f>
        <v>0</v>
      </c>
      <c r="N360" s="114">
        <f>_xlfn.IFNA(VLOOKUP(B360,'[1]CDM Patients Data'!$B$389:$O$5000,9,FALSE),"")</f>
        <v>0</v>
      </c>
      <c r="O360" s="114">
        <f>_xlfn.IFNA(VLOOKUP(B360,'[1]CDM Patients Data'!$B$389:$O$5000,10,FALSE),"")</f>
        <v>0</v>
      </c>
      <c r="P360" s="106"/>
      <c r="Q360" s="136"/>
      <c r="R360" s="96" t="s">
        <v>684</v>
      </c>
      <c r="S360" s="137"/>
      <c r="T360" s="137"/>
      <c r="U360" s="137"/>
      <c r="V360" s="149"/>
      <c r="W360" s="118" t="s">
        <v>80</v>
      </c>
      <c r="X360" s="121">
        <v>51007619</v>
      </c>
      <c r="Y360" s="118">
        <f t="shared" si="20"/>
        <v>15.3022857</v>
      </c>
      <c r="Z360" s="125"/>
      <c r="AA360" s="122" t="s">
        <v>81</v>
      </c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>
        <v>11.49</v>
      </c>
      <c r="AS360" s="125">
        <v>8.76</v>
      </c>
      <c r="AT360" s="125" t="str">
        <f t="shared" si="18"/>
        <v>LOW</v>
      </c>
      <c r="AU360" s="125" t="str">
        <f t="shared" si="19"/>
        <v>MSS</v>
      </c>
      <c r="AV360" s="125"/>
      <c r="AW360" s="131"/>
      <c r="AX360" s="134"/>
      <c r="AY360" s="125"/>
      <c r="AZ360" s="125"/>
      <c r="BA360" s="151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31"/>
      <c r="BM360" s="134"/>
      <c r="BN360" s="125"/>
      <c r="BO360" s="125"/>
      <c r="BP360" s="151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35"/>
      <c r="CD360" s="136"/>
      <c r="CE360" s="137"/>
      <c r="CF360" s="137"/>
      <c r="CG360" s="138" t="s">
        <v>5382</v>
      </c>
      <c r="CH360" s="138"/>
      <c r="CI360" s="138"/>
      <c r="CJ360" s="138"/>
      <c r="CK360" s="138"/>
      <c r="CL360" s="138"/>
      <c r="CM360" s="138"/>
      <c r="CN360" s="138"/>
      <c r="CO360" s="140"/>
      <c r="CP360" s="90"/>
    </row>
    <row r="361" ht="15" hidden="1" spans="1:94">
      <c r="A361" s="97">
        <v>577</v>
      </c>
      <c r="B361" s="97" t="s">
        <v>5983</v>
      </c>
      <c r="C361" s="97" t="s">
        <v>5984</v>
      </c>
      <c r="D361" s="111" t="s">
        <v>111</v>
      </c>
      <c r="E361" s="137"/>
      <c r="F361" s="137"/>
      <c r="G361" s="137"/>
      <c r="H361" s="145" t="s">
        <v>5985</v>
      </c>
      <c r="I361" s="96"/>
      <c r="J361" s="105"/>
      <c r="K361" s="106"/>
      <c r="L361" s="107" t="str">
        <f>_xlfn.IFNA(VLOOKUP(B361,'[1]CDM Patients Data'!$B$389:$O$5000,7,FALSE),"")</f>
        <v>Melanoma pubic region</v>
      </c>
      <c r="M361" s="114">
        <f>_xlfn.IFNA(VLOOKUP(B361,'[1]CDM Patients Data'!$B$389:$O$5000,8,FALSE),"")</f>
        <v>0</v>
      </c>
      <c r="N361" s="114">
        <f>_xlfn.IFNA(VLOOKUP(B361,'[1]CDM Patients Data'!$B$389:$O$5000,9,FALSE),"")</f>
        <v>0</v>
      </c>
      <c r="O361" s="114">
        <f>_xlfn.IFNA(VLOOKUP(B361,'[1]CDM Patients Data'!$B$389:$O$5000,10,FALSE),"")</f>
        <v>0</v>
      </c>
      <c r="P361" s="106"/>
      <c r="Q361" s="136"/>
      <c r="R361" s="96" t="s">
        <v>684</v>
      </c>
      <c r="S361" s="137"/>
      <c r="T361" s="137"/>
      <c r="U361" s="137"/>
      <c r="V361" s="149"/>
      <c r="W361" s="118" t="s">
        <v>80</v>
      </c>
      <c r="X361" s="121">
        <v>58430183</v>
      </c>
      <c r="Y361" s="118">
        <f t="shared" si="20"/>
        <v>17.5290549</v>
      </c>
      <c r="Z361" s="125"/>
      <c r="AA361" s="122" t="s">
        <v>81</v>
      </c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>
        <v>12.99</v>
      </c>
      <c r="AS361" s="125">
        <v>6.88</v>
      </c>
      <c r="AT361" s="125" t="str">
        <f t="shared" si="18"/>
        <v>LOW</v>
      </c>
      <c r="AU361" s="125" t="str">
        <f t="shared" si="19"/>
        <v>MSS</v>
      </c>
      <c r="AV361" s="125"/>
      <c r="AW361" s="131"/>
      <c r="AX361" s="134"/>
      <c r="AY361" s="125"/>
      <c r="AZ361" s="125"/>
      <c r="BA361" s="151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31"/>
      <c r="BM361" s="134"/>
      <c r="BN361" s="125"/>
      <c r="BO361" s="125"/>
      <c r="BP361" s="151"/>
      <c r="BQ361" s="125"/>
      <c r="BR361" s="125"/>
      <c r="BS361" s="125"/>
      <c r="BT361" s="125"/>
      <c r="BU361" s="125"/>
      <c r="BV361" s="125"/>
      <c r="BW361" s="125"/>
      <c r="BX361" s="125"/>
      <c r="BY361" s="125"/>
      <c r="BZ361" s="125"/>
      <c r="CA361" s="125"/>
      <c r="CB361" s="125"/>
      <c r="CC361" s="135"/>
      <c r="CD361" s="136"/>
      <c r="CE361" s="137"/>
      <c r="CF361" s="137"/>
      <c r="CG361" s="138" t="s">
        <v>80</v>
      </c>
      <c r="CH361" s="138"/>
      <c r="CI361" s="138"/>
      <c r="CJ361" s="138"/>
      <c r="CK361" s="138"/>
      <c r="CL361" s="138"/>
      <c r="CM361" s="138"/>
      <c r="CN361" s="138"/>
      <c r="CO361" s="140"/>
      <c r="CP361" s="90"/>
    </row>
    <row r="362" ht="15" hidden="1" spans="1:94">
      <c r="A362" s="97">
        <v>578</v>
      </c>
      <c r="B362" s="97" t="s">
        <v>813</v>
      </c>
      <c r="C362" s="97" t="s">
        <v>5860</v>
      </c>
      <c r="D362" s="111" t="s">
        <v>122</v>
      </c>
      <c r="E362" s="137"/>
      <c r="F362" s="137"/>
      <c r="G362" s="137"/>
      <c r="H362" s="145" t="s">
        <v>5861</v>
      </c>
      <c r="I362" s="96"/>
      <c r="J362" s="105"/>
      <c r="K362" s="106"/>
      <c r="L362" s="107" t="str">
        <f>_xlfn.IFNA(VLOOKUP(B362,'[1]CDM Patients Data'!$B$389:$O$5000,7,FALSE),"")</f>
        <v>Urinary bladder</v>
      </c>
      <c r="M362" s="114">
        <f>_xlfn.IFNA(VLOOKUP(B362,'[1]CDM Patients Data'!$B$389:$O$5000,8,FALSE),"")</f>
        <v>0</v>
      </c>
      <c r="N362" s="114">
        <f>_xlfn.IFNA(VLOOKUP(B362,'[1]CDM Patients Data'!$B$389:$O$5000,9,FALSE),"")</f>
        <v>0</v>
      </c>
      <c r="O362" s="114">
        <f>_xlfn.IFNA(VLOOKUP(B362,'[1]CDM Patients Data'!$B$389:$O$5000,10,FALSE),"")</f>
        <v>0</v>
      </c>
      <c r="P362" s="106"/>
      <c r="Q362" s="136"/>
      <c r="R362" s="96"/>
      <c r="S362" s="137"/>
      <c r="T362" s="137"/>
      <c r="U362" s="137"/>
      <c r="V362" s="149"/>
      <c r="W362" s="118"/>
      <c r="X362" s="119"/>
      <c r="Y362" s="118">
        <f t="shared" si="20"/>
        <v>0</v>
      </c>
      <c r="Z362" s="125"/>
      <c r="AA362" s="122" t="s">
        <v>94</v>
      </c>
      <c r="AB362" s="126"/>
      <c r="AC362" s="126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 t="str">
        <f t="shared" si="18"/>
        <v>NA</v>
      </c>
      <c r="AU362" s="125" t="str">
        <f t="shared" si="19"/>
        <v>NA</v>
      </c>
      <c r="AV362" s="125"/>
      <c r="AW362" s="131"/>
      <c r="AX362" s="134"/>
      <c r="AY362" s="125"/>
      <c r="AZ362" s="125"/>
      <c r="BA362" s="151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31"/>
      <c r="BM362" s="134"/>
      <c r="BN362" s="125"/>
      <c r="BO362" s="125"/>
      <c r="BP362" s="151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35"/>
      <c r="CD362" s="136"/>
      <c r="CE362" s="137"/>
      <c r="CF362" s="137"/>
      <c r="CG362" s="138"/>
      <c r="CH362" s="138"/>
      <c r="CI362" s="138"/>
      <c r="CJ362" s="138"/>
      <c r="CK362" s="138"/>
      <c r="CL362" s="138"/>
      <c r="CM362" s="138"/>
      <c r="CN362" s="138"/>
      <c r="CO362" s="140"/>
      <c r="CP362" s="90"/>
    </row>
    <row r="363" ht="15" hidden="1" spans="1:94">
      <c r="A363" s="97">
        <v>579</v>
      </c>
      <c r="B363" s="97" t="s">
        <v>5986</v>
      </c>
      <c r="C363" s="94" t="s">
        <v>5987</v>
      </c>
      <c r="D363" s="111" t="s">
        <v>71</v>
      </c>
      <c r="E363" s="137"/>
      <c r="F363" s="137"/>
      <c r="G363" s="137"/>
      <c r="H363" s="102" t="s">
        <v>1185</v>
      </c>
      <c r="I363" s="96" t="s">
        <v>5988</v>
      </c>
      <c r="J363" s="105"/>
      <c r="K363" s="106"/>
      <c r="L363" s="107" t="str">
        <f>_xlfn.IFNA(VLOOKUP(B363,'[1]CDM Patients Data'!$B$389:$O$5000,7,FALSE),"")</f>
        <v>Ovary</v>
      </c>
      <c r="M363" s="114">
        <f>_xlfn.IFNA(VLOOKUP(B363,'[1]CDM Patients Data'!$B$389:$O$5000,8,FALSE),"")</f>
        <v>0</v>
      </c>
      <c r="N363" s="114">
        <f>_xlfn.IFNA(VLOOKUP(B363,'[1]CDM Patients Data'!$B$389:$O$5000,9,FALSE),"")</f>
        <v>0</v>
      </c>
      <c r="O363" s="114">
        <f>_xlfn.IFNA(VLOOKUP(B363,'[1]CDM Patients Data'!$B$389:$O$5000,10,FALSE),"")</f>
        <v>0</v>
      </c>
      <c r="P363" s="106"/>
      <c r="Q363" s="136"/>
      <c r="R363" s="96" t="s">
        <v>79</v>
      </c>
      <c r="S363" s="137"/>
      <c r="T363" s="137"/>
      <c r="U363" s="137"/>
      <c r="V363" s="149"/>
      <c r="W363" s="118" t="s">
        <v>80</v>
      </c>
      <c r="X363" s="121">
        <v>23441667</v>
      </c>
      <c r="Y363" s="118">
        <f t="shared" si="20"/>
        <v>7.0325001</v>
      </c>
      <c r="Z363" s="125"/>
      <c r="AA363" s="122" t="s">
        <v>718</v>
      </c>
      <c r="AB363" s="126" t="s">
        <v>118</v>
      </c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>
        <v>1.59</v>
      </c>
      <c r="AS363" s="125">
        <v>9.06</v>
      </c>
      <c r="AT363" s="125" t="str">
        <f t="shared" si="18"/>
        <v>LOW</v>
      </c>
      <c r="AU363" s="125" t="str">
        <f t="shared" si="19"/>
        <v>MSS</v>
      </c>
      <c r="AV363" s="125"/>
      <c r="AW363" s="131"/>
      <c r="AX363" s="134"/>
      <c r="AY363" s="125"/>
      <c r="AZ363" s="125"/>
      <c r="BA363" s="151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31"/>
      <c r="BM363" s="134"/>
      <c r="BN363" s="125"/>
      <c r="BO363" s="125"/>
      <c r="BP363" s="151"/>
      <c r="BQ363" s="125"/>
      <c r="BR363" s="125"/>
      <c r="BS363" s="125"/>
      <c r="BT363" s="125"/>
      <c r="BU363" s="125"/>
      <c r="BV363" s="125"/>
      <c r="BW363" s="125"/>
      <c r="BX363" s="125"/>
      <c r="BY363" s="125"/>
      <c r="BZ363" s="125"/>
      <c r="CA363" s="125"/>
      <c r="CB363" s="125"/>
      <c r="CC363" s="135"/>
      <c r="CD363" s="136"/>
      <c r="CE363" s="137"/>
      <c r="CF363" s="137"/>
      <c r="CG363" s="138" t="s">
        <v>5382</v>
      </c>
      <c r="CH363" s="138"/>
      <c r="CI363" s="138"/>
      <c r="CJ363" s="138"/>
      <c r="CK363" s="138"/>
      <c r="CL363" s="138"/>
      <c r="CM363" s="138"/>
      <c r="CN363" s="138"/>
      <c r="CO363" s="140"/>
      <c r="CP363" s="90"/>
    </row>
    <row r="364" ht="15" hidden="1" spans="1:94">
      <c r="A364" s="97">
        <v>580</v>
      </c>
      <c r="B364" s="97" t="s">
        <v>5989</v>
      </c>
      <c r="C364" s="97" t="s">
        <v>5990</v>
      </c>
      <c r="D364" s="111" t="s">
        <v>71</v>
      </c>
      <c r="E364" s="137"/>
      <c r="F364" s="137"/>
      <c r="G364" s="137"/>
      <c r="H364" s="102" t="s">
        <v>5991</v>
      </c>
      <c r="I364" s="96"/>
      <c r="J364" s="105"/>
      <c r="K364" s="106"/>
      <c r="L364" s="107" t="str">
        <f>_xlfn.IFNA(VLOOKUP(B364,'[1]CDM Patients Data'!$B$389:$O$5000,7,FALSE),"")</f>
        <v>Prostate</v>
      </c>
      <c r="M364" s="114">
        <f>_xlfn.IFNA(VLOOKUP(B364,'[1]CDM Patients Data'!$B$389:$O$5000,8,FALSE),"")</f>
        <v>0</v>
      </c>
      <c r="N364" s="114">
        <f>_xlfn.IFNA(VLOOKUP(B364,'[1]CDM Patients Data'!$B$389:$O$5000,9,FALSE),"")</f>
        <v>0</v>
      </c>
      <c r="O364" s="114">
        <f>_xlfn.IFNA(VLOOKUP(B364,'[1]CDM Patients Data'!$B$389:$O$5000,10,FALSE),"")</f>
        <v>0</v>
      </c>
      <c r="P364" s="106"/>
      <c r="Q364" s="136"/>
      <c r="R364" s="96" t="s">
        <v>684</v>
      </c>
      <c r="S364" s="137"/>
      <c r="T364" s="137"/>
      <c r="U364" s="137"/>
      <c r="V364" s="149"/>
      <c r="W364" s="118" t="s">
        <v>80</v>
      </c>
      <c r="X364" s="121">
        <v>62658022</v>
      </c>
      <c r="Y364" s="118">
        <f t="shared" si="20"/>
        <v>18.7974066</v>
      </c>
      <c r="Z364" s="125"/>
      <c r="AA364" s="122" t="s">
        <v>81</v>
      </c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>
        <v>4.57</v>
      </c>
      <c r="AS364" s="125">
        <v>9.14</v>
      </c>
      <c r="AT364" s="125" t="str">
        <f t="shared" si="18"/>
        <v>LOW</v>
      </c>
      <c r="AU364" s="125" t="str">
        <f t="shared" si="19"/>
        <v>MSS</v>
      </c>
      <c r="AV364" s="125"/>
      <c r="AW364" s="131"/>
      <c r="AX364" s="134"/>
      <c r="AY364" s="125"/>
      <c r="AZ364" s="125"/>
      <c r="BA364" s="151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31"/>
      <c r="BM364" s="134"/>
      <c r="BN364" s="125"/>
      <c r="BO364" s="125"/>
      <c r="BP364" s="151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35"/>
      <c r="CD364" s="136"/>
      <c r="CE364" s="137"/>
      <c r="CF364" s="137"/>
      <c r="CG364" s="138" t="s">
        <v>5382</v>
      </c>
      <c r="CH364" s="138"/>
      <c r="CI364" s="138"/>
      <c r="CJ364" s="138"/>
      <c r="CK364" s="138"/>
      <c r="CL364" s="138"/>
      <c r="CM364" s="138"/>
      <c r="CN364" s="138"/>
      <c r="CO364" s="140"/>
      <c r="CP364" s="90"/>
    </row>
    <row r="365" ht="15" hidden="1" spans="1:94">
      <c r="A365" s="97">
        <v>581</v>
      </c>
      <c r="B365" s="97" t="s">
        <v>5992</v>
      </c>
      <c r="C365" s="97" t="s">
        <v>5993</v>
      </c>
      <c r="D365" s="111" t="s">
        <v>71</v>
      </c>
      <c r="E365" s="137"/>
      <c r="F365" s="137"/>
      <c r="G365" s="137"/>
      <c r="H365" s="102" t="s">
        <v>90</v>
      </c>
      <c r="I365" s="96"/>
      <c r="J365" s="105"/>
      <c r="K365" s="106"/>
      <c r="L365" s="107" t="str">
        <f>_xlfn.IFNA(VLOOKUP(B365,'[1]CDM Patients Data'!$B$389:$O$5000,7,FALSE),"")</f>
        <v>Breast</v>
      </c>
      <c r="M365" s="114">
        <f>_xlfn.IFNA(VLOOKUP(B365,'[1]CDM Patients Data'!$B$389:$O$5000,8,FALSE),"")</f>
        <v>0</v>
      </c>
      <c r="N365" s="114">
        <f>_xlfn.IFNA(VLOOKUP(B365,'[1]CDM Patients Data'!$B$389:$O$5000,9,FALSE),"")</f>
        <v>0</v>
      </c>
      <c r="O365" s="114">
        <f>_xlfn.IFNA(VLOOKUP(B365,'[1]CDM Patients Data'!$B$389:$O$5000,10,FALSE),"")</f>
        <v>0</v>
      </c>
      <c r="P365" s="106"/>
      <c r="Q365" s="136"/>
      <c r="R365" s="96" t="s">
        <v>684</v>
      </c>
      <c r="S365" s="137"/>
      <c r="T365" s="137"/>
      <c r="U365" s="137"/>
      <c r="V365" s="149"/>
      <c r="W365" s="118" t="s">
        <v>80</v>
      </c>
      <c r="X365" s="121">
        <v>52352889</v>
      </c>
      <c r="Y365" s="118">
        <f t="shared" si="20"/>
        <v>15.7058667</v>
      </c>
      <c r="Z365" s="125"/>
      <c r="AA365" s="122" t="s">
        <v>94</v>
      </c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>
        <v>3.37</v>
      </c>
      <c r="AS365" s="125">
        <v>9.61</v>
      </c>
      <c r="AT365" s="125" t="str">
        <f t="shared" si="18"/>
        <v>LOW</v>
      </c>
      <c r="AU365" s="125" t="str">
        <f t="shared" si="19"/>
        <v>MSS</v>
      </c>
      <c r="AV365" s="125"/>
      <c r="AW365" s="131"/>
      <c r="AX365" s="134"/>
      <c r="AY365" s="125"/>
      <c r="AZ365" s="125"/>
      <c r="BA365" s="151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31"/>
      <c r="BM365" s="134"/>
      <c r="BN365" s="125"/>
      <c r="BO365" s="125"/>
      <c r="BP365" s="151"/>
      <c r="BQ365" s="125"/>
      <c r="BR365" s="125"/>
      <c r="BS365" s="125"/>
      <c r="BT365" s="125"/>
      <c r="BU365" s="125"/>
      <c r="BV365" s="125"/>
      <c r="BW365" s="125"/>
      <c r="BX365" s="125"/>
      <c r="BY365" s="125"/>
      <c r="BZ365" s="125"/>
      <c r="CA365" s="125"/>
      <c r="CB365" s="125"/>
      <c r="CC365" s="135"/>
      <c r="CD365" s="136"/>
      <c r="CE365" s="137"/>
      <c r="CF365" s="137"/>
      <c r="CG365" s="138" t="s">
        <v>5382</v>
      </c>
      <c r="CH365" s="138"/>
      <c r="CI365" s="138"/>
      <c r="CJ365" s="138"/>
      <c r="CK365" s="138"/>
      <c r="CL365" s="138"/>
      <c r="CM365" s="138"/>
      <c r="CN365" s="138"/>
      <c r="CO365" s="140"/>
      <c r="CP365" s="90"/>
    </row>
    <row r="366" ht="15" hidden="1" spans="1:94">
      <c r="A366" s="97">
        <v>582</v>
      </c>
      <c r="B366" s="97" t="s">
        <v>5994</v>
      </c>
      <c r="C366" s="97" t="s">
        <v>5995</v>
      </c>
      <c r="D366" s="111" t="s">
        <v>71</v>
      </c>
      <c r="E366" s="137"/>
      <c r="F366" s="137"/>
      <c r="G366" s="137"/>
      <c r="H366" s="102" t="s">
        <v>5996</v>
      </c>
      <c r="I366" s="96"/>
      <c r="J366" s="105"/>
      <c r="K366" s="106"/>
      <c r="L366" s="107" t="str">
        <f>_xlfn.IFNA(VLOOKUP(B366,'[1]CDM Patients Data'!$B$389:$O$5000,7,FALSE),"")</f>
        <v>Anorectum</v>
      </c>
      <c r="M366" s="114">
        <f>_xlfn.IFNA(VLOOKUP(B366,'[1]CDM Patients Data'!$B$389:$O$5000,8,FALSE),"")</f>
        <v>0</v>
      </c>
      <c r="N366" s="114">
        <f>_xlfn.IFNA(VLOOKUP(B366,'[1]CDM Patients Data'!$B$389:$O$5000,9,FALSE),"")</f>
        <v>0</v>
      </c>
      <c r="O366" s="114">
        <f>_xlfn.IFNA(VLOOKUP(B366,'[1]CDM Patients Data'!$B$389:$O$5000,10,FALSE),"")</f>
        <v>0</v>
      </c>
      <c r="P366" s="106"/>
      <c r="Q366" s="136"/>
      <c r="R366" s="96" t="s">
        <v>684</v>
      </c>
      <c r="S366" s="137"/>
      <c r="T366" s="137"/>
      <c r="U366" s="137"/>
      <c r="V366" s="149"/>
      <c r="W366" s="118" t="s">
        <v>80</v>
      </c>
      <c r="X366" s="121">
        <v>60146818</v>
      </c>
      <c r="Y366" s="118">
        <f t="shared" si="20"/>
        <v>18.0440454</v>
      </c>
      <c r="Z366" s="125"/>
      <c r="AA366" s="122" t="s">
        <v>81</v>
      </c>
      <c r="AB366" s="126" t="s">
        <v>118</v>
      </c>
      <c r="AC366" s="126" t="s">
        <v>1530</v>
      </c>
      <c r="AD366" s="126" t="s">
        <v>234</v>
      </c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>
        <v>5.54</v>
      </c>
      <c r="AS366" s="125">
        <v>9.95</v>
      </c>
      <c r="AT366" s="125" t="str">
        <f t="shared" si="18"/>
        <v>LOW</v>
      </c>
      <c r="AU366" s="125" t="str">
        <f t="shared" si="19"/>
        <v>MSS</v>
      </c>
      <c r="AV366" s="125"/>
      <c r="AW366" s="131"/>
      <c r="AX366" s="134"/>
      <c r="AY366" s="125"/>
      <c r="AZ366" s="125"/>
      <c r="BA366" s="151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31"/>
      <c r="BM366" s="134"/>
      <c r="BN366" s="125"/>
      <c r="BO366" s="125"/>
      <c r="BP366" s="151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35"/>
      <c r="CD366" s="136"/>
      <c r="CE366" s="137"/>
      <c r="CF366" s="137"/>
      <c r="CG366" s="138" t="s">
        <v>5382</v>
      </c>
      <c r="CH366" s="138"/>
      <c r="CI366" s="138"/>
      <c r="CJ366" s="138"/>
      <c r="CK366" s="138"/>
      <c r="CL366" s="138"/>
      <c r="CM366" s="138"/>
      <c r="CN366" s="138"/>
      <c r="CO366" s="140"/>
      <c r="CP366" s="90"/>
    </row>
    <row r="367" ht="15" hidden="1" spans="1:94">
      <c r="A367" s="97">
        <v>583</v>
      </c>
      <c r="B367" s="97" t="s">
        <v>5997</v>
      </c>
      <c r="C367" s="94" t="s">
        <v>5998</v>
      </c>
      <c r="D367" s="111" t="s">
        <v>111</v>
      </c>
      <c r="E367" s="137"/>
      <c r="F367" s="137"/>
      <c r="G367" s="137"/>
      <c r="H367" s="102" t="s">
        <v>297</v>
      </c>
      <c r="I367" s="96"/>
      <c r="J367" s="105"/>
      <c r="K367" s="106"/>
      <c r="L367" s="107" t="str">
        <f>_xlfn.IFNA(VLOOKUP(B367,'[1]CDM Patients Data'!$B$389:$O$5000,7,FALSE),"")</f>
        <v>Lung</v>
      </c>
      <c r="M367" s="114" t="str">
        <f>_xlfn.IFNA(VLOOKUP(B367,'[1]CDM Patients Data'!$B$389:$O$5000,8,FALSE),"")</f>
        <v>Middle lobe, lung</v>
      </c>
      <c r="N367" s="114" t="str">
        <f>_xlfn.IFNA(VLOOKUP(B367,'[1]CDM Patients Data'!$B$389:$O$5000,9,FALSE),"")</f>
        <v>Adenocarcinoma, NOS</v>
      </c>
      <c r="O367" s="114" t="str">
        <f>_xlfn.IFNA(VLOOKUP(B367,'[1]CDM Patients Data'!$B$389:$O$5000,10,FALSE),"")</f>
        <v>Right</v>
      </c>
      <c r="P367" s="106"/>
      <c r="Q367" s="136"/>
      <c r="R367" s="96" t="s">
        <v>684</v>
      </c>
      <c r="S367" s="137"/>
      <c r="T367" s="137"/>
      <c r="U367" s="137"/>
      <c r="V367" s="149"/>
      <c r="W367" s="118" t="s">
        <v>80</v>
      </c>
      <c r="X367" s="121">
        <v>66517106</v>
      </c>
      <c r="Y367" s="118">
        <f t="shared" si="20"/>
        <v>19.9551318</v>
      </c>
      <c r="Z367" s="125"/>
      <c r="AA367" s="122" t="s">
        <v>94</v>
      </c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>
        <v>16.37</v>
      </c>
      <c r="AT367" s="125" t="str">
        <f t="shared" si="18"/>
        <v>NA</v>
      </c>
      <c r="AU367" s="125" t="str">
        <f t="shared" si="19"/>
        <v>MSI-H</v>
      </c>
      <c r="AV367" s="125"/>
      <c r="AW367" s="131"/>
      <c r="AX367" s="134"/>
      <c r="AY367" s="125"/>
      <c r="AZ367" s="125"/>
      <c r="BA367" s="151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31"/>
      <c r="BM367" s="134"/>
      <c r="BN367" s="125"/>
      <c r="BO367" s="125"/>
      <c r="BP367" s="151"/>
      <c r="BQ367" s="125"/>
      <c r="BR367" s="125"/>
      <c r="BS367" s="125"/>
      <c r="BT367" s="125"/>
      <c r="BU367" s="125"/>
      <c r="BV367" s="125"/>
      <c r="BW367" s="125"/>
      <c r="BX367" s="125"/>
      <c r="BY367" s="125"/>
      <c r="BZ367" s="125"/>
      <c r="CA367" s="125"/>
      <c r="CB367" s="125"/>
      <c r="CC367" s="135"/>
      <c r="CD367" s="136"/>
      <c r="CE367" s="137"/>
      <c r="CF367" s="137"/>
      <c r="CG367" s="138" t="s">
        <v>80</v>
      </c>
      <c r="CH367" s="138"/>
      <c r="CI367" s="138"/>
      <c r="CJ367" s="138"/>
      <c r="CK367" s="138"/>
      <c r="CL367" s="138"/>
      <c r="CM367" s="138"/>
      <c r="CN367" s="138"/>
      <c r="CO367" s="140"/>
      <c r="CP367" s="90"/>
    </row>
    <row r="368" ht="15" hidden="1" spans="1:94">
      <c r="A368" s="97">
        <v>584</v>
      </c>
      <c r="B368" s="97" t="s">
        <v>5999</v>
      </c>
      <c r="C368" s="97" t="s">
        <v>6000</v>
      </c>
      <c r="D368" s="111" t="s">
        <v>111</v>
      </c>
      <c r="E368" s="137"/>
      <c r="F368" s="137"/>
      <c r="G368" s="137"/>
      <c r="H368" s="102" t="s">
        <v>297</v>
      </c>
      <c r="I368" s="96"/>
      <c r="J368" s="105"/>
      <c r="K368" s="106"/>
      <c r="L368" s="107" t="str">
        <f>_xlfn.IFNA(VLOOKUP(B368,'[1]CDM Patients Data'!$B$389:$O$5000,7,FALSE),"")</f>
        <v>Lung</v>
      </c>
      <c r="M368" s="114" t="str">
        <f>_xlfn.IFNA(VLOOKUP(B368,'[1]CDM Patients Data'!$B$389:$O$5000,8,FALSE),"")</f>
        <v>Upper lobe, lung</v>
      </c>
      <c r="N368" s="114" t="str">
        <f>_xlfn.IFNA(VLOOKUP(B368,'[1]CDM Patients Data'!$B$389:$O$5000,9,FALSE),"")</f>
        <v>Adenocarcinoma, NOS</v>
      </c>
      <c r="O368" s="114" t="str">
        <f>_xlfn.IFNA(VLOOKUP(B368,'[1]CDM Patients Data'!$B$389:$O$5000,10,FALSE),"")</f>
        <v>Right</v>
      </c>
      <c r="P368" s="106"/>
      <c r="Q368" s="136"/>
      <c r="R368" s="96" t="s">
        <v>684</v>
      </c>
      <c r="S368" s="137"/>
      <c r="T368" s="137"/>
      <c r="U368" s="137"/>
      <c r="V368" s="149"/>
      <c r="W368" s="118" t="s">
        <v>80</v>
      </c>
      <c r="X368" s="121">
        <v>50868888</v>
      </c>
      <c r="Y368" s="118">
        <f t="shared" si="20"/>
        <v>15.2606664</v>
      </c>
      <c r="Z368" s="125"/>
      <c r="AA368" s="122" t="s">
        <v>81</v>
      </c>
      <c r="AB368" s="126" t="s">
        <v>521</v>
      </c>
      <c r="AC368" s="125" t="s">
        <v>118</v>
      </c>
      <c r="AD368" s="125"/>
      <c r="AE368" s="125"/>
      <c r="AF368" s="125"/>
      <c r="AG368" s="125"/>
      <c r="AH368" s="125"/>
      <c r="AI368" s="125"/>
      <c r="AJ368" s="125"/>
      <c r="AK368" s="125"/>
      <c r="AL368" s="126" t="s">
        <v>6001</v>
      </c>
      <c r="AM368" s="125"/>
      <c r="AN368" s="125"/>
      <c r="AO368" s="125"/>
      <c r="AP368" s="125"/>
      <c r="AQ368" s="125"/>
      <c r="AR368" s="125">
        <v>7.32</v>
      </c>
      <c r="AS368" s="125">
        <v>6.54</v>
      </c>
      <c r="AT368" s="125" t="str">
        <f t="shared" si="18"/>
        <v>LOW</v>
      </c>
      <c r="AU368" s="125" t="str">
        <f t="shared" si="19"/>
        <v>MSS</v>
      </c>
      <c r="AV368" s="125"/>
      <c r="AW368" s="131"/>
      <c r="AX368" s="134"/>
      <c r="AY368" s="125"/>
      <c r="AZ368" s="125"/>
      <c r="BA368" s="151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31"/>
      <c r="BM368" s="134"/>
      <c r="BN368" s="125"/>
      <c r="BO368" s="125"/>
      <c r="BP368" s="151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35"/>
      <c r="CD368" s="136"/>
      <c r="CE368" s="137"/>
      <c r="CF368" s="137"/>
      <c r="CG368" s="138" t="s">
        <v>80</v>
      </c>
      <c r="CH368" s="138"/>
      <c r="CI368" s="138"/>
      <c r="CJ368" s="138"/>
      <c r="CK368" s="138"/>
      <c r="CL368" s="138"/>
      <c r="CM368" s="138"/>
      <c r="CN368" s="138"/>
      <c r="CO368" s="140"/>
      <c r="CP368" s="90"/>
    </row>
    <row r="369" ht="15" hidden="1" spans="1:94">
      <c r="A369" s="97">
        <v>585</v>
      </c>
      <c r="B369" s="94" t="s">
        <v>6002</v>
      </c>
      <c r="C369" s="97" t="s">
        <v>6003</v>
      </c>
      <c r="D369" s="111" t="s">
        <v>99</v>
      </c>
      <c r="E369" s="137"/>
      <c r="F369" s="137"/>
      <c r="G369" s="137"/>
      <c r="H369" s="102" t="s">
        <v>6004</v>
      </c>
      <c r="I369" s="96"/>
      <c r="J369" s="105"/>
      <c r="K369" s="106"/>
      <c r="L369" s="107" t="str">
        <f>_xlfn.IFNA(VLOOKUP(B369,'[1]CDM Patients Data'!$B$389:$O$5000,7,FALSE),"")</f>
        <v>Kidney (Willms Tumour)</v>
      </c>
      <c r="M369" s="114">
        <f>_xlfn.IFNA(VLOOKUP(B369,'[1]CDM Patients Data'!$B$389:$O$5000,8,FALSE),"")</f>
        <v>0</v>
      </c>
      <c r="N369" s="114">
        <f>_xlfn.IFNA(VLOOKUP(B369,'[1]CDM Patients Data'!$B$389:$O$5000,9,FALSE),"")</f>
        <v>0</v>
      </c>
      <c r="O369" s="114">
        <f>_xlfn.IFNA(VLOOKUP(B369,'[1]CDM Patients Data'!$B$389:$O$5000,10,FALSE),"")</f>
        <v>0</v>
      </c>
      <c r="P369" s="106"/>
      <c r="Q369" s="136"/>
      <c r="R369" s="96" t="s">
        <v>684</v>
      </c>
      <c r="S369" s="137"/>
      <c r="T369" s="137"/>
      <c r="U369" s="137"/>
      <c r="V369" s="149"/>
      <c r="W369" s="118" t="s">
        <v>80</v>
      </c>
      <c r="X369" s="160">
        <v>35726822</v>
      </c>
      <c r="Y369" s="118">
        <f t="shared" si="20"/>
        <v>10.7180466</v>
      </c>
      <c r="Z369" s="125"/>
      <c r="AA369" s="122" t="s">
        <v>81</v>
      </c>
      <c r="AB369" s="126"/>
      <c r="AC369" s="126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 t="str">
        <f t="shared" si="18"/>
        <v>NA</v>
      </c>
      <c r="AU369" s="125" t="str">
        <f t="shared" si="19"/>
        <v>NA</v>
      </c>
      <c r="AV369" s="125"/>
      <c r="AW369" s="131"/>
      <c r="AX369" s="134"/>
      <c r="AY369" s="125"/>
      <c r="AZ369" s="125"/>
      <c r="BA369" s="151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31"/>
      <c r="BM369" s="134"/>
      <c r="BN369" s="125"/>
      <c r="BO369" s="125"/>
      <c r="BP369" s="151"/>
      <c r="BQ369" s="125"/>
      <c r="BR369" s="125"/>
      <c r="BS369" s="125"/>
      <c r="BT369" s="125"/>
      <c r="BU369" s="125"/>
      <c r="BV369" s="125"/>
      <c r="BW369" s="125"/>
      <c r="BX369" s="125"/>
      <c r="BY369" s="125"/>
      <c r="BZ369" s="125"/>
      <c r="CA369" s="125"/>
      <c r="CB369" s="125"/>
      <c r="CC369" s="135"/>
      <c r="CD369" s="136"/>
      <c r="CE369" s="137"/>
      <c r="CF369" s="137"/>
      <c r="CG369" s="138" t="s">
        <v>5382</v>
      </c>
      <c r="CH369" s="138"/>
      <c r="CI369" s="138"/>
      <c r="CJ369" s="138"/>
      <c r="CK369" s="138"/>
      <c r="CL369" s="138"/>
      <c r="CM369" s="138"/>
      <c r="CN369" s="138"/>
      <c r="CO369" s="140"/>
      <c r="CP369" s="90"/>
    </row>
    <row r="370" ht="15" hidden="1" spans="1:94">
      <c r="A370" s="97">
        <v>586</v>
      </c>
      <c r="B370" s="94" t="s">
        <v>6005</v>
      </c>
      <c r="C370" s="97" t="s">
        <v>6006</v>
      </c>
      <c r="D370" s="111" t="s">
        <v>99</v>
      </c>
      <c r="E370" s="137"/>
      <c r="F370" s="137"/>
      <c r="G370" s="137"/>
      <c r="H370" s="102" t="s">
        <v>334</v>
      </c>
      <c r="I370" s="96"/>
      <c r="J370" s="105"/>
      <c r="K370" s="106"/>
      <c r="L370" s="107" t="str">
        <f>_xlfn.IFNA(VLOOKUP(B370,'[1]CDM Patients Data'!$B$389:$O$5000,7,FALSE),"")</f>
        <v>Breast</v>
      </c>
      <c r="M370" s="114">
        <f>_xlfn.IFNA(VLOOKUP(B370,'[1]CDM Patients Data'!$B$389:$O$5000,8,FALSE),"")</f>
        <v>0</v>
      </c>
      <c r="N370" s="114">
        <f>_xlfn.IFNA(VLOOKUP(B370,'[1]CDM Patients Data'!$B$389:$O$5000,9,FALSE),"")</f>
        <v>0</v>
      </c>
      <c r="O370" s="114">
        <f>_xlfn.IFNA(VLOOKUP(B370,'[1]CDM Patients Data'!$B$389:$O$5000,10,FALSE),"")</f>
        <v>0</v>
      </c>
      <c r="P370" s="106"/>
      <c r="Q370" s="136"/>
      <c r="R370" s="96" t="s">
        <v>684</v>
      </c>
      <c r="S370" s="137"/>
      <c r="T370" s="137"/>
      <c r="U370" s="137"/>
      <c r="V370" s="149"/>
      <c r="W370" s="118" t="s">
        <v>80</v>
      </c>
      <c r="X370" s="160">
        <v>35726822</v>
      </c>
      <c r="Y370" s="118">
        <f t="shared" si="20"/>
        <v>10.7180466</v>
      </c>
      <c r="Z370" s="125"/>
      <c r="AA370" s="122" t="s">
        <v>94</v>
      </c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 t="str">
        <f t="shared" si="18"/>
        <v>NA</v>
      </c>
      <c r="AU370" s="125" t="str">
        <f t="shared" si="19"/>
        <v>NA</v>
      </c>
      <c r="AV370" s="125"/>
      <c r="AW370" s="131"/>
      <c r="AX370" s="134"/>
      <c r="AY370" s="125"/>
      <c r="AZ370" s="125"/>
      <c r="BA370" s="151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31"/>
      <c r="BM370" s="134"/>
      <c r="BN370" s="125"/>
      <c r="BO370" s="125"/>
      <c r="BP370" s="151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35"/>
      <c r="CD370" s="136"/>
      <c r="CE370" s="137"/>
      <c r="CF370" s="137"/>
      <c r="CG370" s="138" t="s">
        <v>5382</v>
      </c>
      <c r="CH370" s="138"/>
      <c r="CI370" s="138"/>
      <c r="CJ370" s="138"/>
      <c r="CK370" s="138"/>
      <c r="CL370" s="138"/>
      <c r="CM370" s="138"/>
      <c r="CN370" s="138"/>
      <c r="CO370" s="140"/>
      <c r="CP370" s="90"/>
    </row>
    <row r="371" ht="15" spans="1:94">
      <c r="A371" s="97">
        <v>587</v>
      </c>
      <c r="B371" s="94" t="s">
        <v>6007</v>
      </c>
      <c r="C371" s="97" t="s">
        <v>6008</v>
      </c>
      <c r="D371" s="111" t="s">
        <v>6009</v>
      </c>
      <c r="E371" s="137"/>
      <c r="F371" s="137"/>
      <c r="G371" s="137"/>
      <c r="H371" s="102" t="s">
        <v>416</v>
      </c>
      <c r="I371" s="96" t="s">
        <v>6010</v>
      </c>
      <c r="J371" s="105"/>
      <c r="K371" s="106"/>
      <c r="L371" s="107" t="str">
        <f>_xlfn.IFNA(VLOOKUP(B371,'[1]CDM Patients Data'!$B$389:$O$5000,7,FALSE),"")</f>
        <v>Prostate</v>
      </c>
      <c r="M371" s="114">
        <f>_xlfn.IFNA(VLOOKUP(B371,'[1]CDM Patients Data'!$B$389:$O$5000,8,FALSE),"")</f>
        <v>0</v>
      </c>
      <c r="N371" s="114">
        <f>_xlfn.IFNA(VLOOKUP(B371,'[1]CDM Patients Data'!$B$389:$O$5000,9,FALSE),"")</f>
        <v>0</v>
      </c>
      <c r="O371" s="114">
        <f>_xlfn.IFNA(VLOOKUP(B371,'[1]CDM Patients Data'!$B$389:$O$5000,10,FALSE),"")</f>
        <v>0</v>
      </c>
      <c r="P371" s="106"/>
      <c r="Q371" s="136"/>
      <c r="R371" s="96" t="s">
        <v>79</v>
      </c>
      <c r="S371" s="137"/>
      <c r="T371" s="137"/>
      <c r="U371" s="137"/>
      <c r="V371" s="149"/>
      <c r="W371" s="118" t="s">
        <v>80</v>
      </c>
      <c r="X371" s="160">
        <v>53553832</v>
      </c>
      <c r="Y371" s="118">
        <f t="shared" si="20"/>
        <v>16.0661496</v>
      </c>
      <c r="Z371" s="125"/>
      <c r="AA371" s="122" t="s">
        <v>81</v>
      </c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>
        <v>0.91</v>
      </c>
      <c r="AS371" s="125">
        <v>8.21</v>
      </c>
      <c r="AT371" s="125" t="str">
        <f t="shared" si="18"/>
        <v>LOW</v>
      </c>
      <c r="AU371" s="125" t="str">
        <f t="shared" si="19"/>
        <v>MSS</v>
      </c>
      <c r="AV371" s="125"/>
      <c r="AW371" s="131"/>
      <c r="AX371" s="134"/>
      <c r="AY371" s="125"/>
      <c r="AZ371" s="125"/>
      <c r="BA371" s="118" t="s">
        <v>80</v>
      </c>
      <c r="BB371" s="121">
        <v>27406665</v>
      </c>
      <c r="BC371" s="118">
        <f>BB371*2*150/10^9</f>
        <v>8.2219995</v>
      </c>
      <c r="BD371" s="125"/>
      <c r="BE371" s="125"/>
      <c r="BF371" s="125"/>
      <c r="BG371" s="125"/>
      <c r="BH371" s="125"/>
      <c r="BI371" s="125"/>
      <c r="BJ371" s="125"/>
      <c r="BK371" s="125"/>
      <c r="BL371" s="131"/>
      <c r="BM371" s="134"/>
      <c r="BN371" s="125"/>
      <c r="BO371" s="125"/>
      <c r="BP371" s="151"/>
      <c r="BQ371" s="125"/>
      <c r="BR371" s="125"/>
      <c r="BS371" s="125"/>
      <c r="BT371" s="125"/>
      <c r="BU371" s="125"/>
      <c r="BV371" s="125"/>
      <c r="BW371" s="125"/>
      <c r="BX371" s="125"/>
      <c r="BY371" s="125"/>
      <c r="BZ371" s="125"/>
      <c r="CA371" s="125"/>
      <c r="CB371" s="125"/>
      <c r="CC371" s="135"/>
      <c r="CD371" s="136"/>
      <c r="CE371" s="137"/>
      <c r="CF371" s="137"/>
      <c r="CG371" s="138" t="s">
        <v>5382</v>
      </c>
      <c r="CH371" s="138"/>
      <c r="CI371" s="138"/>
      <c r="CJ371" s="138"/>
      <c r="CK371" s="138"/>
      <c r="CL371" s="138"/>
      <c r="CM371" s="138"/>
      <c r="CN371" s="138"/>
      <c r="CO371" s="140"/>
      <c r="CP371" s="90"/>
    </row>
    <row r="372" ht="15" hidden="1" spans="1:94">
      <c r="A372" s="97">
        <v>588</v>
      </c>
      <c r="B372" s="94" t="s">
        <v>6011</v>
      </c>
      <c r="C372" s="94" t="s">
        <v>6012</v>
      </c>
      <c r="D372" s="111" t="s">
        <v>71</v>
      </c>
      <c r="E372" s="137"/>
      <c r="F372" s="137"/>
      <c r="G372" s="137"/>
      <c r="H372" s="102"/>
      <c r="I372" s="96"/>
      <c r="J372" s="105"/>
      <c r="K372" s="106"/>
      <c r="L372" s="107" t="str">
        <f>_xlfn.IFNA(VLOOKUP(B372,'[1]CDM Patients Data'!$B$389:$O$5000,7,FALSE),"")</f>
        <v>Not Mentioned</v>
      </c>
      <c r="M372" s="114">
        <f>_xlfn.IFNA(VLOOKUP(B372,'[1]CDM Patients Data'!$B$389:$O$5000,8,FALSE),"")</f>
        <v>0</v>
      </c>
      <c r="N372" s="114">
        <f>_xlfn.IFNA(VLOOKUP(B372,'[1]CDM Patients Data'!$B$389:$O$5000,9,FALSE),"")</f>
        <v>0</v>
      </c>
      <c r="O372" s="114">
        <f>_xlfn.IFNA(VLOOKUP(B372,'[1]CDM Patients Data'!$B$389:$O$5000,10,FALSE),"")</f>
        <v>0</v>
      </c>
      <c r="P372" s="106"/>
      <c r="Q372" s="136"/>
      <c r="R372" s="96"/>
      <c r="S372" s="137"/>
      <c r="T372" s="137"/>
      <c r="U372" s="137"/>
      <c r="V372" s="149"/>
      <c r="W372" s="118"/>
      <c r="X372" s="119"/>
      <c r="Y372" s="118">
        <f t="shared" si="20"/>
        <v>0</v>
      </c>
      <c r="Z372" s="125"/>
      <c r="AA372" s="123" t="s">
        <v>4941</v>
      </c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 t="str">
        <f t="shared" si="18"/>
        <v>NA</v>
      </c>
      <c r="AU372" s="125" t="str">
        <f t="shared" si="19"/>
        <v>NA</v>
      </c>
      <c r="AV372" s="125"/>
      <c r="AW372" s="131"/>
      <c r="AX372" s="134"/>
      <c r="AY372" s="125"/>
      <c r="AZ372" s="125"/>
      <c r="BA372" s="151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31"/>
      <c r="BM372" s="134"/>
      <c r="BN372" s="125"/>
      <c r="BO372" s="125"/>
      <c r="BP372" s="151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35"/>
      <c r="CD372" s="136"/>
      <c r="CE372" s="137"/>
      <c r="CF372" s="137"/>
      <c r="CG372" s="138"/>
      <c r="CH372" s="138"/>
      <c r="CI372" s="138"/>
      <c r="CJ372" s="138"/>
      <c r="CK372" s="138"/>
      <c r="CL372" s="138"/>
      <c r="CM372" s="138"/>
      <c r="CN372" s="138"/>
      <c r="CO372" s="140"/>
      <c r="CP372" s="90"/>
    </row>
    <row r="373" ht="15" hidden="1" spans="1:94">
      <c r="A373" s="97">
        <v>589</v>
      </c>
      <c r="B373" s="94" t="s">
        <v>6013</v>
      </c>
      <c r="C373" s="94" t="s">
        <v>6014</v>
      </c>
      <c r="D373" s="111" t="s">
        <v>71</v>
      </c>
      <c r="E373" s="137"/>
      <c r="F373" s="137"/>
      <c r="G373" s="137"/>
      <c r="H373" s="102" t="s">
        <v>6015</v>
      </c>
      <c r="I373" s="96"/>
      <c r="J373" s="105"/>
      <c r="K373" s="106"/>
      <c r="L373" s="107" t="str">
        <f>_xlfn.IFNA(VLOOKUP(B373,'[1]CDM Patients Data'!$B$389:$O$5000,7,FALSE),"")</f>
        <v>Buccal Mucosa</v>
      </c>
      <c r="M373" s="114">
        <f>_xlfn.IFNA(VLOOKUP(B373,'[1]CDM Patients Data'!$B$389:$O$5000,8,FALSE),"")</f>
        <v>0</v>
      </c>
      <c r="N373" s="114">
        <f>_xlfn.IFNA(VLOOKUP(B373,'[1]CDM Patients Data'!$B$389:$O$5000,9,FALSE),"")</f>
        <v>0</v>
      </c>
      <c r="O373" s="114">
        <f>_xlfn.IFNA(VLOOKUP(B373,'[1]CDM Patients Data'!$B$389:$O$5000,10,FALSE),"")</f>
        <v>0</v>
      </c>
      <c r="P373" s="106"/>
      <c r="Q373" s="136"/>
      <c r="R373" s="96" t="s">
        <v>79</v>
      </c>
      <c r="S373" s="137"/>
      <c r="T373" s="137"/>
      <c r="U373" s="137"/>
      <c r="V373" s="149"/>
      <c r="W373" s="118" t="s">
        <v>80</v>
      </c>
      <c r="X373" s="121">
        <v>28495269</v>
      </c>
      <c r="Y373" s="118">
        <f t="shared" si="20"/>
        <v>8.5485807</v>
      </c>
      <c r="Z373" s="125"/>
      <c r="AA373" s="122" t="s">
        <v>94</v>
      </c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>
        <v>4.33</v>
      </c>
      <c r="AS373" s="125">
        <v>8.66</v>
      </c>
      <c r="AT373" s="125" t="str">
        <f t="shared" si="18"/>
        <v>LOW</v>
      </c>
      <c r="AU373" s="125" t="str">
        <f t="shared" si="19"/>
        <v>MSS</v>
      </c>
      <c r="AV373" s="125"/>
      <c r="AW373" s="131"/>
      <c r="AX373" s="134"/>
      <c r="AY373" s="125"/>
      <c r="AZ373" s="125"/>
      <c r="BA373" s="151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31"/>
      <c r="BM373" s="134"/>
      <c r="BN373" s="125"/>
      <c r="BO373" s="125"/>
      <c r="BP373" s="151"/>
      <c r="BQ373" s="125"/>
      <c r="BR373" s="125"/>
      <c r="BS373" s="125"/>
      <c r="BT373" s="125"/>
      <c r="BU373" s="125"/>
      <c r="BV373" s="125"/>
      <c r="BW373" s="125"/>
      <c r="BX373" s="125"/>
      <c r="BY373" s="125"/>
      <c r="BZ373" s="125"/>
      <c r="CA373" s="125"/>
      <c r="CB373" s="125"/>
      <c r="CC373" s="135"/>
      <c r="CD373" s="136"/>
      <c r="CE373" s="137"/>
      <c r="CF373" s="137"/>
      <c r="CG373" s="138" t="s">
        <v>5382</v>
      </c>
      <c r="CH373" s="138"/>
      <c r="CI373" s="138"/>
      <c r="CJ373" s="138"/>
      <c r="CK373" s="138"/>
      <c r="CL373" s="138"/>
      <c r="CM373" s="138"/>
      <c r="CN373" s="138"/>
      <c r="CO373" s="140"/>
      <c r="CP373" s="90"/>
    </row>
    <row r="374" ht="15" hidden="1" spans="1:94">
      <c r="A374" s="97">
        <v>590</v>
      </c>
      <c r="B374" s="94" t="s">
        <v>6016</v>
      </c>
      <c r="C374" s="94" t="s">
        <v>6017</v>
      </c>
      <c r="D374" s="111" t="s">
        <v>71</v>
      </c>
      <c r="E374" s="137"/>
      <c r="F374" s="137"/>
      <c r="G374" s="137"/>
      <c r="H374" s="102" t="s">
        <v>675</v>
      </c>
      <c r="I374" s="96"/>
      <c r="J374" s="105"/>
      <c r="K374" s="106"/>
      <c r="L374" s="107" t="str">
        <f>_xlfn.IFNA(VLOOKUP(B374,'[1]CDM Patients Data'!$B$389:$O$5000,7,FALSE),"")</f>
        <v>Tongue</v>
      </c>
      <c r="M374" s="114">
        <f>_xlfn.IFNA(VLOOKUP(B374,'[1]CDM Patients Data'!$B$389:$O$5000,8,FALSE),"")</f>
        <v>0</v>
      </c>
      <c r="N374" s="114">
        <f>_xlfn.IFNA(VLOOKUP(B374,'[1]CDM Patients Data'!$B$389:$O$5000,9,FALSE),"")</f>
        <v>0</v>
      </c>
      <c r="O374" s="114">
        <f>_xlfn.IFNA(VLOOKUP(B374,'[1]CDM Patients Data'!$B$389:$O$5000,10,FALSE),"")</f>
        <v>0</v>
      </c>
      <c r="P374" s="106"/>
      <c r="Q374" s="136"/>
      <c r="R374" s="96" t="s">
        <v>79</v>
      </c>
      <c r="S374" s="137"/>
      <c r="T374" s="137"/>
      <c r="U374" s="137"/>
      <c r="V374" s="149"/>
      <c r="W374" s="118" t="s">
        <v>80</v>
      </c>
      <c r="X374" s="121">
        <v>16743765</v>
      </c>
      <c r="Y374" s="118">
        <f t="shared" si="20"/>
        <v>5.0231295</v>
      </c>
      <c r="Z374" s="125"/>
      <c r="AA374" s="122" t="s">
        <v>94</v>
      </c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>
        <v>0.09</v>
      </c>
      <c r="AS374" s="125">
        <v>10.14</v>
      </c>
      <c r="AT374" s="125" t="str">
        <f t="shared" si="18"/>
        <v>LOW</v>
      </c>
      <c r="AU374" s="125" t="str">
        <f t="shared" si="19"/>
        <v>MSS</v>
      </c>
      <c r="AV374" s="125"/>
      <c r="AW374" s="131"/>
      <c r="AX374" s="134"/>
      <c r="AY374" s="125"/>
      <c r="AZ374" s="125"/>
      <c r="BA374" s="151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31"/>
      <c r="BM374" s="134"/>
      <c r="BN374" s="125"/>
      <c r="BO374" s="125"/>
      <c r="BP374" s="151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35"/>
      <c r="CD374" s="136"/>
      <c r="CE374" s="137"/>
      <c r="CF374" s="137"/>
      <c r="CG374" s="138" t="s">
        <v>5382</v>
      </c>
      <c r="CH374" s="138"/>
      <c r="CI374" s="138"/>
      <c r="CJ374" s="138"/>
      <c r="CK374" s="138"/>
      <c r="CL374" s="138"/>
      <c r="CM374" s="138"/>
      <c r="CN374" s="138"/>
      <c r="CO374" s="140"/>
      <c r="CP374" s="90"/>
    </row>
    <row r="375" ht="15" hidden="1" spans="1:94">
      <c r="A375" s="97">
        <v>591</v>
      </c>
      <c r="B375" s="94" t="s">
        <v>6018</v>
      </c>
      <c r="C375" s="97" t="s">
        <v>6019</v>
      </c>
      <c r="D375" s="111" t="s">
        <v>6020</v>
      </c>
      <c r="E375" s="137"/>
      <c r="F375" s="137"/>
      <c r="G375" s="137"/>
      <c r="H375" s="102" t="s">
        <v>6021</v>
      </c>
      <c r="I375" s="96"/>
      <c r="J375" s="105"/>
      <c r="K375" s="106"/>
      <c r="L375" s="107" t="str">
        <f>_xlfn.IFNA(VLOOKUP(B375,'[1]CDM Patients Data'!$B$389:$O$5000,7,FALSE),"")</f>
        <v>Anaplastoc Ependyma Metastatic Spinal cord</v>
      </c>
      <c r="M375" s="114">
        <f>_xlfn.IFNA(VLOOKUP(B375,'[1]CDM Patients Data'!$B$389:$O$5000,8,FALSE),"")</f>
        <v>0</v>
      </c>
      <c r="N375" s="114">
        <f>_xlfn.IFNA(VLOOKUP(B375,'[1]CDM Patients Data'!$B$389:$O$5000,9,FALSE),"")</f>
        <v>0</v>
      </c>
      <c r="O375" s="114">
        <f>_xlfn.IFNA(VLOOKUP(B375,'[1]CDM Patients Data'!$B$389:$O$5000,10,FALSE),"")</f>
        <v>0</v>
      </c>
      <c r="P375" s="106"/>
      <c r="Q375" s="136"/>
      <c r="R375" s="96" t="s">
        <v>79</v>
      </c>
      <c r="S375" s="137"/>
      <c r="T375" s="137"/>
      <c r="U375" s="137"/>
      <c r="V375" s="149"/>
      <c r="W375" s="118" t="s">
        <v>80</v>
      </c>
      <c r="X375" s="121">
        <v>141165425</v>
      </c>
      <c r="Y375" s="118">
        <f t="shared" si="20"/>
        <v>42.3496275</v>
      </c>
      <c r="Z375" s="125"/>
      <c r="AA375" s="122" t="s">
        <v>94</v>
      </c>
      <c r="AB375" s="126" t="s">
        <v>401</v>
      </c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>
        <v>0.91</v>
      </c>
      <c r="AS375" s="125">
        <v>8.88</v>
      </c>
      <c r="AT375" s="125" t="str">
        <f t="shared" si="18"/>
        <v>LOW</v>
      </c>
      <c r="AU375" s="125" t="str">
        <f t="shared" si="19"/>
        <v>MSS</v>
      </c>
      <c r="AV375" s="125"/>
      <c r="AW375" s="131"/>
      <c r="AX375" s="134"/>
      <c r="AY375" s="125"/>
      <c r="AZ375" s="125"/>
      <c r="BA375" s="151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31"/>
      <c r="BM375" s="134"/>
      <c r="BN375" s="125"/>
      <c r="BO375" s="125"/>
      <c r="BP375" s="151"/>
      <c r="BQ375" s="125"/>
      <c r="BR375" s="125"/>
      <c r="BS375" s="125"/>
      <c r="BT375" s="125"/>
      <c r="BU375" s="125"/>
      <c r="BV375" s="125"/>
      <c r="BW375" s="125"/>
      <c r="BX375" s="125"/>
      <c r="BY375" s="125"/>
      <c r="BZ375" s="125"/>
      <c r="CA375" s="125"/>
      <c r="CB375" s="125"/>
      <c r="CC375" s="135"/>
      <c r="CD375" s="136"/>
      <c r="CE375" s="137"/>
      <c r="CF375" s="137"/>
      <c r="CG375" s="138" t="s">
        <v>5382</v>
      </c>
      <c r="CH375" s="138"/>
      <c r="CI375" s="138"/>
      <c r="CJ375" s="138"/>
      <c r="CK375" s="138"/>
      <c r="CL375" s="138"/>
      <c r="CM375" s="138"/>
      <c r="CN375" s="138"/>
      <c r="CO375" s="140"/>
      <c r="CP375" s="90"/>
    </row>
    <row r="376" ht="15" hidden="1" spans="1:94">
      <c r="A376" s="97">
        <v>593</v>
      </c>
      <c r="B376" s="94" t="s">
        <v>6022</v>
      </c>
      <c r="C376" s="94" t="s">
        <v>6023</v>
      </c>
      <c r="D376" s="111" t="s">
        <v>6024</v>
      </c>
      <c r="E376" s="137"/>
      <c r="F376" s="137"/>
      <c r="G376" s="137"/>
      <c r="H376" s="102" t="s">
        <v>354</v>
      </c>
      <c r="I376" s="96" t="s">
        <v>6025</v>
      </c>
      <c r="J376" s="105"/>
      <c r="K376" s="106"/>
      <c r="L376" s="107" t="str">
        <f>_xlfn.IFNA(VLOOKUP(B376,'[1]CDM Patients Data'!$B$389:$O$5000,7,FALSE),"")</f>
        <v>Breast</v>
      </c>
      <c r="M376" s="114">
        <f>_xlfn.IFNA(VLOOKUP(B376,'[1]CDM Patients Data'!$B$389:$O$5000,8,FALSE),"")</f>
        <v>0</v>
      </c>
      <c r="N376" s="114">
        <f>_xlfn.IFNA(VLOOKUP(B376,'[1]CDM Patients Data'!$B$389:$O$5000,9,FALSE),"")</f>
        <v>0</v>
      </c>
      <c r="O376" s="114">
        <f>_xlfn.IFNA(VLOOKUP(B376,'[1]CDM Patients Data'!$B$389:$O$5000,10,FALSE),"")</f>
        <v>0</v>
      </c>
      <c r="P376" s="106"/>
      <c r="Q376" s="136"/>
      <c r="R376" s="96" t="s">
        <v>79</v>
      </c>
      <c r="S376" s="137"/>
      <c r="T376" s="137"/>
      <c r="U376" s="137"/>
      <c r="V376" s="149"/>
      <c r="W376" s="118" t="s">
        <v>80</v>
      </c>
      <c r="X376" s="121">
        <v>20428664</v>
      </c>
      <c r="Y376" s="118">
        <f t="shared" si="20"/>
        <v>6.1285992</v>
      </c>
      <c r="Z376" s="125"/>
      <c r="AA376" s="122" t="s">
        <v>94</v>
      </c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>
        <v>1.49</v>
      </c>
      <c r="AS376" s="125">
        <v>10.54</v>
      </c>
      <c r="AT376" s="125" t="str">
        <f t="shared" si="18"/>
        <v>LOW</v>
      </c>
      <c r="AU376" s="125" t="str">
        <f t="shared" si="19"/>
        <v>MSS</v>
      </c>
      <c r="AV376" s="125"/>
      <c r="AW376" s="131"/>
      <c r="AX376" s="134"/>
      <c r="AY376" s="125"/>
      <c r="AZ376" s="125"/>
      <c r="BA376" s="151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31"/>
      <c r="BM376" s="134"/>
      <c r="BN376" s="125"/>
      <c r="BO376" s="125"/>
      <c r="BP376" s="151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35"/>
      <c r="CD376" s="136"/>
      <c r="CE376" s="137"/>
      <c r="CF376" s="137"/>
      <c r="CG376" s="138" t="s">
        <v>5382</v>
      </c>
      <c r="CH376" s="138"/>
      <c r="CI376" s="138"/>
      <c r="CJ376" s="138"/>
      <c r="CK376" s="138"/>
      <c r="CL376" s="138"/>
      <c r="CM376" s="138"/>
      <c r="CN376" s="138"/>
      <c r="CO376" s="140"/>
      <c r="CP376" s="90"/>
    </row>
    <row r="377" ht="15" hidden="1" spans="1:94">
      <c r="A377" s="97">
        <v>596</v>
      </c>
      <c r="B377" s="94" t="s">
        <v>6026</v>
      </c>
      <c r="C377" s="94" t="s">
        <v>6027</v>
      </c>
      <c r="D377" s="111" t="s">
        <v>111</v>
      </c>
      <c r="E377" s="137"/>
      <c r="F377" s="137"/>
      <c r="G377" s="137"/>
      <c r="H377" s="102" t="s">
        <v>6028</v>
      </c>
      <c r="I377" s="96"/>
      <c r="J377" s="105"/>
      <c r="K377" s="106"/>
      <c r="L377" s="107" t="str">
        <f>_xlfn.IFNA(VLOOKUP(B377,'[1]CDM Patients Data'!$B$389:$O$5000,7,FALSE),"")</f>
        <v>Peripheral Nerve Sheath Tumour (PNST)</v>
      </c>
      <c r="M377" s="114">
        <f>_xlfn.IFNA(VLOOKUP(B377,'[1]CDM Patients Data'!$B$389:$O$5000,8,FALSE),"")</f>
        <v>0</v>
      </c>
      <c r="N377" s="114">
        <f>_xlfn.IFNA(VLOOKUP(B377,'[1]CDM Patients Data'!$B$389:$O$5000,9,FALSE),"")</f>
        <v>0</v>
      </c>
      <c r="O377" s="114">
        <f>_xlfn.IFNA(VLOOKUP(B377,'[1]CDM Patients Data'!$B$389:$O$5000,10,FALSE),"")</f>
        <v>0</v>
      </c>
      <c r="P377" s="106"/>
      <c r="Q377" s="136"/>
      <c r="R377" s="96" t="s">
        <v>79</v>
      </c>
      <c r="S377" s="137"/>
      <c r="T377" s="137"/>
      <c r="U377" s="137"/>
      <c r="V377" s="149"/>
      <c r="W377" s="118" t="s">
        <v>80</v>
      </c>
      <c r="X377" s="121">
        <v>26053180</v>
      </c>
      <c r="Y377" s="118">
        <f t="shared" si="20"/>
        <v>7.815954</v>
      </c>
      <c r="Z377" s="125"/>
      <c r="AA377" s="122" t="s">
        <v>94</v>
      </c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 t="str">
        <f t="shared" si="18"/>
        <v>NA</v>
      </c>
      <c r="AU377" s="125" t="str">
        <f t="shared" si="19"/>
        <v>NA</v>
      </c>
      <c r="AV377" s="125"/>
      <c r="AW377" s="131"/>
      <c r="AX377" s="134"/>
      <c r="AY377" s="125"/>
      <c r="AZ377" s="125"/>
      <c r="BA377" s="151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31"/>
      <c r="BM377" s="134"/>
      <c r="BN377" s="125"/>
      <c r="BO377" s="125"/>
      <c r="BP377" s="151"/>
      <c r="BQ377" s="125"/>
      <c r="BR377" s="125"/>
      <c r="BS377" s="125"/>
      <c r="BT377" s="125"/>
      <c r="BU377" s="125"/>
      <c r="BV377" s="125"/>
      <c r="BW377" s="125"/>
      <c r="BX377" s="125"/>
      <c r="BY377" s="125"/>
      <c r="BZ377" s="125"/>
      <c r="CA377" s="125"/>
      <c r="CB377" s="125"/>
      <c r="CC377" s="135"/>
      <c r="CD377" s="136"/>
      <c r="CE377" s="137"/>
      <c r="CF377" s="137"/>
      <c r="CG377" s="138" t="s">
        <v>80</v>
      </c>
      <c r="CH377" s="138"/>
      <c r="CI377" s="138"/>
      <c r="CJ377" s="138"/>
      <c r="CK377" s="138"/>
      <c r="CL377" s="138"/>
      <c r="CM377" s="138"/>
      <c r="CN377" s="138"/>
      <c r="CO377" s="140"/>
      <c r="CP377" s="90"/>
    </row>
    <row r="378" ht="15" hidden="1" spans="1:94">
      <c r="A378" s="97">
        <v>597</v>
      </c>
      <c r="B378" s="94" t="s">
        <v>6029</v>
      </c>
      <c r="C378" s="94" t="s">
        <v>6030</v>
      </c>
      <c r="D378" s="111" t="s">
        <v>6031</v>
      </c>
      <c r="E378" s="137"/>
      <c r="F378" s="137"/>
      <c r="G378" s="137"/>
      <c r="H378" s="102" t="s">
        <v>6032</v>
      </c>
      <c r="I378" s="96"/>
      <c r="J378" s="105"/>
      <c r="K378" s="106"/>
      <c r="L378" s="107" t="str">
        <f>_xlfn.IFNA(VLOOKUP(B378,'[1]CDM Patients Data'!$B$389:$O$5000,7,FALSE),"")</f>
        <v>Lung</v>
      </c>
      <c r="M378" s="114" t="str">
        <f>_xlfn.IFNA(VLOOKUP(B378,'[1]CDM Patients Data'!$B$389:$O$5000,8,FALSE),"")</f>
        <v>Lower lobe, lung</v>
      </c>
      <c r="N378" s="114" t="str">
        <f>_xlfn.IFNA(VLOOKUP(B378,'[1]CDM Patients Data'!$B$389:$O$5000,9,FALSE),"")</f>
        <v>Adenocarcinoma, NOS</v>
      </c>
      <c r="O378" s="114" t="str">
        <f>_xlfn.IFNA(VLOOKUP(B378,'[1]CDM Patients Data'!$B$389:$O$5000,10,FALSE),"")</f>
        <v>Right</v>
      </c>
      <c r="P378" s="106"/>
      <c r="Q378" s="136"/>
      <c r="R378" s="96" t="s">
        <v>79</v>
      </c>
      <c r="S378" s="137"/>
      <c r="T378" s="137"/>
      <c r="U378" s="137"/>
      <c r="V378" s="149"/>
      <c r="W378" s="118" t="s">
        <v>80</v>
      </c>
      <c r="X378" s="121">
        <v>30193567</v>
      </c>
      <c r="Y378" s="118">
        <f t="shared" si="20"/>
        <v>9.0580701</v>
      </c>
      <c r="Z378" s="125"/>
      <c r="AA378" s="122" t="s">
        <v>94</v>
      </c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>
        <v>2.94</v>
      </c>
      <c r="AS378" s="125">
        <v>8.21</v>
      </c>
      <c r="AT378" s="125" t="str">
        <f t="shared" si="18"/>
        <v>LOW</v>
      </c>
      <c r="AU378" s="125" t="str">
        <f t="shared" si="19"/>
        <v>MSS</v>
      </c>
      <c r="AV378" s="125"/>
      <c r="AW378" s="131"/>
      <c r="AX378" s="134"/>
      <c r="AY378" s="125"/>
      <c r="AZ378" s="125"/>
      <c r="BA378" s="151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31"/>
      <c r="BM378" s="134"/>
      <c r="BN378" s="125"/>
      <c r="BO378" s="125"/>
      <c r="BP378" s="151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35"/>
      <c r="CD378" s="136"/>
      <c r="CE378" s="137"/>
      <c r="CF378" s="137"/>
      <c r="CG378" s="138" t="s">
        <v>80</v>
      </c>
      <c r="CH378" s="138"/>
      <c r="CI378" s="138"/>
      <c r="CJ378" s="138"/>
      <c r="CK378" s="138"/>
      <c r="CL378" s="138"/>
      <c r="CM378" s="138"/>
      <c r="CN378" s="138"/>
      <c r="CO378" s="140"/>
      <c r="CP378" s="90"/>
    </row>
    <row r="379" ht="15" hidden="1" spans="1:94">
      <c r="A379" s="97">
        <v>598</v>
      </c>
      <c r="B379" s="94" t="s">
        <v>6033</v>
      </c>
      <c r="C379" s="94" t="s">
        <v>6034</v>
      </c>
      <c r="D379" s="111" t="s">
        <v>71</v>
      </c>
      <c r="E379" s="137"/>
      <c r="F379" s="137"/>
      <c r="G379" s="137"/>
      <c r="H379" s="102" t="s">
        <v>6035</v>
      </c>
      <c r="I379" s="96"/>
      <c r="J379" s="105"/>
      <c r="K379" s="106"/>
      <c r="L379" s="107" t="str">
        <f>_xlfn.IFNA(VLOOKUP(B379,'[1]CDM Patients Data'!$B$389:$O$5000,7,FALSE),"")</f>
        <v>Rectum</v>
      </c>
      <c r="M379" s="114">
        <f>_xlfn.IFNA(VLOOKUP(B379,'[1]CDM Patients Data'!$B$389:$O$5000,8,FALSE),"")</f>
        <v>0</v>
      </c>
      <c r="N379" s="114">
        <f>_xlfn.IFNA(VLOOKUP(B379,'[1]CDM Patients Data'!$B$389:$O$5000,9,FALSE),"")</f>
        <v>0</v>
      </c>
      <c r="O379" s="114">
        <f>_xlfn.IFNA(VLOOKUP(B379,'[1]CDM Patients Data'!$B$389:$O$5000,10,FALSE),"")</f>
        <v>0</v>
      </c>
      <c r="P379" s="106"/>
      <c r="Q379" s="136"/>
      <c r="R379" s="96" t="s">
        <v>79</v>
      </c>
      <c r="S379" s="137"/>
      <c r="T379" s="137"/>
      <c r="U379" s="137"/>
      <c r="V379" s="149"/>
      <c r="W379" s="118" t="s">
        <v>80</v>
      </c>
      <c r="X379" s="121">
        <v>30635979</v>
      </c>
      <c r="Y379" s="118">
        <f t="shared" si="20"/>
        <v>9.1907937</v>
      </c>
      <c r="Z379" s="125"/>
      <c r="AA379" s="122" t="s">
        <v>94</v>
      </c>
      <c r="AB379" s="126" t="s">
        <v>279</v>
      </c>
      <c r="AC379" s="126" t="s">
        <v>118</v>
      </c>
      <c r="AD379" s="126" t="s">
        <v>4945</v>
      </c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>
        <v>6.41</v>
      </c>
      <c r="AS379" s="125">
        <v>8.41</v>
      </c>
      <c r="AT379" s="125" t="str">
        <f t="shared" si="18"/>
        <v>LOW</v>
      </c>
      <c r="AU379" s="125" t="str">
        <f t="shared" si="19"/>
        <v>MSS</v>
      </c>
      <c r="AV379" s="125"/>
      <c r="AW379" s="131"/>
      <c r="AX379" s="134"/>
      <c r="AY379" s="125"/>
      <c r="AZ379" s="125"/>
      <c r="BA379" s="151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31"/>
      <c r="BM379" s="134"/>
      <c r="BN379" s="125"/>
      <c r="BO379" s="125"/>
      <c r="BP379" s="151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35"/>
      <c r="CD379" s="136"/>
      <c r="CE379" s="137"/>
      <c r="CF379" s="137"/>
      <c r="CG379" s="138" t="s">
        <v>5382</v>
      </c>
      <c r="CH379" s="138"/>
      <c r="CI379" s="138"/>
      <c r="CJ379" s="138"/>
      <c r="CK379" s="138"/>
      <c r="CL379" s="138"/>
      <c r="CM379" s="138"/>
      <c r="CN379" s="138"/>
      <c r="CO379" s="140"/>
      <c r="CP379" s="90"/>
    </row>
    <row r="380" ht="15" hidden="1" spans="1:94">
      <c r="A380" s="97">
        <v>599</v>
      </c>
      <c r="B380" s="94" t="s">
        <v>6036</v>
      </c>
      <c r="C380" s="94" t="s">
        <v>6037</v>
      </c>
      <c r="D380" s="111" t="s">
        <v>111</v>
      </c>
      <c r="E380" s="137"/>
      <c r="F380" s="137"/>
      <c r="G380" s="137"/>
      <c r="H380" s="102" t="s">
        <v>6038</v>
      </c>
      <c r="I380" s="96"/>
      <c r="J380" s="105"/>
      <c r="K380" s="106"/>
      <c r="L380" s="107" t="str">
        <f>_xlfn.IFNA(VLOOKUP(B380,'[1]CDM Patients Data'!$B$389:$O$5000,7,FALSE),"")</f>
        <v>Pancreas</v>
      </c>
      <c r="M380" s="114">
        <f>_xlfn.IFNA(VLOOKUP(B380,'[1]CDM Patients Data'!$B$389:$O$5000,8,FALSE),"")</f>
        <v>0</v>
      </c>
      <c r="N380" s="114">
        <f>_xlfn.IFNA(VLOOKUP(B380,'[1]CDM Patients Data'!$B$389:$O$5000,9,FALSE),"")</f>
        <v>0</v>
      </c>
      <c r="O380" s="114">
        <f>_xlfn.IFNA(VLOOKUP(B380,'[1]CDM Patients Data'!$B$389:$O$5000,10,FALSE),"")</f>
        <v>0</v>
      </c>
      <c r="P380" s="106"/>
      <c r="Q380" s="136"/>
      <c r="R380" s="96"/>
      <c r="S380" s="137"/>
      <c r="T380" s="137"/>
      <c r="U380" s="137"/>
      <c r="V380" s="149"/>
      <c r="W380" s="118"/>
      <c r="X380" s="119"/>
      <c r="Y380" s="118">
        <f t="shared" si="20"/>
        <v>0</v>
      </c>
      <c r="Z380" s="125"/>
      <c r="AA380" s="123" t="s">
        <v>4941</v>
      </c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>
        <v>4.21</v>
      </c>
      <c r="AS380" s="125">
        <v>9.23</v>
      </c>
      <c r="AT380" s="125" t="str">
        <f t="shared" si="18"/>
        <v>LOW</v>
      </c>
      <c r="AU380" s="125" t="str">
        <f t="shared" si="19"/>
        <v>MSS</v>
      </c>
      <c r="AV380" s="125"/>
      <c r="AW380" s="131"/>
      <c r="AX380" s="134"/>
      <c r="AY380" s="125"/>
      <c r="AZ380" s="125"/>
      <c r="BA380" s="151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31"/>
      <c r="BM380" s="134"/>
      <c r="BN380" s="125"/>
      <c r="BO380" s="125"/>
      <c r="BP380" s="151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35"/>
      <c r="CD380" s="136"/>
      <c r="CE380" s="137"/>
      <c r="CF380" s="137"/>
      <c r="CG380" s="138"/>
      <c r="CH380" s="138"/>
      <c r="CI380" s="138"/>
      <c r="CJ380" s="138"/>
      <c r="CK380" s="138"/>
      <c r="CL380" s="138"/>
      <c r="CM380" s="138"/>
      <c r="CN380" s="138"/>
      <c r="CO380" s="140"/>
      <c r="CP380" s="90"/>
    </row>
    <row r="381" ht="15" hidden="1" spans="1:94">
      <c r="A381" s="97">
        <v>600</v>
      </c>
      <c r="B381" s="94" t="s">
        <v>6039</v>
      </c>
      <c r="C381" s="94" t="s">
        <v>3512</v>
      </c>
      <c r="D381" s="111" t="s">
        <v>99</v>
      </c>
      <c r="E381" s="137"/>
      <c r="F381" s="137"/>
      <c r="G381" s="137"/>
      <c r="H381" s="102"/>
      <c r="I381" s="96"/>
      <c r="J381" s="105"/>
      <c r="K381" s="106"/>
      <c r="L381" s="107" t="str">
        <f>_xlfn.IFNA(VLOOKUP(B381,'[1]CDM Patients Data'!$B$389:$O$5000,7,FALSE),"")</f>
        <v>Breast</v>
      </c>
      <c r="M381" s="114">
        <f>_xlfn.IFNA(VLOOKUP(B381,'[1]CDM Patients Data'!$B$389:$O$5000,8,FALSE),"")</f>
        <v>0</v>
      </c>
      <c r="N381" s="114">
        <f>_xlfn.IFNA(VLOOKUP(B381,'[1]CDM Patients Data'!$B$389:$O$5000,9,FALSE),"")</f>
        <v>0</v>
      </c>
      <c r="O381" s="114">
        <f>_xlfn.IFNA(VLOOKUP(B381,'[1]CDM Patients Data'!$B$389:$O$5000,10,FALSE),"")</f>
        <v>0</v>
      </c>
      <c r="P381" s="106"/>
      <c r="Q381" s="136"/>
      <c r="R381" s="96" t="s">
        <v>79</v>
      </c>
      <c r="S381" s="137"/>
      <c r="T381" s="137"/>
      <c r="U381" s="137"/>
      <c r="V381" s="149"/>
      <c r="W381" s="118" t="s">
        <v>80</v>
      </c>
      <c r="X381" s="121">
        <v>58055350</v>
      </c>
      <c r="Y381" s="118">
        <f t="shared" si="20"/>
        <v>17.416605</v>
      </c>
      <c r="Z381" s="125"/>
      <c r="AA381" s="122" t="s">
        <v>718</v>
      </c>
      <c r="AB381" s="126" t="s">
        <v>118</v>
      </c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 t="str">
        <f t="shared" si="18"/>
        <v>NA</v>
      </c>
      <c r="AU381" s="125" t="str">
        <f t="shared" si="19"/>
        <v>NA</v>
      </c>
      <c r="AV381" s="125"/>
      <c r="AW381" s="131"/>
      <c r="AX381" s="134"/>
      <c r="AY381" s="125"/>
      <c r="AZ381" s="125"/>
      <c r="BA381" s="151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31"/>
      <c r="BM381" s="134"/>
      <c r="BN381" s="125"/>
      <c r="BO381" s="125"/>
      <c r="BP381" s="151"/>
      <c r="BQ381" s="125"/>
      <c r="BR381" s="125"/>
      <c r="BS381" s="125"/>
      <c r="BT381" s="125"/>
      <c r="BU381" s="125"/>
      <c r="BV381" s="125"/>
      <c r="BW381" s="125"/>
      <c r="BX381" s="125"/>
      <c r="BY381" s="125"/>
      <c r="BZ381" s="125"/>
      <c r="CA381" s="125"/>
      <c r="CB381" s="125"/>
      <c r="CC381" s="135"/>
      <c r="CD381" s="136"/>
      <c r="CE381" s="137"/>
      <c r="CF381" s="137"/>
      <c r="CG381" s="138" t="s">
        <v>5382</v>
      </c>
      <c r="CH381" s="138"/>
      <c r="CI381" s="138"/>
      <c r="CJ381" s="138"/>
      <c r="CK381" s="138"/>
      <c r="CL381" s="138"/>
      <c r="CM381" s="138"/>
      <c r="CN381" s="138"/>
      <c r="CO381" s="140"/>
      <c r="CP381" s="90"/>
    </row>
    <row r="382" ht="15" hidden="1" spans="1:94">
      <c r="A382" s="97">
        <v>601</v>
      </c>
      <c r="B382" s="94" t="s">
        <v>6040</v>
      </c>
      <c r="C382" s="99" t="s">
        <v>6041</v>
      </c>
      <c r="D382" s="111" t="s">
        <v>99</v>
      </c>
      <c r="E382" s="137"/>
      <c r="F382" s="137"/>
      <c r="G382" s="137"/>
      <c r="H382" s="102" t="s">
        <v>603</v>
      </c>
      <c r="I382" s="96"/>
      <c r="J382" s="105"/>
      <c r="K382" s="106"/>
      <c r="L382" s="107" t="str">
        <f>_xlfn.IFNA(VLOOKUP(B382,'[1]CDM Patients Data'!$B$389:$O$5000,7,FALSE),"")</f>
        <v>Breast</v>
      </c>
      <c r="M382" s="114">
        <f>_xlfn.IFNA(VLOOKUP(B382,'[1]CDM Patients Data'!$B$389:$O$5000,8,FALSE),"")</f>
        <v>0</v>
      </c>
      <c r="N382" s="114">
        <f>_xlfn.IFNA(VLOOKUP(B382,'[1]CDM Patients Data'!$B$389:$O$5000,9,FALSE),"")</f>
        <v>0</v>
      </c>
      <c r="O382" s="114">
        <f>_xlfn.IFNA(VLOOKUP(B382,'[1]CDM Patients Data'!$B$389:$O$5000,10,FALSE),"")</f>
        <v>0</v>
      </c>
      <c r="P382" s="106"/>
      <c r="Q382" s="136"/>
      <c r="R382" s="96" t="s">
        <v>79</v>
      </c>
      <c r="S382" s="137"/>
      <c r="T382" s="137"/>
      <c r="U382" s="137"/>
      <c r="V382" s="149"/>
      <c r="W382" s="118" t="s">
        <v>80</v>
      </c>
      <c r="X382" s="160">
        <v>17051250</v>
      </c>
      <c r="Y382" s="118">
        <f t="shared" si="20"/>
        <v>5.115375</v>
      </c>
      <c r="Z382" s="125"/>
      <c r="AA382" s="122" t="s">
        <v>94</v>
      </c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 t="str">
        <f t="shared" si="18"/>
        <v>NA</v>
      </c>
      <c r="AU382" s="125" t="str">
        <f t="shared" si="19"/>
        <v>NA</v>
      </c>
      <c r="AV382" s="125"/>
      <c r="AW382" s="131"/>
      <c r="AX382" s="134"/>
      <c r="AY382" s="125"/>
      <c r="AZ382" s="125"/>
      <c r="BA382" s="151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31"/>
      <c r="BM382" s="134"/>
      <c r="BN382" s="125"/>
      <c r="BO382" s="125"/>
      <c r="BP382" s="151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35"/>
      <c r="CD382" s="136"/>
      <c r="CE382" s="137"/>
      <c r="CF382" s="137"/>
      <c r="CG382" s="138" t="s">
        <v>5382</v>
      </c>
      <c r="CH382" s="138"/>
      <c r="CI382" s="138"/>
      <c r="CJ382" s="138"/>
      <c r="CK382" s="138"/>
      <c r="CL382" s="138"/>
      <c r="CM382" s="138"/>
      <c r="CN382" s="138"/>
      <c r="CO382" s="140"/>
      <c r="CP382" s="90"/>
    </row>
    <row r="383" ht="15" hidden="1" spans="1:94">
      <c r="A383" s="97">
        <v>602</v>
      </c>
      <c r="B383" s="94" t="s">
        <v>6042</v>
      </c>
      <c r="C383" s="99" t="s">
        <v>6043</v>
      </c>
      <c r="D383" s="111" t="s">
        <v>6044</v>
      </c>
      <c r="E383" s="137"/>
      <c r="F383" s="137"/>
      <c r="G383" s="137"/>
      <c r="H383" s="102" t="s">
        <v>6045</v>
      </c>
      <c r="I383" s="96"/>
      <c r="J383" s="105"/>
      <c r="K383" s="106"/>
      <c r="L383" s="107" t="str">
        <f>_xlfn.IFNA(VLOOKUP(B383,'[1]CDM Patients Data'!$B$389:$O$5000,7,FALSE),"")</f>
        <v>Colon</v>
      </c>
      <c r="M383" s="114">
        <f>_xlfn.IFNA(VLOOKUP(B383,'[1]CDM Patients Data'!$B$389:$O$5000,8,FALSE),"")</f>
        <v>0</v>
      </c>
      <c r="N383" s="114">
        <f>_xlfn.IFNA(VLOOKUP(B383,'[1]CDM Patients Data'!$B$389:$O$5000,9,FALSE),"")</f>
        <v>0</v>
      </c>
      <c r="O383" s="114">
        <f>_xlfn.IFNA(VLOOKUP(B383,'[1]CDM Patients Data'!$B$389:$O$5000,10,FALSE),"")</f>
        <v>0</v>
      </c>
      <c r="P383" s="106"/>
      <c r="Q383" s="136"/>
      <c r="R383" s="96"/>
      <c r="S383" s="137"/>
      <c r="T383" s="137"/>
      <c r="U383" s="137"/>
      <c r="V383" s="149"/>
      <c r="W383" s="118"/>
      <c r="X383" s="119"/>
      <c r="Y383" s="118">
        <f t="shared" si="20"/>
        <v>0</v>
      </c>
      <c r="Z383" s="125"/>
      <c r="AA383" s="123" t="s">
        <v>4941</v>
      </c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 t="str">
        <f t="shared" si="18"/>
        <v>NA</v>
      </c>
      <c r="AU383" s="125" t="str">
        <f t="shared" si="19"/>
        <v>NA</v>
      </c>
      <c r="AV383" s="125"/>
      <c r="AW383" s="131"/>
      <c r="AX383" s="134"/>
      <c r="AY383" s="125"/>
      <c r="AZ383" s="125"/>
      <c r="BA383" s="151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31"/>
      <c r="BM383" s="134"/>
      <c r="BN383" s="125"/>
      <c r="BO383" s="125"/>
      <c r="BP383" s="151"/>
      <c r="BQ383" s="125"/>
      <c r="BR383" s="125"/>
      <c r="BS383" s="125"/>
      <c r="BT383" s="125"/>
      <c r="BU383" s="125"/>
      <c r="BV383" s="125"/>
      <c r="BW383" s="125"/>
      <c r="BX383" s="125"/>
      <c r="BY383" s="125"/>
      <c r="BZ383" s="125"/>
      <c r="CA383" s="125"/>
      <c r="CB383" s="125"/>
      <c r="CC383" s="135"/>
      <c r="CD383" s="136"/>
      <c r="CE383" s="137"/>
      <c r="CF383" s="137"/>
      <c r="CG383" s="138"/>
      <c r="CH383" s="138"/>
      <c r="CI383" s="138"/>
      <c r="CJ383" s="138"/>
      <c r="CK383" s="138"/>
      <c r="CL383" s="138"/>
      <c r="CM383" s="138"/>
      <c r="CN383" s="138"/>
      <c r="CO383" s="140"/>
      <c r="CP383" s="90"/>
    </row>
    <row r="384" ht="15" hidden="1" spans="1:94">
      <c r="A384" s="97">
        <v>603</v>
      </c>
      <c r="B384" s="94" t="s">
        <v>6046</v>
      </c>
      <c r="C384" s="99" t="s">
        <v>6047</v>
      </c>
      <c r="D384" s="111" t="s">
        <v>71</v>
      </c>
      <c r="E384" s="137"/>
      <c r="F384" s="137"/>
      <c r="G384" s="137"/>
      <c r="H384" s="102" t="s">
        <v>6048</v>
      </c>
      <c r="I384" s="96"/>
      <c r="J384" s="105"/>
      <c r="K384" s="106"/>
      <c r="L384" s="107" t="str">
        <f>_xlfn.IFNA(VLOOKUP(B384,'[1]CDM Patients Data'!$B$389:$O$5000,7,FALSE),"")</f>
        <v>Left ureter</v>
      </c>
      <c r="M384" s="114">
        <f>_xlfn.IFNA(VLOOKUP(B384,'[1]CDM Patients Data'!$B$389:$O$5000,8,FALSE),"")</f>
        <v>0</v>
      </c>
      <c r="N384" s="114">
        <f>_xlfn.IFNA(VLOOKUP(B384,'[1]CDM Patients Data'!$B$389:$O$5000,9,FALSE),"")</f>
        <v>0</v>
      </c>
      <c r="O384" s="114">
        <f>_xlfn.IFNA(VLOOKUP(B384,'[1]CDM Patients Data'!$B$389:$O$5000,10,FALSE),"")</f>
        <v>0</v>
      </c>
      <c r="P384" s="106"/>
      <c r="Q384" s="136"/>
      <c r="R384" s="96"/>
      <c r="S384" s="137"/>
      <c r="T384" s="137"/>
      <c r="U384" s="137"/>
      <c r="V384" s="149"/>
      <c r="W384" s="118"/>
      <c r="X384" s="119"/>
      <c r="Y384" s="118">
        <f t="shared" si="20"/>
        <v>0</v>
      </c>
      <c r="Z384" s="125"/>
      <c r="AA384" s="123" t="s">
        <v>4941</v>
      </c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 t="str">
        <f t="shared" si="18"/>
        <v>NA</v>
      </c>
      <c r="AU384" s="125" t="str">
        <f t="shared" si="19"/>
        <v>NA</v>
      </c>
      <c r="AV384" s="125"/>
      <c r="AW384" s="131"/>
      <c r="AX384" s="134"/>
      <c r="AY384" s="125"/>
      <c r="AZ384" s="125"/>
      <c r="BA384" s="151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31"/>
      <c r="BM384" s="134"/>
      <c r="BN384" s="125"/>
      <c r="BO384" s="125"/>
      <c r="BP384" s="151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35"/>
      <c r="CD384" s="136"/>
      <c r="CE384" s="137"/>
      <c r="CF384" s="137"/>
      <c r="CG384" s="138"/>
      <c r="CH384" s="138"/>
      <c r="CI384" s="138"/>
      <c r="CJ384" s="138"/>
      <c r="CK384" s="138"/>
      <c r="CL384" s="138"/>
      <c r="CM384" s="138"/>
      <c r="CN384" s="138"/>
      <c r="CO384" s="140"/>
      <c r="CP384" s="90"/>
    </row>
    <row r="385" ht="15" hidden="1" spans="1:94">
      <c r="A385" s="97">
        <v>604</v>
      </c>
      <c r="B385" s="94" t="s">
        <v>6049</v>
      </c>
      <c r="C385" s="97" t="s">
        <v>6050</v>
      </c>
      <c r="D385" s="111" t="s">
        <v>71</v>
      </c>
      <c r="E385" s="137"/>
      <c r="F385" s="137"/>
      <c r="G385" s="137"/>
      <c r="H385" s="145" t="s">
        <v>1168</v>
      </c>
      <c r="I385" s="96"/>
      <c r="J385" s="105"/>
      <c r="K385" s="106"/>
      <c r="L385" s="107" t="str">
        <f>_xlfn.IFNA(VLOOKUP(B385,'[1]CDM Patients Data'!$B$389:$O$5000,7,FALSE),"")</f>
        <v>Arm</v>
      </c>
      <c r="M385" s="114">
        <f>_xlfn.IFNA(VLOOKUP(B385,'[1]CDM Patients Data'!$B$389:$O$5000,8,FALSE),"")</f>
        <v>0</v>
      </c>
      <c r="N385" s="114">
        <f>_xlfn.IFNA(VLOOKUP(B385,'[1]CDM Patients Data'!$B$389:$O$5000,9,FALSE),"")</f>
        <v>0</v>
      </c>
      <c r="O385" s="114">
        <f>_xlfn.IFNA(VLOOKUP(B385,'[1]CDM Patients Data'!$B$389:$O$5000,10,FALSE),"")</f>
        <v>0</v>
      </c>
      <c r="P385" s="106"/>
      <c r="Q385" s="136"/>
      <c r="R385" s="96" t="s">
        <v>79</v>
      </c>
      <c r="S385" s="137"/>
      <c r="T385" s="137"/>
      <c r="U385" s="137"/>
      <c r="V385" s="149"/>
      <c r="W385" s="118" t="s">
        <v>80</v>
      </c>
      <c r="X385" s="121">
        <v>67510340</v>
      </c>
      <c r="Y385" s="118">
        <f t="shared" si="20"/>
        <v>20.253102</v>
      </c>
      <c r="Z385" s="125"/>
      <c r="AA385" s="122" t="s">
        <v>81</v>
      </c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 t="str">
        <f t="shared" si="18"/>
        <v>NA</v>
      </c>
      <c r="AU385" s="125" t="str">
        <f t="shared" si="19"/>
        <v>NA</v>
      </c>
      <c r="AV385" s="125"/>
      <c r="AW385" s="131"/>
      <c r="AX385" s="134"/>
      <c r="AY385" s="125"/>
      <c r="AZ385" s="125"/>
      <c r="BA385" s="151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31"/>
      <c r="BM385" s="134"/>
      <c r="BN385" s="125"/>
      <c r="BO385" s="125"/>
      <c r="BP385" s="151"/>
      <c r="BQ385" s="125"/>
      <c r="BR385" s="125"/>
      <c r="BS385" s="125"/>
      <c r="BT385" s="125"/>
      <c r="BU385" s="125"/>
      <c r="BV385" s="125"/>
      <c r="BW385" s="125"/>
      <c r="BX385" s="125"/>
      <c r="BY385" s="125"/>
      <c r="BZ385" s="125"/>
      <c r="CA385" s="125"/>
      <c r="CB385" s="125"/>
      <c r="CC385" s="135"/>
      <c r="CD385" s="136"/>
      <c r="CE385" s="137"/>
      <c r="CF385" s="137"/>
      <c r="CG385" s="138" t="s">
        <v>6051</v>
      </c>
      <c r="CH385" s="138"/>
      <c r="CI385" s="138"/>
      <c r="CJ385" s="138"/>
      <c r="CK385" s="138"/>
      <c r="CL385" s="138"/>
      <c r="CM385" s="138"/>
      <c r="CN385" s="138"/>
      <c r="CO385" s="140"/>
      <c r="CP385" s="90"/>
    </row>
    <row r="386" ht="15" hidden="1" spans="1:94">
      <c r="A386" s="97">
        <v>605</v>
      </c>
      <c r="B386" s="94" t="s">
        <v>6052</v>
      </c>
      <c r="C386" s="99" t="s">
        <v>6053</v>
      </c>
      <c r="D386" s="111" t="s">
        <v>122</v>
      </c>
      <c r="E386" s="137"/>
      <c r="F386" s="137"/>
      <c r="G386" s="137"/>
      <c r="H386" s="102" t="s">
        <v>6054</v>
      </c>
      <c r="I386" s="96"/>
      <c r="J386" s="105"/>
      <c r="K386" s="106"/>
      <c r="L386" s="107" t="str">
        <f>_xlfn.IFNA(VLOOKUP(B386,'[1]CDM Patients Data'!$B$389:$O$5000,7,FALSE),"")</f>
        <v>? Liver</v>
      </c>
      <c r="M386" s="114">
        <f>_xlfn.IFNA(VLOOKUP(B386,'[1]CDM Patients Data'!$B$389:$O$5000,8,FALSE),"")</f>
        <v>0</v>
      </c>
      <c r="N386" s="114">
        <f>_xlfn.IFNA(VLOOKUP(B386,'[1]CDM Patients Data'!$B$389:$O$5000,9,FALSE),"")</f>
        <v>0</v>
      </c>
      <c r="O386" s="114">
        <f>_xlfn.IFNA(VLOOKUP(B386,'[1]CDM Patients Data'!$B$389:$O$5000,10,FALSE),"")</f>
        <v>0</v>
      </c>
      <c r="P386" s="106"/>
      <c r="Q386" s="136"/>
      <c r="R386" s="96" t="s">
        <v>79</v>
      </c>
      <c r="S386" s="137"/>
      <c r="T386" s="137"/>
      <c r="U386" s="137"/>
      <c r="V386" s="149"/>
      <c r="W386" s="118" t="s">
        <v>80</v>
      </c>
      <c r="X386" s="121">
        <v>63958787</v>
      </c>
      <c r="Y386" s="118">
        <f t="shared" si="20"/>
        <v>19.1876361</v>
      </c>
      <c r="Z386" s="125"/>
      <c r="AA386" s="122" t="s">
        <v>81</v>
      </c>
      <c r="AB386" s="126" t="s">
        <v>1530</v>
      </c>
      <c r="AC386" s="126" t="s">
        <v>118</v>
      </c>
      <c r="AD386" s="126" t="s">
        <v>184</v>
      </c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>
        <v>13.32</v>
      </c>
      <c r="AS386" s="125">
        <v>8.28</v>
      </c>
      <c r="AT386" s="125" t="str">
        <f t="shared" si="18"/>
        <v>LOW</v>
      </c>
      <c r="AU386" s="125" t="str">
        <f t="shared" si="19"/>
        <v>MSS</v>
      </c>
      <c r="AV386" s="125"/>
      <c r="AW386" s="131"/>
      <c r="AX386" s="134"/>
      <c r="AY386" s="125"/>
      <c r="AZ386" s="125"/>
      <c r="BA386" s="151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31"/>
      <c r="BM386" s="134"/>
      <c r="BN386" s="125"/>
      <c r="BO386" s="125"/>
      <c r="BP386" s="151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35"/>
      <c r="CD386" s="136"/>
      <c r="CE386" s="137"/>
      <c r="CF386" s="137"/>
      <c r="CG386" s="138" t="s">
        <v>80</v>
      </c>
      <c r="CH386" s="138"/>
      <c r="CI386" s="138"/>
      <c r="CJ386" s="138"/>
      <c r="CK386" s="138"/>
      <c r="CL386" s="138"/>
      <c r="CM386" s="138"/>
      <c r="CN386" s="138"/>
      <c r="CO386" s="140"/>
      <c r="CP386" s="90"/>
    </row>
    <row r="387" ht="15" hidden="1" spans="1:94">
      <c r="A387" s="97">
        <v>606</v>
      </c>
      <c r="B387" s="94" t="s">
        <v>6055</v>
      </c>
      <c r="C387" s="97" t="s">
        <v>6056</v>
      </c>
      <c r="D387" s="111" t="s">
        <v>122</v>
      </c>
      <c r="E387" s="137"/>
      <c r="F387" s="137"/>
      <c r="G387" s="137"/>
      <c r="H387" s="102" t="s">
        <v>6057</v>
      </c>
      <c r="I387" s="96"/>
      <c r="J387" s="105"/>
      <c r="K387" s="106"/>
      <c r="L387" s="107" t="str">
        <f>_xlfn.IFNA(VLOOKUP(B387,'[1]CDM Patients Data'!$B$389:$O$5000,7,FALSE),"")</f>
        <v>Esophagus</v>
      </c>
      <c r="M387" s="114">
        <f>_xlfn.IFNA(VLOOKUP(B387,'[1]CDM Patients Data'!$B$389:$O$5000,8,FALSE),"")</f>
        <v>0</v>
      </c>
      <c r="N387" s="114">
        <f>_xlfn.IFNA(VLOOKUP(B387,'[1]CDM Patients Data'!$B$389:$O$5000,9,FALSE),"")</f>
        <v>0</v>
      </c>
      <c r="O387" s="114">
        <f>_xlfn.IFNA(VLOOKUP(B387,'[1]CDM Patients Data'!$B$389:$O$5000,10,FALSE),"")</f>
        <v>0</v>
      </c>
      <c r="P387" s="106"/>
      <c r="Q387" s="136"/>
      <c r="R387" s="96" t="s">
        <v>79</v>
      </c>
      <c r="S387" s="137"/>
      <c r="T387" s="137"/>
      <c r="U387" s="137"/>
      <c r="V387" s="149"/>
      <c r="W387" s="118" t="s">
        <v>80</v>
      </c>
      <c r="X387" s="121">
        <v>62646173</v>
      </c>
      <c r="Y387" s="118">
        <f t="shared" si="20"/>
        <v>18.7938519</v>
      </c>
      <c r="Z387" s="125"/>
      <c r="AA387" s="122" t="s">
        <v>81</v>
      </c>
      <c r="AB387" s="126" t="s">
        <v>182</v>
      </c>
      <c r="AC387" s="126" t="s">
        <v>118</v>
      </c>
      <c r="AD387" s="125"/>
      <c r="AE387" s="125"/>
      <c r="AF387" s="125"/>
      <c r="AG387" s="125"/>
      <c r="AH387" s="125"/>
      <c r="AI387" s="125"/>
      <c r="AJ387" s="125"/>
      <c r="AK387" s="125"/>
      <c r="AL387" s="126" t="s">
        <v>521</v>
      </c>
      <c r="AM387" s="125"/>
      <c r="AN387" s="125"/>
      <c r="AO387" s="125"/>
      <c r="AP387" s="125"/>
      <c r="AQ387" s="125"/>
      <c r="AR387" s="125">
        <v>11.83</v>
      </c>
      <c r="AS387" s="125">
        <v>10.38</v>
      </c>
      <c r="AT387" s="125" t="str">
        <f t="shared" ref="AT387:AT450" si="21">IF(AR387&gt;15,"HIGH",IF(AR387="","NA",IF(AR387="CE-Awaited for standardization","UNDER_STANDARDIZATION",IF(AR387&lt;15,"LOW"))))</f>
        <v>LOW</v>
      </c>
      <c r="AU387" s="125" t="str">
        <f t="shared" ref="AU387:AU450" si="22">IF(AS387&gt;15,"MSI-H",IF(AS387="","NA",IF(AS387&lt;15,"MSS")))</f>
        <v>MSS</v>
      </c>
      <c r="AV387" s="125"/>
      <c r="AW387" s="131"/>
      <c r="AX387" s="134"/>
      <c r="AY387" s="125"/>
      <c r="AZ387" s="125"/>
      <c r="BA387" s="151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31"/>
      <c r="BM387" s="134"/>
      <c r="BN387" s="125"/>
      <c r="BO387" s="125"/>
      <c r="BP387" s="151"/>
      <c r="BQ387" s="125"/>
      <c r="BR387" s="125"/>
      <c r="BS387" s="125"/>
      <c r="BT387" s="125"/>
      <c r="BU387" s="125"/>
      <c r="BV387" s="125"/>
      <c r="BW387" s="125"/>
      <c r="BX387" s="125"/>
      <c r="BY387" s="125"/>
      <c r="BZ387" s="125"/>
      <c r="CA387" s="125"/>
      <c r="CB387" s="125"/>
      <c r="CC387" s="135"/>
      <c r="CD387" s="136"/>
      <c r="CE387" s="137"/>
      <c r="CF387" s="137"/>
      <c r="CG387" s="138" t="s">
        <v>80</v>
      </c>
      <c r="CH387" s="138"/>
      <c r="CI387" s="138"/>
      <c r="CJ387" s="138"/>
      <c r="CK387" s="138"/>
      <c r="CL387" s="138"/>
      <c r="CM387" s="138"/>
      <c r="CN387" s="138"/>
      <c r="CO387" s="140"/>
      <c r="CP387" s="90"/>
    </row>
    <row r="388" ht="15" spans="1:94">
      <c r="A388" s="97">
        <v>607</v>
      </c>
      <c r="B388" s="94" t="s">
        <v>6058</v>
      </c>
      <c r="C388" s="99" t="s">
        <v>6059</v>
      </c>
      <c r="D388" s="111" t="s">
        <v>111</v>
      </c>
      <c r="E388" s="137"/>
      <c r="F388" s="137"/>
      <c r="G388" s="137"/>
      <c r="H388" s="102" t="s">
        <v>5744</v>
      </c>
      <c r="I388" s="96" t="s">
        <v>6060</v>
      </c>
      <c r="J388" s="105"/>
      <c r="K388" s="106"/>
      <c r="L388" s="107" t="str">
        <f>_xlfn.IFNA(VLOOKUP(B388,'[1]CDM Patients Data'!$B$389:$O$5000,7,FALSE),"")</f>
        <v>Ovary</v>
      </c>
      <c r="M388" s="114" t="str">
        <f>_xlfn.IFNA(VLOOKUP(B388,'[1]CDM Patients Data'!$B$389:$O$5000,8,FALSE),"")</f>
        <v>Ovary</v>
      </c>
      <c r="N388" s="114" t="str">
        <f>_xlfn.IFNA(VLOOKUP(B388,'[1]CDM Patients Data'!$B$389:$O$5000,9,FALSE),"")</f>
        <v>High-grade serous carcinoma</v>
      </c>
      <c r="O388" s="114" t="str">
        <f>_xlfn.IFNA(VLOOKUP(B388,'[1]CDM Patients Data'!$B$389:$O$5000,10,FALSE),"")</f>
        <v>Right and Left</v>
      </c>
      <c r="P388" s="106"/>
      <c r="Q388" s="136"/>
      <c r="R388" s="96" t="s">
        <v>79</v>
      </c>
      <c r="S388" s="137"/>
      <c r="T388" s="137"/>
      <c r="U388" s="137"/>
      <c r="V388" s="149"/>
      <c r="W388" s="118" t="s">
        <v>80</v>
      </c>
      <c r="X388" s="121">
        <v>58737086</v>
      </c>
      <c r="Y388" s="118">
        <f t="shared" si="20"/>
        <v>17.6211258</v>
      </c>
      <c r="Z388" s="125"/>
      <c r="AA388" s="122" t="s">
        <v>81</v>
      </c>
      <c r="AB388" s="126" t="s">
        <v>118</v>
      </c>
      <c r="AC388" s="126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>
        <v>5.56</v>
      </c>
      <c r="AS388" s="125">
        <v>8.44</v>
      </c>
      <c r="AT388" s="125" t="str">
        <f t="shared" si="21"/>
        <v>LOW</v>
      </c>
      <c r="AU388" s="125" t="str">
        <f t="shared" si="22"/>
        <v>MSS</v>
      </c>
      <c r="AV388" s="125"/>
      <c r="AW388" s="131"/>
      <c r="AX388" s="134"/>
      <c r="AY388" s="125"/>
      <c r="AZ388" s="125"/>
      <c r="BA388" s="118" t="s">
        <v>80</v>
      </c>
      <c r="BB388" s="160">
        <v>34510387</v>
      </c>
      <c r="BC388" s="118">
        <f>BB388*2*150/10^9</f>
        <v>10.3531161</v>
      </c>
      <c r="BD388" s="125"/>
      <c r="BE388" s="125"/>
      <c r="BF388" s="125"/>
      <c r="BG388" s="125"/>
      <c r="BH388" s="125"/>
      <c r="BI388" s="125"/>
      <c r="BJ388" s="125"/>
      <c r="BK388" s="125"/>
      <c r="BL388" s="131"/>
      <c r="BM388" s="134"/>
      <c r="BN388" s="125"/>
      <c r="BO388" s="125"/>
      <c r="BP388" s="151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35"/>
      <c r="CD388" s="136"/>
      <c r="CE388" s="137"/>
      <c r="CF388" s="137"/>
      <c r="CG388" s="138" t="s">
        <v>80</v>
      </c>
      <c r="CH388" s="138"/>
      <c r="CI388" s="138"/>
      <c r="CJ388" s="138"/>
      <c r="CK388" s="138"/>
      <c r="CL388" s="138"/>
      <c r="CM388" s="138"/>
      <c r="CN388" s="138"/>
      <c r="CO388" s="140"/>
      <c r="CP388" s="90"/>
    </row>
    <row r="389" ht="15" hidden="1" spans="1:94">
      <c r="A389" s="97">
        <v>609</v>
      </c>
      <c r="B389" s="94" t="s">
        <v>6061</v>
      </c>
      <c r="C389" s="97" t="s">
        <v>6062</v>
      </c>
      <c r="D389" s="111" t="s">
        <v>5922</v>
      </c>
      <c r="E389" s="137"/>
      <c r="F389" s="137"/>
      <c r="G389" s="137"/>
      <c r="H389" s="102" t="s">
        <v>376</v>
      </c>
      <c r="I389" s="96"/>
      <c r="J389" s="105"/>
      <c r="K389" s="106"/>
      <c r="L389" s="107" t="str">
        <f>_xlfn.IFNA(VLOOKUP(B389,'[1]CDM Patients Data'!$B$389:$O$5000,7,FALSE),"")</f>
        <v>Non Cancer</v>
      </c>
      <c r="M389" s="114">
        <f>_xlfn.IFNA(VLOOKUP(B389,'[1]CDM Patients Data'!$B$389:$O$5000,8,FALSE),"")</f>
        <v>0</v>
      </c>
      <c r="N389" s="114">
        <f>_xlfn.IFNA(VLOOKUP(B389,'[1]CDM Patients Data'!$B$389:$O$5000,9,FALSE),"")</f>
        <v>0</v>
      </c>
      <c r="O389" s="114">
        <f>_xlfn.IFNA(VLOOKUP(B389,'[1]CDM Patients Data'!$B$389:$O$5000,10,FALSE),"")</f>
        <v>0</v>
      </c>
      <c r="P389" s="106"/>
      <c r="Q389" s="136"/>
      <c r="R389" s="96" t="s">
        <v>79</v>
      </c>
      <c r="S389" s="137"/>
      <c r="T389" s="137"/>
      <c r="U389" s="137"/>
      <c r="V389" s="149"/>
      <c r="W389" s="118" t="s">
        <v>80</v>
      </c>
      <c r="X389" s="160">
        <v>27989181</v>
      </c>
      <c r="Y389" s="118">
        <f t="shared" si="20"/>
        <v>8.3967543</v>
      </c>
      <c r="Z389" s="125"/>
      <c r="AA389" s="122" t="s">
        <v>94</v>
      </c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 t="str">
        <f t="shared" si="21"/>
        <v>NA</v>
      </c>
      <c r="AU389" s="125" t="str">
        <f t="shared" si="22"/>
        <v>NA</v>
      </c>
      <c r="AV389" s="125"/>
      <c r="AW389" s="131"/>
      <c r="AX389" s="134"/>
      <c r="AY389" s="125"/>
      <c r="AZ389" s="125"/>
      <c r="BA389" s="151"/>
      <c r="BB389" s="125"/>
      <c r="BC389" s="125"/>
      <c r="BD389" s="125"/>
      <c r="BE389" s="125"/>
      <c r="BF389" s="126" t="s">
        <v>82</v>
      </c>
      <c r="BG389" s="125"/>
      <c r="BH389" s="125"/>
      <c r="BI389" s="125"/>
      <c r="BJ389" s="125"/>
      <c r="BK389" s="125"/>
      <c r="BL389" s="131"/>
      <c r="BM389" s="134"/>
      <c r="BN389" s="125"/>
      <c r="BO389" s="125"/>
      <c r="BP389" s="151"/>
      <c r="BQ389" s="125"/>
      <c r="BR389" s="125"/>
      <c r="BS389" s="125"/>
      <c r="BT389" s="125"/>
      <c r="BU389" s="125"/>
      <c r="BV389" s="125"/>
      <c r="BW389" s="125"/>
      <c r="BX389" s="125"/>
      <c r="BY389" s="125"/>
      <c r="BZ389" s="125"/>
      <c r="CA389" s="125"/>
      <c r="CB389" s="125"/>
      <c r="CC389" s="135"/>
      <c r="CD389" s="136"/>
      <c r="CE389" s="137"/>
      <c r="CF389" s="137"/>
      <c r="CG389" s="138"/>
      <c r="CH389" s="138"/>
      <c r="CI389" s="138"/>
      <c r="CJ389" s="138"/>
      <c r="CK389" s="138"/>
      <c r="CL389" s="138"/>
      <c r="CM389" s="138"/>
      <c r="CN389" s="138"/>
      <c r="CO389" s="140"/>
      <c r="CP389" s="90"/>
    </row>
    <row r="390" ht="15" hidden="1" spans="1:94">
      <c r="A390" s="97">
        <v>610</v>
      </c>
      <c r="B390" s="94" t="s">
        <v>6063</v>
      </c>
      <c r="C390" s="97" t="s">
        <v>6064</v>
      </c>
      <c r="D390" s="111" t="s">
        <v>71</v>
      </c>
      <c r="E390" s="137"/>
      <c r="F390" s="137"/>
      <c r="G390" s="137"/>
      <c r="H390" s="102" t="s">
        <v>1052</v>
      </c>
      <c r="I390" s="96"/>
      <c r="J390" s="105"/>
      <c r="K390" s="106"/>
      <c r="L390" s="107" t="str">
        <f>_xlfn.IFNA(VLOOKUP(B390,'[1]CDM Patients Data'!$B$389:$O$5000,7,FALSE),"")</f>
        <v>Lung</v>
      </c>
      <c r="M390" s="114" t="str">
        <f>_xlfn.IFNA(VLOOKUP(B390,'[1]CDM Patients Data'!$B$389:$O$5000,8,FALSE),"")</f>
        <v>Lung NOS</v>
      </c>
      <c r="N390" s="114" t="str">
        <f>_xlfn.IFNA(VLOOKUP(B390,'[1]CDM Patients Data'!$B$389:$O$5000,9,FALSE),"")</f>
        <v>Carcinoma, NOS</v>
      </c>
      <c r="O390" s="114" t="str">
        <f>_xlfn.IFNA(VLOOKUP(B390,'[1]CDM Patients Data'!$B$389:$O$5000,10,FALSE),"")</f>
        <v>Right</v>
      </c>
      <c r="P390" s="106"/>
      <c r="Q390" s="136"/>
      <c r="R390" s="96" t="s">
        <v>79</v>
      </c>
      <c r="S390" s="137"/>
      <c r="T390" s="137"/>
      <c r="U390" s="137"/>
      <c r="V390" s="149"/>
      <c r="W390" s="118" t="s">
        <v>80</v>
      </c>
      <c r="X390" s="121">
        <v>68484169</v>
      </c>
      <c r="Y390" s="118">
        <f t="shared" si="20"/>
        <v>20.5452507</v>
      </c>
      <c r="Z390" s="125"/>
      <c r="AA390" s="122" t="s">
        <v>81</v>
      </c>
      <c r="AB390" s="126" t="s">
        <v>118</v>
      </c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2" t="s">
        <v>521</v>
      </c>
      <c r="AM390" s="125"/>
      <c r="AN390" s="125"/>
      <c r="AO390" s="125"/>
      <c r="AP390" s="125"/>
      <c r="AQ390" s="125"/>
      <c r="AR390" s="125"/>
      <c r="AS390" s="125"/>
      <c r="AT390" s="125" t="str">
        <f t="shared" si="21"/>
        <v>NA</v>
      </c>
      <c r="AU390" s="125" t="str">
        <f t="shared" si="22"/>
        <v>NA</v>
      </c>
      <c r="AV390" s="125"/>
      <c r="AW390" s="131"/>
      <c r="AX390" s="134"/>
      <c r="AY390" s="125"/>
      <c r="AZ390" s="125"/>
      <c r="BA390" s="151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31"/>
      <c r="BM390" s="134"/>
      <c r="BN390" s="125"/>
      <c r="BO390" s="125"/>
      <c r="BP390" s="151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35"/>
      <c r="CD390" s="136"/>
      <c r="CE390" s="137"/>
      <c r="CF390" s="137"/>
      <c r="CG390" s="138"/>
      <c r="CH390" s="138"/>
      <c r="CI390" s="138"/>
      <c r="CJ390" s="138"/>
      <c r="CK390" s="138"/>
      <c r="CL390" s="138"/>
      <c r="CM390" s="138"/>
      <c r="CN390" s="138"/>
      <c r="CO390" s="140"/>
      <c r="CP390" s="90"/>
    </row>
    <row r="391" ht="15" hidden="1" spans="1:94">
      <c r="A391" s="97">
        <v>611</v>
      </c>
      <c r="B391" s="94" t="s">
        <v>6065</v>
      </c>
      <c r="C391" s="97" t="s">
        <v>6066</v>
      </c>
      <c r="D391" s="111" t="s">
        <v>111</v>
      </c>
      <c r="E391" s="137"/>
      <c r="F391" s="137"/>
      <c r="G391" s="137"/>
      <c r="H391" s="102" t="s">
        <v>313</v>
      </c>
      <c r="I391" s="96"/>
      <c r="J391" s="105"/>
      <c r="K391" s="106"/>
      <c r="L391" s="107" t="str">
        <f>_xlfn.IFNA(VLOOKUP(B391,'[1]CDM Patients Data'!$B$389:$O$5000,7,FALSE),"")</f>
        <v>Liver and intrahepatic bile ducts</v>
      </c>
      <c r="M391" s="114" t="str">
        <f>_xlfn.IFNA(VLOOKUP(B391,'[1]CDM Patients Data'!$B$389:$O$5000,8,FALSE),"")</f>
        <v>Intrahepatic bile duct</v>
      </c>
      <c r="N391" s="114" t="str">
        <f>_xlfn.IFNA(VLOOKUP(B391,'[1]CDM Patients Data'!$B$389:$O$5000,9,FALSE),"")</f>
        <v>Cholangiocarcinoma</v>
      </c>
      <c r="O391" s="114" t="str">
        <f>_xlfn.IFNA(VLOOKUP(B391,'[1]CDM Patients Data'!$B$389:$O$5000,10,FALSE),"")</f>
        <v>Not a paired site</v>
      </c>
      <c r="P391" s="106"/>
      <c r="Q391" s="136"/>
      <c r="R391" s="96" t="s">
        <v>79</v>
      </c>
      <c r="S391" s="137"/>
      <c r="T391" s="137"/>
      <c r="U391" s="137"/>
      <c r="V391" s="149"/>
      <c r="W391" s="118" t="s">
        <v>1932</v>
      </c>
      <c r="X391" s="119"/>
      <c r="Y391" s="118">
        <f t="shared" si="20"/>
        <v>0</v>
      </c>
      <c r="Z391" s="125"/>
      <c r="AA391" s="123" t="s">
        <v>4941</v>
      </c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>
        <v>9.32</v>
      </c>
      <c r="AS391" s="125">
        <v>9.39</v>
      </c>
      <c r="AT391" s="125" t="str">
        <f t="shared" si="21"/>
        <v>LOW</v>
      </c>
      <c r="AU391" s="125" t="str">
        <f t="shared" si="22"/>
        <v>MSS</v>
      </c>
      <c r="AV391" s="125"/>
      <c r="AW391" s="131"/>
      <c r="AX391" s="134"/>
      <c r="AY391" s="125"/>
      <c r="AZ391" s="125"/>
      <c r="BA391" s="151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31"/>
      <c r="BM391" s="134"/>
      <c r="BN391" s="125"/>
      <c r="BO391" s="125"/>
      <c r="BP391" s="151"/>
      <c r="BQ391" s="125"/>
      <c r="BR391" s="125"/>
      <c r="BS391" s="125"/>
      <c r="BT391" s="125"/>
      <c r="BU391" s="125"/>
      <c r="BV391" s="125"/>
      <c r="BW391" s="125"/>
      <c r="BX391" s="125"/>
      <c r="BY391" s="125"/>
      <c r="BZ391" s="125"/>
      <c r="CA391" s="125"/>
      <c r="CB391" s="125"/>
      <c r="CC391" s="135"/>
      <c r="CD391" s="136"/>
      <c r="CE391" s="137"/>
      <c r="CF391" s="137"/>
      <c r="CG391" s="138" t="s">
        <v>80</v>
      </c>
      <c r="CH391" s="138"/>
      <c r="CI391" s="138"/>
      <c r="CJ391" s="138"/>
      <c r="CK391" s="138"/>
      <c r="CL391" s="138"/>
      <c r="CM391" s="138"/>
      <c r="CN391" s="138"/>
      <c r="CO391" s="140"/>
      <c r="CP391" s="90"/>
    </row>
    <row r="392" ht="15" hidden="1" spans="1:94">
      <c r="A392" s="97">
        <v>613</v>
      </c>
      <c r="B392" s="94" t="s">
        <v>6067</v>
      </c>
      <c r="C392" s="97" t="s">
        <v>6068</v>
      </c>
      <c r="D392" s="111" t="s">
        <v>4961</v>
      </c>
      <c r="E392" s="137"/>
      <c r="F392" s="137"/>
      <c r="G392" s="137"/>
      <c r="H392" s="102" t="s">
        <v>6069</v>
      </c>
      <c r="I392" s="96"/>
      <c r="J392" s="105"/>
      <c r="K392" s="106"/>
      <c r="L392" s="107" t="str">
        <f>_xlfn.IFNA(VLOOKUP(B392,'[1]CDM Patients Data'!$B$389:$O$5000,7,FALSE),"")</f>
        <v>Buccal mucosa</v>
      </c>
      <c r="M392" s="114">
        <f>_xlfn.IFNA(VLOOKUP(B392,'[1]CDM Patients Data'!$B$389:$O$5000,8,FALSE),"")</f>
        <v>0</v>
      </c>
      <c r="N392" s="114">
        <f>_xlfn.IFNA(VLOOKUP(B392,'[1]CDM Patients Data'!$B$389:$O$5000,9,FALSE),"")</f>
        <v>0</v>
      </c>
      <c r="O392" s="114">
        <f>_xlfn.IFNA(VLOOKUP(B392,'[1]CDM Patients Data'!$B$389:$O$5000,10,FALSE),"")</f>
        <v>0</v>
      </c>
      <c r="P392" s="106"/>
      <c r="Q392" s="136"/>
      <c r="R392" s="96" t="s">
        <v>79</v>
      </c>
      <c r="S392" s="137"/>
      <c r="T392" s="137"/>
      <c r="U392" s="137"/>
      <c r="V392" s="149"/>
      <c r="W392" s="118" t="s">
        <v>80</v>
      </c>
      <c r="X392" s="121">
        <v>113396201</v>
      </c>
      <c r="Y392" s="118">
        <f t="shared" si="20"/>
        <v>34.0188603</v>
      </c>
      <c r="Z392" s="125"/>
      <c r="AA392" s="122" t="s">
        <v>81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 t="str">
        <f t="shared" si="21"/>
        <v>NA</v>
      </c>
      <c r="AU392" s="125" t="str">
        <f t="shared" si="22"/>
        <v>NA</v>
      </c>
      <c r="AV392" s="125"/>
      <c r="AW392" s="131"/>
      <c r="AX392" s="134"/>
      <c r="AY392" s="125"/>
      <c r="AZ392" s="125"/>
      <c r="BA392" s="151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31"/>
      <c r="BM392" s="134"/>
      <c r="BN392" s="125"/>
      <c r="BO392" s="125"/>
      <c r="BP392" s="151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35"/>
      <c r="CD392" s="136"/>
      <c r="CE392" s="137"/>
      <c r="CF392" s="137"/>
      <c r="CG392" s="138" t="s">
        <v>5382</v>
      </c>
      <c r="CH392" s="138"/>
      <c r="CI392" s="138"/>
      <c r="CJ392" s="138"/>
      <c r="CK392" s="138"/>
      <c r="CL392" s="138"/>
      <c r="CM392" s="138"/>
      <c r="CN392" s="138"/>
      <c r="CO392" s="140"/>
      <c r="CP392" s="90"/>
    </row>
    <row r="393" ht="15" hidden="1" spans="1:94">
      <c r="A393" s="97">
        <v>614</v>
      </c>
      <c r="B393" s="94" t="s">
        <v>6070</v>
      </c>
      <c r="C393" s="99" t="s">
        <v>6071</v>
      </c>
      <c r="D393" s="111" t="s">
        <v>99</v>
      </c>
      <c r="E393" s="137"/>
      <c r="F393" s="137"/>
      <c r="G393" s="137"/>
      <c r="H393" s="102" t="s">
        <v>5787</v>
      </c>
      <c r="I393" s="96"/>
      <c r="J393" s="105"/>
      <c r="K393" s="106"/>
      <c r="L393" s="107" t="str">
        <f>_xlfn.IFNA(VLOOKUP(B393,'[1]CDM Patients Data'!$B$389:$O$5000,7,FALSE),"")</f>
        <v>Breast</v>
      </c>
      <c r="M393" s="114">
        <f>_xlfn.IFNA(VLOOKUP(B393,'[1]CDM Patients Data'!$B$389:$O$5000,8,FALSE),"")</f>
        <v>0</v>
      </c>
      <c r="N393" s="114">
        <f>_xlfn.IFNA(VLOOKUP(B393,'[1]CDM Patients Data'!$B$389:$O$5000,9,FALSE),"")</f>
        <v>0</v>
      </c>
      <c r="O393" s="114">
        <f>_xlfn.IFNA(VLOOKUP(B393,'[1]CDM Patients Data'!$B$389:$O$5000,10,FALSE),"")</f>
        <v>0</v>
      </c>
      <c r="P393" s="106"/>
      <c r="Q393" s="136"/>
      <c r="R393" s="96" t="s">
        <v>79</v>
      </c>
      <c r="S393" s="137"/>
      <c r="T393" s="137"/>
      <c r="U393" s="137"/>
      <c r="V393" s="149"/>
      <c r="W393" s="118" t="s">
        <v>80</v>
      </c>
      <c r="X393" s="160">
        <v>32047277</v>
      </c>
      <c r="Y393" s="118">
        <f t="shared" si="20"/>
        <v>9.6141831</v>
      </c>
      <c r="Z393" s="125"/>
      <c r="AA393" s="122" t="s">
        <v>81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>
        <v>5.78</v>
      </c>
      <c r="AS393" s="125">
        <v>10.66</v>
      </c>
      <c r="AT393" s="125" t="str">
        <f t="shared" si="21"/>
        <v>LOW</v>
      </c>
      <c r="AU393" s="125" t="str">
        <f t="shared" si="22"/>
        <v>MSS</v>
      </c>
      <c r="AV393" s="125"/>
      <c r="AW393" s="131"/>
      <c r="AX393" s="134"/>
      <c r="AY393" s="125"/>
      <c r="AZ393" s="125"/>
      <c r="BA393" s="151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31"/>
      <c r="BM393" s="134"/>
      <c r="BN393" s="125"/>
      <c r="BO393" s="125"/>
      <c r="BP393" s="151"/>
      <c r="BQ393" s="125"/>
      <c r="BR393" s="125"/>
      <c r="BS393" s="125"/>
      <c r="BT393" s="125"/>
      <c r="BU393" s="125"/>
      <c r="BV393" s="125"/>
      <c r="BW393" s="125"/>
      <c r="BX393" s="125"/>
      <c r="BY393" s="125"/>
      <c r="BZ393" s="125"/>
      <c r="CA393" s="125"/>
      <c r="CB393" s="125"/>
      <c r="CC393" s="135"/>
      <c r="CD393" s="136"/>
      <c r="CE393" s="137"/>
      <c r="CF393" s="137"/>
      <c r="CG393" s="138"/>
      <c r="CH393" s="138"/>
      <c r="CI393" s="138"/>
      <c r="CJ393" s="138"/>
      <c r="CK393" s="138"/>
      <c r="CL393" s="138"/>
      <c r="CM393" s="138"/>
      <c r="CN393" s="138"/>
      <c r="CO393" s="140"/>
      <c r="CP393" s="90"/>
    </row>
    <row r="394" ht="15" hidden="1" spans="1:94">
      <c r="A394" s="97">
        <v>616</v>
      </c>
      <c r="B394" s="94" t="s">
        <v>6072</v>
      </c>
      <c r="C394" s="97" t="s">
        <v>6073</v>
      </c>
      <c r="D394" s="111" t="s">
        <v>111</v>
      </c>
      <c r="E394" s="137"/>
      <c r="F394" s="137"/>
      <c r="G394" s="137"/>
      <c r="H394" s="102" t="s">
        <v>6074</v>
      </c>
      <c r="I394" s="96"/>
      <c r="J394" s="105"/>
      <c r="K394" s="106"/>
      <c r="L394" s="107" t="str">
        <f>_xlfn.IFNA(VLOOKUP(B394,'[1]CDM Patients Data'!$B$389:$O$5000,7,FALSE),"")</f>
        <v>Lung</v>
      </c>
      <c r="M394" s="114" t="str">
        <f>_xlfn.IFNA(VLOOKUP(B394,'[1]CDM Patients Data'!$B$389:$O$5000,8,FALSE),"")</f>
        <v>Upper lobe, lung</v>
      </c>
      <c r="N394" s="114" t="str">
        <f>_xlfn.IFNA(VLOOKUP(B394,'[1]CDM Patients Data'!$B$389:$O$5000,9,FALSE),"")</f>
        <v>Adenocarcinoma, NOS</v>
      </c>
      <c r="O394" s="114" t="str">
        <f>_xlfn.IFNA(VLOOKUP(B394,'[1]CDM Patients Data'!$B$389:$O$5000,10,FALSE),"")</f>
        <v>Left</v>
      </c>
      <c r="P394" s="106"/>
      <c r="Q394" s="136"/>
      <c r="R394" s="96"/>
      <c r="S394" s="137"/>
      <c r="T394" s="137"/>
      <c r="U394" s="137"/>
      <c r="V394" s="149"/>
      <c r="W394" s="118" t="s">
        <v>1932</v>
      </c>
      <c r="X394" s="119"/>
      <c r="Y394" s="118">
        <f t="shared" si="20"/>
        <v>0</v>
      </c>
      <c r="Z394" s="125"/>
      <c r="AA394" s="123" t="s">
        <v>4941</v>
      </c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 t="str">
        <f t="shared" si="21"/>
        <v>NA</v>
      </c>
      <c r="AU394" s="125" t="str">
        <f t="shared" si="22"/>
        <v>NA</v>
      </c>
      <c r="AV394" s="125"/>
      <c r="AW394" s="131"/>
      <c r="AX394" s="134"/>
      <c r="AY394" s="125"/>
      <c r="AZ394" s="125"/>
      <c r="BA394" s="151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31"/>
      <c r="BM394" s="134"/>
      <c r="BN394" s="125"/>
      <c r="BO394" s="125"/>
      <c r="BP394" s="151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35"/>
      <c r="CD394" s="136"/>
      <c r="CE394" s="137"/>
      <c r="CF394" s="137"/>
      <c r="CG394" s="138">
        <v>44461</v>
      </c>
      <c r="CH394" s="138"/>
      <c r="CI394" s="138"/>
      <c r="CJ394" s="138"/>
      <c r="CK394" s="138"/>
      <c r="CL394" s="138"/>
      <c r="CM394" s="138"/>
      <c r="CN394" s="138"/>
      <c r="CO394" s="140"/>
      <c r="CP394" s="90"/>
    </row>
    <row r="395" ht="15" hidden="1" spans="1:94">
      <c r="A395" s="97">
        <v>617</v>
      </c>
      <c r="B395" s="94" t="s">
        <v>6075</v>
      </c>
      <c r="C395" s="97" t="s">
        <v>6076</v>
      </c>
      <c r="D395" s="111" t="s">
        <v>99</v>
      </c>
      <c r="E395" s="137"/>
      <c r="F395" s="137"/>
      <c r="G395" s="137"/>
      <c r="H395" s="102" t="s">
        <v>6077</v>
      </c>
      <c r="I395" s="96"/>
      <c r="J395" s="105"/>
      <c r="K395" s="106"/>
      <c r="L395" s="107" t="str">
        <f>_xlfn.IFNA(VLOOKUP(B395,'[1]CDM Patients Data'!$B$389:$O$5000,7,FALSE),"")</f>
        <v>Sigmoid colon</v>
      </c>
      <c r="M395" s="114">
        <f>_xlfn.IFNA(VLOOKUP(B395,'[1]CDM Patients Data'!$B$389:$O$5000,8,FALSE),"")</f>
        <v>0</v>
      </c>
      <c r="N395" s="114">
        <f>_xlfn.IFNA(VLOOKUP(B395,'[1]CDM Patients Data'!$B$389:$O$5000,9,FALSE),"")</f>
        <v>0</v>
      </c>
      <c r="O395" s="114">
        <f>_xlfn.IFNA(VLOOKUP(B395,'[1]CDM Patients Data'!$B$389:$O$5000,10,FALSE),"")</f>
        <v>0</v>
      </c>
      <c r="P395" s="106"/>
      <c r="Q395" s="136"/>
      <c r="R395" s="96" t="s">
        <v>79</v>
      </c>
      <c r="S395" s="137"/>
      <c r="T395" s="137"/>
      <c r="U395" s="137"/>
      <c r="V395" s="149"/>
      <c r="W395" s="118" t="s">
        <v>80</v>
      </c>
      <c r="X395" s="160">
        <v>33111464</v>
      </c>
      <c r="Y395" s="118">
        <f t="shared" si="20"/>
        <v>9.9334392</v>
      </c>
      <c r="Z395" s="125"/>
      <c r="AA395" s="122" t="s">
        <v>81</v>
      </c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 t="str">
        <f t="shared" si="21"/>
        <v>NA</v>
      </c>
      <c r="AU395" s="125" t="str">
        <f t="shared" si="22"/>
        <v>NA</v>
      </c>
      <c r="AV395" s="125"/>
      <c r="AW395" s="131"/>
      <c r="AX395" s="134"/>
      <c r="AY395" s="125"/>
      <c r="AZ395" s="125"/>
      <c r="BA395" s="151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31"/>
      <c r="BM395" s="134"/>
      <c r="BN395" s="125"/>
      <c r="BO395" s="125"/>
      <c r="BP395" s="151"/>
      <c r="BQ395" s="125"/>
      <c r="BR395" s="125"/>
      <c r="BS395" s="125"/>
      <c r="BT395" s="125"/>
      <c r="BU395" s="125"/>
      <c r="BV395" s="125"/>
      <c r="BW395" s="125"/>
      <c r="BX395" s="125"/>
      <c r="BY395" s="125"/>
      <c r="BZ395" s="125"/>
      <c r="CA395" s="125"/>
      <c r="CB395" s="125"/>
      <c r="CC395" s="135"/>
      <c r="CD395" s="136"/>
      <c r="CE395" s="137"/>
      <c r="CF395" s="137"/>
      <c r="CG395" s="138"/>
      <c r="CH395" s="138"/>
      <c r="CI395" s="138"/>
      <c r="CJ395" s="138"/>
      <c r="CK395" s="138"/>
      <c r="CL395" s="138"/>
      <c r="CM395" s="138"/>
      <c r="CN395" s="138"/>
      <c r="CO395" s="140"/>
      <c r="CP395" s="90"/>
    </row>
    <row r="396" ht="15" spans="1:94">
      <c r="A396" s="97">
        <v>618</v>
      </c>
      <c r="B396" s="94" t="s">
        <v>6078</v>
      </c>
      <c r="C396" s="97" t="s">
        <v>6079</v>
      </c>
      <c r="D396" s="111" t="s">
        <v>111</v>
      </c>
      <c r="E396" s="137"/>
      <c r="F396" s="137"/>
      <c r="G396" s="137"/>
      <c r="H396" s="102" t="s">
        <v>6080</v>
      </c>
      <c r="I396" s="96" t="s">
        <v>6081</v>
      </c>
      <c r="J396" s="105"/>
      <c r="K396" s="106"/>
      <c r="L396" s="107" t="str">
        <f>_xlfn.IFNA(VLOOKUP(B396,'[1]CDM Patients Data'!$B$389:$O$5000,7,FALSE),"")</f>
        <v>Ovary</v>
      </c>
      <c r="M396" s="114">
        <f>_xlfn.IFNA(VLOOKUP(B396,'[1]CDM Patients Data'!$B$389:$O$5000,8,FALSE),"")</f>
        <v>0</v>
      </c>
      <c r="N396" s="114">
        <f>_xlfn.IFNA(VLOOKUP(B396,'[1]CDM Patients Data'!$B$389:$O$5000,9,FALSE),"")</f>
        <v>0</v>
      </c>
      <c r="O396" s="114">
        <f>_xlfn.IFNA(VLOOKUP(B396,'[1]CDM Patients Data'!$B$389:$O$5000,10,FALSE),"")</f>
        <v>0</v>
      </c>
      <c r="P396" s="106"/>
      <c r="Q396" s="136"/>
      <c r="R396" s="96" t="s">
        <v>79</v>
      </c>
      <c r="S396" s="137"/>
      <c r="T396" s="137"/>
      <c r="U396" s="137"/>
      <c r="V396" s="149"/>
      <c r="W396" s="118" t="s">
        <v>80</v>
      </c>
      <c r="X396" s="160">
        <v>36528090</v>
      </c>
      <c r="Y396" s="118">
        <f t="shared" si="20"/>
        <v>10.958427</v>
      </c>
      <c r="Z396" s="125"/>
      <c r="AA396" s="122" t="s">
        <v>81</v>
      </c>
      <c r="AB396" s="126" t="s">
        <v>413</v>
      </c>
      <c r="AC396" s="126" t="s">
        <v>118</v>
      </c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 t="str">
        <f t="shared" si="21"/>
        <v>NA</v>
      </c>
      <c r="AU396" s="125" t="str">
        <f t="shared" si="22"/>
        <v>NA</v>
      </c>
      <c r="AV396" s="125"/>
      <c r="AW396" s="131"/>
      <c r="AX396" s="134"/>
      <c r="AY396" s="125"/>
      <c r="AZ396" s="125"/>
      <c r="BA396" s="118" t="s">
        <v>80</v>
      </c>
      <c r="BB396" s="121">
        <v>65770821</v>
      </c>
      <c r="BC396" s="118">
        <f>BB396*2*150/10^9</f>
        <v>19.7312463</v>
      </c>
      <c r="BD396" s="125"/>
      <c r="BE396" s="125"/>
      <c r="BF396" s="125"/>
      <c r="BG396" s="125"/>
      <c r="BH396" s="125"/>
      <c r="BI396" s="125"/>
      <c r="BJ396" s="125"/>
      <c r="BK396" s="125"/>
      <c r="BL396" s="131"/>
      <c r="BM396" s="134"/>
      <c r="BN396" s="125"/>
      <c r="BO396" s="125"/>
      <c r="BP396" s="151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35"/>
      <c r="CD396" s="136"/>
      <c r="CE396" s="137"/>
      <c r="CF396" s="137"/>
      <c r="CG396" s="138">
        <v>44461</v>
      </c>
      <c r="CH396" s="138"/>
      <c r="CI396" s="138"/>
      <c r="CJ396" s="138"/>
      <c r="CK396" s="138"/>
      <c r="CL396" s="138"/>
      <c r="CM396" s="138"/>
      <c r="CN396" s="138"/>
      <c r="CO396" s="140"/>
      <c r="CP396" s="90"/>
    </row>
    <row r="397" ht="15" hidden="1" spans="1:94">
      <c r="A397" s="97">
        <v>619</v>
      </c>
      <c r="B397" s="94" t="s">
        <v>6082</v>
      </c>
      <c r="C397" s="97" t="s">
        <v>6083</v>
      </c>
      <c r="D397" s="111" t="s">
        <v>2853</v>
      </c>
      <c r="E397" s="137"/>
      <c r="F397" s="137"/>
      <c r="G397" s="137"/>
      <c r="H397" s="102" t="s">
        <v>6084</v>
      </c>
      <c r="I397" s="96"/>
      <c r="J397" s="105"/>
      <c r="K397" s="106"/>
      <c r="L397" s="107" t="str">
        <f>_xlfn.IFNA(VLOOKUP(B397,'[1]CDM Patients Data'!$B$389:$O$5000,7,FALSE),"")</f>
        <v>Ovary</v>
      </c>
      <c r="M397" s="114">
        <f>_xlfn.IFNA(VLOOKUP(B397,'[1]CDM Patients Data'!$B$389:$O$5000,8,FALSE),"")</f>
        <v>0</v>
      </c>
      <c r="N397" s="114">
        <f>_xlfn.IFNA(VLOOKUP(B397,'[1]CDM Patients Data'!$B$389:$O$5000,9,FALSE),"")</f>
        <v>0</v>
      </c>
      <c r="O397" s="114">
        <f>_xlfn.IFNA(VLOOKUP(B397,'[1]CDM Patients Data'!$B$389:$O$5000,10,FALSE),"")</f>
        <v>0</v>
      </c>
      <c r="P397" s="106"/>
      <c r="Q397" s="136"/>
      <c r="R397" s="96" t="s">
        <v>79</v>
      </c>
      <c r="S397" s="137"/>
      <c r="T397" s="137"/>
      <c r="U397" s="137"/>
      <c r="V397" s="149"/>
      <c r="W397" s="118" t="s">
        <v>80</v>
      </c>
      <c r="X397" s="121">
        <v>65180101</v>
      </c>
      <c r="Y397" s="118">
        <f t="shared" si="20"/>
        <v>19.5540303</v>
      </c>
      <c r="Z397" s="125"/>
      <c r="AA397" s="122" t="s">
        <v>81</v>
      </c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>
        <v>7.83</v>
      </c>
      <c r="AS397" s="125">
        <v>7.46</v>
      </c>
      <c r="AT397" s="125" t="str">
        <f t="shared" si="21"/>
        <v>LOW</v>
      </c>
      <c r="AU397" s="125" t="str">
        <f t="shared" si="22"/>
        <v>MSS</v>
      </c>
      <c r="AV397" s="125"/>
      <c r="AW397" s="131"/>
      <c r="AX397" s="134"/>
      <c r="AY397" s="125"/>
      <c r="AZ397" s="125"/>
      <c r="BA397" s="151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31"/>
      <c r="BM397" s="134"/>
      <c r="BN397" s="125"/>
      <c r="BO397" s="125"/>
      <c r="BP397" s="151"/>
      <c r="BQ397" s="125"/>
      <c r="BR397" s="125"/>
      <c r="BS397" s="125"/>
      <c r="BT397" s="125"/>
      <c r="BU397" s="125"/>
      <c r="BV397" s="125"/>
      <c r="BW397" s="125"/>
      <c r="BX397" s="125"/>
      <c r="BY397" s="125"/>
      <c r="BZ397" s="125"/>
      <c r="CA397" s="125"/>
      <c r="CB397" s="125"/>
      <c r="CC397" s="135"/>
      <c r="CD397" s="136"/>
      <c r="CE397" s="137"/>
      <c r="CF397" s="137"/>
      <c r="CG397" s="138">
        <v>44461</v>
      </c>
      <c r="CH397" s="138"/>
      <c r="CI397" s="138"/>
      <c r="CJ397" s="138"/>
      <c r="CK397" s="138"/>
      <c r="CL397" s="138"/>
      <c r="CM397" s="138"/>
      <c r="CN397" s="138"/>
      <c r="CO397" s="140"/>
      <c r="CP397" s="90"/>
    </row>
    <row r="398" ht="15" hidden="1" spans="1:94">
      <c r="A398" s="97">
        <v>620</v>
      </c>
      <c r="B398" s="94" t="s">
        <v>6085</v>
      </c>
      <c r="C398" s="97" t="s">
        <v>6086</v>
      </c>
      <c r="D398" s="111" t="s">
        <v>71</v>
      </c>
      <c r="E398" s="137"/>
      <c r="F398" s="137"/>
      <c r="G398" s="137"/>
      <c r="H398" s="102" t="s">
        <v>320</v>
      </c>
      <c r="I398" s="96"/>
      <c r="J398" s="105"/>
      <c r="K398" s="106"/>
      <c r="L398" s="107" t="str">
        <f>_xlfn.IFNA(VLOOKUP(B398,'[1]CDM Patients Data'!$B$389:$O$5000,7,FALSE),"")</f>
        <v>Ovary</v>
      </c>
      <c r="M398" s="114">
        <f>_xlfn.IFNA(VLOOKUP(B398,'[1]CDM Patients Data'!$B$389:$O$5000,8,FALSE),"")</f>
        <v>0</v>
      </c>
      <c r="N398" s="114">
        <f>_xlfn.IFNA(VLOOKUP(B398,'[1]CDM Patients Data'!$B$389:$O$5000,9,FALSE),"")</f>
        <v>0</v>
      </c>
      <c r="O398" s="114">
        <f>_xlfn.IFNA(VLOOKUP(B398,'[1]CDM Patients Data'!$B$389:$O$5000,10,FALSE),"")</f>
        <v>0</v>
      </c>
      <c r="P398" s="106"/>
      <c r="Q398" s="136"/>
      <c r="R398" s="96" t="s">
        <v>79</v>
      </c>
      <c r="S398" s="137"/>
      <c r="T398" s="137"/>
      <c r="U398" s="137"/>
      <c r="V398" s="149"/>
      <c r="W398" s="118" t="s">
        <v>80</v>
      </c>
      <c r="X398" s="121">
        <v>63339706</v>
      </c>
      <c r="Y398" s="118">
        <f t="shared" si="20"/>
        <v>19.0019118</v>
      </c>
      <c r="Z398" s="125"/>
      <c r="AA398" s="122" t="s">
        <v>81</v>
      </c>
      <c r="AB398" s="126" t="s">
        <v>363</v>
      </c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>
        <v>7.3</v>
      </c>
      <c r="AS398" s="125">
        <v>7.49</v>
      </c>
      <c r="AT398" s="125" t="str">
        <f t="shared" si="21"/>
        <v>LOW</v>
      </c>
      <c r="AU398" s="125" t="str">
        <f t="shared" si="22"/>
        <v>MSS</v>
      </c>
      <c r="AV398" s="125"/>
      <c r="AW398" s="131"/>
      <c r="AX398" s="134"/>
      <c r="AY398" s="125"/>
      <c r="AZ398" s="125"/>
      <c r="BA398" s="151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31"/>
      <c r="BM398" s="134"/>
      <c r="BN398" s="125"/>
      <c r="BO398" s="125"/>
      <c r="BP398" s="151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35"/>
      <c r="CD398" s="136"/>
      <c r="CE398" s="137"/>
      <c r="CF398" s="137"/>
      <c r="CG398" s="138"/>
      <c r="CH398" s="138"/>
      <c r="CI398" s="138"/>
      <c r="CJ398" s="138"/>
      <c r="CK398" s="138"/>
      <c r="CL398" s="138"/>
      <c r="CM398" s="138"/>
      <c r="CN398" s="138"/>
      <c r="CO398" s="140"/>
      <c r="CP398" s="90"/>
    </row>
    <row r="399" ht="15" hidden="1" spans="1:94">
      <c r="A399" s="97">
        <v>621</v>
      </c>
      <c r="B399" s="94" t="s">
        <v>6087</v>
      </c>
      <c r="C399" s="97" t="s">
        <v>6088</v>
      </c>
      <c r="D399" s="111" t="s">
        <v>71</v>
      </c>
      <c r="E399" s="137"/>
      <c r="F399" s="137"/>
      <c r="G399" s="137"/>
      <c r="H399" s="102" t="s">
        <v>6089</v>
      </c>
      <c r="I399" s="96"/>
      <c r="J399" s="105"/>
      <c r="K399" s="106"/>
      <c r="L399" s="107" t="str">
        <f>_xlfn.IFNA(VLOOKUP(B399,'[1]CDM Patients Data'!$B$389:$O$5000,7,FALSE),"")</f>
        <v>Prostate</v>
      </c>
      <c r="M399" s="114">
        <f>_xlfn.IFNA(VLOOKUP(B399,'[1]CDM Patients Data'!$B$389:$O$5000,8,FALSE),"")</f>
        <v>0</v>
      </c>
      <c r="N399" s="114">
        <f>_xlfn.IFNA(VLOOKUP(B399,'[1]CDM Patients Data'!$B$389:$O$5000,9,FALSE),"")</f>
        <v>0</v>
      </c>
      <c r="O399" s="114">
        <f>_xlfn.IFNA(VLOOKUP(B399,'[1]CDM Patients Data'!$B$389:$O$5000,10,FALSE),"")</f>
        <v>0</v>
      </c>
      <c r="P399" s="106"/>
      <c r="Q399" s="136"/>
      <c r="R399" s="96"/>
      <c r="S399" s="137"/>
      <c r="T399" s="137"/>
      <c r="U399" s="137"/>
      <c r="V399" s="149"/>
      <c r="W399" s="118" t="s">
        <v>84</v>
      </c>
      <c r="X399" s="119"/>
      <c r="Y399" s="118">
        <f t="shared" si="20"/>
        <v>0</v>
      </c>
      <c r="Z399" s="125"/>
      <c r="AA399" s="123" t="s">
        <v>4941</v>
      </c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>
        <v>12.19</v>
      </c>
      <c r="AS399" s="125">
        <v>9.86</v>
      </c>
      <c r="AT399" s="125" t="str">
        <f t="shared" si="21"/>
        <v>LOW</v>
      </c>
      <c r="AU399" s="125" t="str">
        <f t="shared" si="22"/>
        <v>MSS</v>
      </c>
      <c r="AV399" s="125"/>
      <c r="AW399" s="131"/>
      <c r="AX399" s="134"/>
      <c r="AY399" s="125"/>
      <c r="AZ399" s="125"/>
      <c r="BA399" s="151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31"/>
      <c r="BM399" s="134"/>
      <c r="BN399" s="125"/>
      <c r="BO399" s="125"/>
      <c r="BP399" s="151"/>
      <c r="BQ399" s="125"/>
      <c r="BR399" s="125"/>
      <c r="BS399" s="125"/>
      <c r="BT399" s="125"/>
      <c r="BU399" s="125"/>
      <c r="BV399" s="125"/>
      <c r="BW399" s="125"/>
      <c r="BX399" s="125"/>
      <c r="BY399" s="125"/>
      <c r="BZ399" s="125"/>
      <c r="CA399" s="125"/>
      <c r="CB399" s="125"/>
      <c r="CC399" s="135"/>
      <c r="CD399" s="136"/>
      <c r="CE399" s="137"/>
      <c r="CF399" s="137"/>
      <c r="CG399" s="138"/>
      <c r="CH399" s="138"/>
      <c r="CI399" s="138"/>
      <c r="CJ399" s="138"/>
      <c r="CK399" s="138"/>
      <c r="CL399" s="138"/>
      <c r="CM399" s="138"/>
      <c r="CN399" s="138"/>
      <c r="CO399" s="140"/>
      <c r="CP399" s="90"/>
    </row>
    <row r="400" ht="15" hidden="1" spans="1:94">
      <c r="A400" s="97">
        <v>622</v>
      </c>
      <c r="B400" s="94" t="s">
        <v>6090</v>
      </c>
      <c r="C400" s="97" t="s">
        <v>6091</v>
      </c>
      <c r="D400" s="111" t="s">
        <v>122</v>
      </c>
      <c r="E400" s="137"/>
      <c r="F400" s="137"/>
      <c r="G400" s="137"/>
      <c r="H400" s="102" t="s">
        <v>6092</v>
      </c>
      <c r="I400" s="96"/>
      <c r="J400" s="105"/>
      <c r="K400" s="106"/>
      <c r="L400" s="107" t="str">
        <f>_xlfn.IFNA(VLOOKUP(B400,'[1]CDM Patients Data'!$B$389:$O$5000,7,FALSE),"")</f>
        <v>Arm</v>
      </c>
      <c r="M400" s="114">
        <f>_xlfn.IFNA(VLOOKUP(B400,'[1]CDM Patients Data'!$B$389:$O$5000,8,FALSE),"")</f>
        <v>0</v>
      </c>
      <c r="N400" s="114">
        <f>_xlfn.IFNA(VLOOKUP(B400,'[1]CDM Patients Data'!$B$389:$O$5000,9,FALSE),"")</f>
        <v>0</v>
      </c>
      <c r="O400" s="114">
        <f>_xlfn.IFNA(VLOOKUP(B400,'[1]CDM Patients Data'!$B$389:$O$5000,10,FALSE),"")</f>
        <v>0</v>
      </c>
      <c r="P400" s="106"/>
      <c r="Q400" s="136"/>
      <c r="R400" s="96" t="s">
        <v>79</v>
      </c>
      <c r="S400" s="137"/>
      <c r="T400" s="137"/>
      <c r="U400" s="137"/>
      <c r="V400" s="149"/>
      <c r="W400" s="118" t="s">
        <v>80</v>
      </c>
      <c r="X400" s="121">
        <v>63600182</v>
      </c>
      <c r="Y400" s="118">
        <f t="shared" si="20"/>
        <v>19.0800546</v>
      </c>
      <c r="Z400" s="125"/>
      <c r="AA400" s="122" t="s">
        <v>81</v>
      </c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 t="str">
        <f t="shared" si="21"/>
        <v>NA</v>
      </c>
      <c r="AU400" s="125" t="str">
        <f t="shared" si="22"/>
        <v>NA</v>
      </c>
      <c r="AV400" s="125"/>
      <c r="AW400" s="131"/>
      <c r="AX400" s="134"/>
      <c r="AY400" s="125"/>
      <c r="AZ400" s="125"/>
      <c r="BA400" s="151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31"/>
      <c r="BM400" s="134"/>
      <c r="BN400" s="125"/>
      <c r="BO400" s="125"/>
      <c r="BP400" s="151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35"/>
      <c r="CD400" s="136"/>
      <c r="CE400" s="137"/>
      <c r="CF400" s="137"/>
      <c r="CG400" s="138" t="s">
        <v>6093</v>
      </c>
      <c r="CH400" s="138"/>
      <c r="CI400" s="138"/>
      <c r="CJ400" s="138"/>
      <c r="CK400" s="138"/>
      <c r="CL400" s="138"/>
      <c r="CM400" s="138"/>
      <c r="CN400" s="138"/>
      <c r="CO400" s="140"/>
      <c r="CP400" s="90"/>
    </row>
    <row r="401" ht="15" hidden="1" spans="1:94">
      <c r="A401" s="97">
        <v>624</v>
      </c>
      <c r="B401" s="94" t="s">
        <v>6094</v>
      </c>
      <c r="C401" s="97" t="s">
        <v>6095</v>
      </c>
      <c r="D401" s="111" t="s">
        <v>122</v>
      </c>
      <c r="E401" s="137"/>
      <c r="F401" s="137"/>
      <c r="G401" s="137"/>
      <c r="H401" s="102"/>
      <c r="I401" s="96"/>
      <c r="J401" s="105"/>
      <c r="K401" s="106"/>
      <c r="L401" s="107" t="str">
        <f>_xlfn.IFNA(VLOOKUP(B401,'[1]CDM Patients Data'!$B$389:$O$5000,7,FALSE),"")</f>
        <v>Lung</v>
      </c>
      <c r="M401" s="114" t="str">
        <f>_xlfn.IFNA(VLOOKUP(B401,'[1]CDM Patients Data'!$B$389:$O$5000,8,FALSE),"")</f>
        <v>Upper lobe, lung</v>
      </c>
      <c r="N401" s="114" t="str">
        <f>_xlfn.IFNA(VLOOKUP(B401,'[1]CDM Patients Data'!$B$389:$O$5000,9,FALSE),"")</f>
        <v>Acinar cell carcinoma</v>
      </c>
      <c r="O401" s="114" t="str">
        <f>_xlfn.IFNA(VLOOKUP(B401,'[1]CDM Patients Data'!$B$389:$O$5000,10,FALSE),"")</f>
        <v>Left</v>
      </c>
      <c r="P401" s="106"/>
      <c r="Q401" s="136"/>
      <c r="R401" s="96" t="s">
        <v>79</v>
      </c>
      <c r="S401" s="137"/>
      <c r="T401" s="137"/>
      <c r="U401" s="137"/>
      <c r="V401" s="149"/>
      <c r="W401" s="118" t="s">
        <v>80</v>
      </c>
      <c r="X401" s="121">
        <v>162429554</v>
      </c>
      <c r="Y401" s="118">
        <f t="shared" si="20"/>
        <v>48.7288662</v>
      </c>
      <c r="Z401" s="125"/>
      <c r="AA401" s="122" t="s">
        <v>81</v>
      </c>
      <c r="AB401" s="168" t="s">
        <v>521</v>
      </c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>
        <v>1.92</v>
      </c>
      <c r="AS401" s="125">
        <v>9.38</v>
      </c>
      <c r="AT401" s="125" t="str">
        <f t="shared" si="21"/>
        <v>LOW</v>
      </c>
      <c r="AU401" s="125" t="str">
        <f t="shared" si="22"/>
        <v>MSS</v>
      </c>
      <c r="AV401" s="125"/>
      <c r="AW401" s="131"/>
      <c r="AX401" s="134"/>
      <c r="AY401" s="125"/>
      <c r="AZ401" s="125"/>
      <c r="BA401" s="151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31"/>
      <c r="BM401" s="134"/>
      <c r="BN401" s="125"/>
      <c r="BO401" s="125"/>
      <c r="BP401" s="151"/>
      <c r="BQ401" s="125"/>
      <c r="BR401" s="125"/>
      <c r="BS401" s="125"/>
      <c r="BT401" s="125"/>
      <c r="BU401" s="125"/>
      <c r="BV401" s="125"/>
      <c r="BW401" s="125"/>
      <c r="BX401" s="125"/>
      <c r="BY401" s="125"/>
      <c r="BZ401" s="125"/>
      <c r="CA401" s="125"/>
      <c r="CB401" s="125"/>
      <c r="CC401" s="135"/>
      <c r="CD401" s="136"/>
      <c r="CE401" s="137"/>
      <c r="CF401" s="137"/>
      <c r="CG401" s="138">
        <v>44461</v>
      </c>
      <c r="CH401" s="138"/>
      <c r="CI401" s="138"/>
      <c r="CJ401" s="138"/>
      <c r="CK401" s="138"/>
      <c r="CL401" s="138"/>
      <c r="CM401" s="138"/>
      <c r="CN401" s="138"/>
      <c r="CO401" s="140"/>
      <c r="CP401" s="90"/>
    </row>
    <row r="402" ht="15" hidden="1" spans="1:94">
      <c r="A402" s="97">
        <v>625</v>
      </c>
      <c r="B402" s="94" t="s">
        <v>6096</v>
      </c>
      <c r="C402" s="97" t="s">
        <v>6097</v>
      </c>
      <c r="D402" s="111" t="s">
        <v>4961</v>
      </c>
      <c r="E402" s="137"/>
      <c r="F402" s="137"/>
      <c r="G402" s="137"/>
      <c r="H402" s="102"/>
      <c r="I402" s="96"/>
      <c r="J402" s="105"/>
      <c r="K402" s="106"/>
      <c r="L402" s="107" t="str">
        <f>_xlfn.IFNA(VLOOKUP(B402,'[1]CDM Patients Data'!$B$389:$O$5000,7,FALSE),"")</f>
        <v>Pancreas</v>
      </c>
      <c r="M402" s="114">
        <f>_xlfn.IFNA(VLOOKUP(B402,'[1]CDM Patients Data'!$B$389:$O$5000,8,FALSE),"")</f>
        <v>0</v>
      </c>
      <c r="N402" s="114">
        <f>_xlfn.IFNA(VLOOKUP(B402,'[1]CDM Patients Data'!$B$389:$O$5000,9,FALSE),"")</f>
        <v>0</v>
      </c>
      <c r="O402" s="114">
        <f>_xlfn.IFNA(VLOOKUP(B402,'[1]CDM Patients Data'!$B$389:$O$5000,10,FALSE),"")</f>
        <v>0</v>
      </c>
      <c r="P402" s="106"/>
      <c r="Q402" s="136"/>
      <c r="R402" s="96" t="s">
        <v>79</v>
      </c>
      <c r="S402" s="137"/>
      <c r="T402" s="137"/>
      <c r="U402" s="137"/>
      <c r="V402" s="149"/>
      <c r="W402" s="118" t="s">
        <v>80</v>
      </c>
      <c r="X402" s="121">
        <v>54308915</v>
      </c>
      <c r="Y402" s="118">
        <f t="shared" si="20"/>
        <v>16.2926745</v>
      </c>
      <c r="Z402" s="125"/>
      <c r="AA402" s="122" t="s">
        <v>81</v>
      </c>
      <c r="AB402" s="168" t="s">
        <v>279</v>
      </c>
      <c r="AC402" s="168" t="s">
        <v>118</v>
      </c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>
        <v>7.52</v>
      </c>
      <c r="AS402" s="125">
        <v>9.73</v>
      </c>
      <c r="AT402" s="125" t="str">
        <f t="shared" si="21"/>
        <v>LOW</v>
      </c>
      <c r="AU402" s="125" t="str">
        <f t="shared" si="22"/>
        <v>MSS</v>
      </c>
      <c r="AV402" s="125"/>
      <c r="AW402" s="131"/>
      <c r="AX402" s="134"/>
      <c r="AY402" s="125"/>
      <c r="AZ402" s="125"/>
      <c r="BA402" s="151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31"/>
      <c r="BM402" s="134"/>
      <c r="BN402" s="125"/>
      <c r="BO402" s="125"/>
      <c r="BP402" s="151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35"/>
      <c r="CD402" s="136"/>
      <c r="CE402" s="137"/>
      <c r="CF402" s="137"/>
      <c r="CG402" s="138"/>
      <c r="CH402" s="138"/>
      <c r="CI402" s="138"/>
      <c r="CJ402" s="138"/>
      <c r="CK402" s="138"/>
      <c r="CL402" s="138"/>
      <c r="CM402" s="138"/>
      <c r="CN402" s="138"/>
      <c r="CO402" s="140"/>
      <c r="CP402" s="90"/>
    </row>
    <row r="403" ht="15" hidden="1" spans="1:94">
      <c r="A403" s="97">
        <v>626</v>
      </c>
      <c r="B403" s="97" t="s">
        <v>6098</v>
      </c>
      <c r="C403" s="94" t="s">
        <v>6099</v>
      </c>
      <c r="D403" s="111" t="s">
        <v>111</v>
      </c>
      <c r="E403" s="137"/>
      <c r="F403" s="137"/>
      <c r="G403" s="137"/>
      <c r="H403" s="145"/>
      <c r="I403" s="96"/>
      <c r="J403" s="105"/>
      <c r="K403" s="106"/>
      <c r="L403" s="107" t="str">
        <f>_xlfn.IFNA(VLOOKUP(B403,'[1]CDM Patients Data'!$B$389:$O$5000,7,FALSE),"")</f>
        <v>Gastro intestinal stromal tumor (GIST)</v>
      </c>
      <c r="M403" s="114">
        <f>_xlfn.IFNA(VLOOKUP(B403,'[1]CDM Patients Data'!$B$389:$O$5000,8,FALSE),"")</f>
        <v>0</v>
      </c>
      <c r="N403" s="114">
        <f>_xlfn.IFNA(VLOOKUP(B403,'[1]CDM Patients Data'!$B$389:$O$5000,9,FALSE),"")</f>
        <v>0</v>
      </c>
      <c r="O403" s="114">
        <f>_xlfn.IFNA(VLOOKUP(B403,'[1]CDM Patients Data'!$B$389:$O$5000,10,FALSE),"")</f>
        <v>0</v>
      </c>
      <c r="P403" s="106"/>
      <c r="Q403" s="136"/>
      <c r="R403" s="96" t="s">
        <v>79</v>
      </c>
      <c r="S403" s="137"/>
      <c r="T403" s="137"/>
      <c r="U403" s="137"/>
      <c r="V403" s="149"/>
      <c r="W403" s="118" t="s">
        <v>80</v>
      </c>
      <c r="X403" s="119">
        <v>74271472</v>
      </c>
      <c r="Y403" s="118">
        <f t="shared" si="20"/>
        <v>22.2814416</v>
      </c>
      <c r="Z403" s="125"/>
      <c r="AA403" s="122" t="s">
        <v>81</v>
      </c>
      <c r="AB403" s="168" t="s">
        <v>1225</v>
      </c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>
        <v>5.2</v>
      </c>
      <c r="AS403" s="125">
        <v>10.11</v>
      </c>
      <c r="AT403" s="125" t="str">
        <f t="shared" si="21"/>
        <v>LOW</v>
      </c>
      <c r="AU403" s="125" t="str">
        <f t="shared" si="22"/>
        <v>MSS</v>
      </c>
      <c r="AV403" s="125"/>
      <c r="AW403" s="131"/>
      <c r="AX403" s="134"/>
      <c r="AY403" s="125"/>
      <c r="AZ403" s="125"/>
      <c r="BA403" s="151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31"/>
      <c r="BM403" s="134"/>
      <c r="BN403" s="125"/>
      <c r="BO403" s="125"/>
      <c r="BP403" s="151"/>
      <c r="BQ403" s="125"/>
      <c r="BR403" s="125"/>
      <c r="BS403" s="125"/>
      <c r="BT403" s="125"/>
      <c r="BU403" s="125"/>
      <c r="BV403" s="125"/>
      <c r="BW403" s="125"/>
      <c r="BX403" s="125"/>
      <c r="BY403" s="125"/>
      <c r="BZ403" s="125"/>
      <c r="CA403" s="125"/>
      <c r="CB403" s="125"/>
      <c r="CC403" s="135"/>
      <c r="CD403" s="136"/>
      <c r="CE403" s="137"/>
      <c r="CF403" s="137"/>
      <c r="CG403" s="138">
        <v>44461</v>
      </c>
      <c r="CH403" s="138"/>
      <c r="CI403" s="138"/>
      <c r="CJ403" s="138"/>
      <c r="CK403" s="138"/>
      <c r="CL403" s="138"/>
      <c r="CM403" s="138"/>
      <c r="CN403" s="138"/>
      <c r="CO403" s="140"/>
      <c r="CP403" s="90"/>
    </row>
    <row r="404" ht="15" hidden="1" spans="1:94">
      <c r="A404" s="97">
        <v>627</v>
      </c>
      <c r="B404" s="97" t="s">
        <v>6100</v>
      </c>
      <c r="C404" s="94" t="s">
        <v>6101</v>
      </c>
      <c r="D404" s="111" t="s">
        <v>99</v>
      </c>
      <c r="E404" s="137"/>
      <c r="F404" s="137"/>
      <c r="G404" s="137"/>
      <c r="H404" s="102"/>
      <c r="I404" s="96"/>
      <c r="J404" s="105"/>
      <c r="K404" s="106"/>
      <c r="L404" s="107" t="str">
        <f>_xlfn.IFNA(VLOOKUP(B404,'[1]CDM Patients Data'!$B$389:$O$5000,7,FALSE),"")</f>
        <v>Breast</v>
      </c>
      <c r="M404" s="114">
        <f>_xlfn.IFNA(VLOOKUP(B404,'[1]CDM Patients Data'!$B$389:$O$5000,8,FALSE),"")</f>
        <v>0</v>
      </c>
      <c r="N404" s="114">
        <f>_xlfn.IFNA(VLOOKUP(B404,'[1]CDM Patients Data'!$B$389:$O$5000,9,FALSE),"")</f>
        <v>0</v>
      </c>
      <c r="O404" s="114">
        <f>_xlfn.IFNA(VLOOKUP(B404,'[1]CDM Patients Data'!$B$389:$O$5000,10,FALSE),"")</f>
        <v>0</v>
      </c>
      <c r="P404" s="106"/>
      <c r="Q404" s="136"/>
      <c r="R404" s="96" t="s">
        <v>79</v>
      </c>
      <c r="S404" s="137"/>
      <c r="T404" s="137"/>
      <c r="U404" s="137"/>
      <c r="V404" s="149"/>
      <c r="W404" s="118" t="s">
        <v>80</v>
      </c>
      <c r="X404" s="160">
        <v>36766125</v>
      </c>
      <c r="Y404" s="118">
        <f t="shared" si="20"/>
        <v>11.0298375</v>
      </c>
      <c r="Z404" s="125"/>
      <c r="AA404" s="122" t="s">
        <v>81</v>
      </c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>
        <v>8.5</v>
      </c>
      <c r="AS404" s="125">
        <v>9.77</v>
      </c>
      <c r="AT404" s="125" t="str">
        <f t="shared" si="21"/>
        <v>LOW</v>
      </c>
      <c r="AU404" s="125" t="str">
        <f t="shared" si="22"/>
        <v>MSS</v>
      </c>
      <c r="AV404" s="125"/>
      <c r="AW404" s="131"/>
      <c r="AX404" s="134"/>
      <c r="AY404" s="125"/>
      <c r="AZ404" s="125"/>
      <c r="BA404" s="151"/>
      <c r="BB404" s="125"/>
      <c r="BC404" s="125"/>
      <c r="BD404" s="125"/>
      <c r="BE404" s="125"/>
      <c r="BF404" s="126" t="s">
        <v>82</v>
      </c>
      <c r="BG404" s="126" t="s">
        <v>413</v>
      </c>
      <c r="BH404" s="125"/>
      <c r="BI404" s="125"/>
      <c r="BJ404" s="125"/>
      <c r="BK404" s="125"/>
      <c r="BL404" s="131"/>
      <c r="BM404" s="134"/>
      <c r="BN404" s="125"/>
      <c r="BO404" s="125"/>
      <c r="BP404" s="151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35"/>
      <c r="CD404" s="136"/>
      <c r="CE404" s="137"/>
      <c r="CF404" s="137"/>
      <c r="CG404" s="138"/>
      <c r="CH404" s="138"/>
      <c r="CI404" s="138"/>
      <c r="CJ404" s="138"/>
      <c r="CK404" s="138"/>
      <c r="CL404" s="138"/>
      <c r="CM404" s="138"/>
      <c r="CN404" s="138"/>
      <c r="CO404" s="140"/>
      <c r="CP404" s="90"/>
    </row>
    <row r="405" ht="15" hidden="1" spans="1:94">
      <c r="A405" s="97">
        <v>628</v>
      </c>
      <c r="B405" s="97" t="s">
        <v>6102</v>
      </c>
      <c r="C405" s="97" t="s">
        <v>6103</v>
      </c>
      <c r="D405" s="111" t="s">
        <v>99</v>
      </c>
      <c r="E405" s="137"/>
      <c r="F405" s="137"/>
      <c r="G405" s="137"/>
      <c r="H405" s="145"/>
      <c r="I405" s="96"/>
      <c r="J405" s="105"/>
      <c r="K405" s="106"/>
      <c r="L405" s="107" t="str">
        <f>_xlfn.IFNA(VLOOKUP(B405,'[1]CDM Patients Data'!$B$389:$O$5000,7,FALSE),"")</f>
        <v>Breast</v>
      </c>
      <c r="M405" s="114">
        <f>_xlfn.IFNA(VLOOKUP(B405,'[1]CDM Patients Data'!$B$389:$O$5000,8,FALSE),"")</f>
        <v>0</v>
      </c>
      <c r="N405" s="114">
        <f>_xlfn.IFNA(VLOOKUP(B405,'[1]CDM Patients Data'!$B$389:$O$5000,9,FALSE),"")</f>
        <v>0</v>
      </c>
      <c r="O405" s="114">
        <f>_xlfn.IFNA(VLOOKUP(B405,'[1]CDM Patients Data'!$B$389:$O$5000,10,FALSE),"")</f>
        <v>0</v>
      </c>
      <c r="P405" s="106"/>
      <c r="Q405" s="136"/>
      <c r="R405" s="96" t="s">
        <v>79</v>
      </c>
      <c r="S405" s="137"/>
      <c r="T405" s="137"/>
      <c r="U405" s="137"/>
      <c r="V405" s="149"/>
      <c r="W405" s="118" t="s">
        <v>80</v>
      </c>
      <c r="X405" s="160">
        <v>39249903</v>
      </c>
      <c r="Y405" s="118">
        <f t="shared" si="20"/>
        <v>11.7749709</v>
      </c>
      <c r="Z405" s="125"/>
      <c r="AA405" s="122" t="s">
        <v>81</v>
      </c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 t="str">
        <f t="shared" si="21"/>
        <v>NA</v>
      </c>
      <c r="AU405" s="125" t="str">
        <f t="shared" si="22"/>
        <v>NA</v>
      </c>
      <c r="AV405" s="125"/>
      <c r="AW405" s="131"/>
      <c r="AX405" s="134"/>
      <c r="AY405" s="125"/>
      <c r="AZ405" s="125"/>
      <c r="BA405" s="151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31"/>
      <c r="BM405" s="134"/>
      <c r="BN405" s="125"/>
      <c r="BO405" s="125"/>
      <c r="BP405" s="151"/>
      <c r="BQ405" s="125"/>
      <c r="BR405" s="125"/>
      <c r="BS405" s="125"/>
      <c r="BT405" s="125"/>
      <c r="BU405" s="125"/>
      <c r="BV405" s="125"/>
      <c r="BW405" s="125"/>
      <c r="BX405" s="125"/>
      <c r="BY405" s="125"/>
      <c r="BZ405" s="125"/>
      <c r="CA405" s="125"/>
      <c r="CB405" s="125"/>
      <c r="CC405" s="135"/>
      <c r="CD405" s="136"/>
      <c r="CE405" s="137"/>
      <c r="CF405" s="137"/>
      <c r="CG405" s="138"/>
      <c r="CH405" s="138"/>
      <c r="CI405" s="138"/>
      <c r="CJ405" s="138"/>
      <c r="CK405" s="138"/>
      <c r="CL405" s="138"/>
      <c r="CM405" s="138"/>
      <c r="CN405" s="138"/>
      <c r="CO405" s="140"/>
      <c r="CP405" s="90"/>
    </row>
    <row r="406" ht="15" hidden="1" spans="1:94">
      <c r="A406" s="97">
        <v>629</v>
      </c>
      <c r="B406" s="97" t="s">
        <v>6104</v>
      </c>
      <c r="C406" s="94" t="s">
        <v>6105</v>
      </c>
      <c r="D406" s="111" t="s">
        <v>4961</v>
      </c>
      <c r="E406" s="137"/>
      <c r="F406" s="137"/>
      <c r="G406" s="137"/>
      <c r="H406" s="102"/>
      <c r="I406" s="110"/>
      <c r="J406" s="105"/>
      <c r="K406" s="106"/>
      <c r="L406" s="107" t="str">
        <f>_xlfn.IFNA(VLOOKUP(B406,'[1]CDM Patients Data'!$B$389:$O$5000,7,FALSE),"")</f>
        <v>Breast</v>
      </c>
      <c r="M406" s="114">
        <f>_xlfn.IFNA(VLOOKUP(B406,'[1]CDM Patients Data'!$B$389:$O$5000,8,FALSE),"")</f>
        <v>0</v>
      </c>
      <c r="N406" s="114">
        <f>_xlfn.IFNA(VLOOKUP(B406,'[1]CDM Patients Data'!$B$389:$O$5000,9,FALSE),"")</f>
        <v>0</v>
      </c>
      <c r="O406" s="114">
        <f>_xlfn.IFNA(VLOOKUP(B406,'[1]CDM Patients Data'!$B$389:$O$5000,10,FALSE),"")</f>
        <v>0</v>
      </c>
      <c r="P406" s="106"/>
      <c r="Q406" s="136"/>
      <c r="R406" s="96" t="s">
        <v>79</v>
      </c>
      <c r="S406" s="137"/>
      <c r="T406" s="137"/>
      <c r="U406" s="137"/>
      <c r="V406" s="149"/>
      <c r="W406" s="118" t="s">
        <v>80</v>
      </c>
      <c r="X406" s="121">
        <v>81518037</v>
      </c>
      <c r="Y406" s="118">
        <f t="shared" si="20"/>
        <v>24.4554111</v>
      </c>
      <c r="Z406" s="125"/>
      <c r="AA406" s="122" t="s">
        <v>94</v>
      </c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 t="str">
        <f t="shared" si="21"/>
        <v>NA</v>
      </c>
      <c r="AU406" s="125" t="str">
        <f t="shared" si="22"/>
        <v>NA</v>
      </c>
      <c r="AV406" s="125"/>
      <c r="AW406" s="131"/>
      <c r="AX406" s="134"/>
      <c r="AY406" s="125"/>
      <c r="AZ406" s="125"/>
      <c r="BA406" s="151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31"/>
      <c r="BM406" s="134"/>
      <c r="BN406" s="125"/>
      <c r="BO406" s="125"/>
      <c r="BP406" s="151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35"/>
      <c r="CD406" s="136"/>
      <c r="CE406" s="137"/>
      <c r="CF406" s="137"/>
      <c r="CG406" s="138"/>
      <c r="CH406" s="138"/>
      <c r="CI406" s="138"/>
      <c r="CJ406" s="138"/>
      <c r="CK406" s="138"/>
      <c r="CL406" s="138"/>
      <c r="CM406" s="138"/>
      <c r="CN406" s="138"/>
      <c r="CO406" s="140"/>
      <c r="CP406" s="90"/>
    </row>
    <row r="407" ht="15" hidden="1" spans="1:94">
      <c r="A407" s="97">
        <v>631</v>
      </c>
      <c r="B407" s="97" t="s">
        <v>6106</v>
      </c>
      <c r="C407" s="94" t="s">
        <v>6107</v>
      </c>
      <c r="D407" s="111" t="s">
        <v>122</v>
      </c>
      <c r="E407" s="137"/>
      <c r="F407" s="137"/>
      <c r="G407" s="137"/>
      <c r="H407" s="145"/>
      <c r="I407" s="96"/>
      <c r="J407" s="105"/>
      <c r="K407" s="106"/>
      <c r="L407" s="107" t="str">
        <f>_xlfn.IFNA(VLOOKUP(B407,'[1]CDM Patients Data'!$B$389:$O$5000,7,FALSE),"")</f>
        <v>Testis</v>
      </c>
      <c r="M407" s="114">
        <f>_xlfn.IFNA(VLOOKUP(B407,'[1]CDM Patients Data'!$B$389:$O$5000,8,FALSE),"")</f>
        <v>0</v>
      </c>
      <c r="N407" s="114">
        <f>_xlfn.IFNA(VLOOKUP(B407,'[1]CDM Patients Data'!$B$389:$O$5000,9,FALSE),"")</f>
        <v>0</v>
      </c>
      <c r="O407" s="114">
        <f>_xlfn.IFNA(VLOOKUP(B407,'[1]CDM Patients Data'!$B$389:$O$5000,10,FALSE),"")</f>
        <v>0</v>
      </c>
      <c r="P407" s="106"/>
      <c r="Q407" s="136"/>
      <c r="R407" s="96" t="s">
        <v>79</v>
      </c>
      <c r="S407" s="137"/>
      <c r="T407" s="137"/>
      <c r="U407" s="137"/>
      <c r="V407" s="149"/>
      <c r="W407" s="118" t="s">
        <v>80</v>
      </c>
      <c r="X407" s="121">
        <v>65128786</v>
      </c>
      <c r="Y407" s="118">
        <f t="shared" si="20"/>
        <v>19.5386358</v>
      </c>
      <c r="Z407" s="125"/>
      <c r="AA407" s="122" t="s">
        <v>81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 t="str">
        <f t="shared" si="21"/>
        <v>NA</v>
      </c>
      <c r="AU407" s="125" t="str">
        <f t="shared" si="22"/>
        <v>NA</v>
      </c>
      <c r="AV407" s="125"/>
      <c r="AW407" s="131"/>
      <c r="AX407" s="134"/>
      <c r="AY407" s="125"/>
      <c r="AZ407" s="125"/>
      <c r="BA407" s="151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31"/>
      <c r="BM407" s="134"/>
      <c r="BN407" s="125"/>
      <c r="BO407" s="125"/>
      <c r="BP407" s="151"/>
      <c r="BQ407" s="125"/>
      <c r="BR407" s="125"/>
      <c r="BS407" s="125"/>
      <c r="BT407" s="125"/>
      <c r="BU407" s="125"/>
      <c r="BV407" s="125"/>
      <c r="BW407" s="125"/>
      <c r="BX407" s="125"/>
      <c r="BY407" s="125"/>
      <c r="BZ407" s="125"/>
      <c r="CA407" s="125"/>
      <c r="CB407" s="125"/>
      <c r="CC407" s="135"/>
      <c r="CD407" s="136"/>
      <c r="CE407" s="137"/>
      <c r="CF407" s="137"/>
      <c r="CG407" s="138" t="s">
        <v>1932</v>
      </c>
      <c r="CH407" s="138"/>
      <c r="CI407" s="138"/>
      <c r="CJ407" s="138"/>
      <c r="CK407" s="138"/>
      <c r="CL407" s="138"/>
      <c r="CM407" s="138"/>
      <c r="CN407" s="138"/>
      <c r="CO407" s="140"/>
      <c r="CP407" s="90"/>
    </row>
    <row r="408" ht="15" hidden="1" spans="1:94">
      <c r="A408" s="97">
        <v>632</v>
      </c>
      <c r="B408" s="97" t="s">
        <v>6108</v>
      </c>
      <c r="C408" s="94" t="s">
        <v>6109</v>
      </c>
      <c r="D408" s="111" t="s">
        <v>4961</v>
      </c>
      <c r="E408" s="137"/>
      <c r="F408" s="137"/>
      <c r="G408" s="137"/>
      <c r="H408" s="145"/>
      <c r="I408" s="96"/>
      <c r="J408" s="105"/>
      <c r="K408" s="106"/>
      <c r="L408" s="107" t="str">
        <f>_xlfn.IFNA(VLOOKUP(B408,'[1]CDM Patients Data'!$B$389:$O$5000,7,FALSE),"")</f>
        <v>Inflammatory myofibroblastic tumor(Peripancreatic)</v>
      </c>
      <c r="M408" s="114">
        <f>_xlfn.IFNA(VLOOKUP(B408,'[1]CDM Patients Data'!$B$389:$O$5000,8,FALSE),"")</f>
        <v>0</v>
      </c>
      <c r="N408" s="114">
        <f>_xlfn.IFNA(VLOOKUP(B408,'[1]CDM Patients Data'!$B$389:$O$5000,9,FALSE),"")</f>
        <v>0</v>
      </c>
      <c r="O408" s="114">
        <f>_xlfn.IFNA(VLOOKUP(B408,'[1]CDM Patients Data'!$B$389:$O$5000,10,FALSE),"")</f>
        <v>0</v>
      </c>
      <c r="P408" s="106"/>
      <c r="Q408" s="136"/>
      <c r="R408" s="96" t="s">
        <v>79</v>
      </c>
      <c r="S408" s="137"/>
      <c r="T408" s="137"/>
      <c r="U408" s="137"/>
      <c r="V408" s="149"/>
      <c r="W408" s="118" t="s">
        <v>80</v>
      </c>
      <c r="X408" s="121">
        <v>59696089</v>
      </c>
      <c r="Y408" s="118">
        <f t="shared" si="20"/>
        <v>17.9088267</v>
      </c>
      <c r="Z408" s="125"/>
      <c r="AA408" s="122" t="s">
        <v>81</v>
      </c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>
        <v>12.36</v>
      </c>
      <c r="AS408" s="125">
        <v>8.24</v>
      </c>
      <c r="AT408" s="125" t="str">
        <f t="shared" si="21"/>
        <v>LOW</v>
      </c>
      <c r="AU408" s="125" t="str">
        <f t="shared" si="22"/>
        <v>MSS</v>
      </c>
      <c r="AV408" s="125"/>
      <c r="AW408" s="131"/>
      <c r="AX408" s="134"/>
      <c r="AY408" s="125"/>
      <c r="AZ408" s="125"/>
      <c r="BA408" s="151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  <c r="BL408" s="131"/>
      <c r="BM408" s="134"/>
      <c r="BN408" s="125"/>
      <c r="BO408" s="125"/>
      <c r="BP408" s="151"/>
      <c r="BQ408" s="125"/>
      <c r="BR408" s="125"/>
      <c r="BS408" s="125"/>
      <c r="BT408" s="125"/>
      <c r="BU408" s="125"/>
      <c r="BV408" s="125"/>
      <c r="BW408" s="125"/>
      <c r="BX408" s="125"/>
      <c r="BY408" s="125"/>
      <c r="BZ408" s="125"/>
      <c r="CA408" s="125"/>
      <c r="CB408" s="125"/>
      <c r="CC408" s="135"/>
      <c r="CD408" s="136"/>
      <c r="CE408" s="137"/>
      <c r="CF408" s="137"/>
      <c r="CG408" s="138"/>
      <c r="CH408" s="138"/>
      <c r="CI408" s="138"/>
      <c r="CJ408" s="138"/>
      <c r="CK408" s="138"/>
      <c r="CL408" s="138"/>
      <c r="CM408" s="138"/>
      <c r="CN408" s="138"/>
      <c r="CO408" s="140"/>
      <c r="CP408" s="90"/>
    </row>
    <row r="409" ht="15" hidden="1" spans="1:94">
      <c r="A409" s="97">
        <v>633</v>
      </c>
      <c r="B409" s="97" t="s">
        <v>6110</v>
      </c>
      <c r="C409" s="97" t="s">
        <v>6111</v>
      </c>
      <c r="D409" s="111" t="s">
        <v>111</v>
      </c>
      <c r="E409" s="137"/>
      <c r="F409" s="137"/>
      <c r="G409" s="137"/>
      <c r="H409" s="102"/>
      <c r="I409" s="96"/>
      <c r="J409" s="105"/>
      <c r="K409" s="106"/>
      <c r="L409" s="107" t="str">
        <f>_xlfn.IFNA(VLOOKUP(B409,'[1]CDM Patients Data'!$B$389:$O$5000,7,FALSE),"")</f>
        <v>Esophagus</v>
      </c>
      <c r="M409" s="114">
        <f>_xlfn.IFNA(VLOOKUP(B409,'[1]CDM Patients Data'!$B$389:$O$5000,8,FALSE),"")</f>
        <v>0</v>
      </c>
      <c r="N409" s="114">
        <f>_xlfn.IFNA(VLOOKUP(B409,'[1]CDM Patients Data'!$B$389:$O$5000,9,FALSE),"")</f>
        <v>0</v>
      </c>
      <c r="O409" s="114">
        <f>_xlfn.IFNA(VLOOKUP(B409,'[1]CDM Patients Data'!$B$389:$O$5000,10,FALSE),"")</f>
        <v>0</v>
      </c>
      <c r="P409" s="106"/>
      <c r="Q409" s="136"/>
      <c r="R409" s="96" t="s">
        <v>79</v>
      </c>
      <c r="S409" s="137"/>
      <c r="T409" s="137"/>
      <c r="U409" s="137"/>
      <c r="V409" s="149"/>
      <c r="W409" s="118" t="s">
        <v>80</v>
      </c>
      <c r="X409" s="121">
        <v>44699403</v>
      </c>
      <c r="Y409" s="118">
        <f t="shared" si="20"/>
        <v>13.4098209</v>
      </c>
      <c r="Z409" s="125"/>
      <c r="AA409" s="122" t="s">
        <v>81</v>
      </c>
      <c r="AB409" s="126" t="s">
        <v>118</v>
      </c>
      <c r="AC409" s="126" t="s">
        <v>234</v>
      </c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>
        <v>5.68</v>
      </c>
      <c r="AS409" s="125">
        <v>9.65</v>
      </c>
      <c r="AT409" s="125" t="str">
        <f t="shared" si="21"/>
        <v>LOW</v>
      </c>
      <c r="AU409" s="125" t="str">
        <f t="shared" si="22"/>
        <v>MSS</v>
      </c>
      <c r="AV409" s="125"/>
      <c r="AW409" s="131"/>
      <c r="AX409" s="134"/>
      <c r="AY409" s="125"/>
      <c r="AZ409" s="125"/>
      <c r="BA409" s="151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31"/>
      <c r="BM409" s="134"/>
      <c r="BN409" s="125"/>
      <c r="BO409" s="125"/>
      <c r="BP409" s="151"/>
      <c r="BQ409" s="125"/>
      <c r="BR409" s="125"/>
      <c r="BS409" s="125"/>
      <c r="BT409" s="125"/>
      <c r="BU409" s="125"/>
      <c r="BV409" s="125"/>
      <c r="BW409" s="125"/>
      <c r="BX409" s="125"/>
      <c r="BY409" s="125"/>
      <c r="BZ409" s="125"/>
      <c r="CA409" s="125"/>
      <c r="CB409" s="125"/>
      <c r="CC409" s="135"/>
      <c r="CD409" s="136"/>
      <c r="CE409" s="137"/>
      <c r="CF409" s="137"/>
      <c r="CG409" s="138" t="s">
        <v>80</v>
      </c>
      <c r="CH409" s="138"/>
      <c r="CI409" s="138"/>
      <c r="CJ409" s="138"/>
      <c r="CK409" s="138"/>
      <c r="CL409" s="138"/>
      <c r="CM409" s="138"/>
      <c r="CN409" s="138"/>
      <c r="CO409" s="140"/>
      <c r="CP409" s="90"/>
    </row>
    <row r="410" ht="15" hidden="1" spans="1:94">
      <c r="A410" s="97">
        <v>634</v>
      </c>
      <c r="B410" s="97" t="s">
        <v>6112</v>
      </c>
      <c r="C410" s="97" t="s">
        <v>6113</v>
      </c>
      <c r="D410" s="111" t="s">
        <v>111</v>
      </c>
      <c r="E410" s="137"/>
      <c r="F410" s="137"/>
      <c r="G410" s="137"/>
      <c r="H410" s="145"/>
      <c r="I410" s="96"/>
      <c r="J410" s="105"/>
      <c r="K410" s="106"/>
      <c r="L410" s="107" t="str">
        <f>_xlfn.IFNA(VLOOKUP(B410,'[1]CDM Patients Data'!$B$389:$O$5000,7,FALSE),"")</f>
        <v>Pancreas + Prostate</v>
      </c>
      <c r="M410" s="114">
        <f>_xlfn.IFNA(VLOOKUP(B410,'[1]CDM Patients Data'!$B$389:$O$5000,8,FALSE),"")</f>
        <v>0</v>
      </c>
      <c r="N410" s="114">
        <f>_xlfn.IFNA(VLOOKUP(B410,'[1]CDM Patients Data'!$B$389:$O$5000,9,FALSE),"")</f>
        <v>0</v>
      </c>
      <c r="O410" s="114">
        <f>_xlfn.IFNA(VLOOKUP(B410,'[1]CDM Patients Data'!$B$389:$O$5000,10,FALSE),"")</f>
        <v>0</v>
      </c>
      <c r="P410" s="106"/>
      <c r="Q410" s="136"/>
      <c r="R410" s="96" t="s">
        <v>79</v>
      </c>
      <c r="S410" s="137"/>
      <c r="T410" s="137"/>
      <c r="U410" s="137"/>
      <c r="V410" s="149"/>
      <c r="W410" s="118" t="s">
        <v>80</v>
      </c>
      <c r="X410" s="121">
        <v>59910443</v>
      </c>
      <c r="Y410" s="118">
        <f t="shared" ref="Y410:Y473" si="23">X410*2*150/10^9</f>
        <v>17.9731329</v>
      </c>
      <c r="Z410" s="125"/>
      <c r="AA410" s="122" t="s">
        <v>81</v>
      </c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>
        <v>4.7</v>
      </c>
      <c r="AS410" s="125">
        <v>10.31</v>
      </c>
      <c r="AT410" s="125" t="str">
        <f t="shared" si="21"/>
        <v>LOW</v>
      </c>
      <c r="AU410" s="125" t="str">
        <f t="shared" si="22"/>
        <v>MSS</v>
      </c>
      <c r="AV410" s="125"/>
      <c r="AW410" s="131"/>
      <c r="AX410" s="134"/>
      <c r="AY410" s="125"/>
      <c r="AZ410" s="125"/>
      <c r="BA410" s="151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31"/>
      <c r="BM410" s="134"/>
      <c r="BN410" s="125"/>
      <c r="BO410" s="125"/>
      <c r="BP410" s="151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35"/>
      <c r="CD410" s="136"/>
      <c r="CE410" s="137"/>
      <c r="CF410" s="137"/>
      <c r="CG410" s="138" t="s">
        <v>80</v>
      </c>
      <c r="CH410" s="138"/>
      <c r="CI410" s="138"/>
      <c r="CJ410" s="138"/>
      <c r="CK410" s="138"/>
      <c r="CL410" s="138"/>
      <c r="CM410" s="138"/>
      <c r="CN410" s="138"/>
      <c r="CO410" s="140"/>
      <c r="CP410" s="90"/>
    </row>
    <row r="411" ht="15" hidden="1" spans="1:94">
      <c r="A411" s="97">
        <v>635</v>
      </c>
      <c r="B411" s="97" t="s">
        <v>6114</v>
      </c>
      <c r="C411" s="97" t="s">
        <v>6115</v>
      </c>
      <c r="D411" s="111" t="s">
        <v>71</v>
      </c>
      <c r="E411" s="137"/>
      <c r="F411" s="137"/>
      <c r="G411" s="137"/>
      <c r="H411" s="145"/>
      <c r="I411" s="96"/>
      <c r="J411" s="105"/>
      <c r="K411" s="106"/>
      <c r="L411" s="107" t="str">
        <f>_xlfn.IFNA(VLOOKUP(B411,'[1]CDM Patients Data'!$B$389:$O$5000,7,FALSE),"")</f>
        <v>Uterus</v>
      </c>
      <c r="M411" s="114">
        <f>_xlfn.IFNA(VLOOKUP(B411,'[1]CDM Patients Data'!$B$389:$O$5000,8,FALSE),"")</f>
        <v>0</v>
      </c>
      <c r="N411" s="114">
        <f>_xlfn.IFNA(VLOOKUP(B411,'[1]CDM Patients Data'!$B$389:$O$5000,9,FALSE),"")</f>
        <v>0</v>
      </c>
      <c r="O411" s="114">
        <f>_xlfn.IFNA(VLOOKUP(B411,'[1]CDM Patients Data'!$B$389:$O$5000,10,FALSE),"")</f>
        <v>0</v>
      </c>
      <c r="P411" s="106"/>
      <c r="Q411" s="136"/>
      <c r="R411" s="96" t="s">
        <v>79</v>
      </c>
      <c r="S411" s="137"/>
      <c r="T411" s="137"/>
      <c r="U411" s="137"/>
      <c r="V411" s="149"/>
      <c r="W411" s="118" t="s">
        <v>80</v>
      </c>
      <c r="X411" s="121">
        <v>134423635</v>
      </c>
      <c r="Y411" s="118">
        <f t="shared" si="23"/>
        <v>40.3270905</v>
      </c>
      <c r="Z411" s="125"/>
      <c r="AA411" s="122" t="s">
        <v>81</v>
      </c>
      <c r="AB411" s="126" t="s">
        <v>158</v>
      </c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>
        <v>6.33</v>
      </c>
      <c r="AS411" s="125">
        <v>10.65</v>
      </c>
      <c r="AT411" s="125" t="str">
        <f t="shared" si="21"/>
        <v>LOW</v>
      </c>
      <c r="AU411" s="125" t="str">
        <f t="shared" si="22"/>
        <v>MSS</v>
      </c>
      <c r="AV411" s="125"/>
      <c r="AW411" s="131"/>
      <c r="AX411" s="134"/>
      <c r="AY411" s="125"/>
      <c r="AZ411" s="125"/>
      <c r="BA411" s="151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31"/>
      <c r="BM411" s="134"/>
      <c r="BN411" s="125"/>
      <c r="BO411" s="125"/>
      <c r="BP411" s="151"/>
      <c r="BQ411" s="125"/>
      <c r="BR411" s="125"/>
      <c r="BS411" s="125"/>
      <c r="BT411" s="125"/>
      <c r="BU411" s="125"/>
      <c r="BV411" s="125"/>
      <c r="BW411" s="125"/>
      <c r="BX411" s="125"/>
      <c r="BY411" s="125"/>
      <c r="BZ411" s="125"/>
      <c r="CA411" s="125"/>
      <c r="CB411" s="125"/>
      <c r="CC411" s="135"/>
      <c r="CD411" s="136"/>
      <c r="CE411" s="137"/>
      <c r="CF411" s="137"/>
      <c r="CG411" s="138"/>
      <c r="CH411" s="138"/>
      <c r="CI411" s="138"/>
      <c r="CJ411" s="138"/>
      <c r="CK411" s="138"/>
      <c r="CL411" s="138"/>
      <c r="CM411" s="138"/>
      <c r="CN411" s="138"/>
      <c r="CO411" s="140"/>
      <c r="CP411" s="90"/>
    </row>
    <row r="412" ht="15" hidden="1" spans="1:94">
      <c r="A412" s="97">
        <v>636</v>
      </c>
      <c r="B412" s="97" t="s">
        <v>6116</v>
      </c>
      <c r="C412" s="94" t="s">
        <v>6117</v>
      </c>
      <c r="D412" s="111" t="s">
        <v>122</v>
      </c>
      <c r="E412" s="137"/>
      <c r="F412" s="137"/>
      <c r="G412" s="137"/>
      <c r="H412" s="145"/>
      <c r="I412" s="96"/>
      <c r="J412" s="105"/>
      <c r="K412" s="106"/>
      <c r="L412" s="107" t="str">
        <f>_xlfn.IFNA(VLOOKUP(B412,'[1]CDM Patients Data'!$B$389:$O$5000,7,FALSE),"")</f>
        <v>Endometrium</v>
      </c>
      <c r="M412" s="114">
        <f>_xlfn.IFNA(VLOOKUP(B412,'[1]CDM Patients Data'!$B$389:$O$5000,8,FALSE),"")</f>
        <v>0</v>
      </c>
      <c r="N412" s="114">
        <f>_xlfn.IFNA(VLOOKUP(B412,'[1]CDM Patients Data'!$B$389:$O$5000,9,FALSE),"")</f>
        <v>0</v>
      </c>
      <c r="O412" s="114">
        <f>_xlfn.IFNA(VLOOKUP(B412,'[1]CDM Patients Data'!$B$389:$O$5000,10,FALSE),"")</f>
        <v>0</v>
      </c>
      <c r="P412" s="106"/>
      <c r="Q412" s="136"/>
      <c r="R412" s="96" t="s">
        <v>79</v>
      </c>
      <c r="S412" s="137"/>
      <c r="T412" s="137"/>
      <c r="U412" s="137"/>
      <c r="V412" s="149"/>
      <c r="W412" s="118" t="s">
        <v>80</v>
      </c>
      <c r="X412" s="121">
        <v>70255813</v>
      </c>
      <c r="Y412" s="118">
        <f t="shared" si="23"/>
        <v>21.0767439</v>
      </c>
      <c r="Z412" s="125"/>
      <c r="AA412" s="122" t="s">
        <v>81</v>
      </c>
      <c r="AB412" s="126" t="s">
        <v>118</v>
      </c>
      <c r="AC412" s="126" t="s">
        <v>234</v>
      </c>
      <c r="AD412" s="125"/>
      <c r="AE412" s="125"/>
      <c r="AF412" s="125"/>
      <c r="AG412" s="125"/>
      <c r="AH412" s="125"/>
      <c r="AI412" s="125"/>
      <c r="AJ412" s="125"/>
      <c r="AK412" s="125"/>
      <c r="AL412" s="122" t="s">
        <v>521</v>
      </c>
      <c r="AM412" s="125"/>
      <c r="AN412" s="125"/>
      <c r="AO412" s="125"/>
      <c r="AP412" s="125"/>
      <c r="AQ412" s="125"/>
      <c r="AR412" s="125">
        <v>11.2</v>
      </c>
      <c r="AS412" s="125">
        <v>8.31</v>
      </c>
      <c r="AT412" s="125" t="str">
        <f t="shared" si="21"/>
        <v>LOW</v>
      </c>
      <c r="AU412" s="125" t="str">
        <f t="shared" si="22"/>
        <v>MSS</v>
      </c>
      <c r="AV412" s="125"/>
      <c r="AW412" s="131"/>
      <c r="AX412" s="134"/>
      <c r="AY412" s="125"/>
      <c r="AZ412" s="125"/>
      <c r="BA412" s="151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  <c r="BL412" s="131"/>
      <c r="BM412" s="134"/>
      <c r="BN412" s="125"/>
      <c r="BO412" s="125"/>
      <c r="BP412" s="151"/>
      <c r="BQ412" s="125"/>
      <c r="BR412" s="125"/>
      <c r="BS412" s="125"/>
      <c r="BT412" s="125"/>
      <c r="BU412" s="125"/>
      <c r="BV412" s="125"/>
      <c r="BW412" s="125"/>
      <c r="BX412" s="125"/>
      <c r="BY412" s="125"/>
      <c r="BZ412" s="125"/>
      <c r="CA412" s="125"/>
      <c r="CB412" s="125"/>
      <c r="CC412" s="135"/>
      <c r="CD412" s="136"/>
      <c r="CE412" s="137"/>
      <c r="CF412" s="137"/>
      <c r="CG412" s="138"/>
      <c r="CH412" s="138"/>
      <c r="CI412" s="138"/>
      <c r="CJ412" s="138"/>
      <c r="CK412" s="138"/>
      <c r="CL412" s="138"/>
      <c r="CM412" s="138"/>
      <c r="CN412" s="138"/>
      <c r="CO412" s="140"/>
      <c r="CP412" s="90"/>
    </row>
    <row r="413" ht="15" hidden="1" spans="1:94">
      <c r="A413" s="97">
        <v>637</v>
      </c>
      <c r="B413" s="97" t="s">
        <v>6118</v>
      </c>
      <c r="C413" s="97" t="s">
        <v>6119</v>
      </c>
      <c r="D413" s="111" t="s">
        <v>111</v>
      </c>
      <c r="E413" s="137"/>
      <c r="F413" s="137"/>
      <c r="G413" s="137"/>
      <c r="H413" s="145"/>
      <c r="I413" s="96"/>
      <c r="J413" s="105"/>
      <c r="K413" s="106"/>
      <c r="L413" s="107" t="str">
        <f>_xlfn.IFNA(VLOOKUP(B413,'[1]CDM Patients Data'!$B$389:$O$5000,7,FALSE),"")</f>
        <v>Lung</v>
      </c>
      <c r="M413" s="114" t="str">
        <f>_xlfn.IFNA(VLOOKUP(B413,'[1]CDM Patients Data'!$B$389:$O$5000,8,FALSE),"")</f>
        <v>Upper lobe, lung</v>
      </c>
      <c r="N413" s="114" t="str">
        <f>_xlfn.IFNA(VLOOKUP(B413,'[1]CDM Patients Data'!$B$389:$O$5000,9,FALSE),"")</f>
        <v>Adenocarcinoma, NOS</v>
      </c>
      <c r="O413" s="114" t="str">
        <f>_xlfn.IFNA(VLOOKUP(B413,'[1]CDM Patients Data'!$B$389:$O$5000,10,FALSE),"")</f>
        <v>Left</v>
      </c>
      <c r="P413" s="106"/>
      <c r="Q413" s="136"/>
      <c r="R413" s="96"/>
      <c r="S413" s="137"/>
      <c r="T413" s="137"/>
      <c r="U413" s="137"/>
      <c r="V413" s="149"/>
      <c r="W413" s="118" t="s">
        <v>84</v>
      </c>
      <c r="X413" s="119"/>
      <c r="Y413" s="118">
        <f t="shared" si="23"/>
        <v>0</v>
      </c>
      <c r="Z413" s="125"/>
      <c r="AA413" s="123" t="s">
        <v>4941</v>
      </c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>
        <v>6.74</v>
      </c>
      <c r="AS413" s="125">
        <v>9.04</v>
      </c>
      <c r="AT413" s="125" t="str">
        <f t="shared" si="21"/>
        <v>LOW</v>
      </c>
      <c r="AU413" s="125" t="str">
        <f t="shared" si="22"/>
        <v>MSS</v>
      </c>
      <c r="AV413" s="125"/>
      <c r="AW413" s="131"/>
      <c r="AX413" s="134"/>
      <c r="AY413" s="125"/>
      <c r="AZ413" s="125"/>
      <c r="BA413" s="151"/>
      <c r="BB413" s="125"/>
      <c r="BC413" s="125"/>
      <c r="BD413" s="125"/>
      <c r="BE413" s="125"/>
      <c r="BF413" s="125"/>
      <c r="BG413" s="125"/>
      <c r="BH413" s="125"/>
      <c r="BI413" s="125"/>
      <c r="BJ413" s="125"/>
      <c r="BK413" s="125"/>
      <c r="BL413" s="131"/>
      <c r="BM413" s="134"/>
      <c r="BN413" s="125"/>
      <c r="BO413" s="125"/>
      <c r="BP413" s="151"/>
      <c r="BQ413" s="125"/>
      <c r="BR413" s="125"/>
      <c r="BS413" s="125"/>
      <c r="BT413" s="125"/>
      <c r="BU413" s="125"/>
      <c r="BV413" s="125"/>
      <c r="BW413" s="125"/>
      <c r="BX413" s="125"/>
      <c r="BY413" s="125"/>
      <c r="BZ413" s="125"/>
      <c r="CA413" s="125"/>
      <c r="CB413" s="125"/>
      <c r="CC413" s="135"/>
      <c r="CD413" s="136"/>
      <c r="CE413" s="137"/>
      <c r="CF413" s="137"/>
      <c r="CG413" s="138"/>
      <c r="CH413" s="138"/>
      <c r="CI413" s="138"/>
      <c r="CJ413" s="138"/>
      <c r="CK413" s="138"/>
      <c r="CL413" s="138"/>
      <c r="CM413" s="138"/>
      <c r="CN413" s="138"/>
      <c r="CO413" s="140"/>
      <c r="CP413" s="90"/>
    </row>
    <row r="414" ht="15" hidden="1" spans="1:94">
      <c r="A414" s="97">
        <v>638</v>
      </c>
      <c r="B414" s="97" t="s">
        <v>6120</v>
      </c>
      <c r="C414" s="97" t="s">
        <v>6121</v>
      </c>
      <c r="D414" s="111" t="s">
        <v>122</v>
      </c>
      <c r="E414" s="137"/>
      <c r="F414" s="137"/>
      <c r="G414" s="137"/>
      <c r="H414" s="145"/>
      <c r="I414" s="96" t="s">
        <v>6025</v>
      </c>
      <c r="J414" s="105"/>
      <c r="K414" s="106"/>
      <c r="L414" s="107" t="str">
        <f>_xlfn.IFNA(VLOOKUP(B414,'[1]CDM Patients Data'!$B$389:$O$5000,7,FALSE),"")</f>
        <v>Urothelial carcinoma</v>
      </c>
      <c r="M414" s="114">
        <f>_xlfn.IFNA(VLOOKUP(B414,'[1]CDM Patients Data'!$B$389:$O$5000,8,FALSE),"")</f>
        <v>0</v>
      </c>
      <c r="N414" s="114">
        <f>_xlfn.IFNA(VLOOKUP(B414,'[1]CDM Patients Data'!$B$389:$O$5000,9,FALSE),"")</f>
        <v>0</v>
      </c>
      <c r="O414" s="114">
        <f>_xlfn.IFNA(VLOOKUP(B414,'[1]CDM Patients Data'!$B$389:$O$5000,10,FALSE),"")</f>
        <v>0</v>
      </c>
      <c r="P414" s="106"/>
      <c r="Q414" s="136"/>
      <c r="R414" s="96" t="s">
        <v>79</v>
      </c>
      <c r="S414" s="137"/>
      <c r="T414" s="137"/>
      <c r="U414" s="137"/>
      <c r="V414" s="149"/>
      <c r="W414" s="118" t="s">
        <v>80</v>
      </c>
      <c r="X414" s="121">
        <v>141165425</v>
      </c>
      <c r="Y414" s="118">
        <f t="shared" si="23"/>
        <v>42.3496275</v>
      </c>
      <c r="Z414" s="125"/>
      <c r="AA414" s="123" t="s">
        <v>4941</v>
      </c>
      <c r="AB414" s="126" t="s">
        <v>429</v>
      </c>
      <c r="AC414" s="126" t="s">
        <v>118</v>
      </c>
      <c r="AD414" s="126" t="s">
        <v>184</v>
      </c>
      <c r="AE414" s="126" t="s">
        <v>198</v>
      </c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 t="str">
        <f t="shared" si="21"/>
        <v>NA</v>
      </c>
      <c r="AU414" s="125" t="str">
        <f t="shared" si="22"/>
        <v>NA</v>
      </c>
      <c r="AV414" s="125"/>
      <c r="AW414" s="131"/>
      <c r="AX414" s="134"/>
      <c r="AY414" s="125"/>
      <c r="AZ414" s="125"/>
      <c r="BA414" s="151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  <c r="BL414" s="131"/>
      <c r="BM414" s="134"/>
      <c r="BN414" s="125"/>
      <c r="BO414" s="125"/>
      <c r="BP414" s="151"/>
      <c r="BQ414" s="125"/>
      <c r="BR414" s="125"/>
      <c r="BS414" s="125"/>
      <c r="BT414" s="125"/>
      <c r="BU414" s="125"/>
      <c r="BV414" s="125"/>
      <c r="BW414" s="125"/>
      <c r="BX414" s="125"/>
      <c r="BY414" s="125"/>
      <c r="BZ414" s="125"/>
      <c r="CA414" s="125"/>
      <c r="CB414" s="125"/>
      <c r="CC414" s="135"/>
      <c r="CD414" s="136"/>
      <c r="CE414" s="137"/>
      <c r="CF414" s="137"/>
      <c r="CG414" s="138" t="s">
        <v>80</v>
      </c>
      <c r="CH414" s="138"/>
      <c r="CI414" s="138"/>
      <c r="CJ414" s="138"/>
      <c r="CK414" s="138"/>
      <c r="CL414" s="138"/>
      <c r="CM414" s="138"/>
      <c r="CN414" s="138"/>
      <c r="CO414" s="140"/>
      <c r="CP414" s="90"/>
    </row>
    <row r="415" ht="15" hidden="1" spans="1:94">
      <c r="A415" s="97">
        <v>639</v>
      </c>
      <c r="B415" s="97" t="s">
        <v>6122</v>
      </c>
      <c r="C415" s="97" t="s">
        <v>6123</v>
      </c>
      <c r="D415" s="111" t="s">
        <v>99</v>
      </c>
      <c r="E415" s="137"/>
      <c r="F415" s="137"/>
      <c r="G415" s="137"/>
      <c r="H415" s="145"/>
      <c r="I415" s="96"/>
      <c r="J415" s="105"/>
      <c r="K415" s="106"/>
      <c r="L415" s="107" t="str">
        <f>_xlfn.IFNA(VLOOKUP(B415,'[1]CDM Patients Data'!$B$389:$O$5000,7,FALSE),"")</f>
        <v>Breast</v>
      </c>
      <c r="M415" s="114">
        <f>_xlfn.IFNA(VLOOKUP(B415,'[1]CDM Patients Data'!$B$389:$O$5000,8,FALSE),"")</f>
        <v>0</v>
      </c>
      <c r="N415" s="114">
        <f>_xlfn.IFNA(VLOOKUP(B415,'[1]CDM Patients Data'!$B$389:$O$5000,9,FALSE),"")</f>
        <v>0</v>
      </c>
      <c r="O415" s="114">
        <f>_xlfn.IFNA(VLOOKUP(B415,'[1]CDM Patients Data'!$B$389:$O$5000,10,FALSE),"")</f>
        <v>0</v>
      </c>
      <c r="P415" s="106"/>
      <c r="Q415" s="136"/>
      <c r="R415" s="96" t="s">
        <v>79</v>
      </c>
      <c r="S415" s="137"/>
      <c r="T415" s="137"/>
      <c r="U415" s="137"/>
      <c r="V415" s="149"/>
      <c r="W415" s="118" t="s">
        <v>80</v>
      </c>
      <c r="X415" s="160">
        <v>57187317</v>
      </c>
      <c r="Y415" s="118">
        <f t="shared" si="23"/>
        <v>17.1561951</v>
      </c>
      <c r="Z415" s="125"/>
      <c r="AA415" s="122" t="s">
        <v>81</v>
      </c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>
        <v>14.6</v>
      </c>
      <c r="AS415" s="125">
        <v>9.95</v>
      </c>
      <c r="AT415" s="125" t="str">
        <f t="shared" si="21"/>
        <v>LOW</v>
      </c>
      <c r="AU415" s="125" t="str">
        <f t="shared" si="22"/>
        <v>MSS</v>
      </c>
      <c r="AV415" s="125"/>
      <c r="AW415" s="131"/>
      <c r="AX415" s="134"/>
      <c r="AY415" s="125"/>
      <c r="AZ415" s="125"/>
      <c r="BA415" s="151"/>
      <c r="BB415" s="125"/>
      <c r="BC415" s="125"/>
      <c r="BD415" s="125"/>
      <c r="BE415" s="125"/>
      <c r="BF415" s="126" t="s">
        <v>118</v>
      </c>
      <c r="BG415" s="125"/>
      <c r="BH415" s="125"/>
      <c r="BI415" s="125"/>
      <c r="BJ415" s="125"/>
      <c r="BK415" s="125"/>
      <c r="BL415" s="131"/>
      <c r="BM415" s="134"/>
      <c r="BN415" s="125"/>
      <c r="BO415" s="125"/>
      <c r="BP415" s="151"/>
      <c r="BQ415" s="125"/>
      <c r="BR415" s="125"/>
      <c r="BS415" s="125"/>
      <c r="BT415" s="125"/>
      <c r="BU415" s="125"/>
      <c r="BV415" s="125"/>
      <c r="BW415" s="125"/>
      <c r="BX415" s="125"/>
      <c r="BY415" s="125"/>
      <c r="BZ415" s="125"/>
      <c r="CA415" s="125"/>
      <c r="CB415" s="125"/>
      <c r="CC415" s="135"/>
      <c r="CD415" s="136"/>
      <c r="CE415" s="137"/>
      <c r="CF415" s="137"/>
      <c r="CG415" s="138"/>
      <c r="CH415" s="138"/>
      <c r="CI415" s="138"/>
      <c r="CJ415" s="138"/>
      <c r="CK415" s="138"/>
      <c r="CL415" s="138"/>
      <c r="CM415" s="138"/>
      <c r="CN415" s="138"/>
      <c r="CO415" s="140"/>
      <c r="CP415" s="90"/>
    </row>
    <row r="416" ht="15" hidden="1" spans="1:94">
      <c r="A416" s="97">
        <v>640</v>
      </c>
      <c r="B416" s="97" t="s">
        <v>6124</v>
      </c>
      <c r="C416" s="97" t="s">
        <v>6125</v>
      </c>
      <c r="D416" s="111" t="s">
        <v>71</v>
      </c>
      <c r="E416" s="137"/>
      <c r="F416" s="137"/>
      <c r="G416" s="137"/>
      <c r="H416" s="145"/>
      <c r="I416" s="96"/>
      <c r="J416" s="105"/>
      <c r="K416" s="106"/>
      <c r="L416" s="107" t="str">
        <f>_xlfn.IFNA(VLOOKUP(B416,'[1]CDM Patients Data'!$B$389:$O$5000,7,FALSE),"")</f>
        <v>Breast</v>
      </c>
      <c r="M416" s="114" t="str">
        <f>_xlfn.IFNA(VLOOKUP(B416,'[1]CDM Patients Data'!$B$389:$O$5000,8,FALSE),"")</f>
        <v>Lower inner quadrant of breast</v>
      </c>
      <c r="N416" s="114" t="str">
        <f>_xlfn.IFNA(VLOOKUP(B416,'[1]CDM Patients Data'!$B$389:$O$5000,9,FALSE),"")</f>
        <v>Invasive carcinoma of no special type</v>
      </c>
      <c r="O416" s="114" t="str">
        <f>_xlfn.IFNA(VLOOKUP(B416,'[1]CDM Patients Data'!$B$389:$O$5000,10,FALSE),"")</f>
        <v>Left</v>
      </c>
      <c r="P416" s="106"/>
      <c r="Q416" s="136"/>
      <c r="R416" s="96" t="s">
        <v>79</v>
      </c>
      <c r="S416" s="137"/>
      <c r="T416" s="137"/>
      <c r="U416" s="137"/>
      <c r="V416" s="149"/>
      <c r="W416" s="118" t="s">
        <v>80</v>
      </c>
      <c r="X416" s="121">
        <v>24575958</v>
      </c>
      <c r="Y416" s="118">
        <f t="shared" si="23"/>
        <v>7.3727874</v>
      </c>
      <c r="Z416" s="125"/>
      <c r="AA416" s="122" t="s">
        <v>94</v>
      </c>
      <c r="AB416" s="124" t="s">
        <v>118</v>
      </c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 t="str">
        <f t="shared" si="21"/>
        <v>NA</v>
      </c>
      <c r="AU416" s="125" t="str">
        <f t="shared" si="22"/>
        <v>NA</v>
      </c>
      <c r="AV416" s="125"/>
      <c r="AW416" s="131"/>
      <c r="AX416" s="134"/>
      <c r="AY416" s="125"/>
      <c r="AZ416" s="125"/>
      <c r="BA416" s="151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  <c r="BL416" s="131"/>
      <c r="BM416" s="134"/>
      <c r="BN416" s="125"/>
      <c r="BO416" s="125"/>
      <c r="BP416" s="151"/>
      <c r="BQ416" s="125"/>
      <c r="BR416" s="125"/>
      <c r="BS416" s="125"/>
      <c r="BT416" s="125"/>
      <c r="BU416" s="125"/>
      <c r="BV416" s="125"/>
      <c r="BW416" s="125"/>
      <c r="BX416" s="125"/>
      <c r="BY416" s="125"/>
      <c r="BZ416" s="125"/>
      <c r="CA416" s="125"/>
      <c r="CB416" s="125"/>
      <c r="CC416" s="135"/>
      <c r="CD416" s="136"/>
      <c r="CE416" s="137"/>
      <c r="CF416" s="137"/>
      <c r="CG416" s="138" t="s">
        <v>5382</v>
      </c>
      <c r="CH416" s="138"/>
      <c r="CI416" s="138"/>
      <c r="CJ416" s="138"/>
      <c r="CK416" s="138"/>
      <c r="CL416" s="138"/>
      <c r="CM416" s="138"/>
      <c r="CN416" s="138"/>
      <c r="CO416" s="140"/>
      <c r="CP416" s="90"/>
    </row>
    <row r="417" ht="15" hidden="1" spans="1:94">
      <c r="A417" s="97">
        <v>641</v>
      </c>
      <c r="B417" s="97" t="s">
        <v>6126</v>
      </c>
      <c r="C417" s="97" t="s">
        <v>6127</v>
      </c>
      <c r="D417" s="111" t="s">
        <v>122</v>
      </c>
      <c r="E417" s="137"/>
      <c r="F417" s="137"/>
      <c r="G417" s="137"/>
      <c r="H417" s="145"/>
      <c r="I417" s="96"/>
      <c r="J417" s="105"/>
      <c r="K417" s="106"/>
      <c r="L417" s="107" t="str">
        <f>_xlfn.IFNA(VLOOKUP(B417,'[1]CDM Patients Data'!$B$389:$O$5000,7,FALSE),"")</f>
        <v>Liver</v>
      </c>
      <c r="M417" s="114">
        <f>_xlfn.IFNA(VLOOKUP(B417,'[1]CDM Patients Data'!$B$389:$O$5000,8,FALSE),"")</f>
        <v>0</v>
      </c>
      <c r="N417" s="114">
        <f>_xlfn.IFNA(VLOOKUP(B417,'[1]CDM Patients Data'!$B$389:$O$5000,9,FALSE),"")</f>
        <v>0</v>
      </c>
      <c r="O417" s="114">
        <f>_xlfn.IFNA(VLOOKUP(B417,'[1]CDM Patients Data'!$B$389:$O$5000,10,FALSE),"")</f>
        <v>0</v>
      </c>
      <c r="P417" s="106"/>
      <c r="Q417" s="136"/>
      <c r="R417" s="96" t="s">
        <v>79</v>
      </c>
      <c r="S417" s="137"/>
      <c r="T417" s="137"/>
      <c r="U417" s="137"/>
      <c r="V417" s="149"/>
      <c r="W417" s="118" t="s">
        <v>80</v>
      </c>
      <c r="X417" s="121">
        <v>24575958</v>
      </c>
      <c r="Y417" s="118">
        <f t="shared" si="23"/>
        <v>7.3727874</v>
      </c>
      <c r="Z417" s="125"/>
      <c r="AA417" s="122" t="s">
        <v>81</v>
      </c>
      <c r="AB417" s="124" t="s">
        <v>279</v>
      </c>
      <c r="AC417" s="124" t="s">
        <v>1025</v>
      </c>
      <c r="AD417" s="124" t="s">
        <v>619</v>
      </c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>
        <v>4.41</v>
      </c>
      <c r="AS417" s="125">
        <v>7.21</v>
      </c>
      <c r="AT417" s="125" t="str">
        <f t="shared" si="21"/>
        <v>LOW</v>
      </c>
      <c r="AU417" s="125" t="str">
        <f t="shared" si="22"/>
        <v>MSS</v>
      </c>
      <c r="AV417" s="125"/>
      <c r="AW417" s="131"/>
      <c r="AX417" s="134"/>
      <c r="AY417" s="125"/>
      <c r="AZ417" s="125"/>
      <c r="BA417" s="151"/>
      <c r="BB417" s="125"/>
      <c r="BC417" s="125"/>
      <c r="BD417" s="125"/>
      <c r="BE417" s="125"/>
      <c r="BF417" s="125"/>
      <c r="BG417" s="125"/>
      <c r="BH417" s="125"/>
      <c r="BI417" s="125"/>
      <c r="BJ417" s="125"/>
      <c r="BK417" s="125"/>
      <c r="BL417" s="131"/>
      <c r="BM417" s="134"/>
      <c r="BN417" s="125"/>
      <c r="BO417" s="125"/>
      <c r="BP417" s="151"/>
      <c r="BQ417" s="125"/>
      <c r="BR417" s="125"/>
      <c r="BS417" s="125"/>
      <c r="BT417" s="125"/>
      <c r="BU417" s="125"/>
      <c r="BV417" s="125"/>
      <c r="BW417" s="125"/>
      <c r="BX417" s="125"/>
      <c r="BY417" s="125"/>
      <c r="BZ417" s="125"/>
      <c r="CA417" s="125"/>
      <c r="CB417" s="125"/>
      <c r="CC417" s="135"/>
      <c r="CD417" s="136"/>
      <c r="CE417" s="137"/>
      <c r="CF417" s="137"/>
      <c r="CG417" s="138" t="s">
        <v>80</v>
      </c>
      <c r="CH417" s="138"/>
      <c r="CI417" s="138"/>
      <c r="CJ417" s="138"/>
      <c r="CK417" s="138"/>
      <c r="CL417" s="138"/>
      <c r="CM417" s="138"/>
      <c r="CN417" s="138"/>
      <c r="CO417" s="140"/>
      <c r="CP417" s="90"/>
    </row>
    <row r="418" ht="15" hidden="1" spans="1:94">
      <c r="A418" s="97">
        <v>643</v>
      </c>
      <c r="B418" s="97" t="s">
        <v>6128</v>
      </c>
      <c r="C418" s="97" t="s">
        <v>6129</v>
      </c>
      <c r="D418" s="111" t="s">
        <v>111</v>
      </c>
      <c r="E418" s="137"/>
      <c r="F418" s="137"/>
      <c r="G418" s="137"/>
      <c r="H418" s="102"/>
      <c r="I418" s="96"/>
      <c r="J418" s="105"/>
      <c r="K418" s="106"/>
      <c r="L418" s="107" t="str">
        <f>_xlfn.IFNA(VLOOKUP(B418,'[1]CDM Patients Data'!$B$389:$O$5000,7,FALSE),"")</f>
        <v>Large Intestine</v>
      </c>
      <c r="M418" s="114" t="str">
        <f>_xlfn.IFNA(VLOOKUP(B418,'[1]CDM Patients Data'!$B$389:$O$5000,8,FALSE),"")</f>
        <v>Transverse colon</v>
      </c>
      <c r="N418" s="114" t="str">
        <f>_xlfn.IFNA(VLOOKUP(B418,'[1]CDM Patients Data'!$B$389:$O$5000,9,FALSE),"")</f>
        <v>Adenocarcinoma, NOS</v>
      </c>
      <c r="O418" s="114" t="str">
        <f>_xlfn.IFNA(VLOOKUP(B418,'[1]CDM Patients Data'!$B$389:$O$5000,10,FALSE),"")</f>
        <v>Not a paired site</v>
      </c>
      <c r="P418" s="106"/>
      <c r="Q418" s="136"/>
      <c r="R418" s="96" t="s">
        <v>79</v>
      </c>
      <c r="S418" s="137"/>
      <c r="T418" s="137"/>
      <c r="U418" s="137"/>
      <c r="V418" s="149"/>
      <c r="W418" s="118" t="s">
        <v>80</v>
      </c>
      <c r="X418" s="121">
        <v>26910299</v>
      </c>
      <c r="Y418" s="118">
        <f t="shared" si="23"/>
        <v>8.0730897</v>
      </c>
      <c r="Z418" s="125"/>
      <c r="AA418" s="122" t="s">
        <v>81</v>
      </c>
      <c r="AB418" s="124" t="s">
        <v>279</v>
      </c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 t="str">
        <f t="shared" si="21"/>
        <v>NA</v>
      </c>
      <c r="AU418" s="125" t="str">
        <f t="shared" si="22"/>
        <v>NA</v>
      </c>
      <c r="AV418" s="125"/>
      <c r="AW418" s="131"/>
      <c r="AX418" s="134"/>
      <c r="AY418" s="125"/>
      <c r="AZ418" s="125"/>
      <c r="BA418" s="151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  <c r="BL418" s="131"/>
      <c r="BM418" s="134"/>
      <c r="BN418" s="125"/>
      <c r="BO418" s="125"/>
      <c r="BP418" s="151"/>
      <c r="BQ418" s="125"/>
      <c r="BR418" s="125"/>
      <c r="BS418" s="125"/>
      <c r="BT418" s="125"/>
      <c r="BU418" s="125"/>
      <c r="BV418" s="125"/>
      <c r="BW418" s="125"/>
      <c r="BX418" s="125"/>
      <c r="BY418" s="125"/>
      <c r="BZ418" s="125"/>
      <c r="CA418" s="125"/>
      <c r="CB418" s="125"/>
      <c r="CC418" s="135"/>
      <c r="CD418" s="136"/>
      <c r="CE418" s="137"/>
      <c r="CF418" s="137"/>
      <c r="CG418" s="138" t="s">
        <v>80</v>
      </c>
      <c r="CH418" s="138"/>
      <c r="CI418" s="138"/>
      <c r="CJ418" s="138"/>
      <c r="CK418" s="138"/>
      <c r="CL418" s="138"/>
      <c r="CM418" s="138"/>
      <c r="CN418" s="138"/>
      <c r="CO418" s="140"/>
      <c r="CP418" s="90"/>
    </row>
    <row r="419" ht="15" hidden="1" spans="1:94">
      <c r="A419" s="97">
        <v>644</v>
      </c>
      <c r="B419" s="97" t="s">
        <v>6130</v>
      </c>
      <c r="C419" s="97" t="s">
        <v>6131</v>
      </c>
      <c r="D419" s="111" t="s">
        <v>99</v>
      </c>
      <c r="E419" s="137"/>
      <c r="F419" s="137"/>
      <c r="G419" s="137"/>
      <c r="H419" s="145"/>
      <c r="I419" s="96"/>
      <c r="J419" s="105"/>
      <c r="K419" s="106"/>
      <c r="L419" s="107" t="str">
        <f>_xlfn.IFNA(VLOOKUP(B419,'[1]CDM Patients Data'!$B$389:$O$5000,7,FALSE),"")</f>
        <v>Ovary</v>
      </c>
      <c r="M419" s="114">
        <f>_xlfn.IFNA(VLOOKUP(B419,'[1]CDM Patients Data'!$B$389:$O$5000,8,FALSE),"")</f>
        <v>0</v>
      </c>
      <c r="N419" s="114">
        <f>_xlfn.IFNA(VLOOKUP(B419,'[1]CDM Patients Data'!$B$389:$O$5000,9,FALSE),"")</f>
        <v>0</v>
      </c>
      <c r="O419" s="114">
        <f>_xlfn.IFNA(VLOOKUP(B419,'[1]CDM Patients Data'!$B$389:$O$5000,10,FALSE),"")</f>
        <v>0</v>
      </c>
      <c r="P419" s="106"/>
      <c r="Q419" s="136"/>
      <c r="R419" s="96" t="s">
        <v>79</v>
      </c>
      <c r="S419" s="137"/>
      <c r="T419" s="137"/>
      <c r="U419" s="137"/>
      <c r="V419" s="149"/>
      <c r="W419" s="118" t="s">
        <v>80</v>
      </c>
      <c r="X419" s="160">
        <v>33057878</v>
      </c>
      <c r="Y419" s="118">
        <f t="shared" si="23"/>
        <v>9.9173634</v>
      </c>
      <c r="Z419" s="125"/>
      <c r="AA419" s="122" t="s">
        <v>81</v>
      </c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>
        <v>2.48</v>
      </c>
      <c r="AS419" s="125">
        <v>10.4</v>
      </c>
      <c r="AT419" s="125" t="str">
        <f t="shared" si="21"/>
        <v>LOW</v>
      </c>
      <c r="AU419" s="125" t="str">
        <f t="shared" si="22"/>
        <v>MSS</v>
      </c>
      <c r="AV419" s="125"/>
      <c r="AW419" s="131"/>
      <c r="AX419" s="134"/>
      <c r="AY419" s="125"/>
      <c r="AZ419" s="125"/>
      <c r="BA419" s="151"/>
      <c r="BB419" s="125"/>
      <c r="BC419" s="125"/>
      <c r="BD419" s="125"/>
      <c r="BE419" s="125"/>
      <c r="BF419" s="122" t="s">
        <v>82</v>
      </c>
      <c r="BG419" s="125"/>
      <c r="BH419" s="125"/>
      <c r="BI419" s="125"/>
      <c r="BJ419" s="125"/>
      <c r="BK419" s="125"/>
      <c r="BL419" s="131"/>
      <c r="BM419" s="134"/>
      <c r="BN419" s="125"/>
      <c r="BO419" s="125"/>
      <c r="BP419" s="151"/>
      <c r="BQ419" s="125"/>
      <c r="BR419" s="125"/>
      <c r="BS419" s="125"/>
      <c r="BT419" s="125"/>
      <c r="BU419" s="125"/>
      <c r="BV419" s="125"/>
      <c r="BW419" s="125"/>
      <c r="BX419" s="125"/>
      <c r="BY419" s="125"/>
      <c r="BZ419" s="125"/>
      <c r="CA419" s="125"/>
      <c r="CB419" s="125"/>
      <c r="CC419" s="135"/>
      <c r="CD419" s="136"/>
      <c r="CE419" s="137"/>
      <c r="CF419" s="137"/>
      <c r="CG419" s="138"/>
      <c r="CH419" s="138"/>
      <c r="CI419" s="138"/>
      <c r="CJ419" s="138"/>
      <c r="CK419" s="138"/>
      <c r="CL419" s="138"/>
      <c r="CM419" s="138"/>
      <c r="CN419" s="138"/>
      <c r="CO419" s="140"/>
      <c r="CP419" s="90"/>
    </row>
    <row r="420" ht="15" hidden="1" spans="1:94">
      <c r="A420" s="97">
        <v>645</v>
      </c>
      <c r="B420" s="97" t="s">
        <v>6132</v>
      </c>
      <c r="C420" s="94" t="s">
        <v>6133</v>
      </c>
      <c r="D420" s="111" t="s">
        <v>71</v>
      </c>
      <c r="E420" s="137"/>
      <c r="F420" s="137"/>
      <c r="G420" s="137"/>
      <c r="H420" s="145"/>
      <c r="I420" s="96"/>
      <c r="J420" s="105"/>
      <c r="K420" s="106"/>
      <c r="L420" s="107" t="str">
        <f>_xlfn.IFNA(VLOOKUP(B420,'[1]CDM Patients Data'!$B$389:$O$5000,7,FALSE),"")</f>
        <v>Ovary</v>
      </c>
      <c r="M420" s="114">
        <f>_xlfn.IFNA(VLOOKUP(B420,'[1]CDM Patients Data'!$B$389:$O$5000,8,FALSE),"")</f>
        <v>0</v>
      </c>
      <c r="N420" s="114">
        <f>_xlfn.IFNA(VLOOKUP(B420,'[1]CDM Patients Data'!$B$389:$O$5000,9,FALSE),"")</f>
        <v>0</v>
      </c>
      <c r="O420" s="114">
        <f>_xlfn.IFNA(VLOOKUP(B420,'[1]CDM Patients Data'!$B$389:$O$5000,10,FALSE),"")</f>
        <v>0</v>
      </c>
      <c r="P420" s="106"/>
      <c r="Q420" s="136"/>
      <c r="R420" s="96" t="s">
        <v>79</v>
      </c>
      <c r="S420" s="137"/>
      <c r="T420" s="137"/>
      <c r="U420" s="137"/>
      <c r="V420" s="149"/>
      <c r="W420" s="118" t="s">
        <v>80</v>
      </c>
      <c r="X420" s="121">
        <v>24558752</v>
      </c>
      <c r="Y420" s="118">
        <f t="shared" si="23"/>
        <v>7.3676256</v>
      </c>
      <c r="Z420" s="125"/>
      <c r="AA420" s="122" t="s">
        <v>94</v>
      </c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 t="str">
        <f t="shared" si="21"/>
        <v>NA</v>
      </c>
      <c r="AU420" s="125" t="str">
        <f t="shared" si="22"/>
        <v>NA</v>
      </c>
      <c r="AV420" s="125"/>
      <c r="AW420" s="131"/>
      <c r="AX420" s="134"/>
      <c r="AY420" s="125"/>
      <c r="AZ420" s="125"/>
      <c r="BA420" s="151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  <c r="BL420" s="131"/>
      <c r="BM420" s="134"/>
      <c r="BN420" s="125"/>
      <c r="BO420" s="125"/>
      <c r="BP420" s="151"/>
      <c r="BQ420" s="125"/>
      <c r="BR420" s="125"/>
      <c r="BS420" s="125"/>
      <c r="BT420" s="125"/>
      <c r="BU420" s="125"/>
      <c r="BV420" s="125"/>
      <c r="BW420" s="125"/>
      <c r="BX420" s="125"/>
      <c r="BY420" s="125"/>
      <c r="BZ420" s="125"/>
      <c r="CA420" s="125"/>
      <c r="CB420" s="125"/>
      <c r="CC420" s="135"/>
      <c r="CD420" s="136"/>
      <c r="CE420" s="137"/>
      <c r="CF420" s="137"/>
      <c r="CG420" s="138"/>
      <c r="CH420" s="138"/>
      <c r="CI420" s="138"/>
      <c r="CJ420" s="138"/>
      <c r="CK420" s="138"/>
      <c r="CL420" s="138"/>
      <c r="CM420" s="138"/>
      <c r="CN420" s="138"/>
      <c r="CO420" s="140"/>
      <c r="CP420" s="90"/>
    </row>
    <row r="421" ht="15" hidden="1" spans="1:94">
      <c r="A421" s="97">
        <v>646</v>
      </c>
      <c r="B421" s="97" t="s">
        <v>6134</v>
      </c>
      <c r="C421" s="94" t="s">
        <v>6135</v>
      </c>
      <c r="D421" s="111" t="s">
        <v>122</v>
      </c>
      <c r="E421" s="137"/>
      <c r="F421" s="137"/>
      <c r="G421" s="137"/>
      <c r="H421" s="145"/>
      <c r="I421" s="96"/>
      <c r="J421" s="105"/>
      <c r="K421" s="106"/>
      <c r="L421" s="107" t="str">
        <f>_xlfn.IFNA(VLOOKUP(B421,'[1]CDM Patients Data'!$B$389:$O$5000,7,FALSE),"")</f>
        <v>Pancreas</v>
      </c>
      <c r="M421" s="114">
        <f>_xlfn.IFNA(VLOOKUP(B421,'[1]CDM Patients Data'!$B$389:$O$5000,8,FALSE),"")</f>
        <v>0</v>
      </c>
      <c r="N421" s="114">
        <f>_xlfn.IFNA(VLOOKUP(B421,'[1]CDM Patients Data'!$B$389:$O$5000,9,FALSE),"")</f>
        <v>0</v>
      </c>
      <c r="O421" s="114">
        <f>_xlfn.IFNA(VLOOKUP(B421,'[1]CDM Patients Data'!$B$389:$O$5000,10,FALSE),"")</f>
        <v>0</v>
      </c>
      <c r="P421" s="106"/>
      <c r="Q421" s="136"/>
      <c r="R421" s="96" t="s">
        <v>684</v>
      </c>
      <c r="S421" s="137"/>
      <c r="T421" s="137"/>
      <c r="U421" s="137"/>
      <c r="V421" s="149"/>
      <c r="W421" s="118" t="s">
        <v>80</v>
      </c>
      <c r="X421" s="121">
        <v>54088321</v>
      </c>
      <c r="Y421" s="118">
        <f t="shared" si="23"/>
        <v>16.2264963</v>
      </c>
      <c r="Z421" s="125"/>
      <c r="AA421" s="122" t="s">
        <v>94</v>
      </c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>
        <v>3.23</v>
      </c>
      <c r="AS421" s="125">
        <v>8.61</v>
      </c>
      <c r="AT421" s="125" t="str">
        <f t="shared" si="21"/>
        <v>LOW</v>
      </c>
      <c r="AU421" s="125" t="str">
        <f t="shared" si="22"/>
        <v>MSS</v>
      </c>
      <c r="AV421" s="125"/>
      <c r="AW421" s="131"/>
      <c r="AX421" s="134"/>
      <c r="AY421" s="125"/>
      <c r="AZ421" s="125"/>
      <c r="BA421" s="151"/>
      <c r="BB421" s="125"/>
      <c r="BC421" s="125"/>
      <c r="BD421" s="125"/>
      <c r="BE421" s="125"/>
      <c r="BF421" s="125"/>
      <c r="BG421" s="125"/>
      <c r="BH421" s="125"/>
      <c r="BI421" s="125"/>
      <c r="BJ421" s="125"/>
      <c r="BK421" s="125"/>
      <c r="BL421" s="131"/>
      <c r="BM421" s="134"/>
      <c r="BN421" s="125"/>
      <c r="BO421" s="125"/>
      <c r="BP421" s="151"/>
      <c r="BQ421" s="125"/>
      <c r="BR421" s="125"/>
      <c r="BS421" s="125"/>
      <c r="BT421" s="125"/>
      <c r="BU421" s="125"/>
      <c r="BV421" s="125"/>
      <c r="BW421" s="125"/>
      <c r="BX421" s="125"/>
      <c r="BY421" s="125"/>
      <c r="BZ421" s="125"/>
      <c r="CA421" s="125"/>
      <c r="CB421" s="125"/>
      <c r="CC421" s="135"/>
      <c r="CD421" s="136"/>
      <c r="CE421" s="137"/>
      <c r="CF421" s="137"/>
      <c r="CG421" s="138" t="s">
        <v>1932</v>
      </c>
      <c r="CH421" s="138"/>
      <c r="CI421" s="138"/>
      <c r="CJ421" s="138"/>
      <c r="CK421" s="138"/>
      <c r="CL421" s="138"/>
      <c r="CM421" s="138"/>
      <c r="CN421" s="138"/>
      <c r="CO421" s="140"/>
      <c r="CP421" s="90"/>
    </row>
    <row r="422" ht="15" hidden="1" spans="1:94">
      <c r="A422" s="97">
        <v>647</v>
      </c>
      <c r="B422" s="97" t="s">
        <v>6136</v>
      </c>
      <c r="C422" s="97" t="s">
        <v>6137</v>
      </c>
      <c r="D422" s="111" t="s">
        <v>99</v>
      </c>
      <c r="E422" s="137"/>
      <c r="F422" s="137"/>
      <c r="G422" s="137"/>
      <c r="H422" s="145"/>
      <c r="I422" s="96"/>
      <c r="J422" s="105"/>
      <c r="K422" s="106"/>
      <c r="L422" s="107" t="str">
        <f>_xlfn.IFNA(VLOOKUP(B422,'[1]CDM Patients Data'!$B$389:$O$5000,7,FALSE),"")</f>
        <v>Breast</v>
      </c>
      <c r="M422" s="114">
        <f>_xlfn.IFNA(VLOOKUP(B422,'[1]CDM Patients Data'!$B$389:$O$5000,8,FALSE),"")</f>
        <v>0</v>
      </c>
      <c r="N422" s="114">
        <f>_xlfn.IFNA(VLOOKUP(B422,'[1]CDM Patients Data'!$B$389:$O$5000,9,FALSE),"")</f>
        <v>0</v>
      </c>
      <c r="O422" s="114">
        <f>_xlfn.IFNA(VLOOKUP(B422,'[1]CDM Patients Data'!$B$389:$O$5000,10,FALSE),"")</f>
        <v>0</v>
      </c>
      <c r="P422" s="106"/>
      <c r="Q422" s="136"/>
      <c r="R422" s="96" t="s">
        <v>79</v>
      </c>
      <c r="S422" s="137"/>
      <c r="T422" s="137"/>
      <c r="U422" s="137"/>
      <c r="V422" s="149"/>
      <c r="W422" s="118" t="s">
        <v>80</v>
      </c>
      <c r="X422" s="160">
        <v>10303668</v>
      </c>
      <c r="Y422" s="118">
        <f t="shared" si="23"/>
        <v>3.0911004</v>
      </c>
      <c r="Z422" s="125"/>
      <c r="AA422" s="122" t="s">
        <v>718</v>
      </c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>
        <v>1.06</v>
      </c>
      <c r="AS422" s="125">
        <v>9.39</v>
      </c>
      <c r="AT422" s="125" t="str">
        <f t="shared" si="21"/>
        <v>LOW</v>
      </c>
      <c r="AU422" s="125" t="str">
        <f t="shared" si="22"/>
        <v>MSS</v>
      </c>
      <c r="AV422" s="125"/>
      <c r="AW422" s="131"/>
      <c r="AX422" s="134"/>
      <c r="AY422" s="125"/>
      <c r="AZ422" s="125"/>
      <c r="BA422" s="151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  <c r="BL422" s="131"/>
      <c r="BM422" s="134"/>
      <c r="BN422" s="125"/>
      <c r="BO422" s="125"/>
      <c r="BP422" s="151"/>
      <c r="BQ422" s="125"/>
      <c r="BR422" s="125"/>
      <c r="BS422" s="125"/>
      <c r="BT422" s="125"/>
      <c r="BU422" s="125"/>
      <c r="BV422" s="125"/>
      <c r="BW422" s="125"/>
      <c r="BX422" s="125"/>
      <c r="BY422" s="125"/>
      <c r="BZ422" s="125"/>
      <c r="CA422" s="125"/>
      <c r="CB422" s="125"/>
      <c r="CC422" s="135"/>
      <c r="CD422" s="136"/>
      <c r="CE422" s="137"/>
      <c r="CF422" s="137"/>
      <c r="CG422" s="138" t="s">
        <v>5382</v>
      </c>
      <c r="CH422" s="138"/>
      <c r="CI422" s="138"/>
      <c r="CJ422" s="138"/>
      <c r="CK422" s="138"/>
      <c r="CL422" s="138"/>
      <c r="CM422" s="138"/>
      <c r="CN422" s="138"/>
      <c r="CO422" s="140"/>
      <c r="CP422" s="90"/>
    </row>
    <row r="423" ht="15" hidden="1" spans="1:94">
      <c r="A423" s="97">
        <v>648</v>
      </c>
      <c r="B423" s="97" t="s">
        <v>6138</v>
      </c>
      <c r="C423" s="97" t="s">
        <v>6139</v>
      </c>
      <c r="D423" s="111" t="s">
        <v>6140</v>
      </c>
      <c r="E423" s="137"/>
      <c r="F423" s="137"/>
      <c r="G423" s="137"/>
      <c r="H423" s="145"/>
      <c r="I423" s="96"/>
      <c r="J423" s="105"/>
      <c r="K423" s="106"/>
      <c r="L423" s="107" t="str">
        <f>_xlfn.IFNA(VLOOKUP(B423,'[1]CDM Patients Data'!$B$389:$O$5000,7,FALSE),"")</f>
        <v>Lung</v>
      </c>
      <c r="M423" s="114" t="str">
        <f>_xlfn.IFNA(VLOOKUP(B423,'[1]CDM Patients Data'!$B$389:$O$5000,8,FALSE),"")</f>
        <v>Middle lobe, lung</v>
      </c>
      <c r="N423" s="114" t="str">
        <f>_xlfn.IFNA(VLOOKUP(B423,'[1]CDM Patients Data'!$B$389:$O$5000,9,FALSE),"")</f>
        <v>Adenocarcinoma, NOS</v>
      </c>
      <c r="O423" s="114" t="str">
        <f>_xlfn.IFNA(VLOOKUP(B423,'[1]CDM Patients Data'!$B$389:$O$5000,10,FALSE),"")</f>
        <v>Right</v>
      </c>
      <c r="P423" s="106"/>
      <c r="Q423" s="136"/>
      <c r="R423" s="96" t="s">
        <v>79</v>
      </c>
      <c r="S423" s="137"/>
      <c r="T423" s="137"/>
      <c r="U423" s="137"/>
      <c r="V423" s="149"/>
      <c r="W423" s="118" t="s">
        <v>80</v>
      </c>
      <c r="X423" s="121">
        <v>33599350</v>
      </c>
      <c r="Y423" s="118">
        <f t="shared" si="23"/>
        <v>10.079805</v>
      </c>
      <c r="Z423" s="125"/>
      <c r="AA423" s="122" t="s">
        <v>718</v>
      </c>
      <c r="AB423" s="122" t="s">
        <v>82</v>
      </c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 t="str">
        <f t="shared" si="21"/>
        <v>NA</v>
      </c>
      <c r="AU423" s="125" t="str">
        <f t="shared" si="22"/>
        <v>NA</v>
      </c>
      <c r="AV423" s="125"/>
      <c r="AW423" s="131"/>
      <c r="AX423" s="134"/>
      <c r="AY423" s="125"/>
      <c r="AZ423" s="125"/>
      <c r="BA423" s="151"/>
      <c r="BB423" s="125"/>
      <c r="BC423" s="125"/>
      <c r="BD423" s="125"/>
      <c r="BE423" s="125"/>
      <c r="BF423" s="125"/>
      <c r="BG423" s="125"/>
      <c r="BH423" s="125"/>
      <c r="BI423" s="125"/>
      <c r="BJ423" s="125"/>
      <c r="BK423" s="125"/>
      <c r="BL423" s="131"/>
      <c r="BM423" s="134"/>
      <c r="BN423" s="125"/>
      <c r="BO423" s="125"/>
      <c r="BP423" s="151"/>
      <c r="BQ423" s="125"/>
      <c r="BR423" s="125"/>
      <c r="BS423" s="125"/>
      <c r="BT423" s="125"/>
      <c r="BU423" s="125"/>
      <c r="BV423" s="125"/>
      <c r="BW423" s="125"/>
      <c r="BX423" s="125"/>
      <c r="BY423" s="125"/>
      <c r="BZ423" s="125"/>
      <c r="CA423" s="125"/>
      <c r="CB423" s="125"/>
      <c r="CC423" s="135"/>
      <c r="CD423" s="136"/>
      <c r="CE423" s="137"/>
      <c r="CF423" s="137"/>
      <c r="CG423" s="138" t="s">
        <v>80</v>
      </c>
      <c r="CH423" s="138"/>
      <c r="CI423" s="138"/>
      <c r="CJ423" s="138"/>
      <c r="CK423" s="138"/>
      <c r="CL423" s="138"/>
      <c r="CM423" s="138"/>
      <c r="CN423" s="138"/>
      <c r="CO423" s="140"/>
      <c r="CP423" s="90"/>
    </row>
    <row r="424" ht="15" hidden="1" spans="1:94">
      <c r="A424" s="97">
        <v>649</v>
      </c>
      <c r="B424" s="97" t="s">
        <v>6141</v>
      </c>
      <c r="C424" s="97" t="s">
        <v>6142</v>
      </c>
      <c r="D424" s="111" t="s">
        <v>122</v>
      </c>
      <c r="E424" s="137"/>
      <c r="F424" s="137"/>
      <c r="G424" s="137"/>
      <c r="H424" s="147"/>
      <c r="I424" s="96"/>
      <c r="J424" s="105"/>
      <c r="K424" s="106"/>
      <c r="L424" s="107" t="str">
        <f>_xlfn.IFNA(VLOOKUP(B424,'[1]CDM Patients Data'!$B$389:$O$5000,7,FALSE),"")</f>
        <v>Prostate</v>
      </c>
      <c r="M424" s="114">
        <f>_xlfn.IFNA(VLOOKUP(B424,'[1]CDM Patients Data'!$B$389:$O$5000,8,FALSE),"")</f>
        <v>0</v>
      </c>
      <c r="N424" s="114">
        <f>_xlfn.IFNA(VLOOKUP(B424,'[1]CDM Patients Data'!$B$389:$O$5000,9,FALSE),"")</f>
        <v>0</v>
      </c>
      <c r="O424" s="114">
        <f>_xlfn.IFNA(VLOOKUP(B424,'[1]CDM Patients Data'!$B$389:$O$5000,10,FALSE),"")</f>
        <v>0</v>
      </c>
      <c r="P424" s="106"/>
      <c r="Q424" s="136"/>
      <c r="R424" s="96" t="s">
        <v>79</v>
      </c>
      <c r="S424" s="137"/>
      <c r="T424" s="137"/>
      <c r="U424" s="137"/>
      <c r="V424" s="149"/>
      <c r="W424" s="118" t="s">
        <v>80</v>
      </c>
      <c r="X424" s="121">
        <v>23304785</v>
      </c>
      <c r="Y424" s="118">
        <f t="shared" si="23"/>
        <v>6.9914355</v>
      </c>
      <c r="Z424" s="125"/>
      <c r="AA424" s="122" t="s">
        <v>81</v>
      </c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>
        <v>2.79</v>
      </c>
      <c r="AS424" s="125">
        <v>9.69</v>
      </c>
      <c r="AT424" s="125" t="str">
        <f t="shared" si="21"/>
        <v>LOW</v>
      </c>
      <c r="AU424" s="125" t="str">
        <f t="shared" si="22"/>
        <v>MSS</v>
      </c>
      <c r="AV424" s="125"/>
      <c r="AW424" s="131"/>
      <c r="AX424" s="134"/>
      <c r="AY424" s="125"/>
      <c r="AZ424" s="125"/>
      <c r="BA424" s="151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  <c r="BL424" s="131"/>
      <c r="BM424" s="134"/>
      <c r="BN424" s="125"/>
      <c r="BO424" s="125"/>
      <c r="BP424" s="151"/>
      <c r="BQ424" s="125"/>
      <c r="BR424" s="125"/>
      <c r="BS424" s="125"/>
      <c r="BT424" s="125"/>
      <c r="BU424" s="125"/>
      <c r="BV424" s="125"/>
      <c r="BW424" s="125"/>
      <c r="BX424" s="125"/>
      <c r="BY424" s="125"/>
      <c r="BZ424" s="125"/>
      <c r="CA424" s="125"/>
      <c r="CB424" s="125"/>
      <c r="CC424" s="135"/>
      <c r="CD424" s="136"/>
      <c r="CE424" s="137"/>
      <c r="CF424" s="137"/>
      <c r="CG424" s="138" t="s">
        <v>80</v>
      </c>
      <c r="CH424" s="138"/>
      <c r="CI424" s="138"/>
      <c r="CJ424" s="138"/>
      <c r="CK424" s="138"/>
      <c r="CL424" s="139" t="s">
        <v>6143</v>
      </c>
      <c r="CM424" s="138"/>
      <c r="CN424" s="138"/>
      <c r="CO424" s="140"/>
      <c r="CP424" s="90"/>
    </row>
    <row r="425" ht="15" hidden="1" spans="1:94">
      <c r="A425" s="97">
        <v>650</v>
      </c>
      <c r="B425" s="97" t="s">
        <v>6144</v>
      </c>
      <c r="C425" s="97" t="s">
        <v>6145</v>
      </c>
      <c r="D425" s="111" t="s">
        <v>122</v>
      </c>
      <c r="E425" s="137"/>
      <c r="F425" s="137"/>
      <c r="G425" s="137"/>
      <c r="H425" s="145"/>
      <c r="I425" s="96"/>
      <c r="J425" s="105"/>
      <c r="K425" s="106"/>
      <c r="L425" s="107" t="str">
        <f>_xlfn.IFNA(VLOOKUP(B425,'[1]CDM Patients Data'!$B$389:$O$5000,7,FALSE),"")</f>
        <v>Buccal Mucosa</v>
      </c>
      <c r="M425" s="114">
        <f>_xlfn.IFNA(VLOOKUP(B425,'[1]CDM Patients Data'!$B$389:$O$5000,8,FALSE),"")</f>
        <v>0</v>
      </c>
      <c r="N425" s="114">
        <f>_xlfn.IFNA(VLOOKUP(B425,'[1]CDM Patients Data'!$B$389:$O$5000,9,FALSE),"")</f>
        <v>0</v>
      </c>
      <c r="O425" s="114">
        <f>_xlfn.IFNA(VLOOKUP(B425,'[1]CDM Patients Data'!$B$389:$O$5000,10,FALSE),"")</f>
        <v>0</v>
      </c>
      <c r="P425" s="106"/>
      <c r="Q425" s="136"/>
      <c r="R425" s="96" t="s">
        <v>79</v>
      </c>
      <c r="S425" s="137"/>
      <c r="T425" s="137"/>
      <c r="U425" s="137"/>
      <c r="V425" s="149"/>
      <c r="W425" s="118" t="s">
        <v>80</v>
      </c>
      <c r="X425" s="121">
        <v>69177462</v>
      </c>
      <c r="Y425" s="118">
        <f t="shared" si="23"/>
        <v>20.7532386</v>
      </c>
      <c r="Z425" s="125"/>
      <c r="AA425" s="122" t="s">
        <v>81</v>
      </c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>
        <v>5.66</v>
      </c>
      <c r="AS425" s="125">
        <v>8.53</v>
      </c>
      <c r="AT425" s="125" t="str">
        <f t="shared" si="21"/>
        <v>LOW</v>
      </c>
      <c r="AU425" s="125" t="str">
        <f t="shared" si="22"/>
        <v>MSS</v>
      </c>
      <c r="AV425" s="125"/>
      <c r="AW425" s="131"/>
      <c r="AX425" s="134"/>
      <c r="AY425" s="125"/>
      <c r="AZ425" s="125"/>
      <c r="BA425" s="151"/>
      <c r="BB425" s="125"/>
      <c r="BC425" s="125"/>
      <c r="BD425" s="125"/>
      <c r="BE425" s="125"/>
      <c r="BF425" s="125"/>
      <c r="BG425" s="125"/>
      <c r="BH425" s="125"/>
      <c r="BI425" s="125"/>
      <c r="BJ425" s="125"/>
      <c r="BK425" s="125"/>
      <c r="BL425" s="131"/>
      <c r="BM425" s="134"/>
      <c r="BN425" s="125"/>
      <c r="BO425" s="125"/>
      <c r="BP425" s="151"/>
      <c r="BQ425" s="125"/>
      <c r="BR425" s="125"/>
      <c r="BS425" s="125"/>
      <c r="BT425" s="125"/>
      <c r="BU425" s="125"/>
      <c r="BV425" s="125"/>
      <c r="BW425" s="125"/>
      <c r="BX425" s="125"/>
      <c r="BY425" s="125"/>
      <c r="BZ425" s="125"/>
      <c r="CA425" s="125"/>
      <c r="CB425" s="125"/>
      <c r="CC425" s="135"/>
      <c r="CD425" s="136"/>
      <c r="CE425" s="137"/>
      <c r="CF425" s="137"/>
      <c r="CG425" s="138" t="s">
        <v>80</v>
      </c>
      <c r="CH425" s="138"/>
      <c r="CI425" s="138"/>
      <c r="CJ425" s="138"/>
      <c r="CK425" s="138"/>
      <c r="CL425" s="138"/>
      <c r="CM425" s="138"/>
      <c r="CN425" s="138"/>
      <c r="CO425" s="140"/>
      <c r="CP425" s="90"/>
    </row>
    <row r="426" ht="15" hidden="1" spans="1:94">
      <c r="A426" s="97">
        <v>651</v>
      </c>
      <c r="B426" s="97" t="s">
        <v>6146</v>
      </c>
      <c r="C426" s="97" t="s">
        <v>6147</v>
      </c>
      <c r="D426" s="111" t="s">
        <v>122</v>
      </c>
      <c r="E426" s="137"/>
      <c r="F426" s="137"/>
      <c r="G426" s="137"/>
      <c r="H426" s="145"/>
      <c r="I426" s="96"/>
      <c r="J426" s="105"/>
      <c r="K426" s="106"/>
      <c r="L426" s="107" t="str">
        <f>_xlfn.IFNA(VLOOKUP(B426,'[1]CDM Patients Data'!$B$389:$O$5000,7,FALSE),"")</f>
        <v>Uterus</v>
      </c>
      <c r="M426" s="114">
        <f>_xlfn.IFNA(VLOOKUP(B426,'[1]CDM Patients Data'!$B$389:$O$5000,8,FALSE),"")</f>
        <v>0</v>
      </c>
      <c r="N426" s="114">
        <f>_xlfn.IFNA(VLOOKUP(B426,'[1]CDM Patients Data'!$B$389:$O$5000,9,FALSE),"")</f>
        <v>0</v>
      </c>
      <c r="O426" s="114">
        <f>_xlfn.IFNA(VLOOKUP(B426,'[1]CDM Patients Data'!$B$389:$O$5000,10,FALSE),"")</f>
        <v>0</v>
      </c>
      <c r="P426" s="106"/>
      <c r="Q426" s="136"/>
      <c r="R426" s="96" t="s">
        <v>79</v>
      </c>
      <c r="S426" s="137"/>
      <c r="T426" s="137"/>
      <c r="U426" s="137"/>
      <c r="V426" s="149"/>
      <c r="W426" s="118" t="s">
        <v>80</v>
      </c>
      <c r="X426" s="121">
        <v>37682885</v>
      </c>
      <c r="Y426" s="118">
        <f t="shared" si="23"/>
        <v>11.3048655</v>
      </c>
      <c r="Z426" s="125"/>
      <c r="AA426" s="122" t="s">
        <v>81</v>
      </c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>
        <v>6.07</v>
      </c>
      <c r="AS426" s="125">
        <v>9.42</v>
      </c>
      <c r="AT426" s="125" t="str">
        <f t="shared" si="21"/>
        <v>LOW</v>
      </c>
      <c r="AU426" s="125" t="str">
        <f t="shared" si="22"/>
        <v>MSS</v>
      </c>
      <c r="AV426" s="125"/>
      <c r="AW426" s="131"/>
      <c r="AX426" s="134"/>
      <c r="AY426" s="125"/>
      <c r="AZ426" s="125"/>
      <c r="BA426" s="151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  <c r="BL426" s="131"/>
      <c r="BM426" s="134"/>
      <c r="BN426" s="125"/>
      <c r="BO426" s="125"/>
      <c r="BP426" s="151"/>
      <c r="BQ426" s="125"/>
      <c r="BR426" s="125"/>
      <c r="BS426" s="125"/>
      <c r="BT426" s="125"/>
      <c r="BU426" s="125"/>
      <c r="BV426" s="125"/>
      <c r="BW426" s="125"/>
      <c r="BX426" s="125"/>
      <c r="BY426" s="125"/>
      <c r="BZ426" s="125"/>
      <c r="CA426" s="125"/>
      <c r="CB426" s="125"/>
      <c r="CC426" s="135"/>
      <c r="CD426" s="136"/>
      <c r="CE426" s="137"/>
      <c r="CF426" s="137"/>
      <c r="CG426" s="138" t="s">
        <v>80</v>
      </c>
      <c r="CH426" s="138"/>
      <c r="CI426" s="138"/>
      <c r="CJ426" s="138"/>
      <c r="CK426" s="138"/>
      <c r="CL426" s="138"/>
      <c r="CM426" s="138"/>
      <c r="CN426" s="138"/>
      <c r="CO426" s="140"/>
      <c r="CP426" s="90"/>
    </row>
    <row r="427" ht="15" hidden="1" spans="1:94">
      <c r="A427" s="97">
        <v>652</v>
      </c>
      <c r="B427" s="97" t="s">
        <v>6148</v>
      </c>
      <c r="C427" s="97" t="s">
        <v>6149</v>
      </c>
      <c r="D427" s="111" t="s">
        <v>71</v>
      </c>
      <c r="E427" s="137"/>
      <c r="F427" s="137"/>
      <c r="G427" s="137"/>
      <c r="H427" s="145"/>
      <c r="I427" s="96"/>
      <c r="J427" s="105"/>
      <c r="K427" s="106"/>
      <c r="L427" s="107" t="str">
        <f>_xlfn.IFNA(VLOOKUP(B427,'[1]CDM Patients Data'!$B$389:$O$5000,7,FALSE),"")</f>
        <v>Gallbladder</v>
      </c>
      <c r="M427" s="114">
        <f>_xlfn.IFNA(VLOOKUP(B427,'[1]CDM Patients Data'!$B$389:$O$5000,8,FALSE),"")</f>
        <v>0</v>
      </c>
      <c r="N427" s="114">
        <f>_xlfn.IFNA(VLOOKUP(B427,'[1]CDM Patients Data'!$B$389:$O$5000,9,FALSE),"")</f>
        <v>0</v>
      </c>
      <c r="O427" s="114">
        <f>_xlfn.IFNA(VLOOKUP(B427,'[1]CDM Patients Data'!$B$389:$O$5000,10,FALSE),"")</f>
        <v>0</v>
      </c>
      <c r="P427" s="106"/>
      <c r="Q427" s="136"/>
      <c r="R427" s="96" t="s">
        <v>79</v>
      </c>
      <c r="S427" s="137"/>
      <c r="T427" s="137"/>
      <c r="U427" s="137"/>
      <c r="V427" s="149"/>
      <c r="W427" s="118" t="s">
        <v>80</v>
      </c>
      <c r="X427" s="121">
        <v>25471677</v>
      </c>
      <c r="Y427" s="118">
        <f t="shared" si="23"/>
        <v>7.6415031</v>
      </c>
      <c r="Z427" s="125"/>
      <c r="AA427" s="122" t="s">
        <v>81</v>
      </c>
      <c r="AB427" s="124" t="s">
        <v>280</v>
      </c>
      <c r="AC427" s="124" t="s">
        <v>198</v>
      </c>
      <c r="AD427" s="124" t="s">
        <v>178</v>
      </c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>
        <v>4.62</v>
      </c>
      <c r="AS427" s="125">
        <v>7.45</v>
      </c>
      <c r="AT427" s="125" t="str">
        <f t="shared" si="21"/>
        <v>LOW</v>
      </c>
      <c r="AU427" s="125" t="str">
        <f t="shared" si="22"/>
        <v>MSS</v>
      </c>
      <c r="AV427" s="125"/>
      <c r="AW427" s="131"/>
      <c r="AX427" s="134"/>
      <c r="AY427" s="125"/>
      <c r="AZ427" s="125"/>
      <c r="BA427" s="151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  <c r="BL427" s="131"/>
      <c r="BM427" s="134"/>
      <c r="BN427" s="125"/>
      <c r="BO427" s="125"/>
      <c r="BP427" s="151"/>
      <c r="BQ427" s="125"/>
      <c r="BR427" s="125"/>
      <c r="BS427" s="125"/>
      <c r="BT427" s="125"/>
      <c r="BU427" s="125"/>
      <c r="BV427" s="125"/>
      <c r="BW427" s="125"/>
      <c r="BX427" s="125"/>
      <c r="BY427" s="125"/>
      <c r="BZ427" s="125"/>
      <c r="CA427" s="125"/>
      <c r="CB427" s="125"/>
      <c r="CC427" s="135"/>
      <c r="CD427" s="136"/>
      <c r="CE427" s="137"/>
      <c r="CF427" s="137"/>
      <c r="CG427" s="138" t="s">
        <v>5382</v>
      </c>
      <c r="CH427" s="138"/>
      <c r="CI427" s="138"/>
      <c r="CJ427" s="138"/>
      <c r="CK427" s="138"/>
      <c r="CL427" s="138"/>
      <c r="CM427" s="138"/>
      <c r="CN427" s="138"/>
      <c r="CO427" s="140"/>
      <c r="CP427" s="90"/>
    </row>
    <row r="428" ht="15" hidden="1" spans="1:94">
      <c r="A428" s="97">
        <v>653</v>
      </c>
      <c r="B428" s="97" t="s">
        <v>6150</v>
      </c>
      <c r="C428" s="97" t="s">
        <v>6151</v>
      </c>
      <c r="D428" s="111" t="s">
        <v>111</v>
      </c>
      <c r="E428" s="137"/>
      <c r="F428" s="137"/>
      <c r="G428" s="137"/>
      <c r="H428" s="145"/>
      <c r="I428" s="96"/>
      <c r="J428" s="105"/>
      <c r="K428" s="106"/>
      <c r="L428" s="107" t="str">
        <f>_xlfn.IFNA(VLOOKUP(B428,'[1]CDM Patients Data'!$B$389:$O$5000,7,FALSE),"")</f>
        <v>Lung</v>
      </c>
      <c r="M428" s="114" t="str">
        <f>_xlfn.IFNA(VLOOKUP(B428,'[1]CDM Patients Data'!$B$389:$O$5000,8,FALSE),"")</f>
        <v>Upper lobe, lung</v>
      </c>
      <c r="N428" s="114" t="str">
        <f>_xlfn.IFNA(VLOOKUP(B428,'[1]CDM Patients Data'!$B$389:$O$5000,9,FALSE),"")</f>
        <v>Carcinoma, NOS</v>
      </c>
      <c r="O428" s="114" t="str">
        <f>_xlfn.IFNA(VLOOKUP(B428,'[1]CDM Patients Data'!$B$389:$O$5000,10,FALSE),"")</f>
        <v>Left</v>
      </c>
      <c r="P428" s="106"/>
      <c r="Q428" s="136"/>
      <c r="R428" s="96" t="s">
        <v>79</v>
      </c>
      <c r="S428" s="137"/>
      <c r="T428" s="137"/>
      <c r="U428" s="137"/>
      <c r="V428" s="149"/>
      <c r="W428" s="118" t="s">
        <v>80</v>
      </c>
      <c r="X428" s="121">
        <v>15113284</v>
      </c>
      <c r="Y428" s="118">
        <f t="shared" si="23"/>
        <v>4.5339852</v>
      </c>
      <c r="Z428" s="125"/>
      <c r="AA428" s="122" t="s">
        <v>81</v>
      </c>
      <c r="AB428" s="124" t="s">
        <v>521</v>
      </c>
      <c r="AC428" s="124" t="s">
        <v>118</v>
      </c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>
        <v>3.95</v>
      </c>
      <c r="AS428" s="125">
        <v>9.29</v>
      </c>
      <c r="AT428" s="125" t="str">
        <f t="shared" si="21"/>
        <v>LOW</v>
      </c>
      <c r="AU428" s="125" t="str">
        <f t="shared" si="22"/>
        <v>MSS</v>
      </c>
      <c r="AV428" s="125"/>
      <c r="AW428" s="131"/>
      <c r="AX428" s="134"/>
      <c r="AY428" s="125"/>
      <c r="AZ428" s="125"/>
      <c r="BA428" s="151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  <c r="BL428" s="131"/>
      <c r="BM428" s="134"/>
      <c r="BN428" s="125"/>
      <c r="BO428" s="125"/>
      <c r="BP428" s="151"/>
      <c r="BQ428" s="125"/>
      <c r="BR428" s="125"/>
      <c r="BS428" s="125"/>
      <c r="BT428" s="125"/>
      <c r="BU428" s="125"/>
      <c r="BV428" s="125"/>
      <c r="BW428" s="125"/>
      <c r="BX428" s="125"/>
      <c r="BY428" s="125"/>
      <c r="BZ428" s="125"/>
      <c r="CA428" s="125"/>
      <c r="CB428" s="125"/>
      <c r="CC428" s="135"/>
      <c r="CD428" s="136"/>
      <c r="CE428" s="137"/>
      <c r="CF428" s="137"/>
      <c r="CG428" s="138" t="s">
        <v>80</v>
      </c>
      <c r="CH428" s="138"/>
      <c r="CI428" s="138"/>
      <c r="CJ428" s="138"/>
      <c r="CK428" s="138"/>
      <c r="CL428" s="138"/>
      <c r="CM428" s="138"/>
      <c r="CN428" s="138"/>
      <c r="CO428" s="140"/>
      <c r="CP428" s="90"/>
    </row>
    <row r="429" ht="15" hidden="1" spans="1:94">
      <c r="A429" s="97">
        <v>654</v>
      </c>
      <c r="B429" s="94" t="s">
        <v>6152</v>
      </c>
      <c r="C429" s="97" t="s">
        <v>6153</v>
      </c>
      <c r="D429" s="111" t="s">
        <v>99</v>
      </c>
      <c r="E429" s="137"/>
      <c r="F429" s="137"/>
      <c r="G429" s="137"/>
      <c r="H429" s="145"/>
      <c r="I429" s="96"/>
      <c r="J429" s="105"/>
      <c r="K429" s="106"/>
      <c r="L429" s="107" t="str">
        <f>_xlfn.IFNA(VLOOKUP(B429,'[1]CDM Patients Data'!$B$389:$O$5000,7,FALSE),"")</f>
        <v>Non Cancer</v>
      </c>
      <c r="M429" s="114">
        <f>_xlfn.IFNA(VLOOKUP(B429,'[1]CDM Patients Data'!$B$389:$O$5000,8,FALSE),"")</f>
        <v>0</v>
      </c>
      <c r="N429" s="114">
        <f>_xlfn.IFNA(VLOOKUP(B429,'[1]CDM Patients Data'!$B$389:$O$5000,9,FALSE),"")</f>
        <v>0</v>
      </c>
      <c r="O429" s="114">
        <f>_xlfn.IFNA(VLOOKUP(B429,'[1]CDM Patients Data'!$B$389:$O$5000,10,FALSE),"")</f>
        <v>0</v>
      </c>
      <c r="P429" s="106"/>
      <c r="Q429" s="136"/>
      <c r="R429" s="96" t="s">
        <v>79</v>
      </c>
      <c r="S429" s="137"/>
      <c r="T429" s="137"/>
      <c r="U429" s="137"/>
      <c r="V429" s="149"/>
      <c r="W429" s="118" t="s">
        <v>80</v>
      </c>
      <c r="X429" s="160">
        <v>12765849</v>
      </c>
      <c r="Y429" s="118">
        <f t="shared" si="23"/>
        <v>3.8297547</v>
      </c>
      <c r="Z429" s="125"/>
      <c r="AA429" s="122" t="s">
        <v>94</v>
      </c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>
        <v>3.95</v>
      </c>
      <c r="AS429" s="125">
        <v>7.06</v>
      </c>
      <c r="AT429" s="125" t="str">
        <f t="shared" si="21"/>
        <v>LOW</v>
      </c>
      <c r="AU429" s="125" t="str">
        <f t="shared" si="22"/>
        <v>MSS</v>
      </c>
      <c r="AV429" s="125"/>
      <c r="AW429" s="131"/>
      <c r="AX429" s="134"/>
      <c r="AY429" s="125"/>
      <c r="AZ429" s="125"/>
      <c r="BA429" s="151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  <c r="BL429" s="131"/>
      <c r="BM429" s="134"/>
      <c r="BN429" s="125"/>
      <c r="BO429" s="125"/>
      <c r="BP429" s="151"/>
      <c r="BQ429" s="125"/>
      <c r="BR429" s="125"/>
      <c r="BS429" s="125"/>
      <c r="BT429" s="125"/>
      <c r="BU429" s="125"/>
      <c r="BV429" s="125"/>
      <c r="BW429" s="125"/>
      <c r="BX429" s="125"/>
      <c r="BY429" s="125"/>
      <c r="BZ429" s="125"/>
      <c r="CA429" s="125"/>
      <c r="CB429" s="125"/>
      <c r="CC429" s="135"/>
      <c r="CD429" s="136"/>
      <c r="CE429" s="137"/>
      <c r="CF429" s="137"/>
      <c r="CG429" s="138" t="s">
        <v>5382</v>
      </c>
      <c r="CH429" s="138"/>
      <c r="CI429" s="138"/>
      <c r="CJ429" s="138"/>
      <c r="CK429" s="138"/>
      <c r="CL429" s="138"/>
      <c r="CM429" s="138"/>
      <c r="CN429" s="138"/>
      <c r="CO429" s="140"/>
      <c r="CP429" s="90"/>
    </row>
    <row r="430" ht="15" hidden="1" spans="1:94">
      <c r="A430" s="97">
        <v>655</v>
      </c>
      <c r="B430" s="97" t="s">
        <v>6154</v>
      </c>
      <c r="C430" s="97" t="s">
        <v>6155</v>
      </c>
      <c r="D430" s="111" t="s">
        <v>122</v>
      </c>
      <c r="E430" s="137"/>
      <c r="F430" s="137"/>
      <c r="G430" s="137"/>
      <c r="H430" s="145"/>
      <c r="I430" s="96"/>
      <c r="J430" s="105"/>
      <c r="K430" s="106"/>
      <c r="L430" s="107" t="str">
        <f>_xlfn.IFNA(VLOOKUP(B430,'[1]CDM Patients Data'!$B$389:$O$5000,7,FALSE),"")</f>
        <v>Not Mentioned</v>
      </c>
      <c r="M430" s="114">
        <f>_xlfn.IFNA(VLOOKUP(B430,'[1]CDM Patients Data'!$B$389:$O$5000,8,FALSE),"")</f>
        <v>0</v>
      </c>
      <c r="N430" s="114">
        <f>_xlfn.IFNA(VLOOKUP(B430,'[1]CDM Patients Data'!$B$389:$O$5000,9,FALSE),"")</f>
        <v>0</v>
      </c>
      <c r="O430" s="114">
        <f>_xlfn.IFNA(VLOOKUP(B430,'[1]CDM Patients Data'!$B$389:$O$5000,10,FALSE),"")</f>
        <v>0</v>
      </c>
      <c r="P430" s="106"/>
      <c r="Q430" s="136"/>
      <c r="R430" s="96"/>
      <c r="S430" s="137"/>
      <c r="T430" s="137"/>
      <c r="U430" s="137"/>
      <c r="V430" s="149"/>
      <c r="W430" s="118" t="s">
        <v>84</v>
      </c>
      <c r="X430" s="119"/>
      <c r="Y430" s="118">
        <f t="shared" si="23"/>
        <v>0</v>
      </c>
      <c r="Z430" s="125"/>
      <c r="AA430" s="123" t="s">
        <v>4941</v>
      </c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 t="str">
        <f t="shared" si="21"/>
        <v>NA</v>
      </c>
      <c r="AU430" s="125" t="str">
        <f t="shared" si="22"/>
        <v>NA</v>
      </c>
      <c r="AV430" s="125"/>
      <c r="AW430" s="131"/>
      <c r="AX430" s="134"/>
      <c r="AY430" s="125"/>
      <c r="AZ430" s="125"/>
      <c r="BA430" s="151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  <c r="BL430" s="131"/>
      <c r="BM430" s="134"/>
      <c r="BN430" s="125"/>
      <c r="BO430" s="125"/>
      <c r="BP430" s="151"/>
      <c r="BQ430" s="125"/>
      <c r="BR430" s="125"/>
      <c r="BS430" s="125"/>
      <c r="BT430" s="125"/>
      <c r="BU430" s="125"/>
      <c r="BV430" s="125"/>
      <c r="BW430" s="125"/>
      <c r="BX430" s="125"/>
      <c r="BY430" s="125"/>
      <c r="BZ430" s="125"/>
      <c r="CA430" s="125"/>
      <c r="CB430" s="125"/>
      <c r="CC430" s="135"/>
      <c r="CD430" s="136"/>
      <c r="CE430" s="137"/>
      <c r="CF430" s="137"/>
      <c r="CG430" s="138"/>
      <c r="CH430" s="138"/>
      <c r="CI430" s="138"/>
      <c r="CJ430" s="138"/>
      <c r="CK430" s="138"/>
      <c r="CL430" s="138"/>
      <c r="CM430" s="138"/>
      <c r="CN430" s="138"/>
      <c r="CO430" s="140"/>
      <c r="CP430" s="90"/>
    </row>
    <row r="431" ht="15" spans="1:94">
      <c r="A431" s="97">
        <v>656</v>
      </c>
      <c r="B431" s="97" t="s">
        <v>6156</v>
      </c>
      <c r="C431" s="97" t="s">
        <v>6157</v>
      </c>
      <c r="D431" s="111" t="s">
        <v>6158</v>
      </c>
      <c r="E431" s="137"/>
      <c r="F431" s="137"/>
      <c r="G431" s="137"/>
      <c r="H431" s="145"/>
      <c r="I431" s="96" t="s">
        <v>6159</v>
      </c>
      <c r="J431" s="105"/>
      <c r="K431" s="106"/>
      <c r="L431" s="107" t="str">
        <f>_xlfn.IFNA(VLOOKUP(B431,'[1]CDM Patients Data'!$B$389:$O$5000,7,FALSE),"")</f>
        <v>Ovary</v>
      </c>
      <c r="M431" s="114">
        <f>_xlfn.IFNA(VLOOKUP(B431,'[1]CDM Patients Data'!$B$389:$O$5000,8,FALSE),"")</f>
        <v>0</v>
      </c>
      <c r="N431" s="114">
        <f>_xlfn.IFNA(VLOOKUP(B431,'[1]CDM Patients Data'!$B$389:$O$5000,9,FALSE),"")</f>
        <v>0</v>
      </c>
      <c r="O431" s="114">
        <f>_xlfn.IFNA(VLOOKUP(B431,'[1]CDM Patients Data'!$B$389:$O$5000,10,FALSE),"")</f>
        <v>0</v>
      </c>
      <c r="P431" s="106"/>
      <c r="Q431" s="136"/>
      <c r="R431" s="96" t="s">
        <v>79</v>
      </c>
      <c r="S431" s="137"/>
      <c r="T431" s="137"/>
      <c r="U431" s="137"/>
      <c r="V431" s="149"/>
      <c r="W431" s="118" t="s">
        <v>80</v>
      </c>
      <c r="X431" s="121">
        <v>30506469</v>
      </c>
      <c r="Y431" s="118">
        <f t="shared" si="23"/>
        <v>9.1519407</v>
      </c>
      <c r="Z431" s="125"/>
      <c r="AA431" s="122" t="s">
        <v>94</v>
      </c>
      <c r="AB431" s="166" t="s">
        <v>118</v>
      </c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 t="str">
        <f t="shared" si="21"/>
        <v>NA</v>
      </c>
      <c r="AU431" s="125" t="str">
        <f t="shared" si="22"/>
        <v>NA</v>
      </c>
      <c r="AV431" s="125"/>
      <c r="AW431" s="131"/>
      <c r="AX431" s="136"/>
      <c r="AY431" s="137"/>
      <c r="AZ431" s="137"/>
      <c r="BA431" s="118" t="s">
        <v>80</v>
      </c>
      <c r="BB431" s="160">
        <v>10527250</v>
      </c>
      <c r="BC431" s="118">
        <f>BB430*2*150/10^9</f>
        <v>0</v>
      </c>
      <c r="BD431" s="125"/>
      <c r="BE431" s="125"/>
      <c r="BF431" s="125"/>
      <c r="BG431" s="125"/>
      <c r="BH431" s="125"/>
      <c r="BI431" s="125"/>
      <c r="BJ431" s="125"/>
      <c r="BK431" s="125"/>
      <c r="BL431" s="131"/>
      <c r="BM431" s="136"/>
      <c r="BN431" s="137"/>
      <c r="BO431" s="137"/>
      <c r="BP431" s="169"/>
      <c r="BQ431" s="138"/>
      <c r="BR431" s="138"/>
      <c r="BS431" s="138"/>
      <c r="BT431" s="138"/>
      <c r="BU431" s="138"/>
      <c r="BV431" s="138"/>
      <c r="BW431" s="138"/>
      <c r="BX431" s="138"/>
      <c r="BY431" s="138"/>
      <c r="BZ431" s="138"/>
      <c r="CA431" s="138"/>
      <c r="CB431" s="138"/>
      <c r="CC431" s="135"/>
      <c r="CD431" s="136"/>
      <c r="CE431" s="137"/>
      <c r="CF431" s="137"/>
      <c r="CG431" s="138" t="s">
        <v>80</v>
      </c>
      <c r="CH431" s="138"/>
      <c r="CI431" s="138"/>
      <c r="CJ431" s="138"/>
      <c r="CK431" s="138"/>
      <c r="CL431" s="138"/>
      <c r="CM431" s="138"/>
      <c r="CN431" s="138"/>
      <c r="CO431" s="140"/>
      <c r="CP431" s="90"/>
    </row>
    <row r="432" ht="15" spans="1:94">
      <c r="A432" s="97">
        <v>658</v>
      </c>
      <c r="B432" s="97" t="s">
        <v>6160</v>
      </c>
      <c r="C432" s="97" t="s">
        <v>6161</v>
      </c>
      <c r="D432" s="111" t="s">
        <v>6158</v>
      </c>
      <c r="E432" s="137"/>
      <c r="F432" s="137"/>
      <c r="G432" s="137"/>
      <c r="H432" s="145"/>
      <c r="I432" s="96"/>
      <c r="J432" s="105"/>
      <c r="K432" s="106"/>
      <c r="L432" s="107" t="str">
        <f>_xlfn.IFNA(VLOOKUP(B432,'[1]CDM Patients Data'!$B$389:$O$5000,7,FALSE),"")</f>
        <v>Peritoneum, NOS</v>
      </c>
      <c r="M432" s="114">
        <f>_xlfn.IFNA(VLOOKUP(B432,'[1]CDM Patients Data'!$B$389:$O$5000,8,FALSE),"")</f>
        <v>0</v>
      </c>
      <c r="N432" s="114">
        <f>_xlfn.IFNA(VLOOKUP(B432,'[1]CDM Patients Data'!$B$389:$O$5000,9,FALSE),"")</f>
        <v>0</v>
      </c>
      <c r="O432" s="114">
        <f>_xlfn.IFNA(VLOOKUP(B432,'[1]CDM Patients Data'!$B$389:$O$5000,10,FALSE),"")</f>
        <v>0</v>
      </c>
      <c r="P432" s="106"/>
      <c r="Q432" s="136"/>
      <c r="R432" s="96" t="s">
        <v>79</v>
      </c>
      <c r="S432" s="137"/>
      <c r="T432" s="137"/>
      <c r="U432" s="137"/>
      <c r="V432" s="149"/>
      <c r="W432" s="118" t="s">
        <v>80</v>
      </c>
      <c r="X432" s="121">
        <v>37700135</v>
      </c>
      <c r="Y432" s="118">
        <f t="shared" si="23"/>
        <v>11.3100405</v>
      </c>
      <c r="Z432" s="125"/>
      <c r="AA432" s="122" t="s">
        <v>81</v>
      </c>
      <c r="AB432" s="122" t="s">
        <v>118</v>
      </c>
      <c r="AC432" s="122" t="s">
        <v>442</v>
      </c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 t="str">
        <f t="shared" si="21"/>
        <v>NA</v>
      </c>
      <c r="AU432" s="125" t="str">
        <f t="shared" si="22"/>
        <v>NA</v>
      </c>
      <c r="AV432" s="125"/>
      <c r="AW432" s="131"/>
      <c r="AX432" s="136"/>
      <c r="AY432" s="137"/>
      <c r="AZ432" s="137"/>
      <c r="BA432" s="118" t="s">
        <v>80</v>
      </c>
      <c r="BB432" s="160">
        <v>11770624</v>
      </c>
      <c r="BC432" s="118">
        <f>BB432*2*150/10^9</f>
        <v>3.5311872</v>
      </c>
      <c r="BD432" s="125"/>
      <c r="BE432" s="125"/>
      <c r="BF432" s="125"/>
      <c r="BG432" s="125"/>
      <c r="BH432" s="125"/>
      <c r="BI432" s="125"/>
      <c r="BJ432" s="125"/>
      <c r="BK432" s="125"/>
      <c r="BL432" s="131"/>
      <c r="BM432" s="136"/>
      <c r="BN432" s="137"/>
      <c r="BO432" s="137"/>
      <c r="BP432" s="169"/>
      <c r="BQ432" s="138"/>
      <c r="BR432" s="138"/>
      <c r="BS432" s="138"/>
      <c r="BT432" s="138"/>
      <c r="BU432" s="138"/>
      <c r="BV432" s="138"/>
      <c r="BW432" s="138"/>
      <c r="BX432" s="138"/>
      <c r="BY432" s="138"/>
      <c r="BZ432" s="138"/>
      <c r="CA432" s="138"/>
      <c r="CB432" s="138"/>
      <c r="CC432" s="135"/>
      <c r="CD432" s="136"/>
      <c r="CE432" s="137"/>
      <c r="CF432" s="137"/>
      <c r="CG432" s="138" t="s">
        <v>80</v>
      </c>
      <c r="CH432" s="138"/>
      <c r="CI432" s="138"/>
      <c r="CJ432" s="138"/>
      <c r="CK432" s="138"/>
      <c r="CL432" s="138"/>
      <c r="CM432" s="138"/>
      <c r="CN432" s="138"/>
      <c r="CO432" s="140"/>
      <c r="CP432" s="90"/>
    </row>
    <row r="433" ht="15" hidden="1" spans="1:94">
      <c r="A433" s="97">
        <v>660</v>
      </c>
      <c r="B433" s="97" t="s">
        <v>6162</v>
      </c>
      <c r="C433" s="97" t="s">
        <v>6163</v>
      </c>
      <c r="D433" s="111" t="s">
        <v>99</v>
      </c>
      <c r="E433" s="137"/>
      <c r="F433" s="137"/>
      <c r="G433" s="137"/>
      <c r="H433" s="102"/>
      <c r="I433" s="96"/>
      <c r="J433" s="105"/>
      <c r="K433" s="106"/>
      <c r="L433" s="107" t="str">
        <f>_xlfn.IFNA(VLOOKUP(B433,'[1]CDM Patients Data'!$B$389:$O$5000,7,FALSE),"")</f>
        <v>Breast</v>
      </c>
      <c r="M433" s="114">
        <f>_xlfn.IFNA(VLOOKUP(B433,'[1]CDM Patients Data'!$B$389:$O$5000,8,FALSE),"")</f>
        <v>0</v>
      </c>
      <c r="N433" s="114">
        <f>_xlfn.IFNA(VLOOKUP(B433,'[1]CDM Patients Data'!$B$389:$O$5000,9,FALSE),"")</f>
        <v>0</v>
      </c>
      <c r="O433" s="114">
        <f>_xlfn.IFNA(VLOOKUP(B433,'[1]CDM Patients Data'!$B$389:$O$5000,10,FALSE),"")</f>
        <v>0</v>
      </c>
      <c r="P433" s="106"/>
      <c r="Q433" s="136"/>
      <c r="R433" s="96" t="s">
        <v>79</v>
      </c>
      <c r="S433" s="137"/>
      <c r="T433" s="137"/>
      <c r="U433" s="137"/>
      <c r="V433" s="149"/>
      <c r="W433" s="118" t="s">
        <v>80</v>
      </c>
      <c r="X433" s="160">
        <v>11050978</v>
      </c>
      <c r="Y433" s="118">
        <f t="shared" si="23"/>
        <v>3.3152934</v>
      </c>
      <c r="Z433" s="125"/>
      <c r="AA433" s="122" t="s">
        <v>94</v>
      </c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 t="str">
        <f t="shared" si="21"/>
        <v>NA</v>
      </c>
      <c r="AU433" s="125" t="str">
        <f t="shared" si="22"/>
        <v>NA</v>
      </c>
      <c r="AV433" s="125"/>
      <c r="AW433" s="131"/>
      <c r="AX433" s="136"/>
      <c r="AY433" s="137"/>
      <c r="AZ433" s="137"/>
      <c r="BA433" s="151"/>
      <c r="BB433" s="125"/>
      <c r="BC433" s="125"/>
      <c r="BD433" s="125"/>
      <c r="BE433" s="125"/>
      <c r="BF433" s="125"/>
      <c r="BG433" s="125"/>
      <c r="BH433" s="125"/>
      <c r="BI433" s="125"/>
      <c r="BJ433" s="125"/>
      <c r="BK433" s="125"/>
      <c r="BL433" s="131"/>
      <c r="BM433" s="136"/>
      <c r="BN433" s="137"/>
      <c r="BO433" s="137"/>
      <c r="BP433" s="169"/>
      <c r="BQ433" s="138"/>
      <c r="BR433" s="138"/>
      <c r="BS433" s="138"/>
      <c r="BT433" s="138"/>
      <c r="BU433" s="138"/>
      <c r="BV433" s="138"/>
      <c r="BW433" s="138"/>
      <c r="BX433" s="138"/>
      <c r="BY433" s="138"/>
      <c r="BZ433" s="138"/>
      <c r="CA433" s="138"/>
      <c r="CB433" s="138"/>
      <c r="CC433" s="135"/>
      <c r="CD433" s="136"/>
      <c r="CE433" s="137"/>
      <c r="CF433" s="137"/>
      <c r="CG433" s="138" t="s">
        <v>5382</v>
      </c>
      <c r="CH433" s="138"/>
      <c r="CI433" s="138"/>
      <c r="CJ433" s="138"/>
      <c r="CK433" s="138"/>
      <c r="CL433" s="138"/>
      <c r="CM433" s="138"/>
      <c r="CN433" s="138"/>
      <c r="CO433" s="140"/>
      <c r="CP433" s="90"/>
    </row>
    <row r="434" ht="15" hidden="1" spans="1:94">
      <c r="A434" s="167">
        <v>661</v>
      </c>
      <c r="B434" s="97" t="s">
        <v>6164</v>
      </c>
      <c r="C434" s="99" t="s">
        <v>6165</v>
      </c>
      <c r="D434" s="111" t="s">
        <v>5922</v>
      </c>
      <c r="E434" s="137"/>
      <c r="F434" s="137"/>
      <c r="G434" s="137"/>
      <c r="H434" s="102"/>
      <c r="I434" s="96"/>
      <c r="J434" s="105"/>
      <c r="K434" s="106"/>
      <c r="L434" s="107" t="str">
        <f>_xlfn.IFNA(VLOOKUP(B434,'[1]CDM Patients Data'!$B$389:$O$5000,7,FALSE),"")</f>
        <v>Breast</v>
      </c>
      <c r="M434" s="114">
        <f>_xlfn.IFNA(VLOOKUP(B434,'[1]CDM Patients Data'!$B$389:$O$5000,8,FALSE),"")</f>
        <v>0</v>
      </c>
      <c r="N434" s="114">
        <f>_xlfn.IFNA(VLOOKUP(B434,'[1]CDM Patients Data'!$B$389:$O$5000,9,FALSE),"")</f>
        <v>0</v>
      </c>
      <c r="O434" s="114">
        <f>_xlfn.IFNA(VLOOKUP(B434,'[1]CDM Patients Data'!$B$389:$O$5000,10,FALSE),"")</f>
        <v>0</v>
      </c>
      <c r="P434" s="106"/>
      <c r="Q434" s="136"/>
      <c r="R434" s="96" t="s">
        <v>79</v>
      </c>
      <c r="S434" s="137"/>
      <c r="T434" s="137"/>
      <c r="U434" s="137"/>
      <c r="V434" s="149"/>
      <c r="W434" s="118" t="s">
        <v>80</v>
      </c>
      <c r="X434" s="160">
        <v>27586953</v>
      </c>
      <c r="Y434" s="118">
        <f t="shared" si="23"/>
        <v>8.2760859</v>
      </c>
      <c r="Z434" s="125"/>
      <c r="AA434" s="122" t="s">
        <v>94</v>
      </c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 t="str">
        <f t="shared" si="21"/>
        <v>NA</v>
      </c>
      <c r="AU434" s="125" t="str">
        <f t="shared" si="22"/>
        <v>NA</v>
      </c>
      <c r="AV434" s="125"/>
      <c r="AW434" s="131"/>
      <c r="AX434" s="136"/>
      <c r="AY434" s="137"/>
      <c r="AZ434" s="137"/>
      <c r="BA434" s="151"/>
      <c r="BB434" s="125"/>
      <c r="BC434" s="125"/>
      <c r="BD434" s="125"/>
      <c r="BE434" s="125"/>
      <c r="BF434" s="122" t="s">
        <v>82</v>
      </c>
      <c r="BG434" s="125"/>
      <c r="BH434" s="125"/>
      <c r="BI434" s="125"/>
      <c r="BJ434" s="125"/>
      <c r="BK434" s="125"/>
      <c r="BL434" s="131"/>
      <c r="BM434" s="136"/>
      <c r="BN434" s="137"/>
      <c r="BO434" s="137"/>
      <c r="BP434" s="169"/>
      <c r="BQ434" s="138"/>
      <c r="BR434" s="138"/>
      <c r="BS434" s="138"/>
      <c r="BT434" s="138"/>
      <c r="BU434" s="138"/>
      <c r="BV434" s="138"/>
      <c r="BW434" s="138"/>
      <c r="BX434" s="138"/>
      <c r="BY434" s="138"/>
      <c r="BZ434" s="138"/>
      <c r="CA434" s="138"/>
      <c r="CB434" s="138"/>
      <c r="CC434" s="135"/>
      <c r="CD434" s="136"/>
      <c r="CE434" s="137"/>
      <c r="CF434" s="137"/>
      <c r="CG434" s="138"/>
      <c r="CH434" s="138"/>
      <c r="CI434" s="138"/>
      <c r="CJ434" s="138"/>
      <c r="CK434" s="138"/>
      <c r="CL434" s="138"/>
      <c r="CM434" s="138"/>
      <c r="CN434" s="138"/>
      <c r="CO434" s="140"/>
      <c r="CP434" s="90"/>
    </row>
    <row r="435" ht="15" hidden="1" spans="1:94">
      <c r="A435" s="97">
        <v>662</v>
      </c>
      <c r="B435" s="97" t="s">
        <v>6166</v>
      </c>
      <c r="C435" s="99" t="s">
        <v>6167</v>
      </c>
      <c r="D435" s="111" t="s">
        <v>111</v>
      </c>
      <c r="E435" s="137"/>
      <c r="F435" s="137"/>
      <c r="G435" s="137"/>
      <c r="H435" s="102"/>
      <c r="I435" s="96"/>
      <c r="J435" s="105"/>
      <c r="K435" s="106"/>
      <c r="L435" s="107" t="str">
        <f>_xlfn.IFNA(VLOOKUP(B435,'[1]CDM Patients Data'!$B$389:$O$5000,7,FALSE),"")</f>
        <v>Unknown Primary</v>
      </c>
      <c r="M435" s="114">
        <f>_xlfn.IFNA(VLOOKUP(B435,'[1]CDM Patients Data'!$B$389:$O$5000,8,FALSE),"")</f>
        <v>0</v>
      </c>
      <c r="N435" s="114">
        <f>_xlfn.IFNA(VLOOKUP(B435,'[1]CDM Patients Data'!$B$389:$O$5000,9,FALSE),"")</f>
        <v>0</v>
      </c>
      <c r="O435" s="114">
        <f>_xlfn.IFNA(VLOOKUP(B435,'[1]CDM Patients Data'!$B$389:$O$5000,10,FALSE),"")</f>
        <v>0</v>
      </c>
      <c r="P435" s="106"/>
      <c r="Q435" s="136"/>
      <c r="R435" s="96" t="s">
        <v>79</v>
      </c>
      <c r="S435" s="137"/>
      <c r="T435" s="137"/>
      <c r="U435" s="137"/>
      <c r="V435" s="149"/>
      <c r="W435" s="118" t="s">
        <v>80</v>
      </c>
      <c r="X435" s="121">
        <v>32018101</v>
      </c>
      <c r="Y435" s="118">
        <f t="shared" si="23"/>
        <v>9.6054303</v>
      </c>
      <c r="Z435" s="125"/>
      <c r="AA435" s="122" t="s">
        <v>81</v>
      </c>
      <c r="AB435" s="122" t="s">
        <v>82</v>
      </c>
      <c r="AC435" s="122" t="s">
        <v>158</v>
      </c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 t="str">
        <f t="shared" si="21"/>
        <v>NA</v>
      </c>
      <c r="AU435" s="125" t="str">
        <f t="shared" si="22"/>
        <v>NA</v>
      </c>
      <c r="AV435" s="125"/>
      <c r="AW435" s="131"/>
      <c r="AX435" s="136"/>
      <c r="AY435" s="137"/>
      <c r="AZ435" s="137"/>
      <c r="BA435" s="151"/>
      <c r="BB435" s="125"/>
      <c r="BC435" s="125"/>
      <c r="BD435" s="125"/>
      <c r="BE435" s="125"/>
      <c r="BF435" s="125"/>
      <c r="BG435" s="125"/>
      <c r="BH435" s="125"/>
      <c r="BI435" s="125"/>
      <c r="BJ435" s="125"/>
      <c r="BK435" s="125"/>
      <c r="BL435" s="131"/>
      <c r="BM435" s="136"/>
      <c r="BN435" s="137"/>
      <c r="BO435" s="137"/>
      <c r="BP435" s="169"/>
      <c r="BQ435" s="138"/>
      <c r="BR435" s="138"/>
      <c r="BS435" s="138"/>
      <c r="BT435" s="138"/>
      <c r="BU435" s="138"/>
      <c r="BV435" s="138"/>
      <c r="BW435" s="138"/>
      <c r="BX435" s="138"/>
      <c r="BY435" s="138"/>
      <c r="BZ435" s="138"/>
      <c r="CA435" s="138"/>
      <c r="CB435" s="138"/>
      <c r="CC435" s="135"/>
      <c r="CD435" s="136"/>
      <c r="CE435" s="137"/>
      <c r="CF435" s="137"/>
      <c r="CG435" s="138" t="s">
        <v>80</v>
      </c>
      <c r="CH435" s="138"/>
      <c r="CI435" s="138"/>
      <c r="CJ435" s="138"/>
      <c r="CK435" s="138"/>
      <c r="CL435" s="138"/>
      <c r="CM435" s="138"/>
      <c r="CN435" s="138"/>
      <c r="CO435" s="140"/>
      <c r="CP435" s="90"/>
    </row>
    <row r="436" ht="15" hidden="1" spans="1:94">
      <c r="A436" s="97">
        <v>663</v>
      </c>
      <c r="B436" s="97" t="s">
        <v>6168</v>
      </c>
      <c r="C436" s="97" t="s">
        <v>6169</v>
      </c>
      <c r="D436" s="111" t="s">
        <v>122</v>
      </c>
      <c r="E436" s="137"/>
      <c r="F436" s="137"/>
      <c r="G436" s="137"/>
      <c r="H436" s="102"/>
      <c r="I436" s="96"/>
      <c r="J436" s="105"/>
      <c r="K436" s="106"/>
      <c r="L436" s="107" t="str">
        <f>_xlfn.IFNA(VLOOKUP(B436,'[1]CDM Patients Data'!$B$389:$O$5000,7,FALSE),"")</f>
        <v>Distal Phalanx</v>
      </c>
      <c r="M436" s="114">
        <f>_xlfn.IFNA(VLOOKUP(B436,'[1]CDM Patients Data'!$B$389:$O$5000,8,FALSE),"")</f>
        <v>0</v>
      </c>
      <c r="N436" s="114">
        <f>_xlfn.IFNA(VLOOKUP(B436,'[1]CDM Patients Data'!$B$389:$O$5000,9,FALSE),"")</f>
        <v>0</v>
      </c>
      <c r="O436" s="114">
        <f>_xlfn.IFNA(VLOOKUP(B436,'[1]CDM Patients Data'!$B$389:$O$5000,10,FALSE),"")</f>
        <v>0</v>
      </c>
      <c r="P436" s="106"/>
      <c r="Q436" s="136"/>
      <c r="R436" s="96" t="s">
        <v>79</v>
      </c>
      <c r="S436" s="137"/>
      <c r="T436" s="137"/>
      <c r="U436" s="137"/>
      <c r="V436" s="149"/>
      <c r="W436" s="118" t="s">
        <v>80</v>
      </c>
      <c r="X436" s="121">
        <v>17221653</v>
      </c>
      <c r="Y436" s="118">
        <f t="shared" si="23"/>
        <v>5.1664959</v>
      </c>
      <c r="Z436" s="125"/>
      <c r="AA436" s="122" t="s">
        <v>94</v>
      </c>
      <c r="AB436" s="122" t="s">
        <v>118</v>
      </c>
      <c r="AC436" s="122" t="s">
        <v>1025</v>
      </c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>
        <v>9.83</v>
      </c>
      <c r="AS436" s="125">
        <v>9.24</v>
      </c>
      <c r="AT436" s="125" t="str">
        <f t="shared" si="21"/>
        <v>LOW</v>
      </c>
      <c r="AU436" s="125" t="str">
        <f t="shared" si="22"/>
        <v>MSS</v>
      </c>
      <c r="AV436" s="125"/>
      <c r="AW436" s="131"/>
      <c r="AX436" s="136"/>
      <c r="AY436" s="137"/>
      <c r="AZ436" s="137"/>
      <c r="BA436" s="151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  <c r="BL436" s="131"/>
      <c r="BM436" s="136"/>
      <c r="BN436" s="137"/>
      <c r="BO436" s="137"/>
      <c r="BP436" s="169"/>
      <c r="BQ436" s="138"/>
      <c r="BR436" s="138"/>
      <c r="BS436" s="138"/>
      <c r="BT436" s="138"/>
      <c r="BU436" s="138"/>
      <c r="BV436" s="138"/>
      <c r="BW436" s="138"/>
      <c r="BX436" s="138"/>
      <c r="BY436" s="138"/>
      <c r="BZ436" s="138"/>
      <c r="CA436" s="138"/>
      <c r="CB436" s="138"/>
      <c r="CC436" s="135"/>
      <c r="CD436" s="136"/>
      <c r="CE436" s="137"/>
      <c r="CF436" s="137"/>
      <c r="CG436" s="138" t="s">
        <v>80</v>
      </c>
      <c r="CH436" s="138"/>
      <c r="CI436" s="138"/>
      <c r="CJ436" s="138"/>
      <c r="CK436" s="138"/>
      <c r="CL436" s="138"/>
      <c r="CM436" s="138"/>
      <c r="CN436" s="138"/>
      <c r="CO436" s="140"/>
      <c r="CP436" s="90"/>
    </row>
    <row r="437" ht="15" hidden="1" spans="1:94">
      <c r="A437" s="97">
        <v>664</v>
      </c>
      <c r="B437" s="97" t="s">
        <v>6170</v>
      </c>
      <c r="C437" s="97" t="s">
        <v>6171</v>
      </c>
      <c r="D437" s="111" t="s">
        <v>122</v>
      </c>
      <c r="E437" s="137"/>
      <c r="F437" s="137"/>
      <c r="G437" s="137"/>
      <c r="H437" s="102"/>
      <c r="I437" s="96"/>
      <c r="J437" s="105"/>
      <c r="K437" s="106"/>
      <c r="L437" s="107" t="str">
        <f>_xlfn.IFNA(VLOOKUP(B437,'[1]CDM Patients Data'!$B$389:$O$5000,7,FALSE),"")</f>
        <v>Not Mentioned</v>
      </c>
      <c r="M437" s="114">
        <f>_xlfn.IFNA(VLOOKUP(B437,'[1]CDM Patients Data'!$B$389:$O$5000,8,FALSE),"")</f>
        <v>0</v>
      </c>
      <c r="N437" s="114">
        <f>_xlfn.IFNA(VLOOKUP(B437,'[1]CDM Patients Data'!$B$389:$O$5000,9,FALSE),"")</f>
        <v>0</v>
      </c>
      <c r="O437" s="114">
        <f>_xlfn.IFNA(VLOOKUP(B437,'[1]CDM Patients Data'!$B$389:$O$5000,10,FALSE),"")</f>
        <v>0</v>
      </c>
      <c r="P437" s="106"/>
      <c r="Q437" s="136"/>
      <c r="R437" s="96"/>
      <c r="S437" s="137"/>
      <c r="T437" s="137"/>
      <c r="U437" s="137"/>
      <c r="V437" s="149"/>
      <c r="W437" s="118" t="s">
        <v>84</v>
      </c>
      <c r="X437" s="119"/>
      <c r="Y437" s="118">
        <f t="shared" si="23"/>
        <v>0</v>
      </c>
      <c r="Z437" s="125"/>
      <c r="AA437" s="123" t="s">
        <v>4941</v>
      </c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>
        <v>3.8</v>
      </c>
      <c r="AS437" s="125">
        <v>7.82</v>
      </c>
      <c r="AT437" s="125" t="str">
        <f t="shared" si="21"/>
        <v>LOW</v>
      </c>
      <c r="AU437" s="125" t="str">
        <f t="shared" si="22"/>
        <v>MSS</v>
      </c>
      <c r="AV437" s="125"/>
      <c r="AW437" s="131"/>
      <c r="AX437" s="136"/>
      <c r="AY437" s="137"/>
      <c r="AZ437" s="137"/>
      <c r="BA437" s="151"/>
      <c r="BB437" s="125"/>
      <c r="BC437" s="125"/>
      <c r="BD437" s="125"/>
      <c r="BE437" s="125"/>
      <c r="BF437" s="125"/>
      <c r="BG437" s="125"/>
      <c r="BH437" s="125"/>
      <c r="BI437" s="125"/>
      <c r="BJ437" s="125"/>
      <c r="BK437" s="125"/>
      <c r="BL437" s="131"/>
      <c r="BM437" s="136"/>
      <c r="BN437" s="137"/>
      <c r="BO437" s="137"/>
      <c r="BP437" s="169"/>
      <c r="BQ437" s="138"/>
      <c r="BR437" s="138"/>
      <c r="BS437" s="138"/>
      <c r="BT437" s="138"/>
      <c r="BU437" s="138"/>
      <c r="BV437" s="138"/>
      <c r="BW437" s="138"/>
      <c r="BX437" s="138"/>
      <c r="BY437" s="138"/>
      <c r="BZ437" s="138"/>
      <c r="CA437" s="138"/>
      <c r="CB437" s="138"/>
      <c r="CC437" s="135"/>
      <c r="CD437" s="136"/>
      <c r="CE437" s="137"/>
      <c r="CF437" s="137"/>
      <c r="CG437" s="138"/>
      <c r="CH437" s="138"/>
      <c r="CI437" s="138"/>
      <c r="CJ437" s="138"/>
      <c r="CK437" s="138"/>
      <c r="CL437" s="138"/>
      <c r="CM437" s="138"/>
      <c r="CN437" s="138"/>
      <c r="CO437" s="140"/>
      <c r="CP437" s="90"/>
    </row>
    <row r="438" ht="15" hidden="1" spans="1:94">
      <c r="A438" s="97">
        <v>665</v>
      </c>
      <c r="B438" s="97" t="s">
        <v>6172</v>
      </c>
      <c r="C438" s="97" t="s">
        <v>6173</v>
      </c>
      <c r="D438" s="111" t="s">
        <v>99</v>
      </c>
      <c r="E438" s="137"/>
      <c r="F438" s="137"/>
      <c r="G438" s="137"/>
      <c r="H438" s="102"/>
      <c r="I438" s="96"/>
      <c r="J438" s="105"/>
      <c r="K438" s="106"/>
      <c r="L438" s="107" t="str">
        <f>_xlfn.IFNA(VLOOKUP(B438,'[1]CDM Patients Data'!$B$389:$O$5000,7,FALSE),"")</f>
        <v>Large Intestine</v>
      </c>
      <c r="M438" s="114" t="str">
        <f>_xlfn.IFNA(VLOOKUP(B438,'[1]CDM Patients Data'!$B$389:$O$5000,8,FALSE),"")</f>
        <v>Hepatic flexure of colon</v>
      </c>
      <c r="N438" s="114" t="str">
        <f>_xlfn.IFNA(VLOOKUP(B438,'[1]CDM Patients Data'!$B$389:$O$5000,9,FALSE),"")</f>
        <v>Adenocarcinoma, NOS</v>
      </c>
      <c r="O438" s="114" t="str">
        <f>_xlfn.IFNA(VLOOKUP(B438,'[1]CDM Patients Data'!$B$389:$O$5000,10,FALSE),"")</f>
        <v>Not a paired site</v>
      </c>
      <c r="P438" s="106"/>
      <c r="Q438" s="136"/>
      <c r="R438" s="96" t="s">
        <v>79</v>
      </c>
      <c r="S438" s="137"/>
      <c r="T438" s="137"/>
      <c r="U438" s="137"/>
      <c r="V438" s="149"/>
      <c r="W438" s="118" t="s">
        <v>80</v>
      </c>
      <c r="X438" s="160">
        <v>17296078</v>
      </c>
      <c r="Y438" s="118">
        <f t="shared" si="23"/>
        <v>5.1888234</v>
      </c>
      <c r="Z438" s="125"/>
      <c r="AA438" s="122" t="s">
        <v>718</v>
      </c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 t="str">
        <f t="shared" si="21"/>
        <v>NA</v>
      </c>
      <c r="AU438" s="125" t="str">
        <f t="shared" si="22"/>
        <v>NA</v>
      </c>
      <c r="AV438" s="125"/>
      <c r="AW438" s="131"/>
      <c r="AX438" s="136"/>
      <c r="AY438" s="137"/>
      <c r="AZ438" s="137"/>
      <c r="BA438" s="151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  <c r="BL438" s="131"/>
      <c r="BM438" s="136"/>
      <c r="BN438" s="137"/>
      <c r="BO438" s="137"/>
      <c r="BP438" s="169"/>
      <c r="BQ438" s="138"/>
      <c r="BR438" s="138"/>
      <c r="BS438" s="138"/>
      <c r="BT438" s="138"/>
      <c r="BU438" s="138"/>
      <c r="BV438" s="138"/>
      <c r="BW438" s="138"/>
      <c r="BX438" s="138"/>
      <c r="BY438" s="138"/>
      <c r="BZ438" s="138"/>
      <c r="CA438" s="138"/>
      <c r="CB438" s="138"/>
      <c r="CC438" s="135"/>
      <c r="CD438" s="136"/>
      <c r="CE438" s="137"/>
      <c r="CF438" s="137"/>
      <c r="CG438" s="138" t="s">
        <v>5382</v>
      </c>
      <c r="CH438" s="138"/>
      <c r="CI438" s="138"/>
      <c r="CJ438" s="138"/>
      <c r="CK438" s="138"/>
      <c r="CL438" s="138"/>
      <c r="CM438" s="138"/>
      <c r="CN438" s="138"/>
      <c r="CO438" s="140"/>
      <c r="CP438" s="90"/>
    </row>
    <row r="439" ht="15" hidden="1" spans="1:94">
      <c r="A439" s="97">
        <v>666</v>
      </c>
      <c r="B439" s="97" t="s">
        <v>6174</v>
      </c>
      <c r="C439" s="97" t="s">
        <v>6175</v>
      </c>
      <c r="D439" s="111" t="s">
        <v>71</v>
      </c>
      <c r="E439" s="137"/>
      <c r="F439" s="137"/>
      <c r="G439" s="137"/>
      <c r="H439" s="102"/>
      <c r="I439" s="96"/>
      <c r="J439" s="105"/>
      <c r="K439" s="106"/>
      <c r="L439" s="107" t="str">
        <f>_xlfn.IFNA(VLOOKUP(B439,'[1]CDM Patients Data'!$B$389:$O$5000,7,FALSE),"")</f>
        <v>Duodenum</v>
      </c>
      <c r="M439" s="114">
        <f>_xlfn.IFNA(VLOOKUP(B439,'[1]CDM Patients Data'!$B$389:$O$5000,8,FALSE),"")</f>
        <v>0</v>
      </c>
      <c r="N439" s="114">
        <f>_xlfn.IFNA(VLOOKUP(B439,'[1]CDM Patients Data'!$B$389:$O$5000,9,FALSE),"")</f>
        <v>0</v>
      </c>
      <c r="O439" s="114">
        <f>_xlfn.IFNA(VLOOKUP(B439,'[1]CDM Patients Data'!$B$389:$O$5000,10,FALSE),"")</f>
        <v>0</v>
      </c>
      <c r="P439" s="106"/>
      <c r="Q439" s="136"/>
      <c r="R439" s="96" t="s">
        <v>684</v>
      </c>
      <c r="S439" s="137"/>
      <c r="T439" s="137"/>
      <c r="U439" s="137"/>
      <c r="V439" s="149"/>
      <c r="W439" s="118" t="s">
        <v>80</v>
      </c>
      <c r="X439" s="121">
        <v>48734152</v>
      </c>
      <c r="Y439" s="118">
        <f t="shared" si="23"/>
        <v>14.6202456</v>
      </c>
      <c r="Z439" s="125"/>
      <c r="AA439" s="122" t="s">
        <v>81</v>
      </c>
      <c r="AB439" s="122" t="s">
        <v>279</v>
      </c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 t="str">
        <f t="shared" si="21"/>
        <v>NA</v>
      </c>
      <c r="AU439" s="125" t="str">
        <f t="shared" si="22"/>
        <v>NA</v>
      </c>
      <c r="AV439" s="125"/>
      <c r="AW439" s="131"/>
      <c r="AX439" s="136"/>
      <c r="AY439" s="137"/>
      <c r="AZ439" s="137"/>
      <c r="BA439" s="151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  <c r="BL439" s="131"/>
      <c r="BM439" s="136"/>
      <c r="BN439" s="137"/>
      <c r="BO439" s="137"/>
      <c r="BP439" s="169"/>
      <c r="BQ439" s="138"/>
      <c r="BR439" s="138"/>
      <c r="BS439" s="138"/>
      <c r="BT439" s="138"/>
      <c r="BU439" s="138"/>
      <c r="BV439" s="138"/>
      <c r="BW439" s="138"/>
      <c r="BX439" s="138"/>
      <c r="BY439" s="138"/>
      <c r="BZ439" s="138"/>
      <c r="CA439" s="138"/>
      <c r="CB439" s="138"/>
      <c r="CC439" s="135"/>
      <c r="CD439" s="136"/>
      <c r="CE439" s="137"/>
      <c r="CF439" s="137"/>
      <c r="CG439" s="138" t="s">
        <v>5382</v>
      </c>
      <c r="CH439" s="138"/>
      <c r="CI439" s="138"/>
      <c r="CJ439" s="138"/>
      <c r="CK439" s="138"/>
      <c r="CL439" s="138"/>
      <c r="CM439" s="138"/>
      <c r="CN439" s="138"/>
      <c r="CO439" s="140"/>
      <c r="CP439" s="90"/>
    </row>
    <row r="440" ht="15" hidden="1" spans="1:94">
      <c r="A440" s="97">
        <v>667</v>
      </c>
      <c r="B440" s="97" t="s">
        <v>6176</v>
      </c>
      <c r="C440" s="97" t="s">
        <v>2407</v>
      </c>
      <c r="D440" s="111" t="s">
        <v>99</v>
      </c>
      <c r="E440" s="137"/>
      <c r="F440" s="137"/>
      <c r="G440" s="137"/>
      <c r="H440" s="102"/>
      <c r="I440" s="96"/>
      <c r="J440" s="105"/>
      <c r="K440" s="106"/>
      <c r="L440" s="107" t="str">
        <f>_xlfn.IFNA(VLOOKUP(B440,'[1]CDM Patients Data'!$B$389:$O$5000,7,FALSE),"")</f>
        <v>Ovary</v>
      </c>
      <c r="M440" s="114">
        <f>_xlfn.IFNA(VLOOKUP(B440,'[1]CDM Patients Data'!$B$389:$O$5000,8,FALSE),"")</f>
        <v>0</v>
      </c>
      <c r="N440" s="114">
        <f>_xlfn.IFNA(VLOOKUP(B440,'[1]CDM Patients Data'!$B$389:$O$5000,9,FALSE),"")</f>
        <v>0</v>
      </c>
      <c r="O440" s="114">
        <f>_xlfn.IFNA(VLOOKUP(B440,'[1]CDM Patients Data'!$B$389:$O$5000,10,FALSE),"")</f>
        <v>0</v>
      </c>
      <c r="P440" s="106"/>
      <c r="Q440" s="136"/>
      <c r="R440" s="96" t="s">
        <v>684</v>
      </c>
      <c r="S440" s="137"/>
      <c r="T440" s="137"/>
      <c r="U440" s="137"/>
      <c r="V440" s="149"/>
      <c r="W440" s="118" t="s">
        <v>80</v>
      </c>
      <c r="X440" s="160">
        <v>18652538</v>
      </c>
      <c r="Y440" s="118">
        <f t="shared" si="23"/>
        <v>5.5957614</v>
      </c>
      <c r="Z440" s="125"/>
      <c r="AA440" s="122" t="s">
        <v>94</v>
      </c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>
        <v>3.54</v>
      </c>
      <c r="AS440" s="125">
        <v>9.9</v>
      </c>
      <c r="AT440" s="125" t="str">
        <f t="shared" si="21"/>
        <v>LOW</v>
      </c>
      <c r="AU440" s="125" t="str">
        <f t="shared" si="22"/>
        <v>MSS</v>
      </c>
      <c r="AV440" s="125"/>
      <c r="AW440" s="131"/>
      <c r="AX440" s="136"/>
      <c r="AY440" s="137"/>
      <c r="AZ440" s="137"/>
      <c r="BA440" s="151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  <c r="BL440" s="131"/>
      <c r="BM440" s="136"/>
      <c r="BN440" s="137"/>
      <c r="BO440" s="137"/>
      <c r="BP440" s="169"/>
      <c r="BQ440" s="138"/>
      <c r="BR440" s="138"/>
      <c r="BS440" s="138"/>
      <c r="BT440" s="138"/>
      <c r="BU440" s="138"/>
      <c r="BV440" s="138"/>
      <c r="BW440" s="138"/>
      <c r="BX440" s="138"/>
      <c r="BY440" s="138"/>
      <c r="BZ440" s="138"/>
      <c r="CA440" s="138"/>
      <c r="CB440" s="138"/>
      <c r="CC440" s="135"/>
      <c r="CD440" s="136"/>
      <c r="CE440" s="137"/>
      <c r="CF440" s="137"/>
      <c r="CG440" s="138" t="s">
        <v>5382</v>
      </c>
      <c r="CH440" s="138"/>
      <c r="CI440" s="138"/>
      <c r="CJ440" s="138"/>
      <c r="CK440" s="138"/>
      <c r="CL440" s="138"/>
      <c r="CM440" s="138"/>
      <c r="CN440" s="138"/>
      <c r="CO440" s="140"/>
      <c r="CP440" s="90"/>
    </row>
    <row r="441" ht="15" hidden="1" spans="1:94">
      <c r="A441" s="97">
        <v>668</v>
      </c>
      <c r="B441" s="97" t="s">
        <v>6177</v>
      </c>
      <c r="C441" s="97" t="s">
        <v>6178</v>
      </c>
      <c r="D441" s="111" t="s">
        <v>71</v>
      </c>
      <c r="E441" s="137"/>
      <c r="F441" s="137"/>
      <c r="G441" s="137"/>
      <c r="H441" s="102"/>
      <c r="I441" s="96"/>
      <c r="J441" s="105"/>
      <c r="K441" s="106"/>
      <c r="L441" s="107" t="str">
        <f>_xlfn.IFNA(VLOOKUP(B441,'[1]CDM Patients Data'!$B$389:$O$5000,7,FALSE),"")</f>
        <v>Pancreas</v>
      </c>
      <c r="M441" s="114">
        <f>_xlfn.IFNA(VLOOKUP(B441,'[1]CDM Patients Data'!$B$389:$O$5000,8,FALSE),"")</f>
        <v>0</v>
      </c>
      <c r="N441" s="114">
        <f>_xlfn.IFNA(VLOOKUP(B441,'[1]CDM Patients Data'!$B$389:$O$5000,9,FALSE),"")</f>
        <v>0</v>
      </c>
      <c r="O441" s="114">
        <f>_xlfn.IFNA(VLOOKUP(B441,'[1]CDM Patients Data'!$B$389:$O$5000,10,FALSE),"")</f>
        <v>0</v>
      </c>
      <c r="P441" s="106"/>
      <c r="Q441" s="136"/>
      <c r="R441" s="96" t="s">
        <v>684</v>
      </c>
      <c r="S441" s="137"/>
      <c r="T441" s="137"/>
      <c r="U441" s="137"/>
      <c r="V441" s="149"/>
      <c r="W441" s="118" t="s">
        <v>80</v>
      </c>
      <c r="X441" s="121">
        <v>69000351</v>
      </c>
      <c r="Y441" s="118">
        <f t="shared" si="23"/>
        <v>20.7001053</v>
      </c>
      <c r="Z441" s="125"/>
      <c r="AA441" s="122" t="s">
        <v>94</v>
      </c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 t="str">
        <f t="shared" si="21"/>
        <v>NA</v>
      </c>
      <c r="AU441" s="125" t="str">
        <f t="shared" si="22"/>
        <v>NA</v>
      </c>
      <c r="AV441" s="125"/>
      <c r="AW441" s="131"/>
      <c r="AX441" s="136"/>
      <c r="AY441" s="137"/>
      <c r="AZ441" s="137"/>
      <c r="BA441" s="151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  <c r="BL441" s="131"/>
      <c r="BM441" s="136"/>
      <c r="BN441" s="137"/>
      <c r="BO441" s="137"/>
      <c r="BP441" s="169"/>
      <c r="BQ441" s="138"/>
      <c r="BR441" s="138"/>
      <c r="BS441" s="138"/>
      <c r="BT441" s="138"/>
      <c r="BU441" s="138"/>
      <c r="BV441" s="138"/>
      <c r="BW441" s="138"/>
      <c r="BX441" s="138"/>
      <c r="BY441" s="138"/>
      <c r="BZ441" s="138"/>
      <c r="CA441" s="138"/>
      <c r="CB441" s="138"/>
      <c r="CC441" s="135"/>
      <c r="CD441" s="136"/>
      <c r="CE441" s="137"/>
      <c r="CF441" s="137"/>
      <c r="CG441" s="138" t="s">
        <v>5382</v>
      </c>
      <c r="CH441" s="138"/>
      <c r="CI441" s="138"/>
      <c r="CJ441" s="138"/>
      <c r="CK441" s="138"/>
      <c r="CL441" s="138"/>
      <c r="CM441" s="138"/>
      <c r="CN441" s="138"/>
      <c r="CO441" s="140"/>
      <c r="CP441" s="90"/>
    </row>
    <row r="442" ht="15" hidden="1" spans="1:94">
      <c r="A442" s="97">
        <v>669</v>
      </c>
      <c r="B442" s="97" t="s">
        <v>6179</v>
      </c>
      <c r="C442" s="97" t="s">
        <v>6180</v>
      </c>
      <c r="D442" s="111" t="s">
        <v>99</v>
      </c>
      <c r="E442" s="137"/>
      <c r="F442" s="137"/>
      <c r="G442" s="137"/>
      <c r="H442" s="102"/>
      <c r="I442" s="96"/>
      <c r="J442" s="105"/>
      <c r="K442" s="106"/>
      <c r="L442" s="107" t="str">
        <f>_xlfn.IFNA(VLOOKUP(B442,'[1]CDM Patients Data'!$B$389:$O$5000,7,FALSE),"")</f>
        <v>Non Cancer</v>
      </c>
      <c r="M442" s="114">
        <f>_xlfn.IFNA(VLOOKUP(B442,'[1]CDM Patients Data'!$B$389:$O$5000,8,FALSE),"")</f>
        <v>0</v>
      </c>
      <c r="N442" s="114">
        <f>_xlfn.IFNA(VLOOKUP(B442,'[1]CDM Patients Data'!$B$389:$O$5000,9,FALSE),"")</f>
        <v>0</v>
      </c>
      <c r="O442" s="114">
        <f>_xlfn.IFNA(VLOOKUP(B442,'[1]CDM Patients Data'!$B$389:$O$5000,10,FALSE),"")</f>
        <v>0</v>
      </c>
      <c r="P442" s="106"/>
      <c r="Q442" s="136"/>
      <c r="R442" s="96" t="s">
        <v>684</v>
      </c>
      <c r="S442" s="137"/>
      <c r="T442" s="137"/>
      <c r="U442" s="137"/>
      <c r="V442" s="149"/>
      <c r="W442" s="118" t="s">
        <v>80</v>
      </c>
      <c r="X442" s="160">
        <v>24548020</v>
      </c>
      <c r="Y442" s="118">
        <f t="shared" si="23"/>
        <v>7.364406</v>
      </c>
      <c r="Z442" s="125"/>
      <c r="AA442" s="122" t="s">
        <v>94</v>
      </c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>
        <v>0.86</v>
      </c>
      <c r="AS442" s="125">
        <v>10.82</v>
      </c>
      <c r="AT442" s="125" t="str">
        <f t="shared" si="21"/>
        <v>LOW</v>
      </c>
      <c r="AU442" s="125" t="str">
        <f t="shared" si="22"/>
        <v>MSS</v>
      </c>
      <c r="AV442" s="125"/>
      <c r="AW442" s="131"/>
      <c r="AX442" s="136"/>
      <c r="AY442" s="137"/>
      <c r="AZ442" s="137"/>
      <c r="BA442" s="151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  <c r="BL442" s="131"/>
      <c r="BM442" s="136"/>
      <c r="BN442" s="137"/>
      <c r="BO442" s="137"/>
      <c r="BP442" s="169"/>
      <c r="BQ442" s="138"/>
      <c r="BR442" s="138"/>
      <c r="BS442" s="138"/>
      <c r="BT442" s="138"/>
      <c r="BU442" s="138"/>
      <c r="BV442" s="138"/>
      <c r="BW442" s="138"/>
      <c r="BX442" s="138"/>
      <c r="BY442" s="138"/>
      <c r="BZ442" s="138"/>
      <c r="CA442" s="138"/>
      <c r="CB442" s="138"/>
      <c r="CC442" s="135"/>
      <c r="CD442" s="136"/>
      <c r="CE442" s="137"/>
      <c r="CF442" s="137"/>
      <c r="CG442" s="138" t="s">
        <v>5382</v>
      </c>
      <c r="CH442" s="138"/>
      <c r="CI442" s="138"/>
      <c r="CJ442" s="138"/>
      <c r="CK442" s="138"/>
      <c r="CL442" s="138"/>
      <c r="CM442" s="138"/>
      <c r="CN442" s="138"/>
      <c r="CO442" s="140"/>
      <c r="CP442" s="90"/>
    </row>
    <row r="443" ht="15" hidden="1" spans="1:94">
      <c r="A443" s="97">
        <v>670</v>
      </c>
      <c r="B443" s="97" t="s">
        <v>6181</v>
      </c>
      <c r="C443" s="97" t="s">
        <v>6182</v>
      </c>
      <c r="D443" s="111" t="s">
        <v>71</v>
      </c>
      <c r="E443" s="137"/>
      <c r="F443" s="137"/>
      <c r="G443" s="137"/>
      <c r="H443" s="102"/>
      <c r="I443" s="96"/>
      <c r="J443" s="105"/>
      <c r="K443" s="106"/>
      <c r="L443" s="107" t="str">
        <f>_xlfn.IFNA(VLOOKUP(B443,'[1]CDM Patients Data'!$B$389:$O$5000,7,FALSE),"")</f>
        <v>Ovary</v>
      </c>
      <c r="M443" s="114">
        <f>_xlfn.IFNA(VLOOKUP(B443,'[1]CDM Patients Data'!$B$389:$O$5000,8,FALSE),"")</f>
        <v>0</v>
      </c>
      <c r="N443" s="114">
        <f>_xlfn.IFNA(VLOOKUP(B443,'[1]CDM Patients Data'!$B$389:$O$5000,9,FALSE),"")</f>
        <v>0</v>
      </c>
      <c r="O443" s="114">
        <f>_xlfn.IFNA(VLOOKUP(B443,'[1]CDM Patients Data'!$B$389:$O$5000,10,FALSE),"")</f>
        <v>0</v>
      </c>
      <c r="P443" s="106"/>
      <c r="Q443" s="136"/>
      <c r="R443" s="96" t="s">
        <v>684</v>
      </c>
      <c r="S443" s="137"/>
      <c r="T443" s="137"/>
      <c r="U443" s="137"/>
      <c r="V443" s="149"/>
      <c r="W443" s="118" t="s">
        <v>80</v>
      </c>
      <c r="X443" s="121">
        <v>46708346</v>
      </c>
      <c r="Y443" s="118">
        <f t="shared" si="23"/>
        <v>14.0125038</v>
      </c>
      <c r="Z443" s="125"/>
      <c r="AA443" s="122" t="s">
        <v>81</v>
      </c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 t="str">
        <f t="shared" si="21"/>
        <v>NA</v>
      </c>
      <c r="AU443" s="125" t="str">
        <f t="shared" si="22"/>
        <v>NA</v>
      </c>
      <c r="AV443" s="125"/>
      <c r="AW443" s="131"/>
      <c r="AX443" s="136"/>
      <c r="AY443" s="137"/>
      <c r="AZ443" s="137"/>
      <c r="BA443" s="151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  <c r="BL443" s="131"/>
      <c r="BM443" s="136"/>
      <c r="BN443" s="137"/>
      <c r="BO443" s="137"/>
      <c r="BP443" s="169"/>
      <c r="BQ443" s="138"/>
      <c r="BR443" s="138"/>
      <c r="BS443" s="138"/>
      <c r="BT443" s="138"/>
      <c r="BU443" s="138"/>
      <c r="BV443" s="138"/>
      <c r="BW443" s="138"/>
      <c r="BX443" s="138"/>
      <c r="BY443" s="138"/>
      <c r="BZ443" s="138"/>
      <c r="CA443" s="138"/>
      <c r="CB443" s="138"/>
      <c r="CC443" s="135"/>
      <c r="CD443" s="136"/>
      <c r="CE443" s="137"/>
      <c r="CF443" s="137"/>
      <c r="CG443" s="138" t="s">
        <v>5382</v>
      </c>
      <c r="CH443" s="138"/>
      <c r="CI443" s="138"/>
      <c r="CJ443" s="138"/>
      <c r="CK443" s="138"/>
      <c r="CL443" s="138"/>
      <c r="CM443" s="138"/>
      <c r="CN443" s="138"/>
      <c r="CO443" s="140"/>
      <c r="CP443" s="90"/>
    </row>
    <row r="444" ht="15" hidden="1" spans="1:94">
      <c r="A444" s="97">
        <v>671</v>
      </c>
      <c r="B444" s="97" t="s">
        <v>6183</v>
      </c>
      <c r="C444" s="97" t="s">
        <v>6184</v>
      </c>
      <c r="D444" s="111" t="s">
        <v>6185</v>
      </c>
      <c r="E444" s="137"/>
      <c r="F444" s="137"/>
      <c r="G444" s="137"/>
      <c r="H444" s="147"/>
      <c r="I444" s="96"/>
      <c r="J444" s="105"/>
      <c r="K444" s="106"/>
      <c r="L444" s="107" t="str">
        <f>_xlfn.IFNA(VLOOKUP(B444,'[1]CDM Patients Data'!$B$389:$O$5000,7,FALSE),"")</f>
        <v>Salivary Gland</v>
      </c>
      <c r="M444" s="114">
        <f>_xlfn.IFNA(VLOOKUP(B444,'[1]CDM Patients Data'!$B$389:$O$5000,8,FALSE),"")</f>
        <v>0</v>
      </c>
      <c r="N444" s="114">
        <f>_xlfn.IFNA(VLOOKUP(B444,'[1]CDM Patients Data'!$B$389:$O$5000,9,FALSE),"")</f>
        <v>0</v>
      </c>
      <c r="O444" s="114">
        <f>_xlfn.IFNA(VLOOKUP(B444,'[1]CDM Patients Data'!$B$389:$O$5000,10,FALSE),"")</f>
        <v>0</v>
      </c>
      <c r="P444" s="106"/>
      <c r="Q444" s="136"/>
      <c r="R444" s="96" t="s">
        <v>684</v>
      </c>
      <c r="S444" s="137"/>
      <c r="T444" s="137"/>
      <c r="U444" s="137"/>
      <c r="V444" s="149"/>
      <c r="W444" s="118" t="s">
        <v>80</v>
      </c>
      <c r="X444" s="121">
        <v>54368233</v>
      </c>
      <c r="Y444" s="118">
        <f t="shared" si="23"/>
        <v>16.3104699</v>
      </c>
      <c r="Z444" s="125"/>
      <c r="AA444" s="122" t="s">
        <v>94</v>
      </c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>
        <v>0.67</v>
      </c>
      <c r="AS444" s="125">
        <v>9.3</v>
      </c>
      <c r="AT444" s="125" t="str">
        <f t="shared" si="21"/>
        <v>LOW</v>
      </c>
      <c r="AU444" s="125" t="str">
        <f t="shared" si="22"/>
        <v>MSS</v>
      </c>
      <c r="AV444" s="125"/>
      <c r="AW444" s="131"/>
      <c r="AX444" s="136"/>
      <c r="AY444" s="137"/>
      <c r="AZ444" s="137"/>
      <c r="BA444" s="151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  <c r="BL444" s="131"/>
      <c r="BM444" s="136"/>
      <c r="BN444" s="137"/>
      <c r="BO444" s="137"/>
      <c r="BP444" s="169"/>
      <c r="BQ444" s="138"/>
      <c r="BR444" s="138"/>
      <c r="BS444" s="138"/>
      <c r="BT444" s="138"/>
      <c r="BU444" s="138"/>
      <c r="BV444" s="138"/>
      <c r="BW444" s="138"/>
      <c r="BX444" s="138"/>
      <c r="BY444" s="138"/>
      <c r="BZ444" s="138"/>
      <c r="CA444" s="138"/>
      <c r="CB444" s="138"/>
      <c r="CC444" s="135"/>
      <c r="CD444" s="136"/>
      <c r="CE444" s="137"/>
      <c r="CF444" s="137"/>
      <c r="CG444" s="138" t="s">
        <v>80</v>
      </c>
      <c r="CH444" s="138"/>
      <c r="CI444" s="138"/>
      <c r="CJ444" s="138"/>
      <c r="CK444" s="138"/>
      <c r="CL444" s="138"/>
      <c r="CM444" s="138"/>
      <c r="CN444" s="138"/>
      <c r="CO444" s="140"/>
      <c r="CP444" s="90"/>
    </row>
    <row r="445" ht="15" hidden="1" spans="1:94">
      <c r="A445" s="97">
        <v>672</v>
      </c>
      <c r="B445" s="97" t="s">
        <v>6186</v>
      </c>
      <c r="C445" s="94" t="s">
        <v>6187</v>
      </c>
      <c r="D445" s="111" t="s">
        <v>71</v>
      </c>
      <c r="E445" s="137"/>
      <c r="F445" s="137"/>
      <c r="G445" s="137"/>
      <c r="H445" s="102"/>
      <c r="I445" s="96"/>
      <c r="J445" s="105"/>
      <c r="K445" s="106"/>
      <c r="L445" s="107" t="str">
        <f>_xlfn.IFNA(VLOOKUP(B445,'[1]CDM Patients Data'!$B$389:$O$5000,7,FALSE),"")</f>
        <v>Stomach</v>
      </c>
      <c r="M445" s="114" t="str">
        <f>_xlfn.IFNA(VLOOKUP(B445,'[1]CDM Patients Data'!$B$389:$O$5000,8,FALSE),"")</f>
        <v>Overlapping lesion of stomach</v>
      </c>
      <c r="N445" s="114" t="str">
        <f>_xlfn.IFNA(VLOOKUP(B445,'[1]CDM Patients Data'!$B$389:$O$5000,9,FALSE),"")</f>
        <v>Mucinous adenocarcinoma</v>
      </c>
      <c r="O445" s="114" t="str">
        <f>_xlfn.IFNA(VLOOKUP(B445,'[1]CDM Patients Data'!$B$389:$O$5000,10,FALSE),"")</f>
        <v>Not a paired site</v>
      </c>
      <c r="P445" s="106"/>
      <c r="Q445" s="136"/>
      <c r="R445" s="96" t="s">
        <v>79</v>
      </c>
      <c r="S445" s="137"/>
      <c r="T445" s="137"/>
      <c r="U445" s="137"/>
      <c r="V445" s="149"/>
      <c r="W445" s="118" t="s">
        <v>80</v>
      </c>
      <c r="X445" s="121">
        <v>19785821</v>
      </c>
      <c r="Y445" s="118">
        <f t="shared" si="23"/>
        <v>5.9357463</v>
      </c>
      <c r="Z445" s="125"/>
      <c r="AA445" s="122" t="s">
        <v>718</v>
      </c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>
        <v>2.38</v>
      </c>
      <c r="AS445" s="125">
        <v>11.19</v>
      </c>
      <c r="AT445" s="125" t="str">
        <f t="shared" si="21"/>
        <v>LOW</v>
      </c>
      <c r="AU445" s="125" t="str">
        <f t="shared" si="22"/>
        <v>MSS</v>
      </c>
      <c r="AV445" s="125"/>
      <c r="AW445" s="131"/>
      <c r="AX445" s="136"/>
      <c r="AY445" s="137"/>
      <c r="AZ445" s="137"/>
      <c r="BA445" s="151"/>
      <c r="BB445" s="125"/>
      <c r="BC445" s="125"/>
      <c r="BD445" s="125"/>
      <c r="BE445" s="125"/>
      <c r="BF445" s="125"/>
      <c r="BG445" s="125"/>
      <c r="BH445" s="125"/>
      <c r="BI445" s="125"/>
      <c r="BJ445" s="125"/>
      <c r="BK445" s="125"/>
      <c r="BL445" s="131"/>
      <c r="BM445" s="136"/>
      <c r="BN445" s="137"/>
      <c r="BO445" s="137"/>
      <c r="BP445" s="169"/>
      <c r="BQ445" s="138"/>
      <c r="BR445" s="138"/>
      <c r="BS445" s="138"/>
      <c r="BT445" s="138"/>
      <c r="BU445" s="138"/>
      <c r="BV445" s="138"/>
      <c r="BW445" s="138"/>
      <c r="BX445" s="138"/>
      <c r="BY445" s="138"/>
      <c r="BZ445" s="138"/>
      <c r="CA445" s="138"/>
      <c r="CB445" s="138"/>
      <c r="CC445" s="135"/>
      <c r="CD445" s="136"/>
      <c r="CE445" s="137"/>
      <c r="CF445" s="137"/>
      <c r="CG445" s="138" t="s">
        <v>5382</v>
      </c>
      <c r="CH445" s="138"/>
      <c r="CI445" s="138"/>
      <c r="CJ445" s="138"/>
      <c r="CK445" s="138"/>
      <c r="CL445" s="138"/>
      <c r="CM445" s="138"/>
      <c r="CN445" s="138"/>
      <c r="CO445" s="140"/>
      <c r="CP445" s="90"/>
    </row>
    <row r="446" ht="15" hidden="1" spans="1:94">
      <c r="A446" s="97">
        <v>673</v>
      </c>
      <c r="B446" s="97" t="s">
        <v>6188</v>
      </c>
      <c r="C446" s="94" t="s">
        <v>6189</v>
      </c>
      <c r="D446" s="111" t="s">
        <v>71</v>
      </c>
      <c r="E446" s="137"/>
      <c r="F446" s="137"/>
      <c r="G446" s="137"/>
      <c r="H446" s="102"/>
      <c r="I446" s="96"/>
      <c r="J446" s="105"/>
      <c r="K446" s="106"/>
      <c r="L446" s="107" t="str">
        <f>_xlfn.IFNA(VLOOKUP(B446,'[1]CDM Patients Data'!$B$389:$O$5000,7,FALSE),"")</f>
        <v>Colorectal</v>
      </c>
      <c r="M446" s="114">
        <f>_xlfn.IFNA(VLOOKUP(B446,'[1]CDM Patients Data'!$B$389:$O$5000,8,FALSE),"")</f>
        <v>0</v>
      </c>
      <c r="N446" s="114">
        <f>_xlfn.IFNA(VLOOKUP(B446,'[1]CDM Patients Data'!$B$389:$O$5000,9,FALSE),"")</f>
        <v>0</v>
      </c>
      <c r="O446" s="114">
        <f>_xlfn.IFNA(VLOOKUP(B446,'[1]CDM Patients Data'!$B$389:$O$5000,10,FALSE),"")</f>
        <v>0</v>
      </c>
      <c r="P446" s="106"/>
      <c r="Q446" s="136"/>
      <c r="R446" s="96" t="s">
        <v>684</v>
      </c>
      <c r="S446" s="137"/>
      <c r="T446" s="137"/>
      <c r="U446" s="137"/>
      <c r="V446" s="149"/>
      <c r="W446" s="118" t="s">
        <v>80</v>
      </c>
      <c r="X446" s="121">
        <v>43923743</v>
      </c>
      <c r="Y446" s="118">
        <f t="shared" si="23"/>
        <v>13.1771229</v>
      </c>
      <c r="Z446" s="125"/>
      <c r="AA446" s="122" t="s">
        <v>81</v>
      </c>
      <c r="AB446" s="122" t="s">
        <v>118</v>
      </c>
      <c r="AC446" s="122" t="s">
        <v>289</v>
      </c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 t="str">
        <f t="shared" si="21"/>
        <v>NA</v>
      </c>
      <c r="AU446" s="125" t="str">
        <f t="shared" si="22"/>
        <v>NA</v>
      </c>
      <c r="AV446" s="125"/>
      <c r="AW446" s="131"/>
      <c r="AX446" s="136"/>
      <c r="AY446" s="137"/>
      <c r="AZ446" s="137"/>
      <c r="BA446" s="151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  <c r="BL446" s="131"/>
      <c r="BM446" s="136"/>
      <c r="BN446" s="137"/>
      <c r="BO446" s="137"/>
      <c r="BP446" s="169"/>
      <c r="BQ446" s="138"/>
      <c r="BR446" s="138"/>
      <c r="BS446" s="138"/>
      <c r="BT446" s="138"/>
      <c r="BU446" s="138"/>
      <c r="BV446" s="138"/>
      <c r="BW446" s="138"/>
      <c r="BX446" s="138"/>
      <c r="BY446" s="138"/>
      <c r="BZ446" s="138"/>
      <c r="CA446" s="138"/>
      <c r="CB446" s="138"/>
      <c r="CC446" s="135"/>
      <c r="CD446" s="136"/>
      <c r="CE446" s="137"/>
      <c r="CF446" s="137"/>
      <c r="CG446" s="138" t="s">
        <v>5382</v>
      </c>
      <c r="CH446" s="138"/>
      <c r="CI446" s="138"/>
      <c r="CJ446" s="138"/>
      <c r="CK446" s="138"/>
      <c r="CL446" s="138"/>
      <c r="CM446" s="138"/>
      <c r="CN446" s="138"/>
      <c r="CO446" s="140"/>
      <c r="CP446" s="90"/>
    </row>
    <row r="447" ht="15" hidden="1" spans="1:94">
      <c r="A447" s="97">
        <v>674</v>
      </c>
      <c r="B447" s="94" t="s">
        <v>6190</v>
      </c>
      <c r="C447" s="97" t="s">
        <v>6191</v>
      </c>
      <c r="D447" s="111" t="s">
        <v>71</v>
      </c>
      <c r="E447" s="137"/>
      <c r="F447" s="137"/>
      <c r="G447" s="137"/>
      <c r="H447" s="102"/>
      <c r="I447" s="96"/>
      <c r="J447" s="105"/>
      <c r="K447" s="106"/>
      <c r="L447" s="107" t="str">
        <f>_xlfn.IFNA(VLOOKUP(B447,'[1]CDM Patients Data'!$B$389:$O$5000,7,FALSE),"")</f>
        <v>Lung</v>
      </c>
      <c r="M447" s="114" t="str">
        <f>_xlfn.IFNA(VLOOKUP(B447,'[1]CDM Patients Data'!$B$389:$O$5000,8,FALSE),"")</f>
        <v>Upper lobe, lung</v>
      </c>
      <c r="N447" s="114" t="str">
        <f>_xlfn.IFNA(VLOOKUP(B447,'[1]CDM Patients Data'!$B$389:$O$5000,9,FALSE),"")</f>
        <v>Adenocarcinoma, NOS</v>
      </c>
      <c r="O447" s="114" t="str">
        <f>_xlfn.IFNA(VLOOKUP(B447,'[1]CDM Patients Data'!$B$389:$O$5000,10,FALSE),"")</f>
        <v>Right</v>
      </c>
      <c r="P447" s="106"/>
      <c r="Q447" s="136"/>
      <c r="R447" s="96"/>
      <c r="S447" s="137"/>
      <c r="T447" s="137"/>
      <c r="U447" s="137"/>
      <c r="V447" s="149"/>
      <c r="W447" s="118" t="s">
        <v>84</v>
      </c>
      <c r="X447" s="119"/>
      <c r="Y447" s="118">
        <f t="shared" si="23"/>
        <v>0</v>
      </c>
      <c r="Z447" s="125"/>
      <c r="AA447" s="123" t="s">
        <v>4941</v>
      </c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>
        <v>3.47</v>
      </c>
      <c r="AS447" s="125">
        <v>8.89</v>
      </c>
      <c r="AT447" s="125" t="str">
        <f t="shared" si="21"/>
        <v>LOW</v>
      </c>
      <c r="AU447" s="125" t="str">
        <f t="shared" si="22"/>
        <v>MSS</v>
      </c>
      <c r="AV447" s="125"/>
      <c r="AW447" s="131"/>
      <c r="AX447" s="136"/>
      <c r="AY447" s="137"/>
      <c r="AZ447" s="137"/>
      <c r="BA447" s="151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  <c r="BL447" s="131"/>
      <c r="BM447" s="136"/>
      <c r="BN447" s="137"/>
      <c r="BO447" s="137"/>
      <c r="BP447" s="169"/>
      <c r="BQ447" s="138"/>
      <c r="BR447" s="138"/>
      <c r="BS447" s="138"/>
      <c r="BT447" s="138"/>
      <c r="BU447" s="138"/>
      <c r="BV447" s="138"/>
      <c r="BW447" s="138"/>
      <c r="BX447" s="138"/>
      <c r="BY447" s="138"/>
      <c r="BZ447" s="138"/>
      <c r="CA447" s="138"/>
      <c r="CB447" s="138"/>
      <c r="CC447" s="135"/>
      <c r="CD447" s="136"/>
      <c r="CE447" s="137"/>
      <c r="CF447" s="137"/>
      <c r="CG447" s="138"/>
      <c r="CH447" s="138"/>
      <c r="CI447" s="138"/>
      <c r="CJ447" s="138"/>
      <c r="CK447" s="138"/>
      <c r="CL447" s="138"/>
      <c r="CM447" s="138"/>
      <c r="CN447" s="138"/>
      <c r="CO447" s="140"/>
      <c r="CP447" s="90"/>
    </row>
    <row r="448" ht="15" hidden="1" spans="1:94">
      <c r="A448" s="97">
        <v>675</v>
      </c>
      <c r="B448" s="94" t="s">
        <v>6192</v>
      </c>
      <c r="C448" s="99" t="s">
        <v>6193</v>
      </c>
      <c r="D448" s="111" t="s">
        <v>111</v>
      </c>
      <c r="E448" s="137"/>
      <c r="F448" s="137"/>
      <c r="G448" s="137"/>
      <c r="H448" s="102"/>
      <c r="I448" s="96"/>
      <c r="J448" s="105"/>
      <c r="K448" s="106"/>
      <c r="L448" s="107" t="str">
        <f>_xlfn.IFNA(VLOOKUP(B448,'[1]CDM Patients Data'!$B$389:$O$5000,7,FALSE),"")</f>
        <v>Ovary</v>
      </c>
      <c r="M448" s="114">
        <f>_xlfn.IFNA(VLOOKUP(B448,'[1]CDM Patients Data'!$B$389:$O$5000,8,FALSE),"")</f>
        <v>0</v>
      </c>
      <c r="N448" s="114">
        <f>_xlfn.IFNA(VLOOKUP(B448,'[1]CDM Patients Data'!$B$389:$O$5000,9,FALSE),"")</f>
        <v>0</v>
      </c>
      <c r="O448" s="114">
        <f>_xlfn.IFNA(VLOOKUP(B448,'[1]CDM Patients Data'!$B$389:$O$5000,10,FALSE),"")</f>
        <v>0</v>
      </c>
      <c r="P448" s="106"/>
      <c r="Q448" s="136"/>
      <c r="R448" s="96" t="s">
        <v>684</v>
      </c>
      <c r="S448" s="137"/>
      <c r="T448" s="137"/>
      <c r="U448" s="137"/>
      <c r="V448" s="149"/>
      <c r="W448" s="118" t="s">
        <v>80</v>
      </c>
      <c r="X448" s="119">
        <v>58558017</v>
      </c>
      <c r="Y448" s="118">
        <f t="shared" si="23"/>
        <v>17.5674051</v>
      </c>
      <c r="Z448" s="125"/>
      <c r="AA448" s="122" t="s">
        <v>81</v>
      </c>
      <c r="AB448" s="122" t="s">
        <v>82</v>
      </c>
      <c r="AC448" s="122" t="s">
        <v>118</v>
      </c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 t="str">
        <f t="shared" si="21"/>
        <v>NA</v>
      </c>
      <c r="AU448" s="125" t="str">
        <f t="shared" si="22"/>
        <v>NA</v>
      </c>
      <c r="AV448" s="125"/>
      <c r="AW448" s="131"/>
      <c r="AX448" s="136"/>
      <c r="AY448" s="137"/>
      <c r="AZ448" s="137"/>
      <c r="BA448" s="151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  <c r="BL448" s="131"/>
      <c r="BM448" s="136"/>
      <c r="BN448" s="137"/>
      <c r="BO448" s="137"/>
      <c r="BP448" s="169"/>
      <c r="BQ448" s="138"/>
      <c r="BR448" s="138"/>
      <c r="BS448" s="138"/>
      <c r="BT448" s="138"/>
      <c r="BU448" s="138"/>
      <c r="BV448" s="138"/>
      <c r="BW448" s="138"/>
      <c r="BX448" s="138"/>
      <c r="BY448" s="138"/>
      <c r="BZ448" s="138"/>
      <c r="CA448" s="138"/>
      <c r="CB448" s="138"/>
      <c r="CC448" s="135"/>
      <c r="CD448" s="136"/>
      <c r="CE448" s="137"/>
      <c r="CF448" s="137"/>
      <c r="CG448" s="138" t="s">
        <v>80</v>
      </c>
      <c r="CH448" s="138"/>
      <c r="CI448" s="138"/>
      <c r="CJ448" s="138"/>
      <c r="CK448" s="138"/>
      <c r="CL448" s="138"/>
      <c r="CM448" s="138"/>
      <c r="CN448" s="138"/>
      <c r="CO448" s="140"/>
      <c r="CP448" s="90"/>
    </row>
    <row r="449" ht="15" hidden="1" spans="1:94">
      <c r="A449" s="97">
        <v>676</v>
      </c>
      <c r="B449" s="94" t="s">
        <v>6194</v>
      </c>
      <c r="C449" s="99" t="s">
        <v>6195</v>
      </c>
      <c r="D449" s="111" t="s">
        <v>135</v>
      </c>
      <c r="E449" s="137"/>
      <c r="F449" s="137"/>
      <c r="G449" s="137"/>
      <c r="H449" s="102"/>
      <c r="I449" s="96" t="s">
        <v>6196</v>
      </c>
      <c r="J449" s="105"/>
      <c r="K449" s="106"/>
      <c r="L449" s="107" t="str">
        <f>_xlfn.IFNA(VLOOKUP(B449,'[1]CDM Patients Data'!$B$389:$O$5000,7,FALSE),"")</f>
        <v>Rectum</v>
      </c>
      <c r="M449" s="114">
        <f>_xlfn.IFNA(VLOOKUP(B449,'[1]CDM Patients Data'!$B$389:$O$5000,8,FALSE),"")</f>
        <v>0</v>
      </c>
      <c r="N449" s="114">
        <f>_xlfn.IFNA(VLOOKUP(B449,'[1]CDM Patients Data'!$B$389:$O$5000,9,FALSE),"")</f>
        <v>0</v>
      </c>
      <c r="O449" s="114">
        <f>_xlfn.IFNA(VLOOKUP(B449,'[1]CDM Patients Data'!$B$389:$O$5000,10,FALSE),"")</f>
        <v>0</v>
      </c>
      <c r="P449" s="106"/>
      <c r="Q449" s="136"/>
      <c r="R449" s="96" t="s">
        <v>684</v>
      </c>
      <c r="S449" s="137"/>
      <c r="T449" s="137"/>
      <c r="U449" s="137"/>
      <c r="V449" s="149"/>
      <c r="W449" s="118" t="s">
        <v>80</v>
      </c>
      <c r="X449" s="119">
        <v>99450889</v>
      </c>
      <c r="Y449" s="118">
        <f t="shared" si="23"/>
        <v>29.8352667</v>
      </c>
      <c r="Z449" s="125"/>
      <c r="AA449" s="122" t="s">
        <v>81</v>
      </c>
      <c r="AB449" s="122" t="s">
        <v>118</v>
      </c>
      <c r="AC449" s="122" t="s">
        <v>289</v>
      </c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>
        <v>6.72</v>
      </c>
      <c r="AS449" s="125">
        <v>9.22</v>
      </c>
      <c r="AT449" s="125" t="str">
        <f t="shared" si="21"/>
        <v>LOW</v>
      </c>
      <c r="AU449" s="125" t="str">
        <f t="shared" si="22"/>
        <v>MSS</v>
      </c>
      <c r="AV449" s="125"/>
      <c r="AW449" s="131"/>
      <c r="AX449" s="136"/>
      <c r="AY449" s="137"/>
      <c r="AZ449" s="137"/>
      <c r="BA449" s="151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  <c r="BL449" s="131"/>
      <c r="BM449" s="136"/>
      <c r="BN449" s="137"/>
      <c r="BO449" s="137"/>
      <c r="BP449" s="169"/>
      <c r="BQ449" s="138"/>
      <c r="BR449" s="138"/>
      <c r="BS449" s="138"/>
      <c r="BT449" s="138"/>
      <c r="BU449" s="138"/>
      <c r="BV449" s="138"/>
      <c r="BW449" s="138"/>
      <c r="BX449" s="138"/>
      <c r="BY449" s="138"/>
      <c r="BZ449" s="138"/>
      <c r="CA449" s="138"/>
      <c r="CB449" s="138"/>
      <c r="CC449" s="135"/>
      <c r="CD449" s="136"/>
      <c r="CE449" s="137"/>
      <c r="CF449" s="137"/>
      <c r="CG449" s="138" t="s">
        <v>80</v>
      </c>
      <c r="CH449" s="138"/>
      <c r="CI449" s="138"/>
      <c r="CJ449" s="138"/>
      <c r="CK449" s="138"/>
      <c r="CL449" s="138"/>
      <c r="CM449" s="138"/>
      <c r="CN449" s="138"/>
      <c r="CO449" s="140"/>
      <c r="CP449" s="90"/>
    </row>
    <row r="450" ht="15" hidden="1" spans="1:94">
      <c r="A450" s="97">
        <v>677</v>
      </c>
      <c r="B450" s="94" t="s">
        <v>6197</v>
      </c>
      <c r="C450" s="99" t="s">
        <v>6198</v>
      </c>
      <c r="D450" s="111" t="s">
        <v>71</v>
      </c>
      <c r="E450" s="137"/>
      <c r="F450" s="137"/>
      <c r="G450" s="137"/>
      <c r="H450" s="102"/>
      <c r="I450" s="96"/>
      <c r="J450" s="105"/>
      <c r="K450" s="106"/>
      <c r="L450" s="107" t="str">
        <f>_xlfn.IFNA(VLOOKUP(B450,'[1]CDM Patients Data'!$B$389:$O$5000,7,FALSE),"")</f>
        <v>Ovary</v>
      </c>
      <c r="M450" s="114">
        <f>_xlfn.IFNA(VLOOKUP(B450,'[1]CDM Patients Data'!$B$389:$O$5000,8,FALSE),"")</f>
        <v>0</v>
      </c>
      <c r="N450" s="114">
        <f>_xlfn.IFNA(VLOOKUP(B450,'[1]CDM Patients Data'!$B$389:$O$5000,9,FALSE),"")</f>
        <v>0</v>
      </c>
      <c r="O450" s="114">
        <f>_xlfn.IFNA(VLOOKUP(B450,'[1]CDM Patients Data'!$B$389:$O$5000,10,FALSE),"")</f>
        <v>0</v>
      </c>
      <c r="P450" s="106"/>
      <c r="Q450" s="136"/>
      <c r="R450" s="96" t="s">
        <v>684</v>
      </c>
      <c r="S450" s="137"/>
      <c r="T450" s="137"/>
      <c r="U450" s="137"/>
      <c r="V450" s="149"/>
      <c r="W450" s="118" t="s">
        <v>80</v>
      </c>
      <c r="X450" s="119">
        <v>40021379</v>
      </c>
      <c r="Y450" s="118">
        <f t="shared" si="23"/>
        <v>12.0064137</v>
      </c>
      <c r="Z450" s="125"/>
      <c r="AA450" s="122" t="s">
        <v>81</v>
      </c>
      <c r="AB450" s="122" t="s">
        <v>118</v>
      </c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>
        <v>11.64</v>
      </c>
      <c r="AS450" s="125">
        <v>13.41</v>
      </c>
      <c r="AT450" s="125" t="str">
        <f t="shared" si="21"/>
        <v>LOW</v>
      </c>
      <c r="AU450" s="125" t="str">
        <f t="shared" si="22"/>
        <v>MSS</v>
      </c>
      <c r="AV450" s="125"/>
      <c r="AW450" s="131"/>
      <c r="AX450" s="136"/>
      <c r="AY450" s="137"/>
      <c r="AZ450" s="137"/>
      <c r="BA450" s="151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  <c r="BL450" s="131"/>
      <c r="BM450" s="136"/>
      <c r="BN450" s="137"/>
      <c r="BO450" s="137"/>
      <c r="BP450" s="169"/>
      <c r="BQ450" s="138"/>
      <c r="BR450" s="138"/>
      <c r="BS450" s="138"/>
      <c r="BT450" s="138"/>
      <c r="BU450" s="138"/>
      <c r="BV450" s="138"/>
      <c r="BW450" s="138"/>
      <c r="BX450" s="138"/>
      <c r="BY450" s="138"/>
      <c r="BZ450" s="138"/>
      <c r="CA450" s="138"/>
      <c r="CB450" s="138"/>
      <c r="CC450" s="135"/>
      <c r="CD450" s="136"/>
      <c r="CE450" s="137"/>
      <c r="CF450" s="137"/>
      <c r="CG450" s="138" t="s">
        <v>5382</v>
      </c>
      <c r="CH450" s="138"/>
      <c r="CI450" s="138"/>
      <c r="CJ450" s="138"/>
      <c r="CK450" s="138"/>
      <c r="CL450" s="138"/>
      <c r="CM450" s="138"/>
      <c r="CN450" s="138"/>
      <c r="CO450" s="140"/>
      <c r="CP450" s="90"/>
    </row>
    <row r="451" ht="15" hidden="1" spans="1:94">
      <c r="A451" s="97">
        <v>678</v>
      </c>
      <c r="B451" s="94" t="s">
        <v>6199</v>
      </c>
      <c r="C451" s="97" t="s">
        <v>6200</v>
      </c>
      <c r="D451" s="111" t="s">
        <v>71</v>
      </c>
      <c r="E451" s="137"/>
      <c r="F451" s="137"/>
      <c r="G451" s="137"/>
      <c r="H451" s="102"/>
      <c r="I451" s="96"/>
      <c r="J451" s="105"/>
      <c r="K451" s="106"/>
      <c r="L451" s="107" t="str">
        <f>_xlfn.IFNA(VLOOKUP(B451,'[1]CDM Patients Data'!$B$389:$O$5000,7,FALSE),"")</f>
        <v>Rectum</v>
      </c>
      <c r="M451" s="114">
        <f>_xlfn.IFNA(VLOOKUP(B451,'[1]CDM Patients Data'!$B$389:$O$5000,8,FALSE),"")</f>
        <v>0</v>
      </c>
      <c r="N451" s="114">
        <f>_xlfn.IFNA(VLOOKUP(B451,'[1]CDM Patients Data'!$B$389:$O$5000,9,FALSE),"")</f>
        <v>0</v>
      </c>
      <c r="O451" s="114">
        <f>_xlfn.IFNA(VLOOKUP(B451,'[1]CDM Patients Data'!$B$389:$O$5000,10,FALSE),"")</f>
        <v>0</v>
      </c>
      <c r="P451" s="106"/>
      <c r="Q451" s="136"/>
      <c r="R451" s="96" t="s">
        <v>684</v>
      </c>
      <c r="S451" s="137"/>
      <c r="T451" s="137"/>
      <c r="U451" s="137"/>
      <c r="V451" s="149"/>
      <c r="W451" s="118" t="s">
        <v>80</v>
      </c>
      <c r="X451" s="119">
        <v>56343591</v>
      </c>
      <c r="Y451" s="118">
        <f t="shared" si="23"/>
        <v>16.9030773</v>
      </c>
      <c r="Z451" s="125"/>
      <c r="AA451" s="122" t="s">
        <v>81</v>
      </c>
      <c r="AB451" s="122" t="s">
        <v>279</v>
      </c>
      <c r="AC451" s="122" t="s">
        <v>118</v>
      </c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>
        <v>4.91</v>
      </c>
      <c r="AS451" s="125">
        <v>10.26</v>
      </c>
      <c r="AT451" s="125" t="str">
        <f t="shared" ref="AT451:AT514" si="24">IF(AR451&gt;15,"HIGH",IF(AR451="","NA",IF(AR451="CE-Awaited for standardization","UNDER_STANDARDIZATION",IF(AR451&lt;15,"LOW"))))</f>
        <v>LOW</v>
      </c>
      <c r="AU451" s="125" t="str">
        <f t="shared" ref="AU451:AU514" si="25">IF(AS451&gt;15,"MSI-H",IF(AS451="","NA",IF(AS451&lt;15,"MSS")))</f>
        <v>MSS</v>
      </c>
      <c r="AV451" s="125"/>
      <c r="AW451" s="131"/>
      <c r="AX451" s="136"/>
      <c r="AY451" s="137"/>
      <c r="AZ451" s="137"/>
      <c r="BA451" s="151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  <c r="BL451" s="131"/>
      <c r="BM451" s="136"/>
      <c r="BN451" s="137"/>
      <c r="BO451" s="137"/>
      <c r="BP451" s="169"/>
      <c r="BQ451" s="138"/>
      <c r="BR451" s="138"/>
      <c r="BS451" s="138"/>
      <c r="BT451" s="138"/>
      <c r="BU451" s="138"/>
      <c r="BV451" s="138"/>
      <c r="BW451" s="138"/>
      <c r="BX451" s="138"/>
      <c r="BY451" s="138"/>
      <c r="BZ451" s="138"/>
      <c r="CA451" s="138"/>
      <c r="CB451" s="138"/>
      <c r="CC451" s="135"/>
      <c r="CD451" s="136"/>
      <c r="CE451" s="137"/>
      <c r="CF451" s="137"/>
      <c r="CG451" s="138" t="s">
        <v>5382</v>
      </c>
      <c r="CH451" s="138"/>
      <c r="CI451" s="138"/>
      <c r="CJ451" s="138"/>
      <c r="CK451" s="138"/>
      <c r="CL451" s="138"/>
      <c r="CM451" s="138"/>
      <c r="CN451" s="138"/>
      <c r="CO451" s="140"/>
      <c r="CP451" s="90"/>
    </row>
    <row r="452" ht="15" hidden="1" spans="1:94">
      <c r="A452" s="97">
        <v>679</v>
      </c>
      <c r="B452" s="94" t="s">
        <v>6201</v>
      </c>
      <c r="C452" s="97" t="s">
        <v>6202</v>
      </c>
      <c r="D452" s="111" t="s">
        <v>111</v>
      </c>
      <c r="E452" s="137"/>
      <c r="F452" s="137"/>
      <c r="G452" s="137"/>
      <c r="H452" s="102"/>
      <c r="I452" s="96"/>
      <c r="J452" s="105"/>
      <c r="K452" s="106"/>
      <c r="L452" s="107" t="str">
        <f>_xlfn.IFNA(VLOOKUP(B452,'[1]CDM Patients Data'!$B$389:$O$5000,7,FALSE),"")</f>
        <v>Gallbladder</v>
      </c>
      <c r="M452" s="114">
        <f>_xlfn.IFNA(VLOOKUP(B452,'[1]CDM Patients Data'!$B$389:$O$5000,8,FALSE),"")</f>
        <v>0</v>
      </c>
      <c r="N452" s="114">
        <f>_xlfn.IFNA(VLOOKUP(B452,'[1]CDM Patients Data'!$B$389:$O$5000,9,FALSE),"")</f>
        <v>0</v>
      </c>
      <c r="O452" s="114">
        <f>_xlfn.IFNA(VLOOKUP(B452,'[1]CDM Patients Data'!$B$389:$O$5000,10,FALSE),"")</f>
        <v>0</v>
      </c>
      <c r="P452" s="106"/>
      <c r="Q452" s="136"/>
      <c r="R452" s="96" t="s">
        <v>684</v>
      </c>
      <c r="S452" s="137"/>
      <c r="T452" s="137"/>
      <c r="U452" s="137"/>
      <c r="V452" s="149"/>
      <c r="W452" s="118" t="s">
        <v>80</v>
      </c>
      <c r="X452" s="119">
        <v>91612541</v>
      </c>
      <c r="Y452" s="118">
        <f t="shared" si="23"/>
        <v>27.4837623</v>
      </c>
      <c r="Z452" s="125"/>
      <c r="AA452" s="122" t="s">
        <v>94</v>
      </c>
      <c r="AB452" s="122" t="s">
        <v>118</v>
      </c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>
        <v>10.31</v>
      </c>
      <c r="AS452" s="125">
        <v>10.06</v>
      </c>
      <c r="AT452" s="125" t="str">
        <f t="shared" si="24"/>
        <v>LOW</v>
      </c>
      <c r="AU452" s="125" t="str">
        <f t="shared" si="25"/>
        <v>MSS</v>
      </c>
      <c r="AV452" s="125"/>
      <c r="AW452" s="131"/>
      <c r="AX452" s="136"/>
      <c r="AY452" s="137"/>
      <c r="AZ452" s="137"/>
      <c r="BA452" s="151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  <c r="BL452" s="131"/>
      <c r="BM452" s="136"/>
      <c r="BN452" s="137"/>
      <c r="BO452" s="137"/>
      <c r="BP452" s="169"/>
      <c r="BQ452" s="138"/>
      <c r="BR452" s="138"/>
      <c r="BS452" s="138"/>
      <c r="BT452" s="138"/>
      <c r="BU452" s="138"/>
      <c r="BV452" s="138"/>
      <c r="BW452" s="138"/>
      <c r="BX452" s="138"/>
      <c r="BY452" s="138"/>
      <c r="BZ452" s="138"/>
      <c r="CA452" s="138"/>
      <c r="CB452" s="138"/>
      <c r="CC452" s="135"/>
      <c r="CD452" s="136"/>
      <c r="CE452" s="137"/>
      <c r="CF452" s="137"/>
      <c r="CG452" s="138" t="s">
        <v>80</v>
      </c>
      <c r="CH452" s="138"/>
      <c r="CI452" s="138"/>
      <c r="CJ452" s="138"/>
      <c r="CK452" s="138"/>
      <c r="CL452" s="138"/>
      <c r="CM452" s="138"/>
      <c r="CN452" s="138"/>
      <c r="CO452" s="140"/>
      <c r="CP452" s="90"/>
    </row>
    <row r="453" ht="15" hidden="1" spans="1:94">
      <c r="A453" s="97">
        <v>680</v>
      </c>
      <c r="B453" s="94" t="s">
        <v>6203</v>
      </c>
      <c r="C453" s="97" t="s">
        <v>6204</v>
      </c>
      <c r="D453" s="111" t="s">
        <v>99</v>
      </c>
      <c r="E453" s="137"/>
      <c r="F453" s="137"/>
      <c r="G453" s="137"/>
      <c r="H453" s="102"/>
      <c r="I453" s="96"/>
      <c r="J453" s="105"/>
      <c r="K453" s="106"/>
      <c r="L453" s="107" t="str">
        <f>_xlfn.IFNA(VLOOKUP(B453,'[1]CDM Patients Data'!$B$389:$O$5000,7,FALSE),"")</f>
        <v>Anal Canal &amp; Rectum</v>
      </c>
      <c r="M453" s="114">
        <f>_xlfn.IFNA(VLOOKUP(B453,'[1]CDM Patients Data'!$B$389:$O$5000,8,FALSE),"")</f>
        <v>0</v>
      </c>
      <c r="N453" s="114">
        <f>_xlfn.IFNA(VLOOKUP(B453,'[1]CDM Patients Data'!$B$389:$O$5000,9,FALSE),"")</f>
        <v>0</v>
      </c>
      <c r="O453" s="114">
        <f>_xlfn.IFNA(VLOOKUP(B453,'[1]CDM Patients Data'!$B$389:$O$5000,10,FALSE),"")</f>
        <v>0</v>
      </c>
      <c r="P453" s="106"/>
      <c r="Q453" s="136"/>
      <c r="R453" s="96" t="s">
        <v>684</v>
      </c>
      <c r="S453" s="137"/>
      <c r="T453" s="137"/>
      <c r="U453" s="137"/>
      <c r="V453" s="149"/>
      <c r="W453" s="118" t="s">
        <v>80</v>
      </c>
      <c r="X453" s="119">
        <v>20388970</v>
      </c>
      <c r="Y453" s="118">
        <f t="shared" si="23"/>
        <v>6.116691</v>
      </c>
      <c r="Z453" s="125"/>
      <c r="AA453" s="122" t="s">
        <v>94</v>
      </c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>
        <v>2.45</v>
      </c>
      <c r="AS453" s="125">
        <v>11.67</v>
      </c>
      <c r="AT453" s="125" t="str">
        <f t="shared" si="24"/>
        <v>LOW</v>
      </c>
      <c r="AU453" s="125" t="str">
        <f t="shared" si="25"/>
        <v>MSS</v>
      </c>
      <c r="AV453" s="125"/>
      <c r="AW453" s="131"/>
      <c r="AX453" s="136"/>
      <c r="AY453" s="137"/>
      <c r="AZ453" s="137"/>
      <c r="BA453" s="151"/>
      <c r="BB453" s="125"/>
      <c r="BC453" s="125"/>
      <c r="BD453" s="125"/>
      <c r="BE453" s="125"/>
      <c r="BF453" s="125"/>
      <c r="BG453" s="125"/>
      <c r="BH453" s="125"/>
      <c r="BI453" s="125"/>
      <c r="BJ453" s="125"/>
      <c r="BK453" s="125"/>
      <c r="BL453" s="131"/>
      <c r="BM453" s="136"/>
      <c r="BN453" s="137"/>
      <c r="BO453" s="137"/>
      <c r="BP453" s="169"/>
      <c r="BQ453" s="138"/>
      <c r="BR453" s="138"/>
      <c r="BS453" s="138"/>
      <c r="BT453" s="138"/>
      <c r="BU453" s="138"/>
      <c r="BV453" s="138"/>
      <c r="BW453" s="138"/>
      <c r="BX453" s="138"/>
      <c r="BY453" s="138"/>
      <c r="BZ453" s="138"/>
      <c r="CA453" s="138"/>
      <c r="CB453" s="138"/>
      <c r="CC453" s="135"/>
      <c r="CD453" s="136"/>
      <c r="CE453" s="137"/>
      <c r="CF453" s="137"/>
      <c r="CG453" s="138" t="s">
        <v>5382</v>
      </c>
      <c r="CH453" s="138"/>
      <c r="CI453" s="138"/>
      <c r="CJ453" s="138"/>
      <c r="CK453" s="138"/>
      <c r="CL453" s="138"/>
      <c r="CM453" s="138"/>
      <c r="CN453" s="138"/>
      <c r="CO453" s="140"/>
      <c r="CP453" s="90"/>
    </row>
    <row r="454" ht="15" hidden="1" spans="1:94">
      <c r="A454" s="97">
        <v>681</v>
      </c>
      <c r="B454" s="94" t="s">
        <v>6205</v>
      </c>
      <c r="C454" s="94" t="s">
        <v>6206</v>
      </c>
      <c r="D454" s="111" t="s">
        <v>99</v>
      </c>
      <c r="E454" s="137"/>
      <c r="F454" s="137"/>
      <c r="G454" s="137"/>
      <c r="H454" s="102"/>
      <c r="I454" s="96"/>
      <c r="J454" s="105"/>
      <c r="K454" s="106"/>
      <c r="L454" s="107" t="str">
        <f>_xlfn.IFNA(VLOOKUP(B454,'[1]CDM Patients Data'!$B$389:$O$5000,7,FALSE),"")</f>
        <v>Breast</v>
      </c>
      <c r="M454" s="114">
        <f>_xlfn.IFNA(VLOOKUP(B454,'[1]CDM Patients Data'!$B$389:$O$5000,8,FALSE),"")</f>
        <v>0</v>
      </c>
      <c r="N454" s="114">
        <f>_xlfn.IFNA(VLOOKUP(B454,'[1]CDM Patients Data'!$B$389:$O$5000,9,FALSE),"")</f>
        <v>0</v>
      </c>
      <c r="O454" s="114">
        <f>_xlfn.IFNA(VLOOKUP(B454,'[1]CDM Patients Data'!$B$389:$O$5000,10,FALSE),"")</f>
        <v>0</v>
      </c>
      <c r="P454" s="106"/>
      <c r="Q454" s="136"/>
      <c r="R454" s="96" t="s">
        <v>684</v>
      </c>
      <c r="S454" s="137"/>
      <c r="T454" s="137"/>
      <c r="U454" s="137"/>
      <c r="V454" s="149"/>
      <c r="W454" s="118" t="s">
        <v>80</v>
      </c>
      <c r="X454" s="119">
        <v>24791562</v>
      </c>
      <c r="Y454" s="118">
        <f t="shared" si="23"/>
        <v>7.4374686</v>
      </c>
      <c r="Z454" s="125"/>
      <c r="AA454" s="122" t="s">
        <v>94</v>
      </c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 t="str">
        <f t="shared" si="24"/>
        <v>NA</v>
      </c>
      <c r="AU454" s="125" t="str">
        <f t="shared" si="25"/>
        <v>NA</v>
      </c>
      <c r="AV454" s="125"/>
      <c r="AW454" s="131"/>
      <c r="AX454" s="136"/>
      <c r="AY454" s="137"/>
      <c r="AZ454" s="137"/>
      <c r="BA454" s="151"/>
      <c r="BB454" s="125"/>
      <c r="BC454" s="125"/>
      <c r="BD454" s="125"/>
      <c r="BE454" s="125"/>
      <c r="BF454" s="122" t="s">
        <v>82</v>
      </c>
      <c r="BG454" s="125"/>
      <c r="BH454" s="125"/>
      <c r="BI454" s="125"/>
      <c r="BJ454" s="125"/>
      <c r="BK454" s="125"/>
      <c r="BL454" s="131"/>
      <c r="BM454" s="136"/>
      <c r="BN454" s="137"/>
      <c r="BO454" s="137"/>
      <c r="BP454" s="169"/>
      <c r="BQ454" s="138"/>
      <c r="BR454" s="138"/>
      <c r="BS454" s="138"/>
      <c r="BT454" s="138"/>
      <c r="BU454" s="138"/>
      <c r="BV454" s="138"/>
      <c r="BW454" s="138"/>
      <c r="BX454" s="138"/>
      <c r="BY454" s="138"/>
      <c r="BZ454" s="138"/>
      <c r="CA454" s="138"/>
      <c r="CB454" s="138"/>
      <c r="CC454" s="135"/>
      <c r="CD454" s="136"/>
      <c r="CE454" s="137"/>
      <c r="CF454" s="137"/>
      <c r="CG454" s="138" t="s">
        <v>5382</v>
      </c>
      <c r="CH454" s="138"/>
      <c r="CI454" s="138"/>
      <c r="CJ454" s="138"/>
      <c r="CK454" s="138"/>
      <c r="CL454" s="138"/>
      <c r="CM454" s="138"/>
      <c r="CN454" s="138"/>
      <c r="CO454" s="140"/>
      <c r="CP454" s="90"/>
    </row>
    <row r="455" ht="15" hidden="1" spans="1:94">
      <c r="A455" s="97">
        <v>682</v>
      </c>
      <c r="B455" s="94" t="s">
        <v>6207</v>
      </c>
      <c r="C455" s="97" t="s">
        <v>6208</v>
      </c>
      <c r="D455" s="111" t="s">
        <v>71</v>
      </c>
      <c r="E455" s="137"/>
      <c r="F455" s="137"/>
      <c r="G455" s="137"/>
      <c r="H455" s="102"/>
      <c r="I455" s="96"/>
      <c r="J455" s="105"/>
      <c r="K455" s="106"/>
      <c r="L455" s="107" t="str">
        <f>_xlfn.IFNA(VLOOKUP(B455,'[1]CDM Patients Data'!$B$389:$O$5000,7,FALSE),"")</f>
        <v>Breast</v>
      </c>
      <c r="M455" s="114">
        <f>_xlfn.IFNA(VLOOKUP(B455,'[1]CDM Patients Data'!$B$389:$O$5000,8,FALSE),"")</f>
        <v>0</v>
      </c>
      <c r="N455" s="114">
        <f>_xlfn.IFNA(VLOOKUP(B455,'[1]CDM Patients Data'!$B$389:$O$5000,9,FALSE),"")</f>
        <v>0</v>
      </c>
      <c r="O455" s="114">
        <f>_xlfn.IFNA(VLOOKUP(B455,'[1]CDM Patients Data'!$B$389:$O$5000,10,FALSE),"")</f>
        <v>0</v>
      </c>
      <c r="P455" s="106"/>
      <c r="Q455" s="136"/>
      <c r="R455" s="96" t="s">
        <v>684</v>
      </c>
      <c r="S455" s="137"/>
      <c r="T455" s="137"/>
      <c r="U455" s="137"/>
      <c r="V455" s="149"/>
      <c r="W455" s="118" t="s">
        <v>80</v>
      </c>
      <c r="X455" s="119">
        <v>36861370</v>
      </c>
      <c r="Y455" s="118">
        <f t="shared" si="23"/>
        <v>11.058411</v>
      </c>
      <c r="Z455" s="125"/>
      <c r="AA455" s="122" t="s">
        <v>94</v>
      </c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2" t="s">
        <v>429</v>
      </c>
      <c r="AM455" s="125"/>
      <c r="AN455" s="125"/>
      <c r="AO455" s="125"/>
      <c r="AP455" s="125"/>
      <c r="AQ455" s="125"/>
      <c r="AR455" s="125"/>
      <c r="AS455" s="125"/>
      <c r="AT455" s="125" t="str">
        <f t="shared" si="24"/>
        <v>NA</v>
      </c>
      <c r="AU455" s="125" t="str">
        <f t="shared" si="25"/>
        <v>NA</v>
      </c>
      <c r="AV455" s="125"/>
      <c r="AW455" s="131"/>
      <c r="AX455" s="136"/>
      <c r="AY455" s="137"/>
      <c r="AZ455" s="137"/>
      <c r="BA455" s="151"/>
      <c r="BB455" s="125"/>
      <c r="BC455" s="125"/>
      <c r="BD455" s="125"/>
      <c r="BE455" s="125"/>
      <c r="BF455" s="125"/>
      <c r="BG455" s="125"/>
      <c r="BH455" s="125"/>
      <c r="BI455" s="125"/>
      <c r="BJ455" s="125"/>
      <c r="BK455" s="125"/>
      <c r="BL455" s="131"/>
      <c r="BM455" s="136"/>
      <c r="BN455" s="137"/>
      <c r="BO455" s="137"/>
      <c r="BP455" s="169"/>
      <c r="BQ455" s="138"/>
      <c r="BR455" s="138"/>
      <c r="BS455" s="138"/>
      <c r="BT455" s="138"/>
      <c r="BU455" s="138"/>
      <c r="BV455" s="138"/>
      <c r="BW455" s="138"/>
      <c r="BX455" s="138"/>
      <c r="BY455" s="138"/>
      <c r="BZ455" s="138"/>
      <c r="CA455" s="138"/>
      <c r="CB455" s="138"/>
      <c r="CC455" s="135"/>
      <c r="CD455" s="136"/>
      <c r="CE455" s="137"/>
      <c r="CF455" s="137"/>
      <c r="CG455" s="138" t="s">
        <v>5382</v>
      </c>
      <c r="CH455" s="138"/>
      <c r="CI455" s="138"/>
      <c r="CJ455" s="138"/>
      <c r="CK455" s="138"/>
      <c r="CL455" s="138"/>
      <c r="CM455" s="138"/>
      <c r="CN455" s="138"/>
      <c r="CO455" s="140"/>
      <c r="CP455" s="90"/>
    </row>
    <row r="456" ht="15" hidden="1" spans="1:94">
      <c r="A456" s="97">
        <v>683</v>
      </c>
      <c r="B456" s="94" t="s">
        <v>6209</v>
      </c>
      <c r="C456" s="97" t="s">
        <v>6210</v>
      </c>
      <c r="D456" s="111" t="s">
        <v>111</v>
      </c>
      <c r="E456" s="137"/>
      <c r="F456" s="137"/>
      <c r="G456" s="137"/>
      <c r="H456" s="102"/>
      <c r="I456" s="96"/>
      <c r="J456" s="105"/>
      <c r="K456" s="106"/>
      <c r="L456" s="107" t="str">
        <f>_xlfn.IFNA(VLOOKUP(B456,'[1]CDM Patients Data'!$B$389:$O$5000,7,FALSE),"")</f>
        <v>Gallbladder</v>
      </c>
      <c r="M456" s="114">
        <f>_xlfn.IFNA(VLOOKUP(B456,'[1]CDM Patients Data'!$B$389:$O$5000,8,FALSE),"")</f>
        <v>0</v>
      </c>
      <c r="N456" s="114">
        <f>_xlfn.IFNA(VLOOKUP(B456,'[1]CDM Patients Data'!$B$389:$O$5000,9,FALSE),"")</f>
        <v>0</v>
      </c>
      <c r="O456" s="114">
        <f>_xlfn.IFNA(VLOOKUP(B456,'[1]CDM Patients Data'!$B$389:$O$5000,10,FALSE),"")</f>
        <v>0</v>
      </c>
      <c r="P456" s="106"/>
      <c r="Q456" s="136"/>
      <c r="R456" s="96" t="s">
        <v>684</v>
      </c>
      <c r="S456" s="137"/>
      <c r="T456" s="137"/>
      <c r="U456" s="137"/>
      <c r="V456" s="149"/>
      <c r="W456" s="118" t="s">
        <v>80</v>
      </c>
      <c r="X456" s="119">
        <v>45997813</v>
      </c>
      <c r="Y456" s="118">
        <f t="shared" si="23"/>
        <v>13.7993439</v>
      </c>
      <c r="Z456" s="125"/>
      <c r="AA456" s="123" t="s">
        <v>4941</v>
      </c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>
        <v>2.19</v>
      </c>
      <c r="AS456" s="125">
        <v>11.03</v>
      </c>
      <c r="AT456" s="125" t="str">
        <f t="shared" si="24"/>
        <v>LOW</v>
      </c>
      <c r="AU456" s="125" t="str">
        <f t="shared" si="25"/>
        <v>MSS</v>
      </c>
      <c r="AV456" s="125"/>
      <c r="AW456" s="131"/>
      <c r="AX456" s="136"/>
      <c r="AY456" s="137"/>
      <c r="AZ456" s="137"/>
      <c r="BA456" s="151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  <c r="BL456" s="131"/>
      <c r="BM456" s="136"/>
      <c r="BN456" s="137"/>
      <c r="BO456" s="137"/>
      <c r="BP456" s="169"/>
      <c r="BQ456" s="138"/>
      <c r="BR456" s="138"/>
      <c r="BS456" s="138"/>
      <c r="BT456" s="138"/>
      <c r="BU456" s="138"/>
      <c r="BV456" s="138"/>
      <c r="BW456" s="138"/>
      <c r="BX456" s="138"/>
      <c r="BY456" s="138"/>
      <c r="BZ456" s="138"/>
      <c r="CA456" s="138"/>
      <c r="CB456" s="138"/>
      <c r="CC456" s="135"/>
      <c r="CD456" s="136"/>
      <c r="CE456" s="137"/>
      <c r="CF456" s="137"/>
      <c r="CG456" s="138" t="s">
        <v>80</v>
      </c>
      <c r="CH456" s="138"/>
      <c r="CI456" s="138"/>
      <c r="CJ456" s="138"/>
      <c r="CK456" s="138"/>
      <c r="CL456" s="138"/>
      <c r="CM456" s="138"/>
      <c r="CN456" s="138"/>
      <c r="CO456" s="140"/>
      <c r="CP456" s="90"/>
    </row>
    <row r="457" ht="15" spans="1:94">
      <c r="A457" s="97">
        <v>684</v>
      </c>
      <c r="B457" s="97" t="s">
        <v>6211</v>
      </c>
      <c r="C457" s="97" t="s">
        <v>6212</v>
      </c>
      <c r="D457" s="111" t="s">
        <v>6158</v>
      </c>
      <c r="E457" s="137"/>
      <c r="F457" s="137"/>
      <c r="G457" s="137"/>
      <c r="H457" s="102"/>
      <c r="I457" s="96" t="s">
        <v>6213</v>
      </c>
      <c r="J457" s="105"/>
      <c r="K457" s="106"/>
      <c r="L457" s="107" t="str">
        <f>_xlfn.IFNA(VLOOKUP(B457,'[1]CDM Patients Data'!$B$389:$O$5000,7,FALSE),"")</f>
        <v>Breast</v>
      </c>
      <c r="M457" s="114">
        <f>_xlfn.IFNA(VLOOKUP(B457,'[1]CDM Patients Data'!$B$389:$O$5000,8,FALSE),"")</f>
        <v>0</v>
      </c>
      <c r="N457" s="114">
        <f>_xlfn.IFNA(VLOOKUP(B457,'[1]CDM Patients Data'!$B$389:$O$5000,9,FALSE),"")</f>
        <v>0</v>
      </c>
      <c r="O457" s="114">
        <f>_xlfn.IFNA(VLOOKUP(B457,'[1]CDM Patients Data'!$B$389:$O$5000,10,FALSE),"")</f>
        <v>0</v>
      </c>
      <c r="P457" s="106"/>
      <c r="Q457" s="136"/>
      <c r="R457" s="96" t="s">
        <v>79</v>
      </c>
      <c r="S457" s="137"/>
      <c r="T457" s="137"/>
      <c r="U457" s="137"/>
      <c r="V457" s="149"/>
      <c r="W457" s="118" t="s">
        <v>80</v>
      </c>
      <c r="X457" s="119">
        <v>24557424</v>
      </c>
      <c r="Y457" s="118">
        <f t="shared" si="23"/>
        <v>7.3672272</v>
      </c>
      <c r="Z457" s="125"/>
      <c r="AA457" s="122" t="s">
        <v>94</v>
      </c>
      <c r="AB457" s="122" t="s">
        <v>198</v>
      </c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2" t="s">
        <v>429</v>
      </c>
      <c r="AM457" s="125"/>
      <c r="AN457" s="125"/>
      <c r="AO457" s="125"/>
      <c r="AP457" s="125"/>
      <c r="AQ457" s="125"/>
      <c r="AR457" s="125">
        <v>2.79</v>
      </c>
      <c r="AS457" s="125">
        <v>9.3</v>
      </c>
      <c r="AT457" s="125" t="str">
        <f t="shared" si="24"/>
        <v>LOW</v>
      </c>
      <c r="AU457" s="125" t="str">
        <f t="shared" si="25"/>
        <v>MSS</v>
      </c>
      <c r="AV457" s="125"/>
      <c r="AW457" s="131"/>
      <c r="AX457" s="136"/>
      <c r="AY457" s="137"/>
      <c r="AZ457" s="137"/>
      <c r="BA457" s="118" t="s">
        <v>80</v>
      </c>
      <c r="BB457" s="119">
        <v>24446959</v>
      </c>
      <c r="BC457" s="118">
        <f>BB457*2*150/10^9</f>
        <v>7.3340877</v>
      </c>
      <c r="BD457" s="125"/>
      <c r="BE457" s="125"/>
      <c r="BF457" s="125"/>
      <c r="BG457" s="125"/>
      <c r="BH457" s="125"/>
      <c r="BI457" s="125"/>
      <c r="BJ457" s="125"/>
      <c r="BK457" s="125"/>
      <c r="BL457" s="131"/>
      <c r="BM457" s="136"/>
      <c r="BN457" s="137"/>
      <c r="BO457" s="137"/>
      <c r="BP457" s="169"/>
      <c r="BQ457" s="138"/>
      <c r="BR457" s="138"/>
      <c r="BS457" s="138"/>
      <c r="BT457" s="138"/>
      <c r="BU457" s="138"/>
      <c r="BV457" s="138"/>
      <c r="BW457" s="138"/>
      <c r="BX457" s="138"/>
      <c r="BY457" s="138"/>
      <c r="BZ457" s="138"/>
      <c r="CA457" s="138"/>
      <c r="CB457" s="138"/>
      <c r="CC457" s="135"/>
      <c r="CD457" s="136"/>
      <c r="CE457" s="137"/>
      <c r="CF457" s="137"/>
      <c r="CG457" s="138" t="s">
        <v>80</v>
      </c>
      <c r="CH457" s="138"/>
      <c r="CI457" s="138"/>
      <c r="CJ457" s="138"/>
      <c r="CK457" s="138"/>
      <c r="CL457" s="138"/>
      <c r="CM457" s="138"/>
      <c r="CN457" s="138"/>
      <c r="CO457" s="140"/>
      <c r="CP457" s="90"/>
    </row>
    <row r="458" ht="15" hidden="1" spans="1:94">
      <c r="A458" s="97">
        <v>686</v>
      </c>
      <c r="B458" s="97" t="s">
        <v>6214</v>
      </c>
      <c r="C458" s="94" t="s">
        <v>6215</v>
      </c>
      <c r="D458" s="111" t="s">
        <v>99</v>
      </c>
      <c r="E458" s="137"/>
      <c r="F458" s="137"/>
      <c r="G458" s="137"/>
      <c r="H458" s="102"/>
      <c r="I458" s="96"/>
      <c r="J458" s="105"/>
      <c r="K458" s="106"/>
      <c r="L458" s="107" t="str">
        <f>_xlfn.IFNA(VLOOKUP(B458,'[1]CDM Patients Data'!$B$389:$O$5000,7,FALSE),"")</f>
        <v>Breast</v>
      </c>
      <c r="M458" s="114" t="str">
        <f>_xlfn.IFNA(VLOOKUP(B458,'[1]CDM Patients Data'!$B$389:$O$5000,8,FALSE),"")</f>
        <v>Lower inner quadrant of breast</v>
      </c>
      <c r="N458" s="114" t="str">
        <f>_xlfn.IFNA(VLOOKUP(B458,'[1]CDM Patients Data'!$B$389:$O$5000,9,FALSE),"")</f>
        <v>Infiltrating duct and lobular carcinoma</v>
      </c>
      <c r="O458" s="114">
        <f>_xlfn.IFNA(VLOOKUP(B458,'[1]CDM Patients Data'!$B$389:$O$5000,10,FALSE),"")</f>
        <v>0</v>
      </c>
      <c r="P458" s="106"/>
      <c r="Q458" s="136"/>
      <c r="R458" s="96" t="s">
        <v>684</v>
      </c>
      <c r="S458" s="137"/>
      <c r="T458" s="137"/>
      <c r="U458" s="137"/>
      <c r="V458" s="149"/>
      <c r="W458" s="118" t="s">
        <v>80</v>
      </c>
      <c r="X458" s="119">
        <v>26873317</v>
      </c>
      <c r="Y458" s="118">
        <f t="shared" si="23"/>
        <v>8.0619951</v>
      </c>
      <c r="Z458" s="125"/>
      <c r="AA458" s="122" t="s">
        <v>94</v>
      </c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 t="str">
        <f t="shared" si="24"/>
        <v>NA</v>
      </c>
      <c r="AU458" s="125" t="str">
        <f t="shared" si="25"/>
        <v>NA</v>
      </c>
      <c r="AV458" s="125"/>
      <c r="AW458" s="131"/>
      <c r="AX458" s="136"/>
      <c r="AY458" s="137"/>
      <c r="AZ458" s="137"/>
      <c r="BA458" s="151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  <c r="BL458" s="131"/>
      <c r="BM458" s="136"/>
      <c r="BN458" s="137"/>
      <c r="BO458" s="137"/>
      <c r="BP458" s="169"/>
      <c r="BQ458" s="138"/>
      <c r="BR458" s="138"/>
      <c r="BS458" s="138"/>
      <c r="BT458" s="138"/>
      <c r="BU458" s="138"/>
      <c r="BV458" s="138"/>
      <c r="BW458" s="138"/>
      <c r="BX458" s="138"/>
      <c r="BY458" s="138"/>
      <c r="BZ458" s="138"/>
      <c r="CA458" s="138"/>
      <c r="CB458" s="138"/>
      <c r="CC458" s="135"/>
      <c r="CD458" s="136"/>
      <c r="CE458" s="137"/>
      <c r="CF458" s="137"/>
      <c r="CG458" s="138" t="s">
        <v>5382</v>
      </c>
      <c r="CH458" s="138"/>
      <c r="CI458" s="138"/>
      <c r="CJ458" s="138"/>
      <c r="CK458" s="138"/>
      <c r="CL458" s="138"/>
      <c r="CM458" s="138"/>
      <c r="CN458" s="138"/>
      <c r="CO458" s="140"/>
      <c r="CP458" s="90"/>
    </row>
    <row r="459" ht="15" hidden="1" spans="1:94">
      <c r="A459" s="97">
        <v>687</v>
      </c>
      <c r="B459" s="97" t="s">
        <v>6216</v>
      </c>
      <c r="C459" s="94" t="s">
        <v>6217</v>
      </c>
      <c r="D459" s="111" t="s">
        <v>111</v>
      </c>
      <c r="E459" s="137"/>
      <c r="F459" s="137"/>
      <c r="G459" s="137"/>
      <c r="H459" s="102"/>
      <c r="I459" s="96"/>
      <c r="J459" s="105"/>
      <c r="K459" s="106"/>
      <c r="L459" s="107" t="str">
        <f>_xlfn.IFNA(VLOOKUP(B459,'[1]CDM Patients Data'!$B$389:$O$5000,7,FALSE),"")</f>
        <v>Lung</v>
      </c>
      <c r="M459" s="114">
        <f>_xlfn.IFNA(VLOOKUP(B459,'[1]CDM Patients Data'!$B$389:$O$5000,8,FALSE),"")</f>
        <v>0</v>
      </c>
      <c r="N459" s="114">
        <f>_xlfn.IFNA(VLOOKUP(B459,'[1]CDM Patients Data'!$B$389:$O$5000,9,FALSE),"")</f>
        <v>0</v>
      </c>
      <c r="O459" s="114">
        <f>_xlfn.IFNA(VLOOKUP(B459,'[1]CDM Patients Data'!$B$389:$O$5000,10,FALSE),"")</f>
        <v>0</v>
      </c>
      <c r="P459" s="106"/>
      <c r="Q459" s="136"/>
      <c r="R459" s="96" t="s">
        <v>684</v>
      </c>
      <c r="S459" s="137"/>
      <c r="T459" s="137"/>
      <c r="U459" s="137"/>
      <c r="V459" s="149"/>
      <c r="W459" s="118" t="s">
        <v>80</v>
      </c>
      <c r="X459" s="119">
        <v>56980801</v>
      </c>
      <c r="Y459" s="118">
        <f t="shared" si="23"/>
        <v>17.0942403</v>
      </c>
      <c r="Z459" s="125"/>
      <c r="AA459" s="122" t="s">
        <v>81</v>
      </c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 t="str">
        <f t="shared" si="24"/>
        <v>NA</v>
      </c>
      <c r="AU459" s="125" t="str">
        <f t="shared" si="25"/>
        <v>NA</v>
      </c>
      <c r="AV459" s="125"/>
      <c r="AW459" s="131"/>
      <c r="AX459" s="136"/>
      <c r="AY459" s="137"/>
      <c r="AZ459" s="137"/>
      <c r="BA459" s="151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  <c r="BL459" s="131"/>
      <c r="BM459" s="136"/>
      <c r="BN459" s="137"/>
      <c r="BO459" s="137"/>
      <c r="BP459" s="169"/>
      <c r="BQ459" s="138"/>
      <c r="BR459" s="138"/>
      <c r="BS459" s="138"/>
      <c r="BT459" s="138"/>
      <c r="BU459" s="138"/>
      <c r="BV459" s="138"/>
      <c r="BW459" s="138"/>
      <c r="BX459" s="138"/>
      <c r="BY459" s="138"/>
      <c r="BZ459" s="138"/>
      <c r="CA459" s="138"/>
      <c r="CB459" s="138"/>
      <c r="CC459" s="135"/>
      <c r="CD459" s="136"/>
      <c r="CE459" s="137"/>
      <c r="CF459" s="137"/>
      <c r="CG459" s="138" t="s">
        <v>80</v>
      </c>
      <c r="CH459" s="138"/>
      <c r="CI459" s="138"/>
      <c r="CJ459" s="138"/>
      <c r="CK459" s="138"/>
      <c r="CL459" s="138"/>
      <c r="CM459" s="138"/>
      <c r="CN459" s="138"/>
      <c r="CO459" s="140"/>
      <c r="CP459" s="90"/>
    </row>
    <row r="460" ht="15" hidden="1" spans="1:94">
      <c r="A460" s="97">
        <v>688</v>
      </c>
      <c r="B460" s="97" t="s">
        <v>6218</v>
      </c>
      <c r="C460" s="97" t="s">
        <v>6219</v>
      </c>
      <c r="D460" s="111" t="s">
        <v>71</v>
      </c>
      <c r="E460" s="137"/>
      <c r="F460" s="137"/>
      <c r="G460" s="137"/>
      <c r="H460" s="102"/>
      <c r="I460" s="96"/>
      <c r="J460" s="105"/>
      <c r="K460" s="106"/>
      <c r="L460" s="107" t="str">
        <f>_xlfn.IFNA(VLOOKUP(B460,'[1]CDM Patients Data'!$B$389:$O$5000,7,FALSE),"")</f>
        <v>Cholangiocarcinoma</v>
      </c>
      <c r="M460" s="114">
        <f>_xlfn.IFNA(VLOOKUP(B460,'[1]CDM Patients Data'!$B$389:$O$5000,8,FALSE),"")</f>
        <v>0</v>
      </c>
      <c r="N460" s="114">
        <f>_xlfn.IFNA(VLOOKUP(B460,'[1]CDM Patients Data'!$B$389:$O$5000,9,FALSE),"")</f>
        <v>0</v>
      </c>
      <c r="O460" s="114">
        <f>_xlfn.IFNA(VLOOKUP(B460,'[1]CDM Patients Data'!$B$389:$O$5000,10,FALSE),"")</f>
        <v>0</v>
      </c>
      <c r="P460" s="106"/>
      <c r="Q460" s="136"/>
      <c r="R460" s="96" t="s">
        <v>79</v>
      </c>
      <c r="S460" s="137"/>
      <c r="T460" s="137"/>
      <c r="U460" s="137"/>
      <c r="V460" s="149"/>
      <c r="W460" s="118" t="s">
        <v>80</v>
      </c>
      <c r="X460" s="119">
        <v>26069463</v>
      </c>
      <c r="Y460" s="118">
        <f t="shared" si="23"/>
        <v>7.8208389</v>
      </c>
      <c r="Z460" s="125"/>
      <c r="AA460" s="122" t="s">
        <v>94</v>
      </c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>
        <v>4.31</v>
      </c>
      <c r="AS460" s="125">
        <v>9.38</v>
      </c>
      <c r="AT460" s="125" t="str">
        <f t="shared" si="24"/>
        <v>LOW</v>
      </c>
      <c r="AU460" s="125" t="str">
        <f t="shared" si="25"/>
        <v>MSS</v>
      </c>
      <c r="AV460" s="125"/>
      <c r="AW460" s="131"/>
      <c r="AX460" s="136"/>
      <c r="AY460" s="137"/>
      <c r="AZ460" s="137"/>
      <c r="BA460" s="151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  <c r="BL460" s="131"/>
      <c r="BM460" s="136"/>
      <c r="BN460" s="137"/>
      <c r="BO460" s="137"/>
      <c r="BP460" s="169"/>
      <c r="BQ460" s="138"/>
      <c r="BR460" s="138"/>
      <c r="BS460" s="138"/>
      <c r="BT460" s="138"/>
      <c r="BU460" s="138"/>
      <c r="BV460" s="138"/>
      <c r="BW460" s="138"/>
      <c r="BX460" s="138"/>
      <c r="BY460" s="138"/>
      <c r="BZ460" s="138"/>
      <c r="CA460" s="138"/>
      <c r="CB460" s="138"/>
      <c r="CC460" s="135"/>
      <c r="CD460" s="136"/>
      <c r="CE460" s="137"/>
      <c r="CF460" s="137"/>
      <c r="CG460" s="138"/>
      <c r="CH460" s="138"/>
      <c r="CI460" s="138"/>
      <c r="CJ460" s="138"/>
      <c r="CK460" s="138"/>
      <c r="CL460" s="138"/>
      <c r="CM460" s="138"/>
      <c r="CN460" s="138"/>
      <c r="CO460" s="140"/>
      <c r="CP460" s="90"/>
    </row>
    <row r="461" ht="15" hidden="1" spans="1:94">
      <c r="A461" s="97">
        <v>689</v>
      </c>
      <c r="B461" s="97" t="s">
        <v>6220</v>
      </c>
      <c r="C461" s="97" t="s">
        <v>6221</v>
      </c>
      <c r="D461" s="111" t="s">
        <v>111</v>
      </c>
      <c r="E461" s="137"/>
      <c r="F461" s="137"/>
      <c r="G461" s="137"/>
      <c r="H461" s="102"/>
      <c r="I461" s="96"/>
      <c r="J461" s="105"/>
      <c r="K461" s="106"/>
      <c r="L461" s="107" t="str">
        <f>_xlfn.IFNA(VLOOKUP(B461,'[1]CDM Patients Data'!$B$389:$O$5000,7,FALSE),"")</f>
        <v>Lung</v>
      </c>
      <c r="M461" s="114" t="str">
        <f>_xlfn.IFNA(VLOOKUP(B461,'[1]CDM Patients Data'!$B$389:$O$5000,8,FALSE),"")</f>
        <v>Upper lobe, lung</v>
      </c>
      <c r="N461" s="114" t="str">
        <f>_xlfn.IFNA(VLOOKUP(B461,'[1]CDM Patients Data'!$B$389:$O$5000,9,FALSE),"")</f>
        <v>Adenocarcinoma, NOS</v>
      </c>
      <c r="O461" s="114" t="str">
        <f>_xlfn.IFNA(VLOOKUP(B461,'[1]CDM Patients Data'!$B$389:$O$5000,10,FALSE),"")</f>
        <v>Right</v>
      </c>
      <c r="P461" s="106"/>
      <c r="Q461" s="136"/>
      <c r="R461" s="96" t="s">
        <v>79</v>
      </c>
      <c r="S461" s="137"/>
      <c r="T461" s="137"/>
      <c r="U461" s="137"/>
      <c r="V461" s="149"/>
      <c r="W461" s="118" t="s">
        <v>80</v>
      </c>
      <c r="X461" s="119">
        <v>33687622</v>
      </c>
      <c r="Y461" s="118">
        <f t="shared" si="23"/>
        <v>10.1062866</v>
      </c>
      <c r="Z461" s="125"/>
      <c r="AA461" s="122" t="s">
        <v>94</v>
      </c>
      <c r="AB461" s="122" t="s">
        <v>521</v>
      </c>
      <c r="AC461" s="122" t="s">
        <v>118</v>
      </c>
      <c r="AD461" s="125"/>
      <c r="AE461" s="125"/>
      <c r="AF461" s="125"/>
      <c r="AG461" s="125"/>
      <c r="AH461" s="125"/>
      <c r="AI461" s="125"/>
      <c r="AJ461" s="125"/>
      <c r="AK461" s="125"/>
      <c r="AL461" s="122" t="s">
        <v>521</v>
      </c>
      <c r="AM461" s="122" t="s">
        <v>778</v>
      </c>
      <c r="AN461" s="125"/>
      <c r="AO461" s="125"/>
      <c r="AP461" s="125"/>
      <c r="AQ461" s="125"/>
      <c r="AR461" s="125">
        <v>6.02</v>
      </c>
      <c r="AS461" s="125">
        <v>10.18</v>
      </c>
      <c r="AT461" s="125" t="str">
        <f t="shared" si="24"/>
        <v>LOW</v>
      </c>
      <c r="AU461" s="125" t="str">
        <f t="shared" si="25"/>
        <v>MSS</v>
      </c>
      <c r="AV461" s="125"/>
      <c r="AW461" s="131"/>
      <c r="AX461" s="136"/>
      <c r="AY461" s="137"/>
      <c r="AZ461" s="137"/>
      <c r="BA461" s="151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  <c r="BL461" s="131"/>
      <c r="BM461" s="136"/>
      <c r="BN461" s="137"/>
      <c r="BO461" s="137"/>
      <c r="BP461" s="169"/>
      <c r="BQ461" s="138"/>
      <c r="BR461" s="138"/>
      <c r="BS461" s="138"/>
      <c r="BT461" s="138"/>
      <c r="BU461" s="138"/>
      <c r="BV461" s="138"/>
      <c r="BW461" s="138"/>
      <c r="BX461" s="138"/>
      <c r="BY461" s="138"/>
      <c r="BZ461" s="138"/>
      <c r="CA461" s="138"/>
      <c r="CB461" s="138"/>
      <c r="CC461" s="135"/>
      <c r="CD461" s="136"/>
      <c r="CE461" s="137"/>
      <c r="CF461" s="137"/>
      <c r="CG461" s="138" t="s">
        <v>80</v>
      </c>
      <c r="CH461" s="138"/>
      <c r="CI461" s="138"/>
      <c r="CJ461" s="138"/>
      <c r="CK461" s="138"/>
      <c r="CL461" s="138"/>
      <c r="CM461" s="138"/>
      <c r="CN461" s="138"/>
      <c r="CO461" s="140"/>
      <c r="CP461" s="90"/>
    </row>
    <row r="462" ht="15" hidden="1" spans="1:94">
      <c r="A462" s="97">
        <v>690</v>
      </c>
      <c r="B462" s="97" t="s">
        <v>6222</v>
      </c>
      <c r="C462" s="97" t="s">
        <v>6223</v>
      </c>
      <c r="D462" s="111" t="s">
        <v>122</v>
      </c>
      <c r="E462" s="137"/>
      <c r="F462" s="137"/>
      <c r="G462" s="137"/>
      <c r="H462" s="102"/>
      <c r="I462" s="96"/>
      <c r="J462" s="105"/>
      <c r="K462" s="106"/>
      <c r="L462" s="107" t="str">
        <f>_xlfn.IFNA(VLOOKUP(B462,'[1]CDM Patients Data'!$B$389:$O$5000,7,FALSE),"")</f>
        <v>Breast and Ovary(two primary origins)</v>
      </c>
      <c r="M462" s="114">
        <f>_xlfn.IFNA(VLOOKUP(B462,'[1]CDM Patients Data'!$B$389:$O$5000,8,FALSE),"")</f>
        <v>0</v>
      </c>
      <c r="N462" s="114">
        <f>_xlfn.IFNA(VLOOKUP(B462,'[1]CDM Patients Data'!$B$389:$O$5000,9,FALSE),"")</f>
        <v>0</v>
      </c>
      <c r="O462" s="114">
        <f>_xlfn.IFNA(VLOOKUP(B462,'[1]CDM Patients Data'!$B$389:$O$5000,10,FALSE),"")</f>
        <v>0</v>
      </c>
      <c r="P462" s="106"/>
      <c r="Q462" s="136"/>
      <c r="R462" s="96" t="s">
        <v>79</v>
      </c>
      <c r="S462" s="137"/>
      <c r="T462" s="137"/>
      <c r="U462" s="137"/>
      <c r="V462" s="149"/>
      <c r="W462" s="118" t="s">
        <v>80</v>
      </c>
      <c r="X462" s="119">
        <v>26625246</v>
      </c>
      <c r="Y462" s="118">
        <f t="shared" si="23"/>
        <v>7.9875738</v>
      </c>
      <c r="Z462" s="125"/>
      <c r="AA462" s="122" t="s">
        <v>81</v>
      </c>
      <c r="AB462" s="122" t="s">
        <v>82</v>
      </c>
      <c r="AC462" s="122" t="s">
        <v>118</v>
      </c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>
        <v>2.31</v>
      </c>
      <c r="AS462" s="125">
        <v>10.73</v>
      </c>
      <c r="AT462" s="125" t="str">
        <f t="shared" si="24"/>
        <v>LOW</v>
      </c>
      <c r="AU462" s="125" t="str">
        <f t="shared" si="25"/>
        <v>MSS</v>
      </c>
      <c r="AV462" s="125"/>
      <c r="AW462" s="131"/>
      <c r="AX462" s="136"/>
      <c r="AY462" s="137"/>
      <c r="AZ462" s="137"/>
      <c r="BA462" s="151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  <c r="BL462" s="131"/>
      <c r="BM462" s="136"/>
      <c r="BN462" s="137"/>
      <c r="BO462" s="137"/>
      <c r="BP462" s="169"/>
      <c r="BQ462" s="138"/>
      <c r="BR462" s="138"/>
      <c r="BS462" s="138"/>
      <c r="BT462" s="138"/>
      <c r="BU462" s="138"/>
      <c r="BV462" s="138"/>
      <c r="BW462" s="138"/>
      <c r="BX462" s="138"/>
      <c r="BY462" s="138"/>
      <c r="BZ462" s="138"/>
      <c r="CA462" s="138"/>
      <c r="CB462" s="138"/>
      <c r="CC462" s="135"/>
      <c r="CD462" s="136"/>
      <c r="CE462" s="137"/>
      <c r="CF462" s="137"/>
      <c r="CG462" s="138" t="s">
        <v>80</v>
      </c>
      <c r="CH462" s="138"/>
      <c r="CI462" s="138"/>
      <c r="CJ462" s="138"/>
      <c r="CK462" s="138"/>
      <c r="CL462" s="138"/>
      <c r="CM462" s="138"/>
      <c r="CN462" s="138"/>
      <c r="CO462" s="140"/>
      <c r="CP462" s="90"/>
    </row>
    <row r="463" ht="15" hidden="1" spans="1:94">
      <c r="A463" s="97">
        <v>691</v>
      </c>
      <c r="B463" s="97" t="s">
        <v>6224</v>
      </c>
      <c r="C463" s="97" t="s">
        <v>6225</v>
      </c>
      <c r="D463" s="111" t="s">
        <v>99</v>
      </c>
      <c r="E463" s="137"/>
      <c r="F463" s="137"/>
      <c r="G463" s="137"/>
      <c r="H463" s="102"/>
      <c r="I463" s="96"/>
      <c r="J463" s="105"/>
      <c r="K463" s="106"/>
      <c r="L463" s="107" t="str">
        <f>_xlfn.IFNA(VLOOKUP(B463,'[1]CDM Patients Data'!$B$389:$O$5000,7,FALSE),"")</f>
        <v>Breast</v>
      </c>
      <c r="M463" s="114">
        <f>_xlfn.IFNA(VLOOKUP(B463,'[1]CDM Patients Data'!$B$389:$O$5000,8,FALSE),"")</f>
        <v>0</v>
      </c>
      <c r="N463" s="114">
        <f>_xlfn.IFNA(VLOOKUP(B463,'[1]CDM Patients Data'!$B$389:$O$5000,9,FALSE),"")</f>
        <v>0</v>
      </c>
      <c r="O463" s="114">
        <f>_xlfn.IFNA(VLOOKUP(B463,'[1]CDM Patients Data'!$B$389:$O$5000,10,FALSE),"")</f>
        <v>0</v>
      </c>
      <c r="P463" s="106"/>
      <c r="Q463" s="136"/>
      <c r="R463" s="96" t="s">
        <v>79</v>
      </c>
      <c r="S463" s="137"/>
      <c r="T463" s="137"/>
      <c r="U463" s="137"/>
      <c r="V463" s="149"/>
      <c r="W463" s="118" t="s">
        <v>80</v>
      </c>
      <c r="X463" s="119">
        <v>22832399</v>
      </c>
      <c r="Y463" s="118">
        <f t="shared" si="23"/>
        <v>6.8497197</v>
      </c>
      <c r="Z463" s="125"/>
      <c r="AA463" s="122" t="s">
        <v>94</v>
      </c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>
        <v>4.57</v>
      </c>
      <c r="AS463" s="125">
        <v>6.76</v>
      </c>
      <c r="AT463" s="125" t="str">
        <f t="shared" si="24"/>
        <v>LOW</v>
      </c>
      <c r="AU463" s="125" t="str">
        <f t="shared" si="25"/>
        <v>MSS</v>
      </c>
      <c r="AV463" s="125"/>
      <c r="AW463" s="131"/>
      <c r="AX463" s="136"/>
      <c r="AY463" s="137"/>
      <c r="AZ463" s="137"/>
      <c r="BA463" s="151"/>
      <c r="BB463" s="125"/>
      <c r="BC463" s="125"/>
      <c r="BD463" s="125"/>
      <c r="BE463" s="125"/>
      <c r="BF463" s="122" t="s">
        <v>6226</v>
      </c>
      <c r="BG463" s="125"/>
      <c r="BH463" s="125"/>
      <c r="BI463" s="125"/>
      <c r="BJ463" s="125"/>
      <c r="BK463" s="125"/>
      <c r="BL463" s="131"/>
      <c r="BM463" s="136"/>
      <c r="BN463" s="137"/>
      <c r="BO463" s="137"/>
      <c r="BP463" s="169"/>
      <c r="BQ463" s="138"/>
      <c r="BR463" s="138"/>
      <c r="BS463" s="138"/>
      <c r="BT463" s="138"/>
      <c r="BU463" s="138"/>
      <c r="BV463" s="138"/>
      <c r="BW463" s="138"/>
      <c r="BX463" s="138"/>
      <c r="BY463" s="138"/>
      <c r="BZ463" s="138"/>
      <c r="CA463" s="138"/>
      <c r="CB463" s="138"/>
      <c r="CC463" s="135"/>
      <c r="CD463" s="136"/>
      <c r="CE463" s="137"/>
      <c r="CF463" s="137"/>
      <c r="CG463" s="138"/>
      <c r="CH463" s="138"/>
      <c r="CI463" s="138"/>
      <c r="CJ463" s="138"/>
      <c r="CK463" s="138"/>
      <c r="CL463" s="138"/>
      <c r="CM463" s="138"/>
      <c r="CN463" s="138"/>
      <c r="CO463" s="140"/>
      <c r="CP463" s="90"/>
    </row>
    <row r="464" ht="15" hidden="1" spans="1:94">
      <c r="A464" s="97">
        <v>692</v>
      </c>
      <c r="B464" s="97" t="s">
        <v>6227</v>
      </c>
      <c r="C464" s="97" t="s">
        <v>6228</v>
      </c>
      <c r="D464" s="111" t="s">
        <v>99</v>
      </c>
      <c r="E464" s="137"/>
      <c r="F464" s="137"/>
      <c r="G464" s="137"/>
      <c r="H464" s="102"/>
      <c r="I464" s="96"/>
      <c r="J464" s="105"/>
      <c r="K464" s="106"/>
      <c r="L464" s="107" t="str">
        <f>_xlfn.IFNA(VLOOKUP(B464,'[1]CDM Patients Data'!$B$389:$O$5000,7,FALSE),"")</f>
        <v>Breast</v>
      </c>
      <c r="M464" s="114">
        <f>_xlfn.IFNA(VLOOKUP(B464,'[1]CDM Patients Data'!$B$389:$O$5000,8,FALSE),"")</f>
        <v>0</v>
      </c>
      <c r="N464" s="114">
        <f>_xlfn.IFNA(VLOOKUP(B464,'[1]CDM Patients Data'!$B$389:$O$5000,9,FALSE),"")</f>
        <v>0</v>
      </c>
      <c r="O464" s="114">
        <f>_xlfn.IFNA(VLOOKUP(B464,'[1]CDM Patients Data'!$B$389:$O$5000,10,FALSE),"")</f>
        <v>0</v>
      </c>
      <c r="P464" s="106"/>
      <c r="Q464" s="136"/>
      <c r="R464" s="96" t="s">
        <v>79</v>
      </c>
      <c r="S464" s="137"/>
      <c r="T464" s="137"/>
      <c r="U464" s="137"/>
      <c r="V464" s="149"/>
      <c r="W464" s="118" t="s">
        <v>80</v>
      </c>
      <c r="X464" s="119">
        <v>19891054</v>
      </c>
      <c r="Y464" s="118">
        <f t="shared" si="23"/>
        <v>5.9673162</v>
      </c>
      <c r="Z464" s="125"/>
      <c r="AA464" s="122" t="s">
        <v>94</v>
      </c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 t="str">
        <f t="shared" si="24"/>
        <v>NA</v>
      </c>
      <c r="AU464" s="125" t="str">
        <f t="shared" si="25"/>
        <v>NA</v>
      </c>
      <c r="AV464" s="125"/>
      <c r="AW464" s="131"/>
      <c r="AX464" s="136"/>
      <c r="AY464" s="137"/>
      <c r="AZ464" s="137"/>
      <c r="BA464" s="151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  <c r="BL464" s="131"/>
      <c r="BM464" s="136"/>
      <c r="BN464" s="137"/>
      <c r="BO464" s="137"/>
      <c r="BP464" s="169"/>
      <c r="BQ464" s="138"/>
      <c r="BR464" s="138"/>
      <c r="BS464" s="138"/>
      <c r="BT464" s="138"/>
      <c r="BU464" s="138"/>
      <c r="BV464" s="138"/>
      <c r="BW464" s="138"/>
      <c r="BX464" s="138"/>
      <c r="BY464" s="138"/>
      <c r="BZ464" s="138"/>
      <c r="CA464" s="138"/>
      <c r="CB464" s="138"/>
      <c r="CC464" s="135"/>
      <c r="CD464" s="136"/>
      <c r="CE464" s="137"/>
      <c r="CF464" s="137"/>
      <c r="CG464" s="138"/>
      <c r="CH464" s="138"/>
      <c r="CI464" s="138"/>
      <c r="CJ464" s="138"/>
      <c r="CK464" s="138"/>
      <c r="CL464" s="138"/>
      <c r="CM464" s="138"/>
      <c r="CN464" s="138"/>
      <c r="CO464" s="140"/>
      <c r="CP464" s="90"/>
    </row>
    <row r="465" ht="15" hidden="1" spans="1:94">
      <c r="A465" s="97">
        <v>693</v>
      </c>
      <c r="B465" s="97" t="s">
        <v>6229</v>
      </c>
      <c r="C465" s="97" t="s">
        <v>6230</v>
      </c>
      <c r="D465" s="111" t="s">
        <v>71</v>
      </c>
      <c r="E465" s="137"/>
      <c r="F465" s="137"/>
      <c r="G465" s="137"/>
      <c r="H465" s="102"/>
      <c r="I465" s="96"/>
      <c r="J465" s="105"/>
      <c r="K465" s="106"/>
      <c r="L465" s="107" t="str">
        <f>_xlfn.IFNA(VLOOKUP(B465,'[1]CDM Patients Data'!$B$389:$O$5000,7,FALSE),"")</f>
        <v>Colon</v>
      </c>
      <c r="M465" s="114">
        <f>_xlfn.IFNA(VLOOKUP(B465,'[1]CDM Patients Data'!$B$389:$O$5000,8,FALSE),"")</f>
        <v>0</v>
      </c>
      <c r="N465" s="114">
        <f>_xlfn.IFNA(VLOOKUP(B465,'[1]CDM Patients Data'!$B$389:$O$5000,9,FALSE),"")</f>
        <v>0</v>
      </c>
      <c r="O465" s="114">
        <f>_xlfn.IFNA(VLOOKUP(B465,'[1]CDM Patients Data'!$B$389:$O$5000,10,FALSE),"")</f>
        <v>0</v>
      </c>
      <c r="P465" s="106"/>
      <c r="Q465" s="136"/>
      <c r="R465" s="96"/>
      <c r="S465" s="137"/>
      <c r="T465" s="137"/>
      <c r="U465" s="137"/>
      <c r="V465" s="149"/>
      <c r="W465" s="118" t="s">
        <v>84</v>
      </c>
      <c r="X465" s="119"/>
      <c r="Y465" s="118">
        <f t="shared" si="23"/>
        <v>0</v>
      </c>
      <c r="Z465" s="125"/>
      <c r="AA465" s="123" t="s">
        <v>4941</v>
      </c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 t="str">
        <f t="shared" si="24"/>
        <v>NA</v>
      </c>
      <c r="AU465" s="125" t="str">
        <f t="shared" si="25"/>
        <v>NA</v>
      </c>
      <c r="AV465" s="125"/>
      <c r="AW465" s="131"/>
      <c r="AX465" s="136"/>
      <c r="AY465" s="137"/>
      <c r="AZ465" s="137"/>
      <c r="BA465" s="151"/>
      <c r="BB465" s="125"/>
      <c r="BC465" s="125"/>
      <c r="BD465" s="125"/>
      <c r="BE465" s="125"/>
      <c r="BF465" s="125"/>
      <c r="BG465" s="125"/>
      <c r="BH465" s="125"/>
      <c r="BI465" s="125"/>
      <c r="BJ465" s="125"/>
      <c r="BK465" s="125"/>
      <c r="BL465" s="131"/>
      <c r="BM465" s="136"/>
      <c r="BN465" s="137"/>
      <c r="BO465" s="137"/>
      <c r="BP465" s="169"/>
      <c r="BQ465" s="138"/>
      <c r="BR465" s="138"/>
      <c r="BS465" s="138"/>
      <c r="BT465" s="138"/>
      <c r="BU465" s="138"/>
      <c r="BV465" s="138"/>
      <c r="BW465" s="138"/>
      <c r="BX465" s="138"/>
      <c r="BY465" s="138"/>
      <c r="BZ465" s="138"/>
      <c r="CA465" s="138"/>
      <c r="CB465" s="138"/>
      <c r="CC465" s="135"/>
      <c r="CD465" s="136"/>
      <c r="CE465" s="137"/>
      <c r="CF465" s="137"/>
      <c r="CG465" s="138"/>
      <c r="CH465" s="138"/>
      <c r="CI465" s="138"/>
      <c r="CJ465" s="138"/>
      <c r="CK465" s="138"/>
      <c r="CL465" s="138"/>
      <c r="CM465" s="138"/>
      <c r="CN465" s="138"/>
      <c r="CO465" s="140"/>
      <c r="CP465" s="90"/>
    </row>
    <row r="466" ht="15" hidden="1" spans="1:94">
      <c r="A466" s="97">
        <v>694</v>
      </c>
      <c r="B466" s="94" t="s">
        <v>6231</v>
      </c>
      <c r="C466" s="94" t="s">
        <v>6232</v>
      </c>
      <c r="D466" s="111" t="s">
        <v>99</v>
      </c>
      <c r="E466" s="137"/>
      <c r="F466" s="137"/>
      <c r="G466" s="137"/>
      <c r="H466" s="102"/>
      <c r="I466" s="96"/>
      <c r="J466" s="105"/>
      <c r="K466" s="106"/>
      <c r="L466" s="107" t="str">
        <f>_xlfn.IFNA(VLOOKUP(B466,'[1]CDM Patients Data'!$B$389:$O$5000,7,FALSE),"")</f>
        <v>Breast</v>
      </c>
      <c r="M466" s="114">
        <f>_xlfn.IFNA(VLOOKUP(B466,'[1]CDM Patients Data'!$B$389:$O$5000,8,FALSE),"")</f>
        <v>0</v>
      </c>
      <c r="N466" s="114">
        <f>_xlfn.IFNA(VLOOKUP(B466,'[1]CDM Patients Data'!$B$389:$O$5000,9,FALSE),"")</f>
        <v>0</v>
      </c>
      <c r="O466" s="114">
        <f>_xlfn.IFNA(VLOOKUP(B466,'[1]CDM Patients Data'!$B$389:$O$5000,10,FALSE),"")</f>
        <v>0</v>
      </c>
      <c r="P466" s="106"/>
      <c r="Q466" s="136"/>
      <c r="R466" s="96" t="s">
        <v>79</v>
      </c>
      <c r="S466" s="137"/>
      <c r="T466" s="137"/>
      <c r="U466" s="137"/>
      <c r="V466" s="149"/>
      <c r="W466" s="118" t="s">
        <v>80</v>
      </c>
      <c r="X466" s="119">
        <v>22259300</v>
      </c>
      <c r="Y466" s="118">
        <f t="shared" si="23"/>
        <v>6.67779</v>
      </c>
      <c r="Z466" s="125"/>
      <c r="AA466" s="122" t="s">
        <v>94</v>
      </c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 t="str">
        <f t="shared" si="24"/>
        <v>NA</v>
      </c>
      <c r="AU466" s="125" t="str">
        <f t="shared" si="25"/>
        <v>NA</v>
      </c>
      <c r="AV466" s="125"/>
      <c r="AW466" s="131"/>
      <c r="AX466" s="136"/>
      <c r="AY466" s="137"/>
      <c r="AZ466" s="137"/>
      <c r="BA466" s="151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  <c r="BL466" s="131"/>
      <c r="BM466" s="136"/>
      <c r="BN466" s="137"/>
      <c r="BO466" s="137"/>
      <c r="BP466" s="169"/>
      <c r="BQ466" s="138"/>
      <c r="BR466" s="138"/>
      <c r="BS466" s="138"/>
      <c r="BT466" s="138"/>
      <c r="BU466" s="138"/>
      <c r="BV466" s="138"/>
      <c r="BW466" s="138"/>
      <c r="BX466" s="138"/>
      <c r="BY466" s="138"/>
      <c r="BZ466" s="138"/>
      <c r="CA466" s="138"/>
      <c r="CB466" s="138"/>
      <c r="CC466" s="135"/>
      <c r="CD466" s="136"/>
      <c r="CE466" s="137"/>
      <c r="CF466" s="137"/>
      <c r="CG466" s="138"/>
      <c r="CH466" s="138"/>
      <c r="CI466" s="138"/>
      <c r="CJ466" s="138"/>
      <c r="CK466" s="138"/>
      <c r="CL466" s="138"/>
      <c r="CM466" s="138"/>
      <c r="CN466" s="138"/>
      <c r="CO466" s="140"/>
      <c r="CP466" s="90"/>
    </row>
    <row r="467" ht="15" hidden="1" spans="1:94">
      <c r="A467" s="97">
        <v>695</v>
      </c>
      <c r="B467" s="97" t="s">
        <v>6233</v>
      </c>
      <c r="C467" s="97" t="s">
        <v>6234</v>
      </c>
      <c r="D467" s="111" t="s">
        <v>135</v>
      </c>
      <c r="E467" s="137"/>
      <c r="F467" s="137"/>
      <c r="G467" s="137"/>
      <c r="H467" s="102"/>
      <c r="I467" s="96"/>
      <c r="J467" s="105"/>
      <c r="K467" s="106"/>
      <c r="L467" s="107" t="str">
        <f>_xlfn.IFNA(VLOOKUP(B467,'[1]CDM Patients Data'!$B$389:$O$5000,7,FALSE),"")</f>
        <v>Liver</v>
      </c>
      <c r="M467" s="114">
        <f>_xlfn.IFNA(VLOOKUP(B467,'[1]CDM Patients Data'!$B$389:$O$5000,8,FALSE),"")</f>
        <v>0</v>
      </c>
      <c r="N467" s="114">
        <f>_xlfn.IFNA(VLOOKUP(B467,'[1]CDM Patients Data'!$B$389:$O$5000,9,FALSE),"")</f>
        <v>0</v>
      </c>
      <c r="O467" s="114">
        <f>_xlfn.IFNA(VLOOKUP(B467,'[1]CDM Patients Data'!$B$389:$O$5000,10,FALSE),"")</f>
        <v>0</v>
      </c>
      <c r="P467" s="106"/>
      <c r="Q467" s="136"/>
      <c r="R467" s="96" t="s">
        <v>79</v>
      </c>
      <c r="S467" s="137"/>
      <c r="T467" s="137"/>
      <c r="U467" s="137"/>
      <c r="V467" s="149"/>
      <c r="W467" s="118" t="s">
        <v>80</v>
      </c>
      <c r="X467" s="119">
        <v>28460484</v>
      </c>
      <c r="Y467" s="118">
        <f t="shared" si="23"/>
        <v>8.5381452</v>
      </c>
      <c r="Z467" s="125"/>
      <c r="AA467" s="122" t="s">
        <v>94</v>
      </c>
      <c r="AB467" s="122" t="s">
        <v>441</v>
      </c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2" t="s">
        <v>429</v>
      </c>
      <c r="AM467" s="125"/>
      <c r="AN467" s="125"/>
      <c r="AO467" s="125"/>
      <c r="AP467" s="125"/>
      <c r="AQ467" s="125"/>
      <c r="AR467" s="125"/>
      <c r="AS467" s="125"/>
      <c r="AT467" s="125" t="str">
        <f t="shared" si="24"/>
        <v>NA</v>
      </c>
      <c r="AU467" s="125" t="str">
        <f t="shared" si="25"/>
        <v>NA</v>
      </c>
      <c r="AV467" s="125"/>
      <c r="AW467" s="131"/>
      <c r="AX467" s="136"/>
      <c r="AY467" s="137"/>
      <c r="AZ467" s="137"/>
      <c r="BA467" s="151"/>
      <c r="BB467" s="125"/>
      <c r="BC467" s="125"/>
      <c r="BD467" s="125"/>
      <c r="BE467" s="125"/>
      <c r="BF467" s="125"/>
      <c r="BG467" s="125"/>
      <c r="BH467" s="125"/>
      <c r="BI467" s="125"/>
      <c r="BJ467" s="125"/>
      <c r="BK467" s="125"/>
      <c r="BL467" s="131"/>
      <c r="BM467" s="136"/>
      <c r="BN467" s="137"/>
      <c r="BO467" s="137"/>
      <c r="BP467" s="169"/>
      <c r="BQ467" s="138"/>
      <c r="BR467" s="138"/>
      <c r="BS467" s="138"/>
      <c r="BT467" s="138"/>
      <c r="BU467" s="138"/>
      <c r="BV467" s="138"/>
      <c r="BW467" s="138"/>
      <c r="BX467" s="138"/>
      <c r="BY467" s="138"/>
      <c r="BZ467" s="138"/>
      <c r="CA467" s="138"/>
      <c r="CB467" s="138"/>
      <c r="CC467" s="135"/>
      <c r="CD467" s="136"/>
      <c r="CE467" s="137"/>
      <c r="CF467" s="137"/>
      <c r="CG467" s="138" t="s">
        <v>80</v>
      </c>
      <c r="CH467" s="138"/>
      <c r="CI467" s="138"/>
      <c r="CJ467" s="138"/>
      <c r="CK467" s="138"/>
      <c r="CL467" s="138"/>
      <c r="CM467" s="138"/>
      <c r="CN467" s="138"/>
      <c r="CO467" s="140"/>
      <c r="CP467" s="90"/>
    </row>
    <row r="468" ht="15" hidden="1" spans="1:94">
      <c r="A468" s="97">
        <v>696</v>
      </c>
      <c r="B468" s="97" t="s">
        <v>6235</v>
      </c>
      <c r="C468" s="97" t="s">
        <v>6236</v>
      </c>
      <c r="D468" s="111" t="s">
        <v>111</v>
      </c>
      <c r="E468" s="137"/>
      <c r="F468" s="137"/>
      <c r="G468" s="137"/>
      <c r="H468" s="102"/>
      <c r="I468" s="96"/>
      <c r="J468" s="105"/>
      <c r="K468" s="106"/>
      <c r="L468" s="107" t="str">
        <f>_xlfn.IFNA(VLOOKUP(B468,'[1]CDM Patients Data'!$B$389:$O$5000,7,FALSE),"")</f>
        <v>Liver and intrahepatic bile ducts</v>
      </c>
      <c r="M468" s="114" t="str">
        <f>_xlfn.IFNA(VLOOKUP(B468,'[1]CDM Patients Data'!$B$389:$O$5000,8,FALSE),"")</f>
        <v>Liver</v>
      </c>
      <c r="N468" s="114" t="str">
        <f>_xlfn.IFNA(VLOOKUP(B468,'[1]CDM Patients Data'!$B$389:$O$5000,9,FALSE),"")</f>
        <v>Cholangiocarcinoma</v>
      </c>
      <c r="O468" s="114" t="str">
        <f>_xlfn.IFNA(VLOOKUP(B468,'[1]CDM Patients Data'!$B$389:$O$5000,10,FALSE),"")</f>
        <v>Not a paired site</v>
      </c>
      <c r="P468" s="106"/>
      <c r="Q468" s="136"/>
      <c r="R468" s="96" t="s">
        <v>79</v>
      </c>
      <c r="S468" s="137"/>
      <c r="T468" s="137"/>
      <c r="U468" s="137"/>
      <c r="V468" s="149"/>
      <c r="W468" s="118" t="s">
        <v>80</v>
      </c>
      <c r="X468" s="119">
        <v>26852982</v>
      </c>
      <c r="Y468" s="118">
        <f t="shared" si="23"/>
        <v>8.0558946</v>
      </c>
      <c r="Z468" s="125"/>
      <c r="AA468" s="122" t="s">
        <v>94</v>
      </c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>
        <v>3.01</v>
      </c>
      <c r="AS468" s="125">
        <v>9.24</v>
      </c>
      <c r="AT468" s="125" t="str">
        <f t="shared" si="24"/>
        <v>LOW</v>
      </c>
      <c r="AU468" s="125" t="str">
        <f t="shared" si="25"/>
        <v>MSS</v>
      </c>
      <c r="AV468" s="125"/>
      <c r="AW468" s="131"/>
      <c r="AX468" s="136"/>
      <c r="AY468" s="137"/>
      <c r="AZ468" s="137"/>
      <c r="BA468" s="151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  <c r="BL468" s="131"/>
      <c r="BM468" s="136"/>
      <c r="BN468" s="137"/>
      <c r="BO468" s="137"/>
      <c r="BP468" s="169"/>
      <c r="BQ468" s="138"/>
      <c r="BR468" s="138"/>
      <c r="BS468" s="138"/>
      <c r="BT468" s="138"/>
      <c r="BU468" s="138"/>
      <c r="BV468" s="138"/>
      <c r="BW468" s="138"/>
      <c r="BX468" s="138"/>
      <c r="BY468" s="138"/>
      <c r="BZ468" s="138"/>
      <c r="CA468" s="138"/>
      <c r="CB468" s="138"/>
      <c r="CC468" s="135"/>
      <c r="CD468" s="136"/>
      <c r="CE468" s="137"/>
      <c r="CF468" s="137"/>
      <c r="CG468" s="138" t="s">
        <v>80</v>
      </c>
      <c r="CH468" s="138"/>
      <c r="CI468" s="138"/>
      <c r="CJ468" s="138"/>
      <c r="CK468" s="138"/>
      <c r="CL468" s="138"/>
      <c r="CM468" s="138"/>
      <c r="CN468" s="138"/>
      <c r="CO468" s="140"/>
      <c r="CP468" s="90"/>
    </row>
    <row r="469" ht="15" hidden="1" spans="1:94">
      <c r="A469" s="97">
        <v>697</v>
      </c>
      <c r="B469" s="97" t="s">
        <v>6237</v>
      </c>
      <c r="C469" s="97" t="s">
        <v>6238</v>
      </c>
      <c r="D469" s="111" t="s">
        <v>71</v>
      </c>
      <c r="E469" s="137"/>
      <c r="F469" s="137"/>
      <c r="G469" s="137"/>
      <c r="H469" s="102"/>
      <c r="I469" s="96" t="s">
        <v>6239</v>
      </c>
      <c r="J469" s="105"/>
      <c r="K469" s="106"/>
      <c r="L469" s="107" t="str">
        <f>_xlfn.IFNA(VLOOKUP(B469,'[1]CDM Patients Data'!$B$389:$O$5000,7,FALSE),"")</f>
        <v>Breast</v>
      </c>
      <c r="M469" s="114">
        <f>_xlfn.IFNA(VLOOKUP(B469,'[1]CDM Patients Data'!$B$389:$O$5000,8,FALSE),"")</f>
        <v>0</v>
      </c>
      <c r="N469" s="114">
        <f>_xlfn.IFNA(VLOOKUP(B469,'[1]CDM Patients Data'!$B$389:$O$5000,9,FALSE),"")</f>
        <v>0</v>
      </c>
      <c r="O469" s="114">
        <f>_xlfn.IFNA(VLOOKUP(B469,'[1]CDM Patients Data'!$B$389:$O$5000,10,FALSE),"")</f>
        <v>0</v>
      </c>
      <c r="P469" s="106"/>
      <c r="Q469" s="136"/>
      <c r="R469" s="96" t="s">
        <v>79</v>
      </c>
      <c r="S469" s="137"/>
      <c r="T469" s="137"/>
      <c r="U469" s="137"/>
      <c r="V469" s="149"/>
      <c r="W469" s="118" t="s">
        <v>80</v>
      </c>
      <c r="X469" s="119">
        <v>61244066</v>
      </c>
      <c r="Y469" s="118">
        <f t="shared" si="23"/>
        <v>18.3732198</v>
      </c>
      <c r="Z469" s="125"/>
      <c r="AA469" s="122" t="s">
        <v>81</v>
      </c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>
        <v>1.03</v>
      </c>
      <c r="AS469" s="125">
        <v>10.69</v>
      </c>
      <c r="AT469" s="125" t="str">
        <f t="shared" si="24"/>
        <v>LOW</v>
      </c>
      <c r="AU469" s="125" t="str">
        <f t="shared" si="25"/>
        <v>MSS</v>
      </c>
      <c r="AV469" s="125"/>
      <c r="AW469" s="131"/>
      <c r="AX469" s="136"/>
      <c r="AY469" s="137"/>
      <c r="AZ469" s="137"/>
      <c r="BA469" s="151"/>
      <c r="BB469" s="125"/>
      <c r="BC469" s="125"/>
      <c r="BD469" s="125"/>
      <c r="BE469" s="125"/>
      <c r="BF469" s="125"/>
      <c r="BG469" s="125"/>
      <c r="BH469" s="125"/>
      <c r="BI469" s="125"/>
      <c r="BJ469" s="125"/>
      <c r="BK469" s="125"/>
      <c r="BL469" s="131"/>
      <c r="BM469" s="136"/>
      <c r="BN469" s="137"/>
      <c r="BO469" s="137"/>
      <c r="BP469" s="169"/>
      <c r="BQ469" s="138"/>
      <c r="BR469" s="138"/>
      <c r="BS469" s="138"/>
      <c r="BT469" s="138"/>
      <c r="BU469" s="138"/>
      <c r="BV469" s="138"/>
      <c r="BW469" s="138"/>
      <c r="BX469" s="138"/>
      <c r="BY469" s="138"/>
      <c r="BZ469" s="138"/>
      <c r="CA469" s="138"/>
      <c r="CB469" s="138"/>
      <c r="CC469" s="135"/>
      <c r="CD469" s="136"/>
      <c r="CE469" s="137"/>
      <c r="CF469" s="137"/>
      <c r="CG469" s="138" t="s">
        <v>5382</v>
      </c>
      <c r="CH469" s="138"/>
      <c r="CI469" s="138"/>
      <c r="CJ469" s="138"/>
      <c r="CK469" s="138"/>
      <c r="CL469" s="138"/>
      <c r="CM469" s="138"/>
      <c r="CN469" s="138"/>
      <c r="CO469" s="140"/>
      <c r="CP469" s="90"/>
    </row>
    <row r="470" ht="15" spans="1:94">
      <c r="A470" s="97">
        <v>698</v>
      </c>
      <c r="B470" s="97" t="s">
        <v>6240</v>
      </c>
      <c r="C470" s="94" t="s">
        <v>6241</v>
      </c>
      <c r="D470" s="111" t="s">
        <v>6158</v>
      </c>
      <c r="E470" s="137"/>
      <c r="F470" s="137"/>
      <c r="G470" s="137"/>
      <c r="H470" s="102"/>
      <c r="I470" s="96" t="s">
        <v>6242</v>
      </c>
      <c r="J470" s="105"/>
      <c r="K470" s="106"/>
      <c r="L470" s="107" t="str">
        <f>_xlfn.IFNA(VLOOKUP(B470,'[1]CDM Patients Data'!$B$389:$O$5000,7,FALSE),"")</f>
        <v>Lung</v>
      </c>
      <c r="M470" s="114" t="str">
        <f>_xlfn.IFNA(VLOOKUP(B470,'[1]CDM Patients Data'!$B$389:$O$5000,8,FALSE),"")</f>
        <v>Upper lobe, lung</v>
      </c>
      <c r="N470" s="114" t="str">
        <f>_xlfn.IFNA(VLOOKUP(B470,'[1]CDM Patients Data'!$B$389:$O$5000,9,FALSE),"")</f>
        <v>Adenocarcinoma, NOS</v>
      </c>
      <c r="O470" s="114" t="str">
        <f>_xlfn.IFNA(VLOOKUP(B470,'[1]CDM Patients Data'!$B$389:$O$5000,10,FALSE),"")</f>
        <v>Right</v>
      </c>
      <c r="P470" s="106"/>
      <c r="Q470" s="136"/>
      <c r="R470" s="96" t="s">
        <v>79</v>
      </c>
      <c r="S470" s="137"/>
      <c r="T470" s="137"/>
      <c r="U470" s="137"/>
      <c r="V470" s="149"/>
      <c r="W470" s="118" t="s">
        <v>80</v>
      </c>
      <c r="X470" s="119">
        <v>28138102</v>
      </c>
      <c r="Y470" s="118">
        <f t="shared" si="23"/>
        <v>8.4414306</v>
      </c>
      <c r="Z470" s="125"/>
      <c r="AA470" s="122" t="s">
        <v>81</v>
      </c>
      <c r="AB470" s="122" t="s">
        <v>521</v>
      </c>
      <c r="AC470" s="122" t="s">
        <v>118</v>
      </c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>
        <v>4.24</v>
      </c>
      <c r="AS470" s="125">
        <v>10.5</v>
      </c>
      <c r="AT470" s="125" t="str">
        <f t="shared" si="24"/>
        <v>LOW</v>
      </c>
      <c r="AU470" s="125" t="str">
        <f t="shared" si="25"/>
        <v>MSS</v>
      </c>
      <c r="AV470" s="125"/>
      <c r="AW470" s="131"/>
      <c r="AX470" s="136"/>
      <c r="AY470" s="137"/>
      <c r="AZ470" s="137"/>
      <c r="BA470" s="118" t="s">
        <v>80</v>
      </c>
      <c r="BB470" s="119">
        <v>16380078</v>
      </c>
      <c r="BC470" s="118">
        <f>BB470*2*150/10^9</f>
        <v>4.9140234</v>
      </c>
      <c r="BD470" s="125"/>
      <c r="BE470" s="125"/>
      <c r="BF470" s="125"/>
      <c r="BG470" s="125"/>
      <c r="BH470" s="125"/>
      <c r="BI470" s="125"/>
      <c r="BJ470" s="125"/>
      <c r="BK470" s="125"/>
      <c r="BL470" s="131"/>
      <c r="BM470" s="136"/>
      <c r="BN470" s="137"/>
      <c r="BO470" s="137"/>
      <c r="BP470" s="169"/>
      <c r="BQ470" s="138"/>
      <c r="BR470" s="138"/>
      <c r="BS470" s="138"/>
      <c r="BT470" s="138"/>
      <c r="BU470" s="138"/>
      <c r="BV470" s="138"/>
      <c r="BW470" s="138"/>
      <c r="BX470" s="138"/>
      <c r="BY470" s="138"/>
      <c r="BZ470" s="138"/>
      <c r="CA470" s="138"/>
      <c r="CB470" s="138"/>
      <c r="CC470" s="135"/>
      <c r="CD470" s="136"/>
      <c r="CE470" s="137"/>
      <c r="CF470" s="137"/>
      <c r="CG470" s="138" t="s">
        <v>80</v>
      </c>
      <c r="CH470" s="138"/>
      <c r="CI470" s="138"/>
      <c r="CJ470" s="138"/>
      <c r="CK470" s="138"/>
      <c r="CL470" s="138"/>
      <c r="CM470" s="138"/>
      <c r="CN470" s="138"/>
      <c r="CO470" s="140"/>
      <c r="CP470" s="90"/>
    </row>
    <row r="471" ht="15" spans="1:94">
      <c r="A471" s="97">
        <v>700</v>
      </c>
      <c r="B471" s="97" t="s">
        <v>6243</v>
      </c>
      <c r="C471" s="94" t="s">
        <v>6244</v>
      </c>
      <c r="D471" s="111" t="s">
        <v>6158</v>
      </c>
      <c r="E471" s="137"/>
      <c r="F471" s="137"/>
      <c r="G471" s="137"/>
      <c r="H471" s="145"/>
      <c r="I471" s="96" t="s">
        <v>6245</v>
      </c>
      <c r="J471" s="105"/>
      <c r="K471" s="106"/>
      <c r="L471" s="107" t="str">
        <f>_xlfn.IFNA(VLOOKUP(B471,'[1]CDM Patients Data'!$B$389:$O$5000,7,FALSE),"")</f>
        <v>Kidney</v>
      </c>
      <c r="M471" s="114">
        <f>_xlfn.IFNA(VLOOKUP(B471,'[1]CDM Patients Data'!$B$389:$O$5000,8,FALSE),"")</f>
        <v>0</v>
      </c>
      <c r="N471" s="114">
        <f>_xlfn.IFNA(VLOOKUP(B471,'[1]CDM Patients Data'!$B$389:$O$5000,9,FALSE),"")</f>
        <v>0</v>
      </c>
      <c r="O471" s="114">
        <f>_xlfn.IFNA(VLOOKUP(B471,'[1]CDM Patients Data'!$B$389:$O$5000,10,FALSE),"")</f>
        <v>0</v>
      </c>
      <c r="P471" s="106"/>
      <c r="Q471" s="136"/>
      <c r="R471" s="96" t="s">
        <v>79</v>
      </c>
      <c r="S471" s="137"/>
      <c r="T471" s="137"/>
      <c r="U471" s="137"/>
      <c r="V471" s="149"/>
      <c r="W471" s="118" t="s">
        <v>80</v>
      </c>
      <c r="X471" s="119">
        <v>24334550</v>
      </c>
      <c r="Y471" s="118">
        <f t="shared" si="23"/>
        <v>7.300365</v>
      </c>
      <c r="Z471" s="125"/>
      <c r="AA471" s="122" t="s">
        <v>94</v>
      </c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 t="str">
        <f t="shared" si="24"/>
        <v>NA</v>
      </c>
      <c r="AU471" s="125" t="str">
        <f t="shared" si="25"/>
        <v>NA</v>
      </c>
      <c r="AV471" s="125"/>
      <c r="AW471" s="131"/>
      <c r="AX471" s="136"/>
      <c r="AY471" s="137"/>
      <c r="AZ471" s="137"/>
      <c r="BA471" s="118" t="s">
        <v>80</v>
      </c>
      <c r="BB471" s="119">
        <v>16895913</v>
      </c>
      <c r="BC471" s="118">
        <f>BB471*2*150/10^9</f>
        <v>5.0687739</v>
      </c>
      <c r="BD471" s="125"/>
      <c r="BE471" s="125"/>
      <c r="BF471" s="125"/>
      <c r="BG471" s="125"/>
      <c r="BH471" s="125"/>
      <c r="BI471" s="125"/>
      <c r="BJ471" s="125"/>
      <c r="BK471" s="125"/>
      <c r="BL471" s="131"/>
      <c r="BM471" s="136"/>
      <c r="BN471" s="137"/>
      <c r="BO471" s="137"/>
      <c r="BP471" s="169"/>
      <c r="BQ471" s="138"/>
      <c r="BR471" s="138"/>
      <c r="BS471" s="138"/>
      <c r="BT471" s="138"/>
      <c r="BU471" s="138"/>
      <c r="BV471" s="138"/>
      <c r="BW471" s="138"/>
      <c r="BX471" s="138"/>
      <c r="BY471" s="138"/>
      <c r="BZ471" s="138"/>
      <c r="CA471" s="138"/>
      <c r="CB471" s="138"/>
      <c r="CC471" s="135"/>
      <c r="CD471" s="136"/>
      <c r="CE471" s="137"/>
      <c r="CF471" s="137"/>
      <c r="CG471" s="138" t="s">
        <v>80</v>
      </c>
      <c r="CH471" s="138"/>
      <c r="CI471" s="138"/>
      <c r="CJ471" s="138"/>
      <c r="CK471" s="138"/>
      <c r="CL471" s="138"/>
      <c r="CM471" s="138"/>
      <c r="CN471" s="138"/>
      <c r="CO471" s="140"/>
      <c r="CP471" s="90"/>
    </row>
    <row r="472" ht="15" hidden="1" spans="1:94">
      <c r="A472" s="97">
        <v>702</v>
      </c>
      <c r="B472" s="97" t="s">
        <v>6246</v>
      </c>
      <c r="C472" s="97" t="s">
        <v>6247</v>
      </c>
      <c r="D472" s="111" t="s">
        <v>135</v>
      </c>
      <c r="E472" s="137"/>
      <c r="F472" s="137"/>
      <c r="G472" s="137"/>
      <c r="H472" s="145"/>
      <c r="I472" s="96"/>
      <c r="J472" s="105"/>
      <c r="K472" s="106"/>
      <c r="L472" s="107" t="str">
        <f>_xlfn.IFNA(VLOOKUP(B472,'[1]CDM Patients Data'!$B$389:$O$5000,7,FALSE),"")</f>
        <v>Liver</v>
      </c>
      <c r="M472" s="114">
        <f>_xlfn.IFNA(VLOOKUP(B472,'[1]CDM Patients Data'!$B$389:$O$5000,8,FALSE),"")</f>
        <v>0</v>
      </c>
      <c r="N472" s="114">
        <f>_xlfn.IFNA(VLOOKUP(B472,'[1]CDM Patients Data'!$B$389:$O$5000,9,FALSE),"")</f>
        <v>0</v>
      </c>
      <c r="O472" s="114">
        <f>_xlfn.IFNA(VLOOKUP(B472,'[1]CDM Patients Data'!$B$389:$O$5000,10,FALSE),"")</f>
        <v>0</v>
      </c>
      <c r="P472" s="106"/>
      <c r="Q472" s="136"/>
      <c r="R472" s="96" t="s">
        <v>79</v>
      </c>
      <c r="S472" s="137"/>
      <c r="T472" s="137"/>
      <c r="U472" s="137"/>
      <c r="V472" s="149"/>
      <c r="W472" s="118" t="s">
        <v>80</v>
      </c>
      <c r="X472" s="119">
        <v>37917471</v>
      </c>
      <c r="Y472" s="118">
        <f t="shared" si="23"/>
        <v>11.3752413</v>
      </c>
      <c r="Z472" s="125"/>
      <c r="AA472" s="122" t="s">
        <v>94</v>
      </c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 t="str">
        <f t="shared" si="24"/>
        <v>NA</v>
      </c>
      <c r="AU472" s="125" t="str">
        <f t="shared" si="25"/>
        <v>NA</v>
      </c>
      <c r="AV472" s="125"/>
      <c r="AW472" s="131"/>
      <c r="AX472" s="136"/>
      <c r="AY472" s="137"/>
      <c r="AZ472" s="137"/>
      <c r="BA472" s="151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  <c r="BL472" s="131"/>
      <c r="BM472" s="136"/>
      <c r="BN472" s="137"/>
      <c r="BO472" s="137"/>
      <c r="BP472" s="169"/>
      <c r="BQ472" s="138"/>
      <c r="BR472" s="138"/>
      <c r="BS472" s="138"/>
      <c r="BT472" s="138"/>
      <c r="BU472" s="138"/>
      <c r="BV472" s="138"/>
      <c r="BW472" s="138"/>
      <c r="BX472" s="138"/>
      <c r="BY472" s="138"/>
      <c r="BZ472" s="138"/>
      <c r="CA472" s="138"/>
      <c r="CB472" s="138"/>
      <c r="CC472" s="135"/>
      <c r="CD472" s="136"/>
      <c r="CE472" s="137"/>
      <c r="CF472" s="137"/>
      <c r="CG472" s="138" t="s">
        <v>80</v>
      </c>
      <c r="CH472" s="138"/>
      <c r="CI472" s="138"/>
      <c r="CJ472" s="138"/>
      <c r="CK472" s="138"/>
      <c r="CL472" s="138"/>
      <c r="CM472" s="138"/>
      <c r="CN472" s="138"/>
      <c r="CO472" s="140"/>
      <c r="CP472" s="90"/>
    </row>
    <row r="473" ht="15" hidden="1" spans="1:94">
      <c r="A473" s="97">
        <v>703</v>
      </c>
      <c r="B473" s="97" t="s">
        <v>6248</v>
      </c>
      <c r="C473" s="97" t="s">
        <v>6249</v>
      </c>
      <c r="D473" s="111" t="s">
        <v>135</v>
      </c>
      <c r="E473" s="137"/>
      <c r="F473" s="137"/>
      <c r="G473" s="137"/>
      <c r="H473" s="145"/>
      <c r="I473" s="96"/>
      <c r="J473" s="105"/>
      <c r="K473" s="106"/>
      <c r="L473" s="107" t="str">
        <f>_xlfn.IFNA(VLOOKUP(B473,'[1]CDM Patients Data'!$B$389:$O$5000,7,FALSE),"")</f>
        <v>Lung</v>
      </c>
      <c r="M473" s="114" t="str">
        <f>_xlfn.IFNA(VLOOKUP(B473,'[1]CDM Patients Data'!$B$389:$O$5000,8,FALSE),"")</f>
        <v>Upper lobe, lung</v>
      </c>
      <c r="N473" s="114" t="str">
        <f>_xlfn.IFNA(VLOOKUP(B473,'[1]CDM Patients Data'!$B$389:$O$5000,9,FALSE),"")</f>
        <v>Adenocarcinoma, NOS</v>
      </c>
      <c r="O473" s="114" t="str">
        <f>_xlfn.IFNA(VLOOKUP(B473,'[1]CDM Patients Data'!$B$389:$O$5000,10,FALSE),"")</f>
        <v>Right</v>
      </c>
      <c r="P473" s="106"/>
      <c r="Q473" s="136"/>
      <c r="R473" s="96" t="s">
        <v>79</v>
      </c>
      <c r="S473" s="137"/>
      <c r="T473" s="137"/>
      <c r="U473" s="137"/>
      <c r="V473" s="149"/>
      <c r="W473" s="118" t="s">
        <v>80</v>
      </c>
      <c r="X473" s="119">
        <v>55926984</v>
      </c>
      <c r="Y473" s="118">
        <f t="shared" si="23"/>
        <v>16.7780952</v>
      </c>
      <c r="Z473" s="125"/>
      <c r="AA473" s="122" t="s">
        <v>81</v>
      </c>
      <c r="AB473" s="122" t="s">
        <v>118</v>
      </c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2" t="s">
        <v>383</v>
      </c>
      <c r="AM473" s="125"/>
      <c r="AN473" s="125"/>
      <c r="AO473" s="125"/>
      <c r="AP473" s="125"/>
      <c r="AQ473" s="125"/>
      <c r="AR473" s="125">
        <v>1.63</v>
      </c>
      <c r="AS473" s="125">
        <v>9.41</v>
      </c>
      <c r="AT473" s="125" t="str">
        <f t="shared" si="24"/>
        <v>LOW</v>
      </c>
      <c r="AU473" s="125" t="str">
        <f t="shared" si="25"/>
        <v>MSS</v>
      </c>
      <c r="AV473" s="125"/>
      <c r="AW473" s="131"/>
      <c r="AX473" s="136"/>
      <c r="AY473" s="137"/>
      <c r="AZ473" s="137"/>
      <c r="BA473" s="151"/>
      <c r="BB473" s="125"/>
      <c r="BC473" s="125"/>
      <c r="BD473" s="125"/>
      <c r="BE473" s="125"/>
      <c r="BF473" s="125"/>
      <c r="BG473" s="125"/>
      <c r="BH473" s="125"/>
      <c r="BI473" s="125"/>
      <c r="BJ473" s="125"/>
      <c r="BK473" s="125"/>
      <c r="BL473" s="131"/>
      <c r="BM473" s="136"/>
      <c r="BN473" s="137"/>
      <c r="BO473" s="137"/>
      <c r="BP473" s="169"/>
      <c r="BQ473" s="138"/>
      <c r="BR473" s="138"/>
      <c r="BS473" s="138"/>
      <c r="BT473" s="138"/>
      <c r="BU473" s="138"/>
      <c r="BV473" s="138"/>
      <c r="BW473" s="138"/>
      <c r="BX473" s="138"/>
      <c r="BY473" s="138"/>
      <c r="BZ473" s="138"/>
      <c r="CA473" s="138"/>
      <c r="CB473" s="138"/>
      <c r="CC473" s="135"/>
      <c r="CD473" s="136"/>
      <c r="CE473" s="137"/>
      <c r="CF473" s="137"/>
      <c r="CG473" s="138" t="s">
        <v>80</v>
      </c>
      <c r="CH473" s="138"/>
      <c r="CI473" s="138"/>
      <c r="CJ473" s="138"/>
      <c r="CK473" s="138"/>
      <c r="CL473" s="138"/>
      <c r="CM473" s="138"/>
      <c r="CN473" s="138"/>
      <c r="CO473" s="140"/>
      <c r="CP473" s="90"/>
    </row>
    <row r="474" ht="15" hidden="1" spans="1:94">
      <c r="A474" s="97">
        <v>704</v>
      </c>
      <c r="B474" s="97" t="s">
        <v>6250</v>
      </c>
      <c r="C474" s="97" t="s">
        <v>6251</v>
      </c>
      <c r="D474" s="111" t="s">
        <v>111</v>
      </c>
      <c r="E474" s="137"/>
      <c r="F474" s="137"/>
      <c r="G474" s="137"/>
      <c r="H474" s="145"/>
      <c r="I474" s="96"/>
      <c r="J474" s="105"/>
      <c r="K474" s="106"/>
      <c r="L474" s="107" t="str">
        <f>_xlfn.IFNA(VLOOKUP(B474,'[1]CDM Patients Data'!$B$389:$O$5000,7,FALSE),"")</f>
        <v>Cecum</v>
      </c>
      <c r="M474" s="114">
        <f>_xlfn.IFNA(VLOOKUP(B474,'[1]CDM Patients Data'!$B$389:$O$5000,8,FALSE),"")</f>
        <v>0</v>
      </c>
      <c r="N474" s="114">
        <f>_xlfn.IFNA(VLOOKUP(B474,'[1]CDM Patients Data'!$B$389:$O$5000,9,FALSE),"")</f>
        <v>0</v>
      </c>
      <c r="O474" s="114">
        <f>_xlfn.IFNA(VLOOKUP(B474,'[1]CDM Patients Data'!$B$389:$O$5000,10,FALSE),"")</f>
        <v>0</v>
      </c>
      <c r="P474" s="106"/>
      <c r="Q474" s="136"/>
      <c r="R474" s="96" t="s">
        <v>79</v>
      </c>
      <c r="S474" s="137"/>
      <c r="T474" s="137"/>
      <c r="U474" s="137"/>
      <c r="V474" s="149"/>
      <c r="W474" s="118" t="s">
        <v>80</v>
      </c>
      <c r="X474" s="119">
        <v>25743982</v>
      </c>
      <c r="Y474" s="118">
        <f t="shared" ref="Y474:Y537" si="26">X474*2*150/10^9</f>
        <v>7.7231946</v>
      </c>
      <c r="Z474" s="125"/>
      <c r="AA474" s="122" t="s">
        <v>94</v>
      </c>
      <c r="AB474" s="122" t="s">
        <v>279</v>
      </c>
      <c r="AC474" s="122" t="s">
        <v>118</v>
      </c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>
        <v>7.37</v>
      </c>
      <c r="AS474" s="125">
        <v>11.09</v>
      </c>
      <c r="AT474" s="125" t="str">
        <f t="shared" si="24"/>
        <v>LOW</v>
      </c>
      <c r="AU474" s="125" t="str">
        <f t="shared" si="25"/>
        <v>MSS</v>
      </c>
      <c r="AV474" s="125"/>
      <c r="AW474" s="131"/>
      <c r="AX474" s="136"/>
      <c r="AY474" s="137"/>
      <c r="AZ474" s="137"/>
      <c r="BA474" s="151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  <c r="BL474" s="131"/>
      <c r="BM474" s="136"/>
      <c r="BN474" s="137"/>
      <c r="BO474" s="137"/>
      <c r="BP474" s="169"/>
      <c r="BQ474" s="138"/>
      <c r="BR474" s="138"/>
      <c r="BS474" s="138"/>
      <c r="BT474" s="138"/>
      <c r="BU474" s="138"/>
      <c r="BV474" s="138"/>
      <c r="BW474" s="138"/>
      <c r="BX474" s="138"/>
      <c r="BY474" s="138"/>
      <c r="BZ474" s="138"/>
      <c r="CA474" s="138"/>
      <c r="CB474" s="138"/>
      <c r="CC474" s="135"/>
      <c r="CD474" s="136"/>
      <c r="CE474" s="137"/>
      <c r="CF474" s="137"/>
      <c r="CG474" s="138" t="s">
        <v>80</v>
      </c>
      <c r="CH474" s="138"/>
      <c r="CI474" s="138"/>
      <c r="CJ474" s="138"/>
      <c r="CK474" s="138"/>
      <c r="CL474" s="138"/>
      <c r="CM474" s="138"/>
      <c r="CN474" s="138"/>
      <c r="CO474" s="140"/>
      <c r="CP474" s="90"/>
    </row>
    <row r="475" ht="15" hidden="1" spans="1:94">
      <c r="A475" s="97">
        <v>705</v>
      </c>
      <c r="B475" s="94" t="s">
        <v>6252</v>
      </c>
      <c r="C475" s="97" t="s">
        <v>6253</v>
      </c>
      <c r="D475" s="111" t="s">
        <v>99</v>
      </c>
      <c r="E475" s="137"/>
      <c r="F475" s="137"/>
      <c r="G475" s="137"/>
      <c r="H475" s="145"/>
      <c r="I475" s="96"/>
      <c r="J475" s="105"/>
      <c r="K475" s="106"/>
      <c r="L475" s="107" t="str">
        <f>_xlfn.IFNA(VLOOKUP(B475,'[1]CDM Patients Data'!$B$389:$O$5000,7,FALSE),"")</f>
        <v>Breast</v>
      </c>
      <c r="M475" s="114">
        <f>_xlfn.IFNA(VLOOKUP(B475,'[1]CDM Patients Data'!$B$389:$O$5000,8,FALSE),"")</f>
        <v>0</v>
      </c>
      <c r="N475" s="114">
        <f>_xlfn.IFNA(VLOOKUP(B475,'[1]CDM Patients Data'!$B$389:$O$5000,9,FALSE),"")</f>
        <v>0</v>
      </c>
      <c r="O475" s="114">
        <f>_xlfn.IFNA(VLOOKUP(B475,'[1]CDM Patients Data'!$B$389:$O$5000,10,FALSE),"")</f>
        <v>0</v>
      </c>
      <c r="P475" s="106"/>
      <c r="Q475" s="136"/>
      <c r="R475" s="96" t="s">
        <v>79</v>
      </c>
      <c r="S475" s="137"/>
      <c r="T475" s="137"/>
      <c r="U475" s="137"/>
      <c r="V475" s="149"/>
      <c r="W475" s="118" t="s">
        <v>80</v>
      </c>
      <c r="X475" s="119">
        <v>17565001</v>
      </c>
      <c r="Y475" s="118">
        <f t="shared" si="26"/>
        <v>5.2695003</v>
      </c>
      <c r="Z475" s="125"/>
      <c r="AA475" s="122" t="s">
        <v>94</v>
      </c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>
        <v>2.14</v>
      </c>
      <c r="AS475" s="125">
        <v>9.48</v>
      </c>
      <c r="AT475" s="125" t="str">
        <f t="shared" si="24"/>
        <v>LOW</v>
      </c>
      <c r="AU475" s="125" t="str">
        <f t="shared" si="25"/>
        <v>MSS</v>
      </c>
      <c r="AV475" s="125"/>
      <c r="AW475" s="131"/>
      <c r="AX475" s="136"/>
      <c r="AY475" s="137"/>
      <c r="AZ475" s="137"/>
      <c r="BA475" s="151"/>
      <c r="BB475" s="125"/>
      <c r="BC475" s="125"/>
      <c r="BD475" s="125"/>
      <c r="BE475" s="125"/>
      <c r="BF475" s="125"/>
      <c r="BG475" s="125"/>
      <c r="BH475" s="125"/>
      <c r="BI475" s="125"/>
      <c r="BJ475" s="125"/>
      <c r="BK475" s="125"/>
      <c r="BL475" s="131"/>
      <c r="BM475" s="136"/>
      <c r="BN475" s="137"/>
      <c r="BO475" s="137"/>
      <c r="BP475" s="169"/>
      <c r="BQ475" s="138"/>
      <c r="BR475" s="138"/>
      <c r="BS475" s="138"/>
      <c r="BT475" s="138"/>
      <c r="BU475" s="138"/>
      <c r="BV475" s="138"/>
      <c r="BW475" s="138"/>
      <c r="BX475" s="138"/>
      <c r="BY475" s="138"/>
      <c r="BZ475" s="138"/>
      <c r="CA475" s="138"/>
      <c r="CB475" s="138"/>
      <c r="CC475" s="135"/>
      <c r="CD475" s="136"/>
      <c r="CE475" s="137"/>
      <c r="CF475" s="137"/>
      <c r="CG475" s="138"/>
      <c r="CH475" s="138"/>
      <c r="CI475" s="138"/>
      <c r="CJ475" s="138"/>
      <c r="CK475" s="138"/>
      <c r="CL475" s="138"/>
      <c r="CM475" s="138"/>
      <c r="CN475" s="138"/>
      <c r="CO475" s="140"/>
      <c r="CP475" s="90"/>
    </row>
    <row r="476" ht="15" hidden="1" spans="1:94">
      <c r="A476" s="97">
        <v>706</v>
      </c>
      <c r="B476" s="97" t="s">
        <v>6254</v>
      </c>
      <c r="C476" s="97" t="s">
        <v>6255</v>
      </c>
      <c r="D476" s="111" t="s">
        <v>99</v>
      </c>
      <c r="E476" s="137"/>
      <c r="F476" s="137"/>
      <c r="G476" s="137"/>
      <c r="H476" s="145"/>
      <c r="I476" s="96"/>
      <c r="J476" s="105"/>
      <c r="K476" s="106"/>
      <c r="L476" s="107" t="str">
        <f>_xlfn.IFNA(VLOOKUP(B476,'[1]CDM Patients Data'!$B$389:$O$5000,7,FALSE),"")</f>
        <v>Breast</v>
      </c>
      <c r="M476" s="114">
        <f>_xlfn.IFNA(VLOOKUP(B476,'[1]CDM Patients Data'!$B$389:$O$5000,8,FALSE),"")</f>
        <v>0</v>
      </c>
      <c r="N476" s="114">
        <f>_xlfn.IFNA(VLOOKUP(B476,'[1]CDM Patients Data'!$B$389:$O$5000,9,FALSE),"")</f>
        <v>0</v>
      </c>
      <c r="O476" s="114">
        <f>_xlfn.IFNA(VLOOKUP(B476,'[1]CDM Patients Data'!$B$389:$O$5000,10,FALSE),"")</f>
        <v>0</v>
      </c>
      <c r="P476" s="106"/>
      <c r="Q476" s="136"/>
      <c r="R476" s="96" t="s">
        <v>79</v>
      </c>
      <c r="S476" s="137"/>
      <c r="T476" s="137"/>
      <c r="U476" s="137"/>
      <c r="V476" s="149"/>
      <c r="W476" s="118" t="s">
        <v>80</v>
      </c>
      <c r="X476" s="119">
        <v>21027672</v>
      </c>
      <c r="Y476" s="118">
        <f t="shared" si="26"/>
        <v>6.3083016</v>
      </c>
      <c r="Z476" s="125"/>
      <c r="AA476" s="122" t="s">
        <v>94</v>
      </c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 t="str">
        <f t="shared" si="24"/>
        <v>NA</v>
      </c>
      <c r="AU476" s="125" t="str">
        <f t="shared" si="25"/>
        <v>NA</v>
      </c>
      <c r="AV476" s="125"/>
      <c r="AW476" s="131"/>
      <c r="AX476" s="136"/>
      <c r="AY476" s="137"/>
      <c r="AZ476" s="137"/>
      <c r="BA476" s="151"/>
      <c r="BB476" s="125"/>
      <c r="BC476" s="125"/>
      <c r="BD476" s="125"/>
      <c r="BE476" s="125"/>
      <c r="BF476" s="122" t="s">
        <v>571</v>
      </c>
      <c r="BG476" s="125"/>
      <c r="BH476" s="125"/>
      <c r="BI476" s="125"/>
      <c r="BJ476" s="125"/>
      <c r="BK476" s="125"/>
      <c r="BL476" s="131"/>
      <c r="BM476" s="136"/>
      <c r="BN476" s="137"/>
      <c r="BO476" s="137"/>
      <c r="BP476" s="169"/>
      <c r="BQ476" s="138"/>
      <c r="BR476" s="138"/>
      <c r="BS476" s="138"/>
      <c r="BT476" s="138"/>
      <c r="BU476" s="138"/>
      <c r="BV476" s="138"/>
      <c r="BW476" s="138"/>
      <c r="BX476" s="138"/>
      <c r="BY476" s="138"/>
      <c r="BZ476" s="138"/>
      <c r="CA476" s="138"/>
      <c r="CB476" s="138"/>
      <c r="CC476" s="135"/>
      <c r="CD476" s="136"/>
      <c r="CE476" s="137"/>
      <c r="CF476" s="137"/>
      <c r="CG476" s="138"/>
      <c r="CH476" s="138"/>
      <c r="CI476" s="138"/>
      <c r="CJ476" s="138"/>
      <c r="CK476" s="138"/>
      <c r="CL476" s="138"/>
      <c r="CM476" s="138"/>
      <c r="CN476" s="138"/>
      <c r="CO476" s="140"/>
      <c r="CP476" s="90"/>
    </row>
    <row r="477" ht="15" hidden="1" spans="1:94">
      <c r="A477" s="97">
        <v>707</v>
      </c>
      <c r="B477" s="97" t="s">
        <v>6256</v>
      </c>
      <c r="C477" s="97" t="s">
        <v>6257</v>
      </c>
      <c r="D477" s="111" t="s">
        <v>99</v>
      </c>
      <c r="E477" s="137"/>
      <c r="F477" s="137"/>
      <c r="G477" s="137"/>
      <c r="H477" s="145"/>
      <c r="I477" s="96"/>
      <c r="J477" s="105"/>
      <c r="K477" s="106"/>
      <c r="L477" s="107" t="str">
        <f>_xlfn.IFNA(VLOOKUP(B477,'[1]CDM Patients Data'!$B$389:$O$5000,7,FALSE),"")</f>
        <v>Breast</v>
      </c>
      <c r="M477" s="114">
        <f>_xlfn.IFNA(VLOOKUP(B477,'[1]CDM Patients Data'!$B$389:$O$5000,8,FALSE),"")</f>
        <v>0</v>
      </c>
      <c r="N477" s="114">
        <f>_xlfn.IFNA(VLOOKUP(B477,'[1]CDM Patients Data'!$B$389:$O$5000,9,FALSE),"")</f>
        <v>0</v>
      </c>
      <c r="O477" s="114">
        <f>_xlfn.IFNA(VLOOKUP(B477,'[1]CDM Patients Data'!$B$389:$O$5000,10,FALSE),"")</f>
        <v>0</v>
      </c>
      <c r="P477" s="106"/>
      <c r="Q477" s="136"/>
      <c r="R477" s="96" t="s">
        <v>79</v>
      </c>
      <c r="S477" s="137"/>
      <c r="T477" s="137"/>
      <c r="U477" s="137"/>
      <c r="V477" s="149"/>
      <c r="W477" s="118" t="s">
        <v>80</v>
      </c>
      <c r="X477" s="119">
        <v>20766743</v>
      </c>
      <c r="Y477" s="118">
        <f t="shared" si="26"/>
        <v>6.2300229</v>
      </c>
      <c r="Z477" s="125"/>
      <c r="AA477" s="122" t="s">
        <v>94</v>
      </c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 t="str">
        <f t="shared" si="24"/>
        <v>NA</v>
      </c>
      <c r="AU477" s="125" t="str">
        <f t="shared" si="25"/>
        <v>NA</v>
      </c>
      <c r="AV477" s="125"/>
      <c r="AW477" s="131"/>
      <c r="AX477" s="136"/>
      <c r="AY477" s="137"/>
      <c r="AZ477" s="137"/>
      <c r="BA477" s="151"/>
      <c r="BB477" s="125"/>
      <c r="BC477" s="125"/>
      <c r="BD477" s="125"/>
      <c r="BE477" s="125"/>
      <c r="BF477" s="125"/>
      <c r="BG477" s="125"/>
      <c r="BH477" s="125"/>
      <c r="BI477" s="125"/>
      <c r="BJ477" s="125"/>
      <c r="BK477" s="125"/>
      <c r="BL477" s="131"/>
      <c r="BM477" s="136"/>
      <c r="BN477" s="137"/>
      <c r="BO477" s="137"/>
      <c r="BP477" s="169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5"/>
      <c r="CD477" s="136"/>
      <c r="CE477" s="137"/>
      <c r="CF477" s="137"/>
      <c r="CG477" s="138"/>
      <c r="CH477" s="138"/>
      <c r="CI477" s="138"/>
      <c r="CJ477" s="138"/>
      <c r="CK477" s="138"/>
      <c r="CL477" s="138"/>
      <c r="CM477" s="138"/>
      <c r="CN477" s="138"/>
      <c r="CO477" s="140"/>
      <c r="CP477" s="90"/>
    </row>
    <row r="478" ht="15" hidden="1" spans="1:94">
      <c r="A478" s="97">
        <v>708</v>
      </c>
      <c r="B478" s="94" t="s">
        <v>6258</v>
      </c>
      <c r="C478" s="97" t="s">
        <v>5896</v>
      </c>
      <c r="D478" s="111" t="s">
        <v>99</v>
      </c>
      <c r="E478" s="137"/>
      <c r="F478" s="137"/>
      <c r="G478" s="137"/>
      <c r="H478" s="145"/>
      <c r="I478" s="96" t="s">
        <v>6259</v>
      </c>
      <c r="J478" s="105"/>
      <c r="K478" s="106"/>
      <c r="L478" s="107" t="str">
        <f>_xlfn.IFNA(VLOOKUP(B478,'[1]CDM Patients Data'!$B$389:$O$5000,7,FALSE),"")</f>
        <v>Rectum</v>
      </c>
      <c r="M478" s="114">
        <f>_xlfn.IFNA(VLOOKUP(B478,'[1]CDM Patients Data'!$B$389:$O$5000,8,FALSE),"")</f>
        <v>0</v>
      </c>
      <c r="N478" s="114">
        <f>_xlfn.IFNA(VLOOKUP(B478,'[1]CDM Patients Data'!$B$389:$O$5000,9,FALSE),"")</f>
        <v>0</v>
      </c>
      <c r="O478" s="114">
        <f>_xlfn.IFNA(VLOOKUP(B478,'[1]CDM Patients Data'!$B$389:$O$5000,10,FALSE),"")</f>
        <v>0</v>
      </c>
      <c r="P478" s="106"/>
      <c r="Q478" s="136"/>
      <c r="R478" s="96" t="s">
        <v>79</v>
      </c>
      <c r="S478" s="137"/>
      <c r="T478" s="137"/>
      <c r="U478" s="137"/>
      <c r="V478" s="149"/>
      <c r="W478" s="118" t="s">
        <v>80</v>
      </c>
      <c r="X478" s="119">
        <v>20950368</v>
      </c>
      <c r="Y478" s="118">
        <f t="shared" si="26"/>
        <v>6.2851104</v>
      </c>
      <c r="Z478" s="125"/>
      <c r="AA478" s="122" t="s">
        <v>718</v>
      </c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 t="str">
        <f t="shared" si="24"/>
        <v>NA</v>
      </c>
      <c r="AU478" s="125" t="str">
        <f t="shared" si="25"/>
        <v>NA</v>
      </c>
      <c r="AV478" s="125"/>
      <c r="AW478" s="131"/>
      <c r="AX478" s="136"/>
      <c r="AY478" s="137"/>
      <c r="AZ478" s="137"/>
      <c r="BA478" s="151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  <c r="BL478" s="131"/>
      <c r="BM478" s="136"/>
      <c r="BN478" s="137"/>
      <c r="BO478" s="137"/>
      <c r="BP478" s="169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5"/>
      <c r="CD478" s="136"/>
      <c r="CE478" s="137"/>
      <c r="CF478" s="137"/>
      <c r="CG478" s="138"/>
      <c r="CH478" s="138"/>
      <c r="CI478" s="138"/>
      <c r="CJ478" s="138"/>
      <c r="CK478" s="138"/>
      <c r="CL478" s="138"/>
      <c r="CM478" s="138"/>
      <c r="CN478" s="138"/>
      <c r="CO478" s="140"/>
      <c r="CP478" s="90"/>
    </row>
    <row r="479" ht="15" hidden="1" spans="1:94">
      <c r="A479" s="97">
        <v>709</v>
      </c>
      <c r="B479" s="94" t="s">
        <v>6260</v>
      </c>
      <c r="C479" s="94" t="s">
        <v>6261</v>
      </c>
      <c r="D479" s="111" t="s">
        <v>6262</v>
      </c>
      <c r="E479" s="137"/>
      <c r="F479" s="137"/>
      <c r="G479" s="137"/>
      <c r="H479" s="145"/>
      <c r="I479" s="96"/>
      <c r="J479" s="105"/>
      <c r="K479" s="106"/>
      <c r="L479" s="107" t="str">
        <f>_xlfn.IFNA(VLOOKUP(B479,'[1]CDM Patients Data'!$B$389:$O$5000,7,FALSE),"")</f>
        <v>Lung</v>
      </c>
      <c r="M479" s="114" t="str">
        <f>_xlfn.IFNA(VLOOKUP(B479,'[1]CDM Patients Data'!$B$389:$O$5000,8,FALSE),"")</f>
        <v>Lower lobe, lung</v>
      </c>
      <c r="N479" s="114" t="str">
        <f>_xlfn.IFNA(VLOOKUP(B479,'[1]CDM Patients Data'!$B$389:$O$5000,9,FALSE),"")</f>
        <v>Adenocarcinoma, NOS</v>
      </c>
      <c r="O479" s="114" t="str">
        <f>_xlfn.IFNA(VLOOKUP(B479,'[1]CDM Patients Data'!$B$389:$O$5000,10,FALSE),"")</f>
        <v>Right</v>
      </c>
      <c r="P479" s="106"/>
      <c r="Q479" s="136"/>
      <c r="R479" s="96" t="s">
        <v>79</v>
      </c>
      <c r="S479" s="137"/>
      <c r="T479" s="137"/>
      <c r="U479" s="137"/>
      <c r="V479" s="149"/>
      <c r="W479" s="118" t="s">
        <v>80</v>
      </c>
      <c r="X479" s="119">
        <v>26046576</v>
      </c>
      <c r="Y479" s="118">
        <f t="shared" si="26"/>
        <v>7.8139728</v>
      </c>
      <c r="Z479" s="125"/>
      <c r="AA479" s="122" t="s">
        <v>94</v>
      </c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 t="str">
        <f t="shared" si="24"/>
        <v>NA</v>
      </c>
      <c r="AU479" s="125" t="str">
        <f t="shared" si="25"/>
        <v>NA</v>
      </c>
      <c r="AV479" s="125"/>
      <c r="AW479" s="131"/>
      <c r="AX479" s="136"/>
      <c r="AY479" s="137"/>
      <c r="AZ479" s="137"/>
      <c r="BA479" s="151"/>
      <c r="BB479" s="125"/>
      <c r="BC479" s="125"/>
      <c r="BD479" s="125"/>
      <c r="BE479" s="125"/>
      <c r="BF479" s="125"/>
      <c r="BG479" s="125"/>
      <c r="BH479" s="125"/>
      <c r="BI479" s="125"/>
      <c r="BJ479" s="125"/>
      <c r="BK479" s="125"/>
      <c r="BL479" s="131"/>
      <c r="BM479" s="136"/>
      <c r="BN479" s="137"/>
      <c r="BO479" s="137"/>
      <c r="BP479" s="169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5"/>
      <c r="CD479" s="136"/>
      <c r="CE479" s="137"/>
      <c r="CF479" s="137"/>
      <c r="CG479" s="138" t="s">
        <v>80</v>
      </c>
      <c r="CH479" s="138"/>
      <c r="CI479" s="138"/>
      <c r="CJ479" s="138"/>
      <c r="CK479" s="138"/>
      <c r="CL479" s="170" t="s">
        <v>6263</v>
      </c>
      <c r="CM479" s="138"/>
      <c r="CN479" s="138"/>
      <c r="CO479" s="140"/>
      <c r="CP479" s="90"/>
    </row>
    <row r="480" ht="15" hidden="1" spans="1:94">
      <c r="A480" s="97">
        <v>710</v>
      </c>
      <c r="B480" s="94" t="s">
        <v>6264</v>
      </c>
      <c r="C480" s="99" t="s">
        <v>6265</v>
      </c>
      <c r="D480" s="111" t="s">
        <v>111</v>
      </c>
      <c r="E480" s="137"/>
      <c r="F480" s="137"/>
      <c r="G480" s="137"/>
      <c r="H480" s="145"/>
      <c r="I480" s="96"/>
      <c r="J480" s="105"/>
      <c r="K480" s="106"/>
      <c r="L480" s="107" t="str">
        <f>_xlfn.IFNA(VLOOKUP(B480,'[1]CDM Patients Data'!$B$389:$O$5000,7,FALSE),"")</f>
        <v>Lung</v>
      </c>
      <c r="M480" s="114" t="str">
        <f>_xlfn.IFNA(VLOOKUP(B480,'[1]CDM Patients Data'!$B$389:$O$5000,8,FALSE),"")</f>
        <v>Lower lobe, lung</v>
      </c>
      <c r="N480" s="114" t="str">
        <f>_xlfn.IFNA(VLOOKUP(B480,'[1]CDM Patients Data'!$B$389:$O$5000,9,FALSE),"")</f>
        <v>Adenocarcinoma, NOS</v>
      </c>
      <c r="O480" s="114" t="str">
        <f>_xlfn.IFNA(VLOOKUP(B480,'[1]CDM Patients Data'!$B$389:$O$5000,10,FALSE),"")</f>
        <v>Left</v>
      </c>
      <c r="P480" s="106"/>
      <c r="Q480" s="136"/>
      <c r="R480" s="96" t="s">
        <v>79</v>
      </c>
      <c r="S480" s="137"/>
      <c r="T480" s="137"/>
      <c r="U480" s="137"/>
      <c r="V480" s="149"/>
      <c r="W480" s="118" t="s">
        <v>80</v>
      </c>
      <c r="X480" s="119">
        <v>71944676</v>
      </c>
      <c r="Y480" s="118">
        <f t="shared" si="26"/>
        <v>21.5834028</v>
      </c>
      <c r="Z480" s="125"/>
      <c r="AA480" s="122" t="s">
        <v>81</v>
      </c>
      <c r="AB480" s="122" t="s">
        <v>6266</v>
      </c>
      <c r="AC480" s="122" t="s">
        <v>521</v>
      </c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>
        <v>2.36</v>
      </c>
      <c r="AS480" s="125">
        <v>8.16</v>
      </c>
      <c r="AT480" s="125" t="str">
        <f t="shared" si="24"/>
        <v>LOW</v>
      </c>
      <c r="AU480" s="125" t="str">
        <f t="shared" si="25"/>
        <v>MSS</v>
      </c>
      <c r="AV480" s="125"/>
      <c r="AW480" s="131"/>
      <c r="AX480" s="136"/>
      <c r="AY480" s="137"/>
      <c r="AZ480" s="137"/>
      <c r="BA480" s="151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  <c r="BL480" s="131"/>
      <c r="BM480" s="136"/>
      <c r="BN480" s="137"/>
      <c r="BO480" s="137"/>
      <c r="BP480" s="169"/>
      <c r="BQ480" s="138"/>
      <c r="BR480" s="138"/>
      <c r="BS480" s="138"/>
      <c r="BT480" s="138"/>
      <c r="BU480" s="138"/>
      <c r="BV480" s="138"/>
      <c r="BW480" s="138"/>
      <c r="BX480" s="138"/>
      <c r="BY480" s="138"/>
      <c r="BZ480" s="138"/>
      <c r="CA480" s="138"/>
      <c r="CB480" s="138"/>
      <c r="CC480" s="135"/>
      <c r="CD480" s="136"/>
      <c r="CE480" s="137"/>
      <c r="CF480" s="137"/>
      <c r="CG480" s="138" t="s">
        <v>80</v>
      </c>
      <c r="CH480" s="138"/>
      <c r="CI480" s="138"/>
      <c r="CJ480" s="138"/>
      <c r="CK480" s="138"/>
      <c r="CL480" s="138"/>
      <c r="CM480" s="138"/>
      <c r="CN480" s="138"/>
      <c r="CO480" s="140"/>
      <c r="CP480" s="90"/>
    </row>
    <row r="481" ht="15" hidden="1" spans="1:94">
      <c r="A481" s="97">
        <v>711</v>
      </c>
      <c r="B481" s="97" t="s">
        <v>6267</v>
      </c>
      <c r="C481" s="97" t="s">
        <v>6268</v>
      </c>
      <c r="D481" s="111" t="s">
        <v>71</v>
      </c>
      <c r="E481" s="137"/>
      <c r="F481" s="137"/>
      <c r="G481" s="137"/>
      <c r="H481" s="145"/>
      <c r="I481" s="96"/>
      <c r="J481" s="105"/>
      <c r="K481" s="106"/>
      <c r="L481" s="107" t="str">
        <f>_xlfn.IFNA(VLOOKUP(B481,'[1]CDM Patients Data'!$B$389:$O$5000,7,FALSE),"")</f>
        <v>Thyroid gland</v>
      </c>
      <c r="M481" s="114">
        <f>_xlfn.IFNA(VLOOKUP(B481,'[1]CDM Patients Data'!$B$389:$O$5000,8,FALSE),"")</f>
        <v>0</v>
      </c>
      <c r="N481" s="114">
        <f>_xlfn.IFNA(VLOOKUP(B481,'[1]CDM Patients Data'!$B$389:$O$5000,9,FALSE),"")</f>
        <v>0</v>
      </c>
      <c r="O481" s="114">
        <f>_xlfn.IFNA(VLOOKUP(B481,'[1]CDM Patients Data'!$B$389:$O$5000,10,FALSE),"")</f>
        <v>0</v>
      </c>
      <c r="P481" s="106"/>
      <c r="Q481" s="136"/>
      <c r="R481" s="96" t="s">
        <v>79</v>
      </c>
      <c r="S481" s="137"/>
      <c r="T481" s="137"/>
      <c r="U481" s="137"/>
      <c r="V481" s="149"/>
      <c r="W481" s="118" t="s">
        <v>80</v>
      </c>
      <c r="X481" s="119">
        <v>67782359</v>
      </c>
      <c r="Y481" s="118">
        <f t="shared" si="26"/>
        <v>20.3347077</v>
      </c>
      <c r="Z481" s="125"/>
      <c r="AA481" s="122" t="s">
        <v>81</v>
      </c>
      <c r="AB481" s="122" t="s">
        <v>118</v>
      </c>
      <c r="AC481" s="122" t="s">
        <v>923</v>
      </c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>
        <v>12.72</v>
      </c>
      <c r="AS481" s="125">
        <v>10.56</v>
      </c>
      <c r="AT481" s="125" t="str">
        <f t="shared" si="24"/>
        <v>LOW</v>
      </c>
      <c r="AU481" s="125" t="str">
        <f t="shared" si="25"/>
        <v>MSS</v>
      </c>
      <c r="AV481" s="125"/>
      <c r="AW481" s="131"/>
      <c r="AX481" s="136"/>
      <c r="AY481" s="137"/>
      <c r="AZ481" s="137"/>
      <c r="BA481" s="151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  <c r="BL481" s="131"/>
      <c r="BM481" s="136"/>
      <c r="BN481" s="137"/>
      <c r="BO481" s="137"/>
      <c r="BP481" s="169"/>
      <c r="BQ481" s="138"/>
      <c r="BR481" s="138"/>
      <c r="BS481" s="138"/>
      <c r="BT481" s="138"/>
      <c r="BU481" s="138"/>
      <c r="BV481" s="138"/>
      <c r="BW481" s="138"/>
      <c r="BX481" s="138"/>
      <c r="BY481" s="138"/>
      <c r="BZ481" s="138"/>
      <c r="CA481" s="138"/>
      <c r="CB481" s="138"/>
      <c r="CC481" s="135"/>
      <c r="CD481" s="136"/>
      <c r="CE481" s="137"/>
      <c r="CF481" s="137"/>
      <c r="CG481" s="138" t="s">
        <v>5382</v>
      </c>
      <c r="CH481" s="138"/>
      <c r="CI481" s="138"/>
      <c r="CJ481" s="138"/>
      <c r="CK481" s="138"/>
      <c r="CL481" s="138"/>
      <c r="CM481" s="138"/>
      <c r="CN481" s="138"/>
      <c r="CO481" s="140"/>
      <c r="CP481" s="90"/>
    </row>
    <row r="482" ht="15" hidden="1" spans="1:94">
      <c r="A482" s="97">
        <v>712</v>
      </c>
      <c r="B482" s="97" t="s">
        <v>6269</v>
      </c>
      <c r="C482" s="97" t="s">
        <v>6270</v>
      </c>
      <c r="D482" s="111" t="s">
        <v>99</v>
      </c>
      <c r="E482" s="137"/>
      <c r="F482" s="137"/>
      <c r="G482" s="137"/>
      <c r="H482" s="145"/>
      <c r="I482" s="96"/>
      <c r="J482" s="105"/>
      <c r="K482" s="106"/>
      <c r="L482" s="107" t="str">
        <f>_xlfn.IFNA(VLOOKUP(B482,'[1]CDM Patients Data'!$B$389:$O$5000,7,FALSE),"")</f>
        <v>Ovary</v>
      </c>
      <c r="M482" s="114">
        <f>_xlfn.IFNA(VLOOKUP(B482,'[1]CDM Patients Data'!$B$389:$O$5000,8,FALSE),"")</f>
        <v>0</v>
      </c>
      <c r="N482" s="114">
        <f>_xlfn.IFNA(VLOOKUP(B482,'[1]CDM Patients Data'!$B$389:$O$5000,9,FALSE),"")</f>
        <v>0</v>
      </c>
      <c r="O482" s="114">
        <f>_xlfn.IFNA(VLOOKUP(B482,'[1]CDM Patients Data'!$B$389:$O$5000,10,FALSE),"")</f>
        <v>0</v>
      </c>
      <c r="P482" s="106"/>
      <c r="Q482" s="136"/>
      <c r="R482" s="96" t="s">
        <v>79</v>
      </c>
      <c r="S482" s="137"/>
      <c r="T482" s="137"/>
      <c r="U482" s="137"/>
      <c r="V482" s="149"/>
      <c r="W482" s="118" t="s">
        <v>80</v>
      </c>
      <c r="X482" s="119">
        <v>19709549</v>
      </c>
      <c r="Y482" s="118">
        <f t="shared" si="26"/>
        <v>5.9128647</v>
      </c>
      <c r="Z482" s="125"/>
      <c r="AA482" s="122" t="s">
        <v>94</v>
      </c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>
        <v>13.01</v>
      </c>
      <c r="AS482" s="125">
        <v>9.54</v>
      </c>
      <c r="AT482" s="125" t="str">
        <f t="shared" si="24"/>
        <v>LOW</v>
      </c>
      <c r="AU482" s="125" t="str">
        <f t="shared" si="25"/>
        <v>MSS</v>
      </c>
      <c r="AV482" s="125"/>
      <c r="AW482" s="131"/>
      <c r="AX482" s="136"/>
      <c r="AY482" s="137"/>
      <c r="AZ482" s="137"/>
      <c r="BA482" s="151"/>
      <c r="BB482" s="125"/>
      <c r="BC482" s="125"/>
      <c r="BD482" s="125"/>
      <c r="BE482" s="125"/>
      <c r="BF482" s="122" t="s">
        <v>82</v>
      </c>
      <c r="BG482" s="125"/>
      <c r="BH482" s="125"/>
      <c r="BI482" s="125"/>
      <c r="BJ482" s="125"/>
      <c r="BK482" s="125"/>
      <c r="BL482" s="131"/>
      <c r="BM482" s="136"/>
      <c r="BN482" s="137"/>
      <c r="BO482" s="137"/>
      <c r="BP482" s="169"/>
      <c r="BQ482" s="138"/>
      <c r="BR482" s="138"/>
      <c r="BS482" s="138"/>
      <c r="BT482" s="138"/>
      <c r="BU482" s="138"/>
      <c r="BV482" s="138"/>
      <c r="BW482" s="138"/>
      <c r="BX482" s="138"/>
      <c r="BY482" s="138"/>
      <c r="BZ482" s="138"/>
      <c r="CA482" s="138"/>
      <c r="CB482" s="138"/>
      <c r="CC482" s="135"/>
      <c r="CD482" s="136"/>
      <c r="CE482" s="137"/>
      <c r="CF482" s="137"/>
      <c r="CG482" s="138"/>
      <c r="CH482" s="138"/>
      <c r="CI482" s="138"/>
      <c r="CJ482" s="138"/>
      <c r="CK482" s="138"/>
      <c r="CL482" s="138"/>
      <c r="CM482" s="138"/>
      <c r="CN482" s="138"/>
      <c r="CO482" s="140"/>
      <c r="CP482" s="90"/>
    </row>
    <row r="483" ht="15" hidden="1" spans="1:94">
      <c r="A483" s="97">
        <v>713</v>
      </c>
      <c r="B483" s="97" t="s">
        <v>6271</v>
      </c>
      <c r="C483" s="97" t="s">
        <v>6272</v>
      </c>
      <c r="D483" s="111" t="s">
        <v>111</v>
      </c>
      <c r="E483" s="137"/>
      <c r="F483" s="137"/>
      <c r="G483" s="137"/>
      <c r="H483" s="145"/>
      <c r="I483" s="96"/>
      <c r="J483" s="105"/>
      <c r="K483" s="106"/>
      <c r="L483" s="107" t="str">
        <f>_xlfn.IFNA(VLOOKUP(B483,'[1]CDM Patients Data'!$B$389:$O$5000,7,FALSE),"")</f>
        <v>Lung</v>
      </c>
      <c r="M483" s="114" t="str">
        <f>_xlfn.IFNA(VLOOKUP(B483,'[1]CDM Patients Data'!$B$389:$O$5000,8,FALSE),"")</f>
        <v>Lower lobe, lung</v>
      </c>
      <c r="N483" s="114" t="str">
        <f>_xlfn.IFNA(VLOOKUP(B483,'[1]CDM Patients Data'!$B$389:$O$5000,9,FALSE),"")</f>
        <v>Adenocarcinoma, NOS</v>
      </c>
      <c r="O483" s="114" t="str">
        <f>_xlfn.IFNA(VLOOKUP(B483,'[1]CDM Patients Data'!$B$389:$O$5000,10,FALSE),"")</f>
        <v>Right</v>
      </c>
      <c r="P483" s="106"/>
      <c r="Q483" s="136"/>
      <c r="R483" s="96"/>
      <c r="S483" s="137"/>
      <c r="T483" s="137"/>
      <c r="U483" s="137"/>
      <c r="V483" s="149"/>
      <c r="W483" s="118"/>
      <c r="X483" s="119"/>
      <c r="Y483" s="118">
        <f t="shared" si="26"/>
        <v>0</v>
      </c>
      <c r="Z483" s="125"/>
      <c r="AA483" s="123" t="s">
        <v>4941</v>
      </c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 t="str">
        <f t="shared" si="24"/>
        <v>NA</v>
      </c>
      <c r="AU483" s="125" t="str">
        <f t="shared" si="25"/>
        <v>NA</v>
      </c>
      <c r="AV483" s="125"/>
      <c r="AW483" s="131"/>
      <c r="AX483" s="136"/>
      <c r="AY483" s="137"/>
      <c r="AZ483" s="137"/>
      <c r="BA483" s="151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  <c r="BL483" s="131"/>
      <c r="BM483" s="136"/>
      <c r="BN483" s="137"/>
      <c r="BO483" s="137"/>
      <c r="BP483" s="169"/>
      <c r="BQ483" s="138"/>
      <c r="BR483" s="138"/>
      <c r="BS483" s="138"/>
      <c r="BT483" s="138"/>
      <c r="BU483" s="138"/>
      <c r="BV483" s="138"/>
      <c r="BW483" s="138"/>
      <c r="BX483" s="138"/>
      <c r="BY483" s="138"/>
      <c r="BZ483" s="138"/>
      <c r="CA483" s="138"/>
      <c r="CB483" s="138"/>
      <c r="CC483" s="135"/>
      <c r="CD483" s="136"/>
      <c r="CE483" s="137"/>
      <c r="CF483" s="137"/>
      <c r="CG483" s="138"/>
      <c r="CH483" s="138"/>
      <c r="CI483" s="138"/>
      <c r="CJ483" s="138"/>
      <c r="CK483" s="138"/>
      <c r="CL483" s="138"/>
      <c r="CM483" s="138"/>
      <c r="CN483" s="138"/>
      <c r="CO483" s="140"/>
      <c r="CP483" s="90"/>
    </row>
    <row r="484" ht="15" hidden="1" spans="1:94">
      <c r="A484" s="97">
        <v>714</v>
      </c>
      <c r="B484" s="97" t="s">
        <v>6273</v>
      </c>
      <c r="C484" s="94" t="s">
        <v>6274</v>
      </c>
      <c r="D484" s="111" t="s">
        <v>111</v>
      </c>
      <c r="E484" s="137"/>
      <c r="F484" s="137"/>
      <c r="G484" s="137"/>
      <c r="H484" s="145"/>
      <c r="I484" s="96"/>
      <c r="J484" s="105"/>
      <c r="K484" s="106"/>
      <c r="L484" s="107" t="str">
        <f>_xlfn.IFNA(VLOOKUP(B484,'[1]CDM Patients Data'!$B$389:$O$5000,7,FALSE),"")</f>
        <v>(pancreaticobiliary/gallbladder origin)</v>
      </c>
      <c r="M484" s="114">
        <f>_xlfn.IFNA(VLOOKUP(B484,'[1]CDM Patients Data'!$B$389:$O$5000,8,FALSE),"")</f>
        <v>0</v>
      </c>
      <c r="N484" s="114">
        <f>_xlfn.IFNA(VLOOKUP(B484,'[1]CDM Patients Data'!$B$389:$O$5000,9,FALSE),"")</f>
        <v>0</v>
      </c>
      <c r="O484" s="114">
        <f>_xlfn.IFNA(VLOOKUP(B484,'[1]CDM Patients Data'!$B$389:$O$5000,10,FALSE),"")</f>
        <v>0</v>
      </c>
      <c r="P484" s="106"/>
      <c r="Q484" s="136"/>
      <c r="R484" s="96" t="s">
        <v>79</v>
      </c>
      <c r="S484" s="137"/>
      <c r="T484" s="137"/>
      <c r="U484" s="137"/>
      <c r="V484" s="149"/>
      <c r="W484" s="118" t="s">
        <v>80</v>
      </c>
      <c r="X484" s="119">
        <v>126623843</v>
      </c>
      <c r="Y484" s="118">
        <f t="shared" si="26"/>
        <v>37.9871529</v>
      </c>
      <c r="Z484" s="125"/>
      <c r="AA484" s="122" t="s">
        <v>81</v>
      </c>
      <c r="AB484" s="122" t="s">
        <v>118</v>
      </c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 t="str">
        <f t="shared" si="24"/>
        <v>NA</v>
      </c>
      <c r="AU484" s="125" t="str">
        <f t="shared" si="25"/>
        <v>NA</v>
      </c>
      <c r="AV484" s="125"/>
      <c r="AW484" s="131"/>
      <c r="AX484" s="136"/>
      <c r="AY484" s="137"/>
      <c r="AZ484" s="137"/>
      <c r="BA484" s="151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  <c r="BL484" s="131"/>
      <c r="BM484" s="136"/>
      <c r="BN484" s="137"/>
      <c r="BO484" s="137"/>
      <c r="BP484" s="169"/>
      <c r="BQ484" s="138"/>
      <c r="BR484" s="138"/>
      <c r="BS484" s="138"/>
      <c r="BT484" s="138"/>
      <c r="BU484" s="138"/>
      <c r="BV484" s="138"/>
      <c r="BW484" s="138"/>
      <c r="BX484" s="138"/>
      <c r="BY484" s="138"/>
      <c r="BZ484" s="138"/>
      <c r="CA484" s="138"/>
      <c r="CB484" s="138"/>
      <c r="CC484" s="135"/>
      <c r="CD484" s="136"/>
      <c r="CE484" s="137"/>
      <c r="CF484" s="137"/>
      <c r="CG484" s="138" t="s">
        <v>80</v>
      </c>
      <c r="CH484" s="138"/>
      <c r="CI484" s="138"/>
      <c r="CJ484" s="138"/>
      <c r="CK484" s="138"/>
      <c r="CL484" s="138"/>
      <c r="CM484" s="138"/>
      <c r="CN484" s="138"/>
      <c r="CO484" s="140"/>
      <c r="CP484" s="90"/>
    </row>
    <row r="485" ht="15" hidden="1" spans="1:94">
      <c r="A485" s="97">
        <v>715</v>
      </c>
      <c r="B485" s="97" t="s">
        <v>6275</v>
      </c>
      <c r="C485" s="94" t="s">
        <v>6276</v>
      </c>
      <c r="D485" s="111" t="s">
        <v>99</v>
      </c>
      <c r="E485" s="137"/>
      <c r="F485" s="137"/>
      <c r="G485" s="137"/>
      <c r="H485" s="145"/>
      <c r="I485" s="96"/>
      <c r="J485" s="105"/>
      <c r="K485" s="106"/>
      <c r="L485" s="107" t="str">
        <f>_xlfn.IFNA(VLOOKUP(B485,'[1]CDM Patients Data'!$B$389:$O$5000,7,FALSE),"")</f>
        <v>Colon &amp; Rectum</v>
      </c>
      <c r="M485" s="114">
        <f>_xlfn.IFNA(VLOOKUP(B485,'[1]CDM Patients Data'!$B$389:$O$5000,8,FALSE),"")</f>
        <v>0</v>
      </c>
      <c r="N485" s="114">
        <f>_xlfn.IFNA(VLOOKUP(B485,'[1]CDM Patients Data'!$B$389:$O$5000,9,FALSE),"")</f>
        <v>0</v>
      </c>
      <c r="O485" s="114">
        <f>_xlfn.IFNA(VLOOKUP(B485,'[1]CDM Patients Data'!$B$389:$O$5000,10,FALSE),"")</f>
        <v>0</v>
      </c>
      <c r="P485" s="106"/>
      <c r="Q485" s="136"/>
      <c r="R485" s="96" t="s">
        <v>79</v>
      </c>
      <c r="S485" s="137"/>
      <c r="T485" s="137"/>
      <c r="U485" s="137"/>
      <c r="V485" s="149"/>
      <c r="W485" s="118" t="s">
        <v>80</v>
      </c>
      <c r="X485" s="119">
        <v>48537796</v>
      </c>
      <c r="Y485" s="118">
        <f t="shared" si="26"/>
        <v>14.5613388</v>
      </c>
      <c r="Z485" s="125"/>
      <c r="AA485" s="122" t="s">
        <v>81</v>
      </c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>
        <v>5.2</v>
      </c>
      <c r="AS485" s="125">
        <v>11.88</v>
      </c>
      <c r="AT485" s="125" t="str">
        <f t="shared" si="24"/>
        <v>LOW</v>
      </c>
      <c r="AU485" s="125" t="str">
        <f t="shared" si="25"/>
        <v>MSS</v>
      </c>
      <c r="AV485" s="125"/>
      <c r="AW485" s="131"/>
      <c r="AX485" s="136"/>
      <c r="AY485" s="137"/>
      <c r="AZ485" s="137"/>
      <c r="BA485" s="151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  <c r="BL485" s="131"/>
      <c r="BM485" s="136"/>
      <c r="BN485" s="137"/>
      <c r="BO485" s="137"/>
      <c r="BP485" s="169"/>
      <c r="BQ485" s="138"/>
      <c r="BR485" s="138"/>
      <c r="BS485" s="138"/>
      <c r="BT485" s="138"/>
      <c r="BU485" s="138"/>
      <c r="BV485" s="138"/>
      <c r="BW485" s="138"/>
      <c r="BX485" s="138"/>
      <c r="BY485" s="138"/>
      <c r="BZ485" s="138"/>
      <c r="CA485" s="138"/>
      <c r="CB485" s="138"/>
      <c r="CC485" s="135"/>
      <c r="CD485" s="136"/>
      <c r="CE485" s="137"/>
      <c r="CF485" s="137"/>
      <c r="CG485" s="138" t="s">
        <v>5382</v>
      </c>
      <c r="CH485" s="138"/>
      <c r="CI485" s="138"/>
      <c r="CJ485" s="138"/>
      <c r="CK485" s="138"/>
      <c r="CL485" s="138"/>
      <c r="CM485" s="138"/>
      <c r="CN485" s="138"/>
      <c r="CO485" s="140"/>
      <c r="CP485" s="90"/>
    </row>
    <row r="486" ht="15" hidden="1" spans="1:94">
      <c r="A486" s="97">
        <v>716</v>
      </c>
      <c r="B486" s="97" t="s">
        <v>6277</v>
      </c>
      <c r="C486" s="94" t="s">
        <v>6278</v>
      </c>
      <c r="D486" s="111" t="s">
        <v>71</v>
      </c>
      <c r="E486" s="137"/>
      <c r="F486" s="137"/>
      <c r="G486" s="137"/>
      <c r="H486" s="145"/>
      <c r="I486" s="96"/>
      <c r="J486" s="105"/>
      <c r="K486" s="106"/>
      <c r="L486" s="107" t="str">
        <f>_xlfn.IFNA(VLOOKUP(B486,'[1]CDM Patients Data'!$B$389:$O$5000,7,FALSE),"")</f>
        <v>Colon</v>
      </c>
      <c r="M486" s="114">
        <f>_xlfn.IFNA(VLOOKUP(B486,'[1]CDM Patients Data'!$B$389:$O$5000,8,FALSE),"")</f>
        <v>0</v>
      </c>
      <c r="N486" s="114">
        <f>_xlfn.IFNA(VLOOKUP(B486,'[1]CDM Patients Data'!$B$389:$O$5000,9,FALSE),"")</f>
        <v>0</v>
      </c>
      <c r="O486" s="114">
        <f>_xlfn.IFNA(VLOOKUP(B486,'[1]CDM Patients Data'!$B$389:$O$5000,10,FALSE),"")</f>
        <v>0</v>
      </c>
      <c r="P486" s="106"/>
      <c r="Q486" s="136"/>
      <c r="R486" s="96" t="s">
        <v>79</v>
      </c>
      <c r="S486" s="137"/>
      <c r="T486" s="137"/>
      <c r="U486" s="137"/>
      <c r="V486" s="149"/>
      <c r="W486" s="118" t="s">
        <v>80</v>
      </c>
      <c r="X486" s="119">
        <v>61114906</v>
      </c>
      <c r="Y486" s="118">
        <f t="shared" si="26"/>
        <v>18.3344718</v>
      </c>
      <c r="Z486" s="125"/>
      <c r="AA486" s="122" t="s">
        <v>81</v>
      </c>
      <c r="AB486" s="122" t="s">
        <v>279</v>
      </c>
      <c r="AC486" s="122" t="s">
        <v>118</v>
      </c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 t="str">
        <f t="shared" si="24"/>
        <v>NA</v>
      </c>
      <c r="AU486" s="125" t="str">
        <f t="shared" si="25"/>
        <v>NA</v>
      </c>
      <c r="AV486" s="125"/>
      <c r="AW486" s="131"/>
      <c r="AX486" s="136"/>
      <c r="AY486" s="137"/>
      <c r="AZ486" s="137"/>
      <c r="BA486" s="151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  <c r="BL486" s="131"/>
      <c r="BM486" s="136"/>
      <c r="BN486" s="137"/>
      <c r="BO486" s="137"/>
      <c r="BP486" s="169"/>
      <c r="BQ486" s="138"/>
      <c r="BR486" s="138"/>
      <c r="BS486" s="138"/>
      <c r="BT486" s="138"/>
      <c r="BU486" s="138"/>
      <c r="BV486" s="138"/>
      <c r="BW486" s="138"/>
      <c r="BX486" s="138"/>
      <c r="BY486" s="138"/>
      <c r="BZ486" s="138"/>
      <c r="CA486" s="138"/>
      <c r="CB486" s="138"/>
      <c r="CC486" s="135"/>
      <c r="CD486" s="136"/>
      <c r="CE486" s="137"/>
      <c r="CF486" s="137"/>
      <c r="CG486" s="138" t="s">
        <v>5382</v>
      </c>
      <c r="CH486" s="138"/>
      <c r="CI486" s="138"/>
      <c r="CJ486" s="138"/>
      <c r="CK486" s="138"/>
      <c r="CL486" s="138"/>
      <c r="CM486" s="138"/>
      <c r="CN486" s="138"/>
      <c r="CO486" s="140"/>
      <c r="CP486" s="90"/>
    </row>
    <row r="487" ht="15" hidden="1" spans="1:94">
      <c r="A487" s="97">
        <v>717</v>
      </c>
      <c r="B487" s="97" t="s">
        <v>6279</v>
      </c>
      <c r="C487" s="94" t="s">
        <v>6280</v>
      </c>
      <c r="D487" s="111" t="s">
        <v>71</v>
      </c>
      <c r="E487" s="137"/>
      <c r="F487" s="137"/>
      <c r="G487" s="137"/>
      <c r="H487" s="145"/>
      <c r="I487" s="96"/>
      <c r="J487" s="105"/>
      <c r="K487" s="106"/>
      <c r="L487" s="107" t="str">
        <f>_xlfn.IFNA(VLOOKUP(B487,'[1]CDM Patients Data'!$B$389:$O$5000,7,FALSE),"")</f>
        <v>Kidney</v>
      </c>
      <c r="M487" s="114">
        <f>_xlfn.IFNA(VLOOKUP(B487,'[1]CDM Patients Data'!$B$389:$O$5000,8,FALSE),"")</f>
        <v>0</v>
      </c>
      <c r="N487" s="114">
        <f>_xlfn.IFNA(VLOOKUP(B487,'[1]CDM Patients Data'!$B$389:$O$5000,9,FALSE),"")</f>
        <v>0</v>
      </c>
      <c r="O487" s="114">
        <f>_xlfn.IFNA(VLOOKUP(B487,'[1]CDM Patients Data'!$B$389:$O$5000,10,FALSE),"")</f>
        <v>0</v>
      </c>
      <c r="P487" s="106"/>
      <c r="Q487" s="136"/>
      <c r="R487" s="96" t="s">
        <v>79</v>
      </c>
      <c r="S487" s="137"/>
      <c r="T487" s="137"/>
      <c r="U487" s="137"/>
      <c r="V487" s="149"/>
      <c r="W487" s="118" t="s">
        <v>80</v>
      </c>
      <c r="X487" s="119">
        <v>55263185</v>
      </c>
      <c r="Y487" s="118">
        <f t="shared" si="26"/>
        <v>16.5789555</v>
      </c>
      <c r="Z487" s="125"/>
      <c r="AA487" s="122" t="s">
        <v>81</v>
      </c>
      <c r="AB487" s="122" t="s">
        <v>4945</v>
      </c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>
        <v>7.93</v>
      </c>
      <c r="AS487" s="125">
        <v>10.24</v>
      </c>
      <c r="AT487" s="125" t="str">
        <f t="shared" si="24"/>
        <v>LOW</v>
      </c>
      <c r="AU487" s="125" t="str">
        <f t="shared" si="25"/>
        <v>MSS</v>
      </c>
      <c r="AV487" s="125"/>
      <c r="AW487" s="131"/>
      <c r="AX487" s="136"/>
      <c r="AY487" s="137"/>
      <c r="AZ487" s="137"/>
      <c r="BA487" s="151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  <c r="BL487" s="131"/>
      <c r="BM487" s="136"/>
      <c r="BN487" s="137"/>
      <c r="BO487" s="137"/>
      <c r="BP487" s="169"/>
      <c r="BQ487" s="138"/>
      <c r="BR487" s="138"/>
      <c r="BS487" s="138"/>
      <c r="BT487" s="138"/>
      <c r="BU487" s="138"/>
      <c r="BV487" s="138"/>
      <c r="BW487" s="138"/>
      <c r="BX487" s="138"/>
      <c r="BY487" s="138"/>
      <c r="BZ487" s="138"/>
      <c r="CA487" s="138"/>
      <c r="CB487" s="138"/>
      <c r="CC487" s="135"/>
      <c r="CD487" s="136"/>
      <c r="CE487" s="137"/>
      <c r="CF487" s="137"/>
      <c r="CG487" s="138" t="s">
        <v>5382</v>
      </c>
      <c r="CH487" s="138"/>
      <c r="CI487" s="138"/>
      <c r="CJ487" s="138"/>
      <c r="CK487" s="138"/>
      <c r="CL487" s="138"/>
      <c r="CM487" s="138"/>
      <c r="CN487" s="138"/>
      <c r="CO487" s="140"/>
      <c r="CP487" s="90"/>
    </row>
    <row r="488" ht="15" hidden="1" spans="1:94">
      <c r="A488" s="97">
        <v>718</v>
      </c>
      <c r="B488" s="97" t="s">
        <v>6281</v>
      </c>
      <c r="C488" s="97" t="s">
        <v>6282</v>
      </c>
      <c r="D488" s="111" t="s">
        <v>71</v>
      </c>
      <c r="E488" s="137"/>
      <c r="F488" s="137"/>
      <c r="G488" s="137"/>
      <c r="H488" s="145"/>
      <c r="I488" s="96"/>
      <c r="J488" s="105"/>
      <c r="K488" s="106"/>
      <c r="L488" s="107" t="str">
        <f>_xlfn.IFNA(VLOOKUP(B488,'[1]CDM Patients Data'!$B$389:$O$5000,7,FALSE),"")</f>
        <v>Larynx</v>
      </c>
      <c r="M488" s="114">
        <f>_xlfn.IFNA(VLOOKUP(B488,'[1]CDM Patients Data'!$B$389:$O$5000,8,FALSE),"")</f>
        <v>0</v>
      </c>
      <c r="N488" s="114">
        <f>_xlfn.IFNA(VLOOKUP(B488,'[1]CDM Patients Data'!$B$389:$O$5000,9,FALSE),"")</f>
        <v>0</v>
      </c>
      <c r="O488" s="114">
        <f>_xlfn.IFNA(VLOOKUP(B488,'[1]CDM Patients Data'!$B$389:$O$5000,10,FALSE),"")</f>
        <v>0</v>
      </c>
      <c r="P488" s="106"/>
      <c r="Q488" s="136"/>
      <c r="R488" s="96" t="s">
        <v>79</v>
      </c>
      <c r="S488" s="137"/>
      <c r="T488" s="137"/>
      <c r="U488" s="137"/>
      <c r="V488" s="149"/>
      <c r="W488" s="118" t="s">
        <v>80</v>
      </c>
      <c r="X488" s="119">
        <v>76495257</v>
      </c>
      <c r="Y488" s="118">
        <f t="shared" si="26"/>
        <v>22.9485771</v>
      </c>
      <c r="Z488" s="125"/>
      <c r="AA488" s="122" t="s">
        <v>81</v>
      </c>
      <c r="AB488" s="122" t="s">
        <v>118</v>
      </c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>
        <v>4.14</v>
      </c>
      <c r="AS488" s="125">
        <v>10.09</v>
      </c>
      <c r="AT488" s="125" t="str">
        <f t="shared" si="24"/>
        <v>LOW</v>
      </c>
      <c r="AU488" s="125" t="str">
        <f t="shared" si="25"/>
        <v>MSS</v>
      </c>
      <c r="AV488" s="125"/>
      <c r="AW488" s="131"/>
      <c r="AX488" s="136"/>
      <c r="AY488" s="137"/>
      <c r="AZ488" s="137"/>
      <c r="BA488" s="151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31"/>
      <c r="BM488" s="136"/>
      <c r="BN488" s="137"/>
      <c r="BO488" s="137"/>
      <c r="BP488" s="169"/>
      <c r="BQ488" s="138"/>
      <c r="BR488" s="138"/>
      <c r="BS488" s="138"/>
      <c r="BT488" s="138"/>
      <c r="BU488" s="138"/>
      <c r="BV488" s="138"/>
      <c r="BW488" s="138"/>
      <c r="BX488" s="138"/>
      <c r="BY488" s="138"/>
      <c r="BZ488" s="138"/>
      <c r="CA488" s="138"/>
      <c r="CB488" s="138"/>
      <c r="CC488" s="135"/>
      <c r="CD488" s="136"/>
      <c r="CE488" s="137"/>
      <c r="CF488" s="137"/>
      <c r="CG488" s="138" t="s">
        <v>5382</v>
      </c>
      <c r="CH488" s="138"/>
      <c r="CI488" s="138"/>
      <c r="CJ488" s="138"/>
      <c r="CK488" s="138"/>
      <c r="CL488" s="138"/>
      <c r="CM488" s="138"/>
      <c r="CN488" s="138"/>
      <c r="CO488" s="140"/>
      <c r="CP488" s="90"/>
    </row>
    <row r="489" ht="15" spans="1:94">
      <c r="A489" s="97">
        <v>719</v>
      </c>
      <c r="B489" s="97" t="s">
        <v>6283</v>
      </c>
      <c r="C489" s="97" t="s">
        <v>6284</v>
      </c>
      <c r="D489" s="111" t="s">
        <v>71</v>
      </c>
      <c r="E489" s="137"/>
      <c r="F489" s="137"/>
      <c r="G489" s="137"/>
      <c r="H489" s="145"/>
      <c r="I489" s="96" t="s">
        <v>6285</v>
      </c>
      <c r="J489" s="105"/>
      <c r="K489" s="106"/>
      <c r="L489" s="107" t="str">
        <f>_xlfn.IFNA(VLOOKUP(B489,'[1]CDM Patients Data'!$B$389:$O$5000,7,FALSE),"")</f>
        <v>Ovary</v>
      </c>
      <c r="M489" s="114">
        <f>_xlfn.IFNA(VLOOKUP(B489,'[1]CDM Patients Data'!$B$389:$O$5000,8,FALSE),"")</f>
        <v>0</v>
      </c>
      <c r="N489" s="114">
        <f>_xlfn.IFNA(VLOOKUP(B489,'[1]CDM Patients Data'!$B$389:$O$5000,9,FALSE),"")</f>
        <v>0</v>
      </c>
      <c r="O489" s="114">
        <f>_xlfn.IFNA(VLOOKUP(B489,'[1]CDM Patients Data'!$B$389:$O$5000,10,FALSE),"")</f>
        <v>0</v>
      </c>
      <c r="P489" s="106"/>
      <c r="Q489" s="136"/>
      <c r="R489" s="96" t="s">
        <v>79</v>
      </c>
      <c r="S489" s="137"/>
      <c r="T489" s="137"/>
      <c r="U489" s="137"/>
      <c r="V489" s="149"/>
      <c r="W489" s="118" t="s">
        <v>80</v>
      </c>
      <c r="X489" s="119">
        <v>36437408</v>
      </c>
      <c r="Y489" s="118">
        <f t="shared" si="26"/>
        <v>10.9312224</v>
      </c>
      <c r="Z489" s="125"/>
      <c r="AA489" s="122" t="s">
        <v>81</v>
      </c>
      <c r="AB489" s="122" t="s">
        <v>118</v>
      </c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>
        <v>12.96</v>
      </c>
      <c r="AS489" s="125">
        <v>9.58</v>
      </c>
      <c r="AT489" s="125" t="str">
        <f t="shared" si="24"/>
        <v>LOW</v>
      </c>
      <c r="AU489" s="125" t="str">
        <f t="shared" si="25"/>
        <v>MSS</v>
      </c>
      <c r="AV489" s="125"/>
      <c r="AW489" s="131"/>
      <c r="AX489" s="136"/>
      <c r="AY489" s="137"/>
      <c r="AZ489" s="137"/>
      <c r="BA489" s="118" t="s">
        <v>80</v>
      </c>
      <c r="BB489" s="119">
        <v>60583449</v>
      </c>
      <c r="BC489" s="118">
        <f>BB489*2*150/10^9</f>
        <v>18.1750347</v>
      </c>
      <c r="BD489" s="125"/>
      <c r="BE489" s="125"/>
      <c r="BF489" s="125"/>
      <c r="BG489" s="125"/>
      <c r="BH489" s="125"/>
      <c r="BI489" s="125"/>
      <c r="BJ489" s="125"/>
      <c r="BK489" s="125"/>
      <c r="BL489" s="131"/>
      <c r="BM489" s="136"/>
      <c r="BN489" s="137"/>
      <c r="BO489" s="137"/>
      <c r="BP489" s="169"/>
      <c r="BQ489" s="138"/>
      <c r="BR489" s="138"/>
      <c r="BS489" s="138"/>
      <c r="BT489" s="138"/>
      <c r="BU489" s="138"/>
      <c r="BV489" s="138"/>
      <c r="BW489" s="138"/>
      <c r="BX489" s="138"/>
      <c r="BY489" s="138"/>
      <c r="BZ489" s="138"/>
      <c r="CA489" s="138"/>
      <c r="CB489" s="138"/>
      <c r="CC489" s="135"/>
      <c r="CD489" s="136"/>
      <c r="CE489" s="137"/>
      <c r="CF489" s="137"/>
      <c r="CG489" s="138" t="s">
        <v>5382</v>
      </c>
      <c r="CH489" s="138"/>
      <c r="CI489" s="138"/>
      <c r="CJ489" s="138"/>
      <c r="CK489" s="138"/>
      <c r="CL489" s="138"/>
      <c r="CM489" s="138"/>
      <c r="CN489" s="138"/>
      <c r="CO489" s="140"/>
      <c r="CP489" s="90"/>
    </row>
    <row r="490" ht="15" hidden="1" spans="1:94">
      <c r="A490" s="97">
        <v>721</v>
      </c>
      <c r="B490" s="97" t="s">
        <v>6286</v>
      </c>
      <c r="C490" s="97" t="s">
        <v>6287</v>
      </c>
      <c r="D490" s="111" t="s">
        <v>111</v>
      </c>
      <c r="E490" s="137"/>
      <c r="F490" s="137"/>
      <c r="G490" s="137"/>
      <c r="H490" s="145"/>
      <c r="I490" s="96"/>
      <c r="J490" s="105"/>
      <c r="K490" s="106"/>
      <c r="L490" s="107" t="str">
        <f>_xlfn.IFNA(VLOOKUP(B490,'[1]CDM Patients Data'!$B$389:$O$5000,7,FALSE),"")</f>
        <v>Lung</v>
      </c>
      <c r="M490" s="114" t="str">
        <f>_xlfn.IFNA(VLOOKUP(B490,'[1]CDM Patients Data'!$B$389:$O$5000,8,FALSE),"")</f>
        <v>Lower lobe, lung</v>
      </c>
      <c r="N490" s="114" t="str">
        <f>_xlfn.IFNA(VLOOKUP(B490,'[1]CDM Patients Data'!$B$389:$O$5000,9,FALSE),"")</f>
        <v>Adenocarcinoma, NOS</v>
      </c>
      <c r="O490" s="114" t="str">
        <f>_xlfn.IFNA(VLOOKUP(B490,'[1]CDM Patients Data'!$B$389:$O$5000,10,FALSE),"")</f>
        <v>Right</v>
      </c>
      <c r="P490" s="106"/>
      <c r="Q490" s="136"/>
      <c r="R490" s="96" t="s">
        <v>79</v>
      </c>
      <c r="S490" s="137"/>
      <c r="T490" s="137"/>
      <c r="U490" s="137"/>
      <c r="V490" s="149"/>
      <c r="W490" s="118" t="s">
        <v>80</v>
      </c>
      <c r="X490" s="119">
        <v>65153970</v>
      </c>
      <c r="Y490" s="118">
        <f t="shared" si="26"/>
        <v>19.546191</v>
      </c>
      <c r="Z490" s="125"/>
      <c r="AA490" s="122" t="s">
        <v>81</v>
      </c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 t="str">
        <f t="shared" si="24"/>
        <v>NA</v>
      </c>
      <c r="AU490" s="125" t="str">
        <f t="shared" si="25"/>
        <v>NA</v>
      </c>
      <c r="AV490" s="125"/>
      <c r="AW490" s="131"/>
      <c r="AX490" s="136"/>
      <c r="AY490" s="137"/>
      <c r="AZ490" s="137"/>
      <c r="BA490" s="151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  <c r="BL490" s="131"/>
      <c r="BM490" s="136"/>
      <c r="BN490" s="137"/>
      <c r="BO490" s="137"/>
      <c r="BP490" s="169"/>
      <c r="BQ490" s="138"/>
      <c r="BR490" s="138"/>
      <c r="BS490" s="138"/>
      <c r="BT490" s="138"/>
      <c r="BU490" s="138"/>
      <c r="BV490" s="138"/>
      <c r="BW490" s="138"/>
      <c r="BX490" s="138"/>
      <c r="BY490" s="138"/>
      <c r="BZ490" s="138"/>
      <c r="CA490" s="138"/>
      <c r="CB490" s="138"/>
      <c r="CC490" s="135"/>
      <c r="CD490" s="136"/>
      <c r="CE490" s="137"/>
      <c r="CF490" s="137"/>
      <c r="CG490" s="138" t="s">
        <v>80</v>
      </c>
      <c r="CH490" s="138"/>
      <c r="CI490" s="138"/>
      <c r="CJ490" s="138"/>
      <c r="CK490" s="138"/>
      <c r="CL490" s="152" t="s">
        <v>6288</v>
      </c>
      <c r="CM490" s="138"/>
      <c r="CN490" s="138"/>
      <c r="CO490" s="140"/>
      <c r="CP490" s="90"/>
    </row>
    <row r="491" ht="15" hidden="1" spans="1:94">
      <c r="A491" s="97">
        <v>722</v>
      </c>
      <c r="B491" s="97" t="s">
        <v>6289</v>
      </c>
      <c r="C491" s="97" t="s">
        <v>6290</v>
      </c>
      <c r="D491" s="111" t="s">
        <v>99</v>
      </c>
      <c r="E491" s="137"/>
      <c r="F491" s="137"/>
      <c r="G491" s="137"/>
      <c r="H491" s="145"/>
      <c r="I491" s="96"/>
      <c r="J491" s="105"/>
      <c r="K491" s="106"/>
      <c r="L491" s="107" t="str">
        <f>_xlfn.IFNA(VLOOKUP(B491,'[1]CDM Patients Data'!$B$389:$O$5000,7,FALSE),"")</f>
        <v>Breast</v>
      </c>
      <c r="M491" s="114">
        <f>_xlfn.IFNA(VLOOKUP(B491,'[1]CDM Patients Data'!$B$389:$O$5000,8,FALSE),"")</f>
        <v>0</v>
      </c>
      <c r="N491" s="114">
        <f>_xlfn.IFNA(VLOOKUP(B491,'[1]CDM Patients Data'!$B$389:$O$5000,9,FALSE),"")</f>
        <v>0</v>
      </c>
      <c r="O491" s="114">
        <f>_xlfn.IFNA(VLOOKUP(B491,'[1]CDM Patients Data'!$B$389:$O$5000,10,FALSE),"")</f>
        <v>0</v>
      </c>
      <c r="P491" s="106"/>
      <c r="Q491" s="136"/>
      <c r="R491" s="96" t="s">
        <v>79</v>
      </c>
      <c r="S491" s="137"/>
      <c r="T491" s="137"/>
      <c r="U491" s="137"/>
      <c r="V491" s="149"/>
      <c r="W491" s="118" t="s">
        <v>80</v>
      </c>
      <c r="X491" s="119">
        <v>36346998</v>
      </c>
      <c r="Y491" s="118">
        <f t="shared" si="26"/>
        <v>10.9040994</v>
      </c>
      <c r="Z491" s="125"/>
      <c r="AA491" s="122" t="s">
        <v>81</v>
      </c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>
        <v>10</v>
      </c>
      <c r="AS491" s="125">
        <v>10.47</v>
      </c>
      <c r="AT491" s="125" t="str">
        <f t="shared" si="24"/>
        <v>LOW</v>
      </c>
      <c r="AU491" s="125" t="str">
        <f t="shared" si="25"/>
        <v>MSS</v>
      </c>
      <c r="AV491" s="125"/>
      <c r="AW491" s="131"/>
      <c r="AX491" s="136"/>
      <c r="AY491" s="137"/>
      <c r="AZ491" s="137"/>
      <c r="BA491" s="151"/>
      <c r="BB491" s="125"/>
      <c r="BC491" s="125"/>
      <c r="BD491" s="125"/>
      <c r="BE491" s="125"/>
      <c r="BF491" s="122" t="s">
        <v>82</v>
      </c>
      <c r="BG491" s="125"/>
      <c r="BH491" s="125"/>
      <c r="BI491" s="125"/>
      <c r="BJ491" s="125"/>
      <c r="BK491" s="125"/>
      <c r="BL491" s="131"/>
      <c r="BM491" s="136"/>
      <c r="BN491" s="137"/>
      <c r="BO491" s="137"/>
      <c r="BP491" s="169"/>
      <c r="BQ491" s="138"/>
      <c r="BR491" s="138"/>
      <c r="BS491" s="138"/>
      <c r="BT491" s="138"/>
      <c r="BU491" s="138"/>
      <c r="BV491" s="138"/>
      <c r="BW491" s="138"/>
      <c r="BX491" s="138"/>
      <c r="BY491" s="138"/>
      <c r="BZ491" s="138"/>
      <c r="CA491" s="138"/>
      <c r="CB491" s="138"/>
      <c r="CC491" s="135"/>
      <c r="CD491" s="136"/>
      <c r="CE491" s="137"/>
      <c r="CF491" s="137"/>
      <c r="CG491" s="138" t="s">
        <v>5382</v>
      </c>
      <c r="CH491" s="138"/>
      <c r="CI491" s="138"/>
      <c r="CJ491" s="138"/>
      <c r="CK491" s="138"/>
      <c r="CL491" s="138"/>
      <c r="CM491" s="138"/>
      <c r="CN491" s="138"/>
      <c r="CO491" s="140"/>
      <c r="CP491" s="90"/>
    </row>
    <row r="492" ht="15" hidden="1" spans="1:94">
      <c r="A492" s="97">
        <v>723</v>
      </c>
      <c r="B492" s="97" t="s">
        <v>6291</v>
      </c>
      <c r="C492" s="97" t="s">
        <v>6292</v>
      </c>
      <c r="D492" s="111" t="s">
        <v>111</v>
      </c>
      <c r="E492" s="137"/>
      <c r="F492" s="137"/>
      <c r="G492" s="137"/>
      <c r="H492" s="145"/>
      <c r="I492" s="96"/>
      <c r="J492" s="105"/>
      <c r="K492" s="106"/>
      <c r="L492" s="107" t="str">
        <f>_xlfn.IFNA(VLOOKUP(B492,'[1]CDM Patients Data'!$B$389:$O$5000,7,FALSE),"")</f>
        <v>Pancreas</v>
      </c>
      <c r="M492" s="114">
        <f>_xlfn.IFNA(VLOOKUP(B492,'[1]CDM Patients Data'!$B$389:$O$5000,8,FALSE),"")</f>
        <v>0</v>
      </c>
      <c r="N492" s="114">
        <f>_xlfn.IFNA(VLOOKUP(B492,'[1]CDM Patients Data'!$B$389:$O$5000,9,FALSE),"")</f>
        <v>0</v>
      </c>
      <c r="O492" s="114">
        <f>_xlfn.IFNA(VLOOKUP(B492,'[1]CDM Patients Data'!$B$389:$O$5000,10,FALSE),"")</f>
        <v>0</v>
      </c>
      <c r="P492" s="106"/>
      <c r="Q492" s="136"/>
      <c r="R492" s="96" t="s">
        <v>79</v>
      </c>
      <c r="S492" s="137"/>
      <c r="T492" s="137"/>
      <c r="U492" s="137"/>
      <c r="V492" s="149"/>
      <c r="W492" s="118" t="s">
        <v>80</v>
      </c>
      <c r="X492" s="119">
        <v>68355844</v>
      </c>
      <c r="Y492" s="118">
        <f t="shared" si="26"/>
        <v>20.5067532</v>
      </c>
      <c r="Z492" s="125"/>
      <c r="AA492" s="122" t="s">
        <v>81</v>
      </c>
      <c r="AB492" s="122" t="s">
        <v>279</v>
      </c>
      <c r="AC492" s="122" t="s">
        <v>118</v>
      </c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 t="str">
        <f t="shared" si="24"/>
        <v>NA</v>
      </c>
      <c r="AU492" s="125" t="str">
        <f t="shared" si="25"/>
        <v>NA</v>
      </c>
      <c r="AV492" s="125"/>
      <c r="AW492" s="131"/>
      <c r="AX492" s="136"/>
      <c r="AY492" s="137"/>
      <c r="AZ492" s="137"/>
      <c r="BA492" s="151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  <c r="BL492" s="131"/>
      <c r="BM492" s="136"/>
      <c r="BN492" s="137"/>
      <c r="BO492" s="137"/>
      <c r="BP492" s="169"/>
      <c r="BQ492" s="138"/>
      <c r="BR492" s="138"/>
      <c r="BS492" s="138"/>
      <c r="BT492" s="138"/>
      <c r="BU492" s="138"/>
      <c r="BV492" s="138"/>
      <c r="BW492" s="138"/>
      <c r="BX492" s="138"/>
      <c r="BY492" s="138"/>
      <c r="BZ492" s="138"/>
      <c r="CA492" s="138"/>
      <c r="CB492" s="138"/>
      <c r="CC492" s="135"/>
      <c r="CD492" s="136"/>
      <c r="CE492" s="137"/>
      <c r="CF492" s="137"/>
      <c r="CG492" s="138" t="s">
        <v>80</v>
      </c>
      <c r="CH492" s="138"/>
      <c r="CI492" s="138"/>
      <c r="CJ492" s="138"/>
      <c r="CK492" s="138"/>
      <c r="CL492" s="138"/>
      <c r="CM492" s="138"/>
      <c r="CN492" s="138"/>
      <c r="CO492" s="140"/>
      <c r="CP492" s="90"/>
    </row>
    <row r="493" ht="15" spans="1:94">
      <c r="A493" s="97">
        <v>724</v>
      </c>
      <c r="B493" s="94" t="s">
        <v>6293</v>
      </c>
      <c r="C493" s="97" t="s">
        <v>6294</v>
      </c>
      <c r="D493" s="111" t="s">
        <v>6158</v>
      </c>
      <c r="E493" s="137"/>
      <c r="F493" s="137"/>
      <c r="G493" s="137"/>
      <c r="H493" s="145"/>
      <c r="I493" s="96" t="s">
        <v>6295</v>
      </c>
      <c r="J493" s="105"/>
      <c r="K493" s="106"/>
      <c r="L493" s="107" t="str">
        <f>_xlfn.IFNA(VLOOKUP(B493,'[1]CDM Patients Data'!$B$389:$O$5000,7,FALSE),"")</f>
        <v>Breast</v>
      </c>
      <c r="M493" s="114">
        <f>_xlfn.IFNA(VLOOKUP(B493,'[1]CDM Patients Data'!$B$389:$O$5000,8,FALSE),"")</f>
        <v>0</v>
      </c>
      <c r="N493" s="114">
        <f>_xlfn.IFNA(VLOOKUP(B493,'[1]CDM Patients Data'!$B$389:$O$5000,9,FALSE),"")</f>
        <v>0</v>
      </c>
      <c r="O493" s="114">
        <f>_xlfn.IFNA(VLOOKUP(B493,'[1]CDM Patients Data'!$B$389:$O$5000,10,FALSE),"")</f>
        <v>0</v>
      </c>
      <c r="P493" s="106"/>
      <c r="Q493" s="136"/>
      <c r="R493" s="96" t="s">
        <v>79</v>
      </c>
      <c r="S493" s="137"/>
      <c r="T493" s="137"/>
      <c r="U493" s="137"/>
      <c r="V493" s="149"/>
      <c r="W493" s="118" t="s">
        <v>80</v>
      </c>
      <c r="X493" s="119">
        <v>63249420</v>
      </c>
      <c r="Y493" s="118">
        <f t="shared" si="26"/>
        <v>18.974826</v>
      </c>
      <c r="Z493" s="125"/>
      <c r="AA493" s="122" t="s">
        <v>81</v>
      </c>
      <c r="AB493" s="122" t="s">
        <v>118</v>
      </c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>
        <v>14.31</v>
      </c>
      <c r="AS493" s="125">
        <v>9.73</v>
      </c>
      <c r="AT493" s="125" t="str">
        <f t="shared" si="24"/>
        <v>LOW</v>
      </c>
      <c r="AU493" s="125" t="str">
        <f t="shared" si="25"/>
        <v>MSS</v>
      </c>
      <c r="AV493" s="125"/>
      <c r="AW493" s="131"/>
      <c r="AX493" s="136"/>
      <c r="AY493" s="137"/>
      <c r="AZ493" s="137"/>
      <c r="BA493" s="118" t="s">
        <v>80</v>
      </c>
      <c r="BB493" s="119">
        <v>39692353</v>
      </c>
      <c r="BC493" s="118">
        <f>BB493*2*150/10^9</f>
        <v>11.9077059</v>
      </c>
      <c r="BD493" s="125"/>
      <c r="BE493" s="125"/>
      <c r="BF493" s="125"/>
      <c r="BG493" s="125"/>
      <c r="BH493" s="125"/>
      <c r="BI493" s="125"/>
      <c r="BJ493" s="125"/>
      <c r="BK493" s="125"/>
      <c r="BL493" s="131"/>
      <c r="BM493" s="136"/>
      <c r="BN493" s="137"/>
      <c r="BO493" s="137"/>
      <c r="BP493" s="169"/>
      <c r="BQ493" s="138"/>
      <c r="BR493" s="138"/>
      <c r="BS493" s="138"/>
      <c r="BT493" s="138"/>
      <c r="BU493" s="138"/>
      <c r="BV493" s="138"/>
      <c r="BW493" s="138"/>
      <c r="BX493" s="138"/>
      <c r="BY493" s="138"/>
      <c r="BZ493" s="138"/>
      <c r="CA493" s="138"/>
      <c r="CB493" s="138"/>
      <c r="CC493" s="135"/>
      <c r="CD493" s="136"/>
      <c r="CE493" s="137"/>
      <c r="CF493" s="137"/>
      <c r="CG493" s="138" t="s">
        <v>5533</v>
      </c>
      <c r="CH493" s="138"/>
      <c r="CI493" s="138"/>
      <c r="CJ493" s="138"/>
      <c r="CK493" s="138"/>
      <c r="CL493" s="138"/>
      <c r="CM493" s="138"/>
      <c r="CN493" s="138"/>
      <c r="CO493" s="140"/>
      <c r="CP493" s="90"/>
    </row>
    <row r="494" ht="15" hidden="1" spans="1:94">
      <c r="A494" s="97">
        <v>726</v>
      </c>
      <c r="B494" s="97" t="s">
        <v>6296</v>
      </c>
      <c r="C494" s="97" t="s">
        <v>6297</v>
      </c>
      <c r="D494" s="111" t="s">
        <v>111</v>
      </c>
      <c r="E494" s="137"/>
      <c r="F494" s="137"/>
      <c r="G494" s="137"/>
      <c r="H494" s="145"/>
      <c r="I494" s="96"/>
      <c r="J494" s="105"/>
      <c r="K494" s="106"/>
      <c r="L494" s="107" t="str">
        <f>_xlfn.IFNA(VLOOKUP(B494,'[1]CDM Patients Data'!$B$389:$O$5000,7,FALSE),"")</f>
        <v>Ovary</v>
      </c>
      <c r="M494" s="114">
        <f>_xlfn.IFNA(VLOOKUP(B494,'[1]CDM Patients Data'!$B$389:$O$5000,8,FALSE),"")</f>
        <v>0</v>
      </c>
      <c r="N494" s="114">
        <f>_xlfn.IFNA(VLOOKUP(B494,'[1]CDM Patients Data'!$B$389:$O$5000,9,FALSE),"")</f>
        <v>0</v>
      </c>
      <c r="O494" s="114">
        <f>_xlfn.IFNA(VLOOKUP(B494,'[1]CDM Patients Data'!$B$389:$O$5000,10,FALSE),"")</f>
        <v>0</v>
      </c>
      <c r="P494" s="106"/>
      <c r="Q494" s="136"/>
      <c r="R494" s="96" t="s">
        <v>79</v>
      </c>
      <c r="S494" s="137"/>
      <c r="T494" s="137"/>
      <c r="U494" s="137"/>
      <c r="V494" s="149"/>
      <c r="W494" s="118" t="s">
        <v>80</v>
      </c>
      <c r="X494" s="119">
        <v>58614024</v>
      </c>
      <c r="Y494" s="118">
        <f t="shared" si="26"/>
        <v>17.5842072</v>
      </c>
      <c r="Z494" s="125"/>
      <c r="AA494" s="122" t="s">
        <v>81</v>
      </c>
      <c r="AB494" s="122" t="s">
        <v>118</v>
      </c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 t="str">
        <f t="shared" si="24"/>
        <v>NA</v>
      </c>
      <c r="AU494" s="125" t="str">
        <f t="shared" si="25"/>
        <v>NA</v>
      </c>
      <c r="AV494" s="125"/>
      <c r="AW494" s="131"/>
      <c r="AX494" s="136"/>
      <c r="AY494" s="137"/>
      <c r="AZ494" s="137"/>
      <c r="BA494" s="151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  <c r="BL494" s="131"/>
      <c r="BM494" s="136"/>
      <c r="BN494" s="137"/>
      <c r="BO494" s="137"/>
      <c r="BP494" s="169"/>
      <c r="BQ494" s="138"/>
      <c r="BR494" s="138"/>
      <c r="BS494" s="138"/>
      <c r="BT494" s="138"/>
      <c r="BU494" s="138"/>
      <c r="BV494" s="138"/>
      <c r="BW494" s="138"/>
      <c r="BX494" s="138"/>
      <c r="BY494" s="138"/>
      <c r="BZ494" s="138"/>
      <c r="CA494" s="138"/>
      <c r="CB494" s="138"/>
      <c r="CC494" s="135"/>
      <c r="CD494" s="136"/>
      <c r="CE494" s="137"/>
      <c r="CF494" s="137"/>
      <c r="CG494" s="138" t="s">
        <v>80</v>
      </c>
      <c r="CH494" s="138"/>
      <c r="CI494" s="138"/>
      <c r="CJ494" s="138"/>
      <c r="CK494" s="138"/>
      <c r="CL494" s="138"/>
      <c r="CM494" s="138"/>
      <c r="CN494" s="138"/>
      <c r="CO494" s="140"/>
      <c r="CP494" s="90"/>
    </row>
    <row r="495" ht="15" hidden="1" spans="1:94">
      <c r="A495" s="97">
        <v>727</v>
      </c>
      <c r="B495" s="97" t="s">
        <v>6298</v>
      </c>
      <c r="C495" s="97" t="s">
        <v>6299</v>
      </c>
      <c r="D495" s="111" t="s">
        <v>71</v>
      </c>
      <c r="E495" s="137"/>
      <c r="F495" s="137"/>
      <c r="G495" s="137"/>
      <c r="H495" s="145"/>
      <c r="I495" s="96"/>
      <c r="J495" s="105"/>
      <c r="K495" s="106"/>
      <c r="L495" s="107" t="str">
        <f>_xlfn.IFNA(VLOOKUP(B495,'[1]CDM Patients Data'!$B$389:$O$5000,7,FALSE),"")</f>
        <v>Pancreas</v>
      </c>
      <c r="M495" s="114">
        <f>_xlfn.IFNA(VLOOKUP(B495,'[1]CDM Patients Data'!$B$389:$O$5000,8,FALSE),"")</f>
        <v>0</v>
      </c>
      <c r="N495" s="114">
        <f>_xlfn.IFNA(VLOOKUP(B495,'[1]CDM Patients Data'!$B$389:$O$5000,9,FALSE),"")</f>
        <v>0</v>
      </c>
      <c r="O495" s="114">
        <f>_xlfn.IFNA(VLOOKUP(B495,'[1]CDM Patients Data'!$B$389:$O$5000,10,FALSE),"")</f>
        <v>0</v>
      </c>
      <c r="P495" s="106"/>
      <c r="Q495" s="136"/>
      <c r="R495" s="96" t="s">
        <v>79</v>
      </c>
      <c r="S495" s="137"/>
      <c r="T495" s="137"/>
      <c r="U495" s="137"/>
      <c r="V495" s="149"/>
      <c r="W495" s="118" t="s">
        <v>80</v>
      </c>
      <c r="X495" s="119">
        <v>44071253</v>
      </c>
      <c r="Y495" s="118">
        <f t="shared" si="26"/>
        <v>13.2213759</v>
      </c>
      <c r="Z495" s="125"/>
      <c r="AA495" s="122" t="s">
        <v>81</v>
      </c>
      <c r="AB495" s="122" t="s">
        <v>279</v>
      </c>
      <c r="AC495" s="122" t="s">
        <v>118</v>
      </c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>
        <v>7.47</v>
      </c>
      <c r="AS495" s="125">
        <v>9.36</v>
      </c>
      <c r="AT495" s="125" t="str">
        <f t="shared" si="24"/>
        <v>LOW</v>
      </c>
      <c r="AU495" s="125" t="str">
        <f t="shared" si="25"/>
        <v>MSS</v>
      </c>
      <c r="AV495" s="125"/>
      <c r="AW495" s="131"/>
      <c r="AX495" s="136"/>
      <c r="AY495" s="137"/>
      <c r="AZ495" s="137"/>
      <c r="BA495" s="151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  <c r="BL495" s="131"/>
      <c r="BM495" s="136"/>
      <c r="BN495" s="137"/>
      <c r="BO495" s="137"/>
      <c r="BP495" s="169"/>
      <c r="BQ495" s="138"/>
      <c r="BR495" s="138"/>
      <c r="BS495" s="138"/>
      <c r="BT495" s="138"/>
      <c r="BU495" s="138"/>
      <c r="BV495" s="138"/>
      <c r="BW495" s="138"/>
      <c r="BX495" s="138"/>
      <c r="BY495" s="138"/>
      <c r="BZ495" s="138"/>
      <c r="CA495" s="138"/>
      <c r="CB495" s="138"/>
      <c r="CC495" s="135"/>
      <c r="CD495" s="136"/>
      <c r="CE495" s="137"/>
      <c r="CF495" s="137"/>
      <c r="CG495" s="138"/>
      <c r="CH495" s="138"/>
      <c r="CI495" s="138"/>
      <c r="CJ495" s="138"/>
      <c r="CK495" s="138"/>
      <c r="CL495" s="138"/>
      <c r="CM495" s="138"/>
      <c r="CN495" s="138"/>
      <c r="CO495" s="140"/>
      <c r="CP495" s="90"/>
    </row>
    <row r="496" ht="15" hidden="1" spans="1:94">
      <c r="A496" s="97">
        <v>729</v>
      </c>
      <c r="B496" s="97" t="s">
        <v>6300</v>
      </c>
      <c r="C496" s="97" t="s">
        <v>6301</v>
      </c>
      <c r="D496" s="111" t="s">
        <v>99</v>
      </c>
      <c r="E496" s="137"/>
      <c r="F496" s="137"/>
      <c r="G496" s="137"/>
      <c r="H496" s="145"/>
      <c r="I496" s="96"/>
      <c r="J496" s="105"/>
      <c r="K496" s="106"/>
      <c r="L496" s="107" t="str">
        <f>_xlfn.IFNA(VLOOKUP(B496,'[1]CDM Patients Data'!$B$389:$O$5000,7,FALSE),"")</f>
        <v>Breast</v>
      </c>
      <c r="M496" s="114">
        <f>_xlfn.IFNA(VLOOKUP(B496,'[1]CDM Patients Data'!$B$389:$O$5000,8,FALSE),"")</f>
        <v>0</v>
      </c>
      <c r="N496" s="114">
        <f>_xlfn.IFNA(VLOOKUP(B496,'[1]CDM Patients Data'!$B$389:$O$5000,9,FALSE),"")</f>
        <v>0</v>
      </c>
      <c r="O496" s="114">
        <f>_xlfn.IFNA(VLOOKUP(B496,'[1]CDM Patients Data'!$B$389:$O$5000,10,FALSE),"")</f>
        <v>0</v>
      </c>
      <c r="P496" s="106"/>
      <c r="Q496" s="136"/>
      <c r="R496" s="96" t="s">
        <v>79</v>
      </c>
      <c r="S496" s="137"/>
      <c r="T496" s="137"/>
      <c r="U496" s="137"/>
      <c r="V496" s="149"/>
      <c r="W496" s="118" t="s">
        <v>80</v>
      </c>
      <c r="X496" s="119">
        <v>37750986</v>
      </c>
      <c r="Y496" s="118">
        <f t="shared" si="26"/>
        <v>11.3252958</v>
      </c>
      <c r="Z496" s="125"/>
      <c r="AA496" s="122" t="s">
        <v>81</v>
      </c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>
        <v>3.92</v>
      </c>
      <c r="AS496" s="125">
        <v>10.29</v>
      </c>
      <c r="AT496" s="125" t="str">
        <f t="shared" si="24"/>
        <v>LOW</v>
      </c>
      <c r="AU496" s="125" t="str">
        <f t="shared" si="25"/>
        <v>MSS</v>
      </c>
      <c r="AV496" s="125"/>
      <c r="AW496" s="131"/>
      <c r="AX496" s="136"/>
      <c r="AY496" s="137"/>
      <c r="AZ496" s="137"/>
      <c r="BA496" s="151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  <c r="BL496" s="131"/>
      <c r="BM496" s="136"/>
      <c r="BN496" s="137"/>
      <c r="BO496" s="137"/>
      <c r="BP496" s="169"/>
      <c r="BQ496" s="138"/>
      <c r="BR496" s="138"/>
      <c r="BS496" s="138"/>
      <c r="BT496" s="138"/>
      <c r="BU496" s="138"/>
      <c r="BV496" s="138"/>
      <c r="BW496" s="138"/>
      <c r="BX496" s="138"/>
      <c r="BY496" s="138"/>
      <c r="BZ496" s="138"/>
      <c r="CA496" s="138"/>
      <c r="CB496" s="138"/>
      <c r="CC496" s="135"/>
      <c r="CD496" s="136"/>
      <c r="CE496" s="137"/>
      <c r="CF496" s="137"/>
      <c r="CG496" s="138" t="s">
        <v>5382</v>
      </c>
      <c r="CH496" s="138"/>
      <c r="CI496" s="138"/>
      <c r="CJ496" s="138"/>
      <c r="CK496" s="138"/>
      <c r="CL496" s="138"/>
      <c r="CM496" s="138"/>
      <c r="CN496" s="138"/>
      <c r="CO496" s="140"/>
      <c r="CP496" s="90"/>
    </row>
    <row r="497" ht="15" spans="1:94">
      <c r="A497" s="97">
        <v>730</v>
      </c>
      <c r="B497" s="97" t="s">
        <v>6302</v>
      </c>
      <c r="C497" s="97" t="s">
        <v>6303</v>
      </c>
      <c r="D497" s="111" t="s">
        <v>71</v>
      </c>
      <c r="E497" s="137"/>
      <c r="F497" s="137"/>
      <c r="G497" s="137"/>
      <c r="H497" s="145"/>
      <c r="I497" s="96" t="s">
        <v>6304</v>
      </c>
      <c r="J497" s="105"/>
      <c r="K497" s="106"/>
      <c r="L497" s="107" t="str">
        <f>_xlfn.IFNA(VLOOKUP(B497,'[1]CDM Patients Data'!$B$389:$O$5000,7,FALSE),"")</f>
        <v>Ovary</v>
      </c>
      <c r="M497" s="114">
        <f>_xlfn.IFNA(VLOOKUP(B497,'[1]CDM Patients Data'!$B$389:$O$5000,8,FALSE),"")</f>
        <v>0</v>
      </c>
      <c r="N497" s="114">
        <f>_xlfn.IFNA(VLOOKUP(B497,'[1]CDM Patients Data'!$B$389:$O$5000,9,FALSE),"")</f>
        <v>0</v>
      </c>
      <c r="O497" s="114">
        <f>_xlfn.IFNA(VLOOKUP(B497,'[1]CDM Patients Data'!$B$389:$O$5000,10,FALSE),"")</f>
        <v>0</v>
      </c>
      <c r="P497" s="106"/>
      <c r="Q497" s="136"/>
      <c r="R497" s="96" t="s">
        <v>79</v>
      </c>
      <c r="S497" s="137"/>
      <c r="T497" s="137"/>
      <c r="U497" s="137"/>
      <c r="V497" s="149"/>
      <c r="W497" s="118" t="s">
        <v>80</v>
      </c>
      <c r="X497" s="119">
        <v>65255769</v>
      </c>
      <c r="Y497" s="118">
        <f t="shared" si="26"/>
        <v>19.5767307</v>
      </c>
      <c r="Z497" s="125"/>
      <c r="AA497" s="122" t="s">
        <v>81</v>
      </c>
      <c r="AB497" s="122" t="s">
        <v>118</v>
      </c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 t="str">
        <f t="shared" si="24"/>
        <v>NA</v>
      </c>
      <c r="AU497" s="125" t="str">
        <f t="shared" si="25"/>
        <v>NA</v>
      </c>
      <c r="AV497" s="125"/>
      <c r="AW497" s="131"/>
      <c r="AX497" s="136"/>
      <c r="AY497" s="137"/>
      <c r="AZ497" s="137"/>
      <c r="BA497" s="118" t="s">
        <v>80</v>
      </c>
      <c r="BB497" s="119">
        <v>41559261</v>
      </c>
      <c r="BC497" s="118">
        <f>BB497*2*150/10^9</f>
        <v>12.4677783</v>
      </c>
      <c r="BD497" s="125"/>
      <c r="BE497" s="125"/>
      <c r="BF497" s="125"/>
      <c r="BG497" s="125"/>
      <c r="BH497" s="125"/>
      <c r="BI497" s="125"/>
      <c r="BJ497" s="125"/>
      <c r="BK497" s="125"/>
      <c r="BL497" s="131"/>
      <c r="BM497" s="136"/>
      <c r="BN497" s="137"/>
      <c r="BO497" s="137"/>
      <c r="BP497" s="169"/>
      <c r="BQ497" s="138"/>
      <c r="BR497" s="138"/>
      <c r="BS497" s="138"/>
      <c r="BT497" s="138"/>
      <c r="BU497" s="138"/>
      <c r="BV497" s="138"/>
      <c r="BW497" s="138"/>
      <c r="BX497" s="138"/>
      <c r="BY497" s="138"/>
      <c r="BZ497" s="138"/>
      <c r="CA497" s="138"/>
      <c r="CB497" s="138"/>
      <c r="CC497" s="135"/>
      <c r="CD497" s="136"/>
      <c r="CE497" s="137"/>
      <c r="CF497" s="137"/>
      <c r="CG497" s="138" t="s">
        <v>5382</v>
      </c>
      <c r="CH497" s="138"/>
      <c r="CI497" s="138"/>
      <c r="CJ497" s="138"/>
      <c r="CK497" s="138"/>
      <c r="CL497" s="138"/>
      <c r="CM497" s="138"/>
      <c r="CN497" s="138"/>
      <c r="CO497" s="140"/>
      <c r="CP497" s="90"/>
    </row>
    <row r="498" ht="15" hidden="1" spans="1:94">
      <c r="A498" s="97">
        <v>732</v>
      </c>
      <c r="B498" s="97" t="s">
        <v>6305</v>
      </c>
      <c r="C498" s="97" t="s">
        <v>6306</v>
      </c>
      <c r="D498" s="111" t="s">
        <v>71</v>
      </c>
      <c r="E498" s="137"/>
      <c r="F498" s="137"/>
      <c r="G498" s="137"/>
      <c r="H498" s="145"/>
      <c r="I498" s="96"/>
      <c r="J498" s="105"/>
      <c r="K498" s="106"/>
      <c r="L498" s="107" t="str">
        <f>_xlfn.IFNA(VLOOKUP(B498,'[1]CDM Patients Data'!$B$389:$O$5000,7,FALSE),"")</f>
        <v>Retroperitoneum</v>
      </c>
      <c r="M498" s="114">
        <f>_xlfn.IFNA(VLOOKUP(B498,'[1]CDM Patients Data'!$B$389:$O$5000,8,FALSE),"")</f>
        <v>0</v>
      </c>
      <c r="N498" s="114">
        <f>_xlfn.IFNA(VLOOKUP(B498,'[1]CDM Patients Data'!$B$389:$O$5000,9,FALSE),"")</f>
        <v>0</v>
      </c>
      <c r="O498" s="114">
        <f>_xlfn.IFNA(VLOOKUP(B498,'[1]CDM Patients Data'!$B$389:$O$5000,10,FALSE),"")</f>
        <v>0</v>
      </c>
      <c r="P498" s="106"/>
      <c r="Q498" s="136"/>
      <c r="R498" s="96" t="s">
        <v>79</v>
      </c>
      <c r="S498" s="137"/>
      <c r="T498" s="137"/>
      <c r="U498" s="137"/>
      <c r="V498" s="149"/>
      <c r="W498" s="118" t="s">
        <v>80</v>
      </c>
      <c r="X498" s="119">
        <v>45613022</v>
      </c>
      <c r="Y498" s="118">
        <f t="shared" si="26"/>
        <v>13.6839066</v>
      </c>
      <c r="Z498" s="125"/>
      <c r="AA498" s="122" t="s">
        <v>81</v>
      </c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2" t="s">
        <v>383</v>
      </c>
      <c r="AM498" s="122" t="s">
        <v>280</v>
      </c>
      <c r="AN498" s="125"/>
      <c r="AO498" s="125"/>
      <c r="AP498" s="125"/>
      <c r="AQ498" s="125"/>
      <c r="AR498" s="125"/>
      <c r="AS498" s="125"/>
      <c r="AT498" s="125" t="str">
        <f t="shared" si="24"/>
        <v>NA</v>
      </c>
      <c r="AU498" s="125" t="str">
        <f t="shared" si="25"/>
        <v>NA</v>
      </c>
      <c r="AV498" s="125"/>
      <c r="AW498" s="131"/>
      <c r="AX498" s="136"/>
      <c r="AY498" s="137"/>
      <c r="AZ498" s="137"/>
      <c r="BA498" s="151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  <c r="BL498" s="131"/>
      <c r="BM498" s="136"/>
      <c r="BN498" s="137"/>
      <c r="BO498" s="137"/>
      <c r="BP498" s="169"/>
      <c r="BQ498" s="138"/>
      <c r="BR498" s="138"/>
      <c r="BS498" s="138"/>
      <c r="BT498" s="138"/>
      <c r="BU498" s="138"/>
      <c r="BV498" s="138"/>
      <c r="BW498" s="138"/>
      <c r="BX498" s="138"/>
      <c r="BY498" s="138"/>
      <c r="BZ498" s="138"/>
      <c r="CA498" s="138"/>
      <c r="CB498" s="138"/>
      <c r="CC498" s="135"/>
      <c r="CD498" s="136"/>
      <c r="CE498" s="137"/>
      <c r="CF498" s="137"/>
      <c r="CG498" s="138" t="s">
        <v>5382</v>
      </c>
      <c r="CH498" s="138"/>
      <c r="CI498" s="138"/>
      <c r="CJ498" s="138"/>
      <c r="CK498" s="138"/>
      <c r="CL498" s="138"/>
      <c r="CM498" s="138"/>
      <c r="CN498" s="138"/>
      <c r="CO498" s="140"/>
      <c r="CP498" s="90"/>
    </row>
    <row r="499" ht="15" hidden="1" spans="1:94">
      <c r="A499" s="97">
        <v>733</v>
      </c>
      <c r="B499" s="97" t="s">
        <v>6307</v>
      </c>
      <c r="C499" s="97" t="s">
        <v>6308</v>
      </c>
      <c r="D499" s="111" t="s">
        <v>99</v>
      </c>
      <c r="E499" s="137"/>
      <c r="F499" s="137"/>
      <c r="G499" s="137"/>
      <c r="H499" s="145"/>
      <c r="I499" s="96"/>
      <c r="J499" s="105"/>
      <c r="K499" s="106"/>
      <c r="L499" s="107" t="str">
        <f>_xlfn.IFNA(VLOOKUP(B499,'[1]CDM Patients Data'!$B$389:$O$5000,7,FALSE),"")</f>
        <v>Breast</v>
      </c>
      <c r="M499" s="114">
        <f>_xlfn.IFNA(VLOOKUP(B499,'[1]CDM Patients Data'!$B$389:$O$5000,8,FALSE),"")</f>
        <v>0</v>
      </c>
      <c r="N499" s="114">
        <f>_xlfn.IFNA(VLOOKUP(B499,'[1]CDM Patients Data'!$B$389:$O$5000,9,FALSE),"")</f>
        <v>0</v>
      </c>
      <c r="O499" s="114">
        <f>_xlfn.IFNA(VLOOKUP(B499,'[1]CDM Patients Data'!$B$389:$O$5000,10,FALSE),"")</f>
        <v>0</v>
      </c>
      <c r="P499" s="106"/>
      <c r="Q499" s="136"/>
      <c r="R499" s="96" t="s">
        <v>79</v>
      </c>
      <c r="S499" s="137"/>
      <c r="T499" s="137"/>
      <c r="U499" s="137"/>
      <c r="V499" s="149"/>
      <c r="W499" s="118" t="s">
        <v>80</v>
      </c>
      <c r="X499" s="119">
        <v>38159250</v>
      </c>
      <c r="Y499" s="118">
        <f t="shared" si="26"/>
        <v>11.447775</v>
      </c>
      <c r="Z499" s="125"/>
      <c r="AA499" s="122" t="s">
        <v>81</v>
      </c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>
        <v>6.31</v>
      </c>
      <c r="AS499" s="125">
        <v>8.46</v>
      </c>
      <c r="AT499" s="125" t="str">
        <f t="shared" si="24"/>
        <v>LOW</v>
      </c>
      <c r="AU499" s="125" t="str">
        <f t="shared" si="25"/>
        <v>MSS</v>
      </c>
      <c r="AV499" s="125"/>
      <c r="AW499" s="131"/>
      <c r="AX499" s="136"/>
      <c r="AY499" s="137"/>
      <c r="AZ499" s="137"/>
      <c r="BA499" s="151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  <c r="BL499" s="131"/>
      <c r="BM499" s="136"/>
      <c r="BN499" s="137"/>
      <c r="BO499" s="137"/>
      <c r="BP499" s="169"/>
      <c r="BQ499" s="138"/>
      <c r="BR499" s="138"/>
      <c r="BS499" s="138"/>
      <c r="BT499" s="138"/>
      <c r="BU499" s="138"/>
      <c r="BV499" s="138"/>
      <c r="BW499" s="138"/>
      <c r="BX499" s="138"/>
      <c r="BY499" s="138"/>
      <c r="BZ499" s="138"/>
      <c r="CA499" s="138"/>
      <c r="CB499" s="138"/>
      <c r="CC499" s="135"/>
      <c r="CD499" s="136"/>
      <c r="CE499" s="137"/>
      <c r="CF499" s="137"/>
      <c r="CG499" s="138" t="s">
        <v>5382</v>
      </c>
      <c r="CH499" s="138"/>
      <c r="CI499" s="138"/>
      <c r="CJ499" s="138"/>
      <c r="CK499" s="138"/>
      <c r="CL499" s="138"/>
      <c r="CM499" s="138"/>
      <c r="CN499" s="138"/>
      <c r="CO499" s="140"/>
      <c r="CP499" s="90"/>
    </row>
    <row r="500" ht="15" hidden="1" spans="1:94">
      <c r="A500" s="97">
        <v>734</v>
      </c>
      <c r="B500" s="97" t="s">
        <v>6309</v>
      </c>
      <c r="C500" s="97" t="s">
        <v>6310</v>
      </c>
      <c r="D500" s="111" t="s">
        <v>111</v>
      </c>
      <c r="E500" s="137"/>
      <c r="F500" s="137"/>
      <c r="G500" s="137"/>
      <c r="H500" s="145"/>
      <c r="I500" s="96"/>
      <c r="J500" s="105"/>
      <c r="K500" s="106"/>
      <c r="L500" s="107" t="str">
        <f>_xlfn.IFNA(VLOOKUP(B500,'[1]CDM Patients Data'!$B$389:$O$5000,7,FALSE),"")</f>
        <v>Pancreas</v>
      </c>
      <c r="M500" s="114">
        <f>_xlfn.IFNA(VLOOKUP(B500,'[1]CDM Patients Data'!$B$389:$O$5000,8,FALSE),"")</f>
        <v>0</v>
      </c>
      <c r="N500" s="114">
        <f>_xlfn.IFNA(VLOOKUP(B500,'[1]CDM Patients Data'!$B$389:$O$5000,9,FALSE),"")</f>
        <v>0</v>
      </c>
      <c r="O500" s="114">
        <f>_xlfn.IFNA(VLOOKUP(B500,'[1]CDM Patients Data'!$B$389:$O$5000,10,FALSE),"")</f>
        <v>0</v>
      </c>
      <c r="P500" s="106"/>
      <c r="Q500" s="136"/>
      <c r="R500" s="96" t="s">
        <v>79</v>
      </c>
      <c r="S500" s="137"/>
      <c r="T500" s="137"/>
      <c r="U500" s="137"/>
      <c r="V500" s="149"/>
      <c r="W500" s="118" t="s">
        <v>80</v>
      </c>
      <c r="X500" s="119">
        <v>69684141</v>
      </c>
      <c r="Y500" s="118">
        <f t="shared" si="26"/>
        <v>20.9052423</v>
      </c>
      <c r="Z500" s="125"/>
      <c r="AA500" s="122" t="s">
        <v>81</v>
      </c>
      <c r="AB500" s="122" t="s">
        <v>118</v>
      </c>
      <c r="AC500" s="122" t="s">
        <v>279</v>
      </c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 t="str">
        <f t="shared" si="24"/>
        <v>NA</v>
      </c>
      <c r="AU500" s="125" t="str">
        <f t="shared" si="25"/>
        <v>NA</v>
      </c>
      <c r="AV500" s="125"/>
      <c r="AW500" s="131"/>
      <c r="AX500" s="136"/>
      <c r="AY500" s="137"/>
      <c r="AZ500" s="137"/>
      <c r="BA500" s="151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  <c r="BL500" s="131"/>
      <c r="BM500" s="136"/>
      <c r="BN500" s="137"/>
      <c r="BO500" s="137"/>
      <c r="BP500" s="169"/>
      <c r="BQ500" s="138"/>
      <c r="BR500" s="138"/>
      <c r="BS500" s="138"/>
      <c r="BT500" s="138"/>
      <c r="BU500" s="138"/>
      <c r="BV500" s="138"/>
      <c r="BW500" s="138"/>
      <c r="BX500" s="138"/>
      <c r="BY500" s="138"/>
      <c r="BZ500" s="138"/>
      <c r="CA500" s="138"/>
      <c r="CB500" s="138"/>
      <c r="CC500" s="135"/>
      <c r="CD500" s="136"/>
      <c r="CE500" s="137"/>
      <c r="CF500" s="137"/>
      <c r="CG500" s="138" t="s">
        <v>80</v>
      </c>
      <c r="CH500" s="138"/>
      <c r="CI500" s="138"/>
      <c r="CJ500" s="138"/>
      <c r="CK500" s="138"/>
      <c r="CL500" s="138"/>
      <c r="CM500" s="138"/>
      <c r="CN500" s="138"/>
      <c r="CO500" s="140"/>
      <c r="CP500" s="90"/>
    </row>
    <row r="501" ht="15" hidden="1" spans="1:94">
      <c r="A501" s="97">
        <v>735</v>
      </c>
      <c r="B501" s="97" t="s">
        <v>6311</v>
      </c>
      <c r="C501" s="97" t="s">
        <v>6312</v>
      </c>
      <c r="D501" s="111" t="s">
        <v>99</v>
      </c>
      <c r="E501" s="137"/>
      <c r="F501" s="137"/>
      <c r="G501" s="137"/>
      <c r="H501" s="145"/>
      <c r="I501" s="96"/>
      <c r="J501" s="105"/>
      <c r="K501" s="106"/>
      <c r="L501" s="107" t="str">
        <f>_xlfn.IFNA(VLOOKUP(B501,'[1]CDM Patients Data'!$B$389:$O$5000,7,FALSE),"")</f>
        <v>Non Cancer (Juvenile polyp)</v>
      </c>
      <c r="M501" s="114">
        <f>_xlfn.IFNA(VLOOKUP(B501,'[1]CDM Patients Data'!$B$389:$O$5000,8,FALSE),"")</f>
        <v>0</v>
      </c>
      <c r="N501" s="114">
        <f>_xlfn.IFNA(VLOOKUP(B501,'[1]CDM Patients Data'!$B$389:$O$5000,9,FALSE),"")</f>
        <v>0</v>
      </c>
      <c r="O501" s="114">
        <f>_xlfn.IFNA(VLOOKUP(B501,'[1]CDM Patients Data'!$B$389:$O$5000,10,FALSE),"")</f>
        <v>0</v>
      </c>
      <c r="P501" s="106"/>
      <c r="Q501" s="136"/>
      <c r="R501" s="96" t="s">
        <v>79</v>
      </c>
      <c r="S501" s="137"/>
      <c r="T501" s="137"/>
      <c r="U501" s="137"/>
      <c r="V501" s="149"/>
      <c r="W501" s="118" t="s">
        <v>80</v>
      </c>
      <c r="X501" s="119">
        <v>35026539</v>
      </c>
      <c r="Y501" s="118">
        <f t="shared" si="26"/>
        <v>10.5079617</v>
      </c>
      <c r="Z501" s="125"/>
      <c r="AA501" s="122" t="s">
        <v>81</v>
      </c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>
        <v>11.35</v>
      </c>
      <c r="AS501" s="125">
        <v>9.83</v>
      </c>
      <c r="AT501" s="125" t="str">
        <f t="shared" si="24"/>
        <v>LOW</v>
      </c>
      <c r="AU501" s="125" t="str">
        <f t="shared" si="25"/>
        <v>MSS</v>
      </c>
      <c r="AV501" s="125"/>
      <c r="AW501" s="131"/>
      <c r="AX501" s="136"/>
      <c r="AY501" s="137"/>
      <c r="AZ501" s="137"/>
      <c r="BA501" s="151"/>
      <c r="BB501" s="125"/>
      <c r="BC501" s="125"/>
      <c r="BD501" s="125"/>
      <c r="BE501" s="125"/>
      <c r="BF501" s="122" t="s">
        <v>1025</v>
      </c>
      <c r="BG501" s="125"/>
      <c r="BH501" s="125"/>
      <c r="BI501" s="125"/>
      <c r="BJ501" s="125"/>
      <c r="BK501" s="125"/>
      <c r="BL501" s="131"/>
      <c r="BM501" s="136"/>
      <c r="BN501" s="137"/>
      <c r="BO501" s="137"/>
      <c r="BP501" s="169"/>
      <c r="BQ501" s="138"/>
      <c r="BR501" s="138"/>
      <c r="BS501" s="138"/>
      <c r="BT501" s="138"/>
      <c r="BU501" s="138"/>
      <c r="BV501" s="138"/>
      <c r="BW501" s="138"/>
      <c r="BX501" s="138"/>
      <c r="BY501" s="138"/>
      <c r="BZ501" s="138"/>
      <c r="CA501" s="138"/>
      <c r="CB501" s="138"/>
      <c r="CC501" s="135"/>
      <c r="CD501" s="136"/>
      <c r="CE501" s="137"/>
      <c r="CF501" s="137"/>
      <c r="CG501" s="138"/>
      <c r="CH501" s="138"/>
      <c r="CI501" s="138"/>
      <c r="CJ501" s="138"/>
      <c r="CK501" s="138"/>
      <c r="CL501" s="138"/>
      <c r="CM501" s="138"/>
      <c r="CN501" s="138"/>
      <c r="CO501" s="140"/>
      <c r="CP501" s="90"/>
    </row>
    <row r="502" ht="15" hidden="1" spans="1:94">
      <c r="A502" s="97">
        <v>736</v>
      </c>
      <c r="B502" s="97" t="s">
        <v>6313</v>
      </c>
      <c r="C502" s="97" t="s">
        <v>6314</v>
      </c>
      <c r="D502" s="111" t="s">
        <v>99</v>
      </c>
      <c r="E502" s="137"/>
      <c r="F502" s="137"/>
      <c r="G502" s="137"/>
      <c r="H502" s="145"/>
      <c r="I502" s="96"/>
      <c r="J502" s="105"/>
      <c r="K502" s="106"/>
      <c r="L502" s="107" t="str">
        <f>_xlfn.IFNA(VLOOKUP(B502,'[1]CDM Patients Data'!$B$389:$O$5000,7,FALSE),"")</f>
        <v>Breast</v>
      </c>
      <c r="M502" s="114">
        <f>_xlfn.IFNA(VLOOKUP(B502,'[1]CDM Patients Data'!$B$389:$O$5000,8,FALSE),"")</f>
        <v>0</v>
      </c>
      <c r="N502" s="114">
        <f>_xlfn.IFNA(VLOOKUP(B502,'[1]CDM Patients Data'!$B$389:$O$5000,9,FALSE),"")</f>
        <v>0</v>
      </c>
      <c r="O502" s="114">
        <f>_xlfn.IFNA(VLOOKUP(B502,'[1]CDM Patients Data'!$B$389:$O$5000,10,FALSE),"")</f>
        <v>0</v>
      </c>
      <c r="P502" s="106"/>
      <c r="Q502" s="136"/>
      <c r="R502" s="96" t="s">
        <v>79</v>
      </c>
      <c r="S502" s="137"/>
      <c r="T502" s="137"/>
      <c r="U502" s="137"/>
      <c r="V502" s="149"/>
      <c r="W502" s="118" t="s">
        <v>80</v>
      </c>
      <c r="X502" s="119">
        <v>41408798</v>
      </c>
      <c r="Y502" s="118">
        <f t="shared" si="26"/>
        <v>12.4226394</v>
      </c>
      <c r="Z502" s="125"/>
      <c r="AA502" s="122" t="s">
        <v>81</v>
      </c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 t="str">
        <f t="shared" si="24"/>
        <v>NA</v>
      </c>
      <c r="AU502" s="125" t="str">
        <f t="shared" si="25"/>
        <v>NA</v>
      </c>
      <c r="AV502" s="125"/>
      <c r="AW502" s="131"/>
      <c r="AX502" s="136"/>
      <c r="AY502" s="137"/>
      <c r="AZ502" s="137"/>
      <c r="BA502" s="151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  <c r="BL502" s="131"/>
      <c r="BM502" s="136"/>
      <c r="BN502" s="137"/>
      <c r="BO502" s="137"/>
      <c r="BP502" s="169"/>
      <c r="BQ502" s="138"/>
      <c r="BR502" s="138"/>
      <c r="BS502" s="138"/>
      <c r="BT502" s="138"/>
      <c r="BU502" s="138"/>
      <c r="BV502" s="138"/>
      <c r="BW502" s="138"/>
      <c r="BX502" s="138"/>
      <c r="BY502" s="138"/>
      <c r="BZ502" s="138"/>
      <c r="CA502" s="138"/>
      <c r="CB502" s="138"/>
      <c r="CC502" s="135"/>
      <c r="CD502" s="136"/>
      <c r="CE502" s="137"/>
      <c r="CF502" s="137"/>
      <c r="CG502" s="138" t="s">
        <v>5382</v>
      </c>
      <c r="CH502" s="138"/>
      <c r="CI502" s="138"/>
      <c r="CJ502" s="138"/>
      <c r="CK502" s="138"/>
      <c r="CL502" s="138"/>
      <c r="CM502" s="138"/>
      <c r="CN502" s="138"/>
      <c r="CO502" s="140"/>
      <c r="CP502" s="90"/>
    </row>
    <row r="503" ht="15" hidden="1" spans="1:94">
      <c r="A503" s="97">
        <v>737</v>
      </c>
      <c r="B503" s="97" t="s">
        <v>6315</v>
      </c>
      <c r="C503" s="97" t="s">
        <v>6316</v>
      </c>
      <c r="D503" s="111" t="s">
        <v>99</v>
      </c>
      <c r="E503" s="137"/>
      <c r="F503" s="137"/>
      <c r="G503" s="137"/>
      <c r="H503" s="145"/>
      <c r="I503" s="96"/>
      <c r="J503" s="105"/>
      <c r="K503" s="106"/>
      <c r="L503" s="107" t="str">
        <f>_xlfn.IFNA(VLOOKUP(B503,'[1]CDM Patients Data'!$B$389:$O$5000,7,FALSE),"")</f>
        <v/>
      </c>
      <c r="M503" s="114" t="str">
        <f>_xlfn.IFNA(VLOOKUP(B503,'[1]CDM Patients Data'!$B$389:$O$5000,8,FALSE),"")</f>
        <v/>
      </c>
      <c r="N503" s="114" t="str">
        <f>_xlfn.IFNA(VLOOKUP(B503,'[1]CDM Patients Data'!$B$389:$O$5000,9,FALSE),"")</f>
        <v/>
      </c>
      <c r="O503" s="114" t="str">
        <f>_xlfn.IFNA(VLOOKUP(B503,'[1]CDM Patients Data'!$B$389:$O$5000,10,FALSE),"")</f>
        <v/>
      </c>
      <c r="P503" s="106"/>
      <c r="Q503" s="136"/>
      <c r="R503" s="96" t="s">
        <v>79</v>
      </c>
      <c r="S503" s="137"/>
      <c r="T503" s="137"/>
      <c r="U503" s="137"/>
      <c r="V503" s="149"/>
      <c r="W503" s="118" t="s">
        <v>80</v>
      </c>
      <c r="X503" s="119">
        <v>41524891</v>
      </c>
      <c r="Y503" s="118">
        <f t="shared" si="26"/>
        <v>12.4574673</v>
      </c>
      <c r="Z503" s="125"/>
      <c r="AA503" s="122" t="s">
        <v>81</v>
      </c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 t="str">
        <f t="shared" si="24"/>
        <v>NA</v>
      </c>
      <c r="AU503" s="125" t="str">
        <f t="shared" si="25"/>
        <v>NA</v>
      </c>
      <c r="AV503" s="125"/>
      <c r="AW503" s="131"/>
      <c r="AX503" s="136"/>
      <c r="AY503" s="137"/>
      <c r="AZ503" s="137"/>
      <c r="BA503" s="151"/>
      <c r="BB503" s="125"/>
      <c r="BC503" s="125"/>
      <c r="BD503" s="125"/>
      <c r="BE503" s="125"/>
      <c r="BF503" s="122" t="s">
        <v>5424</v>
      </c>
      <c r="BG503" s="125"/>
      <c r="BH503" s="125"/>
      <c r="BI503" s="125"/>
      <c r="BJ503" s="125"/>
      <c r="BK503" s="125"/>
      <c r="BL503" s="131"/>
      <c r="BM503" s="136"/>
      <c r="BN503" s="137"/>
      <c r="BO503" s="137"/>
      <c r="BP503" s="169"/>
      <c r="BQ503" s="138"/>
      <c r="BR503" s="138"/>
      <c r="BS503" s="138"/>
      <c r="BT503" s="138"/>
      <c r="BU503" s="138"/>
      <c r="BV503" s="138"/>
      <c r="BW503" s="138"/>
      <c r="BX503" s="138"/>
      <c r="BY503" s="138"/>
      <c r="BZ503" s="138"/>
      <c r="CA503" s="138"/>
      <c r="CB503" s="138"/>
      <c r="CC503" s="135"/>
      <c r="CD503" s="136"/>
      <c r="CE503" s="137"/>
      <c r="CF503" s="137"/>
      <c r="CG503" s="138" t="s">
        <v>5382</v>
      </c>
      <c r="CH503" s="138"/>
      <c r="CI503" s="138"/>
      <c r="CJ503" s="138"/>
      <c r="CK503" s="138"/>
      <c r="CL503" s="138"/>
      <c r="CM503" s="138"/>
      <c r="CN503" s="138"/>
      <c r="CO503" s="140"/>
      <c r="CP503" s="90"/>
    </row>
    <row r="504" ht="15" hidden="1" spans="1:94">
      <c r="A504" s="97">
        <v>738</v>
      </c>
      <c r="B504" s="97" t="s">
        <v>6317</v>
      </c>
      <c r="C504" s="97" t="s">
        <v>6318</v>
      </c>
      <c r="D504" s="111" t="s">
        <v>135</v>
      </c>
      <c r="E504" s="137"/>
      <c r="F504" s="137"/>
      <c r="G504" s="137"/>
      <c r="H504" s="145"/>
      <c r="I504" s="96"/>
      <c r="J504" s="105"/>
      <c r="K504" s="106"/>
      <c r="L504" s="107" t="str">
        <f>_xlfn.IFNA(VLOOKUP(B504,'[1]CDM Patients Data'!$B$389:$O$5000,7,FALSE),"")</f>
        <v/>
      </c>
      <c r="M504" s="114" t="str">
        <f>_xlfn.IFNA(VLOOKUP(B504,'[1]CDM Patients Data'!$B$389:$O$5000,8,FALSE),"")</f>
        <v/>
      </c>
      <c r="N504" s="114" t="str">
        <f>_xlfn.IFNA(VLOOKUP(B504,'[1]CDM Patients Data'!$B$389:$O$5000,9,FALSE),"")</f>
        <v/>
      </c>
      <c r="O504" s="114" t="str">
        <f>_xlfn.IFNA(VLOOKUP(B504,'[1]CDM Patients Data'!$B$389:$O$5000,10,FALSE),"")</f>
        <v/>
      </c>
      <c r="P504" s="106"/>
      <c r="Q504" s="136"/>
      <c r="R504" s="96" t="s">
        <v>79</v>
      </c>
      <c r="S504" s="137"/>
      <c r="T504" s="137"/>
      <c r="U504" s="137"/>
      <c r="V504" s="149"/>
      <c r="W504" s="118" t="s">
        <v>80</v>
      </c>
      <c r="X504" s="119">
        <v>57112803</v>
      </c>
      <c r="Y504" s="118">
        <f t="shared" si="26"/>
        <v>17.1338409</v>
      </c>
      <c r="Z504" s="125"/>
      <c r="AA504" s="122" t="s">
        <v>81</v>
      </c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 t="str">
        <f t="shared" si="24"/>
        <v>NA</v>
      </c>
      <c r="AU504" s="125" t="str">
        <f t="shared" si="25"/>
        <v>NA</v>
      </c>
      <c r="AV504" s="125"/>
      <c r="AW504" s="131"/>
      <c r="AX504" s="136"/>
      <c r="AY504" s="137"/>
      <c r="AZ504" s="137"/>
      <c r="BA504" s="151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  <c r="BL504" s="131"/>
      <c r="BM504" s="136"/>
      <c r="BN504" s="137"/>
      <c r="BO504" s="137"/>
      <c r="BP504" s="169"/>
      <c r="BQ504" s="138"/>
      <c r="BR504" s="138"/>
      <c r="BS504" s="138"/>
      <c r="BT504" s="138"/>
      <c r="BU504" s="138"/>
      <c r="BV504" s="138"/>
      <c r="BW504" s="138"/>
      <c r="BX504" s="138"/>
      <c r="BY504" s="138"/>
      <c r="BZ504" s="138"/>
      <c r="CA504" s="138"/>
      <c r="CB504" s="138"/>
      <c r="CC504" s="135"/>
      <c r="CD504" s="136"/>
      <c r="CE504" s="137"/>
      <c r="CF504" s="137"/>
      <c r="CG504" s="138" t="s">
        <v>1932</v>
      </c>
      <c r="CH504" s="138"/>
      <c r="CI504" s="138"/>
      <c r="CJ504" s="138"/>
      <c r="CK504" s="138"/>
      <c r="CL504" s="138"/>
      <c r="CM504" s="138"/>
      <c r="CN504" s="138"/>
      <c r="CO504" s="140"/>
      <c r="CP504" s="90"/>
    </row>
    <row r="505" ht="15" hidden="1" spans="1:94">
      <c r="A505" s="97">
        <v>739</v>
      </c>
      <c r="B505" s="94" t="s">
        <v>6319</v>
      </c>
      <c r="C505" s="97" t="s">
        <v>6320</v>
      </c>
      <c r="D505" s="111" t="s">
        <v>99</v>
      </c>
      <c r="E505" s="137"/>
      <c r="F505" s="137"/>
      <c r="G505" s="137"/>
      <c r="H505" s="145"/>
      <c r="I505" s="96" t="s">
        <v>6321</v>
      </c>
      <c r="J505" s="105"/>
      <c r="K505" s="106"/>
      <c r="L505" s="107" t="str">
        <f>_xlfn.IFNA(VLOOKUP(B505,'[1]CDM Patients Data'!$B$389:$O$5000,7,FALSE),"")</f>
        <v>Ovary</v>
      </c>
      <c r="M505" s="114">
        <f>_xlfn.IFNA(VLOOKUP(B505,'[1]CDM Patients Data'!$B$389:$O$5000,8,FALSE),"")</f>
        <v>0</v>
      </c>
      <c r="N505" s="114">
        <f>_xlfn.IFNA(VLOOKUP(B505,'[1]CDM Patients Data'!$B$389:$O$5000,9,FALSE),"")</f>
        <v>0</v>
      </c>
      <c r="O505" s="114">
        <f>_xlfn.IFNA(VLOOKUP(B505,'[1]CDM Patients Data'!$B$389:$O$5000,10,FALSE),"")</f>
        <v>0</v>
      </c>
      <c r="P505" s="106"/>
      <c r="Q505" s="136"/>
      <c r="R505" s="96" t="s">
        <v>79</v>
      </c>
      <c r="S505" s="137"/>
      <c r="T505" s="137"/>
      <c r="U505" s="137"/>
      <c r="V505" s="149"/>
      <c r="W505" s="118" t="s">
        <v>80</v>
      </c>
      <c r="X505" s="119">
        <v>36751995</v>
      </c>
      <c r="Y505" s="118">
        <f t="shared" si="26"/>
        <v>11.0255985</v>
      </c>
      <c r="Z505" s="125"/>
      <c r="AA505" s="122" t="s">
        <v>81</v>
      </c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>
        <v>3.71</v>
      </c>
      <c r="AS505" s="125">
        <v>10.35</v>
      </c>
      <c r="AT505" s="125" t="str">
        <f t="shared" si="24"/>
        <v>LOW</v>
      </c>
      <c r="AU505" s="125" t="str">
        <f t="shared" si="25"/>
        <v>MSS</v>
      </c>
      <c r="AV505" s="125"/>
      <c r="AW505" s="131"/>
      <c r="AX505" s="136"/>
      <c r="AY505" s="137"/>
      <c r="AZ505" s="137"/>
      <c r="BA505" s="151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  <c r="BL505" s="131"/>
      <c r="BM505" s="136"/>
      <c r="BN505" s="137"/>
      <c r="BO505" s="137"/>
      <c r="BP505" s="169"/>
      <c r="BQ505" s="138"/>
      <c r="BR505" s="138"/>
      <c r="BS505" s="138"/>
      <c r="BT505" s="138"/>
      <c r="BU505" s="138"/>
      <c r="BV505" s="138"/>
      <c r="BW505" s="138"/>
      <c r="BX505" s="138"/>
      <c r="BY505" s="138"/>
      <c r="BZ505" s="138"/>
      <c r="CA505" s="138"/>
      <c r="CB505" s="138"/>
      <c r="CC505" s="135"/>
      <c r="CD505" s="136"/>
      <c r="CE505" s="137"/>
      <c r="CF505" s="137"/>
      <c r="CG505" s="138" t="s">
        <v>5382</v>
      </c>
      <c r="CH505" s="138"/>
      <c r="CI505" s="138"/>
      <c r="CJ505" s="138"/>
      <c r="CK505" s="138"/>
      <c r="CL505" s="138"/>
      <c r="CM505" s="138"/>
      <c r="CN505" s="138"/>
      <c r="CO505" s="140"/>
      <c r="CP505" s="90"/>
    </row>
    <row r="506" ht="15" hidden="1" spans="1:94">
      <c r="A506" s="97">
        <v>741</v>
      </c>
      <c r="B506" s="97" t="s">
        <v>6322</v>
      </c>
      <c r="C506" s="97" t="s">
        <v>6323</v>
      </c>
      <c r="D506" s="111" t="s">
        <v>111</v>
      </c>
      <c r="E506" s="137"/>
      <c r="F506" s="137"/>
      <c r="G506" s="137"/>
      <c r="H506" s="145"/>
      <c r="I506" s="96"/>
      <c r="J506" s="105"/>
      <c r="K506" s="106"/>
      <c r="L506" s="107" t="str">
        <f>_xlfn.IFNA(VLOOKUP(B506,'[1]CDM Patients Data'!$B$389:$O$5000,7,FALSE),"")</f>
        <v>Anterior Abdominal Wall</v>
      </c>
      <c r="M506" s="114">
        <f>_xlfn.IFNA(VLOOKUP(B506,'[1]CDM Patients Data'!$B$389:$O$5000,8,FALSE),"")</f>
        <v>0</v>
      </c>
      <c r="N506" s="114">
        <f>_xlfn.IFNA(VLOOKUP(B506,'[1]CDM Patients Data'!$B$389:$O$5000,9,FALSE),"")</f>
        <v>0</v>
      </c>
      <c r="O506" s="114">
        <f>_xlfn.IFNA(VLOOKUP(B506,'[1]CDM Patients Data'!$B$389:$O$5000,10,FALSE),"")</f>
        <v>0</v>
      </c>
      <c r="P506" s="106"/>
      <c r="Q506" s="136"/>
      <c r="R506" s="96" t="s">
        <v>79</v>
      </c>
      <c r="S506" s="137"/>
      <c r="T506" s="137"/>
      <c r="U506" s="137"/>
      <c r="V506" s="149"/>
      <c r="W506" s="118" t="s">
        <v>80</v>
      </c>
      <c r="X506" s="119">
        <v>49469497</v>
      </c>
      <c r="Y506" s="118">
        <f t="shared" si="26"/>
        <v>14.8408491</v>
      </c>
      <c r="Z506" s="125"/>
      <c r="AA506" s="122" t="s">
        <v>81</v>
      </c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2" t="s">
        <v>383</v>
      </c>
      <c r="AM506" s="122" t="s">
        <v>280</v>
      </c>
      <c r="AN506" s="125"/>
      <c r="AO506" s="125"/>
      <c r="AP506" s="125"/>
      <c r="AQ506" s="125"/>
      <c r="AR506" s="125"/>
      <c r="AS506" s="125"/>
      <c r="AT506" s="125" t="str">
        <f t="shared" si="24"/>
        <v>NA</v>
      </c>
      <c r="AU506" s="125" t="str">
        <f t="shared" si="25"/>
        <v>NA</v>
      </c>
      <c r="AV506" s="125"/>
      <c r="AW506" s="131"/>
      <c r="AX506" s="136"/>
      <c r="AY506" s="137"/>
      <c r="AZ506" s="137"/>
      <c r="BA506" s="151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  <c r="BL506" s="131"/>
      <c r="BM506" s="136"/>
      <c r="BN506" s="137"/>
      <c r="BO506" s="137"/>
      <c r="BP506" s="169"/>
      <c r="BQ506" s="138"/>
      <c r="BR506" s="138"/>
      <c r="BS506" s="138"/>
      <c r="BT506" s="138"/>
      <c r="BU506" s="138"/>
      <c r="BV506" s="138"/>
      <c r="BW506" s="138"/>
      <c r="BX506" s="138"/>
      <c r="BY506" s="138"/>
      <c r="BZ506" s="138"/>
      <c r="CA506" s="138"/>
      <c r="CB506" s="138"/>
      <c r="CC506" s="135"/>
      <c r="CD506" s="136"/>
      <c r="CE506" s="137"/>
      <c r="CF506" s="137"/>
      <c r="CG506" s="138" t="s">
        <v>1932</v>
      </c>
      <c r="CH506" s="138"/>
      <c r="CI506" s="138"/>
      <c r="CJ506" s="138"/>
      <c r="CK506" s="138"/>
      <c r="CL506" s="138"/>
      <c r="CM506" s="138"/>
      <c r="CN506" s="138"/>
      <c r="CO506" s="140"/>
      <c r="CP506" s="90"/>
    </row>
    <row r="507" ht="15" hidden="1" spans="1:94">
      <c r="A507" s="97">
        <v>742</v>
      </c>
      <c r="B507" s="97" t="s">
        <v>6324</v>
      </c>
      <c r="C507" s="97" t="s">
        <v>6325</v>
      </c>
      <c r="D507" s="111" t="s">
        <v>99</v>
      </c>
      <c r="E507" s="137"/>
      <c r="F507" s="137"/>
      <c r="G507" s="137"/>
      <c r="H507" s="145"/>
      <c r="I507" s="96"/>
      <c r="J507" s="105"/>
      <c r="K507" s="106"/>
      <c r="L507" s="107" t="str">
        <f>_xlfn.IFNA(VLOOKUP(B507,'[1]CDM Patients Data'!$B$389:$O$5000,7,FALSE),"")</f>
        <v>Breast</v>
      </c>
      <c r="M507" s="114">
        <f>_xlfn.IFNA(VLOOKUP(B507,'[1]CDM Patients Data'!$B$389:$O$5000,8,FALSE),"")</f>
        <v>0</v>
      </c>
      <c r="N507" s="114">
        <f>_xlfn.IFNA(VLOOKUP(B507,'[1]CDM Patients Data'!$B$389:$O$5000,9,FALSE),"")</f>
        <v>0</v>
      </c>
      <c r="O507" s="114">
        <f>_xlfn.IFNA(VLOOKUP(B507,'[1]CDM Patients Data'!$B$389:$O$5000,10,FALSE),"")</f>
        <v>0</v>
      </c>
      <c r="P507" s="106"/>
      <c r="Q507" s="136"/>
      <c r="R507" s="96" t="s">
        <v>79</v>
      </c>
      <c r="S507" s="137"/>
      <c r="T507" s="137"/>
      <c r="U507" s="137"/>
      <c r="V507" s="149"/>
      <c r="W507" s="118" t="s">
        <v>80</v>
      </c>
      <c r="X507" s="119">
        <v>40291677</v>
      </c>
      <c r="Y507" s="118">
        <f t="shared" si="26"/>
        <v>12.0875031</v>
      </c>
      <c r="Z507" s="125"/>
      <c r="AA507" s="122" t="s">
        <v>81</v>
      </c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>
        <v>4.19</v>
      </c>
      <c r="AS507" s="125">
        <v>10.4</v>
      </c>
      <c r="AT507" s="125" t="str">
        <f t="shared" si="24"/>
        <v>LOW</v>
      </c>
      <c r="AU507" s="125" t="str">
        <f t="shared" si="25"/>
        <v>MSS</v>
      </c>
      <c r="AV507" s="125"/>
      <c r="AW507" s="131"/>
      <c r="AX507" s="136"/>
      <c r="AY507" s="137"/>
      <c r="AZ507" s="137"/>
      <c r="BA507" s="151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  <c r="BL507" s="131"/>
      <c r="BM507" s="136"/>
      <c r="BN507" s="137"/>
      <c r="BO507" s="137"/>
      <c r="BP507" s="169"/>
      <c r="BQ507" s="138"/>
      <c r="BR507" s="138"/>
      <c r="BS507" s="138"/>
      <c r="BT507" s="138"/>
      <c r="BU507" s="138"/>
      <c r="BV507" s="138"/>
      <c r="BW507" s="138"/>
      <c r="BX507" s="138"/>
      <c r="BY507" s="138"/>
      <c r="BZ507" s="138"/>
      <c r="CA507" s="138"/>
      <c r="CB507" s="138"/>
      <c r="CC507" s="135"/>
      <c r="CD507" s="136"/>
      <c r="CE507" s="137"/>
      <c r="CF507" s="137"/>
      <c r="CG507" s="138" t="s">
        <v>5382</v>
      </c>
      <c r="CH507" s="138"/>
      <c r="CI507" s="138"/>
      <c r="CJ507" s="138"/>
      <c r="CK507" s="138"/>
      <c r="CL507" s="138"/>
      <c r="CM507" s="138"/>
      <c r="CN507" s="138"/>
      <c r="CO507" s="140"/>
      <c r="CP507" s="90"/>
    </row>
    <row r="508" ht="15" hidden="1" spans="1:94">
      <c r="A508" s="97">
        <v>743</v>
      </c>
      <c r="B508" s="97" t="s">
        <v>6326</v>
      </c>
      <c r="C508" s="97" t="s">
        <v>6327</v>
      </c>
      <c r="D508" s="111" t="s">
        <v>6328</v>
      </c>
      <c r="E508" s="137"/>
      <c r="F508" s="137"/>
      <c r="G508" s="137"/>
      <c r="H508" s="145"/>
      <c r="I508" s="96"/>
      <c r="J508" s="105"/>
      <c r="K508" s="106"/>
      <c r="L508" s="107" t="str">
        <f>_xlfn.IFNA(VLOOKUP(B508,'[1]CDM Patients Data'!$B$389:$O$5000,7,FALSE),"")</f>
        <v>Not Mentioned</v>
      </c>
      <c r="M508" s="114">
        <f>_xlfn.IFNA(VLOOKUP(B508,'[1]CDM Patients Data'!$B$389:$O$5000,8,FALSE),"")</f>
        <v>0</v>
      </c>
      <c r="N508" s="114">
        <f>_xlfn.IFNA(VLOOKUP(B508,'[1]CDM Patients Data'!$B$389:$O$5000,9,FALSE),"")</f>
        <v>0</v>
      </c>
      <c r="O508" s="114">
        <f>_xlfn.IFNA(VLOOKUP(B508,'[1]CDM Patients Data'!$B$389:$O$5000,10,FALSE),"")</f>
        <v>0</v>
      </c>
      <c r="P508" s="106"/>
      <c r="Q508" s="136"/>
      <c r="R508" s="96" t="s">
        <v>79</v>
      </c>
      <c r="S508" s="137"/>
      <c r="T508" s="137"/>
      <c r="U508" s="137"/>
      <c r="V508" s="149"/>
      <c r="W508" s="118" t="s">
        <v>80</v>
      </c>
      <c r="X508" s="119">
        <v>28741116</v>
      </c>
      <c r="Y508" s="118">
        <f t="shared" si="26"/>
        <v>8.6223348</v>
      </c>
      <c r="Z508" s="125"/>
      <c r="AA508" s="122" t="s">
        <v>94</v>
      </c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 t="str">
        <f t="shared" si="24"/>
        <v>NA</v>
      </c>
      <c r="AU508" s="125" t="str">
        <f t="shared" si="25"/>
        <v>NA</v>
      </c>
      <c r="AV508" s="125"/>
      <c r="AW508" s="131"/>
      <c r="AX508" s="136"/>
      <c r="AY508" s="137"/>
      <c r="AZ508" s="137"/>
      <c r="BA508" s="151"/>
      <c r="BB508" s="125"/>
      <c r="BC508" s="125"/>
      <c r="BD508" s="125"/>
      <c r="BE508" s="125"/>
      <c r="BF508" s="122" t="s">
        <v>82</v>
      </c>
      <c r="BG508" s="125"/>
      <c r="BH508" s="125"/>
      <c r="BI508" s="125"/>
      <c r="BJ508" s="125"/>
      <c r="BK508" s="125"/>
      <c r="BL508" s="131"/>
      <c r="BM508" s="136"/>
      <c r="BN508" s="137"/>
      <c r="BO508" s="137"/>
      <c r="BP508" s="169"/>
      <c r="BQ508" s="138"/>
      <c r="BR508" s="138"/>
      <c r="BS508" s="138"/>
      <c r="BT508" s="138"/>
      <c r="BU508" s="138"/>
      <c r="BV508" s="138"/>
      <c r="BW508" s="138"/>
      <c r="BX508" s="138"/>
      <c r="BY508" s="138"/>
      <c r="BZ508" s="138"/>
      <c r="CA508" s="138"/>
      <c r="CB508" s="138"/>
      <c r="CC508" s="135"/>
      <c r="CD508" s="136"/>
      <c r="CE508" s="137"/>
      <c r="CF508" s="137"/>
      <c r="CG508" s="138" t="s">
        <v>5382</v>
      </c>
      <c r="CH508" s="138"/>
      <c r="CI508" s="138"/>
      <c r="CJ508" s="138"/>
      <c r="CK508" s="138"/>
      <c r="CL508" s="138"/>
      <c r="CM508" s="138"/>
      <c r="CN508" s="138"/>
      <c r="CO508" s="140"/>
      <c r="CP508" s="90"/>
    </row>
    <row r="509" ht="15" hidden="1" spans="1:94">
      <c r="A509" s="97">
        <v>744</v>
      </c>
      <c r="B509" s="97" t="s">
        <v>6329</v>
      </c>
      <c r="C509" s="97" t="s">
        <v>6330</v>
      </c>
      <c r="D509" s="111" t="s">
        <v>88</v>
      </c>
      <c r="E509" s="137"/>
      <c r="F509" s="137"/>
      <c r="G509" s="137"/>
      <c r="H509" s="145"/>
      <c r="I509" s="96"/>
      <c r="J509" s="105"/>
      <c r="K509" s="106"/>
      <c r="L509" s="107" t="str">
        <f>_xlfn.IFNA(VLOOKUP(B509,'[1]CDM Patients Data'!$B$389:$O$5000,7,FALSE),"")</f>
        <v>Chest wall</v>
      </c>
      <c r="M509" s="114">
        <f>_xlfn.IFNA(VLOOKUP(B509,'[1]CDM Patients Data'!$B$389:$O$5000,8,FALSE),"")</f>
        <v>0</v>
      </c>
      <c r="N509" s="114">
        <f>_xlfn.IFNA(VLOOKUP(B509,'[1]CDM Patients Data'!$B$389:$O$5000,9,FALSE),"")</f>
        <v>0</v>
      </c>
      <c r="O509" s="114">
        <f>_xlfn.IFNA(VLOOKUP(B509,'[1]CDM Patients Data'!$B$389:$O$5000,10,FALSE),"")</f>
        <v>0</v>
      </c>
      <c r="P509" s="106"/>
      <c r="Q509" s="136"/>
      <c r="R509" s="96" t="s">
        <v>79</v>
      </c>
      <c r="S509" s="137"/>
      <c r="T509" s="137"/>
      <c r="U509" s="137"/>
      <c r="V509" s="149"/>
      <c r="W509" s="118" t="s">
        <v>80</v>
      </c>
      <c r="X509" s="119">
        <v>39740783</v>
      </c>
      <c r="Y509" s="118">
        <f t="shared" si="26"/>
        <v>11.9222349</v>
      </c>
      <c r="Z509" s="125"/>
      <c r="AA509" s="122" t="s">
        <v>81</v>
      </c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 t="str">
        <f t="shared" si="24"/>
        <v>NA</v>
      </c>
      <c r="AU509" s="125" t="str">
        <f t="shared" si="25"/>
        <v>NA</v>
      </c>
      <c r="AV509" s="125"/>
      <c r="AW509" s="131"/>
      <c r="AX509" s="136"/>
      <c r="AY509" s="137"/>
      <c r="AZ509" s="137"/>
      <c r="BA509" s="151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  <c r="BL509" s="131"/>
      <c r="BM509" s="136"/>
      <c r="BN509" s="137"/>
      <c r="BO509" s="137"/>
      <c r="BP509" s="169"/>
      <c r="BQ509" s="138"/>
      <c r="BR509" s="138"/>
      <c r="BS509" s="138"/>
      <c r="BT509" s="138"/>
      <c r="BU509" s="138"/>
      <c r="BV509" s="138"/>
      <c r="BW509" s="138"/>
      <c r="BX509" s="138"/>
      <c r="BY509" s="138"/>
      <c r="BZ509" s="138"/>
      <c r="CA509" s="138"/>
      <c r="CB509" s="138"/>
      <c r="CC509" s="135"/>
      <c r="CD509" s="136"/>
      <c r="CE509" s="137"/>
      <c r="CF509" s="137"/>
      <c r="CG509" s="138" t="s">
        <v>5382</v>
      </c>
      <c r="CH509" s="138"/>
      <c r="CI509" s="138"/>
      <c r="CJ509" s="138"/>
      <c r="CK509" s="138"/>
      <c r="CL509" s="138"/>
      <c r="CM509" s="138"/>
      <c r="CN509" s="138"/>
      <c r="CO509" s="140"/>
      <c r="CP509" s="90"/>
    </row>
    <row r="510" ht="15" hidden="1" spans="1:94">
      <c r="A510" s="97">
        <v>746</v>
      </c>
      <c r="B510" s="97" t="s">
        <v>6331</v>
      </c>
      <c r="C510" s="94" t="s">
        <v>6332</v>
      </c>
      <c r="D510" s="111" t="s">
        <v>88</v>
      </c>
      <c r="E510" s="137"/>
      <c r="F510" s="137"/>
      <c r="G510" s="137"/>
      <c r="H510" s="145"/>
      <c r="I510" s="96"/>
      <c r="J510" s="105"/>
      <c r="K510" s="106"/>
      <c r="L510" s="107" t="str">
        <f>_xlfn.IFNA(VLOOKUP(B510,'[1]CDM Patients Data'!$B$389:$O$5000,7,FALSE),"")</f>
        <v>Prostate</v>
      </c>
      <c r="M510" s="114">
        <f>_xlfn.IFNA(VLOOKUP(B510,'[1]CDM Patients Data'!$B$389:$O$5000,8,FALSE),"")</f>
        <v>0</v>
      </c>
      <c r="N510" s="114">
        <f>_xlfn.IFNA(VLOOKUP(B510,'[1]CDM Patients Data'!$B$389:$O$5000,9,FALSE),"")</f>
        <v>0</v>
      </c>
      <c r="O510" s="114">
        <f>_xlfn.IFNA(VLOOKUP(B510,'[1]CDM Patients Data'!$B$389:$O$5000,10,FALSE),"")</f>
        <v>0</v>
      </c>
      <c r="P510" s="106"/>
      <c r="Q510" s="136"/>
      <c r="R510" s="96" t="s">
        <v>79</v>
      </c>
      <c r="S510" s="137"/>
      <c r="T510" s="137"/>
      <c r="U510" s="137"/>
      <c r="V510" s="149"/>
      <c r="W510" s="118" t="s">
        <v>80</v>
      </c>
      <c r="X510" s="119">
        <v>27028422</v>
      </c>
      <c r="Y510" s="118">
        <f t="shared" si="26"/>
        <v>8.1085266</v>
      </c>
      <c r="Z510" s="125"/>
      <c r="AA510" s="122" t="s">
        <v>94</v>
      </c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 t="str">
        <f t="shared" si="24"/>
        <v>NA</v>
      </c>
      <c r="AU510" s="125" t="str">
        <f t="shared" si="25"/>
        <v>NA</v>
      </c>
      <c r="AV510" s="125"/>
      <c r="AW510" s="131"/>
      <c r="AX510" s="136"/>
      <c r="AY510" s="137"/>
      <c r="AZ510" s="137"/>
      <c r="BA510" s="151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  <c r="BL510" s="131"/>
      <c r="BM510" s="136"/>
      <c r="BN510" s="137"/>
      <c r="BO510" s="137"/>
      <c r="BP510" s="169"/>
      <c r="BQ510" s="138"/>
      <c r="BR510" s="138"/>
      <c r="BS510" s="138"/>
      <c r="BT510" s="138"/>
      <c r="BU510" s="138"/>
      <c r="BV510" s="138"/>
      <c r="BW510" s="138"/>
      <c r="BX510" s="138"/>
      <c r="BY510" s="138"/>
      <c r="BZ510" s="138"/>
      <c r="CA510" s="138"/>
      <c r="CB510" s="138"/>
      <c r="CC510" s="135"/>
      <c r="CD510" s="136"/>
      <c r="CE510" s="137"/>
      <c r="CF510" s="137"/>
      <c r="CG510" s="138" t="s">
        <v>5382</v>
      </c>
      <c r="CH510" s="138"/>
      <c r="CI510" s="138"/>
      <c r="CJ510" s="138"/>
      <c r="CK510" s="138"/>
      <c r="CL510" s="138"/>
      <c r="CM510" s="138"/>
      <c r="CN510" s="138"/>
      <c r="CO510" s="140"/>
      <c r="CP510" s="90"/>
    </row>
    <row r="511" ht="15" hidden="1" spans="1:94">
      <c r="A511" s="97">
        <v>748</v>
      </c>
      <c r="B511" s="97" t="s">
        <v>6333</v>
      </c>
      <c r="C511" s="97" t="s">
        <v>6334</v>
      </c>
      <c r="D511" s="111" t="s">
        <v>135</v>
      </c>
      <c r="E511" s="137"/>
      <c r="F511" s="137"/>
      <c r="G511" s="137"/>
      <c r="H511" s="145"/>
      <c r="I511" s="96"/>
      <c r="J511" s="105"/>
      <c r="K511" s="106"/>
      <c r="L511" s="107" t="str">
        <f>_xlfn.IFNA(VLOOKUP(B511,'[1]CDM Patients Data'!$B$389:$O$5000,7,FALSE),"")</f>
        <v>Breast</v>
      </c>
      <c r="M511" s="114">
        <f>_xlfn.IFNA(VLOOKUP(B511,'[1]CDM Patients Data'!$B$389:$O$5000,8,FALSE),"")</f>
        <v>0</v>
      </c>
      <c r="N511" s="114">
        <f>_xlfn.IFNA(VLOOKUP(B511,'[1]CDM Patients Data'!$B$389:$O$5000,9,FALSE),"")</f>
        <v>0</v>
      </c>
      <c r="O511" s="114">
        <f>_xlfn.IFNA(VLOOKUP(B511,'[1]CDM Patients Data'!$B$389:$O$5000,10,FALSE),"")</f>
        <v>0</v>
      </c>
      <c r="P511" s="106"/>
      <c r="Q511" s="136"/>
      <c r="R511" s="96" t="s">
        <v>79</v>
      </c>
      <c r="S511" s="137"/>
      <c r="T511" s="137"/>
      <c r="U511" s="137"/>
      <c r="V511" s="149"/>
      <c r="W511" s="118" t="s">
        <v>80</v>
      </c>
      <c r="X511" s="119">
        <v>42880631</v>
      </c>
      <c r="Y511" s="118">
        <f t="shared" si="26"/>
        <v>12.8641893</v>
      </c>
      <c r="Z511" s="125"/>
      <c r="AA511" s="122" t="s">
        <v>81</v>
      </c>
      <c r="AB511" s="122" t="s">
        <v>118</v>
      </c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 t="str">
        <f t="shared" si="24"/>
        <v>NA</v>
      </c>
      <c r="AU511" s="125" t="str">
        <f t="shared" si="25"/>
        <v>NA</v>
      </c>
      <c r="AV511" s="125"/>
      <c r="AW511" s="131"/>
      <c r="AX511" s="136"/>
      <c r="AY511" s="137"/>
      <c r="AZ511" s="137"/>
      <c r="BA511" s="151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  <c r="BL511" s="131"/>
      <c r="BM511" s="136"/>
      <c r="BN511" s="137"/>
      <c r="BO511" s="137"/>
      <c r="BP511" s="169"/>
      <c r="BQ511" s="138"/>
      <c r="BR511" s="138"/>
      <c r="BS511" s="138"/>
      <c r="BT511" s="138"/>
      <c r="BU511" s="138"/>
      <c r="BV511" s="138"/>
      <c r="BW511" s="138"/>
      <c r="BX511" s="138"/>
      <c r="BY511" s="138"/>
      <c r="BZ511" s="138"/>
      <c r="CA511" s="138"/>
      <c r="CB511" s="138"/>
      <c r="CC511" s="135"/>
      <c r="CD511" s="136"/>
      <c r="CE511" s="137"/>
      <c r="CF511" s="137"/>
      <c r="CG511" s="138" t="s">
        <v>80</v>
      </c>
      <c r="CH511" s="138"/>
      <c r="CI511" s="138"/>
      <c r="CJ511" s="138"/>
      <c r="CK511" s="138"/>
      <c r="CL511" s="138"/>
      <c r="CM511" s="138"/>
      <c r="CN511" s="138"/>
      <c r="CO511" s="140"/>
      <c r="CP511" s="90"/>
    </row>
    <row r="512" ht="15" hidden="1" spans="1:94">
      <c r="A512" s="97">
        <v>749</v>
      </c>
      <c r="B512" s="97" t="s">
        <v>6335</v>
      </c>
      <c r="C512" s="97" t="s">
        <v>6336</v>
      </c>
      <c r="D512" s="111" t="s">
        <v>111</v>
      </c>
      <c r="E512" s="137"/>
      <c r="F512" s="137"/>
      <c r="G512" s="137"/>
      <c r="H512" s="145"/>
      <c r="I512" s="96"/>
      <c r="J512" s="105"/>
      <c r="K512" s="106"/>
      <c r="L512" s="107" t="str">
        <f>_xlfn.IFNA(VLOOKUP(B512,'[1]CDM Patients Data'!$B$389:$O$5000,7,FALSE),"")</f>
        <v>Colon</v>
      </c>
      <c r="M512" s="114">
        <f>_xlfn.IFNA(VLOOKUP(B512,'[1]CDM Patients Data'!$B$389:$O$5000,8,FALSE),"")</f>
        <v>0</v>
      </c>
      <c r="N512" s="114">
        <f>_xlfn.IFNA(VLOOKUP(B512,'[1]CDM Patients Data'!$B$389:$O$5000,9,FALSE),"")</f>
        <v>0</v>
      </c>
      <c r="O512" s="114">
        <f>_xlfn.IFNA(VLOOKUP(B512,'[1]CDM Patients Data'!$B$389:$O$5000,10,FALSE),"")</f>
        <v>0</v>
      </c>
      <c r="P512" s="106"/>
      <c r="Q512" s="136"/>
      <c r="R512" s="96" t="s">
        <v>79</v>
      </c>
      <c r="S512" s="137"/>
      <c r="T512" s="137"/>
      <c r="U512" s="137"/>
      <c r="V512" s="149"/>
      <c r="W512" s="118" t="s">
        <v>80</v>
      </c>
      <c r="X512" s="119">
        <v>32813226</v>
      </c>
      <c r="Y512" s="118">
        <f t="shared" si="26"/>
        <v>9.8439678</v>
      </c>
      <c r="Z512" s="125"/>
      <c r="AA512" s="122" t="s">
        <v>81</v>
      </c>
      <c r="AB512" s="122" t="s">
        <v>363</v>
      </c>
      <c r="AC512" s="122" t="s">
        <v>118</v>
      </c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>
        <v>6.77</v>
      </c>
      <c r="AS512" s="125">
        <v>9.68</v>
      </c>
      <c r="AT512" s="125" t="str">
        <f t="shared" si="24"/>
        <v>LOW</v>
      </c>
      <c r="AU512" s="125" t="str">
        <f t="shared" si="25"/>
        <v>MSS</v>
      </c>
      <c r="AV512" s="125"/>
      <c r="AW512" s="131"/>
      <c r="AX512" s="136"/>
      <c r="AY512" s="137"/>
      <c r="AZ512" s="137"/>
      <c r="BA512" s="151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  <c r="BL512" s="131"/>
      <c r="BM512" s="136"/>
      <c r="BN512" s="137"/>
      <c r="BO512" s="137"/>
      <c r="BP512" s="169"/>
      <c r="BQ512" s="138"/>
      <c r="BR512" s="138"/>
      <c r="BS512" s="138"/>
      <c r="BT512" s="138"/>
      <c r="BU512" s="138"/>
      <c r="BV512" s="138"/>
      <c r="BW512" s="138"/>
      <c r="BX512" s="138"/>
      <c r="BY512" s="138"/>
      <c r="BZ512" s="138"/>
      <c r="CA512" s="138"/>
      <c r="CB512" s="138"/>
      <c r="CC512" s="135"/>
      <c r="CD512" s="136"/>
      <c r="CE512" s="137"/>
      <c r="CF512" s="137"/>
      <c r="CG512" s="138" t="s">
        <v>80</v>
      </c>
      <c r="CH512" s="138"/>
      <c r="CI512" s="138"/>
      <c r="CJ512" s="138"/>
      <c r="CK512" s="138"/>
      <c r="CL512" s="138"/>
      <c r="CM512" s="138"/>
      <c r="CN512" s="138"/>
      <c r="CO512" s="140"/>
      <c r="CP512" s="90"/>
    </row>
    <row r="513" ht="15" hidden="1" spans="1:94">
      <c r="A513" s="97">
        <v>750</v>
      </c>
      <c r="B513" s="94" t="s">
        <v>6337</v>
      </c>
      <c r="C513" s="97" t="s">
        <v>6338</v>
      </c>
      <c r="D513" s="111" t="s">
        <v>111</v>
      </c>
      <c r="E513" s="137"/>
      <c r="F513" s="137"/>
      <c r="G513" s="137"/>
      <c r="H513" s="145"/>
      <c r="I513" s="96"/>
      <c r="J513" s="105"/>
      <c r="K513" s="106"/>
      <c r="L513" s="107" t="str">
        <f>_xlfn.IFNA(VLOOKUP(B513,'[1]CDM Patients Data'!$B$389:$O$5000,7,FALSE),"")</f>
        <v>Ovary</v>
      </c>
      <c r="M513" s="114">
        <f>_xlfn.IFNA(VLOOKUP(B513,'[1]CDM Patients Data'!$B$389:$O$5000,8,FALSE),"")</f>
        <v>0</v>
      </c>
      <c r="N513" s="114">
        <f>_xlfn.IFNA(VLOOKUP(B513,'[1]CDM Patients Data'!$B$389:$O$5000,9,FALSE),"")</f>
        <v>0</v>
      </c>
      <c r="O513" s="114">
        <f>_xlfn.IFNA(VLOOKUP(B513,'[1]CDM Patients Data'!$B$389:$O$5000,10,FALSE),"")</f>
        <v>0</v>
      </c>
      <c r="P513" s="106"/>
      <c r="Q513" s="136"/>
      <c r="R513" s="96" t="s">
        <v>79</v>
      </c>
      <c r="S513" s="137"/>
      <c r="T513" s="137"/>
      <c r="U513" s="137"/>
      <c r="V513" s="149"/>
      <c r="W513" s="118" t="s">
        <v>80</v>
      </c>
      <c r="X513" s="119">
        <v>35712460</v>
      </c>
      <c r="Y513" s="118">
        <f t="shared" si="26"/>
        <v>10.713738</v>
      </c>
      <c r="Z513" s="125"/>
      <c r="AA513" s="122" t="s">
        <v>81</v>
      </c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>
        <v>4.12</v>
      </c>
      <c r="AS513" s="125">
        <v>9.19</v>
      </c>
      <c r="AT513" s="125" t="str">
        <f t="shared" si="24"/>
        <v>LOW</v>
      </c>
      <c r="AU513" s="125" t="str">
        <f t="shared" si="25"/>
        <v>MSS</v>
      </c>
      <c r="AV513" s="125"/>
      <c r="AW513" s="131"/>
      <c r="AX513" s="136"/>
      <c r="AY513" s="137"/>
      <c r="AZ513" s="137"/>
      <c r="BA513" s="151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  <c r="BL513" s="131"/>
      <c r="BM513" s="136"/>
      <c r="BN513" s="137"/>
      <c r="BO513" s="137"/>
      <c r="BP513" s="169"/>
      <c r="BQ513" s="138"/>
      <c r="BR513" s="138"/>
      <c r="BS513" s="138"/>
      <c r="BT513" s="138"/>
      <c r="BU513" s="138"/>
      <c r="BV513" s="138"/>
      <c r="BW513" s="138"/>
      <c r="BX513" s="138"/>
      <c r="BY513" s="138"/>
      <c r="BZ513" s="138"/>
      <c r="CA513" s="138"/>
      <c r="CB513" s="138"/>
      <c r="CC513" s="135"/>
      <c r="CD513" s="136"/>
      <c r="CE513" s="137"/>
      <c r="CF513" s="137"/>
      <c r="CG513" s="138" t="s">
        <v>80</v>
      </c>
      <c r="CH513" s="138"/>
      <c r="CI513" s="138"/>
      <c r="CJ513" s="138"/>
      <c r="CK513" s="138"/>
      <c r="CL513" s="138"/>
      <c r="CM513" s="138"/>
      <c r="CN513" s="138"/>
      <c r="CO513" s="140"/>
      <c r="CP513" s="90"/>
    </row>
    <row r="514" ht="15" hidden="1" spans="1:94">
      <c r="A514" s="97">
        <v>751</v>
      </c>
      <c r="B514" s="97" t="s">
        <v>6339</v>
      </c>
      <c r="C514" s="97" t="s">
        <v>6340</v>
      </c>
      <c r="D514" s="111" t="s">
        <v>88</v>
      </c>
      <c r="E514" s="137"/>
      <c r="F514" s="137"/>
      <c r="G514" s="137"/>
      <c r="H514" s="145"/>
      <c r="I514" s="96"/>
      <c r="J514" s="105"/>
      <c r="K514" s="106"/>
      <c r="L514" s="107" t="str">
        <f>_xlfn.IFNA(VLOOKUP(B514,'[1]CDM Patients Data'!$B$389:$O$5000,7,FALSE),"")</f>
        <v>Breast</v>
      </c>
      <c r="M514" s="114">
        <f>_xlfn.IFNA(VLOOKUP(B514,'[1]CDM Patients Data'!$B$389:$O$5000,8,FALSE),"")</f>
        <v>0</v>
      </c>
      <c r="N514" s="114">
        <f>_xlfn.IFNA(VLOOKUP(B514,'[1]CDM Patients Data'!$B$389:$O$5000,9,FALSE),"")</f>
        <v>0</v>
      </c>
      <c r="O514" s="114">
        <f>_xlfn.IFNA(VLOOKUP(B514,'[1]CDM Patients Data'!$B$389:$O$5000,10,FALSE),"")</f>
        <v>0</v>
      </c>
      <c r="P514" s="106"/>
      <c r="Q514" s="136"/>
      <c r="R514" s="96" t="s">
        <v>79</v>
      </c>
      <c r="S514" s="137"/>
      <c r="T514" s="137"/>
      <c r="U514" s="137"/>
      <c r="V514" s="149"/>
      <c r="W514" s="118" t="s">
        <v>80</v>
      </c>
      <c r="X514" s="119">
        <v>25474150</v>
      </c>
      <c r="Y514" s="118">
        <f t="shared" si="26"/>
        <v>7.642245</v>
      </c>
      <c r="Z514" s="125"/>
      <c r="AA514" s="122" t="s">
        <v>94</v>
      </c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>
        <v>6.91</v>
      </c>
      <c r="AS514" s="125">
        <v>9.74</v>
      </c>
      <c r="AT514" s="125" t="str">
        <f t="shared" si="24"/>
        <v>LOW</v>
      </c>
      <c r="AU514" s="125" t="str">
        <f t="shared" si="25"/>
        <v>MSS</v>
      </c>
      <c r="AV514" s="125"/>
      <c r="AW514" s="131"/>
      <c r="AX514" s="136"/>
      <c r="AY514" s="137"/>
      <c r="AZ514" s="137"/>
      <c r="BA514" s="151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  <c r="BL514" s="131"/>
      <c r="BM514" s="136"/>
      <c r="BN514" s="137"/>
      <c r="BO514" s="137"/>
      <c r="BP514" s="169"/>
      <c r="BQ514" s="138"/>
      <c r="BR514" s="138"/>
      <c r="BS514" s="138"/>
      <c r="BT514" s="138"/>
      <c r="BU514" s="138"/>
      <c r="BV514" s="138"/>
      <c r="BW514" s="138"/>
      <c r="BX514" s="138"/>
      <c r="BY514" s="138"/>
      <c r="BZ514" s="138"/>
      <c r="CA514" s="138"/>
      <c r="CB514" s="138"/>
      <c r="CC514" s="135"/>
      <c r="CD514" s="136"/>
      <c r="CE514" s="137"/>
      <c r="CF514" s="137"/>
      <c r="CG514" s="138" t="s">
        <v>5382</v>
      </c>
      <c r="CH514" s="138"/>
      <c r="CI514" s="138"/>
      <c r="CJ514" s="138"/>
      <c r="CK514" s="138"/>
      <c r="CL514" s="138"/>
      <c r="CM514" s="138"/>
      <c r="CN514" s="138"/>
      <c r="CO514" s="140"/>
      <c r="CP514" s="90"/>
    </row>
    <row r="515" ht="15" hidden="1" spans="1:94">
      <c r="A515" s="97">
        <v>752</v>
      </c>
      <c r="B515" s="97" t="s">
        <v>6341</v>
      </c>
      <c r="C515" s="97" t="s">
        <v>6342</v>
      </c>
      <c r="D515" s="111" t="s">
        <v>99</v>
      </c>
      <c r="E515" s="137"/>
      <c r="F515" s="137"/>
      <c r="G515" s="137"/>
      <c r="H515" s="145"/>
      <c r="I515" s="96"/>
      <c r="J515" s="105"/>
      <c r="K515" s="106"/>
      <c r="L515" s="107" t="str">
        <f>_xlfn.IFNA(VLOOKUP(B515,'[1]CDM Patients Data'!$B$389:$O$5000,7,FALSE),"")</f>
        <v>Pancreas</v>
      </c>
      <c r="M515" s="114">
        <f>_xlfn.IFNA(VLOOKUP(B515,'[1]CDM Patients Data'!$B$389:$O$5000,8,FALSE),"")</f>
        <v>0</v>
      </c>
      <c r="N515" s="114">
        <f>_xlfn.IFNA(VLOOKUP(B515,'[1]CDM Patients Data'!$B$389:$O$5000,9,FALSE),"")</f>
        <v>0</v>
      </c>
      <c r="O515" s="114">
        <f>_xlfn.IFNA(VLOOKUP(B515,'[1]CDM Patients Data'!$B$389:$O$5000,10,FALSE),"")</f>
        <v>0</v>
      </c>
      <c r="P515" s="106"/>
      <c r="Q515" s="136"/>
      <c r="R515" s="96" t="s">
        <v>79</v>
      </c>
      <c r="S515" s="137"/>
      <c r="T515" s="137"/>
      <c r="U515" s="137"/>
      <c r="V515" s="149"/>
      <c r="W515" s="118" t="s">
        <v>80</v>
      </c>
      <c r="X515" s="119">
        <v>30030366</v>
      </c>
      <c r="Y515" s="118">
        <f t="shared" si="26"/>
        <v>9.0091098</v>
      </c>
      <c r="Z515" s="125"/>
      <c r="AA515" s="122" t="s">
        <v>94</v>
      </c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 t="str">
        <f t="shared" ref="AT515:AT578" si="27">IF(AR515&gt;15,"HIGH",IF(AR515="","NA",IF(AR515="CE-Awaited for standardization","UNDER_STANDARDIZATION",IF(AR515&lt;15,"LOW"))))</f>
        <v>NA</v>
      </c>
      <c r="AU515" s="125" t="str">
        <f t="shared" ref="AU515:AU578" si="28">IF(AS515&gt;15,"MSI-H",IF(AS515="","NA",IF(AS515&lt;15,"MSS")))</f>
        <v>NA</v>
      </c>
      <c r="AV515" s="125"/>
      <c r="AW515" s="131"/>
      <c r="AX515" s="136"/>
      <c r="AY515" s="137"/>
      <c r="AZ515" s="137"/>
      <c r="BA515" s="151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  <c r="BL515" s="131"/>
      <c r="BM515" s="136"/>
      <c r="BN515" s="137"/>
      <c r="BO515" s="137"/>
      <c r="BP515" s="169"/>
      <c r="BQ515" s="138"/>
      <c r="BR515" s="138"/>
      <c r="BS515" s="138"/>
      <c r="BT515" s="138"/>
      <c r="BU515" s="138"/>
      <c r="BV515" s="138"/>
      <c r="BW515" s="138"/>
      <c r="BX515" s="138"/>
      <c r="BY515" s="138"/>
      <c r="BZ515" s="138"/>
      <c r="CA515" s="138"/>
      <c r="CB515" s="138"/>
      <c r="CC515" s="135"/>
      <c r="CD515" s="136"/>
      <c r="CE515" s="137"/>
      <c r="CF515" s="137"/>
      <c r="CG515" s="138" t="s">
        <v>5382</v>
      </c>
      <c r="CH515" s="138"/>
      <c r="CI515" s="138"/>
      <c r="CJ515" s="138"/>
      <c r="CK515" s="138"/>
      <c r="CL515" s="138"/>
      <c r="CM515" s="138"/>
      <c r="CN515" s="138"/>
      <c r="CO515" s="140"/>
      <c r="CP515" s="90"/>
    </row>
    <row r="516" ht="15" hidden="1" spans="1:94">
      <c r="A516" s="97">
        <v>753</v>
      </c>
      <c r="B516" s="97" t="s">
        <v>6343</v>
      </c>
      <c r="C516" s="97" t="s">
        <v>6344</v>
      </c>
      <c r="D516" s="111" t="s">
        <v>71</v>
      </c>
      <c r="E516" s="137"/>
      <c r="F516" s="137"/>
      <c r="G516" s="137"/>
      <c r="H516" s="145"/>
      <c r="I516" s="96" t="s">
        <v>6345</v>
      </c>
      <c r="J516" s="105"/>
      <c r="K516" s="106"/>
      <c r="L516" s="107" t="str">
        <f>_xlfn.IFNA(VLOOKUP(B516,'[1]CDM Patients Data'!$B$389:$O$5000,7,FALSE),"")</f>
        <v>Skin</v>
      </c>
      <c r="M516" s="114">
        <f>_xlfn.IFNA(VLOOKUP(B516,'[1]CDM Patients Data'!$B$389:$O$5000,8,FALSE),"")</f>
        <v>0</v>
      </c>
      <c r="N516" s="114">
        <f>_xlfn.IFNA(VLOOKUP(B516,'[1]CDM Patients Data'!$B$389:$O$5000,9,FALSE),"")</f>
        <v>0</v>
      </c>
      <c r="O516" s="114">
        <f>_xlfn.IFNA(VLOOKUP(B516,'[1]CDM Patients Data'!$B$389:$O$5000,10,FALSE),"")</f>
        <v>0</v>
      </c>
      <c r="P516" s="106"/>
      <c r="Q516" s="136"/>
      <c r="R516" s="96"/>
      <c r="S516" s="137"/>
      <c r="T516" s="137"/>
      <c r="U516" s="137"/>
      <c r="V516" s="149"/>
      <c r="W516" s="118" t="s">
        <v>84</v>
      </c>
      <c r="X516" s="119"/>
      <c r="Y516" s="118">
        <f t="shared" si="26"/>
        <v>0</v>
      </c>
      <c r="Z516" s="125"/>
      <c r="AA516" s="123" t="s">
        <v>4941</v>
      </c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 t="str">
        <f t="shared" si="27"/>
        <v>NA</v>
      </c>
      <c r="AU516" s="125" t="str">
        <f t="shared" si="28"/>
        <v>NA</v>
      </c>
      <c r="AV516" s="125"/>
      <c r="AW516" s="131"/>
      <c r="AX516" s="136"/>
      <c r="AY516" s="137"/>
      <c r="AZ516" s="137"/>
      <c r="BA516" s="151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  <c r="BL516" s="131"/>
      <c r="BM516" s="136"/>
      <c r="BN516" s="137"/>
      <c r="BO516" s="137"/>
      <c r="BP516" s="169"/>
      <c r="BQ516" s="138"/>
      <c r="BR516" s="138"/>
      <c r="BS516" s="138"/>
      <c r="BT516" s="138"/>
      <c r="BU516" s="138"/>
      <c r="BV516" s="138"/>
      <c r="BW516" s="138"/>
      <c r="BX516" s="138"/>
      <c r="BY516" s="138"/>
      <c r="BZ516" s="138"/>
      <c r="CA516" s="138"/>
      <c r="CB516" s="138"/>
      <c r="CC516" s="135"/>
      <c r="CD516" s="136"/>
      <c r="CE516" s="137"/>
      <c r="CF516" s="137"/>
      <c r="CG516" s="138"/>
      <c r="CH516" s="138"/>
      <c r="CI516" s="138"/>
      <c r="CJ516" s="138"/>
      <c r="CK516" s="138"/>
      <c r="CL516" s="138"/>
      <c r="CM516" s="138"/>
      <c r="CN516" s="138"/>
      <c r="CO516" s="140"/>
      <c r="CP516" s="90"/>
    </row>
    <row r="517" ht="15" hidden="1" spans="1:94">
      <c r="A517" s="97">
        <v>754</v>
      </c>
      <c r="B517" s="97" t="s">
        <v>6346</v>
      </c>
      <c r="C517" s="97" t="s">
        <v>6347</v>
      </c>
      <c r="D517" s="111" t="s">
        <v>111</v>
      </c>
      <c r="E517" s="137"/>
      <c r="F517" s="137"/>
      <c r="G517" s="137"/>
      <c r="H517" s="145"/>
      <c r="I517" s="96" t="s">
        <v>6348</v>
      </c>
      <c r="J517" s="105"/>
      <c r="K517" s="106"/>
      <c r="L517" s="107" t="str">
        <f>_xlfn.IFNA(VLOOKUP(B517,'[1]CDM Patients Data'!$B$389:$O$5000,7,FALSE),"")</f>
        <v>Pancreas</v>
      </c>
      <c r="M517" s="114">
        <f>_xlfn.IFNA(VLOOKUP(B517,'[1]CDM Patients Data'!$B$389:$O$5000,8,FALSE),"")</f>
        <v>0</v>
      </c>
      <c r="N517" s="114">
        <f>_xlfn.IFNA(VLOOKUP(B517,'[1]CDM Patients Data'!$B$389:$O$5000,9,FALSE),"")</f>
        <v>0</v>
      </c>
      <c r="O517" s="114">
        <f>_xlfn.IFNA(VLOOKUP(B517,'[1]CDM Patients Data'!$B$389:$O$5000,10,FALSE),"")</f>
        <v>0</v>
      </c>
      <c r="P517" s="106"/>
      <c r="Q517" s="136"/>
      <c r="R517" s="96"/>
      <c r="S517" s="137"/>
      <c r="T517" s="137"/>
      <c r="U517" s="137"/>
      <c r="V517" s="149"/>
      <c r="W517" s="118" t="s">
        <v>84</v>
      </c>
      <c r="X517" s="119"/>
      <c r="Y517" s="118">
        <f t="shared" si="26"/>
        <v>0</v>
      </c>
      <c r="Z517" s="125"/>
      <c r="AA517" s="123" t="s">
        <v>4941</v>
      </c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 t="str">
        <f t="shared" si="27"/>
        <v>NA</v>
      </c>
      <c r="AU517" s="125" t="str">
        <f t="shared" si="28"/>
        <v>NA</v>
      </c>
      <c r="AV517" s="125"/>
      <c r="AW517" s="131"/>
      <c r="AX517" s="136"/>
      <c r="AY517" s="137"/>
      <c r="AZ517" s="137"/>
      <c r="BA517" s="151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  <c r="BL517" s="131"/>
      <c r="BM517" s="136"/>
      <c r="BN517" s="137"/>
      <c r="BO517" s="137"/>
      <c r="BP517" s="169"/>
      <c r="BQ517" s="138"/>
      <c r="BR517" s="138"/>
      <c r="BS517" s="138"/>
      <c r="BT517" s="138"/>
      <c r="BU517" s="138"/>
      <c r="BV517" s="138"/>
      <c r="BW517" s="138"/>
      <c r="BX517" s="138"/>
      <c r="BY517" s="138"/>
      <c r="BZ517" s="138"/>
      <c r="CA517" s="138"/>
      <c r="CB517" s="138"/>
      <c r="CC517" s="135"/>
      <c r="CD517" s="136"/>
      <c r="CE517" s="137"/>
      <c r="CF517" s="137"/>
      <c r="CG517" s="138"/>
      <c r="CH517" s="138"/>
      <c r="CI517" s="138"/>
      <c r="CJ517" s="138"/>
      <c r="CK517" s="138"/>
      <c r="CL517" s="138"/>
      <c r="CM517" s="138"/>
      <c r="CN517" s="138"/>
      <c r="CO517" s="140"/>
      <c r="CP517" s="90"/>
    </row>
    <row r="518" ht="15" hidden="1" spans="1:94">
      <c r="A518" s="97">
        <v>757</v>
      </c>
      <c r="B518" s="97" t="s">
        <v>6349</v>
      </c>
      <c r="C518" s="94" t="s">
        <v>6350</v>
      </c>
      <c r="D518" s="111" t="s">
        <v>71</v>
      </c>
      <c r="E518" s="137"/>
      <c r="F518" s="137"/>
      <c r="G518" s="137"/>
      <c r="H518" s="145"/>
      <c r="I518" s="96"/>
      <c r="J518" s="105"/>
      <c r="K518" s="106"/>
      <c r="L518" s="107" t="str">
        <f>_xlfn.IFNA(VLOOKUP(B518,'[1]CDM Patients Data'!$B$389:$O$5000,7,FALSE),"")</f>
        <v>Liver</v>
      </c>
      <c r="M518" s="114">
        <f>_xlfn.IFNA(VLOOKUP(B518,'[1]CDM Patients Data'!$B$389:$O$5000,8,FALSE),"")</f>
        <v>0</v>
      </c>
      <c r="N518" s="114">
        <f>_xlfn.IFNA(VLOOKUP(B518,'[1]CDM Patients Data'!$B$389:$O$5000,9,FALSE),"")</f>
        <v>0</v>
      </c>
      <c r="O518" s="114">
        <f>_xlfn.IFNA(VLOOKUP(B518,'[1]CDM Patients Data'!$B$389:$O$5000,10,FALSE),"")</f>
        <v>0</v>
      </c>
      <c r="P518" s="106"/>
      <c r="Q518" s="136"/>
      <c r="R518" s="96"/>
      <c r="S518" s="137"/>
      <c r="T518" s="137"/>
      <c r="U518" s="137"/>
      <c r="V518" s="149"/>
      <c r="W518" s="118" t="s">
        <v>84</v>
      </c>
      <c r="X518" s="119"/>
      <c r="Y518" s="118">
        <f t="shared" si="26"/>
        <v>0</v>
      </c>
      <c r="Z518" s="125"/>
      <c r="AA518" s="123" t="s">
        <v>4941</v>
      </c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 t="str">
        <f t="shared" si="27"/>
        <v>NA</v>
      </c>
      <c r="AU518" s="125" t="str">
        <f t="shared" si="28"/>
        <v>NA</v>
      </c>
      <c r="AV518" s="125"/>
      <c r="AW518" s="131"/>
      <c r="AX518" s="136"/>
      <c r="AY518" s="137"/>
      <c r="AZ518" s="137"/>
      <c r="BA518" s="151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  <c r="BL518" s="131"/>
      <c r="BM518" s="136"/>
      <c r="BN518" s="137"/>
      <c r="BO518" s="137"/>
      <c r="BP518" s="169"/>
      <c r="BQ518" s="138"/>
      <c r="BR518" s="138"/>
      <c r="BS518" s="138"/>
      <c r="BT518" s="138"/>
      <c r="BU518" s="138"/>
      <c r="BV518" s="138"/>
      <c r="BW518" s="138"/>
      <c r="BX518" s="138"/>
      <c r="BY518" s="138"/>
      <c r="BZ518" s="138"/>
      <c r="CA518" s="138"/>
      <c r="CB518" s="138"/>
      <c r="CC518" s="135"/>
      <c r="CD518" s="136"/>
      <c r="CE518" s="137"/>
      <c r="CF518" s="137"/>
      <c r="CG518" s="138"/>
      <c r="CH518" s="138"/>
      <c r="CI518" s="138"/>
      <c r="CJ518" s="138"/>
      <c r="CK518" s="138"/>
      <c r="CL518" s="138"/>
      <c r="CM518" s="138"/>
      <c r="CN518" s="138"/>
      <c r="CO518" s="140"/>
      <c r="CP518" s="90"/>
    </row>
    <row r="519" ht="15" hidden="1" spans="1:94">
      <c r="A519" s="97">
        <v>758</v>
      </c>
      <c r="B519" s="97" t="s">
        <v>6351</v>
      </c>
      <c r="C519" s="97" t="s">
        <v>6352</v>
      </c>
      <c r="D519" s="111" t="s">
        <v>111</v>
      </c>
      <c r="E519" s="137"/>
      <c r="F519" s="137"/>
      <c r="G519" s="137"/>
      <c r="H519" s="145"/>
      <c r="I519" s="96"/>
      <c r="J519" s="105"/>
      <c r="K519" s="106"/>
      <c r="L519" s="107" t="str">
        <f>_xlfn.IFNA(VLOOKUP(B519,'[1]CDM Patients Data'!$B$389:$O$5000,7,FALSE),"")</f>
        <v>Ovary</v>
      </c>
      <c r="M519" s="114">
        <f>_xlfn.IFNA(VLOOKUP(B519,'[1]CDM Patients Data'!$B$389:$O$5000,8,FALSE),"")</f>
        <v>0</v>
      </c>
      <c r="N519" s="114">
        <f>_xlfn.IFNA(VLOOKUP(B519,'[1]CDM Patients Data'!$B$389:$O$5000,9,FALSE),"")</f>
        <v>0</v>
      </c>
      <c r="O519" s="114">
        <f>_xlfn.IFNA(VLOOKUP(B519,'[1]CDM Patients Data'!$B$389:$O$5000,10,FALSE),"")</f>
        <v>0</v>
      </c>
      <c r="P519" s="106"/>
      <c r="Q519" s="136"/>
      <c r="R519" s="96" t="s">
        <v>79</v>
      </c>
      <c r="S519" s="137"/>
      <c r="T519" s="137"/>
      <c r="U519" s="137"/>
      <c r="V519" s="149"/>
      <c r="W519" s="118" t="s">
        <v>80</v>
      </c>
      <c r="X519" s="119">
        <v>33406436</v>
      </c>
      <c r="Y519" s="118">
        <f t="shared" si="26"/>
        <v>10.0219308</v>
      </c>
      <c r="Z519" s="125"/>
      <c r="AA519" s="122" t="s">
        <v>81</v>
      </c>
      <c r="AB519" s="122" t="s">
        <v>271</v>
      </c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 t="str">
        <f t="shared" si="27"/>
        <v>NA</v>
      </c>
      <c r="AU519" s="125" t="str">
        <f t="shared" si="28"/>
        <v>NA</v>
      </c>
      <c r="AV519" s="125"/>
      <c r="AW519" s="131"/>
      <c r="AX519" s="136"/>
      <c r="AY519" s="137"/>
      <c r="AZ519" s="137"/>
      <c r="BA519" s="151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  <c r="BL519" s="131"/>
      <c r="BM519" s="136"/>
      <c r="BN519" s="137"/>
      <c r="BO519" s="137"/>
      <c r="BP519" s="169"/>
      <c r="BQ519" s="138"/>
      <c r="BR519" s="138"/>
      <c r="BS519" s="138"/>
      <c r="BT519" s="138"/>
      <c r="BU519" s="138"/>
      <c r="BV519" s="138"/>
      <c r="BW519" s="138"/>
      <c r="BX519" s="138"/>
      <c r="BY519" s="138"/>
      <c r="BZ519" s="138"/>
      <c r="CA519" s="138"/>
      <c r="CB519" s="138"/>
      <c r="CC519" s="135"/>
      <c r="CD519" s="136"/>
      <c r="CE519" s="137"/>
      <c r="CF519" s="137"/>
      <c r="CG519" s="138" t="s">
        <v>80</v>
      </c>
      <c r="CH519" s="138"/>
      <c r="CI519" s="138"/>
      <c r="CJ519" s="138"/>
      <c r="CK519" s="138"/>
      <c r="CL519" s="138"/>
      <c r="CM519" s="138"/>
      <c r="CN519" s="138"/>
      <c r="CO519" s="140"/>
      <c r="CP519" s="90"/>
    </row>
    <row r="520" ht="15" hidden="1" spans="1:94">
      <c r="A520" s="97">
        <v>759</v>
      </c>
      <c r="B520" s="97" t="s">
        <v>6353</v>
      </c>
      <c r="C520" s="97" t="s">
        <v>6354</v>
      </c>
      <c r="D520" s="111" t="s">
        <v>111</v>
      </c>
      <c r="E520" s="137"/>
      <c r="F520" s="137"/>
      <c r="G520" s="137"/>
      <c r="H520" s="145"/>
      <c r="I520" s="96"/>
      <c r="J520" s="105"/>
      <c r="K520" s="106"/>
      <c r="L520" s="107" t="str">
        <f>_xlfn.IFNA(VLOOKUP(B520,'[1]CDM Patients Data'!$B$389:$O$5000,7,FALSE),"")</f>
        <v>Anterior Abdominal Wall</v>
      </c>
      <c r="M520" s="114">
        <f>_xlfn.IFNA(VLOOKUP(B520,'[1]CDM Patients Data'!$B$389:$O$5000,8,FALSE),"")</f>
        <v>0</v>
      </c>
      <c r="N520" s="114">
        <f>_xlfn.IFNA(VLOOKUP(B520,'[1]CDM Patients Data'!$B$389:$O$5000,9,FALSE),"")</f>
        <v>0</v>
      </c>
      <c r="O520" s="114">
        <f>_xlfn.IFNA(VLOOKUP(B520,'[1]CDM Patients Data'!$B$389:$O$5000,10,FALSE),"")</f>
        <v>0</v>
      </c>
      <c r="P520" s="106"/>
      <c r="Q520" s="136"/>
      <c r="R520" s="96" t="s">
        <v>79</v>
      </c>
      <c r="S520" s="137"/>
      <c r="T520" s="137"/>
      <c r="U520" s="137"/>
      <c r="V520" s="149"/>
      <c r="W520" s="118" t="s">
        <v>80</v>
      </c>
      <c r="X520" s="119">
        <v>42663559</v>
      </c>
      <c r="Y520" s="118">
        <f t="shared" si="26"/>
        <v>12.7990677</v>
      </c>
      <c r="Z520" s="125"/>
      <c r="AA520" s="122" t="s">
        <v>94</v>
      </c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>
        <v>5.97</v>
      </c>
      <c r="AS520" s="125">
        <v>8.86</v>
      </c>
      <c r="AT520" s="125" t="str">
        <f t="shared" si="27"/>
        <v>LOW</v>
      </c>
      <c r="AU520" s="125" t="str">
        <f t="shared" si="28"/>
        <v>MSS</v>
      </c>
      <c r="AV520" s="125"/>
      <c r="AW520" s="131"/>
      <c r="AX520" s="136"/>
      <c r="AY520" s="137"/>
      <c r="AZ520" s="137"/>
      <c r="BA520" s="151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  <c r="BL520" s="131"/>
      <c r="BM520" s="136"/>
      <c r="BN520" s="137"/>
      <c r="BO520" s="137"/>
      <c r="BP520" s="169"/>
      <c r="BQ520" s="138"/>
      <c r="BR520" s="138"/>
      <c r="BS520" s="138"/>
      <c r="BT520" s="138"/>
      <c r="BU520" s="138"/>
      <c r="BV520" s="138"/>
      <c r="BW520" s="138"/>
      <c r="BX520" s="138"/>
      <c r="BY520" s="138"/>
      <c r="BZ520" s="138"/>
      <c r="CA520" s="138"/>
      <c r="CB520" s="138"/>
      <c r="CC520" s="135"/>
      <c r="CD520" s="136"/>
      <c r="CE520" s="137"/>
      <c r="CF520" s="137"/>
      <c r="CG520" s="138" t="s">
        <v>1932</v>
      </c>
      <c r="CH520" s="138"/>
      <c r="CI520" s="138"/>
      <c r="CJ520" s="138"/>
      <c r="CK520" s="138"/>
      <c r="CL520" s="138"/>
      <c r="CM520" s="138"/>
      <c r="CN520" s="138"/>
      <c r="CO520" s="140"/>
      <c r="CP520" s="90"/>
    </row>
    <row r="521" ht="15" hidden="1" spans="1:94">
      <c r="A521" s="97">
        <v>760</v>
      </c>
      <c r="B521" s="97" t="s">
        <v>6355</v>
      </c>
      <c r="C521" s="97" t="s">
        <v>6356</v>
      </c>
      <c r="D521" s="111" t="s">
        <v>135</v>
      </c>
      <c r="E521" s="137"/>
      <c r="F521" s="137"/>
      <c r="G521" s="137"/>
      <c r="H521" s="145"/>
      <c r="I521" s="96"/>
      <c r="J521" s="105"/>
      <c r="K521" s="106"/>
      <c r="L521" s="107" t="str">
        <f>_xlfn.IFNA(VLOOKUP(B521,'[1]CDM Patients Data'!$B$389:$O$5000,7,FALSE),"")</f>
        <v>Pancreas</v>
      </c>
      <c r="M521" s="114">
        <f>_xlfn.IFNA(VLOOKUP(B521,'[1]CDM Patients Data'!$B$389:$O$5000,8,FALSE),"")</f>
        <v>0</v>
      </c>
      <c r="N521" s="114">
        <f>_xlfn.IFNA(VLOOKUP(B521,'[1]CDM Patients Data'!$B$389:$O$5000,9,FALSE),"")</f>
        <v>0</v>
      </c>
      <c r="O521" s="114">
        <f>_xlfn.IFNA(VLOOKUP(B521,'[1]CDM Patients Data'!$B$389:$O$5000,10,FALSE),"")</f>
        <v>0</v>
      </c>
      <c r="P521" s="106"/>
      <c r="Q521" s="136"/>
      <c r="R521" s="96" t="s">
        <v>79</v>
      </c>
      <c r="S521" s="137"/>
      <c r="T521" s="137"/>
      <c r="U521" s="137"/>
      <c r="V521" s="149"/>
      <c r="W521" s="118" t="s">
        <v>80</v>
      </c>
      <c r="X521" s="119">
        <v>39803020</v>
      </c>
      <c r="Y521" s="118">
        <f t="shared" si="26"/>
        <v>11.940906</v>
      </c>
      <c r="Z521" s="125"/>
      <c r="AA521" s="122" t="s">
        <v>81</v>
      </c>
      <c r="AB521" s="122" t="s">
        <v>118</v>
      </c>
      <c r="AC521" s="122" t="s">
        <v>279</v>
      </c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>
        <v>0.6</v>
      </c>
      <c r="AS521" s="125">
        <v>9</v>
      </c>
      <c r="AT521" s="125" t="str">
        <f t="shared" si="27"/>
        <v>LOW</v>
      </c>
      <c r="AU521" s="125" t="str">
        <f t="shared" si="28"/>
        <v>MSS</v>
      </c>
      <c r="AV521" s="125"/>
      <c r="AW521" s="131"/>
      <c r="AX521" s="136"/>
      <c r="AY521" s="137"/>
      <c r="AZ521" s="137"/>
      <c r="BA521" s="151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  <c r="BL521" s="131"/>
      <c r="BM521" s="136"/>
      <c r="BN521" s="137"/>
      <c r="BO521" s="137"/>
      <c r="BP521" s="169"/>
      <c r="BQ521" s="138"/>
      <c r="BR521" s="138"/>
      <c r="BS521" s="138"/>
      <c r="BT521" s="138"/>
      <c r="BU521" s="138"/>
      <c r="BV521" s="138"/>
      <c r="BW521" s="138"/>
      <c r="BX521" s="138"/>
      <c r="BY521" s="138"/>
      <c r="BZ521" s="138"/>
      <c r="CA521" s="138"/>
      <c r="CB521" s="138"/>
      <c r="CC521" s="135"/>
      <c r="CD521" s="136"/>
      <c r="CE521" s="137"/>
      <c r="CF521" s="137"/>
      <c r="CG521" s="138" t="s">
        <v>80</v>
      </c>
      <c r="CH521" s="138"/>
      <c r="CI521" s="138"/>
      <c r="CJ521" s="138"/>
      <c r="CK521" s="138"/>
      <c r="CL521" s="138"/>
      <c r="CM521" s="138"/>
      <c r="CN521" s="138"/>
      <c r="CO521" s="140"/>
      <c r="CP521" s="90"/>
    </row>
    <row r="522" ht="15" hidden="1" spans="1:94">
      <c r="A522" s="97">
        <v>761</v>
      </c>
      <c r="B522" s="97" t="s">
        <v>6357</v>
      </c>
      <c r="C522" s="97" t="s">
        <v>6358</v>
      </c>
      <c r="D522" s="111" t="s">
        <v>88</v>
      </c>
      <c r="E522" s="137"/>
      <c r="F522" s="137"/>
      <c r="G522" s="137"/>
      <c r="H522" s="145"/>
      <c r="I522" s="96"/>
      <c r="J522" s="105"/>
      <c r="K522" s="106"/>
      <c r="L522" s="107" t="str">
        <f>_xlfn.IFNA(VLOOKUP(B522,'[1]CDM Patients Data'!$B$389:$O$5000,7,FALSE),"")</f>
        <v>Non Cancer (Suspected cancer patient)</v>
      </c>
      <c r="M522" s="114">
        <f>_xlfn.IFNA(VLOOKUP(B522,'[1]CDM Patients Data'!$B$389:$O$5000,8,FALSE),"")</f>
        <v>0</v>
      </c>
      <c r="N522" s="114">
        <f>_xlfn.IFNA(VLOOKUP(B522,'[1]CDM Patients Data'!$B$389:$O$5000,9,FALSE),"")</f>
        <v>0</v>
      </c>
      <c r="O522" s="114">
        <f>_xlfn.IFNA(VLOOKUP(B522,'[1]CDM Patients Data'!$B$389:$O$5000,10,FALSE),"")</f>
        <v>0</v>
      </c>
      <c r="P522" s="106"/>
      <c r="Q522" s="136"/>
      <c r="R522" s="96" t="s">
        <v>79</v>
      </c>
      <c r="S522" s="137"/>
      <c r="T522" s="137"/>
      <c r="U522" s="137"/>
      <c r="V522" s="149"/>
      <c r="W522" s="118" t="s">
        <v>80</v>
      </c>
      <c r="X522" s="119">
        <v>30265308</v>
      </c>
      <c r="Y522" s="118">
        <f t="shared" si="26"/>
        <v>9.0795924</v>
      </c>
      <c r="Z522" s="125"/>
      <c r="AA522" s="122" t="s">
        <v>94</v>
      </c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>
        <v>5.56</v>
      </c>
      <c r="AS522" s="125">
        <v>9.77</v>
      </c>
      <c r="AT522" s="125" t="str">
        <f t="shared" si="27"/>
        <v>LOW</v>
      </c>
      <c r="AU522" s="125" t="str">
        <f t="shared" si="28"/>
        <v>MSS</v>
      </c>
      <c r="AV522" s="125"/>
      <c r="AW522" s="131"/>
      <c r="AX522" s="136"/>
      <c r="AY522" s="137"/>
      <c r="AZ522" s="137"/>
      <c r="BA522" s="151"/>
      <c r="BB522" s="125"/>
      <c r="BC522" s="125"/>
      <c r="BD522" s="125"/>
      <c r="BE522" s="125"/>
      <c r="BF522" s="122" t="s">
        <v>180</v>
      </c>
      <c r="BG522" s="125"/>
      <c r="BH522" s="125"/>
      <c r="BI522" s="125"/>
      <c r="BJ522" s="125"/>
      <c r="BK522" s="125"/>
      <c r="BL522" s="131"/>
      <c r="BM522" s="136"/>
      <c r="BN522" s="137"/>
      <c r="BO522" s="137"/>
      <c r="BP522" s="169"/>
      <c r="BQ522" s="138"/>
      <c r="BR522" s="138"/>
      <c r="BS522" s="138"/>
      <c r="BT522" s="138"/>
      <c r="BU522" s="138"/>
      <c r="BV522" s="138"/>
      <c r="BW522" s="138"/>
      <c r="BX522" s="138"/>
      <c r="BY522" s="138"/>
      <c r="BZ522" s="138"/>
      <c r="CA522" s="138"/>
      <c r="CB522" s="138"/>
      <c r="CC522" s="135"/>
      <c r="CD522" s="136"/>
      <c r="CE522" s="137"/>
      <c r="CF522" s="137"/>
      <c r="CG522" s="138" t="s">
        <v>5382</v>
      </c>
      <c r="CH522" s="138"/>
      <c r="CI522" s="138"/>
      <c r="CJ522" s="138"/>
      <c r="CK522" s="138"/>
      <c r="CL522" s="138"/>
      <c r="CM522" s="138"/>
      <c r="CN522" s="138"/>
      <c r="CO522" s="140"/>
      <c r="CP522" s="90"/>
    </row>
    <row r="523" ht="15" hidden="1" spans="1:94">
      <c r="A523" s="97">
        <v>762</v>
      </c>
      <c r="B523" s="97" t="s">
        <v>6359</v>
      </c>
      <c r="C523" s="97" t="s">
        <v>6360</v>
      </c>
      <c r="D523" s="111" t="s">
        <v>71</v>
      </c>
      <c r="E523" s="137"/>
      <c r="F523" s="137"/>
      <c r="G523" s="137"/>
      <c r="H523" s="145"/>
      <c r="I523" s="96"/>
      <c r="J523" s="105"/>
      <c r="K523" s="106"/>
      <c r="L523" s="107" t="str">
        <f>_xlfn.IFNA(VLOOKUP(B523,'[1]CDM Patients Data'!$B$389:$O$5000,7,FALSE),"")</f>
        <v>Rib</v>
      </c>
      <c r="M523" s="114">
        <f>_xlfn.IFNA(VLOOKUP(B523,'[1]CDM Patients Data'!$B$389:$O$5000,8,FALSE),"")</f>
        <v>0</v>
      </c>
      <c r="N523" s="114">
        <f>_xlfn.IFNA(VLOOKUP(B523,'[1]CDM Patients Data'!$B$389:$O$5000,9,FALSE),"")</f>
        <v>0</v>
      </c>
      <c r="O523" s="114">
        <f>_xlfn.IFNA(VLOOKUP(B523,'[1]CDM Patients Data'!$B$389:$O$5000,10,FALSE),"")</f>
        <v>0</v>
      </c>
      <c r="P523" s="106"/>
      <c r="Q523" s="136"/>
      <c r="R523" s="96" t="s">
        <v>79</v>
      </c>
      <c r="S523" s="137"/>
      <c r="T523" s="137"/>
      <c r="U523" s="137"/>
      <c r="V523" s="149"/>
      <c r="W523" s="118" t="s">
        <v>80</v>
      </c>
      <c r="X523" s="119">
        <v>52363467</v>
      </c>
      <c r="Y523" s="118">
        <f t="shared" si="26"/>
        <v>15.7090401</v>
      </c>
      <c r="Z523" s="125"/>
      <c r="AA523" s="122" t="s">
        <v>81</v>
      </c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 t="str">
        <f t="shared" si="27"/>
        <v>NA</v>
      </c>
      <c r="AU523" s="125" t="str">
        <f t="shared" si="28"/>
        <v>NA</v>
      </c>
      <c r="AV523" s="125"/>
      <c r="AW523" s="131"/>
      <c r="AX523" s="136"/>
      <c r="AY523" s="137"/>
      <c r="AZ523" s="137"/>
      <c r="BA523" s="151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  <c r="BL523" s="131"/>
      <c r="BM523" s="136"/>
      <c r="BN523" s="137"/>
      <c r="BO523" s="137"/>
      <c r="BP523" s="169"/>
      <c r="BQ523" s="138"/>
      <c r="BR523" s="138"/>
      <c r="BS523" s="138"/>
      <c r="BT523" s="138"/>
      <c r="BU523" s="138"/>
      <c r="BV523" s="138"/>
      <c r="BW523" s="138"/>
      <c r="BX523" s="138"/>
      <c r="BY523" s="138"/>
      <c r="BZ523" s="138"/>
      <c r="CA523" s="138"/>
      <c r="CB523" s="138"/>
      <c r="CC523" s="135"/>
      <c r="CD523" s="136"/>
      <c r="CE523" s="137"/>
      <c r="CF523" s="137"/>
      <c r="CG523" s="138" t="s">
        <v>5382</v>
      </c>
      <c r="CH523" s="138"/>
      <c r="CI523" s="138"/>
      <c r="CJ523" s="138"/>
      <c r="CK523" s="138"/>
      <c r="CL523" s="138"/>
      <c r="CM523" s="138"/>
      <c r="CN523" s="138"/>
      <c r="CO523" s="140"/>
      <c r="CP523" s="90"/>
    </row>
    <row r="524" ht="15" hidden="1" spans="1:94">
      <c r="A524" s="97">
        <v>763</v>
      </c>
      <c r="B524" s="97" t="s">
        <v>6361</v>
      </c>
      <c r="C524" s="97" t="s">
        <v>6362</v>
      </c>
      <c r="D524" s="111" t="s">
        <v>71</v>
      </c>
      <c r="E524" s="137"/>
      <c r="F524" s="137"/>
      <c r="G524" s="137"/>
      <c r="H524" s="145"/>
      <c r="I524" s="96"/>
      <c r="J524" s="105"/>
      <c r="K524" s="106"/>
      <c r="L524" s="107" t="str">
        <f>_xlfn.IFNA(VLOOKUP(B524,'[1]CDM Patients Data'!$B$389:$O$5000,7,FALSE),"")</f>
        <v>Lung</v>
      </c>
      <c r="M524" s="114">
        <f>_xlfn.IFNA(VLOOKUP(B524,'[1]CDM Patients Data'!$B$389:$O$5000,8,FALSE),"")</f>
        <v>0</v>
      </c>
      <c r="N524" s="114">
        <f>_xlfn.IFNA(VLOOKUP(B524,'[1]CDM Patients Data'!$B$389:$O$5000,9,FALSE),"")</f>
        <v>0</v>
      </c>
      <c r="O524" s="114">
        <f>_xlfn.IFNA(VLOOKUP(B524,'[1]CDM Patients Data'!$B$389:$O$5000,10,FALSE),"")</f>
        <v>0</v>
      </c>
      <c r="P524" s="106"/>
      <c r="Q524" s="136"/>
      <c r="R524" s="96"/>
      <c r="S524" s="137"/>
      <c r="T524" s="137"/>
      <c r="U524" s="137"/>
      <c r="V524" s="149"/>
      <c r="W524" s="118" t="s">
        <v>84</v>
      </c>
      <c r="X524" s="119"/>
      <c r="Y524" s="118">
        <f t="shared" si="26"/>
        <v>0</v>
      </c>
      <c r="Z524" s="125"/>
      <c r="AA524" s="123" t="s">
        <v>4941</v>
      </c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>
        <v>8.24</v>
      </c>
      <c r="AS524" s="125">
        <v>11.23</v>
      </c>
      <c r="AT524" s="125" t="str">
        <f t="shared" si="27"/>
        <v>LOW</v>
      </c>
      <c r="AU524" s="125" t="str">
        <f t="shared" si="28"/>
        <v>MSS</v>
      </c>
      <c r="AV524" s="125"/>
      <c r="AW524" s="131"/>
      <c r="AX524" s="136"/>
      <c r="AY524" s="137"/>
      <c r="AZ524" s="137"/>
      <c r="BA524" s="151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  <c r="BL524" s="131"/>
      <c r="BM524" s="136"/>
      <c r="BN524" s="137"/>
      <c r="BO524" s="137"/>
      <c r="BP524" s="169"/>
      <c r="BQ524" s="138"/>
      <c r="BR524" s="138"/>
      <c r="BS524" s="138"/>
      <c r="BT524" s="138"/>
      <c r="BU524" s="138"/>
      <c r="BV524" s="138"/>
      <c r="BW524" s="138"/>
      <c r="BX524" s="138"/>
      <c r="BY524" s="138"/>
      <c r="BZ524" s="138"/>
      <c r="CA524" s="138"/>
      <c r="CB524" s="138"/>
      <c r="CC524" s="135"/>
      <c r="CD524" s="136"/>
      <c r="CE524" s="137"/>
      <c r="CF524" s="137"/>
      <c r="CG524" s="138"/>
      <c r="CH524" s="138"/>
      <c r="CI524" s="138"/>
      <c r="CJ524" s="138"/>
      <c r="CK524" s="138"/>
      <c r="CL524" s="138"/>
      <c r="CM524" s="138"/>
      <c r="CN524" s="138"/>
      <c r="CO524" s="140"/>
      <c r="CP524" s="90"/>
    </row>
    <row r="525" ht="15" hidden="1" spans="1:94">
      <c r="A525" s="97">
        <v>764</v>
      </c>
      <c r="B525" s="97" t="s">
        <v>6363</v>
      </c>
      <c r="C525" s="97" t="s">
        <v>6364</v>
      </c>
      <c r="D525" s="111" t="s">
        <v>99</v>
      </c>
      <c r="E525" s="137"/>
      <c r="F525" s="137"/>
      <c r="G525" s="137"/>
      <c r="H525" s="145"/>
      <c r="I525" s="96"/>
      <c r="J525" s="105"/>
      <c r="K525" s="106"/>
      <c r="L525" s="107" t="str">
        <f>_xlfn.IFNA(VLOOKUP(B525,'[1]CDM Patients Data'!$B$389:$O$5000,7,FALSE),"")</f>
        <v>Ovary</v>
      </c>
      <c r="M525" s="114">
        <f>_xlfn.IFNA(VLOOKUP(B525,'[1]CDM Patients Data'!$B$389:$O$5000,8,FALSE),"")</f>
        <v>0</v>
      </c>
      <c r="N525" s="114">
        <f>_xlfn.IFNA(VLOOKUP(B525,'[1]CDM Patients Data'!$B$389:$O$5000,9,FALSE),"")</f>
        <v>0</v>
      </c>
      <c r="O525" s="114">
        <f>_xlfn.IFNA(VLOOKUP(B525,'[1]CDM Patients Data'!$B$389:$O$5000,10,FALSE),"")</f>
        <v>0</v>
      </c>
      <c r="P525" s="106"/>
      <c r="Q525" s="136"/>
      <c r="R525" s="96" t="s">
        <v>79</v>
      </c>
      <c r="S525" s="137"/>
      <c r="T525" s="137"/>
      <c r="U525" s="137"/>
      <c r="V525" s="149"/>
      <c r="W525" s="118" t="s">
        <v>80</v>
      </c>
      <c r="X525" s="119">
        <v>32976500</v>
      </c>
      <c r="Y525" s="118">
        <f t="shared" si="26"/>
        <v>9.89295</v>
      </c>
      <c r="Z525" s="125"/>
      <c r="AA525" s="122" t="s">
        <v>94</v>
      </c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 t="str">
        <f t="shared" si="27"/>
        <v>NA</v>
      </c>
      <c r="AU525" s="125" t="str">
        <f t="shared" si="28"/>
        <v>NA</v>
      </c>
      <c r="AV525" s="125"/>
      <c r="AW525" s="131"/>
      <c r="AX525" s="136"/>
      <c r="AY525" s="137"/>
      <c r="AZ525" s="137"/>
      <c r="BA525" s="151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  <c r="BL525" s="131"/>
      <c r="BM525" s="136"/>
      <c r="BN525" s="137"/>
      <c r="BO525" s="137"/>
      <c r="BP525" s="169"/>
      <c r="BQ525" s="138"/>
      <c r="BR525" s="138"/>
      <c r="BS525" s="138"/>
      <c r="BT525" s="138"/>
      <c r="BU525" s="138"/>
      <c r="BV525" s="138"/>
      <c r="BW525" s="138"/>
      <c r="BX525" s="138"/>
      <c r="BY525" s="138"/>
      <c r="BZ525" s="138"/>
      <c r="CA525" s="138"/>
      <c r="CB525" s="138"/>
      <c r="CC525" s="135"/>
      <c r="CD525" s="136"/>
      <c r="CE525" s="137"/>
      <c r="CF525" s="137"/>
      <c r="CG525" s="138" t="s">
        <v>5382</v>
      </c>
      <c r="CH525" s="138"/>
      <c r="CI525" s="138"/>
      <c r="CJ525" s="138"/>
      <c r="CK525" s="138"/>
      <c r="CL525" s="138"/>
      <c r="CM525" s="138"/>
      <c r="CN525" s="138"/>
      <c r="CO525" s="140"/>
      <c r="CP525" s="90"/>
    </row>
    <row r="526" ht="15" hidden="1" spans="1:94">
      <c r="A526" s="97">
        <v>765</v>
      </c>
      <c r="B526" s="97" t="s">
        <v>6365</v>
      </c>
      <c r="C526" s="97" t="s">
        <v>6366</v>
      </c>
      <c r="D526" s="111" t="s">
        <v>71</v>
      </c>
      <c r="E526" s="137"/>
      <c r="F526" s="137"/>
      <c r="G526" s="137"/>
      <c r="H526" s="145"/>
      <c r="I526" s="96"/>
      <c r="J526" s="105"/>
      <c r="K526" s="106"/>
      <c r="L526" s="107" t="str">
        <f>_xlfn.IFNA(VLOOKUP(B526,'[1]CDM Patients Data'!$B$389:$O$5000,7,FALSE),"")</f>
        <v>Epithelioid sarcoma</v>
      </c>
      <c r="M526" s="114">
        <f>_xlfn.IFNA(VLOOKUP(B526,'[1]CDM Patients Data'!$B$389:$O$5000,8,FALSE),"")</f>
        <v>0</v>
      </c>
      <c r="N526" s="114">
        <f>_xlfn.IFNA(VLOOKUP(B526,'[1]CDM Patients Data'!$B$389:$O$5000,9,FALSE),"")</f>
        <v>0</v>
      </c>
      <c r="O526" s="114">
        <f>_xlfn.IFNA(VLOOKUP(B526,'[1]CDM Patients Data'!$B$389:$O$5000,10,FALSE),"")</f>
        <v>0</v>
      </c>
      <c r="P526" s="106"/>
      <c r="Q526" s="136"/>
      <c r="R526" s="96" t="s">
        <v>79</v>
      </c>
      <c r="S526" s="137"/>
      <c r="T526" s="137"/>
      <c r="U526" s="137"/>
      <c r="V526" s="149"/>
      <c r="W526" s="118" t="s">
        <v>80</v>
      </c>
      <c r="X526" s="119">
        <v>36050494</v>
      </c>
      <c r="Y526" s="118">
        <f t="shared" si="26"/>
        <v>10.8151482</v>
      </c>
      <c r="Z526" s="125"/>
      <c r="AA526" s="122" t="s">
        <v>81</v>
      </c>
      <c r="AB526" s="122" t="s">
        <v>340</v>
      </c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 t="str">
        <f t="shared" si="27"/>
        <v>NA</v>
      </c>
      <c r="AU526" s="125" t="str">
        <f t="shared" si="28"/>
        <v>NA</v>
      </c>
      <c r="AV526" s="125"/>
      <c r="AW526" s="131"/>
      <c r="AX526" s="136"/>
      <c r="AY526" s="137"/>
      <c r="AZ526" s="137"/>
      <c r="BA526" s="151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  <c r="BL526" s="131"/>
      <c r="BM526" s="136"/>
      <c r="BN526" s="137"/>
      <c r="BO526" s="137"/>
      <c r="BP526" s="169"/>
      <c r="BQ526" s="138"/>
      <c r="BR526" s="138"/>
      <c r="BS526" s="138"/>
      <c r="BT526" s="138"/>
      <c r="BU526" s="138"/>
      <c r="BV526" s="138"/>
      <c r="BW526" s="138"/>
      <c r="BX526" s="138"/>
      <c r="BY526" s="138"/>
      <c r="BZ526" s="138"/>
      <c r="CA526" s="138"/>
      <c r="CB526" s="138"/>
      <c r="CC526" s="135"/>
      <c r="CD526" s="136"/>
      <c r="CE526" s="137"/>
      <c r="CF526" s="137"/>
      <c r="CG526" s="138" t="s">
        <v>5382</v>
      </c>
      <c r="CH526" s="138"/>
      <c r="CI526" s="138"/>
      <c r="CJ526" s="138"/>
      <c r="CK526" s="138"/>
      <c r="CL526" s="138"/>
      <c r="CM526" s="138"/>
      <c r="CN526" s="138"/>
      <c r="CO526" s="140"/>
      <c r="CP526" s="90"/>
    </row>
    <row r="527" ht="15" hidden="1" spans="1:94">
      <c r="A527" s="97">
        <v>766</v>
      </c>
      <c r="B527" s="97" t="s">
        <v>6367</v>
      </c>
      <c r="C527" s="97" t="s">
        <v>6368</v>
      </c>
      <c r="D527" s="111" t="s">
        <v>135</v>
      </c>
      <c r="E527" s="137"/>
      <c r="F527" s="137"/>
      <c r="G527" s="137"/>
      <c r="H527" s="145"/>
      <c r="I527" s="96"/>
      <c r="J527" s="105"/>
      <c r="K527" s="106"/>
      <c r="L527" s="107" t="str">
        <f>_xlfn.IFNA(VLOOKUP(B527,'[1]CDM Patients Data'!$B$389:$O$5000,7,FALSE),"")</f>
        <v>Ovary</v>
      </c>
      <c r="M527" s="114">
        <f>_xlfn.IFNA(VLOOKUP(B527,'[1]CDM Patients Data'!$B$389:$O$5000,8,FALSE),"")</f>
        <v>0</v>
      </c>
      <c r="N527" s="114">
        <f>_xlfn.IFNA(VLOOKUP(B527,'[1]CDM Patients Data'!$B$389:$O$5000,9,FALSE),"")</f>
        <v>0</v>
      </c>
      <c r="O527" s="114">
        <f>_xlfn.IFNA(VLOOKUP(B527,'[1]CDM Patients Data'!$B$389:$O$5000,10,FALSE),"")</f>
        <v>0</v>
      </c>
      <c r="P527" s="106"/>
      <c r="Q527" s="136"/>
      <c r="R527" s="96" t="s">
        <v>79</v>
      </c>
      <c r="S527" s="137"/>
      <c r="T527" s="137"/>
      <c r="U527" s="137"/>
      <c r="V527" s="149"/>
      <c r="W527" s="118" t="s">
        <v>80</v>
      </c>
      <c r="X527" s="119">
        <v>48323259</v>
      </c>
      <c r="Y527" s="118">
        <f t="shared" si="26"/>
        <v>14.4969777</v>
      </c>
      <c r="Z527" s="125"/>
      <c r="AA527" s="122" t="s">
        <v>81</v>
      </c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>
        <v>4.79</v>
      </c>
      <c r="AS527" s="125">
        <v>9.5</v>
      </c>
      <c r="AT527" s="125" t="str">
        <f t="shared" si="27"/>
        <v>LOW</v>
      </c>
      <c r="AU527" s="125" t="str">
        <f t="shared" si="28"/>
        <v>MSS</v>
      </c>
      <c r="AV527" s="125"/>
      <c r="AW527" s="131"/>
      <c r="AX527" s="136"/>
      <c r="AY527" s="137"/>
      <c r="AZ527" s="137"/>
      <c r="BA527" s="151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  <c r="BL527" s="131"/>
      <c r="BM527" s="136"/>
      <c r="BN527" s="137"/>
      <c r="BO527" s="137"/>
      <c r="BP527" s="169"/>
      <c r="BQ527" s="138"/>
      <c r="BR527" s="138"/>
      <c r="BS527" s="138"/>
      <c r="BT527" s="138"/>
      <c r="BU527" s="138"/>
      <c r="BV527" s="138"/>
      <c r="BW527" s="138"/>
      <c r="BX527" s="138"/>
      <c r="BY527" s="138"/>
      <c r="BZ527" s="138"/>
      <c r="CA527" s="138"/>
      <c r="CB527" s="138"/>
      <c r="CC527" s="135"/>
      <c r="CD527" s="136"/>
      <c r="CE527" s="137"/>
      <c r="CF527" s="137"/>
      <c r="CG527" s="138" t="s">
        <v>1932</v>
      </c>
      <c r="CH527" s="138"/>
      <c r="CI527" s="138"/>
      <c r="CJ527" s="138"/>
      <c r="CK527" s="138"/>
      <c r="CL527" s="138"/>
      <c r="CM527" s="138"/>
      <c r="CN527" s="138"/>
      <c r="CO527" s="140"/>
      <c r="CP527" s="90"/>
    </row>
    <row r="528" ht="15" hidden="1" spans="1:94">
      <c r="A528" s="97">
        <v>767</v>
      </c>
      <c r="B528" s="97" t="s">
        <v>6369</v>
      </c>
      <c r="C528" s="97" t="s">
        <v>6370</v>
      </c>
      <c r="D528" s="111" t="s">
        <v>99</v>
      </c>
      <c r="E528" s="137"/>
      <c r="F528" s="137"/>
      <c r="G528" s="137"/>
      <c r="H528" s="145"/>
      <c r="I528" s="96"/>
      <c r="J528" s="105"/>
      <c r="K528" s="106"/>
      <c r="L528" s="107" t="str">
        <f>_xlfn.IFNA(VLOOKUP(B528,'[1]CDM Patients Data'!$B$389:$O$5000,7,FALSE),"")</f>
        <v>Ovary</v>
      </c>
      <c r="M528" s="114">
        <f>_xlfn.IFNA(VLOOKUP(B528,'[1]CDM Patients Data'!$B$389:$O$5000,8,FALSE),"")</f>
        <v>0</v>
      </c>
      <c r="N528" s="114">
        <f>_xlfn.IFNA(VLOOKUP(B528,'[1]CDM Patients Data'!$B$389:$O$5000,9,FALSE),"")</f>
        <v>0</v>
      </c>
      <c r="O528" s="114">
        <f>_xlfn.IFNA(VLOOKUP(B528,'[1]CDM Patients Data'!$B$389:$O$5000,10,FALSE),"")</f>
        <v>0</v>
      </c>
      <c r="P528" s="106"/>
      <c r="Q528" s="136"/>
      <c r="R528" s="96" t="s">
        <v>79</v>
      </c>
      <c r="S528" s="137"/>
      <c r="T528" s="137"/>
      <c r="U528" s="137"/>
      <c r="V528" s="149"/>
      <c r="W528" s="118" t="s">
        <v>80</v>
      </c>
      <c r="X528" s="119">
        <v>28317732</v>
      </c>
      <c r="Y528" s="118">
        <f t="shared" si="26"/>
        <v>8.4953196</v>
      </c>
      <c r="Z528" s="125"/>
      <c r="AA528" s="122" t="s">
        <v>94</v>
      </c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>
        <v>5.76</v>
      </c>
      <c r="AS528" s="125">
        <v>9.35</v>
      </c>
      <c r="AT528" s="125" t="str">
        <f t="shared" si="27"/>
        <v>LOW</v>
      </c>
      <c r="AU528" s="125" t="str">
        <f t="shared" si="28"/>
        <v>MSS</v>
      </c>
      <c r="AV528" s="125"/>
      <c r="AW528" s="131"/>
      <c r="AX528" s="136"/>
      <c r="AY528" s="137"/>
      <c r="AZ528" s="137"/>
      <c r="BA528" s="151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  <c r="BL528" s="131"/>
      <c r="BM528" s="136"/>
      <c r="BN528" s="137"/>
      <c r="BO528" s="137"/>
      <c r="BP528" s="169"/>
      <c r="BQ528" s="138"/>
      <c r="BR528" s="138"/>
      <c r="BS528" s="138"/>
      <c r="BT528" s="138"/>
      <c r="BU528" s="138"/>
      <c r="BV528" s="138"/>
      <c r="BW528" s="138"/>
      <c r="BX528" s="138"/>
      <c r="BY528" s="138"/>
      <c r="BZ528" s="138"/>
      <c r="CA528" s="138"/>
      <c r="CB528" s="138"/>
      <c r="CC528" s="135"/>
      <c r="CD528" s="136"/>
      <c r="CE528" s="137"/>
      <c r="CF528" s="137"/>
      <c r="CG528" s="138" t="s">
        <v>5382</v>
      </c>
      <c r="CH528" s="138"/>
      <c r="CI528" s="138"/>
      <c r="CJ528" s="138"/>
      <c r="CK528" s="138"/>
      <c r="CL528" s="138"/>
      <c r="CM528" s="138"/>
      <c r="CN528" s="138"/>
      <c r="CO528" s="140"/>
      <c r="CP528" s="90"/>
    </row>
    <row r="529" ht="15" hidden="1" spans="1:94">
      <c r="A529" s="97">
        <v>768</v>
      </c>
      <c r="B529" s="97" t="s">
        <v>6371</v>
      </c>
      <c r="C529" s="97" t="s">
        <v>6372</v>
      </c>
      <c r="D529" s="111" t="s">
        <v>71</v>
      </c>
      <c r="E529" s="137"/>
      <c r="F529" s="137"/>
      <c r="G529" s="137"/>
      <c r="H529" s="145"/>
      <c r="I529" s="96" t="s">
        <v>6373</v>
      </c>
      <c r="J529" s="105"/>
      <c r="K529" s="106"/>
      <c r="L529" s="107" t="str">
        <f>_xlfn.IFNA(VLOOKUP(B529,'[1]CDM Patients Data'!$B$389:$O$5000,7,FALSE),"")</f>
        <v>Forearm</v>
      </c>
      <c r="M529" s="114">
        <f>_xlfn.IFNA(VLOOKUP(B529,'[1]CDM Patients Data'!$B$389:$O$5000,8,FALSE),"")</f>
        <v>0</v>
      </c>
      <c r="N529" s="114">
        <f>_xlfn.IFNA(VLOOKUP(B529,'[1]CDM Patients Data'!$B$389:$O$5000,9,FALSE),"")</f>
        <v>0</v>
      </c>
      <c r="O529" s="114">
        <f>_xlfn.IFNA(VLOOKUP(B529,'[1]CDM Patients Data'!$B$389:$O$5000,10,FALSE),"")</f>
        <v>0</v>
      </c>
      <c r="P529" s="106"/>
      <c r="Q529" s="136"/>
      <c r="R529" s="96"/>
      <c r="S529" s="137"/>
      <c r="T529" s="137"/>
      <c r="U529" s="137"/>
      <c r="V529" s="149"/>
      <c r="W529" s="118" t="s">
        <v>84</v>
      </c>
      <c r="X529" s="119">
        <v>48515878</v>
      </c>
      <c r="Y529" s="118">
        <f t="shared" si="26"/>
        <v>14.5547634</v>
      </c>
      <c r="Z529" s="125"/>
      <c r="AA529" s="122" t="s">
        <v>81</v>
      </c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 t="str">
        <f t="shared" si="27"/>
        <v>NA</v>
      </c>
      <c r="AU529" s="125" t="str">
        <f t="shared" si="28"/>
        <v>NA</v>
      </c>
      <c r="AV529" s="125"/>
      <c r="AW529" s="131"/>
      <c r="AX529" s="136"/>
      <c r="AY529" s="137"/>
      <c r="AZ529" s="137"/>
      <c r="BA529" s="151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  <c r="BL529" s="131"/>
      <c r="BM529" s="136"/>
      <c r="BN529" s="137"/>
      <c r="BO529" s="137"/>
      <c r="BP529" s="169"/>
      <c r="BQ529" s="138"/>
      <c r="BR529" s="138"/>
      <c r="BS529" s="138"/>
      <c r="BT529" s="138"/>
      <c r="BU529" s="138"/>
      <c r="BV529" s="138"/>
      <c r="BW529" s="138"/>
      <c r="BX529" s="138"/>
      <c r="BY529" s="138"/>
      <c r="BZ529" s="138"/>
      <c r="CA529" s="138"/>
      <c r="CB529" s="138"/>
      <c r="CC529" s="135"/>
      <c r="CD529" s="136"/>
      <c r="CE529" s="137"/>
      <c r="CF529" s="137"/>
      <c r="CG529" s="138"/>
      <c r="CH529" s="138"/>
      <c r="CI529" s="138"/>
      <c r="CJ529" s="138"/>
      <c r="CK529" s="138"/>
      <c r="CL529" s="138"/>
      <c r="CM529" s="138"/>
      <c r="CN529" s="138"/>
      <c r="CO529" s="140"/>
      <c r="CP529" s="90"/>
    </row>
    <row r="530" ht="15" spans="1:94">
      <c r="A530" s="97">
        <v>769</v>
      </c>
      <c r="B530" s="97" t="s">
        <v>6374</v>
      </c>
      <c r="C530" s="97" t="s">
        <v>6375</v>
      </c>
      <c r="D530" s="111" t="s">
        <v>6158</v>
      </c>
      <c r="E530" s="137"/>
      <c r="F530" s="137"/>
      <c r="G530" s="137"/>
      <c r="H530" s="145"/>
      <c r="I530" s="96" t="s">
        <v>6376</v>
      </c>
      <c r="J530" s="105"/>
      <c r="K530" s="106"/>
      <c r="L530" s="107" t="str">
        <f>_xlfn.IFNA(VLOOKUP(B530,'[1]CDM Patients Data'!$B$389:$O$5000,7,FALSE),"")</f>
        <v>Lung</v>
      </c>
      <c r="M530" s="114" t="str">
        <f>_xlfn.IFNA(VLOOKUP(B530,'[1]CDM Patients Data'!$B$389:$O$5000,8,FALSE),"")</f>
        <v>Lower lobe, lung</v>
      </c>
      <c r="N530" s="114" t="str">
        <f>_xlfn.IFNA(VLOOKUP(B530,'[1]CDM Patients Data'!$B$389:$O$5000,9,FALSE),"")</f>
        <v>Adenocarcinoma, NOS</v>
      </c>
      <c r="O530" s="114" t="str">
        <f>_xlfn.IFNA(VLOOKUP(B530,'[1]CDM Patients Data'!$B$389:$O$5000,10,FALSE),"")</f>
        <v>Right</v>
      </c>
      <c r="P530" s="106"/>
      <c r="Q530" s="136"/>
      <c r="R530" s="96" t="s">
        <v>79</v>
      </c>
      <c r="S530" s="137"/>
      <c r="T530" s="137"/>
      <c r="U530" s="137"/>
      <c r="V530" s="149"/>
      <c r="W530" s="118" t="s">
        <v>80</v>
      </c>
      <c r="X530" s="119">
        <v>48695046</v>
      </c>
      <c r="Y530" s="118">
        <f t="shared" si="26"/>
        <v>14.6085138</v>
      </c>
      <c r="Z530" s="125"/>
      <c r="AA530" s="122" t="s">
        <v>94</v>
      </c>
      <c r="AB530" s="122" t="s">
        <v>118</v>
      </c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 t="str">
        <f t="shared" si="27"/>
        <v>NA</v>
      </c>
      <c r="AU530" s="125" t="str">
        <f t="shared" si="28"/>
        <v>NA</v>
      </c>
      <c r="AV530" s="125"/>
      <c r="AW530" s="131"/>
      <c r="AX530" s="136"/>
      <c r="AY530" s="137"/>
      <c r="AZ530" s="137"/>
      <c r="BA530" s="118" t="s">
        <v>80</v>
      </c>
      <c r="BB530" s="119">
        <v>27808696</v>
      </c>
      <c r="BC530" s="118">
        <f>BB530*2*150/10^9</f>
        <v>8.3426088</v>
      </c>
      <c r="BD530" s="125"/>
      <c r="BE530" s="125"/>
      <c r="BF530" s="125"/>
      <c r="BG530" s="125"/>
      <c r="BH530" s="125"/>
      <c r="BI530" s="125"/>
      <c r="BJ530" s="125"/>
      <c r="BK530" s="125"/>
      <c r="BL530" s="131"/>
      <c r="BM530" s="136"/>
      <c r="BN530" s="137"/>
      <c r="BO530" s="137"/>
      <c r="BP530" s="169"/>
      <c r="BQ530" s="138"/>
      <c r="BR530" s="138"/>
      <c r="BS530" s="138"/>
      <c r="BT530" s="138"/>
      <c r="BU530" s="138"/>
      <c r="BV530" s="138"/>
      <c r="BW530" s="138"/>
      <c r="BX530" s="138"/>
      <c r="BY530" s="138"/>
      <c r="BZ530" s="138"/>
      <c r="CA530" s="138"/>
      <c r="CB530" s="138"/>
      <c r="CC530" s="135"/>
      <c r="CD530" s="136"/>
      <c r="CE530" s="137"/>
      <c r="CF530" s="137"/>
      <c r="CG530" s="138" t="s">
        <v>80</v>
      </c>
      <c r="CH530" s="138"/>
      <c r="CI530" s="138"/>
      <c r="CJ530" s="138"/>
      <c r="CK530" s="138"/>
      <c r="CL530" s="138"/>
      <c r="CM530" s="138"/>
      <c r="CN530" s="138"/>
      <c r="CO530" s="140"/>
      <c r="CP530" s="90"/>
    </row>
    <row r="531" ht="15" hidden="1" spans="1:94">
      <c r="A531" s="97">
        <v>771</v>
      </c>
      <c r="B531" s="97" t="s">
        <v>6377</v>
      </c>
      <c r="C531" s="97" t="s">
        <v>6378</v>
      </c>
      <c r="D531" s="111" t="s">
        <v>99</v>
      </c>
      <c r="E531" s="137"/>
      <c r="F531" s="137"/>
      <c r="G531" s="137"/>
      <c r="H531" s="96"/>
      <c r="I531" s="96"/>
      <c r="J531" s="105"/>
      <c r="K531" s="106"/>
      <c r="L531" s="107" t="str">
        <f>_xlfn.IFNA(VLOOKUP(B531,'[1]CDM Patients Data'!$B$389:$O$5000,7,FALSE),"")</f>
        <v>Ovary</v>
      </c>
      <c r="M531" s="114">
        <f>_xlfn.IFNA(VLOOKUP(B531,'[1]CDM Patients Data'!$B$389:$O$5000,8,FALSE),"")</f>
        <v>0</v>
      </c>
      <c r="N531" s="114">
        <f>_xlfn.IFNA(VLOOKUP(B531,'[1]CDM Patients Data'!$B$389:$O$5000,9,FALSE),"")</f>
        <v>0</v>
      </c>
      <c r="O531" s="114">
        <f>_xlfn.IFNA(VLOOKUP(B531,'[1]CDM Patients Data'!$B$389:$O$5000,10,FALSE),"")</f>
        <v>0</v>
      </c>
      <c r="P531" s="106"/>
      <c r="Q531" s="136"/>
      <c r="R531" s="96" t="s">
        <v>79</v>
      </c>
      <c r="S531" s="137"/>
      <c r="T531" s="137"/>
      <c r="U531" s="137"/>
      <c r="V531" s="149"/>
      <c r="W531" s="118" t="s">
        <v>80</v>
      </c>
      <c r="X531" s="119">
        <v>36343983</v>
      </c>
      <c r="Y531" s="118">
        <f t="shared" si="26"/>
        <v>10.9031949</v>
      </c>
      <c r="Z531" s="125"/>
      <c r="AA531" s="122" t="s">
        <v>81</v>
      </c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 t="str">
        <f t="shared" si="27"/>
        <v>NA</v>
      </c>
      <c r="AU531" s="125" t="str">
        <f t="shared" si="28"/>
        <v>NA</v>
      </c>
      <c r="AV531" s="125"/>
      <c r="AW531" s="131"/>
      <c r="AX531" s="136"/>
      <c r="AY531" s="137"/>
      <c r="AZ531" s="137"/>
      <c r="BA531" s="151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  <c r="BL531" s="131"/>
      <c r="BM531" s="136"/>
      <c r="BN531" s="137"/>
      <c r="BO531" s="137"/>
      <c r="BP531" s="169"/>
      <c r="BQ531" s="138"/>
      <c r="BR531" s="138"/>
      <c r="BS531" s="138"/>
      <c r="BT531" s="138"/>
      <c r="BU531" s="138"/>
      <c r="BV531" s="138"/>
      <c r="BW531" s="138"/>
      <c r="BX531" s="138"/>
      <c r="BY531" s="138"/>
      <c r="BZ531" s="138"/>
      <c r="CA531" s="138"/>
      <c r="CB531" s="138"/>
      <c r="CC531" s="135"/>
      <c r="CD531" s="136"/>
      <c r="CE531" s="137"/>
      <c r="CF531" s="137"/>
      <c r="CG531" s="138" t="s">
        <v>5382</v>
      </c>
      <c r="CH531" s="138"/>
      <c r="CI531" s="138"/>
      <c r="CJ531" s="138"/>
      <c r="CK531" s="138"/>
      <c r="CL531" s="138"/>
      <c r="CM531" s="138"/>
      <c r="CN531" s="138"/>
      <c r="CO531" s="140"/>
      <c r="CP531" s="90"/>
    </row>
    <row r="532" ht="15" hidden="1" spans="1:94">
      <c r="A532" s="97">
        <v>772</v>
      </c>
      <c r="B532" s="97" t="s">
        <v>6379</v>
      </c>
      <c r="C532" s="97" t="s">
        <v>6380</v>
      </c>
      <c r="D532" s="111" t="s">
        <v>99</v>
      </c>
      <c r="E532" s="137"/>
      <c r="F532" s="137"/>
      <c r="G532" s="137"/>
      <c r="H532" s="96"/>
      <c r="I532" s="96"/>
      <c r="J532" s="105"/>
      <c r="K532" s="106"/>
      <c r="L532" s="107" t="str">
        <f>_xlfn.IFNA(VLOOKUP(B532,'[1]CDM Patients Data'!$B$389:$O$5000,7,FALSE),"")</f>
        <v>Ovary</v>
      </c>
      <c r="M532" s="114">
        <f>_xlfn.IFNA(VLOOKUP(B532,'[1]CDM Patients Data'!$B$389:$O$5000,8,FALSE),"")</f>
        <v>0</v>
      </c>
      <c r="N532" s="114">
        <f>_xlfn.IFNA(VLOOKUP(B532,'[1]CDM Patients Data'!$B$389:$O$5000,9,FALSE),"")</f>
        <v>0</v>
      </c>
      <c r="O532" s="114">
        <f>_xlfn.IFNA(VLOOKUP(B532,'[1]CDM Patients Data'!$B$389:$O$5000,10,FALSE),"")</f>
        <v>0</v>
      </c>
      <c r="P532" s="106"/>
      <c r="Q532" s="136"/>
      <c r="R532" s="96" t="s">
        <v>79</v>
      </c>
      <c r="S532" s="137"/>
      <c r="T532" s="137"/>
      <c r="U532" s="137"/>
      <c r="V532" s="149"/>
      <c r="W532" s="118" t="s">
        <v>80</v>
      </c>
      <c r="X532" s="119">
        <v>25825573</v>
      </c>
      <c r="Y532" s="118">
        <f t="shared" si="26"/>
        <v>7.7476719</v>
      </c>
      <c r="Z532" s="125"/>
      <c r="AA532" s="122" t="s">
        <v>94</v>
      </c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 t="str">
        <f t="shared" si="27"/>
        <v>NA</v>
      </c>
      <c r="AU532" s="125" t="str">
        <f t="shared" si="28"/>
        <v>NA</v>
      </c>
      <c r="AV532" s="125"/>
      <c r="AW532" s="131"/>
      <c r="AX532" s="136"/>
      <c r="AY532" s="137"/>
      <c r="AZ532" s="137"/>
      <c r="BA532" s="151"/>
      <c r="BB532" s="125"/>
      <c r="BC532" s="125"/>
      <c r="BD532" s="125"/>
      <c r="BE532" s="125"/>
      <c r="BF532" s="122" t="s">
        <v>339</v>
      </c>
      <c r="BG532" s="125"/>
      <c r="BH532" s="125"/>
      <c r="BI532" s="125"/>
      <c r="BJ532" s="125"/>
      <c r="BK532" s="125"/>
      <c r="BL532" s="131"/>
      <c r="BM532" s="136"/>
      <c r="BN532" s="137"/>
      <c r="BO532" s="137"/>
      <c r="BP532" s="169"/>
      <c r="BQ532" s="138"/>
      <c r="BR532" s="138"/>
      <c r="BS532" s="138"/>
      <c r="BT532" s="138"/>
      <c r="BU532" s="138"/>
      <c r="BV532" s="138"/>
      <c r="BW532" s="138"/>
      <c r="BX532" s="138"/>
      <c r="BY532" s="138"/>
      <c r="BZ532" s="138"/>
      <c r="CA532" s="138"/>
      <c r="CB532" s="138"/>
      <c r="CC532" s="135"/>
      <c r="CD532" s="136"/>
      <c r="CE532" s="137"/>
      <c r="CF532" s="137"/>
      <c r="CG532" s="138"/>
      <c r="CH532" s="138"/>
      <c r="CI532" s="138"/>
      <c r="CJ532" s="138"/>
      <c r="CK532" s="138"/>
      <c r="CL532" s="138"/>
      <c r="CM532" s="138"/>
      <c r="CN532" s="138"/>
      <c r="CO532" s="140"/>
      <c r="CP532" s="90"/>
    </row>
    <row r="533" ht="15" spans="1:94">
      <c r="A533" s="97">
        <v>773</v>
      </c>
      <c r="B533" s="97" t="s">
        <v>6381</v>
      </c>
      <c r="C533" s="97" t="s">
        <v>6382</v>
      </c>
      <c r="D533" s="111" t="s">
        <v>135</v>
      </c>
      <c r="E533" s="137"/>
      <c r="F533" s="137"/>
      <c r="G533" s="137"/>
      <c r="H533" s="96"/>
      <c r="I533" s="96" t="s">
        <v>6383</v>
      </c>
      <c r="J533" s="105"/>
      <c r="K533" s="106"/>
      <c r="L533" s="107" t="str">
        <f>_xlfn.IFNA(VLOOKUP(B533,'[1]CDM Patients Data'!$B$389:$O$5000,7,FALSE),"")</f>
        <v>GE Junction</v>
      </c>
      <c r="M533" s="114">
        <f>_xlfn.IFNA(VLOOKUP(B533,'[1]CDM Patients Data'!$B$389:$O$5000,8,FALSE),"")</f>
        <v>0</v>
      </c>
      <c r="N533" s="114">
        <f>_xlfn.IFNA(VLOOKUP(B533,'[1]CDM Patients Data'!$B$389:$O$5000,9,FALSE),"")</f>
        <v>0</v>
      </c>
      <c r="O533" s="114">
        <f>_xlfn.IFNA(VLOOKUP(B533,'[1]CDM Patients Data'!$B$389:$O$5000,10,FALSE),"")</f>
        <v>0</v>
      </c>
      <c r="P533" s="106"/>
      <c r="Q533" s="136"/>
      <c r="R533" s="96" t="s">
        <v>79</v>
      </c>
      <c r="S533" s="137"/>
      <c r="T533" s="137"/>
      <c r="U533" s="137"/>
      <c r="V533" s="149"/>
      <c r="W533" s="118" t="s">
        <v>80</v>
      </c>
      <c r="X533" s="119">
        <v>51497436</v>
      </c>
      <c r="Y533" s="118">
        <f t="shared" si="26"/>
        <v>15.4492308</v>
      </c>
      <c r="Z533" s="125"/>
      <c r="AA533" s="122" t="s">
        <v>81</v>
      </c>
      <c r="AB533" s="122" t="s">
        <v>117</v>
      </c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 t="str">
        <f t="shared" si="27"/>
        <v>NA</v>
      </c>
      <c r="AU533" s="125" t="str">
        <f t="shared" si="28"/>
        <v>NA</v>
      </c>
      <c r="AV533" s="125"/>
      <c r="AW533" s="131"/>
      <c r="AX533" s="136"/>
      <c r="AY533" s="137"/>
      <c r="AZ533" s="137"/>
      <c r="BA533" s="118" t="s">
        <v>80</v>
      </c>
      <c r="BB533" s="119">
        <v>32883571</v>
      </c>
      <c r="BC533" s="118">
        <f>BB533*2*150/10^9</f>
        <v>9.8650713</v>
      </c>
      <c r="BD533" s="125"/>
      <c r="BE533" s="125"/>
      <c r="BF533" s="125"/>
      <c r="BG533" s="125"/>
      <c r="BH533" s="125"/>
      <c r="BI533" s="125"/>
      <c r="BJ533" s="125"/>
      <c r="BK533" s="125"/>
      <c r="BL533" s="131"/>
      <c r="BM533" s="136"/>
      <c r="BN533" s="137"/>
      <c r="BO533" s="137"/>
      <c r="BP533" s="169"/>
      <c r="BQ533" s="138"/>
      <c r="BR533" s="138"/>
      <c r="BS533" s="138"/>
      <c r="BT533" s="138"/>
      <c r="BU533" s="138"/>
      <c r="BV533" s="138"/>
      <c r="BW533" s="138"/>
      <c r="BX533" s="138"/>
      <c r="BY533" s="138"/>
      <c r="BZ533" s="138"/>
      <c r="CA533" s="138"/>
      <c r="CB533" s="138"/>
      <c r="CC533" s="135"/>
      <c r="CD533" s="136"/>
      <c r="CE533" s="137"/>
      <c r="CF533" s="137"/>
      <c r="CG533" s="138" t="s">
        <v>1932</v>
      </c>
      <c r="CH533" s="138"/>
      <c r="CI533" s="138"/>
      <c r="CJ533" s="138"/>
      <c r="CK533" s="138"/>
      <c r="CL533" s="138"/>
      <c r="CM533" s="138"/>
      <c r="CN533" s="138"/>
      <c r="CO533" s="140"/>
      <c r="CP533" s="90"/>
    </row>
    <row r="534" ht="15" hidden="1" spans="1:94">
      <c r="A534" s="97">
        <v>775</v>
      </c>
      <c r="B534" s="97" t="s">
        <v>6384</v>
      </c>
      <c r="C534" s="97" t="s">
        <v>6385</v>
      </c>
      <c r="D534" s="111" t="s">
        <v>111</v>
      </c>
      <c r="E534" s="137"/>
      <c r="F534" s="137"/>
      <c r="G534" s="137"/>
      <c r="H534" s="96"/>
      <c r="I534" s="96"/>
      <c r="J534" s="105"/>
      <c r="K534" s="106"/>
      <c r="L534" s="107" t="str">
        <f>_xlfn.IFNA(VLOOKUP(B534,'[1]CDM Patients Data'!$B$389:$O$5000,7,FALSE),"")</f>
        <v>Rectum</v>
      </c>
      <c r="M534" s="114">
        <f>_xlfn.IFNA(VLOOKUP(B534,'[1]CDM Patients Data'!$B$389:$O$5000,8,FALSE),"")</f>
        <v>0</v>
      </c>
      <c r="N534" s="114">
        <f>_xlfn.IFNA(VLOOKUP(B534,'[1]CDM Patients Data'!$B$389:$O$5000,9,FALSE),"")</f>
        <v>0</v>
      </c>
      <c r="O534" s="114">
        <f>_xlfn.IFNA(VLOOKUP(B534,'[1]CDM Patients Data'!$B$389:$O$5000,10,FALSE),"")</f>
        <v>0</v>
      </c>
      <c r="P534" s="106"/>
      <c r="Q534" s="136"/>
      <c r="R534" s="96"/>
      <c r="S534" s="137"/>
      <c r="T534" s="137"/>
      <c r="U534" s="137"/>
      <c r="V534" s="149"/>
      <c r="W534" s="118" t="s">
        <v>84</v>
      </c>
      <c r="X534" s="119"/>
      <c r="Y534" s="118">
        <f t="shared" si="26"/>
        <v>0</v>
      </c>
      <c r="Z534" s="125"/>
      <c r="AA534" s="123" t="s">
        <v>4941</v>
      </c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 t="str">
        <f t="shared" si="27"/>
        <v>NA</v>
      </c>
      <c r="AU534" s="125" t="str">
        <f t="shared" si="28"/>
        <v>NA</v>
      </c>
      <c r="AV534" s="125"/>
      <c r="AW534" s="131"/>
      <c r="AX534" s="136"/>
      <c r="AY534" s="137"/>
      <c r="AZ534" s="137"/>
      <c r="BA534" s="151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  <c r="BL534" s="131"/>
      <c r="BM534" s="136"/>
      <c r="BN534" s="137"/>
      <c r="BO534" s="137"/>
      <c r="BP534" s="169"/>
      <c r="BQ534" s="138"/>
      <c r="BR534" s="138"/>
      <c r="BS534" s="138"/>
      <c r="BT534" s="138"/>
      <c r="BU534" s="138"/>
      <c r="BV534" s="138"/>
      <c r="BW534" s="138"/>
      <c r="BX534" s="138"/>
      <c r="BY534" s="138"/>
      <c r="BZ534" s="138"/>
      <c r="CA534" s="138"/>
      <c r="CB534" s="138"/>
      <c r="CC534" s="135"/>
      <c r="CD534" s="136"/>
      <c r="CE534" s="137"/>
      <c r="CF534" s="137"/>
      <c r="CG534" s="138"/>
      <c r="CH534" s="138"/>
      <c r="CI534" s="138"/>
      <c r="CJ534" s="138"/>
      <c r="CK534" s="138"/>
      <c r="CL534" s="138"/>
      <c r="CM534" s="138"/>
      <c r="CN534" s="138"/>
      <c r="CO534" s="140"/>
      <c r="CP534" s="90"/>
    </row>
    <row r="535" ht="15" hidden="1" spans="1:94">
      <c r="A535" s="97">
        <v>776</v>
      </c>
      <c r="B535" s="97" t="s">
        <v>6386</v>
      </c>
      <c r="C535" s="97" t="s">
        <v>6387</v>
      </c>
      <c r="D535" s="111" t="s">
        <v>99</v>
      </c>
      <c r="E535" s="137"/>
      <c r="F535" s="137"/>
      <c r="G535" s="137"/>
      <c r="H535" s="96"/>
      <c r="I535" s="96"/>
      <c r="J535" s="105"/>
      <c r="K535" s="106"/>
      <c r="L535" s="107" t="str">
        <f>_xlfn.IFNA(VLOOKUP(B535,'[1]CDM Patients Data'!$B$389:$O$5000,7,FALSE),"")</f>
        <v>Breast</v>
      </c>
      <c r="M535" s="114">
        <f>_xlfn.IFNA(VLOOKUP(B535,'[1]CDM Patients Data'!$B$389:$O$5000,8,FALSE),"")</f>
        <v>0</v>
      </c>
      <c r="N535" s="114">
        <f>_xlfn.IFNA(VLOOKUP(B535,'[1]CDM Patients Data'!$B$389:$O$5000,9,FALSE),"")</f>
        <v>0</v>
      </c>
      <c r="O535" s="114">
        <f>_xlfn.IFNA(VLOOKUP(B535,'[1]CDM Patients Data'!$B$389:$O$5000,10,FALSE),"")</f>
        <v>0</v>
      </c>
      <c r="P535" s="106"/>
      <c r="Q535" s="136"/>
      <c r="R535" s="96" t="s">
        <v>79</v>
      </c>
      <c r="S535" s="137"/>
      <c r="T535" s="137"/>
      <c r="U535" s="137"/>
      <c r="V535" s="149"/>
      <c r="W535" s="118" t="s">
        <v>80</v>
      </c>
      <c r="X535" s="119">
        <v>37248024</v>
      </c>
      <c r="Y535" s="118">
        <f t="shared" si="26"/>
        <v>11.1744072</v>
      </c>
      <c r="Z535" s="125"/>
      <c r="AA535" s="122" t="s">
        <v>81</v>
      </c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 t="str">
        <f t="shared" si="27"/>
        <v>NA</v>
      </c>
      <c r="AU535" s="125" t="str">
        <f t="shared" si="28"/>
        <v>NA</v>
      </c>
      <c r="AV535" s="125"/>
      <c r="AW535" s="131"/>
      <c r="AX535" s="136"/>
      <c r="AY535" s="137"/>
      <c r="AZ535" s="137"/>
      <c r="BA535" s="151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  <c r="BL535" s="131"/>
      <c r="BM535" s="136"/>
      <c r="BN535" s="137"/>
      <c r="BO535" s="137"/>
      <c r="BP535" s="169"/>
      <c r="BQ535" s="138"/>
      <c r="BR535" s="138"/>
      <c r="BS535" s="138"/>
      <c r="BT535" s="138"/>
      <c r="BU535" s="138"/>
      <c r="BV535" s="138"/>
      <c r="BW535" s="138"/>
      <c r="BX535" s="138"/>
      <c r="BY535" s="138"/>
      <c r="BZ535" s="138"/>
      <c r="CA535" s="138"/>
      <c r="CB535" s="138"/>
      <c r="CC535" s="135"/>
      <c r="CD535" s="136"/>
      <c r="CE535" s="137"/>
      <c r="CF535" s="137"/>
      <c r="CG535" s="138" t="s">
        <v>5382</v>
      </c>
      <c r="CH535" s="138"/>
      <c r="CI535" s="138"/>
      <c r="CJ535" s="138"/>
      <c r="CK535" s="138"/>
      <c r="CL535" s="138"/>
      <c r="CM535" s="138"/>
      <c r="CN535" s="138"/>
      <c r="CO535" s="140"/>
      <c r="CP535" s="90"/>
    </row>
    <row r="536" ht="15" hidden="1" spans="1:94">
      <c r="A536" s="97">
        <v>777</v>
      </c>
      <c r="B536" s="97" t="s">
        <v>6388</v>
      </c>
      <c r="C536" s="97" t="s">
        <v>6389</v>
      </c>
      <c r="D536" s="111" t="s">
        <v>99</v>
      </c>
      <c r="E536" s="137"/>
      <c r="F536" s="137"/>
      <c r="G536" s="137"/>
      <c r="H536" s="96"/>
      <c r="I536" s="96"/>
      <c r="J536" s="105"/>
      <c r="K536" s="106"/>
      <c r="L536" s="107" t="str">
        <f>_xlfn.IFNA(VLOOKUP(B536,'[1]CDM Patients Data'!$B$389:$O$5000,7,FALSE),"")</f>
        <v>Ovary</v>
      </c>
      <c r="M536" s="114">
        <f>_xlfn.IFNA(VLOOKUP(B536,'[1]CDM Patients Data'!$B$389:$O$5000,8,FALSE),"")</f>
        <v>0</v>
      </c>
      <c r="N536" s="114">
        <f>_xlfn.IFNA(VLOOKUP(B536,'[1]CDM Patients Data'!$B$389:$O$5000,9,FALSE),"")</f>
        <v>0</v>
      </c>
      <c r="O536" s="114">
        <f>_xlfn.IFNA(VLOOKUP(B536,'[1]CDM Patients Data'!$B$389:$O$5000,10,FALSE),"")</f>
        <v>0</v>
      </c>
      <c r="P536" s="106"/>
      <c r="Q536" s="136"/>
      <c r="R536" s="96" t="s">
        <v>79</v>
      </c>
      <c r="S536" s="137"/>
      <c r="T536" s="137"/>
      <c r="U536" s="137"/>
      <c r="V536" s="149"/>
      <c r="W536" s="118" t="s">
        <v>80</v>
      </c>
      <c r="X536" s="119">
        <v>36167599</v>
      </c>
      <c r="Y536" s="118">
        <f t="shared" si="26"/>
        <v>10.8502797</v>
      </c>
      <c r="Z536" s="125"/>
      <c r="AA536" s="122" t="s">
        <v>81</v>
      </c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 t="str">
        <f t="shared" si="27"/>
        <v>NA</v>
      </c>
      <c r="AU536" s="125" t="str">
        <f t="shared" si="28"/>
        <v>NA</v>
      </c>
      <c r="AV536" s="125"/>
      <c r="AW536" s="131"/>
      <c r="AX536" s="136"/>
      <c r="AY536" s="137"/>
      <c r="AZ536" s="137"/>
      <c r="BA536" s="151"/>
      <c r="BB536" s="125"/>
      <c r="BC536" s="125"/>
      <c r="BD536" s="125"/>
      <c r="BE536" s="125"/>
      <c r="BF536" s="122" t="s">
        <v>82</v>
      </c>
      <c r="BG536" s="125"/>
      <c r="BH536" s="125"/>
      <c r="BI536" s="125"/>
      <c r="BJ536" s="125"/>
      <c r="BK536" s="125"/>
      <c r="BL536" s="131"/>
      <c r="BM536" s="136"/>
      <c r="BN536" s="137"/>
      <c r="BO536" s="137"/>
      <c r="BP536" s="169"/>
      <c r="BQ536" s="138"/>
      <c r="BR536" s="138"/>
      <c r="BS536" s="138"/>
      <c r="BT536" s="138"/>
      <c r="BU536" s="138"/>
      <c r="BV536" s="138"/>
      <c r="BW536" s="138"/>
      <c r="BX536" s="138"/>
      <c r="BY536" s="138"/>
      <c r="BZ536" s="138"/>
      <c r="CA536" s="138"/>
      <c r="CB536" s="138"/>
      <c r="CC536" s="135"/>
      <c r="CD536" s="136"/>
      <c r="CE536" s="137"/>
      <c r="CF536" s="137"/>
      <c r="CG536" s="138" t="s">
        <v>5382</v>
      </c>
      <c r="CH536" s="138"/>
      <c r="CI536" s="138"/>
      <c r="CJ536" s="138"/>
      <c r="CK536" s="138"/>
      <c r="CL536" s="138"/>
      <c r="CM536" s="138"/>
      <c r="CN536" s="138"/>
      <c r="CO536" s="140"/>
      <c r="CP536" s="90"/>
    </row>
    <row r="537" ht="15" hidden="1" spans="1:94">
      <c r="A537" s="97">
        <v>778</v>
      </c>
      <c r="B537" s="97" t="s">
        <v>6390</v>
      </c>
      <c r="C537" s="97" t="s">
        <v>6391</v>
      </c>
      <c r="D537" s="111" t="s">
        <v>71</v>
      </c>
      <c r="E537" s="137"/>
      <c r="F537" s="137"/>
      <c r="G537" s="137"/>
      <c r="H537" s="96"/>
      <c r="I537" s="96"/>
      <c r="J537" s="105"/>
      <c r="K537" s="106"/>
      <c r="L537" s="107" t="str">
        <f>_xlfn.IFNA(VLOOKUP(B537,'[1]CDM Patients Data'!$B$389:$O$5000,7,FALSE),"")</f>
        <v>Stomach</v>
      </c>
      <c r="M537" s="114" t="str">
        <f>_xlfn.IFNA(VLOOKUP(B537,'[1]CDM Patients Data'!$B$389:$O$5000,8,FALSE),"")</f>
        <v>Cardia, NOS</v>
      </c>
      <c r="N537" s="114" t="str">
        <f>_xlfn.IFNA(VLOOKUP(B537,'[1]CDM Patients Data'!$B$389:$O$5000,9,FALSE),"")</f>
        <v>Signet ring cell carcinoma</v>
      </c>
      <c r="O537" s="114" t="str">
        <f>_xlfn.IFNA(VLOOKUP(B537,'[1]CDM Patients Data'!$B$389:$O$5000,10,FALSE),"")</f>
        <v>Not a paired site</v>
      </c>
      <c r="P537" s="106"/>
      <c r="Q537" s="136"/>
      <c r="R537" s="96" t="s">
        <v>79</v>
      </c>
      <c r="S537" s="137"/>
      <c r="T537" s="137"/>
      <c r="U537" s="137"/>
      <c r="V537" s="149"/>
      <c r="W537" s="118" t="s">
        <v>80</v>
      </c>
      <c r="X537" s="119">
        <v>52577884</v>
      </c>
      <c r="Y537" s="118">
        <f t="shared" si="26"/>
        <v>15.7733652</v>
      </c>
      <c r="Z537" s="125"/>
      <c r="AA537" s="122" t="s">
        <v>81</v>
      </c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 t="str">
        <f t="shared" si="27"/>
        <v>NA</v>
      </c>
      <c r="AU537" s="125" t="str">
        <f t="shared" si="28"/>
        <v>NA</v>
      </c>
      <c r="AV537" s="125"/>
      <c r="AW537" s="131"/>
      <c r="AX537" s="136"/>
      <c r="AY537" s="137"/>
      <c r="AZ537" s="137"/>
      <c r="BA537" s="151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  <c r="BL537" s="131"/>
      <c r="BM537" s="136"/>
      <c r="BN537" s="137"/>
      <c r="BO537" s="137"/>
      <c r="BP537" s="169"/>
      <c r="BQ537" s="138"/>
      <c r="BR537" s="138"/>
      <c r="BS537" s="138"/>
      <c r="BT537" s="138"/>
      <c r="BU537" s="138"/>
      <c r="BV537" s="138"/>
      <c r="BW537" s="138"/>
      <c r="BX537" s="138"/>
      <c r="BY537" s="138"/>
      <c r="BZ537" s="138"/>
      <c r="CA537" s="138"/>
      <c r="CB537" s="138"/>
      <c r="CC537" s="135"/>
      <c r="CD537" s="136"/>
      <c r="CE537" s="137"/>
      <c r="CF537" s="137"/>
      <c r="CG537" s="138" t="s">
        <v>84</v>
      </c>
      <c r="CH537" s="138"/>
      <c r="CI537" s="138"/>
      <c r="CJ537" s="138"/>
      <c r="CK537" s="138"/>
      <c r="CL537" s="138"/>
      <c r="CM537" s="138"/>
      <c r="CN537" s="138"/>
      <c r="CO537" s="140"/>
      <c r="CP537" s="90"/>
    </row>
    <row r="538" ht="15" hidden="1" spans="1:94">
      <c r="A538" s="97">
        <v>779</v>
      </c>
      <c r="B538" s="97" t="s">
        <v>6392</v>
      </c>
      <c r="C538" s="97" t="s">
        <v>6393</v>
      </c>
      <c r="D538" s="111" t="s">
        <v>71</v>
      </c>
      <c r="E538" s="137"/>
      <c r="F538" s="137"/>
      <c r="G538" s="137"/>
      <c r="H538" s="96"/>
      <c r="I538" s="96"/>
      <c r="J538" s="105"/>
      <c r="K538" s="106"/>
      <c r="L538" s="107" t="str">
        <f>_xlfn.IFNA(VLOOKUP(B538,'[1]CDM Patients Data'!$B$389:$O$5000,7,FALSE),"")</f>
        <v>Unknown Primary</v>
      </c>
      <c r="M538" s="114">
        <f>_xlfn.IFNA(VLOOKUP(B538,'[1]CDM Patients Data'!$B$389:$O$5000,8,FALSE),"")</f>
        <v>0</v>
      </c>
      <c r="N538" s="114">
        <f>_xlfn.IFNA(VLOOKUP(B538,'[1]CDM Patients Data'!$B$389:$O$5000,9,FALSE),"")</f>
        <v>0</v>
      </c>
      <c r="O538" s="114">
        <f>_xlfn.IFNA(VLOOKUP(B538,'[1]CDM Patients Data'!$B$389:$O$5000,10,FALSE),"")</f>
        <v>0</v>
      </c>
      <c r="P538" s="106"/>
      <c r="Q538" s="136"/>
      <c r="R538" s="96" t="s">
        <v>79</v>
      </c>
      <c r="S538" s="137"/>
      <c r="T538" s="137"/>
      <c r="U538" s="137"/>
      <c r="V538" s="149"/>
      <c r="W538" s="118" t="s">
        <v>80</v>
      </c>
      <c r="X538" s="119">
        <v>14528289</v>
      </c>
      <c r="Y538" s="118">
        <f t="shared" ref="Y538:Y601" si="29">X538*2*150/10^9</f>
        <v>4.3584867</v>
      </c>
      <c r="Z538" s="125"/>
      <c r="AA538" s="122" t="s">
        <v>94</v>
      </c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>
        <v>5.35</v>
      </c>
      <c r="AS538" s="125">
        <v>10.37</v>
      </c>
      <c r="AT538" s="125" t="str">
        <f t="shared" si="27"/>
        <v>LOW</v>
      </c>
      <c r="AU538" s="125" t="str">
        <f t="shared" si="28"/>
        <v>MSS</v>
      </c>
      <c r="AV538" s="125"/>
      <c r="AW538" s="131"/>
      <c r="AX538" s="136"/>
      <c r="AY538" s="137"/>
      <c r="AZ538" s="137"/>
      <c r="BA538" s="151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  <c r="BL538" s="131"/>
      <c r="BM538" s="136"/>
      <c r="BN538" s="137"/>
      <c r="BO538" s="137"/>
      <c r="BP538" s="169"/>
      <c r="BQ538" s="138"/>
      <c r="BR538" s="138"/>
      <c r="BS538" s="138"/>
      <c r="BT538" s="138"/>
      <c r="BU538" s="138"/>
      <c r="BV538" s="138"/>
      <c r="BW538" s="138"/>
      <c r="BX538" s="138"/>
      <c r="BY538" s="138"/>
      <c r="BZ538" s="138"/>
      <c r="CA538" s="138"/>
      <c r="CB538" s="138"/>
      <c r="CC538" s="135"/>
      <c r="CD538" s="136"/>
      <c r="CE538" s="137"/>
      <c r="CF538" s="137"/>
      <c r="CG538" s="138" t="s">
        <v>5382</v>
      </c>
      <c r="CH538" s="138"/>
      <c r="CI538" s="138"/>
      <c r="CJ538" s="138"/>
      <c r="CK538" s="138"/>
      <c r="CL538" s="138"/>
      <c r="CM538" s="138"/>
      <c r="CN538" s="138"/>
      <c r="CO538" s="140"/>
      <c r="CP538" s="90"/>
    </row>
    <row r="539" ht="15" hidden="1" spans="1:94">
      <c r="A539" s="97">
        <v>780</v>
      </c>
      <c r="B539" s="97" t="s">
        <v>6394</v>
      </c>
      <c r="C539" s="97" t="s">
        <v>6395</v>
      </c>
      <c r="D539" s="111" t="s">
        <v>135</v>
      </c>
      <c r="E539" s="137"/>
      <c r="F539" s="137"/>
      <c r="G539" s="137"/>
      <c r="H539" s="96"/>
      <c r="I539" s="96"/>
      <c r="J539" s="105"/>
      <c r="K539" s="106"/>
      <c r="L539" s="107" t="str">
        <f>_xlfn.IFNA(VLOOKUP(B539,'[1]CDM Patients Data'!$B$389:$O$5000,7,FALSE),"")</f>
        <v>Tongue</v>
      </c>
      <c r="M539" s="114">
        <f>_xlfn.IFNA(VLOOKUP(B539,'[1]CDM Patients Data'!$B$389:$O$5000,8,FALSE),"")</f>
        <v>0</v>
      </c>
      <c r="N539" s="114">
        <f>_xlfn.IFNA(VLOOKUP(B539,'[1]CDM Patients Data'!$B$389:$O$5000,9,FALSE),"")</f>
        <v>0</v>
      </c>
      <c r="O539" s="114">
        <f>_xlfn.IFNA(VLOOKUP(B539,'[1]CDM Patients Data'!$B$389:$O$5000,10,FALSE),"")</f>
        <v>0</v>
      </c>
      <c r="P539" s="106"/>
      <c r="Q539" s="136"/>
      <c r="R539" s="96" t="s">
        <v>79</v>
      </c>
      <c r="S539" s="137"/>
      <c r="T539" s="137"/>
      <c r="U539" s="137"/>
      <c r="V539" s="149"/>
      <c r="W539" s="118" t="s">
        <v>80</v>
      </c>
      <c r="X539" s="119">
        <v>61526543</v>
      </c>
      <c r="Y539" s="118">
        <f t="shared" si="29"/>
        <v>18.4579629</v>
      </c>
      <c r="Z539" s="125"/>
      <c r="AA539" s="122" t="s">
        <v>81</v>
      </c>
      <c r="AB539" s="122" t="s">
        <v>796</v>
      </c>
      <c r="AC539" s="122" t="s">
        <v>118</v>
      </c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>
        <v>8.38</v>
      </c>
      <c r="AS539" s="125">
        <v>10.16</v>
      </c>
      <c r="AT539" s="125" t="str">
        <f t="shared" si="27"/>
        <v>LOW</v>
      </c>
      <c r="AU539" s="125" t="str">
        <f t="shared" si="28"/>
        <v>MSS</v>
      </c>
      <c r="AV539" s="125"/>
      <c r="AW539" s="131"/>
      <c r="AX539" s="136"/>
      <c r="AY539" s="137"/>
      <c r="AZ539" s="137"/>
      <c r="BA539" s="151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  <c r="BL539" s="131"/>
      <c r="BM539" s="136"/>
      <c r="BN539" s="137"/>
      <c r="BO539" s="137"/>
      <c r="BP539" s="169"/>
      <c r="BQ539" s="138"/>
      <c r="BR539" s="138"/>
      <c r="BS539" s="138"/>
      <c r="BT539" s="138"/>
      <c r="BU539" s="138"/>
      <c r="BV539" s="138"/>
      <c r="BW539" s="138"/>
      <c r="BX539" s="138"/>
      <c r="BY539" s="138"/>
      <c r="BZ539" s="138"/>
      <c r="CA539" s="138"/>
      <c r="CB539" s="138"/>
      <c r="CC539" s="135"/>
      <c r="CD539" s="136"/>
      <c r="CE539" s="137"/>
      <c r="CF539" s="137"/>
      <c r="CG539" s="138" t="s">
        <v>5382</v>
      </c>
      <c r="CH539" s="138"/>
      <c r="CI539" s="138"/>
      <c r="CJ539" s="138"/>
      <c r="CK539" s="138"/>
      <c r="CL539" s="138"/>
      <c r="CM539" s="138"/>
      <c r="CN539" s="138"/>
      <c r="CO539" s="140"/>
      <c r="CP539" s="90"/>
    </row>
    <row r="540" ht="15" hidden="1" spans="1:94">
      <c r="A540" s="97">
        <v>781</v>
      </c>
      <c r="B540" s="97" t="s">
        <v>6396</v>
      </c>
      <c r="C540" s="97" t="s">
        <v>6397</v>
      </c>
      <c r="D540" s="111" t="s">
        <v>135</v>
      </c>
      <c r="E540" s="137"/>
      <c r="F540" s="137"/>
      <c r="G540" s="137"/>
      <c r="H540" s="96"/>
      <c r="I540" s="96"/>
      <c r="J540" s="105"/>
      <c r="K540" s="106"/>
      <c r="L540" s="107" t="str">
        <f>_xlfn.IFNA(VLOOKUP(B540,'[1]CDM Patients Data'!$B$389:$O$5000,7,FALSE),"")</f>
        <v>Anal Canal</v>
      </c>
      <c r="M540" s="114">
        <f>_xlfn.IFNA(VLOOKUP(B540,'[1]CDM Patients Data'!$B$389:$O$5000,8,FALSE),"")</f>
        <v>0</v>
      </c>
      <c r="N540" s="114">
        <f>_xlfn.IFNA(VLOOKUP(B540,'[1]CDM Patients Data'!$B$389:$O$5000,9,FALSE),"")</f>
        <v>0</v>
      </c>
      <c r="O540" s="114">
        <f>_xlfn.IFNA(VLOOKUP(B540,'[1]CDM Patients Data'!$B$389:$O$5000,10,FALSE),"")</f>
        <v>0</v>
      </c>
      <c r="P540" s="106"/>
      <c r="Q540" s="136"/>
      <c r="R540" s="96" t="s">
        <v>79</v>
      </c>
      <c r="S540" s="137"/>
      <c r="T540" s="137"/>
      <c r="U540" s="137"/>
      <c r="V540" s="149"/>
      <c r="W540" s="118" t="s">
        <v>80</v>
      </c>
      <c r="X540" s="119">
        <v>26981984</v>
      </c>
      <c r="Y540" s="118">
        <f t="shared" si="29"/>
        <v>8.0945952</v>
      </c>
      <c r="Z540" s="125"/>
      <c r="AA540" s="122" t="s">
        <v>94</v>
      </c>
      <c r="AB540" s="122" t="s">
        <v>118</v>
      </c>
      <c r="AC540" s="122" t="s">
        <v>234</v>
      </c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>
        <v>12.58</v>
      </c>
      <c r="AS540" s="125">
        <v>10.51</v>
      </c>
      <c r="AT540" s="125" t="str">
        <f t="shared" si="27"/>
        <v>LOW</v>
      </c>
      <c r="AU540" s="125" t="str">
        <f t="shared" si="28"/>
        <v>MSS</v>
      </c>
      <c r="AV540" s="125"/>
      <c r="AW540" s="131"/>
      <c r="AX540" s="136"/>
      <c r="AY540" s="137"/>
      <c r="AZ540" s="137"/>
      <c r="BA540" s="151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  <c r="BL540" s="131"/>
      <c r="BM540" s="136"/>
      <c r="BN540" s="137"/>
      <c r="BO540" s="137"/>
      <c r="BP540" s="169"/>
      <c r="BQ540" s="138"/>
      <c r="BR540" s="138"/>
      <c r="BS540" s="138"/>
      <c r="BT540" s="138"/>
      <c r="BU540" s="138"/>
      <c r="BV540" s="138"/>
      <c r="BW540" s="138"/>
      <c r="BX540" s="138"/>
      <c r="BY540" s="138"/>
      <c r="BZ540" s="138"/>
      <c r="CA540" s="138"/>
      <c r="CB540" s="138"/>
      <c r="CC540" s="135"/>
      <c r="CD540" s="136"/>
      <c r="CE540" s="137"/>
      <c r="CF540" s="137"/>
      <c r="CG540" s="138" t="s">
        <v>80</v>
      </c>
      <c r="CH540" s="138"/>
      <c r="CI540" s="138"/>
      <c r="CJ540" s="138"/>
      <c r="CK540" s="138"/>
      <c r="CL540" s="138"/>
      <c r="CM540" s="138"/>
      <c r="CN540" s="138"/>
      <c r="CO540" s="140"/>
      <c r="CP540" s="90"/>
    </row>
    <row r="541" ht="15" hidden="1" spans="1:94">
      <c r="A541" s="97">
        <v>781</v>
      </c>
      <c r="B541" s="97" t="s">
        <v>6398</v>
      </c>
      <c r="C541" s="97" t="s">
        <v>6399</v>
      </c>
      <c r="D541" s="111" t="s">
        <v>88</v>
      </c>
      <c r="E541" s="137"/>
      <c r="F541" s="137"/>
      <c r="G541" s="137"/>
      <c r="H541" s="96"/>
      <c r="I541" s="96"/>
      <c r="J541" s="105"/>
      <c r="K541" s="106"/>
      <c r="L541" s="107" t="str">
        <f>_xlfn.IFNA(VLOOKUP(B541,'[1]CDM Patients Data'!$B$389:$O$5000,7,FALSE),"")</f>
        <v>Ovary</v>
      </c>
      <c r="M541" s="114">
        <f>_xlfn.IFNA(VLOOKUP(B541,'[1]CDM Patients Data'!$B$389:$O$5000,8,FALSE),"")</f>
        <v>0</v>
      </c>
      <c r="N541" s="114">
        <f>_xlfn.IFNA(VLOOKUP(B541,'[1]CDM Patients Data'!$B$389:$O$5000,9,FALSE),"")</f>
        <v>0</v>
      </c>
      <c r="O541" s="114">
        <f>_xlfn.IFNA(VLOOKUP(B541,'[1]CDM Patients Data'!$B$389:$O$5000,10,FALSE),"")</f>
        <v>0</v>
      </c>
      <c r="P541" s="106"/>
      <c r="Q541" s="136"/>
      <c r="R541" s="96" t="s">
        <v>79</v>
      </c>
      <c r="S541" s="137"/>
      <c r="T541" s="137"/>
      <c r="U541" s="137"/>
      <c r="V541" s="149"/>
      <c r="W541" s="118" t="s">
        <v>80</v>
      </c>
      <c r="X541" s="119">
        <v>34037017</v>
      </c>
      <c r="Y541" s="118">
        <f t="shared" si="29"/>
        <v>10.2111051</v>
      </c>
      <c r="Z541" s="125"/>
      <c r="AA541" s="122" t="s">
        <v>81</v>
      </c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>
        <v>2.72</v>
      </c>
      <c r="AS541" s="125">
        <v>10.04</v>
      </c>
      <c r="AT541" s="125" t="str">
        <f t="shared" si="27"/>
        <v>LOW</v>
      </c>
      <c r="AU541" s="125" t="str">
        <f t="shared" si="28"/>
        <v>MSS</v>
      </c>
      <c r="AV541" s="125"/>
      <c r="AW541" s="131"/>
      <c r="AX541" s="136"/>
      <c r="AY541" s="137"/>
      <c r="AZ541" s="137"/>
      <c r="BA541" s="151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  <c r="BL541" s="131"/>
      <c r="BM541" s="136"/>
      <c r="BN541" s="137"/>
      <c r="BO541" s="137"/>
      <c r="BP541" s="169"/>
      <c r="BQ541" s="138"/>
      <c r="BR541" s="138"/>
      <c r="BS541" s="138"/>
      <c r="BT541" s="138"/>
      <c r="BU541" s="138"/>
      <c r="BV541" s="138"/>
      <c r="BW541" s="138"/>
      <c r="BX541" s="138"/>
      <c r="BY541" s="138"/>
      <c r="BZ541" s="138"/>
      <c r="CA541" s="138"/>
      <c r="CB541" s="138"/>
      <c r="CC541" s="135"/>
      <c r="CD541" s="136"/>
      <c r="CE541" s="137"/>
      <c r="CF541" s="137"/>
      <c r="CG541" s="138" t="s">
        <v>5382</v>
      </c>
      <c r="CH541" s="138"/>
      <c r="CI541" s="138"/>
      <c r="CJ541" s="138"/>
      <c r="CK541" s="138"/>
      <c r="CL541" s="138"/>
      <c r="CM541" s="138"/>
      <c r="CN541" s="138"/>
      <c r="CO541" s="140"/>
      <c r="CP541" s="90"/>
    </row>
    <row r="542" ht="15" hidden="1" spans="1:94">
      <c r="A542" s="97">
        <v>782</v>
      </c>
      <c r="B542" s="97" t="s">
        <v>6400</v>
      </c>
      <c r="C542" s="94" t="s">
        <v>6401</v>
      </c>
      <c r="D542" s="111" t="s">
        <v>135</v>
      </c>
      <c r="E542" s="137"/>
      <c r="F542" s="137"/>
      <c r="G542" s="137"/>
      <c r="H542" s="96"/>
      <c r="I542" s="96"/>
      <c r="J542" s="105"/>
      <c r="K542" s="106"/>
      <c r="L542" s="107" t="str">
        <f>_xlfn.IFNA(VLOOKUP(B542,'[1]CDM Patients Data'!$B$389:$O$5000,7,FALSE),"")</f>
        <v>Tongue</v>
      </c>
      <c r="M542" s="114">
        <f>_xlfn.IFNA(VLOOKUP(B542,'[1]CDM Patients Data'!$B$389:$O$5000,8,FALSE),"")</f>
        <v>0</v>
      </c>
      <c r="N542" s="114">
        <f>_xlfn.IFNA(VLOOKUP(B542,'[1]CDM Patients Data'!$B$389:$O$5000,9,FALSE),"")</f>
        <v>0</v>
      </c>
      <c r="O542" s="114">
        <f>_xlfn.IFNA(VLOOKUP(B542,'[1]CDM Patients Data'!$B$389:$O$5000,10,FALSE),"")</f>
        <v>0</v>
      </c>
      <c r="P542" s="106"/>
      <c r="Q542" s="136"/>
      <c r="R542" s="96" t="s">
        <v>79</v>
      </c>
      <c r="S542" s="137"/>
      <c r="T542" s="137"/>
      <c r="U542" s="137"/>
      <c r="V542" s="149"/>
      <c r="W542" s="118" t="s">
        <v>80</v>
      </c>
      <c r="X542" s="119">
        <v>36609662</v>
      </c>
      <c r="Y542" s="118">
        <f t="shared" si="29"/>
        <v>10.9828986</v>
      </c>
      <c r="Z542" s="125"/>
      <c r="AA542" s="122" t="s">
        <v>81</v>
      </c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 t="str">
        <f t="shared" si="27"/>
        <v>NA</v>
      </c>
      <c r="AU542" s="125" t="str">
        <f t="shared" si="28"/>
        <v>NA</v>
      </c>
      <c r="AV542" s="125"/>
      <c r="AW542" s="131"/>
      <c r="AX542" s="136"/>
      <c r="AY542" s="137"/>
      <c r="AZ542" s="137"/>
      <c r="BA542" s="151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  <c r="BL542" s="131"/>
      <c r="BM542" s="136"/>
      <c r="BN542" s="137"/>
      <c r="BO542" s="137"/>
      <c r="BP542" s="169"/>
      <c r="BQ542" s="138"/>
      <c r="BR542" s="138"/>
      <c r="BS542" s="138"/>
      <c r="BT542" s="138"/>
      <c r="BU542" s="138"/>
      <c r="BV542" s="138"/>
      <c r="BW542" s="138"/>
      <c r="BX542" s="138"/>
      <c r="BY542" s="138"/>
      <c r="BZ542" s="138"/>
      <c r="CA542" s="138"/>
      <c r="CB542" s="138"/>
      <c r="CC542" s="135"/>
      <c r="CD542" s="136"/>
      <c r="CE542" s="137"/>
      <c r="CF542" s="137"/>
      <c r="CG542" s="138" t="s">
        <v>80</v>
      </c>
      <c r="CH542" s="138"/>
      <c r="CI542" s="138"/>
      <c r="CJ542" s="138"/>
      <c r="CK542" s="138"/>
      <c r="CL542" s="138"/>
      <c r="CM542" s="138"/>
      <c r="CN542" s="138"/>
      <c r="CO542" s="140"/>
      <c r="CP542" s="90"/>
    </row>
    <row r="543" ht="15" hidden="1" spans="1:94">
      <c r="A543" s="97">
        <v>783</v>
      </c>
      <c r="B543" s="94" t="s">
        <v>6402</v>
      </c>
      <c r="C543" s="97" t="s">
        <v>6403</v>
      </c>
      <c r="D543" s="111" t="s">
        <v>99</v>
      </c>
      <c r="E543" s="137"/>
      <c r="F543" s="137"/>
      <c r="G543" s="137"/>
      <c r="H543" s="96"/>
      <c r="I543" s="96"/>
      <c r="J543" s="105"/>
      <c r="K543" s="106"/>
      <c r="L543" s="107" t="str">
        <f>_xlfn.IFNA(VLOOKUP(B543,'[1]CDM Patients Data'!$B$389:$O$5000,7,FALSE),"")</f>
        <v>Breast</v>
      </c>
      <c r="M543" s="114">
        <f>_xlfn.IFNA(VLOOKUP(B543,'[1]CDM Patients Data'!$B$389:$O$5000,8,FALSE),"")</f>
        <v>0</v>
      </c>
      <c r="N543" s="114">
        <f>_xlfn.IFNA(VLOOKUP(B543,'[1]CDM Patients Data'!$B$389:$O$5000,9,FALSE),"")</f>
        <v>0</v>
      </c>
      <c r="O543" s="114">
        <f>_xlfn.IFNA(VLOOKUP(B543,'[1]CDM Patients Data'!$B$389:$O$5000,10,FALSE),"")</f>
        <v>0</v>
      </c>
      <c r="P543" s="106"/>
      <c r="Q543" s="136"/>
      <c r="R543" s="96" t="s">
        <v>79</v>
      </c>
      <c r="S543" s="137"/>
      <c r="T543" s="137"/>
      <c r="U543" s="137"/>
      <c r="V543" s="149"/>
      <c r="W543" s="118" t="s">
        <v>80</v>
      </c>
      <c r="X543" s="119">
        <v>29730097</v>
      </c>
      <c r="Y543" s="118">
        <f t="shared" si="29"/>
        <v>8.9190291</v>
      </c>
      <c r="Z543" s="125"/>
      <c r="AA543" s="122" t="s">
        <v>94</v>
      </c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>
        <v>7.44</v>
      </c>
      <c r="AS543" s="125">
        <v>9.63</v>
      </c>
      <c r="AT543" s="125" t="str">
        <f t="shared" si="27"/>
        <v>LOW</v>
      </c>
      <c r="AU543" s="125" t="str">
        <f t="shared" si="28"/>
        <v>MSS</v>
      </c>
      <c r="AV543" s="125"/>
      <c r="AW543" s="131"/>
      <c r="AX543" s="136"/>
      <c r="AY543" s="137"/>
      <c r="AZ543" s="137"/>
      <c r="BA543" s="151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  <c r="BL543" s="131"/>
      <c r="BM543" s="136"/>
      <c r="BN543" s="137"/>
      <c r="BO543" s="137"/>
      <c r="BP543" s="169"/>
      <c r="BQ543" s="138"/>
      <c r="BR543" s="138"/>
      <c r="BS543" s="138"/>
      <c r="BT543" s="138"/>
      <c r="BU543" s="138"/>
      <c r="BV543" s="138"/>
      <c r="BW543" s="138"/>
      <c r="BX543" s="138"/>
      <c r="BY543" s="138"/>
      <c r="BZ543" s="138"/>
      <c r="CA543" s="138"/>
      <c r="CB543" s="138"/>
      <c r="CC543" s="135"/>
      <c r="CD543" s="136"/>
      <c r="CE543" s="137"/>
      <c r="CF543" s="137"/>
      <c r="CG543" s="138" t="s">
        <v>84</v>
      </c>
      <c r="CH543" s="138"/>
      <c r="CI543" s="138"/>
      <c r="CJ543" s="138"/>
      <c r="CK543" s="138"/>
      <c r="CL543" s="138"/>
      <c r="CM543" s="138"/>
      <c r="CN543" s="138"/>
      <c r="CO543" s="140"/>
      <c r="CP543" s="90"/>
    </row>
    <row r="544" ht="15" spans="1:94">
      <c r="A544" s="97">
        <v>784</v>
      </c>
      <c r="B544" s="97" t="s">
        <v>6404</v>
      </c>
      <c r="C544" s="97" t="s">
        <v>6405</v>
      </c>
      <c r="D544" s="111" t="s">
        <v>1121</v>
      </c>
      <c r="E544" s="137"/>
      <c r="F544" s="137"/>
      <c r="G544" s="137"/>
      <c r="H544" s="96"/>
      <c r="I544" s="96" t="s">
        <v>6406</v>
      </c>
      <c r="J544" s="105"/>
      <c r="K544" s="106"/>
      <c r="L544" s="107" t="str">
        <f>_xlfn.IFNA(VLOOKUP(B544,'[1]CDM Patients Data'!$B$389:$O$5000,7,FALSE),"")</f>
        <v>Gallbladder</v>
      </c>
      <c r="M544" s="114">
        <f>_xlfn.IFNA(VLOOKUP(B544,'[1]CDM Patients Data'!$B$389:$O$5000,8,FALSE),"")</f>
        <v>0</v>
      </c>
      <c r="N544" s="114">
        <f>_xlfn.IFNA(VLOOKUP(B544,'[1]CDM Patients Data'!$B$389:$O$5000,9,FALSE),"")</f>
        <v>0</v>
      </c>
      <c r="O544" s="114">
        <f>_xlfn.IFNA(VLOOKUP(B544,'[1]CDM Patients Data'!$B$389:$O$5000,10,FALSE),"")</f>
        <v>0</v>
      </c>
      <c r="P544" s="106"/>
      <c r="Q544" s="136"/>
      <c r="R544" s="96" t="s">
        <v>79</v>
      </c>
      <c r="S544" s="137"/>
      <c r="T544" s="137"/>
      <c r="U544" s="137"/>
      <c r="V544" s="149"/>
      <c r="W544" s="118" t="s">
        <v>80</v>
      </c>
      <c r="X544" s="119">
        <v>28943560</v>
      </c>
      <c r="Y544" s="118">
        <f t="shared" si="29"/>
        <v>8.683068</v>
      </c>
      <c r="Z544" s="125"/>
      <c r="AA544" s="122" t="s">
        <v>81</v>
      </c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 t="str">
        <f t="shared" si="27"/>
        <v>NA</v>
      </c>
      <c r="AU544" s="125" t="str">
        <f t="shared" si="28"/>
        <v>NA</v>
      </c>
      <c r="AV544" s="125"/>
      <c r="AW544" s="131"/>
      <c r="AX544" s="136"/>
      <c r="AY544" s="137"/>
      <c r="AZ544" s="137"/>
      <c r="BA544" s="118" t="s">
        <v>80</v>
      </c>
      <c r="BB544" s="119">
        <v>34321352</v>
      </c>
      <c r="BC544" s="118">
        <f>BB544*2*150/10^9</f>
        <v>10.2964056</v>
      </c>
      <c r="BD544" s="125"/>
      <c r="BE544" s="125"/>
      <c r="BF544" s="125"/>
      <c r="BG544" s="125"/>
      <c r="BH544" s="125"/>
      <c r="BI544" s="125"/>
      <c r="BJ544" s="125"/>
      <c r="BK544" s="125"/>
      <c r="BL544" s="131"/>
      <c r="BM544" s="136"/>
      <c r="BN544" s="137"/>
      <c r="BO544" s="137"/>
      <c r="BP544" s="169"/>
      <c r="BQ544" s="138"/>
      <c r="BR544" s="138"/>
      <c r="BS544" s="138"/>
      <c r="BT544" s="138"/>
      <c r="BU544" s="138"/>
      <c r="BV544" s="138"/>
      <c r="BW544" s="138"/>
      <c r="BX544" s="138"/>
      <c r="BY544" s="138"/>
      <c r="BZ544" s="138"/>
      <c r="CA544" s="138"/>
      <c r="CB544" s="138"/>
      <c r="CC544" s="135"/>
      <c r="CD544" s="136"/>
      <c r="CE544" s="137"/>
      <c r="CF544" s="137"/>
      <c r="CG544" s="138" t="s">
        <v>80</v>
      </c>
      <c r="CH544" s="138"/>
      <c r="CI544" s="138"/>
      <c r="CJ544" s="138"/>
      <c r="CK544" s="138"/>
      <c r="CL544" s="138"/>
      <c r="CM544" s="138"/>
      <c r="CN544" s="138"/>
      <c r="CO544" s="140"/>
      <c r="CP544" s="90"/>
    </row>
    <row r="545" ht="15" hidden="1" spans="1:94">
      <c r="A545" s="97">
        <v>785</v>
      </c>
      <c r="B545" s="97" t="s">
        <v>6407</v>
      </c>
      <c r="C545" s="97" t="s">
        <v>6408</v>
      </c>
      <c r="D545" s="111" t="s">
        <v>135</v>
      </c>
      <c r="E545" s="137"/>
      <c r="F545" s="137"/>
      <c r="G545" s="137"/>
      <c r="H545" s="96"/>
      <c r="I545" s="96"/>
      <c r="J545" s="105"/>
      <c r="K545" s="106"/>
      <c r="L545" s="107" t="str">
        <f>_xlfn.IFNA(VLOOKUP(B545,'[1]CDM Patients Data'!$B$389:$O$5000,7,FALSE),"")</f>
        <v>Gallbladder</v>
      </c>
      <c r="M545" s="114">
        <f>_xlfn.IFNA(VLOOKUP(B545,'[1]CDM Patients Data'!$B$389:$O$5000,8,FALSE),"")</f>
        <v>0</v>
      </c>
      <c r="N545" s="114">
        <f>_xlfn.IFNA(VLOOKUP(B545,'[1]CDM Patients Data'!$B$389:$O$5000,9,FALSE),"")</f>
        <v>0</v>
      </c>
      <c r="O545" s="114">
        <f>_xlfn.IFNA(VLOOKUP(B545,'[1]CDM Patients Data'!$B$389:$O$5000,10,FALSE),"")</f>
        <v>0</v>
      </c>
      <c r="P545" s="106"/>
      <c r="Q545" s="136"/>
      <c r="R545" s="96" t="s">
        <v>79</v>
      </c>
      <c r="S545" s="137"/>
      <c r="T545" s="137"/>
      <c r="U545" s="137"/>
      <c r="V545" s="149"/>
      <c r="W545" s="118" t="s">
        <v>80</v>
      </c>
      <c r="X545" s="119">
        <v>28943560</v>
      </c>
      <c r="Y545" s="118">
        <f t="shared" si="29"/>
        <v>8.683068</v>
      </c>
      <c r="Z545" s="125"/>
      <c r="AA545" s="122" t="s">
        <v>94</v>
      </c>
      <c r="AB545" s="122" t="s">
        <v>118</v>
      </c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>
        <v>10.29</v>
      </c>
      <c r="AS545" s="125">
        <v>11.85</v>
      </c>
      <c r="AT545" s="125" t="str">
        <f t="shared" si="27"/>
        <v>LOW</v>
      </c>
      <c r="AU545" s="125" t="str">
        <f t="shared" si="28"/>
        <v>MSS</v>
      </c>
      <c r="AV545" s="125"/>
      <c r="AW545" s="131"/>
      <c r="AX545" s="136"/>
      <c r="AY545" s="137"/>
      <c r="AZ545" s="137"/>
      <c r="BA545" s="151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  <c r="BL545" s="131"/>
      <c r="BM545" s="136"/>
      <c r="BN545" s="137"/>
      <c r="BO545" s="137"/>
      <c r="BP545" s="169"/>
      <c r="BQ545" s="138"/>
      <c r="BR545" s="138"/>
      <c r="BS545" s="138"/>
      <c r="BT545" s="138"/>
      <c r="BU545" s="138"/>
      <c r="BV545" s="138"/>
      <c r="BW545" s="138"/>
      <c r="BX545" s="138"/>
      <c r="BY545" s="138"/>
      <c r="BZ545" s="138"/>
      <c r="CA545" s="138"/>
      <c r="CB545" s="138"/>
      <c r="CC545" s="135"/>
      <c r="CD545" s="136"/>
      <c r="CE545" s="137"/>
      <c r="CF545" s="137"/>
      <c r="CG545" s="138" t="s">
        <v>80</v>
      </c>
      <c r="CH545" s="138"/>
      <c r="CI545" s="138"/>
      <c r="CJ545" s="138"/>
      <c r="CK545" s="138"/>
      <c r="CL545" s="138"/>
      <c r="CM545" s="138"/>
      <c r="CN545" s="138"/>
      <c r="CO545" s="140"/>
      <c r="CP545" s="90"/>
    </row>
    <row r="546" ht="15" hidden="1" spans="1:94">
      <c r="A546" s="97">
        <v>786</v>
      </c>
      <c r="B546" s="97" t="s">
        <v>6409</v>
      </c>
      <c r="C546" s="97" t="s">
        <v>6410</v>
      </c>
      <c r="D546" s="111" t="s">
        <v>71</v>
      </c>
      <c r="E546" s="137"/>
      <c r="F546" s="137"/>
      <c r="G546" s="137"/>
      <c r="H546" s="96"/>
      <c r="I546" s="96"/>
      <c r="J546" s="105"/>
      <c r="K546" s="106"/>
      <c r="L546" s="107" t="str">
        <f>_xlfn.IFNA(VLOOKUP(B546,'[1]CDM Patients Data'!$B$389:$O$5000,7,FALSE),"")</f>
        <v>Breast</v>
      </c>
      <c r="M546" s="114">
        <f>_xlfn.IFNA(VLOOKUP(B546,'[1]CDM Patients Data'!$B$389:$O$5000,8,FALSE),"")</f>
        <v>0</v>
      </c>
      <c r="N546" s="114">
        <f>_xlfn.IFNA(VLOOKUP(B546,'[1]CDM Patients Data'!$B$389:$O$5000,9,FALSE),"")</f>
        <v>0</v>
      </c>
      <c r="O546" s="114">
        <f>_xlfn.IFNA(VLOOKUP(B546,'[1]CDM Patients Data'!$B$389:$O$5000,10,FALSE),"")</f>
        <v>0</v>
      </c>
      <c r="P546" s="106"/>
      <c r="Q546" s="136"/>
      <c r="R546" s="96" t="s">
        <v>79</v>
      </c>
      <c r="S546" s="137"/>
      <c r="T546" s="137"/>
      <c r="U546" s="137"/>
      <c r="V546" s="149"/>
      <c r="W546" s="118" t="s">
        <v>80</v>
      </c>
      <c r="X546" s="119">
        <v>40930149</v>
      </c>
      <c r="Y546" s="118">
        <f t="shared" si="29"/>
        <v>12.2790447</v>
      </c>
      <c r="Z546" s="125"/>
      <c r="AA546" s="122" t="s">
        <v>81</v>
      </c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>
        <v>4.62</v>
      </c>
      <c r="AS546" s="125">
        <v>8.79</v>
      </c>
      <c r="AT546" s="125" t="str">
        <f t="shared" si="27"/>
        <v>LOW</v>
      </c>
      <c r="AU546" s="125" t="str">
        <f t="shared" si="28"/>
        <v>MSS</v>
      </c>
      <c r="AV546" s="125"/>
      <c r="AW546" s="131"/>
      <c r="AX546" s="136"/>
      <c r="AY546" s="137"/>
      <c r="AZ546" s="137"/>
      <c r="BA546" s="151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  <c r="BL546" s="131"/>
      <c r="BM546" s="136"/>
      <c r="BN546" s="137"/>
      <c r="BO546" s="137"/>
      <c r="BP546" s="169"/>
      <c r="BQ546" s="138"/>
      <c r="BR546" s="138"/>
      <c r="BS546" s="138"/>
      <c r="BT546" s="138"/>
      <c r="BU546" s="138"/>
      <c r="BV546" s="138"/>
      <c r="BW546" s="138"/>
      <c r="BX546" s="138"/>
      <c r="BY546" s="138"/>
      <c r="BZ546" s="138"/>
      <c r="CA546" s="138"/>
      <c r="CB546" s="138"/>
      <c r="CC546" s="135"/>
      <c r="CD546" s="136"/>
      <c r="CE546" s="137"/>
      <c r="CF546" s="137"/>
      <c r="CG546" s="138" t="s">
        <v>84</v>
      </c>
      <c r="CH546" s="138"/>
      <c r="CI546" s="138"/>
      <c r="CJ546" s="138"/>
      <c r="CK546" s="138"/>
      <c r="CL546" s="138"/>
      <c r="CM546" s="138"/>
      <c r="CN546" s="138"/>
      <c r="CO546" s="140"/>
      <c r="CP546" s="90"/>
    </row>
    <row r="547" ht="15" hidden="1" spans="1:94">
      <c r="A547" s="97">
        <v>787</v>
      </c>
      <c r="B547" s="97" t="s">
        <v>6411</v>
      </c>
      <c r="C547" s="97" t="s">
        <v>6412</v>
      </c>
      <c r="D547" s="111" t="s">
        <v>71</v>
      </c>
      <c r="E547" s="137"/>
      <c r="F547" s="137"/>
      <c r="G547" s="137"/>
      <c r="H547" s="96"/>
      <c r="I547" s="96"/>
      <c r="J547" s="105"/>
      <c r="K547" s="106"/>
      <c r="L547" s="107" t="str">
        <f>_xlfn.IFNA(VLOOKUP(B547,'[1]CDM Patients Data'!$B$389:$O$5000,7,FALSE),"")</f>
        <v>Gallbladder</v>
      </c>
      <c r="M547" s="114">
        <f>_xlfn.IFNA(VLOOKUP(B547,'[1]CDM Patients Data'!$B$389:$O$5000,8,FALSE),"")</f>
        <v>0</v>
      </c>
      <c r="N547" s="114">
        <f>_xlfn.IFNA(VLOOKUP(B547,'[1]CDM Patients Data'!$B$389:$O$5000,9,FALSE),"")</f>
        <v>0</v>
      </c>
      <c r="O547" s="114">
        <f>_xlfn.IFNA(VLOOKUP(B547,'[1]CDM Patients Data'!$B$389:$O$5000,10,FALSE),"")</f>
        <v>0</v>
      </c>
      <c r="P547" s="106"/>
      <c r="Q547" s="136"/>
      <c r="R547" s="96" t="s">
        <v>79</v>
      </c>
      <c r="S547" s="137"/>
      <c r="T547" s="137"/>
      <c r="U547" s="137"/>
      <c r="V547" s="149"/>
      <c r="W547" s="118" t="s">
        <v>80</v>
      </c>
      <c r="X547" s="119">
        <v>36843485</v>
      </c>
      <c r="Y547" s="118">
        <f t="shared" si="29"/>
        <v>11.0530455</v>
      </c>
      <c r="Z547" s="125"/>
      <c r="AA547" s="122" t="s">
        <v>81</v>
      </c>
      <c r="AB547" s="122" t="s">
        <v>118</v>
      </c>
      <c r="AC547" s="122" t="s">
        <v>117</v>
      </c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>
        <v>5.03</v>
      </c>
      <c r="AS547" s="125">
        <v>8.38</v>
      </c>
      <c r="AT547" s="125" t="str">
        <f t="shared" si="27"/>
        <v>LOW</v>
      </c>
      <c r="AU547" s="125" t="str">
        <f t="shared" si="28"/>
        <v>MSS</v>
      </c>
      <c r="AV547" s="125"/>
      <c r="AW547" s="131"/>
      <c r="AX547" s="136"/>
      <c r="AY547" s="137"/>
      <c r="AZ547" s="137"/>
      <c r="BA547" s="151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  <c r="BL547" s="131"/>
      <c r="BM547" s="136"/>
      <c r="BN547" s="137"/>
      <c r="BO547" s="137"/>
      <c r="BP547" s="169"/>
      <c r="BQ547" s="138"/>
      <c r="BR547" s="138"/>
      <c r="BS547" s="138"/>
      <c r="BT547" s="138"/>
      <c r="BU547" s="138"/>
      <c r="BV547" s="138"/>
      <c r="BW547" s="138"/>
      <c r="BX547" s="138"/>
      <c r="BY547" s="138"/>
      <c r="BZ547" s="138"/>
      <c r="CA547" s="138"/>
      <c r="CB547" s="138"/>
      <c r="CC547" s="135"/>
      <c r="CD547" s="136"/>
      <c r="CE547" s="137"/>
      <c r="CF547" s="137"/>
      <c r="CG547" s="138" t="s">
        <v>84</v>
      </c>
      <c r="CH547" s="138"/>
      <c r="CI547" s="138"/>
      <c r="CJ547" s="138"/>
      <c r="CK547" s="138"/>
      <c r="CL547" s="138"/>
      <c r="CM547" s="138"/>
      <c r="CN547" s="138"/>
      <c r="CO547" s="140"/>
      <c r="CP547" s="90"/>
    </row>
    <row r="548" ht="15" hidden="1" spans="1:94">
      <c r="A548" s="97">
        <v>788</v>
      </c>
      <c r="B548" s="97" t="s">
        <v>6413</v>
      </c>
      <c r="C548" s="97" t="s">
        <v>6414</v>
      </c>
      <c r="D548" s="111" t="s">
        <v>111</v>
      </c>
      <c r="E548" s="137"/>
      <c r="F548" s="137"/>
      <c r="G548" s="137"/>
      <c r="H548" s="96"/>
      <c r="I548" s="96"/>
      <c r="J548" s="105"/>
      <c r="K548" s="106"/>
      <c r="L548" s="107" t="str">
        <f>_xlfn.IFNA(VLOOKUP(B548,'[1]CDM Patients Data'!$B$389:$O$5000,7,FALSE),"")</f>
        <v>Ovary</v>
      </c>
      <c r="M548" s="114">
        <f>_xlfn.IFNA(VLOOKUP(B548,'[1]CDM Patients Data'!$B$389:$O$5000,8,FALSE),"")</f>
        <v>0</v>
      </c>
      <c r="N548" s="114">
        <f>_xlfn.IFNA(VLOOKUP(B548,'[1]CDM Patients Data'!$B$389:$O$5000,9,FALSE),"")</f>
        <v>0</v>
      </c>
      <c r="O548" s="114">
        <f>_xlfn.IFNA(VLOOKUP(B548,'[1]CDM Patients Data'!$B$389:$O$5000,10,FALSE),"")</f>
        <v>0</v>
      </c>
      <c r="P548" s="106"/>
      <c r="Q548" s="136"/>
      <c r="R548" s="96" t="s">
        <v>79</v>
      </c>
      <c r="S548" s="137"/>
      <c r="T548" s="137"/>
      <c r="U548" s="137"/>
      <c r="V548" s="149"/>
      <c r="W548" s="118" t="s">
        <v>80</v>
      </c>
      <c r="X548" s="119">
        <v>53315456</v>
      </c>
      <c r="Y548" s="118">
        <f t="shared" si="29"/>
        <v>15.9946368</v>
      </c>
      <c r="Z548" s="125"/>
      <c r="AA548" s="122" t="s">
        <v>81</v>
      </c>
      <c r="AB548" s="122" t="s">
        <v>118</v>
      </c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>
        <v>6.21</v>
      </c>
      <c r="AS548" s="125">
        <v>8.56</v>
      </c>
      <c r="AT548" s="125" t="str">
        <f t="shared" si="27"/>
        <v>LOW</v>
      </c>
      <c r="AU548" s="125" t="str">
        <f t="shared" si="28"/>
        <v>MSS</v>
      </c>
      <c r="AV548" s="125"/>
      <c r="AW548" s="131"/>
      <c r="AX548" s="136"/>
      <c r="AY548" s="137"/>
      <c r="AZ548" s="137"/>
      <c r="BA548" s="151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  <c r="BL548" s="131"/>
      <c r="BM548" s="136"/>
      <c r="BN548" s="137"/>
      <c r="BO548" s="137"/>
      <c r="BP548" s="169"/>
      <c r="BQ548" s="138"/>
      <c r="BR548" s="138"/>
      <c r="BS548" s="138"/>
      <c r="BT548" s="138"/>
      <c r="BU548" s="138"/>
      <c r="BV548" s="138"/>
      <c r="BW548" s="138"/>
      <c r="BX548" s="138"/>
      <c r="BY548" s="138"/>
      <c r="BZ548" s="138"/>
      <c r="CA548" s="138"/>
      <c r="CB548" s="138"/>
      <c r="CC548" s="135"/>
      <c r="CD548" s="136"/>
      <c r="CE548" s="137"/>
      <c r="CF548" s="137"/>
      <c r="CG548" s="138" t="s">
        <v>84</v>
      </c>
      <c r="CH548" s="138"/>
      <c r="CI548" s="138"/>
      <c r="CJ548" s="138"/>
      <c r="CK548" s="138"/>
      <c r="CL548" s="138"/>
      <c r="CM548" s="138"/>
      <c r="CN548" s="138"/>
      <c r="CO548" s="140"/>
      <c r="CP548" s="90"/>
    </row>
    <row r="549" ht="15" hidden="1" spans="1:94">
      <c r="A549" s="97">
        <v>789</v>
      </c>
      <c r="B549" s="97" t="s">
        <v>6415</v>
      </c>
      <c r="C549" s="97" t="s">
        <v>6416</v>
      </c>
      <c r="D549" s="111" t="s">
        <v>71</v>
      </c>
      <c r="E549" s="137"/>
      <c r="F549" s="137"/>
      <c r="G549" s="137"/>
      <c r="H549" s="96"/>
      <c r="I549" s="96"/>
      <c r="J549" s="105"/>
      <c r="K549" s="106"/>
      <c r="L549" s="107" t="str">
        <f>_xlfn.IFNA(VLOOKUP(B549,'[1]CDM Patients Data'!$B$389:$O$5000,7,FALSE),"")</f>
        <v>Bone</v>
      </c>
      <c r="M549" s="114">
        <f>_xlfn.IFNA(VLOOKUP(B549,'[1]CDM Patients Data'!$B$389:$O$5000,8,FALSE),"")</f>
        <v>0</v>
      </c>
      <c r="N549" s="114">
        <f>_xlfn.IFNA(VLOOKUP(B549,'[1]CDM Patients Data'!$B$389:$O$5000,9,FALSE),"")</f>
        <v>0</v>
      </c>
      <c r="O549" s="114">
        <f>_xlfn.IFNA(VLOOKUP(B549,'[1]CDM Patients Data'!$B$389:$O$5000,10,FALSE),"")</f>
        <v>0</v>
      </c>
      <c r="P549" s="106"/>
      <c r="Q549" s="136"/>
      <c r="R549" s="96" t="s">
        <v>79</v>
      </c>
      <c r="S549" s="137"/>
      <c r="T549" s="137"/>
      <c r="U549" s="137"/>
      <c r="V549" s="149"/>
      <c r="W549" s="118" t="s">
        <v>80</v>
      </c>
      <c r="X549" s="119">
        <v>44830654</v>
      </c>
      <c r="Y549" s="118">
        <f t="shared" si="29"/>
        <v>13.4491962</v>
      </c>
      <c r="Z549" s="125"/>
      <c r="AA549" s="122" t="s">
        <v>81</v>
      </c>
      <c r="AB549" s="122" t="s">
        <v>118</v>
      </c>
      <c r="AC549" s="172" t="s">
        <v>184</v>
      </c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>
        <v>6.43</v>
      </c>
      <c r="AS549" s="125">
        <v>7.83</v>
      </c>
      <c r="AT549" s="125" t="str">
        <f t="shared" si="27"/>
        <v>LOW</v>
      </c>
      <c r="AU549" s="125" t="str">
        <f t="shared" si="28"/>
        <v>MSS</v>
      </c>
      <c r="AV549" s="125"/>
      <c r="AW549" s="131"/>
      <c r="AX549" s="136"/>
      <c r="AY549" s="137"/>
      <c r="AZ549" s="137"/>
      <c r="BA549" s="151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  <c r="BL549" s="131"/>
      <c r="BM549" s="136"/>
      <c r="BN549" s="137"/>
      <c r="BO549" s="137"/>
      <c r="BP549" s="169"/>
      <c r="BQ549" s="138"/>
      <c r="BR549" s="138"/>
      <c r="BS549" s="138"/>
      <c r="BT549" s="138"/>
      <c r="BU549" s="138"/>
      <c r="BV549" s="138"/>
      <c r="BW549" s="138"/>
      <c r="BX549" s="138"/>
      <c r="BY549" s="138"/>
      <c r="BZ549" s="138"/>
      <c r="CA549" s="138"/>
      <c r="CB549" s="138"/>
      <c r="CC549" s="135"/>
      <c r="CD549" s="136"/>
      <c r="CE549" s="137"/>
      <c r="CF549" s="137"/>
      <c r="CG549" s="138" t="s">
        <v>84</v>
      </c>
      <c r="CH549" s="138"/>
      <c r="CI549" s="138"/>
      <c r="CJ549" s="138"/>
      <c r="CK549" s="138"/>
      <c r="CL549" s="138"/>
      <c r="CM549" s="138"/>
      <c r="CN549" s="138"/>
      <c r="CO549" s="140"/>
      <c r="CP549" s="90"/>
    </row>
    <row r="550" ht="15" spans="1:94">
      <c r="A550" s="97">
        <v>791</v>
      </c>
      <c r="B550" s="97" t="s">
        <v>6417</v>
      </c>
      <c r="C550" s="97" t="s">
        <v>6418</v>
      </c>
      <c r="D550" s="111" t="s">
        <v>6158</v>
      </c>
      <c r="E550" s="137"/>
      <c r="F550" s="137"/>
      <c r="G550" s="137"/>
      <c r="H550" s="96"/>
      <c r="I550" s="96" t="s">
        <v>6419</v>
      </c>
      <c r="J550" s="105"/>
      <c r="K550" s="106"/>
      <c r="L550" s="107" t="str">
        <f>_xlfn.IFNA(VLOOKUP(B550,'[1]CDM Patients Data'!$B$389:$O$5000,7,FALSE),"")</f>
        <v>Ovary</v>
      </c>
      <c r="M550" s="114">
        <f>_xlfn.IFNA(VLOOKUP(B550,'[1]CDM Patients Data'!$B$389:$O$5000,8,FALSE),"")</f>
        <v>0</v>
      </c>
      <c r="N550" s="114">
        <f>_xlfn.IFNA(VLOOKUP(B550,'[1]CDM Patients Data'!$B$389:$O$5000,9,FALSE),"")</f>
        <v>0</v>
      </c>
      <c r="O550" s="114">
        <f>_xlfn.IFNA(VLOOKUP(B550,'[1]CDM Patients Data'!$B$389:$O$5000,10,FALSE),"")</f>
        <v>0</v>
      </c>
      <c r="P550" s="106"/>
      <c r="Q550" s="136"/>
      <c r="R550" s="96" t="s">
        <v>79</v>
      </c>
      <c r="S550" s="137"/>
      <c r="T550" s="137"/>
      <c r="U550" s="137"/>
      <c r="V550" s="149"/>
      <c r="W550" s="118" t="s">
        <v>80</v>
      </c>
      <c r="X550" s="119">
        <v>35780501</v>
      </c>
      <c r="Y550" s="118">
        <f t="shared" si="29"/>
        <v>10.7341503</v>
      </c>
      <c r="Z550" s="125"/>
      <c r="AA550" s="122" t="s">
        <v>81</v>
      </c>
      <c r="AB550" s="122" t="s">
        <v>118</v>
      </c>
      <c r="AC550" s="122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 t="str">
        <f t="shared" si="27"/>
        <v>NA</v>
      </c>
      <c r="AU550" s="125" t="str">
        <f t="shared" si="28"/>
        <v>NA</v>
      </c>
      <c r="AV550" s="125"/>
      <c r="AW550" s="131"/>
      <c r="AX550" s="136"/>
      <c r="AY550" s="137"/>
      <c r="AZ550" s="137"/>
      <c r="BA550" s="118" t="s">
        <v>80</v>
      </c>
      <c r="BB550" s="119">
        <v>33322608</v>
      </c>
      <c r="BC550" s="118">
        <f>BB550*2*150/10^9</f>
        <v>9.9967824</v>
      </c>
      <c r="BD550" s="125"/>
      <c r="BE550" s="125"/>
      <c r="BF550" s="125"/>
      <c r="BG550" s="125"/>
      <c r="BH550" s="125"/>
      <c r="BI550" s="125"/>
      <c r="BJ550" s="125"/>
      <c r="BK550" s="125"/>
      <c r="BL550" s="131"/>
      <c r="BM550" s="136"/>
      <c r="BN550" s="137"/>
      <c r="BO550" s="137"/>
      <c r="BP550" s="169"/>
      <c r="BQ550" s="138"/>
      <c r="BR550" s="138"/>
      <c r="BS550" s="138"/>
      <c r="BT550" s="138"/>
      <c r="BU550" s="138"/>
      <c r="BV550" s="138"/>
      <c r="BW550" s="138"/>
      <c r="BX550" s="138"/>
      <c r="BY550" s="138"/>
      <c r="BZ550" s="138"/>
      <c r="CA550" s="138"/>
      <c r="CB550" s="138"/>
      <c r="CC550" s="135"/>
      <c r="CD550" s="136"/>
      <c r="CE550" s="137"/>
      <c r="CF550" s="137"/>
      <c r="CG550" s="138" t="s">
        <v>80</v>
      </c>
      <c r="CH550" s="138"/>
      <c r="CI550" s="138"/>
      <c r="CJ550" s="138"/>
      <c r="CK550" s="138"/>
      <c r="CL550" s="138"/>
      <c r="CM550" s="138"/>
      <c r="CN550" s="138"/>
      <c r="CO550" s="140"/>
      <c r="CP550" s="90"/>
    </row>
    <row r="551" ht="15" hidden="1" spans="1:94">
      <c r="A551" s="97">
        <v>793</v>
      </c>
      <c r="B551" s="97" t="s">
        <v>6420</v>
      </c>
      <c r="C551" s="97" t="s">
        <v>6421</v>
      </c>
      <c r="D551" s="111" t="s">
        <v>99</v>
      </c>
      <c r="E551" s="137"/>
      <c r="F551" s="137"/>
      <c r="G551" s="137"/>
      <c r="H551" s="96"/>
      <c r="I551" s="96"/>
      <c r="J551" s="105"/>
      <c r="K551" s="106"/>
      <c r="L551" s="107" t="str">
        <f>_xlfn.IFNA(VLOOKUP(B551,'[1]CDM Patients Data'!$B$389:$O$5000,7,FALSE),"")</f>
        <v>Breast</v>
      </c>
      <c r="M551" s="114">
        <f>_xlfn.IFNA(VLOOKUP(B551,'[1]CDM Patients Data'!$B$389:$O$5000,8,FALSE),"")</f>
        <v>0</v>
      </c>
      <c r="N551" s="114">
        <f>_xlfn.IFNA(VLOOKUP(B551,'[1]CDM Patients Data'!$B$389:$O$5000,9,FALSE),"")</f>
        <v>0</v>
      </c>
      <c r="O551" s="114">
        <f>_xlfn.IFNA(VLOOKUP(B551,'[1]CDM Patients Data'!$B$389:$O$5000,10,FALSE),"")</f>
        <v>0</v>
      </c>
      <c r="P551" s="106"/>
      <c r="Q551" s="136"/>
      <c r="R551" s="96" t="s">
        <v>79</v>
      </c>
      <c r="S551" s="137"/>
      <c r="T551" s="137"/>
      <c r="U551" s="137"/>
      <c r="V551" s="149"/>
      <c r="W551" s="118" t="s">
        <v>80</v>
      </c>
      <c r="X551" s="119">
        <v>40929426</v>
      </c>
      <c r="Y551" s="118">
        <f t="shared" si="29"/>
        <v>12.2788278</v>
      </c>
      <c r="Z551" s="125"/>
      <c r="AA551" s="122" t="s">
        <v>81</v>
      </c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 t="str">
        <f t="shared" si="27"/>
        <v>NA</v>
      </c>
      <c r="AU551" s="125" t="str">
        <f t="shared" si="28"/>
        <v>NA</v>
      </c>
      <c r="AV551" s="125"/>
      <c r="AW551" s="131"/>
      <c r="AX551" s="136"/>
      <c r="AY551" s="137"/>
      <c r="AZ551" s="137"/>
      <c r="BA551" s="151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  <c r="BL551" s="131"/>
      <c r="BM551" s="136"/>
      <c r="BN551" s="137"/>
      <c r="BO551" s="137"/>
      <c r="BP551" s="169"/>
      <c r="BQ551" s="138"/>
      <c r="BR551" s="138"/>
      <c r="BS551" s="138"/>
      <c r="BT551" s="138"/>
      <c r="BU551" s="138"/>
      <c r="BV551" s="138"/>
      <c r="BW551" s="138"/>
      <c r="BX551" s="138"/>
      <c r="BY551" s="138"/>
      <c r="BZ551" s="138"/>
      <c r="CA551" s="138"/>
      <c r="CB551" s="138"/>
      <c r="CC551" s="135"/>
      <c r="CD551" s="136"/>
      <c r="CE551" s="137"/>
      <c r="CF551" s="137"/>
      <c r="CG551" s="138" t="s">
        <v>84</v>
      </c>
      <c r="CH551" s="138"/>
      <c r="CI551" s="138"/>
      <c r="CJ551" s="138"/>
      <c r="CK551" s="138"/>
      <c r="CL551" s="138"/>
      <c r="CM551" s="138"/>
      <c r="CN551" s="138"/>
      <c r="CO551" s="140"/>
      <c r="CP551" s="90"/>
    </row>
    <row r="552" ht="15" hidden="1" spans="1:94">
      <c r="A552" s="97">
        <v>794</v>
      </c>
      <c r="B552" s="97" t="s">
        <v>6422</v>
      </c>
      <c r="C552" s="97" t="s">
        <v>6423</v>
      </c>
      <c r="D552" s="111" t="s">
        <v>111</v>
      </c>
      <c r="E552" s="137"/>
      <c r="F552" s="137"/>
      <c r="G552" s="137"/>
      <c r="H552" s="96"/>
      <c r="I552" s="96"/>
      <c r="J552" s="105"/>
      <c r="K552" s="106"/>
      <c r="L552" s="107" t="str">
        <f>_xlfn.IFNA(VLOOKUP(B552,'[1]CDM Patients Data'!$B$389:$O$5000,7,FALSE),"")</f>
        <v>Ovary</v>
      </c>
      <c r="M552" s="114">
        <f>_xlfn.IFNA(VLOOKUP(B552,'[1]CDM Patients Data'!$B$389:$O$5000,8,FALSE),"")</f>
        <v>0</v>
      </c>
      <c r="N552" s="114">
        <f>_xlfn.IFNA(VLOOKUP(B552,'[1]CDM Patients Data'!$B$389:$O$5000,9,FALSE),"")</f>
        <v>0</v>
      </c>
      <c r="O552" s="114">
        <f>_xlfn.IFNA(VLOOKUP(B552,'[1]CDM Patients Data'!$B$389:$O$5000,10,FALSE),"")</f>
        <v>0</v>
      </c>
      <c r="P552" s="106"/>
      <c r="Q552" s="136"/>
      <c r="R552" s="96" t="s">
        <v>79</v>
      </c>
      <c r="S552" s="137"/>
      <c r="T552" s="137"/>
      <c r="U552" s="137"/>
      <c r="V552" s="149"/>
      <c r="W552" s="118" t="s">
        <v>80</v>
      </c>
      <c r="X552" s="119">
        <v>42928190</v>
      </c>
      <c r="Y552" s="118">
        <f t="shared" si="29"/>
        <v>12.878457</v>
      </c>
      <c r="Z552" s="125"/>
      <c r="AA552" s="122" t="s">
        <v>81</v>
      </c>
      <c r="AB552" s="125"/>
      <c r="AC552" s="122" t="s">
        <v>158</v>
      </c>
      <c r="AD552" s="122" t="s">
        <v>382</v>
      </c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 t="str">
        <f t="shared" si="27"/>
        <v>NA</v>
      </c>
      <c r="AU552" s="125" t="str">
        <f t="shared" si="28"/>
        <v>NA</v>
      </c>
      <c r="AV552" s="125"/>
      <c r="AW552" s="131"/>
      <c r="AX552" s="136"/>
      <c r="AY552" s="137"/>
      <c r="AZ552" s="137"/>
      <c r="BA552" s="151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  <c r="BL552" s="131"/>
      <c r="BM552" s="136"/>
      <c r="BN552" s="137"/>
      <c r="BO552" s="137"/>
      <c r="BP552" s="169"/>
      <c r="BQ552" s="138"/>
      <c r="BR552" s="138"/>
      <c r="BS552" s="138"/>
      <c r="BT552" s="138"/>
      <c r="BU552" s="138"/>
      <c r="BV552" s="138"/>
      <c r="BW552" s="138"/>
      <c r="BX552" s="138"/>
      <c r="BY552" s="138"/>
      <c r="BZ552" s="138"/>
      <c r="CA552" s="138"/>
      <c r="CB552" s="138"/>
      <c r="CC552" s="135"/>
      <c r="CD552" s="136"/>
      <c r="CE552" s="137"/>
      <c r="CF552" s="137"/>
      <c r="CG552" s="138" t="s">
        <v>80</v>
      </c>
      <c r="CH552" s="138"/>
      <c r="CI552" s="138"/>
      <c r="CJ552" s="138"/>
      <c r="CK552" s="138"/>
      <c r="CL552" s="138"/>
      <c r="CM552" s="138"/>
      <c r="CN552" s="138"/>
      <c r="CO552" s="140"/>
      <c r="CP552" s="90"/>
    </row>
    <row r="553" ht="15" hidden="1" spans="1:94">
      <c r="A553" s="97">
        <v>751</v>
      </c>
      <c r="B553" s="97" t="s">
        <v>6424</v>
      </c>
      <c r="C553" s="97" t="s">
        <v>6425</v>
      </c>
      <c r="D553" s="111" t="s">
        <v>135</v>
      </c>
      <c r="E553" s="137"/>
      <c r="F553" s="137"/>
      <c r="G553" s="137"/>
      <c r="H553" s="96"/>
      <c r="I553" s="96"/>
      <c r="J553" s="105"/>
      <c r="K553" s="106"/>
      <c r="L553" s="107" t="str">
        <f>_xlfn.IFNA(VLOOKUP(B553,'[1]CDM Patients Data'!$B$389:$O$5000,7,FALSE),"")</f>
        <v>Lung</v>
      </c>
      <c r="M553" s="114" t="str">
        <f>_xlfn.IFNA(VLOOKUP(B553,'[1]CDM Patients Data'!$B$389:$O$5000,8,FALSE),"")</f>
        <v>Upper lobe, lung</v>
      </c>
      <c r="N553" s="114" t="str">
        <f>_xlfn.IFNA(VLOOKUP(B553,'[1]CDM Patients Data'!$B$389:$O$5000,9,FALSE),"")</f>
        <v>Adenocarcinoma, NOS</v>
      </c>
      <c r="O553" s="114" t="str">
        <f>_xlfn.IFNA(VLOOKUP(B553,'[1]CDM Patients Data'!$B$389:$O$5000,10,FALSE),"")</f>
        <v>Right</v>
      </c>
      <c r="P553" s="106"/>
      <c r="Q553" s="136"/>
      <c r="R553" s="96" t="s">
        <v>79</v>
      </c>
      <c r="S553" s="137"/>
      <c r="T553" s="137"/>
      <c r="U553" s="137"/>
      <c r="V553" s="149"/>
      <c r="W553" s="118" t="s">
        <v>80</v>
      </c>
      <c r="X553" s="119">
        <v>39077400</v>
      </c>
      <c r="Y553" s="118">
        <f t="shared" si="29"/>
        <v>11.72322</v>
      </c>
      <c r="Z553" s="125"/>
      <c r="AA553" s="122" t="s">
        <v>81</v>
      </c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>
        <v>5.15</v>
      </c>
      <c r="AS553" s="125">
        <v>10.3</v>
      </c>
      <c r="AT553" s="125" t="str">
        <f t="shared" si="27"/>
        <v>LOW</v>
      </c>
      <c r="AU553" s="125" t="str">
        <f t="shared" si="28"/>
        <v>MSS</v>
      </c>
      <c r="AV553" s="125"/>
      <c r="AW553" s="131"/>
      <c r="AX553" s="136"/>
      <c r="AY553" s="137"/>
      <c r="AZ553" s="137"/>
      <c r="BA553" s="151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  <c r="BL553" s="131"/>
      <c r="BM553" s="136"/>
      <c r="BN553" s="137"/>
      <c r="BO553" s="137"/>
      <c r="BP553" s="169"/>
      <c r="BQ553" s="138"/>
      <c r="BR553" s="138"/>
      <c r="BS553" s="138"/>
      <c r="BT553" s="138"/>
      <c r="BU553" s="138"/>
      <c r="BV553" s="138"/>
      <c r="BW553" s="138"/>
      <c r="BX553" s="138"/>
      <c r="BY553" s="138"/>
      <c r="BZ553" s="138"/>
      <c r="CA553" s="138"/>
      <c r="CB553" s="138"/>
      <c r="CC553" s="135"/>
      <c r="CD553" s="136"/>
      <c r="CE553" s="137"/>
      <c r="CF553" s="137"/>
      <c r="CG553" s="138" t="s">
        <v>80</v>
      </c>
      <c r="CH553" s="138"/>
      <c r="CI553" s="138"/>
      <c r="CJ553" s="138"/>
      <c r="CK553" s="138"/>
      <c r="CL553" s="138" t="s">
        <v>6426</v>
      </c>
      <c r="CM553" s="138"/>
      <c r="CN553" s="138"/>
      <c r="CO553" s="140"/>
      <c r="CP553" s="90"/>
    </row>
    <row r="554" ht="15" hidden="1" spans="1:94">
      <c r="A554" s="97">
        <v>752</v>
      </c>
      <c r="B554" s="97" t="s">
        <v>6427</v>
      </c>
      <c r="C554" s="97" t="s">
        <v>6428</v>
      </c>
      <c r="D554" s="111" t="s">
        <v>135</v>
      </c>
      <c r="E554" s="137"/>
      <c r="F554" s="137"/>
      <c r="G554" s="137"/>
      <c r="H554" s="96"/>
      <c r="I554" s="96" t="s">
        <v>6429</v>
      </c>
      <c r="J554" s="105"/>
      <c r="K554" s="106"/>
      <c r="L554" s="107" t="str">
        <f>_xlfn.IFNA(VLOOKUP(B554,'[1]CDM Patients Data'!$B$389:$O$5000,7,FALSE),"")</f>
        <v>Cervix</v>
      </c>
      <c r="M554" s="114">
        <f>_xlfn.IFNA(VLOOKUP(B554,'[1]CDM Patients Data'!$B$389:$O$5000,8,FALSE),"")</f>
        <v>0</v>
      </c>
      <c r="N554" s="114">
        <f>_xlfn.IFNA(VLOOKUP(B554,'[1]CDM Patients Data'!$B$389:$O$5000,9,FALSE),"")</f>
        <v>0</v>
      </c>
      <c r="O554" s="114">
        <f>_xlfn.IFNA(VLOOKUP(B554,'[1]CDM Patients Data'!$B$389:$O$5000,10,FALSE),"")</f>
        <v>0</v>
      </c>
      <c r="P554" s="106"/>
      <c r="Q554" s="136"/>
      <c r="R554" s="96"/>
      <c r="S554" s="137"/>
      <c r="T554" s="137"/>
      <c r="U554" s="137"/>
      <c r="V554" s="149"/>
      <c r="W554" s="118" t="s">
        <v>84</v>
      </c>
      <c r="X554" s="119">
        <v>52176349</v>
      </c>
      <c r="Y554" s="118">
        <f t="shared" si="29"/>
        <v>15.6529047</v>
      </c>
      <c r="Z554" s="125"/>
      <c r="AA554" s="122" t="s">
        <v>81</v>
      </c>
      <c r="AB554" s="122" t="s">
        <v>6430</v>
      </c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>
        <v>5.3</v>
      </c>
      <c r="AS554" s="125">
        <v>10.62</v>
      </c>
      <c r="AT554" s="125" t="str">
        <f t="shared" si="27"/>
        <v>LOW</v>
      </c>
      <c r="AU554" s="125" t="str">
        <f t="shared" si="28"/>
        <v>MSS</v>
      </c>
      <c r="AV554" s="125"/>
      <c r="AW554" s="131"/>
      <c r="AX554" s="136"/>
      <c r="AY554" s="137"/>
      <c r="AZ554" s="137"/>
      <c r="BA554" s="151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  <c r="BL554" s="131"/>
      <c r="BM554" s="136"/>
      <c r="BN554" s="137"/>
      <c r="BO554" s="137"/>
      <c r="BP554" s="169"/>
      <c r="BQ554" s="138"/>
      <c r="BR554" s="138"/>
      <c r="BS554" s="138"/>
      <c r="BT554" s="138"/>
      <c r="BU554" s="138"/>
      <c r="BV554" s="138"/>
      <c r="BW554" s="138"/>
      <c r="BX554" s="138"/>
      <c r="BY554" s="138"/>
      <c r="BZ554" s="138"/>
      <c r="CA554" s="138"/>
      <c r="CB554" s="138"/>
      <c r="CC554" s="135"/>
      <c r="CD554" s="136"/>
      <c r="CE554" s="137"/>
      <c r="CF554" s="137"/>
      <c r="CG554" s="138"/>
      <c r="CH554" s="138"/>
      <c r="CI554" s="138"/>
      <c r="CJ554" s="138"/>
      <c r="CK554" s="138"/>
      <c r="CL554" s="138"/>
      <c r="CM554" s="138"/>
      <c r="CN554" s="138"/>
      <c r="CO554" s="140"/>
      <c r="CP554" s="90"/>
    </row>
    <row r="555" ht="15" hidden="1" spans="1:94">
      <c r="A555" s="97">
        <v>753</v>
      </c>
      <c r="B555" s="97" t="s">
        <v>6431</v>
      </c>
      <c r="C555" s="97" t="s">
        <v>6432</v>
      </c>
      <c r="D555" s="111" t="s">
        <v>111</v>
      </c>
      <c r="E555" s="137"/>
      <c r="F555" s="137"/>
      <c r="G555" s="137"/>
      <c r="H555" s="96"/>
      <c r="I555" s="96"/>
      <c r="J555" s="105"/>
      <c r="K555" s="106"/>
      <c r="L555" s="107" t="str">
        <f>_xlfn.IFNA(VLOOKUP(B555,'[1]CDM Patients Data'!$B$389:$O$5000,7,FALSE),"")</f>
        <v>Lung</v>
      </c>
      <c r="M555" s="114" t="str">
        <f>_xlfn.IFNA(VLOOKUP(B555,'[1]CDM Patients Data'!$B$389:$O$5000,8,FALSE),"")</f>
        <v>Lower lobe, lung</v>
      </c>
      <c r="N555" s="114" t="str">
        <f>_xlfn.IFNA(VLOOKUP(B555,'[1]CDM Patients Data'!$B$389:$O$5000,9,FALSE),"")</f>
        <v>Non-small cell carcinoma</v>
      </c>
      <c r="O555" s="114" t="str">
        <f>_xlfn.IFNA(VLOOKUP(B555,'[1]CDM Patients Data'!$B$389:$O$5000,10,FALSE),"")</f>
        <v>Right and Left</v>
      </c>
      <c r="P555" s="106"/>
      <c r="Q555" s="136"/>
      <c r="R555" s="96" t="s">
        <v>79</v>
      </c>
      <c r="S555" s="137"/>
      <c r="T555" s="137"/>
      <c r="U555" s="137"/>
      <c r="V555" s="149"/>
      <c r="W555" s="118" t="s">
        <v>80</v>
      </c>
      <c r="X555" s="119">
        <v>42088484</v>
      </c>
      <c r="Y555" s="118">
        <f t="shared" si="29"/>
        <v>12.6265452</v>
      </c>
      <c r="Z555" s="125"/>
      <c r="AA555" s="122" t="s">
        <v>81</v>
      </c>
      <c r="AB555" s="122" t="s">
        <v>117</v>
      </c>
      <c r="AC555" s="122" t="s">
        <v>118</v>
      </c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 t="str">
        <f t="shared" si="27"/>
        <v>NA</v>
      </c>
      <c r="AU555" s="125" t="str">
        <f t="shared" si="28"/>
        <v>NA</v>
      </c>
      <c r="AV555" s="125"/>
      <c r="AW555" s="131"/>
      <c r="AX555" s="136"/>
      <c r="AY555" s="137"/>
      <c r="AZ555" s="137"/>
      <c r="BA555" s="151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  <c r="BL555" s="131"/>
      <c r="BM555" s="136"/>
      <c r="BN555" s="137"/>
      <c r="BO555" s="137"/>
      <c r="BP555" s="169"/>
      <c r="BQ555" s="138"/>
      <c r="BR555" s="138"/>
      <c r="BS555" s="138"/>
      <c r="BT555" s="138"/>
      <c r="BU555" s="138"/>
      <c r="BV555" s="138"/>
      <c r="BW555" s="138"/>
      <c r="BX555" s="138"/>
      <c r="BY555" s="138"/>
      <c r="BZ555" s="138"/>
      <c r="CA555" s="138"/>
      <c r="CB555" s="138"/>
      <c r="CC555" s="135"/>
      <c r="CD555" s="136"/>
      <c r="CE555" s="137"/>
      <c r="CF555" s="137"/>
      <c r="CG555" s="138" t="s">
        <v>80</v>
      </c>
      <c r="CH555" s="138"/>
      <c r="CI555" s="138"/>
      <c r="CJ555" s="138"/>
      <c r="CK555" s="138"/>
      <c r="CL555" s="138"/>
      <c r="CM555" s="138"/>
      <c r="CN555" s="138"/>
      <c r="CO555" s="140"/>
      <c r="CP555" s="90"/>
    </row>
    <row r="556" ht="15" hidden="1" spans="1:94">
      <c r="A556" s="97">
        <v>754</v>
      </c>
      <c r="B556" s="97" t="s">
        <v>6433</v>
      </c>
      <c r="C556" s="97" t="s">
        <v>6434</v>
      </c>
      <c r="D556" s="111" t="s">
        <v>71</v>
      </c>
      <c r="E556" s="137"/>
      <c r="F556" s="137"/>
      <c r="G556" s="137"/>
      <c r="H556" s="96"/>
      <c r="I556" s="96"/>
      <c r="J556" s="105"/>
      <c r="K556" s="106"/>
      <c r="L556" s="107" t="str">
        <f>_xlfn.IFNA(VLOOKUP(B556,'[1]CDM Patients Data'!$B$389:$O$5000,7,FALSE),"")</f>
        <v>GE Junction</v>
      </c>
      <c r="M556" s="114">
        <f>_xlfn.IFNA(VLOOKUP(B556,'[1]CDM Patients Data'!$B$389:$O$5000,8,FALSE),"")</f>
        <v>0</v>
      </c>
      <c r="N556" s="114">
        <f>_xlfn.IFNA(VLOOKUP(B556,'[1]CDM Patients Data'!$B$389:$O$5000,9,FALSE),"")</f>
        <v>0</v>
      </c>
      <c r="O556" s="114">
        <f>_xlfn.IFNA(VLOOKUP(B556,'[1]CDM Patients Data'!$B$389:$O$5000,10,FALSE),"")</f>
        <v>0</v>
      </c>
      <c r="P556" s="106"/>
      <c r="Q556" s="136"/>
      <c r="R556" s="96" t="s">
        <v>79</v>
      </c>
      <c r="S556" s="137"/>
      <c r="T556" s="137"/>
      <c r="U556" s="137"/>
      <c r="V556" s="149"/>
      <c r="W556" s="118" t="s">
        <v>80</v>
      </c>
      <c r="X556" s="119">
        <v>54853391</v>
      </c>
      <c r="Y556" s="118">
        <f t="shared" si="29"/>
        <v>16.4560173</v>
      </c>
      <c r="Z556" s="125"/>
      <c r="AA556" s="122" t="s">
        <v>81</v>
      </c>
      <c r="AB556" s="171" t="s">
        <v>118</v>
      </c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2" t="s">
        <v>429</v>
      </c>
      <c r="AM556" s="125"/>
      <c r="AN556" s="125"/>
      <c r="AO556" s="125"/>
      <c r="AP556" s="125"/>
      <c r="AQ556" s="125"/>
      <c r="AR556" s="125">
        <v>4.94</v>
      </c>
      <c r="AS556" s="125">
        <v>9.15</v>
      </c>
      <c r="AT556" s="125" t="str">
        <f t="shared" si="27"/>
        <v>LOW</v>
      </c>
      <c r="AU556" s="125" t="str">
        <f t="shared" si="28"/>
        <v>MSS</v>
      </c>
      <c r="AV556" s="125"/>
      <c r="AW556" s="131"/>
      <c r="AX556" s="136"/>
      <c r="AY556" s="137"/>
      <c r="AZ556" s="137"/>
      <c r="BA556" s="151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  <c r="BL556" s="131"/>
      <c r="BM556" s="136"/>
      <c r="BN556" s="137"/>
      <c r="BO556" s="137"/>
      <c r="BP556" s="169"/>
      <c r="BQ556" s="138"/>
      <c r="BR556" s="138"/>
      <c r="BS556" s="138"/>
      <c r="BT556" s="138"/>
      <c r="BU556" s="138"/>
      <c r="BV556" s="138"/>
      <c r="BW556" s="138"/>
      <c r="BX556" s="138"/>
      <c r="BY556" s="138"/>
      <c r="BZ556" s="138"/>
      <c r="CA556" s="138"/>
      <c r="CB556" s="138"/>
      <c r="CC556" s="135"/>
      <c r="CD556" s="136"/>
      <c r="CE556" s="137"/>
      <c r="CF556" s="137"/>
      <c r="CG556" s="138" t="s">
        <v>84</v>
      </c>
      <c r="CH556" s="138"/>
      <c r="CI556" s="138"/>
      <c r="CJ556" s="138"/>
      <c r="CK556" s="138"/>
      <c r="CL556" s="138"/>
      <c r="CM556" s="138"/>
      <c r="CN556" s="138"/>
      <c r="CO556" s="140"/>
      <c r="CP556" s="90"/>
    </row>
    <row r="557" ht="15" hidden="1" spans="1:94">
      <c r="A557" s="97">
        <v>755</v>
      </c>
      <c r="B557" s="97" t="s">
        <v>6435</v>
      </c>
      <c r="C557" s="94" t="s">
        <v>6436</v>
      </c>
      <c r="D557" s="111" t="s">
        <v>135</v>
      </c>
      <c r="E557" s="137"/>
      <c r="F557" s="137"/>
      <c r="G557" s="137"/>
      <c r="H557" s="96"/>
      <c r="I557" s="96" t="s">
        <v>6437</v>
      </c>
      <c r="J557" s="105"/>
      <c r="K557" s="106"/>
      <c r="L557" s="107" t="str">
        <f>_xlfn.IFNA(VLOOKUP(B557,'[1]CDM Patients Data'!$B$389:$O$5000,7,FALSE),"")</f>
        <v>Gallbladder</v>
      </c>
      <c r="M557" s="114">
        <f>_xlfn.IFNA(VLOOKUP(B557,'[1]CDM Patients Data'!$B$389:$O$5000,8,FALSE),"")</f>
        <v>0</v>
      </c>
      <c r="N557" s="114">
        <f>_xlfn.IFNA(VLOOKUP(B557,'[1]CDM Patients Data'!$B$389:$O$5000,9,FALSE),"")</f>
        <v>0</v>
      </c>
      <c r="O557" s="114">
        <f>_xlfn.IFNA(VLOOKUP(B557,'[1]CDM Patients Data'!$B$389:$O$5000,10,FALSE),"")</f>
        <v>0</v>
      </c>
      <c r="P557" s="106"/>
      <c r="Q557" s="136"/>
      <c r="R557" s="96" t="s">
        <v>79</v>
      </c>
      <c r="S557" s="137"/>
      <c r="T557" s="137"/>
      <c r="U557" s="137"/>
      <c r="V557" s="149"/>
      <c r="W557" s="118" t="s">
        <v>80</v>
      </c>
      <c r="X557" s="119">
        <v>52652276</v>
      </c>
      <c r="Y557" s="118">
        <f t="shared" si="29"/>
        <v>15.7956828</v>
      </c>
      <c r="Z557" s="125"/>
      <c r="AA557" s="122" t="s">
        <v>81</v>
      </c>
      <c r="AB557" s="171" t="s">
        <v>118</v>
      </c>
      <c r="AC557" s="122" t="s">
        <v>192</v>
      </c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>
        <v>5.06</v>
      </c>
      <c r="AS557" s="125">
        <v>10.38</v>
      </c>
      <c r="AT557" s="125" t="str">
        <f t="shared" si="27"/>
        <v>LOW</v>
      </c>
      <c r="AU557" s="125" t="str">
        <f t="shared" si="28"/>
        <v>MSS</v>
      </c>
      <c r="AV557" s="125"/>
      <c r="AW557" s="131"/>
      <c r="AX557" s="136"/>
      <c r="AY557" s="137"/>
      <c r="AZ557" s="137"/>
      <c r="BA557" s="151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  <c r="BL557" s="131"/>
      <c r="BM557" s="136"/>
      <c r="BN557" s="137"/>
      <c r="BO557" s="137"/>
      <c r="BP557" s="169"/>
      <c r="BQ557" s="138"/>
      <c r="BR557" s="138"/>
      <c r="BS557" s="138"/>
      <c r="BT557" s="138"/>
      <c r="BU557" s="138"/>
      <c r="BV557" s="138"/>
      <c r="BW557" s="138"/>
      <c r="BX557" s="138"/>
      <c r="BY557" s="138"/>
      <c r="BZ557" s="138"/>
      <c r="CA557" s="138"/>
      <c r="CB557" s="138"/>
      <c r="CC557" s="135"/>
      <c r="CD557" s="136"/>
      <c r="CE557" s="137"/>
      <c r="CF557" s="137"/>
      <c r="CG557" s="138" t="s">
        <v>84</v>
      </c>
      <c r="CH557" s="138"/>
      <c r="CI557" s="138"/>
      <c r="CJ557" s="138"/>
      <c r="CK557" s="138"/>
      <c r="CL557" s="138"/>
      <c r="CM557" s="138"/>
      <c r="CN557" s="138"/>
      <c r="CO557" s="140"/>
      <c r="CP557" s="90"/>
    </row>
    <row r="558" ht="15" hidden="1" spans="1:94">
      <c r="A558" s="97">
        <v>756</v>
      </c>
      <c r="B558" s="97" t="s">
        <v>6438</v>
      </c>
      <c r="C558" s="94" t="s">
        <v>6439</v>
      </c>
      <c r="D558" s="111" t="s">
        <v>111</v>
      </c>
      <c r="E558" s="137"/>
      <c r="F558" s="137"/>
      <c r="G558" s="137"/>
      <c r="H558" s="96"/>
      <c r="I558" s="96"/>
      <c r="J558" s="105"/>
      <c r="K558" s="106"/>
      <c r="L558" s="107" t="str">
        <f>_xlfn.IFNA(VLOOKUP(B558,'[1]CDM Patients Data'!$B$389:$O$5000,7,FALSE),"")</f>
        <v>Ovary</v>
      </c>
      <c r="M558" s="114">
        <f>_xlfn.IFNA(VLOOKUP(B558,'[1]CDM Patients Data'!$B$389:$O$5000,8,FALSE),"")</f>
        <v>0</v>
      </c>
      <c r="N558" s="114">
        <f>_xlfn.IFNA(VLOOKUP(B558,'[1]CDM Patients Data'!$B$389:$O$5000,9,FALSE),"")</f>
        <v>0</v>
      </c>
      <c r="O558" s="114">
        <f>_xlfn.IFNA(VLOOKUP(B558,'[1]CDM Patients Data'!$B$389:$O$5000,10,FALSE),"")</f>
        <v>0</v>
      </c>
      <c r="P558" s="106"/>
      <c r="Q558" s="136"/>
      <c r="R558" s="96" t="s">
        <v>79</v>
      </c>
      <c r="S558" s="137"/>
      <c r="T558" s="137"/>
      <c r="U558" s="137"/>
      <c r="V558" s="149"/>
      <c r="W558" s="118" t="s">
        <v>80</v>
      </c>
      <c r="X558" s="119">
        <v>59651511</v>
      </c>
      <c r="Y558" s="118">
        <f t="shared" si="29"/>
        <v>17.8954533</v>
      </c>
      <c r="Z558" s="125"/>
      <c r="AA558" s="122" t="s">
        <v>81</v>
      </c>
      <c r="AB558" s="171" t="s">
        <v>118</v>
      </c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>
        <v>2.96</v>
      </c>
      <c r="AS558" s="125">
        <v>9.63</v>
      </c>
      <c r="AT558" s="125" t="str">
        <f t="shared" si="27"/>
        <v>LOW</v>
      </c>
      <c r="AU558" s="125" t="str">
        <f t="shared" si="28"/>
        <v>MSS</v>
      </c>
      <c r="AV558" s="125"/>
      <c r="AW558" s="131"/>
      <c r="AX558" s="136"/>
      <c r="AY558" s="137"/>
      <c r="AZ558" s="137"/>
      <c r="BA558" s="151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  <c r="BL558" s="131"/>
      <c r="BM558" s="136"/>
      <c r="BN558" s="137"/>
      <c r="BO558" s="137"/>
      <c r="BP558" s="169"/>
      <c r="BQ558" s="138"/>
      <c r="BR558" s="138"/>
      <c r="BS558" s="138"/>
      <c r="BT558" s="138"/>
      <c r="BU558" s="138"/>
      <c r="BV558" s="138"/>
      <c r="BW558" s="138"/>
      <c r="BX558" s="138"/>
      <c r="BY558" s="138"/>
      <c r="BZ558" s="138"/>
      <c r="CA558" s="138"/>
      <c r="CB558" s="138"/>
      <c r="CC558" s="135"/>
      <c r="CD558" s="136"/>
      <c r="CE558" s="137"/>
      <c r="CF558" s="137"/>
      <c r="CG558" s="138" t="s">
        <v>80</v>
      </c>
      <c r="CH558" s="138"/>
      <c r="CI558" s="138"/>
      <c r="CJ558" s="138"/>
      <c r="CK558" s="138"/>
      <c r="CL558" s="138"/>
      <c r="CM558" s="138"/>
      <c r="CN558" s="138"/>
      <c r="CO558" s="140"/>
      <c r="CP558" s="90"/>
    </row>
    <row r="559" ht="15" hidden="1" spans="1:94">
      <c r="A559" s="97">
        <v>757</v>
      </c>
      <c r="B559" s="97" t="s">
        <v>6440</v>
      </c>
      <c r="C559" s="97" t="s">
        <v>6441</v>
      </c>
      <c r="D559" s="111" t="s">
        <v>88</v>
      </c>
      <c r="E559" s="137"/>
      <c r="F559" s="137"/>
      <c r="G559" s="137"/>
      <c r="H559" s="96"/>
      <c r="I559" s="96"/>
      <c r="J559" s="105"/>
      <c r="K559" s="106"/>
      <c r="L559" s="107" t="str">
        <f>_xlfn.IFNA(VLOOKUP(B559,'[1]CDM Patients Data'!$B$389:$O$5000,7,FALSE),"")</f>
        <v>Ovary</v>
      </c>
      <c r="M559" s="114">
        <f>_xlfn.IFNA(VLOOKUP(B559,'[1]CDM Patients Data'!$B$389:$O$5000,8,FALSE),"")</f>
        <v>0</v>
      </c>
      <c r="N559" s="114">
        <f>_xlfn.IFNA(VLOOKUP(B559,'[1]CDM Patients Data'!$B$389:$O$5000,9,FALSE),"")</f>
        <v>0</v>
      </c>
      <c r="O559" s="114">
        <f>_xlfn.IFNA(VLOOKUP(B559,'[1]CDM Patients Data'!$B$389:$O$5000,10,FALSE),"")</f>
        <v>0</v>
      </c>
      <c r="P559" s="106"/>
      <c r="Q559" s="136"/>
      <c r="R559" s="96" t="s">
        <v>79</v>
      </c>
      <c r="S559" s="137"/>
      <c r="T559" s="137"/>
      <c r="U559" s="137"/>
      <c r="V559" s="149"/>
      <c r="W559" s="118" t="s">
        <v>80</v>
      </c>
      <c r="X559" s="119">
        <v>25092319</v>
      </c>
      <c r="Y559" s="118">
        <f t="shared" si="29"/>
        <v>7.5276957</v>
      </c>
      <c r="Z559" s="125"/>
      <c r="AA559" s="122" t="s">
        <v>94</v>
      </c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>
        <v>8.43</v>
      </c>
      <c r="AS559" s="125">
        <v>8.8</v>
      </c>
      <c r="AT559" s="125" t="str">
        <f t="shared" si="27"/>
        <v>LOW</v>
      </c>
      <c r="AU559" s="125" t="str">
        <f t="shared" si="28"/>
        <v>MSS</v>
      </c>
      <c r="AV559" s="125"/>
      <c r="AW559" s="131"/>
      <c r="AX559" s="136"/>
      <c r="AY559" s="137"/>
      <c r="AZ559" s="137"/>
      <c r="BA559" s="151"/>
      <c r="BB559" s="125"/>
      <c r="BC559" s="125"/>
      <c r="BD559" s="125"/>
      <c r="BE559" s="125"/>
      <c r="BF559" s="122" t="s">
        <v>82</v>
      </c>
      <c r="BG559" s="125"/>
      <c r="BH559" s="125"/>
      <c r="BI559" s="125"/>
      <c r="BJ559" s="125"/>
      <c r="BK559" s="125"/>
      <c r="BL559" s="131"/>
      <c r="BM559" s="136"/>
      <c r="BN559" s="137"/>
      <c r="BO559" s="137"/>
      <c r="BP559" s="169"/>
      <c r="BQ559" s="138"/>
      <c r="BR559" s="138"/>
      <c r="BS559" s="138"/>
      <c r="BT559" s="138"/>
      <c r="BU559" s="138"/>
      <c r="BV559" s="138"/>
      <c r="BW559" s="138"/>
      <c r="BX559" s="138"/>
      <c r="BY559" s="138"/>
      <c r="BZ559" s="138"/>
      <c r="CA559" s="138"/>
      <c r="CB559" s="138"/>
      <c r="CC559" s="135"/>
      <c r="CD559" s="136"/>
      <c r="CE559" s="137"/>
      <c r="CF559" s="137"/>
      <c r="CG559" s="138" t="s">
        <v>84</v>
      </c>
      <c r="CH559" s="138"/>
      <c r="CI559" s="138"/>
      <c r="CJ559" s="138"/>
      <c r="CK559" s="138"/>
      <c r="CL559" s="138"/>
      <c r="CM559" s="138"/>
      <c r="CN559" s="138"/>
      <c r="CO559" s="140"/>
      <c r="CP559" s="90"/>
    </row>
    <row r="560" ht="15" hidden="1" spans="1:94">
      <c r="A560" s="97">
        <v>758</v>
      </c>
      <c r="B560" s="97" t="s">
        <v>6442</v>
      </c>
      <c r="C560" s="97" t="s">
        <v>1904</v>
      </c>
      <c r="D560" s="111" t="s">
        <v>111</v>
      </c>
      <c r="E560" s="137"/>
      <c r="F560" s="137"/>
      <c r="G560" s="137"/>
      <c r="H560" s="96"/>
      <c r="I560" s="96"/>
      <c r="J560" s="105"/>
      <c r="K560" s="106"/>
      <c r="L560" s="107" t="str">
        <f>_xlfn.IFNA(VLOOKUP(B560,'[1]CDM Patients Data'!$B$389:$O$5000,7,FALSE),"")</f>
        <v>Lung</v>
      </c>
      <c r="M560" s="114" t="str">
        <f>_xlfn.IFNA(VLOOKUP(B560,'[1]CDM Patients Data'!$B$389:$O$5000,8,FALSE),"")</f>
        <v>Lower lobe, lung</v>
      </c>
      <c r="N560" s="114" t="str">
        <f>_xlfn.IFNA(VLOOKUP(B560,'[1]CDM Patients Data'!$B$389:$O$5000,9,FALSE),"")</f>
        <v>Adenocarcinoma, NOS</v>
      </c>
      <c r="O560" s="114" t="str">
        <f>_xlfn.IFNA(VLOOKUP(B560,'[1]CDM Patients Data'!$B$389:$O$5000,10,FALSE),"")</f>
        <v>Left</v>
      </c>
      <c r="P560" s="106"/>
      <c r="Q560" s="136"/>
      <c r="R560" s="96" t="s">
        <v>79</v>
      </c>
      <c r="S560" s="137"/>
      <c r="T560" s="137"/>
      <c r="U560" s="137"/>
      <c r="V560" s="149"/>
      <c r="W560" s="118" t="s">
        <v>80</v>
      </c>
      <c r="X560" s="119">
        <v>43584760</v>
      </c>
      <c r="Y560" s="118">
        <f t="shared" si="29"/>
        <v>13.075428</v>
      </c>
      <c r="Z560" s="125"/>
      <c r="AA560" s="122" t="s">
        <v>81</v>
      </c>
      <c r="AB560" s="171" t="s">
        <v>118</v>
      </c>
      <c r="AC560" s="171" t="s">
        <v>521</v>
      </c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 t="str">
        <f t="shared" si="27"/>
        <v>NA</v>
      </c>
      <c r="AU560" s="125" t="str">
        <f t="shared" si="28"/>
        <v>NA</v>
      </c>
      <c r="AV560" s="125"/>
      <c r="AW560" s="131"/>
      <c r="AX560" s="136"/>
      <c r="AY560" s="137"/>
      <c r="AZ560" s="137"/>
      <c r="BA560" s="151"/>
      <c r="BB560" s="125"/>
      <c r="BC560" s="125"/>
      <c r="BD560" s="125"/>
      <c r="BE560" s="125"/>
      <c r="BF560" s="122"/>
      <c r="BG560" s="122"/>
      <c r="BH560" s="125"/>
      <c r="BI560" s="125"/>
      <c r="BJ560" s="125"/>
      <c r="BK560" s="125"/>
      <c r="BL560" s="131"/>
      <c r="BM560" s="136"/>
      <c r="BN560" s="137"/>
      <c r="BO560" s="137"/>
      <c r="BP560" s="169"/>
      <c r="BQ560" s="138"/>
      <c r="BR560" s="138"/>
      <c r="BS560" s="138"/>
      <c r="BT560" s="138"/>
      <c r="BU560" s="138"/>
      <c r="BV560" s="138"/>
      <c r="BW560" s="138"/>
      <c r="BX560" s="138"/>
      <c r="BY560" s="138"/>
      <c r="BZ560" s="138"/>
      <c r="CA560" s="138"/>
      <c r="CB560" s="138"/>
      <c r="CC560" s="135"/>
      <c r="CD560" s="136"/>
      <c r="CE560" s="137"/>
      <c r="CF560" s="137"/>
      <c r="CG560" s="138" t="s">
        <v>80</v>
      </c>
      <c r="CH560" s="138"/>
      <c r="CI560" s="138"/>
      <c r="CJ560" s="138"/>
      <c r="CK560" s="138"/>
      <c r="CL560" s="138"/>
      <c r="CM560" s="138"/>
      <c r="CN560" s="138"/>
      <c r="CO560" s="140"/>
      <c r="CP560" s="90"/>
    </row>
    <row r="561" ht="15" hidden="1" spans="1:94">
      <c r="A561" s="97">
        <v>759</v>
      </c>
      <c r="B561" s="97" t="s">
        <v>6443</v>
      </c>
      <c r="C561" s="97" t="s">
        <v>6444</v>
      </c>
      <c r="D561" s="111" t="s">
        <v>71</v>
      </c>
      <c r="E561" s="137"/>
      <c r="F561" s="137"/>
      <c r="G561" s="137"/>
      <c r="H561" s="96"/>
      <c r="I561" s="96"/>
      <c r="J561" s="105"/>
      <c r="K561" s="106"/>
      <c r="L561" s="107" t="str">
        <f>_xlfn.IFNA(VLOOKUP(B561,'[1]CDM Patients Data'!$B$389:$O$5000,7,FALSE),"")</f>
        <v>Breast</v>
      </c>
      <c r="M561" s="114">
        <f>_xlfn.IFNA(VLOOKUP(B561,'[1]CDM Patients Data'!$B$389:$O$5000,8,FALSE),"")</f>
        <v>0</v>
      </c>
      <c r="N561" s="114">
        <f>_xlfn.IFNA(VLOOKUP(B561,'[1]CDM Patients Data'!$B$389:$O$5000,9,FALSE),"")</f>
        <v>0</v>
      </c>
      <c r="O561" s="114">
        <f>_xlfn.IFNA(VLOOKUP(B561,'[1]CDM Patients Data'!$B$389:$O$5000,10,FALSE),"")</f>
        <v>0</v>
      </c>
      <c r="P561" s="106"/>
      <c r="Q561" s="136"/>
      <c r="R561" s="96" t="s">
        <v>79</v>
      </c>
      <c r="S561" s="137"/>
      <c r="T561" s="137"/>
      <c r="U561" s="137"/>
      <c r="V561" s="149"/>
      <c r="W561" s="118" t="s">
        <v>80</v>
      </c>
      <c r="X561" s="119">
        <v>41900197</v>
      </c>
      <c r="Y561" s="118">
        <f t="shared" si="29"/>
        <v>12.5700591</v>
      </c>
      <c r="Z561" s="125"/>
      <c r="AA561" s="122" t="s">
        <v>81</v>
      </c>
      <c r="AB561" s="171" t="s">
        <v>118</v>
      </c>
      <c r="AC561" s="171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>
        <v>10.84</v>
      </c>
      <c r="AS561" s="125">
        <v>9.31</v>
      </c>
      <c r="AT561" s="125" t="str">
        <f t="shared" si="27"/>
        <v>LOW</v>
      </c>
      <c r="AU561" s="125" t="str">
        <f t="shared" si="28"/>
        <v>MSS</v>
      </c>
      <c r="AV561" s="125"/>
      <c r="AW561" s="131"/>
      <c r="AX561" s="136"/>
      <c r="AY561" s="137"/>
      <c r="AZ561" s="137"/>
      <c r="BA561" s="151"/>
      <c r="BB561" s="125"/>
      <c r="BC561" s="125"/>
      <c r="BD561" s="125"/>
      <c r="BE561" s="125"/>
      <c r="BF561" s="122"/>
      <c r="BG561" s="125"/>
      <c r="BH561" s="125"/>
      <c r="BI561" s="125"/>
      <c r="BJ561" s="125"/>
      <c r="BK561" s="125"/>
      <c r="BL561" s="131"/>
      <c r="BM561" s="136"/>
      <c r="BN561" s="137"/>
      <c r="BO561" s="137"/>
      <c r="BP561" s="169"/>
      <c r="BQ561" s="138"/>
      <c r="BR561" s="138"/>
      <c r="BS561" s="138"/>
      <c r="BT561" s="138"/>
      <c r="BU561" s="138"/>
      <c r="BV561" s="138"/>
      <c r="BW561" s="138"/>
      <c r="BX561" s="138"/>
      <c r="BY561" s="138"/>
      <c r="BZ561" s="138"/>
      <c r="CA561" s="138"/>
      <c r="CB561" s="138"/>
      <c r="CC561" s="135"/>
      <c r="CD561" s="136"/>
      <c r="CE561" s="137"/>
      <c r="CF561" s="137"/>
      <c r="CG561" s="138" t="s">
        <v>84</v>
      </c>
      <c r="CH561" s="138"/>
      <c r="CI561" s="138"/>
      <c r="CJ561" s="138"/>
      <c r="CK561" s="138"/>
      <c r="CL561" s="138"/>
      <c r="CM561" s="138"/>
      <c r="CN561" s="138"/>
      <c r="CO561" s="140"/>
      <c r="CP561" s="90"/>
    </row>
    <row r="562" ht="15" hidden="1" spans="1:94">
      <c r="A562" s="97">
        <v>760</v>
      </c>
      <c r="B562" s="97" t="s">
        <v>6445</v>
      </c>
      <c r="C562" s="97" t="s">
        <v>6446</v>
      </c>
      <c r="D562" s="111" t="s">
        <v>71</v>
      </c>
      <c r="E562" s="137"/>
      <c r="F562" s="137"/>
      <c r="G562" s="137"/>
      <c r="H562" s="96"/>
      <c r="I562" s="96"/>
      <c r="J562" s="105"/>
      <c r="K562" s="106"/>
      <c r="L562" s="107" t="str">
        <f>_xlfn.IFNA(VLOOKUP(B562,'[1]CDM Patients Data'!$B$389:$O$5000,7,FALSE),"")</f>
        <v>Prostate</v>
      </c>
      <c r="M562" s="114">
        <f>_xlfn.IFNA(VLOOKUP(B562,'[1]CDM Patients Data'!$B$389:$O$5000,8,FALSE),"")</f>
        <v>0</v>
      </c>
      <c r="N562" s="114">
        <f>_xlfn.IFNA(VLOOKUP(B562,'[1]CDM Patients Data'!$B$389:$O$5000,9,FALSE),"")</f>
        <v>0</v>
      </c>
      <c r="O562" s="114">
        <f>_xlfn.IFNA(VLOOKUP(B562,'[1]CDM Patients Data'!$B$389:$O$5000,10,FALSE),"")</f>
        <v>0</v>
      </c>
      <c r="P562" s="106"/>
      <c r="Q562" s="136"/>
      <c r="R562" s="96" t="s">
        <v>79</v>
      </c>
      <c r="S562" s="137"/>
      <c r="T562" s="137"/>
      <c r="U562" s="137"/>
      <c r="V562" s="149"/>
      <c r="W562" s="118" t="s">
        <v>80</v>
      </c>
      <c r="X562" s="119">
        <v>38990738</v>
      </c>
      <c r="Y562" s="118">
        <f t="shared" si="29"/>
        <v>11.6972214</v>
      </c>
      <c r="Z562" s="125"/>
      <c r="AA562" s="122" t="s">
        <v>81</v>
      </c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>
        <v>5.32</v>
      </c>
      <c r="AS562" s="125">
        <v>8.91</v>
      </c>
      <c r="AT562" s="125" t="str">
        <f t="shared" si="27"/>
        <v>LOW</v>
      </c>
      <c r="AU562" s="125" t="str">
        <f t="shared" si="28"/>
        <v>MSS</v>
      </c>
      <c r="AV562" s="125"/>
      <c r="AW562" s="131"/>
      <c r="AX562" s="136"/>
      <c r="AY562" s="137"/>
      <c r="AZ562" s="137"/>
      <c r="BA562" s="151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  <c r="BL562" s="131"/>
      <c r="BM562" s="136"/>
      <c r="BN562" s="137"/>
      <c r="BO562" s="137"/>
      <c r="BP562" s="169"/>
      <c r="BQ562" s="138"/>
      <c r="BR562" s="138"/>
      <c r="BS562" s="138"/>
      <c r="BT562" s="138"/>
      <c r="BU562" s="138"/>
      <c r="BV562" s="138"/>
      <c r="BW562" s="138"/>
      <c r="BX562" s="138"/>
      <c r="BY562" s="138"/>
      <c r="BZ562" s="138"/>
      <c r="CA562" s="138"/>
      <c r="CB562" s="138"/>
      <c r="CC562" s="135"/>
      <c r="CD562" s="136"/>
      <c r="CE562" s="137"/>
      <c r="CF562" s="137"/>
      <c r="CG562" s="138" t="s">
        <v>84</v>
      </c>
      <c r="CH562" s="138"/>
      <c r="CI562" s="138"/>
      <c r="CJ562" s="138"/>
      <c r="CK562" s="138"/>
      <c r="CL562" s="138"/>
      <c r="CM562" s="138"/>
      <c r="CN562" s="138"/>
      <c r="CO562" s="140"/>
      <c r="CP562" s="90"/>
    </row>
    <row r="563" ht="15" hidden="1" spans="1:94">
      <c r="A563" s="97">
        <v>761</v>
      </c>
      <c r="B563" s="94" t="s">
        <v>6447</v>
      </c>
      <c r="C563" s="99" t="s">
        <v>6448</v>
      </c>
      <c r="D563" s="111" t="s">
        <v>122</v>
      </c>
      <c r="E563" s="137"/>
      <c r="F563" s="137"/>
      <c r="G563" s="137"/>
      <c r="H563" s="96"/>
      <c r="I563" s="96"/>
      <c r="J563" s="105"/>
      <c r="K563" s="106"/>
      <c r="L563" s="107" t="str">
        <f>_xlfn.IFNA(VLOOKUP(B563,'[1]CDM Patients Data'!$B$389:$O$5000,7,FALSE),"")</f>
        <v>Right Knee</v>
      </c>
      <c r="M563" s="114">
        <f>_xlfn.IFNA(VLOOKUP(B563,'[1]CDM Patients Data'!$B$389:$O$5000,8,FALSE),"")</f>
        <v>0</v>
      </c>
      <c r="N563" s="114">
        <f>_xlfn.IFNA(VLOOKUP(B563,'[1]CDM Patients Data'!$B$389:$O$5000,9,FALSE),"")</f>
        <v>0</v>
      </c>
      <c r="O563" s="114">
        <f>_xlfn.IFNA(VLOOKUP(B563,'[1]CDM Patients Data'!$B$389:$O$5000,10,FALSE),"")</f>
        <v>0</v>
      </c>
      <c r="P563" s="106"/>
      <c r="Q563" s="136"/>
      <c r="R563" s="96" t="s">
        <v>79</v>
      </c>
      <c r="S563" s="137"/>
      <c r="T563" s="137"/>
      <c r="U563" s="137"/>
      <c r="V563" s="149"/>
      <c r="W563" s="118" t="s">
        <v>80</v>
      </c>
      <c r="X563" s="119">
        <v>40512534</v>
      </c>
      <c r="Y563" s="118">
        <f t="shared" si="29"/>
        <v>12.1537602</v>
      </c>
      <c r="Z563" s="125"/>
      <c r="AA563" s="122" t="s">
        <v>81</v>
      </c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>
        <v>4.24</v>
      </c>
      <c r="AS563" s="125">
        <v>10.08</v>
      </c>
      <c r="AT563" s="125" t="str">
        <f t="shared" si="27"/>
        <v>LOW</v>
      </c>
      <c r="AU563" s="125" t="str">
        <f t="shared" si="28"/>
        <v>MSS</v>
      </c>
      <c r="AV563" s="125"/>
      <c r="AW563" s="131"/>
      <c r="AX563" s="136"/>
      <c r="AY563" s="137"/>
      <c r="AZ563" s="137"/>
      <c r="BA563" s="151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  <c r="BL563" s="131"/>
      <c r="BM563" s="136"/>
      <c r="BN563" s="137"/>
      <c r="BO563" s="137"/>
      <c r="BP563" s="169"/>
      <c r="BQ563" s="138"/>
      <c r="BR563" s="138"/>
      <c r="BS563" s="138"/>
      <c r="BT563" s="138"/>
      <c r="BU563" s="138"/>
      <c r="BV563" s="138"/>
      <c r="BW563" s="138"/>
      <c r="BX563" s="138"/>
      <c r="BY563" s="138"/>
      <c r="BZ563" s="138"/>
      <c r="CA563" s="138"/>
      <c r="CB563" s="138"/>
      <c r="CC563" s="135"/>
      <c r="CD563" s="136"/>
      <c r="CE563" s="137"/>
      <c r="CF563" s="137"/>
      <c r="CG563" s="138" t="s">
        <v>80</v>
      </c>
      <c r="CH563" s="138"/>
      <c r="CI563" s="138"/>
      <c r="CJ563" s="138"/>
      <c r="CK563" s="138"/>
      <c r="CL563" s="152" t="s">
        <v>6449</v>
      </c>
      <c r="CM563" s="138"/>
      <c r="CN563" s="138"/>
      <c r="CO563" s="140"/>
      <c r="CP563" s="90"/>
    </row>
    <row r="564" ht="15" hidden="1" spans="1:94">
      <c r="A564" s="97">
        <v>762</v>
      </c>
      <c r="B564" s="94" t="s">
        <v>6450</v>
      </c>
      <c r="C564" s="97" t="s">
        <v>6451</v>
      </c>
      <c r="D564" s="111" t="s">
        <v>88</v>
      </c>
      <c r="E564" s="137"/>
      <c r="F564" s="137"/>
      <c r="G564" s="137"/>
      <c r="H564" s="96"/>
      <c r="I564" s="96"/>
      <c r="J564" s="105"/>
      <c r="K564" s="106"/>
      <c r="L564" s="107" t="str">
        <f>_xlfn.IFNA(VLOOKUP(B564,'[1]CDM Patients Data'!$B$389:$O$5000,7,FALSE),"")</f>
        <v>Breast</v>
      </c>
      <c r="M564" s="114">
        <f>_xlfn.IFNA(VLOOKUP(B564,'[1]CDM Patients Data'!$B$389:$O$5000,8,FALSE),"")</f>
        <v>0</v>
      </c>
      <c r="N564" s="114">
        <f>_xlfn.IFNA(VLOOKUP(B564,'[1]CDM Patients Data'!$B$389:$O$5000,9,FALSE),"")</f>
        <v>0</v>
      </c>
      <c r="O564" s="114">
        <f>_xlfn.IFNA(VLOOKUP(B564,'[1]CDM Patients Data'!$B$389:$O$5000,10,FALSE),"")</f>
        <v>0</v>
      </c>
      <c r="P564" s="106"/>
      <c r="Q564" s="136"/>
      <c r="R564" s="96" t="s">
        <v>79</v>
      </c>
      <c r="S564" s="137"/>
      <c r="T564" s="137"/>
      <c r="U564" s="137"/>
      <c r="V564" s="149"/>
      <c r="W564" s="118" t="s">
        <v>80</v>
      </c>
      <c r="X564" s="119">
        <v>25530312</v>
      </c>
      <c r="Y564" s="118">
        <f t="shared" si="29"/>
        <v>7.6590936</v>
      </c>
      <c r="Z564" s="125"/>
      <c r="AA564" s="122" t="s">
        <v>94</v>
      </c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>
        <v>4.62</v>
      </c>
      <c r="AS564" s="125">
        <v>10.21</v>
      </c>
      <c r="AT564" s="125" t="str">
        <f t="shared" si="27"/>
        <v>LOW</v>
      </c>
      <c r="AU564" s="125" t="str">
        <f t="shared" si="28"/>
        <v>MSS</v>
      </c>
      <c r="AV564" s="125"/>
      <c r="AW564" s="131"/>
      <c r="AX564" s="136"/>
      <c r="AY564" s="137"/>
      <c r="AZ564" s="137"/>
      <c r="BA564" s="151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  <c r="BL564" s="131"/>
      <c r="BM564" s="136"/>
      <c r="BN564" s="137"/>
      <c r="BO564" s="137"/>
      <c r="BP564" s="169"/>
      <c r="BQ564" s="138"/>
      <c r="BR564" s="138"/>
      <c r="BS564" s="138"/>
      <c r="BT564" s="138"/>
      <c r="BU564" s="138"/>
      <c r="BV564" s="138"/>
      <c r="BW564" s="138"/>
      <c r="BX564" s="138"/>
      <c r="BY564" s="138"/>
      <c r="BZ564" s="138"/>
      <c r="CA564" s="138"/>
      <c r="CB564" s="138"/>
      <c r="CC564" s="135"/>
      <c r="CD564" s="136"/>
      <c r="CE564" s="137"/>
      <c r="CF564" s="137"/>
      <c r="CG564" s="138" t="s">
        <v>84</v>
      </c>
      <c r="CH564" s="138"/>
      <c r="CI564" s="138"/>
      <c r="CJ564" s="138"/>
      <c r="CK564" s="138"/>
      <c r="CL564" s="138"/>
      <c r="CM564" s="138"/>
      <c r="CN564" s="138"/>
      <c r="CO564" s="140"/>
      <c r="CP564" s="90"/>
    </row>
    <row r="565" ht="15" hidden="1" spans="1:94">
      <c r="A565" s="97">
        <v>763</v>
      </c>
      <c r="B565" s="94" t="s">
        <v>6452</v>
      </c>
      <c r="C565" s="99" t="s">
        <v>6453</v>
      </c>
      <c r="D565" s="111" t="s">
        <v>99</v>
      </c>
      <c r="E565" s="137"/>
      <c r="F565" s="137"/>
      <c r="G565" s="137"/>
      <c r="H565" s="96"/>
      <c r="I565" s="96"/>
      <c r="J565" s="105"/>
      <c r="K565" s="106"/>
      <c r="L565" s="107" t="str">
        <f>_xlfn.IFNA(VLOOKUP(B565,'[1]CDM Patients Data'!$B$389:$O$5000,7,FALSE),"")</f>
        <v>Breast</v>
      </c>
      <c r="M565" s="114">
        <f>_xlfn.IFNA(VLOOKUP(B565,'[1]CDM Patients Data'!$B$389:$O$5000,8,FALSE),"")</f>
        <v>0</v>
      </c>
      <c r="N565" s="114">
        <f>_xlfn.IFNA(VLOOKUP(B565,'[1]CDM Patients Data'!$B$389:$O$5000,9,FALSE),"")</f>
        <v>0</v>
      </c>
      <c r="O565" s="114">
        <f>_xlfn.IFNA(VLOOKUP(B565,'[1]CDM Patients Data'!$B$389:$O$5000,10,FALSE),"")</f>
        <v>0</v>
      </c>
      <c r="P565" s="106"/>
      <c r="Q565" s="136"/>
      <c r="R565" s="96" t="s">
        <v>79</v>
      </c>
      <c r="S565" s="137"/>
      <c r="T565" s="137"/>
      <c r="U565" s="137"/>
      <c r="V565" s="149"/>
      <c r="W565" s="118" t="s">
        <v>80</v>
      </c>
      <c r="X565" s="119">
        <v>31717956</v>
      </c>
      <c r="Y565" s="118">
        <f t="shared" si="29"/>
        <v>9.5153868</v>
      </c>
      <c r="Z565" s="125"/>
      <c r="AA565" s="122" t="s">
        <v>81</v>
      </c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 t="str">
        <f t="shared" si="27"/>
        <v>NA</v>
      </c>
      <c r="AU565" s="125" t="str">
        <f t="shared" si="28"/>
        <v>NA</v>
      </c>
      <c r="AV565" s="125"/>
      <c r="AW565" s="131"/>
      <c r="AX565" s="136"/>
      <c r="AY565" s="137"/>
      <c r="AZ565" s="137"/>
      <c r="BA565" s="151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  <c r="BL565" s="131"/>
      <c r="BM565" s="136"/>
      <c r="BN565" s="137"/>
      <c r="BO565" s="137"/>
      <c r="BP565" s="169"/>
      <c r="BQ565" s="138"/>
      <c r="BR565" s="138"/>
      <c r="BS565" s="138"/>
      <c r="BT565" s="138"/>
      <c r="BU565" s="138"/>
      <c r="BV565" s="138"/>
      <c r="BW565" s="138"/>
      <c r="BX565" s="138"/>
      <c r="BY565" s="138"/>
      <c r="BZ565" s="138"/>
      <c r="CA565" s="138"/>
      <c r="CB565" s="138"/>
      <c r="CC565" s="135"/>
      <c r="CD565" s="136"/>
      <c r="CE565" s="137"/>
      <c r="CF565" s="137"/>
      <c r="CG565" s="138" t="s">
        <v>84</v>
      </c>
      <c r="CH565" s="138"/>
      <c r="CI565" s="138"/>
      <c r="CJ565" s="138"/>
      <c r="CK565" s="138"/>
      <c r="CL565" s="138"/>
      <c r="CM565" s="138"/>
      <c r="CN565" s="138"/>
      <c r="CO565" s="140"/>
      <c r="CP565" s="90"/>
    </row>
    <row r="566" ht="15" hidden="1" spans="1:94">
      <c r="A566" s="97">
        <v>764</v>
      </c>
      <c r="B566" s="94" t="s">
        <v>6454</v>
      </c>
      <c r="C566" s="99" t="s">
        <v>6455</v>
      </c>
      <c r="D566" s="111" t="s">
        <v>88</v>
      </c>
      <c r="E566" s="137"/>
      <c r="F566" s="137"/>
      <c r="G566" s="137"/>
      <c r="H566" s="96"/>
      <c r="I566" s="96"/>
      <c r="J566" s="105"/>
      <c r="K566" s="106"/>
      <c r="L566" s="107" t="str">
        <f>_xlfn.IFNA(VLOOKUP(B566,'[1]CDM Patients Data'!$B$389:$O$5000,7,FALSE),"")</f>
        <v>Breast</v>
      </c>
      <c r="M566" s="114">
        <f>_xlfn.IFNA(VLOOKUP(B566,'[1]CDM Patients Data'!$B$389:$O$5000,8,FALSE),"")</f>
        <v>0</v>
      </c>
      <c r="N566" s="114">
        <f>_xlfn.IFNA(VLOOKUP(B566,'[1]CDM Patients Data'!$B$389:$O$5000,9,FALSE),"")</f>
        <v>0</v>
      </c>
      <c r="O566" s="114">
        <f>_xlfn.IFNA(VLOOKUP(B566,'[1]CDM Patients Data'!$B$389:$O$5000,10,FALSE),"")</f>
        <v>0</v>
      </c>
      <c r="P566" s="106"/>
      <c r="Q566" s="136"/>
      <c r="R566" s="96" t="s">
        <v>79</v>
      </c>
      <c r="S566" s="137"/>
      <c r="T566" s="137"/>
      <c r="U566" s="137"/>
      <c r="V566" s="149"/>
      <c r="W566" s="118" t="s">
        <v>80</v>
      </c>
      <c r="X566" s="119">
        <v>22683183</v>
      </c>
      <c r="Y566" s="118">
        <f t="shared" si="29"/>
        <v>6.8049549</v>
      </c>
      <c r="Z566" s="125"/>
      <c r="AA566" s="122" t="s">
        <v>94</v>
      </c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 t="str">
        <f t="shared" si="27"/>
        <v>NA</v>
      </c>
      <c r="AU566" s="125" t="str">
        <f t="shared" si="28"/>
        <v>NA</v>
      </c>
      <c r="AV566" s="125"/>
      <c r="AW566" s="131"/>
      <c r="AX566" s="136"/>
      <c r="AY566" s="137"/>
      <c r="AZ566" s="137"/>
      <c r="BA566" s="151"/>
      <c r="BB566" s="125"/>
      <c r="BC566" s="125"/>
      <c r="BD566" s="125"/>
      <c r="BE566" s="125"/>
      <c r="BF566" s="122" t="s">
        <v>198</v>
      </c>
      <c r="BG566" s="125"/>
      <c r="BH566" s="125"/>
      <c r="BI566" s="125"/>
      <c r="BJ566" s="125"/>
      <c r="BK566" s="125"/>
      <c r="BL566" s="131"/>
      <c r="BM566" s="136"/>
      <c r="BN566" s="137"/>
      <c r="BO566" s="137"/>
      <c r="BP566" s="169"/>
      <c r="BQ566" s="138"/>
      <c r="BR566" s="138"/>
      <c r="BS566" s="138"/>
      <c r="BT566" s="138"/>
      <c r="BU566" s="138"/>
      <c r="BV566" s="138"/>
      <c r="BW566" s="138"/>
      <c r="BX566" s="138"/>
      <c r="BY566" s="138"/>
      <c r="BZ566" s="138"/>
      <c r="CA566" s="138"/>
      <c r="CB566" s="138"/>
      <c r="CC566" s="135"/>
      <c r="CD566" s="136"/>
      <c r="CE566" s="137"/>
      <c r="CF566" s="137"/>
      <c r="CG566" s="138" t="s">
        <v>84</v>
      </c>
      <c r="CH566" s="138"/>
      <c r="CI566" s="138"/>
      <c r="CJ566" s="138"/>
      <c r="CK566" s="138"/>
      <c r="CL566" s="138"/>
      <c r="CM566" s="138"/>
      <c r="CN566" s="138"/>
      <c r="CO566" s="140"/>
      <c r="CP566" s="90"/>
    </row>
    <row r="567" ht="15" hidden="1" spans="1:94">
      <c r="A567" s="93">
        <v>765</v>
      </c>
      <c r="B567" s="93" t="s">
        <v>6456</v>
      </c>
      <c r="C567" s="93" t="s">
        <v>6457</v>
      </c>
      <c r="D567" s="96" t="s">
        <v>111</v>
      </c>
      <c r="E567" s="137"/>
      <c r="F567" s="137"/>
      <c r="G567" s="137"/>
      <c r="H567" s="96"/>
      <c r="I567" s="96"/>
      <c r="J567" s="105"/>
      <c r="K567" s="106"/>
      <c r="L567" s="107" t="str">
        <f>_xlfn.IFNA(VLOOKUP(B567,'[1]CDM Patients Data'!$B$389:$O$5000,7,FALSE),"")</f>
        <v>Lung</v>
      </c>
      <c r="M567" s="114" t="str">
        <f>_xlfn.IFNA(VLOOKUP(B567,'[1]CDM Patients Data'!$B$389:$O$5000,8,FALSE),"")</f>
        <v>Lower lobe, lung</v>
      </c>
      <c r="N567" s="114" t="str">
        <f>_xlfn.IFNA(VLOOKUP(B567,'[1]CDM Patients Data'!$B$389:$O$5000,9,FALSE),"")</f>
        <v>Adenocarcinoma, NOS</v>
      </c>
      <c r="O567" s="114" t="str">
        <f>_xlfn.IFNA(VLOOKUP(B567,'[1]CDM Patients Data'!$B$389:$O$5000,10,FALSE),"")</f>
        <v>Right</v>
      </c>
      <c r="P567" s="106"/>
      <c r="Q567" s="136"/>
      <c r="R567" s="96" t="s">
        <v>79</v>
      </c>
      <c r="S567" s="137"/>
      <c r="T567" s="137"/>
      <c r="U567" s="137"/>
      <c r="V567" s="149"/>
      <c r="W567" s="118" t="s">
        <v>80</v>
      </c>
      <c r="X567" s="119">
        <v>40543519</v>
      </c>
      <c r="Y567" s="118">
        <f t="shared" si="29"/>
        <v>12.1630557</v>
      </c>
      <c r="Z567" s="125"/>
      <c r="AA567" s="122" t="s">
        <v>81</v>
      </c>
      <c r="AB567" s="122" t="s">
        <v>401</v>
      </c>
      <c r="AC567" s="122" t="s">
        <v>118</v>
      </c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 t="str">
        <f t="shared" si="27"/>
        <v>NA</v>
      </c>
      <c r="AU567" s="125" t="str">
        <f t="shared" si="28"/>
        <v>NA</v>
      </c>
      <c r="AV567" s="125"/>
      <c r="AW567" s="131"/>
      <c r="AX567" s="136"/>
      <c r="AY567" s="137"/>
      <c r="AZ567" s="137"/>
      <c r="BA567" s="151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  <c r="BL567" s="131"/>
      <c r="BM567" s="136"/>
      <c r="BN567" s="137"/>
      <c r="BO567" s="137"/>
      <c r="BP567" s="169"/>
      <c r="BQ567" s="138"/>
      <c r="BR567" s="138"/>
      <c r="BS567" s="138"/>
      <c r="BT567" s="138"/>
      <c r="BU567" s="138"/>
      <c r="BV567" s="138"/>
      <c r="BW567" s="138"/>
      <c r="BX567" s="138"/>
      <c r="BY567" s="138"/>
      <c r="BZ567" s="138"/>
      <c r="CA567" s="138"/>
      <c r="CB567" s="138"/>
      <c r="CC567" s="135"/>
      <c r="CD567" s="136"/>
      <c r="CE567" s="137"/>
      <c r="CF567" s="137"/>
      <c r="CG567" s="138" t="s">
        <v>80</v>
      </c>
      <c r="CH567" s="138"/>
      <c r="CI567" s="138"/>
      <c r="CJ567" s="138"/>
      <c r="CK567" s="138"/>
      <c r="CL567" s="138"/>
      <c r="CM567" s="138"/>
      <c r="CN567" s="138"/>
      <c r="CO567" s="140"/>
      <c r="CP567" s="90"/>
    </row>
    <row r="568" ht="15" hidden="1" spans="1:94">
      <c r="A568" s="93">
        <v>766</v>
      </c>
      <c r="B568" s="93" t="s">
        <v>6458</v>
      </c>
      <c r="C568" s="93" t="s">
        <v>6459</v>
      </c>
      <c r="D568" s="96" t="s">
        <v>71</v>
      </c>
      <c r="E568" s="137"/>
      <c r="F568" s="137"/>
      <c r="G568" s="137"/>
      <c r="H568" s="96"/>
      <c r="I568" s="96"/>
      <c r="J568" s="105"/>
      <c r="K568" s="106"/>
      <c r="L568" s="107" t="str">
        <f>_xlfn.IFNA(VLOOKUP(B568,'[1]CDM Patients Data'!$B$389:$O$5000,7,FALSE),"")</f>
        <v>Gum</v>
      </c>
      <c r="M568" s="114">
        <f>_xlfn.IFNA(VLOOKUP(B568,'[1]CDM Patients Data'!$B$389:$O$5000,8,FALSE),"")</f>
        <v>0</v>
      </c>
      <c r="N568" s="114">
        <f>_xlfn.IFNA(VLOOKUP(B568,'[1]CDM Patients Data'!$B$389:$O$5000,9,FALSE),"")</f>
        <v>0</v>
      </c>
      <c r="O568" s="114">
        <f>_xlfn.IFNA(VLOOKUP(B568,'[1]CDM Patients Data'!$B$389:$O$5000,10,FALSE),"")</f>
        <v>0</v>
      </c>
      <c r="P568" s="106"/>
      <c r="Q568" s="136"/>
      <c r="R568" s="96" t="s">
        <v>79</v>
      </c>
      <c r="S568" s="137"/>
      <c r="T568" s="137"/>
      <c r="U568" s="137"/>
      <c r="V568" s="149"/>
      <c r="W568" s="118" t="s">
        <v>80</v>
      </c>
      <c r="X568" s="119">
        <v>50214489</v>
      </c>
      <c r="Y568" s="118">
        <f t="shared" si="29"/>
        <v>15.0643467</v>
      </c>
      <c r="Z568" s="125"/>
      <c r="AA568" s="122" t="s">
        <v>81</v>
      </c>
      <c r="AB568" s="122" t="s">
        <v>117</v>
      </c>
      <c r="AC568" s="122" t="s">
        <v>118</v>
      </c>
      <c r="AD568" s="122" t="s">
        <v>158</v>
      </c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>
        <v>8.14</v>
      </c>
      <c r="AS568" s="125">
        <v>7.73</v>
      </c>
      <c r="AT568" s="125" t="str">
        <f t="shared" si="27"/>
        <v>LOW</v>
      </c>
      <c r="AU568" s="125" t="str">
        <f t="shared" si="28"/>
        <v>MSS</v>
      </c>
      <c r="AV568" s="125"/>
      <c r="AW568" s="131"/>
      <c r="AX568" s="136"/>
      <c r="AY568" s="137"/>
      <c r="AZ568" s="137"/>
      <c r="BA568" s="151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  <c r="BL568" s="131"/>
      <c r="BM568" s="136"/>
      <c r="BN568" s="137"/>
      <c r="BO568" s="137"/>
      <c r="BP568" s="169"/>
      <c r="BQ568" s="138"/>
      <c r="BR568" s="138"/>
      <c r="BS568" s="138"/>
      <c r="BT568" s="138"/>
      <c r="BU568" s="138"/>
      <c r="BV568" s="138"/>
      <c r="BW568" s="138"/>
      <c r="BX568" s="138"/>
      <c r="BY568" s="138"/>
      <c r="BZ568" s="138"/>
      <c r="CA568" s="138"/>
      <c r="CB568" s="138"/>
      <c r="CC568" s="135"/>
      <c r="CD568" s="136"/>
      <c r="CE568" s="137"/>
      <c r="CF568" s="137"/>
      <c r="CG568" s="138" t="s">
        <v>84</v>
      </c>
      <c r="CH568" s="138"/>
      <c r="CI568" s="138"/>
      <c r="CJ568" s="138"/>
      <c r="CK568" s="138"/>
      <c r="CL568" s="138"/>
      <c r="CM568" s="138"/>
      <c r="CN568" s="138"/>
      <c r="CO568" s="140"/>
      <c r="CP568" s="90"/>
    </row>
    <row r="569" ht="15" hidden="1" spans="1:94">
      <c r="A569" s="93">
        <v>767</v>
      </c>
      <c r="B569" s="93" t="s">
        <v>6460</v>
      </c>
      <c r="C569" s="93" t="s">
        <v>6461</v>
      </c>
      <c r="D569" s="96" t="s">
        <v>71</v>
      </c>
      <c r="E569" s="137"/>
      <c r="F569" s="137"/>
      <c r="G569" s="137"/>
      <c r="H569" s="96"/>
      <c r="I569" s="96" t="s">
        <v>6462</v>
      </c>
      <c r="J569" s="105"/>
      <c r="K569" s="106"/>
      <c r="L569" s="107" t="str">
        <f>_xlfn.IFNA(VLOOKUP(B569,'[1]CDM Patients Data'!$B$389:$O$5000,7,FALSE),"")</f>
        <v>Ovary</v>
      </c>
      <c r="M569" s="114">
        <f>_xlfn.IFNA(VLOOKUP(B569,'[1]CDM Patients Data'!$B$389:$O$5000,8,FALSE),"")</f>
        <v>0</v>
      </c>
      <c r="N569" s="114">
        <f>_xlfn.IFNA(VLOOKUP(B569,'[1]CDM Patients Data'!$B$389:$O$5000,9,FALSE),"")</f>
        <v>0</v>
      </c>
      <c r="O569" s="114">
        <f>_xlfn.IFNA(VLOOKUP(B569,'[1]CDM Patients Data'!$B$389:$O$5000,10,FALSE),"")</f>
        <v>0</v>
      </c>
      <c r="P569" s="106"/>
      <c r="Q569" s="136"/>
      <c r="R569" s="96" t="s">
        <v>79</v>
      </c>
      <c r="S569" s="137"/>
      <c r="T569" s="137"/>
      <c r="U569" s="137"/>
      <c r="V569" s="149"/>
      <c r="W569" s="118" t="s">
        <v>80</v>
      </c>
      <c r="X569" s="119">
        <v>44846354</v>
      </c>
      <c r="Y569" s="118">
        <f t="shared" si="29"/>
        <v>13.4539062</v>
      </c>
      <c r="Z569" s="125"/>
      <c r="AA569" s="122" t="s">
        <v>81</v>
      </c>
      <c r="AB569" s="122" t="s">
        <v>279</v>
      </c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>
        <v>6.31</v>
      </c>
      <c r="AS569" s="125">
        <v>11.66</v>
      </c>
      <c r="AT569" s="125" t="str">
        <f t="shared" si="27"/>
        <v>LOW</v>
      </c>
      <c r="AU569" s="125" t="str">
        <f t="shared" si="28"/>
        <v>MSS</v>
      </c>
      <c r="AV569" s="125"/>
      <c r="AW569" s="131"/>
      <c r="AX569" s="136"/>
      <c r="AY569" s="137"/>
      <c r="AZ569" s="137"/>
      <c r="BA569" s="151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  <c r="BL569" s="131"/>
      <c r="BM569" s="136"/>
      <c r="BN569" s="137"/>
      <c r="BO569" s="137"/>
      <c r="BP569" s="169"/>
      <c r="BQ569" s="138"/>
      <c r="BR569" s="138"/>
      <c r="BS569" s="138"/>
      <c r="BT569" s="138"/>
      <c r="BU569" s="138"/>
      <c r="BV569" s="138"/>
      <c r="BW569" s="138"/>
      <c r="BX569" s="138"/>
      <c r="BY569" s="138"/>
      <c r="BZ569" s="138"/>
      <c r="CA569" s="138"/>
      <c r="CB569" s="138"/>
      <c r="CC569" s="135"/>
      <c r="CD569" s="136"/>
      <c r="CE569" s="137"/>
      <c r="CF569" s="137"/>
      <c r="CG569" s="138" t="s">
        <v>84</v>
      </c>
      <c r="CH569" s="138"/>
      <c r="CI569" s="138"/>
      <c r="CJ569" s="138"/>
      <c r="CK569" s="138"/>
      <c r="CL569" s="138"/>
      <c r="CM569" s="138"/>
      <c r="CN569" s="138"/>
      <c r="CO569" s="140"/>
      <c r="CP569" s="90"/>
    </row>
    <row r="570" ht="15" hidden="1" spans="1:94">
      <c r="A570" s="93">
        <v>768</v>
      </c>
      <c r="B570" s="93" t="s">
        <v>6463</v>
      </c>
      <c r="C570" s="93" t="s">
        <v>6464</v>
      </c>
      <c r="D570" s="96" t="s">
        <v>111</v>
      </c>
      <c r="E570" s="137"/>
      <c r="F570" s="137"/>
      <c r="G570" s="137"/>
      <c r="H570" s="96"/>
      <c r="I570" s="96"/>
      <c r="J570" s="105"/>
      <c r="K570" s="106"/>
      <c r="L570" s="107" t="str">
        <f>_xlfn.IFNA(VLOOKUP(B570,'[1]CDM Patients Data'!$B$389:$O$5000,7,FALSE),"")</f>
        <v>Lung</v>
      </c>
      <c r="M570" s="114" t="str">
        <f>_xlfn.IFNA(VLOOKUP(B570,'[1]CDM Patients Data'!$B$389:$O$5000,8,FALSE),"")</f>
        <v>Lower lobe, lung</v>
      </c>
      <c r="N570" s="114" t="str">
        <f>_xlfn.IFNA(VLOOKUP(B570,'[1]CDM Patients Data'!$B$389:$O$5000,9,FALSE),"")</f>
        <v>Non-small cell carcinoma</v>
      </c>
      <c r="O570" s="114" t="str">
        <f>_xlfn.IFNA(VLOOKUP(B570,'[1]CDM Patients Data'!$B$389:$O$5000,10,FALSE),"")</f>
        <v>Right</v>
      </c>
      <c r="P570" s="106"/>
      <c r="Q570" s="136"/>
      <c r="R570" s="96"/>
      <c r="S570" s="137"/>
      <c r="T570" s="137"/>
      <c r="U570" s="137"/>
      <c r="V570" s="149"/>
      <c r="W570" s="118" t="s">
        <v>84</v>
      </c>
      <c r="X570" s="119">
        <v>38178427</v>
      </c>
      <c r="Y570" s="118">
        <f t="shared" si="29"/>
        <v>11.4535281</v>
      </c>
      <c r="Z570" s="125"/>
      <c r="AA570" s="122" t="s">
        <v>81</v>
      </c>
      <c r="AB570" s="122" t="s">
        <v>118</v>
      </c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>
        <v>3.61</v>
      </c>
      <c r="AS570" s="125">
        <v>9.19</v>
      </c>
      <c r="AT570" s="125" t="str">
        <f t="shared" si="27"/>
        <v>LOW</v>
      </c>
      <c r="AU570" s="125" t="str">
        <f t="shared" si="28"/>
        <v>MSS</v>
      </c>
      <c r="AV570" s="125"/>
      <c r="AW570" s="131"/>
      <c r="AX570" s="136"/>
      <c r="AY570" s="137"/>
      <c r="AZ570" s="137"/>
      <c r="BA570" s="151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  <c r="BL570" s="131"/>
      <c r="BM570" s="136"/>
      <c r="BN570" s="137"/>
      <c r="BO570" s="137"/>
      <c r="BP570" s="169"/>
      <c r="BQ570" s="138"/>
      <c r="BR570" s="138"/>
      <c r="BS570" s="138"/>
      <c r="BT570" s="138"/>
      <c r="BU570" s="138"/>
      <c r="BV570" s="138"/>
      <c r="BW570" s="138"/>
      <c r="BX570" s="138"/>
      <c r="BY570" s="138"/>
      <c r="BZ570" s="138"/>
      <c r="CA570" s="138"/>
      <c r="CB570" s="138"/>
      <c r="CC570" s="135"/>
      <c r="CD570" s="136"/>
      <c r="CE570" s="137"/>
      <c r="CF570" s="137"/>
      <c r="CG570" s="138" t="s">
        <v>84</v>
      </c>
      <c r="CH570" s="138"/>
      <c r="CI570" s="138"/>
      <c r="CJ570" s="138"/>
      <c r="CK570" s="138"/>
      <c r="CL570" s="138"/>
      <c r="CM570" s="138"/>
      <c r="CN570" s="138"/>
      <c r="CO570" s="140"/>
      <c r="CP570" s="90"/>
    </row>
    <row r="571" ht="15" hidden="1" spans="1:94">
      <c r="A571" s="93">
        <v>769</v>
      </c>
      <c r="B571" s="93" t="s">
        <v>6465</v>
      </c>
      <c r="C571" s="93" t="s">
        <v>6466</v>
      </c>
      <c r="D571" s="96" t="s">
        <v>99</v>
      </c>
      <c r="E571" s="137"/>
      <c r="F571" s="137"/>
      <c r="G571" s="137"/>
      <c r="H571" s="96"/>
      <c r="I571" s="96"/>
      <c r="J571" s="105"/>
      <c r="K571" s="106"/>
      <c r="L571" s="107" t="str">
        <f>_xlfn.IFNA(VLOOKUP(B571,'[1]CDM Patients Data'!$B$389:$O$5000,7,FALSE),"")</f>
        <v>Breast</v>
      </c>
      <c r="M571" s="114">
        <f>_xlfn.IFNA(VLOOKUP(B571,'[1]CDM Patients Data'!$B$389:$O$5000,8,FALSE),"")</f>
        <v>0</v>
      </c>
      <c r="N571" s="114">
        <f>_xlfn.IFNA(VLOOKUP(B571,'[1]CDM Patients Data'!$B$389:$O$5000,9,FALSE),"")</f>
        <v>0</v>
      </c>
      <c r="O571" s="114">
        <f>_xlfn.IFNA(VLOOKUP(B571,'[1]CDM Patients Data'!$B$389:$O$5000,10,FALSE),"")</f>
        <v>0</v>
      </c>
      <c r="P571" s="106"/>
      <c r="Q571" s="136"/>
      <c r="R571" s="96" t="s">
        <v>79</v>
      </c>
      <c r="S571" s="137"/>
      <c r="T571" s="137"/>
      <c r="U571" s="137"/>
      <c r="V571" s="149"/>
      <c r="W571" s="118" t="s">
        <v>80</v>
      </c>
      <c r="X571" s="119">
        <v>22474758</v>
      </c>
      <c r="Y571" s="118">
        <f t="shared" si="29"/>
        <v>6.7424274</v>
      </c>
      <c r="Z571" s="125"/>
      <c r="AA571" s="122" t="s">
        <v>94</v>
      </c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 t="str">
        <f t="shared" si="27"/>
        <v>NA</v>
      </c>
      <c r="AU571" s="125" t="str">
        <f t="shared" si="28"/>
        <v>NA</v>
      </c>
      <c r="AV571" s="125"/>
      <c r="AW571" s="131"/>
      <c r="AX571" s="136"/>
      <c r="AY571" s="137"/>
      <c r="AZ571" s="137"/>
      <c r="BA571" s="151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  <c r="BL571" s="131"/>
      <c r="BM571" s="136"/>
      <c r="BN571" s="137"/>
      <c r="BO571" s="137"/>
      <c r="BP571" s="169"/>
      <c r="BQ571" s="138"/>
      <c r="BR571" s="138"/>
      <c r="BS571" s="138"/>
      <c r="BT571" s="138"/>
      <c r="BU571" s="138"/>
      <c r="BV571" s="138"/>
      <c r="BW571" s="138"/>
      <c r="BX571" s="138"/>
      <c r="BY571" s="138"/>
      <c r="BZ571" s="138"/>
      <c r="CA571" s="138"/>
      <c r="CB571" s="138"/>
      <c r="CC571" s="135"/>
      <c r="CD571" s="136"/>
      <c r="CE571" s="137"/>
      <c r="CF571" s="137"/>
      <c r="CG571" s="138" t="s">
        <v>84</v>
      </c>
      <c r="CH571" s="138"/>
      <c r="CI571" s="138"/>
      <c r="CJ571" s="138"/>
      <c r="CK571" s="138"/>
      <c r="CL571" s="138"/>
      <c r="CM571" s="138"/>
      <c r="CN571" s="138"/>
      <c r="CO571" s="140"/>
      <c r="CP571" s="90"/>
    </row>
    <row r="572" ht="15" hidden="1" spans="1:94">
      <c r="A572" s="93">
        <v>770</v>
      </c>
      <c r="B572" s="93" t="s">
        <v>6467</v>
      </c>
      <c r="C572" s="93" t="s">
        <v>6468</v>
      </c>
      <c r="D572" s="96" t="s">
        <v>99</v>
      </c>
      <c r="E572" s="137"/>
      <c r="F572" s="137"/>
      <c r="G572" s="137"/>
      <c r="H572" s="96"/>
      <c r="I572" s="96"/>
      <c r="J572" s="105"/>
      <c r="K572" s="106"/>
      <c r="L572" s="107" t="str">
        <f>_xlfn.IFNA(VLOOKUP(B572,'[1]CDM Patients Data'!$B$389:$O$5000,7,FALSE),"")</f>
        <v>Breast</v>
      </c>
      <c r="M572" s="114">
        <f>_xlfn.IFNA(VLOOKUP(B572,'[1]CDM Patients Data'!$B$389:$O$5000,8,FALSE),"")</f>
        <v>0</v>
      </c>
      <c r="N572" s="114">
        <f>_xlfn.IFNA(VLOOKUP(B572,'[1]CDM Patients Data'!$B$389:$O$5000,9,FALSE),"")</f>
        <v>0</v>
      </c>
      <c r="O572" s="114">
        <f>_xlfn.IFNA(VLOOKUP(B572,'[1]CDM Patients Data'!$B$389:$O$5000,10,FALSE),"")</f>
        <v>0</v>
      </c>
      <c r="P572" s="106"/>
      <c r="Q572" s="136"/>
      <c r="R572" s="96" t="s">
        <v>79</v>
      </c>
      <c r="S572" s="137"/>
      <c r="T572" s="137"/>
      <c r="U572" s="137"/>
      <c r="V572" s="149"/>
      <c r="W572" s="118" t="s">
        <v>80</v>
      </c>
      <c r="X572" s="119">
        <v>26555947</v>
      </c>
      <c r="Y572" s="118">
        <f t="shared" si="29"/>
        <v>7.9667841</v>
      </c>
      <c r="Z572" s="125"/>
      <c r="AA572" s="122" t="s">
        <v>94</v>
      </c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 t="str">
        <f t="shared" si="27"/>
        <v>NA</v>
      </c>
      <c r="AU572" s="125" t="str">
        <f t="shared" si="28"/>
        <v>NA</v>
      </c>
      <c r="AV572" s="125"/>
      <c r="AW572" s="131"/>
      <c r="AX572" s="136"/>
      <c r="AY572" s="137"/>
      <c r="AZ572" s="137"/>
      <c r="BA572" s="151"/>
      <c r="BB572" s="125"/>
      <c r="BC572" s="125"/>
      <c r="BD572" s="125"/>
      <c r="BE572" s="125"/>
      <c r="BF572" s="125"/>
      <c r="BG572" s="125"/>
      <c r="BH572" s="125"/>
      <c r="BI572" s="125"/>
      <c r="BJ572" s="125"/>
      <c r="BK572" s="125"/>
      <c r="BL572" s="131"/>
      <c r="BM572" s="136"/>
      <c r="BN572" s="137"/>
      <c r="BO572" s="137"/>
      <c r="BP572" s="169"/>
      <c r="BQ572" s="138"/>
      <c r="BR572" s="138"/>
      <c r="BS572" s="138"/>
      <c r="BT572" s="138"/>
      <c r="BU572" s="138"/>
      <c r="BV572" s="138"/>
      <c r="BW572" s="138"/>
      <c r="BX572" s="138"/>
      <c r="BY572" s="138"/>
      <c r="BZ572" s="138"/>
      <c r="CA572" s="138"/>
      <c r="CB572" s="138"/>
      <c r="CC572" s="135"/>
      <c r="CD572" s="136"/>
      <c r="CE572" s="137"/>
      <c r="CF572" s="137"/>
      <c r="CG572" s="138" t="s">
        <v>84</v>
      </c>
      <c r="CH572" s="138"/>
      <c r="CI572" s="138"/>
      <c r="CJ572" s="138"/>
      <c r="CK572" s="138"/>
      <c r="CL572" s="138"/>
      <c r="CM572" s="138"/>
      <c r="CN572" s="138"/>
      <c r="CO572" s="140"/>
      <c r="CP572" s="90"/>
    </row>
    <row r="573" ht="15" hidden="1" spans="1:94">
      <c r="A573" s="93">
        <v>772</v>
      </c>
      <c r="B573" s="93" t="s">
        <v>6469</v>
      </c>
      <c r="C573" s="93" t="s">
        <v>6470</v>
      </c>
      <c r="D573" s="96" t="s">
        <v>2853</v>
      </c>
      <c r="E573" s="137"/>
      <c r="F573" s="137"/>
      <c r="G573" s="137"/>
      <c r="H573" s="96"/>
      <c r="I573" s="96"/>
      <c r="J573" s="105"/>
      <c r="K573" s="106"/>
      <c r="L573" s="107" t="str">
        <f>_xlfn.IFNA(VLOOKUP(B573,'[1]CDM Patients Data'!$B$389:$O$5000,7,FALSE),"")</f>
        <v>Sigmoid colon</v>
      </c>
      <c r="M573" s="114">
        <f>_xlfn.IFNA(VLOOKUP(B573,'[1]CDM Patients Data'!$B$389:$O$5000,8,FALSE),"")</f>
        <v>0</v>
      </c>
      <c r="N573" s="114">
        <f>_xlfn.IFNA(VLOOKUP(B573,'[1]CDM Patients Data'!$B$389:$O$5000,9,FALSE),"")</f>
        <v>0</v>
      </c>
      <c r="O573" s="114">
        <f>_xlfn.IFNA(VLOOKUP(B573,'[1]CDM Patients Data'!$B$389:$O$5000,10,FALSE),"")</f>
        <v>0</v>
      </c>
      <c r="P573" s="106"/>
      <c r="Q573" s="136"/>
      <c r="R573" s="96" t="s">
        <v>79</v>
      </c>
      <c r="S573" s="137"/>
      <c r="T573" s="137"/>
      <c r="U573" s="137"/>
      <c r="V573" s="149"/>
      <c r="W573" s="118" t="s">
        <v>80</v>
      </c>
      <c r="X573" s="119">
        <v>28325496</v>
      </c>
      <c r="Y573" s="118">
        <f t="shared" si="29"/>
        <v>8.4976488</v>
      </c>
      <c r="Z573" s="125"/>
      <c r="AA573" s="122" t="s">
        <v>94</v>
      </c>
      <c r="AB573" s="122" t="s">
        <v>118</v>
      </c>
      <c r="AC573" s="122" t="s">
        <v>289</v>
      </c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 t="str">
        <f t="shared" si="27"/>
        <v>NA</v>
      </c>
      <c r="AU573" s="125" t="str">
        <f t="shared" si="28"/>
        <v>NA</v>
      </c>
      <c r="AV573" s="125"/>
      <c r="AW573" s="131"/>
      <c r="AX573" s="136"/>
      <c r="AY573" s="137"/>
      <c r="AZ573" s="137"/>
      <c r="BA573" s="151"/>
      <c r="BB573" s="125"/>
      <c r="BC573" s="125"/>
      <c r="BD573" s="125"/>
      <c r="BE573" s="125"/>
      <c r="BF573" s="125"/>
      <c r="BG573" s="125"/>
      <c r="BH573" s="125"/>
      <c r="BI573" s="125"/>
      <c r="BJ573" s="125"/>
      <c r="BK573" s="125"/>
      <c r="BL573" s="131"/>
      <c r="BM573" s="136"/>
      <c r="BN573" s="137"/>
      <c r="BO573" s="137"/>
      <c r="BP573" s="169"/>
      <c r="BQ573" s="138"/>
      <c r="BR573" s="138"/>
      <c r="BS573" s="138"/>
      <c r="BT573" s="138"/>
      <c r="BU573" s="138"/>
      <c r="BV573" s="138"/>
      <c r="BW573" s="138"/>
      <c r="BX573" s="138"/>
      <c r="BY573" s="138"/>
      <c r="BZ573" s="138"/>
      <c r="CA573" s="138"/>
      <c r="CB573" s="138"/>
      <c r="CC573" s="135"/>
      <c r="CD573" s="136"/>
      <c r="CE573" s="137"/>
      <c r="CF573" s="137"/>
      <c r="CG573" s="138" t="s">
        <v>84</v>
      </c>
      <c r="CH573" s="138"/>
      <c r="CI573" s="138"/>
      <c r="CJ573" s="138"/>
      <c r="CK573" s="138"/>
      <c r="CL573" s="138"/>
      <c r="CM573" s="138"/>
      <c r="CN573" s="138"/>
      <c r="CO573" s="140"/>
      <c r="CP573" s="90"/>
    </row>
    <row r="574" ht="15" hidden="1" spans="1:94">
      <c r="A574" s="93">
        <v>773</v>
      </c>
      <c r="B574" s="93" t="s">
        <v>6471</v>
      </c>
      <c r="C574" s="93" t="s">
        <v>6472</v>
      </c>
      <c r="D574" s="96" t="s">
        <v>99</v>
      </c>
      <c r="E574" s="137"/>
      <c r="F574" s="137"/>
      <c r="G574" s="137"/>
      <c r="H574" s="96"/>
      <c r="I574" s="96"/>
      <c r="J574" s="105"/>
      <c r="K574" s="106"/>
      <c r="L574" s="107" t="str">
        <f>_xlfn.IFNA(VLOOKUP(B574,'[1]CDM Patients Data'!$B$389:$O$5000,7,FALSE),"")</f>
        <v>Ovary</v>
      </c>
      <c r="M574" s="114">
        <f>_xlfn.IFNA(VLOOKUP(B574,'[1]CDM Patients Data'!$B$389:$O$5000,8,FALSE),"")</f>
        <v>0</v>
      </c>
      <c r="N574" s="114">
        <f>_xlfn.IFNA(VLOOKUP(B574,'[1]CDM Patients Data'!$B$389:$O$5000,9,FALSE),"")</f>
        <v>0</v>
      </c>
      <c r="O574" s="114">
        <f>_xlfn.IFNA(VLOOKUP(B574,'[1]CDM Patients Data'!$B$389:$O$5000,10,FALSE),"")</f>
        <v>0</v>
      </c>
      <c r="P574" s="106"/>
      <c r="Q574" s="136"/>
      <c r="R574" s="96" t="s">
        <v>79</v>
      </c>
      <c r="S574" s="137"/>
      <c r="T574" s="137"/>
      <c r="U574" s="137"/>
      <c r="V574" s="149"/>
      <c r="W574" s="118" t="s">
        <v>80</v>
      </c>
      <c r="X574" s="119">
        <v>15365113</v>
      </c>
      <c r="Y574" s="118">
        <f t="shared" si="29"/>
        <v>4.6095339</v>
      </c>
      <c r="Z574" s="125"/>
      <c r="AA574" s="122" t="s">
        <v>94</v>
      </c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>
        <v>1.61</v>
      </c>
      <c r="AS574" s="125">
        <v>7.9</v>
      </c>
      <c r="AT574" s="125" t="str">
        <f t="shared" si="27"/>
        <v>LOW</v>
      </c>
      <c r="AU574" s="125" t="str">
        <f t="shared" si="28"/>
        <v>MSS</v>
      </c>
      <c r="AV574" s="125"/>
      <c r="AW574" s="131"/>
      <c r="AX574" s="136"/>
      <c r="AY574" s="137"/>
      <c r="AZ574" s="137"/>
      <c r="BA574" s="151"/>
      <c r="BB574" s="125"/>
      <c r="BC574" s="125"/>
      <c r="BD574" s="125"/>
      <c r="BE574" s="125"/>
      <c r="BF574" s="125"/>
      <c r="BG574" s="125"/>
      <c r="BH574" s="125"/>
      <c r="BI574" s="125"/>
      <c r="BJ574" s="125"/>
      <c r="BK574" s="125"/>
      <c r="BL574" s="131"/>
      <c r="BM574" s="136"/>
      <c r="BN574" s="137"/>
      <c r="BO574" s="137"/>
      <c r="BP574" s="169"/>
      <c r="BQ574" s="138"/>
      <c r="BR574" s="138"/>
      <c r="BS574" s="138"/>
      <c r="BT574" s="138"/>
      <c r="BU574" s="138"/>
      <c r="BV574" s="138"/>
      <c r="BW574" s="138"/>
      <c r="BX574" s="138"/>
      <c r="BY574" s="138"/>
      <c r="BZ574" s="138"/>
      <c r="CA574" s="138"/>
      <c r="CB574" s="138"/>
      <c r="CC574" s="135"/>
      <c r="CD574" s="136"/>
      <c r="CE574" s="137"/>
      <c r="CF574" s="137"/>
      <c r="CG574" s="138" t="s">
        <v>80</v>
      </c>
      <c r="CH574" s="138"/>
      <c r="CI574" s="138"/>
      <c r="CJ574" s="138"/>
      <c r="CK574" s="138"/>
      <c r="CL574" s="138"/>
      <c r="CM574" s="138"/>
      <c r="CN574" s="138"/>
      <c r="CO574" s="140"/>
      <c r="CP574" s="90"/>
    </row>
    <row r="575" ht="15" hidden="1" spans="1:94">
      <c r="A575" s="93">
        <v>774</v>
      </c>
      <c r="B575" s="93" t="s">
        <v>6473</v>
      </c>
      <c r="C575" s="93" t="s">
        <v>395</v>
      </c>
      <c r="D575" s="96" t="s">
        <v>111</v>
      </c>
      <c r="E575" s="137"/>
      <c r="F575" s="137"/>
      <c r="G575" s="137"/>
      <c r="H575" s="96"/>
      <c r="I575" s="96"/>
      <c r="J575" s="105"/>
      <c r="K575" s="106"/>
      <c r="L575" s="107" t="str">
        <f>_xlfn.IFNA(VLOOKUP(B575,'[1]CDM Patients Data'!$B$389:$O$5000,7,FALSE),"")</f>
        <v>Breast</v>
      </c>
      <c r="M575" s="114">
        <f>_xlfn.IFNA(VLOOKUP(B575,'[1]CDM Patients Data'!$B$389:$O$5000,8,FALSE),"")</f>
        <v>0</v>
      </c>
      <c r="N575" s="114">
        <f>_xlfn.IFNA(VLOOKUP(B575,'[1]CDM Patients Data'!$B$389:$O$5000,9,FALSE),"")</f>
        <v>0</v>
      </c>
      <c r="O575" s="114">
        <f>_xlfn.IFNA(VLOOKUP(B575,'[1]CDM Patients Data'!$B$389:$O$5000,10,FALSE),"")</f>
        <v>0</v>
      </c>
      <c r="P575" s="106"/>
      <c r="Q575" s="136"/>
      <c r="R575" s="96" t="s">
        <v>79</v>
      </c>
      <c r="S575" s="137"/>
      <c r="T575" s="137"/>
      <c r="U575" s="137"/>
      <c r="V575" s="149"/>
      <c r="W575" s="118" t="s">
        <v>6474</v>
      </c>
      <c r="X575" s="119"/>
      <c r="Y575" s="118">
        <f t="shared" si="29"/>
        <v>0</v>
      </c>
      <c r="Z575" s="125"/>
      <c r="AA575" s="122" t="s">
        <v>81</v>
      </c>
      <c r="AB575" s="122" t="s">
        <v>6475</v>
      </c>
      <c r="AC575" s="122" t="s">
        <v>118</v>
      </c>
      <c r="AD575" s="125"/>
      <c r="AE575" s="125"/>
      <c r="AF575" s="125"/>
      <c r="AG575" s="125"/>
      <c r="AH575" s="125"/>
      <c r="AI575" s="125"/>
      <c r="AJ575" s="125"/>
      <c r="AK575" s="125"/>
      <c r="AL575" s="122" t="s">
        <v>273</v>
      </c>
      <c r="AM575" s="122" t="s">
        <v>397</v>
      </c>
      <c r="AN575" s="125"/>
      <c r="AO575" s="125"/>
      <c r="AP575" s="125"/>
      <c r="AQ575" s="125"/>
      <c r="AR575" s="125"/>
      <c r="AS575" s="125"/>
      <c r="AT575" s="125" t="str">
        <f t="shared" si="27"/>
        <v>NA</v>
      </c>
      <c r="AU575" s="125" t="str">
        <f t="shared" si="28"/>
        <v>NA</v>
      </c>
      <c r="AV575" s="125"/>
      <c r="AW575" s="131"/>
      <c r="AX575" s="136"/>
      <c r="AY575" s="137"/>
      <c r="AZ575" s="137"/>
      <c r="BA575" s="151"/>
      <c r="BB575" s="125"/>
      <c r="BC575" s="125"/>
      <c r="BD575" s="125"/>
      <c r="BE575" s="125"/>
      <c r="BF575" s="125"/>
      <c r="BG575" s="125"/>
      <c r="BH575" s="125"/>
      <c r="BI575" s="125"/>
      <c r="BJ575" s="125"/>
      <c r="BK575" s="125"/>
      <c r="BL575" s="131"/>
      <c r="BM575" s="136"/>
      <c r="BN575" s="137"/>
      <c r="BO575" s="137"/>
      <c r="BP575" s="169"/>
      <c r="BQ575" s="138"/>
      <c r="BR575" s="138"/>
      <c r="BS575" s="138"/>
      <c r="BT575" s="138"/>
      <c r="BU575" s="138"/>
      <c r="BV575" s="138"/>
      <c r="BW575" s="138"/>
      <c r="BX575" s="138"/>
      <c r="BY575" s="138"/>
      <c r="BZ575" s="138"/>
      <c r="CA575" s="138"/>
      <c r="CB575" s="138"/>
      <c r="CC575" s="135"/>
      <c r="CD575" s="136"/>
      <c r="CE575" s="137"/>
      <c r="CF575" s="137"/>
      <c r="CG575" s="138" t="s">
        <v>80</v>
      </c>
      <c r="CH575" s="138"/>
      <c r="CI575" s="138"/>
      <c r="CJ575" s="138"/>
      <c r="CK575" s="138"/>
      <c r="CL575" s="138"/>
      <c r="CM575" s="138"/>
      <c r="CN575" s="138"/>
      <c r="CO575" s="140"/>
      <c r="CP575" s="90"/>
    </row>
    <row r="576" ht="15" hidden="1" spans="1:94">
      <c r="A576" s="93">
        <v>775</v>
      </c>
      <c r="B576" s="93" t="s">
        <v>6476</v>
      </c>
      <c r="C576" s="93" t="s">
        <v>6477</v>
      </c>
      <c r="D576" s="96" t="s">
        <v>88</v>
      </c>
      <c r="E576" s="137"/>
      <c r="F576" s="137"/>
      <c r="G576" s="137"/>
      <c r="H576" s="96"/>
      <c r="I576" s="96"/>
      <c r="J576" s="105"/>
      <c r="K576" s="106"/>
      <c r="L576" s="107" t="str">
        <f>_xlfn.IFNA(VLOOKUP(B576,'[1]CDM Patients Data'!$B$389:$O$5000,7,FALSE),"")</f>
        <v>Ovary</v>
      </c>
      <c r="M576" s="114">
        <f>_xlfn.IFNA(VLOOKUP(B576,'[1]CDM Patients Data'!$B$389:$O$5000,8,FALSE),"")</f>
        <v>0</v>
      </c>
      <c r="N576" s="114">
        <f>_xlfn.IFNA(VLOOKUP(B576,'[1]CDM Patients Data'!$B$389:$O$5000,9,FALSE),"")</f>
        <v>0</v>
      </c>
      <c r="O576" s="114">
        <f>_xlfn.IFNA(VLOOKUP(B576,'[1]CDM Patients Data'!$B$389:$O$5000,10,FALSE),"")</f>
        <v>0</v>
      </c>
      <c r="P576" s="106"/>
      <c r="Q576" s="136"/>
      <c r="R576" s="96" t="s">
        <v>79</v>
      </c>
      <c r="S576" s="137"/>
      <c r="T576" s="137"/>
      <c r="U576" s="137"/>
      <c r="V576" s="149"/>
      <c r="W576" s="118" t="s">
        <v>80</v>
      </c>
      <c r="X576" s="119">
        <v>18740257</v>
      </c>
      <c r="Y576" s="118">
        <f t="shared" si="29"/>
        <v>5.6220771</v>
      </c>
      <c r="Z576" s="125"/>
      <c r="AA576" s="122" t="s">
        <v>94</v>
      </c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 t="str">
        <f t="shared" si="27"/>
        <v>NA</v>
      </c>
      <c r="AU576" s="125" t="str">
        <f t="shared" si="28"/>
        <v>NA</v>
      </c>
      <c r="AV576" s="125"/>
      <c r="AW576" s="131"/>
      <c r="AX576" s="136"/>
      <c r="AY576" s="137"/>
      <c r="AZ576" s="137"/>
      <c r="BA576" s="151"/>
      <c r="BB576" s="125"/>
      <c r="BC576" s="125"/>
      <c r="BD576" s="125"/>
      <c r="BE576" s="125"/>
      <c r="BF576" s="122" t="s">
        <v>198</v>
      </c>
      <c r="BG576" s="125"/>
      <c r="BH576" s="125"/>
      <c r="BI576" s="125"/>
      <c r="BJ576" s="125"/>
      <c r="BK576" s="125"/>
      <c r="BL576" s="131"/>
      <c r="BM576" s="136"/>
      <c r="BN576" s="137"/>
      <c r="BO576" s="137"/>
      <c r="BP576" s="169"/>
      <c r="BQ576" s="138"/>
      <c r="BR576" s="138"/>
      <c r="BS576" s="138"/>
      <c r="BT576" s="138"/>
      <c r="BU576" s="138"/>
      <c r="BV576" s="138"/>
      <c r="BW576" s="138"/>
      <c r="BX576" s="138"/>
      <c r="BY576" s="138"/>
      <c r="BZ576" s="138"/>
      <c r="CA576" s="138"/>
      <c r="CB576" s="138"/>
      <c r="CC576" s="135"/>
      <c r="CD576" s="136"/>
      <c r="CE576" s="137"/>
      <c r="CF576" s="137"/>
      <c r="CG576" s="138" t="s">
        <v>84</v>
      </c>
      <c r="CH576" s="138"/>
      <c r="CI576" s="138"/>
      <c r="CJ576" s="138"/>
      <c r="CK576" s="138"/>
      <c r="CL576" s="138"/>
      <c r="CM576" s="138"/>
      <c r="CN576" s="138"/>
      <c r="CO576" s="140"/>
      <c r="CP576" s="90"/>
    </row>
    <row r="577" ht="15" hidden="1" spans="1:94">
      <c r="A577" s="93">
        <v>776</v>
      </c>
      <c r="B577" s="93" t="s">
        <v>6478</v>
      </c>
      <c r="C577" s="93" t="s">
        <v>6479</v>
      </c>
      <c r="D577" s="96" t="s">
        <v>88</v>
      </c>
      <c r="E577" s="137"/>
      <c r="F577" s="137"/>
      <c r="G577" s="137"/>
      <c r="H577" s="96"/>
      <c r="I577" s="96"/>
      <c r="J577" s="105"/>
      <c r="K577" s="106"/>
      <c r="L577" s="107" t="str">
        <f>_xlfn.IFNA(VLOOKUP(B577,'[1]CDM Patients Data'!$B$389:$O$5000,7,FALSE),"")</f>
        <v>Ovary</v>
      </c>
      <c r="M577" s="114">
        <f>_xlfn.IFNA(VLOOKUP(B577,'[1]CDM Patients Data'!$B$389:$O$5000,8,FALSE),"")</f>
        <v>0</v>
      </c>
      <c r="N577" s="114">
        <f>_xlfn.IFNA(VLOOKUP(B577,'[1]CDM Patients Data'!$B$389:$O$5000,9,FALSE),"")</f>
        <v>0</v>
      </c>
      <c r="O577" s="114">
        <f>_xlfn.IFNA(VLOOKUP(B577,'[1]CDM Patients Data'!$B$389:$O$5000,10,FALSE),"")</f>
        <v>0</v>
      </c>
      <c r="P577" s="106"/>
      <c r="Q577" s="136"/>
      <c r="R577" s="96" t="s">
        <v>79</v>
      </c>
      <c r="S577" s="137"/>
      <c r="T577" s="137"/>
      <c r="U577" s="137"/>
      <c r="V577" s="149"/>
      <c r="W577" s="118" t="s">
        <v>80</v>
      </c>
      <c r="X577" s="119">
        <v>19222259</v>
      </c>
      <c r="Y577" s="118">
        <f t="shared" si="29"/>
        <v>5.7666777</v>
      </c>
      <c r="Z577" s="125"/>
      <c r="AA577" s="122" t="s">
        <v>94</v>
      </c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 t="str">
        <f t="shared" si="27"/>
        <v>NA</v>
      </c>
      <c r="AU577" s="125" t="str">
        <f t="shared" si="28"/>
        <v>NA</v>
      </c>
      <c r="AV577" s="125"/>
      <c r="AW577" s="131"/>
      <c r="AX577" s="136"/>
      <c r="AY577" s="137"/>
      <c r="AZ577" s="137"/>
      <c r="BA577" s="151"/>
      <c r="BB577" s="125"/>
      <c r="BC577" s="125"/>
      <c r="BD577" s="125"/>
      <c r="BE577" s="125"/>
      <c r="BF577" s="125"/>
      <c r="BG577" s="125"/>
      <c r="BH577" s="125"/>
      <c r="BI577" s="125"/>
      <c r="BJ577" s="125"/>
      <c r="BK577" s="125"/>
      <c r="BL577" s="131"/>
      <c r="BM577" s="136"/>
      <c r="BN577" s="137"/>
      <c r="BO577" s="137"/>
      <c r="BP577" s="169"/>
      <c r="BQ577" s="138"/>
      <c r="BR577" s="138"/>
      <c r="BS577" s="138"/>
      <c r="BT577" s="138"/>
      <c r="BU577" s="138"/>
      <c r="BV577" s="138"/>
      <c r="BW577" s="138"/>
      <c r="BX577" s="138"/>
      <c r="BY577" s="138"/>
      <c r="BZ577" s="138"/>
      <c r="CA577" s="138"/>
      <c r="CB577" s="138"/>
      <c r="CC577" s="135"/>
      <c r="CD577" s="136"/>
      <c r="CE577" s="137"/>
      <c r="CF577" s="137"/>
      <c r="CG577" s="138" t="s">
        <v>84</v>
      </c>
      <c r="CH577" s="138"/>
      <c r="CI577" s="138"/>
      <c r="CJ577" s="138"/>
      <c r="CK577" s="138"/>
      <c r="CL577" s="138"/>
      <c r="CM577" s="138"/>
      <c r="CN577" s="138"/>
      <c r="CO577" s="140"/>
      <c r="CP577" s="90"/>
    </row>
    <row r="578" ht="15" hidden="1" spans="1:94">
      <c r="A578" s="93">
        <v>777</v>
      </c>
      <c r="B578" s="93" t="s">
        <v>6480</v>
      </c>
      <c r="C578" s="93" t="s">
        <v>6481</v>
      </c>
      <c r="D578" s="96" t="s">
        <v>88</v>
      </c>
      <c r="E578" s="137"/>
      <c r="F578" s="137"/>
      <c r="G578" s="137"/>
      <c r="H578" s="96"/>
      <c r="I578" s="96"/>
      <c r="J578" s="105"/>
      <c r="K578" s="106"/>
      <c r="L578" s="107" t="str">
        <f>_xlfn.IFNA(VLOOKUP(B578,'[1]CDM Patients Data'!$B$389:$O$5000,7,FALSE),"")</f>
        <v>Not Mentioned (High-grade Serous Cystadenocarcinoma)</v>
      </c>
      <c r="M578" s="114">
        <f>_xlfn.IFNA(VLOOKUP(B578,'[1]CDM Patients Data'!$B$389:$O$5000,8,FALSE),"")</f>
        <v>0</v>
      </c>
      <c r="N578" s="114">
        <f>_xlfn.IFNA(VLOOKUP(B578,'[1]CDM Patients Data'!$B$389:$O$5000,9,FALSE),"")</f>
        <v>0</v>
      </c>
      <c r="O578" s="114">
        <f>_xlfn.IFNA(VLOOKUP(B578,'[1]CDM Patients Data'!$B$389:$O$5000,10,FALSE),"")</f>
        <v>0</v>
      </c>
      <c r="P578" s="106"/>
      <c r="Q578" s="136"/>
      <c r="R578" s="96" t="s">
        <v>79</v>
      </c>
      <c r="S578" s="137"/>
      <c r="T578" s="137"/>
      <c r="U578" s="137"/>
      <c r="V578" s="149"/>
      <c r="W578" s="118" t="s">
        <v>80</v>
      </c>
      <c r="X578" s="119">
        <v>21693731</v>
      </c>
      <c r="Y578" s="118">
        <f t="shared" si="29"/>
        <v>6.5081193</v>
      </c>
      <c r="Z578" s="125"/>
      <c r="AA578" s="122" t="s">
        <v>94</v>
      </c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 t="str">
        <f t="shared" si="27"/>
        <v>NA</v>
      </c>
      <c r="AU578" s="125" t="str">
        <f t="shared" si="28"/>
        <v>NA</v>
      </c>
      <c r="AV578" s="125"/>
      <c r="AW578" s="131"/>
      <c r="AX578" s="136"/>
      <c r="AY578" s="137"/>
      <c r="AZ578" s="137"/>
      <c r="BA578" s="151"/>
      <c r="BB578" s="125"/>
      <c r="BC578" s="125"/>
      <c r="BD578" s="125"/>
      <c r="BE578" s="125"/>
      <c r="BF578" s="125"/>
      <c r="BG578" s="125"/>
      <c r="BH578" s="125"/>
      <c r="BI578" s="125"/>
      <c r="BJ578" s="125"/>
      <c r="BK578" s="125"/>
      <c r="BL578" s="131"/>
      <c r="BM578" s="136"/>
      <c r="BN578" s="137"/>
      <c r="BO578" s="137"/>
      <c r="BP578" s="169"/>
      <c r="BQ578" s="138"/>
      <c r="BR578" s="138"/>
      <c r="BS578" s="138"/>
      <c r="BT578" s="138"/>
      <c r="BU578" s="138"/>
      <c r="BV578" s="138"/>
      <c r="BW578" s="138"/>
      <c r="BX578" s="138"/>
      <c r="BY578" s="138"/>
      <c r="BZ578" s="138"/>
      <c r="CA578" s="138"/>
      <c r="CB578" s="138"/>
      <c r="CC578" s="135"/>
      <c r="CD578" s="136"/>
      <c r="CE578" s="137"/>
      <c r="CF578" s="137"/>
      <c r="CG578" s="138" t="s">
        <v>84</v>
      </c>
      <c r="CH578" s="138"/>
      <c r="CI578" s="138"/>
      <c r="CJ578" s="138"/>
      <c r="CK578" s="138"/>
      <c r="CL578" s="138"/>
      <c r="CM578" s="138"/>
      <c r="CN578" s="138"/>
      <c r="CO578" s="140"/>
      <c r="CP578" s="90"/>
    </row>
    <row r="579" ht="15" hidden="1" spans="1:94">
      <c r="A579" s="93">
        <v>778</v>
      </c>
      <c r="B579" s="93" t="s">
        <v>6482</v>
      </c>
      <c r="C579" s="93" t="s">
        <v>6483</v>
      </c>
      <c r="D579" s="96" t="s">
        <v>88</v>
      </c>
      <c r="E579" s="137"/>
      <c r="F579" s="137"/>
      <c r="G579" s="137"/>
      <c r="H579" s="96"/>
      <c r="I579" s="96"/>
      <c r="J579" s="105"/>
      <c r="K579" s="106"/>
      <c r="L579" s="107" t="str">
        <f>_xlfn.IFNA(VLOOKUP(B579,'[1]CDM Patients Data'!$B$389:$O$5000,7,FALSE),"")</f>
        <v>Ovary</v>
      </c>
      <c r="M579" s="114">
        <f>_xlfn.IFNA(VLOOKUP(B579,'[1]CDM Patients Data'!$B$389:$O$5000,8,FALSE),"")</f>
        <v>0</v>
      </c>
      <c r="N579" s="114">
        <f>_xlfn.IFNA(VLOOKUP(B579,'[1]CDM Patients Data'!$B$389:$O$5000,9,FALSE),"")</f>
        <v>0</v>
      </c>
      <c r="O579" s="114">
        <f>_xlfn.IFNA(VLOOKUP(B579,'[1]CDM Patients Data'!$B$389:$O$5000,10,FALSE),"")</f>
        <v>0</v>
      </c>
      <c r="P579" s="106"/>
      <c r="Q579" s="136"/>
      <c r="R579" s="96" t="s">
        <v>79</v>
      </c>
      <c r="S579" s="137"/>
      <c r="T579" s="137"/>
      <c r="U579" s="137"/>
      <c r="V579" s="149"/>
      <c r="W579" s="118" t="s">
        <v>80</v>
      </c>
      <c r="X579" s="119">
        <v>25548403</v>
      </c>
      <c r="Y579" s="118">
        <f t="shared" si="29"/>
        <v>7.6645209</v>
      </c>
      <c r="Z579" s="125"/>
      <c r="AA579" s="122" t="s">
        <v>94</v>
      </c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25"/>
      <c r="AL579" s="125"/>
      <c r="AM579" s="125"/>
      <c r="AN579" s="125"/>
      <c r="AO579" s="125"/>
      <c r="AP579" s="125"/>
      <c r="AQ579" s="125"/>
      <c r="AR579" s="125"/>
      <c r="AS579" s="125"/>
      <c r="AT579" s="125" t="str">
        <f t="shared" ref="AT579:AT642" si="30">IF(AR579&gt;15,"HIGH",IF(AR579="","NA",IF(AR579="CE-Awaited for standardization","UNDER_STANDARDIZATION",IF(AR579&lt;15,"LOW"))))</f>
        <v>NA</v>
      </c>
      <c r="AU579" s="125" t="str">
        <f t="shared" ref="AU579:AU642" si="31">IF(AS579&gt;15,"MSI-H",IF(AS579="","NA",IF(AS579&lt;15,"MSS")))</f>
        <v>NA</v>
      </c>
      <c r="AV579" s="125"/>
      <c r="AW579" s="131"/>
      <c r="AX579" s="136"/>
      <c r="AY579" s="137"/>
      <c r="AZ579" s="137"/>
      <c r="BA579" s="151"/>
      <c r="BB579" s="125"/>
      <c r="BC579" s="125"/>
      <c r="BD579" s="125"/>
      <c r="BE579" s="125"/>
      <c r="BF579" s="125"/>
      <c r="BG579" s="125"/>
      <c r="BH579" s="125"/>
      <c r="BI579" s="125"/>
      <c r="BJ579" s="125"/>
      <c r="BK579" s="125"/>
      <c r="BL579" s="131"/>
      <c r="BM579" s="136"/>
      <c r="BN579" s="137"/>
      <c r="BO579" s="137"/>
      <c r="BP579" s="169"/>
      <c r="BQ579" s="138"/>
      <c r="BR579" s="138"/>
      <c r="BS579" s="138"/>
      <c r="BT579" s="138"/>
      <c r="BU579" s="138"/>
      <c r="BV579" s="138"/>
      <c r="BW579" s="138"/>
      <c r="BX579" s="138"/>
      <c r="BY579" s="138"/>
      <c r="BZ579" s="138"/>
      <c r="CA579" s="138"/>
      <c r="CB579" s="138"/>
      <c r="CC579" s="135"/>
      <c r="CD579" s="136"/>
      <c r="CE579" s="137"/>
      <c r="CF579" s="137"/>
      <c r="CG579" s="138" t="s">
        <v>84</v>
      </c>
      <c r="CH579" s="138"/>
      <c r="CI579" s="138"/>
      <c r="CJ579" s="138"/>
      <c r="CK579" s="138"/>
      <c r="CL579" s="138"/>
      <c r="CM579" s="138"/>
      <c r="CN579" s="138"/>
      <c r="CO579" s="140"/>
      <c r="CP579" s="90"/>
    </row>
    <row r="580" ht="15" hidden="1" spans="1:94">
      <c r="A580" s="93">
        <v>779</v>
      </c>
      <c r="B580" s="93" t="s">
        <v>6484</v>
      </c>
      <c r="C580" s="93" t="s">
        <v>6485</v>
      </c>
      <c r="D580" s="96" t="s">
        <v>88</v>
      </c>
      <c r="E580" s="137"/>
      <c r="F580" s="137"/>
      <c r="G580" s="137"/>
      <c r="H580" s="96"/>
      <c r="I580" s="96"/>
      <c r="J580" s="105"/>
      <c r="K580" s="106"/>
      <c r="L580" s="107" t="str">
        <f>_xlfn.IFNA(VLOOKUP(B580,'[1]CDM Patients Data'!$B$389:$O$5000,7,FALSE),"")</f>
        <v>Prostate</v>
      </c>
      <c r="M580" s="114">
        <f>_xlfn.IFNA(VLOOKUP(B580,'[1]CDM Patients Data'!$B$389:$O$5000,8,FALSE),"")</f>
        <v>0</v>
      </c>
      <c r="N580" s="114">
        <f>_xlfn.IFNA(VLOOKUP(B580,'[1]CDM Patients Data'!$B$389:$O$5000,9,FALSE),"")</f>
        <v>0</v>
      </c>
      <c r="O580" s="114">
        <f>_xlfn.IFNA(VLOOKUP(B580,'[1]CDM Patients Data'!$B$389:$O$5000,10,FALSE),"")</f>
        <v>0</v>
      </c>
      <c r="P580" s="106"/>
      <c r="Q580" s="136"/>
      <c r="R580" s="96" t="s">
        <v>79</v>
      </c>
      <c r="S580" s="137"/>
      <c r="T580" s="137"/>
      <c r="U580" s="137"/>
      <c r="V580" s="149"/>
      <c r="W580" s="118" t="s">
        <v>80</v>
      </c>
      <c r="X580" s="119">
        <v>19300133</v>
      </c>
      <c r="Y580" s="118">
        <f t="shared" si="29"/>
        <v>5.7900399</v>
      </c>
      <c r="Z580" s="125"/>
      <c r="AA580" s="122" t="s">
        <v>94</v>
      </c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25"/>
      <c r="AL580" s="125"/>
      <c r="AM580" s="125"/>
      <c r="AN580" s="125"/>
      <c r="AO580" s="125"/>
      <c r="AP580" s="125"/>
      <c r="AQ580" s="125"/>
      <c r="AR580" s="125"/>
      <c r="AS580" s="125"/>
      <c r="AT580" s="125" t="str">
        <f t="shared" si="30"/>
        <v>NA</v>
      </c>
      <c r="AU580" s="125" t="str">
        <f t="shared" si="31"/>
        <v>NA</v>
      </c>
      <c r="AV580" s="125"/>
      <c r="AW580" s="131"/>
      <c r="AX580" s="136"/>
      <c r="AY580" s="137"/>
      <c r="AZ580" s="137"/>
      <c r="BA580" s="151"/>
      <c r="BB580" s="125"/>
      <c r="BC580" s="125"/>
      <c r="BD580" s="125"/>
      <c r="BE580" s="125"/>
      <c r="BF580" s="125"/>
      <c r="BG580" s="125"/>
      <c r="BH580" s="125"/>
      <c r="BI580" s="125"/>
      <c r="BJ580" s="125"/>
      <c r="BK580" s="125"/>
      <c r="BL580" s="131"/>
      <c r="BM580" s="136"/>
      <c r="BN580" s="137"/>
      <c r="BO580" s="137"/>
      <c r="BP580" s="169"/>
      <c r="BQ580" s="138"/>
      <c r="BR580" s="138"/>
      <c r="BS580" s="138"/>
      <c r="BT580" s="138"/>
      <c r="BU580" s="138"/>
      <c r="BV580" s="138"/>
      <c r="BW580" s="138"/>
      <c r="BX580" s="138"/>
      <c r="BY580" s="138"/>
      <c r="BZ580" s="138"/>
      <c r="CA580" s="138"/>
      <c r="CB580" s="138"/>
      <c r="CC580" s="135"/>
      <c r="CD580" s="136"/>
      <c r="CE580" s="137"/>
      <c r="CF580" s="137"/>
      <c r="CG580" s="138" t="s">
        <v>84</v>
      </c>
      <c r="CH580" s="138"/>
      <c r="CI580" s="138"/>
      <c r="CJ580" s="138"/>
      <c r="CK580" s="138"/>
      <c r="CL580" s="138"/>
      <c r="CM580" s="138"/>
      <c r="CN580" s="138"/>
      <c r="CO580" s="140"/>
      <c r="CP580" s="90"/>
    </row>
    <row r="581" ht="15" hidden="1" spans="1:94">
      <c r="A581" s="93">
        <v>780</v>
      </c>
      <c r="B581" s="93" t="s">
        <v>6486</v>
      </c>
      <c r="C581" s="93" t="s">
        <v>6487</v>
      </c>
      <c r="D581" s="96" t="s">
        <v>88</v>
      </c>
      <c r="E581" s="137"/>
      <c r="F581" s="137"/>
      <c r="G581" s="137"/>
      <c r="H581" s="96"/>
      <c r="I581" s="96"/>
      <c r="J581" s="105"/>
      <c r="K581" s="106"/>
      <c r="L581" s="107" t="str">
        <f>_xlfn.IFNA(VLOOKUP(B581,'[1]CDM Patients Data'!$B$389:$O$5000,7,FALSE),"")</f>
        <v>Not Mentioned</v>
      </c>
      <c r="M581" s="114">
        <f>_xlfn.IFNA(VLOOKUP(B581,'[1]CDM Patients Data'!$B$389:$O$5000,8,FALSE),"")</f>
        <v>0</v>
      </c>
      <c r="N581" s="114">
        <f>_xlfn.IFNA(VLOOKUP(B581,'[1]CDM Patients Data'!$B$389:$O$5000,9,FALSE),"")</f>
        <v>0</v>
      </c>
      <c r="O581" s="114">
        <f>_xlfn.IFNA(VLOOKUP(B581,'[1]CDM Patients Data'!$B$389:$O$5000,10,FALSE),"")</f>
        <v>0</v>
      </c>
      <c r="P581" s="106"/>
      <c r="Q581" s="136"/>
      <c r="R581" s="96" t="s">
        <v>79</v>
      </c>
      <c r="S581" s="137"/>
      <c r="T581" s="137"/>
      <c r="U581" s="137"/>
      <c r="V581" s="149"/>
      <c r="W581" s="118" t="s">
        <v>80</v>
      </c>
      <c r="X581" s="119">
        <v>20700489</v>
      </c>
      <c r="Y581" s="118">
        <f t="shared" si="29"/>
        <v>6.2101467</v>
      </c>
      <c r="Z581" s="125"/>
      <c r="AA581" s="123" t="s">
        <v>4941</v>
      </c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25"/>
      <c r="AL581" s="125"/>
      <c r="AM581" s="125"/>
      <c r="AN581" s="125"/>
      <c r="AO581" s="125"/>
      <c r="AP581" s="125"/>
      <c r="AQ581" s="125"/>
      <c r="AR581" s="125"/>
      <c r="AS581" s="125"/>
      <c r="AT581" s="125" t="str">
        <f t="shared" si="30"/>
        <v>NA</v>
      </c>
      <c r="AU581" s="125" t="str">
        <f t="shared" si="31"/>
        <v>NA</v>
      </c>
      <c r="AV581" s="125"/>
      <c r="AW581" s="131"/>
      <c r="AX581" s="136"/>
      <c r="AY581" s="137"/>
      <c r="AZ581" s="137"/>
      <c r="BA581" s="151"/>
      <c r="BB581" s="125"/>
      <c r="BC581" s="125"/>
      <c r="BD581" s="125"/>
      <c r="BE581" s="125"/>
      <c r="BF581" s="125"/>
      <c r="BG581" s="125"/>
      <c r="BH581" s="125"/>
      <c r="BI581" s="125"/>
      <c r="BJ581" s="125"/>
      <c r="BK581" s="125"/>
      <c r="BL581" s="131"/>
      <c r="BM581" s="136"/>
      <c r="BN581" s="137"/>
      <c r="BO581" s="137"/>
      <c r="BP581" s="169"/>
      <c r="BQ581" s="138"/>
      <c r="BR581" s="138"/>
      <c r="BS581" s="138"/>
      <c r="BT581" s="138"/>
      <c r="BU581" s="138"/>
      <c r="BV581" s="138"/>
      <c r="BW581" s="138"/>
      <c r="BX581" s="138"/>
      <c r="BY581" s="138"/>
      <c r="BZ581" s="138"/>
      <c r="CA581" s="138"/>
      <c r="CB581" s="138"/>
      <c r="CC581" s="135"/>
      <c r="CD581" s="136"/>
      <c r="CE581" s="137"/>
      <c r="CF581" s="137"/>
      <c r="CG581" s="138" t="s">
        <v>84</v>
      </c>
      <c r="CH581" s="138"/>
      <c r="CI581" s="138"/>
      <c r="CJ581" s="138"/>
      <c r="CK581" s="138"/>
      <c r="CL581" s="138"/>
      <c r="CM581" s="138"/>
      <c r="CN581" s="138"/>
      <c r="CO581" s="140"/>
      <c r="CP581" s="90"/>
    </row>
    <row r="582" ht="15" hidden="1" spans="1:94">
      <c r="A582" s="93">
        <v>781</v>
      </c>
      <c r="B582" s="93" t="s">
        <v>6488</v>
      </c>
      <c r="C582" s="93" t="s">
        <v>6489</v>
      </c>
      <c r="D582" s="96" t="s">
        <v>111</v>
      </c>
      <c r="E582" s="137"/>
      <c r="F582" s="137"/>
      <c r="G582" s="137"/>
      <c r="H582" s="96"/>
      <c r="I582" s="96"/>
      <c r="J582" s="105"/>
      <c r="K582" s="106"/>
      <c r="L582" s="107" t="str">
        <f>_xlfn.IFNA(VLOOKUP(B582,'[1]CDM Patients Data'!$B$389:$O$5000,7,FALSE),"")</f>
        <v>Lung</v>
      </c>
      <c r="M582" s="114" t="str">
        <f>_xlfn.IFNA(VLOOKUP(B582,'[1]CDM Patients Data'!$B$389:$O$5000,8,FALSE),"")</f>
        <v>Overlapping lesion of lung</v>
      </c>
      <c r="N582" s="114" t="str">
        <f>_xlfn.IFNA(VLOOKUP(B582,'[1]CDM Patients Data'!$B$389:$O$5000,9,FALSE),"")</f>
        <v>Adenocarcinoma, NOS</v>
      </c>
      <c r="O582" s="114" t="str">
        <f>_xlfn.IFNA(VLOOKUP(B582,'[1]CDM Patients Data'!$B$389:$O$5000,10,FALSE),"")</f>
        <v>Left</v>
      </c>
      <c r="P582" s="106"/>
      <c r="Q582" s="136"/>
      <c r="R582" s="96" t="s">
        <v>79</v>
      </c>
      <c r="S582" s="137"/>
      <c r="T582" s="137"/>
      <c r="U582" s="137"/>
      <c r="V582" s="149"/>
      <c r="W582" s="118" t="s">
        <v>80</v>
      </c>
      <c r="X582" s="119">
        <v>73862423</v>
      </c>
      <c r="Y582" s="118">
        <f t="shared" si="29"/>
        <v>22.1587269</v>
      </c>
      <c r="Z582" s="125"/>
      <c r="AA582" s="122" t="s">
        <v>81</v>
      </c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 t="str">
        <f t="shared" si="30"/>
        <v>NA</v>
      </c>
      <c r="AU582" s="125" t="str">
        <f t="shared" si="31"/>
        <v>NA</v>
      </c>
      <c r="AV582" s="125"/>
      <c r="AW582" s="131"/>
      <c r="AX582" s="136"/>
      <c r="AY582" s="137"/>
      <c r="AZ582" s="137"/>
      <c r="BA582" s="151"/>
      <c r="BB582" s="125"/>
      <c r="BC582" s="125"/>
      <c r="BD582" s="125"/>
      <c r="BE582" s="125"/>
      <c r="BF582" s="125"/>
      <c r="BG582" s="125"/>
      <c r="BH582" s="125"/>
      <c r="BI582" s="125"/>
      <c r="BJ582" s="125"/>
      <c r="BK582" s="125"/>
      <c r="BL582" s="131"/>
      <c r="BM582" s="136"/>
      <c r="BN582" s="137"/>
      <c r="BO582" s="137"/>
      <c r="BP582" s="169"/>
      <c r="BQ582" s="138"/>
      <c r="BR582" s="138"/>
      <c r="BS582" s="138"/>
      <c r="BT582" s="138"/>
      <c r="BU582" s="138"/>
      <c r="BV582" s="138"/>
      <c r="BW582" s="138"/>
      <c r="BX582" s="138"/>
      <c r="BY582" s="138"/>
      <c r="BZ582" s="138"/>
      <c r="CA582" s="138"/>
      <c r="CB582" s="138"/>
      <c r="CC582" s="135"/>
      <c r="CD582" s="136"/>
      <c r="CE582" s="137"/>
      <c r="CF582" s="137"/>
      <c r="CG582" s="138" t="s">
        <v>84</v>
      </c>
      <c r="CH582" s="138"/>
      <c r="CI582" s="138"/>
      <c r="CJ582" s="138"/>
      <c r="CK582" s="138"/>
      <c r="CL582" s="138"/>
      <c r="CM582" s="138"/>
      <c r="CN582" s="138"/>
      <c r="CO582" s="140"/>
      <c r="CP582" s="90"/>
    </row>
    <row r="583" ht="15" hidden="1" spans="1:94">
      <c r="A583" s="93">
        <v>782</v>
      </c>
      <c r="B583" s="93" t="s">
        <v>6490</v>
      </c>
      <c r="C583" s="93" t="s">
        <v>6491</v>
      </c>
      <c r="D583" s="96" t="s">
        <v>71</v>
      </c>
      <c r="E583" s="137"/>
      <c r="F583" s="137"/>
      <c r="G583" s="137"/>
      <c r="H583" s="96"/>
      <c r="I583" s="96"/>
      <c r="J583" s="105"/>
      <c r="K583" s="106"/>
      <c r="L583" s="107" t="str">
        <f>_xlfn.IFNA(VLOOKUP(B583,'[1]CDM Patients Data'!$B$389:$O$5000,7,FALSE),"")</f>
        <v>Lung</v>
      </c>
      <c r="M583" s="114" t="str">
        <f>_xlfn.IFNA(VLOOKUP(B583,'[1]CDM Patients Data'!$B$389:$O$5000,8,FALSE),"")</f>
        <v>Lower lobe, lung</v>
      </c>
      <c r="N583" s="114" t="str">
        <f>_xlfn.IFNA(VLOOKUP(B583,'[1]CDM Patients Data'!$B$389:$O$5000,9,FALSE),"")</f>
        <v>Adenocarcinoma, NOS</v>
      </c>
      <c r="O583" s="114" t="str">
        <f>_xlfn.IFNA(VLOOKUP(B583,'[1]CDM Patients Data'!$B$389:$O$5000,10,FALSE),"")</f>
        <v>Right</v>
      </c>
      <c r="P583" s="106"/>
      <c r="Q583" s="136"/>
      <c r="R583" s="96" t="s">
        <v>79</v>
      </c>
      <c r="S583" s="137"/>
      <c r="T583" s="137"/>
      <c r="U583" s="137"/>
      <c r="V583" s="149"/>
      <c r="W583" s="118" t="s">
        <v>80</v>
      </c>
      <c r="X583" s="119">
        <v>46402194</v>
      </c>
      <c r="Y583" s="118">
        <f t="shared" si="29"/>
        <v>13.9206582</v>
      </c>
      <c r="Z583" s="125"/>
      <c r="AA583" s="122" t="s">
        <v>81</v>
      </c>
      <c r="AB583" s="122" t="s">
        <v>118</v>
      </c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>
        <v>4.33</v>
      </c>
      <c r="AS583" s="125">
        <v>10.74</v>
      </c>
      <c r="AT583" s="125" t="str">
        <f t="shared" si="30"/>
        <v>LOW</v>
      </c>
      <c r="AU583" s="125" t="str">
        <f t="shared" si="31"/>
        <v>MSS</v>
      </c>
      <c r="AV583" s="125"/>
      <c r="AW583" s="131"/>
      <c r="AX583" s="136"/>
      <c r="AY583" s="137"/>
      <c r="AZ583" s="137"/>
      <c r="BA583" s="151"/>
      <c r="BB583" s="125"/>
      <c r="BC583" s="125"/>
      <c r="BD583" s="125"/>
      <c r="BE583" s="125"/>
      <c r="BF583" s="125"/>
      <c r="BG583" s="125"/>
      <c r="BH583" s="125"/>
      <c r="BI583" s="125"/>
      <c r="BJ583" s="125"/>
      <c r="BK583" s="125"/>
      <c r="BL583" s="131"/>
      <c r="BM583" s="136"/>
      <c r="BN583" s="137"/>
      <c r="BO583" s="137"/>
      <c r="BP583" s="169"/>
      <c r="BQ583" s="138"/>
      <c r="BR583" s="138"/>
      <c r="BS583" s="138"/>
      <c r="BT583" s="138"/>
      <c r="BU583" s="138"/>
      <c r="BV583" s="138"/>
      <c r="BW583" s="138"/>
      <c r="BX583" s="138"/>
      <c r="BY583" s="138"/>
      <c r="BZ583" s="138"/>
      <c r="CA583" s="138"/>
      <c r="CB583" s="138"/>
      <c r="CC583" s="135"/>
      <c r="CD583" s="136"/>
      <c r="CE583" s="137"/>
      <c r="CF583" s="137"/>
      <c r="CG583" s="138" t="s">
        <v>80</v>
      </c>
      <c r="CH583" s="138"/>
      <c r="CI583" s="138"/>
      <c r="CJ583" s="138"/>
      <c r="CK583" s="138"/>
      <c r="CL583" s="138"/>
      <c r="CM583" s="138"/>
      <c r="CN583" s="138"/>
      <c r="CO583" s="140"/>
      <c r="CP583" s="90"/>
    </row>
    <row r="584" ht="15" hidden="1" spans="1:94">
      <c r="A584" s="93">
        <v>783</v>
      </c>
      <c r="B584" s="93" t="s">
        <v>6492</v>
      </c>
      <c r="C584" s="93" t="s">
        <v>6493</v>
      </c>
      <c r="D584" s="96" t="s">
        <v>99</v>
      </c>
      <c r="E584" s="137"/>
      <c r="F584" s="137"/>
      <c r="G584" s="137"/>
      <c r="H584" s="96"/>
      <c r="I584" s="96"/>
      <c r="J584" s="105"/>
      <c r="K584" s="106"/>
      <c r="L584" s="107" t="str">
        <f>_xlfn.IFNA(VLOOKUP(B584,'[1]CDM Patients Data'!$B$389:$O$5000,7,FALSE),"")</f>
        <v>Breast</v>
      </c>
      <c r="M584" s="114" t="str">
        <f>_xlfn.IFNA(VLOOKUP(B584,'[1]CDM Patients Data'!$B$389:$O$5000,8,FALSE),"")</f>
        <v>Lower inner quadrant of breast</v>
      </c>
      <c r="N584" s="114" t="str">
        <f>_xlfn.IFNA(VLOOKUP(B584,'[1]CDM Patients Data'!$B$389:$O$5000,9,FALSE),"")</f>
        <v>Small cell carcinoma, NOS</v>
      </c>
      <c r="O584" s="114" t="str">
        <f>_xlfn.IFNA(VLOOKUP(B584,'[1]CDM Patients Data'!$B$389:$O$5000,10,FALSE),"")</f>
        <v>Left</v>
      </c>
      <c r="P584" s="106"/>
      <c r="Q584" s="136"/>
      <c r="R584" s="96" t="s">
        <v>79</v>
      </c>
      <c r="S584" s="137"/>
      <c r="T584" s="137"/>
      <c r="U584" s="137"/>
      <c r="V584" s="149"/>
      <c r="W584" s="118" t="s">
        <v>80</v>
      </c>
      <c r="X584" s="119">
        <v>20119881</v>
      </c>
      <c r="Y584" s="118">
        <f t="shared" si="29"/>
        <v>6.0359643</v>
      </c>
      <c r="Z584" s="125"/>
      <c r="AA584" s="122" t="s">
        <v>94</v>
      </c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>
        <v>5.01</v>
      </c>
      <c r="AS584" s="125">
        <v>8.22</v>
      </c>
      <c r="AT584" s="125" t="str">
        <f t="shared" si="30"/>
        <v>LOW</v>
      </c>
      <c r="AU584" s="125" t="str">
        <f t="shared" si="31"/>
        <v>MSS</v>
      </c>
      <c r="AV584" s="125"/>
      <c r="AW584" s="131"/>
      <c r="AX584" s="136"/>
      <c r="AY584" s="137"/>
      <c r="AZ584" s="137"/>
      <c r="BA584" s="151"/>
      <c r="BB584" s="125"/>
      <c r="BC584" s="125"/>
      <c r="BD584" s="125"/>
      <c r="BE584" s="125"/>
      <c r="BF584" s="125"/>
      <c r="BG584" s="125"/>
      <c r="BH584" s="125"/>
      <c r="BI584" s="125"/>
      <c r="BJ584" s="125"/>
      <c r="BK584" s="125"/>
      <c r="BL584" s="131"/>
      <c r="BM584" s="136"/>
      <c r="BN584" s="137"/>
      <c r="BO584" s="137"/>
      <c r="BP584" s="169"/>
      <c r="BQ584" s="138"/>
      <c r="BR584" s="138"/>
      <c r="BS584" s="138"/>
      <c r="BT584" s="138"/>
      <c r="BU584" s="138"/>
      <c r="BV584" s="138"/>
      <c r="BW584" s="138"/>
      <c r="BX584" s="138"/>
      <c r="BY584" s="138"/>
      <c r="BZ584" s="138"/>
      <c r="CA584" s="138"/>
      <c r="CB584" s="138"/>
      <c r="CC584" s="135"/>
      <c r="CD584" s="136"/>
      <c r="CE584" s="137"/>
      <c r="CF584" s="137"/>
      <c r="CG584" s="138" t="s">
        <v>84</v>
      </c>
      <c r="CH584" s="138"/>
      <c r="CI584" s="138"/>
      <c r="CJ584" s="138"/>
      <c r="CK584" s="138"/>
      <c r="CL584" s="138"/>
      <c r="CM584" s="138"/>
      <c r="CN584" s="138"/>
      <c r="CO584" s="140"/>
      <c r="CP584" s="90"/>
    </row>
    <row r="585" ht="15" hidden="1" spans="1:94">
      <c r="A585" s="93">
        <v>784</v>
      </c>
      <c r="B585" s="93" t="s">
        <v>6494</v>
      </c>
      <c r="C585" s="93" t="s">
        <v>6495</v>
      </c>
      <c r="D585" s="96" t="s">
        <v>99</v>
      </c>
      <c r="E585" s="137"/>
      <c r="F585" s="137"/>
      <c r="G585" s="137"/>
      <c r="H585" s="96"/>
      <c r="I585" s="96"/>
      <c r="J585" s="105"/>
      <c r="K585" s="106"/>
      <c r="L585" s="107" t="str">
        <f>_xlfn.IFNA(VLOOKUP(B585,'[1]CDM Patients Data'!$B$389:$O$5000,7,FALSE),"")</f>
        <v>Breast</v>
      </c>
      <c r="M585" s="114">
        <f>_xlfn.IFNA(VLOOKUP(B585,'[1]CDM Patients Data'!$B$389:$O$5000,8,FALSE),"")</f>
        <v>0</v>
      </c>
      <c r="N585" s="114">
        <f>_xlfn.IFNA(VLOOKUP(B585,'[1]CDM Patients Data'!$B$389:$O$5000,9,FALSE),"")</f>
        <v>0</v>
      </c>
      <c r="O585" s="114">
        <f>_xlfn.IFNA(VLOOKUP(B585,'[1]CDM Patients Data'!$B$389:$O$5000,10,FALSE),"")</f>
        <v>0</v>
      </c>
      <c r="P585" s="106"/>
      <c r="Q585" s="136"/>
      <c r="R585" s="96" t="s">
        <v>79</v>
      </c>
      <c r="S585" s="137"/>
      <c r="T585" s="137"/>
      <c r="U585" s="137"/>
      <c r="V585" s="149"/>
      <c r="W585" s="118" t="s">
        <v>80</v>
      </c>
      <c r="X585" s="119">
        <v>19283565</v>
      </c>
      <c r="Y585" s="118">
        <f t="shared" si="29"/>
        <v>5.7850695</v>
      </c>
      <c r="Z585" s="125"/>
      <c r="AA585" s="122" t="s">
        <v>94</v>
      </c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 t="str">
        <f t="shared" si="30"/>
        <v>NA</v>
      </c>
      <c r="AU585" s="125" t="str">
        <f t="shared" si="31"/>
        <v>NA</v>
      </c>
      <c r="AV585" s="125"/>
      <c r="AW585" s="131"/>
      <c r="AX585" s="136"/>
      <c r="AY585" s="137"/>
      <c r="AZ585" s="137"/>
      <c r="BA585" s="151"/>
      <c r="BB585" s="125"/>
      <c r="BC585" s="125"/>
      <c r="BD585" s="125"/>
      <c r="BE585" s="125"/>
      <c r="BF585" s="125"/>
      <c r="BG585" s="125"/>
      <c r="BH585" s="125"/>
      <c r="BI585" s="125"/>
      <c r="BJ585" s="125"/>
      <c r="BK585" s="125"/>
      <c r="BL585" s="131"/>
      <c r="BM585" s="136"/>
      <c r="BN585" s="137"/>
      <c r="BO585" s="137"/>
      <c r="BP585" s="169"/>
      <c r="BQ585" s="138"/>
      <c r="BR585" s="138"/>
      <c r="BS585" s="138"/>
      <c r="BT585" s="138"/>
      <c r="BU585" s="138"/>
      <c r="BV585" s="138"/>
      <c r="BW585" s="138"/>
      <c r="BX585" s="138"/>
      <c r="BY585" s="138"/>
      <c r="BZ585" s="138"/>
      <c r="CA585" s="138"/>
      <c r="CB585" s="138"/>
      <c r="CC585" s="135"/>
      <c r="CD585" s="136"/>
      <c r="CE585" s="137"/>
      <c r="CF585" s="137"/>
      <c r="CG585" s="138" t="s">
        <v>84</v>
      </c>
      <c r="CH585" s="138"/>
      <c r="CI585" s="138"/>
      <c r="CJ585" s="138"/>
      <c r="CK585" s="138"/>
      <c r="CL585" s="138"/>
      <c r="CM585" s="138"/>
      <c r="CN585" s="138"/>
      <c r="CO585" s="140"/>
      <c r="CP585" s="90"/>
    </row>
    <row r="586" ht="15" hidden="1" spans="1:94">
      <c r="A586" s="93">
        <v>785</v>
      </c>
      <c r="B586" s="93" t="s">
        <v>6496</v>
      </c>
      <c r="C586" s="93" t="s">
        <v>6497</v>
      </c>
      <c r="D586" s="96" t="s">
        <v>71</v>
      </c>
      <c r="E586" s="137"/>
      <c r="F586" s="137"/>
      <c r="G586" s="137"/>
      <c r="H586" s="96"/>
      <c r="I586" s="96"/>
      <c r="J586" s="105"/>
      <c r="K586" s="106"/>
      <c r="L586" s="107" t="str">
        <f>_xlfn.IFNA(VLOOKUP(B586,'[1]CDM Patients Data'!$B$389:$O$5000,7,FALSE),"")</f>
        <v>Pancreas</v>
      </c>
      <c r="M586" s="114">
        <f>_xlfn.IFNA(VLOOKUP(B586,'[1]CDM Patients Data'!$B$389:$O$5000,8,FALSE),"")</f>
        <v>0</v>
      </c>
      <c r="N586" s="114">
        <f>_xlfn.IFNA(VLOOKUP(B586,'[1]CDM Patients Data'!$B$389:$O$5000,9,FALSE),"")</f>
        <v>0</v>
      </c>
      <c r="O586" s="114">
        <f>_xlfn.IFNA(VLOOKUP(B586,'[1]CDM Patients Data'!$B$389:$O$5000,10,FALSE),"")</f>
        <v>0</v>
      </c>
      <c r="P586" s="106"/>
      <c r="Q586" s="136"/>
      <c r="R586" s="96" t="s">
        <v>79</v>
      </c>
      <c r="S586" s="137"/>
      <c r="T586" s="137"/>
      <c r="U586" s="137"/>
      <c r="V586" s="149"/>
      <c r="W586" s="118" t="s">
        <v>80</v>
      </c>
      <c r="X586" s="119">
        <v>27457653</v>
      </c>
      <c r="Y586" s="118">
        <f t="shared" si="29"/>
        <v>8.2372959</v>
      </c>
      <c r="Z586" s="125"/>
      <c r="AA586" s="122" t="s">
        <v>81</v>
      </c>
      <c r="AB586" s="122" t="s">
        <v>279</v>
      </c>
      <c r="AC586" s="122" t="s">
        <v>118</v>
      </c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 t="str">
        <f t="shared" si="30"/>
        <v>NA</v>
      </c>
      <c r="AU586" s="125" t="str">
        <f t="shared" si="31"/>
        <v>NA</v>
      </c>
      <c r="AV586" s="125"/>
      <c r="AW586" s="131"/>
      <c r="AX586" s="136"/>
      <c r="AY586" s="137"/>
      <c r="AZ586" s="137"/>
      <c r="BA586" s="151"/>
      <c r="BB586" s="125"/>
      <c r="BC586" s="125"/>
      <c r="BD586" s="125"/>
      <c r="BE586" s="125"/>
      <c r="BF586" s="125"/>
      <c r="BG586" s="125"/>
      <c r="BH586" s="125"/>
      <c r="BI586" s="125"/>
      <c r="BJ586" s="125"/>
      <c r="BK586" s="125"/>
      <c r="BL586" s="131"/>
      <c r="BM586" s="136"/>
      <c r="BN586" s="137"/>
      <c r="BO586" s="137"/>
      <c r="BP586" s="169"/>
      <c r="BQ586" s="138"/>
      <c r="BR586" s="138"/>
      <c r="BS586" s="138"/>
      <c r="BT586" s="138"/>
      <c r="BU586" s="138"/>
      <c r="BV586" s="138"/>
      <c r="BW586" s="138"/>
      <c r="BX586" s="138"/>
      <c r="BY586" s="138"/>
      <c r="BZ586" s="138"/>
      <c r="CA586" s="138"/>
      <c r="CB586" s="138"/>
      <c r="CC586" s="135"/>
      <c r="CD586" s="136"/>
      <c r="CE586" s="137"/>
      <c r="CF586" s="137"/>
      <c r="CG586" s="138" t="s">
        <v>84</v>
      </c>
      <c r="CH586" s="138"/>
      <c r="CI586" s="138"/>
      <c r="CJ586" s="138"/>
      <c r="CK586" s="138"/>
      <c r="CL586" s="138"/>
      <c r="CM586" s="138"/>
      <c r="CN586" s="138"/>
      <c r="CO586" s="140"/>
      <c r="CP586" s="90"/>
    </row>
    <row r="587" ht="15" hidden="1" spans="1:94">
      <c r="A587" s="93">
        <v>786</v>
      </c>
      <c r="B587" s="93" t="s">
        <v>6498</v>
      </c>
      <c r="C587" s="93" t="s">
        <v>6499</v>
      </c>
      <c r="D587" s="96" t="s">
        <v>135</v>
      </c>
      <c r="E587" s="137"/>
      <c r="F587" s="137"/>
      <c r="G587" s="137"/>
      <c r="H587" s="96"/>
      <c r="I587" s="96" t="s">
        <v>6500</v>
      </c>
      <c r="J587" s="105"/>
      <c r="K587" s="106"/>
      <c r="L587" s="107" t="str">
        <f>_xlfn.IFNA(VLOOKUP(B587,'[1]CDM Patients Data'!$B$389:$O$5000,7,FALSE),"")</f>
        <v>Eye(Conjunctiva)</v>
      </c>
      <c r="M587" s="114">
        <f>_xlfn.IFNA(VLOOKUP(B587,'[1]CDM Patients Data'!$B$389:$O$5000,8,FALSE),"")</f>
        <v>0</v>
      </c>
      <c r="N587" s="114">
        <f>_xlfn.IFNA(VLOOKUP(B587,'[1]CDM Patients Data'!$B$389:$O$5000,9,FALSE),"")</f>
        <v>0</v>
      </c>
      <c r="O587" s="114">
        <f>_xlfn.IFNA(VLOOKUP(B587,'[1]CDM Patients Data'!$B$389:$O$5000,10,FALSE),"")</f>
        <v>0</v>
      </c>
      <c r="P587" s="106"/>
      <c r="Q587" s="136"/>
      <c r="R587" s="96" t="s">
        <v>79</v>
      </c>
      <c r="S587" s="137"/>
      <c r="T587" s="137"/>
      <c r="U587" s="137"/>
      <c r="V587" s="149"/>
      <c r="W587" s="118" t="s">
        <v>80</v>
      </c>
      <c r="X587" s="119">
        <v>51732222</v>
      </c>
      <c r="Y587" s="118">
        <f t="shared" si="29"/>
        <v>15.5196666</v>
      </c>
      <c r="Z587" s="125"/>
      <c r="AA587" s="122" t="s">
        <v>81</v>
      </c>
      <c r="AB587" s="122" t="s">
        <v>363</v>
      </c>
      <c r="AC587" s="122" t="s">
        <v>118</v>
      </c>
      <c r="AD587" s="122" t="s">
        <v>1025</v>
      </c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>
        <v>3.68</v>
      </c>
      <c r="AS587" s="125">
        <v>9.72</v>
      </c>
      <c r="AT587" s="125" t="str">
        <f t="shared" si="30"/>
        <v>LOW</v>
      </c>
      <c r="AU587" s="125" t="str">
        <f t="shared" si="31"/>
        <v>MSS</v>
      </c>
      <c r="AV587" s="125"/>
      <c r="AW587" s="131"/>
      <c r="AX587" s="136"/>
      <c r="AY587" s="137"/>
      <c r="AZ587" s="137"/>
      <c r="BA587" s="151"/>
      <c r="BB587" s="125"/>
      <c r="BC587" s="125"/>
      <c r="BD587" s="125"/>
      <c r="BE587" s="125"/>
      <c r="BF587" s="125"/>
      <c r="BG587" s="125"/>
      <c r="BH587" s="125"/>
      <c r="BI587" s="125"/>
      <c r="BJ587" s="125"/>
      <c r="BK587" s="125"/>
      <c r="BL587" s="131"/>
      <c r="BM587" s="136"/>
      <c r="BN587" s="137"/>
      <c r="BO587" s="137"/>
      <c r="BP587" s="169"/>
      <c r="BQ587" s="138"/>
      <c r="BR587" s="138"/>
      <c r="BS587" s="138"/>
      <c r="BT587" s="138"/>
      <c r="BU587" s="138"/>
      <c r="BV587" s="138"/>
      <c r="BW587" s="138"/>
      <c r="BX587" s="138"/>
      <c r="BY587" s="138"/>
      <c r="BZ587" s="138"/>
      <c r="CA587" s="138"/>
      <c r="CB587" s="138"/>
      <c r="CC587" s="135"/>
      <c r="CD587" s="136"/>
      <c r="CE587" s="137"/>
      <c r="CF587" s="137"/>
      <c r="CG587" s="138" t="s">
        <v>84</v>
      </c>
      <c r="CH587" s="138"/>
      <c r="CI587" s="138"/>
      <c r="CJ587" s="138"/>
      <c r="CK587" s="138"/>
      <c r="CL587" s="138"/>
      <c r="CM587" s="138"/>
      <c r="CN587" s="138"/>
      <c r="CO587" s="140"/>
      <c r="CP587" s="90"/>
    </row>
    <row r="588" ht="15" hidden="1" spans="1:94">
      <c r="A588" s="93">
        <v>787</v>
      </c>
      <c r="B588" s="93" t="s">
        <v>6501</v>
      </c>
      <c r="C588" s="93" t="s">
        <v>6502</v>
      </c>
      <c r="D588" s="96" t="s">
        <v>88</v>
      </c>
      <c r="E588" s="137"/>
      <c r="F588" s="137"/>
      <c r="G588" s="137"/>
      <c r="H588" s="96"/>
      <c r="I588" s="96"/>
      <c r="J588" s="105"/>
      <c r="K588" s="106"/>
      <c r="L588" s="107" t="str">
        <f>_xlfn.IFNA(VLOOKUP(B588,'[1]CDM Patients Data'!$B$389:$O$5000,7,FALSE),"")</f>
        <v>Breast</v>
      </c>
      <c r="M588" s="114">
        <f>_xlfn.IFNA(VLOOKUP(B588,'[1]CDM Patients Data'!$B$389:$O$5000,8,FALSE),"")</f>
        <v>0</v>
      </c>
      <c r="N588" s="114">
        <f>_xlfn.IFNA(VLOOKUP(B588,'[1]CDM Patients Data'!$B$389:$O$5000,9,FALSE),"")</f>
        <v>0</v>
      </c>
      <c r="O588" s="114">
        <f>_xlfn.IFNA(VLOOKUP(B588,'[1]CDM Patients Data'!$B$389:$O$5000,10,FALSE),"")</f>
        <v>0</v>
      </c>
      <c r="P588" s="106"/>
      <c r="Q588" s="136"/>
      <c r="R588" s="96" t="s">
        <v>79</v>
      </c>
      <c r="S588" s="137"/>
      <c r="T588" s="137"/>
      <c r="U588" s="137"/>
      <c r="V588" s="149"/>
      <c r="W588" s="118" t="s">
        <v>80</v>
      </c>
      <c r="X588" s="119">
        <v>19800191</v>
      </c>
      <c r="Y588" s="118">
        <f t="shared" si="29"/>
        <v>5.9400573</v>
      </c>
      <c r="Z588" s="125"/>
      <c r="AA588" s="122" t="s">
        <v>94</v>
      </c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>
        <v>2.77</v>
      </c>
      <c r="AS588" s="125">
        <v>10.16</v>
      </c>
      <c r="AT588" s="125" t="str">
        <f t="shared" si="30"/>
        <v>LOW</v>
      </c>
      <c r="AU588" s="125" t="str">
        <f t="shared" si="31"/>
        <v>MSS</v>
      </c>
      <c r="AV588" s="125"/>
      <c r="AW588" s="131"/>
      <c r="AX588" s="136"/>
      <c r="AY588" s="137"/>
      <c r="AZ588" s="137"/>
      <c r="BA588" s="151"/>
      <c r="BB588" s="125"/>
      <c r="BC588" s="125"/>
      <c r="BD588" s="125"/>
      <c r="BE588" s="125"/>
      <c r="BF588" s="125"/>
      <c r="BG588" s="125"/>
      <c r="BH588" s="125"/>
      <c r="BI588" s="125"/>
      <c r="BJ588" s="125"/>
      <c r="BK588" s="125"/>
      <c r="BL588" s="131"/>
      <c r="BM588" s="136"/>
      <c r="BN588" s="137"/>
      <c r="BO588" s="137"/>
      <c r="BP588" s="169"/>
      <c r="BQ588" s="138"/>
      <c r="BR588" s="138"/>
      <c r="BS588" s="138"/>
      <c r="BT588" s="138"/>
      <c r="BU588" s="138"/>
      <c r="BV588" s="138"/>
      <c r="BW588" s="138"/>
      <c r="BX588" s="138"/>
      <c r="BY588" s="138"/>
      <c r="BZ588" s="138"/>
      <c r="CA588" s="138"/>
      <c r="CB588" s="138"/>
      <c r="CC588" s="135"/>
      <c r="CD588" s="136"/>
      <c r="CE588" s="137"/>
      <c r="CF588" s="137"/>
      <c r="CG588" s="138" t="s">
        <v>80</v>
      </c>
      <c r="CH588" s="138"/>
      <c r="CI588" s="138"/>
      <c r="CJ588" s="138"/>
      <c r="CK588" s="138"/>
      <c r="CL588" s="138"/>
      <c r="CM588" s="138"/>
      <c r="CN588" s="138"/>
      <c r="CO588" s="140"/>
      <c r="CP588" s="90"/>
    </row>
    <row r="589" ht="15" hidden="1" spans="1:94">
      <c r="A589" s="93">
        <v>788</v>
      </c>
      <c r="B589" s="93" t="s">
        <v>6503</v>
      </c>
      <c r="C589" s="93" t="s">
        <v>6504</v>
      </c>
      <c r="D589" s="96" t="s">
        <v>111</v>
      </c>
      <c r="E589" s="137"/>
      <c r="F589" s="137"/>
      <c r="G589" s="137"/>
      <c r="H589" s="96"/>
      <c r="I589" s="96"/>
      <c r="J589" s="105"/>
      <c r="K589" s="106"/>
      <c r="L589" s="107" t="str">
        <f>_xlfn.IFNA(VLOOKUP(B589,'[1]CDM Patients Data'!$B$389:$O$5000,7,FALSE),"")</f>
        <v>Connective, subcutaneous and other soft tissues</v>
      </c>
      <c r="M589" s="114" t="str">
        <f>_xlfn.IFNA(VLOOKUP(B589,'[1]CDM Patients Data'!$B$389:$O$5000,8,FALSE),"")</f>
        <v>Connective tissue thorax (excludes Thymus, Heart and Mediastinum C37. , C38. )</v>
      </c>
      <c r="N589" s="114" t="str">
        <f>_xlfn.IFNA(VLOOKUP(B589,'[1]CDM Patients Data'!$B$389:$O$5000,9,FALSE),"")</f>
        <v>Synovial sarcoma, NOS</v>
      </c>
      <c r="O589" s="114" t="str">
        <f>_xlfn.IFNA(VLOOKUP(B589,'[1]CDM Patients Data'!$B$389:$O$5000,10,FALSE),"")</f>
        <v>Left</v>
      </c>
      <c r="P589" s="106"/>
      <c r="Q589" s="136"/>
      <c r="R589" s="96" t="s">
        <v>79</v>
      </c>
      <c r="S589" s="137"/>
      <c r="T589" s="137"/>
      <c r="U589" s="137"/>
      <c r="V589" s="149"/>
      <c r="W589" s="118" t="s">
        <v>80</v>
      </c>
      <c r="X589" s="119">
        <v>41235362</v>
      </c>
      <c r="Y589" s="118">
        <f t="shared" si="29"/>
        <v>12.3706086</v>
      </c>
      <c r="Z589" s="125"/>
      <c r="AA589" s="122" t="s">
        <v>81</v>
      </c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 t="str">
        <f t="shared" si="30"/>
        <v>NA</v>
      </c>
      <c r="AU589" s="125" t="str">
        <f t="shared" si="31"/>
        <v>NA</v>
      </c>
      <c r="AV589" s="125"/>
      <c r="AW589" s="131"/>
      <c r="AX589" s="136"/>
      <c r="AY589" s="137"/>
      <c r="AZ589" s="137"/>
      <c r="BA589" s="151"/>
      <c r="BB589" s="125"/>
      <c r="BC589" s="125"/>
      <c r="BD589" s="125"/>
      <c r="BE589" s="125"/>
      <c r="BF589" s="125"/>
      <c r="BG589" s="125"/>
      <c r="BH589" s="125"/>
      <c r="BI589" s="125"/>
      <c r="BJ589" s="125"/>
      <c r="BK589" s="125"/>
      <c r="BL589" s="131"/>
      <c r="BM589" s="136"/>
      <c r="BN589" s="137"/>
      <c r="BO589" s="137"/>
      <c r="BP589" s="169"/>
      <c r="BQ589" s="138"/>
      <c r="BR589" s="138"/>
      <c r="BS589" s="138"/>
      <c r="BT589" s="138"/>
      <c r="BU589" s="138"/>
      <c r="BV589" s="138"/>
      <c r="BW589" s="138"/>
      <c r="BX589" s="138"/>
      <c r="BY589" s="138"/>
      <c r="BZ589" s="138"/>
      <c r="CA589" s="138"/>
      <c r="CB589" s="138"/>
      <c r="CC589" s="135"/>
      <c r="CD589" s="136"/>
      <c r="CE589" s="137"/>
      <c r="CF589" s="137"/>
      <c r="CG589" s="138" t="s">
        <v>84</v>
      </c>
      <c r="CH589" s="138"/>
      <c r="CI589" s="138"/>
      <c r="CJ589" s="138"/>
      <c r="CK589" s="138"/>
      <c r="CL589" s="138"/>
      <c r="CM589" s="138"/>
      <c r="CN589" s="138"/>
      <c r="CO589" s="140"/>
      <c r="CP589" s="90"/>
    </row>
    <row r="590" ht="15" hidden="1" spans="1:94">
      <c r="A590" s="93">
        <v>789</v>
      </c>
      <c r="B590" s="93" t="s">
        <v>6505</v>
      </c>
      <c r="C590" s="93" t="s">
        <v>6506</v>
      </c>
      <c r="D590" s="96" t="s">
        <v>206</v>
      </c>
      <c r="E590" s="137"/>
      <c r="F590" s="137"/>
      <c r="G590" s="137"/>
      <c r="H590" s="96"/>
      <c r="I590" s="96"/>
      <c r="J590" s="105"/>
      <c r="K590" s="106"/>
      <c r="L590" s="107" t="str">
        <f>_xlfn.IFNA(VLOOKUP(B590,'[1]CDM Patients Data'!$B$389:$O$5000,7,FALSE),"")</f>
        <v>Nasopharynx</v>
      </c>
      <c r="M590" s="114">
        <f>_xlfn.IFNA(VLOOKUP(B590,'[1]CDM Patients Data'!$B$389:$O$5000,8,FALSE),"")</f>
        <v>0</v>
      </c>
      <c r="N590" s="114">
        <f>_xlfn.IFNA(VLOOKUP(B590,'[1]CDM Patients Data'!$B$389:$O$5000,9,FALSE),"")</f>
        <v>0</v>
      </c>
      <c r="O590" s="114">
        <f>_xlfn.IFNA(VLOOKUP(B590,'[1]CDM Patients Data'!$B$389:$O$5000,10,FALSE),"")</f>
        <v>0</v>
      </c>
      <c r="P590" s="106"/>
      <c r="Q590" s="136"/>
      <c r="R590" s="96" t="s">
        <v>79</v>
      </c>
      <c r="S590" s="137"/>
      <c r="T590" s="137"/>
      <c r="U590" s="137"/>
      <c r="V590" s="149"/>
      <c r="W590" s="118" t="s">
        <v>80</v>
      </c>
      <c r="X590" s="119">
        <v>28703228</v>
      </c>
      <c r="Y590" s="118">
        <f t="shared" si="29"/>
        <v>8.6109684</v>
      </c>
      <c r="Z590" s="125"/>
      <c r="AA590" s="122" t="s">
        <v>81</v>
      </c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>
        <v>6.55</v>
      </c>
      <c r="AS590" s="125">
        <v>8.02</v>
      </c>
      <c r="AT590" s="125" t="str">
        <f t="shared" si="30"/>
        <v>LOW</v>
      </c>
      <c r="AU590" s="125" t="str">
        <f t="shared" si="31"/>
        <v>MSS</v>
      </c>
      <c r="AV590" s="125"/>
      <c r="AW590" s="131"/>
      <c r="AX590" s="136"/>
      <c r="AY590" s="137"/>
      <c r="AZ590" s="137"/>
      <c r="BA590" s="151"/>
      <c r="BB590" s="125"/>
      <c r="BC590" s="125"/>
      <c r="BD590" s="125"/>
      <c r="BE590" s="125"/>
      <c r="BF590" s="125"/>
      <c r="BG590" s="125"/>
      <c r="BH590" s="125"/>
      <c r="BI590" s="125"/>
      <c r="BJ590" s="125"/>
      <c r="BK590" s="125"/>
      <c r="BL590" s="131"/>
      <c r="BM590" s="136"/>
      <c r="BN590" s="137"/>
      <c r="BO590" s="137"/>
      <c r="BP590" s="169"/>
      <c r="BQ590" s="138"/>
      <c r="BR590" s="138"/>
      <c r="BS590" s="138"/>
      <c r="BT590" s="138"/>
      <c r="BU590" s="138"/>
      <c r="BV590" s="138"/>
      <c r="BW590" s="138"/>
      <c r="BX590" s="138"/>
      <c r="BY590" s="138"/>
      <c r="BZ590" s="138"/>
      <c r="CA590" s="138"/>
      <c r="CB590" s="138"/>
      <c r="CC590" s="135"/>
      <c r="CD590" s="136"/>
      <c r="CE590" s="137"/>
      <c r="CF590" s="137"/>
      <c r="CG590" s="138" t="s">
        <v>80</v>
      </c>
      <c r="CH590" s="138"/>
      <c r="CI590" s="138"/>
      <c r="CJ590" s="138"/>
      <c r="CK590" s="138"/>
      <c r="CL590" s="138"/>
      <c r="CM590" s="138"/>
      <c r="CN590" s="138"/>
      <c r="CO590" s="140"/>
      <c r="CP590" s="90"/>
    </row>
    <row r="591" ht="15" hidden="1" spans="1:94">
      <c r="A591" s="93">
        <v>790</v>
      </c>
      <c r="B591" s="93" t="s">
        <v>6507</v>
      </c>
      <c r="C591" s="93" t="s">
        <v>6508</v>
      </c>
      <c r="D591" s="96" t="s">
        <v>71</v>
      </c>
      <c r="E591" s="137"/>
      <c r="F591" s="137"/>
      <c r="G591" s="137"/>
      <c r="H591" s="96"/>
      <c r="I591" s="96"/>
      <c r="J591" s="105"/>
      <c r="K591" s="106"/>
      <c r="L591" s="107" t="str">
        <f>_xlfn.IFNA(VLOOKUP(B591,'[1]CDM Patients Data'!$B$389:$O$5000,7,FALSE),"")</f>
        <v>Not Mentioned (Poorly cohesive carcinoma)</v>
      </c>
      <c r="M591" s="114">
        <f>_xlfn.IFNA(VLOOKUP(B591,'[1]CDM Patients Data'!$B$389:$O$5000,8,FALSE),"")</f>
        <v>0</v>
      </c>
      <c r="N591" s="114">
        <f>_xlfn.IFNA(VLOOKUP(B591,'[1]CDM Patients Data'!$B$389:$O$5000,9,FALSE),"")</f>
        <v>0</v>
      </c>
      <c r="O591" s="114">
        <f>_xlfn.IFNA(VLOOKUP(B591,'[1]CDM Patients Data'!$B$389:$O$5000,10,FALSE),"")</f>
        <v>0</v>
      </c>
      <c r="P591" s="106"/>
      <c r="Q591" s="136"/>
      <c r="R591" s="96" t="s">
        <v>79</v>
      </c>
      <c r="S591" s="137"/>
      <c r="T591" s="137"/>
      <c r="U591" s="137"/>
      <c r="V591" s="149"/>
      <c r="W591" s="118" t="s">
        <v>80</v>
      </c>
      <c r="X591" s="119">
        <v>28869327</v>
      </c>
      <c r="Y591" s="118">
        <f t="shared" si="29"/>
        <v>8.6607981</v>
      </c>
      <c r="Z591" s="125"/>
      <c r="AA591" s="122" t="s">
        <v>94</v>
      </c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>
        <v>4.21</v>
      </c>
      <c r="AS591" s="125">
        <v>9.79</v>
      </c>
      <c r="AT591" s="125" t="str">
        <f t="shared" si="30"/>
        <v>LOW</v>
      </c>
      <c r="AU591" s="125" t="str">
        <f t="shared" si="31"/>
        <v>MSS</v>
      </c>
      <c r="AV591" s="125"/>
      <c r="AW591" s="131"/>
      <c r="AX591" s="136"/>
      <c r="AY591" s="137"/>
      <c r="AZ591" s="137"/>
      <c r="BA591" s="151"/>
      <c r="BB591" s="125"/>
      <c r="BC591" s="125"/>
      <c r="BD591" s="125"/>
      <c r="BE591" s="125"/>
      <c r="BF591" s="125"/>
      <c r="BG591" s="125"/>
      <c r="BH591" s="125"/>
      <c r="BI591" s="125"/>
      <c r="BJ591" s="125"/>
      <c r="BK591" s="125"/>
      <c r="BL591" s="131"/>
      <c r="BM591" s="136"/>
      <c r="BN591" s="137"/>
      <c r="BO591" s="137"/>
      <c r="BP591" s="169"/>
      <c r="BQ591" s="138"/>
      <c r="BR591" s="138"/>
      <c r="BS591" s="138"/>
      <c r="BT591" s="138"/>
      <c r="BU591" s="138"/>
      <c r="BV591" s="138"/>
      <c r="BW591" s="138"/>
      <c r="BX591" s="138"/>
      <c r="BY591" s="138"/>
      <c r="BZ591" s="138"/>
      <c r="CA591" s="138"/>
      <c r="CB591" s="138"/>
      <c r="CC591" s="135"/>
      <c r="CD591" s="136"/>
      <c r="CE591" s="137"/>
      <c r="CF591" s="137"/>
      <c r="CG591" s="138" t="s">
        <v>1932</v>
      </c>
      <c r="CH591" s="138"/>
      <c r="CI591" s="138"/>
      <c r="CJ591" s="138"/>
      <c r="CK591" s="138"/>
      <c r="CL591" s="138"/>
      <c r="CM591" s="138"/>
      <c r="CN591" s="138"/>
      <c r="CO591" s="140"/>
      <c r="CP591" s="90"/>
    </row>
    <row r="592" ht="15" spans="1:94">
      <c r="A592" s="93">
        <v>791</v>
      </c>
      <c r="B592" s="93" t="s">
        <v>6509</v>
      </c>
      <c r="C592" s="93" t="s">
        <v>6510</v>
      </c>
      <c r="D592" s="96" t="s">
        <v>111</v>
      </c>
      <c r="E592" s="137"/>
      <c r="F592" s="137"/>
      <c r="G592" s="137"/>
      <c r="H592" s="96"/>
      <c r="I592" s="96" t="s">
        <v>6511</v>
      </c>
      <c r="J592" s="105"/>
      <c r="K592" s="106"/>
      <c r="L592" s="107" t="str">
        <f>_xlfn.IFNA(VLOOKUP(B592,'[1]CDM Patients Data'!$B$389:$O$5000,7,FALSE),"")</f>
        <v>Pancreas</v>
      </c>
      <c r="M592" s="114">
        <f>_xlfn.IFNA(VLOOKUP(B592,'[1]CDM Patients Data'!$B$389:$O$5000,8,FALSE),"")</f>
        <v>0</v>
      </c>
      <c r="N592" s="114">
        <f>_xlfn.IFNA(VLOOKUP(B592,'[1]CDM Patients Data'!$B$389:$O$5000,9,FALSE),"")</f>
        <v>0</v>
      </c>
      <c r="O592" s="114">
        <f>_xlfn.IFNA(VLOOKUP(B592,'[1]CDM Patients Data'!$B$389:$O$5000,10,FALSE),"")</f>
        <v>0</v>
      </c>
      <c r="P592" s="106"/>
      <c r="Q592" s="136"/>
      <c r="R592" s="96" t="s">
        <v>79</v>
      </c>
      <c r="S592" s="137"/>
      <c r="T592" s="137"/>
      <c r="U592" s="137"/>
      <c r="V592" s="149"/>
      <c r="W592" s="118" t="s">
        <v>80</v>
      </c>
      <c r="X592" s="119">
        <v>45302661</v>
      </c>
      <c r="Y592" s="118">
        <f t="shared" si="29"/>
        <v>13.5907983</v>
      </c>
      <c r="Z592" s="125"/>
      <c r="AA592" s="122" t="s">
        <v>81</v>
      </c>
      <c r="AB592" s="122" t="s">
        <v>118</v>
      </c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>
        <v>1.71</v>
      </c>
      <c r="AS592" s="125">
        <v>11.36</v>
      </c>
      <c r="AT592" s="125" t="str">
        <f t="shared" si="30"/>
        <v>LOW</v>
      </c>
      <c r="AU592" s="125" t="str">
        <f t="shared" si="31"/>
        <v>MSS</v>
      </c>
      <c r="AV592" s="125"/>
      <c r="AW592" s="131"/>
      <c r="AX592" s="136"/>
      <c r="AY592" s="137"/>
      <c r="AZ592" s="137"/>
      <c r="BA592" s="173" t="s">
        <v>80</v>
      </c>
      <c r="BB592" s="174">
        <v>23451005</v>
      </c>
      <c r="BC592" s="175">
        <f>BB592*2*150/10^9</f>
        <v>7.0353015</v>
      </c>
      <c r="BD592" s="125"/>
      <c r="BE592" s="125"/>
      <c r="BF592" s="125"/>
      <c r="BG592" s="125"/>
      <c r="BH592" s="125"/>
      <c r="BI592" s="125"/>
      <c r="BJ592" s="125"/>
      <c r="BK592" s="125"/>
      <c r="BL592" s="131"/>
      <c r="BM592" s="136"/>
      <c r="BN592" s="137"/>
      <c r="BO592" s="137"/>
      <c r="BP592" s="169"/>
      <c r="BQ592" s="138"/>
      <c r="BR592" s="138"/>
      <c r="BS592" s="138"/>
      <c r="BT592" s="138"/>
      <c r="BU592" s="138"/>
      <c r="BV592" s="138"/>
      <c r="BW592" s="138"/>
      <c r="BX592" s="138"/>
      <c r="BY592" s="138"/>
      <c r="BZ592" s="138"/>
      <c r="CA592" s="138"/>
      <c r="CB592" s="138"/>
      <c r="CC592" s="135"/>
      <c r="CD592" s="136"/>
      <c r="CE592" s="137"/>
      <c r="CF592" s="137"/>
      <c r="CG592" s="138"/>
      <c r="CH592" s="138"/>
      <c r="CI592" s="138"/>
      <c r="CJ592" s="138"/>
      <c r="CK592" s="138"/>
      <c r="CL592" s="138"/>
      <c r="CM592" s="138"/>
      <c r="CN592" s="138"/>
      <c r="CO592" s="140"/>
      <c r="CP592" s="90"/>
    </row>
    <row r="593" ht="15" spans="1:94">
      <c r="A593" s="93">
        <v>793</v>
      </c>
      <c r="B593" s="93" t="s">
        <v>6512</v>
      </c>
      <c r="C593" s="93" t="s">
        <v>6513</v>
      </c>
      <c r="D593" s="96" t="s">
        <v>111</v>
      </c>
      <c r="E593" s="137"/>
      <c r="F593" s="137"/>
      <c r="G593" s="137"/>
      <c r="H593" s="96"/>
      <c r="I593" s="96" t="s">
        <v>6419</v>
      </c>
      <c r="J593" s="105"/>
      <c r="K593" s="106"/>
      <c r="L593" s="107" t="str">
        <f>_xlfn.IFNA(VLOOKUP(B593,'[1]CDM Patients Data'!$B$389:$O$5000,7,FALSE),"")</f>
        <v>Ovary</v>
      </c>
      <c r="M593" s="114">
        <f>_xlfn.IFNA(VLOOKUP(B593,'[1]CDM Patients Data'!$B$389:$O$5000,8,FALSE),"")</f>
        <v>0</v>
      </c>
      <c r="N593" s="114">
        <f>_xlfn.IFNA(VLOOKUP(B593,'[1]CDM Patients Data'!$B$389:$O$5000,9,FALSE),"")</f>
        <v>0</v>
      </c>
      <c r="O593" s="114">
        <f>_xlfn.IFNA(VLOOKUP(B593,'[1]CDM Patients Data'!$B$389:$O$5000,10,FALSE),"")</f>
        <v>0</v>
      </c>
      <c r="P593" s="106"/>
      <c r="Q593" s="136"/>
      <c r="R593" s="96" t="s">
        <v>79</v>
      </c>
      <c r="S593" s="137"/>
      <c r="T593" s="137"/>
      <c r="U593" s="137"/>
      <c r="V593" s="149"/>
      <c r="W593" s="118" t="s">
        <v>80</v>
      </c>
      <c r="X593" s="119">
        <v>23707437</v>
      </c>
      <c r="Y593" s="118">
        <f t="shared" si="29"/>
        <v>7.1122311</v>
      </c>
      <c r="Z593" s="125"/>
      <c r="AA593" s="122" t="s">
        <v>94</v>
      </c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 t="str">
        <f t="shared" si="30"/>
        <v>NA</v>
      </c>
      <c r="AU593" s="125" t="str">
        <f t="shared" si="31"/>
        <v>NA</v>
      </c>
      <c r="AV593" s="125"/>
      <c r="AW593" s="131"/>
      <c r="AX593" s="136"/>
      <c r="AY593" s="137"/>
      <c r="AZ593" s="137"/>
      <c r="BA593" s="118" t="s">
        <v>80</v>
      </c>
      <c r="BB593" s="119">
        <v>29667890</v>
      </c>
      <c r="BC593" s="118">
        <f>BB593*2*150/10^9</f>
        <v>8.900367</v>
      </c>
      <c r="BD593" s="125"/>
      <c r="BE593" s="125"/>
      <c r="BF593" s="125"/>
      <c r="BG593" s="125"/>
      <c r="BH593" s="125"/>
      <c r="BI593" s="125"/>
      <c r="BJ593" s="125"/>
      <c r="BK593" s="125"/>
      <c r="BL593" s="131"/>
      <c r="BM593" s="136"/>
      <c r="BN593" s="137"/>
      <c r="BO593" s="137"/>
      <c r="BP593" s="169"/>
      <c r="BQ593" s="138"/>
      <c r="BR593" s="138"/>
      <c r="BS593" s="138"/>
      <c r="BT593" s="138"/>
      <c r="BU593" s="138"/>
      <c r="BV593" s="138"/>
      <c r="BW593" s="138"/>
      <c r="BX593" s="138"/>
      <c r="BY593" s="138"/>
      <c r="BZ593" s="138"/>
      <c r="CA593" s="138"/>
      <c r="CB593" s="138"/>
      <c r="CC593" s="135"/>
      <c r="CD593" s="136"/>
      <c r="CE593" s="137"/>
      <c r="CF593" s="137"/>
      <c r="CG593" s="138" t="s">
        <v>80</v>
      </c>
      <c r="CH593" s="138"/>
      <c r="CI593" s="138"/>
      <c r="CJ593" s="138"/>
      <c r="CK593" s="138"/>
      <c r="CL593" s="138"/>
      <c r="CM593" s="138"/>
      <c r="CN593" s="138"/>
      <c r="CO593" s="140"/>
      <c r="CP593" s="90"/>
    </row>
    <row r="594" ht="15" hidden="1" spans="1:94">
      <c r="A594" s="93">
        <v>794</v>
      </c>
      <c r="B594" s="93" t="s">
        <v>6514</v>
      </c>
      <c r="C594" s="93" t="s">
        <v>6515</v>
      </c>
      <c r="D594" s="96" t="s">
        <v>88</v>
      </c>
      <c r="E594" s="137"/>
      <c r="F594" s="137"/>
      <c r="G594" s="137"/>
      <c r="H594" s="96"/>
      <c r="I594" s="96"/>
      <c r="J594" s="105"/>
      <c r="K594" s="106"/>
      <c r="L594" s="107" t="str">
        <f>_xlfn.IFNA(VLOOKUP(B594,'[1]CDM Patients Data'!$B$389:$O$5000,7,FALSE),"")</f>
        <v>Ovary</v>
      </c>
      <c r="M594" s="114">
        <f>_xlfn.IFNA(VLOOKUP(B594,'[1]CDM Patients Data'!$B$389:$O$5000,8,FALSE),"")</f>
        <v>0</v>
      </c>
      <c r="N594" s="114">
        <f>_xlfn.IFNA(VLOOKUP(B594,'[1]CDM Patients Data'!$B$389:$O$5000,9,FALSE),"")</f>
        <v>0</v>
      </c>
      <c r="O594" s="114">
        <f>_xlfn.IFNA(VLOOKUP(B594,'[1]CDM Patients Data'!$B$389:$O$5000,10,FALSE),"")</f>
        <v>0</v>
      </c>
      <c r="P594" s="106"/>
      <c r="Q594" s="136"/>
      <c r="R594" s="96" t="s">
        <v>79</v>
      </c>
      <c r="S594" s="137"/>
      <c r="T594" s="137"/>
      <c r="U594" s="137"/>
      <c r="V594" s="149"/>
      <c r="W594" s="118" t="s">
        <v>80</v>
      </c>
      <c r="X594" s="119">
        <v>21908019</v>
      </c>
      <c r="Y594" s="118">
        <f t="shared" si="29"/>
        <v>6.5724057</v>
      </c>
      <c r="Z594" s="125"/>
      <c r="AA594" s="122" t="s">
        <v>94</v>
      </c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>
        <v>2.48</v>
      </c>
      <c r="AS594" s="125">
        <v>9.61</v>
      </c>
      <c r="AT594" s="125" t="str">
        <f t="shared" si="30"/>
        <v>LOW</v>
      </c>
      <c r="AU594" s="125" t="str">
        <f t="shared" si="31"/>
        <v>MSS</v>
      </c>
      <c r="AV594" s="125"/>
      <c r="AW594" s="131"/>
      <c r="AX594" s="136"/>
      <c r="AY594" s="137"/>
      <c r="AZ594" s="137"/>
      <c r="BA594" s="151"/>
      <c r="BB594" s="125"/>
      <c r="BC594" s="125"/>
      <c r="BD594" s="125"/>
      <c r="BE594" s="125"/>
      <c r="BF594" s="122" t="s">
        <v>82</v>
      </c>
      <c r="BG594" s="125"/>
      <c r="BH594" s="125"/>
      <c r="BI594" s="125"/>
      <c r="BJ594" s="125"/>
      <c r="BK594" s="125"/>
      <c r="BL594" s="131"/>
      <c r="BM594" s="136"/>
      <c r="BN594" s="137"/>
      <c r="BO594" s="137"/>
      <c r="BP594" s="169"/>
      <c r="BQ594" s="138"/>
      <c r="BR594" s="138"/>
      <c r="BS594" s="138"/>
      <c r="BT594" s="138"/>
      <c r="BU594" s="138"/>
      <c r="BV594" s="138"/>
      <c r="BW594" s="138"/>
      <c r="BX594" s="138"/>
      <c r="BY594" s="138"/>
      <c r="BZ594" s="138"/>
      <c r="CA594" s="138"/>
      <c r="CB594" s="138"/>
      <c r="CC594" s="135"/>
      <c r="CD594" s="136"/>
      <c r="CE594" s="137"/>
      <c r="CF594" s="137"/>
      <c r="CG594" s="138" t="s">
        <v>84</v>
      </c>
      <c r="CH594" s="138"/>
      <c r="CI594" s="138"/>
      <c r="CJ594" s="138"/>
      <c r="CK594" s="138"/>
      <c r="CL594" s="138"/>
      <c r="CM594" s="138"/>
      <c r="CN594" s="138"/>
      <c r="CO594" s="140"/>
      <c r="CP594" s="90"/>
    </row>
    <row r="595" ht="15" hidden="1" spans="1:94">
      <c r="A595" s="93">
        <v>795</v>
      </c>
      <c r="B595" s="93" t="s">
        <v>6516</v>
      </c>
      <c r="C595" s="93" t="s">
        <v>6517</v>
      </c>
      <c r="D595" s="96" t="s">
        <v>99</v>
      </c>
      <c r="E595" s="137"/>
      <c r="F595" s="137"/>
      <c r="G595" s="137"/>
      <c r="H595" s="96"/>
      <c r="I595" s="96"/>
      <c r="J595" s="105"/>
      <c r="K595" s="106"/>
      <c r="L595" s="107" t="str">
        <f>_xlfn.IFNA(VLOOKUP(B595,'[1]CDM Patients Data'!$B$389:$O$5000,7,FALSE),"")</f>
        <v>Not Mentioned</v>
      </c>
      <c r="M595" s="114">
        <f>_xlfn.IFNA(VLOOKUP(B595,'[1]CDM Patients Data'!$B$389:$O$5000,8,FALSE),"")</f>
        <v>0</v>
      </c>
      <c r="N595" s="114">
        <f>_xlfn.IFNA(VLOOKUP(B595,'[1]CDM Patients Data'!$B$389:$O$5000,9,FALSE),"")</f>
        <v>0</v>
      </c>
      <c r="O595" s="114">
        <f>_xlfn.IFNA(VLOOKUP(B595,'[1]CDM Patients Data'!$B$389:$O$5000,10,FALSE),"")</f>
        <v>0</v>
      </c>
      <c r="P595" s="106"/>
      <c r="Q595" s="136"/>
      <c r="R595" s="96" t="s">
        <v>79</v>
      </c>
      <c r="S595" s="137"/>
      <c r="T595" s="137"/>
      <c r="U595" s="137"/>
      <c r="V595" s="149"/>
      <c r="W595" s="118" t="s">
        <v>80</v>
      </c>
      <c r="X595" s="119">
        <v>25115713</v>
      </c>
      <c r="Y595" s="118">
        <f t="shared" si="29"/>
        <v>7.5347139</v>
      </c>
      <c r="Z595" s="125"/>
      <c r="AA595" s="122" t="s">
        <v>94</v>
      </c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 t="str">
        <f t="shared" si="30"/>
        <v>NA</v>
      </c>
      <c r="AU595" s="125" t="str">
        <f t="shared" si="31"/>
        <v>NA</v>
      </c>
      <c r="AV595" s="125"/>
      <c r="AW595" s="131"/>
      <c r="AX595" s="136"/>
      <c r="AY595" s="137"/>
      <c r="AZ595" s="137"/>
      <c r="BA595" s="151"/>
      <c r="BB595" s="125"/>
      <c r="BC595" s="125"/>
      <c r="BD595" s="125"/>
      <c r="BE595" s="125"/>
      <c r="BF595" s="122" t="s">
        <v>118</v>
      </c>
      <c r="BG595" s="125"/>
      <c r="BH595" s="125"/>
      <c r="BI595" s="125"/>
      <c r="BJ595" s="125"/>
      <c r="BK595" s="125"/>
      <c r="BL595" s="131"/>
      <c r="BM595" s="136"/>
      <c r="BN595" s="137"/>
      <c r="BO595" s="137"/>
      <c r="BP595" s="169"/>
      <c r="BQ595" s="138"/>
      <c r="BR595" s="138"/>
      <c r="BS595" s="138"/>
      <c r="BT595" s="138"/>
      <c r="BU595" s="138"/>
      <c r="BV595" s="138"/>
      <c r="BW595" s="138"/>
      <c r="BX595" s="138"/>
      <c r="BY595" s="138"/>
      <c r="BZ595" s="138"/>
      <c r="CA595" s="138"/>
      <c r="CB595" s="138"/>
      <c r="CC595" s="135"/>
      <c r="CD595" s="136"/>
      <c r="CE595" s="137"/>
      <c r="CF595" s="137"/>
      <c r="CG595" s="138" t="s">
        <v>84</v>
      </c>
      <c r="CH595" s="138"/>
      <c r="CI595" s="138"/>
      <c r="CJ595" s="138"/>
      <c r="CK595" s="138"/>
      <c r="CL595" s="138"/>
      <c r="CM595" s="138"/>
      <c r="CN595" s="138"/>
      <c r="CO595" s="140"/>
      <c r="CP595" s="90"/>
    </row>
    <row r="596" ht="15" hidden="1" spans="1:94">
      <c r="A596" s="93">
        <v>796</v>
      </c>
      <c r="B596" s="93" t="s">
        <v>6518</v>
      </c>
      <c r="C596" s="93" t="s">
        <v>6519</v>
      </c>
      <c r="D596" s="96" t="s">
        <v>206</v>
      </c>
      <c r="E596" s="137"/>
      <c r="F596" s="137"/>
      <c r="G596" s="137"/>
      <c r="H596" s="96"/>
      <c r="I596" s="96"/>
      <c r="J596" s="105"/>
      <c r="K596" s="106"/>
      <c r="L596" s="107" t="str">
        <f>_xlfn.IFNA(VLOOKUP(B596,'[1]CDM Patients Data'!$B$389:$O$5000,7,FALSE),"")</f>
        <v>Pancreas</v>
      </c>
      <c r="M596" s="114">
        <f>_xlfn.IFNA(VLOOKUP(B596,'[1]CDM Patients Data'!$B$389:$O$5000,8,FALSE),"")</f>
        <v>0</v>
      </c>
      <c r="N596" s="114">
        <f>_xlfn.IFNA(VLOOKUP(B596,'[1]CDM Patients Data'!$B$389:$O$5000,9,FALSE),"")</f>
        <v>0</v>
      </c>
      <c r="O596" s="114">
        <f>_xlfn.IFNA(VLOOKUP(B596,'[1]CDM Patients Data'!$B$389:$O$5000,10,FALSE),"")</f>
        <v>0</v>
      </c>
      <c r="P596" s="106"/>
      <c r="Q596" s="136"/>
      <c r="R596" s="96" t="s">
        <v>79</v>
      </c>
      <c r="S596" s="137"/>
      <c r="T596" s="137"/>
      <c r="U596" s="137"/>
      <c r="V596" s="149"/>
      <c r="W596" s="118" t="s">
        <v>80</v>
      </c>
      <c r="X596" s="119">
        <v>29249967</v>
      </c>
      <c r="Y596" s="118">
        <f t="shared" si="29"/>
        <v>8.7749901</v>
      </c>
      <c r="Z596" s="125"/>
      <c r="AA596" s="122" t="s">
        <v>81</v>
      </c>
      <c r="AB596" s="122" t="s">
        <v>279</v>
      </c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 t="str">
        <f t="shared" si="30"/>
        <v>NA</v>
      </c>
      <c r="AU596" s="125" t="str">
        <f t="shared" si="31"/>
        <v>NA</v>
      </c>
      <c r="AV596" s="125"/>
      <c r="AW596" s="131"/>
      <c r="AX596" s="136"/>
      <c r="AY596" s="137"/>
      <c r="AZ596" s="137"/>
      <c r="BA596" s="151"/>
      <c r="BB596" s="125"/>
      <c r="BC596" s="125"/>
      <c r="BD596" s="125"/>
      <c r="BE596" s="125"/>
      <c r="BF596" s="125"/>
      <c r="BG596" s="125"/>
      <c r="BH596" s="125"/>
      <c r="BI596" s="125"/>
      <c r="BJ596" s="125"/>
      <c r="BK596" s="125"/>
      <c r="BL596" s="131"/>
      <c r="BM596" s="136"/>
      <c r="BN596" s="137"/>
      <c r="BO596" s="137"/>
      <c r="BP596" s="169"/>
      <c r="BQ596" s="138"/>
      <c r="BR596" s="138"/>
      <c r="BS596" s="138"/>
      <c r="BT596" s="138"/>
      <c r="BU596" s="138"/>
      <c r="BV596" s="138"/>
      <c r="BW596" s="138"/>
      <c r="BX596" s="138"/>
      <c r="BY596" s="138"/>
      <c r="BZ596" s="138"/>
      <c r="CA596" s="138"/>
      <c r="CB596" s="138"/>
      <c r="CC596" s="135"/>
      <c r="CD596" s="136"/>
      <c r="CE596" s="137"/>
      <c r="CF596" s="137"/>
      <c r="CG596" s="138" t="s">
        <v>80</v>
      </c>
      <c r="CH596" s="138"/>
      <c r="CI596" s="138"/>
      <c r="CJ596" s="138"/>
      <c r="CK596" s="138"/>
      <c r="CL596" s="138"/>
      <c r="CM596" s="138"/>
      <c r="CN596" s="138"/>
      <c r="CO596" s="140"/>
      <c r="CP596" s="90"/>
    </row>
    <row r="597" ht="15" hidden="1" spans="1:94">
      <c r="A597" s="93">
        <v>797</v>
      </c>
      <c r="B597" s="93" t="s">
        <v>6520</v>
      </c>
      <c r="C597" s="93" t="s">
        <v>6521</v>
      </c>
      <c r="D597" s="96" t="s">
        <v>206</v>
      </c>
      <c r="E597" s="137"/>
      <c r="F597" s="137"/>
      <c r="G597" s="137"/>
      <c r="H597" s="96"/>
      <c r="I597" s="96"/>
      <c r="J597" s="105"/>
      <c r="K597" s="106"/>
      <c r="L597" s="107" t="str">
        <f>_xlfn.IFNA(VLOOKUP(B597,'[1]CDM Patients Data'!$B$389:$O$5000,7,FALSE),"")</f>
        <v>Ovary</v>
      </c>
      <c r="M597" s="114">
        <f>_xlfn.IFNA(VLOOKUP(B597,'[1]CDM Patients Data'!$B$389:$O$5000,8,FALSE),"")</f>
        <v>0</v>
      </c>
      <c r="N597" s="114">
        <f>_xlfn.IFNA(VLOOKUP(B597,'[1]CDM Patients Data'!$B$389:$O$5000,9,FALSE),"")</f>
        <v>0</v>
      </c>
      <c r="O597" s="114">
        <f>_xlfn.IFNA(VLOOKUP(B597,'[1]CDM Patients Data'!$B$389:$O$5000,10,FALSE),"")</f>
        <v>0</v>
      </c>
      <c r="P597" s="106"/>
      <c r="Q597" s="136"/>
      <c r="R597" s="96" t="s">
        <v>79</v>
      </c>
      <c r="S597" s="137"/>
      <c r="T597" s="137"/>
      <c r="U597" s="137"/>
      <c r="V597" s="149"/>
      <c r="W597" s="118" t="s">
        <v>80</v>
      </c>
      <c r="X597" s="119">
        <v>27129171</v>
      </c>
      <c r="Y597" s="118">
        <f t="shared" si="29"/>
        <v>8.1387513</v>
      </c>
      <c r="Z597" s="125"/>
      <c r="AA597" s="122" t="s">
        <v>81</v>
      </c>
      <c r="AB597" s="122" t="s">
        <v>118</v>
      </c>
      <c r="AC597" s="122" t="s">
        <v>198</v>
      </c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>
        <v>4.5</v>
      </c>
      <c r="AS597" s="125">
        <v>8.69</v>
      </c>
      <c r="AT597" s="125" t="str">
        <f t="shared" si="30"/>
        <v>LOW</v>
      </c>
      <c r="AU597" s="125" t="str">
        <f t="shared" si="31"/>
        <v>MSS</v>
      </c>
      <c r="AV597" s="125"/>
      <c r="AW597" s="131"/>
      <c r="AX597" s="136"/>
      <c r="AY597" s="137"/>
      <c r="AZ597" s="137"/>
      <c r="BA597" s="151"/>
      <c r="BB597" s="125"/>
      <c r="BC597" s="125"/>
      <c r="BD597" s="125"/>
      <c r="BE597" s="125"/>
      <c r="BF597" s="125"/>
      <c r="BG597" s="125"/>
      <c r="BH597" s="125"/>
      <c r="BI597" s="125"/>
      <c r="BJ597" s="125"/>
      <c r="BK597" s="125"/>
      <c r="BL597" s="131"/>
      <c r="BM597" s="136"/>
      <c r="BN597" s="137"/>
      <c r="BO597" s="137"/>
      <c r="BP597" s="169"/>
      <c r="BQ597" s="138"/>
      <c r="BR597" s="138"/>
      <c r="BS597" s="138"/>
      <c r="BT597" s="138"/>
      <c r="BU597" s="138"/>
      <c r="BV597" s="138"/>
      <c r="BW597" s="138"/>
      <c r="BX597" s="138"/>
      <c r="BY597" s="138"/>
      <c r="BZ597" s="138"/>
      <c r="CA597" s="138"/>
      <c r="CB597" s="138"/>
      <c r="CC597" s="135"/>
      <c r="CD597" s="136"/>
      <c r="CE597" s="137"/>
      <c r="CF597" s="137"/>
      <c r="CG597" s="138" t="s">
        <v>84</v>
      </c>
      <c r="CH597" s="138"/>
      <c r="CI597" s="138"/>
      <c r="CJ597" s="138"/>
      <c r="CK597" s="138"/>
      <c r="CL597" s="138"/>
      <c r="CM597" s="138"/>
      <c r="CN597" s="138"/>
      <c r="CO597" s="140"/>
      <c r="CP597" s="90"/>
    </row>
    <row r="598" ht="15" hidden="1" spans="1:94">
      <c r="A598" s="93">
        <v>798</v>
      </c>
      <c r="B598" s="93" t="s">
        <v>6522</v>
      </c>
      <c r="C598" s="93" t="s">
        <v>6523</v>
      </c>
      <c r="D598" s="96" t="s">
        <v>111</v>
      </c>
      <c r="E598" s="137"/>
      <c r="F598" s="137"/>
      <c r="G598" s="137"/>
      <c r="H598" s="96"/>
      <c r="I598" s="96"/>
      <c r="J598" s="105"/>
      <c r="K598" s="106"/>
      <c r="L598" s="107" t="str">
        <f>_xlfn.IFNA(VLOOKUP(B598,'[1]CDM Patients Data'!$B$389:$O$5000,7,FALSE),"")</f>
        <v>Ovary</v>
      </c>
      <c r="M598" s="114">
        <f>_xlfn.IFNA(VLOOKUP(B598,'[1]CDM Patients Data'!$B$389:$O$5000,8,FALSE),"")</f>
        <v>0</v>
      </c>
      <c r="N598" s="114">
        <f>_xlfn.IFNA(VLOOKUP(B598,'[1]CDM Patients Data'!$B$389:$O$5000,9,FALSE),"")</f>
        <v>0</v>
      </c>
      <c r="O598" s="114">
        <f>_xlfn.IFNA(VLOOKUP(B598,'[1]CDM Patients Data'!$B$389:$O$5000,10,FALSE),"")</f>
        <v>0</v>
      </c>
      <c r="P598" s="106"/>
      <c r="Q598" s="136"/>
      <c r="R598" s="96" t="s">
        <v>79</v>
      </c>
      <c r="S598" s="137"/>
      <c r="T598" s="137"/>
      <c r="U598" s="137"/>
      <c r="V598" s="149"/>
      <c r="W598" s="118" t="s">
        <v>80</v>
      </c>
      <c r="X598" s="119">
        <v>52036344</v>
      </c>
      <c r="Y598" s="118">
        <f t="shared" si="29"/>
        <v>15.6109032</v>
      </c>
      <c r="Z598" s="125"/>
      <c r="AA598" s="122" t="s">
        <v>81</v>
      </c>
      <c r="AB598" s="122" t="s">
        <v>118</v>
      </c>
      <c r="AC598" s="125"/>
      <c r="AD598" s="125"/>
      <c r="AE598" s="125"/>
      <c r="AF598" s="125"/>
      <c r="AG598" s="125"/>
      <c r="AH598" s="125"/>
      <c r="AI598" s="125"/>
      <c r="AJ598" s="125"/>
      <c r="AK598" s="125"/>
      <c r="AL598" s="125"/>
      <c r="AM598" s="125"/>
      <c r="AN598" s="125"/>
      <c r="AO598" s="125"/>
      <c r="AP598" s="125"/>
      <c r="AQ598" s="125"/>
      <c r="AR598" s="125">
        <v>3.37</v>
      </c>
      <c r="AS598" s="125">
        <v>9.21</v>
      </c>
      <c r="AT598" s="125" t="str">
        <f t="shared" si="30"/>
        <v>LOW</v>
      </c>
      <c r="AU598" s="125" t="str">
        <f t="shared" si="31"/>
        <v>MSS</v>
      </c>
      <c r="AV598" s="125"/>
      <c r="AW598" s="131"/>
      <c r="AX598" s="136"/>
      <c r="AY598" s="137"/>
      <c r="AZ598" s="137"/>
      <c r="BA598" s="151"/>
      <c r="BB598" s="125"/>
      <c r="BC598" s="125"/>
      <c r="BD598" s="125"/>
      <c r="BE598" s="125"/>
      <c r="BF598" s="125"/>
      <c r="BG598" s="125"/>
      <c r="BH598" s="125"/>
      <c r="BI598" s="125"/>
      <c r="BJ598" s="125"/>
      <c r="BK598" s="125"/>
      <c r="BL598" s="131"/>
      <c r="BM598" s="136"/>
      <c r="BN598" s="137"/>
      <c r="BO598" s="137"/>
      <c r="BP598" s="169"/>
      <c r="BQ598" s="138"/>
      <c r="BR598" s="138"/>
      <c r="BS598" s="138"/>
      <c r="BT598" s="138"/>
      <c r="BU598" s="138"/>
      <c r="BV598" s="138"/>
      <c r="BW598" s="138"/>
      <c r="BX598" s="138"/>
      <c r="BY598" s="138"/>
      <c r="BZ598" s="138"/>
      <c r="CA598" s="138"/>
      <c r="CB598" s="138"/>
      <c r="CC598" s="135"/>
      <c r="CD598" s="136"/>
      <c r="CE598" s="137"/>
      <c r="CF598" s="137"/>
      <c r="CG598" s="138" t="s">
        <v>84</v>
      </c>
      <c r="CH598" s="138"/>
      <c r="CI598" s="138"/>
      <c r="CJ598" s="138"/>
      <c r="CK598" s="138"/>
      <c r="CL598" s="138"/>
      <c r="CM598" s="138"/>
      <c r="CN598" s="138"/>
      <c r="CO598" s="140"/>
      <c r="CP598" s="90"/>
    </row>
    <row r="599" ht="15" hidden="1" spans="1:94">
      <c r="A599" s="93">
        <v>799</v>
      </c>
      <c r="B599" s="93" t="s">
        <v>6524</v>
      </c>
      <c r="C599" s="93" t="s">
        <v>6525</v>
      </c>
      <c r="D599" s="96" t="s">
        <v>88</v>
      </c>
      <c r="E599" s="137"/>
      <c r="F599" s="137"/>
      <c r="G599" s="137"/>
      <c r="H599" s="96"/>
      <c r="I599" s="96" t="s">
        <v>6526</v>
      </c>
      <c r="J599" s="105"/>
      <c r="K599" s="106"/>
      <c r="L599" s="107" t="str">
        <f>_xlfn.IFNA(VLOOKUP(B599,'[1]CDM Patients Data'!$B$389:$O$5000,7,FALSE),"")</f>
        <v>Ovary</v>
      </c>
      <c r="M599" s="114">
        <f>_xlfn.IFNA(VLOOKUP(B599,'[1]CDM Patients Data'!$B$389:$O$5000,8,FALSE),"")</f>
        <v>0</v>
      </c>
      <c r="N599" s="114">
        <f>_xlfn.IFNA(VLOOKUP(B599,'[1]CDM Patients Data'!$B$389:$O$5000,9,FALSE),"")</f>
        <v>0</v>
      </c>
      <c r="O599" s="114">
        <f>_xlfn.IFNA(VLOOKUP(B599,'[1]CDM Patients Data'!$B$389:$O$5000,10,FALSE),"")</f>
        <v>0</v>
      </c>
      <c r="P599" s="106"/>
      <c r="Q599" s="136"/>
      <c r="R599" s="96" t="s">
        <v>79</v>
      </c>
      <c r="S599" s="137"/>
      <c r="T599" s="137"/>
      <c r="U599" s="137"/>
      <c r="V599" s="149"/>
      <c r="W599" s="118" t="s">
        <v>80</v>
      </c>
      <c r="X599" s="119">
        <v>40121462</v>
      </c>
      <c r="Y599" s="118">
        <f t="shared" si="29"/>
        <v>12.0364386</v>
      </c>
      <c r="Z599" s="125"/>
      <c r="AA599" s="122" t="s">
        <v>81</v>
      </c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>
        <v>0.12</v>
      </c>
      <c r="AS599" s="125">
        <v>10.12</v>
      </c>
      <c r="AT599" s="125" t="str">
        <f t="shared" si="30"/>
        <v>LOW</v>
      </c>
      <c r="AU599" s="125" t="str">
        <f t="shared" si="31"/>
        <v>MSS</v>
      </c>
      <c r="AV599" s="125"/>
      <c r="AW599" s="131"/>
      <c r="AX599" s="136"/>
      <c r="AY599" s="137"/>
      <c r="AZ599" s="137"/>
      <c r="BA599" s="151"/>
      <c r="BB599" s="125"/>
      <c r="BC599" s="125"/>
      <c r="BD599" s="125"/>
      <c r="BE599" s="125"/>
      <c r="BF599" s="125"/>
      <c r="BG599" s="125"/>
      <c r="BH599" s="125"/>
      <c r="BI599" s="125"/>
      <c r="BJ599" s="125"/>
      <c r="BK599" s="125"/>
      <c r="BL599" s="131"/>
      <c r="BM599" s="136"/>
      <c r="BN599" s="137"/>
      <c r="BO599" s="137"/>
      <c r="BP599" s="169"/>
      <c r="BQ599" s="138"/>
      <c r="BR599" s="138"/>
      <c r="BS599" s="138"/>
      <c r="BT599" s="138"/>
      <c r="BU599" s="138"/>
      <c r="BV599" s="138"/>
      <c r="BW599" s="138"/>
      <c r="BX599" s="138"/>
      <c r="BY599" s="138"/>
      <c r="BZ599" s="138"/>
      <c r="CA599" s="138"/>
      <c r="CB599" s="138"/>
      <c r="CC599" s="135"/>
      <c r="CD599" s="136"/>
      <c r="CE599" s="137"/>
      <c r="CF599" s="137"/>
      <c r="CG599" s="138" t="s">
        <v>84</v>
      </c>
      <c r="CH599" s="138"/>
      <c r="CI599" s="138"/>
      <c r="CJ599" s="138"/>
      <c r="CK599" s="138"/>
      <c r="CL599" s="138"/>
      <c r="CM599" s="138"/>
      <c r="CN599" s="138"/>
      <c r="CO599" s="140"/>
      <c r="CP599" s="90"/>
    </row>
    <row r="600" ht="15" hidden="1" spans="1:94">
      <c r="A600" s="93">
        <v>801</v>
      </c>
      <c r="B600" s="93" t="s">
        <v>6527</v>
      </c>
      <c r="C600" s="93" t="s">
        <v>6528</v>
      </c>
      <c r="D600" s="96" t="s">
        <v>99</v>
      </c>
      <c r="E600" s="137"/>
      <c r="F600" s="137"/>
      <c r="G600" s="137"/>
      <c r="H600" s="96"/>
      <c r="I600" s="96"/>
      <c r="J600" s="105"/>
      <c r="K600" s="106"/>
      <c r="L600" s="107" t="str">
        <f>_xlfn.IFNA(VLOOKUP(B600,'[1]CDM Patients Data'!$B$389:$O$5000,7,FALSE),"")</f>
        <v>Breast</v>
      </c>
      <c r="M600" s="114" t="str">
        <f>_xlfn.IFNA(VLOOKUP(B600,'[1]CDM Patients Data'!$B$389:$O$5000,8,FALSE),"")</f>
        <v>Upper outer quadrant of breast</v>
      </c>
      <c r="N600" s="114" t="str">
        <f>_xlfn.IFNA(VLOOKUP(B600,'[1]CDM Patients Data'!$B$389:$O$5000,9,FALSE),"")</f>
        <v>Invasive carcinoma of no special type</v>
      </c>
      <c r="O600" s="114" t="str">
        <f>_xlfn.IFNA(VLOOKUP(B600,'[1]CDM Patients Data'!$B$389:$O$5000,10,FALSE),"")</f>
        <v>Right</v>
      </c>
      <c r="P600" s="106"/>
      <c r="Q600" s="136"/>
      <c r="R600" s="96" t="s">
        <v>79</v>
      </c>
      <c r="S600" s="137"/>
      <c r="T600" s="137"/>
      <c r="U600" s="137"/>
      <c r="V600" s="149"/>
      <c r="W600" s="118" t="s">
        <v>80</v>
      </c>
      <c r="X600" s="119">
        <v>21703963</v>
      </c>
      <c r="Y600" s="118">
        <f t="shared" si="29"/>
        <v>6.5111889</v>
      </c>
      <c r="Z600" s="125"/>
      <c r="AA600" s="122" t="s">
        <v>94</v>
      </c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 t="str">
        <f t="shared" si="30"/>
        <v>NA</v>
      </c>
      <c r="AU600" s="125" t="str">
        <f t="shared" si="31"/>
        <v>NA</v>
      </c>
      <c r="AV600" s="125"/>
      <c r="AW600" s="131"/>
      <c r="AX600" s="136"/>
      <c r="AY600" s="137"/>
      <c r="AZ600" s="137"/>
      <c r="BA600" s="151"/>
      <c r="BB600" s="125"/>
      <c r="BC600" s="125"/>
      <c r="BD600" s="125"/>
      <c r="BE600" s="125"/>
      <c r="BF600" s="125"/>
      <c r="BG600" s="125"/>
      <c r="BH600" s="125"/>
      <c r="BI600" s="125"/>
      <c r="BJ600" s="125"/>
      <c r="BK600" s="125"/>
      <c r="BL600" s="131"/>
      <c r="BM600" s="136"/>
      <c r="BN600" s="137"/>
      <c r="BO600" s="137"/>
      <c r="BP600" s="169"/>
      <c r="BQ600" s="138"/>
      <c r="BR600" s="138"/>
      <c r="BS600" s="138"/>
      <c r="BT600" s="138"/>
      <c r="BU600" s="138"/>
      <c r="BV600" s="138"/>
      <c r="BW600" s="138"/>
      <c r="BX600" s="138"/>
      <c r="BY600" s="138"/>
      <c r="BZ600" s="138"/>
      <c r="CA600" s="138"/>
      <c r="CB600" s="138"/>
      <c r="CC600" s="135"/>
      <c r="CD600" s="136"/>
      <c r="CE600" s="137"/>
      <c r="CF600" s="137"/>
      <c r="CG600" s="138" t="s">
        <v>80</v>
      </c>
      <c r="CH600" s="138"/>
      <c r="CI600" s="138"/>
      <c r="CJ600" s="138"/>
      <c r="CK600" s="138"/>
      <c r="CL600" s="138"/>
      <c r="CM600" s="138"/>
      <c r="CN600" s="138"/>
      <c r="CO600" s="140"/>
      <c r="CP600" s="90"/>
    </row>
    <row r="601" ht="15" hidden="1" spans="1:94">
      <c r="A601" s="93">
        <v>802</v>
      </c>
      <c r="B601" s="93" t="s">
        <v>6529</v>
      </c>
      <c r="C601" s="93" t="s">
        <v>6530</v>
      </c>
      <c r="D601" s="96" t="s">
        <v>206</v>
      </c>
      <c r="E601" s="137"/>
      <c r="F601" s="137"/>
      <c r="G601" s="137"/>
      <c r="H601" s="96"/>
      <c r="I601" s="96"/>
      <c r="J601" s="105"/>
      <c r="K601" s="106"/>
      <c r="L601" s="107" t="str">
        <f>_xlfn.IFNA(VLOOKUP(B601,'[1]CDM Patients Data'!$B$389:$O$5000,7,FALSE),"")</f>
        <v>Breast</v>
      </c>
      <c r="M601" s="114">
        <f>_xlfn.IFNA(VLOOKUP(B601,'[1]CDM Patients Data'!$B$389:$O$5000,8,FALSE),"")</f>
        <v>0</v>
      </c>
      <c r="N601" s="114">
        <f>_xlfn.IFNA(VLOOKUP(B601,'[1]CDM Patients Data'!$B$389:$O$5000,9,FALSE),"")</f>
        <v>0</v>
      </c>
      <c r="O601" s="114">
        <f>_xlfn.IFNA(VLOOKUP(B601,'[1]CDM Patients Data'!$B$389:$O$5000,10,FALSE),"")</f>
        <v>0</v>
      </c>
      <c r="P601" s="106"/>
      <c r="Q601" s="136"/>
      <c r="R601" s="96" t="s">
        <v>79</v>
      </c>
      <c r="S601" s="137"/>
      <c r="T601" s="137"/>
      <c r="U601" s="137"/>
      <c r="V601" s="149"/>
      <c r="W601" s="118" t="s">
        <v>80</v>
      </c>
      <c r="X601" s="119">
        <v>49289493</v>
      </c>
      <c r="Y601" s="118">
        <f t="shared" si="29"/>
        <v>14.7868479</v>
      </c>
      <c r="Z601" s="125"/>
      <c r="AA601" s="122" t="s">
        <v>81</v>
      </c>
      <c r="AB601" s="122" t="s">
        <v>158</v>
      </c>
      <c r="AC601" s="122" t="s">
        <v>118</v>
      </c>
      <c r="AD601" s="125"/>
      <c r="AE601" s="125"/>
      <c r="AF601" s="125"/>
      <c r="AG601" s="125"/>
      <c r="AH601" s="125"/>
      <c r="AI601" s="125"/>
      <c r="AJ601" s="125"/>
      <c r="AK601" s="125"/>
      <c r="AL601" s="125"/>
      <c r="AM601" s="125"/>
      <c r="AN601" s="125"/>
      <c r="AO601" s="125"/>
      <c r="AP601" s="125"/>
      <c r="AQ601" s="125"/>
      <c r="AR601" s="125"/>
      <c r="AS601" s="125"/>
      <c r="AT601" s="125" t="str">
        <f t="shared" si="30"/>
        <v>NA</v>
      </c>
      <c r="AU601" s="125" t="str">
        <f t="shared" si="31"/>
        <v>NA</v>
      </c>
      <c r="AV601" s="125"/>
      <c r="AW601" s="131"/>
      <c r="AX601" s="136"/>
      <c r="AY601" s="137"/>
      <c r="AZ601" s="137"/>
      <c r="BA601" s="151"/>
      <c r="BB601" s="125"/>
      <c r="BC601" s="125"/>
      <c r="BD601" s="125"/>
      <c r="BE601" s="125"/>
      <c r="BF601" s="125"/>
      <c r="BG601" s="125"/>
      <c r="BH601" s="125"/>
      <c r="BI601" s="125"/>
      <c r="BJ601" s="125"/>
      <c r="BK601" s="125"/>
      <c r="BL601" s="131"/>
      <c r="BM601" s="136"/>
      <c r="BN601" s="137"/>
      <c r="BO601" s="137"/>
      <c r="BP601" s="169"/>
      <c r="BQ601" s="138"/>
      <c r="BR601" s="138"/>
      <c r="BS601" s="138"/>
      <c r="BT601" s="138"/>
      <c r="BU601" s="138"/>
      <c r="BV601" s="138"/>
      <c r="BW601" s="138"/>
      <c r="BX601" s="138"/>
      <c r="BY601" s="138"/>
      <c r="BZ601" s="138"/>
      <c r="CA601" s="138"/>
      <c r="CB601" s="138"/>
      <c r="CC601" s="135"/>
      <c r="CD601" s="136"/>
      <c r="CE601" s="137"/>
      <c r="CF601" s="137"/>
      <c r="CG601" s="138" t="s">
        <v>80</v>
      </c>
      <c r="CH601" s="138"/>
      <c r="CI601" s="138"/>
      <c r="CJ601" s="138"/>
      <c r="CK601" s="138"/>
      <c r="CL601" s="138"/>
      <c r="CM601" s="138"/>
      <c r="CN601" s="138"/>
      <c r="CO601" s="140"/>
      <c r="CP601" s="90"/>
    </row>
    <row r="602" ht="15" hidden="1" spans="1:94">
      <c r="A602" s="93">
        <v>803</v>
      </c>
      <c r="B602" s="93" t="s">
        <v>6531</v>
      </c>
      <c r="C602" s="93" t="s">
        <v>6532</v>
      </c>
      <c r="D602" s="96" t="s">
        <v>206</v>
      </c>
      <c r="E602" s="137"/>
      <c r="F602" s="137"/>
      <c r="G602" s="137"/>
      <c r="H602" s="96"/>
      <c r="I602" s="96"/>
      <c r="J602" s="105"/>
      <c r="K602" s="106"/>
      <c r="L602" s="107" t="str">
        <f>_xlfn.IFNA(VLOOKUP(B602,'[1]CDM Patients Data'!$B$389:$O$5000,7,FALSE),"")</f>
        <v>Lung</v>
      </c>
      <c r="M602" s="114" t="str">
        <f>_xlfn.IFNA(VLOOKUP(B602,'[1]CDM Patients Data'!$B$389:$O$5000,8,FALSE),"")</f>
        <v>Lung NOS</v>
      </c>
      <c r="N602" s="114" t="str">
        <f>_xlfn.IFNA(VLOOKUP(B602,'[1]CDM Patients Data'!$B$389:$O$5000,9,FALSE),"")</f>
        <v>Adenocarcinoma, NOS</v>
      </c>
      <c r="O602" s="114" t="str">
        <f>_xlfn.IFNA(VLOOKUP(B602,'[1]CDM Patients Data'!$B$389:$O$5000,10,FALSE),"")</f>
        <v>Unknown</v>
      </c>
      <c r="P602" s="106"/>
      <c r="Q602" s="136"/>
      <c r="R602" s="96"/>
      <c r="S602" s="137"/>
      <c r="T602" s="137"/>
      <c r="U602" s="137"/>
      <c r="V602" s="149"/>
      <c r="W602" s="118" t="s">
        <v>84</v>
      </c>
      <c r="X602" s="119"/>
      <c r="Y602" s="118">
        <f t="shared" ref="Y602:Y662" si="32">X602*2*150/10^9</f>
        <v>0</v>
      </c>
      <c r="Z602" s="125"/>
      <c r="AA602" s="123" t="s">
        <v>4941</v>
      </c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>
        <v>9.85</v>
      </c>
      <c r="AS602" s="125">
        <v>9.63</v>
      </c>
      <c r="AT602" s="125" t="str">
        <f t="shared" si="30"/>
        <v>LOW</v>
      </c>
      <c r="AU602" s="125" t="str">
        <f t="shared" si="31"/>
        <v>MSS</v>
      </c>
      <c r="AV602" s="125"/>
      <c r="AW602" s="131"/>
      <c r="AX602" s="136"/>
      <c r="AY602" s="137"/>
      <c r="AZ602" s="137"/>
      <c r="BA602" s="151"/>
      <c r="BB602" s="125"/>
      <c r="BC602" s="125"/>
      <c r="BD602" s="125"/>
      <c r="BE602" s="125"/>
      <c r="BF602" s="125"/>
      <c r="BG602" s="125"/>
      <c r="BH602" s="125"/>
      <c r="BI602" s="125"/>
      <c r="BJ602" s="125"/>
      <c r="BK602" s="125"/>
      <c r="BL602" s="131"/>
      <c r="BM602" s="136"/>
      <c r="BN602" s="137"/>
      <c r="BO602" s="137"/>
      <c r="BP602" s="169"/>
      <c r="BQ602" s="138"/>
      <c r="BR602" s="138"/>
      <c r="BS602" s="138"/>
      <c r="BT602" s="138"/>
      <c r="BU602" s="138"/>
      <c r="BV602" s="138"/>
      <c r="BW602" s="138"/>
      <c r="BX602" s="138"/>
      <c r="BY602" s="138"/>
      <c r="BZ602" s="138"/>
      <c r="CA602" s="138"/>
      <c r="CB602" s="138"/>
      <c r="CC602" s="135"/>
      <c r="CD602" s="136"/>
      <c r="CE602" s="137"/>
      <c r="CF602" s="137"/>
      <c r="CG602" s="138" t="s">
        <v>84</v>
      </c>
      <c r="CH602" s="138"/>
      <c r="CI602" s="138"/>
      <c r="CJ602" s="138"/>
      <c r="CK602" s="138"/>
      <c r="CL602" s="138"/>
      <c r="CM602" s="138"/>
      <c r="CN602" s="138"/>
      <c r="CO602" s="140"/>
      <c r="CP602" s="90"/>
    </row>
    <row r="603" ht="15" hidden="1" spans="1:94">
      <c r="A603" s="93">
        <v>805</v>
      </c>
      <c r="B603" s="93" t="s">
        <v>6533</v>
      </c>
      <c r="C603" s="93" t="s">
        <v>6534</v>
      </c>
      <c r="D603" s="96" t="s">
        <v>71</v>
      </c>
      <c r="E603" s="137"/>
      <c r="F603" s="137"/>
      <c r="G603" s="137"/>
      <c r="H603" s="96"/>
      <c r="I603" s="96"/>
      <c r="J603" s="105"/>
      <c r="K603" s="106"/>
      <c r="L603" s="107" t="str">
        <f>_xlfn.IFNA(VLOOKUP(B603,'[1]CDM Patients Data'!$B$389:$O$5000,7,FALSE),"")</f>
        <v>Lower Limb</v>
      </c>
      <c r="M603" s="114">
        <f>_xlfn.IFNA(VLOOKUP(B603,'[1]CDM Patients Data'!$B$389:$O$5000,8,FALSE),"")</f>
        <v>0</v>
      </c>
      <c r="N603" s="114">
        <f>_xlfn.IFNA(VLOOKUP(B603,'[1]CDM Patients Data'!$B$389:$O$5000,9,FALSE),"")</f>
        <v>0</v>
      </c>
      <c r="O603" s="114">
        <f>_xlfn.IFNA(VLOOKUP(B603,'[1]CDM Patients Data'!$B$389:$O$5000,10,FALSE),"")</f>
        <v>0</v>
      </c>
      <c r="P603" s="106"/>
      <c r="Q603" s="136"/>
      <c r="R603" s="96"/>
      <c r="S603" s="137"/>
      <c r="T603" s="137"/>
      <c r="U603" s="137"/>
      <c r="V603" s="149"/>
      <c r="W603" s="118" t="s">
        <v>84</v>
      </c>
      <c r="X603" s="119"/>
      <c r="Y603" s="118">
        <f t="shared" si="32"/>
        <v>0</v>
      </c>
      <c r="Z603" s="125"/>
      <c r="AA603" s="123" t="s">
        <v>4941</v>
      </c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25"/>
      <c r="AL603" s="125"/>
      <c r="AM603" s="125"/>
      <c r="AN603" s="125"/>
      <c r="AO603" s="125"/>
      <c r="AP603" s="125"/>
      <c r="AQ603" s="125"/>
      <c r="AR603" s="125"/>
      <c r="AS603" s="125"/>
      <c r="AT603" s="125" t="str">
        <f t="shared" si="30"/>
        <v>NA</v>
      </c>
      <c r="AU603" s="125" t="str">
        <f t="shared" si="31"/>
        <v>NA</v>
      </c>
      <c r="AV603" s="125"/>
      <c r="AW603" s="131"/>
      <c r="AX603" s="136"/>
      <c r="AY603" s="137"/>
      <c r="AZ603" s="137"/>
      <c r="BA603" s="151"/>
      <c r="BB603" s="125"/>
      <c r="BC603" s="125"/>
      <c r="BD603" s="125"/>
      <c r="BE603" s="125"/>
      <c r="BF603" s="125"/>
      <c r="BG603" s="125"/>
      <c r="BH603" s="125"/>
      <c r="BI603" s="125"/>
      <c r="BJ603" s="125"/>
      <c r="BK603" s="125"/>
      <c r="BL603" s="131"/>
      <c r="BM603" s="136"/>
      <c r="BN603" s="137"/>
      <c r="BO603" s="137"/>
      <c r="BP603" s="169"/>
      <c r="BQ603" s="138"/>
      <c r="BR603" s="138"/>
      <c r="BS603" s="138"/>
      <c r="BT603" s="138"/>
      <c r="BU603" s="138"/>
      <c r="BV603" s="138"/>
      <c r="BW603" s="138"/>
      <c r="BX603" s="138"/>
      <c r="BY603" s="138"/>
      <c r="BZ603" s="138"/>
      <c r="CA603" s="138"/>
      <c r="CB603" s="138"/>
      <c r="CC603" s="135"/>
      <c r="CD603" s="136"/>
      <c r="CE603" s="137"/>
      <c r="CF603" s="137"/>
      <c r="CG603" s="138" t="s">
        <v>84</v>
      </c>
      <c r="CH603" s="138"/>
      <c r="CI603" s="138"/>
      <c r="CJ603" s="138"/>
      <c r="CK603" s="138"/>
      <c r="CL603" s="138"/>
      <c r="CM603" s="138"/>
      <c r="CN603" s="138"/>
      <c r="CO603" s="140"/>
      <c r="CP603" s="90"/>
    </row>
    <row r="604" ht="15" hidden="1" spans="1:94">
      <c r="A604" s="93">
        <v>806</v>
      </c>
      <c r="B604" s="93" t="s">
        <v>6535</v>
      </c>
      <c r="C604" s="93" t="s">
        <v>6536</v>
      </c>
      <c r="D604" s="96" t="s">
        <v>71</v>
      </c>
      <c r="E604" s="137"/>
      <c r="F604" s="137"/>
      <c r="G604" s="137"/>
      <c r="H604" s="96"/>
      <c r="I604" s="96"/>
      <c r="J604" s="105"/>
      <c r="K604" s="106"/>
      <c r="L604" s="107" t="str">
        <f>_xlfn.IFNA(VLOOKUP(B604,'[1]CDM Patients Data'!$B$389:$O$5000,7,FALSE),"")</f>
        <v>Buccal Mucosa</v>
      </c>
      <c r="M604" s="114">
        <f>_xlfn.IFNA(VLOOKUP(B604,'[1]CDM Patients Data'!$B$389:$O$5000,8,FALSE),"")</f>
        <v>0</v>
      </c>
      <c r="N604" s="114">
        <f>_xlfn.IFNA(VLOOKUP(B604,'[1]CDM Patients Data'!$B$389:$O$5000,9,FALSE),"")</f>
        <v>0</v>
      </c>
      <c r="O604" s="114">
        <f>_xlfn.IFNA(VLOOKUP(B604,'[1]CDM Patients Data'!$B$389:$O$5000,10,FALSE),"")</f>
        <v>0</v>
      </c>
      <c r="P604" s="106"/>
      <c r="Q604" s="136"/>
      <c r="R604" s="96" t="s">
        <v>79</v>
      </c>
      <c r="S604" s="137"/>
      <c r="T604" s="137"/>
      <c r="U604" s="137"/>
      <c r="V604" s="149"/>
      <c r="W604" s="118" t="s">
        <v>80</v>
      </c>
      <c r="X604" s="119">
        <v>81094246</v>
      </c>
      <c r="Y604" s="118">
        <f t="shared" si="32"/>
        <v>24.3282738</v>
      </c>
      <c r="Z604" s="125"/>
      <c r="AA604" s="122" t="s">
        <v>81</v>
      </c>
      <c r="AB604" s="122" t="s">
        <v>117</v>
      </c>
      <c r="AC604" s="122" t="s">
        <v>118</v>
      </c>
      <c r="AD604" s="125"/>
      <c r="AE604" s="125"/>
      <c r="AF604" s="125"/>
      <c r="AG604" s="125"/>
      <c r="AH604" s="125"/>
      <c r="AI604" s="125"/>
      <c r="AJ604" s="125"/>
      <c r="AK604" s="125"/>
      <c r="AL604" s="125"/>
      <c r="AM604" s="125"/>
      <c r="AN604" s="125"/>
      <c r="AO604" s="125"/>
      <c r="AP604" s="125"/>
      <c r="AQ604" s="125"/>
      <c r="AR604" s="125"/>
      <c r="AS604" s="125"/>
      <c r="AT604" s="125" t="str">
        <f t="shared" si="30"/>
        <v>NA</v>
      </c>
      <c r="AU604" s="125" t="str">
        <f t="shared" si="31"/>
        <v>NA</v>
      </c>
      <c r="AV604" s="125"/>
      <c r="AW604" s="131"/>
      <c r="AX604" s="136"/>
      <c r="AY604" s="137"/>
      <c r="AZ604" s="137"/>
      <c r="BA604" s="151"/>
      <c r="BB604" s="125"/>
      <c r="BC604" s="125"/>
      <c r="BD604" s="125"/>
      <c r="BE604" s="125"/>
      <c r="BF604" s="125"/>
      <c r="BG604" s="125"/>
      <c r="BH604" s="125"/>
      <c r="BI604" s="125"/>
      <c r="BJ604" s="125"/>
      <c r="BK604" s="125"/>
      <c r="BL604" s="131"/>
      <c r="BM604" s="136"/>
      <c r="BN604" s="137"/>
      <c r="BO604" s="137"/>
      <c r="BP604" s="169"/>
      <c r="BQ604" s="138"/>
      <c r="BR604" s="138"/>
      <c r="BS604" s="138"/>
      <c r="BT604" s="138"/>
      <c r="BU604" s="138"/>
      <c r="BV604" s="138"/>
      <c r="BW604" s="138"/>
      <c r="BX604" s="138"/>
      <c r="BY604" s="138"/>
      <c r="BZ604" s="138"/>
      <c r="CA604" s="138"/>
      <c r="CB604" s="138"/>
      <c r="CC604" s="135"/>
      <c r="CD604" s="136"/>
      <c r="CE604" s="137"/>
      <c r="CF604" s="137"/>
      <c r="CG604" s="138" t="s">
        <v>84</v>
      </c>
      <c r="CH604" s="138"/>
      <c r="CI604" s="138"/>
      <c r="CJ604" s="138"/>
      <c r="CK604" s="138"/>
      <c r="CL604" s="138"/>
      <c r="CM604" s="138"/>
      <c r="CN604" s="138"/>
      <c r="CO604" s="140"/>
      <c r="CP604" s="90"/>
    </row>
    <row r="605" ht="15" hidden="1" spans="1:94">
      <c r="A605" s="93">
        <v>807</v>
      </c>
      <c r="B605" s="93" t="s">
        <v>6537</v>
      </c>
      <c r="C605" s="93" t="s">
        <v>6538</v>
      </c>
      <c r="D605" s="96" t="s">
        <v>99</v>
      </c>
      <c r="E605" s="137"/>
      <c r="F605" s="137"/>
      <c r="G605" s="137"/>
      <c r="H605" s="96"/>
      <c r="I605" s="96"/>
      <c r="J605" s="105"/>
      <c r="K605" s="106"/>
      <c r="L605" s="107" t="str">
        <f>_xlfn.IFNA(VLOOKUP(B605,'[1]CDM Patients Data'!$B$389:$O$5000,7,FALSE),"")</f>
        <v>Ovary</v>
      </c>
      <c r="M605" s="114">
        <f>_xlfn.IFNA(VLOOKUP(B605,'[1]CDM Patients Data'!$B$389:$O$5000,8,FALSE),"")</f>
        <v>0</v>
      </c>
      <c r="N605" s="114">
        <f>_xlfn.IFNA(VLOOKUP(B605,'[1]CDM Patients Data'!$B$389:$O$5000,9,FALSE),"")</f>
        <v>0</v>
      </c>
      <c r="O605" s="114">
        <f>_xlfn.IFNA(VLOOKUP(B605,'[1]CDM Patients Data'!$B$389:$O$5000,10,FALSE),"")</f>
        <v>0</v>
      </c>
      <c r="P605" s="106"/>
      <c r="Q605" s="136"/>
      <c r="R605" s="96" t="s">
        <v>79</v>
      </c>
      <c r="S605" s="137"/>
      <c r="T605" s="137"/>
      <c r="U605" s="137"/>
      <c r="V605" s="149"/>
      <c r="W605" s="118" t="s">
        <v>80</v>
      </c>
      <c r="X605" s="119">
        <v>22487776</v>
      </c>
      <c r="Y605" s="118">
        <f t="shared" si="32"/>
        <v>6.7463328</v>
      </c>
      <c r="Z605" s="125"/>
      <c r="AA605" s="122" t="s">
        <v>718</v>
      </c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25"/>
      <c r="AL605" s="125"/>
      <c r="AM605" s="125"/>
      <c r="AN605" s="125"/>
      <c r="AO605" s="125"/>
      <c r="AP605" s="125"/>
      <c r="AQ605" s="125"/>
      <c r="AR605" s="125">
        <v>12.94</v>
      </c>
      <c r="AS605" s="125">
        <v>10.68</v>
      </c>
      <c r="AT605" s="125" t="str">
        <f t="shared" si="30"/>
        <v>LOW</v>
      </c>
      <c r="AU605" s="125" t="str">
        <f t="shared" si="31"/>
        <v>MSS</v>
      </c>
      <c r="AV605" s="125"/>
      <c r="AW605" s="131"/>
      <c r="AX605" s="136"/>
      <c r="AY605" s="137"/>
      <c r="AZ605" s="137"/>
      <c r="BA605" s="151"/>
      <c r="BB605" s="125"/>
      <c r="BC605" s="125"/>
      <c r="BD605" s="125"/>
      <c r="BE605" s="125"/>
      <c r="BF605" s="122" t="s">
        <v>82</v>
      </c>
      <c r="BG605" s="125"/>
      <c r="BH605" s="125"/>
      <c r="BI605" s="125"/>
      <c r="BJ605" s="125"/>
      <c r="BK605" s="125"/>
      <c r="BL605" s="131"/>
      <c r="BM605" s="136"/>
      <c r="BN605" s="137"/>
      <c r="BO605" s="137"/>
      <c r="BP605" s="169"/>
      <c r="BQ605" s="138"/>
      <c r="BR605" s="138"/>
      <c r="BS605" s="138"/>
      <c r="BT605" s="138"/>
      <c r="BU605" s="138"/>
      <c r="BV605" s="138"/>
      <c r="BW605" s="138"/>
      <c r="BX605" s="138"/>
      <c r="BY605" s="138"/>
      <c r="BZ605" s="138"/>
      <c r="CA605" s="138"/>
      <c r="CB605" s="138"/>
      <c r="CC605" s="135"/>
      <c r="CD605" s="136"/>
      <c r="CE605" s="137"/>
      <c r="CF605" s="137"/>
      <c r="CG605" s="138" t="s">
        <v>84</v>
      </c>
      <c r="CH605" s="138"/>
      <c r="CI605" s="138"/>
      <c r="CJ605" s="138"/>
      <c r="CK605" s="138"/>
      <c r="CL605" s="138"/>
      <c r="CM605" s="138"/>
      <c r="CN605" s="138"/>
      <c r="CO605" s="140"/>
      <c r="CP605" s="90"/>
    </row>
    <row r="606" ht="15" hidden="1" spans="1:94">
      <c r="A606" s="93">
        <v>808</v>
      </c>
      <c r="B606" s="93" t="s">
        <v>6539</v>
      </c>
      <c r="C606" s="93" t="s">
        <v>6540</v>
      </c>
      <c r="D606" s="96" t="s">
        <v>71</v>
      </c>
      <c r="E606" s="137"/>
      <c r="F606" s="137"/>
      <c r="G606" s="137"/>
      <c r="H606" s="96"/>
      <c r="I606" s="96"/>
      <c r="J606" s="105"/>
      <c r="K606" s="106"/>
      <c r="L606" s="107" t="str">
        <f>_xlfn.IFNA(VLOOKUP(B606,'[1]CDM Patients Data'!$B$389:$O$5000,7,FALSE),"")</f>
        <v>Lung</v>
      </c>
      <c r="M606" s="114" t="str">
        <f>_xlfn.IFNA(VLOOKUP(B606,'[1]CDM Patients Data'!$B$389:$O$5000,8,FALSE),"")</f>
        <v>Lung NOS</v>
      </c>
      <c r="N606" s="114" t="str">
        <f>_xlfn.IFNA(VLOOKUP(B606,'[1]CDM Patients Data'!$B$389:$O$5000,9,FALSE),"")</f>
        <v>Adenocarcinoma, NOS</v>
      </c>
      <c r="O606" s="114" t="str">
        <f>_xlfn.IFNA(VLOOKUP(B606,'[1]CDM Patients Data'!$B$389:$O$5000,10,FALSE),"")</f>
        <v>Unknown</v>
      </c>
      <c r="P606" s="106"/>
      <c r="Q606" s="136"/>
      <c r="R606" s="96" t="s">
        <v>79</v>
      </c>
      <c r="S606" s="137"/>
      <c r="T606" s="137"/>
      <c r="U606" s="137"/>
      <c r="V606" s="149"/>
      <c r="W606" s="118" t="s">
        <v>80</v>
      </c>
      <c r="X606" s="119">
        <v>77886432</v>
      </c>
      <c r="Y606" s="118">
        <f t="shared" si="32"/>
        <v>23.3659296</v>
      </c>
      <c r="Z606" s="125"/>
      <c r="AA606" s="122" t="s">
        <v>81</v>
      </c>
      <c r="AB606" s="122" t="s">
        <v>521</v>
      </c>
      <c r="AC606" s="122" t="s">
        <v>118</v>
      </c>
      <c r="AD606" s="125"/>
      <c r="AE606" s="125"/>
      <c r="AF606" s="125"/>
      <c r="AG606" s="125"/>
      <c r="AH606" s="125"/>
      <c r="AI606" s="125"/>
      <c r="AJ606" s="125"/>
      <c r="AK606" s="125"/>
      <c r="AL606" s="125"/>
      <c r="AM606" s="125"/>
      <c r="AN606" s="125"/>
      <c r="AO606" s="125"/>
      <c r="AP606" s="125"/>
      <c r="AQ606" s="125"/>
      <c r="AR606" s="125"/>
      <c r="AS606" s="125"/>
      <c r="AT606" s="125" t="str">
        <f t="shared" si="30"/>
        <v>NA</v>
      </c>
      <c r="AU606" s="125" t="str">
        <f t="shared" si="31"/>
        <v>NA</v>
      </c>
      <c r="AV606" s="125"/>
      <c r="AW606" s="131"/>
      <c r="AX606" s="136"/>
      <c r="AY606" s="137"/>
      <c r="AZ606" s="137"/>
      <c r="BA606" s="151"/>
      <c r="BB606" s="125"/>
      <c r="BC606" s="125"/>
      <c r="BD606" s="125"/>
      <c r="BE606" s="125"/>
      <c r="BF606" s="125"/>
      <c r="BG606" s="125"/>
      <c r="BH606" s="125"/>
      <c r="BI606" s="125"/>
      <c r="BJ606" s="125"/>
      <c r="BK606" s="125"/>
      <c r="BL606" s="131"/>
      <c r="BM606" s="136"/>
      <c r="BN606" s="137"/>
      <c r="BO606" s="137"/>
      <c r="BP606" s="169"/>
      <c r="BQ606" s="138"/>
      <c r="BR606" s="138"/>
      <c r="BS606" s="138"/>
      <c r="BT606" s="138"/>
      <c r="BU606" s="138"/>
      <c r="BV606" s="138"/>
      <c r="BW606" s="138"/>
      <c r="BX606" s="138"/>
      <c r="BY606" s="138"/>
      <c r="BZ606" s="138"/>
      <c r="CA606" s="138"/>
      <c r="CB606" s="138"/>
      <c r="CC606" s="135"/>
      <c r="CD606" s="136"/>
      <c r="CE606" s="137"/>
      <c r="CF606" s="137"/>
      <c r="CG606" s="138" t="s">
        <v>84</v>
      </c>
      <c r="CH606" s="138"/>
      <c r="CI606" s="138"/>
      <c r="CJ606" s="138"/>
      <c r="CK606" s="138"/>
      <c r="CL606" s="138"/>
      <c r="CM606" s="138"/>
      <c r="CN606" s="138"/>
      <c r="CO606" s="140"/>
      <c r="CP606" s="90"/>
    </row>
    <row r="607" ht="15" hidden="1" spans="1:94">
      <c r="A607" s="93">
        <v>809</v>
      </c>
      <c r="B607" s="93" t="s">
        <v>6541</v>
      </c>
      <c r="C607" s="93" t="s">
        <v>6542</v>
      </c>
      <c r="D607" s="96" t="s">
        <v>99</v>
      </c>
      <c r="E607" s="137"/>
      <c r="F607" s="137"/>
      <c r="G607" s="137"/>
      <c r="H607" s="96"/>
      <c r="I607" s="96"/>
      <c r="J607" s="105"/>
      <c r="K607" s="106"/>
      <c r="L607" s="107" t="str">
        <f>_xlfn.IFNA(VLOOKUP(B607,'[1]CDM Patients Data'!$B$389:$O$5000,7,FALSE),"")</f>
        <v>Breast</v>
      </c>
      <c r="M607" s="114">
        <f>_xlfn.IFNA(VLOOKUP(B607,'[1]CDM Patients Data'!$B$389:$O$5000,8,FALSE),"")</f>
        <v>0</v>
      </c>
      <c r="N607" s="114">
        <f>_xlfn.IFNA(VLOOKUP(B607,'[1]CDM Patients Data'!$B$389:$O$5000,9,FALSE),"")</f>
        <v>0</v>
      </c>
      <c r="O607" s="114">
        <f>_xlfn.IFNA(VLOOKUP(B607,'[1]CDM Patients Data'!$B$389:$O$5000,10,FALSE),"")</f>
        <v>0</v>
      </c>
      <c r="P607" s="106"/>
      <c r="Q607" s="136"/>
      <c r="R607" s="96" t="s">
        <v>79</v>
      </c>
      <c r="S607" s="137"/>
      <c r="T607" s="137"/>
      <c r="U607" s="137"/>
      <c r="V607" s="149"/>
      <c r="W607" s="118" t="s">
        <v>80</v>
      </c>
      <c r="X607" s="119">
        <v>22862619</v>
      </c>
      <c r="Y607" s="118">
        <f t="shared" si="32"/>
        <v>6.8587857</v>
      </c>
      <c r="Z607" s="125"/>
      <c r="AA607" s="122" t="s">
        <v>94</v>
      </c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>
        <v>12.17</v>
      </c>
      <c r="AS607" s="125">
        <v>9.52</v>
      </c>
      <c r="AT607" s="125" t="str">
        <f t="shared" si="30"/>
        <v>LOW</v>
      </c>
      <c r="AU607" s="125" t="str">
        <f t="shared" si="31"/>
        <v>MSS</v>
      </c>
      <c r="AV607" s="125"/>
      <c r="AW607" s="131"/>
      <c r="AX607" s="136"/>
      <c r="AY607" s="137"/>
      <c r="AZ607" s="137"/>
      <c r="BA607" s="151"/>
      <c r="BB607" s="125"/>
      <c r="BC607" s="125"/>
      <c r="BD607" s="125"/>
      <c r="BE607" s="125"/>
      <c r="BF607" s="122" t="s">
        <v>82</v>
      </c>
      <c r="BG607" s="125"/>
      <c r="BH607" s="125"/>
      <c r="BI607" s="125"/>
      <c r="BJ607" s="125"/>
      <c r="BK607" s="125"/>
      <c r="BL607" s="131"/>
      <c r="BM607" s="136"/>
      <c r="BN607" s="137"/>
      <c r="BO607" s="137"/>
      <c r="BP607" s="169"/>
      <c r="BQ607" s="138"/>
      <c r="BR607" s="138"/>
      <c r="BS607" s="138"/>
      <c r="BT607" s="138"/>
      <c r="BU607" s="138"/>
      <c r="BV607" s="138"/>
      <c r="BW607" s="138"/>
      <c r="BX607" s="138"/>
      <c r="BY607" s="138"/>
      <c r="BZ607" s="138"/>
      <c r="CA607" s="138"/>
      <c r="CB607" s="138"/>
      <c r="CC607" s="135"/>
      <c r="CD607" s="136"/>
      <c r="CE607" s="137"/>
      <c r="CF607" s="137"/>
      <c r="CG607" s="138" t="s">
        <v>84</v>
      </c>
      <c r="CH607" s="138"/>
      <c r="CI607" s="138"/>
      <c r="CJ607" s="138"/>
      <c r="CK607" s="138"/>
      <c r="CL607" s="138"/>
      <c r="CM607" s="138"/>
      <c r="CN607" s="138"/>
      <c r="CO607" s="140"/>
      <c r="CP607" s="90"/>
    </row>
    <row r="608" ht="15" hidden="1" spans="1:94">
      <c r="A608" s="93">
        <v>810</v>
      </c>
      <c r="B608" s="93" t="s">
        <v>6543</v>
      </c>
      <c r="C608" s="93" t="s">
        <v>6544</v>
      </c>
      <c r="D608" s="96" t="s">
        <v>88</v>
      </c>
      <c r="E608" s="137"/>
      <c r="F608" s="137"/>
      <c r="G608" s="137"/>
      <c r="H608" s="96"/>
      <c r="I608" s="96"/>
      <c r="J608" s="105"/>
      <c r="K608" s="106"/>
      <c r="L608" s="107" t="str">
        <f>_xlfn.IFNA(VLOOKUP(B608,'[1]CDM Patients Data'!$B$389:$O$5000,7,FALSE),"")</f>
        <v>Breast</v>
      </c>
      <c r="M608" s="114">
        <f>_xlfn.IFNA(VLOOKUP(B608,'[1]CDM Patients Data'!$B$389:$O$5000,8,FALSE),"")</f>
        <v>0</v>
      </c>
      <c r="N608" s="114">
        <f>_xlfn.IFNA(VLOOKUP(B608,'[1]CDM Patients Data'!$B$389:$O$5000,9,FALSE),"")</f>
        <v>0</v>
      </c>
      <c r="O608" s="114">
        <f>_xlfn.IFNA(VLOOKUP(B608,'[1]CDM Patients Data'!$B$389:$O$5000,10,FALSE),"")</f>
        <v>0</v>
      </c>
      <c r="P608" s="106"/>
      <c r="Q608" s="136"/>
      <c r="R608" s="96" t="s">
        <v>79</v>
      </c>
      <c r="S608" s="137"/>
      <c r="T608" s="137"/>
      <c r="U608" s="137"/>
      <c r="V608" s="149"/>
      <c r="W608" s="118" t="s">
        <v>80</v>
      </c>
      <c r="X608" s="119">
        <v>24596126</v>
      </c>
      <c r="Y608" s="118">
        <f t="shared" si="32"/>
        <v>7.3788378</v>
      </c>
      <c r="Z608" s="125"/>
      <c r="AA608" s="122" t="s">
        <v>94</v>
      </c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 t="str">
        <f t="shared" si="30"/>
        <v>NA</v>
      </c>
      <c r="AU608" s="125" t="str">
        <f t="shared" si="31"/>
        <v>NA</v>
      </c>
      <c r="AV608" s="125"/>
      <c r="AW608" s="131"/>
      <c r="AX608" s="136"/>
      <c r="AY608" s="137"/>
      <c r="AZ608" s="137"/>
      <c r="BA608" s="151"/>
      <c r="BB608" s="125"/>
      <c r="BC608" s="125"/>
      <c r="BD608" s="125"/>
      <c r="BE608" s="125"/>
      <c r="BF608" s="125"/>
      <c r="BG608" s="125"/>
      <c r="BH608" s="125"/>
      <c r="BI608" s="125"/>
      <c r="BJ608" s="125"/>
      <c r="BK608" s="125"/>
      <c r="BL608" s="131"/>
      <c r="BM608" s="136"/>
      <c r="BN608" s="137"/>
      <c r="BO608" s="137"/>
      <c r="BP608" s="169"/>
      <c r="BQ608" s="138"/>
      <c r="BR608" s="138"/>
      <c r="BS608" s="138"/>
      <c r="BT608" s="138"/>
      <c r="BU608" s="138"/>
      <c r="BV608" s="138"/>
      <c r="BW608" s="138"/>
      <c r="BX608" s="138"/>
      <c r="BY608" s="138"/>
      <c r="BZ608" s="138"/>
      <c r="CA608" s="138"/>
      <c r="CB608" s="138"/>
      <c r="CC608" s="135"/>
      <c r="CD608" s="136"/>
      <c r="CE608" s="137"/>
      <c r="CF608" s="137"/>
      <c r="CG608" s="138" t="s">
        <v>84</v>
      </c>
      <c r="CH608" s="138"/>
      <c r="CI608" s="138"/>
      <c r="CJ608" s="138"/>
      <c r="CK608" s="138"/>
      <c r="CL608" s="138"/>
      <c r="CM608" s="138"/>
      <c r="CN608" s="138"/>
      <c r="CO608" s="140"/>
      <c r="CP608" s="90"/>
    </row>
    <row r="609" ht="15" hidden="1" spans="1:94">
      <c r="A609" s="93">
        <v>811</v>
      </c>
      <c r="B609" s="93" t="s">
        <v>6545</v>
      </c>
      <c r="C609" s="93" t="s">
        <v>6546</v>
      </c>
      <c r="D609" s="96" t="s">
        <v>88</v>
      </c>
      <c r="E609" s="137"/>
      <c r="F609" s="137"/>
      <c r="G609" s="137"/>
      <c r="H609" s="96"/>
      <c r="I609" s="96"/>
      <c r="J609" s="105"/>
      <c r="K609" s="106"/>
      <c r="L609" s="107" t="str">
        <f>_xlfn.IFNA(VLOOKUP(B609,'[1]CDM Patients Data'!$B$389:$O$5000,7,FALSE),"")</f>
        <v>Ovary</v>
      </c>
      <c r="M609" s="114">
        <f>_xlfn.IFNA(VLOOKUP(B609,'[1]CDM Patients Data'!$B$389:$O$5000,8,FALSE),"")</f>
        <v>0</v>
      </c>
      <c r="N609" s="114">
        <f>_xlfn.IFNA(VLOOKUP(B609,'[1]CDM Patients Data'!$B$389:$O$5000,9,FALSE),"")</f>
        <v>0</v>
      </c>
      <c r="O609" s="114">
        <f>_xlfn.IFNA(VLOOKUP(B609,'[1]CDM Patients Data'!$B$389:$O$5000,10,FALSE),"")</f>
        <v>0</v>
      </c>
      <c r="P609" s="106"/>
      <c r="Q609" s="136"/>
      <c r="R609" s="96" t="s">
        <v>79</v>
      </c>
      <c r="S609" s="137"/>
      <c r="T609" s="137"/>
      <c r="U609" s="137"/>
      <c r="V609" s="149"/>
      <c r="W609" s="118" t="s">
        <v>80</v>
      </c>
      <c r="X609" s="119">
        <v>26635105</v>
      </c>
      <c r="Y609" s="118">
        <f t="shared" si="32"/>
        <v>7.9905315</v>
      </c>
      <c r="Z609" s="125"/>
      <c r="AA609" s="122" t="s">
        <v>94</v>
      </c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 t="str">
        <f t="shared" si="30"/>
        <v>NA</v>
      </c>
      <c r="AU609" s="125" t="str">
        <f t="shared" si="31"/>
        <v>NA</v>
      </c>
      <c r="AV609" s="125"/>
      <c r="AW609" s="131"/>
      <c r="AX609" s="136"/>
      <c r="AY609" s="137"/>
      <c r="AZ609" s="137"/>
      <c r="BA609" s="151"/>
      <c r="BB609" s="125"/>
      <c r="BC609" s="125"/>
      <c r="BD609" s="125"/>
      <c r="BE609" s="125"/>
      <c r="BF609" s="125"/>
      <c r="BG609" s="125"/>
      <c r="BH609" s="125"/>
      <c r="BI609" s="125"/>
      <c r="BJ609" s="125"/>
      <c r="BK609" s="125"/>
      <c r="BL609" s="131"/>
      <c r="BM609" s="136"/>
      <c r="BN609" s="137"/>
      <c r="BO609" s="137"/>
      <c r="BP609" s="169"/>
      <c r="BQ609" s="138"/>
      <c r="BR609" s="138"/>
      <c r="BS609" s="138"/>
      <c r="BT609" s="138"/>
      <c r="BU609" s="138"/>
      <c r="BV609" s="138"/>
      <c r="BW609" s="138"/>
      <c r="BX609" s="138"/>
      <c r="BY609" s="138"/>
      <c r="BZ609" s="138"/>
      <c r="CA609" s="138"/>
      <c r="CB609" s="138"/>
      <c r="CC609" s="135"/>
      <c r="CD609" s="136"/>
      <c r="CE609" s="137"/>
      <c r="CF609" s="137"/>
      <c r="CG609" s="138" t="s">
        <v>84</v>
      </c>
      <c r="CH609" s="138"/>
      <c r="CI609" s="138"/>
      <c r="CJ609" s="138"/>
      <c r="CK609" s="138"/>
      <c r="CL609" s="138"/>
      <c r="CM609" s="138"/>
      <c r="CN609" s="138"/>
      <c r="CO609" s="140"/>
      <c r="CP609" s="90"/>
    </row>
    <row r="610" ht="15" hidden="1" spans="1:94">
      <c r="A610" s="93">
        <v>812</v>
      </c>
      <c r="B610" s="93" t="s">
        <v>6547</v>
      </c>
      <c r="C610" s="93" t="s">
        <v>6548</v>
      </c>
      <c r="D610" s="96" t="s">
        <v>71</v>
      </c>
      <c r="E610" s="137"/>
      <c r="F610" s="137"/>
      <c r="G610" s="137"/>
      <c r="H610" s="96"/>
      <c r="I610" s="96"/>
      <c r="J610" s="105"/>
      <c r="K610" s="106"/>
      <c r="L610" s="107" t="str">
        <f>_xlfn.IFNA(VLOOKUP(B610,'[1]CDM Patients Data'!$B$389:$O$5000,7,FALSE),"")</f>
        <v>Anus</v>
      </c>
      <c r="M610" s="114">
        <f>_xlfn.IFNA(VLOOKUP(B610,'[1]CDM Patients Data'!$B$389:$O$5000,8,FALSE),"")</f>
        <v>0</v>
      </c>
      <c r="N610" s="114">
        <f>_xlfn.IFNA(VLOOKUP(B610,'[1]CDM Patients Data'!$B$389:$O$5000,9,FALSE),"")</f>
        <v>0</v>
      </c>
      <c r="O610" s="114">
        <f>_xlfn.IFNA(VLOOKUP(B610,'[1]CDM Patients Data'!$B$389:$O$5000,10,FALSE),"")</f>
        <v>0</v>
      </c>
      <c r="P610" s="106"/>
      <c r="Q610" s="136"/>
      <c r="R610" s="96" t="s">
        <v>79</v>
      </c>
      <c r="S610" s="137"/>
      <c r="T610" s="137"/>
      <c r="U610" s="137"/>
      <c r="V610" s="149"/>
      <c r="W610" s="118" t="s">
        <v>80</v>
      </c>
      <c r="X610" s="119">
        <v>75185795</v>
      </c>
      <c r="Y610" s="118">
        <f t="shared" si="32"/>
        <v>22.5557385</v>
      </c>
      <c r="Z610" s="125"/>
      <c r="AA610" s="122" t="s">
        <v>81</v>
      </c>
      <c r="AB610" s="122" t="s">
        <v>118</v>
      </c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 t="str">
        <f t="shared" si="30"/>
        <v>NA</v>
      </c>
      <c r="AU610" s="125" t="str">
        <f t="shared" si="31"/>
        <v>NA</v>
      </c>
      <c r="AV610" s="125"/>
      <c r="AW610" s="131"/>
      <c r="AX610" s="136"/>
      <c r="AY610" s="137"/>
      <c r="AZ610" s="137"/>
      <c r="BA610" s="151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  <c r="BL610" s="131"/>
      <c r="BM610" s="136"/>
      <c r="BN610" s="137"/>
      <c r="BO610" s="137"/>
      <c r="BP610" s="169"/>
      <c r="BQ610" s="138"/>
      <c r="BR610" s="138"/>
      <c r="BS610" s="138"/>
      <c r="BT610" s="138"/>
      <c r="BU610" s="138"/>
      <c r="BV610" s="138"/>
      <c r="BW610" s="138"/>
      <c r="BX610" s="138"/>
      <c r="BY610" s="138"/>
      <c r="BZ610" s="138"/>
      <c r="CA610" s="138"/>
      <c r="CB610" s="138"/>
      <c r="CC610" s="135"/>
      <c r="CD610" s="136"/>
      <c r="CE610" s="137"/>
      <c r="CF610" s="137"/>
      <c r="CG610" s="138" t="s">
        <v>84</v>
      </c>
      <c r="CH610" s="138"/>
      <c r="CI610" s="138"/>
      <c r="CJ610" s="138"/>
      <c r="CK610" s="138"/>
      <c r="CL610" s="138"/>
      <c r="CM610" s="138"/>
      <c r="CN610" s="138"/>
      <c r="CO610" s="140"/>
      <c r="CP610" s="90"/>
    </row>
    <row r="611" ht="15" hidden="1" spans="1:94">
      <c r="A611" s="93">
        <v>813</v>
      </c>
      <c r="B611" s="93" t="s">
        <v>6549</v>
      </c>
      <c r="C611" s="93" t="s">
        <v>6550</v>
      </c>
      <c r="D611" s="96" t="s">
        <v>111</v>
      </c>
      <c r="E611" s="137"/>
      <c r="F611" s="137"/>
      <c r="G611" s="137"/>
      <c r="H611" s="96"/>
      <c r="I611" s="96"/>
      <c r="J611" s="105"/>
      <c r="K611" s="106"/>
      <c r="L611" s="107" t="str">
        <f>_xlfn.IFNA(VLOOKUP(B611,'[1]CDM Patients Data'!$B$389:$O$5000,7,FALSE),"")</f>
        <v>Lung</v>
      </c>
      <c r="M611" s="114" t="str">
        <f>_xlfn.IFNA(VLOOKUP(B611,'[1]CDM Patients Data'!$B$389:$O$5000,8,FALSE),"")</f>
        <v>Lung NOS</v>
      </c>
      <c r="N611" s="114" t="str">
        <f>_xlfn.IFNA(VLOOKUP(B611,'[1]CDM Patients Data'!$B$389:$O$5000,9,FALSE),"")</f>
        <v>Adenocarcinoma, NOS</v>
      </c>
      <c r="O611" s="114" t="str">
        <f>_xlfn.IFNA(VLOOKUP(B611,'[1]CDM Patients Data'!$B$389:$O$5000,10,FALSE),"")</f>
        <v>Right</v>
      </c>
      <c r="P611" s="106"/>
      <c r="Q611" s="136"/>
      <c r="R611" s="96" t="s">
        <v>79</v>
      </c>
      <c r="S611" s="137"/>
      <c r="T611" s="137"/>
      <c r="U611" s="137"/>
      <c r="V611" s="149"/>
      <c r="W611" s="118" t="s">
        <v>80</v>
      </c>
      <c r="X611" s="119">
        <v>48572361</v>
      </c>
      <c r="Y611" s="118">
        <f t="shared" si="32"/>
        <v>14.5717083</v>
      </c>
      <c r="Z611" s="125"/>
      <c r="AA611" s="122" t="s">
        <v>81</v>
      </c>
      <c r="AB611" s="122" t="s">
        <v>521</v>
      </c>
      <c r="AC611" s="122" t="s">
        <v>382</v>
      </c>
      <c r="AD611" s="125"/>
      <c r="AE611" s="125"/>
      <c r="AF611" s="125"/>
      <c r="AG611" s="125"/>
      <c r="AH611" s="125"/>
      <c r="AI611" s="125"/>
      <c r="AJ611" s="125"/>
      <c r="AK611" s="125"/>
      <c r="AL611" s="122" t="s">
        <v>778</v>
      </c>
      <c r="AM611" s="125"/>
      <c r="AN611" s="125"/>
      <c r="AO611" s="125"/>
      <c r="AP611" s="125"/>
      <c r="AQ611" s="125"/>
      <c r="AR611" s="125">
        <v>4.04</v>
      </c>
      <c r="AS611" s="125">
        <v>8.14</v>
      </c>
      <c r="AT611" s="125" t="str">
        <f t="shared" si="30"/>
        <v>LOW</v>
      </c>
      <c r="AU611" s="125" t="str">
        <f t="shared" si="31"/>
        <v>MSS</v>
      </c>
      <c r="AV611" s="125"/>
      <c r="AW611" s="131"/>
      <c r="AX611" s="136"/>
      <c r="AY611" s="137"/>
      <c r="AZ611" s="137"/>
      <c r="BA611" s="151"/>
      <c r="BB611" s="125"/>
      <c r="BC611" s="125"/>
      <c r="BD611" s="125"/>
      <c r="BE611" s="125"/>
      <c r="BF611" s="125"/>
      <c r="BG611" s="125"/>
      <c r="BH611" s="125"/>
      <c r="BI611" s="125"/>
      <c r="BJ611" s="125"/>
      <c r="BK611" s="125"/>
      <c r="BL611" s="131"/>
      <c r="BM611" s="136"/>
      <c r="BN611" s="137"/>
      <c r="BO611" s="137"/>
      <c r="BP611" s="169"/>
      <c r="BQ611" s="138"/>
      <c r="BR611" s="138"/>
      <c r="BS611" s="138"/>
      <c r="BT611" s="138"/>
      <c r="BU611" s="138"/>
      <c r="BV611" s="138"/>
      <c r="BW611" s="138"/>
      <c r="BX611" s="138"/>
      <c r="BY611" s="138"/>
      <c r="BZ611" s="138"/>
      <c r="CA611" s="138"/>
      <c r="CB611" s="138"/>
      <c r="CC611" s="135"/>
      <c r="CD611" s="136"/>
      <c r="CE611" s="137"/>
      <c r="CF611" s="137"/>
      <c r="CG611" s="138" t="s">
        <v>84</v>
      </c>
      <c r="CH611" s="138"/>
      <c r="CI611" s="138"/>
      <c r="CJ611" s="138"/>
      <c r="CK611" s="138"/>
      <c r="CL611" s="138"/>
      <c r="CM611" s="138"/>
      <c r="CN611" s="138"/>
      <c r="CO611" s="140"/>
      <c r="CP611" s="90"/>
    </row>
    <row r="612" ht="15" hidden="1" spans="1:94">
      <c r="A612" s="93">
        <v>814</v>
      </c>
      <c r="B612" s="93" t="s">
        <v>6551</v>
      </c>
      <c r="C612" s="93" t="s">
        <v>6552</v>
      </c>
      <c r="D612" s="96" t="s">
        <v>71</v>
      </c>
      <c r="E612" s="137"/>
      <c r="F612" s="137"/>
      <c r="G612" s="137"/>
      <c r="H612" s="96"/>
      <c r="I612" s="96"/>
      <c r="J612" s="105"/>
      <c r="K612" s="106"/>
      <c r="L612" s="107" t="str">
        <f>_xlfn.IFNA(VLOOKUP(B612,'[1]CDM Patients Data'!$B$389:$O$5000,7,FALSE),"")</f>
        <v>Ovary</v>
      </c>
      <c r="M612" s="114">
        <f>_xlfn.IFNA(VLOOKUP(B612,'[1]CDM Patients Data'!$B$389:$O$5000,8,FALSE),"")</f>
        <v>0</v>
      </c>
      <c r="N612" s="114">
        <f>_xlfn.IFNA(VLOOKUP(B612,'[1]CDM Patients Data'!$B$389:$O$5000,9,FALSE),"")</f>
        <v>0</v>
      </c>
      <c r="O612" s="114">
        <f>_xlfn.IFNA(VLOOKUP(B612,'[1]CDM Patients Data'!$B$389:$O$5000,10,FALSE),"")</f>
        <v>0</v>
      </c>
      <c r="P612" s="106"/>
      <c r="Q612" s="136"/>
      <c r="R612" s="96"/>
      <c r="S612" s="137"/>
      <c r="T612" s="137"/>
      <c r="U612" s="137"/>
      <c r="V612" s="149"/>
      <c r="W612" s="118" t="s">
        <v>84</v>
      </c>
      <c r="X612" s="119"/>
      <c r="Y612" s="118">
        <f t="shared" si="32"/>
        <v>0</v>
      </c>
      <c r="Z612" s="125"/>
      <c r="AA612" s="123" t="s">
        <v>4941</v>
      </c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>
        <v>9.44</v>
      </c>
      <c r="AS612" s="125">
        <v>8.71</v>
      </c>
      <c r="AT612" s="125" t="str">
        <f t="shared" si="30"/>
        <v>LOW</v>
      </c>
      <c r="AU612" s="125" t="str">
        <f t="shared" si="31"/>
        <v>MSS</v>
      </c>
      <c r="AV612" s="125"/>
      <c r="AW612" s="131"/>
      <c r="AX612" s="136"/>
      <c r="AY612" s="137"/>
      <c r="AZ612" s="137"/>
      <c r="BA612" s="151"/>
      <c r="BB612" s="125"/>
      <c r="BC612" s="125"/>
      <c r="BD612" s="125"/>
      <c r="BE612" s="125"/>
      <c r="BF612" s="125"/>
      <c r="BG612" s="125"/>
      <c r="BH612" s="125"/>
      <c r="BI612" s="125"/>
      <c r="BJ612" s="125"/>
      <c r="BK612" s="125"/>
      <c r="BL612" s="131"/>
      <c r="BM612" s="136"/>
      <c r="BN612" s="137"/>
      <c r="BO612" s="137"/>
      <c r="BP612" s="169"/>
      <c r="BQ612" s="138"/>
      <c r="BR612" s="138"/>
      <c r="BS612" s="138"/>
      <c r="BT612" s="138"/>
      <c r="BU612" s="138"/>
      <c r="BV612" s="138"/>
      <c r="BW612" s="138"/>
      <c r="BX612" s="138"/>
      <c r="BY612" s="138"/>
      <c r="BZ612" s="138"/>
      <c r="CA612" s="138"/>
      <c r="CB612" s="138"/>
      <c r="CC612" s="135"/>
      <c r="CD612" s="136"/>
      <c r="CE612" s="137"/>
      <c r="CF612" s="137"/>
      <c r="CG612" s="138" t="s">
        <v>84</v>
      </c>
      <c r="CH612" s="138"/>
      <c r="CI612" s="138"/>
      <c r="CJ612" s="138"/>
      <c r="CK612" s="138"/>
      <c r="CL612" s="138"/>
      <c r="CM612" s="138"/>
      <c r="CN612" s="138"/>
      <c r="CO612" s="140"/>
      <c r="CP612" s="90"/>
    </row>
    <row r="613" ht="15" hidden="1" spans="1:94">
      <c r="A613" s="93">
        <v>815</v>
      </c>
      <c r="B613" s="93" t="s">
        <v>6553</v>
      </c>
      <c r="C613" s="93" t="s">
        <v>6554</v>
      </c>
      <c r="D613" s="96" t="s">
        <v>206</v>
      </c>
      <c r="E613" s="137"/>
      <c r="F613" s="137"/>
      <c r="G613" s="137"/>
      <c r="H613" s="96"/>
      <c r="I613" s="96" t="s">
        <v>6555</v>
      </c>
      <c r="J613" s="105"/>
      <c r="K613" s="106"/>
      <c r="L613" s="107" t="str">
        <f>_xlfn.IFNA(VLOOKUP(B613,'[1]CDM Patients Data'!$B$389:$O$5000,7,FALSE),"")</f>
        <v>Connective tissue of Arm ,Retroperitoneum</v>
      </c>
      <c r="M613" s="114">
        <f>_xlfn.IFNA(VLOOKUP(B613,'[1]CDM Patients Data'!$B$389:$O$5000,8,FALSE),"")</f>
        <v>0</v>
      </c>
      <c r="N613" s="114">
        <f>_xlfn.IFNA(VLOOKUP(B613,'[1]CDM Patients Data'!$B$389:$O$5000,9,FALSE),"")</f>
        <v>0</v>
      </c>
      <c r="O613" s="114">
        <f>_xlfn.IFNA(VLOOKUP(B613,'[1]CDM Patients Data'!$B$389:$O$5000,10,FALSE),"")</f>
        <v>0</v>
      </c>
      <c r="P613" s="106"/>
      <c r="Q613" s="136"/>
      <c r="R613" s="96" t="s">
        <v>79</v>
      </c>
      <c r="S613" s="137"/>
      <c r="T613" s="137"/>
      <c r="U613" s="137"/>
      <c r="V613" s="149"/>
      <c r="W613" s="118" t="s">
        <v>80</v>
      </c>
      <c r="X613" s="119">
        <v>84481331</v>
      </c>
      <c r="Y613" s="118">
        <f t="shared" si="32"/>
        <v>25.3443993</v>
      </c>
      <c r="Z613" s="125"/>
      <c r="AA613" s="122" t="s">
        <v>81</v>
      </c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25"/>
      <c r="AL613" s="122" t="s">
        <v>383</v>
      </c>
      <c r="AM613" s="122" t="s">
        <v>280</v>
      </c>
      <c r="AN613" s="125"/>
      <c r="AO613" s="125"/>
      <c r="AP613" s="125"/>
      <c r="AQ613" s="125"/>
      <c r="AR613" s="125"/>
      <c r="AS613" s="125"/>
      <c r="AT613" s="125" t="str">
        <f t="shared" si="30"/>
        <v>NA</v>
      </c>
      <c r="AU613" s="125" t="str">
        <f t="shared" si="31"/>
        <v>NA</v>
      </c>
      <c r="AV613" s="125"/>
      <c r="AW613" s="131"/>
      <c r="AX613" s="136"/>
      <c r="AY613" s="137"/>
      <c r="AZ613" s="137"/>
      <c r="BA613" s="151"/>
      <c r="BB613" s="125"/>
      <c r="BC613" s="125"/>
      <c r="BD613" s="125"/>
      <c r="BE613" s="125"/>
      <c r="BF613" s="125"/>
      <c r="BG613" s="125"/>
      <c r="BH613" s="125"/>
      <c r="BI613" s="125"/>
      <c r="BJ613" s="125"/>
      <c r="BK613" s="125"/>
      <c r="BL613" s="131"/>
      <c r="BM613" s="136"/>
      <c r="BN613" s="137"/>
      <c r="BO613" s="137"/>
      <c r="BP613" s="169"/>
      <c r="BQ613" s="138"/>
      <c r="BR613" s="138"/>
      <c r="BS613" s="138"/>
      <c r="BT613" s="138"/>
      <c r="BU613" s="138"/>
      <c r="BV613" s="138"/>
      <c r="BW613" s="138"/>
      <c r="BX613" s="138"/>
      <c r="BY613" s="138"/>
      <c r="BZ613" s="138"/>
      <c r="CA613" s="138"/>
      <c r="CB613" s="138"/>
      <c r="CC613" s="135"/>
      <c r="CD613" s="136"/>
      <c r="CE613" s="137"/>
      <c r="CF613" s="137"/>
      <c r="CG613" s="138" t="s">
        <v>84</v>
      </c>
      <c r="CH613" s="138"/>
      <c r="CI613" s="138"/>
      <c r="CJ613" s="138"/>
      <c r="CK613" s="138"/>
      <c r="CL613" s="138"/>
      <c r="CM613" s="138"/>
      <c r="CN613" s="138"/>
      <c r="CO613" s="140"/>
      <c r="CP613" s="90"/>
    </row>
    <row r="614" ht="15" hidden="1" spans="1:94">
      <c r="A614" s="93">
        <v>816</v>
      </c>
      <c r="B614" s="93" t="s">
        <v>6556</v>
      </c>
      <c r="C614" s="93" t="s">
        <v>6557</v>
      </c>
      <c r="D614" s="96" t="s">
        <v>135</v>
      </c>
      <c r="E614" s="137"/>
      <c r="F614" s="137"/>
      <c r="G614" s="137"/>
      <c r="H614" s="96"/>
      <c r="I614" s="96"/>
      <c r="J614" s="105"/>
      <c r="K614" s="106"/>
      <c r="L614" s="107" t="str">
        <f>_xlfn.IFNA(VLOOKUP(B614,'[1]CDM Patients Data'!$B$389:$O$5000,7,FALSE),"")</f>
        <v>Stomach</v>
      </c>
      <c r="M614" s="114">
        <f>_xlfn.IFNA(VLOOKUP(B614,'[1]CDM Patients Data'!$B$389:$O$5000,8,FALSE),"")</f>
        <v>0</v>
      </c>
      <c r="N614" s="114">
        <f>_xlfn.IFNA(VLOOKUP(B614,'[1]CDM Patients Data'!$B$389:$O$5000,9,FALSE),"")</f>
        <v>0</v>
      </c>
      <c r="O614" s="114">
        <f>_xlfn.IFNA(VLOOKUP(B614,'[1]CDM Patients Data'!$B$389:$O$5000,10,FALSE),"")</f>
        <v>0</v>
      </c>
      <c r="P614" s="106"/>
      <c r="Q614" s="136"/>
      <c r="R614" s="96" t="s">
        <v>79</v>
      </c>
      <c r="S614" s="137"/>
      <c r="T614" s="137"/>
      <c r="U614" s="137"/>
      <c r="V614" s="149"/>
      <c r="W614" s="118" t="s">
        <v>80</v>
      </c>
      <c r="X614" s="119">
        <v>47333373</v>
      </c>
      <c r="Y614" s="118">
        <f t="shared" si="32"/>
        <v>14.2000119</v>
      </c>
      <c r="Z614" s="125"/>
      <c r="AA614" s="122" t="s">
        <v>81</v>
      </c>
      <c r="AB614" s="122" t="s">
        <v>279</v>
      </c>
      <c r="AC614" s="122" t="s">
        <v>118</v>
      </c>
      <c r="AD614" s="125"/>
      <c r="AE614" s="125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 t="str">
        <f t="shared" si="30"/>
        <v>NA</v>
      </c>
      <c r="AU614" s="125" t="str">
        <f t="shared" si="31"/>
        <v>NA</v>
      </c>
      <c r="AV614" s="125"/>
      <c r="AW614" s="131"/>
      <c r="AX614" s="136"/>
      <c r="AY614" s="137"/>
      <c r="AZ614" s="137"/>
      <c r="BA614" s="151"/>
      <c r="BB614" s="125"/>
      <c r="BC614" s="125"/>
      <c r="BD614" s="125"/>
      <c r="BE614" s="125"/>
      <c r="BF614" s="125"/>
      <c r="BG614" s="125"/>
      <c r="BH614" s="125"/>
      <c r="BI614" s="125"/>
      <c r="BJ614" s="125"/>
      <c r="BK614" s="125"/>
      <c r="BL614" s="131"/>
      <c r="BM614" s="136"/>
      <c r="BN614" s="137"/>
      <c r="BO614" s="137"/>
      <c r="BP614" s="169"/>
      <c r="BQ614" s="138"/>
      <c r="BR614" s="138"/>
      <c r="BS614" s="138"/>
      <c r="BT614" s="138"/>
      <c r="BU614" s="138"/>
      <c r="BV614" s="138"/>
      <c r="BW614" s="138"/>
      <c r="BX614" s="138"/>
      <c r="BY614" s="138"/>
      <c r="BZ614" s="138"/>
      <c r="CA614" s="138"/>
      <c r="CB614" s="138"/>
      <c r="CC614" s="135"/>
      <c r="CD614" s="136"/>
      <c r="CE614" s="137"/>
      <c r="CF614" s="137"/>
      <c r="CG614" s="138" t="s">
        <v>80</v>
      </c>
      <c r="CH614" s="138"/>
      <c r="CI614" s="138"/>
      <c r="CJ614" s="138"/>
      <c r="CK614" s="138"/>
      <c r="CL614" s="138"/>
      <c r="CM614" s="138"/>
      <c r="CN614" s="138"/>
      <c r="CO614" s="140"/>
      <c r="CP614" s="90"/>
    </row>
    <row r="615" ht="15" hidden="1" spans="1:94">
      <c r="A615" s="93">
        <v>817</v>
      </c>
      <c r="B615" s="93" t="s">
        <v>6558</v>
      </c>
      <c r="C615" s="93" t="s">
        <v>6559</v>
      </c>
      <c r="D615" s="96" t="s">
        <v>71</v>
      </c>
      <c r="E615" s="137"/>
      <c r="F615" s="137"/>
      <c r="G615" s="137"/>
      <c r="H615" s="96"/>
      <c r="I615" s="96"/>
      <c r="J615" s="105"/>
      <c r="K615" s="106"/>
      <c r="L615" s="107" t="str">
        <f>_xlfn.IFNA(VLOOKUP(B615,'[1]CDM Patients Data'!$B$389:$O$5000,7,FALSE),"")</f>
        <v>Not Mentioned</v>
      </c>
      <c r="M615" s="114">
        <f>_xlfn.IFNA(VLOOKUP(B615,'[1]CDM Patients Data'!$B$389:$O$5000,8,FALSE),"")</f>
        <v>0</v>
      </c>
      <c r="N615" s="114">
        <f>_xlfn.IFNA(VLOOKUP(B615,'[1]CDM Patients Data'!$B$389:$O$5000,9,FALSE),"")</f>
        <v>0</v>
      </c>
      <c r="O615" s="114">
        <f>_xlfn.IFNA(VLOOKUP(B615,'[1]CDM Patients Data'!$B$389:$O$5000,10,FALSE),"")</f>
        <v>0</v>
      </c>
      <c r="P615" s="106"/>
      <c r="Q615" s="136"/>
      <c r="R615" s="96" t="s">
        <v>79</v>
      </c>
      <c r="S615" s="137"/>
      <c r="T615" s="137"/>
      <c r="U615" s="137"/>
      <c r="V615" s="149"/>
      <c r="W615" s="118" t="s">
        <v>80</v>
      </c>
      <c r="X615" s="119">
        <v>48289579</v>
      </c>
      <c r="Y615" s="118">
        <f t="shared" si="32"/>
        <v>14.4868737</v>
      </c>
      <c r="Z615" s="125"/>
      <c r="AA615" s="122" t="s">
        <v>81</v>
      </c>
      <c r="AB615" s="122" t="s">
        <v>118</v>
      </c>
      <c r="AC615" s="125"/>
      <c r="AD615" s="125"/>
      <c r="AE615" s="125"/>
      <c r="AF615" s="125"/>
      <c r="AG615" s="125"/>
      <c r="AH615" s="125"/>
      <c r="AI615" s="125"/>
      <c r="AJ615" s="125"/>
      <c r="AK615" s="125"/>
      <c r="AL615" s="125"/>
      <c r="AM615" s="125"/>
      <c r="AN615" s="125"/>
      <c r="AO615" s="125"/>
      <c r="AP615" s="125"/>
      <c r="AQ615" s="125"/>
      <c r="AR615" s="125">
        <v>12.65</v>
      </c>
      <c r="AS615" s="125">
        <v>9.32</v>
      </c>
      <c r="AT615" s="125" t="str">
        <f t="shared" si="30"/>
        <v>LOW</v>
      </c>
      <c r="AU615" s="125" t="str">
        <f t="shared" si="31"/>
        <v>MSS</v>
      </c>
      <c r="AV615" s="125"/>
      <c r="AW615" s="131"/>
      <c r="AX615" s="136"/>
      <c r="AY615" s="137"/>
      <c r="AZ615" s="137"/>
      <c r="BA615" s="151"/>
      <c r="BB615" s="125"/>
      <c r="BC615" s="125"/>
      <c r="BD615" s="125"/>
      <c r="BE615" s="125"/>
      <c r="BF615" s="125"/>
      <c r="BG615" s="125"/>
      <c r="BH615" s="125"/>
      <c r="BI615" s="125"/>
      <c r="BJ615" s="125"/>
      <c r="BK615" s="125"/>
      <c r="BL615" s="131"/>
      <c r="BM615" s="136"/>
      <c r="BN615" s="137"/>
      <c r="BO615" s="137"/>
      <c r="BP615" s="169"/>
      <c r="BQ615" s="138"/>
      <c r="BR615" s="138"/>
      <c r="BS615" s="138"/>
      <c r="BT615" s="138"/>
      <c r="BU615" s="138"/>
      <c r="BV615" s="138"/>
      <c r="BW615" s="138"/>
      <c r="BX615" s="138"/>
      <c r="BY615" s="138"/>
      <c r="BZ615" s="138"/>
      <c r="CA615" s="138"/>
      <c r="CB615" s="138"/>
      <c r="CC615" s="135"/>
      <c r="CD615" s="136"/>
      <c r="CE615" s="137"/>
      <c r="CF615" s="137"/>
      <c r="CG615" s="138" t="s">
        <v>84</v>
      </c>
      <c r="CH615" s="138"/>
      <c r="CI615" s="138"/>
      <c r="CJ615" s="138"/>
      <c r="CK615" s="138"/>
      <c r="CL615" s="138"/>
      <c r="CM615" s="138"/>
      <c r="CN615" s="138"/>
      <c r="CO615" s="140"/>
      <c r="CP615" s="90"/>
    </row>
    <row r="616" ht="15" hidden="1" spans="1:94">
      <c r="A616" s="93">
        <v>818</v>
      </c>
      <c r="B616" s="93" t="s">
        <v>6560</v>
      </c>
      <c r="C616" s="93" t="s">
        <v>6561</v>
      </c>
      <c r="D616" s="96" t="s">
        <v>71</v>
      </c>
      <c r="E616" s="137"/>
      <c r="F616" s="137"/>
      <c r="G616" s="137"/>
      <c r="H616" s="96"/>
      <c r="I616" s="96"/>
      <c r="J616" s="105"/>
      <c r="K616" s="106"/>
      <c r="L616" s="107" t="str">
        <f>_xlfn.IFNA(VLOOKUP(B616,'[1]CDM Patients Data'!$B$389:$O$5000,7,FALSE),"")</f>
        <v>Breast</v>
      </c>
      <c r="M616" s="114">
        <f>_xlfn.IFNA(VLOOKUP(B616,'[1]CDM Patients Data'!$B$389:$O$5000,8,FALSE),"")</f>
        <v>0</v>
      </c>
      <c r="N616" s="114">
        <f>_xlfn.IFNA(VLOOKUP(B616,'[1]CDM Patients Data'!$B$389:$O$5000,9,FALSE),"")</f>
        <v>0</v>
      </c>
      <c r="O616" s="114">
        <f>_xlfn.IFNA(VLOOKUP(B616,'[1]CDM Patients Data'!$B$389:$O$5000,10,FALSE),"")</f>
        <v>0</v>
      </c>
      <c r="P616" s="106"/>
      <c r="Q616" s="136"/>
      <c r="R616" s="96" t="s">
        <v>79</v>
      </c>
      <c r="S616" s="137"/>
      <c r="T616" s="137"/>
      <c r="U616" s="137"/>
      <c r="V616" s="149"/>
      <c r="W616" s="118" t="s">
        <v>80</v>
      </c>
      <c r="X616" s="119">
        <v>51756431</v>
      </c>
      <c r="Y616" s="118">
        <f t="shared" si="32"/>
        <v>15.5269293</v>
      </c>
      <c r="Z616" s="125"/>
      <c r="AA616" s="122" t="s">
        <v>81</v>
      </c>
      <c r="AB616" s="122" t="s">
        <v>118</v>
      </c>
      <c r="AC616" s="122" t="s">
        <v>619</v>
      </c>
      <c r="AD616" s="125"/>
      <c r="AE616" s="125"/>
      <c r="AF616" s="125"/>
      <c r="AG616" s="125"/>
      <c r="AH616" s="125"/>
      <c r="AI616" s="125"/>
      <c r="AJ616" s="125"/>
      <c r="AK616" s="125"/>
      <c r="AL616" s="125"/>
      <c r="AM616" s="125"/>
      <c r="AN616" s="125"/>
      <c r="AO616" s="125"/>
      <c r="AP616" s="125"/>
      <c r="AQ616" s="125"/>
      <c r="AR616" s="125">
        <v>10.14</v>
      </c>
      <c r="AS616" s="125">
        <v>9.81</v>
      </c>
      <c r="AT616" s="125" t="str">
        <f t="shared" si="30"/>
        <v>LOW</v>
      </c>
      <c r="AU616" s="125" t="str">
        <f t="shared" si="31"/>
        <v>MSS</v>
      </c>
      <c r="AV616" s="125"/>
      <c r="AW616" s="131"/>
      <c r="AX616" s="136"/>
      <c r="AY616" s="137"/>
      <c r="AZ616" s="137"/>
      <c r="BA616" s="151"/>
      <c r="BB616" s="125"/>
      <c r="BC616" s="125"/>
      <c r="BD616" s="125"/>
      <c r="BE616" s="125"/>
      <c r="BF616" s="125"/>
      <c r="BG616" s="125"/>
      <c r="BH616" s="125"/>
      <c r="BI616" s="125"/>
      <c r="BJ616" s="125"/>
      <c r="BK616" s="125"/>
      <c r="BL616" s="131"/>
      <c r="BM616" s="136"/>
      <c r="BN616" s="137"/>
      <c r="BO616" s="137"/>
      <c r="BP616" s="169"/>
      <c r="BQ616" s="138"/>
      <c r="BR616" s="138"/>
      <c r="BS616" s="138"/>
      <c r="BT616" s="138"/>
      <c r="BU616" s="138"/>
      <c r="BV616" s="138"/>
      <c r="BW616" s="138"/>
      <c r="BX616" s="138"/>
      <c r="BY616" s="138"/>
      <c r="BZ616" s="138"/>
      <c r="CA616" s="138"/>
      <c r="CB616" s="138"/>
      <c r="CC616" s="135"/>
      <c r="CD616" s="136"/>
      <c r="CE616" s="137"/>
      <c r="CF616" s="137"/>
      <c r="CG616" s="138" t="s">
        <v>84</v>
      </c>
      <c r="CH616" s="138"/>
      <c r="CI616" s="138"/>
      <c r="CJ616" s="138"/>
      <c r="CK616" s="138"/>
      <c r="CL616" s="138"/>
      <c r="CM616" s="138"/>
      <c r="CN616" s="138"/>
      <c r="CO616" s="140"/>
      <c r="CP616" s="90"/>
    </row>
    <row r="617" ht="15" hidden="1" spans="1:94">
      <c r="A617" s="93">
        <v>819</v>
      </c>
      <c r="B617" s="93" t="s">
        <v>6562</v>
      </c>
      <c r="C617" s="93" t="s">
        <v>6563</v>
      </c>
      <c r="D617" s="96" t="s">
        <v>6564</v>
      </c>
      <c r="E617" s="137"/>
      <c r="F617" s="137"/>
      <c r="G617" s="137"/>
      <c r="H617" s="96"/>
      <c r="I617" s="96"/>
      <c r="J617" s="105"/>
      <c r="K617" s="106"/>
      <c r="L617" s="107" t="str">
        <f>_xlfn.IFNA(VLOOKUP(B617,'[1]CDM Patients Data'!$B$389:$O$5000,7,FALSE),"")</f>
        <v>Non Cancer</v>
      </c>
      <c r="M617" s="114">
        <f>_xlfn.IFNA(VLOOKUP(B617,'[1]CDM Patients Data'!$B$389:$O$5000,8,FALSE),"")</f>
        <v>0</v>
      </c>
      <c r="N617" s="114">
        <f>_xlfn.IFNA(VLOOKUP(B617,'[1]CDM Patients Data'!$B$389:$O$5000,9,FALSE),"")</f>
        <v>0</v>
      </c>
      <c r="O617" s="114">
        <f>_xlfn.IFNA(VLOOKUP(B617,'[1]CDM Patients Data'!$B$389:$O$5000,10,FALSE),"")</f>
        <v>0</v>
      </c>
      <c r="P617" s="106"/>
      <c r="Q617" s="136"/>
      <c r="R617" s="96" t="s">
        <v>79</v>
      </c>
      <c r="S617" s="137"/>
      <c r="T617" s="137"/>
      <c r="U617" s="137"/>
      <c r="V617" s="149"/>
      <c r="W617" s="118" t="s">
        <v>80</v>
      </c>
      <c r="X617" s="119">
        <v>30147449</v>
      </c>
      <c r="Y617" s="118">
        <f t="shared" si="32"/>
        <v>9.0442347</v>
      </c>
      <c r="Z617" s="125"/>
      <c r="AA617" s="122" t="s">
        <v>94</v>
      </c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5"/>
      <c r="AP617" s="125"/>
      <c r="AQ617" s="125"/>
      <c r="AR617" s="125">
        <v>5.06</v>
      </c>
      <c r="AS617" s="125">
        <v>9.92</v>
      </c>
      <c r="AT617" s="125" t="str">
        <f t="shared" si="30"/>
        <v>LOW</v>
      </c>
      <c r="AU617" s="125" t="str">
        <f t="shared" si="31"/>
        <v>MSS</v>
      </c>
      <c r="AV617" s="125"/>
      <c r="AW617" s="131"/>
      <c r="AX617" s="136"/>
      <c r="AY617" s="137"/>
      <c r="AZ617" s="137"/>
      <c r="BA617" s="151"/>
      <c r="BB617" s="125"/>
      <c r="BC617" s="125"/>
      <c r="BD617" s="125"/>
      <c r="BE617" s="125"/>
      <c r="BF617" s="125"/>
      <c r="BG617" s="125"/>
      <c r="BH617" s="125"/>
      <c r="BI617" s="125"/>
      <c r="BJ617" s="125"/>
      <c r="BK617" s="125"/>
      <c r="BL617" s="131"/>
      <c r="BM617" s="136"/>
      <c r="BN617" s="137"/>
      <c r="BO617" s="137"/>
      <c r="BP617" s="169"/>
      <c r="BQ617" s="138"/>
      <c r="BR617" s="138"/>
      <c r="BS617" s="138"/>
      <c r="BT617" s="138"/>
      <c r="BU617" s="138"/>
      <c r="BV617" s="138"/>
      <c r="BW617" s="138"/>
      <c r="BX617" s="138"/>
      <c r="BY617" s="138"/>
      <c r="BZ617" s="138"/>
      <c r="CA617" s="138"/>
      <c r="CB617" s="138"/>
      <c r="CC617" s="135"/>
      <c r="CD617" s="136"/>
      <c r="CE617" s="137"/>
      <c r="CF617" s="137"/>
      <c r="CG617" s="138" t="s">
        <v>84</v>
      </c>
      <c r="CH617" s="138"/>
      <c r="CI617" s="138"/>
      <c r="CJ617" s="138"/>
      <c r="CK617" s="138"/>
      <c r="CL617" s="138"/>
      <c r="CM617" s="138"/>
      <c r="CN617" s="138"/>
      <c r="CO617" s="140"/>
      <c r="CP617" s="90"/>
    </row>
    <row r="618" ht="15" hidden="1" spans="1:94">
      <c r="A618" s="93">
        <v>820</v>
      </c>
      <c r="B618" s="93" t="s">
        <v>6565</v>
      </c>
      <c r="C618" s="93" t="s">
        <v>6566</v>
      </c>
      <c r="D618" s="96" t="s">
        <v>99</v>
      </c>
      <c r="E618" s="137"/>
      <c r="F618" s="137"/>
      <c r="G618" s="137"/>
      <c r="H618" s="96"/>
      <c r="I618" s="96"/>
      <c r="J618" s="105"/>
      <c r="K618" s="106"/>
      <c r="L618" s="107" t="str">
        <f>_xlfn.IFNA(VLOOKUP(B618,'[1]CDM Patients Data'!$B$389:$O$5000,7,FALSE),"")</f>
        <v>Glioblastoma</v>
      </c>
      <c r="M618" s="114">
        <f>_xlfn.IFNA(VLOOKUP(B618,'[1]CDM Patients Data'!$B$389:$O$5000,8,FALSE),"")</f>
        <v>0</v>
      </c>
      <c r="N618" s="114">
        <f>_xlfn.IFNA(VLOOKUP(B618,'[1]CDM Patients Data'!$B$389:$O$5000,9,FALSE),"")</f>
        <v>0</v>
      </c>
      <c r="O618" s="114">
        <f>_xlfn.IFNA(VLOOKUP(B618,'[1]CDM Patients Data'!$B$389:$O$5000,10,FALSE),"")</f>
        <v>0</v>
      </c>
      <c r="P618" s="106"/>
      <c r="Q618" s="136"/>
      <c r="R618" s="96" t="s">
        <v>79</v>
      </c>
      <c r="S618" s="137"/>
      <c r="T618" s="137"/>
      <c r="U618" s="137"/>
      <c r="V618" s="149"/>
      <c r="W618" s="118" t="s">
        <v>80</v>
      </c>
      <c r="X618" s="119">
        <v>30878051</v>
      </c>
      <c r="Y618" s="118">
        <f t="shared" si="32"/>
        <v>9.2634153</v>
      </c>
      <c r="Z618" s="125"/>
      <c r="AA618" s="122" t="s">
        <v>94</v>
      </c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25"/>
      <c r="AL618" s="125"/>
      <c r="AM618" s="125"/>
      <c r="AN618" s="125"/>
      <c r="AO618" s="125"/>
      <c r="AP618" s="125"/>
      <c r="AQ618" s="125"/>
      <c r="AR618" s="125"/>
      <c r="AS618" s="125"/>
      <c r="AT618" s="125" t="str">
        <f t="shared" si="30"/>
        <v>NA</v>
      </c>
      <c r="AU618" s="125" t="str">
        <f t="shared" si="31"/>
        <v>NA</v>
      </c>
      <c r="AV618" s="125"/>
      <c r="AW618" s="131"/>
      <c r="AX618" s="136"/>
      <c r="AY618" s="137"/>
      <c r="AZ618" s="137"/>
      <c r="BA618" s="151"/>
      <c r="BB618" s="125"/>
      <c r="BC618" s="125"/>
      <c r="BD618" s="125"/>
      <c r="BE618" s="125"/>
      <c r="BF618" s="125"/>
      <c r="BG618" s="125"/>
      <c r="BH618" s="125"/>
      <c r="BI618" s="125"/>
      <c r="BJ618" s="125"/>
      <c r="BK618" s="125"/>
      <c r="BL618" s="131"/>
      <c r="BM618" s="136"/>
      <c r="BN618" s="137"/>
      <c r="BO618" s="137"/>
      <c r="BP618" s="169"/>
      <c r="BQ618" s="138"/>
      <c r="BR618" s="138"/>
      <c r="BS618" s="138"/>
      <c r="BT618" s="138"/>
      <c r="BU618" s="138"/>
      <c r="BV618" s="138"/>
      <c r="BW618" s="138"/>
      <c r="BX618" s="138"/>
      <c r="BY618" s="138"/>
      <c r="BZ618" s="138"/>
      <c r="CA618" s="138"/>
      <c r="CB618" s="138"/>
      <c r="CC618" s="135"/>
      <c r="CD618" s="136"/>
      <c r="CE618" s="137"/>
      <c r="CF618" s="137"/>
      <c r="CG618" s="138" t="s">
        <v>84</v>
      </c>
      <c r="CH618" s="138"/>
      <c r="CI618" s="138"/>
      <c r="CJ618" s="138"/>
      <c r="CK618" s="138"/>
      <c r="CL618" s="138"/>
      <c r="CM618" s="138"/>
      <c r="CN618" s="138"/>
      <c r="CO618" s="140"/>
      <c r="CP618" s="90"/>
    </row>
    <row r="619" ht="15" hidden="1" spans="1:94">
      <c r="A619" s="93">
        <v>821</v>
      </c>
      <c r="B619" s="93" t="s">
        <v>6567</v>
      </c>
      <c r="C619" s="93" t="s">
        <v>6568</v>
      </c>
      <c r="D619" s="96" t="s">
        <v>99</v>
      </c>
      <c r="E619" s="137"/>
      <c r="F619" s="137"/>
      <c r="G619" s="137"/>
      <c r="H619" s="96"/>
      <c r="I619" s="96"/>
      <c r="J619" s="105"/>
      <c r="K619" s="106"/>
      <c r="L619" s="107" t="str">
        <f>_xlfn.IFNA(VLOOKUP(B619,'[1]CDM Patients Data'!$B$389:$O$5000,7,FALSE),"")</f>
        <v>Breast</v>
      </c>
      <c r="M619" s="114">
        <f>_xlfn.IFNA(VLOOKUP(B619,'[1]CDM Patients Data'!$B$389:$O$5000,8,FALSE),"")</f>
        <v>0</v>
      </c>
      <c r="N619" s="114">
        <f>_xlfn.IFNA(VLOOKUP(B619,'[1]CDM Patients Data'!$B$389:$O$5000,9,FALSE),"")</f>
        <v>0</v>
      </c>
      <c r="O619" s="114">
        <f>_xlfn.IFNA(VLOOKUP(B619,'[1]CDM Patients Data'!$B$389:$O$5000,10,FALSE),"")</f>
        <v>0</v>
      </c>
      <c r="P619" s="106"/>
      <c r="Q619" s="136"/>
      <c r="R619" s="96" t="s">
        <v>79</v>
      </c>
      <c r="S619" s="137"/>
      <c r="T619" s="137"/>
      <c r="U619" s="137"/>
      <c r="V619" s="149"/>
      <c r="W619" s="118" t="s">
        <v>80</v>
      </c>
      <c r="X619" s="119">
        <v>20748855</v>
      </c>
      <c r="Y619" s="118">
        <f t="shared" si="32"/>
        <v>6.2246565</v>
      </c>
      <c r="Z619" s="125"/>
      <c r="AA619" s="122" t="s">
        <v>94</v>
      </c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 t="str">
        <f t="shared" si="30"/>
        <v>NA</v>
      </c>
      <c r="AU619" s="125" t="str">
        <f t="shared" si="31"/>
        <v>NA</v>
      </c>
      <c r="AV619" s="125"/>
      <c r="AW619" s="131"/>
      <c r="AX619" s="136"/>
      <c r="AY619" s="137"/>
      <c r="AZ619" s="137"/>
      <c r="BA619" s="151"/>
      <c r="BB619" s="125"/>
      <c r="BC619" s="125"/>
      <c r="BD619" s="125"/>
      <c r="BE619" s="125"/>
      <c r="BF619" s="125"/>
      <c r="BG619" s="125"/>
      <c r="BH619" s="125"/>
      <c r="BI619" s="125"/>
      <c r="BJ619" s="125"/>
      <c r="BK619" s="125"/>
      <c r="BL619" s="131"/>
      <c r="BM619" s="136"/>
      <c r="BN619" s="137"/>
      <c r="BO619" s="137"/>
      <c r="BP619" s="169"/>
      <c r="BQ619" s="138"/>
      <c r="BR619" s="138"/>
      <c r="BS619" s="138"/>
      <c r="BT619" s="138"/>
      <c r="BU619" s="138"/>
      <c r="BV619" s="138"/>
      <c r="BW619" s="138"/>
      <c r="BX619" s="138"/>
      <c r="BY619" s="138"/>
      <c r="BZ619" s="138"/>
      <c r="CA619" s="138"/>
      <c r="CB619" s="138"/>
      <c r="CC619" s="135"/>
      <c r="CD619" s="136"/>
      <c r="CE619" s="137"/>
      <c r="CF619" s="137"/>
      <c r="CG619" s="138" t="s">
        <v>84</v>
      </c>
      <c r="CH619" s="138"/>
      <c r="CI619" s="138"/>
      <c r="CJ619" s="138"/>
      <c r="CK619" s="138"/>
      <c r="CL619" s="138"/>
      <c r="CM619" s="138"/>
      <c r="CN619" s="138"/>
      <c r="CO619" s="140"/>
      <c r="CP619" s="90"/>
    </row>
    <row r="620" ht="15" hidden="1" spans="1:94">
      <c r="A620" s="93">
        <v>823</v>
      </c>
      <c r="B620" s="93" t="s">
        <v>6569</v>
      </c>
      <c r="C620" s="93" t="s">
        <v>6570</v>
      </c>
      <c r="D620" s="96" t="s">
        <v>206</v>
      </c>
      <c r="E620" s="137"/>
      <c r="F620" s="137"/>
      <c r="G620" s="137"/>
      <c r="H620" s="96"/>
      <c r="I620" s="96"/>
      <c r="J620" s="105"/>
      <c r="K620" s="106"/>
      <c r="L620" s="107" t="str">
        <f>_xlfn.IFNA(VLOOKUP(B620,'[1]CDM Patients Data'!$B$389:$O$5000,7,FALSE),"")</f>
        <v>Liver</v>
      </c>
      <c r="M620" s="114">
        <f>_xlfn.IFNA(VLOOKUP(B620,'[1]CDM Patients Data'!$B$389:$O$5000,8,FALSE),"")</f>
        <v>0</v>
      </c>
      <c r="N620" s="114">
        <f>_xlfn.IFNA(VLOOKUP(B620,'[1]CDM Patients Data'!$B$389:$O$5000,9,FALSE),"")</f>
        <v>0</v>
      </c>
      <c r="O620" s="114">
        <f>_xlfn.IFNA(VLOOKUP(B620,'[1]CDM Patients Data'!$B$389:$O$5000,10,FALSE),"")</f>
        <v>0</v>
      </c>
      <c r="P620" s="106"/>
      <c r="Q620" s="136"/>
      <c r="R620" s="96" t="s">
        <v>79</v>
      </c>
      <c r="S620" s="137"/>
      <c r="T620" s="137"/>
      <c r="U620" s="137"/>
      <c r="V620" s="149"/>
      <c r="W620" s="118" t="s">
        <v>80</v>
      </c>
      <c r="X620" s="119">
        <v>73862423</v>
      </c>
      <c r="Y620" s="118">
        <f t="shared" si="32"/>
        <v>22.1587269</v>
      </c>
      <c r="Z620" s="125"/>
      <c r="AA620" s="122" t="s">
        <v>81</v>
      </c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 t="str">
        <f t="shared" si="30"/>
        <v>NA</v>
      </c>
      <c r="AU620" s="125" t="str">
        <f t="shared" si="31"/>
        <v>NA</v>
      </c>
      <c r="AV620" s="125"/>
      <c r="AW620" s="131"/>
      <c r="AX620" s="136"/>
      <c r="AY620" s="137"/>
      <c r="AZ620" s="137"/>
      <c r="BA620" s="151"/>
      <c r="BB620" s="125"/>
      <c r="BC620" s="125"/>
      <c r="BD620" s="125"/>
      <c r="BE620" s="125"/>
      <c r="BF620" s="125"/>
      <c r="BG620" s="125"/>
      <c r="BH620" s="125"/>
      <c r="BI620" s="125"/>
      <c r="BJ620" s="125"/>
      <c r="BK620" s="125"/>
      <c r="BL620" s="131"/>
      <c r="BM620" s="136"/>
      <c r="BN620" s="137"/>
      <c r="BO620" s="137"/>
      <c r="BP620" s="169"/>
      <c r="BQ620" s="138"/>
      <c r="BR620" s="138"/>
      <c r="BS620" s="138"/>
      <c r="BT620" s="138"/>
      <c r="BU620" s="138"/>
      <c r="BV620" s="138"/>
      <c r="BW620" s="138"/>
      <c r="BX620" s="138"/>
      <c r="BY620" s="138"/>
      <c r="BZ620" s="138"/>
      <c r="CA620" s="138"/>
      <c r="CB620" s="138"/>
      <c r="CC620" s="135"/>
      <c r="CD620" s="136"/>
      <c r="CE620" s="137"/>
      <c r="CF620" s="137"/>
      <c r="CG620" s="138" t="s">
        <v>80</v>
      </c>
      <c r="CH620" s="138"/>
      <c r="CI620" s="138"/>
      <c r="CJ620" s="138"/>
      <c r="CK620" s="138"/>
      <c r="CL620" s="138"/>
      <c r="CM620" s="138"/>
      <c r="CN620" s="138"/>
      <c r="CO620" s="140"/>
      <c r="CP620" s="90"/>
    </row>
    <row r="621" ht="15" hidden="1" spans="1:94">
      <c r="A621" s="93">
        <v>824</v>
      </c>
      <c r="B621" s="93" t="s">
        <v>6571</v>
      </c>
      <c r="C621" s="93" t="s">
        <v>6572</v>
      </c>
      <c r="D621" s="96" t="s">
        <v>99</v>
      </c>
      <c r="E621" s="137"/>
      <c r="F621" s="137"/>
      <c r="G621" s="137"/>
      <c r="H621" s="96"/>
      <c r="I621" s="96"/>
      <c r="J621" s="105"/>
      <c r="K621" s="106"/>
      <c r="L621" s="107" t="str">
        <f>_xlfn.IFNA(VLOOKUP(B621,'[1]CDM Patients Data'!$B$389:$O$5000,7,FALSE),"")</f>
        <v>Breast</v>
      </c>
      <c r="M621" s="114">
        <f>_xlfn.IFNA(VLOOKUP(B621,'[1]CDM Patients Data'!$B$389:$O$5000,8,FALSE),"")</f>
        <v>0</v>
      </c>
      <c r="N621" s="114">
        <f>_xlfn.IFNA(VLOOKUP(B621,'[1]CDM Patients Data'!$B$389:$O$5000,9,FALSE),"")</f>
        <v>0</v>
      </c>
      <c r="O621" s="114">
        <f>_xlfn.IFNA(VLOOKUP(B621,'[1]CDM Patients Data'!$B$389:$O$5000,10,FALSE),"")</f>
        <v>0</v>
      </c>
      <c r="P621" s="106"/>
      <c r="Q621" s="136"/>
      <c r="R621" s="96" t="s">
        <v>79</v>
      </c>
      <c r="S621" s="137"/>
      <c r="T621" s="137"/>
      <c r="U621" s="137"/>
      <c r="V621" s="149"/>
      <c r="W621" s="118" t="s">
        <v>80</v>
      </c>
      <c r="X621" s="119">
        <v>28467592</v>
      </c>
      <c r="Y621" s="118">
        <f t="shared" si="32"/>
        <v>8.5402776</v>
      </c>
      <c r="Z621" s="125"/>
      <c r="AA621" s="122" t="s">
        <v>94</v>
      </c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>
        <v>11.71</v>
      </c>
      <c r="AS621" s="125">
        <v>11.07</v>
      </c>
      <c r="AT621" s="125" t="str">
        <f t="shared" si="30"/>
        <v>LOW</v>
      </c>
      <c r="AU621" s="125" t="str">
        <f t="shared" si="31"/>
        <v>MSS</v>
      </c>
      <c r="AV621" s="125"/>
      <c r="AW621" s="131"/>
      <c r="AX621" s="136"/>
      <c r="AY621" s="137"/>
      <c r="AZ621" s="137"/>
      <c r="BA621" s="151"/>
      <c r="BB621" s="125"/>
      <c r="BC621" s="125"/>
      <c r="BD621" s="125"/>
      <c r="BE621" s="125"/>
      <c r="BF621" s="125"/>
      <c r="BG621" s="125"/>
      <c r="BH621" s="125"/>
      <c r="BI621" s="125"/>
      <c r="BJ621" s="125"/>
      <c r="BK621" s="125"/>
      <c r="BL621" s="131"/>
      <c r="BM621" s="136"/>
      <c r="BN621" s="137"/>
      <c r="BO621" s="137"/>
      <c r="BP621" s="169"/>
      <c r="BQ621" s="138"/>
      <c r="BR621" s="138"/>
      <c r="BS621" s="138"/>
      <c r="BT621" s="138"/>
      <c r="BU621" s="138"/>
      <c r="BV621" s="138"/>
      <c r="BW621" s="138"/>
      <c r="BX621" s="138"/>
      <c r="BY621" s="138"/>
      <c r="BZ621" s="138"/>
      <c r="CA621" s="138"/>
      <c r="CB621" s="138"/>
      <c r="CC621" s="135"/>
      <c r="CD621" s="136"/>
      <c r="CE621" s="137"/>
      <c r="CF621" s="137"/>
      <c r="CG621" s="138" t="s">
        <v>84</v>
      </c>
      <c r="CH621" s="138"/>
      <c r="CI621" s="138"/>
      <c r="CJ621" s="138"/>
      <c r="CK621" s="138"/>
      <c r="CL621" s="138"/>
      <c r="CM621" s="138"/>
      <c r="CN621" s="138"/>
      <c r="CO621" s="140"/>
      <c r="CP621" s="90"/>
    </row>
    <row r="622" ht="15" hidden="1" spans="1:94">
      <c r="A622" s="93">
        <v>825</v>
      </c>
      <c r="B622" s="93" t="s">
        <v>6573</v>
      </c>
      <c r="C622" s="93" t="s">
        <v>6574</v>
      </c>
      <c r="D622" s="96" t="s">
        <v>135</v>
      </c>
      <c r="E622" s="137"/>
      <c r="F622" s="137"/>
      <c r="G622" s="137"/>
      <c r="H622" s="96"/>
      <c r="I622" s="96"/>
      <c r="J622" s="105"/>
      <c r="K622" s="106"/>
      <c r="L622" s="107" t="str">
        <f>_xlfn.IFNA(VLOOKUP(B622,'[1]CDM Patients Data'!$B$389:$O$5000,7,FALSE),"")</f>
        <v>Breast</v>
      </c>
      <c r="M622" s="114">
        <f>_xlfn.IFNA(VLOOKUP(B622,'[1]CDM Patients Data'!$B$389:$O$5000,8,FALSE),"")</f>
        <v>0</v>
      </c>
      <c r="N622" s="114">
        <f>_xlfn.IFNA(VLOOKUP(B622,'[1]CDM Patients Data'!$B$389:$O$5000,9,FALSE),"")</f>
        <v>0</v>
      </c>
      <c r="O622" s="114">
        <f>_xlfn.IFNA(VLOOKUP(B622,'[1]CDM Patients Data'!$B$389:$O$5000,10,FALSE),"")</f>
        <v>0</v>
      </c>
      <c r="P622" s="106"/>
      <c r="Q622" s="136"/>
      <c r="R622" s="96" t="s">
        <v>79</v>
      </c>
      <c r="S622" s="137"/>
      <c r="T622" s="137"/>
      <c r="U622" s="137"/>
      <c r="V622" s="149"/>
      <c r="W622" s="118" t="s">
        <v>80</v>
      </c>
      <c r="X622" s="119">
        <v>62975843</v>
      </c>
      <c r="Y622" s="118">
        <f t="shared" si="32"/>
        <v>18.8927529</v>
      </c>
      <c r="Z622" s="125"/>
      <c r="AA622" s="122" t="s">
        <v>81</v>
      </c>
      <c r="AB622" s="122" t="s">
        <v>158</v>
      </c>
      <c r="AC622" s="122" t="s">
        <v>118</v>
      </c>
      <c r="AD622" s="125"/>
      <c r="AE622" s="125"/>
      <c r="AF622" s="125"/>
      <c r="AG622" s="125"/>
      <c r="AH622" s="125"/>
      <c r="AI622" s="125"/>
      <c r="AJ622" s="125"/>
      <c r="AK622" s="125"/>
      <c r="AL622" s="122" t="s">
        <v>429</v>
      </c>
      <c r="AM622" s="125"/>
      <c r="AN622" s="125"/>
      <c r="AO622" s="125"/>
      <c r="AP622" s="125"/>
      <c r="AQ622" s="125"/>
      <c r="AR622" s="125"/>
      <c r="AS622" s="125"/>
      <c r="AT622" s="125" t="str">
        <f t="shared" si="30"/>
        <v>NA</v>
      </c>
      <c r="AU622" s="125" t="str">
        <f t="shared" si="31"/>
        <v>NA</v>
      </c>
      <c r="AV622" s="125"/>
      <c r="AW622" s="131"/>
      <c r="AX622" s="136"/>
      <c r="AY622" s="137"/>
      <c r="AZ622" s="137"/>
      <c r="BA622" s="151"/>
      <c r="BB622" s="125"/>
      <c r="BC622" s="125"/>
      <c r="BD622" s="125"/>
      <c r="BE622" s="125"/>
      <c r="BF622" s="125"/>
      <c r="BG622" s="125"/>
      <c r="BH622" s="125"/>
      <c r="BI622" s="125"/>
      <c r="BJ622" s="125"/>
      <c r="BK622" s="125"/>
      <c r="BL622" s="131"/>
      <c r="BM622" s="136"/>
      <c r="BN622" s="137"/>
      <c r="BO622" s="137"/>
      <c r="BP622" s="169"/>
      <c r="BQ622" s="138"/>
      <c r="BR622" s="138"/>
      <c r="BS622" s="138"/>
      <c r="BT622" s="138"/>
      <c r="BU622" s="138"/>
      <c r="BV622" s="138"/>
      <c r="BW622" s="138"/>
      <c r="BX622" s="138"/>
      <c r="BY622" s="138"/>
      <c r="BZ622" s="138"/>
      <c r="CA622" s="138"/>
      <c r="CB622" s="138"/>
      <c r="CC622" s="135"/>
      <c r="CD622" s="136"/>
      <c r="CE622" s="137"/>
      <c r="CF622" s="137"/>
      <c r="CG622" s="138" t="s">
        <v>80</v>
      </c>
      <c r="CH622" s="138"/>
      <c r="CI622" s="138"/>
      <c r="CJ622" s="138"/>
      <c r="CK622" s="138"/>
      <c r="CL622" s="138"/>
      <c r="CM622" s="138"/>
      <c r="CN622" s="138"/>
      <c r="CO622" s="140"/>
      <c r="CP622" s="90"/>
    </row>
    <row r="623" ht="15" hidden="1" spans="1:94">
      <c r="A623" s="93">
        <v>826</v>
      </c>
      <c r="B623" s="93" t="s">
        <v>6575</v>
      </c>
      <c r="C623" s="93" t="s">
        <v>6576</v>
      </c>
      <c r="D623" s="96" t="s">
        <v>6577</v>
      </c>
      <c r="E623" s="137"/>
      <c r="F623" s="137"/>
      <c r="G623" s="137"/>
      <c r="H623" s="96"/>
      <c r="I623" s="96"/>
      <c r="J623" s="105"/>
      <c r="K623" s="106"/>
      <c r="L623" s="107" t="str">
        <f>_xlfn.IFNA(VLOOKUP(B623,'[1]CDM Patients Data'!$B$389:$O$5000,7,FALSE),"")</f>
        <v>Ovary</v>
      </c>
      <c r="M623" s="114">
        <f>_xlfn.IFNA(VLOOKUP(B623,'[1]CDM Patients Data'!$B$389:$O$5000,8,FALSE),"")</f>
        <v>0</v>
      </c>
      <c r="N623" s="114">
        <f>_xlfn.IFNA(VLOOKUP(B623,'[1]CDM Patients Data'!$B$389:$O$5000,9,FALSE),"")</f>
        <v>0</v>
      </c>
      <c r="O623" s="114">
        <f>_xlfn.IFNA(VLOOKUP(B623,'[1]CDM Patients Data'!$B$389:$O$5000,10,FALSE),"")</f>
        <v>0</v>
      </c>
      <c r="P623" s="106"/>
      <c r="Q623" s="136"/>
      <c r="R623" s="96" t="s">
        <v>79</v>
      </c>
      <c r="S623" s="137"/>
      <c r="T623" s="137"/>
      <c r="U623" s="137"/>
      <c r="V623" s="149"/>
      <c r="W623" s="118" t="s">
        <v>80</v>
      </c>
      <c r="X623" s="119">
        <v>28108016</v>
      </c>
      <c r="Y623" s="118">
        <f t="shared" si="32"/>
        <v>8.4324048</v>
      </c>
      <c r="Z623" s="125"/>
      <c r="AA623" s="122" t="s">
        <v>94</v>
      </c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  <c r="AN623" s="125"/>
      <c r="AO623" s="125"/>
      <c r="AP623" s="125"/>
      <c r="AQ623" s="125"/>
      <c r="AR623" s="125">
        <v>9.3</v>
      </c>
      <c r="AS623" s="125">
        <v>10.47</v>
      </c>
      <c r="AT623" s="125" t="str">
        <f t="shared" si="30"/>
        <v>LOW</v>
      </c>
      <c r="AU623" s="125" t="str">
        <f t="shared" si="31"/>
        <v>MSS</v>
      </c>
      <c r="AV623" s="125"/>
      <c r="AW623" s="131"/>
      <c r="AX623" s="136"/>
      <c r="AY623" s="137"/>
      <c r="AZ623" s="137"/>
      <c r="BA623" s="151"/>
      <c r="BB623" s="125"/>
      <c r="BC623" s="125"/>
      <c r="BD623" s="125"/>
      <c r="BE623" s="125"/>
      <c r="BF623" s="122" t="s">
        <v>82</v>
      </c>
      <c r="BG623" s="125"/>
      <c r="BH623" s="125"/>
      <c r="BI623" s="125"/>
      <c r="BJ623" s="125"/>
      <c r="BK623" s="125"/>
      <c r="BL623" s="131"/>
      <c r="BM623" s="136"/>
      <c r="BN623" s="137"/>
      <c r="BO623" s="137"/>
      <c r="BP623" s="169"/>
      <c r="BQ623" s="138"/>
      <c r="BR623" s="138"/>
      <c r="BS623" s="138"/>
      <c r="BT623" s="138"/>
      <c r="BU623" s="138"/>
      <c r="BV623" s="138"/>
      <c r="BW623" s="138"/>
      <c r="BX623" s="138"/>
      <c r="BY623" s="138"/>
      <c r="BZ623" s="138"/>
      <c r="CA623" s="138"/>
      <c r="CB623" s="138"/>
      <c r="CC623" s="135"/>
      <c r="CD623" s="136"/>
      <c r="CE623" s="137"/>
      <c r="CF623" s="137"/>
      <c r="CG623" s="138" t="s">
        <v>84</v>
      </c>
      <c r="CH623" s="138"/>
      <c r="CI623" s="138"/>
      <c r="CJ623" s="138"/>
      <c r="CK623" s="138"/>
      <c r="CL623" s="138"/>
      <c r="CM623" s="138"/>
      <c r="CN623" s="138"/>
      <c r="CO623" s="140"/>
      <c r="CP623" s="90"/>
    </row>
    <row r="624" ht="15" hidden="1" spans="1:94">
      <c r="A624" s="93">
        <v>827</v>
      </c>
      <c r="B624" s="93" t="s">
        <v>6578</v>
      </c>
      <c r="C624" s="93" t="s">
        <v>6579</v>
      </c>
      <c r="D624" s="96" t="s">
        <v>71</v>
      </c>
      <c r="E624" s="137"/>
      <c r="F624" s="137"/>
      <c r="G624" s="137"/>
      <c r="H624" s="96"/>
      <c r="I624" s="96"/>
      <c r="J624" s="105"/>
      <c r="K624" s="106"/>
      <c r="L624" s="107" t="str">
        <f>_xlfn.IFNA(VLOOKUP(B624,'[1]CDM Patients Data'!$B$389:$O$5000,7,FALSE),"")</f>
        <v>Lung</v>
      </c>
      <c r="M624" s="114" t="str">
        <f>_xlfn.IFNA(VLOOKUP(B624,'[1]CDM Patients Data'!$B$389:$O$5000,8,FALSE),"")</f>
        <v>Lower lobe, lung</v>
      </c>
      <c r="N624" s="114" t="str">
        <f>_xlfn.IFNA(VLOOKUP(B624,'[1]CDM Patients Data'!$B$389:$O$5000,9,FALSE),"")</f>
        <v>Adenocarcinoma, NOS</v>
      </c>
      <c r="O624" s="114" t="str">
        <f>_xlfn.IFNA(VLOOKUP(B624,'[1]CDM Patients Data'!$B$389:$O$5000,10,FALSE),"")</f>
        <v>Right</v>
      </c>
      <c r="P624" s="106"/>
      <c r="Q624" s="136"/>
      <c r="R624" s="96" t="s">
        <v>79</v>
      </c>
      <c r="S624" s="137"/>
      <c r="T624" s="137"/>
      <c r="U624" s="137"/>
      <c r="V624" s="149"/>
      <c r="W624" s="118" t="s">
        <v>80</v>
      </c>
      <c r="X624" s="119">
        <v>44960113</v>
      </c>
      <c r="Y624" s="118">
        <f t="shared" si="32"/>
        <v>13.4880339</v>
      </c>
      <c r="Z624" s="125"/>
      <c r="AA624" s="122" t="s">
        <v>81</v>
      </c>
      <c r="AB624" s="122" t="s">
        <v>279</v>
      </c>
      <c r="AC624" s="122" t="s">
        <v>619</v>
      </c>
      <c r="AD624" s="125"/>
      <c r="AE624" s="125"/>
      <c r="AF624" s="125"/>
      <c r="AG624" s="125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 t="str">
        <f t="shared" si="30"/>
        <v>NA</v>
      </c>
      <c r="AU624" s="125" t="str">
        <f t="shared" si="31"/>
        <v>NA</v>
      </c>
      <c r="AV624" s="125"/>
      <c r="AW624" s="131"/>
      <c r="AX624" s="136"/>
      <c r="AY624" s="137"/>
      <c r="AZ624" s="137"/>
      <c r="BA624" s="151"/>
      <c r="BB624" s="125"/>
      <c r="BC624" s="125"/>
      <c r="BD624" s="125"/>
      <c r="BE624" s="125"/>
      <c r="BF624" s="125"/>
      <c r="BG624" s="125"/>
      <c r="BH624" s="125"/>
      <c r="BI624" s="125"/>
      <c r="BJ624" s="125"/>
      <c r="BK624" s="125"/>
      <c r="BL624" s="131"/>
      <c r="BM624" s="136"/>
      <c r="BN624" s="137"/>
      <c r="BO624" s="137"/>
      <c r="BP624" s="169"/>
      <c r="BQ624" s="138"/>
      <c r="BR624" s="138"/>
      <c r="BS624" s="138"/>
      <c r="BT624" s="138"/>
      <c r="BU624" s="138"/>
      <c r="BV624" s="138"/>
      <c r="BW624" s="138"/>
      <c r="BX624" s="138"/>
      <c r="BY624" s="138"/>
      <c r="BZ624" s="138"/>
      <c r="CA624" s="138"/>
      <c r="CB624" s="138"/>
      <c r="CC624" s="135"/>
      <c r="CD624" s="136"/>
      <c r="CE624" s="137"/>
      <c r="CF624" s="137"/>
      <c r="CG624" s="138" t="s">
        <v>84</v>
      </c>
      <c r="CH624" s="138"/>
      <c r="CI624" s="138"/>
      <c r="CJ624" s="138"/>
      <c r="CK624" s="138"/>
      <c r="CL624" s="138"/>
      <c r="CM624" s="138"/>
      <c r="CN624" s="138"/>
      <c r="CO624" s="140"/>
      <c r="CP624" s="90"/>
    </row>
    <row r="625" ht="15" hidden="1" spans="1:94">
      <c r="A625" s="93">
        <v>828</v>
      </c>
      <c r="B625" s="93" t="s">
        <v>6580</v>
      </c>
      <c r="C625" s="93" t="s">
        <v>6581</v>
      </c>
      <c r="D625" s="96" t="s">
        <v>135</v>
      </c>
      <c r="E625" s="137"/>
      <c r="F625" s="137"/>
      <c r="G625" s="137"/>
      <c r="H625" s="96"/>
      <c r="I625" s="96"/>
      <c r="J625" s="105"/>
      <c r="K625" s="106"/>
      <c r="L625" s="107" t="str">
        <f>_xlfn.IFNA(VLOOKUP(B625,'[1]CDM Patients Data'!$B$389:$O$5000,7,FALSE),"")</f>
        <v>Breast</v>
      </c>
      <c r="M625" s="114">
        <f>_xlfn.IFNA(VLOOKUP(B625,'[1]CDM Patients Data'!$B$389:$O$5000,8,FALSE),"")</f>
        <v>0</v>
      </c>
      <c r="N625" s="114">
        <f>_xlfn.IFNA(VLOOKUP(B625,'[1]CDM Patients Data'!$B$389:$O$5000,9,FALSE),"")</f>
        <v>0</v>
      </c>
      <c r="O625" s="114">
        <f>_xlfn.IFNA(VLOOKUP(B625,'[1]CDM Patients Data'!$B$389:$O$5000,10,FALSE),"")</f>
        <v>0</v>
      </c>
      <c r="P625" s="106"/>
      <c r="Q625" s="136"/>
      <c r="R625" s="96" t="s">
        <v>79</v>
      </c>
      <c r="S625" s="137"/>
      <c r="T625" s="137"/>
      <c r="U625" s="137"/>
      <c r="V625" s="149"/>
      <c r="W625" s="118" t="s">
        <v>80</v>
      </c>
      <c r="X625" s="119">
        <v>43024063</v>
      </c>
      <c r="Y625" s="118">
        <f t="shared" si="32"/>
        <v>12.9072189</v>
      </c>
      <c r="Z625" s="125"/>
      <c r="AA625" s="122" t="s">
        <v>81</v>
      </c>
      <c r="AB625" s="122" t="s">
        <v>279</v>
      </c>
      <c r="AC625" s="122" t="s">
        <v>429</v>
      </c>
      <c r="AD625" s="122" t="s">
        <v>619</v>
      </c>
      <c r="AE625" s="122" t="s">
        <v>796</v>
      </c>
      <c r="AF625" s="122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>
        <v>8.82</v>
      </c>
      <c r="AS625" s="125">
        <v>9.94</v>
      </c>
      <c r="AT625" s="125" t="str">
        <f t="shared" si="30"/>
        <v>LOW</v>
      </c>
      <c r="AU625" s="125" t="str">
        <f t="shared" si="31"/>
        <v>MSS</v>
      </c>
      <c r="AV625" s="125"/>
      <c r="AW625" s="131"/>
      <c r="AX625" s="136"/>
      <c r="AY625" s="137"/>
      <c r="AZ625" s="137"/>
      <c r="BA625" s="151"/>
      <c r="BB625" s="125"/>
      <c r="BC625" s="125"/>
      <c r="BD625" s="125"/>
      <c r="BE625" s="125"/>
      <c r="BF625" s="125"/>
      <c r="BG625" s="125"/>
      <c r="BH625" s="125"/>
      <c r="BI625" s="125"/>
      <c r="BJ625" s="125"/>
      <c r="BK625" s="125"/>
      <c r="BL625" s="131"/>
      <c r="BM625" s="136"/>
      <c r="BN625" s="137"/>
      <c r="BO625" s="137"/>
      <c r="BP625" s="169"/>
      <c r="BQ625" s="138"/>
      <c r="BR625" s="138"/>
      <c r="BS625" s="138"/>
      <c r="BT625" s="138"/>
      <c r="BU625" s="138"/>
      <c r="BV625" s="138"/>
      <c r="BW625" s="138"/>
      <c r="BX625" s="138"/>
      <c r="BY625" s="138"/>
      <c r="BZ625" s="138"/>
      <c r="CA625" s="138"/>
      <c r="CB625" s="138"/>
      <c r="CC625" s="135"/>
      <c r="CD625" s="136"/>
      <c r="CE625" s="137"/>
      <c r="CF625" s="137"/>
      <c r="CG625" s="138" t="s">
        <v>80</v>
      </c>
      <c r="CH625" s="138"/>
      <c r="CI625" s="138"/>
      <c r="CJ625" s="138"/>
      <c r="CK625" s="138"/>
      <c r="CL625" s="138"/>
      <c r="CM625" s="138"/>
      <c r="CN625" s="138"/>
      <c r="CO625" s="140"/>
      <c r="CP625" s="90"/>
    </row>
    <row r="626" ht="15" hidden="1" spans="1:94">
      <c r="A626" s="93">
        <v>829</v>
      </c>
      <c r="B626" s="93" t="s">
        <v>6582</v>
      </c>
      <c r="C626" s="93" t="s">
        <v>3393</v>
      </c>
      <c r="D626" s="96" t="s">
        <v>6583</v>
      </c>
      <c r="E626" s="137"/>
      <c r="F626" s="137"/>
      <c r="G626" s="137"/>
      <c r="H626" s="96"/>
      <c r="I626" s="96"/>
      <c r="J626" s="105"/>
      <c r="K626" s="106"/>
      <c r="L626" s="107" t="str">
        <f>_xlfn.IFNA(VLOOKUP(B626,'[1]CDM Patients Data'!$B$389:$O$5000,7,FALSE),"")</f>
        <v>Breast</v>
      </c>
      <c r="M626" s="114">
        <f>_xlfn.IFNA(VLOOKUP(B626,'[1]CDM Patients Data'!$B$389:$O$5000,8,FALSE),"")</f>
        <v>0</v>
      </c>
      <c r="N626" s="114">
        <f>_xlfn.IFNA(VLOOKUP(B626,'[1]CDM Patients Data'!$B$389:$O$5000,9,FALSE),"")</f>
        <v>0</v>
      </c>
      <c r="O626" s="114">
        <f>_xlfn.IFNA(VLOOKUP(B626,'[1]CDM Patients Data'!$B$389:$O$5000,10,FALSE),"")</f>
        <v>0</v>
      </c>
      <c r="P626" s="106"/>
      <c r="Q626" s="136"/>
      <c r="R626" s="96" t="s">
        <v>79</v>
      </c>
      <c r="S626" s="137"/>
      <c r="T626" s="137"/>
      <c r="U626" s="137"/>
      <c r="V626" s="149"/>
      <c r="W626" s="118" t="s">
        <v>80</v>
      </c>
      <c r="X626" s="119">
        <v>29244305</v>
      </c>
      <c r="Y626" s="118">
        <f t="shared" si="32"/>
        <v>8.7732915</v>
      </c>
      <c r="Z626" s="125"/>
      <c r="AA626" s="122" t="s">
        <v>94</v>
      </c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>
        <v>19.81</v>
      </c>
      <c r="AS626" s="125">
        <v>18.8</v>
      </c>
      <c r="AT626" s="125" t="str">
        <f t="shared" si="30"/>
        <v>HIGH</v>
      </c>
      <c r="AU626" s="125" t="str">
        <f t="shared" si="31"/>
        <v>MSI-H</v>
      </c>
      <c r="AV626" s="125"/>
      <c r="AW626" s="131"/>
      <c r="AX626" s="136"/>
      <c r="AY626" s="137"/>
      <c r="AZ626" s="137"/>
      <c r="BA626" s="151"/>
      <c r="BB626" s="125"/>
      <c r="BC626" s="125"/>
      <c r="BD626" s="125"/>
      <c r="BE626" s="125"/>
      <c r="BF626" s="125"/>
      <c r="BG626" s="125"/>
      <c r="BH626" s="125"/>
      <c r="BI626" s="125"/>
      <c r="BJ626" s="125"/>
      <c r="BK626" s="125"/>
      <c r="BL626" s="131"/>
      <c r="BM626" s="136"/>
      <c r="BN626" s="137"/>
      <c r="BO626" s="137"/>
      <c r="BP626" s="169"/>
      <c r="BQ626" s="138"/>
      <c r="BR626" s="138"/>
      <c r="BS626" s="138"/>
      <c r="BT626" s="138"/>
      <c r="BU626" s="138"/>
      <c r="BV626" s="138"/>
      <c r="BW626" s="138"/>
      <c r="BX626" s="138"/>
      <c r="BY626" s="138"/>
      <c r="BZ626" s="138"/>
      <c r="CA626" s="138"/>
      <c r="CB626" s="138"/>
      <c r="CC626" s="135"/>
      <c r="CD626" s="136"/>
      <c r="CE626" s="137"/>
      <c r="CF626" s="137"/>
      <c r="CG626" s="138" t="s">
        <v>84</v>
      </c>
      <c r="CH626" s="138"/>
      <c r="CI626" s="138"/>
      <c r="CJ626" s="138"/>
      <c r="CK626" s="138"/>
      <c r="CL626" s="138"/>
      <c r="CM626" s="138"/>
      <c r="CN626" s="138"/>
      <c r="CO626" s="140"/>
      <c r="CP626" s="90"/>
    </row>
    <row r="627" ht="15" hidden="1" spans="1:94">
      <c r="A627" s="93">
        <v>830</v>
      </c>
      <c r="B627" s="93" t="s">
        <v>6584</v>
      </c>
      <c r="C627" s="93" t="s">
        <v>6585</v>
      </c>
      <c r="D627" s="96" t="s">
        <v>111</v>
      </c>
      <c r="E627" s="137"/>
      <c r="F627" s="137"/>
      <c r="G627" s="137"/>
      <c r="H627" s="96"/>
      <c r="I627" s="96"/>
      <c r="J627" s="105"/>
      <c r="K627" s="106"/>
      <c r="L627" s="107" t="str">
        <f>_xlfn.IFNA(VLOOKUP(B627,'[1]CDM Patients Data'!$B$389:$O$5000,7,FALSE),"")</f>
        <v>Parotid Gland</v>
      </c>
      <c r="M627" s="114">
        <f>_xlfn.IFNA(VLOOKUP(B627,'[1]CDM Patients Data'!$B$389:$O$5000,8,FALSE),"")</f>
        <v>0</v>
      </c>
      <c r="N627" s="114">
        <f>_xlfn.IFNA(VLOOKUP(B627,'[1]CDM Patients Data'!$B$389:$O$5000,9,FALSE),"")</f>
        <v>0</v>
      </c>
      <c r="O627" s="114">
        <f>_xlfn.IFNA(VLOOKUP(B627,'[1]CDM Patients Data'!$B$389:$O$5000,10,FALSE),"")</f>
        <v>0</v>
      </c>
      <c r="P627" s="106"/>
      <c r="Q627" s="136"/>
      <c r="R627" s="96" t="s">
        <v>79</v>
      </c>
      <c r="S627" s="137"/>
      <c r="T627" s="137"/>
      <c r="U627" s="137"/>
      <c r="V627" s="149"/>
      <c r="W627" s="118" t="s">
        <v>80</v>
      </c>
      <c r="X627" s="119">
        <v>51574983</v>
      </c>
      <c r="Y627" s="118">
        <f t="shared" si="32"/>
        <v>15.4724949</v>
      </c>
      <c r="Z627" s="125"/>
      <c r="AA627" s="122" t="s">
        <v>81</v>
      </c>
      <c r="AB627" s="122" t="s">
        <v>970</v>
      </c>
      <c r="AC627" s="122" t="s">
        <v>118</v>
      </c>
      <c r="AD627" s="125"/>
      <c r="AE627" s="125"/>
      <c r="AF627" s="125"/>
      <c r="AG627" s="125"/>
      <c r="AH627" s="125"/>
      <c r="AI627" s="125"/>
      <c r="AJ627" s="125"/>
      <c r="AK627" s="125"/>
      <c r="AL627" s="125"/>
      <c r="AM627" s="125"/>
      <c r="AN627" s="125"/>
      <c r="AO627" s="125"/>
      <c r="AP627" s="125"/>
      <c r="AQ627" s="125"/>
      <c r="AR627" s="125"/>
      <c r="AS627" s="125"/>
      <c r="AT627" s="125" t="str">
        <f t="shared" si="30"/>
        <v>NA</v>
      </c>
      <c r="AU627" s="125" t="str">
        <f t="shared" si="31"/>
        <v>NA</v>
      </c>
      <c r="AV627" s="125"/>
      <c r="AW627" s="131"/>
      <c r="AX627" s="136"/>
      <c r="AY627" s="137"/>
      <c r="AZ627" s="137"/>
      <c r="BA627" s="151"/>
      <c r="BB627" s="125"/>
      <c r="BC627" s="125"/>
      <c r="BD627" s="125"/>
      <c r="BE627" s="125"/>
      <c r="BF627" s="125"/>
      <c r="BG627" s="125"/>
      <c r="BH627" s="125"/>
      <c r="BI627" s="125"/>
      <c r="BJ627" s="125"/>
      <c r="BK627" s="125"/>
      <c r="BL627" s="131"/>
      <c r="BM627" s="136"/>
      <c r="BN627" s="137"/>
      <c r="BO627" s="137"/>
      <c r="BP627" s="169"/>
      <c r="BQ627" s="138"/>
      <c r="BR627" s="138"/>
      <c r="BS627" s="138"/>
      <c r="BT627" s="138"/>
      <c r="BU627" s="138"/>
      <c r="BV627" s="138"/>
      <c r="BW627" s="138"/>
      <c r="BX627" s="138"/>
      <c r="BY627" s="138"/>
      <c r="BZ627" s="138"/>
      <c r="CA627" s="138"/>
      <c r="CB627" s="138"/>
      <c r="CC627" s="135"/>
      <c r="CD627" s="136"/>
      <c r="CE627" s="137"/>
      <c r="CF627" s="137"/>
      <c r="CG627" s="138" t="s">
        <v>80</v>
      </c>
      <c r="CH627" s="138"/>
      <c r="CI627" s="138"/>
      <c r="CJ627" s="138"/>
      <c r="CK627" s="138"/>
      <c r="CL627" s="138"/>
      <c r="CM627" s="138"/>
      <c r="CN627" s="138"/>
      <c r="CO627" s="140"/>
      <c r="CP627" s="90"/>
    </row>
    <row r="628" ht="15" hidden="1" spans="1:94">
      <c r="A628" s="93">
        <v>832</v>
      </c>
      <c r="B628" s="93" t="s">
        <v>6586</v>
      </c>
      <c r="C628" s="93" t="s">
        <v>6587</v>
      </c>
      <c r="D628" s="96" t="s">
        <v>99</v>
      </c>
      <c r="E628" s="137"/>
      <c r="F628" s="137"/>
      <c r="G628" s="137"/>
      <c r="H628" s="96"/>
      <c r="I628" s="96"/>
      <c r="J628" s="105"/>
      <c r="K628" s="106"/>
      <c r="L628" s="107" t="str">
        <f>_xlfn.IFNA(VLOOKUP(B628,'[1]CDM Patients Data'!$B$389:$O$5000,7,FALSE),"")</f>
        <v>Ovary</v>
      </c>
      <c r="M628" s="114">
        <f>_xlfn.IFNA(VLOOKUP(B628,'[1]CDM Patients Data'!$B$389:$O$5000,8,FALSE),"")</f>
        <v>0</v>
      </c>
      <c r="N628" s="114">
        <f>_xlfn.IFNA(VLOOKUP(B628,'[1]CDM Patients Data'!$B$389:$O$5000,9,FALSE),"")</f>
        <v>0</v>
      </c>
      <c r="O628" s="114">
        <f>_xlfn.IFNA(VLOOKUP(B628,'[1]CDM Patients Data'!$B$389:$O$5000,10,FALSE),"")</f>
        <v>0</v>
      </c>
      <c r="P628" s="106"/>
      <c r="Q628" s="136"/>
      <c r="R628" s="96" t="s">
        <v>79</v>
      </c>
      <c r="S628" s="137"/>
      <c r="T628" s="137"/>
      <c r="U628" s="137"/>
      <c r="V628" s="149"/>
      <c r="W628" s="118" t="s">
        <v>80</v>
      </c>
      <c r="X628" s="119">
        <v>28402697</v>
      </c>
      <c r="Y628" s="118">
        <f t="shared" si="32"/>
        <v>8.5208091</v>
      </c>
      <c r="Z628" s="125"/>
      <c r="AA628" s="122" t="s">
        <v>94</v>
      </c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>
        <v>5.18</v>
      </c>
      <c r="AS628" s="125">
        <v>10.31</v>
      </c>
      <c r="AT628" s="125" t="str">
        <f t="shared" si="30"/>
        <v>LOW</v>
      </c>
      <c r="AU628" s="125" t="str">
        <f t="shared" si="31"/>
        <v>MSS</v>
      </c>
      <c r="AV628" s="125"/>
      <c r="AW628" s="131"/>
      <c r="AX628" s="136"/>
      <c r="AY628" s="137"/>
      <c r="AZ628" s="137"/>
      <c r="BA628" s="151"/>
      <c r="BB628" s="125"/>
      <c r="BC628" s="125"/>
      <c r="BD628" s="125"/>
      <c r="BE628" s="125"/>
      <c r="BF628" s="125"/>
      <c r="BG628" s="125"/>
      <c r="BH628" s="125"/>
      <c r="BI628" s="125"/>
      <c r="BJ628" s="125"/>
      <c r="BK628" s="125"/>
      <c r="BL628" s="131"/>
      <c r="BM628" s="136"/>
      <c r="BN628" s="137"/>
      <c r="BO628" s="137"/>
      <c r="BP628" s="169"/>
      <c r="BQ628" s="138"/>
      <c r="BR628" s="138"/>
      <c r="BS628" s="138"/>
      <c r="BT628" s="138"/>
      <c r="BU628" s="138"/>
      <c r="BV628" s="138"/>
      <c r="BW628" s="138"/>
      <c r="BX628" s="138"/>
      <c r="BY628" s="138"/>
      <c r="BZ628" s="138"/>
      <c r="CA628" s="138"/>
      <c r="CB628" s="138"/>
      <c r="CC628" s="135"/>
      <c r="CD628" s="136"/>
      <c r="CE628" s="137"/>
      <c r="CF628" s="137"/>
      <c r="CG628" s="138" t="s">
        <v>84</v>
      </c>
      <c r="CH628" s="138"/>
      <c r="CI628" s="138"/>
      <c r="CJ628" s="138"/>
      <c r="CK628" s="138"/>
      <c r="CL628" s="138"/>
      <c r="CM628" s="138"/>
      <c r="CN628" s="138"/>
      <c r="CO628" s="140"/>
      <c r="CP628" s="90"/>
    </row>
    <row r="629" ht="15" hidden="1" spans="1:94">
      <c r="A629" s="93">
        <v>833</v>
      </c>
      <c r="B629" s="93" t="s">
        <v>6588</v>
      </c>
      <c r="C629" s="93" t="s">
        <v>6589</v>
      </c>
      <c r="D629" s="96" t="s">
        <v>71</v>
      </c>
      <c r="E629" s="137"/>
      <c r="F629" s="137"/>
      <c r="G629" s="137"/>
      <c r="H629" s="96"/>
      <c r="I629" s="96"/>
      <c r="J629" s="105"/>
      <c r="K629" s="106"/>
      <c r="L629" s="107" t="str">
        <f>_xlfn.IFNA(VLOOKUP(B629,'[1]CDM Patients Data'!$B$389:$O$5000,7,FALSE),"")</f>
        <v>Other and unspecified parts of mouth</v>
      </c>
      <c r="M629" s="114">
        <f>_xlfn.IFNA(VLOOKUP(B629,'[1]CDM Patients Data'!$B$389:$O$5000,8,FALSE),"")</f>
        <v>0</v>
      </c>
      <c r="N629" s="114">
        <f>_xlfn.IFNA(VLOOKUP(B629,'[1]CDM Patients Data'!$B$389:$O$5000,9,FALSE),"")</f>
        <v>0</v>
      </c>
      <c r="O629" s="114">
        <f>_xlfn.IFNA(VLOOKUP(B629,'[1]CDM Patients Data'!$B$389:$O$5000,10,FALSE),"")</f>
        <v>0</v>
      </c>
      <c r="P629" s="106"/>
      <c r="Q629" s="136"/>
      <c r="R629" s="96" t="s">
        <v>79</v>
      </c>
      <c r="S629" s="137"/>
      <c r="T629" s="137"/>
      <c r="U629" s="137"/>
      <c r="V629" s="149"/>
      <c r="W629" s="118" t="s">
        <v>80</v>
      </c>
      <c r="X629" s="119">
        <v>43287235</v>
      </c>
      <c r="Y629" s="118">
        <f t="shared" si="32"/>
        <v>12.9861705</v>
      </c>
      <c r="Z629" s="125"/>
      <c r="AA629" s="122" t="s">
        <v>81</v>
      </c>
      <c r="AB629" s="122" t="s">
        <v>118</v>
      </c>
      <c r="AC629" s="125"/>
      <c r="AD629" s="125"/>
      <c r="AE629" s="125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 t="str">
        <f t="shared" si="30"/>
        <v>NA</v>
      </c>
      <c r="AU629" s="125" t="str">
        <f t="shared" si="31"/>
        <v>NA</v>
      </c>
      <c r="AV629" s="125"/>
      <c r="AW629" s="131"/>
      <c r="AX629" s="136"/>
      <c r="AY629" s="137"/>
      <c r="AZ629" s="137"/>
      <c r="BA629" s="151"/>
      <c r="BB629" s="125"/>
      <c r="BC629" s="125"/>
      <c r="BD629" s="125"/>
      <c r="BE629" s="125"/>
      <c r="BF629" s="125"/>
      <c r="BG629" s="125"/>
      <c r="BH629" s="125"/>
      <c r="BI629" s="125"/>
      <c r="BJ629" s="125"/>
      <c r="BK629" s="125"/>
      <c r="BL629" s="131"/>
      <c r="BM629" s="136"/>
      <c r="BN629" s="137"/>
      <c r="BO629" s="137"/>
      <c r="BP629" s="169"/>
      <c r="BQ629" s="138"/>
      <c r="BR629" s="138"/>
      <c r="BS629" s="138"/>
      <c r="BT629" s="138"/>
      <c r="BU629" s="138"/>
      <c r="BV629" s="138"/>
      <c r="BW629" s="138"/>
      <c r="BX629" s="138"/>
      <c r="BY629" s="138"/>
      <c r="BZ629" s="138"/>
      <c r="CA629" s="138"/>
      <c r="CB629" s="138"/>
      <c r="CC629" s="135"/>
      <c r="CD629" s="136"/>
      <c r="CE629" s="137"/>
      <c r="CF629" s="137"/>
      <c r="CG629" s="138" t="s">
        <v>84</v>
      </c>
      <c r="CH629" s="138"/>
      <c r="CI629" s="138"/>
      <c r="CJ629" s="138"/>
      <c r="CK629" s="138"/>
      <c r="CL629" s="138"/>
      <c r="CM629" s="138"/>
      <c r="CN629" s="138"/>
      <c r="CO629" s="140"/>
      <c r="CP629" s="90"/>
    </row>
    <row r="630" ht="15" hidden="1" spans="1:94">
      <c r="A630" s="93">
        <v>834</v>
      </c>
      <c r="B630" s="93" t="s">
        <v>6590</v>
      </c>
      <c r="C630" s="93" t="s">
        <v>6444</v>
      </c>
      <c r="D630" s="96" t="s">
        <v>71</v>
      </c>
      <c r="E630" s="137"/>
      <c r="F630" s="137"/>
      <c r="G630" s="137"/>
      <c r="H630" s="96"/>
      <c r="I630" s="96"/>
      <c r="J630" s="105"/>
      <c r="K630" s="106"/>
      <c r="L630" s="107" t="str">
        <f>_xlfn.IFNA(VLOOKUP(B630,'[1]CDM Patients Data'!$B$389:$O$5000,7,FALSE),"")</f>
        <v>Endometrium</v>
      </c>
      <c r="M630" s="114">
        <f>_xlfn.IFNA(VLOOKUP(B630,'[1]CDM Patients Data'!$B$389:$O$5000,8,FALSE),"")</f>
        <v>0</v>
      </c>
      <c r="N630" s="114">
        <f>_xlfn.IFNA(VLOOKUP(B630,'[1]CDM Patients Data'!$B$389:$O$5000,9,FALSE),"")</f>
        <v>0</v>
      </c>
      <c r="O630" s="114">
        <f>_xlfn.IFNA(VLOOKUP(B630,'[1]CDM Patients Data'!$B$389:$O$5000,10,FALSE),"")</f>
        <v>0</v>
      </c>
      <c r="P630" s="106"/>
      <c r="Q630" s="136"/>
      <c r="R630" s="96" t="s">
        <v>79</v>
      </c>
      <c r="S630" s="137"/>
      <c r="T630" s="137"/>
      <c r="U630" s="137"/>
      <c r="V630" s="149"/>
      <c r="W630" s="118" t="s">
        <v>80</v>
      </c>
      <c r="X630" s="119">
        <v>42607395</v>
      </c>
      <c r="Y630" s="118">
        <f t="shared" si="32"/>
        <v>12.7822185</v>
      </c>
      <c r="Z630" s="125"/>
      <c r="AA630" s="122" t="s">
        <v>81</v>
      </c>
      <c r="AB630" s="122" t="s">
        <v>279</v>
      </c>
      <c r="AC630" s="122" t="s">
        <v>178</v>
      </c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>
        <v>13.47</v>
      </c>
      <c r="AS630" s="125">
        <v>10.79</v>
      </c>
      <c r="AT630" s="125" t="str">
        <f t="shared" si="30"/>
        <v>LOW</v>
      </c>
      <c r="AU630" s="125" t="str">
        <f t="shared" si="31"/>
        <v>MSS</v>
      </c>
      <c r="AV630" s="125"/>
      <c r="AW630" s="131"/>
      <c r="AX630" s="136"/>
      <c r="AY630" s="137"/>
      <c r="AZ630" s="137"/>
      <c r="BA630" s="151"/>
      <c r="BB630" s="125"/>
      <c r="BC630" s="125"/>
      <c r="BD630" s="125"/>
      <c r="BE630" s="125"/>
      <c r="BF630" s="125"/>
      <c r="BG630" s="125"/>
      <c r="BH630" s="125"/>
      <c r="BI630" s="125"/>
      <c r="BJ630" s="125"/>
      <c r="BK630" s="125"/>
      <c r="BL630" s="131"/>
      <c r="BM630" s="136"/>
      <c r="BN630" s="137"/>
      <c r="BO630" s="137"/>
      <c r="BP630" s="169"/>
      <c r="BQ630" s="138"/>
      <c r="BR630" s="138"/>
      <c r="BS630" s="138"/>
      <c r="BT630" s="138"/>
      <c r="BU630" s="138"/>
      <c r="BV630" s="138"/>
      <c r="BW630" s="138"/>
      <c r="BX630" s="138"/>
      <c r="BY630" s="138"/>
      <c r="BZ630" s="138"/>
      <c r="CA630" s="138"/>
      <c r="CB630" s="138"/>
      <c r="CC630" s="135"/>
      <c r="CD630" s="136"/>
      <c r="CE630" s="137"/>
      <c r="CF630" s="137"/>
      <c r="CG630" s="138" t="s">
        <v>84</v>
      </c>
      <c r="CH630" s="138"/>
      <c r="CI630" s="138"/>
      <c r="CJ630" s="138"/>
      <c r="CK630" s="138"/>
      <c r="CL630" s="138"/>
      <c r="CM630" s="138"/>
      <c r="CN630" s="138"/>
      <c r="CO630" s="140"/>
      <c r="CP630" s="90"/>
    </row>
    <row r="631" ht="15" hidden="1" spans="1:94">
      <c r="A631" s="93">
        <v>835</v>
      </c>
      <c r="B631" s="93" t="s">
        <v>6591</v>
      </c>
      <c r="C631" s="93" t="s">
        <v>6592</v>
      </c>
      <c r="D631" s="96" t="s">
        <v>71</v>
      </c>
      <c r="E631" s="137"/>
      <c r="F631" s="137"/>
      <c r="G631" s="137"/>
      <c r="H631" s="96"/>
      <c r="I631" s="96"/>
      <c r="J631" s="105"/>
      <c r="K631" s="106"/>
      <c r="L631" s="107" t="str">
        <f>_xlfn.IFNA(VLOOKUP(B631,'[1]CDM Patients Data'!$B$389:$O$5000,7,FALSE),"")</f>
        <v>Gallbladder</v>
      </c>
      <c r="M631" s="114">
        <f>_xlfn.IFNA(VLOOKUP(B631,'[1]CDM Patients Data'!$B$389:$O$5000,8,FALSE),"")</f>
        <v>0</v>
      </c>
      <c r="N631" s="114">
        <f>_xlfn.IFNA(VLOOKUP(B631,'[1]CDM Patients Data'!$B$389:$O$5000,9,FALSE),"")</f>
        <v>0</v>
      </c>
      <c r="O631" s="114">
        <f>_xlfn.IFNA(VLOOKUP(B631,'[1]CDM Patients Data'!$B$389:$O$5000,10,FALSE),"")</f>
        <v>0</v>
      </c>
      <c r="P631" s="106"/>
      <c r="Q631" s="136"/>
      <c r="R631" s="96" t="s">
        <v>79</v>
      </c>
      <c r="S631" s="137"/>
      <c r="T631" s="137"/>
      <c r="U631" s="137"/>
      <c r="V631" s="149"/>
      <c r="W631" s="118" t="s">
        <v>80</v>
      </c>
      <c r="X631" s="119">
        <v>44642293</v>
      </c>
      <c r="Y631" s="118">
        <f t="shared" si="32"/>
        <v>13.3926879</v>
      </c>
      <c r="Z631" s="125"/>
      <c r="AA631" s="122" t="s">
        <v>81</v>
      </c>
      <c r="AB631" s="122" t="s">
        <v>118</v>
      </c>
      <c r="AC631" s="122" t="s">
        <v>192</v>
      </c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>
        <v>4.43</v>
      </c>
      <c r="AS631" s="125">
        <v>10.88</v>
      </c>
      <c r="AT631" s="125" t="str">
        <f t="shared" si="30"/>
        <v>LOW</v>
      </c>
      <c r="AU631" s="125" t="str">
        <f t="shared" si="31"/>
        <v>MSS</v>
      </c>
      <c r="AV631" s="125"/>
      <c r="AW631" s="131"/>
      <c r="AX631" s="136"/>
      <c r="AY631" s="137"/>
      <c r="AZ631" s="137"/>
      <c r="BA631" s="151"/>
      <c r="BB631" s="125"/>
      <c r="BC631" s="125"/>
      <c r="BD631" s="125"/>
      <c r="BE631" s="125"/>
      <c r="BF631" s="125"/>
      <c r="BG631" s="125"/>
      <c r="BH631" s="125"/>
      <c r="BI631" s="125"/>
      <c r="BJ631" s="125"/>
      <c r="BK631" s="125"/>
      <c r="BL631" s="131"/>
      <c r="BM631" s="136"/>
      <c r="BN631" s="137"/>
      <c r="BO631" s="137"/>
      <c r="BP631" s="169"/>
      <c r="BQ631" s="138"/>
      <c r="BR631" s="138"/>
      <c r="BS631" s="138"/>
      <c r="BT631" s="138"/>
      <c r="BU631" s="138"/>
      <c r="BV631" s="138"/>
      <c r="BW631" s="138"/>
      <c r="BX631" s="138"/>
      <c r="BY631" s="138"/>
      <c r="BZ631" s="138"/>
      <c r="CA631" s="138"/>
      <c r="CB631" s="138"/>
      <c r="CC631" s="135"/>
      <c r="CD631" s="136"/>
      <c r="CE631" s="137"/>
      <c r="CF631" s="137"/>
      <c r="CG631" s="138" t="s">
        <v>84</v>
      </c>
      <c r="CH631" s="138"/>
      <c r="CI631" s="138"/>
      <c r="CJ631" s="138"/>
      <c r="CK631" s="138"/>
      <c r="CL631" s="138"/>
      <c r="CM631" s="138"/>
      <c r="CN631" s="138"/>
      <c r="CO631" s="140"/>
      <c r="CP631" s="90"/>
    </row>
    <row r="632" ht="15" hidden="1" spans="1:94">
      <c r="A632" s="93">
        <v>836</v>
      </c>
      <c r="B632" s="93" t="s">
        <v>6593</v>
      </c>
      <c r="C632" s="93" t="s">
        <v>6594</v>
      </c>
      <c r="D632" s="96" t="s">
        <v>71</v>
      </c>
      <c r="E632" s="137"/>
      <c r="F632" s="137"/>
      <c r="G632" s="137"/>
      <c r="H632" s="96"/>
      <c r="I632" s="96"/>
      <c r="J632" s="105"/>
      <c r="K632" s="106"/>
      <c r="L632" s="107" t="str">
        <f>_xlfn.IFNA(VLOOKUP(B632,'[1]CDM Patients Data'!$B$389:$O$5000,7,FALSE),"")</f>
        <v>Lung</v>
      </c>
      <c r="M632" s="114" t="str">
        <f>_xlfn.IFNA(VLOOKUP(B632,'[1]CDM Patients Data'!$B$389:$O$5000,8,FALSE),"")</f>
        <v>Lung NOS</v>
      </c>
      <c r="N632" s="114" t="str">
        <f>_xlfn.IFNA(VLOOKUP(B632,'[1]CDM Patients Data'!$B$389:$O$5000,9,FALSE),"")</f>
        <v>Carcinoma, NOS</v>
      </c>
      <c r="O632" s="114" t="str">
        <f>_xlfn.IFNA(VLOOKUP(B632,'[1]CDM Patients Data'!$B$389:$O$5000,10,FALSE),"")</f>
        <v>Right</v>
      </c>
      <c r="P632" s="106"/>
      <c r="Q632" s="136"/>
      <c r="R632" s="96"/>
      <c r="S632" s="137"/>
      <c r="T632" s="137"/>
      <c r="U632" s="137"/>
      <c r="V632" s="149"/>
      <c r="W632" s="118" t="s">
        <v>80</v>
      </c>
      <c r="X632" s="119"/>
      <c r="Y632" s="118">
        <f t="shared" si="32"/>
        <v>0</v>
      </c>
      <c r="Z632" s="125"/>
      <c r="AA632" s="123" t="s">
        <v>4941</v>
      </c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>
        <v>5.85</v>
      </c>
      <c r="AS632" s="125">
        <v>9.88</v>
      </c>
      <c r="AT632" s="125" t="str">
        <f t="shared" si="30"/>
        <v>LOW</v>
      </c>
      <c r="AU632" s="125" t="str">
        <f t="shared" si="31"/>
        <v>MSS</v>
      </c>
      <c r="AV632" s="125"/>
      <c r="AW632" s="131"/>
      <c r="AX632" s="136"/>
      <c r="AY632" s="137"/>
      <c r="AZ632" s="137"/>
      <c r="BA632" s="151"/>
      <c r="BB632" s="125"/>
      <c r="BC632" s="125"/>
      <c r="BD632" s="125"/>
      <c r="BE632" s="125"/>
      <c r="BF632" s="125"/>
      <c r="BG632" s="125"/>
      <c r="BH632" s="125"/>
      <c r="BI632" s="125"/>
      <c r="BJ632" s="125"/>
      <c r="BK632" s="125"/>
      <c r="BL632" s="131"/>
      <c r="BM632" s="136"/>
      <c r="BN632" s="137"/>
      <c r="BO632" s="137"/>
      <c r="BP632" s="169"/>
      <c r="BQ632" s="138"/>
      <c r="BR632" s="138"/>
      <c r="BS632" s="138"/>
      <c r="BT632" s="138"/>
      <c r="BU632" s="138"/>
      <c r="BV632" s="138"/>
      <c r="BW632" s="138"/>
      <c r="BX632" s="138"/>
      <c r="BY632" s="138"/>
      <c r="BZ632" s="138"/>
      <c r="CA632" s="138"/>
      <c r="CB632" s="138"/>
      <c r="CC632" s="135"/>
      <c r="CD632" s="136"/>
      <c r="CE632" s="137"/>
      <c r="CF632" s="137"/>
      <c r="CG632" s="138" t="s">
        <v>84</v>
      </c>
      <c r="CH632" s="138"/>
      <c r="CI632" s="138"/>
      <c r="CJ632" s="138"/>
      <c r="CK632" s="138"/>
      <c r="CL632" s="138"/>
      <c r="CM632" s="138"/>
      <c r="CN632" s="138"/>
      <c r="CO632" s="140"/>
      <c r="CP632" s="90"/>
    </row>
    <row r="633" ht="15" hidden="1" spans="1:94">
      <c r="A633" s="93">
        <v>837</v>
      </c>
      <c r="B633" s="93" t="s">
        <v>6595</v>
      </c>
      <c r="C633" s="93" t="s">
        <v>6596</v>
      </c>
      <c r="D633" s="96" t="s">
        <v>71</v>
      </c>
      <c r="E633" s="137"/>
      <c r="F633" s="137"/>
      <c r="G633" s="137"/>
      <c r="H633" s="96"/>
      <c r="I633" s="96"/>
      <c r="J633" s="105"/>
      <c r="K633" s="106"/>
      <c r="L633" s="107" t="str">
        <f>_xlfn.IFNA(VLOOKUP(B633,'[1]CDM Patients Data'!$B$389:$O$5000,7,FALSE),"")</f>
        <v>Parotid Gland</v>
      </c>
      <c r="M633" s="114">
        <f>_xlfn.IFNA(VLOOKUP(B633,'[1]CDM Patients Data'!$B$389:$O$5000,8,FALSE),"")</f>
        <v>0</v>
      </c>
      <c r="N633" s="114">
        <f>_xlfn.IFNA(VLOOKUP(B633,'[1]CDM Patients Data'!$B$389:$O$5000,9,FALSE),"")</f>
        <v>0</v>
      </c>
      <c r="O633" s="114">
        <f>_xlfn.IFNA(VLOOKUP(B633,'[1]CDM Patients Data'!$B$389:$O$5000,10,FALSE),"")</f>
        <v>0</v>
      </c>
      <c r="P633" s="106"/>
      <c r="Q633" s="136"/>
      <c r="R633" s="96" t="s">
        <v>79</v>
      </c>
      <c r="S633" s="137"/>
      <c r="T633" s="137"/>
      <c r="U633" s="137"/>
      <c r="V633" s="149"/>
      <c r="W633" s="118" t="s">
        <v>80</v>
      </c>
      <c r="X633" s="119"/>
      <c r="Y633" s="118">
        <f t="shared" si="32"/>
        <v>0</v>
      </c>
      <c r="Z633" s="125"/>
      <c r="AA633" s="122" t="s">
        <v>81</v>
      </c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 t="str">
        <f t="shared" si="30"/>
        <v>NA</v>
      </c>
      <c r="AU633" s="125" t="str">
        <f t="shared" si="31"/>
        <v>NA</v>
      </c>
      <c r="AV633" s="125"/>
      <c r="AW633" s="131"/>
      <c r="AX633" s="136"/>
      <c r="AY633" s="137"/>
      <c r="AZ633" s="137"/>
      <c r="BA633" s="151"/>
      <c r="BB633" s="125"/>
      <c r="BC633" s="125"/>
      <c r="BD633" s="125"/>
      <c r="BE633" s="125"/>
      <c r="BF633" s="125"/>
      <c r="BG633" s="125"/>
      <c r="BH633" s="125"/>
      <c r="BI633" s="125"/>
      <c r="BJ633" s="125"/>
      <c r="BK633" s="125"/>
      <c r="BL633" s="131"/>
      <c r="BM633" s="136"/>
      <c r="BN633" s="137"/>
      <c r="BO633" s="137"/>
      <c r="BP633" s="169"/>
      <c r="BQ633" s="138"/>
      <c r="BR633" s="138"/>
      <c r="BS633" s="138"/>
      <c r="BT633" s="138"/>
      <c r="BU633" s="138"/>
      <c r="BV633" s="138"/>
      <c r="BW633" s="138"/>
      <c r="BX633" s="138"/>
      <c r="BY633" s="138"/>
      <c r="BZ633" s="138"/>
      <c r="CA633" s="138"/>
      <c r="CB633" s="138"/>
      <c r="CC633" s="135"/>
      <c r="CD633" s="136"/>
      <c r="CE633" s="137"/>
      <c r="CF633" s="137"/>
      <c r="CG633" s="138" t="s">
        <v>84</v>
      </c>
      <c r="CH633" s="138"/>
      <c r="CI633" s="138"/>
      <c r="CJ633" s="138"/>
      <c r="CK633" s="138"/>
      <c r="CL633" s="138"/>
      <c r="CM633" s="138"/>
      <c r="CN633" s="138"/>
      <c r="CO633" s="140"/>
      <c r="CP633" s="90"/>
    </row>
    <row r="634" ht="15" hidden="1" spans="1:94">
      <c r="A634" s="93">
        <v>838</v>
      </c>
      <c r="B634" s="93" t="s">
        <v>6597</v>
      </c>
      <c r="C634" s="93" t="s">
        <v>6598</v>
      </c>
      <c r="D634" s="96" t="s">
        <v>71</v>
      </c>
      <c r="E634" s="137"/>
      <c r="F634" s="137"/>
      <c r="G634" s="137"/>
      <c r="H634" s="96"/>
      <c r="I634" s="96"/>
      <c r="J634" s="105"/>
      <c r="K634" s="106"/>
      <c r="L634" s="107" t="str">
        <f>_xlfn.IFNA(VLOOKUP(B634,'[1]CDM Patients Data'!$B$389:$O$5000,7,FALSE),"")</f>
        <v>Fallopian tube</v>
      </c>
      <c r="M634" s="114">
        <f>_xlfn.IFNA(VLOOKUP(B634,'[1]CDM Patients Data'!$B$389:$O$5000,8,FALSE),"")</f>
        <v>0</v>
      </c>
      <c r="N634" s="114">
        <f>_xlfn.IFNA(VLOOKUP(B634,'[1]CDM Patients Data'!$B$389:$O$5000,9,FALSE),"")</f>
        <v>0</v>
      </c>
      <c r="O634" s="114">
        <f>_xlfn.IFNA(VLOOKUP(B634,'[1]CDM Patients Data'!$B$389:$O$5000,10,FALSE),"")</f>
        <v>0</v>
      </c>
      <c r="P634" s="106"/>
      <c r="Q634" s="136"/>
      <c r="R634" s="96" t="s">
        <v>79</v>
      </c>
      <c r="S634" s="137"/>
      <c r="T634" s="137"/>
      <c r="U634" s="137"/>
      <c r="V634" s="149"/>
      <c r="W634" s="118" t="s">
        <v>80</v>
      </c>
      <c r="X634" s="119">
        <v>44529646</v>
      </c>
      <c r="Y634" s="118">
        <f t="shared" si="32"/>
        <v>13.3588938</v>
      </c>
      <c r="Z634" s="125"/>
      <c r="AA634" s="122" t="s">
        <v>81</v>
      </c>
      <c r="AB634" s="122" t="s">
        <v>178</v>
      </c>
      <c r="AC634" s="122" t="s">
        <v>118</v>
      </c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>
        <v>11.08</v>
      </c>
      <c r="AS634" s="125">
        <v>9.81</v>
      </c>
      <c r="AT634" s="125" t="str">
        <f t="shared" si="30"/>
        <v>LOW</v>
      </c>
      <c r="AU634" s="125" t="str">
        <f t="shared" si="31"/>
        <v>MSS</v>
      </c>
      <c r="AV634" s="125"/>
      <c r="AW634" s="131"/>
      <c r="AX634" s="136"/>
      <c r="AY634" s="137"/>
      <c r="AZ634" s="137"/>
      <c r="BA634" s="151"/>
      <c r="BB634" s="125"/>
      <c r="BC634" s="125"/>
      <c r="BD634" s="125"/>
      <c r="BE634" s="125"/>
      <c r="BF634" s="125"/>
      <c r="BG634" s="125"/>
      <c r="BH634" s="125"/>
      <c r="BI634" s="125"/>
      <c r="BJ634" s="125"/>
      <c r="BK634" s="125"/>
      <c r="BL634" s="131"/>
      <c r="BM634" s="136"/>
      <c r="BN634" s="137"/>
      <c r="BO634" s="137"/>
      <c r="BP634" s="169"/>
      <c r="BQ634" s="138"/>
      <c r="BR634" s="138"/>
      <c r="BS634" s="138"/>
      <c r="BT634" s="138"/>
      <c r="BU634" s="138"/>
      <c r="BV634" s="138"/>
      <c r="BW634" s="138"/>
      <c r="BX634" s="138"/>
      <c r="BY634" s="138"/>
      <c r="BZ634" s="138"/>
      <c r="CA634" s="138"/>
      <c r="CB634" s="138"/>
      <c r="CC634" s="135"/>
      <c r="CD634" s="136"/>
      <c r="CE634" s="137"/>
      <c r="CF634" s="137"/>
      <c r="CG634" s="138" t="s">
        <v>84</v>
      </c>
      <c r="CH634" s="138"/>
      <c r="CI634" s="138"/>
      <c r="CJ634" s="138"/>
      <c r="CK634" s="138"/>
      <c r="CL634" s="138"/>
      <c r="CM634" s="138"/>
      <c r="CN634" s="138"/>
      <c r="CO634" s="140"/>
      <c r="CP634" s="90"/>
    </row>
    <row r="635" ht="15" hidden="1" spans="1:94">
      <c r="A635" s="93">
        <v>839</v>
      </c>
      <c r="B635" s="93" t="s">
        <v>6599</v>
      </c>
      <c r="C635" s="93" t="s">
        <v>6600</v>
      </c>
      <c r="D635" s="96" t="s">
        <v>6564</v>
      </c>
      <c r="E635" s="137"/>
      <c r="F635" s="137"/>
      <c r="G635" s="137"/>
      <c r="H635" s="96"/>
      <c r="I635" s="96"/>
      <c r="J635" s="105"/>
      <c r="K635" s="106"/>
      <c r="L635" s="107" t="str">
        <f>_xlfn.IFNA(VLOOKUP(B635,'[1]CDM Patients Data'!$B$389:$O$5000,7,FALSE),"")</f>
        <v>Non Cancer</v>
      </c>
      <c r="M635" s="114">
        <f>_xlfn.IFNA(VLOOKUP(B635,'[1]CDM Patients Data'!$B$389:$O$5000,8,FALSE),"")</f>
        <v>0</v>
      </c>
      <c r="N635" s="114">
        <f>_xlfn.IFNA(VLOOKUP(B635,'[1]CDM Patients Data'!$B$389:$O$5000,9,FALSE),"")</f>
        <v>0</v>
      </c>
      <c r="O635" s="114">
        <f>_xlfn.IFNA(VLOOKUP(B635,'[1]CDM Patients Data'!$B$389:$O$5000,10,FALSE),"")</f>
        <v>0</v>
      </c>
      <c r="P635" s="106"/>
      <c r="Q635" s="136"/>
      <c r="R635" s="96" t="s">
        <v>6601</v>
      </c>
      <c r="S635" s="137"/>
      <c r="T635" s="137"/>
      <c r="U635" s="137"/>
      <c r="V635" s="149"/>
      <c r="W635" s="118" t="s">
        <v>80</v>
      </c>
      <c r="X635" s="119">
        <v>18437189</v>
      </c>
      <c r="Y635" s="118">
        <f t="shared" si="32"/>
        <v>5.5311567</v>
      </c>
      <c r="Z635" s="125"/>
      <c r="AA635" s="122" t="s">
        <v>94</v>
      </c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>
        <v>4.19</v>
      </c>
      <c r="AS635" s="125">
        <v>10.46</v>
      </c>
      <c r="AT635" s="125" t="str">
        <f t="shared" si="30"/>
        <v>LOW</v>
      </c>
      <c r="AU635" s="125" t="str">
        <f t="shared" si="31"/>
        <v>MSS</v>
      </c>
      <c r="AV635" s="125"/>
      <c r="AW635" s="131"/>
      <c r="AX635" s="136"/>
      <c r="AY635" s="137"/>
      <c r="AZ635" s="137"/>
      <c r="BA635" s="151"/>
      <c r="BB635" s="125"/>
      <c r="BC635" s="125"/>
      <c r="BD635" s="125"/>
      <c r="BE635" s="125"/>
      <c r="BF635" s="125"/>
      <c r="BG635" s="125"/>
      <c r="BH635" s="125"/>
      <c r="BI635" s="125"/>
      <c r="BJ635" s="125"/>
      <c r="BK635" s="125"/>
      <c r="BL635" s="131"/>
      <c r="BM635" s="136"/>
      <c r="BN635" s="137"/>
      <c r="BO635" s="137"/>
      <c r="BP635" s="169"/>
      <c r="BQ635" s="138"/>
      <c r="BR635" s="138"/>
      <c r="BS635" s="138"/>
      <c r="BT635" s="138"/>
      <c r="BU635" s="138"/>
      <c r="BV635" s="138"/>
      <c r="BW635" s="138"/>
      <c r="BX635" s="138"/>
      <c r="BY635" s="138"/>
      <c r="BZ635" s="138"/>
      <c r="CA635" s="138"/>
      <c r="CB635" s="138"/>
      <c r="CC635" s="135"/>
      <c r="CD635" s="136"/>
      <c r="CE635" s="137"/>
      <c r="CF635" s="137"/>
      <c r="CG635" s="138" t="s">
        <v>84</v>
      </c>
      <c r="CH635" s="138"/>
      <c r="CI635" s="138"/>
      <c r="CJ635" s="138"/>
      <c r="CK635" s="138"/>
      <c r="CL635" s="138"/>
      <c r="CM635" s="138"/>
      <c r="CN635" s="138"/>
      <c r="CO635" s="140"/>
      <c r="CP635" s="90"/>
    </row>
    <row r="636" ht="15" hidden="1" spans="1:94">
      <c r="A636" s="93">
        <v>840</v>
      </c>
      <c r="B636" s="93" t="s">
        <v>6602</v>
      </c>
      <c r="C636" s="93" t="s">
        <v>6603</v>
      </c>
      <c r="D636" s="96" t="s">
        <v>6564</v>
      </c>
      <c r="E636" s="137"/>
      <c r="F636" s="137"/>
      <c r="G636" s="137"/>
      <c r="H636" s="96"/>
      <c r="I636" s="96"/>
      <c r="J636" s="105"/>
      <c r="K636" s="106"/>
      <c r="L636" s="107" t="str">
        <f>_xlfn.IFNA(VLOOKUP(B636,'[1]CDM Patients Data'!$B$389:$O$5000,7,FALSE),"")</f>
        <v>Non Cancer</v>
      </c>
      <c r="M636" s="114">
        <f>_xlfn.IFNA(VLOOKUP(B636,'[1]CDM Patients Data'!$B$389:$O$5000,8,FALSE),"")</f>
        <v>0</v>
      </c>
      <c r="N636" s="114">
        <f>_xlfn.IFNA(VLOOKUP(B636,'[1]CDM Patients Data'!$B$389:$O$5000,9,FALSE),"")</f>
        <v>0</v>
      </c>
      <c r="O636" s="114">
        <f>_xlfn.IFNA(VLOOKUP(B636,'[1]CDM Patients Data'!$B$389:$O$5000,10,FALSE),"")</f>
        <v>0</v>
      </c>
      <c r="P636" s="106"/>
      <c r="Q636" s="136"/>
      <c r="R636" s="96" t="s">
        <v>79</v>
      </c>
      <c r="S636" s="137"/>
      <c r="T636" s="137"/>
      <c r="U636" s="137"/>
      <c r="V636" s="149"/>
      <c r="W636" s="118" t="s">
        <v>80</v>
      </c>
      <c r="X636" s="119">
        <v>23044372</v>
      </c>
      <c r="Y636" s="118">
        <f t="shared" si="32"/>
        <v>6.9133116</v>
      </c>
      <c r="Z636" s="125"/>
      <c r="AA636" s="122" t="s">
        <v>94</v>
      </c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25"/>
      <c r="AL636" s="125"/>
      <c r="AM636" s="125"/>
      <c r="AN636" s="125"/>
      <c r="AO636" s="125"/>
      <c r="AP636" s="125"/>
      <c r="AQ636" s="125"/>
      <c r="AR636" s="125"/>
      <c r="AS636" s="125"/>
      <c r="AT636" s="125" t="str">
        <f t="shared" si="30"/>
        <v>NA</v>
      </c>
      <c r="AU636" s="125" t="str">
        <f t="shared" si="31"/>
        <v>NA</v>
      </c>
      <c r="AV636" s="125"/>
      <c r="AW636" s="131"/>
      <c r="AX636" s="136"/>
      <c r="AY636" s="137"/>
      <c r="AZ636" s="137"/>
      <c r="BA636" s="151"/>
      <c r="BB636" s="125"/>
      <c r="BC636" s="125"/>
      <c r="BD636" s="125"/>
      <c r="BE636" s="125"/>
      <c r="BF636" s="125"/>
      <c r="BG636" s="125"/>
      <c r="BH636" s="125"/>
      <c r="BI636" s="125"/>
      <c r="BJ636" s="125"/>
      <c r="BK636" s="125"/>
      <c r="BL636" s="131"/>
      <c r="BM636" s="136"/>
      <c r="BN636" s="137"/>
      <c r="BO636" s="137"/>
      <c r="BP636" s="169"/>
      <c r="BQ636" s="138"/>
      <c r="BR636" s="138"/>
      <c r="BS636" s="138"/>
      <c r="BT636" s="138"/>
      <c r="BU636" s="138"/>
      <c r="BV636" s="138"/>
      <c r="BW636" s="138"/>
      <c r="BX636" s="138"/>
      <c r="BY636" s="138"/>
      <c r="BZ636" s="138"/>
      <c r="CA636" s="138"/>
      <c r="CB636" s="138"/>
      <c r="CC636" s="135"/>
      <c r="CD636" s="136"/>
      <c r="CE636" s="137"/>
      <c r="CF636" s="137"/>
      <c r="CG636" s="138" t="s">
        <v>84</v>
      </c>
      <c r="CH636" s="138"/>
      <c r="CI636" s="138"/>
      <c r="CJ636" s="138"/>
      <c r="CK636" s="138"/>
      <c r="CL636" s="138"/>
      <c r="CM636" s="138"/>
      <c r="CN636" s="138"/>
      <c r="CO636" s="140"/>
      <c r="CP636" s="90"/>
    </row>
    <row r="637" ht="15" hidden="1" spans="1:94">
      <c r="A637" s="93">
        <v>841</v>
      </c>
      <c r="B637" s="93" t="s">
        <v>6604</v>
      </c>
      <c r="C637" s="93" t="s">
        <v>6605</v>
      </c>
      <c r="D637" s="96" t="s">
        <v>135</v>
      </c>
      <c r="E637" s="137"/>
      <c r="F637" s="137"/>
      <c r="G637" s="137"/>
      <c r="H637" s="96"/>
      <c r="I637" s="96"/>
      <c r="J637" s="105"/>
      <c r="K637" s="106"/>
      <c r="L637" s="107" t="str">
        <f>_xlfn.IFNA(VLOOKUP(B637,'[1]CDM Patients Data'!$B$389:$O$5000,7,FALSE),"")</f>
        <v>Pancreas</v>
      </c>
      <c r="M637" s="114">
        <f>_xlfn.IFNA(VLOOKUP(B637,'[1]CDM Patients Data'!$B$389:$O$5000,8,FALSE),"")</f>
        <v>0</v>
      </c>
      <c r="N637" s="114">
        <f>_xlfn.IFNA(VLOOKUP(B637,'[1]CDM Patients Data'!$B$389:$O$5000,9,FALSE),"")</f>
        <v>0</v>
      </c>
      <c r="O637" s="114">
        <f>_xlfn.IFNA(VLOOKUP(B637,'[1]CDM Patients Data'!$B$389:$O$5000,10,FALSE),"")</f>
        <v>0</v>
      </c>
      <c r="P637" s="106"/>
      <c r="Q637" s="136"/>
      <c r="R637" s="96" t="s">
        <v>79</v>
      </c>
      <c r="S637" s="137"/>
      <c r="T637" s="137"/>
      <c r="U637" s="137"/>
      <c r="V637" s="149"/>
      <c r="W637" s="118" t="s">
        <v>80</v>
      </c>
      <c r="X637" s="119">
        <v>44328477</v>
      </c>
      <c r="Y637" s="118">
        <f t="shared" si="32"/>
        <v>13.2985431</v>
      </c>
      <c r="Z637" s="125"/>
      <c r="AA637" s="122" t="s">
        <v>81</v>
      </c>
      <c r="AB637" s="122" t="s">
        <v>279</v>
      </c>
      <c r="AC637" s="122" t="s">
        <v>118</v>
      </c>
      <c r="AD637" s="125"/>
      <c r="AE637" s="125"/>
      <c r="AF637" s="125"/>
      <c r="AG637" s="125"/>
      <c r="AH637" s="125"/>
      <c r="AI637" s="125"/>
      <c r="AJ637" s="125"/>
      <c r="AK637" s="125"/>
      <c r="AL637" s="125"/>
      <c r="AM637" s="125"/>
      <c r="AN637" s="125"/>
      <c r="AO637" s="125"/>
      <c r="AP637" s="125"/>
      <c r="AQ637" s="125"/>
      <c r="AR637" s="125"/>
      <c r="AS637" s="125"/>
      <c r="AT637" s="125" t="str">
        <f t="shared" si="30"/>
        <v>NA</v>
      </c>
      <c r="AU637" s="125" t="str">
        <f t="shared" si="31"/>
        <v>NA</v>
      </c>
      <c r="AV637" s="125"/>
      <c r="AW637" s="131"/>
      <c r="AX637" s="136"/>
      <c r="AY637" s="137"/>
      <c r="AZ637" s="137"/>
      <c r="BA637" s="151"/>
      <c r="BB637" s="125"/>
      <c r="BC637" s="125"/>
      <c r="BD637" s="125"/>
      <c r="BE637" s="125"/>
      <c r="BF637" s="125"/>
      <c r="BG637" s="125"/>
      <c r="BH637" s="125"/>
      <c r="BI637" s="125"/>
      <c r="BJ637" s="125"/>
      <c r="BK637" s="125"/>
      <c r="BL637" s="131"/>
      <c r="BM637" s="136"/>
      <c r="BN637" s="137"/>
      <c r="BO637" s="137"/>
      <c r="BP637" s="169"/>
      <c r="BQ637" s="138"/>
      <c r="BR637" s="138"/>
      <c r="BS637" s="138"/>
      <c r="BT637" s="138"/>
      <c r="BU637" s="138"/>
      <c r="BV637" s="138"/>
      <c r="BW637" s="138"/>
      <c r="BX637" s="138"/>
      <c r="BY637" s="138"/>
      <c r="BZ637" s="138"/>
      <c r="CA637" s="138"/>
      <c r="CB637" s="138"/>
      <c r="CC637" s="135"/>
      <c r="CD637" s="136"/>
      <c r="CE637" s="137"/>
      <c r="CF637" s="137"/>
      <c r="CG637" s="138" t="s">
        <v>80</v>
      </c>
      <c r="CH637" s="138"/>
      <c r="CI637" s="138"/>
      <c r="CJ637" s="138"/>
      <c r="CK637" s="138"/>
      <c r="CL637" s="138"/>
      <c r="CM637" s="138"/>
      <c r="CN637" s="138"/>
      <c r="CO637" s="140"/>
      <c r="CP637" s="90"/>
    </row>
    <row r="638" ht="15" hidden="1" spans="1:94">
      <c r="A638" s="93">
        <v>842</v>
      </c>
      <c r="B638" s="93" t="s">
        <v>6606</v>
      </c>
      <c r="C638" s="93" t="s">
        <v>6607</v>
      </c>
      <c r="D638" s="96" t="s">
        <v>99</v>
      </c>
      <c r="E638" s="137"/>
      <c r="F638" s="137"/>
      <c r="G638" s="137"/>
      <c r="H638" s="96"/>
      <c r="I638" s="96"/>
      <c r="J638" s="105"/>
      <c r="K638" s="106"/>
      <c r="L638" s="107" t="str">
        <f>_xlfn.IFNA(VLOOKUP(B638,'[1]CDM Patients Data'!$B$389:$O$5000,7,FALSE),"")</f>
        <v>Non Cancer</v>
      </c>
      <c r="M638" s="114">
        <f>_xlfn.IFNA(VLOOKUP(B638,'[1]CDM Patients Data'!$B$389:$O$5000,8,FALSE),"")</f>
        <v>0</v>
      </c>
      <c r="N638" s="114">
        <f>_xlfn.IFNA(VLOOKUP(B638,'[1]CDM Patients Data'!$B$389:$O$5000,9,FALSE),"")</f>
        <v>0</v>
      </c>
      <c r="O638" s="114">
        <f>_xlfn.IFNA(VLOOKUP(B638,'[1]CDM Patients Data'!$B$389:$O$5000,10,FALSE),"")</f>
        <v>0</v>
      </c>
      <c r="P638" s="106"/>
      <c r="Q638" s="136"/>
      <c r="R638" s="96" t="s">
        <v>79</v>
      </c>
      <c r="S638" s="137"/>
      <c r="T638" s="137"/>
      <c r="U638" s="137"/>
      <c r="V638" s="149"/>
      <c r="W638" s="118" t="s">
        <v>80</v>
      </c>
      <c r="X638" s="119">
        <v>19519771</v>
      </c>
      <c r="Y638" s="118">
        <f t="shared" si="32"/>
        <v>5.8559313</v>
      </c>
      <c r="Z638" s="125"/>
      <c r="AA638" s="122" t="s">
        <v>94</v>
      </c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25"/>
      <c r="AL638" s="125"/>
      <c r="AM638" s="125"/>
      <c r="AN638" s="125"/>
      <c r="AO638" s="125"/>
      <c r="AP638" s="125"/>
      <c r="AQ638" s="125"/>
      <c r="AR638" s="125">
        <v>16.84</v>
      </c>
      <c r="AS638" s="125">
        <v>9.75</v>
      </c>
      <c r="AT638" s="125" t="str">
        <f t="shared" si="30"/>
        <v>HIGH</v>
      </c>
      <c r="AU638" s="125" t="str">
        <f t="shared" si="31"/>
        <v>MSS</v>
      </c>
      <c r="AV638" s="125"/>
      <c r="AW638" s="131"/>
      <c r="AX638" s="136"/>
      <c r="AY638" s="137"/>
      <c r="AZ638" s="137"/>
      <c r="BA638" s="151"/>
      <c r="BB638" s="125"/>
      <c r="BC638" s="125"/>
      <c r="BD638" s="125"/>
      <c r="BE638" s="125"/>
      <c r="BF638" s="125"/>
      <c r="BG638" s="125"/>
      <c r="BH638" s="125"/>
      <c r="BI638" s="125"/>
      <c r="BJ638" s="125"/>
      <c r="BK638" s="125"/>
      <c r="BL638" s="131"/>
      <c r="BM638" s="136"/>
      <c r="BN638" s="137"/>
      <c r="BO638" s="137"/>
      <c r="BP638" s="169"/>
      <c r="BQ638" s="138"/>
      <c r="BR638" s="138"/>
      <c r="BS638" s="138"/>
      <c r="BT638" s="138"/>
      <c r="BU638" s="138"/>
      <c r="BV638" s="138"/>
      <c r="BW638" s="138"/>
      <c r="BX638" s="138"/>
      <c r="BY638" s="138"/>
      <c r="BZ638" s="138"/>
      <c r="CA638" s="138"/>
      <c r="CB638" s="138"/>
      <c r="CC638" s="135"/>
      <c r="CD638" s="136"/>
      <c r="CE638" s="137"/>
      <c r="CF638" s="137"/>
      <c r="CG638" s="138" t="s">
        <v>84</v>
      </c>
      <c r="CH638" s="138"/>
      <c r="CI638" s="138"/>
      <c r="CJ638" s="138"/>
      <c r="CK638" s="138"/>
      <c r="CL638" s="138"/>
      <c r="CM638" s="138"/>
      <c r="CN638" s="138"/>
      <c r="CO638" s="140"/>
      <c r="CP638" s="90"/>
    </row>
    <row r="639" ht="15" hidden="1" spans="1:94">
      <c r="A639" s="93">
        <v>843</v>
      </c>
      <c r="B639" s="93" t="s">
        <v>6608</v>
      </c>
      <c r="C639" s="93" t="s">
        <v>6609</v>
      </c>
      <c r="D639" s="96" t="s">
        <v>99</v>
      </c>
      <c r="E639" s="137"/>
      <c r="F639" s="137"/>
      <c r="G639" s="137"/>
      <c r="H639" s="96"/>
      <c r="I639" s="96"/>
      <c r="J639" s="105"/>
      <c r="K639" s="106"/>
      <c r="L639" s="107" t="str">
        <f>_xlfn.IFNA(VLOOKUP(B639,'[1]CDM Patients Data'!$B$389:$O$5000,7,FALSE),"")</f>
        <v>Ovary</v>
      </c>
      <c r="M639" s="114">
        <f>_xlfn.IFNA(VLOOKUP(B639,'[1]CDM Patients Data'!$B$389:$O$5000,8,FALSE),"")</f>
        <v>0</v>
      </c>
      <c r="N639" s="114">
        <f>_xlfn.IFNA(VLOOKUP(B639,'[1]CDM Patients Data'!$B$389:$O$5000,9,FALSE),"")</f>
        <v>0</v>
      </c>
      <c r="O639" s="114">
        <f>_xlfn.IFNA(VLOOKUP(B639,'[1]CDM Patients Data'!$B$389:$O$5000,10,FALSE),"")</f>
        <v>0</v>
      </c>
      <c r="P639" s="106"/>
      <c r="Q639" s="136"/>
      <c r="R639" s="96" t="s">
        <v>79</v>
      </c>
      <c r="S639" s="137"/>
      <c r="T639" s="137"/>
      <c r="U639" s="137"/>
      <c r="V639" s="149"/>
      <c r="W639" s="118" t="s">
        <v>80</v>
      </c>
      <c r="X639" s="119">
        <v>23134819</v>
      </c>
      <c r="Y639" s="118">
        <f t="shared" si="32"/>
        <v>6.9404457</v>
      </c>
      <c r="Z639" s="125"/>
      <c r="AA639" s="122" t="s">
        <v>94</v>
      </c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 t="str">
        <f t="shared" si="30"/>
        <v>NA</v>
      </c>
      <c r="AU639" s="125" t="str">
        <f t="shared" si="31"/>
        <v>NA</v>
      </c>
      <c r="AV639" s="125"/>
      <c r="AW639" s="131"/>
      <c r="AX639" s="136"/>
      <c r="AY639" s="137"/>
      <c r="AZ639" s="137"/>
      <c r="BA639" s="151"/>
      <c r="BB639" s="125"/>
      <c r="BC639" s="125"/>
      <c r="BD639" s="125"/>
      <c r="BE639" s="125"/>
      <c r="BF639" s="125"/>
      <c r="BG639" s="125"/>
      <c r="BH639" s="125"/>
      <c r="BI639" s="125"/>
      <c r="BJ639" s="125"/>
      <c r="BK639" s="125"/>
      <c r="BL639" s="131"/>
      <c r="BM639" s="136"/>
      <c r="BN639" s="137"/>
      <c r="BO639" s="137"/>
      <c r="BP639" s="169"/>
      <c r="BQ639" s="138"/>
      <c r="BR639" s="138"/>
      <c r="BS639" s="138"/>
      <c r="BT639" s="138"/>
      <c r="BU639" s="138"/>
      <c r="BV639" s="138"/>
      <c r="BW639" s="138"/>
      <c r="BX639" s="138"/>
      <c r="BY639" s="138"/>
      <c r="BZ639" s="138"/>
      <c r="CA639" s="138"/>
      <c r="CB639" s="138"/>
      <c r="CC639" s="135"/>
      <c r="CD639" s="136"/>
      <c r="CE639" s="137"/>
      <c r="CF639" s="137"/>
      <c r="CG639" s="138" t="s">
        <v>84</v>
      </c>
      <c r="CH639" s="138"/>
      <c r="CI639" s="138"/>
      <c r="CJ639" s="138"/>
      <c r="CK639" s="138"/>
      <c r="CL639" s="138"/>
      <c r="CM639" s="138"/>
      <c r="CN639" s="138"/>
      <c r="CO639" s="140"/>
      <c r="CP639" s="90"/>
    </row>
    <row r="640" ht="15" hidden="1" spans="1:94">
      <c r="A640" s="93">
        <v>844</v>
      </c>
      <c r="B640" s="93" t="s">
        <v>6610</v>
      </c>
      <c r="C640" s="93" t="s">
        <v>6611</v>
      </c>
      <c r="D640" s="96" t="s">
        <v>135</v>
      </c>
      <c r="E640" s="137"/>
      <c r="F640" s="137"/>
      <c r="G640" s="137"/>
      <c r="H640" s="96"/>
      <c r="I640" s="96"/>
      <c r="J640" s="105"/>
      <c r="K640" s="106"/>
      <c r="L640" s="107" t="str">
        <f>_xlfn.IFNA(VLOOKUP(B640,'[1]CDM Patients Data'!$B$389:$O$5000,7,FALSE),"")</f>
        <v>Pancreas</v>
      </c>
      <c r="M640" s="114" t="str">
        <f>_xlfn.IFNA(VLOOKUP(B640,'[1]CDM Patients Data'!$B$389:$O$5000,8,FALSE),"")</f>
        <v>Head of pancreas</v>
      </c>
      <c r="N640" s="114" t="str">
        <f>_xlfn.IFNA(VLOOKUP(B640,'[1]CDM Patients Data'!$B$389:$O$5000,9,FALSE),"")</f>
        <v>Adenocarcinoma, NOS</v>
      </c>
      <c r="O640" s="114" t="str">
        <f>_xlfn.IFNA(VLOOKUP(B640,'[1]CDM Patients Data'!$B$389:$O$5000,10,FALSE),"")</f>
        <v>Not a paired site</v>
      </c>
      <c r="P640" s="106"/>
      <c r="Q640" s="136"/>
      <c r="R640" s="96" t="s">
        <v>79</v>
      </c>
      <c r="S640" s="137"/>
      <c r="T640" s="137"/>
      <c r="U640" s="137"/>
      <c r="V640" s="149"/>
      <c r="W640" s="118" t="s">
        <v>80</v>
      </c>
      <c r="X640" s="119">
        <v>59158251</v>
      </c>
      <c r="Y640" s="118">
        <f t="shared" si="32"/>
        <v>17.7474753</v>
      </c>
      <c r="Z640" s="125"/>
      <c r="AA640" s="122" t="s">
        <v>81</v>
      </c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 t="str">
        <f t="shared" si="30"/>
        <v>NA</v>
      </c>
      <c r="AU640" s="125" t="str">
        <f t="shared" si="31"/>
        <v>NA</v>
      </c>
      <c r="AV640" s="125"/>
      <c r="AW640" s="131"/>
      <c r="AX640" s="136"/>
      <c r="AY640" s="137"/>
      <c r="AZ640" s="137"/>
      <c r="BA640" s="151"/>
      <c r="BB640" s="125"/>
      <c r="BC640" s="125"/>
      <c r="BD640" s="125"/>
      <c r="BE640" s="125"/>
      <c r="BF640" s="125"/>
      <c r="BG640" s="125"/>
      <c r="BH640" s="125"/>
      <c r="BI640" s="125"/>
      <c r="BJ640" s="125"/>
      <c r="BK640" s="125"/>
      <c r="BL640" s="131"/>
      <c r="BM640" s="136"/>
      <c r="BN640" s="137"/>
      <c r="BO640" s="137"/>
      <c r="BP640" s="169"/>
      <c r="BQ640" s="138"/>
      <c r="BR640" s="138"/>
      <c r="BS640" s="138"/>
      <c r="BT640" s="138"/>
      <c r="BU640" s="138"/>
      <c r="BV640" s="138"/>
      <c r="BW640" s="138"/>
      <c r="BX640" s="138"/>
      <c r="BY640" s="138"/>
      <c r="BZ640" s="138"/>
      <c r="CA640" s="138"/>
      <c r="CB640" s="138"/>
      <c r="CC640" s="135"/>
      <c r="CD640" s="136"/>
      <c r="CE640" s="137"/>
      <c r="CF640" s="137"/>
      <c r="CG640" s="138" t="s">
        <v>80</v>
      </c>
      <c r="CH640" s="138"/>
      <c r="CI640" s="138"/>
      <c r="CJ640" s="138"/>
      <c r="CK640" s="138"/>
      <c r="CL640" s="138"/>
      <c r="CM640" s="138"/>
      <c r="CN640" s="138"/>
      <c r="CO640" s="140"/>
      <c r="CP640" s="90"/>
    </row>
    <row r="641" ht="15" hidden="1" spans="1:94">
      <c r="A641" s="93">
        <v>845</v>
      </c>
      <c r="B641" s="93" t="s">
        <v>6612</v>
      </c>
      <c r="C641" s="93" t="s">
        <v>6613</v>
      </c>
      <c r="D641" s="96" t="s">
        <v>122</v>
      </c>
      <c r="E641" s="137"/>
      <c r="F641" s="137"/>
      <c r="G641" s="137"/>
      <c r="H641" s="96"/>
      <c r="I641" s="96"/>
      <c r="J641" s="105"/>
      <c r="K641" s="106"/>
      <c r="L641" s="107" t="str">
        <f>_xlfn.IFNA(VLOOKUP(B641,'[1]CDM Patients Data'!$B$389:$O$5000,7,FALSE),"")</f>
        <v>Ovary</v>
      </c>
      <c r="M641" s="114">
        <f>_xlfn.IFNA(VLOOKUP(B641,'[1]CDM Patients Data'!$B$389:$O$5000,8,FALSE),"")</f>
        <v>0</v>
      </c>
      <c r="N641" s="114">
        <f>_xlfn.IFNA(VLOOKUP(B641,'[1]CDM Patients Data'!$B$389:$O$5000,9,FALSE),"")</f>
        <v>0</v>
      </c>
      <c r="O641" s="114">
        <f>_xlfn.IFNA(VLOOKUP(B641,'[1]CDM Patients Data'!$B$389:$O$5000,10,FALSE),"")</f>
        <v>0</v>
      </c>
      <c r="P641" s="106"/>
      <c r="Q641" s="136"/>
      <c r="R641" s="96" t="s">
        <v>79</v>
      </c>
      <c r="S641" s="137"/>
      <c r="T641" s="137"/>
      <c r="U641" s="137"/>
      <c r="V641" s="149"/>
      <c r="W641" s="118" t="s">
        <v>80</v>
      </c>
      <c r="X641" s="119">
        <v>62544792</v>
      </c>
      <c r="Y641" s="118">
        <f t="shared" si="32"/>
        <v>18.7634376</v>
      </c>
      <c r="Z641" s="125"/>
      <c r="AA641" s="122" t="s">
        <v>81</v>
      </c>
      <c r="AB641" s="122" t="s">
        <v>279</v>
      </c>
      <c r="AC641" s="122" t="s">
        <v>118</v>
      </c>
      <c r="AD641" s="125"/>
      <c r="AE641" s="125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>
        <v>4.74</v>
      </c>
      <c r="AS641" s="125">
        <v>12.3</v>
      </c>
      <c r="AT641" s="125" t="str">
        <f t="shared" si="30"/>
        <v>LOW</v>
      </c>
      <c r="AU641" s="125" t="str">
        <f t="shared" si="31"/>
        <v>MSS</v>
      </c>
      <c r="AV641" s="125"/>
      <c r="AW641" s="131"/>
      <c r="AX641" s="136"/>
      <c r="AY641" s="137"/>
      <c r="AZ641" s="137"/>
      <c r="BA641" s="151"/>
      <c r="BB641" s="125"/>
      <c r="BC641" s="125"/>
      <c r="BD641" s="125"/>
      <c r="BE641" s="125"/>
      <c r="BF641" s="125"/>
      <c r="BG641" s="125"/>
      <c r="BH641" s="125"/>
      <c r="BI641" s="125"/>
      <c r="BJ641" s="125"/>
      <c r="BK641" s="125"/>
      <c r="BL641" s="131"/>
      <c r="BM641" s="136"/>
      <c r="BN641" s="137"/>
      <c r="BO641" s="137"/>
      <c r="BP641" s="169"/>
      <c r="BQ641" s="138"/>
      <c r="BR641" s="138"/>
      <c r="BS641" s="138"/>
      <c r="BT641" s="138"/>
      <c r="BU641" s="138"/>
      <c r="BV641" s="138"/>
      <c r="BW641" s="138"/>
      <c r="BX641" s="138"/>
      <c r="BY641" s="138"/>
      <c r="BZ641" s="138"/>
      <c r="CA641" s="138"/>
      <c r="CB641" s="138"/>
      <c r="CC641" s="135"/>
      <c r="CD641" s="136"/>
      <c r="CE641" s="137"/>
      <c r="CF641" s="137"/>
      <c r="CG641" s="138" t="s">
        <v>80</v>
      </c>
      <c r="CH641" s="138"/>
      <c r="CI641" s="138"/>
      <c r="CJ641" s="138"/>
      <c r="CK641" s="138"/>
      <c r="CL641" s="138"/>
      <c r="CM641" s="138"/>
      <c r="CN641" s="138"/>
      <c r="CO641" s="140"/>
      <c r="CP641" s="90"/>
    </row>
    <row r="642" ht="15" hidden="1" spans="1:94">
      <c r="A642" s="93">
        <v>846</v>
      </c>
      <c r="B642" s="93" t="s">
        <v>6614</v>
      </c>
      <c r="C642" s="93" t="s">
        <v>6615</v>
      </c>
      <c r="D642" s="96" t="s">
        <v>99</v>
      </c>
      <c r="E642" s="137"/>
      <c r="F642" s="137"/>
      <c r="G642" s="137"/>
      <c r="H642" s="96"/>
      <c r="I642" s="96"/>
      <c r="J642" s="105"/>
      <c r="K642" s="106"/>
      <c r="L642" s="107" t="str">
        <f>_xlfn.IFNA(VLOOKUP(B642,'[1]CDM Patients Data'!$B$389:$O$5000,7,FALSE),"")</f>
        <v>Non Cancer</v>
      </c>
      <c r="M642" s="114">
        <f>_xlfn.IFNA(VLOOKUP(B642,'[1]CDM Patients Data'!$B$389:$O$5000,8,FALSE),"")</f>
        <v>0</v>
      </c>
      <c r="N642" s="114">
        <f>_xlfn.IFNA(VLOOKUP(B642,'[1]CDM Patients Data'!$B$389:$O$5000,9,FALSE),"")</f>
        <v>0</v>
      </c>
      <c r="O642" s="114">
        <f>_xlfn.IFNA(VLOOKUP(B642,'[1]CDM Patients Data'!$B$389:$O$5000,10,FALSE),"")</f>
        <v>0</v>
      </c>
      <c r="P642" s="106"/>
      <c r="Q642" s="136"/>
      <c r="R642" s="96" t="s">
        <v>79</v>
      </c>
      <c r="S642" s="137"/>
      <c r="T642" s="137"/>
      <c r="U642" s="137"/>
      <c r="V642" s="149"/>
      <c r="W642" s="118" t="s">
        <v>80</v>
      </c>
      <c r="X642" s="119">
        <v>21214495</v>
      </c>
      <c r="Y642" s="118">
        <f t="shared" si="32"/>
        <v>6.3643485</v>
      </c>
      <c r="Z642" s="125"/>
      <c r="AA642" s="122" t="s">
        <v>94</v>
      </c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25"/>
      <c r="AL642" s="125"/>
      <c r="AM642" s="125"/>
      <c r="AN642" s="125"/>
      <c r="AO642" s="125"/>
      <c r="AP642" s="125"/>
      <c r="AQ642" s="125"/>
      <c r="AR642" s="125">
        <v>8.17</v>
      </c>
      <c r="AS642" s="125">
        <v>10.44</v>
      </c>
      <c r="AT642" s="125" t="str">
        <f t="shared" si="30"/>
        <v>LOW</v>
      </c>
      <c r="AU642" s="125" t="str">
        <f t="shared" si="31"/>
        <v>MSS</v>
      </c>
      <c r="AV642" s="125"/>
      <c r="AW642" s="131"/>
      <c r="AX642" s="136"/>
      <c r="AY642" s="137"/>
      <c r="AZ642" s="137"/>
      <c r="BA642" s="151"/>
      <c r="BB642" s="125"/>
      <c r="BC642" s="125"/>
      <c r="BD642" s="125"/>
      <c r="BE642" s="125"/>
      <c r="BF642" s="125"/>
      <c r="BG642" s="125"/>
      <c r="BH642" s="125"/>
      <c r="BI642" s="125"/>
      <c r="BJ642" s="125"/>
      <c r="BK642" s="125"/>
      <c r="BL642" s="131"/>
      <c r="BM642" s="136"/>
      <c r="BN642" s="137"/>
      <c r="BO642" s="137"/>
      <c r="BP642" s="169"/>
      <c r="BQ642" s="138"/>
      <c r="BR642" s="138"/>
      <c r="BS642" s="138"/>
      <c r="BT642" s="138"/>
      <c r="BU642" s="138"/>
      <c r="BV642" s="138"/>
      <c r="BW642" s="138"/>
      <c r="BX642" s="138"/>
      <c r="BY642" s="138"/>
      <c r="BZ642" s="138"/>
      <c r="CA642" s="138"/>
      <c r="CB642" s="138"/>
      <c r="CC642" s="135"/>
      <c r="CD642" s="136"/>
      <c r="CE642" s="137"/>
      <c r="CF642" s="137"/>
      <c r="CG642" s="138" t="s">
        <v>84</v>
      </c>
      <c r="CH642" s="138"/>
      <c r="CI642" s="138"/>
      <c r="CJ642" s="138"/>
      <c r="CK642" s="138"/>
      <c r="CL642" s="138"/>
      <c r="CM642" s="138"/>
      <c r="CN642" s="138"/>
      <c r="CO642" s="140"/>
      <c r="CP642" s="90"/>
    </row>
    <row r="643" ht="15" hidden="1" spans="1:94">
      <c r="A643" s="93">
        <v>847</v>
      </c>
      <c r="B643" s="93" t="s">
        <v>6616</v>
      </c>
      <c r="C643" s="93" t="s">
        <v>6617</v>
      </c>
      <c r="D643" s="96" t="s">
        <v>111</v>
      </c>
      <c r="E643" s="137"/>
      <c r="F643" s="137"/>
      <c r="G643" s="137"/>
      <c r="H643" s="96"/>
      <c r="I643" s="96"/>
      <c r="J643" s="105"/>
      <c r="K643" s="106"/>
      <c r="L643" s="107" t="str">
        <f>_xlfn.IFNA(VLOOKUP(B643,'[1]CDM Patients Data'!$B$389:$O$5000,7,FALSE),"")</f>
        <v>Lung</v>
      </c>
      <c r="M643" s="114" t="str">
        <f>_xlfn.IFNA(VLOOKUP(B643,'[1]CDM Patients Data'!$B$389:$O$5000,8,FALSE),"")</f>
        <v>Upper lobe, lung</v>
      </c>
      <c r="N643" s="114" t="str">
        <f>_xlfn.IFNA(VLOOKUP(B643,'[1]CDM Patients Data'!$B$389:$O$5000,9,FALSE),"")</f>
        <v>Adenocarcinoma, NOS</v>
      </c>
      <c r="O643" s="114" t="str">
        <f>_xlfn.IFNA(VLOOKUP(B643,'[1]CDM Patients Data'!$B$389:$O$5000,10,FALSE),"")</f>
        <v>Right</v>
      </c>
      <c r="P643" s="106"/>
      <c r="Q643" s="136"/>
      <c r="R643" s="96" t="s">
        <v>79</v>
      </c>
      <c r="S643" s="137"/>
      <c r="T643" s="137"/>
      <c r="U643" s="137"/>
      <c r="V643" s="149"/>
      <c r="W643" s="118" t="s">
        <v>80</v>
      </c>
      <c r="X643" s="119">
        <v>46438848</v>
      </c>
      <c r="Y643" s="118">
        <f t="shared" si="32"/>
        <v>13.9316544</v>
      </c>
      <c r="Z643" s="125"/>
      <c r="AA643" s="122" t="s">
        <v>81</v>
      </c>
      <c r="AB643" s="122" t="s">
        <v>521</v>
      </c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 t="str">
        <f t="shared" ref="AT643:AT706" si="33">IF(AR643&gt;15,"HIGH",IF(AR643="","NA",IF(AR643="CE-Awaited for standardization","UNDER_STANDARDIZATION",IF(AR643&lt;15,"LOW"))))</f>
        <v>NA</v>
      </c>
      <c r="AU643" s="125" t="str">
        <f t="shared" ref="AU643:AU706" si="34">IF(AS643&gt;15,"MSI-H",IF(AS643="","NA",IF(AS643&lt;15,"MSS")))</f>
        <v>NA</v>
      </c>
      <c r="AV643" s="125"/>
      <c r="AW643" s="131"/>
      <c r="AX643" s="136"/>
      <c r="AY643" s="137"/>
      <c r="AZ643" s="137"/>
      <c r="BA643" s="151"/>
      <c r="BB643" s="125"/>
      <c r="BC643" s="125"/>
      <c r="BD643" s="125"/>
      <c r="BE643" s="125"/>
      <c r="BF643" s="125"/>
      <c r="BG643" s="125"/>
      <c r="BH643" s="125"/>
      <c r="BI643" s="125"/>
      <c r="BJ643" s="125"/>
      <c r="BK643" s="125"/>
      <c r="BL643" s="131"/>
      <c r="BM643" s="136"/>
      <c r="BN643" s="137"/>
      <c r="BO643" s="137"/>
      <c r="BP643" s="169"/>
      <c r="BQ643" s="138"/>
      <c r="BR643" s="138"/>
      <c r="BS643" s="138"/>
      <c r="BT643" s="138"/>
      <c r="BU643" s="138"/>
      <c r="BV643" s="138"/>
      <c r="BW643" s="138"/>
      <c r="BX643" s="138"/>
      <c r="BY643" s="138"/>
      <c r="BZ643" s="138"/>
      <c r="CA643" s="138"/>
      <c r="CB643" s="138"/>
      <c r="CC643" s="135"/>
      <c r="CD643" s="136"/>
      <c r="CE643" s="137"/>
      <c r="CF643" s="137"/>
      <c r="CG643" s="138" t="s">
        <v>80</v>
      </c>
      <c r="CH643" s="138"/>
      <c r="CI643" s="138"/>
      <c r="CJ643" s="138"/>
      <c r="CK643" s="138"/>
      <c r="CL643" s="138"/>
      <c r="CM643" s="138"/>
      <c r="CN643" s="138"/>
      <c r="CO643" s="140"/>
      <c r="CP643" s="90"/>
    </row>
    <row r="644" ht="15" hidden="1" spans="1:94">
      <c r="A644" s="93">
        <v>848</v>
      </c>
      <c r="B644" s="93" t="s">
        <v>6618</v>
      </c>
      <c r="C644" s="93" t="s">
        <v>6619</v>
      </c>
      <c r="D644" s="96" t="s">
        <v>111</v>
      </c>
      <c r="E644" s="137"/>
      <c r="F644" s="137"/>
      <c r="G644" s="137"/>
      <c r="H644" s="96"/>
      <c r="I644" s="96"/>
      <c r="J644" s="105"/>
      <c r="K644" s="106"/>
      <c r="L644" s="107" t="str">
        <f>_xlfn.IFNA(VLOOKUP(B644,'[1]CDM Patients Data'!$B$389:$O$5000,7,FALSE),"")</f>
        <v>Lung</v>
      </c>
      <c r="M644" s="114" t="str">
        <f>_xlfn.IFNA(VLOOKUP(B644,'[1]CDM Patients Data'!$B$389:$O$5000,8,FALSE),"")</f>
        <v>Upper lobe, lung</v>
      </c>
      <c r="N644" s="114" t="str">
        <f>_xlfn.IFNA(VLOOKUP(B644,'[1]CDM Patients Data'!$B$389:$O$5000,9,FALSE),"")</f>
        <v>Adenocarcinoma, NOS</v>
      </c>
      <c r="O644" s="114" t="str">
        <f>_xlfn.IFNA(VLOOKUP(B644,'[1]CDM Patients Data'!$B$389:$O$5000,10,FALSE),"")</f>
        <v>Right</v>
      </c>
      <c r="P644" s="106"/>
      <c r="Q644" s="136"/>
      <c r="R644" s="96" t="s">
        <v>79</v>
      </c>
      <c r="S644" s="137"/>
      <c r="T644" s="137"/>
      <c r="U644" s="137"/>
      <c r="V644" s="149"/>
      <c r="W644" s="118" t="s">
        <v>80</v>
      </c>
      <c r="X644" s="119">
        <v>49525773</v>
      </c>
      <c r="Y644" s="118">
        <f t="shared" si="32"/>
        <v>14.8577319</v>
      </c>
      <c r="Z644" s="125"/>
      <c r="AA644" s="122" t="s">
        <v>81</v>
      </c>
      <c r="AB644" s="122" t="s">
        <v>118</v>
      </c>
      <c r="AC644" s="122" t="s">
        <v>521</v>
      </c>
      <c r="AD644" s="125"/>
      <c r="AE644" s="125"/>
      <c r="AF644" s="125"/>
      <c r="AG644" s="125"/>
      <c r="AH644" s="125"/>
      <c r="AI644" s="125"/>
      <c r="AJ644" s="125"/>
      <c r="AK644" s="125"/>
      <c r="AL644" s="122" t="s">
        <v>521</v>
      </c>
      <c r="AM644" s="125"/>
      <c r="AN644" s="125"/>
      <c r="AO644" s="125"/>
      <c r="AP644" s="125"/>
      <c r="AQ644" s="125"/>
      <c r="AR644" s="125">
        <v>4.79</v>
      </c>
      <c r="AS644" s="125">
        <v>11.46</v>
      </c>
      <c r="AT644" s="125" t="str">
        <f t="shared" si="33"/>
        <v>LOW</v>
      </c>
      <c r="AU644" s="125" t="str">
        <f t="shared" si="34"/>
        <v>MSS</v>
      </c>
      <c r="AV644" s="125"/>
      <c r="AW644" s="131"/>
      <c r="AX644" s="136"/>
      <c r="AY644" s="137"/>
      <c r="AZ644" s="137"/>
      <c r="BA644" s="151"/>
      <c r="BB644" s="125"/>
      <c r="BC644" s="125"/>
      <c r="BD644" s="125"/>
      <c r="BE644" s="125"/>
      <c r="BF644" s="125"/>
      <c r="BG644" s="125"/>
      <c r="BH644" s="125"/>
      <c r="BI644" s="125"/>
      <c r="BJ644" s="125"/>
      <c r="BK644" s="125"/>
      <c r="BL644" s="131"/>
      <c r="BM644" s="136"/>
      <c r="BN644" s="137"/>
      <c r="BO644" s="137"/>
      <c r="BP644" s="169"/>
      <c r="BQ644" s="138"/>
      <c r="BR644" s="138"/>
      <c r="BS644" s="138"/>
      <c r="BT644" s="138"/>
      <c r="BU644" s="138"/>
      <c r="BV644" s="138"/>
      <c r="BW644" s="138"/>
      <c r="BX644" s="138"/>
      <c r="BY644" s="138"/>
      <c r="BZ644" s="138"/>
      <c r="CA644" s="138"/>
      <c r="CB644" s="138"/>
      <c r="CC644" s="135"/>
      <c r="CD644" s="136"/>
      <c r="CE644" s="137"/>
      <c r="CF644" s="137"/>
      <c r="CG644" s="138" t="s">
        <v>80</v>
      </c>
      <c r="CH644" s="138"/>
      <c r="CI644" s="138"/>
      <c r="CJ644" s="138"/>
      <c r="CK644" s="138"/>
      <c r="CL644" s="138"/>
      <c r="CM644" s="138"/>
      <c r="CN644" s="138"/>
      <c r="CO644" s="140"/>
      <c r="CP644" s="90"/>
    </row>
    <row r="645" ht="15" hidden="1" spans="1:94">
      <c r="A645" s="93">
        <v>849</v>
      </c>
      <c r="B645" s="93" t="s">
        <v>6620</v>
      </c>
      <c r="C645" s="93" t="s">
        <v>6621</v>
      </c>
      <c r="D645" s="96" t="s">
        <v>71</v>
      </c>
      <c r="E645" s="137"/>
      <c r="F645" s="137"/>
      <c r="G645" s="137"/>
      <c r="H645" s="96"/>
      <c r="I645" s="96"/>
      <c r="J645" s="105"/>
      <c r="K645" s="106"/>
      <c r="L645" s="107" t="str">
        <f>_xlfn.IFNA(VLOOKUP(B645,'[1]CDM Patients Data'!$B$389:$O$5000,7,FALSE),"")</f>
        <v>Tongue</v>
      </c>
      <c r="M645" s="114">
        <f>_xlfn.IFNA(VLOOKUP(B645,'[1]CDM Patients Data'!$B$389:$O$5000,8,FALSE),"")</f>
        <v>0</v>
      </c>
      <c r="N645" s="114">
        <f>_xlfn.IFNA(VLOOKUP(B645,'[1]CDM Patients Data'!$B$389:$O$5000,9,FALSE),"")</f>
        <v>0</v>
      </c>
      <c r="O645" s="114">
        <f>_xlfn.IFNA(VLOOKUP(B645,'[1]CDM Patients Data'!$B$389:$O$5000,10,FALSE),"")</f>
        <v>0</v>
      </c>
      <c r="P645" s="106"/>
      <c r="Q645" s="136"/>
      <c r="R645" s="96" t="s">
        <v>79</v>
      </c>
      <c r="S645" s="137"/>
      <c r="T645" s="137"/>
      <c r="U645" s="137"/>
      <c r="V645" s="149"/>
      <c r="W645" s="118" t="s">
        <v>80</v>
      </c>
      <c r="X645" s="119">
        <v>41200398</v>
      </c>
      <c r="Y645" s="118">
        <f t="shared" si="32"/>
        <v>12.3601194</v>
      </c>
      <c r="Z645" s="125"/>
      <c r="AA645" s="122" t="s">
        <v>94</v>
      </c>
      <c r="AB645" s="122" t="s">
        <v>796</v>
      </c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>
        <v>8.99</v>
      </c>
      <c r="AS645" s="125">
        <v>9.43</v>
      </c>
      <c r="AT645" s="125" t="str">
        <f t="shared" si="33"/>
        <v>LOW</v>
      </c>
      <c r="AU645" s="125" t="str">
        <f t="shared" si="34"/>
        <v>MSS</v>
      </c>
      <c r="AV645" s="125"/>
      <c r="AW645" s="131"/>
      <c r="AX645" s="136"/>
      <c r="AY645" s="137"/>
      <c r="AZ645" s="137"/>
      <c r="BA645" s="151"/>
      <c r="BB645" s="125"/>
      <c r="BC645" s="125"/>
      <c r="BD645" s="125"/>
      <c r="BE645" s="125"/>
      <c r="BF645" s="125"/>
      <c r="BG645" s="125"/>
      <c r="BH645" s="125"/>
      <c r="BI645" s="125"/>
      <c r="BJ645" s="125"/>
      <c r="BK645" s="125"/>
      <c r="BL645" s="131"/>
      <c r="BM645" s="136"/>
      <c r="BN645" s="137"/>
      <c r="BO645" s="137"/>
      <c r="BP645" s="169"/>
      <c r="BQ645" s="138"/>
      <c r="BR645" s="138"/>
      <c r="BS645" s="138"/>
      <c r="BT645" s="138"/>
      <c r="BU645" s="138"/>
      <c r="BV645" s="138"/>
      <c r="BW645" s="138"/>
      <c r="BX645" s="138"/>
      <c r="BY645" s="138"/>
      <c r="BZ645" s="138"/>
      <c r="CA645" s="138"/>
      <c r="CB645" s="138"/>
      <c r="CC645" s="135"/>
      <c r="CD645" s="136"/>
      <c r="CE645" s="137"/>
      <c r="CF645" s="137"/>
      <c r="CG645" s="138" t="s">
        <v>84</v>
      </c>
      <c r="CH645" s="138"/>
      <c r="CI645" s="138"/>
      <c r="CJ645" s="138"/>
      <c r="CK645" s="138"/>
      <c r="CL645" s="138"/>
      <c r="CM645" s="138"/>
      <c r="CN645" s="138"/>
      <c r="CO645" s="140"/>
      <c r="CP645" s="90"/>
    </row>
    <row r="646" ht="15" hidden="1" spans="1:94">
      <c r="A646" s="93">
        <v>850</v>
      </c>
      <c r="B646" s="93" t="s">
        <v>6622</v>
      </c>
      <c r="C646" s="93" t="s">
        <v>6623</v>
      </c>
      <c r="D646" s="96" t="s">
        <v>71</v>
      </c>
      <c r="E646" s="137"/>
      <c r="F646" s="137"/>
      <c r="G646" s="137"/>
      <c r="H646" s="96"/>
      <c r="I646" s="96"/>
      <c r="J646" s="105"/>
      <c r="K646" s="106"/>
      <c r="L646" s="107" t="str">
        <f>_xlfn.IFNA(VLOOKUP(B646,'[1]CDM Patients Data'!$B$389:$O$5000,7,FALSE),"")</f>
        <v>Gallbladder</v>
      </c>
      <c r="M646" s="114">
        <f>_xlfn.IFNA(VLOOKUP(B646,'[1]CDM Patients Data'!$B$389:$O$5000,8,FALSE),"")</f>
        <v>0</v>
      </c>
      <c r="N646" s="114">
        <f>_xlfn.IFNA(VLOOKUP(B646,'[1]CDM Patients Data'!$B$389:$O$5000,9,FALSE),"")</f>
        <v>0</v>
      </c>
      <c r="O646" s="114">
        <f>_xlfn.IFNA(VLOOKUP(B646,'[1]CDM Patients Data'!$B$389:$O$5000,10,FALSE),"")</f>
        <v>0</v>
      </c>
      <c r="P646" s="106"/>
      <c r="Q646" s="136"/>
      <c r="R646" s="96" t="s">
        <v>79</v>
      </c>
      <c r="S646" s="137"/>
      <c r="T646" s="137"/>
      <c r="U646" s="137"/>
      <c r="V646" s="149"/>
      <c r="W646" s="118" t="s">
        <v>80</v>
      </c>
      <c r="X646" s="119">
        <v>39424088</v>
      </c>
      <c r="Y646" s="118">
        <f t="shared" si="32"/>
        <v>11.8272264</v>
      </c>
      <c r="Z646" s="125"/>
      <c r="AA646" s="122" t="s">
        <v>81</v>
      </c>
      <c r="AB646" s="122" t="s">
        <v>118</v>
      </c>
      <c r="AC646" s="125"/>
      <c r="AD646" s="125"/>
      <c r="AE646" s="125"/>
      <c r="AF646" s="125"/>
      <c r="AG646" s="125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>
        <v>2.43</v>
      </c>
      <c r="AS646" s="125">
        <v>9.71</v>
      </c>
      <c r="AT646" s="125" t="str">
        <f t="shared" si="33"/>
        <v>LOW</v>
      </c>
      <c r="AU646" s="125" t="str">
        <f t="shared" si="34"/>
        <v>MSS</v>
      </c>
      <c r="AV646" s="125"/>
      <c r="AW646" s="131"/>
      <c r="AX646" s="136"/>
      <c r="AY646" s="137"/>
      <c r="AZ646" s="137"/>
      <c r="BA646" s="151"/>
      <c r="BB646" s="125"/>
      <c r="BC646" s="125"/>
      <c r="BD646" s="125"/>
      <c r="BE646" s="125"/>
      <c r="BF646" s="125"/>
      <c r="BG646" s="125"/>
      <c r="BH646" s="125"/>
      <c r="BI646" s="125"/>
      <c r="BJ646" s="125"/>
      <c r="BK646" s="125"/>
      <c r="BL646" s="131"/>
      <c r="BM646" s="136"/>
      <c r="BN646" s="137"/>
      <c r="BO646" s="137"/>
      <c r="BP646" s="169"/>
      <c r="BQ646" s="138"/>
      <c r="BR646" s="138"/>
      <c r="BS646" s="138"/>
      <c r="BT646" s="138"/>
      <c r="BU646" s="138"/>
      <c r="BV646" s="138"/>
      <c r="BW646" s="138"/>
      <c r="BX646" s="138"/>
      <c r="BY646" s="138"/>
      <c r="BZ646" s="138"/>
      <c r="CA646" s="138"/>
      <c r="CB646" s="138"/>
      <c r="CC646" s="135"/>
      <c r="CD646" s="136"/>
      <c r="CE646" s="137"/>
      <c r="CF646" s="137"/>
      <c r="CG646" s="138" t="s">
        <v>84</v>
      </c>
      <c r="CH646" s="138"/>
      <c r="CI646" s="138"/>
      <c r="CJ646" s="138"/>
      <c r="CK646" s="138"/>
      <c r="CL646" s="138"/>
      <c r="CM646" s="138"/>
      <c r="CN646" s="138"/>
      <c r="CO646" s="140"/>
      <c r="CP646" s="90"/>
    </row>
    <row r="647" ht="15" hidden="1" spans="1:94">
      <c r="A647" s="93">
        <v>851</v>
      </c>
      <c r="B647" s="93" t="s">
        <v>6624</v>
      </c>
      <c r="C647" s="93" t="s">
        <v>6625</v>
      </c>
      <c r="D647" s="96" t="s">
        <v>206</v>
      </c>
      <c r="E647" s="137"/>
      <c r="F647" s="137"/>
      <c r="G647" s="137"/>
      <c r="H647" s="96"/>
      <c r="I647" s="96"/>
      <c r="J647" s="105"/>
      <c r="K647" s="106"/>
      <c r="L647" s="107" t="str">
        <f>_xlfn.IFNA(VLOOKUP(B647,'[1]CDM Patients Data'!$B$389:$O$5000,7,FALSE),"")</f>
        <v>Gallbladder</v>
      </c>
      <c r="M647" s="114">
        <f>_xlfn.IFNA(VLOOKUP(B647,'[1]CDM Patients Data'!$B$389:$O$5000,8,FALSE),"")</f>
        <v>0</v>
      </c>
      <c r="N647" s="114">
        <f>_xlfn.IFNA(VLOOKUP(B647,'[1]CDM Patients Data'!$B$389:$O$5000,9,FALSE),"")</f>
        <v>0</v>
      </c>
      <c r="O647" s="114">
        <f>_xlfn.IFNA(VLOOKUP(B647,'[1]CDM Patients Data'!$B$389:$O$5000,10,FALSE),"")</f>
        <v>0</v>
      </c>
      <c r="P647" s="106"/>
      <c r="Q647" s="136"/>
      <c r="R647" s="96" t="s">
        <v>79</v>
      </c>
      <c r="S647" s="137"/>
      <c r="T647" s="137"/>
      <c r="U647" s="137"/>
      <c r="V647" s="149"/>
      <c r="W647" s="118" t="s">
        <v>80</v>
      </c>
      <c r="X647" s="119">
        <v>49525035</v>
      </c>
      <c r="Y647" s="118">
        <f t="shared" si="32"/>
        <v>14.8575105</v>
      </c>
      <c r="Z647" s="125"/>
      <c r="AA647" s="122" t="s">
        <v>81</v>
      </c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>
        <v>4.09</v>
      </c>
      <c r="AS647" s="125">
        <v>10.7</v>
      </c>
      <c r="AT647" s="125" t="str">
        <f t="shared" si="33"/>
        <v>LOW</v>
      </c>
      <c r="AU647" s="125" t="str">
        <f t="shared" si="34"/>
        <v>MSS</v>
      </c>
      <c r="AV647" s="125"/>
      <c r="AW647" s="131"/>
      <c r="AX647" s="136"/>
      <c r="AY647" s="137"/>
      <c r="AZ647" s="137"/>
      <c r="BA647" s="151"/>
      <c r="BB647" s="125"/>
      <c r="BC647" s="125"/>
      <c r="BD647" s="125"/>
      <c r="BE647" s="125"/>
      <c r="BF647" s="125"/>
      <c r="BG647" s="125"/>
      <c r="BH647" s="125"/>
      <c r="BI647" s="125"/>
      <c r="BJ647" s="125"/>
      <c r="BK647" s="125"/>
      <c r="BL647" s="131"/>
      <c r="BM647" s="136"/>
      <c r="BN647" s="137"/>
      <c r="BO647" s="137"/>
      <c r="BP647" s="169"/>
      <c r="BQ647" s="138"/>
      <c r="BR647" s="138"/>
      <c r="BS647" s="138"/>
      <c r="BT647" s="138"/>
      <c r="BU647" s="138"/>
      <c r="BV647" s="138"/>
      <c r="BW647" s="138"/>
      <c r="BX647" s="138"/>
      <c r="BY647" s="138"/>
      <c r="BZ647" s="138"/>
      <c r="CA647" s="138"/>
      <c r="CB647" s="138"/>
      <c r="CC647" s="135"/>
      <c r="CD647" s="136"/>
      <c r="CE647" s="137"/>
      <c r="CF647" s="137"/>
      <c r="CG647" s="138" t="s">
        <v>80</v>
      </c>
      <c r="CH647" s="138"/>
      <c r="CI647" s="138"/>
      <c r="CJ647" s="138"/>
      <c r="CK647" s="138"/>
      <c r="CL647" s="138"/>
      <c r="CM647" s="138"/>
      <c r="CN647" s="138"/>
      <c r="CO647" s="140"/>
      <c r="CP647" s="90"/>
    </row>
    <row r="648" ht="15" hidden="1" spans="1:94">
      <c r="A648" s="176">
        <v>852</v>
      </c>
      <c r="B648" s="176" t="s">
        <v>6626</v>
      </c>
      <c r="C648" s="176" t="s">
        <v>6627</v>
      </c>
      <c r="D648" s="96" t="s">
        <v>206</v>
      </c>
      <c r="E648" s="137"/>
      <c r="F648" s="137"/>
      <c r="G648" s="137"/>
      <c r="H648" s="96"/>
      <c r="I648" s="96"/>
      <c r="J648" s="105"/>
      <c r="K648" s="106"/>
      <c r="L648" s="107" t="str">
        <f>_xlfn.IFNA(VLOOKUP(B648,'[1]CDM Patients Data'!$B$389:$O$5000,7,FALSE),"")</f>
        <v>Breast</v>
      </c>
      <c r="M648" s="114">
        <f>_xlfn.IFNA(VLOOKUP(B648,'[1]CDM Patients Data'!$B$389:$O$5000,8,FALSE),"")</f>
        <v>0</v>
      </c>
      <c r="N648" s="114">
        <f>_xlfn.IFNA(VLOOKUP(B648,'[1]CDM Patients Data'!$B$389:$O$5000,9,FALSE),"")</f>
        <v>0</v>
      </c>
      <c r="O648" s="114">
        <f>_xlfn.IFNA(VLOOKUP(B648,'[1]CDM Patients Data'!$B$389:$O$5000,10,FALSE),"")</f>
        <v>0</v>
      </c>
      <c r="P648" s="106"/>
      <c r="Q648" s="136"/>
      <c r="R648" s="96" t="s">
        <v>79</v>
      </c>
      <c r="S648" s="137"/>
      <c r="T648" s="137"/>
      <c r="U648" s="137"/>
      <c r="V648" s="149"/>
      <c r="W648" s="118" t="s">
        <v>80</v>
      </c>
      <c r="X648" s="119">
        <v>39242552</v>
      </c>
      <c r="Y648" s="118">
        <f t="shared" si="32"/>
        <v>11.7727656</v>
      </c>
      <c r="Z648" s="125"/>
      <c r="AA648" s="122" t="s">
        <v>81</v>
      </c>
      <c r="AB648" s="122" t="s">
        <v>158</v>
      </c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2" t="s">
        <v>1507</v>
      </c>
      <c r="AM648" s="122" t="s">
        <v>429</v>
      </c>
      <c r="AN648" s="125"/>
      <c r="AO648" s="125"/>
      <c r="AP648" s="125"/>
      <c r="AQ648" s="125"/>
      <c r="AR648" s="125">
        <v>11.35</v>
      </c>
      <c r="AS648" s="125">
        <v>10.49</v>
      </c>
      <c r="AT648" s="125" t="str">
        <f t="shared" si="33"/>
        <v>LOW</v>
      </c>
      <c r="AU648" s="125" t="str">
        <f t="shared" si="34"/>
        <v>MSS</v>
      </c>
      <c r="AV648" s="125"/>
      <c r="AW648" s="131"/>
      <c r="AX648" s="136"/>
      <c r="AY648" s="137"/>
      <c r="AZ648" s="137"/>
      <c r="BA648" s="151"/>
      <c r="BB648" s="125"/>
      <c r="BC648" s="125"/>
      <c r="BD648" s="125"/>
      <c r="BE648" s="125"/>
      <c r="BF648" s="125"/>
      <c r="BG648" s="125"/>
      <c r="BH648" s="125"/>
      <c r="BI648" s="125"/>
      <c r="BJ648" s="125"/>
      <c r="BK648" s="125"/>
      <c r="BL648" s="131"/>
      <c r="BM648" s="136"/>
      <c r="BN648" s="137"/>
      <c r="BO648" s="137"/>
      <c r="BP648" s="169"/>
      <c r="BQ648" s="138"/>
      <c r="BR648" s="138"/>
      <c r="BS648" s="138"/>
      <c r="BT648" s="138"/>
      <c r="BU648" s="138"/>
      <c r="BV648" s="138"/>
      <c r="BW648" s="138"/>
      <c r="BX648" s="138"/>
      <c r="BY648" s="138"/>
      <c r="BZ648" s="138"/>
      <c r="CA648" s="138"/>
      <c r="CB648" s="138"/>
      <c r="CC648" s="135"/>
      <c r="CD648" s="136"/>
      <c r="CE648" s="137"/>
      <c r="CF648" s="137"/>
      <c r="CG648" s="138" t="s">
        <v>80</v>
      </c>
      <c r="CH648" s="138"/>
      <c r="CI648" s="138"/>
      <c r="CJ648" s="138"/>
      <c r="CK648" s="138"/>
      <c r="CL648" s="138"/>
      <c r="CM648" s="138"/>
      <c r="CN648" s="138"/>
      <c r="CO648" s="140"/>
      <c r="CP648" s="90"/>
    </row>
    <row r="649" ht="15" hidden="1" spans="1:94">
      <c r="A649" s="93">
        <v>853</v>
      </c>
      <c r="B649" s="93" t="s">
        <v>6628</v>
      </c>
      <c r="C649" s="93" t="s">
        <v>6629</v>
      </c>
      <c r="D649" s="96" t="s">
        <v>111</v>
      </c>
      <c r="E649" s="137"/>
      <c r="F649" s="137"/>
      <c r="G649" s="137"/>
      <c r="H649" s="96"/>
      <c r="I649" s="96"/>
      <c r="J649" s="105"/>
      <c r="K649" s="106"/>
      <c r="L649" s="107" t="str">
        <f>_xlfn.IFNA(VLOOKUP(B649,'[1]CDM Patients Data'!$B$389:$O$5000,7,FALSE),"")</f>
        <v>Stomach</v>
      </c>
      <c r="M649" s="114" t="str">
        <f>_xlfn.IFNA(VLOOKUP(B649,'[1]CDM Patients Data'!$B$389:$O$5000,8,FALSE),"")</f>
        <v>Stomach NOS</v>
      </c>
      <c r="N649" s="114" t="str">
        <f>_xlfn.IFNA(VLOOKUP(B649,'[1]CDM Patients Data'!$B$389:$O$5000,9,FALSE),"")</f>
        <v>Adenocarcinoma, NOS</v>
      </c>
      <c r="O649" s="114" t="str">
        <f>_xlfn.IFNA(VLOOKUP(B649,'[1]CDM Patients Data'!$B$389:$O$5000,10,FALSE),"")</f>
        <v>Not a paired site</v>
      </c>
      <c r="P649" s="106"/>
      <c r="Q649" s="136"/>
      <c r="R649" s="96" t="s">
        <v>79</v>
      </c>
      <c r="S649" s="137"/>
      <c r="T649" s="137"/>
      <c r="U649" s="137"/>
      <c r="V649" s="149"/>
      <c r="W649" s="118" t="s">
        <v>80</v>
      </c>
      <c r="X649" s="119">
        <v>53034527</v>
      </c>
      <c r="Y649" s="118">
        <f t="shared" si="32"/>
        <v>15.9103581</v>
      </c>
      <c r="Z649" s="125"/>
      <c r="AA649" s="122" t="s">
        <v>81</v>
      </c>
      <c r="AB649" s="122" t="s">
        <v>118</v>
      </c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>
        <v>10.72</v>
      </c>
      <c r="AS649" s="125">
        <v>10.32</v>
      </c>
      <c r="AT649" s="125" t="str">
        <f t="shared" si="33"/>
        <v>LOW</v>
      </c>
      <c r="AU649" s="125" t="str">
        <f t="shared" si="34"/>
        <v>MSS</v>
      </c>
      <c r="AV649" s="125"/>
      <c r="AW649" s="131"/>
      <c r="AX649" s="136"/>
      <c r="AY649" s="137"/>
      <c r="AZ649" s="137"/>
      <c r="BA649" s="151"/>
      <c r="BB649" s="125"/>
      <c r="BC649" s="125"/>
      <c r="BD649" s="125"/>
      <c r="BE649" s="125"/>
      <c r="BF649" s="125"/>
      <c r="BG649" s="125"/>
      <c r="BH649" s="125"/>
      <c r="BI649" s="125"/>
      <c r="BJ649" s="125"/>
      <c r="BK649" s="125"/>
      <c r="BL649" s="131"/>
      <c r="BM649" s="136"/>
      <c r="BN649" s="137"/>
      <c r="BO649" s="137"/>
      <c r="BP649" s="169"/>
      <c r="BQ649" s="138"/>
      <c r="BR649" s="138"/>
      <c r="BS649" s="138"/>
      <c r="BT649" s="138"/>
      <c r="BU649" s="138"/>
      <c r="BV649" s="138"/>
      <c r="BW649" s="138"/>
      <c r="BX649" s="138"/>
      <c r="BY649" s="138"/>
      <c r="BZ649" s="138"/>
      <c r="CA649" s="138"/>
      <c r="CB649" s="138"/>
      <c r="CC649" s="135"/>
      <c r="CD649" s="136"/>
      <c r="CE649" s="137"/>
      <c r="CF649" s="137"/>
      <c r="CG649" s="138" t="s">
        <v>80</v>
      </c>
      <c r="CH649" s="138"/>
      <c r="CI649" s="138"/>
      <c r="CJ649" s="138"/>
      <c r="CK649" s="138"/>
      <c r="CL649" s="138"/>
      <c r="CM649" s="138"/>
      <c r="CN649" s="138"/>
      <c r="CO649" s="140"/>
      <c r="CP649" s="90"/>
    </row>
    <row r="650" ht="15" hidden="1" spans="1:94">
      <c r="A650" s="93">
        <v>854</v>
      </c>
      <c r="B650" s="93" t="s">
        <v>6630</v>
      </c>
      <c r="C650" s="93" t="s">
        <v>6631</v>
      </c>
      <c r="D650" s="96" t="s">
        <v>206</v>
      </c>
      <c r="E650" s="137"/>
      <c r="F650" s="137"/>
      <c r="G650" s="137"/>
      <c r="H650" s="96"/>
      <c r="I650" s="96"/>
      <c r="J650" s="105"/>
      <c r="K650" s="106"/>
      <c r="L650" s="107" t="str">
        <f>_xlfn.IFNA(VLOOKUP(B650,'[1]CDM Patients Data'!$B$389:$O$5000,7,FALSE),"")</f>
        <v>Intra hepatic Bile Duct</v>
      </c>
      <c r="M650" s="114">
        <f>_xlfn.IFNA(VLOOKUP(B650,'[1]CDM Patients Data'!$B$389:$O$5000,8,FALSE),"")</f>
        <v>0</v>
      </c>
      <c r="N650" s="114">
        <f>_xlfn.IFNA(VLOOKUP(B650,'[1]CDM Patients Data'!$B$389:$O$5000,9,FALSE),"")</f>
        <v>0</v>
      </c>
      <c r="O650" s="114">
        <f>_xlfn.IFNA(VLOOKUP(B650,'[1]CDM Patients Data'!$B$389:$O$5000,10,FALSE),"")</f>
        <v>0</v>
      </c>
      <c r="P650" s="106"/>
      <c r="Q650" s="136"/>
      <c r="R650" s="96" t="s">
        <v>79</v>
      </c>
      <c r="S650" s="137"/>
      <c r="T650" s="137"/>
      <c r="U650" s="137"/>
      <c r="V650" s="149"/>
      <c r="W650" s="118" t="s">
        <v>80</v>
      </c>
      <c r="X650" s="119">
        <v>71463906</v>
      </c>
      <c r="Y650" s="118">
        <f t="shared" si="32"/>
        <v>21.4391718</v>
      </c>
      <c r="Z650" s="125"/>
      <c r="AA650" s="122" t="s">
        <v>81</v>
      </c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>
        <v>3.95</v>
      </c>
      <c r="AS650" s="125">
        <v>10.62</v>
      </c>
      <c r="AT650" s="125" t="str">
        <f t="shared" si="33"/>
        <v>LOW</v>
      </c>
      <c r="AU650" s="125" t="str">
        <f t="shared" si="34"/>
        <v>MSS</v>
      </c>
      <c r="AV650" s="125"/>
      <c r="AW650" s="131"/>
      <c r="AX650" s="136"/>
      <c r="AY650" s="137"/>
      <c r="AZ650" s="137"/>
      <c r="BA650" s="151"/>
      <c r="BB650" s="125"/>
      <c r="BC650" s="125"/>
      <c r="BD650" s="125"/>
      <c r="BE650" s="125"/>
      <c r="BF650" s="125"/>
      <c r="BG650" s="125"/>
      <c r="BH650" s="125"/>
      <c r="BI650" s="125"/>
      <c r="BJ650" s="125"/>
      <c r="BK650" s="125"/>
      <c r="BL650" s="131"/>
      <c r="BM650" s="136"/>
      <c r="BN650" s="137"/>
      <c r="BO650" s="137"/>
      <c r="BP650" s="169"/>
      <c r="BQ650" s="138"/>
      <c r="BR650" s="138"/>
      <c r="BS650" s="138"/>
      <c r="BT650" s="138"/>
      <c r="BU650" s="138"/>
      <c r="BV650" s="138"/>
      <c r="BW650" s="138"/>
      <c r="BX650" s="138"/>
      <c r="BY650" s="138"/>
      <c r="BZ650" s="138"/>
      <c r="CA650" s="138"/>
      <c r="CB650" s="138"/>
      <c r="CC650" s="135"/>
      <c r="CD650" s="136"/>
      <c r="CE650" s="137"/>
      <c r="CF650" s="137"/>
      <c r="CG650" s="138" t="s">
        <v>80</v>
      </c>
      <c r="CH650" s="138"/>
      <c r="CI650" s="138"/>
      <c r="CJ650" s="138"/>
      <c r="CK650" s="138"/>
      <c r="CL650" s="138"/>
      <c r="CM650" s="138"/>
      <c r="CN650" s="138"/>
      <c r="CO650" s="140"/>
      <c r="CP650" s="90"/>
    </row>
    <row r="651" ht="15" hidden="1" spans="1:94">
      <c r="A651" s="93">
        <v>855</v>
      </c>
      <c r="B651" s="93" t="s">
        <v>6632</v>
      </c>
      <c r="C651" s="93" t="s">
        <v>6633</v>
      </c>
      <c r="D651" s="96" t="s">
        <v>99</v>
      </c>
      <c r="E651" s="137"/>
      <c r="F651" s="137"/>
      <c r="G651" s="137"/>
      <c r="H651" s="96"/>
      <c r="I651" s="96"/>
      <c r="J651" s="105"/>
      <c r="K651" s="106"/>
      <c r="L651" s="107" t="str">
        <f>_xlfn.IFNA(VLOOKUP(B651,'[1]CDM Patients Data'!$B$389:$O$5000,7,FALSE),"")</f>
        <v>Ovary</v>
      </c>
      <c r="M651" s="114">
        <f>_xlfn.IFNA(VLOOKUP(B651,'[1]CDM Patients Data'!$B$389:$O$5000,8,FALSE),"")</f>
        <v>0</v>
      </c>
      <c r="N651" s="114">
        <f>_xlfn.IFNA(VLOOKUP(B651,'[1]CDM Patients Data'!$B$389:$O$5000,9,FALSE),"")</f>
        <v>0</v>
      </c>
      <c r="O651" s="114">
        <f>_xlfn.IFNA(VLOOKUP(B651,'[1]CDM Patients Data'!$B$389:$O$5000,10,FALSE),"")</f>
        <v>0</v>
      </c>
      <c r="P651" s="106"/>
      <c r="Q651" s="136"/>
      <c r="R651" s="96" t="s">
        <v>79</v>
      </c>
      <c r="S651" s="137"/>
      <c r="T651" s="137"/>
      <c r="U651" s="137"/>
      <c r="V651" s="149"/>
      <c r="W651" s="118" t="s">
        <v>80</v>
      </c>
      <c r="X651" s="119">
        <v>31633638</v>
      </c>
      <c r="Y651" s="118">
        <f t="shared" si="32"/>
        <v>9.4900914</v>
      </c>
      <c r="Z651" s="125"/>
      <c r="AA651" s="122" t="s">
        <v>94</v>
      </c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>
        <v>4.89</v>
      </c>
      <c r="AS651" s="125">
        <v>9.53</v>
      </c>
      <c r="AT651" s="125" t="str">
        <f t="shared" si="33"/>
        <v>LOW</v>
      </c>
      <c r="AU651" s="125" t="str">
        <f t="shared" si="34"/>
        <v>MSS</v>
      </c>
      <c r="AV651" s="125"/>
      <c r="AW651" s="131"/>
      <c r="AX651" s="136"/>
      <c r="AY651" s="137"/>
      <c r="AZ651" s="137"/>
      <c r="BA651" s="151"/>
      <c r="BB651" s="125"/>
      <c r="BC651" s="125"/>
      <c r="BD651" s="125"/>
      <c r="BE651" s="125"/>
      <c r="BF651" s="125"/>
      <c r="BG651" s="125"/>
      <c r="BH651" s="125"/>
      <c r="BI651" s="125"/>
      <c r="BJ651" s="125"/>
      <c r="BK651" s="125"/>
      <c r="BL651" s="131"/>
      <c r="BM651" s="136"/>
      <c r="BN651" s="137"/>
      <c r="BO651" s="137"/>
      <c r="BP651" s="169"/>
      <c r="BQ651" s="138"/>
      <c r="BR651" s="138"/>
      <c r="BS651" s="138"/>
      <c r="BT651" s="138"/>
      <c r="BU651" s="138"/>
      <c r="BV651" s="138"/>
      <c r="BW651" s="138"/>
      <c r="BX651" s="138"/>
      <c r="BY651" s="138"/>
      <c r="BZ651" s="138"/>
      <c r="CA651" s="138"/>
      <c r="CB651" s="138"/>
      <c r="CC651" s="135"/>
      <c r="CD651" s="136"/>
      <c r="CE651" s="137"/>
      <c r="CF651" s="137"/>
      <c r="CG651" s="138" t="s">
        <v>84</v>
      </c>
      <c r="CH651" s="138"/>
      <c r="CI651" s="138"/>
      <c r="CJ651" s="138"/>
      <c r="CK651" s="138"/>
      <c r="CL651" s="138"/>
      <c r="CM651" s="138"/>
      <c r="CN651" s="138"/>
      <c r="CO651" s="140"/>
      <c r="CP651" s="90"/>
    </row>
    <row r="652" ht="15" spans="1:94">
      <c r="A652" s="93">
        <v>856</v>
      </c>
      <c r="B652" s="93" t="s">
        <v>6634</v>
      </c>
      <c r="C652" s="93" t="s">
        <v>6635</v>
      </c>
      <c r="D652" s="96" t="s">
        <v>1121</v>
      </c>
      <c r="E652" s="137"/>
      <c r="F652" s="137"/>
      <c r="G652" s="137"/>
      <c r="H652" s="96"/>
      <c r="I652" s="96" t="s">
        <v>6636</v>
      </c>
      <c r="J652" s="105"/>
      <c r="K652" s="106"/>
      <c r="L652" s="107" t="str">
        <f>_xlfn.IFNA(VLOOKUP(B652,'[1]CDM Patients Data'!$B$389:$O$5000,7,FALSE),"")</f>
        <v>Rectum</v>
      </c>
      <c r="M652" s="114">
        <f>_xlfn.IFNA(VLOOKUP(B652,'[1]CDM Patients Data'!$B$389:$O$5000,8,FALSE),"")</f>
        <v>0</v>
      </c>
      <c r="N652" s="114">
        <f>_xlfn.IFNA(VLOOKUP(B652,'[1]CDM Patients Data'!$B$389:$O$5000,9,FALSE),"")</f>
        <v>0</v>
      </c>
      <c r="O652" s="114">
        <f>_xlfn.IFNA(VLOOKUP(B652,'[1]CDM Patients Data'!$B$389:$O$5000,10,FALSE),"")</f>
        <v>0</v>
      </c>
      <c r="P652" s="106"/>
      <c r="Q652" s="136"/>
      <c r="R652" s="96" t="s">
        <v>79</v>
      </c>
      <c r="S652" s="137"/>
      <c r="T652" s="137"/>
      <c r="U652" s="137"/>
      <c r="V652" s="149"/>
      <c r="W652" s="118" t="s">
        <v>80</v>
      </c>
      <c r="X652" s="119">
        <v>58328479</v>
      </c>
      <c r="Y652" s="118">
        <f t="shared" si="32"/>
        <v>17.4985437</v>
      </c>
      <c r="Z652" s="125"/>
      <c r="AA652" s="122" t="s">
        <v>94</v>
      </c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 t="str">
        <f t="shared" si="33"/>
        <v>NA</v>
      </c>
      <c r="AU652" s="125" t="str">
        <f t="shared" si="34"/>
        <v>NA</v>
      </c>
      <c r="AV652" s="125"/>
      <c r="AW652" s="131"/>
      <c r="AX652" s="136"/>
      <c r="AY652" s="137"/>
      <c r="AZ652" s="137"/>
      <c r="BA652" s="118" t="s">
        <v>80</v>
      </c>
      <c r="BB652" s="119">
        <v>33195244</v>
      </c>
      <c r="BC652" s="118">
        <f>BB652*2*150/10^9</f>
        <v>9.9585732</v>
      </c>
      <c r="BD652" s="125"/>
      <c r="BE652" s="125"/>
      <c r="BF652" s="125"/>
      <c r="BG652" s="125"/>
      <c r="BH652" s="125"/>
      <c r="BI652" s="125"/>
      <c r="BJ652" s="125"/>
      <c r="BK652" s="125"/>
      <c r="BL652" s="131"/>
      <c r="BM652" s="136"/>
      <c r="BN652" s="137"/>
      <c r="BO652" s="137"/>
      <c r="BP652" s="169"/>
      <c r="BQ652" s="138"/>
      <c r="BR652" s="138"/>
      <c r="BS652" s="138"/>
      <c r="BT652" s="138"/>
      <c r="BU652" s="138"/>
      <c r="BV652" s="138"/>
      <c r="BW652" s="138"/>
      <c r="BX652" s="138"/>
      <c r="BY652" s="138"/>
      <c r="BZ652" s="138"/>
      <c r="CA652" s="138"/>
      <c r="CB652" s="138"/>
      <c r="CC652" s="135"/>
      <c r="CD652" s="136"/>
      <c r="CE652" s="137"/>
      <c r="CF652" s="137"/>
      <c r="CG652" s="138" t="s">
        <v>80</v>
      </c>
      <c r="CH652" s="138"/>
      <c r="CI652" s="138"/>
      <c r="CJ652" s="138"/>
      <c r="CK652" s="138"/>
      <c r="CL652" s="138"/>
      <c r="CM652" s="138"/>
      <c r="CN652" s="138"/>
      <c r="CO652" s="140"/>
      <c r="CP652" s="90"/>
    </row>
    <row r="653" ht="15" spans="1:94">
      <c r="A653" s="93">
        <v>858</v>
      </c>
      <c r="B653" s="93" t="s">
        <v>6637</v>
      </c>
      <c r="C653" s="93" t="s">
        <v>6638</v>
      </c>
      <c r="D653" s="96" t="s">
        <v>122</v>
      </c>
      <c r="E653" s="137"/>
      <c r="F653" s="137"/>
      <c r="G653" s="137"/>
      <c r="H653" s="96"/>
      <c r="I653" s="96" t="s">
        <v>6639</v>
      </c>
      <c r="J653" s="105"/>
      <c r="K653" s="106"/>
      <c r="L653" s="107" t="str">
        <f>_xlfn.IFNA(VLOOKUP(B653,'[1]CDM Patients Data'!$B$389:$O$5000,7,FALSE),"")</f>
        <v>Appendix</v>
      </c>
      <c r="M653" s="114">
        <f>_xlfn.IFNA(VLOOKUP(B653,'[1]CDM Patients Data'!$B$389:$O$5000,8,FALSE),"")</f>
        <v>0</v>
      </c>
      <c r="N653" s="114">
        <f>_xlfn.IFNA(VLOOKUP(B653,'[1]CDM Patients Data'!$B$389:$O$5000,9,FALSE),"")</f>
        <v>0</v>
      </c>
      <c r="O653" s="114">
        <f>_xlfn.IFNA(VLOOKUP(B653,'[1]CDM Patients Data'!$B$389:$O$5000,10,FALSE),"")</f>
        <v>0</v>
      </c>
      <c r="P653" s="106"/>
      <c r="Q653" s="136"/>
      <c r="R653" s="96" t="s">
        <v>79</v>
      </c>
      <c r="S653" s="137"/>
      <c r="T653" s="137"/>
      <c r="U653" s="137"/>
      <c r="V653" s="149"/>
      <c r="W653" s="118" t="s">
        <v>80</v>
      </c>
      <c r="X653" s="119">
        <v>34239518</v>
      </c>
      <c r="Y653" s="118">
        <f t="shared" si="32"/>
        <v>10.2718554</v>
      </c>
      <c r="Z653" s="125"/>
      <c r="AA653" s="122" t="s">
        <v>94</v>
      </c>
      <c r="AB653" s="122" t="s">
        <v>118</v>
      </c>
      <c r="AC653" s="122" t="s">
        <v>234</v>
      </c>
      <c r="AD653" s="125"/>
      <c r="AE653" s="125"/>
      <c r="AF653" s="125"/>
      <c r="AG653" s="125"/>
      <c r="AH653" s="125"/>
      <c r="AI653" s="125"/>
      <c r="AJ653" s="125"/>
      <c r="AK653" s="125"/>
      <c r="AL653" s="125"/>
      <c r="AM653" s="125"/>
      <c r="AN653" s="125"/>
      <c r="AO653" s="125"/>
      <c r="AP653" s="125"/>
      <c r="AQ653" s="125"/>
      <c r="AR653" s="125"/>
      <c r="AS653" s="125"/>
      <c r="AT653" s="125" t="str">
        <f t="shared" si="33"/>
        <v>NA</v>
      </c>
      <c r="AU653" s="125" t="str">
        <f t="shared" si="34"/>
        <v>NA</v>
      </c>
      <c r="AV653" s="125"/>
      <c r="AW653" s="131"/>
      <c r="AX653" s="136"/>
      <c r="AY653" s="137"/>
      <c r="AZ653" s="137"/>
      <c r="BA653" s="118" t="s">
        <v>80</v>
      </c>
      <c r="BB653" s="119">
        <v>25366574</v>
      </c>
      <c r="BC653" s="118">
        <f>BB653*2*150/10^9</f>
        <v>7.6099722</v>
      </c>
      <c r="BD653" s="125"/>
      <c r="BE653" s="125"/>
      <c r="BF653" s="125"/>
      <c r="BG653" s="125"/>
      <c r="BH653" s="125"/>
      <c r="BI653" s="125"/>
      <c r="BJ653" s="125"/>
      <c r="BK653" s="125"/>
      <c r="BL653" s="131"/>
      <c r="BM653" s="136"/>
      <c r="BN653" s="137"/>
      <c r="BO653" s="137"/>
      <c r="BP653" s="169"/>
      <c r="BQ653" s="138"/>
      <c r="BR653" s="138"/>
      <c r="BS653" s="138"/>
      <c r="BT653" s="138"/>
      <c r="BU653" s="138"/>
      <c r="BV653" s="138"/>
      <c r="BW653" s="138"/>
      <c r="BX653" s="138"/>
      <c r="BY653" s="138"/>
      <c r="BZ653" s="138"/>
      <c r="CA653" s="138"/>
      <c r="CB653" s="138"/>
      <c r="CC653" s="135"/>
      <c r="CD653" s="136"/>
      <c r="CE653" s="137"/>
      <c r="CF653" s="137"/>
      <c r="CG653" s="138" t="s">
        <v>80</v>
      </c>
      <c r="CH653" s="138"/>
      <c r="CI653" s="138"/>
      <c r="CJ653" s="138"/>
      <c r="CK653" s="138"/>
      <c r="CL653" s="138"/>
      <c r="CM653" s="138"/>
      <c r="CN653" s="138"/>
      <c r="CO653" s="140"/>
      <c r="CP653" s="90"/>
    </row>
    <row r="654" ht="15" hidden="1" spans="1:94">
      <c r="A654" s="93">
        <v>860</v>
      </c>
      <c r="B654" s="93" t="s">
        <v>6640</v>
      </c>
      <c r="C654" s="93" t="s">
        <v>3325</v>
      </c>
      <c r="D654" s="96" t="s">
        <v>6583</v>
      </c>
      <c r="E654" s="137"/>
      <c r="F654" s="137"/>
      <c r="G654" s="137"/>
      <c r="H654" s="96"/>
      <c r="I654" s="96"/>
      <c r="J654" s="105"/>
      <c r="K654" s="106"/>
      <c r="L654" s="107" t="str">
        <f>_xlfn.IFNA(VLOOKUP(B654,'[1]CDM Patients Data'!$B$389:$O$5000,7,FALSE),"")</f>
        <v>Breast</v>
      </c>
      <c r="M654" s="114">
        <f>_xlfn.IFNA(VLOOKUP(B654,'[1]CDM Patients Data'!$B$389:$O$5000,8,FALSE),"")</f>
        <v>0</v>
      </c>
      <c r="N654" s="114">
        <f>_xlfn.IFNA(VLOOKUP(B654,'[1]CDM Patients Data'!$B$389:$O$5000,9,FALSE),"")</f>
        <v>0</v>
      </c>
      <c r="O654" s="114">
        <f>_xlfn.IFNA(VLOOKUP(B654,'[1]CDM Patients Data'!$B$389:$O$5000,10,FALSE),"")</f>
        <v>0</v>
      </c>
      <c r="P654" s="106"/>
      <c r="Q654" s="136"/>
      <c r="R654" s="96" t="s">
        <v>79</v>
      </c>
      <c r="S654" s="137"/>
      <c r="T654" s="137"/>
      <c r="U654" s="137"/>
      <c r="V654" s="149"/>
      <c r="W654" s="118" t="s">
        <v>80</v>
      </c>
      <c r="X654" s="119">
        <v>34621521</v>
      </c>
      <c r="Y654" s="118">
        <f t="shared" si="32"/>
        <v>10.3864563</v>
      </c>
      <c r="Z654" s="125"/>
      <c r="AA654" s="122" t="s">
        <v>94</v>
      </c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 t="str">
        <f t="shared" si="33"/>
        <v>NA</v>
      </c>
      <c r="AU654" s="125" t="str">
        <f t="shared" si="34"/>
        <v>NA</v>
      </c>
      <c r="AV654" s="125"/>
      <c r="AW654" s="131"/>
      <c r="AX654" s="136"/>
      <c r="AY654" s="137"/>
      <c r="AZ654" s="137"/>
      <c r="BA654" s="151"/>
      <c r="BB654" s="125"/>
      <c r="BC654" s="125"/>
      <c r="BD654" s="125"/>
      <c r="BE654" s="125"/>
      <c r="BF654" s="122" t="s">
        <v>82</v>
      </c>
      <c r="BG654" s="125"/>
      <c r="BH654" s="125"/>
      <c r="BI654" s="125"/>
      <c r="BJ654" s="125"/>
      <c r="BK654" s="125"/>
      <c r="BL654" s="131"/>
      <c r="BM654" s="136"/>
      <c r="BN654" s="137"/>
      <c r="BO654" s="137"/>
      <c r="BP654" s="169"/>
      <c r="BQ654" s="138"/>
      <c r="BR654" s="138"/>
      <c r="BS654" s="138"/>
      <c r="BT654" s="138"/>
      <c r="BU654" s="138"/>
      <c r="BV654" s="138"/>
      <c r="BW654" s="138"/>
      <c r="BX654" s="138"/>
      <c r="BY654" s="138"/>
      <c r="BZ654" s="138"/>
      <c r="CA654" s="138"/>
      <c r="CB654" s="138"/>
      <c r="CC654" s="135"/>
      <c r="CD654" s="136"/>
      <c r="CE654" s="137"/>
      <c r="CF654" s="137"/>
      <c r="CG654" s="138" t="s">
        <v>84</v>
      </c>
      <c r="CH654" s="138"/>
      <c r="CI654" s="138"/>
      <c r="CJ654" s="138"/>
      <c r="CK654" s="138"/>
      <c r="CL654" s="138"/>
      <c r="CM654" s="138"/>
      <c r="CN654" s="138"/>
      <c r="CO654" s="140"/>
      <c r="CP654" s="90"/>
    </row>
    <row r="655" ht="15" hidden="1" spans="1:94">
      <c r="A655" s="93">
        <v>861</v>
      </c>
      <c r="B655" s="93" t="s">
        <v>6641</v>
      </c>
      <c r="C655" s="93" t="s">
        <v>6642</v>
      </c>
      <c r="D655" s="96" t="s">
        <v>6583</v>
      </c>
      <c r="E655" s="137"/>
      <c r="F655" s="137"/>
      <c r="G655" s="137"/>
      <c r="H655" s="96"/>
      <c r="I655" s="96"/>
      <c r="J655" s="105"/>
      <c r="K655" s="106"/>
      <c r="L655" s="107" t="str">
        <f>_xlfn.IFNA(VLOOKUP(B655,'[1]CDM Patients Data'!$B$389:$O$5000,7,FALSE),"")</f>
        <v>Ovary</v>
      </c>
      <c r="M655" s="114">
        <f>_xlfn.IFNA(VLOOKUP(B655,'[1]CDM Patients Data'!$B$389:$O$5000,8,FALSE),"")</f>
        <v>0</v>
      </c>
      <c r="N655" s="114">
        <f>_xlfn.IFNA(VLOOKUP(B655,'[1]CDM Patients Data'!$B$389:$O$5000,9,FALSE),"")</f>
        <v>0</v>
      </c>
      <c r="O655" s="114">
        <f>_xlfn.IFNA(VLOOKUP(B655,'[1]CDM Patients Data'!$B$389:$O$5000,10,FALSE),"")</f>
        <v>0</v>
      </c>
      <c r="P655" s="106"/>
      <c r="Q655" s="136"/>
      <c r="R655" s="96" t="s">
        <v>79</v>
      </c>
      <c r="S655" s="137"/>
      <c r="T655" s="137"/>
      <c r="U655" s="137"/>
      <c r="V655" s="149"/>
      <c r="W655" s="118" t="s">
        <v>80</v>
      </c>
      <c r="X655" s="119">
        <v>32226011</v>
      </c>
      <c r="Y655" s="118">
        <f t="shared" si="32"/>
        <v>9.6678033</v>
      </c>
      <c r="Z655" s="125"/>
      <c r="AA655" s="122" t="s">
        <v>94</v>
      </c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 t="str">
        <f t="shared" si="33"/>
        <v>NA</v>
      </c>
      <c r="AU655" s="125" t="str">
        <f t="shared" si="34"/>
        <v>NA</v>
      </c>
      <c r="AV655" s="125"/>
      <c r="AW655" s="131"/>
      <c r="AX655" s="136"/>
      <c r="AY655" s="137"/>
      <c r="AZ655" s="137"/>
      <c r="BA655" s="151"/>
      <c r="BB655" s="125"/>
      <c r="BC655" s="125"/>
      <c r="BD655" s="125"/>
      <c r="BE655" s="125"/>
      <c r="BF655" s="125"/>
      <c r="BG655" s="125"/>
      <c r="BH655" s="125"/>
      <c r="BI655" s="125"/>
      <c r="BJ655" s="125"/>
      <c r="BK655" s="125"/>
      <c r="BL655" s="131"/>
      <c r="BM655" s="136"/>
      <c r="BN655" s="137"/>
      <c r="BO655" s="137"/>
      <c r="BP655" s="169"/>
      <c r="BQ655" s="138"/>
      <c r="BR655" s="138"/>
      <c r="BS655" s="138"/>
      <c r="BT655" s="138"/>
      <c r="BU655" s="138"/>
      <c r="BV655" s="138"/>
      <c r="BW655" s="138"/>
      <c r="BX655" s="138"/>
      <c r="BY655" s="138"/>
      <c r="BZ655" s="138"/>
      <c r="CA655" s="138"/>
      <c r="CB655" s="138"/>
      <c r="CC655" s="135"/>
      <c r="CD655" s="136"/>
      <c r="CE655" s="137"/>
      <c r="CF655" s="137"/>
      <c r="CG655" s="138" t="s">
        <v>84</v>
      </c>
      <c r="CH655" s="138"/>
      <c r="CI655" s="138"/>
      <c r="CJ655" s="138"/>
      <c r="CK655" s="138"/>
      <c r="CL655" s="138"/>
      <c r="CM655" s="138"/>
      <c r="CN655" s="138"/>
      <c r="CO655" s="140"/>
      <c r="CP655" s="90"/>
    </row>
    <row r="656" ht="15" hidden="1" spans="1:94">
      <c r="A656" s="93">
        <v>862</v>
      </c>
      <c r="B656" s="93" t="s">
        <v>6643</v>
      </c>
      <c r="C656" s="93" t="s">
        <v>6644</v>
      </c>
      <c r="D656" s="96" t="s">
        <v>6583</v>
      </c>
      <c r="E656" s="137"/>
      <c r="F656" s="137"/>
      <c r="G656" s="137"/>
      <c r="H656" s="96"/>
      <c r="I656" s="96"/>
      <c r="J656" s="105"/>
      <c r="K656" s="106"/>
      <c r="L656" s="107" t="str">
        <f>_xlfn.IFNA(VLOOKUP(B656,'[1]CDM Patients Data'!$B$389:$O$5000,7,FALSE),"")</f>
        <v>Breast</v>
      </c>
      <c r="M656" s="114">
        <f>_xlfn.IFNA(VLOOKUP(B656,'[1]CDM Patients Data'!$B$389:$O$5000,8,FALSE),"")</f>
        <v>0</v>
      </c>
      <c r="N656" s="114">
        <f>_xlfn.IFNA(VLOOKUP(B656,'[1]CDM Patients Data'!$B$389:$O$5000,9,FALSE),"")</f>
        <v>0</v>
      </c>
      <c r="O656" s="114">
        <f>_xlfn.IFNA(VLOOKUP(B656,'[1]CDM Patients Data'!$B$389:$O$5000,10,FALSE),"")</f>
        <v>0</v>
      </c>
      <c r="P656" s="106"/>
      <c r="Q656" s="136"/>
      <c r="R656" s="96" t="s">
        <v>79</v>
      </c>
      <c r="S656" s="137"/>
      <c r="T656" s="137"/>
      <c r="U656" s="137"/>
      <c r="V656" s="149"/>
      <c r="W656" s="118" t="s">
        <v>80</v>
      </c>
      <c r="X656" s="119">
        <v>28987582</v>
      </c>
      <c r="Y656" s="118">
        <f t="shared" si="32"/>
        <v>8.6962746</v>
      </c>
      <c r="Z656" s="125"/>
      <c r="AA656" s="122" t="s">
        <v>94</v>
      </c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25"/>
      <c r="AL656" s="125"/>
      <c r="AM656" s="125"/>
      <c r="AN656" s="125"/>
      <c r="AO656" s="125"/>
      <c r="AP656" s="125"/>
      <c r="AQ656" s="125"/>
      <c r="AR656" s="125"/>
      <c r="AS656" s="125"/>
      <c r="AT656" s="125" t="str">
        <f t="shared" si="33"/>
        <v>NA</v>
      </c>
      <c r="AU656" s="125" t="str">
        <f t="shared" si="34"/>
        <v>NA</v>
      </c>
      <c r="AV656" s="125"/>
      <c r="AW656" s="131"/>
      <c r="AX656" s="136"/>
      <c r="AY656" s="137"/>
      <c r="AZ656" s="137"/>
      <c r="BA656" s="151"/>
      <c r="BB656" s="125"/>
      <c r="BC656" s="125"/>
      <c r="BD656" s="125"/>
      <c r="BE656" s="125"/>
      <c r="BF656" s="125"/>
      <c r="BG656" s="125"/>
      <c r="BH656" s="125"/>
      <c r="BI656" s="125"/>
      <c r="BJ656" s="125"/>
      <c r="BK656" s="125"/>
      <c r="BL656" s="131"/>
      <c r="BM656" s="136"/>
      <c r="BN656" s="137"/>
      <c r="BO656" s="137"/>
      <c r="BP656" s="169"/>
      <c r="BQ656" s="138"/>
      <c r="BR656" s="138"/>
      <c r="BS656" s="138"/>
      <c r="BT656" s="138"/>
      <c r="BU656" s="138"/>
      <c r="BV656" s="138"/>
      <c r="BW656" s="138"/>
      <c r="BX656" s="138"/>
      <c r="BY656" s="138"/>
      <c r="BZ656" s="138"/>
      <c r="CA656" s="138"/>
      <c r="CB656" s="138"/>
      <c r="CC656" s="135"/>
      <c r="CD656" s="136"/>
      <c r="CE656" s="137"/>
      <c r="CF656" s="137"/>
      <c r="CG656" s="138" t="s">
        <v>84</v>
      </c>
      <c r="CH656" s="138"/>
      <c r="CI656" s="138"/>
      <c r="CJ656" s="138"/>
      <c r="CK656" s="138"/>
      <c r="CL656" s="138"/>
      <c r="CM656" s="138"/>
      <c r="CN656" s="138"/>
      <c r="CO656" s="140"/>
      <c r="CP656" s="90"/>
    </row>
    <row r="657" ht="15" hidden="1" spans="1:94">
      <c r="A657" s="93">
        <v>863</v>
      </c>
      <c r="B657" s="93" t="s">
        <v>6645</v>
      </c>
      <c r="C657" s="93" t="s">
        <v>6646</v>
      </c>
      <c r="D657" s="96" t="s">
        <v>6583</v>
      </c>
      <c r="E657" s="137"/>
      <c r="F657" s="137"/>
      <c r="G657" s="137"/>
      <c r="H657" s="96"/>
      <c r="I657" s="96"/>
      <c r="J657" s="105"/>
      <c r="K657" s="106"/>
      <c r="L657" s="107" t="str">
        <f>_xlfn.IFNA(VLOOKUP(B657,'[1]CDM Patients Data'!$B$389:$O$5000,7,FALSE),"")</f>
        <v>Peri Ampullary Region</v>
      </c>
      <c r="M657" s="114">
        <f>_xlfn.IFNA(VLOOKUP(B657,'[1]CDM Patients Data'!$B$389:$O$5000,8,FALSE),"")</f>
        <v>0</v>
      </c>
      <c r="N657" s="114">
        <f>_xlfn.IFNA(VLOOKUP(B657,'[1]CDM Patients Data'!$B$389:$O$5000,9,FALSE),"")</f>
        <v>0</v>
      </c>
      <c r="O657" s="114">
        <f>_xlfn.IFNA(VLOOKUP(B657,'[1]CDM Patients Data'!$B$389:$O$5000,10,FALSE),"")</f>
        <v>0</v>
      </c>
      <c r="P657" s="106"/>
      <c r="Q657" s="136"/>
      <c r="R657" s="96" t="s">
        <v>79</v>
      </c>
      <c r="S657" s="137"/>
      <c r="T657" s="137"/>
      <c r="U657" s="137"/>
      <c r="V657" s="149"/>
      <c r="W657" s="118" t="s">
        <v>80</v>
      </c>
      <c r="X657" s="119">
        <v>23797298</v>
      </c>
      <c r="Y657" s="118">
        <f t="shared" si="32"/>
        <v>7.1391894</v>
      </c>
      <c r="Z657" s="125"/>
      <c r="AA657" s="122" t="s">
        <v>94</v>
      </c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 t="str">
        <f t="shared" si="33"/>
        <v>NA</v>
      </c>
      <c r="AU657" s="125" t="str">
        <f t="shared" si="34"/>
        <v>NA</v>
      </c>
      <c r="AV657" s="125"/>
      <c r="AW657" s="131"/>
      <c r="AX657" s="136"/>
      <c r="AY657" s="137"/>
      <c r="AZ657" s="137"/>
      <c r="BA657" s="151"/>
      <c r="BB657" s="125"/>
      <c r="BC657" s="125"/>
      <c r="BD657" s="125"/>
      <c r="BE657" s="125"/>
      <c r="BF657" s="125"/>
      <c r="BG657" s="125"/>
      <c r="BH657" s="125"/>
      <c r="BI657" s="125"/>
      <c r="BJ657" s="125"/>
      <c r="BK657" s="125"/>
      <c r="BL657" s="131"/>
      <c r="BM657" s="136"/>
      <c r="BN657" s="137"/>
      <c r="BO657" s="137"/>
      <c r="BP657" s="169"/>
      <c r="BQ657" s="138"/>
      <c r="BR657" s="138"/>
      <c r="BS657" s="138"/>
      <c r="BT657" s="138"/>
      <c r="BU657" s="138"/>
      <c r="BV657" s="138"/>
      <c r="BW657" s="138"/>
      <c r="BX657" s="138"/>
      <c r="BY657" s="138"/>
      <c r="BZ657" s="138"/>
      <c r="CA657" s="138"/>
      <c r="CB657" s="138"/>
      <c r="CC657" s="135"/>
      <c r="CD657" s="136"/>
      <c r="CE657" s="137"/>
      <c r="CF657" s="137"/>
      <c r="CG657" s="138" t="s">
        <v>84</v>
      </c>
      <c r="CH657" s="138"/>
      <c r="CI657" s="138"/>
      <c r="CJ657" s="138"/>
      <c r="CK657" s="138"/>
      <c r="CL657" s="138"/>
      <c r="CM657" s="138"/>
      <c r="CN657" s="138"/>
      <c r="CO657" s="140"/>
      <c r="CP657" s="90"/>
    </row>
    <row r="658" ht="15" hidden="1" spans="1:94">
      <c r="A658" s="93">
        <v>864</v>
      </c>
      <c r="B658" s="93" t="s">
        <v>6647</v>
      </c>
      <c r="C658" s="93" t="s">
        <v>6648</v>
      </c>
      <c r="D658" s="96" t="s">
        <v>6583</v>
      </c>
      <c r="E658" s="137"/>
      <c r="F658" s="137"/>
      <c r="G658" s="137"/>
      <c r="H658" s="96"/>
      <c r="I658" s="96" t="s">
        <v>6649</v>
      </c>
      <c r="J658" s="105"/>
      <c r="K658" s="106"/>
      <c r="L658" s="107" t="str">
        <f>_xlfn.IFNA(VLOOKUP(B658,'[1]CDM Patients Data'!$B$389:$O$5000,7,FALSE),"")</f>
        <v>Ovary</v>
      </c>
      <c r="M658" s="114">
        <f>_xlfn.IFNA(VLOOKUP(B658,'[1]CDM Patients Data'!$B$389:$O$5000,8,FALSE),"")</f>
        <v>0</v>
      </c>
      <c r="N658" s="114">
        <f>_xlfn.IFNA(VLOOKUP(B658,'[1]CDM Patients Data'!$B$389:$O$5000,9,FALSE),"")</f>
        <v>0</v>
      </c>
      <c r="O658" s="114">
        <f>_xlfn.IFNA(VLOOKUP(B658,'[1]CDM Patients Data'!$B$389:$O$5000,10,FALSE),"")</f>
        <v>0</v>
      </c>
      <c r="P658" s="106"/>
      <c r="Q658" s="136"/>
      <c r="R658" s="96" t="s">
        <v>79</v>
      </c>
      <c r="S658" s="137"/>
      <c r="T658" s="137"/>
      <c r="U658" s="137"/>
      <c r="V658" s="149"/>
      <c r="W658" s="118" t="s">
        <v>80</v>
      </c>
      <c r="X658" s="119">
        <v>33582899</v>
      </c>
      <c r="Y658" s="118">
        <f t="shared" si="32"/>
        <v>10.0748697</v>
      </c>
      <c r="Z658" s="125"/>
      <c r="AA658" s="122" t="s">
        <v>81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 t="str">
        <f t="shared" si="33"/>
        <v>NA</v>
      </c>
      <c r="AU658" s="125" t="str">
        <f t="shared" si="34"/>
        <v>NA</v>
      </c>
      <c r="AV658" s="125"/>
      <c r="AW658" s="131"/>
      <c r="AX658" s="136"/>
      <c r="AY658" s="137"/>
      <c r="AZ658" s="137"/>
      <c r="BA658" s="151"/>
      <c r="BB658" s="125"/>
      <c r="BC658" s="125"/>
      <c r="BD658" s="125"/>
      <c r="BE658" s="125"/>
      <c r="BF658" s="125"/>
      <c r="BG658" s="125"/>
      <c r="BH658" s="125"/>
      <c r="BI658" s="125"/>
      <c r="BJ658" s="125"/>
      <c r="BK658" s="125"/>
      <c r="BL658" s="131"/>
      <c r="BM658" s="136"/>
      <c r="BN658" s="137"/>
      <c r="BO658" s="137"/>
      <c r="BP658" s="169"/>
      <c r="BQ658" s="138"/>
      <c r="BR658" s="138"/>
      <c r="BS658" s="138"/>
      <c r="BT658" s="138"/>
      <c r="BU658" s="138"/>
      <c r="BV658" s="138"/>
      <c r="BW658" s="138"/>
      <c r="BX658" s="138"/>
      <c r="BY658" s="138"/>
      <c r="BZ658" s="138"/>
      <c r="CA658" s="138"/>
      <c r="CB658" s="138"/>
      <c r="CC658" s="135"/>
      <c r="CD658" s="136"/>
      <c r="CE658" s="137"/>
      <c r="CF658" s="137"/>
      <c r="CG658" s="138" t="s">
        <v>84</v>
      </c>
      <c r="CH658" s="138"/>
      <c r="CI658" s="138"/>
      <c r="CJ658" s="138"/>
      <c r="CK658" s="138"/>
      <c r="CL658" s="138"/>
      <c r="CM658" s="138"/>
      <c r="CN658" s="138"/>
      <c r="CO658" s="140"/>
      <c r="CP658" s="90"/>
    </row>
    <row r="659" ht="15" hidden="1" spans="1:94">
      <c r="A659" s="93">
        <v>865</v>
      </c>
      <c r="B659" s="93" t="s">
        <v>6650</v>
      </c>
      <c r="C659" s="93" t="s">
        <v>6651</v>
      </c>
      <c r="D659" s="96" t="s">
        <v>6583</v>
      </c>
      <c r="E659" s="137"/>
      <c r="F659" s="137"/>
      <c r="G659" s="137"/>
      <c r="H659" s="96"/>
      <c r="I659" s="96"/>
      <c r="J659" s="105"/>
      <c r="K659" s="106"/>
      <c r="L659" s="107" t="str">
        <f>_xlfn.IFNA(VLOOKUP(B659,'[1]CDM Patients Data'!$B$389:$O$5000,7,FALSE),"")</f>
        <v>Breast</v>
      </c>
      <c r="M659" s="114">
        <f>_xlfn.IFNA(VLOOKUP(B659,'[1]CDM Patients Data'!$B$389:$O$5000,8,FALSE),"")</f>
        <v>0</v>
      </c>
      <c r="N659" s="114">
        <f>_xlfn.IFNA(VLOOKUP(B659,'[1]CDM Patients Data'!$B$389:$O$5000,9,FALSE),"")</f>
        <v>0</v>
      </c>
      <c r="O659" s="114">
        <f>_xlfn.IFNA(VLOOKUP(B659,'[1]CDM Patients Data'!$B$389:$O$5000,10,FALSE),"")</f>
        <v>0</v>
      </c>
      <c r="P659" s="106"/>
      <c r="Q659" s="136"/>
      <c r="R659" s="96" t="s">
        <v>79</v>
      </c>
      <c r="S659" s="137"/>
      <c r="T659" s="137"/>
      <c r="U659" s="137"/>
      <c r="V659" s="149"/>
      <c r="W659" s="118" t="s">
        <v>80</v>
      </c>
      <c r="X659" s="119">
        <v>19708952</v>
      </c>
      <c r="Y659" s="118">
        <f t="shared" si="32"/>
        <v>5.9126856</v>
      </c>
      <c r="Z659" s="125"/>
      <c r="AA659" s="122" t="s">
        <v>94</v>
      </c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 t="str">
        <f t="shared" si="33"/>
        <v>NA</v>
      </c>
      <c r="AU659" s="125" t="str">
        <f t="shared" si="34"/>
        <v>NA</v>
      </c>
      <c r="AV659" s="125"/>
      <c r="AW659" s="131"/>
      <c r="AX659" s="136"/>
      <c r="AY659" s="137"/>
      <c r="AZ659" s="137"/>
      <c r="BA659" s="151"/>
      <c r="BB659" s="125"/>
      <c r="BC659" s="125"/>
      <c r="BD659" s="125"/>
      <c r="BE659" s="125"/>
      <c r="BF659" s="125"/>
      <c r="BG659" s="125"/>
      <c r="BH659" s="125"/>
      <c r="BI659" s="125"/>
      <c r="BJ659" s="125"/>
      <c r="BK659" s="125"/>
      <c r="BL659" s="131"/>
      <c r="BM659" s="136"/>
      <c r="BN659" s="137"/>
      <c r="BO659" s="137"/>
      <c r="BP659" s="169"/>
      <c r="BQ659" s="138"/>
      <c r="BR659" s="138"/>
      <c r="BS659" s="138"/>
      <c r="BT659" s="138"/>
      <c r="BU659" s="138"/>
      <c r="BV659" s="138"/>
      <c r="BW659" s="138"/>
      <c r="BX659" s="138"/>
      <c r="BY659" s="138"/>
      <c r="BZ659" s="138"/>
      <c r="CA659" s="138"/>
      <c r="CB659" s="138"/>
      <c r="CC659" s="135"/>
      <c r="CD659" s="136"/>
      <c r="CE659" s="137"/>
      <c r="CF659" s="137"/>
      <c r="CG659" s="138" t="s">
        <v>84</v>
      </c>
      <c r="CH659" s="138"/>
      <c r="CI659" s="138"/>
      <c r="CJ659" s="138"/>
      <c r="CK659" s="138"/>
      <c r="CL659" s="138"/>
      <c r="CM659" s="138"/>
      <c r="CN659" s="138"/>
      <c r="CO659" s="140"/>
      <c r="CP659" s="90"/>
    </row>
    <row r="660" ht="15" hidden="1" spans="1:94">
      <c r="A660" s="93">
        <v>866</v>
      </c>
      <c r="B660" s="93" t="s">
        <v>6652</v>
      </c>
      <c r="C660" s="93" t="s">
        <v>6653</v>
      </c>
      <c r="D660" s="96" t="s">
        <v>99</v>
      </c>
      <c r="E660" s="137"/>
      <c r="F660" s="137"/>
      <c r="G660" s="137"/>
      <c r="H660" s="96"/>
      <c r="I660" s="96"/>
      <c r="J660" s="105"/>
      <c r="K660" s="106"/>
      <c r="L660" s="107" t="str">
        <f>_xlfn.IFNA(VLOOKUP(B660,'[1]CDM Patients Data'!$B$389:$O$5000,7,FALSE),"")</f>
        <v>Breast</v>
      </c>
      <c r="M660" s="114">
        <f>_xlfn.IFNA(VLOOKUP(B660,'[1]CDM Patients Data'!$B$389:$O$5000,8,FALSE),"")</f>
        <v>0</v>
      </c>
      <c r="N660" s="114">
        <f>_xlfn.IFNA(VLOOKUP(B660,'[1]CDM Patients Data'!$B$389:$O$5000,9,FALSE),"")</f>
        <v>0</v>
      </c>
      <c r="O660" s="114">
        <f>_xlfn.IFNA(VLOOKUP(B660,'[1]CDM Patients Data'!$B$389:$O$5000,10,FALSE),"")</f>
        <v>0</v>
      </c>
      <c r="P660" s="106"/>
      <c r="Q660" s="136"/>
      <c r="R660" s="96" t="s">
        <v>79</v>
      </c>
      <c r="S660" s="137"/>
      <c r="T660" s="137"/>
      <c r="U660" s="137"/>
      <c r="V660" s="149"/>
      <c r="W660" s="118" t="s">
        <v>80</v>
      </c>
      <c r="X660" s="119">
        <v>20514735</v>
      </c>
      <c r="Y660" s="118">
        <f t="shared" si="32"/>
        <v>6.1544205</v>
      </c>
      <c r="Z660" s="125"/>
      <c r="AA660" s="122" t="s">
        <v>94</v>
      </c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 t="str">
        <f t="shared" si="33"/>
        <v>NA</v>
      </c>
      <c r="AU660" s="125" t="str">
        <f t="shared" si="34"/>
        <v>NA</v>
      </c>
      <c r="AV660" s="125"/>
      <c r="AW660" s="131"/>
      <c r="AX660" s="136"/>
      <c r="AY660" s="137"/>
      <c r="AZ660" s="137"/>
      <c r="BA660" s="151"/>
      <c r="BB660" s="125"/>
      <c r="BC660" s="125"/>
      <c r="BD660" s="125"/>
      <c r="BE660" s="125"/>
      <c r="BF660" s="125"/>
      <c r="BG660" s="125"/>
      <c r="BH660" s="125"/>
      <c r="BI660" s="125"/>
      <c r="BJ660" s="125"/>
      <c r="BK660" s="125"/>
      <c r="BL660" s="131"/>
      <c r="BM660" s="136"/>
      <c r="BN660" s="137"/>
      <c r="BO660" s="137"/>
      <c r="BP660" s="169"/>
      <c r="BQ660" s="138"/>
      <c r="BR660" s="138"/>
      <c r="BS660" s="138"/>
      <c r="BT660" s="138"/>
      <c r="BU660" s="138"/>
      <c r="BV660" s="138"/>
      <c r="BW660" s="138"/>
      <c r="BX660" s="138"/>
      <c r="BY660" s="138"/>
      <c r="BZ660" s="138"/>
      <c r="CA660" s="138"/>
      <c r="CB660" s="138"/>
      <c r="CC660" s="135"/>
      <c r="CD660" s="136"/>
      <c r="CE660" s="137"/>
      <c r="CF660" s="137"/>
      <c r="CG660" s="138" t="s">
        <v>84</v>
      </c>
      <c r="CH660" s="138"/>
      <c r="CI660" s="138"/>
      <c r="CJ660" s="138"/>
      <c r="CK660" s="138"/>
      <c r="CL660" s="138"/>
      <c r="CM660" s="138"/>
      <c r="CN660" s="138"/>
      <c r="CO660" s="140"/>
      <c r="CP660" s="90"/>
    </row>
    <row r="661" ht="15" hidden="1" spans="1:94">
      <c r="A661" s="93">
        <v>867</v>
      </c>
      <c r="B661" s="93" t="s">
        <v>6654</v>
      </c>
      <c r="C661" s="93" t="s">
        <v>6655</v>
      </c>
      <c r="D661" s="96" t="s">
        <v>111</v>
      </c>
      <c r="E661" s="137"/>
      <c r="F661" s="137"/>
      <c r="G661" s="137"/>
      <c r="H661" s="96"/>
      <c r="I661" s="96"/>
      <c r="J661" s="105"/>
      <c r="K661" s="106"/>
      <c r="L661" s="107" t="str">
        <f>_xlfn.IFNA(VLOOKUP(B661,'[1]CDM Patients Data'!$B$389:$O$5000,7,FALSE),"")</f>
        <v>Gallbladder</v>
      </c>
      <c r="M661" s="114" t="str">
        <f>_xlfn.IFNA(VLOOKUP(B661,'[1]CDM Patients Data'!$B$389:$O$5000,8,FALSE),"")</f>
        <v>Gallbladder</v>
      </c>
      <c r="N661" s="114" t="str">
        <f>_xlfn.IFNA(VLOOKUP(B661,'[1]CDM Patients Data'!$B$389:$O$5000,9,FALSE),"")</f>
        <v>Adenocarcinoma, NOS</v>
      </c>
      <c r="O661" s="114" t="str">
        <f>_xlfn.IFNA(VLOOKUP(B661,'[1]CDM Patients Data'!$B$389:$O$5000,10,FALSE),"")</f>
        <v>Not a paired site</v>
      </c>
      <c r="P661" s="106"/>
      <c r="Q661" s="136"/>
      <c r="R661" s="96" t="s">
        <v>79</v>
      </c>
      <c r="S661" s="137"/>
      <c r="T661" s="137"/>
      <c r="U661" s="137"/>
      <c r="V661" s="149"/>
      <c r="W661" s="118" t="s">
        <v>80</v>
      </c>
      <c r="X661" s="119">
        <v>44777910</v>
      </c>
      <c r="Y661" s="118">
        <f t="shared" si="32"/>
        <v>13.433373</v>
      </c>
      <c r="Z661" s="125"/>
      <c r="AA661" s="122" t="s">
        <v>81</v>
      </c>
      <c r="AB661" s="122" t="s">
        <v>429</v>
      </c>
      <c r="AC661" s="122" t="s">
        <v>117</v>
      </c>
      <c r="AD661" s="122" t="s">
        <v>118</v>
      </c>
      <c r="AE661" s="125"/>
      <c r="AF661" s="125"/>
      <c r="AG661" s="125"/>
      <c r="AH661" s="125"/>
      <c r="AI661" s="125"/>
      <c r="AJ661" s="125"/>
      <c r="AK661" s="125"/>
      <c r="AL661" s="122" t="s">
        <v>429</v>
      </c>
      <c r="AM661" s="125"/>
      <c r="AN661" s="125"/>
      <c r="AO661" s="125"/>
      <c r="AP661" s="125"/>
      <c r="AQ661" s="125"/>
      <c r="AR661" s="125"/>
      <c r="AS661" s="125"/>
      <c r="AT661" s="125" t="str">
        <f t="shared" si="33"/>
        <v>NA</v>
      </c>
      <c r="AU661" s="125" t="str">
        <f t="shared" si="34"/>
        <v>NA</v>
      </c>
      <c r="AV661" s="125"/>
      <c r="AW661" s="131"/>
      <c r="AX661" s="136"/>
      <c r="AY661" s="137"/>
      <c r="AZ661" s="137"/>
      <c r="BA661" s="151"/>
      <c r="BB661" s="125"/>
      <c r="BC661" s="125"/>
      <c r="BD661" s="125"/>
      <c r="BE661" s="125"/>
      <c r="BF661" s="125"/>
      <c r="BG661" s="125"/>
      <c r="BH661" s="125"/>
      <c r="BI661" s="125"/>
      <c r="BJ661" s="125"/>
      <c r="BK661" s="125"/>
      <c r="BL661" s="131"/>
      <c r="BM661" s="136"/>
      <c r="BN661" s="137"/>
      <c r="BO661" s="137"/>
      <c r="BP661" s="169"/>
      <c r="BQ661" s="138"/>
      <c r="BR661" s="138"/>
      <c r="BS661" s="138"/>
      <c r="BT661" s="138"/>
      <c r="BU661" s="138"/>
      <c r="BV661" s="138"/>
      <c r="BW661" s="138"/>
      <c r="BX661" s="138"/>
      <c r="BY661" s="138"/>
      <c r="BZ661" s="138"/>
      <c r="CA661" s="138"/>
      <c r="CB661" s="138"/>
      <c r="CC661" s="135"/>
      <c r="CD661" s="136"/>
      <c r="CE661" s="137"/>
      <c r="CF661" s="137"/>
      <c r="CG661" s="138" t="s">
        <v>84</v>
      </c>
      <c r="CH661" s="138"/>
      <c r="CI661" s="138"/>
      <c r="CJ661" s="138"/>
      <c r="CK661" s="138"/>
      <c r="CL661" s="138"/>
      <c r="CM661" s="138"/>
      <c r="CN661" s="138"/>
      <c r="CO661" s="140"/>
      <c r="CP661" s="90"/>
    </row>
    <row r="662" ht="15" hidden="1" spans="1:94">
      <c r="A662" s="93">
        <v>868</v>
      </c>
      <c r="B662" s="93" t="s">
        <v>6656</v>
      </c>
      <c r="C662" s="93" t="s">
        <v>6657</v>
      </c>
      <c r="D662" s="96" t="s">
        <v>206</v>
      </c>
      <c r="E662" s="137"/>
      <c r="F662" s="137"/>
      <c r="G662" s="137"/>
      <c r="H662" s="96"/>
      <c r="I662" s="96"/>
      <c r="J662" s="105"/>
      <c r="K662" s="106"/>
      <c r="L662" s="107" t="str">
        <f>_xlfn.IFNA(VLOOKUP(B662,'[1]CDM Patients Data'!$B$389:$O$5000,7,FALSE),"")</f>
        <v>Lung</v>
      </c>
      <c r="M662" s="114" t="str">
        <f>_xlfn.IFNA(VLOOKUP(B662,'[1]CDM Patients Data'!$B$389:$O$5000,8,FALSE),"")</f>
        <v>Lung NOS</v>
      </c>
      <c r="N662" s="114" t="str">
        <f>_xlfn.IFNA(VLOOKUP(B662,'[1]CDM Patients Data'!$B$389:$O$5000,9,FALSE),"")</f>
        <v>Squamous cell carcinoma, NOS</v>
      </c>
      <c r="O662" s="114" t="str">
        <f>_xlfn.IFNA(VLOOKUP(B662,'[1]CDM Patients Data'!$B$389:$O$5000,10,FALSE),"")</f>
        <v>Right</v>
      </c>
      <c r="P662" s="106"/>
      <c r="Q662" s="136"/>
      <c r="R662" s="96" t="s">
        <v>79</v>
      </c>
      <c r="S662" s="137"/>
      <c r="T662" s="137"/>
      <c r="U662" s="137"/>
      <c r="V662" s="149"/>
      <c r="W662" s="118" t="s">
        <v>80</v>
      </c>
      <c r="X662" s="119">
        <v>88728240</v>
      </c>
      <c r="Y662" s="118">
        <f t="shared" si="32"/>
        <v>26.618472</v>
      </c>
      <c r="Z662" s="125"/>
      <c r="AA662" s="122" t="s">
        <v>81</v>
      </c>
      <c r="AB662" s="122" t="s">
        <v>118</v>
      </c>
      <c r="AC662" s="125"/>
      <c r="AD662" s="125"/>
      <c r="AE662" s="125"/>
      <c r="AF662" s="125"/>
      <c r="AG662" s="125"/>
      <c r="AH662" s="125"/>
      <c r="AI662" s="125"/>
      <c r="AJ662" s="125"/>
      <c r="AK662" s="125"/>
      <c r="AL662" s="125"/>
      <c r="AM662" s="125"/>
      <c r="AN662" s="125"/>
      <c r="AO662" s="125"/>
      <c r="AP662" s="125"/>
      <c r="AQ662" s="125"/>
      <c r="AR662" s="125">
        <v>3.85</v>
      </c>
      <c r="AS662" s="125">
        <v>11.48</v>
      </c>
      <c r="AT662" s="125" t="str">
        <f t="shared" si="33"/>
        <v>LOW</v>
      </c>
      <c r="AU662" s="125" t="str">
        <f t="shared" si="34"/>
        <v>MSS</v>
      </c>
      <c r="AV662" s="125"/>
      <c r="AW662" s="131"/>
      <c r="AX662" s="136"/>
      <c r="AY662" s="137"/>
      <c r="AZ662" s="137"/>
      <c r="BA662" s="151"/>
      <c r="BB662" s="125"/>
      <c r="BC662" s="125"/>
      <c r="BD662" s="125"/>
      <c r="BE662" s="125"/>
      <c r="BF662" s="125"/>
      <c r="BG662" s="125"/>
      <c r="BH662" s="125"/>
      <c r="BI662" s="125"/>
      <c r="BJ662" s="125"/>
      <c r="BK662" s="125"/>
      <c r="BL662" s="131"/>
      <c r="BM662" s="136"/>
      <c r="BN662" s="137"/>
      <c r="BO662" s="137"/>
      <c r="BP662" s="169"/>
      <c r="BQ662" s="138"/>
      <c r="BR662" s="138"/>
      <c r="BS662" s="138"/>
      <c r="BT662" s="138"/>
      <c r="BU662" s="138"/>
      <c r="BV662" s="138"/>
      <c r="BW662" s="138"/>
      <c r="BX662" s="138"/>
      <c r="BY662" s="138"/>
      <c r="BZ662" s="138"/>
      <c r="CA662" s="138"/>
      <c r="CB662" s="138"/>
      <c r="CC662" s="135"/>
      <c r="CD662" s="136"/>
      <c r="CE662" s="137"/>
      <c r="CF662" s="137"/>
      <c r="CG662" s="138" t="s">
        <v>80</v>
      </c>
      <c r="CH662" s="138"/>
      <c r="CI662" s="138"/>
      <c r="CJ662" s="138"/>
      <c r="CK662" s="138"/>
      <c r="CL662" s="152" t="s">
        <v>6658</v>
      </c>
      <c r="CM662" s="138"/>
      <c r="CN662" s="138"/>
      <c r="CO662" s="140"/>
      <c r="CP662" s="90"/>
    </row>
    <row r="663" ht="15" hidden="1" spans="1:94">
      <c r="A663" s="93">
        <v>869</v>
      </c>
      <c r="B663" s="93" t="s">
        <v>6659</v>
      </c>
      <c r="C663" s="93" t="s">
        <v>6660</v>
      </c>
      <c r="D663" s="96" t="s">
        <v>206</v>
      </c>
      <c r="E663" s="137"/>
      <c r="F663" s="137"/>
      <c r="G663" s="137"/>
      <c r="H663" s="96"/>
      <c r="I663" s="96"/>
      <c r="J663" s="105"/>
      <c r="K663" s="106"/>
      <c r="L663" s="107" t="str">
        <f>_xlfn.IFNA(VLOOKUP(B663,'[1]CDM Patients Data'!$B$389:$O$5000,7,FALSE),"")</f>
        <v>Duodenum</v>
      </c>
      <c r="M663" s="114">
        <f>_xlfn.IFNA(VLOOKUP(B663,'[1]CDM Patients Data'!$B$389:$O$5000,8,FALSE),"")</f>
        <v>0</v>
      </c>
      <c r="N663" s="114">
        <f>_xlfn.IFNA(VLOOKUP(B663,'[1]CDM Patients Data'!$B$389:$O$5000,9,FALSE),"")</f>
        <v>0</v>
      </c>
      <c r="O663" s="114">
        <f>_xlfn.IFNA(VLOOKUP(B663,'[1]CDM Patients Data'!$B$389:$O$5000,10,FALSE),"")</f>
        <v>0</v>
      </c>
      <c r="P663" s="106"/>
      <c r="Q663" s="136"/>
      <c r="R663" s="96" t="s">
        <v>79</v>
      </c>
      <c r="S663" s="137"/>
      <c r="T663" s="137"/>
      <c r="U663" s="137"/>
      <c r="V663" s="149"/>
      <c r="W663" s="118" t="s">
        <v>84</v>
      </c>
      <c r="X663" s="119"/>
      <c r="Y663" s="118"/>
      <c r="Z663" s="125"/>
      <c r="AA663" s="122" t="s">
        <v>81</v>
      </c>
      <c r="AB663" s="122" t="s">
        <v>279</v>
      </c>
      <c r="AC663" s="122" t="s">
        <v>117</v>
      </c>
      <c r="AD663" s="122" t="s">
        <v>118</v>
      </c>
      <c r="AE663" s="125"/>
      <c r="AF663" s="125"/>
      <c r="AG663" s="125"/>
      <c r="AH663" s="125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>
        <v>3.61</v>
      </c>
      <c r="AS663" s="125">
        <v>11.37</v>
      </c>
      <c r="AT663" s="125" t="str">
        <f t="shared" si="33"/>
        <v>LOW</v>
      </c>
      <c r="AU663" s="125" t="str">
        <f t="shared" si="34"/>
        <v>MSS</v>
      </c>
      <c r="AV663" s="125"/>
      <c r="AW663" s="131"/>
      <c r="AX663" s="136"/>
      <c r="AY663" s="137"/>
      <c r="AZ663" s="137"/>
      <c r="BA663" s="151"/>
      <c r="BB663" s="125"/>
      <c r="BC663" s="125"/>
      <c r="BD663" s="125"/>
      <c r="BE663" s="125"/>
      <c r="BF663" s="125"/>
      <c r="BG663" s="125"/>
      <c r="BH663" s="125"/>
      <c r="BI663" s="125"/>
      <c r="BJ663" s="125"/>
      <c r="BK663" s="125"/>
      <c r="BL663" s="131"/>
      <c r="BM663" s="136"/>
      <c r="BN663" s="137"/>
      <c r="BO663" s="137"/>
      <c r="BP663" s="169"/>
      <c r="BQ663" s="138"/>
      <c r="BR663" s="138"/>
      <c r="BS663" s="138"/>
      <c r="BT663" s="138"/>
      <c r="BU663" s="138"/>
      <c r="BV663" s="138"/>
      <c r="BW663" s="138"/>
      <c r="BX663" s="138"/>
      <c r="BY663" s="138"/>
      <c r="BZ663" s="138"/>
      <c r="CA663" s="138"/>
      <c r="CB663" s="138"/>
      <c r="CC663" s="135"/>
      <c r="CD663" s="136"/>
      <c r="CE663" s="137"/>
      <c r="CF663" s="137"/>
      <c r="CG663" s="138" t="s">
        <v>80</v>
      </c>
      <c r="CH663" s="138"/>
      <c r="CI663" s="138"/>
      <c r="CJ663" s="138"/>
      <c r="CK663" s="138"/>
      <c r="CL663" s="138"/>
      <c r="CM663" s="138"/>
      <c r="CN663" s="138"/>
      <c r="CO663" s="140"/>
      <c r="CP663" s="90"/>
    </row>
    <row r="664" ht="15" hidden="1" spans="1:94">
      <c r="A664" s="93">
        <v>870</v>
      </c>
      <c r="B664" s="93" t="s">
        <v>6661</v>
      </c>
      <c r="C664" s="93" t="s">
        <v>6662</v>
      </c>
      <c r="D664" s="96" t="s">
        <v>111</v>
      </c>
      <c r="E664" s="137"/>
      <c r="F664" s="137"/>
      <c r="G664" s="137"/>
      <c r="H664" s="96"/>
      <c r="I664" s="96" t="s">
        <v>6663</v>
      </c>
      <c r="J664" s="105"/>
      <c r="K664" s="106"/>
      <c r="L664" s="107" t="str">
        <f>_xlfn.IFNA(VLOOKUP(B664,'[1]CDM Patients Data'!$B$389:$O$5000,7,FALSE),"")</f>
        <v>Pancreas</v>
      </c>
      <c r="M664" s="114">
        <f>_xlfn.IFNA(VLOOKUP(B664,'[1]CDM Patients Data'!$B$389:$O$5000,8,FALSE),"")</f>
        <v>0</v>
      </c>
      <c r="N664" s="114">
        <f>_xlfn.IFNA(VLOOKUP(B664,'[1]CDM Patients Data'!$B$389:$O$5000,9,FALSE),"")</f>
        <v>0</v>
      </c>
      <c r="O664" s="114">
        <f>_xlfn.IFNA(VLOOKUP(B664,'[1]CDM Patients Data'!$B$389:$O$5000,10,FALSE),"")</f>
        <v>0</v>
      </c>
      <c r="P664" s="106"/>
      <c r="Q664" s="136"/>
      <c r="R664" s="96" t="s">
        <v>79</v>
      </c>
      <c r="S664" s="137"/>
      <c r="T664" s="137"/>
      <c r="U664" s="137"/>
      <c r="V664" s="149"/>
      <c r="W664" s="118" t="s">
        <v>84</v>
      </c>
      <c r="X664" s="119"/>
      <c r="Y664" s="118"/>
      <c r="Z664" s="125"/>
      <c r="AA664" s="122" t="s">
        <v>94</v>
      </c>
      <c r="AB664" s="122" t="s">
        <v>118</v>
      </c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>
        <v>7.35</v>
      </c>
      <c r="AS664" s="125">
        <v>9.9</v>
      </c>
      <c r="AT664" s="125" t="str">
        <f t="shared" si="33"/>
        <v>LOW</v>
      </c>
      <c r="AU664" s="125" t="str">
        <f t="shared" si="34"/>
        <v>MSS</v>
      </c>
      <c r="AV664" s="125"/>
      <c r="AW664" s="131"/>
      <c r="AX664" s="136"/>
      <c r="AY664" s="137"/>
      <c r="AZ664" s="137"/>
      <c r="BA664" s="151"/>
      <c r="BB664" s="125"/>
      <c r="BC664" s="125"/>
      <c r="BD664" s="125"/>
      <c r="BE664" s="125"/>
      <c r="BF664" s="125"/>
      <c r="BG664" s="125"/>
      <c r="BH664" s="125"/>
      <c r="BI664" s="125"/>
      <c r="BJ664" s="125"/>
      <c r="BK664" s="125"/>
      <c r="BL664" s="131"/>
      <c r="BM664" s="136"/>
      <c r="BN664" s="137"/>
      <c r="BO664" s="137"/>
      <c r="BP664" s="169"/>
      <c r="BQ664" s="138"/>
      <c r="BR664" s="138"/>
      <c r="BS664" s="138"/>
      <c r="BT664" s="138"/>
      <c r="BU664" s="138"/>
      <c r="BV664" s="138"/>
      <c r="BW664" s="138"/>
      <c r="BX664" s="138"/>
      <c r="BY664" s="138"/>
      <c r="BZ664" s="138"/>
      <c r="CA664" s="138"/>
      <c r="CB664" s="138"/>
      <c r="CC664" s="135"/>
      <c r="CD664" s="136"/>
      <c r="CE664" s="137"/>
      <c r="CF664" s="137"/>
      <c r="CG664" s="138" t="s">
        <v>80</v>
      </c>
      <c r="CH664" s="138"/>
      <c r="CI664" s="138"/>
      <c r="CJ664" s="138"/>
      <c r="CK664" s="138"/>
      <c r="CL664" s="138"/>
      <c r="CM664" s="138"/>
      <c r="CN664" s="138"/>
      <c r="CO664" s="140"/>
      <c r="CP664" s="90"/>
    </row>
    <row r="665" ht="15" hidden="1" spans="1:94">
      <c r="A665" s="93">
        <v>872</v>
      </c>
      <c r="B665" s="93" t="s">
        <v>6664</v>
      </c>
      <c r="C665" s="93" t="s">
        <v>6665</v>
      </c>
      <c r="D665" s="96" t="s">
        <v>71</v>
      </c>
      <c r="E665" s="137"/>
      <c r="F665" s="137"/>
      <c r="G665" s="137"/>
      <c r="H665" s="96"/>
      <c r="I665" s="96"/>
      <c r="J665" s="105"/>
      <c r="K665" s="106"/>
      <c r="L665" s="107" t="str">
        <f>_xlfn.IFNA(VLOOKUP(B665,'[1]CDM Patients Data'!$B$389:$O$5000,7,FALSE),"")</f>
        <v>Ovary</v>
      </c>
      <c r="M665" s="114">
        <f>_xlfn.IFNA(VLOOKUP(B665,'[1]CDM Patients Data'!$B$389:$O$5000,8,FALSE),"")</f>
        <v>0</v>
      </c>
      <c r="N665" s="114">
        <f>_xlfn.IFNA(VLOOKUP(B665,'[1]CDM Patients Data'!$B$389:$O$5000,9,FALSE),"")</f>
        <v>0</v>
      </c>
      <c r="O665" s="114">
        <f>_xlfn.IFNA(VLOOKUP(B665,'[1]CDM Patients Data'!$B$389:$O$5000,10,FALSE),"")</f>
        <v>0</v>
      </c>
      <c r="P665" s="106"/>
      <c r="Q665" s="136"/>
      <c r="R665" s="96" t="s">
        <v>79</v>
      </c>
      <c r="S665" s="137"/>
      <c r="T665" s="137"/>
      <c r="U665" s="137"/>
      <c r="V665" s="149"/>
      <c r="W665" s="118" t="s">
        <v>84</v>
      </c>
      <c r="X665" s="119"/>
      <c r="Y665" s="118"/>
      <c r="Z665" s="125"/>
      <c r="AA665" s="122" t="s">
        <v>94</v>
      </c>
      <c r="AB665" s="122" t="s">
        <v>82</v>
      </c>
      <c r="AC665" s="125"/>
      <c r="AD665" s="125"/>
      <c r="AE665" s="125"/>
      <c r="AF665" s="125"/>
      <c r="AG665" s="125"/>
      <c r="AH665" s="125"/>
      <c r="AI665" s="125"/>
      <c r="AJ665" s="125"/>
      <c r="AK665" s="125"/>
      <c r="AL665" s="125"/>
      <c r="AM665" s="125"/>
      <c r="AN665" s="125"/>
      <c r="AO665" s="125"/>
      <c r="AP665" s="125"/>
      <c r="AQ665" s="125"/>
      <c r="AR665" s="125"/>
      <c r="AS665" s="125"/>
      <c r="AT665" s="125" t="str">
        <f t="shared" si="33"/>
        <v>NA</v>
      </c>
      <c r="AU665" s="125" t="str">
        <f t="shared" si="34"/>
        <v>NA</v>
      </c>
      <c r="AV665" s="125"/>
      <c r="AW665" s="131"/>
      <c r="AX665" s="136"/>
      <c r="AY665" s="137"/>
      <c r="AZ665" s="137"/>
      <c r="BA665" s="151"/>
      <c r="BB665" s="125"/>
      <c r="BC665" s="125"/>
      <c r="BD665" s="125"/>
      <c r="BE665" s="125"/>
      <c r="BF665" s="125"/>
      <c r="BG665" s="125"/>
      <c r="BH665" s="125"/>
      <c r="BI665" s="125"/>
      <c r="BJ665" s="125"/>
      <c r="BK665" s="125"/>
      <c r="BL665" s="131"/>
      <c r="BM665" s="136"/>
      <c r="BN665" s="137"/>
      <c r="BO665" s="137"/>
      <c r="BP665" s="169"/>
      <c r="BQ665" s="138"/>
      <c r="BR665" s="138"/>
      <c r="BS665" s="138"/>
      <c r="BT665" s="138"/>
      <c r="BU665" s="138"/>
      <c r="BV665" s="138"/>
      <c r="BW665" s="138"/>
      <c r="BX665" s="138"/>
      <c r="BY665" s="138"/>
      <c r="BZ665" s="138"/>
      <c r="CA665" s="138"/>
      <c r="CB665" s="138"/>
      <c r="CC665" s="135"/>
      <c r="CD665" s="136"/>
      <c r="CE665" s="137"/>
      <c r="CF665" s="137"/>
      <c r="CG665" s="138" t="s">
        <v>80</v>
      </c>
      <c r="CH665" s="138"/>
      <c r="CI665" s="138"/>
      <c r="CJ665" s="138"/>
      <c r="CK665" s="138"/>
      <c r="CL665" s="138"/>
      <c r="CM665" s="138"/>
      <c r="CN665" s="138"/>
      <c r="CO665" s="140"/>
      <c r="CP665" s="90"/>
    </row>
    <row r="666" ht="15" hidden="1" spans="1:94">
      <c r="A666" s="93">
        <v>873</v>
      </c>
      <c r="B666" s="93" t="s">
        <v>6666</v>
      </c>
      <c r="C666" s="93" t="s">
        <v>6667</v>
      </c>
      <c r="D666" s="96" t="s">
        <v>71</v>
      </c>
      <c r="E666" s="137"/>
      <c r="F666" s="137"/>
      <c r="G666" s="137"/>
      <c r="H666" s="96"/>
      <c r="I666" s="96"/>
      <c r="J666" s="105"/>
      <c r="K666" s="106"/>
      <c r="L666" s="107" t="str">
        <f>_xlfn.IFNA(VLOOKUP(B666,'[1]CDM Patients Data'!$B$389:$O$5000,7,FALSE),"")</f>
        <v>Liver</v>
      </c>
      <c r="M666" s="114">
        <f>_xlfn.IFNA(VLOOKUP(B666,'[1]CDM Patients Data'!$B$389:$O$5000,8,FALSE),"")</f>
        <v>0</v>
      </c>
      <c r="N666" s="114">
        <f>_xlfn.IFNA(VLOOKUP(B666,'[1]CDM Patients Data'!$B$389:$O$5000,9,FALSE),"")</f>
        <v>0</v>
      </c>
      <c r="O666" s="114">
        <f>_xlfn.IFNA(VLOOKUP(B666,'[1]CDM Patients Data'!$B$389:$O$5000,10,FALSE),"")</f>
        <v>0</v>
      </c>
      <c r="P666" s="106"/>
      <c r="Q666" s="136"/>
      <c r="R666" s="96" t="s">
        <v>79</v>
      </c>
      <c r="S666" s="137"/>
      <c r="T666" s="137"/>
      <c r="U666" s="137"/>
      <c r="V666" s="149"/>
      <c r="W666" s="118" t="s">
        <v>84</v>
      </c>
      <c r="X666" s="119"/>
      <c r="Y666" s="118"/>
      <c r="Z666" s="125"/>
      <c r="AA666" s="122" t="s">
        <v>94</v>
      </c>
      <c r="AB666" s="122" t="s">
        <v>118</v>
      </c>
      <c r="AC666" s="125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>
        <v>2.02</v>
      </c>
      <c r="AS666" s="125">
        <v>11.33</v>
      </c>
      <c r="AT666" s="125" t="str">
        <f t="shared" si="33"/>
        <v>LOW</v>
      </c>
      <c r="AU666" s="125" t="str">
        <f t="shared" si="34"/>
        <v>MSS</v>
      </c>
      <c r="AV666" s="125"/>
      <c r="AW666" s="131"/>
      <c r="AX666" s="136"/>
      <c r="AY666" s="137"/>
      <c r="AZ666" s="137"/>
      <c r="BA666" s="151"/>
      <c r="BB666" s="125"/>
      <c r="BC666" s="125"/>
      <c r="BD666" s="125"/>
      <c r="BE666" s="125"/>
      <c r="BF666" s="125"/>
      <c r="BG666" s="125"/>
      <c r="BH666" s="125"/>
      <c r="BI666" s="125"/>
      <c r="BJ666" s="125"/>
      <c r="BK666" s="125"/>
      <c r="BL666" s="131"/>
      <c r="BM666" s="136"/>
      <c r="BN666" s="137"/>
      <c r="BO666" s="137"/>
      <c r="BP666" s="169"/>
      <c r="BQ666" s="138"/>
      <c r="BR666" s="138"/>
      <c r="BS666" s="138"/>
      <c r="BT666" s="138"/>
      <c r="BU666" s="138"/>
      <c r="BV666" s="138"/>
      <c r="BW666" s="138"/>
      <c r="BX666" s="138"/>
      <c r="BY666" s="138"/>
      <c r="BZ666" s="138"/>
      <c r="CA666" s="138"/>
      <c r="CB666" s="138"/>
      <c r="CC666" s="135"/>
      <c r="CD666" s="136"/>
      <c r="CE666" s="137"/>
      <c r="CF666" s="137"/>
      <c r="CG666" s="138" t="s">
        <v>80</v>
      </c>
      <c r="CH666" s="138"/>
      <c r="CI666" s="138"/>
      <c r="CJ666" s="138"/>
      <c r="CK666" s="138"/>
      <c r="CL666" s="138"/>
      <c r="CM666" s="138"/>
      <c r="CN666" s="138"/>
      <c r="CO666" s="140"/>
      <c r="CP666" s="90"/>
    </row>
    <row r="667" ht="15" hidden="1" spans="1:94">
      <c r="A667" s="93">
        <v>874</v>
      </c>
      <c r="B667" s="93" t="s">
        <v>6668</v>
      </c>
      <c r="C667" s="93" t="s">
        <v>6669</v>
      </c>
      <c r="D667" s="96" t="s">
        <v>71</v>
      </c>
      <c r="E667" s="137"/>
      <c r="F667" s="137"/>
      <c r="G667" s="137"/>
      <c r="H667" s="96"/>
      <c r="I667" s="96"/>
      <c r="J667" s="105"/>
      <c r="K667" s="106"/>
      <c r="L667" s="107" t="str">
        <f>_xlfn.IFNA(VLOOKUP(B667,'[1]CDM Patients Data'!$B$389:$O$5000,7,FALSE),"")</f>
        <v>Liver</v>
      </c>
      <c r="M667" s="114">
        <f>_xlfn.IFNA(VLOOKUP(B667,'[1]CDM Patients Data'!$B$389:$O$5000,8,FALSE),"")</f>
        <v>0</v>
      </c>
      <c r="N667" s="114">
        <f>_xlfn.IFNA(VLOOKUP(B667,'[1]CDM Patients Data'!$B$389:$O$5000,9,FALSE),"")</f>
        <v>0</v>
      </c>
      <c r="O667" s="114">
        <f>_xlfn.IFNA(VLOOKUP(B667,'[1]CDM Patients Data'!$B$389:$O$5000,10,FALSE),"")</f>
        <v>0</v>
      </c>
      <c r="P667" s="106"/>
      <c r="Q667" s="136"/>
      <c r="R667" s="96" t="s">
        <v>79</v>
      </c>
      <c r="S667" s="137"/>
      <c r="T667" s="137"/>
      <c r="U667" s="137"/>
      <c r="V667" s="149"/>
      <c r="W667" s="118" t="s">
        <v>84</v>
      </c>
      <c r="X667" s="119"/>
      <c r="Y667" s="118"/>
      <c r="Z667" s="125"/>
      <c r="AA667" s="122" t="s">
        <v>81</v>
      </c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5"/>
      <c r="AM667" s="125"/>
      <c r="AN667" s="125"/>
      <c r="AO667" s="125"/>
      <c r="AP667" s="125"/>
      <c r="AQ667" s="125"/>
      <c r="AR667" s="125">
        <v>2.45</v>
      </c>
      <c r="AS667" s="125">
        <v>9.52</v>
      </c>
      <c r="AT667" s="125" t="str">
        <f t="shared" si="33"/>
        <v>LOW</v>
      </c>
      <c r="AU667" s="125" t="str">
        <f t="shared" si="34"/>
        <v>MSS</v>
      </c>
      <c r="AV667" s="125"/>
      <c r="AW667" s="131"/>
      <c r="AX667" s="136"/>
      <c r="AY667" s="137"/>
      <c r="AZ667" s="137"/>
      <c r="BA667" s="151"/>
      <c r="BB667" s="125"/>
      <c r="BC667" s="125"/>
      <c r="BD667" s="125"/>
      <c r="BE667" s="125"/>
      <c r="BF667" s="125"/>
      <c r="BG667" s="125"/>
      <c r="BH667" s="125"/>
      <c r="BI667" s="125"/>
      <c r="BJ667" s="125"/>
      <c r="BK667" s="125"/>
      <c r="BL667" s="131"/>
      <c r="BM667" s="136"/>
      <c r="BN667" s="137"/>
      <c r="BO667" s="137"/>
      <c r="BP667" s="169"/>
      <c r="BQ667" s="138"/>
      <c r="BR667" s="138"/>
      <c r="BS667" s="138"/>
      <c r="BT667" s="138"/>
      <c r="BU667" s="138"/>
      <c r="BV667" s="138"/>
      <c r="BW667" s="138"/>
      <c r="BX667" s="138"/>
      <c r="BY667" s="138"/>
      <c r="BZ667" s="138"/>
      <c r="CA667" s="138"/>
      <c r="CB667" s="138"/>
      <c r="CC667" s="135"/>
      <c r="CD667" s="136"/>
      <c r="CE667" s="137"/>
      <c r="CF667" s="137"/>
      <c r="CG667" s="138" t="s">
        <v>80</v>
      </c>
      <c r="CH667" s="138"/>
      <c r="CI667" s="138"/>
      <c r="CJ667" s="138"/>
      <c r="CK667" s="138"/>
      <c r="CL667" s="138"/>
      <c r="CM667" s="138"/>
      <c r="CN667" s="138"/>
      <c r="CO667" s="140"/>
      <c r="CP667" s="90"/>
    </row>
    <row r="668" ht="15" hidden="1" spans="1:94">
      <c r="A668" s="93">
        <v>875</v>
      </c>
      <c r="B668" s="93" t="s">
        <v>6670</v>
      </c>
      <c r="C668" s="93" t="s">
        <v>6671</v>
      </c>
      <c r="D668" s="96" t="s">
        <v>71</v>
      </c>
      <c r="E668" s="137"/>
      <c r="F668" s="137"/>
      <c r="G668" s="137"/>
      <c r="H668" s="96"/>
      <c r="I668" s="96"/>
      <c r="J668" s="105"/>
      <c r="K668" s="106"/>
      <c r="L668" s="107" t="str">
        <f>_xlfn.IFNA(VLOOKUP(B668,'[1]CDM Patients Data'!$B$389:$O$5000,7,FALSE),"")</f>
        <v>Ovary</v>
      </c>
      <c r="M668" s="114">
        <f>_xlfn.IFNA(VLOOKUP(B668,'[1]CDM Patients Data'!$B$389:$O$5000,8,FALSE),"")</f>
        <v>0</v>
      </c>
      <c r="N668" s="114">
        <f>_xlfn.IFNA(VLOOKUP(B668,'[1]CDM Patients Data'!$B$389:$O$5000,9,FALSE),"")</f>
        <v>0</v>
      </c>
      <c r="O668" s="114">
        <f>_xlfn.IFNA(VLOOKUP(B668,'[1]CDM Patients Data'!$B$389:$O$5000,10,FALSE),"")</f>
        <v>0</v>
      </c>
      <c r="P668" s="106"/>
      <c r="Q668" s="136"/>
      <c r="R668" s="96" t="s">
        <v>79</v>
      </c>
      <c r="S668" s="137"/>
      <c r="T668" s="137"/>
      <c r="U668" s="137"/>
      <c r="V668" s="149"/>
      <c r="W668" s="118" t="s">
        <v>84</v>
      </c>
      <c r="X668" s="119"/>
      <c r="Y668" s="118"/>
      <c r="Z668" s="125"/>
      <c r="AA668" s="122" t="s">
        <v>94</v>
      </c>
      <c r="AB668" s="122" t="s">
        <v>82</v>
      </c>
      <c r="AC668" s="122" t="s">
        <v>118</v>
      </c>
      <c r="AD668" s="125"/>
      <c r="AE668" s="125"/>
      <c r="AF668" s="125"/>
      <c r="AG668" s="125"/>
      <c r="AH668" s="125"/>
      <c r="AI668" s="125"/>
      <c r="AJ668" s="125"/>
      <c r="AK668" s="125"/>
      <c r="AL668" s="125"/>
      <c r="AM668" s="125"/>
      <c r="AN668" s="125"/>
      <c r="AO668" s="125"/>
      <c r="AP668" s="125"/>
      <c r="AQ668" s="125"/>
      <c r="AR668" s="125">
        <v>7.08</v>
      </c>
      <c r="AS668" s="125">
        <v>10.16</v>
      </c>
      <c r="AT668" s="125" t="str">
        <f t="shared" si="33"/>
        <v>LOW</v>
      </c>
      <c r="AU668" s="125" t="str">
        <f t="shared" si="34"/>
        <v>MSS</v>
      </c>
      <c r="AV668" s="125"/>
      <c r="AW668" s="131"/>
      <c r="AX668" s="136"/>
      <c r="AY668" s="137"/>
      <c r="AZ668" s="137"/>
      <c r="BA668" s="151"/>
      <c r="BB668" s="125"/>
      <c r="BC668" s="125"/>
      <c r="BD668" s="125"/>
      <c r="BE668" s="125"/>
      <c r="BF668" s="125"/>
      <c r="BG668" s="125"/>
      <c r="BH668" s="125"/>
      <c r="BI668" s="125"/>
      <c r="BJ668" s="125"/>
      <c r="BK668" s="125"/>
      <c r="BL668" s="131"/>
      <c r="BM668" s="136"/>
      <c r="BN668" s="137"/>
      <c r="BO668" s="137"/>
      <c r="BP668" s="169"/>
      <c r="BQ668" s="138"/>
      <c r="BR668" s="138"/>
      <c r="BS668" s="138"/>
      <c r="BT668" s="138"/>
      <c r="BU668" s="138"/>
      <c r="BV668" s="138"/>
      <c r="BW668" s="138"/>
      <c r="BX668" s="138"/>
      <c r="BY668" s="138"/>
      <c r="BZ668" s="138"/>
      <c r="CA668" s="138"/>
      <c r="CB668" s="138"/>
      <c r="CC668" s="135"/>
      <c r="CD668" s="136"/>
      <c r="CE668" s="137"/>
      <c r="CF668" s="137"/>
      <c r="CG668" s="138" t="s">
        <v>80</v>
      </c>
      <c r="CH668" s="138"/>
      <c r="CI668" s="138"/>
      <c r="CJ668" s="138"/>
      <c r="CK668" s="138"/>
      <c r="CL668" s="138"/>
      <c r="CM668" s="138"/>
      <c r="CN668" s="138"/>
      <c r="CO668" s="140"/>
      <c r="CP668" s="90"/>
    </row>
    <row r="669" ht="15" hidden="1" spans="1:94">
      <c r="A669" s="93">
        <v>876</v>
      </c>
      <c r="B669" s="93" t="s">
        <v>6672</v>
      </c>
      <c r="C669" s="93" t="s">
        <v>6673</v>
      </c>
      <c r="D669" s="96" t="s">
        <v>99</v>
      </c>
      <c r="E669" s="137"/>
      <c r="F669" s="137"/>
      <c r="G669" s="137"/>
      <c r="H669" s="96"/>
      <c r="I669" s="96"/>
      <c r="J669" s="105"/>
      <c r="K669" s="106"/>
      <c r="L669" s="107" t="str">
        <f>_xlfn.IFNA(VLOOKUP(B669,'[1]CDM Patients Data'!$B$389:$O$5000,7,FALSE),"")</f>
        <v>Prostate</v>
      </c>
      <c r="M669" s="114">
        <f>_xlfn.IFNA(VLOOKUP(B669,'[1]CDM Patients Data'!$B$389:$O$5000,8,FALSE),"")</f>
        <v>0</v>
      </c>
      <c r="N669" s="114">
        <f>_xlfn.IFNA(VLOOKUP(B669,'[1]CDM Patients Data'!$B$389:$O$5000,9,FALSE),"")</f>
        <v>0</v>
      </c>
      <c r="O669" s="114">
        <f>_xlfn.IFNA(VLOOKUP(B669,'[1]CDM Patients Data'!$B$389:$O$5000,10,FALSE),"")</f>
        <v>0</v>
      </c>
      <c r="P669" s="106"/>
      <c r="Q669" s="136"/>
      <c r="R669" s="96" t="s">
        <v>79</v>
      </c>
      <c r="S669" s="137"/>
      <c r="T669" s="137"/>
      <c r="U669" s="137"/>
      <c r="V669" s="149"/>
      <c r="W669" s="118" t="s">
        <v>84</v>
      </c>
      <c r="X669" s="119"/>
      <c r="Y669" s="118"/>
      <c r="Z669" s="125"/>
      <c r="AA669" s="122" t="s">
        <v>94</v>
      </c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>
        <v>3.25</v>
      </c>
      <c r="AS669" s="125">
        <v>11.67</v>
      </c>
      <c r="AT669" s="125" t="str">
        <f t="shared" si="33"/>
        <v>LOW</v>
      </c>
      <c r="AU669" s="125" t="str">
        <f t="shared" si="34"/>
        <v>MSS</v>
      </c>
      <c r="AV669" s="125"/>
      <c r="AW669" s="131"/>
      <c r="AX669" s="136"/>
      <c r="AY669" s="137"/>
      <c r="AZ669" s="137"/>
      <c r="BA669" s="151"/>
      <c r="BB669" s="125"/>
      <c r="BC669" s="125"/>
      <c r="BD669" s="125"/>
      <c r="BE669" s="125"/>
      <c r="BF669" s="125"/>
      <c r="BG669" s="125"/>
      <c r="BH669" s="125"/>
      <c r="BI669" s="125"/>
      <c r="BJ669" s="125"/>
      <c r="BK669" s="125"/>
      <c r="BL669" s="131"/>
      <c r="BM669" s="136"/>
      <c r="BN669" s="137"/>
      <c r="BO669" s="137"/>
      <c r="BP669" s="169"/>
      <c r="BQ669" s="138"/>
      <c r="BR669" s="138"/>
      <c r="BS669" s="138"/>
      <c r="BT669" s="138"/>
      <c r="BU669" s="138"/>
      <c r="BV669" s="138"/>
      <c r="BW669" s="138"/>
      <c r="BX669" s="138"/>
      <c r="BY669" s="138"/>
      <c r="BZ669" s="138"/>
      <c r="CA669" s="138"/>
      <c r="CB669" s="138"/>
      <c r="CC669" s="135"/>
      <c r="CD669" s="136"/>
      <c r="CE669" s="137"/>
      <c r="CF669" s="137"/>
      <c r="CG669" s="138" t="s">
        <v>80</v>
      </c>
      <c r="CH669" s="138"/>
      <c r="CI669" s="138"/>
      <c r="CJ669" s="138"/>
      <c r="CK669" s="138"/>
      <c r="CL669" s="138"/>
      <c r="CM669" s="138"/>
      <c r="CN669" s="138"/>
      <c r="CO669" s="140"/>
      <c r="CP669" s="90"/>
    </row>
    <row r="670" ht="15" hidden="1" spans="1:94">
      <c r="A670" s="93">
        <v>877</v>
      </c>
      <c r="B670" s="93" t="s">
        <v>6674</v>
      </c>
      <c r="C670" s="93" t="s">
        <v>6675</v>
      </c>
      <c r="D670" s="96" t="s">
        <v>111</v>
      </c>
      <c r="E670" s="137"/>
      <c r="F670" s="137"/>
      <c r="G670" s="137"/>
      <c r="H670" s="96"/>
      <c r="I670" s="96"/>
      <c r="J670" s="105"/>
      <c r="K670" s="106"/>
      <c r="L670" s="107" t="str">
        <f>_xlfn.IFNA(VLOOKUP(B670,'[1]CDM Patients Data'!$B$389:$O$5000,7,FALSE),"")</f>
        <v>Rectum</v>
      </c>
      <c r="M670" s="114">
        <f>_xlfn.IFNA(VLOOKUP(B670,'[1]CDM Patients Data'!$B$389:$O$5000,8,FALSE),"")</f>
        <v>0</v>
      </c>
      <c r="N670" s="114">
        <f>_xlfn.IFNA(VLOOKUP(B670,'[1]CDM Patients Data'!$B$389:$O$5000,9,FALSE),"")</f>
        <v>0</v>
      </c>
      <c r="O670" s="114">
        <f>_xlfn.IFNA(VLOOKUP(B670,'[1]CDM Patients Data'!$B$389:$O$5000,10,FALSE),"")</f>
        <v>0</v>
      </c>
      <c r="P670" s="106"/>
      <c r="Q670" s="136"/>
      <c r="R670" s="96" t="s">
        <v>79</v>
      </c>
      <c r="S670" s="137"/>
      <c r="T670" s="137"/>
      <c r="U670" s="137"/>
      <c r="V670" s="149"/>
      <c r="W670" s="118" t="s">
        <v>84</v>
      </c>
      <c r="X670" s="119"/>
      <c r="Y670" s="118"/>
      <c r="Z670" s="125"/>
      <c r="AA670" s="122" t="s">
        <v>718</v>
      </c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>
        <v>5.49</v>
      </c>
      <c r="AS670" s="125">
        <v>11.27</v>
      </c>
      <c r="AT670" s="125" t="str">
        <f t="shared" si="33"/>
        <v>LOW</v>
      </c>
      <c r="AU670" s="125" t="str">
        <f t="shared" si="34"/>
        <v>MSS</v>
      </c>
      <c r="AV670" s="125"/>
      <c r="AW670" s="131"/>
      <c r="AX670" s="136"/>
      <c r="AY670" s="137"/>
      <c r="AZ670" s="137"/>
      <c r="BA670" s="151"/>
      <c r="BB670" s="125"/>
      <c r="BC670" s="125"/>
      <c r="BD670" s="125"/>
      <c r="BE670" s="125"/>
      <c r="BF670" s="125"/>
      <c r="BG670" s="125"/>
      <c r="BH670" s="125"/>
      <c r="BI670" s="125"/>
      <c r="BJ670" s="125"/>
      <c r="BK670" s="125"/>
      <c r="BL670" s="131"/>
      <c r="BM670" s="136"/>
      <c r="BN670" s="137"/>
      <c r="BO670" s="137"/>
      <c r="BP670" s="169"/>
      <c r="BQ670" s="138"/>
      <c r="BR670" s="138"/>
      <c r="BS670" s="138"/>
      <c r="BT670" s="138"/>
      <c r="BU670" s="138"/>
      <c r="BV670" s="138"/>
      <c r="BW670" s="138"/>
      <c r="BX670" s="138"/>
      <c r="BY670" s="138"/>
      <c r="BZ670" s="138"/>
      <c r="CA670" s="138"/>
      <c r="CB670" s="138"/>
      <c r="CC670" s="135"/>
      <c r="CD670" s="136"/>
      <c r="CE670" s="137"/>
      <c r="CF670" s="137"/>
      <c r="CG670" s="138" t="s">
        <v>80</v>
      </c>
      <c r="CH670" s="138"/>
      <c r="CI670" s="138"/>
      <c r="CJ670" s="138"/>
      <c r="CK670" s="138"/>
      <c r="CL670" s="138"/>
      <c r="CM670" s="138"/>
      <c r="CN670" s="138"/>
      <c r="CO670" s="140"/>
      <c r="CP670" s="90"/>
    </row>
    <row r="671" ht="15" hidden="1" spans="1:94">
      <c r="A671" s="93">
        <v>878</v>
      </c>
      <c r="B671" s="93" t="s">
        <v>6676</v>
      </c>
      <c r="C671" s="93" t="s">
        <v>6677</v>
      </c>
      <c r="D671" s="96" t="s">
        <v>71</v>
      </c>
      <c r="E671" s="137"/>
      <c r="F671" s="137"/>
      <c r="G671" s="137"/>
      <c r="H671" s="96"/>
      <c r="I671" s="96"/>
      <c r="J671" s="105"/>
      <c r="K671" s="106"/>
      <c r="L671" s="107" t="str">
        <f>_xlfn.IFNA(VLOOKUP(B671,'[1]CDM Patients Data'!$B$389:$O$5000,7,FALSE),"")</f>
        <v>Pancreas</v>
      </c>
      <c r="M671" s="114">
        <f>_xlfn.IFNA(VLOOKUP(B671,'[1]CDM Patients Data'!$B$389:$O$5000,8,FALSE),"")</f>
        <v>0</v>
      </c>
      <c r="N671" s="114">
        <f>_xlfn.IFNA(VLOOKUP(B671,'[1]CDM Patients Data'!$B$389:$O$5000,9,FALSE),"")</f>
        <v>0</v>
      </c>
      <c r="O671" s="114">
        <f>_xlfn.IFNA(VLOOKUP(B671,'[1]CDM Patients Data'!$B$389:$O$5000,10,FALSE),"")</f>
        <v>0</v>
      </c>
      <c r="P671" s="106"/>
      <c r="Q671" s="136"/>
      <c r="R671" s="96"/>
      <c r="S671" s="137"/>
      <c r="T671" s="137"/>
      <c r="U671" s="137"/>
      <c r="V671" s="149"/>
      <c r="W671" s="118" t="s">
        <v>84</v>
      </c>
      <c r="X671" s="119"/>
      <c r="Y671" s="118"/>
      <c r="Z671" s="125"/>
      <c r="AA671" s="123" t="s">
        <v>4941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>
        <v>2.6</v>
      </c>
      <c r="AS671" s="125">
        <v>12.26</v>
      </c>
      <c r="AT671" s="125" t="str">
        <f t="shared" si="33"/>
        <v>LOW</v>
      </c>
      <c r="AU671" s="125" t="str">
        <f t="shared" si="34"/>
        <v>MSS</v>
      </c>
      <c r="AV671" s="125"/>
      <c r="AW671" s="131"/>
      <c r="AX671" s="136"/>
      <c r="AY671" s="137"/>
      <c r="AZ671" s="137"/>
      <c r="BA671" s="151"/>
      <c r="BB671" s="125"/>
      <c r="BC671" s="125"/>
      <c r="BD671" s="125"/>
      <c r="BE671" s="125"/>
      <c r="BF671" s="125"/>
      <c r="BG671" s="125"/>
      <c r="BH671" s="125"/>
      <c r="BI671" s="125"/>
      <c r="BJ671" s="125"/>
      <c r="BK671" s="125"/>
      <c r="BL671" s="131"/>
      <c r="BM671" s="136"/>
      <c r="BN671" s="137"/>
      <c r="BO671" s="137"/>
      <c r="BP671" s="169"/>
      <c r="BQ671" s="138"/>
      <c r="BR671" s="138"/>
      <c r="BS671" s="138"/>
      <c r="BT671" s="138"/>
      <c r="BU671" s="138"/>
      <c r="BV671" s="138"/>
      <c r="BW671" s="138"/>
      <c r="BX671" s="138"/>
      <c r="BY671" s="138"/>
      <c r="BZ671" s="138"/>
      <c r="CA671" s="138"/>
      <c r="CB671" s="138"/>
      <c r="CC671" s="135"/>
      <c r="CD671" s="136"/>
      <c r="CE671" s="137"/>
      <c r="CF671" s="137"/>
      <c r="CG671" s="138" t="s">
        <v>84</v>
      </c>
      <c r="CH671" s="138"/>
      <c r="CI671" s="138"/>
      <c r="CJ671" s="138"/>
      <c r="CK671" s="138"/>
      <c r="CL671" s="138"/>
      <c r="CM671" s="138"/>
      <c r="CN671" s="138"/>
      <c r="CO671" s="140"/>
      <c r="CP671" s="90"/>
    </row>
    <row r="672" ht="15" hidden="1" spans="1:94">
      <c r="A672" s="93">
        <v>879</v>
      </c>
      <c r="B672" s="93" t="s">
        <v>6678</v>
      </c>
      <c r="C672" s="93" t="s">
        <v>6679</v>
      </c>
      <c r="D672" s="96" t="s">
        <v>71</v>
      </c>
      <c r="E672" s="137"/>
      <c r="F672" s="137"/>
      <c r="G672" s="137"/>
      <c r="H672" s="96"/>
      <c r="I672" s="96"/>
      <c r="J672" s="105"/>
      <c r="K672" s="106"/>
      <c r="L672" s="107" t="str">
        <f>_xlfn.IFNA(VLOOKUP(B672,'[1]CDM Patients Data'!$B$389:$O$5000,7,FALSE),"")</f>
        <v>Ovary/ Peritoneum</v>
      </c>
      <c r="M672" s="114">
        <f>_xlfn.IFNA(VLOOKUP(B672,'[1]CDM Patients Data'!$B$389:$O$5000,8,FALSE),"")</f>
        <v>0</v>
      </c>
      <c r="N672" s="114">
        <f>_xlfn.IFNA(VLOOKUP(B672,'[1]CDM Patients Data'!$B$389:$O$5000,9,FALSE),"")</f>
        <v>0</v>
      </c>
      <c r="O672" s="114">
        <f>_xlfn.IFNA(VLOOKUP(B672,'[1]CDM Patients Data'!$B$389:$O$5000,10,FALSE),"")</f>
        <v>0</v>
      </c>
      <c r="P672" s="106"/>
      <c r="Q672" s="136"/>
      <c r="R672" s="96" t="s">
        <v>79</v>
      </c>
      <c r="S672" s="137"/>
      <c r="T672" s="137"/>
      <c r="U672" s="137"/>
      <c r="V672" s="149"/>
      <c r="W672" s="118" t="s">
        <v>84</v>
      </c>
      <c r="X672" s="119"/>
      <c r="Y672" s="118"/>
      <c r="Z672" s="125"/>
      <c r="AA672" s="122" t="s">
        <v>81</v>
      </c>
      <c r="AB672" s="122" t="s">
        <v>118</v>
      </c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 t="str">
        <f t="shared" si="33"/>
        <v>NA</v>
      </c>
      <c r="AU672" s="125" t="str">
        <f t="shared" si="34"/>
        <v>NA</v>
      </c>
      <c r="AV672" s="125"/>
      <c r="AW672" s="131"/>
      <c r="AX672" s="136"/>
      <c r="AY672" s="137"/>
      <c r="AZ672" s="137"/>
      <c r="BA672" s="151"/>
      <c r="BB672" s="125"/>
      <c r="BC672" s="125"/>
      <c r="BD672" s="125"/>
      <c r="BE672" s="125"/>
      <c r="BF672" s="125"/>
      <c r="BG672" s="125"/>
      <c r="BH672" s="125"/>
      <c r="BI672" s="125"/>
      <c r="BJ672" s="125"/>
      <c r="BK672" s="125"/>
      <c r="BL672" s="131"/>
      <c r="BM672" s="136"/>
      <c r="BN672" s="137"/>
      <c r="BO672" s="137"/>
      <c r="BP672" s="169"/>
      <c r="BQ672" s="138"/>
      <c r="BR672" s="138"/>
      <c r="BS672" s="138"/>
      <c r="BT672" s="138"/>
      <c r="BU672" s="138"/>
      <c r="BV672" s="138"/>
      <c r="BW672" s="138"/>
      <c r="BX672" s="138"/>
      <c r="BY672" s="138"/>
      <c r="BZ672" s="138"/>
      <c r="CA672" s="138"/>
      <c r="CB672" s="138"/>
      <c r="CC672" s="135"/>
      <c r="CD672" s="136"/>
      <c r="CE672" s="137"/>
      <c r="CF672" s="137"/>
      <c r="CG672" s="138" t="s">
        <v>80</v>
      </c>
      <c r="CH672" s="138"/>
      <c r="CI672" s="138"/>
      <c r="CJ672" s="138"/>
      <c r="CK672" s="138"/>
      <c r="CL672" s="138"/>
      <c r="CM672" s="138"/>
      <c r="CN672" s="138"/>
      <c r="CO672" s="140"/>
      <c r="CP672" s="90"/>
    </row>
    <row r="673" ht="15" hidden="1" spans="1:94">
      <c r="A673" s="93">
        <v>880</v>
      </c>
      <c r="B673" s="93" t="s">
        <v>6680</v>
      </c>
      <c r="C673" s="93" t="s">
        <v>6681</v>
      </c>
      <c r="D673" s="96" t="s">
        <v>6583</v>
      </c>
      <c r="E673" s="137"/>
      <c r="F673" s="137"/>
      <c r="G673" s="137"/>
      <c r="H673" s="96"/>
      <c r="I673" s="96"/>
      <c r="J673" s="105"/>
      <c r="K673" s="106"/>
      <c r="L673" s="107" t="str">
        <f>_xlfn.IFNA(VLOOKUP(B673,'[1]CDM Patients Data'!$B$389:$O$5000,7,FALSE),"")</f>
        <v>Breast</v>
      </c>
      <c r="M673" s="114">
        <f>_xlfn.IFNA(VLOOKUP(B673,'[1]CDM Patients Data'!$B$389:$O$5000,8,FALSE),"")</f>
        <v>0</v>
      </c>
      <c r="N673" s="114">
        <f>_xlfn.IFNA(VLOOKUP(B673,'[1]CDM Patients Data'!$B$389:$O$5000,9,FALSE),"")</f>
        <v>0</v>
      </c>
      <c r="O673" s="114">
        <f>_xlfn.IFNA(VLOOKUP(B673,'[1]CDM Patients Data'!$B$389:$O$5000,10,FALSE),"")</f>
        <v>0</v>
      </c>
      <c r="P673" s="106"/>
      <c r="Q673" s="136"/>
      <c r="R673" s="96" t="s">
        <v>79</v>
      </c>
      <c r="S673" s="137"/>
      <c r="T673" s="137"/>
      <c r="U673" s="137"/>
      <c r="V673" s="149"/>
      <c r="W673" s="118" t="s">
        <v>84</v>
      </c>
      <c r="X673" s="119"/>
      <c r="Y673" s="118"/>
      <c r="Z673" s="125"/>
      <c r="AA673" s="122" t="s">
        <v>94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>
        <v>8.17</v>
      </c>
      <c r="AS673" s="125">
        <v>10.01</v>
      </c>
      <c r="AT673" s="125" t="str">
        <f t="shared" si="33"/>
        <v>LOW</v>
      </c>
      <c r="AU673" s="125" t="str">
        <f t="shared" si="34"/>
        <v>MSS</v>
      </c>
      <c r="AV673" s="125"/>
      <c r="AW673" s="131"/>
      <c r="AX673" s="136"/>
      <c r="AY673" s="137"/>
      <c r="AZ673" s="137"/>
      <c r="BA673" s="151"/>
      <c r="BB673" s="125"/>
      <c r="BC673" s="125"/>
      <c r="BD673" s="125"/>
      <c r="BE673" s="125"/>
      <c r="BF673" s="125"/>
      <c r="BG673" s="125"/>
      <c r="BH673" s="125"/>
      <c r="BI673" s="125"/>
      <c r="BJ673" s="125"/>
      <c r="BK673" s="125"/>
      <c r="BL673" s="131"/>
      <c r="BM673" s="136"/>
      <c r="BN673" s="137"/>
      <c r="BO673" s="137"/>
      <c r="BP673" s="169"/>
      <c r="BQ673" s="138"/>
      <c r="BR673" s="138"/>
      <c r="BS673" s="138"/>
      <c r="BT673" s="138"/>
      <c r="BU673" s="138"/>
      <c r="BV673" s="138"/>
      <c r="BW673" s="138"/>
      <c r="BX673" s="138"/>
      <c r="BY673" s="138"/>
      <c r="BZ673" s="138"/>
      <c r="CA673" s="138"/>
      <c r="CB673" s="138"/>
      <c r="CC673" s="135"/>
      <c r="CD673" s="136"/>
      <c r="CE673" s="137"/>
      <c r="CF673" s="137"/>
      <c r="CG673" s="138" t="s">
        <v>80</v>
      </c>
      <c r="CH673" s="138"/>
      <c r="CI673" s="138"/>
      <c r="CJ673" s="138"/>
      <c r="CK673" s="138"/>
      <c r="CL673" s="138"/>
      <c r="CM673" s="138"/>
      <c r="CN673" s="138"/>
      <c r="CO673" s="140"/>
      <c r="CP673" s="90"/>
    </row>
    <row r="674" ht="15" hidden="1" spans="1:94">
      <c r="A674" s="93">
        <v>881</v>
      </c>
      <c r="B674" s="93" t="s">
        <v>6682</v>
      </c>
      <c r="C674" s="93" t="s">
        <v>6683</v>
      </c>
      <c r="D674" s="96" t="s">
        <v>99</v>
      </c>
      <c r="E674" s="137"/>
      <c r="F674" s="137"/>
      <c r="G674" s="137"/>
      <c r="H674" s="96"/>
      <c r="I674" s="96"/>
      <c r="J674" s="105"/>
      <c r="K674" s="106"/>
      <c r="L674" s="107" t="str">
        <f>_xlfn.IFNA(VLOOKUP(B674,'[1]CDM Patients Data'!$B$389:$O$5000,7,FALSE),"")</f>
        <v>Large Intestine</v>
      </c>
      <c r="M674" s="114" t="str">
        <f>_xlfn.IFNA(VLOOKUP(B674,'[1]CDM Patients Data'!$B$389:$O$5000,8,FALSE),"")</f>
        <v>Colon NOS</v>
      </c>
      <c r="N674" s="114" t="str">
        <f>_xlfn.IFNA(VLOOKUP(B674,'[1]CDM Patients Data'!$B$389:$O$5000,9,FALSE),"")</f>
        <v>Unknown</v>
      </c>
      <c r="O674" s="114" t="str">
        <f>_xlfn.IFNA(VLOOKUP(B674,'[1]CDM Patients Data'!$B$389:$O$5000,10,FALSE),"")</f>
        <v>Not a paired site</v>
      </c>
      <c r="P674" s="106"/>
      <c r="Q674" s="136"/>
      <c r="R674" s="96" t="s">
        <v>79</v>
      </c>
      <c r="S674" s="137"/>
      <c r="T674" s="137"/>
      <c r="U674" s="137"/>
      <c r="V674" s="149"/>
      <c r="W674" s="118" t="s">
        <v>84</v>
      </c>
      <c r="X674" s="119"/>
      <c r="Y674" s="118"/>
      <c r="Z674" s="125"/>
      <c r="AA674" s="122" t="s">
        <v>94</v>
      </c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 t="str">
        <f t="shared" si="33"/>
        <v>NA</v>
      </c>
      <c r="AU674" s="125" t="str">
        <f t="shared" si="34"/>
        <v>NA</v>
      </c>
      <c r="AV674" s="125"/>
      <c r="AW674" s="131"/>
      <c r="AX674" s="136"/>
      <c r="AY674" s="137"/>
      <c r="AZ674" s="137"/>
      <c r="BA674" s="151"/>
      <c r="BB674" s="125"/>
      <c r="BC674" s="125"/>
      <c r="BD674" s="125"/>
      <c r="BE674" s="125"/>
      <c r="BF674" s="122" t="s">
        <v>180</v>
      </c>
      <c r="BG674" s="125"/>
      <c r="BH674" s="125"/>
      <c r="BI674" s="125"/>
      <c r="BJ674" s="125"/>
      <c r="BK674" s="125"/>
      <c r="BL674" s="131"/>
      <c r="BM674" s="136"/>
      <c r="BN674" s="137"/>
      <c r="BO674" s="137"/>
      <c r="BP674" s="169"/>
      <c r="BQ674" s="138"/>
      <c r="BR674" s="138"/>
      <c r="BS674" s="138"/>
      <c r="BT674" s="138"/>
      <c r="BU674" s="138"/>
      <c r="BV674" s="138"/>
      <c r="BW674" s="138"/>
      <c r="BX674" s="138"/>
      <c r="BY674" s="138"/>
      <c r="BZ674" s="138"/>
      <c r="CA674" s="138"/>
      <c r="CB674" s="138"/>
      <c r="CC674" s="135"/>
      <c r="CD674" s="136"/>
      <c r="CE674" s="137"/>
      <c r="CF674" s="137"/>
      <c r="CG674" s="138" t="s">
        <v>80</v>
      </c>
      <c r="CH674" s="138"/>
      <c r="CI674" s="138"/>
      <c r="CJ674" s="138"/>
      <c r="CK674" s="138"/>
      <c r="CL674" s="138"/>
      <c r="CM674" s="138"/>
      <c r="CN674" s="138"/>
      <c r="CO674" s="140"/>
      <c r="CP674" s="90"/>
    </row>
    <row r="675" ht="15" hidden="1" spans="1:94">
      <c r="A675" s="93">
        <v>883</v>
      </c>
      <c r="B675" s="93" t="s">
        <v>6684</v>
      </c>
      <c r="C675" s="93" t="s">
        <v>6685</v>
      </c>
      <c r="D675" s="96" t="s">
        <v>111</v>
      </c>
      <c r="E675" s="137"/>
      <c r="F675" s="137"/>
      <c r="G675" s="137"/>
      <c r="H675" s="96"/>
      <c r="I675" s="96"/>
      <c r="J675" s="105"/>
      <c r="K675" s="106"/>
      <c r="L675" s="107" t="str">
        <f>_xlfn.IFNA(VLOOKUP(B675,'[1]CDM Patients Data'!$B$389:$O$5000,7,FALSE),"")</f>
        <v>Lung</v>
      </c>
      <c r="M675" s="114" t="str">
        <f>_xlfn.IFNA(VLOOKUP(B675,'[1]CDM Patients Data'!$B$389:$O$5000,8,FALSE),"")</f>
        <v>Upper lobe, lung</v>
      </c>
      <c r="N675" s="114" t="str">
        <f>_xlfn.IFNA(VLOOKUP(B675,'[1]CDM Patients Data'!$B$389:$O$5000,9,FALSE),"")</f>
        <v>Squamous cell carcinoma, NOS</v>
      </c>
      <c r="O675" s="114" t="str">
        <f>_xlfn.IFNA(VLOOKUP(B675,'[1]CDM Patients Data'!$B$389:$O$5000,10,FALSE),"")</f>
        <v>Right</v>
      </c>
      <c r="P675" s="106"/>
      <c r="Q675" s="136"/>
      <c r="R675" s="96" t="s">
        <v>79</v>
      </c>
      <c r="S675" s="137"/>
      <c r="T675" s="137"/>
      <c r="U675" s="137"/>
      <c r="V675" s="149"/>
      <c r="W675" s="118" t="s">
        <v>84</v>
      </c>
      <c r="X675" s="119"/>
      <c r="Y675" s="118"/>
      <c r="Z675" s="125"/>
      <c r="AA675" s="122" t="s">
        <v>81</v>
      </c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>
        <v>5.23</v>
      </c>
      <c r="AS675" s="125">
        <v>11.8</v>
      </c>
      <c r="AT675" s="125" t="str">
        <f t="shared" si="33"/>
        <v>LOW</v>
      </c>
      <c r="AU675" s="125" t="str">
        <f t="shared" si="34"/>
        <v>MSS</v>
      </c>
      <c r="AV675" s="125"/>
      <c r="AW675" s="131"/>
      <c r="AX675" s="136"/>
      <c r="AY675" s="137"/>
      <c r="AZ675" s="137"/>
      <c r="BA675" s="151"/>
      <c r="BB675" s="125"/>
      <c r="BC675" s="125"/>
      <c r="BD675" s="125"/>
      <c r="BE675" s="125"/>
      <c r="BF675" s="125"/>
      <c r="BG675" s="125"/>
      <c r="BH675" s="125"/>
      <c r="BI675" s="125"/>
      <c r="BJ675" s="125"/>
      <c r="BK675" s="125"/>
      <c r="BL675" s="131"/>
      <c r="BM675" s="136"/>
      <c r="BN675" s="137"/>
      <c r="BO675" s="137"/>
      <c r="BP675" s="169"/>
      <c r="BQ675" s="138"/>
      <c r="BR675" s="138"/>
      <c r="BS675" s="138"/>
      <c r="BT675" s="138"/>
      <c r="BU675" s="138"/>
      <c r="BV675" s="138"/>
      <c r="BW675" s="138"/>
      <c r="BX675" s="138"/>
      <c r="BY675" s="138"/>
      <c r="BZ675" s="138"/>
      <c r="CA675" s="138"/>
      <c r="CB675" s="138"/>
      <c r="CC675" s="135"/>
      <c r="CD675" s="136"/>
      <c r="CE675" s="137"/>
      <c r="CF675" s="137"/>
      <c r="CG675" s="138" t="s">
        <v>80</v>
      </c>
      <c r="CH675" s="138"/>
      <c r="CI675" s="138"/>
      <c r="CJ675" s="138"/>
      <c r="CK675" s="138"/>
      <c r="CL675" s="138"/>
      <c r="CM675" s="138"/>
      <c r="CN675" s="138"/>
      <c r="CO675" s="140"/>
      <c r="CP675" s="90"/>
    </row>
    <row r="676" ht="15" hidden="1" spans="1:94">
      <c r="A676" s="93">
        <v>884</v>
      </c>
      <c r="B676" s="93" t="s">
        <v>6686</v>
      </c>
      <c r="C676" s="93" t="s">
        <v>6687</v>
      </c>
      <c r="D676" s="96" t="s">
        <v>6583</v>
      </c>
      <c r="E676" s="137"/>
      <c r="F676" s="137"/>
      <c r="G676" s="137"/>
      <c r="H676" s="96"/>
      <c r="I676" s="96"/>
      <c r="J676" s="105"/>
      <c r="K676" s="106"/>
      <c r="L676" s="107" t="str">
        <f>_xlfn.IFNA(VLOOKUP(B676,'[1]CDM Patients Data'!$B$389:$O$5000,7,FALSE),"")</f>
        <v>Breast</v>
      </c>
      <c r="M676" s="114">
        <f>_xlfn.IFNA(VLOOKUP(B676,'[1]CDM Patients Data'!$B$389:$O$5000,8,FALSE),"")</f>
        <v>0</v>
      </c>
      <c r="N676" s="114">
        <f>_xlfn.IFNA(VLOOKUP(B676,'[1]CDM Patients Data'!$B$389:$O$5000,9,FALSE),"")</f>
        <v>0</v>
      </c>
      <c r="O676" s="114">
        <f>_xlfn.IFNA(VLOOKUP(B676,'[1]CDM Patients Data'!$B$389:$O$5000,10,FALSE),"")</f>
        <v>0</v>
      </c>
      <c r="P676" s="106"/>
      <c r="Q676" s="136"/>
      <c r="R676" s="96" t="s">
        <v>79</v>
      </c>
      <c r="S676" s="137"/>
      <c r="T676" s="137"/>
      <c r="U676" s="137"/>
      <c r="V676" s="149"/>
      <c r="W676" s="118" t="s">
        <v>84</v>
      </c>
      <c r="X676" s="119"/>
      <c r="Y676" s="118"/>
      <c r="Z676" s="125"/>
      <c r="AA676" s="122" t="s">
        <v>94</v>
      </c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5"/>
      <c r="AR676" s="125">
        <v>4.91</v>
      </c>
      <c r="AS676" s="125">
        <v>10.9</v>
      </c>
      <c r="AT676" s="125" t="str">
        <f t="shared" si="33"/>
        <v>LOW</v>
      </c>
      <c r="AU676" s="125" t="str">
        <f t="shared" si="34"/>
        <v>MSS</v>
      </c>
      <c r="AV676" s="125"/>
      <c r="AW676" s="131"/>
      <c r="AX676" s="136"/>
      <c r="AY676" s="137"/>
      <c r="AZ676" s="137"/>
      <c r="BA676" s="151"/>
      <c r="BB676" s="125"/>
      <c r="BC676" s="125"/>
      <c r="BD676" s="125"/>
      <c r="BE676" s="125"/>
      <c r="BF676" s="125"/>
      <c r="BG676" s="125"/>
      <c r="BH676" s="125"/>
      <c r="BI676" s="125"/>
      <c r="BJ676" s="125"/>
      <c r="BK676" s="125"/>
      <c r="BL676" s="131"/>
      <c r="BM676" s="136"/>
      <c r="BN676" s="137"/>
      <c r="BO676" s="137"/>
      <c r="BP676" s="169"/>
      <c r="BQ676" s="138"/>
      <c r="BR676" s="138"/>
      <c r="BS676" s="138"/>
      <c r="BT676" s="138"/>
      <c r="BU676" s="138"/>
      <c r="BV676" s="138"/>
      <c r="BW676" s="138"/>
      <c r="BX676" s="138"/>
      <c r="BY676" s="138"/>
      <c r="BZ676" s="138"/>
      <c r="CA676" s="138"/>
      <c r="CB676" s="138"/>
      <c r="CC676" s="135"/>
      <c r="CD676" s="136"/>
      <c r="CE676" s="137"/>
      <c r="CF676" s="137"/>
      <c r="CG676" s="138" t="s">
        <v>80</v>
      </c>
      <c r="CH676" s="138"/>
      <c r="CI676" s="138"/>
      <c r="CJ676" s="138"/>
      <c r="CK676" s="138"/>
      <c r="CL676" s="138"/>
      <c r="CM676" s="138"/>
      <c r="CN676" s="138"/>
      <c r="CO676" s="140"/>
      <c r="CP676" s="90"/>
    </row>
    <row r="677" ht="15" hidden="1" spans="1:94">
      <c r="A677" s="93">
        <v>885</v>
      </c>
      <c r="B677" s="93" t="s">
        <v>6688</v>
      </c>
      <c r="C677" s="93" t="s">
        <v>6689</v>
      </c>
      <c r="D677" s="96" t="s">
        <v>71</v>
      </c>
      <c r="E677" s="137"/>
      <c r="F677" s="137"/>
      <c r="G677" s="137"/>
      <c r="H677" s="96"/>
      <c r="I677" s="96"/>
      <c r="J677" s="105"/>
      <c r="K677" s="106"/>
      <c r="L677" s="107" t="str">
        <f>_xlfn.IFNA(VLOOKUP(B677,'[1]CDM Patients Data'!$B$389:$O$5000,7,FALSE),"")</f>
        <v>Gallbladder</v>
      </c>
      <c r="M677" s="114">
        <f>_xlfn.IFNA(VLOOKUP(B677,'[1]CDM Patients Data'!$B$389:$O$5000,8,FALSE),"")</f>
        <v>0</v>
      </c>
      <c r="N677" s="114">
        <f>_xlfn.IFNA(VLOOKUP(B677,'[1]CDM Patients Data'!$B$389:$O$5000,9,FALSE),"")</f>
        <v>0</v>
      </c>
      <c r="O677" s="114">
        <f>_xlfn.IFNA(VLOOKUP(B677,'[1]CDM Patients Data'!$B$389:$O$5000,10,FALSE),"")</f>
        <v>0</v>
      </c>
      <c r="P677" s="106"/>
      <c r="Q677" s="136"/>
      <c r="R677" s="96" t="s">
        <v>79</v>
      </c>
      <c r="S677" s="137"/>
      <c r="T677" s="137"/>
      <c r="U677" s="137"/>
      <c r="V677" s="149"/>
      <c r="W677" s="118" t="s">
        <v>84</v>
      </c>
      <c r="X677" s="119"/>
      <c r="Y677" s="118"/>
      <c r="Z677" s="125"/>
      <c r="AA677" s="122" t="s">
        <v>81</v>
      </c>
      <c r="AB677" s="122" t="s">
        <v>279</v>
      </c>
      <c r="AC677" s="125"/>
      <c r="AD677" s="125"/>
      <c r="AE677" s="125"/>
      <c r="AF677" s="125"/>
      <c r="AG677" s="125"/>
      <c r="AH677" s="125"/>
      <c r="AI677" s="125"/>
      <c r="AJ677" s="125"/>
      <c r="AK677" s="125"/>
      <c r="AL677" s="125"/>
      <c r="AM677" s="125"/>
      <c r="AN677" s="125"/>
      <c r="AO677" s="125"/>
      <c r="AP677" s="125"/>
      <c r="AQ677" s="125"/>
      <c r="AR677" s="125"/>
      <c r="AS677" s="125"/>
      <c r="AT677" s="125" t="str">
        <f t="shared" si="33"/>
        <v>NA</v>
      </c>
      <c r="AU677" s="125" t="str">
        <f t="shared" si="34"/>
        <v>NA</v>
      </c>
      <c r="AV677" s="125"/>
      <c r="AW677" s="131"/>
      <c r="AX677" s="136"/>
      <c r="AY677" s="137"/>
      <c r="AZ677" s="137"/>
      <c r="BA677" s="151"/>
      <c r="BB677" s="125"/>
      <c r="BC677" s="125"/>
      <c r="BD677" s="125"/>
      <c r="BE677" s="125"/>
      <c r="BF677" s="125"/>
      <c r="BG677" s="125"/>
      <c r="BH677" s="125"/>
      <c r="BI677" s="125"/>
      <c r="BJ677" s="125"/>
      <c r="BK677" s="125"/>
      <c r="BL677" s="131"/>
      <c r="BM677" s="136"/>
      <c r="BN677" s="137"/>
      <c r="BO677" s="137"/>
      <c r="BP677" s="169"/>
      <c r="BQ677" s="138"/>
      <c r="BR677" s="138"/>
      <c r="BS677" s="138"/>
      <c r="BT677" s="138"/>
      <c r="BU677" s="138"/>
      <c r="BV677" s="138"/>
      <c r="BW677" s="138"/>
      <c r="BX677" s="138"/>
      <c r="BY677" s="138"/>
      <c r="BZ677" s="138"/>
      <c r="CA677" s="138"/>
      <c r="CB677" s="138"/>
      <c r="CC677" s="135"/>
      <c r="CD677" s="136"/>
      <c r="CE677" s="137"/>
      <c r="CF677" s="137"/>
      <c r="CG677" s="138" t="s">
        <v>80</v>
      </c>
      <c r="CH677" s="138"/>
      <c r="CI677" s="138"/>
      <c r="CJ677" s="138"/>
      <c r="CK677" s="138"/>
      <c r="CL677" s="138"/>
      <c r="CM677" s="138"/>
      <c r="CN677" s="138"/>
      <c r="CO677" s="140"/>
      <c r="CP677" s="90"/>
    </row>
    <row r="678" ht="15" hidden="1" spans="1:94">
      <c r="A678" s="93">
        <v>886</v>
      </c>
      <c r="B678" s="93" t="s">
        <v>6690</v>
      </c>
      <c r="C678" s="93" t="s">
        <v>6691</v>
      </c>
      <c r="D678" s="96" t="s">
        <v>99</v>
      </c>
      <c r="E678" s="137"/>
      <c r="F678" s="137"/>
      <c r="G678" s="137"/>
      <c r="H678" s="96"/>
      <c r="I678" s="96"/>
      <c r="J678" s="105"/>
      <c r="K678" s="106"/>
      <c r="L678" s="107" t="str">
        <f>_xlfn.IFNA(VLOOKUP(B678,'[1]CDM Patients Data'!$B$389:$O$5000,7,FALSE),"")</f>
        <v>Ovary</v>
      </c>
      <c r="M678" s="114">
        <f>_xlfn.IFNA(VLOOKUP(B678,'[1]CDM Patients Data'!$B$389:$O$5000,8,FALSE),"")</f>
        <v>0</v>
      </c>
      <c r="N678" s="114">
        <f>_xlfn.IFNA(VLOOKUP(B678,'[1]CDM Patients Data'!$B$389:$O$5000,9,FALSE),"")</f>
        <v>0</v>
      </c>
      <c r="O678" s="114">
        <f>_xlfn.IFNA(VLOOKUP(B678,'[1]CDM Patients Data'!$B$389:$O$5000,10,FALSE),"")</f>
        <v>0</v>
      </c>
      <c r="P678" s="106"/>
      <c r="Q678" s="136"/>
      <c r="R678" s="96" t="s">
        <v>79</v>
      </c>
      <c r="S678" s="137"/>
      <c r="T678" s="137"/>
      <c r="U678" s="137"/>
      <c r="V678" s="149"/>
      <c r="W678" s="118" t="s">
        <v>84</v>
      </c>
      <c r="X678" s="119"/>
      <c r="Y678" s="118"/>
      <c r="Z678" s="125"/>
      <c r="AA678" s="122" t="s">
        <v>94</v>
      </c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25"/>
      <c r="AL678" s="125"/>
      <c r="AM678" s="125"/>
      <c r="AN678" s="125"/>
      <c r="AO678" s="125"/>
      <c r="AP678" s="125"/>
      <c r="AQ678" s="125"/>
      <c r="AR678" s="125">
        <v>5.54</v>
      </c>
      <c r="AS678" s="125">
        <v>11.5</v>
      </c>
      <c r="AT678" s="125" t="str">
        <f t="shared" si="33"/>
        <v>LOW</v>
      </c>
      <c r="AU678" s="125" t="str">
        <f t="shared" si="34"/>
        <v>MSS</v>
      </c>
      <c r="AV678" s="125"/>
      <c r="AW678" s="131"/>
      <c r="AX678" s="136"/>
      <c r="AY678" s="137"/>
      <c r="AZ678" s="137"/>
      <c r="BA678" s="151"/>
      <c r="BB678" s="125"/>
      <c r="BC678" s="125"/>
      <c r="BD678" s="125"/>
      <c r="BE678" s="125"/>
      <c r="BF678" s="125"/>
      <c r="BG678" s="125"/>
      <c r="BH678" s="125"/>
      <c r="BI678" s="125"/>
      <c r="BJ678" s="125"/>
      <c r="BK678" s="125"/>
      <c r="BL678" s="131"/>
      <c r="BM678" s="136"/>
      <c r="BN678" s="137"/>
      <c r="BO678" s="137"/>
      <c r="BP678" s="169"/>
      <c r="BQ678" s="138"/>
      <c r="BR678" s="138"/>
      <c r="BS678" s="138"/>
      <c r="BT678" s="138"/>
      <c r="BU678" s="138"/>
      <c r="BV678" s="138"/>
      <c r="BW678" s="138"/>
      <c r="BX678" s="138"/>
      <c r="BY678" s="138"/>
      <c r="BZ678" s="138"/>
      <c r="CA678" s="138"/>
      <c r="CB678" s="138"/>
      <c r="CC678" s="135"/>
      <c r="CD678" s="136"/>
      <c r="CE678" s="137"/>
      <c r="CF678" s="137"/>
      <c r="CG678" s="138" t="s">
        <v>80</v>
      </c>
      <c r="CH678" s="138"/>
      <c r="CI678" s="138"/>
      <c r="CJ678" s="138"/>
      <c r="CK678" s="138"/>
      <c r="CL678" s="138"/>
      <c r="CM678" s="138"/>
      <c r="CN678" s="138"/>
      <c r="CO678" s="140"/>
      <c r="CP678" s="90"/>
    </row>
    <row r="679" ht="15" hidden="1" spans="1:94">
      <c r="A679" s="93">
        <v>887</v>
      </c>
      <c r="B679" s="93" t="s">
        <v>6692</v>
      </c>
      <c r="C679" s="93" t="s">
        <v>6693</v>
      </c>
      <c r="D679" s="96" t="s">
        <v>99</v>
      </c>
      <c r="E679" s="137"/>
      <c r="F679" s="137"/>
      <c r="G679" s="137"/>
      <c r="H679" s="96"/>
      <c r="I679" s="96"/>
      <c r="J679" s="105"/>
      <c r="K679" s="106"/>
      <c r="L679" s="107" t="str">
        <f>_xlfn.IFNA(VLOOKUP(B679,'[1]CDM Patients Data'!$B$389:$O$5000,7,FALSE),"")</f>
        <v>Breast</v>
      </c>
      <c r="M679" s="114">
        <f>_xlfn.IFNA(VLOOKUP(B679,'[1]CDM Patients Data'!$B$389:$O$5000,8,FALSE),"")</f>
        <v>0</v>
      </c>
      <c r="N679" s="114">
        <f>_xlfn.IFNA(VLOOKUP(B679,'[1]CDM Patients Data'!$B$389:$O$5000,9,FALSE),"")</f>
        <v>0</v>
      </c>
      <c r="O679" s="114">
        <f>_xlfn.IFNA(VLOOKUP(B679,'[1]CDM Patients Data'!$B$389:$O$5000,10,FALSE),"")</f>
        <v>0</v>
      </c>
      <c r="P679" s="106"/>
      <c r="Q679" s="136"/>
      <c r="R679" s="96" t="s">
        <v>79</v>
      </c>
      <c r="S679" s="137"/>
      <c r="T679" s="137"/>
      <c r="U679" s="137"/>
      <c r="V679" s="149"/>
      <c r="W679" s="118" t="s">
        <v>84</v>
      </c>
      <c r="X679" s="119"/>
      <c r="Y679" s="118"/>
      <c r="Z679" s="125"/>
      <c r="AA679" s="122" t="s">
        <v>94</v>
      </c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 t="str">
        <f t="shared" si="33"/>
        <v>NA</v>
      </c>
      <c r="AU679" s="125" t="str">
        <f t="shared" si="34"/>
        <v>NA</v>
      </c>
      <c r="AV679" s="125"/>
      <c r="AW679" s="131"/>
      <c r="AX679" s="136"/>
      <c r="AY679" s="137"/>
      <c r="AZ679" s="137"/>
      <c r="BA679" s="151"/>
      <c r="BB679" s="125"/>
      <c r="BC679" s="125"/>
      <c r="BD679" s="125"/>
      <c r="BE679" s="125"/>
      <c r="BF679" s="122" t="s">
        <v>4946</v>
      </c>
      <c r="BG679" s="125"/>
      <c r="BH679" s="125"/>
      <c r="BI679" s="125"/>
      <c r="BJ679" s="125"/>
      <c r="BK679" s="125"/>
      <c r="BL679" s="131"/>
      <c r="BM679" s="136"/>
      <c r="BN679" s="137"/>
      <c r="BO679" s="137"/>
      <c r="BP679" s="169"/>
      <c r="BQ679" s="138"/>
      <c r="BR679" s="138"/>
      <c r="BS679" s="138"/>
      <c r="BT679" s="138"/>
      <c r="BU679" s="138"/>
      <c r="BV679" s="138"/>
      <c r="BW679" s="138"/>
      <c r="BX679" s="138"/>
      <c r="BY679" s="138"/>
      <c r="BZ679" s="138"/>
      <c r="CA679" s="138"/>
      <c r="CB679" s="138"/>
      <c r="CC679" s="135"/>
      <c r="CD679" s="136"/>
      <c r="CE679" s="137"/>
      <c r="CF679" s="137"/>
      <c r="CG679" s="138" t="s">
        <v>80</v>
      </c>
      <c r="CH679" s="138"/>
      <c r="CI679" s="138"/>
      <c r="CJ679" s="138"/>
      <c r="CK679" s="138"/>
      <c r="CL679" s="138"/>
      <c r="CM679" s="138"/>
      <c r="CN679" s="138"/>
      <c r="CO679" s="140"/>
      <c r="CP679" s="90"/>
    </row>
    <row r="680" ht="15" hidden="1" spans="1:94">
      <c r="A680" s="93">
        <v>888</v>
      </c>
      <c r="B680" s="93" t="s">
        <v>6694</v>
      </c>
      <c r="C680" s="93" t="s">
        <v>6695</v>
      </c>
      <c r="D680" s="96" t="s">
        <v>111</v>
      </c>
      <c r="E680" s="137"/>
      <c r="F680" s="137"/>
      <c r="G680" s="137"/>
      <c r="H680" s="96"/>
      <c r="I680" s="96"/>
      <c r="J680" s="105"/>
      <c r="K680" s="106"/>
      <c r="L680" s="107" t="str">
        <f>_xlfn.IFNA(VLOOKUP(B680,'[1]CDM Patients Data'!$B$389:$O$5000,7,FALSE),"")</f>
        <v>Lung</v>
      </c>
      <c r="M680" s="114" t="str">
        <f>_xlfn.IFNA(VLOOKUP(B680,'[1]CDM Patients Data'!$B$389:$O$5000,8,FALSE),"")</f>
        <v>Lung NOS</v>
      </c>
      <c r="N680" s="114" t="str">
        <f>_xlfn.IFNA(VLOOKUP(B680,'[1]CDM Patients Data'!$B$389:$O$5000,9,FALSE),"")</f>
        <v>Carcinoma, NOS</v>
      </c>
      <c r="O680" s="114" t="str">
        <f>_xlfn.IFNA(VLOOKUP(B680,'[1]CDM Patients Data'!$B$389:$O$5000,10,FALSE),"")</f>
        <v>Unknown</v>
      </c>
      <c r="P680" s="106"/>
      <c r="Q680" s="136"/>
      <c r="R680" s="96"/>
      <c r="S680" s="137"/>
      <c r="T680" s="137"/>
      <c r="U680" s="137"/>
      <c r="V680" s="149"/>
      <c r="W680" s="118" t="s">
        <v>84</v>
      </c>
      <c r="X680" s="119"/>
      <c r="Y680" s="118"/>
      <c r="Z680" s="125"/>
      <c r="AA680" s="123" t="s">
        <v>4941</v>
      </c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 t="str">
        <f t="shared" si="33"/>
        <v>NA</v>
      </c>
      <c r="AU680" s="125" t="str">
        <f t="shared" si="34"/>
        <v>NA</v>
      </c>
      <c r="AV680" s="125"/>
      <c r="AW680" s="131"/>
      <c r="AX680" s="136"/>
      <c r="AY680" s="137"/>
      <c r="AZ680" s="137"/>
      <c r="BA680" s="151"/>
      <c r="BB680" s="125"/>
      <c r="BC680" s="125"/>
      <c r="BD680" s="125"/>
      <c r="BE680" s="125"/>
      <c r="BF680" s="125"/>
      <c r="BG680" s="125"/>
      <c r="BH680" s="125"/>
      <c r="BI680" s="125"/>
      <c r="BJ680" s="125"/>
      <c r="BK680" s="125"/>
      <c r="BL680" s="131"/>
      <c r="BM680" s="136"/>
      <c r="BN680" s="137"/>
      <c r="BO680" s="137"/>
      <c r="BP680" s="169"/>
      <c r="BQ680" s="138"/>
      <c r="BR680" s="138"/>
      <c r="BS680" s="138"/>
      <c r="BT680" s="138"/>
      <c r="BU680" s="138"/>
      <c r="BV680" s="138"/>
      <c r="BW680" s="138"/>
      <c r="BX680" s="138"/>
      <c r="BY680" s="138"/>
      <c r="BZ680" s="138"/>
      <c r="CA680" s="138"/>
      <c r="CB680" s="138"/>
      <c r="CC680" s="135"/>
      <c r="CD680" s="136"/>
      <c r="CE680" s="137"/>
      <c r="CF680" s="137"/>
      <c r="CG680" s="138" t="s">
        <v>84</v>
      </c>
      <c r="CH680" s="138"/>
      <c r="CI680" s="138"/>
      <c r="CJ680" s="138"/>
      <c r="CK680" s="138"/>
      <c r="CL680" s="138"/>
      <c r="CM680" s="138"/>
      <c r="CN680" s="138"/>
      <c r="CO680" s="140"/>
      <c r="CP680" s="90"/>
    </row>
    <row r="681" ht="15" hidden="1" spans="1:94">
      <c r="A681" s="93">
        <v>889</v>
      </c>
      <c r="B681" s="93" t="s">
        <v>6696</v>
      </c>
      <c r="C681" s="93" t="s">
        <v>6697</v>
      </c>
      <c r="D681" s="96" t="s">
        <v>2853</v>
      </c>
      <c r="E681" s="137"/>
      <c r="F681" s="137"/>
      <c r="G681" s="137"/>
      <c r="H681" s="96"/>
      <c r="I681" s="96"/>
      <c r="J681" s="105"/>
      <c r="K681" s="106"/>
      <c r="L681" s="107" t="str">
        <f>_xlfn.IFNA(VLOOKUP(B681,'[1]CDM Patients Data'!$B$389:$O$5000,7,FALSE),"")</f>
        <v>Lung</v>
      </c>
      <c r="M681" s="114" t="str">
        <f>_xlfn.IFNA(VLOOKUP(B681,'[1]CDM Patients Data'!$B$389:$O$5000,8,FALSE),"")</f>
        <v>Upper lobe, lung</v>
      </c>
      <c r="N681" s="114" t="str">
        <f>_xlfn.IFNA(VLOOKUP(B681,'[1]CDM Patients Data'!$B$389:$O$5000,9,FALSE),"")</f>
        <v>Non-small cell carcinoma</v>
      </c>
      <c r="O681" s="114" t="str">
        <f>_xlfn.IFNA(VLOOKUP(B681,'[1]CDM Patients Data'!$B$389:$O$5000,10,FALSE),"")</f>
        <v>Right</v>
      </c>
      <c r="P681" s="106"/>
      <c r="Q681" s="136"/>
      <c r="R681" s="96" t="s">
        <v>79</v>
      </c>
      <c r="S681" s="137"/>
      <c r="T681" s="137"/>
      <c r="U681" s="137"/>
      <c r="V681" s="149"/>
      <c r="W681" s="118" t="s">
        <v>84</v>
      </c>
      <c r="X681" s="119"/>
      <c r="Y681" s="118"/>
      <c r="Z681" s="125"/>
      <c r="AA681" s="122" t="s">
        <v>81</v>
      </c>
      <c r="AB681" s="122" t="s">
        <v>1025</v>
      </c>
      <c r="AC681" s="122" t="s">
        <v>118</v>
      </c>
      <c r="AD681" s="122" t="s">
        <v>184</v>
      </c>
      <c r="AE681" s="122" t="s">
        <v>401</v>
      </c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 t="str">
        <f t="shared" si="33"/>
        <v>NA</v>
      </c>
      <c r="AU681" s="125" t="str">
        <f t="shared" si="34"/>
        <v>NA</v>
      </c>
      <c r="AV681" s="125"/>
      <c r="AW681" s="131"/>
      <c r="AX681" s="136"/>
      <c r="AY681" s="137"/>
      <c r="AZ681" s="137"/>
      <c r="BA681" s="151"/>
      <c r="BB681" s="125"/>
      <c r="BC681" s="125"/>
      <c r="BD681" s="125"/>
      <c r="BE681" s="125"/>
      <c r="BF681" s="125"/>
      <c r="BG681" s="125"/>
      <c r="BH681" s="125"/>
      <c r="BI681" s="125"/>
      <c r="BJ681" s="125"/>
      <c r="BK681" s="125"/>
      <c r="BL681" s="131"/>
      <c r="BM681" s="136"/>
      <c r="BN681" s="137"/>
      <c r="BO681" s="137"/>
      <c r="BP681" s="169"/>
      <c r="BQ681" s="138"/>
      <c r="BR681" s="138"/>
      <c r="BS681" s="138"/>
      <c r="BT681" s="138"/>
      <c r="BU681" s="138"/>
      <c r="BV681" s="138"/>
      <c r="BW681" s="138"/>
      <c r="BX681" s="138"/>
      <c r="BY681" s="138"/>
      <c r="BZ681" s="138"/>
      <c r="CA681" s="138"/>
      <c r="CB681" s="138"/>
      <c r="CC681" s="135"/>
      <c r="CD681" s="136"/>
      <c r="CE681" s="137"/>
      <c r="CF681" s="137"/>
      <c r="CG681" s="138" t="s">
        <v>80</v>
      </c>
      <c r="CH681" s="138"/>
      <c r="CI681" s="138"/>
      <c r="CJ681" s="138"/>
      <c r="CK681" s="138"/>
      <c r="CL681" s="138"/>
      <c r="CM681" s="138"/>
      <c r="CN681" s="138"/>
      <c r="CO681" s="140"/>
      <c r="CP681" s="90"/>
    </row>
    <row r="682" ht="15" hidden="1" spans="1:94">
      <c r="A682" s="93">
        <v>890</v>
      </c>
      <c r="B682" s="93" t="s">
        <v>6698</v>
      </c>
      <c r="C682" s="93" t="s">
        <v>6699</v>
      </c>
      <c r="D682" s="96" t="s">
        <v>71</v>
      </c>
      <c r="E682" s="137"/>
      <c r="F682" s="137"/>
      <c r="G682" s="137"/>
      <c r="H682" s="96"/>
      <c r="I682" s="96"/>
      <c r="J682" s="105"/>
      <c r="K682" s="106"/>
      <c r="L682" s="107" t="str">
        <f>_xlfn.IFNA(VLOOKUP(B682,'[1]CDM Patients Data'!$B$389:$O$5000,7,FALSE),"")</f>
        <v>Buccal Mucosa</v>
      </c>
      <c r="M682" s="114">
        <f>_xlfn.IFNA(VLOOKUP(B682,'[1]CDM Patients Data'!$B$389:$O$5000,8,FALSE),"")</f>
        <v>0</v>
      </c>
      <c r="N682" s="114">
        <f>_xlfn.IFNA(VLOOKUP(B682,'[1]CDM Patients Data'!$B$389:$O$5000,9,FALSE),"")</f>
        <v>0</v>
      </c>
      <c r="O682" s="114">
        <f>_xlfn.IFNA(VLOOKUP(B682,'[1]CDM Patients Data'!$B$389:$O$5000,10,FALSE),"")</f>
        <v>0</v>
      </c>
      <c r="P682" s="106"/>
      <c r="Q682" s="136"/>
      <c r="R682" s="96" t="s">
        <v>79</v>
      </c>
      <c r="S682" s="137"/>
      <c r="T682" s="137"/>
      <c r="U682" s="137"/>
      <c r="V682" s="149"/>
      <c r="W682" s="118" t="s">
        <v>84</v>
      </c>
      <c r="X682" s="119"/>
      <c r="Y682" s="118"/>
      <c r="Z682" s="125"/>
      <c r="AA682" s="122" t="s">
        <v>81</v>
      </c>
      <c r="AB682" s="122" t="s">
        <v>118</v>
      </c>
      <c r="AC682" s="125"/>
      <c r="AD682" s="125"/>
      <c r="AE682" s="125"/>
      <c r="AF682" s="125"/>
      <c r="AG682" s="125"/>
      <c r="AH682" s="125"/>
      <c r="AI682" s="125"/>
      <c r="AJ682" s="125"/>
      <c r="AK682" s="125"/>
      <c r="AL682" s="122" t="s">
        <v>521</v>
      </c>
      <c r="AM682" s="125"/>
      <c r="AN682" s="125"/>
      <c r="AO682" s="125"/>
      <c r="AP682" s="125"/>
      <c r="AQ682" s="125"/>
      <c r="AR682" s="125">
        <v>8.43</v>
      </c>
      <c r="AS682" s="125">
        <v>11.72</v>
      </c>
      <c r="AT682" s="125" t="str">
        <f t="shared" si="33"/>
        <v>LOW</v>
      </c>
      <c r="AU682" s="125" t="str">
        <f t="shared" si="34"/>
        <v>MSS</v>
      </c>
      <c r="AV682" s="125"/>
      <c r="AW682" s="131"/>
      <c r="AX682" s="136"/>
      <c r="AY682" s="137"/>
      <c r="AZ682" s="137"/>
      <c r="BA682" s="151"/>
      <c r="BB682" s="125"/>
      <c r="BC682" s="125"/>
      <c r="BD682" s="125"/>
      <c r="BE682" s="125"/>
      <c r="BF682" s="125"/>
      <c r="BG682" s="125"/>
      <c r="BH682" s="125"/>
      <c r="BI682" s="125"/>
      <c r="BJ682" s="125"/>
      <c r="BK682" s="125"/>
      <c r="BL682" s="131"/>
      <c r="BM682" s="136"/>
      <c r="BN682" s="137"/>
      <c r="BO682" s="137"/>
      <c r="BP682" s="169"/>
      <c r="BQ682" s="138"/>
      <c r="BR682" s="138"/>
      <c r="BS682" s="138"/>
      <c r="BT682" s="138"/>
      <c r="BU682" s="138"/>
      <c r="BV682" s="138"/>
      <c r="BW682" s="138"/>
      <c r="BX682" s="138"/>
      <c r="BY682" s="138"/>
      <c r="BZ682" s="138"/>
      <c r="CA682" s="138"/>
      <c r="CB682" s="138"/>
      <c r="CC682" s="135"/>
      <c r="CD682" s="136"/>
      <c r="CE682" s="137"/>
      <c r="CF682" s="137"/>
      <c r="CG682" s="138" t="s">
        <v>80</v>
      </c>
      <c r="CH682" s="138"/>
      <c r="CI682" s="138"/>
      <c r="CJ682" s="138"/>
      <c r="CK682" s="138"/>
      <c r="CL682" s="138"/>
      <c r="CM682" s="138"/>
      <c r="CN682" s="138"/>
      <c r="CO682" s="140"/>
      <c r="CP682" s="90"/>
    </row>
    <row r="683" ht="15" hidden="1" spans="1:94">
      <c r="A683" s="93">
        <v>891</v>
      </c>
      <c r="B683" s="93" t="s">
        <v>6700</v>
      </c>
      <c r="C683" s="93" t="s">
        <v>6701</v>
      </c>
      <c r="D683" s="96" t="s">
        <v>99</v>
      </c>
      <c r="E683" s="137"/>
      <c r="F683" s="137"/>
      <c r="G683" s="137"/>
      <c r="H683" s="96"/>
      <c r="I683" s="96"/>
      <c r="J683" s="105"/>
      <c r="K683" s="106"/>
      <c r="L683" s="107" t="str">
        <f>_xlfn.IFNA(VLOOKUP(B683,'[1]CDM Patients Data'!$B$389:$O$5000,7,FALSE),"")</f>
        <v>Non Cancer</v>
      </c>
      <c r="M683" s="114">
        <f>_xlfn.IFNA(VLOOKUP(B683,'[1]CDM Patients Data'!$B$389:$O$5000,8,FALSE),"")</f>
        <v>0</v>
      </c>
      <c r="N683" s="114">
        <f>_xlfn.IFNA(VLOOKUP(B683,'[1]CDM Patients Data'!$B$389:$O$5000,9,FALSE),"")</f>
        <v>0</v>
      </c>
      <c r="O683" s="114">
        <f>_xlfn.IFNA(VLOOKUP(B683,'[1]CDM Patients Data'!$B$389:$O$5000,10,FALSE),"")</f>
        <v>0</v>
      </c>
      <c r="P683" s="106"/>
      <c r="Q683" s="136"/>
      <c r="R683" s="96" t="s">
        <v>79</v>
      </c>
      <c r="S683" s="137"/>
      <c r="T683" s="137"/>
      <c r="U683" s="137"/>
      <c r="V683" s="149"/>
      <c r="W683" s="118" t="s">
        <v>84</v>
      </c>
      <c r="X683" s="119"/>
      <c r="Y683" s="118"/>
      <c r="Z683" s="125"/>
      <c r="AA683" s="122" t="s">
        <v>94</v>
      </c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>
        <v>11.18</v>
      </c>
      <c r="AS683" s="125">
        <v>10.45</v>
      </c>
      <c r="AT683" s="125" t="str">
        <f t="shared" si="33"/>
        <v>LOW</v>
      </c>
      <c r="AU683" s="125" t="str">
        <f t="shared" si="34"/>
        <v>MSS</v>
      </c>
      <c r="AV683" s="125"/>
      <c r="AW683" s="131"/>
      <c r="AX683" s="136"/>
      <c r="AY683" s="137"/>
      <c r="AZ683" s="137"/>
      <c r="BA683" s="151"/>
      <c r="BB683" s="125"/>
      <c r="BC683" s="125"/>
      <c r="BD683" s="125"/>
      <c r="BE683" s="125"/>
      <c r="BF683" s="125"/>
      <c r="BG683" s="125"/>
      <c r="BH683" s="125"/>
      <c r="BI683" s="125"/>
      <c r="BJ683" s="125"/>
      <c r="BK683" s="125"/>
      <c r="BL683" s="131"/>
      <c r="BM683" s="136"/>
      <c r="BN683" s="137"/>
      <c r="BO683" s="137"/>
      <c r="BP683" s="169"/>
      <c r="BQ683" s="138"/>
      <c r="BR683" s="138"/>
      <c r="BS683" s="138"/>
      <c r="BT683" s="138"/>
      <c r="BU683" s="138"/>
      <c r="BV683" s="138"/>
      <c r="BW683" s="138"/>
      <c r="BX683" s="138"/>
      <c r="BY683" s="138"/>
      <c r="BZ683" s="138"/>
      <c r="CA683" s="138"/>
      <c r="CB683" s="138"/>
      <c r="CC683" s="135"/>
      <c r="CD683" s="136"/>
      <c r="CE683" s="137"/>
      <c r="CF683" s="137"/>
      <c r="CG683" s="138" t="s">
        <v>80</v>
      </c>
      <c r="CH683" s="138"/>
      <c r="CI683" s="138"/>
      <c r="CJ683" s="138"/>
      <c r="CK683" s="138"/>
      <c r="CL683" s="138"/>
      <c r="CM683" s="138"/>
      <c r="CN683" s="138"/>
      <c r="CO683" s="140"/>
      <c r="CP683" s="90"/>
    </row>
    <row r="684" ht="15" hidden="1" spans="1:94">
      <c r="A684" s="93">
        <v>892</v>
      </c>
      <c r="B684" s="93" t="s">
        <v>6702</v>
      </c>
      <c r="C684" s="93" t="s">
        <v>6703</v>
      </c>
      <c r="D684" s="96" t="s">
        <v>99</v>
      </c>
      <c r="E684" s="137"/>
      <c r="F684" s="137"/>
      <c r="G684" s="137"/>
      <c r="H684" s="96"/>
      <c r="I684" s="96"/>
      <c r="J684" s="105"/>
      <c r="K684" s="106"/>
      <c r="L684" s="107" t="str">
        <f>_xlfn.IFNA(VLOOKUP(B684,'[1]CDM Patients Data'!$B$389:$O$5000,7,FALSE),"")</f>
        <v>Rectum</v>
      </c>
      <c r="M684" s="114">
        <f>_xlfn.IFNA(VLOOKUP(B684,'[1]CDM Patients Data'!$B$389:$O$5000,8,FALSE),"")</f>
        <v>0</v>
      </c>
      <c r="N684" s="114">
        <f>_xlfn.IFNA(VLOOKUP(B684,'[1]CDM Patients Data'!$B$389:$O$5000,9,FALSE),"")</f>
        <v>0</v>
      </c>
      <c r="O684" s="114">
        <f>_xlfn.IFNA(VLOOKUP(B684,'[1]CDM Patients Data'!$B$389:$O$5000,10,FALSE),"")</f>
        <v>0</v>
      </c>
      <c r="P684" s="106"/>
      <c r="Q684" s="136"/>
      <c r="R684" s="96" t="s">
        <v>79</v>
      </c>
      <c r="S684" s="137"/>
      <c r="T684" s="137"/>
      <c r="U684" s="137"/>
      <c r="V684" s="149"/>
      <c r="W684" s="118" t="s">
        <v>84</v>
      </c>
      <c r="X684" s="119"/>
      <c r="Y684" s="118"/>
      <c r="Z684" s="125"/>
      <c r="AA684" s="122" t="s">
        <v>94</v>
      </c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 t="str">
        <f t="shared" si="33"/>
        <v>NA</v>
      </c>
      <c r="AU684" s="125" t="str">
        <f t="shared" si="34"/>
        <v>NA</v>
      </c>
      <c r="AV684" s="125"/>
      <c r="AW684" s="131"/>
      <c r="AX684" s="136"/>
      <c r="AY684" s="137"/>
      <c r="AZ684" s="137"/>
      <c r="BA684" s="151"/>
      <c r="BB684" s="125"/>
      <c r="BC684" s="125"/>
      <c r="BD684" s="125"/>
      <c r="BE684" s="125"/>
      <c r="BF684" s="125"/>
      <c r="BG684" s="125"/>
      <c r="BH684" s="125"/>
      <c r="BI684" s="125"/>
      <c r="BJ684" s="125"/>
      <c r="BK684" s="125"/>
      <c r="BL684" s="131"/>
      <c r="BM684" s="136"/>
      <c r="BN684" s="137"/>
      <c r="BO684" s="137"/>
      <c r="BP684" s="169"/>
      <c r="BQ684" s="138"/>
      <c r="BR684" s="138"/>
      <c r="BS684" s="138"/>
      <c r="BT684" s="138"/>
      <c r="BU684" s="138"/>
      <c r="BV684" s="138"/>
      <c r="BW684" s="138"/>
      <c r="BX684" s="138"/>
      <c r="BY684" s="138"/>
      <c r="BZ684" s="138"/>
      <c r="CA684" s="138"/>
      <c r="CB684" s="138"/>
      <c r="CC684" s="135"/>
      <c r="CD684" s="136"/>
      <c r="CE684" s="137"/>
      <c r="CF684" s="137"/>
      <c r="CG684" s="138" t="s">
        <v>80</v>
      </c>
      <c r="CH684" s="138"/>
      <c r="CI684" s="138"/>
      <c r="CJ684" s="138"/>
      <c r="CK684" s="138"/>
      <c r="CL684" s="138"/>
      <c r="CM684" s="138"/>
      <c r="CN684" s="138"/>
      <c r="CO684" s="140"/>
      <c r="CP684" s="90"/>
    </row>
    <row r="685" ht="15" hidden="1" spans="1:94">
      <c r="A685" s="93">
        <v>893</v>
      </c>
      <c r="B685" s="93" t="s">
        <v>6704</v>
      </c>
      <c r="C685" s="93" t="s">
        <v>6705</v>
      </c>
      <c r="D685" s="96" t="s">
        <v>99</v>
      </c>
      <c r="E685" s="137"/>
      <c r="F685" s="137"/>
      <c r="G685" s="137"/>
      <c r="H685" s="96"/>
      <c r="I685" s="96"/>
      <c r="J685" s="105"/>
      <c r="K685" s="106"/>
      <c r="L685" s="107" t="str">
        <f>_xlfn.IFNA(VLOOKUP(B685,'[1]CDM Patients Data'!$B$389:$O$5000,7,FALSE),"")</f>
        <v>Breast</v>
      </c>
      <c r="M685" s="114">
        <f>_xlfn.IFNA(VLOOKUP(B685,'[1]CDM Patients Data'!$B$389:$O$5000,8,FALSE),"")</f>
        <v>0</v>
      </c>
      <c r="N685" s="114">
        <f>_xlfn.IFNA(VLOOKUP(B685,'[1]CDM Patients Data'!$B$389:$O$5000,9,FALSE),"")</f>
        <v>0</v>
      </c>
      <c r="O685" s="114">
        <f>_xlfn.IFNA(VLOOKUP(B685,'[1]CDM Patients Data'!$B$389:$O$5000,10,FALSE),"")</f>
        <v>0</v>
      </c>
      <c r="P685" s="106"/>
      <c r="Q685" s="136"/>
      <c r="R685" s="96" t="s">
        <v>79</v>
      </c>
      <c r="S685" s="137"/>
      <c r="T685" s="137"/>
      <c r="U685" s="137"/>
      <c r="V685" s="149"/>
      <c r="W685" s="118" t="s">
        <v>84</v>
      </c>
      <c r="X685" s="119"/>
      <c r="Y685" s="118"/>
      <c r="Z685" s="125"/>
      <c r="AA685" s="122" t="s">
        <v>94</v>
      </c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 t="str">
        <f t="shared" si="33"/>
        <v>NA</v>
      </c>
      <c r="AU685" s="125" t="str">
        <f t="shared" si="34"/>
        <v>NA</v>
      </c>
      <c r="AV685" s="125"/>
      <c r="AW685" s="131"/>
      <c r="AX685" s="136"/>
      <c r="AY685" s="137"/>
      <c r="AZ685" s="137"/>
      <c r="BA685" s="151"/>
      <c r="BB685" s="125"/>
      <c r="BC685" s="125"/>
      <c r="BD685" s="125"/>
      <c r="BE685" s="125"/>
      <c r="BF685" s="125"/>
      <c r="BG685" s="125"/>
      <c r="BH685" s="125"/>
      <c r="BI685" s="125"/>
      <c r="BJ685" s="125"/>
      <c r="BK685" s="125"/>
      <c r="BL685" s="131"/>
      <c r="BM685" s="136"/>
      <c r="BN685" s="137"/>
      <c r="BO685" s="137"/>
      <c r="BP685" s="169"/>
      <c r="BQ685" s="138"/>
      <c r="BR685" s="138"/>
      <c r="BS685" s="138"/>
      <c r="BT685" s="138"/>
      <c r="BU685" s="138"/>
      <c r="BV685" s="138"/>
      <c r="BW685" s="138"/>
      <c r="BX685" s="138"/>
      <c r="BY685" s="138"/>
      <c r="BZ685" s="138"/>
      <c r="CA685" s="138"/>
      <c r="CB685" s="138"/>
      <c r="CC685" s="135"/>
      <c r="CD685" s="136"/>
      <c r="CE685" s="137"/>
      <c r="CF685" s="137"/>
      <c r="CG685" s="138" t="s">
        <v>80</v>
      </c>
      <c r="CH685" s="138"/>
      <c r="CI685" s="138"/>
      <c r="CJ685" s="138"/>
      <c r="CK685" s="138"/>
      <c r="CL685" s="138"/>
      <c r="CM685" s="138"/>
      <c r="CN685" s="138"/>
      <c r="CO685" s="140"/>
      <c r="CP685" s="90"/>
    </row>
    <row r="686" ht="15" hidden="1" spans="1:94">
      <c r="A686" s="93">
        <v>894</v>
      </c>
      <c r="B686" s="93" t="s">
        <v>6706</v>
      </c>
      <c r="C686" s="93" t="s">
        <v>6707</v>
      </c>
      <c r="D686" s="96" t="s">
        <v>2853</v>
      </c>
      <c r="E686" s="137"/>
      <c r="F686" s="137"/>
      <c r="G686" s="137"/>
      <c r="H686" s="96"/>
      <c r="I686" s="96"/>
      <c r="J686" s="105"/>
      <c r="K686" s="106"/>
      <c r="L686" s="107" t="str">
        <f>_xlfn.IFNA(VLOOKUP(B686,'[1]CDM Patients Data'!$B$389:$O$5000,7,FALSE),"")</f>
        <v>Lung</v>
      </c>
      <c r="M686" s="114" t="str">
        <f>_xlfn.IFNA(VLOOKUP(B686,'[1]CDM Patients Data'!$B$389:$O$5000,8,FALSE),"")</f>
        <v>Lower lobe, lung</v>
      </c>
      <c r="N686" s="114" t="str">
        <f>_xlfn.IFNA(VLOOKUP(B686,'[1]CDM Patients Data'!$B$389:$O$5000,9,FALSE),"")</f>
        <v>Adenocarcinoma, NOS</v>
      </c>
      <c r="O686" s="114" t="str">
        <f>_xlfn.IFNA(VLOOKUP(B686,'[1]CDM Patients Data'!$B$389:$O$5000,10,FALSE),"")</f>
        <v>Left</v>
      </c>
      <c r="P686" s="106"/>
      <c r="Q686" s="136"/>
      <c r="R686" s="96" t="s">
        <v>79</v>
      </c>
      <c r="S686" s="137"/>
      <c r="T686" s="137"/>
      <c r="U686" s="137"/>
      <c r="V686" s="149"/>
      <c r="W686" s="118" t="s">
        <v>84</v>
      </c>
      <c r="X686" s="119"/>
      <c r="Y686" s="118"/>
      <c r="Z686" s="125"/>
      <c r="AA686" s="122" t="s">
        <v>81</v>
      </c>
      <c r="AB686" s="122" t="s">
        <v>279</v>
      </c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 t="str">
        <f t="shared" si="33"/>
        <v>NA</v>
      </c>
      <c r="AU686" s="125" t="str">
        <f t="shared" si="34"/>
        <v>NA</v>
      </c>
      <c r="AV686" s="125"/>
      <c r="AW686" s="131"/>
      <c r="AX686" s="136"/>
      <c r="AY686" s="137"/>
      <c r="AZ686" s="137"/>
      <c r="BA686" s="151"/>
      <c r="BB686" s="125"/>
      <c r="BC686" s="125"/>
      <c r="BD686" s="125"/>
      <c r="BE686" s="125"/>
      <c r="BF686" s="125"/>
      <c r="BG686" s="125"/>
      <c r="BH686" s="125"/>
      <c r="BI686" s="125"/>
      <c r="BJ686" s="125"/>
      <c r="BK686" s="125"/>
      <c r="BL686" s="131"/>
      <c r="BM686" s="136"/>
      <c r="BN686" s="137"/>
      <c r="BO686" s="137"/>
      <c r="BP686" s="169"/>
      <c r="BQ686" s="138"/>
      <c r="BR686" s="138"/>
      <c r="BS686" s="138"/>
      <c r="BT686" s="138"/>
      <c r="BU686" s="138"/>
      <c r="BV686" s="138"/>
      <c r="BW686" s="138"/>
      <c r="BX686" s="138"/>
      <c r="BY686" s="138"/>
      <c r="BZ686" s="138"/>
      <c r="CA686" s="138"/>
      <c r="CB686" s="138"/>
      <c r="CC686" s="135"/>
      <c r="CD686" s="136"/>
      <c r="CE686" s="137"/>
      <c r="CF686" s="137"/>
      <c r="CG686" s="138" t="s">
        <v>80</v>
      </c>
      <c r="CH686" s="138"/>
      <c r="CI686" s="138"/>
      <c r="CJ686" s="138"/>
      <c r="CK686" s="138"/>
      <c r="CL686" s="138"/>
      <c r="CM686" s="138"/>
      <c r="CN686" s="138"/>
      <c r="CO686" s="140"/>
      <c r="CP686" s="90"/>
    </row>
    <row r="687" ht="15" hidden="1" spans="1:94">
      <c r="A687" s="93">
        <v>895</v>
      </c>
      <c r="B687" s="93" t="s">
        <v>6708</v>
      </c>
      <c r="C687" s="93" t="s">
        <v>6709</v>
      </c>
      <c r="D687" s="96" t="s">
        <v>206</v>
      </c>
      <c r="E687" s="137"/>
      <c r="F687" s="137"/>
      <c r="G687" s="137"/>
      <c r="H687" s="96"/>
      <c r="I687" s="96"/>
      <c r="J687" s="105"/>
      <c r="K687" s="106"/>
      <c r="L687" s="107" t="str">
        <f>_xlfn.IFNA(VLOOKUP(B687,'[1]CDM Patients Data'!$B$389:$O$5000,7,FALSE),"")</f>
        <v>Breast</v>
      </c>
      <c r="M687" s="114">
        <f>_xlfn.IFNA(VLOOKUP(B687,'[1]CDM Patients Data'!$B$389:$O$5000,8,FALSE),"")</f>
        <v>0</v>
      </c>
      <c r="N687" s="114">
        <f>_xlfn.IFNA(VLOOKUP(B687,'[1]CDM Patients Data'!$B$389:$O$5000,9,FALSE),"")</f>
        <v>0</v>
      </c>
      <c r="O687" s="114">
        <f>_xlfn.IFNA(VLOOKUP(B687,'[1]CDM Patients Data'!$B$389:$O$5000,10,FALSE),"")</f>
        <v>0</v>
      </c>
      <c r="P687" s="106"/>
      <c r="Q687" s="136"/>
      <c r="R687" s="96" t="s">
        <v>79</v>
      </c>
      <c r="S687" s="137"/>
      <c r="T687" s="137"/>
      <c r="U687" s="137"/>
      <c r="V687" s="149"/>
      <c r="W687" s="118" t="s">
        <v>80</v>
      </c>
      <c r="X687" s="119">
        <v>29482759</v>
      </c>
      <c r="Y687" s="118">
        <f t="shared" ref="Y687:Y750" si="35">X687*2*150/10^9</f>
        <v>8.8448277</v>
      </c>
      <c r="Z687" s="125"/>
      <c r="AA687" s="122" t="s">
        <v>94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>
        <v>5.73</v>
      </c>
      <c r="AS687" s="125">
        <v>10.48</v>
      </c>
      <c r="AT687" s="125" t="str">
        <f t="shared" si="33"/>
        <v>LOW</v>
      </c>
      <c r="AU687" s="125" t="str">
        <f t="shared" si="34"/>
        <v>MSS</v>
      </c>
      <c r="AV687" s="125"/>
      <c r="AW687" s="131"/>
      <c r="AX687" s="136"/>
      <c r="AY687" s="137"/>
      <c r="AZ687" s="137"/>
      <c r="BA687" s="151"/>
      <c r="BB687" s="125"/>
      <c r="BC687" s="125"/>
      <c r="BD687" s="125"/>
      <c r="BE687" s="125"/>
      <c r="BF687" s="125"/>
      <c r="BG687" s="125"/>
      <c r="BH687" s="125"/>
      <c r="BI687" s="125"/>
      <c r="BJ687" s="125"/>
      <c r="BK687" s="125"/>
      <c r="BL687" s="131"/>
      <c r="BM687" s="136"/>
      <c r="BN687" s="137"/>
      <c r="BO687" s="137"/>
      <c r="BP687" s="169"/>
      <c r="BQ687" s="138"/>
      <c r="BR687" s="138"/>
      <c r="BS687" s="138"/>
      <c r="BT687" s="138"/>
      <c r="BU687" s="138"/>
      <c r="BV687" s="138"/>
      <c r="BW687" s="138"/>
      <c r="BX687" s="138"/>
      <c r="BY687" s="138"/>
      <c r="BZ687" s="138"/>
      <c r="CA687" s="138"/>
      <c r="CB687" s="138"/>
      <c r="CC687" s="135"/>
      <c r="CD687" s="136"/>
      <c r="CE687" s="137"/>
      <c r="CF687" s="137"/>
      <c r="CG687" s="138" t="s">
        <v>80</v>
      </c>
      <c r="CH687" s="138"/>
      <c r="CI687" s="138"/>
      <c r="CJ687" s="138"/>
      <c r="CK687" s="138"/>
      <c r="CL687" s="138"/>
      <c r="CM687" s="138"/>
      <c r="CN687" s="138"/>
      <c r="CO687" s="140"/>
      <c r="CP687" s="90"/>
    </row>
    <row r="688" ht="15" hidden="1" spans="1:94">
      <c r="A688" s="93">
        <v>896</v>
      </c>
      <c r="B688" s="93" t="s">
        <v>6710</v>
      </c>
      <c r="C688" s="93" t="s">
        <v>6711</v>
      </c>
      <c r="D688" s="96" t="s">
        <v>99</v>
      </c>
      <c r="E688" s="137"/>
      <c r="F688" s="137"/>
      <c r="G688" s="137"/>
      <c r="H688" s="96"/>
      <c r="I688" s="96" t="s">
        <v>6712</v>
      </c>
      <c r="J688" s="105"/>
      <c r="K688" s="106"/>
      <c r="L688" s="107" t="str">
        <f>_xlfn.IFNA(VLOOKUP(B688,'[1]CDM Patients Data'!$B$389:$O$5000,7,FALSE),"")</f>
        <v>Breast</v>
      </c>
      <c r="M688" s="114">
        <f>_xlfn.IFNA(VLOOKUP(B688,'[1]CDM Patients Data'!$B$389:$O$5000,8,FALSE),"")</f>
        <v>0</v>
      </c>
      <c r="N688" s="114">
        <f>_xlfn.IFNA(VLOOKUP(B688,'[1]CDM Patients Data'!$B$389:$O$5000,9,FALSE),"")</f>
        <v>0</v>
      </c>
      <c r="O688" s="114">
        <f>_xlfn.IFNA(VLOOKUP(B688,'[1]CDM Patients Data'!$B$389:$O$5000,10,FALSE),"")</f>
        <v>0</v>
      </c>
      <c r="P688" s="106"/>
      <c r="Q688" s="136"/>
      <c r="R688" s="96" t="s">
        <v>79</v>
      </c>
      <c r="S688" s="137"/>
      <c r="T688" s="137"/>
      <c r="U688" s="137"/>
      <c r="V688" s="149"/>
      <c r="W688" s="118" t="s">
        <v>80</v>
      </c>
      <c r="X688" s="119">
        <v>23668672</v>
      </c>
      <c r="Y688" s="118">
        <f t="shared" si="35"/>
        <v>7.1006016</v>
      </c>
      <c r="Z688" s="125"/>
      <c r="AA688" s="122" t="s">
        <v>94</v>
      </c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>
        <v>2.07</v>
      </c>
      <c r="AS688" s="125">
        <v>9.26</v>
      </c>
      <c r="AT688" s="125" t="str">
        <f t="shared" si="33"/>
        <v>LOW</v>
      </c>
      <c r="AU688" s="125" t="str">
        <f t="shared" si="34"/>
        <v>MSS</v>
      </c>
      <c r="AV688" s="125"/>
      <c r="AW688" s="131"/>
      <c r="AX688" s="136"/>
      <c r="AY688" s="137"/>
      <c r="AZ688" s="137"/>
      <c r="BA688" s="151"/>
      <c r="BB688" s="125"/>
      <c r="BC688" s="125"/>
      <c r="BD688" s="125"/>
      <c r="BE688" s="125"/>
      <c r="BF688" s="125"/>
      <c r="BG688" s="125"/>
      <c r="BH688" s="125"/>
      <c r="BI688" s="125"/>
      <c r="BJ688" s="125"/>
      <c r="BK688" s="125"/>
      <c r="BL688" s="131"/>
      <c r="BM688" s="136"/>
      <c r="BN688" s="137"/>
      <c r="BO688" s="137"/>
      <c r="BP688" s="169"/>
      <c r="BQ688" s="138"/>
      <c r="BR688" s="138"/>
      <c r="BS688" s="138"/>
      <c r="BT688" s="138"/>
      <c r="BU688" s="138"/>
      <c r="BV688" s="138"/>
      <c r="BW688" s="138"/>
      <c r="BX688" s="138"/>
      <c r="BY688" s="138"/>
      <c r="BZ688" s="138"/>
      <c r="CA688" s="138"/>
      <c r="CB688" s="138"/>
      <c r="CC688" s="135"/>
      <c r="CD688" s="136"/>
      <c r="CE688" s="137"/>
      <c r="CF688" s="137"/>
      <c r="CG688" s="138" t="s">
        <v>84</v>
      </c>
      <c r="CH688" s="138"/>
      <c r="CI688" s="138"/>
      <c r="CJ688" s="138"/>
      <c r="CK688" s="138"/>
      <c r="CL688" s="138"/>
      <c r="CM688" s="138"/>
      <c r="CN688" s="138"/>
      <c r="CO688" s="140"/>
      <c r="CP688" s="90"/>
    </row>
    <row r="689" ht="15" hidden="1" spans="1:94">
      <c r="A689" s="93">
        <v>896</v>
      </c>
      <c r="B689" s="93" t="s">
        <v>6710</v>
      </c>
      <c r="C689" s="93" t="s">
        <v>6711</v>
      </c>
      <c r="D689" s="96" t="s">
        <v>99</v>
      </c>
      <c r="E689" s="137"/>
      <c r="F689" s="137"/>
      <c r="G689" s="137"/>
      <c r="H689" s="96"/>
      <c r="I689" s="96" t="s">
        <v>6712</v>
      </c>
      <c r="J689" s="105"/>
      <c r="K689" s="106"/>
      <c r="L689" s="107" t="str">
        <f>_xlfn.IFNA(VLOOKUP(B689,'[1]CDM Patients Data'!$B$389:$O$5000,7,FALSE),"")</f>
        <v>Breast</v>
      </c>
      <c r="M689" s="114">
        <f>_xlfn.IFNA(VLOOKUP(B689,'[1]CDM Patients Data'!$B$389:$O$5000,8,FALSE),"")</f>
        <v>0</v>
      </c>
      <c r="N689" s="114">
        <f>_xlfn.IFNA(VLOOKUP(B689,'[1]CDM Patients Data'!$B$389:$O$5000,9,FALSE),"")</f>
        <v>0</v>
      </c>
      <c r="O689" s="114">
        <f>_xlfn.IFNA(VLOOKUP(B689,'[1]CDM Patients Data'!$B$389:$O$5000,10,FALSE),"")</f>
        <v>0</v>
      </c>
      <c r="P689" s="106"/>
      <c r="Q689" s="136"/>
      <c r="R689" s="96" t="s">
        <v>79</v>
      </c>
      <c r="S689" s="137"/>
      <c r="T689" s="137"/>
      <c r="U689" s="137"/>
      <c r="V689" s="149"/>
      <c r="W689" s="118" t="s">
        <v>80</v>
      </c>
      <c r="X689" s="119">
        <v>23668672</v>
      </c>
      <c r="Y689" s="118">
        <f t="shared" si="35"/>
        <v>7.1006016</v>
      </c>
      <c r="Z689" s="125"/>
      <c r="AA689" s="122" t="s">
        <v>94</v>
      </c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>
        <v>2.07</v>
      </c>
      <c r="AS689" s="125">
        <v>9.26</v>
      </c>
      <c r="AT689" s="125" t="str">
        <f t="shared" si="33"/>
        <v>LOW</v>
      </c>
      <c r="AU689" s="125" t="str">
        <f t="shared" si="34"/>
        <v>MSS</v>
      </c>
      <c r="AV689" s="125"/>
      <c r="AW689" s="131"/>
      <c r="AX689" s="136"/>
      <c r="AY689" s="137"/>
      <c r="AZ689" s="137"/>
      <c r="BA689" s="151"/>
      <c r="BB689" s="125"/>
      <c r="BC689" s="125"/>
      <c r="BD689" s="125"/>
      <c r="BE689" s="125"/>
      <c r="BF689" s="125"/>
      <c r="BG689" s="125"/>
      <c r="BH689" s="125"/>
      <c r="BI689" s="125"/>
      <c r="BJ689" s="125"/>
      <c r="BK689" s="125"/>
      <c r="BL689" s="131"/>
      <c r="BM689" s="136"/>
      <c r="BN689" s="137"/>
      <c r="BO689" s="137"/>
      <c r="BP689" s="169"/>
      <c r="BQ689" s="138"/>
      <c r="BR689" s="138"/>
      <c r="BS689" s="138"/>
      <c r="BT689" s="138"/>
      <c r="BU689" s="138"/>
      <c r="BV689" s="138"/>
      <c r="BW689" s="138"/>
      <c r="BX689" s="138"/>
      <c r="BY689" s="138"/>
      <c r="BZ689" s="138"/>
      <c r="CA689" s="138"/>
      <c r="CB689" s="138"/>
      <c r="CC689" s="135"/>
      <c r="CD689" s="136"/>
      <c r="CE689" s="137"/>
      <c r="CF689" s="137"/>
      <c r="CG689" s="138" t="s">
        <v>84</v>
      </c>
      <c r="CH689" s="138"/>
      <c r="CI689" s="138"/>
      <c r="CJ689" s="138"/>
      <c r="CK689" s="138"/>
      <c r="CL689" s="138"/>
      <c r="CM689" s="138"/>
      <c r="CN689" s="138"/>
      <c r="CO689" s="140"/>
      <c r="CP689" s="90"/>
    </row>
    <row r="690" ht="15" hidden="1" spans="1:94">
      <c r="A690" s="93">
        <v>899</v>
      </c>
      <c r="B690" s="93" t="s">
        <v>6713</v>
      </c>
      <c r="C690" s="93" t="s">
        <v>6714</v>
      </c>
      <c r="D690" s="96" t="s">
        <v>99</v>
      </c>
      <c r="E690" s="137"/>
      <c r="F690" s="137"/>
      <c r="G690" s="137"/>
      <c r="H690" s="96"/>
      <c r="I690" s="96"/>
      <c r="J690" s="105"/>
      <c r="K690" s="106"/>
      <c r="L690" s="107" t="str">
        <f>_xlfn.IFNA(VLOOKUP(B690,'[1]CDM Patients Data'!$B$389:$O$5000,7,FALSE),"")</f>
        <v>Non Cancer</v>
      </c>
      <c r="M690" s="114">
        <f>_xlfn.IFNA(VLOOKUP(B690,'[1]CDM Patients Data'!$B$389:$O$5000,8,FALSE),"")</f>
        <v>0</v>
      </c>
      <c r="N690" s="114">
        <f>_xlfn.IFNA(VLOOKUP(B690,'[1]CDM Patients Data'!$B$389:$O$5000,9,FALSE),"")</f>
        <v>0</v>
      </c>
      <c r="O690" s="114">
        <f>_xlfn.IFNA(VLOOKUP(B690,'[1]CDM Patients Data'!$B$389:$O$5000,10,FALSE),"")</f>
        <v>0</v>
      </c>
      <c r="P690" s="106"/>
      <c r="Q690" s="136"/>
      <c r="R690" s="96" t="s">
        <v>79</v>
      </c>
      <c r="S690" s="137"/>
      <c r="T690" s="137"/>
      <c r="U690" s="137"/>
      <c r="V690" s="149"/>
      <c r="W690" s="118" t="s">
        <v>80</v>
      </c>
      <c r="X690" s="119">
        <v>15413974</v>
      </c>
      <c r="Y690" s="118">
        <f t="shared" si="35"/>
        <v>4.6241922</v>
      </c>
      <c r="Z690" s="125"/>
      <c r="AA690" s="122" t="s">
        <v>94</v>
      </c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 t="str">
        <f t="shared" si="33"/>
        <v>NA</v>
      </c>
      <c r="AU690" s="125" t="str">
        <f t="shared" si="34"/>
        <v>NA</v>
      </c>
      <c r="AV690" s="125"/>
      <c r="AW690" s="131"/>
      <c r="AX690" s="136"/>
      <c r="AY690" s="137"/>
      <c r="AZ690" s="137"/>
      <c r="BA690" s="151"/>
      <c r="BB690" s="125"/>
      <c r="BC690" s="125"/>
      <c r="BD690" s="125"/>
      <c r="BE690" s="125"/>
      <c r="BF690" s="125"/>
      <c r="BG690" s="125"/>
      <c r="BH690" s="125"/>
      <c r="BI690" s="125"/>
      <c r="BJ690" s="125"/>
      <c r="BK690" s="125"/>
      <c r="BL690" s="131"/>
      <c r="BM690" s="136"/>
      <c r="BN690" s="137"/>
      <c r="BO690" s="137"/>
      <c r="BP690" s="169"/>
      <c r="BQ690" s="138"/>
      <c r="BR690" s="138"/>
      <c r="BS690" s="138"/>
      <c r="BT690" s="138"/>
      <c r="BU690" s="138"/>
      <c r="BV690" s="138"/>
      <c r="BW690" s="138"/>
      <c r="BX690" s="138"/>
      <c r="BY690" s="138"/>
      <c r="BZ690" s="138"/>
      <c r="CA690" s="138"/>
      <c r="CB690" s="138"/>
      <c r="CC690" s="135"/>
      <c r="CD690" s="136"/>
      <c r="CE690" s="137"/>
      <c r="CF690" s="137"/>
      <c r="CG690" s="138" t="s">
        <v>84</v>
      </c>
      <c r="CH690" s="138"/>
      <c r="CI690" s="138"/>
      <c r="CJ690" s="138"/>
      <c r="CK690" s="138"/>
      <c r="CL690" s="138"/>
      <c r="CM690" s="138"/>
      <c r="CN690" s="138"/>
      <c r="CO690" s="140"/>
      <c r="CP690" s="90"/>
    </row>
    <row r="691" ht="15" hidden="1" spans="1:94">
      <c r="A691" s="93">
        <v>900</v>
      </c>
      <c r="B691" s="93" t="s">
        <v>6715</v>
      </c>
      <c r="C691" s="93" t="s">
        <v>4857</v>
      </c>
      <c r="D691" s="96" t="s">
        <v>111</v>
      </c>
      <c r="E691" s="137"/>
      <c r="F691" s="137"/>
      <c r="G691" s="137"/>
      <c r="H691" s="96"/>
      <c r="I691" s="96"/>
      <c r="J691" s="105"/>
      <c r="K691" s="106"/>
      <c r="L691" s="107" t="str">
        <f>_xlfn.IFNA(VLOOKUP(B691,'[1]CDM Patients Data'!$B$389:$O$5000,7,FALSE),"")</f>
        <v>Lung</v>
      </c>
      <c r="M691" s="114" t="str">
        <f>_xlfn.IFNA(VLOOKUP(B691,'[1]CDM Patients Data'!$B$389:$O$5000,8,FALSE),"")</f>
        <v>Lower lobe, lung</v>
      </c>
      <c r="N691" s="114" t="str">
        <f>_xlfn.IFNA(VLOOKUP(B691,'[1]CDM Patients Data'!$B$389:$O$5000,9,FALSE),"")</f>
        <v>Adenocarcinoma, NOS</v>
      </c>
      <c r="O691" s="114" t="str">
        <f>_xlfn.IFNA(VLOOKUP(B691,'[1]CDM Patients Data'!$B$389:$O$5000,10,FALSE),"")</f>
        <v>Right</v>
      </c>
      <c r="P691" s="106"/>
      <c r="Q691" s="136"/>
      <c r="R691" s="96" t="s">
        <v>79</v>
      </c>
      <c r="S691" s="137"/>
      <c r="T691" s="137"/>
      <c r="U691" s="137"/>
      <c r="V691" s="149"/>
      <c r="W691" s="118" t="s">
        <v>80</v>
      </c>
      <c r="X691" s="119">
        <v>52109553</v>
      </c>
      <c r="Y691" s="118">
        <f t="shared" si="35"/>
        <v>15.6328659</v>
      </c>
      <c r="Z691" s="125"/>
      <c r="AA691" s="122" t="s">
        <v>81</v>
      </c>
      <c r="AB691" s="122" t="s">
        <v>521</v>
      </c>
      <c r="AC691" s="125"/>
      <c r="AD691" s="125"/>
      <c r="AE691" s="125"/>
      <c r="AF691" s="125"/>
      <c r="AG691" s="125"/>
      <c r="AH691" s="125"/>
      <c r="AI691" s="125"/>
      <c r="AJ691" s="125"/>
      <c r="AK691" s="125"/>
      <c r="AL691" s="122" t="s">
        <v>521</v>
      </c>
      <c r="AM691" s="125"/>
      <c r="AN691" s="125"/>
      <c r="AO691" s="125"/>
      <c r="AP691" s="125"/>
      <c r="AQ691" s="125"/>
      <c r="AR691" s="125"/>
      <c r="AS691" s="125"/>
      <c r="AT691" s="125" t="str">
        <f t="shared" si="33"/>
        <v>NA</v>
      </c>
      <c r="AU691" s="125" t="str">
        <f t="shared" si="34"/>
        <v>NA</v>
      </c>
      <c r="AV691" s="125"/>
      <c r="AW691" s="131"/>
      <c r="AX691" s="136"/>
      <c r="AY691" s="137"/>
      <c r="AZ691" s="137"/>
      <c r="BA691" s="151"/>
      <c r="BB691" s="125"/>
      <c r="BC691" s="125"/>
      <c r="BD691" s="125"/>
      <c r="BE691" s="125"/>
      <c r="BF691" s="125"/>
      <c r="BG691" s="125"/>
      <c r="BH691" s="125"/>
      <c r="BI691" s="125"/>
      <c r="BJ691" s="125"/>
      <c r="BK691" s="125"/>
      <c r="BL691" s="131"/>
      <c r="BM691" s="136"/>
      <c r="BN691" s="137"/>
      <c r="BO691" s="137"/>
      <c r="BP691" s="169"/>
      <c r="BQ691" s="138"/>
      <c r="BR691" s="138"/>
      <c r="BS691" s="138"/>
      <c r="BT691" s="138"/>
      <c r="BU691" s="138"/>
      <c r="BV691" s="138"/>
      <c r="BW691" s="138"/>
      <c r="BX691" s="138"/>
      <c r="BY691" s="138"/>
      <c r="BZ691" s="138"/>
      <c r="CA691" s="138"/>
      <c r="CB691" s="138"/>
      <c r="CC691" s="135"/>
      <c r="CD691" s="136"/>
      <c r="CE691" s="137"/>
      <c r="CF691" s="137"/>
      <c r="CG691" s="138" t="s">
        <v>80</v>
      </c>
      <c r="CH691" s="138"/>
      <c r="CI691" s="138"/>
      <c r="CJ691" s="138"/>
      <c r="CK691" s="138"/>
      <c r="CL691" s="138"/>
      <c r="CM691" s="138"/>
      <c r="CN691" s="138"/>
      <c r="CO691" s="140"/>
      <c r="CP691" s="90"/>
    </row>
    <row r="692" ht="15" hidden="1" spans="1:94">
      <c r="A692" s="93">
        <v>901</v>
      </c>
      <c r="B692" s="93" t="s">
        <v>6716</v>
      </c>
      <c r="C692" s="93" t="s">
        <v>6717</v>
      </c>
      <c r="D692" s="96" t="s">
        <v>71</v>
      </c>
      <c r="E692" s="137"/>
      <c r="F692" s="137"/>
      <c r="G692" s="137"/>
      <c r="H692" s="96"/>
      <c r="I692" s="96"/>
      <c r="J692" s="105"/>
      <c r="K692" s="106"/>
      <c r="L692" s="107" t="str">
        <f>_xlfn.IFNA(VLOOKUP(B692,'[1]CDM Patients Data'!$B$389:$O$5000,7,FALSE),"")</f>
        <v>Kidney</v>
      </c>
      <c r="M692" s="114">
        <f>_xlfn.IFNA(VLOOKUP(B692,'[1]CDM Patients Data'!$B$389:$O$5000,8,FALSE),"")</f>
        <v>0</v>
      </c>
      <c r="N692" s="114">
        <f>_xlfn.IFNA(VLOOKUP(B692,'[1]CDM Patients Data'!$B$389:$O$5000,9,FALSE),"")</f>
        <v>0</v>
      </c>
      <c r="O692" s="114">
        <f>_xlfn.IFNA(VLOOKUP(B692,'[1]CDM Patients Data'!$B$389:$O$5000,10,FALSE),"")</f>
        <v>0</v>
      </c>
      <c r="P692" s="106"/>
      <c r="Q692" s="136"/>
      <c r="R692" s="96" t="s">
        <v>79</v>
      </c>
      <c r="S692" s="137"/>
      <c r="T692" s="137"/>
      <c r="U692" s="137"/>
      <c r="V692" s="149"/>
      <c r="W692" s="118" t="s">
        <v>80</v>
      </c>
      <c r="X692" s="119">
        <v>25249297</v>
      </c>
      <c r="Y692" s="118">
        <f t="shared" si="35"/>
        <v>7.5747891</v>
      </c>
      <c r="Z692" s="125"/>
      <c r="AA692" s="122" t="s">
        <v>94</v>
      </c>
      <c r="AB692" s="122"/>
      <c r="AC692" s="125"/>
      <c r="AD692" s="125"/>
      <c r="AE692" s="125"/>
      <c r="AF692" s="125"/>
      <c r="AG692" s="125"/>
      <c r="AH692" s="125"/>
      <c r="AI692" s="125"/>
      <c r="AJ692" s="125"/>
      <c r="AK692" s="125"/>
      <c r="AL692" s="122"/>
      <c r="AM692" s="125"/>
      <c r="AN692" s="125"/>
      <c r="AO692" s="125"/>
      <c r="AP692" s="125"/>
      <c r="AQ692" s="125"/>
      <c r="AR692" s="125">
        <v>10.43</v>
      </c>
      <c r="AS692" s="125">
        <v>8.18</v>
      </c>
      <c r="AT692" s="125" t="str">
        <f t="shared" si="33"/>
        <v>LOW</v>
      </c>
      <c r="AU692" s="125" t="str">
        <f t="shared" si="34"/>
        <v>MSS</v>
      </c>
      <c r="AV692" s="125"/>
      <c r="AW692" s="131"/>
      <c r="AX692" s="136"/>
      <c r="AY692" s="137"/>
      <c r="AZ692" s="137"/>
      <c r="BA692" s="151"/>
      <c r="BB692" s="125"/>
      <c r="BC692" s="125"/>
      <c r="BD692" s="125"/>
      <c r="BE692" s="125"/>
      <c r="BF692" s="125"/>
      <c r="BG692" s="125"/>
      <c r="BH692" s="125"/>
      <c r="BI692" s="125"/>
      <c r="BJ692" s="125"/>
      <c r="BK692" s="125"/>
      <c r="BL692" s="131"/>
      <c r="BM692" s="136"/>
      <c r="BN692" s="137"/>
      <c r="BO692" s="137"/>
      <c r="BP692" s="169"/>
      <c r="BQ692" s="138"/>
      <c r="BR692" s="138"/>
      <c r="BS692" s="138"/>
      <c r="BT692" s="138"/>
      <c r="BU692" s="138"/>
      <c r="BV692" s="138"/>
      <c r="BW692" s="138"/>
      <c r="BX692" s="138"/>
      <c r="BY692" s="138"/>
      <c r="BZ692" s="138"/>
      <c r="CA692" s="138"/>
      <c r="CB692" s="138"/>
      <c r="CC692" s="135"/>
      <c r="CD692" s="136"/>
      <c r="CE692" s="137"/>
      <c r="CF692" s="137"/>
      <c r="CG692" s="138" t="s">
        <v>84</v>
      </c>
      <c r="CH692" s="138"/>
      <c r="CI692" s="138"/>
      <c r="CJ692" s="138"/>
      <c r="CK692" s="138"/>
      <c r="CL692" s="138"/>
      <c r="CM692" s="138"/>
      <c r="CN692" s="138"/>
      <c r="CO692" s="140"/>
      <c r="CP692" s="90"/>
    </row>
    <row r="693" ht="15" hidden="1" spans="1:94">
      <c r="A693" s="93">
        <v>902</v>
      </c>
      <c r="B693" s="93" t="s">
        <v>6718</v>
      </c>
      <c r="C693" s="93" t="s">
        <v>6719</v>
      </c>
      <c r="D693" s="96" t="s">
        <v>71</v>
      </c>
      <c r="E693" s="137"/>
      <c r="F693" s="137"/>
      <c r="G693" s="137"/>
      <c r="H693" s="96"/>
      <c r="I693" s="96"/>
      <c r="J693" s="105"/>
      <c r="K693" s="106"/>
      <c r="L693" s="107" t="str">
        <f>_xlfn.IFNA(VLOOKUP(B693,'[1]CDM Patients Data'!$B$389:$O$5000,7,FALSE),"")</f>
        <v>Brain</v>
      </c>
      <c r="M693" s="114">
        <f>_xlfn.IFNA(VLOOKUP(B693,'[1]CDM Patients Data'!$B$389:$O$5000,8,FALSE),"")</f>
        <v>0</v>
      </c>
      <c r="N693" s="114">
        <f>_xlfn.IFNA(VLOOKUP(B693,'[1]CDM Patients Data'!$B$389:$O$5000,9,FALSE),"")</f>
        <v>0</v>
      </c>
      <c r="O693" s="114">
        <f>_xlfn.IFNA(VLOOKUP(B693,'[1]CDM Patients Data'!$B$389:$O$5000,10,FALSE),"")</f>
        <v>0</v>
      </c>
      <c r="P693" s="106"/>
      <c r="Q693" s="136"/>
      <c r="R693" s="96" t="s">
        <v>79</v>
      </c>
      <c r="S693" s="137"/>
      <c r="T693" s="137"/>
      <c r="U693" s="137"/>
      <c r="V693" s="149"/>
      <c r="W693" s="118" t="s">
        <v>80</v>
      </c>
      <c r="X693" s="119">
        <v>48093764</v>
      </c>
      <c r="Y693" s="118">
        <f t="shared" si="35"/>
        <v>14.4281292</v>
      </c>
      <c r="Z693" s="125"/>
      <c r="AA693" s="122" t="s">
        <v>81</v>
      </c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25"/>
      <c r="AL693" s="125"/>
      <c r="AM693" s="125"/>
      <c r="AN693" s="125"/>
      <c r="AO693" s="125"/>
      <c r="AP693" s="125"/>
      <c r="AQ693" s="125"/>
      <c r="AR693" s="125">
        <v>6.7</v>
      </c>
      <c r="AS693" s="125">
        <v>9.77</v>
      </c>
      <c r="AT693" s="125" t="str">
        <f t="shared" si="33"/>
        <v>LOW</v>
      </c>
      <c r="AU693" s="125" t="str">
        <f t="shared" si="34"/>
        <v>MSS</v>
      </c>
      <c r="AV693" s="125"/>
      <c r="AW693" s="131"/>
      <c r="AX693" s="136"/>
      <c r="AY693" s="137"/>
      <c r="AZ693" s="137"/>
      <c r="BA693" s="151"/>
      <c r="BB693" s="125"/>
      <c r="BC693" s="125"/>
      <c r="BD693" s="125"/>
      <c r="BE693" s="125"/>
      <c r="BF693" s="125"/>
      <c r="BG693" s="125"/>
      <c r="BH693" s="125"/>
      <c r="BI693" s="125"/>
      <c r="BJ693" s="125"/>
      <c r="BK693" s="125"/>
      <c r="BL693" s="131"/>
      <c r="BM693" s="136"/>
      <c r="BN693" s="137"/>
      <c r="BO693" s="137"/>
      <c r="BP693" s="169"/>
      <c r="BQ693" s="138"/>
      <c r="BR693" s="138"/>
      <c r="BS693" s="138"/>
      <c r="BT693" s="138"/>
      <c r="BU693" s="138"/>
      <c r="BV693" s="138"/>
      <c r="BW693" s="138"/>
      <c r="BX693" s="138"/>
      <c r="BY693" s="138"/>
      <c r="BZ693" s="138"/>
      <c r="CA693" s="138"/>
      <c r="CB693" s="138"/>
      <c r="CC693" s="135"/>
      <c r="CD693" s="136"/>
      <c r="CE693" s="137"/>
      <c r="CF693" s="137"/>
      <c r="CG693" s="138" t="s">
        <v>84</v>
      </c>
      <c r="CH693" s="138"/>
      <c r="CI693" s="138"/>
      <c r="CJ693" s="138"/>
      <c r="CK693" s="138"/>
      <c r="CL693" s="138"/>
      <c r="CM693" s="138"/>
      <c r="CN693" s="138"/>
      <c r="CO693" s="140"/>
      <c r="CP693" s="90"/>
    </row>
    <row r="694" ht="15" hidden="1" spans="1:94">
      <c r="A694" s="93">
        <v>903</v>
      </c>
      <c r="B694" s="93" t="s">
        <v>6720</v>
      </c>
      <c r="C694" s="93" t="s">
        <v>6721</v>
      </c>
      <c r="D694" s="96" t="s">
        <v>206</v>
      </c>
      <c r="E694" s="137"/>
      <c r="F694" s="137"/>
      <c r="G694" s="137"/>
      <c r="H694" s="96"/>
      <c r="I694" s="96"/>
      <c r="J694" s="105"/>
      <c r="K694" s="106"/>
      <c r="L694" s="107" t="str">
        <f>_xlfn.IFNA(VLOOKUP(B694,'[1]CDM Patients Data'!$B$389:$O$5000,7,FALSE),"")</f>
        <v>Breast</v>
      </c>
      <c r="M694" s="114">
        <f>_xlfn.IFNA(VLOOKUP(B694,'[1]CDM Patients Data'!$B$389:$O$5000,8,FALSE),"")</f>
        <v>0</v>
      </c>
      <c r="N694" s="114">
        <f>_xlfn.IFNA(VLOOKUP(B694,'[1]CDM Patients Data'!$B$389:$O$5000,9,FALSE),"")</f>
        <v>0</v>
      </c>
      <c r="O694" s="114">
        <f>_xlfn.IFNA(VLOOKUP(B694,'[1]CDM Patients Data'!$B$389:$O$5000,10,FALSE),"")</f>
        <v>0</v>
      </c>
      <c r="P694" s="106"/>
      <c r="Q694" s="136"/>
      <c r="R694" s="96" t="s">
        <v>79</v>
      </c>
      <c r="S694" s="137"/>
      <c r="T694" s="137"/>
      <c r="U694" s="137"/>
      <c r="V694" s="149"/>
      <c r="W694" s="118" t="s">
        <v>80</v>
      </c>
      <c r="X694" s="119">
        <v>35051947</v>
      </c>
      <c r="Y694" s="118">
        <f t="shared" si="35"/>
        <v>10.5155841</v>
      </c>
      <c r="Z694" s="125"/>
      <c r="AA694" s="122" t="s">
        <v>81</v>
      </c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25"/>
      <c r="AL694" s="125"/>
      <c r="AM694" s="125"/>
      <c r="AN694" s="125"/>
      <c r="AO694" s="125"/>
      <c r="AP694" s="125"/>
      <c r="AQ694" s="125"/>
      <c r="AR694" s="125">
        <v>3.2</v>
      </c>
      <c r="AS694" s="125">
        <v>10.91</v>
      </c>
      <c r="AT694" s="125" t="str">
        <f t="shared" si="33"/>
        <v>LOW</v>
      </c>
      <c r="AU694" s="125" t="str">
        <f t="shared" si="34"/>
        <v>MSS</v>
      </c>
      <c r="AV694" s="125"/>
      <c r="AW694" s="131"/>
      <c r="AX694" s="136"/>
      <c r="AY694" s="137"/>
      <c r="AZ694" s="137"/>
      <c r="BA694" s="151"/>
      <c r="BB694" s="125"/>
      <c r="BC694" s="125"/>
      <c r="BD694" s="125"/>
      <c r="BE694" s="125"/>
      <c r="BF694" s="125"/>
      <c r="BG694" s="125"/>
      <c r="BH694" s="125"/>
      <c r="BI694" s="125"/>
      <c r="BJ694" s="125"/>
      <c r="BK694" s="125"/>
      <c r="BL694" s="131"/>
      <c r="BM694" s="136"/>
      <c r="BN694" s="137"/>
      <c r="BO694" s="137"/>
      <c r="BP694" s="169"/>
      <c r="BQ694" s="138"/>
      <c r="BR694" s="138"/>
      <c r="BS694" s="138"/>
      <c r="BT694" s="138"/>
      <c r="BU694" s="138"/>
      <c r="BV694" s="138"/>
      <c r="BW694" s="138"/>
      <c r="BX694" s="138"/>
      <c r="BY694" s="138"/>
      <c r="BZ694" s="138"/>
      <c r="CA694" s="138"/>
      <c r="CB694" s="138"/>
      <c r="CC694" s="135"/>
      <c r="CD694" s="136"/>
      <c r="CE694" s="137"/>
      <c r="CF694" s="137"/>
      <c r="CG694" s="138" t="s">
        <v>80</v>
      </c>
      <c r="CH694" s="138"/>
      <c r="CI694" s="138"/>
      <c r="CJ694" s="138"/>
      <c r="CK694" s="138"/>
      <c r="CL694" s="138"/>
      <c r="CM694" s="138"/>
      <c r="CN694" s="138"/>
      <c r="CO694" s="140"/>
      <c r="CP694" s="90"/>
    </row>
    <row r="695" ht="15" hidden="1" spans="1:94">
      <c r="A695" s="93">
        <v>904</v>
      </c>
      <c r="B695" s="93" t="s">
        <v>6722</v>
      </c>
      <c r="C695" s="93" t="s">
        <v>6723</v>
      </c>
      <c r="D695" s="96" t="s">
        <v>99</v>
      </c>
      <c r="E695" s="137"/>
      <c r="F695" s="137"/>
      <c r="G695" s="137"/>
      <c r="H695" s="96"/>
      <c r="I695" s="96"/>
      <c r="J695" s="105"/>
      <c r="K695" s="106"/>
      <c r="L695" s="107" t="str">
        <f>_xlfn.IFNA(VLOOKUP(B695,'[1]CDM Patients Data'!$B$389:$O$5000,7,FALSE),"")</f>
        <v>Breast</v>
      </c>
      <c r="M695" s="114">
        <f>_xlfn.IFNA(VLOOKUP(B695,'[1]CDM Patients Data'!$B$389:$O$5000,8,FALSE),"")</f>
        <v>0</v>
      </c>
      <c r="N695" s="114">
        <f>_xlfn.IFNA(VLOOKUP(B695,'[1]CDM Patients Data'!$B$389:$O$5000,9,FALSE),"")</f>
        <v>0</v>
      </c>
      <c r="O695" s="114">
        <f>_xlfn.IFNA(VLOOKUP(B695,'[1]CDM Patients Data'!$B$389:$O$5000,10,FALSE),"")</f>
        <v>0</v>
      </c>
      <c r="P695" s="106"/>
      <c r="Q695" s="136"/>
      <c r="R695" s="96" t="s">
        <v>79</v>
      </c>
      <c r="S695" s="137"/>
      <c r="T695" s="137"/>
      <c r="U695" s="137"/>
      <c r="V695" s="149"/>
      <c r="W695" s="118" t="s">
        <v>80</v>
      </c>
      <c r="X695" s="119">
        <v>26224890</v>
      </c>
      <c r="Y695" s="118">
        <f t="shared" si="35"/>
        <v>7.867467</v>
      </c>
      <c r="Z695" s="125"/>
      <c r="AA695" s="122" t="s">
        <v>94</v>
      </c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25"/>
      <c r="AL695" s="125"/>
      <c r="AM695" s="125"/>
      <c r="AN695" s="125"/>
      <c r="AO695" s="125"/>
      <c r="AP695" s="125"/>
      <c r="AQ695" s="125"/>
      <c r="AR695" s="125">
        <v>8.12</v>
      </c>
      <c r="AS695" s="125">
        <v>8.9</v>
      </c>
      <c r="AT695" s="125" t="str">
        <f t="shared" si="33"/>
        <v>LOW</v>
      </c>
      <c r="AU695" s="125" t="str">
        <f t="shared" si="34"/>
        <v>MSS</v>
      </c>
      <c r="AV695" s="125"/>
      <c r="AW695" s="131"/>
      <c r="AX695" s="136"/>
      <c r="AY695" s="137"/>
      <c r="AZ695" s="137"/>
      <c r="BA695" s="151"/>
      <c r="BB695" s="125"/>
      <c r="BC695" s="125"/>
      <c r="BD695" s="125"/>
      <c r="BE695" s="125"/>
      <c r="BF695" s="125"/>
      <c r="BG695" s="125"/>
      <c r="BH695" s="125"/>
      <c r="BI695" s="125"/>
      <c r="BJ695" s="125"/>
      <c r="BK695" s="125"/>
      <c r="BL695" s="131"/>
      <c r="BM695" s="136"/>
      <c r="BN695" s="137"/>
      <c r="BO695" s="137"/>
      <c r="BP695" s="169"/>
      <c r="BQ695" s="138"/>
      <c r="BR695" s="138"/>
      <c r="BS695" s="138"/>
      <c r="BT695" s="138"/>
      <c r="BU695" s="138"/>
      <c r="BV695" s="138"/>
      <c r="BW695" s="138"/>
      <c r="BX695" s="138"/>
      <c r="BY695" s="138"/>
      <c r="BZ695" s="138"/>
      <c r="CA695" s="138"/>
      <c r="CB695" s="138"/>
      <c r="CC695" s="135"/>
      <c r="CD695" s="136"/>
      <c r="CE695" s="137"/>
      <c r="CF695" s="137"/>
      <c r="CG695" s="138" t="s">
        <v>84</v>
      </c>
      <c r="CH695" s="138"/>
      <c r="CI695" s="138"/>
      <c r="CJ695" s="138"/>
      <c r="CK695" s="138"/>
      <c r="CL695" s="138"/>
      <c r="CM695" s="138"/>
      <c r="CN695" s="138"/>
      <c r="CO695" s="140"/>
      <c r="CP695" s="90"/>
    </row>
    <row r="696" ht="15" hidden="1" spans="1:94">
      <c r="A696" s="93">
        <v>905</v>
      </c>
      <c r="B696" s="93" t="s">
        <v>6724</v>
      </c>
      <c r="C696" s="93" t="s">
        <v>6725</v>
      </c>
      <c r="D696" s="96" t="s">
        <v>99</v>
      </c>
      <c r="E696" s="137"/>
      <c r="F696" s="137"/>
      <c r="G696" s="137"/>
      <c r="H696" s="96"/>
      <c r="I696" s="96"/>
      <c r="J696" s="105"/>
      <c r="K696" s="106"/>
      <c r="L696" s="107" t="str">
        <f>_xlfn.IFNA(VLOOKUP(B696,'[1]CDM Patients Data'!$B$389:$O$5000,7,FALSE),"")</f>
        <v>Breast</v>
      </c>
      <c r="M696" s="114">
        <f>_xlfn.IFNA(VLOOKUP(B696,'[1]CDM Patients Data'!$B$389:$O$5000,8,FALSE),"")</f>
        <v>0</v>
      </c>
      <c r="N696" s="114">
        <f>_xlfn.IFNA(VLOOKUP(B696,'[1]CDM Patients Data'!$B$389:$O$5000,9,FALSE),"")</f>
        <v>0</v>
      </c>
      <c r="O696" s="114">
        <f>_xlfn.IFNA(VLOOKUP(B696,'[1]CDM Patients Data'!$B$389:$O$5000,10,FALSE),"")</f>
        <v>0</v>
      </c>
      <c r="P696" s="106"/>
      <c r="Q696" s="136"/>
      <c r="R696" s="96" t="s">
        <v>79</v>
      </c>
      <c r="S696" s="137"/>
      <c r="T696" s="137"/>
      <c r="U696" s="137"/>
      <c r="V696" s="149"/>
      <c r="W696" s="118" t="s">
        <v>80</v>
      </c>
      <c r="X696" s="119">
        <v>23612640</v>
      </c>
      <c r="Y696" s="118">
        <f t="shared" si="35"/>
        <v>7.083792</v>
      </c>
      <c r="Z696" s="125"/>
      <c r="AA696" s="122" t="s">
        <v>94</v>
      </c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25"/>
      <c r="AL696" s="125"/>
      <c r="AM696" s="125"/>
      <c r="AN696" s="125"/>
      <c r="AO696" s="125"/>
      <c r="AP696" s="125"/>
      <c r="AQ696" s="125"/>
      <c r="AR696" s="125"/>
      <c r="AS696" s="125"/>
      <c r="AT696" s="125" t="str">
        <f t="shared" si="33"/>
        <v>NA</v>
      </c>
      <c r="AU696" s="125" t="str">
        <f t="shared" si="34"/>
        <v>NA</v>
      </c>
      <c r="AV696" s="125"/>
      <c r="AW696" s="131"/>
      <c r="AX696" s="136"/>
      <c r="AY696" s="137"/>
      <c r="AZ696" s="137"/>
      <c r="BA696" s="151"/>
      <c r="BB696" s="125"/>
      <c r="BC696" s="125"/>
      <c r="BD696" s="125"/>
      <c r="BE696" s="125"/>
      <c r="BF696" s="125"/>
      <c r="BG696" s="125"/>
      <c r="BH696" s="125"/>
      <c r="BI696" s="125"/>
      <c r="BJ696" s="125"/>
      <c r="BK696" s="125"/>
      <c r="BL696" s="131"/>
      <c r="BM696" s="136"/>
      <c r="BN696" s="137"/>
      <c r="BO696" s="137"/>
      <c r="BP696" s="169"/>
      <c r="BQ696" s="138"/>
      <c r="BR696" s="138"/>
      <c r="BS696" s="138"/>
      <c r="BT696" s="138"/>
      <c r="BU696" s="138"/>
      <c r="BV696" s="138"/>
      <c r="BW696" s="138"/>
      <c r="BX696" s="138"/>
      <c r="BY696" s="138"/>
      <c r="BZ696" s="138"/>
      <c r="CA696" s="138"/>
      <c r="CB696" s="138"/>
      <c r="CC696" s="135"/>
      <c r="CD696" s="136"/>
      <c r="CE696" s="137"/>
      <c r="CF696" s="137"/>
      <c r="CG696" s="138" t="s">
        <v>84</v>
      </c>
      <c r="CH696" s="138"/>
      <c r="CI696" s="138"/>
      <c r="CJ696" s="138"/>
      <c r="CK696" s="138"/>
      <c r="CL696" s="138"/>
      <c r="CM696" s="138"/>
      <c r="CN696" s="138"/>
      <c r="CO696" s="140"/>
      <c r="CP696" s="90"/>
    </row>
    <row r="697" ht="15" hidden="1" spans="1:94">
      <c r="A697" s="93">
        <v>906</v>
      </c>
      <c r="B697" s="93" t="s">
        <v>6726</v>
      </c>
      <c r="C697" s="93" t="s">
        <v>6727</v>
      </c>
      <c r="D697" s="96" t="s">
        <v>99</v>
      </c>
      <c r="E697" s="137"/>
      <c r="F697" s="137"/>
      <c r="G697" s="137"/>
      <c r="H697" s="96"/>
      <c r="I697" s="96"/>
      <c r="J697" s="105"/>
      <c r="K697" s="106"/>
      <c r="L697" s="107" t="str">
        <f>_xlfn.IFNA(VLOOKUP(B697,'[1]CDM Patients Data'!$B$389:$O$5000,7,FALSE),"")</f>
        <v>Brain</v>
      </c>
      <c r="M697" s="114">
        <f>_xlfn.IFNA(VLOOKUP(B697,'[1]CDM Patients Data'!$B$389:$O$5000,8,FALSE),"")</f>
        <v>0</v>
      </c>
      <c r="N697" s="114">
        <f>_xlfn.IFNA(VLOOKUP(B697,'[1]CDM Patients Data'!$B$389:$O$5000,9,FALSE),"")</f>
        <v>0</v>
      </c>
      <c r="O697" s="114">
        <f>_xlfn.IFNA(VLOOKUP(B697,'[1]CDM Patients Data'!$B$389:$O$5000,10,FALSE),"")</f>
        <v>0</v>
      </c>
      <c r="P697" s="106"/>
      <c r="Q697" s="136"/>
      <c r="R697" s="96" t="s">
        <v>79</v>
      </c>
      <c r="S697" s="137"/>
      <c r="T697" s="137"/>
      <c r="U697" s="137"/>
      <c r="V697" s="149"/>
      <c r="W697" s="118" t="s">
        <v>80</v>
      </c>
      <c r="X697" s="119">
        <v>22206555</v>
      </c>
      <c r="Y697" s="118">
        <f t="shared" si="35"/>
        <v>6.6619665</v>
      </c>
      <c r="Z697" s="125"/>
      <c r="AA697" s="122" t="s">
        <v>94</v>
      </c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25"/>
      <c r="AL697" s="125"/>
      <c r="AM697" s="125"/>
      <c r="AN697" s="125"/>
      <c r="AO697" s="125"/>
      <c r="AP697" s="125"/>
      <c r="AQ697" s="125"/>
      <c r="AR697" s="125"/>
      <c r="AS697" s="125"/>
      <c r="AT697" s="125" t="str">
        <f t="shared" si="33"/>
        <v>NA</v>
      </c>
      <c r="AU697" s="125" t="str">
        <f t="shared" si="34"/>
        <v>NA</v>
      </c>
      <c r="AV697" s="125"/>
      <c r="AW697" s="131"/>
      <c r="AX697" s="136"/>
      <c r="AY697" s="137"/>
      <c r="AZ697" s="137"/>
      <c r="BA697" s="151"/>
      <c r="BB697" s="125"/>
      <c r="BC697" s="125"/>
      <c r="BD697" s="125"/>
      <c r="BE697" s="125"/>
      <c r="BF697" s="125"/>
      <c r="BG697" s="125"/>
      <c r="BH697" s="125"/>
      <c r="BI697" s="125"/>
      <c r="BJ697" s="125"/>
      <c r="BK697" s="125"/>
      <c r="BL697" s="131"/>
      <c r="BM697" s="136"/>
      <c r="BN697" s="137"/>
      <c r="BO697" s="137"/>
      <c r="BP697" s="169"/>
      <c r="BQ697" s="138"/>
      <c r="BR697" s="138"/>
      <c r="BS697" s="138"/>
      <c r="BT697" s="138"/>
      <c r="BU697" s="138"/>
      <c r="BV697" s="138"/>
      <c r="BW697" s="138"/>
      <c r="BX697" s="138"/>
      <c r="BY697" s="138"/>
      <c r="BZ697" s="138"/>
      <c r="CA697" s="138"/>
      <c r="CB697" s="138"/>
      <c r="CC697" s="135"/>
      <c r="CD697" s="136"/>
      <c r="CE697" s="137"/>
      <c r="CF697" s="137"/>
      <c r="CG697" s="138" t="s">
        <v>84</v>
      </c>
      <c r="CH697" s="138"/>
      <c r="CI697" s="138"/>
      <c r="CJ697" s="138"/>
      <c r="CK697" s="138"/>
      <c r="CL697" s="138"/>
      <c r="CM697" s="138"/>
      <c r="CN697" s="138"/>
      <c r="CO697" s="140"/>
      <c r="CP697" s="90"/>
    </row>
    <row r="698" ht="15" hidden="1" spans="1:94">
      <c r="A698" s="93">
        <v>907</v>
      </c>
      <c r="B698" s="93" t="s">
        <v>204</v>
      </c>
      <c r="C698" s="93" t="s">
        <v>6728</v>
      </c>
      <c r="D698" s="96" t="s">
        <v>206</v>
      </c>
      <c r="E698" s="137"/>
      <c r="F698" s="137"/>
      <c r="G698" s="137"/>
      <c r="H698" s="96"/>
      <c r="I698" s="96"/>
      <c r="J698" s="105"/>
      <c r="K698" s="106"/>
      <c r="L698" s="107" t="str">
        <f>_xlfn.IFNA(VLOOKUP(B698,'[1]CDM Patients Data'!$B$389:$O$5000,7,FALSE),"")</f>
        <v>Breast</v>
      </c>
      <c r="M698" s="114">
        <f>_xlfn.IFNA(VLOOKUP(B698,'[1]CDM Patients Data'!$B$389:$O$5000,8,FALSE),"")</f>
        <v>0</v>
      </c>
      <c r="N698" s="114">
        <f>_xlfn.IFNA(VLOOKUP(B698,'[1]CDM Patients Data'!$B$389:$O$5000,9,FALSE),"")</f>
        <v>0</v>
      </c>
      <c r="O698" s="114">
        <f>_xlfn.IFNA(VLOOKUP(B698,'[1]CDM Patients Data'!$B$389:$O$5000,10,FALSE),"")</f>
        <v>0</v>
      </c>
      <c r="P698" s="106"/>
      <c r="Q698" s="136"/>
      <c r="R698" s="96" t="s">
        <v>79</v>
      </c>
      <c r="S698" s="137"/>
      <c r="T698" s="137"/>
      <c r="U698" s="137"/>
      <c r="V698" s="149"/>
      <c r="W698" s="118" t="s">
        <v>1932</v>
      </c>
      <c r="X698" s="119">
        <v>34464699</v>
      </c>
      <c r="Y698" s="118">
        <f t="shared" si="35"/>
        <v>10.3394097</v>
      </c>
      <c r="Z698" s="125"/>
      <c r="AA698" s="122" t="s">
        <v>81</v>
      </c>
      <c r="AB698" s="122" t="s">
        <v>118</v>
      </c>
      <c r="AC698" s="125"/>
      <c r="AD698" s="125"/>
      <c r="AE698" s="125"/>
      <c r="AF698" s="125"/>
      <c r="AG698" s="125"/>
      <c r="AH698" s="125"/>
      <c r="AI698" s="125"/>
      <c r="AJ698" s="125"/>
      <c r="AK698" s="125"/>
      <c r="AL698" s="125"/>
      <c r="AM698" s="125"/>
      <c r="AN698" s="125"/>
      <c r="AO698" s="125"/>
      <c r="AP698" s="125"/>
      <c r="AQ698" s="125"/>
      <c r="AR698" s="125"/>
      <c r="AS698" s="125"/>
      <c r="AT698" s="125" t="str">
        <f t="shared" si="33"/>
        <v>NA</v>
      </c>
      <c r="AU698" s="125" t="str">
        <f t="shared" si="34"/>
        <v>NA</v>
      </c>
      <c r="AV698" s="125"/>
      <c r="AW698" s="131"/>
      <c r="AX698" s="136"/>
      <c r="AY698" s="137"/>
      <c r="AZ698" s="137"/>
      <c r="BA698" s="151"/>
      <c r="BB698" s="125"/>
      <c r="BC698" s="125"/>
      <c r="BD698" s="125"/>
      <c r="BE698" s="125"/>
      <c r="BF698" s="125"/>
      <c r="BG698" s="125"/>
      <c r="BH698" s="125"/>
      <c r="BI698" s="125"/>
      <c r="BJ698" s="125"/>
      <c r="BK698" s="125"/>
      <c r="BL698" s="131"/>
      <c r="BM698" s="136"/>
      <c r="BN698" s="137"/>
      <c r="BO698" s="137"/>
      <c r="BP698" s="169"/>
      <c r="BQ698" s="138"/>
      <c r="BR698" s="138"/>
      <c r="BS698" s="138"/>
      <c r="BT698" s="138"/>
      <c r="BU698" s="138"/>
      <c r="BV698" s="138"/>
      <c r="BW698" s="138"/>
      <c r="BX698" s="138"/>
      <c r="BY698" s="138"/>
      <c r="BZ698" s="138"/>
      <c r="CA698" s="138"/>
      <c r="CB698" s="138"/>
      <c r="CC698" s="135"/>
      <c r="CD698" s="136"/>
      <c r="CE698" s="137"/>
      <c r="CF698" s="137"/>
      <c r="CG698" s="138" t="s">
        <v>80</v>
      </c>
      <c r="CH698" s="138"/>
      <c r="CI698" s="138"/>
      <c r="CJ698" s="138"/>
      <c r="CK698" s="138"/>
      <c r="CL698" s="138"/>
      <c r="CM698" s="138"/>
      <c r="CN698" s="138"/>
      <c r="CO698" s="140"/>
      <c r="CP698" s="90"/>
    </row>
    <row r="699" ht="15" hidden="1" spans="1:94">
      <c r="A699" s="93">
        <v>908</v>
      </c>
      <c r="B699" s="93" t="s">
        <v>6729</v>
      </c>
      <c r="C699" s="93" t="s">
        <v>6730</v>
      </c>
      <c r="D699" s="96" t="s">
        <v>111</v>
      </c>
      <c r="E699" s="137"/>
      <c r="F699" s="137"/>
      <c r="G699" s="137"/>
      <c r="H699" s="96"/>
      <c r="I699" s="96"/>
      <c r="J699" s="105"/>
      <c r="K699" s="106"/>
      <c r="L699" s="107" t="str">
        <f>_xlfn.IFNA(VLOOKUP(B699,'[1]CDM Patients Data'!$B$389:$O$5000,7,FALSE),"")</f>
        <v>Pancreas</v>
      </c>
      <c r="M699" s="114">
        <f>_xlfn.IFNA(VLOOKUP(B699,'[1]CDM Patients Data'!$B$389:$O$5000,8,FALSE),"")</f>
        <v>0</v>
      </c>
      <c r="N699" s="114">
        <f>_xlfn.IFNA(VLOOKUP(B699,'[1]CDM Patients Data'!$B$389:$O$5000,9,FALSE),"")</f>
        <v>0</v>
      </c>
      <c r="O699" s="114">
        <f>_xlfn.IFNA(VLOOKUP(B699,'[1]CDM Patients Data'!$B$389:$O$5000,10,FALSE),"")</f>
        <v>0</v>
      </c>
      <c r="P699" s="106"/>
      <c r="Q699" s="136"/>
      <c r="R699" s="96" t="s">
        <v>79</v>
      </c>
      <c r="S699" s="137"/>
      <c r="T699" s="137"/>
      <c r="U699" s="137"/>
      <c r="V699" s="149"/>
      <c r="W699" s="118" t="s">
        <v>80</v>
      </c>
      <c r="X699" s="119">
        <v>32281776</v>
      </c>
      <c r="Y699" s="118">
        <f t="shared" si="35"/>
        <v>9.6845328</v>
      </c>
      <c r="Z699" s="125"/>
      <c r="AA699" s="122" t="s">
        <v>81</v>
      </c>
      <c r="AB699" s="122" t="s">
        <v>118</v>
      </c>
      <c r="AC699" s="125"/>
      <c r="AD699" s="125"/>
      <c r="AE699" s="125"/>
      <c r="AF699" s="125"/>
      <c r="AG699" s="125"/>
      <c r="AH699" s="125"/>
      <c r="AI699" s="125"/>
      <c r="AJ699" s="125"/>
      <c r="AK699" s="125"/>
      <c r="AL699" s="125"/>
      <c r="AM699" s="125"/>
      <c r="AN699" s="125"/>
      <c r="AO699" s="125"/>
      <c r="AP699" s="125"/>
      <c r="AQ699" s="125"/>
      <c r="AR699" s="125"/>
      <c r="AS699" s="125"/>
      <c r="AT699" s="125" t="str">
        <f t="shared" si="33"/>
        <v>NA</v>
      </c>
      <c r="AU699" s="125" t="str">
        <f t="shared" si="34"/>
        <v>NA</v>
      </c>
      <c r="AV699" s="125"/>
      <c r="AW699" s="131"/>
      <c r="AX699" s="136"/>
      <c r="AY699" s="137"/>
      <c r="AZ699" s="137"/>
      <c r="BA699" s="151"/>
      <c r="BB699" s="125"/>
      <c r="BC699" s="125"/>
      <c r="BD699" s="125"/>
      <c r="BE699" s="125"/>
      <c r="BF699" s="125"/>
      <c r="BG699" s="125"/>
      <c r="BH699" s="125"/>
      <c r="BI699" s="125"/>
      <c r="BJ699" s="125"/>
      <c r="BK699" s="125"/>
      <c r="BL699" s="131"/>
      <c r="BM699" s="136"/>
      <c r="BN699" s="137"/>
      <c r="BO699" s="137"/>
      <c r="BP699" s="169"/>
      <c r="BQ699" s="138"/>
      <c r="BR699" s="138"/>
      <c r="BS699" s="138"/>
      <c r="BT699" s="138"/>
      <c r="BU699" s="138"/>
      <c r="BV699" s="138"/>
      <c r="BW699" s="138"/>
      <c r="BX699" s="138"/>
      <c r="BY699" s="138"/>
      <c r="BZ699" s="138"/>
      <c r="CA699" s="138"/>
      <c r="CB699" s="138"/>
      <c r="CC699" s="135"/>
      <c r="CD699" s="136"/>
      <c r="CE699" s="137"/>
      <c r="CF699" s="137"/>
      <c r="CG699" s="138" t="s">
        <v>80</v>
      </c>
      <c r="CH699" s="138"/>
      <c r="CI699" s="138"/>
      <c r="CJ699" s="138"/>
      <c r="CK699" s="138"/>
      <c r="CL699" s="138"/>
      <c r="CM699" s="138"/>
      <c r="CN699" s="138"/>
      <c r="CO699" s="140"/>
      <c r="CP699" s="90"/>
    </row>
    <row r="700" ht="15" hidden="1" spans="1:94">
      <c r="A700" s="93">
        <v>909</v>
      </c>
      <c r="B700" s="93" t="s">
        <v>6731</v>
      </c>
      <c r="C700" s="93" t="s">
        <v>6732</v>
      </c>
      <c r="D700" s="96" t="s">
        <v>122</v>
      </c>
      <c r="E700" s="137"/>
      <c r="F700" s="137"/>
      <c r="G700" s="137"/>
      <c r="H700" s="96"/>
      <c r="I700" s="96"/>
      <c r="J700" s="105"/>
      <c r="K700" s="106"/>
      <c r="L700" s="107" t="str">
        <f>_xlfn.IFNA(VLOOKUP(B700,'[1]CDM Patients Data'!$B$389:$O$5000,7,FALSE),"")</f>
        <v>Breast</v>
      </c>
      <c r="M700" s="114">
        <f>_xlfn.IFNA(VLOOKUP(B700,'[1]CDM Patients Data'!$B$389:$O$5000,8,FALSE),"")</f>
        <v>0</v>
      </c>
      <c r="N700" s="114">
        <f>_xlfn.IFNA(VLOOKUP(B700,'[1]CDM Patients Data'!$B$389:$O$5000,9,FALSE),"")</f>
        <v>0</v>
      </c>
      <c r="O700" s="114">
        <f>_xlfn.IFNA(VLOOKUP(B700,'[1]CDM Patients Data'!$B$389:$O$5000,10,FALSE),"")</f>
        <v>0</v>
      </c>
      <c r="P700" s="106"/>
      <c r="Q700" s="136"/>
      <c r="R700" s="96" t="s">
        <v>79</v>
      </c>
      <c r="S700" s="137"/>
      <c r="T700" s="137"/>
      <c r="U700" s="137"/>
      <c r="V700" s="149"/>
      <c r="W700" s="118" t="s">
        <v>80</v>
      </c>
      <c r="X700" s="119">
        <v>42549932</v>
      </c>
      <c r="Y700" s="118">
        <f t="shared" si="35"/>
        <v>12.7649796</v>
      </c>
      <c r="Z700" s="125"/>
      <c r="AA700" s="122" t="s">
        <v>81</v>
      </c>
      <c r="AB700" s="122" t="s">
        <v>198</v>
      </c>
      <c r="AC700" s="122" t="s">
        <v>158</v>
      </c>
      <c r="AD700" s="125"/>
      <c r="AE700" s="125"/>
      <c r="AF700" s="125"/>
      <c r="AG700" s="125"/>
      <c r="AH700" s="125"/>
      <c r="AI700" s="125"/>
      <c r="AJ700" s="125"/>
      <c r="AK700" s="125"/>
      <c r="AL700" s="125"/>
      <c r="AM700" s="125"/>
      <c r="AN700" s="125"/>
      <c r="AO700" s="125"/>
      <c r="AP700" s="125"/>
      <c r="AQ700" s="125"/>
      <c r="AR700" s="125">
        <v>5.37</v>
      </c>
      <c r="AS700" s="125">
        <v>9.46</v>
      </c>
      <c r="AT700" s="125" t="str">
        <f t="shared" si="33"/>
        <v>LOW</v>
      </c>
      <c r="AU700" s="125" t="str">
        <f t="shared" si="34"/>
        <v>MSS</v>
      </c>
      <c r="AV700" s="125"/>
      <c r="AW700" s="131"/>
      <c r="AX700" s="136"/>
      <c r="AY700" s="137"/>
      <c r="AZ700" s="137"/>
      <c r="BA700" s="151"/>
      <c r="BB700" s="125"/>
      <c r="BC700" s="125"/>
      <c r="BD700" s="125"/>
      <c r="BE700" s="125"/>
      <c r="BF700" s="125"/>
      <c r="BG700" s="125"/>
      <c r="BH700" s="125"/>
      <c r="BI700" s="125"/>
      <c r="BJ700" s="125"/>
      <c r="BK700" s="125"/>
      <c r="BL700" s="131"/>
      <c r="BM700" s="136"/>
      <c r="BN700" s="137"/>
      <c r="BO700" s="137"/>
      <c r="BP700" s="169"/>
      <c r="BQ700" s="138"/>
      <c r="BR700" s="138"/>
      <c r="BS700" s="138"/>
      <c r="BT700" s="138"/>
      <c r="BU700" s="138"/>
      <c r="BV700" s="138"/>
      <c r="BW700" s="138"/>
      <c r="BX700" s="138"/>
      <c r="BY700" s="138"/>
      <c r="BZ700" s="138"/>
      <c r="CA700" s="138"/>
      <c r="CB700" s="138"/>
      <c r="CC700" s="135"/>
      <c r="CD700" s="136"/>
      <c r="CE700" s="137"/>
      <c r="CF700" s="137"/>
      <c r="CG700" s="138" t="s">
        <v>80</v>
      </c>
      <c r="CH700" s="138"/>
      <c r="CI700" s="138"/>
      <c r="CJ700" s="138"/>
      <c r="CK700" s="138"/>
      <c r="CL700" s="138"/>
      <c r="CM700" s="138"/>
      <c r="CN700" s="138"/>
      <c r="CO700" s="140"/>
      <c r="CP700" s="90"/>
    </row>
    <row r="701" ht="15" hidden="1" spans="1:94">
      <c r="A701" s="93">
        <v>910</v>
      </c>
      <c r="B701" s="93" t="s">
        <v>6733</v>
      </c>
      <c r="C701" s="93" t="s">
        <v>6732</v>
      </c>
      <c r="D701" s="96" t="s">
        <v>2936</v>
      </c>
      <c r="E701" s="137"/>
      <c r="F701" s="137"/>
      <c r="G701" s="137"/>
      <c r="H701" s="96"/>
      <c r="I701" s="96"/>
      <c r="J701" s="105"/>
      <c r="K701" s="106"/>
      <c r="L701" s="107" t="str">
        <f>_xlfn.IFNA(VLOOKUP(B701,'[1]CDM Patients Data'!$B$389:$O$5000,7,FALSE),"")</f>
        <v>Breast</v>
      </c>
      <c r="M701" s="114">
        <f>_xlfn.IFNA(VLOOKUP(B701,'[1]CDM Patients Data'!$B$389:$O$5000,8,FALSE),"")</f>
        <v>0</v>
      </c>
      <c r="N701" s="114">
        <f>_xlfn.IFNA(VLOOKUP(B701,'[1]CDM Patients Data'!$B$389:$O$5000,9,FALSE),"")</f>
        <v>0</v>
      </c>
      <c r="O701" s="114">
        <f>_xlfn.IFNA(VLOOKUP(B701,'[1]CDM Patients Data'!$B$389:$O$5000,10,FALSE),"")</f>
        <v>0</v>
      </c>
      <c r="P701" s="106"/>
      <c r="Q701" s="136"/>
      <c r="R701" s="96" t="s">
        <v>79</v>
      </c>
      <c r="S701" s="137"/>
      <c r="T701" s="137"/>
      <c r="U701" s="137"/>
      <c r="V701" s="149"/>
      <c r="W701" s="118" t="s">
        <v>80</v>
      </c>
      <c r="X701" s="119">
        <v>20522251</v>
      </c>
      <c r="Y701" s="118">
        <f t="shared" si="35"/>
        <v>6.1566753</v>
      </c>
      <c r="Z701" s="125"/>
      <c r="AA701" s="122" t="s">
        <v>94</v>
      </c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25"/>
      <c r="AL701" s="125"/>
      <c r="AM701" s="125"/>
      <c r="AN701" s="125"/>
      <c r="AO701" s="125"/>
      <c r="AP701" s="125"/>
      <c r="AQ701" s="125"/>
      <c r="AR701" s="125">
        <v>6.79</v>
      </c>
      <c r="AS701" s="125">
        <v>11.17</v>
      </c>
      <c r="AT701" s="125" t="str">
        <f t="shared" si="33"/>
        <v>LOW</v>
      </c>
      <c r="AU701" s="125" t="str">
        <f t="shared" si="34"/>
        <v>MSS</v>
      </c>
      <c r="AV701" s="125"/>
      <c r="AW701" s="131"/>
      <c r="AX701" s="136"/>
      <c r="AY701" s="137"/>
      <c r="AZ701" s="137"/>
      <c r="BA701" s="151"/>
      <c r="BB701" s="125"/>
      <c r="BC701" s="125"/>
      <c r="BD701" s="125"/>
      <c r="BE701" s="125"/>
      <c r="BF701" s="122" t="s">
        <v>198</v>
      </c>
      <c r="BG701" s="125"/>
      <c r="BH701" s="125"/>
      <c r="BI701" s="125"/>
      <c r="BJ701" s="125"/>
      <c r="BK701" s="125"/>
      <c r="BL701" s="131"/>
      <c r="BM701" s="136"/>
      <c r="BN701" s="137"/>
      <c r="BO701" s="137"/>
      <c r="BP701" s="169"/>
      <c r="BQ701" s="138"/>
      <c r="BR701" s="138"/>
      <c r="BS701" s="138"/>
      <c r="BT701" s="138"/>
      <c r="BU701" s="138"/>
      <c r="BV701" s="138"/>
      <c r="BW701" s="138"/>
      <c r="BX701" s="138"/>
      <c r="BY701" s="138"/>
      <c r="BZ701" s="138"/>
      <c r="CA701" s="138"/>
      <c r="CB701" s="138"/>
      <c r="CC701" s="135"/>
      <c r="CD701" s="136"/>
      <c r="CE701" s="137"/>
      <c r="CF701" s="137"/>
      <c r="CG701" s="138" t="s">
        <v>84</v>
      </c>
      <c r="CH701" s="138"/>
      <c r="CI701" s="138"/>
      <c r="CJ701" s="138"/>
      <c r="CK701" s="138"/>
      <c r="CL701" s="138"/>
      <c r="CM701" s="138"/>
      <c r="CN701" s="138"/>
      <c r="CO701" s="140"/>
      <c r="CP701" s="90"/>
    </row>
    <row r="702" ht="15" hidden="1" spans="1:94">
      <c r="A702" s="93">
        <v>911</v>
      </c>
      <c r="B702" s="93" t="s">
        <v>6734</v>
      </c>
      <c r="C702" s="93" t="s">
        <v>6735</v>
      </c>
      <c r="D702" s="96" t="s">
        <v>71</v>
      </c>
      <c r="E702" s="137"/>
      <c r="F702" s="137"/>
      <c r="G702" s="137"/>
      <c r="H702" s="96"/>
      <c r="I702" s="96"/>
      <c r="J702" s="105"/>
      <c r="K702" s="106"/>
      <c r="L702" s="107" t="str">
        <f>_xlfn.IFNA(VLOOKUP(B702,'[1]CDM Patients Data'!$B$389:$O$5000,7,FALSE),"")</f>
        <v>Unknown Primary</v>
      </c>
      <c r="M702" s="114">
        <f>_xlfn.IFNA(VLOOKUP(B702,'[1]CDM Patients Data'!$B$389:$O$5000,8,FALSE),"")</f>
        <v>0</v>
      </c>
      <c r="N702" s="114">
        <f>_xlfn.IFNA(VLOOKUP(B702,'[1]CDM Patients Data'!$B$389:$O$5000,9,FALSE),"")</f>
        <v>0</v>
      </c>
      <c r="O702" s="114">
        <f>_xlfn.IFNA(VLOOKUP(B702,'[1]CDM Patients Data'!$B$389:$O$5000,10,FALSE),"")</f>
        <v>0</v>
      </c>
      <c r="P702" s="106"/>
      <c r="Q702" s="136"/>
      <c r="R702" s="96" t="s">
        <v>79</v>
      </c>
      <c r="S702" s="137"/>
      <c r="T702" s="137"/>
      <c r="U702" s="137"/>
      <c r="V702" s="149"/>
      <c r="W702" s="118" t="s">
        <v>80</v>
      </c>
      <c r="X702" s="119">
        <v>42015035</v>
      </c>
      <c r="Y702" s="118">
        <f t="shared" si="35"/>
        <v>12.6045105</v>
      </c>
      <c r="Z702" s="125"/>
      <c r="AA702" s="122" t="s">
        <v>81</v>
      </c>
      <c r="AB702" s="122" t="s">
        <v>279</v>
      </c>
      <c r="AC702" s="125"/>
      <c r="AD702" s="125"/>
      <c r="AE702" s="125"/>
      <c r="AF702" s="125"/>
      <c r="AG702" s="125"/>
      <c r="AH702" s="125"/>
      <c r="AI702" s="125"/>
      <c r="AJ702" s="125"/>
      <c r="AK702" s="125"/>
      <c r="AL702" s="125"/>
      <c r="AM702" s="125"/>
      <c r="AN702" s="125"/>
      <c r="AO702" s="125"/>
      <c r="AP702" s="125"/>
      <c r="AQ702" s="125"/>
      <c r="AR702" s="125"/>
      <c r="AS702" s="125"/>
      <c r="AT702" s="125" t="str">
        <f t="shared" si="33"/>
        <v>NA</v>
      </c>
      <c r="AU702" s="125" t="str">
        <f t="shared" si="34"/>
        <v>NA</v>
      </c>
      <c r="AV702" s="125"/>
      <c r="AW702" s="131"/>
      <c r="AX702" s="136"/>
      <c r="AY702" s="137"/>
      <c r="AZ702" s="137"/>
      <c r="BA702" s="151"/>
      <c r="BB702" s="125"/>
      <c r="BC702" s="125"/>
      <c r="BD702" s="125"/>
      <c r="BE702" s="125"/>
      <c r="BF702" s="125"/>
      <c r="BG702" s="125"/>
      <c r="BH702" s="125"/>
      <c r="BI702" s="125"/>
      <c r="BJ702" s="125"/>
      <c r="BK702" s="125"/>
      <c r="BL702" s="131"/>
      <c r="BM702" s="136"/>
      <c r="BN702" s="137"/>
      <c r="BO702" s="137"/>
      <c r="BP702" s="169"/>
      <c r="BQ702" s="138"/>
      <c r="BR702" s="138"/>
      <c r="BS702" s="138"/>
      <c r="BT702" s="138"/>
      <c r="BU702" s="138"/>
      <c r="BV702" s="138"/>
      <c r="BW702" s="138"/>
      <c r="BX702" s="138"/>
      <c r="BY702" s="138"/>
      <c r="BZ702" s="138"/>
      <c r="CA702" s="138"/>
      <c r="CB702" s="138"/>
      <c r="CC702" s="135"/>
      <c r="CD702" s="136"/>
      <c r="CE702" s="137"/>
      <c r="CF702" s="137"/>
      <c r="CG702" s="138" t="s">
        <v>84</v>
      </c>
      <c r="CH702" s="138"/>
      <c r="CI702" s="138"/>
      <c r="CJ702" s="138"/>
      <c r="CK702" s="138"/>
      <c r="CL702" s="138"/>
      <c r="CM702" s="138"/>
      <c r="CN702" s="138"/>
      <c r="CO702" s="140"/>
      <c r="CP702" s="90"/>
    </row>
    <row r="703" ht="15" hidden="1" spans="1:94">
      <c r="A703" s="93">
        <v>913</v>
      </c>
      <c r="B703" s="93" t="s">
        <v>6736</v>
      </c>
      <c r="C703" s="93" t="s">
        <v>6737</v>
      </c>
      <c r="D703" s="96" t="s">
        <v>99</v>
      </c>
      <c r="E703" s="137"/>
      <c r="F703" s="137"/>
      <c r="G703" s="137"/>
      <c r="H703" s="96"/>
      <c r="I703" s="96"/>
      <c r="J703" s="105"/>
      <c r="K703" s="106"/>
      <c r="L703" s="107" t="str">
        <f>_xlfn.IFNA(VLOOKUP(B703,'[1]CDM Patients Data'!$B$389:$O$5000,7,FALSE),"")</f>
        <v>Ascending colon</v>
      </c>
      <c r="M703" s="114">
        <f>_xlfn.IFNA(VLOOKUP(B703,'[1]CDM Patients Data'!$B$389:$O$5000,8,FALSE),"")</f>
        <v>0</v>
      </c>
      <c r="N703" s="114">
        <f>_xlfn.IFNA(VLOOKUP(B703,'[1]CDM Patients Data'!$B$389:$O$5000,9,FALSE),"")</f>
        <v>0</v>
      </c>
      <c r="O703" s="114">
        <f>_xlfn.IFNA(VLOOKUP(B703,'[1]CDM Patients Data'!$B$389:$O$5000,10,FALSE),"")</f>
        <v>0</v>
      </c>
      <c r="P703" s="106"/>
      <c r="Q703" s="136"/>
      <c r="R703" s="96" t="s">
        <v>79</v>
      </c>
      <c r="S703" s="137"/>
      <c r="T703" s="137"/>
      <c r="U703" s="137"/>
      <c r="V703" s="149"/>
      <c r="W703" s="118" t="s">
        <v>80</v>
      </c>
      <c r="X703" s="119">
        <v>32344574</v>
      </c>
      <c r="Y703" s="118">
        <f t="shared" si="35"/>
        <v>9.7033722</v>
      </c>
      <c r="Z703" s="125"/>
      <c r="AA703" s="122" t="s">
        <v>81</v>
      </c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25"/>
      <c r="AL703" s="125"/>
      <c r="AM703" s="125"/>
      <c r="AN703" s="125"/>
      <c r="AO703" s="125"/>
      <c r="AP703" s="125"/>
      <c r="AQ703" s="125"/>
      <c r="AR703" s="125">
        <v>4.24</v>
      </c>
      <c r="AS703" s="125">
        <v>9</v>
      </c>
      <c r="AT703" s="125" t="str">
        <f t="shared" si="33"/>
        <v>LOW</v>
      </c>
      <c r="AU703" s="125" t="str">
        <f t="shared" si="34"/>
        <v>MSS</v>
      </c>
      <c r="AV703" s="125"/>
      <c r="AW703" s="131"/>
      <c r="AX703" s="136"/>
      <c r="AY703" s="137"/>
      <c r="AZ703" s="137"/>
      <c r="BA703" s="151"/>
      <c r="BB703" s="125"/>
      <c r="BC703" s="125"/>
      <c r="BD703" s="125"/>
      <c r="BE703" s="125"/>
      <c r="BF703" s="122" t="s">
        <v>5424</v>
      </c>
      <c r="BG703" s="125"/>
      <c r="BH703" s="125"/>
      <c r="BI703" s="125"/>
      <c r="BJ703" s="125"/>
      <c r="BK703" s="125"/>
      <c r="BL703" s="131"/>
      <c r="BM703" s="136"/>
      <c r="BN703" s="137"/>
      <c r="BO703" s="137"/>
      <c r="BP703" s="169"/>
      <c r="BQ703" s="138"/>
      <c r="BR703" s="138"/>
      <c r="BS703" s="138"/>
      <c r="BT703" s="138"/>
      <c r="BU703" s="138"/>
      <c r="BV703" s="138"/>
      <c r="BW703" s="138"/>
      <c r="BX703" s="138"/>
      <c r="BY703" s="138"/>
      <c r="BZ703" s="138"/>
      <c r="CA703" s="138"/>
      <c r="CB703" s="138"/>
      <c r="CC703" s="135"/>
      <c r="CD703" s="136"/>
      <c r="CE703" s="137"/>
      <c r="CF703" s="137"/>
      <c r="CG703" s="138" t="s">
        <v>84</v>
      </c>
      <c r="CH703" s="138"/>
      <c r="CI703" s="138"/>
      <c r="CJ703" s="138"/>
      <c r="CK703" s="138"/>
      <c r="CL703" s="138"/>
      <c r="CM703" s="138"/>
      <c r="CN703" s="138"/>
      <c r="CO703" s="140"/>
      <c r="CP703" s="90"/>
    </row>
    <row r="704" ht="15" hidden="1" spans="1:94">
      <c r="A704" s="93">
        <v>914</v>
      </c>
      <c r="B704" s="93" t="s">
        <v>6738</v>
      </c>
      <c r="C704" s="93" t="s">
        <v>6739</v>
      </c>
      <c r="D704" s="96" t="s">
        <v>71</v>
      </c>
      <c r="E704" s="137"/>
      <c r="F704" s="137"/>
      <c r="G704" s="137"/>
      <c r="H704" s="96"/>
      <c r="I704" s="96"/>
      <c r="J704" s="105"/>
      <c r="K704" s="106"/>
      <c r="L704" s="107" t="str">
        <f>_xlfn.IFNA(VLOOKUP(B704,'[1]CDM Patients Data'!$B$389:$O$5000,7,FALSE),"")</f>
        <v>Lung</v>
      </c>
      <c r="M704" s="114" t="str">
        <f>_xlfn.IFNA(VLOOKUP(B704,'[1]CDM Patients Data'!$B$389:$O$5000,8,FALSE),"")</f>
        <v>Lower lobe, lung</v>
      </c>
      <c r="N704" s="114" t="str">
        <f>_xlfn.IFNA(VLOOKUP(B704,'[1]CDM Patients Data'!$B$389:$O$5000,9,FALSE),"")</f>
        <v>Carcinoma, NOS</v>
      </c>
      <c r="O704" s="114" t="str">
        <f>_xlfn.IFNA(VLOOKUP(B704,'[1]CDM Patients Data'!$B$389:$O$5000,10,FALSE),"")</f>
        <v>Left</v>
      </c>
      <c r="P704" s="106"/>
      <c r="Q704" s="136"/>
      <c r="R704" s="96" t="s">
        <v>79</v>
      </c>
      <c r="S704" s="137"/>
      <c r="T704" s="137"/>
      <c r="U704" s="137"/>
      <c r="V704" s="149"/>
      <c r="W704" s="118" t="s">
        <v>80</v>
      </c>
      <c r="X704" s="119">
        <v>36521892</v>
      </c>
      <c r="Y704" s="118">
        <f t="shared" si="35"/>
        <v>10.9565676</v>
      </c>
      <c r="Z704" s="125"/>
      <c r="AA704" s="122" t="s">
        <v>81</v>
      </c>
      <c r="AB704" s="122" t="s">
        <v>279</v>
      </c>
      <c r="AC704" s="125"/>
      <c r="AD704" s="125"/>
      <c r="AE704" s="125"/>
      <c r="AF704" s="125"/>
      <c r="AG704" s="125"/>
      <c r="AH704" s="125"/>
      <c r="AI704" s="125"/>
      <c r="AJ704" s="125"/>
      <c r="AK704" s="125"/>
      <c r="AL704" s="125"/>
      <c r="AM704" s="125"/>
      <c r="AN704" s="125"/>
      <c r="AO704" s="125"/>
      <c r="AP704" s="125"/>
      <c r="AQ704" s="125"/>
      <c r="AR704" s="125"/>
      <c r="AS704" s="125"/>
      <c r="AT704" s="125" t="str">
        <f t="shared" si="33"/>
        <v>NA</v>
      </c>
      <c r="AU704" s="125" t="str">
        <f t="shared" si="34"/>
        <v>NA</v>
      </c>
      <c r="AV704" s="125"/>
      <c r="AW704" s="131"/>
      <c r="AX704" s="136"/>
      <c r="AY704" s="137"/>
      <c r="AZ704" s="137"/>
      <c r="BA704" s="151"/>
      <c r="BB704" s="125"/>
      <c r="BC704" s="125"/>
      <c r="BD704" s="125"/>
      <c r="BE704" s="125"/>
      <c r="BF704" s="125"/>
      <c r="BG704" s="125"/>
      <c r="BH704" s="125"/>
      <c r="BI704" s="125"/>
      <c r="BJ704" s="125"/>
      <c r="BK704" s="125"/>
      <c r="BL704" s="131"/>
      <c r="BM704" s="136"/>
      <c r="BN704" s="137"/>
      <c r="BO704" s="137"/>
      <c r="BP704" s="169"/>
      <c r="BQ704" s="138"/>
      <c r="BR704" s="138"/>
      <c r="BS704" s="138"/>
      <c r="BT704" s="138"/>
      <c r="BU704" s="138"/>
      <c r="BV704" s="138"/>
      <c r="BW704" s="138"/>
      <c r="BX704" s="138"/>
      <c r="BY704" s="138"/>
      <c r="BZ704" s="138"/>
      <c r="CA704" s="138"/>
      <c r="CB704" s="138"/>
      <c r="CC704" s="135"/>
      <c r="CD704" s="136"/>
      <c r="CE704" s="137"/>
      <c r="CF704" s="137"/>
      <c r="CG704" s="138" t="s">
        <v>84</v>
      </c>
      <c r="CH704" s="138"/>
      <c r="CI704" s="138"/>
      <c r="CJ704" s="138"/>
      <c r="CK704" s="138"/>
      <c r="CL704" s="138"/>
      <c r="CM704" s="138"/>
      <c r="CN704" s="138"/>
      <c r="CO704" s="140"/>
      <c r="CP704" s="90"/>
    </row>
    <row r="705" ht="15" hidden="1" spans="1:94">
      <c r="A705" s="93">
        <v>915</v>
      </c>
      <c r="B705" s="93" t="s">
        <v>6740</v>
      </c>
      <c r="C705" s="93" t="s">
        <v>6741</v>
      </c>
      <c r="D705" s="96" t="s">
        <v>206</v>
      </c>
      <c r="E705" s="137"/>
      <c r="F705" s="137"/>
      <c r="G705" s="137"/>
      <c r="H705" s="96"/>
      <c r="I705" s="96"/>
      <c r="J705" s="105"/>
      <c r="K705" s="106"/>
      <c r="L705" s="107" t="str">
        <f>_xlfn.IFNA(VLOOKUP(B705,'[1]CDM Patients Data'!$B$389:$O$5000,7,FALSE),"")</f>
        <v>Lung</v>
      </c>
      <c r="M705" s="114" t="str">
        <f>_xlfn.IFNA(VLOOKUP(B705,'[1]CDM Patients Data'!$B$389:$O$5000,8,FALSE),"")</f>
        <v>Lower lobe, lung</v>
      </c>
      <c r="N705" s="114" t="str">
        <f>_xlfn.IFNA(VLOOKUP(B705,'[1]CDM Patients Data'!$B$389:$O$5000,9,FALSE),"")</f>
        <v>Adenocarcinoma, NOS</v>
      </c>
      <c r="O705" s="114" t="str">
        <f>_xlfn.IFNA(VLOOKUP(B705,'[1]CDM Patients Data'!$B$389:$O$5000,10,FALSE),"")</f>
        <v>Left</v>
      </c>
      <c r="P705" s="106"/>
      <c r="Q705" s="136"/>
      <c r="R705" s="96" t="s">
        <v>79</v>
      </c>
      <c r="S705" s="137"/>
      <c r="T705" s="137"/>
      <c r="U705" s="137"/>
      <c r="V705" s="149"/>
      <c r="W705" s="118" t="s">
        <v>80</v>
      </c>
      <c r="X705" s="119">
        <v>42977840</v>
      </c>
      <c r="Y705" s="118">
        <f t="shared" si="35"/>
        <v>12.893352</v>
      </c>
      <c r="Z705" s="125"/>
      <c r="AA705" s="122" t="s">
        <v>81</v>
      </c>
      <c r="AB705" s="122" t="s">
        <v>118</v>
      </c>
      <c r="AC705" s="122" t="s">
        <v>521</v>
      </c>
      <c r="AD705" s="125"/>
      <c r="AE705" s="125"/>
      <c r="AF705" s="125"/>
      <c r="AG705" s="125"/>
      <c r="AH705" s="125"/>
      <c r="AI705" s="125"/>
      <c r="AJ705" s="125"/>
      <c r="AK705" s="125"/>
      <c r="AL705" s="125"/>
      <c r="AM705" s="125"/>
      <c r="AN705" s="125"/>
      <c r="AO705" s="125"/>
      <c r="AP705" s="125"/>
      <c r="AQ705" s="125"/>
      <c r="AR705" s="125">
        <v>4</v>
      </c>
      <c r="AS705" s="125">
        <v>9.9</v>
      </c>
      <c r="AT705" s="125" t="str">
        <f t="shared" si="33"/>
        <v>LOW</v>
      </c>
      <c r="AU705" s="125" t="str">
        <f t="shared" si="34"/>
        <v>MSS</v>
      </c>
      <c r="AV705" s="125"/>
      <c r="AW705" s="131"/>
      <c r="AX705" s="136"/>
      <c r="AY705" s="137"/>
      <c r="AZ705" s="137"/>
      <c r="BA705" s="151"/>
      <c r="BB705" s="125"/>
      <c r="BC705" s="125"/>
      <c r="BD705" s="125"/>
      <c r="BE705" s="125"/>
      <c r="BF705" s="125"/>
      <c r="BG705" s="125"/>
      <c r="BH705" s="125"/>
      <c r="BI705" s="125"/>
      <c r="BJ705" s="125"/>
      <c r="BK705" s="125"/>
      <c r="BL705" s="131"/>
      <c r="BM705" s="136"/>
      <c r="BN705" s="137"/>
      <c r="BO705" s="137"/>
      <c r="BP705" s="169"/>
      <c r="BQ705" s="138"/>
      <c r="BR705" s="138"/>
      <c r="BS705" s="138"/>
      <c r="BT705" s="138"/>
      <c r="BU705" s="138"/>
      <c r="BV705" s="138"/>
      <c r="BW705" s="138"/>
      <c r="BX705" s="138"/>
      <c r="BY705" s="138"/>
      <c r="BZ705" s="138"/>
      <c r="CA705" s="138"/>
      <c r="CB705" s="138"/>
      <c r="CC705" s="135"/>
      <c r="CD705" s="136"/>
      <c r="CE705" s="137"/>
      <c r="CF705" s="137"/>
      <c r="CG705" s="138" t="s">
        <v>80</v>
      </c>
      <c r="CH705" s="138"/>
      <c r="CI705" s="138"/>
      <c r="CJ705" s="138"/>
      <c r="CK705" s="138"/>
      <c r="CL705" s="138"/>
      <c r="CM705" s="138"/>
      <c r="CN705" s="138"/>
      <c r="CO705" s="140"/>
      <c r="CP705" s="90"/>
    </row>
    <row r="706" ht="15" hidden="1" spans="1:94">
      <c r="A706" s="93">
        <v>916</v>
      </c>
      <c r="B706" s="93" t="s">
        <v>6742</v>
      </c>
      <c r="C706" s="93" t="s">
        <v>6743</v>
      </c>
      <c r="D706" s="96" t="s">
        <v>99</v>
      </c>
      <c r="E706" s="137"/>
      <c r="F706" s="137"/>
      <c r="G706" s="137"/>
      <c r="H706" s="96"/>
      <c r="I706" s="96"/>
      <c r="J706" s="105"/>
      <c r="K706" s="106"/>
      <c r="L706" s="107" t="str">
        <f>_xlfn.IFNA(VLOOKUP(B706,'[1]CDM Patients Data'!$B$389:$O$5000,7,FALSE),"")</f>
        <v>Breast</v>
      </c>
      <c r="M706" s="114">
        <f>_xlfn.IFNA(VLOOKUP(B706,'[1]CDM Patients Data'!$B$389:$O$5000,8,FALSE),"")</f>
        <v>0</v>
      </c>
      <c r="N706" s="114">
        <f>_xlfn.IFNA(VLOOKUP(B706,'[1]CDM Patients Data'!$B$389:$O$5000,9,FALSE),"")</f>
        <v>0</v>
      </c>
      <c r="O706" s="114">
        <f>_xlfn.IFNA(VLOOKUP(B706,'[1]CDM Patients Data'!$B$389:$O$5000,10,FALSE),"")</f>
        <v>0</v>
      </c>
      <c r="P706" s="106"/>
      <c r="Q706" s="136"/>
      <c r="R706" s="96" t="s">
        <v>79</v>
      </c>
      <c r="S706" s="137"/>
      <c r="T706" s="137"/>
      <c r="U706" s="137"/>
      <c r="V706" s="149"/>
      <c r="W706" s="118" t="s">
        <v>80</v>
      </c>
      <c r="X706" s="119">
        <v>25340185</v>
      </c>
      <c r="Y706" s="118">
        <f t="shared" si="35"/>
        <v>7.6020555</v>
      </c>
      <c r="Z706" s="125"/>
      <c r="AA706" s="122" t="s">
        <v>94</v>
      </c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25"/>
      <c r="AL706" s="125"/>
      <c r="AM706" s="125"/>
      <c r="AN706" s="125"/>
      <c r="AO706" s="125"/>
      <c r="AP706" s="125"/>
      <c r="AQ706" s="125"/>
      <c r="AR706" s="125">
        <v>2.09</v>
      </c>
      <c r="AS706" s="125">
        <v>8.89</v>
      </c>
      <c r="AT706" s="125" t="str">
        <f t="shared" si="33"/>
        <v>LOW</v>
      </c>
      <c r="AU706" s="125" t="str">
        <f t="shared" si="34"/>
        <v>MSS</v>
      </c>
      <c r="AV706" s="125"/>
      <c r="AW706" s="131"/>
      <c r="AX706" s="136"/>
      <c r="AY706" s="137"/>
      <c r="AZ706" s="137"/>
      <c r="BA706" s="151"/>
      <c r="BB706" s="125"/>
      <c r="BC706" s="125"/>
      <c r="BD706" s="125"/>
      <c r="BE706" s="125"/>
      <c r="BF706" s="125"/>
      <c r="BG706" s="125"/>
      <c r="BH706" s="125"/>
      <c r="BI706" s="125"/>
      <c r="BJ706" s="125"/>
      <c r="BK706" s="125"/>
      <c r="BL706" s="131"/>
      <c r="BM706" s="136"/>
      <c r="BN706" s="137"/>
      <c r="BO706" s="137"/>
      <c r="BP706" s="169"/>
      <c r="BQ706" s="138"/>
      <c r="BR706" s="138"/>
      <c r="BS706" s="138"/>
      <c r="BT706" s="138"/>
      <c r="BU706" s="138"/>
      <c r="BV706" s="138"/>
      <c r="BW706" s="138"/>
      <c r="BX706" s="138"/>
      <c r="BY706" s="138"/>
      <c r="BZ706" s="138"/>
      <c r="CA706" s="138"/>
      <c r="CB706" s="138"/>
      <c r="CC706" s="135"/>
      <c r="CD706" s="136"/>
      <c r="CE706" s="137"/>
      <c r="CF706" s="137"/>
      <c r="CG706" s="138" t="s">
        <v>84</v>
      </c>
      <c r="CH706" s="138"/>
      <c r="CI706" s="138"/>
      <c r="CJ706" s="138"/>
      <c r="CK706" s="138"/>
      <c r="CL706" s="138"/>
      <c r="CM706" s="138"/>
      <c r="CN706" s="138"/>
      <c r="CO706" s="140"/>
      <c r="CP706" s="90"/>
    </row>
    <row r="707" ht="15" hidden="1" spans="1:94">
      <c r="A707" s="93">
        <v>917</v>
      </c>
      <c r="B707" s="93" t="s">
        <v>6744</v>
      </c>
      <c r="C707" s="93" t="s">
        <v>6745</v>
      </c>
      <c r="D707" s="96" t="s">
        <v>99</v>
      </c>
      <c r="E707" s="137"/>
      <c r="F707" s="137"/>
      <c r="G707" s="137"/>
      <c r="H707" s="96"/>
      <c r="I707" s="96"/>
      <c r="J707" s="105"/>
      <c r="K707" s="106"/>
      <c r="L707" s="107" t="str">
        <f>_xlfn.IFNA(VLOOKUP(B707,'[1]CDM Patients Data'!$B$389:$O$5000,7,FALSE),"")</f>
        <v>Rectum</v>
      </c>
      <c r="M707" s="114">
        <f>_xlfn.IFNA(VLOOKUP(B707,'[1]CDM Patients Data'!$B$389:$O$5000,8,FALSE),"")</f>
        <v>0</v>
      </c>
      <c r="N707" s="114">
        <f>_xlfn.IFNA(VLOOKUP(B707,'[1]CDM Patients Data'!$B$389:$O$5000,9,FALSE),"")</f>
        <v>0</v>
      </c>
      <c r="O707" s="114">
        <f>_xlfn.IFNA(VLOOKUP(B707,'[1]CDM Patients Data'!$B$389:$O$5000,10,FALSE),"")</f>
        <v>0</v>
      </c>
      <c r="P707" s="106"/>
      <c r="Q707" s="136"/>
      <c r="R707" s="96" t="s">
        <v>79</v>
      </c>
      <c r="S707" s="137"/>
      <c r="T707" s="137"/>
      <c r="U707" s="137"/>
      <c r="V707" s="149"/>
      <c r="W707" s="118" t="s">
        <v>80</v>
      </c>
      <c r="X707" s="119">
        <v>24584191</v>
      </c>
      <c r="Y707" s="118">
        <f t="shared" si="35"/>
        <v>7.3752573</v>
      </c>
      <c r="Z707" s="125"/>
      <c r="AA707" s="122" t="s">
        <v>94</v>
      </c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25"/>
      <c r="AL707" s="125"/>
      <c r="AM707" s="125"/>
      <c r="AN707" s="125"/>
      <c r="AO707" s="125"/>
      <c r="AP707" s="125"/>
      <c r="AQ707" s="125"/>
      <c r="AR707" s="125"/>
      <c r="AS707" s="125"/>
      <c r="AT707" s="125" t="str">
        <f t="shared" ref="AT707:AT770" si="36">IF(AR707&gt;15,"HIGH",IF(AR707="","NA",IF(AR707="CE-Awaited for standardization","UNDER_STANDARDIZATION",IF(AR707&lt;15,"LOW"))))</f>
        <v>NA</v>
      </c>
      <c r="AU707" s="125" t="str">
        <f t="shared" ref="AU707:AU770" si="37">IF(AS707&gt;15,"MSI-H",IF(AS707="","NA",IF(AS707&lt;15,"MSS")))</f>
        <v>NA</v>
      </c>
      <c r="AV707" s="125"/>
      <c r="AW707" s="131"/>
      <c r="AX707" s="136"/>
      <c r="AY707" s="137"/>
      <c r="AZ707" s="137"/>
      <c r="BA707" s="151"/>
      <c r="BB707" s="125"/>
      <c r="BC707" s="125"/>
      <c r="BD707" s="125"/>
      <c r="BE707" s="125"/>
      <c r="BF707" s="125"/>
      <c r="BG707" s="125"/>
      <c r="BH707" s="125"/>
      <c r="BI707" s="125"/>
      <c r="BJ707" s="125"/>
      <c r="BK707" s="125"/>
      <c r="BL707" s="131"/>
      <c r="BM707" s="136"/>
      <c r="BN707" s="137"/>
      <c r="BO707" s="137"/>
      <c r="BP707" s="169"/>
      <c r="BQ707" s="138"/>
      <c r="BR707" s="138"/>
      <c r="BS707" s="138"/>
      <c r="BT707" s="138"/>
      <c r="BU707" s="138"/>
      <c r="BV707" s="138"/>
      <c r="BW707" s="138"/>
      <c r="BX707" s="138"/>
      <c r="BY707" s="138"/>
      <c r="BZ707" s="138"/>
      <c r="CA707" s="138"/>
      <c r="CB707" s="138"/>
      <c r="CC707" s="135"/>
      <c r="CD707" s="136"/>
      <c r="CE707" s="137"/>
      <c r="CF707" s="137"/>
      <c r="CG707" s="138" t="s">
        <v>84</v>
      </c>
      <c r="CH707" s="138"/>
      <c r="CI707" s="138"/>
      <c r="CJ707" s="138"/>
      <c r="CK707" s="138"/>
      <c r="CL707" s="138"/>
      <c r="CM707" s="138"/>
      <c r="CN707" s="138"/>
      <c r="CO707" s="140"/>
      <c r="CP707" s="90"/>
    </row>
    <row r="708" ht="15" hidden="1" spans="1:94">
      <c r="A708" s="93">
        <v>918</v>
      </c>
      <c r="B708" s="93" t="s">
        <v>6746</v>
      </c>
      <c r="C708" s="93" t="s">
        <v>6747</v>
      </c>
      <c r="D708" s="96" t="s">
        <v>71</v>
      </c>
      <c r="E708" s="137"/>
      <c r="F708" s="137"/>
      <c r="G708" s="137"/>
      <c r="H708" s="96"/>
      <c r="I708" s="96"/>
      <c r="J708" s="105"/>
      <c r="K708" s="106"/>
      <c r="L708" s="107" t="str">
        <f>_xlfn.IFNA(VLOOKUP(B708,'[1]CDM Patients Data'!$B$389:$O$5000,7,FALSE),"")</f>
        <v>Breast</v>
      </c>
      <c r="M708" s="114">
        <f>_xlfn.IFNA(VLOOKUP(B708,'[1]CDM Patients Data'!$B$389:$O$5000,8,FALSE),"")</f>
        <v>0</v>
      </c>
      <c r="N708" s="114">
        <f>_xlfn.IFNA(VLOOKUP(B708,'[1]CDM Patients Data'!$B$389:$O$5000,9,FALSE),"")</f>
        <v>0</v>
      </c>
      <c r="O708" s="114">
        <f>_xlfn.IFNA(VLOOKUP(B708,'[1]CDM Patients Data'!$B$389:$O$5000,10,FALSE),"")</f>
        <v>0</v>
      </c>
      <c r="P708" s="106"/>
      <c r="Q708" s="136"/>
      <c r="R708" s="96" t="s">
        <v>79</v>
      </c>
      <c r="S708" s="137"/>
      <c r="T708" s="137"/>
      <c r="U708" s="137"/>
      <c r="V708" s="149"/>
      <c r="W708" s="118" t="s">
        <v>80</v>
      </c>
      <c r="X708" s="119">
        <v>37511097</v>
      </c>
      <c r="Y708" s="118">
        <f t="shared" si="35"/>
        <v>11.2533291</v>
      </c>
      <c r="Z708" s="125"/>
      <c r="AA708" s="122" t="s">
        <v>81</v>
      </c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25"/>
      <c r="AL708" s="125"/>
      <c r="AM708" s="125"/>
      <c r="AN708" s="125"/>
      <c r="AO708" s="125"/>
      <c r="AP708" s="125"/>
      <c r="AQ708" s="125"/>
      <c r="AR708" s="125"/>
      <c r="AS708" s="125"/>
      <c r="AT708" s="125" t="str">
        <f t="shared" si="36"/>
        <v>NA</v>
      </c>
      <c r="AU708" s="125" t="str">
        <f t="shared" si="37"/>
        <v>NA</v>
      </c>
      <c r="AV708" s="125"/>
      <c r="AW708" s="131"/>
      <c r="AX708" s="136"/>
      <c r="AY708" s="137"/>
      <c r="AZ708" s="137"/>
      <c r="BA708" s="151"/>
      <c r="BB708" s="125"/>
      <c r="BC708" s="125"/>
      <c r="BD708" s="125"/>
      <c r="BE708" s="125"/>
      <c r="BF708" s="125"/>
      <c r="BG708" s="125"/>
      <c r="BH708" s="125"/>
      <c r="BI708" s="125"/>
      <c r="BJ708" s="125"/>
      <c r="BK708" s="125"/>
      <c r="BL708" s="131"/>
      <c r="BM708" s="136"/>
      <c r="BN708" s="137"/>
      <c r="BO708" s="137"/>
      <c r="BP708" s="169"/>
      <c r="BQ708" s="138"/>
      <c r="BR708" s="138"/>
      <c r="BS708" s="138"/>
      <c r="BT708" s="138"/>
      <c r="BU708" s="138"/>
      <c r="BV708" s="138"/>
      <c r="BW708" s="138"/>
      <c r="BX708" s="138"/>
      <c r="BY708" s="138"/>
      <c r="BZ708" s="138"/>
      <c r="CA708" s="138"/>
      <c r="CB708" s="138"/>
      <c r="CC708" s="135"/>
      <c r="CD708" s="136"/>
      <c r="CE708" s="137"/>
      <c r="CF708" s="137"/>
      <c r="CG708" s="138" t="s">
        <v>84</v>
      </c>
      <c r="CH708" s="138"/>
      <c r="CI708" s="138"/>
      <c r="CJ708" s="138"/>
      <c r="CK708" s="138"/>
      <c r="CL708" s="138"/>
      <c r="CM708" s="138"/>
      <c r="CN708" s="138"/>
      <c r="CO708" s="140"/>
      <c r="CP708" s="90"/>
    </row>
    <row r="709" ht="15" hidden="1" spans="1:94">
      <c r="A709" s="93">
        <v>919</v>
      </c>
      <c r="B709" s="93" t="s">
        <v>6748</v>
      </c>
      <c r="C709" s="93" t="s">
        <v>6749</v>
      </c>
      <c r="D709" s="96" t="s">
        <v>6750</v>
      </c>
      <c r="E709" s="137"/>
      <c r="F709" s="137"/>
      <c r="G709" s="137"/>
      <c r="H709" s="96"/>
      <c r="I709" s="96"/>
      <c r="J709" s="105"/>
      <c r="K709" s="106"/>
      <c r="L709" s="107" t="str">
        <f>_xlfn.IFNA(VLOOKUP(B709,'[1]CDM Patients Data'!$B$389:$O$5000,7,FALSE),"")</f>
        <v>Breast</v>
      </c>
      <c r="M709" s="114">
        <f>_xlfn.IFNA(VLOOKUP(B709,'[1]CDM Patients Data'!$B$389:$O$5000,8,FALSE),"")</f>
        <v>0</v>
      </c>
      <c r="N709" s="114">
        <f>_xlfn.IFNA(VLOOKUP(B709,'[1]CDM Patients Data'!$B$389:$O$5000,9,FALSE),"")</f>
        <v>0</v>
      </c>
      <c r="O709" s="114">
        <f>_xlfn.IFNA(VLOOKUP(B709,'[1]CDM Patients Data'!$B$389:$O$5000,10,FALSE),"")</f>
        <v>0</v>
      </c>
      <c r="P709" s="106"/>
      <c r="Q709" s="136"/>
      <c r="R709" s="96" t="s">
        <v>79</v>
      </c>
      <c r="S709" s="137"/>
      <c r="T709" s="137"/>
      <c r="U709" s="137"/>
      <c r="V709" s="149"/>
      <c r="W709" s="118" t="s">
        <v>80</v>
      </c>
      <c r="X709" s="119">
        <v>40997402</v>
      </c>
      <c r="Y709" s="118">
        <f t="shared" si="35"/>
        <v>12.2992206</v>
      </c>
      <c r="Z709" s="125"/>
      <c r="AA709" s="122" t="s">
        <v>81</v>
      </c>
      <c r="AB709" s="122" t="s">
        <v>6751</v>
      </c>
      <c r="AC709" s="125"/>
      <c r="AD709" s="125"/>
      <c r="AE709" s="125"/>
      <c r="AF709" s="125"/>
      <c r="AG709" s="125"/>
      <c r="AH709" s="125"/>
      <c r="AI709" s="125"/>
      <c r="AJ709" s="125"/>
      <c r="AK709" s="125"/>
      <c r="AL709" s="125"/>
      <c r="AM709" s="125"/>
      <c r="AN709" s="125"/>
      <c r="AO709" s="125"/>
      <c r="AP709" s="125"/>
      <c r="AQ709" s="125"/>
      <c r="AR709" s="125">
        <v>5.92</v>
      </c>
      <c r="AS709" s="125">
        <v>10.49</v>
      </c>
      <c r="AT709" s="125" t="str">
        <f t="shared" si="36"/>
        <v>LOW</v>
      </c>
      <c r="AU709" s="125" t="str">
        <f t="shared" si="37"/>
        <v>MSS</v>
      </c>
      <c r="AV709" s="125"/>
      <c r="AW709" s="131"/>
      <c r="AX709" s="136"/>
      <c r="AY709" s="137"/>
      <c r="AZ709" s="137"/>
      <c r="BA709" s="151"/>
      <c r="BB709" s="125"/>
      <c r="BC709" s="125"/>
      <c r="BD709" s="125"/>
      <c r="BE709" s="125"/>
      <c r="BF709" s="125"/>
      <c r="BG709" s="125"/>
      <c r="BH709" s="125"/>
      <c r="BI709" s="125"/>
      <c r="BJ709" s="125"/>
      <c r="BK709" s="125"/>
      <c r="BL709" s="131"/>
      <c r="BM709" s="136"/>
      <c r="BN709" s="137"/>
      <c r="BO709" s="137"/>
      <c r="BP709" s="169"/>
      <c r="BQ709" s="138"/>
      <c r="BR709" s="138"/>
      <c r="BS709" s="138"/>
      <c r="BT709" s="138"/>
      <c r="BU709" s="138"/>
      <c r="BV709" s="138"/>
      <c r="BW709" s="138"/>
      <c r="BX709" s="138"/>
      <c r="BY709" s="138"/>
      <c r="BZ709" s="138"/>
      <c r="CA709" s="138"/>
      <c r="CB709" s="138"/>
      <c r="CC709" s="135"/>
      <c r="CD709" s="136"/>
      <c r="CE709" s="137"/>
      <c r="CF709" s="137"/>
      <c r="CG709" s="138" t="s">
        <v>80</v>
      </c>
      <c r="CH709" s="138"/>
      <c r="CI709" s="138"/>
      <c r="CJ709" s="138"/>
      <c r="CK709" s="138"/>
      <c r="CL709" s="138"/>
      <c r="CM709" s="138"/>
      <c r="CN709" s="138"/>
      <c r="CO709" s="140"/>
      <c r="CP709" s="90"/>
    </row>
    <row r="710" ht="15" hidden="1" spans="1:94">
      <c r="A710" s="93">
        <v>920</v>
      </c>
      <c r="B710" s="93" t="s">
        <v>491</v>
      </c>
      <c r="C710" s="93" t="s">
        <v>492</v>
      </c>
      <c r="D710" s="96" t="s">
        <v>111</v>
      </c>
      <c r="E710" s="137"/>
      <c r="F710" s="137"/>
      <c r="G710" s="137"/>
      <c r="H710" s="96"/>
      <c r="I710" s="96" t="s">
        <v>6752</v>
      </c>
      <c r="J710" s="105"/>
      <c r="K710" s="106"/>
      <c r="L710" s="107" t="str">
        <f>_xlfn.IFNA(VLOOKUP(B710,'[1]CDM Patients Data'!$B$389:$O$5000,7,FALSE),"")</f>
        <v>Lung</v>
      </c>
      <c r="M710" s="114" t="str">
        <f>_xlfn.IFNA(VLOOKUP(B710,'[1]CDM Patients Data'!$B$389:$O$5000,8,FALSE),"")</f>
        <v>Lung NOS</v>
      </c>
      <c r="N710" s="114" t="str">
        <f>_xlfn.IFNA(VLOOKUP(B710,'[1]CDM Patients Data'!$B$389:$O$5000,9,FALSE),"")</f>
        <v>Adenocarcinoma, NOS</v>
      </c>
      <c r="O710" s="114" t="str">
        <f>_xlfn.IFNA(VLOOKUP(B710,'[1]CDM Patients Data'!$B$389:$O$5000,10,FALSE),"")</f>
        <v>Right</v>
      </c>
      <c r="P710" s="106"/>
      <c r="Q710" s="136"/>
      <c r="R710" s="96" t="s">
        <v>79</v>
      </c>
      <c r="S710" s="137"/>
      <c r="T710" s="137"/>
      <c r="U710" s="137"/>
      <c r="V710" s="149"/>
      <c r="W710" s="118" t="s">
        <v>80</v>
      </c>
      <c r="X710" s="119">
        <v>41126685</v>
      </c>
      <c r="Y710" s="118">
        <f t="shared" si="35"/>
        <v>12.3380055</v>
      </c>
      <c r="Z710" s="125"/>
      <c r="AA710" s="122" t="s">
        <v>94</v>
      </c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25"/>
      <c r="AL710" s="125"/>
      <c r="AM710" s="125"/>
      <c r="AN710" s="125"/>
      <c r="AO710" s="125"/>
      <c r="AP710" s="125"/>
      <c r="AQ710" s="125"/>
      <c r="AR710" s="125">
        <v>4.29</v>
      </c>
      <c r="AS710" s="125">
        <v>9.54</v>
      </c>
      <c r="AT710" s="125" t="str">
        <f t="shared" si="36"/>
        <v>LOW</v>
      </c>
      <c r="AU710" s="125" t="str">
        <f t="shared" si="37"/>
        <v>MSS</v>
      </c>
      <c r="AV710" s="125"/>
      <c r="AW710" s="131"/>
      <c r="AX710" s="136"/>
      <c r="AY710" s="137"/>
      <c r="AZ710" s="137"/>
      <c r="BA710" s="151"/>
      <c r="BB710" s="125"/>
      <c r="BC710" s="125"/>
      <c r="BD710" s="125"/>
      <c r="BE710" s="125"/>
      <c r="BF710" s="125"/>
      <c r="BG710" s="125"/>
      <c r="BH710" s="125"/>
      <c r="BI710" s="125"/>
      <c r="BJ710" s="125"/>
      <c r="BK710" s="125"/>
      <c r="BL710" s="131"/>
      <c r="BM710" s="136"/>
      <c r="BN710" s="137"/>
      <c r="BO710" s="137"/>
      <c r="BP710" s="169"/>
      <c r="BQ710" s="138"/>
      <c r="BR710" s="138"/>
      <c r="BS710" s="138"/>
      <c r="BT710" s="138"/>
      <c r="BU710" s="138"/>
      <c r="BV710" s="138"/>
      <c r="BW710" s="138"/>
      <c r="BX710" s="138"/>
      <c r="BY710" s="138"/>
      <c r="BZ710" s="138"/>
      <c r="CA710" s="138"/>
      <c r="CB710" s="138"/>
      <c r="CC710" s="135"/>
      <c r="CD710" s="136"/>
      <c r="CE710" s="137"/>
      <c r="CF710" s="137"/>
      <c r="CG710" s="138" t="s">
        <v>80</v>
      </c>
      <c r="CH710" s="138"/>
      <c r="CI710" s="138"/>
      <c r="CJ710" s="138"/>
      <c r="CK710" s="138"/>
      <c r="CL710" s="152" t="s">
        <v>493</v>
      </c>
      <c r="CM710" s="138"/>
      <c r="CN710" s="138"/>
      <c r="CO710" s="140"/>
      <c r="CP710" s="90"/>
    </row>
    <row r="711" ht="15" hidden="1" spans="1:94">
      <c r="A711" s="93">
        <v>921</v>
      </c>
      <c r="B711" s="93" t="s">
        <v>6753</v>
      </c>
      <c r="C711" s="93" t="s">
        <v>6754</v>
      </c>
      <c r="D711" s="96" t="s">
        <v>135</v>
      </c>
      <c r="E711" s="137"/>
      <c r="F711" s="137"/>
      <c r="G711" s="137"/>
      <c r="H711" s="96"/>
      <c r="I711" s="96"/>
      <c r="J711" s="105"/>
      <c r="K711" s="106"/>
      <c r="L711" s="107" t="str">
        <f>_xlfn.IFNA(VLOOKUP(B711,'[1]CDM Patients Data'!$B$389:$O$5000,7,FALSE),"")</f>
        <v>Pancreas</v>
      </c>
      <c r="M711" s="114">
        <f>_xlfn.IFNA(VLOOKUP(B711,'[1]CDM Patients Data'!$B$389:$O$5000,8,FALSE),"")</f>
        <v>0</v>
      </c>
      <c r="N711" s="114">
        <f>_xlfn.IFNA(VLOOKUP(B711,'[1]CDM Patients Data'!$B$389:$O$5000,9,FALSE),"")</f>
        <v>0</v>
      </c>
      <c r="O711" s="114">
        <f>_xlfn.IFNA(VLOOKUP(B711,'[1]CDM Patients Data'!$B$389:$O$5000,10,FALSE),"")</f>
        <v>0</v>
      </c>
      <c r="P711" s="106"/>
      <c r="Q711" s="136"/>
      <c r="R711" s="96" t="s">
        <v>79</v>
      </c>
      <c r="S711" s="137"/>
      <c r="T711" s="137"/>
      <c r="U711" s="137"/>
      <c r="V711" s="149"/>
      <c r="W711" s="118" t="s">
        <v>80</v>
      </c>
      <c r="X711" s="119">
        <v>31930090</v>
      </c>
      <c r="Y711" s="118">
        <f t="shared" si="35"/>
        <v>9.579027</v>
      </c>
      <c r="Z711" s="125"/>
      <c r="AA711" s="122" t="s">
        <v>81</v>
      </c>
      <c r="AB711" s="122" t="s">
        <v>279</v>
      </c>
      <c r="AC711" s="125"/>
      <c r="AD711" s="125"/>
      <c r="AE711" s="125"/>
      <c r="AF711" s="125"/>
      <c r="AG711" s="125"/>
      <c r="AH711" s="125"/>
      <c r="AI711" s="125"/>
      <c r="AJ711" s="125"/>
      <c r="AK711" s="125"/>
      <c r="AL711" s="125"/>
      <c r="AM711" s="125"/>
      <c r="AN711" s="125"/>
      <c r="AO711" s="125"/>
      <c r="AP711" s="125"/>
      <c r="AQ711" s="125"/>
      <c r="AR711" s="125"/>
      <c r="AS711" s="125"/>
      <c r="AT711" s="125" t="str">
        <f t="shared" si="36"/>
        <v>NA</v>
      </c>
      <c r="AU711" s="125" t="str">
        <f t="shared" si="37"/>
        <v>NA</v>
      </c>
      <c r="AV711" s="125"/>
      <c r="AW711" s="131"/>
      <c r="AX711" s="136"/>
      <c r="AY711" s="137"/>
      <c r="AZ711" s="137"/>
      <c r="BA711" s="151"/>
      <c r="BB711" s="125"/>
      <c r="BC711" s="125"/>
      <c r="BD711" s="125"/>
      <c r="BE711" s="125"/>
      <c r="BF711" s="125"/>
      <c r="BG711" s="125"/>
      <c r="BH711" s="125"/>
      <c r="BI711" s="125"/>
      <c r="BJ711" s="125"/>
      <c r="BK711" s="125"/>
      <c r="BL711" s="131"/>
      <c r="BM711" s="136"/>
      <c r="BN711" s="137"/>
      <c r="BO711" s="137"/>
      <c r="BP711" s="169"/>
      <c r="BQ711" s="138"/>
      <c r="BR711" s="138"/>
      <c r="BS711" s="138"/>
      <c r="BT711" s="138"/>
      <c r="BU711" s="138"/>
      <c r="BV711" s="138"/>
      <c r="BW711" s="138"/>
      <c r="BX711" s="138"/>
      <c r="BY711" s="138"/>
      <c r="BZ711" s="138"/>
      <c r="CA711" s="138"/>
      <c r="CB711" s="138"/>
      <c r="CC711" s="135"/>
      <c r="CD711" s="136"/>
      <c r="CE711" s="137"/>
      <c r="CF711" s="137"/>
      <c r="CG711" s="138" t="s">
        <v>80</v>
      </c>
      <c r="CH711" s="138"/>
      <c r="CI711" s="138"/>
      <c r="CJ711" s="138"/>
      <c r="CK711" s="138"/>
      <c r="CL711" s="138"/>
      <c r="CM711" s="138"/>
      <c r="CN711" s="138"/>
      <c r="CO711" s="140"/>
      <c r="CP711" s="90"/>
    </row>
    <row r="712" ht="15" hidden="1" spans="1:94">
      <c r="A712" s="93">
        <v>922</v>
      </c>
      <c r="B712" s="93" t="s">
        <v>6755</v>
      </c>
      <c r="C712" s="93" t="s">
        <v>6756</v>
      </c>
      <c r="D712" s="96" t="s">
        <v>111</v>
      </c>
      <c r="E712" s="137"/>
      <c r="F712" s="137"/>
      <c r="G712" s="137"/>
      <c r="H712" s="96"/>
      <c r="I712" s="96"/>
      <c r="J712" s="105"/>
      <c r="K712" s="106"/>
      <c r="L712" s="107" t="str">
        <f>_xlfn.IFNA(VLOOKUP(B712,'[1]CDM Patients Data'!$B$389:$O$5000,7,FALSE),"")</f>
        <v>Lung</v>
      </c>
      <c r="M712" s="114" t="str">
        <f>_xlfn.IFNA(VLOOKUP(B712,'[1]CDM Patients Data'!$B$389:$O$5000,8,FALSE),"")</f>
        <v>Upper lobe, lung</v>
      </c>
      <c r="N712" s="114" t="str">
        <f>_xlfn.IFNA(VLOOKUP(B712,'[1]CDM Patients Data'!$B$389:$O$5000,9,FALSE),"")</f>
        <v>Non-small cell carcinoma</v>
      </c>
      <c r="O712" s="114" t="str">
        <f>_xlfn.IFNA(VLOOKUP(B712,'[1]CDM Patients Data'!$B$389:$O$5000,10,FALSE),"")</f>
        <v>Right</v>
      </c>
      <c r="P712" s="106"/>
      <c r="Q712" s="136"/>
      <c r="R712" s="96" t="s">
        <v>79</v>
      </c>
      <c r="S712" s="137"/>
      <c r="T712" s="137"/>
      <c r="U712" s="137"/>
      <c r="V712" s="149"/>
      <c r="W712" s="118" t="s">
        <v>84</v>
      </c>
      <c r="X712" s="119">
        <v>38279901</v>
      </c>
      <c r="Y712" s="118">
        <f t="shared" si="35"/>
        <v>11.4839703</v>
      </c>
      <c r="Z712" s="125"/>
      <c r="AA712" s="122" t="s">
        <v>81</v>
      </c>
      <c r="AB712" s="122" t="s">
        <v>118</v>
      </c>
      <c r="AC712" s="122" t="s">
        <v>178</v>
      </c>
      <c r="AD712" s="125"/>
      <c r="AE712" s="125"/>
      <c r="AF712" s="125"/>
      <c r="AG712" s="125"/>
      <c r="AH712" s="125"/>
      <c r="AI712" s="125"/>
      <c r="AJ712" s="125"/>
      <c r="AK712" s="125"/>
      <c r="AL712" s="125"/>
      <c r="AM712" s="125"/>
      <c r="AN712" s="125"/>
      <c r="AO712" s="125"/>
      <c r="AP712" s="125"/>
      <c r="AQ712" s="125"/>
      <c r="AR712" s="125">
        <v>4.65</v>
      </c>
      <c r="AS712" s="125">
        <v>9.18</v>
      </c>
      <c r="AT712" s="125" t="str">
        <f t="shared" si="36"/>
        <v>LOW</v>
      </c>
      <c r="AU712" s="125" t="str">
        <f t="shared" si="37"/>
        <v>MSS</v>
      </c>
      <c r="AV712" s="125"/>
      <c r="AW712" s="131"/>
      <c r="AX712" s="136"/>
      <c r="AY712" s="137"/>
      <c r="AZ712" s="137"/>
      <c r="BA712" s="151"/>
      <c r="BB712" s="125"/>
      <c r="BC712" s="125"/>
      <c r="BD712" s="125"/>
      <c r="BE712" s="125"/>
      <c r="BF712" s="125"/>
      <c r="BG712" s="125"/>
      <c r="BH712" s="125"/>
      <c r="BI712" s="125"/>
      <c r="BJ712" s="125"/>
      <c r="BK712" s="125"/>
      <c r="BL712" s="131"/>
      <c r="BM712" s="136"/>
      <c r="BN712" s="137"/>
      <c r="BO712" s="137"/>
      <c r="BP712" s="169"/>
      <c r="BQ712" s="138"/>
      <c r="BR712" s="138"/>
      <c r="BS712" s="138"/>
      <c r="BT712" s="138"/>
      <c r="BU712" s="138"/>
      <c r="BV712" s="138"/>
      <c r="BW712" s="138"/>
      <c r="BX712" s="138"/>
      <c r="BY712" s="138"/>
      <c r="BZ712" s="138"/>
      <c r="CA712" s="138"/>
      <c r="CB712" s="138"/>
      <c r="CC712" s="135"/>
      <c r="CD712" s="136"/>
      <c r="CE712" s="137"/>
      <c r="CF712" s="137"/>
      <c r="CG712" s="138" t="s">
        <v>80</v>
      </c>
      <c r="CH712" s="138"/>
      <c r="CI712" s="138"/>
      <c r="CJ712" s="138"/>
      <c r="CK712" s="138"/>
      <c r="CL712" s="138"/>
      <c r="CM712" s="138"/>
      <c r="CN712" s="138"/>
      <c r="CO712" s="140"/>
      <c r="CP712" s="90"/>
    </row>
    <row r="713" ht="15" hidden="1" spans="1:94">
      <c r="A713" s="93">
        <v>923</v>
      </c>
      <c r="B713" s="93" t="s">
        <v>6757</v>
      </c>
      <c r="C713" s="93" t="s">
        <v>6758</v>
      </c>
      <c r="D713" s="96" t="s">
        <v>135</v>
      </c>
      <c r="E713" s="137"/>
      <c r="F713" s="137"/>
      <c r="G713" s="137"/>
      <c r="H713" s="96"/>
      <c r="I713" s="96"/>
      <c r="J713" s="105"/>
      <c r="K713" s="106"/>
      <c r="L713" s="107" t="str">
        <f>_xlfn.IFNA(VLOOKUP(B713,'[1]CDM Patients Data'!$B$389:$O$5000,7,FALSE),"")</f>
        <v>Lung</v>
      </c>
      <c r="M713" s="114" t="str">
        <f>_xlfn.IFNA(VLOOKUP(B713,'[1]CDM Patients Data'!$B$389:$O$5000,8,FALSE),"")</f>
        <v>Upper lobe, lung</v>
      </c>
      <c r="N713" s="114" t="str">
        <f>_xlfn.IFNA(VLOOKUP(B713,'[1]CDM Patients Data'!$B$389:$O$5000,9,FALSE),"")</f>
        <v>Adenocarcinoma, NOS</v>
      </c>
      <c r="O713" s="114" t="str">
        <f>_xlfn.IFNA(VLOOKUP(B713,'[1]CDM Patients Data'!$B$389:$O$5000,10,FALSE),"")</f>
        <v>Left</v>
      </c>
      <c r="P713" s="106"/>
      <c r="Q713" s="136"/>
      <c r="R713" s="96" t="s">
        <v>79</v>
      </c>
      <c r="S713" s="137"/>
      <c r="T713" s="137"/>
      <c r="U713" s="137"/>
      <c r="V713" s="149"/>
      <c r="W713" s="118" t="s">
        <v>80</v>
      </c>
      <c r="X713" s="119">
        <v>44955435</v>
      </c>
      <c r="Y713" s="118">
        <f t="shared" si="35"/>
        <v>13.4866305</v>
      </c>
      <c r="Z713" s="125"/>
      <c r="AA713" s="122" t="s">
        <v>81</v>
      </c>
      <c r="AB713" s="122" t="s">
        <v>118</v>
      </c>
      <c r="AC713" s="122" t="s">
        <v>521</v>
      </c>
      <c r="AD713" s="125"/>
      <c r="AE713" s="125"/>
      <c r="AF713" s="125"/>
      <c r="AG713" s="125"/>
      <c r="AH713" s="125"/>
      <c r="AI713" s="125"/>
      <c r="AJ713" s="125"/>
      <c r="AK713" s="125"/>
      <c r="AL713" s="125"/>
      <c r="AM713" s="125"/>
      <c r="AN713" s="125"/>
      <c r="AO713" s="125"/>
      <c r="AP713" s="125"/>
      <c r="AQ713" s="125"/>
      <c r="AR713" s="125">
        <v>5.23</v>
      </c>
      <c r="AS713" s="125">
        <v>7.9</v>
      </c>
      <c r="AT713" s="125" t="str">
        <f t="shared" si="36"/>
        <v>LOW</v>
      </c>
      <c r="AU713" s="125" t="str">
        <f t="shared" si="37"/>
        <v>MSS</v>
      </c>
      <c r="AV713" s="125"/>
      <c r="AW713" s="131"/>
      <c r="AX713" s="136"/>
      <c r="AY713" s="137"/>
      <c r="AZ713" s="137"/>
      <c r="BA713" s="151"/>
      <c r="BB713" s="125"/>
      <c r="BC713" s="125"/>
      <c r="BD713" s="125"/>
      <c r="BE713" s="125"/>
      <c r="BF713" s="125"/>
      <c r="BG713" s="125"/>
      <c r="BH713" s="125"/>
      <c r="BI713" s="125"/>
      <c r="BJ713" s="125"/>
      <c r="BK713" s="125"/>
      <c r="BL713" s="131"/>
      <c r="BM713" s="136"/>
      <c r="BN713" s="137"/>
      <c r="BO713" s="137"/>
      <c r="BP713" s="169"/>
      <c r="BQ713" s="138"/>
      <c r="BR713" s="138"/>
      <c r="BS713" s="138"/>
      <c r="BT713" s="138"/>
      <c r="BU713" s="138"/>
      <c r="BV713" s="138"/>
      <c r="BW713" s="138"/>
      <c r="BX713" s="138"/>
      <c r="BY713" s="138"/>
      <c r="BZ713" s="138"/>
      <c r="CA713" s="138"/>
      <c r="CB713" s="138"/>
      <c r="CC713" s="135"/>
      <c r="CD713" s="136"/>
      <c r="CE713" s="137"/>
      <c r="CF713" s="137"/>
      <c r="CG713" s="138" t="s">
        <v>80</v>
      </c>
      <c r="CH713" s="138"/>
      <c r="CI713" s="138"/>
      <c r="CJ713" s="138"/>
      <c r="CK713" s="138"/>
      <c r="CL713" s="138"/>
      <c r="CM713" s="138"/>
      <c r="CN713" s="138"/>
      <c r="CO713" s="140"/>
      <c r="CP713" s="90"/>
    </row>
    <row r="714" ht="15" hidden="1" spans="1:94">
      <c r="A714" s="93">
        <v>924</v>
      </c>
      <c r="B714" s="93" t="s">
        <v>6759</v>
      </c>
      <c r="C714" s="93" t="s">
        <v>6760</v>
      </c>
      <c r="D714" s="96" t="s">
        <v>135</v>
      </c>
      <c r="E714" s="137"/>
      <c r="F714" s="137"/>
      <c r="G714" s="137"/>
      <c r="H714" s="96"/>
      <c r="I714" s="96"/>
      <c r="J714" s="105"/>
      <c r="K714" s="106"/>
      <c r="L714" s="107" t="str">
        <f>_xlfn.IFNA(VLOOKUP(B714,'[1]CDM Patients Data'!$B$389:$O$5000,7,FALSE),"")</f>
        <v>Nasal Cavity</v>
      </c>
      <c r="M714" s="114">
        <f>_xlfn.IFNA(VLOOKUP(B714,'[1]CDM Patients Data'!$B$389:$O$5000,8,FALSE),"")</f>
        <v>0</v>
      </c>
      <c r="N714" s="114">
        <f>_xlfn.IFNA(VLOOKUP(B714,'[1]CDM Patients Data'!$B$389:$O$5000,9,FALSE),"")</f>
        <v>0</v>
      </c>
      <c r="O714" s="114">
        <f>_xlfn.IFNA(VLOOKUP(B714,'[1]CDM Patients Data'!$B$389:$O$5000,10,FALSE),"")</f>
        <v>0</v>
      </c>
      <c r="P714" s="106"/>
      <c r="Q714" s="136"/>
      <c r="R714" s="96" t="s">
        <v>79</v>
      </c>
      <c r="S714" s="137"/>
      <c r="T714" s="137"/>
      <c r="U714" s="137"/>
      <c r="V714" s="149"/>
      <c r="W714" s="118" t="s">
        <v>80</v>
      </c>
      <c r="X714" s="119">
        <v>39008407</v>
      </c>
      <c r="Y714" s="118">
        <f t="shared" si="35"/>
        <v>11.7025221</v>
      </c>
      <c r="Z714" s="125"/>
      <c r="AA714" s="122" t="s">
        <v>81</v>
      </c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25"/>
      <c r="AL714" s="125"/>
      <c r="AM714" s="125"/>
      <c r="AN714" s="125"/>
      <c r="AO714" s="125"/>
      <c r="AP714" s="125"/>
      <c r="AQ714" s="125"/>
      <c r="AR714" s="125">
        <v>8.21</v>
      </c>
      <c r="AS714" s="125">
        <v>8.62</v>
      </c>
      <c r="AT714" s="125" t="str">
        <f t="shared" si="36"/>
        <v>LOW</v>
      </c>
      <c r="AU714" s="125" t="str">
        <f t="shared" si="37"/>
        <v>MSS</v>
      </c>
      <c r="AV714" s="125"/>
      <c r="AW714" s="131"/>
      <c r="AX714" s="136"/>
      <c r="AY714" s="137"/>
      <c r="AZ714" s="137"/>
      <c r="BA714" s="151"/>
      <c r="BB714" s="125"/>
      <c r="BC714" s="125"/>
      <c r="BD714" s="125"/>
      <c r="BE714" s="125"/>
      <c r="BF714" s="125"/>
      <c r="BG714" s="125"/>
      <c r="BH714" s="125"/>
      <c r="BI714" s="125"/>
      <c r="BJ714" s="125"/>
      <c r="BK714" s="125"/>
      <c r="BL714" s="131"/>
      <c r="BM714" s="136"/>
      <c r="BN714" s="137"/>
      <c r="BO714" s="137"/>
      <c r="BP714" s="169"/>
      <c r="BQ714" s="138"/>
      <c r="BR714" s="138"/>
      <c r="BS714" s="138"/>
      <c r="BT714" s="138"/>
      <c r="BU714" s="138"/>
      <c r="BV714" s="138"/>
      <c r="BW714" s="138"/>
      <c r="BX714" s="138"/>
      <c r="BY714" s="138"/>
      <c r="BZ714" s="138"/>
      <c r="CA714" s="138"/>
      <c r="CB714" s="138"/>
      <c r="CC714" s="135"/>
      <c r="CD714" s="136"/>
      <c r="CE714" s="137"/>
      <c r="CF714" s="137"/>
      <c r="CG714" s="138" t="s">
        <v>80</v>
      </c>
      <c r="CH714" s="138"/>
      <c r="CI714" s="138"/>
      <c r="CJ714" s="138"/>
      <c r="CK714" s="138"/>
      <c r="CL714" s="138"/>
      <c r="CM714" s="138"/>
      <c r="CN714" s="138"/>
      <c r="CO714" s="140"/>
      <c r="CP714" s="90"/>
    </row>
    <row r="715" ht="15" hidden="1" spans="1:94">
      <c r="A715" s="93">
        <v>925</v>
      </c>
      <c r="B715" s="93" t="s">
        <v>6761</v>
      </c>
      <c r="C715" s="93" t="s">
        <v>6762</v>
      </c>
      <c r="D715" s="96" t="s">
        <v>99</v>
      </c>
      <c r="E715" s="137"/>
      <c r="F715" s="137"/>
      <c r="G715" s="137"/>
      <c r="H715" s="96"/>
      <c r="I715" s="96"/>
      <c r="J715" s="105"/>
      <c r="K715" s="106"/>
      <c r="L715" s="107" t="str">
        <f>_xlfn.IFNA(VLOOKUP(B715,'[1]CDM Patients Data'!$B$389:$O$5000,7,FALSE),"")</f>
        <v>Non Cancer</v>
      </c>
      <c r="M715" s="114">
        <f>_xlfn.IFNA(VLOOKUP(B715,'[1]CDM Patients Data'!$B$389:$O$5000,8,FALSE),"")</f>
        <v>0</v>
      </c>
      <c r="N715" s="114">
        <f>_xlfn.IFNA(VLOOKUP(B715,'[1]CDM Patients Data'!$B$389:$O$5000,9,FALSE),"")</f>
        <v>0</v>
      </c>
      <c r="O715" s="114">
        <f>_xlfn.IFNA(VLOOKUP(B715,'[1]CDM Patients Data'!$B$389:$O$5000,10,FALSE),"")</f>
        <v>0</v>
      </c>
      <c r="P715" s="106"/>
      <c r="Q715" s="136"/>
      <c r="R715" s="96" t="s">
        <v>79</v>
      </c>
      <c r="S715" s="137"/>
      <c r="T715" s="137"/>
      <c r="U715" s="137"/>
      <c r="V715" s="149"/>
      <c r="W715" s="118" t="s">
        <v>80</v>
      </c>
      <c r="X715" s="119">
        <v>20813758</v>
      </c>
      <c r="Y715" s="118">
        <f t="shared" si="35"/>
        <v>6.2441274</v>
      </c>
      <c r="Z715" s="125"/>
      <c r="AA715" s="122" t="s">
        <v>94</v>
      </c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25"/>
      <c r="AL715" s="125"/>
      <c r="AM715" s="125"/>
      <c r="AN715" s="125"/>
      <c r="AO715" s="125"/>
      <c r="AP715" s="125"/>
      <c r="AQ715" s="125"/>
      <c r="AR715" s="125">
        <v>5.35</v>
      </c>
      <c r="AS715" s="125">
        <v>11.4</v>
      </c>
      <c r="AT715" s="125" t="str">
        <f t="shared" si="36"/>
        <v>LOW</v>
      </c>
      <c r="AU715" s="125" t="str">
        <f t="shared" si="37"/>
        <v>MSS</v>
      </c>
      <c r="AV715" s="125"/>
      <c r="AW715" s="131"/>
      <c r="AX715" s="136"/>
      <c r="AY715" s="137"/>
      <c r="AZ715" s="137"/>
      <c r="BA715" s="151"/>
      <c r="BB715" s="125"/>
      <c r="BC715" s="125"/>
      <c r="BD715" s="125"/>
      <c r="BE715" s="125"/>
      <c r="BF715" s="125"/>
      <c r="BG715" s="125"/>
      <c r="BH715" s="125"/>
      <c r="BI715" s="125"/>
      <c r="BJ715" s="125"/>
      <c r="BK715" s="125"/>
      <c r="BL715" s="131"/>
      <c r="BM715" s="136"/>
      <c r="BN715" s="137"/>
      <c r="BO715" s="137"/>
      <c r="BP715" s="169"/>
      <c r="BQ715" s="138"/>
      <c r="BR715" s="138"/>
      <c r="BS715" s="138"/>
      <c r="BT715" s="138"/>
      <c r="BU715" s="138"/>
      <c r="BV715" s="138"/>
      <c r="BW715" s="138"/>
      <c r="BX715" s="138"/>
      <c r="BY715" s="138"/>
      <c r="BZ715" s="138"/>
      <c r="CA715" s="138"/>
      <c r="CB715" s="138"/>
      <c r="CC715" s="135"/>
      <c r="CD715" s="136"/>
      <c r="CE715" s="137"/>
      <c r="CF715" s="137"/>
      <c r="CG715" s="138" t="s">
        <v>84</v>
      </c>
      <c r="CH715" s="138"/>
      <c r="CI715" s="138"/>
      <c r="CJ715" s="138"/>
      <c r="CK715" s="138"/>
      <c r="CL715" s="138"/>
      <c r="CM715" s="138"/>
      <c r="CN715" s="138"/>
      <c r="CO715" s="140"/>
      <c r="CP715" s="90"/>
    </row>
    <row r="716" ht="15" hidden="1" spans="1:94">
      <c r="A716" s="93">
        <v>926</v>
      </c>
      <c r="B716" s="93" t="s">
        <v>6763</v>
      </c>
      <c r="C716" s="93" t="s">
        <v>6764</v>
      </c>
      <c r="D716" s="96" t="s">
        <v>6765</v>
      </c>
      <c r="E716" s="137"/>
      <c r="F716" s="137"/>
      <c r="G716" s="137"/>
      <c r="H716" s="96"/>
      <c r="I716" s="96"/>
      <c r="J716" s="105"/>
      <c r="K716" s="106"/>
      <c r="L716" s="107" t="str">
        <f>_xlfn.IFNA(VLOOKUP(B716,'[1]CDM Patients Data'!$B$389:$O$5000,7,FALSE),"")</f>
        <v>Breast</v>
      </c>
      <c r="M716" s="114">
        <f>_xlfn.IFNA(VLOOKUP(B716,'[1]CDM Patients Data'!$B$389:$O$5000,8,FALSE),"")</f>
        <v>0</v>
      </c>
      <c r="N716" s="114">
        <f>_xlfn.IFNA(VLOOKUP(B716,'[1]CDM Patients Data'!$B$389:$O$5000,9,FALSE),"")</f>
        <v>0</v>
      </c>
      <c r="O716" s="114">
        <f>_xlfn.IFNA(VLOOKUP(B716,'[1]CDM Patients Data'!$B$389:$O$5000,10,FALSE),"")</f>
        <v>0</v>
      </c>
      <c r="P716" s="106"/>
      <c r="Q716" s="136"/>
      <c r="R716" s="96" t="s">
        <v>79</v>
      </c>
      <c r="S716" s="137"/>
      <c r="T716" s="137"/>
      <c r="U716" s="137"/>
      <c r="V716" s="149"/>
      <c r="W716" s="118" t="s">
        <v>80</v>
      </c>
      <c r="X716" s="119">
        <v>22193324</v>
      </c>
      <c r="Y716" s="118">
        <f t="shared" si="35"/>
        <v>6.6579972</v>
      </c>
      <c r="Z716" s="125"/>
      <c r="AA716" s="122" t="s">
        <v>94</v>
      </c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25"/>
      <c r="AL716" s="125"/>
      <c r="AM716" s="125"/>
      <c r="AN716" s="125"/>
      <c r="AO716" s="125"/>
      <c r="AP716" s="125"/>
      <c r="AQ716" s="125"/>
      <c r="AR716" s="125"/>
      <c r="AS716" s="125"/>
      <c r="AT716" s="125" t="str">
        <f t="shared" si="36"/>
        <v>NA</v>
      </c>
      <c r="AU716" s="125" t="str">
        <f t="shared" si="37"/>
        <v>NA</v>
      </c>
      <c r="AV716" s="125"/>
      <c r="AW716" s="131"/>
      <c r="AX716" s="136"/>
      <c r="AY716" s="137"/>
      <c r="AZ716" s="137"/>
      <c r="BA716" s="151"/>
      <c r="BB716" s="125"/>
      <c r="BC716" s="125"/>
      <c r="BD716" s="125"/>
      <c r="BE716" s="125"/>
      <c r="BF716" s="125"/>
      <c r="BG716" s="125"/>
      <c r="BH716" s="125"/>
      <c r="BI716" s="125"/>
      <c r="BJ716" s="125"/>
      <c r="BK716" s="125"/>
      <c r="BL716" s="131"/>
      <c r="BM716" s="136"/>
      <c r="BN716" s="137"/>
      <c r="BO716" s="137"/>
      <c r="BP716" s="169"/>
      <c r="BQ716" s="138"/>
      <c r="BR716" s="138"/>
      <c r="BS716" s="138"/>
      <c r="BT716" s="138"/>
      <c r="BU716" s="138"/>
      <c r="BV716" s="138"/>
      <c r="BW716" s="138"/>
      <c r="BX716" s="138"/>
      <c r="BY716" s="138"/>
      <c r="BZ716" s="138"/>
      <c r="CA716" s="138"/>
      <c r="CB716" s="138"/>
      <c r="CC716" s="135"/>
      <c r="CD716" s="136"/>
      <c r="CE716" s="137"/>
      <c r="CF716" s="137"/>
      <c r="CG716" s="138" t="s">
        <v>84</v>
      </c>
      <c r="CH716" s="138"/>
      <c r="CI716" s="138"/>
      <c r="CJ716" s="138"/>
      <c r="CK716" s="138"/>
      <c r="CL716" s="138"/>
      <c r="CM716" s="138"/>
      <c r="CN716" s="138"/>
      <c r="CO716" s="140"/>
      <c r="CP716" s="90"/>
    </row>
    <row r="717" ht="15" hidden="1" spans="1:94">
      <c r="A717" s="93">
        <v>927</v>
      </c>
      <c r="B717" s="93" t="s">
        <v>6766</v>
      </c>
      <c r="C717" s="93" t="s">
        <v>3146</v>
      </c>
      <c r="D717" s="96" t="s">
        <v>206</v>
      </c>
      <c r="E717" s="137"/>
      <c r="F717" s="137"/>
      <c r="G717" s="137"/>
      <c r="H717" s="96"/>
      <c r="I717" s="96"/>
      <c r="J717" s="105"/>
      <c r="K717" s="106"/>
      <c r="L717" s="107" t="str">
        <f>_xlfn.IFNA(VLOOKUP(B717,'[1]CDM Patients Data'!$B$389:$O$5000,7,FALSE),"")</f>
        <v>Lung</v>
      </c>
      <c r="M717" s="114" t="str">
        <f>_xlfn.IFNA(VLOOKUP(B717,'[1]CDM Patients Data'!$B$389:$O$5000,8,FALSE),"")</f>
        <v>Overlapping lesion of lung</v>
      </c>
      <c r="N717" s="114" t="str">
        <f>_xlfn.IFNA(VLOOKUP(B717,'[1]CDM Patients Data'!$B$389:$O$5000,9,FALSE),"")</f>
        <v>Adenocarcinoma, NOS</v>
      </c>
      <c r="O717" s="114" t="str">
        <f>_xlfn.IFNA(VLOOKUP(B717,'[1]CDM Patients Data'!$B$389:$O$5000,10,FALSE),"")</f>
        <v>Right and Left</v>
      </c>
      <c r="P717" s="106"/>
      <c r="Q717" s="136"/>
      <c r="R717" s="96" t="s">
        <v>79</v>
      </c>
      <c r="S717" s="137"/>
      <c r="T717" s="137"/>
      <c r="U717" s="137"/>
      <c r="V717" s="149"/>
      <c r="W717" s="118" t="s">
        <v>80</v>
      </c>
      <c r="X717" s="119">
        <v>38518468</v>
      </c>
      <c r="Y717" s="118">
        <f t="shared" si="35"/>
        <v>11.5555404</v>
      </c>
      <c r="Z717" s="125"/>
      <c r="AA717" s="122" t="s">
        <v>81</v>
      </c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25"/>
      <c r="AL717" s="125"/>
      <c r="AM717" s="125"/>
      <c r="AN717" s="125"/>
      <c r="AO717" s="125"/>
      <c r="AP717" s="125"/>
      <c r="AQ717" s="125"/>
      <c r="AR717" s="125"/>
      <c r="AS717" s="125"/>
      <c r="AT717" s="125" t="str">
        <f t="shared" si="36"/>
        <v>NA</v>
      </c>
      <c r="AU717" s="125" t="str">
        <f t="shared" si="37"/>
        <v>NA</v>
      </c>
      <c r="AV717" s="125"/>
      <c r="AW717" s="131"/>
      <c r="AX717" s="136"/>
      <c r="AY717" s="137"/>
      <c r="AZ717" s="137"/>
      <c r="BA717" s="151"/>
      <c r="BB717" s="125"/>
      <c r="BC717" s="125"/>
      <c r="BD717" s="125"/>
      <c r="BE717" s="125"/>
      <c r="BF717" s="125"/>
      <c r="BG717" s="125"/>
      <c r="BH717" s="125"/>
      <c r="BI717" s="125"/>
      <c r="BJ717" s="125"/>
      <c r="BK717" s="125"/>
      <c r="BL717" s="131"/>
      <c r="BM717" s="136"/>
      <c r="BN717" s="137"/>
      <c r="BO717" s="137"/>
      <c r="BP717" s="169"/>
      <c r="BQ717" s="138"/>
      <c r="BR717" s="138"/>
      <c r="BS717" s="138"/>
      <c r="BT717" s="138"/>
      <c r="BU717" s="138"/>
      <c r="BV717" s="138"/>
      <c r="BW717" s="138"/>
      <c r="BX717" s="138"/>
      <c r="BY717" s="138"/>
      <c r="BZ717" s="138"/>
      <c r="CA717" s="138"/>
      <c r="CB717" s="138"/>
      <c r="CC717" s="135"/>
      <c r="CD717" s="136"/>
      <c r="CE717" s="137"/>
      <c r="CF717" s="137"/>
      <c r="CG717" s="138" t="s">
        <v>80</v>
      </c>
      <c r="CH717" s="138"/>
      <c r="CI717" s="138"/>
      <c r="CJ717" s="138"/>
      <c r="CK717" s="138"/>
      <c r="CL717" s="138"/>
      <c r="CM717" s="138"/>
      <c r="CN717" s="138"/>
      <c r="CO717" s="140"/>
      <c r="CP717" s="90"/>
    </row>
    <row r="718" ht="15" hidden="1" spans="1:94">
      <c r="A718" s="93">
        <v>928</v>
      </c>
      <c r="B718" s="93" t="s">
        <v>6767</v>
      </c>
      <c r="C718" s="93" t="s">
        <v>6768</v>
      </c>
      <c r="D718" s="96" t="s">
        <v>2783</v>
      </c>
      <c r="E718" s="137"/>
      <c r="F718" s="137"/>
      <c r="G718" s="137"/>
      <c r="H718" s="96"/>
      <c r="I718" s="96"/>
      <c r="J718" s="105"/>
      <c r="K718" s="106"/>
      <c r="L718" s="107" t="str">
        <f>_xlfn.IFNA(VLOOKUP(B718,'[1]CDM Patients Data'!$B$389:$O$5000,7,FALSE),"")</f>
        <v>Breast</v>
      </c>
      <c r="M718" s="114">
        <f>_xlfn.IFNA(VLOOKUP(B718,'[1]CDM Patients Data'!$B$389:$O$5000,8,FALSE),"")</f>
        <v>0</v>
      </c>
      <c r="N718" s="114">
        <f>_xlfn.IFNA(VLOOKUP(B718,'[1]CDM Patients Data'!$B$389:$O$5000,9,FALSE),"")</f>
        <v>0</v>
      </c>
      <c r="O718" s="114">
        <f>_xlfn.IFNA(VLOOKUP(B718,'[1]CDM Patients Data'!$B$389:$O$5000,10,FALSE),"")</f>
        <v>0</v>
      </c>
      <c r="P718" s="106"/>
      <c r="Q718" s="136"/>
      <c r="R718" s="96" t="s">
        <v>79</v>
      </c>
      <c r="S718" s="137"/>
      <c r="T718" s="137"/>
      <c r="U718" s="137"/>
      <c r="V718" s="149"/>
      <c r="W718" s="118" t="s">
        <v>80</v>
      </c>
      <c r="X718" s="119">
        <v>22656349</v>
      </c>
      <c r="Y718" s="118">
        <f t="shared" si="35"/>
        <v>6.7969047</v>
      </c>
      <c r="Z718" s="125"/>
      <c r="AA718" s="122" t="s">
        <v>94</v>
      </c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25"/>
      <c r="AL718" s="125"/>
      <c r="AM718" s="125"/>
      <c r="AN718" s="125"/>
      <c r="AO718" s="125"/>
      <c r="AP718" s="125"/>
      <c r="AQ718" s="125"/>
      <c r="AR718" s="125">
        <v>6.55</v>
      </c>
      <c r="AS718" s="125">
        <v>9.5</v>
      </c>
      <c r="AT718" s="125" t="str">
        <f t="shared" si="36"/>
        <v>LOW</v>
      </c>
      <c r="AU718" s="125" t="str">
        <f t="shared" si="37"/>
        <v>MSS</v>
      </c>
      <c r="AV718" s="125"/>
      <c r="AW718" s="131"/>
      <c r="AX718" s="136"/>
      <c r="AY718" s="137"/>
      <c r="AZ718" s="137"/>
      <c r="BA718" s="151"/>
      <c r="BB718" s="125"/>
      <c r="BC718" s="125"/>
      <c r="BD718" s="125"/>
      <c r="BE718" s="125"/>
      <c r="BF718" s="125"/>
      <c r="BG718" s="125"/>
      <c r="BH718" s="125"/>
      <c r="BI718" s="125"/>
      <c r="BJ718" s="125"/>
      <c r="BK718" s="125"/>
      <c r="BL718" s="131"/>
      <c r="BM718" s="136"/>
      <c r="BN718" s="137"/>
      <c r="BO718" s="137"/>
      <c r="BP718" s="169"/>
      <c r="BQ718" s="138"/>
      <c r="BR718" s="138"/>
      <c r="BS718" s="138"/>
      <c r="BT718" s="138"/>
      <c r="BU718" s="138"/>
      <c r="BV718" s="138"/>
      <c r="BW718" s="138"/>
      <c r="BX718" s="138"/>
      <c r="BY718" s="138"/>
      <c r="BZ718" s="138"/>
      <c r="CA718" s="138"/>
      <c r="CB718" s="138"/>
      <c r="CC718" s="135"/>
      <c r="CD718" s="136"/>
      <c r="CE718" s="137"/>
      <c r="CF718" s="137"/>
      <c r="CG718" s="138" t="s">
        <v>84</v>
      </c>
      <c r="CH718" s="138"/>
      <c r="CI718" s="138"/>
      <c r="CJ718" s="138"/>
      <c r="CK718" s="138"/>
      <c r="CL718" s="138"/>
      <c r="CM718" s="138"/>
      <c r="CN718" s="138"/>
      <c r="CO718" s="140"/>
      <c r="CP718" s="90"/>
    </row>
    <row r="719" ht="15" hidden="1" spans="1:94">
      <c r="A719" s="93">
        <v>929</v>
      </c>
      <c r="B719" s="93" t="s">
        <v>6769</v>
      </c>
      <c r="C719" s="93" t="s">
        <v>6770</v>
      </c>
      <c r="D719" s="96" t="s">
        <v>99</v>
      </c>
      <c r="E719" s="137"/>
      <c r="F719" s="137"/>
      <c r="G719" s="137"/>
      <c r="H719" s="96"/>
      <c r="I719" s="96"/>
      <c r="J719" s="105"/>
      <c r="K719" s="106"/>
      <c r="L719" s="107" t="str">
        <f>_xlfn.IFNA(VLOOKUP(B719,'[1]CDM Patients Data'!$B$389:$O$5000,7,FALSE),"")</f>
        <v>Breast</v>
      </c>
      <c r="M719" s="114">
        <f>_xlfn.IFNA(VLOOKUP(B719,'[1]CDM Patients Data'!$B$389:$O$5000,8,FALSE),"")</f>
        <v>0</v>
      </c>
      <c r="N719" s="114">
        <f>_xlfn.IFNA(VLOOKUP(B719,'[1]CDM Patients Data'!$B$389:$O$5000,9,FALSE),"")</f>
        <v>0</v>
      </c>
      <c r="O719" s="114">
        <f>_xlfn.IFNA(VLOOKUP(B719,'[1]CDM Patients Data'!$B$389:$O$5000,10,FALSE),"")</f>
        <v>0</v>
      </c>
      <c r="P719" s="106"/>
      <c r="Q719" s="136"/>
      <c r="R719" s="96" t="s">
        <v>79</v>
      </c>
      <c r="S719" s="137"/>
      <c r="T719" s="137"/>
      <c r="U719" s="137"/>
      <c r="V719" s="149"/>
      <c r="W719" s="118" t="s">
        <v>80</v>
      </c>
      <c r="X719" s="119">
        <v>25126024</v>
      </c>
      <c r="Y719" s="118">
        <f t="shared" si="35"/>
        <v>7.5378072</v>
      </c>
      <c r="Z719" s="125"/>
      <c r="AA719" s="122" t="s">
        <v>94</v>
      </c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25"/>
      <c r="AL719" s="125"/>
      <c r="AM719" s="125"/>
      <c r="AN719" s="125"/>
      <c r="AO719" s="125"/>
      <c r="AP719" s="125"/>
      <c r="AQ719" s="125"/>
      <c r="AR719" s="125"/>
      <c r="AS719" s="125"/>
      <c r="AT719" s="125" t="str">
        <f t="shared" si="36"/>
        <v>NA</v>
      </c>
      <c r="AU719" s="125" t="str">
        <f t="shared" si="37"/>
        <v>NA</v>
      </c>
      <c r="AV719" s="125"/>
      <c r="AW719" s="131"/>
      <c r="AX719" s="136"/>
      <c r="AY719" s="137"/>
      <c r="AZ719" s="137"/>
      <c r="BA719" s="151"/>
      <c r="BB719" s="125"/>
      <c r="BC719" s="125"/>
      <c r="BD719" s="125"/>
      <c r="BE719" s="125"/>
      <c r="BF719" s="125"/>
      <c r="BG719" s="125"/>
      <c r="BH719" s="125"/>
      <c r="BI719" s="125"/>
      <c r="BJ719" s="125"/>
      <c r="BK719" s="125"/>
      <c r="BL719" s="131"/>
      <c r="BM719" s="136"/>
      <c r="BN719" s="137"/>
      <c r="BO719" s="137"/>
      <c r="BP719" s="169"/>
      <c r="BQ719" s="138"/>
      <c r="BR719" s="138"/>
      <c r="BS719" s="138"/>
      <c r="BT719" s="138"/>
      <c r="BU719" s="138"/>
      <c r="BV719" s="138"/>
      <c r="BW719" s="138"/>
      <c r="BX719" s="138"/>
      <c r="BY719" s="138"/>
      <c r="BZ719" s="138"/>
      <c r="CA719" s="138"/>
      <c r="CB719" s="138"/>
      <c r="CC719" s="135"/>
      <c r="CD719" s="136"/>
      <c r="CE719" s="137"/>
      <c r="CF719" s="137"/>
      <c r="CG719" s="138" t="s">
        <v>84</v>
      </c>
      <c r="CH719" s="138"/>
      <c r="CI719" s="138"/>
      <c r="CJ719" s="138"/>
      <c r="CK719" s="138"/>
      <c r="CL719" s="138"/>
      <c r="CM719" s="138"/>
      <c r="CN719" s="138"/>
      <c r="CO719" s="140"/>
      <c r="CP719" s="90"/>
    </row>
    <row r="720" ht="15" hidden="1" spans="1:94">
      <c r="A720" s="93">
        <v>930</v>
      </c>
      <c r="B720" s="93" t="s">
        <v>6771</v>
      </c>
      <c r="C720" s="93" t="s">
        <v>275</v>
      </c>
      <c r="D720" s="96" t="s">
        <v>111</v>
      </c>
      <c r="E720" s="137"/>
      <c r="F720" s="137"/>
      <c r="G720" s="137"/>
      <c r="H720" s="96"/>
      <c r="I720" s="96"/>
      <c r="J720" s="105"/>
      <c r="K720" s="106"/>
      <c r="L720" s="107" t="str">
        <f>_xlfn.IFNA(VLOOKUP(B720,'[1]CDM Patients Data'!$B$389:$O$5000,7,FALSE),"")</f>
        <v>Duodenum</v>
      </c>
      <c r="M720" s="114">
        <f>_xlfn.IFNA(VLOOKUP(B720,'[1]CDM Patients Data'!$B$389:$O$5000,8,FALSE),"")</f>
        <v>0</v>
      </c>
      <c r="N720" s="114">
        <f>_xlfn.IFNA(VLOOKUP(B720,'[1]CDM Patients Data'!$B$389:$O$5000,9,FALSE),"")</f>
        <v>0</v>
      </c>
      <c r="O720" s="114">
        <f>_xlfn.IFNA(VLOOKUP(B720,'[1]CDM Patients Data'!$B$389:$O$5000,10,FALSE),"")</f>
        <v>0</v>
      </c>
      <c r="P720" s="106"/>
      <c r="Q720" s="136"/>
      <c r="R720" s="96" t="s">
        <v>79</v>
      </c>
      <c r="S720" s="137"/>
      <c r="T720" s="137"/>
      <c r="U720" s="137"/>
      <c r="V720" s="149"/>
      <c r="W720" s="118" t="s">
        <v>84</v>
      </c>
      <c r="X720" s="119">
        <v>115995322</v>
      </c>
      <c r="Y720" s="118">
        <f t="shared" si="35"/>
        <v>34.7985966</v>
      </c>
      <c r="Z720" s="125"/>
      <c r="AA720" s="122" t="s">
        <v>81</v>
      </c>
      <c r="AB720" s="122" t="s">
        <v>279</v>
      </c>
      <c r="AC720" s="125"/>
      <c r="AD720" s="125"/>
      <c r="AE720" s="125"/>
      <c r="AF720" s="125"/>
      <c r="AG720" s="125"/>
      <c r="AH720" s="125"/>
      <c r="AI720" s="125"/>
      <c r="AJ720" s="125"/>
      <c r="AK720" s="125"/>
      <c r="AL720" s="122" t="s">
        <v>280</v>
      </c>
      <c r="AM720" s="125"/>
      <c r="AN720" s="125"/>
      <c r="AO720" s="125"/>
      <c r="AP720" s="125"/>
      <c r="AQ720" s="125"/>
      <c r="AR720" s="125"/>
      <c r="AS720" s="125"/>
      <c r="AT720" s="125" t="str">
        <f t="shared" si="36"/>
        <v>NA</v>
      </c>
      <c r="AU720" s="125" t="str">
        <f t="shared" si="37"/>
        <v>NA</v>
      </c>
      <c r="AV720" s="125"/>
      <c r="AW720" s="131"/>
      <c r="AX720" s="136"/>
      <c r="AY720" s="137"/>
      <c r="AZ720" s="137"/>
      <c r="BA720" s="151"/>
      <c r="BB720" s="125"/>
      <c r="BC720" s="125"/>
      <c r="BD720" s="125"/>
      <c r="BE720" s="125"/>
      <c r="BF720" s="125"/>
      <c r="BG720" s="125"/>
      <c r="BH720" s="125"/>
      <c r="BI720" s="125"/>
      <c r="BJ720" s="125"/>
      <c r="BK720" s="125"/>
      <c r="BL720" s="131"/>
      <c r="BM720" s="136"/>
      <c r="BN720" s="137"/>
      <c r="BO720" s="137"/>
      <c r="BP720" s="169"/>
      <c r="BQ720" s="138"/>
      <c r="BR720" s="138"/>
      <c r="BS720" s="138"/>
      <c r="BT720" s="138"/>
      <c r="BU720" s="138"/>
      <c r="BV720" s="138"/>
      <c r="BW720" s="138"/>
      <c r="BX720" s="138"/>
      <c r="BY720" s="138"/>
      <c r="BZ720" s="138"/>
      <c r="CA720" s="138"/>
      <c r="CB720" s="138"/>
      <c r="CC720" s="135"/>
      <c r="CD720" s="136"/>
      <c r="CE720" s="137"/>
      <c r="CF720" s="137"/>
      <c r="CG720" s="138" t="s">
        <v>80</v>
      </c>
      <c r="CH720" s="138"/>
      <c r="CI720" s="138"/>
      <c r="CJ720" s="138"/>
      <c r="CK720" s="138"/>
      <c r="CL720" s="138"/>
      <c r="CM720" s="138"/>
      <c r="CN720" s="138"/>
      <c r="CO720" s="140"/>
      <c r="CP720" s="90"/>
    </row>
    <row r="721" ht="15" hidden="1" spans="1:94">
      <c r="A721" s="93">
        <v>931</v>
      </c>
      <c r="B721" s="93" t="s">
        <v>6772</v>
      </c>
      <c r="C721" s="93" t="s">
        <v>6773</v>
      </c>
      <c r="D721" s="96" t="s">
        <v>135</v>
      </c>
      <c r="E721" s="137"/>
      <c r="F721" s="137"/>
      <c r="G721" s="137"/>
      <c r="H721" s="96"/>
      <c r="I721" s="96"/>
      <c r="J721" s="105"/>
      <c r="K721" s="106"/>
      <c r="L721" s="107" t="str">
        <f>_xlfn.IFNA(VLOOKUP(B721,'[1]CDM Patients Data'!$B$389:$O$5000,7,FALSE),"")</f>
        <v>Endometrium</v>
      </c>
      <c r="M721" s="114">
        <f>_xlfn.IFNA(VLOOKUP(B721,'[1]CDM Patients Data'!$B$389:$O$5000,8,FALSE),"")</f>
        <v>0</v>
      </c>
      <c r="N721" s="114">
        <f>_xlfn.IFNA(VLOOKUP(B721,'[1]CDM Patients Data'!$B$389:$O$5000,9,FALSE),"")</f>
        <v>0</v>
      </c>
      <c r="O721" s="114">
        <f>_xlfn.IFNA(VLOOKUP(B721,'[1]CDM Patients Data'!$B$389:$O$5000,10,FALSE),"")</f>
        <v>0</v>
      </c>
      <c r="P721" s="106"/>
      <c r="Q721" s="136"/>
      <c r="R721" s="96" t="s">
        <v>79</v>
      </c>
      <c r="S721" s="137"/>
      <c r="T721" s="137"/>
      <c r="U721" s="137"/>
      <c r="V721" s="149"/>
      <c r="W721" s="118" t="s">
        <v>80</v>
      </c>
      <c r="X721" s="119">
        <v>36027620</v>
      </c>
      <c r="Y721" s="118">
        <f t="shared" si="35"/>
        <v>10.808286</v>
      </c>
      <c r="Z721" s="125"/>
      <c r="AA721" s="122" t="s">
        <v>81</v>
      </c>
      <c r="AB721" s="122" t="s">
        <v>118</v>
      </c>
      <c r="AC721" s="125"/>
      <c r="AD721" s="125"/>
      <c r="AE721" s="125"/>
      <c r="AF721" s="125"/>
      <c r="AG721" s="125"/>
      <c r="AH721" s="125"/>
      <c r="AI721" s="125"/>
      <c r="AJ721" s="125"/>
      <c r="AK721" s="125"/>
      <c r="AL721" s="125"/>
      <c r="AM721" s="125"/>
      <c r="AN721" s="125"/>
      <c r="AO721" s="125"/>
      <c r="AP721" s="125"/>
      <c r="AQ721" s="125"/>
      <c r="AR721" s="125"/>
      <c r="AS721" s="125"/>
      <c r="AT721" s="125" t="str">
        <f t="shared" si="36"/>
        <v>NA</v>
      </c>
      <c r="AU721" s="125" t="str">
        <f t="shared" si="37"/>
        <v>NA</v>
      </c>
      <c r="AV721" s="125"/>
      <c r="AW721" s="131"/>
      <c r="AX721" s="136"/>
      <c r="AY721" s="137"/>
      <c r="AZ721" s="137"/>
      <c r="BA721" s="151"/>
      <c r="BB721" s="125"/>
      <c r="BC721" s="125"/>
      <c r="BD721" s="125"/>
      <c r="BE721" s="125"/>
      <c r="BF721" s="125"/>
      <c r="BG721" s="125"/>
      <c r="BH721" s="125"/>
      <c r="BI721" s="125"/>
      <c r="BJ721" s="125"/>
      <c r="BK721" s="125"/>
      <c r="BL721" s="131"/>
      <c r="BM721" s="136"/>
      <c r="BN721" s="137"/>
      <c r="BO721" s="137"/>
      <c r="BP721" s="169"/>
      <c r="BQ721" s="138"/>
      <c r="BR721" s="138"/>
      <c r="BS721" s="138"/>
      <c r="BT721" s="138"/>
      <c r="BU721" s="138"/>
      <c r="BV721" s="138"/>
      <c r="BW721" s="138"/>
      <c r="BX721" s="138"/>
      <c r="BY721" s="138"/>
      <c r="BZ721" s="138"/>
      <c r="CA721" s="138"/>
      <c r="CB721" s="138"/>
      <c r="CC721" s="135"/>
      <c r="CD721" s="136"/>
      <c r="CE721" s="137"/>
      <c r="CF721" s="137"/>
      <c r="CG721" s="138" t="s">
        <v>80</v>
      </c>
      <c r="CH721" s="138"/>
      <c r="CI721" s="138"/>
      <c r="CJ721" s="138"/>
      <c r="CK721" s="138"/>
      <c r="CL721" s="138"/>
      <c r="CM721" s="138"/>
      <c r="CN721" s="138"/>
      <c r="CO721" s="140"/>
      <c r="CP721" s="90"/>
    </row>
    <row r="722" ht="15" hidden="1" spans="1:94">
      <c r="A722" s="93">
        <v>932</v>
      </c>
      <c r="B722" s="93" t="s">
        <v>6774</v>
      </c>
      <c r="C722" s="93" t="s">
        <v>6775</v>
      </c>
      <c r="D722" s="96" t="s">
        <v>122</v>
      </c>
      <c r="E722" s="137"/>
      <c r="F722" s="137"/>
      <c r="G722" s="137"/>
      <c r="H722" s="96"/>
      <c r="I722" s="96" t="s">
        <v>6776</v>
      </c>
      <c r="J722" s="105"/>
      <c r="K722" s="106"/>
      <c r="L722" s="107" t="str">
        <f>_xlfn.IFNA(VLOOKUP(B722,'[1]CDM Patients Data'!$B$389:$O$5000,7,FALSE),"")</f>
        <v>Pancreas</v>
      </c>
      <c r="M722" s="114">
        <f>_xlfn.IFNA(VLOOKUP(B722,'[1]CDM Patients Data'!$B$389:$O$5000,8,FALSE),"")</f>
        <v>0</v>
      </c>
      <c r="N722" s="114">
        <f>_xlfn.IFNA(VLOOKUP(B722,'[1]CDM Patients Data'!$B$389:$O$5000,9,FALSE),"")</f>
        <v>0</v>
      </c>
      <c r="O722" s="114">
        <f>_xlfn.IFNA(VLOOKUP(B722,'[1]CDM Patients Data'!$B$389:$O$5000,10,FALSE),"")</f>
        <v>0</v>
      </c>
      <c r="P722" s="106"/>
      <c r="Q722" s="136"/>
      <c r="R722" s="96" t="s">
        <v>79</v>
      </c>
      <c r="S722" s="137"/>
      <c r="T722" s="137"/>
      <c r="U722" s="137"/>
      <c r="V722" s="149"/>
      <c r="W722" s="118" t="s">
        <v>80</v>
      </c>
      <c r="X722" s="119">
        <v>20175519</v>
      </c>
      <c r="Y722" s="118">
        <f t="shared" si="35"/>
        <v>6.0526557</v>
      </c>
      <c r="Z722" s="125"/>
      <c r="AA722" s="122" t="s">
        <v>81</v>
      </c>
      <c r="AB722" s="122" t="s">
        <v>279</v>
      </c>
      <c r="AC722" s="122" t="s">
        <v>118</v>
      </c>
      <c r="AD722" s="125"/>
      <c r="AE722" s="125"/>
      <c r="AF722" s="125"/>
      <c r="AG722" s="125"/>
      <c r="AH722" s="125"/>
      <c r="AI722" s="125"/>
      <c r="AJ722" s="125"/>
      <c r="AK722" s="125"/>
      <c r="AL722" s="125"/>
      <c r="AM722" s="125"/>
      <c r="AN722" s="125"/>
      <c r="AO722" s="125"/>
      <c r="AP722" s="125"/>
      <c r="AQ722" s="125"/>
      <c r="AR722" s="125">
        <v>5.37</v>
      </c>
      <c r="AS722" s="125">
        <v>8.19</v>
      </c>
      <c r="AT722" s="125" t="str">
        <f t="shared" si="36"/>
        <v>LOW</v>
      </c>
      <c r="AU722" s="125" t="str">
        <f t="shared" si="37"/>
        <v>MSS</v>
      </c>
      <c r="AV722" s="125"/>
      <c r="AW722" s="131"/>
      <c r="AX722" s="136"/>
      <c r="AY722" s="137"/>
      <c r="AZ722" s="137"/>
      <c r="BA722" s="151"/>
      <c r="BB722" s="125"/>
      <c r="BC722" s="125"/>
      <c r="BD722" s="125"/>
      <c r="BE722" s="125"/>
      <c r="BF722" s="125"/>
      <c r="BG722" s="125"/>
      <c r="BH722" s="125"/>
      <c r="BI722" s="125"/>
      <c r="BJ722" s="125"/>
      <c r="BK722" s="125"/>
      <c r="BL722" s="131"/>
      <c r="BM722" s="136"/>
      <c r="BN722" s="137"/>
      <c r="BO722" s="137"/>
      <c r="BP722" s="169"/>
      <c r="BQ722" s="138"/>
      <c r="BR722" s="138"/>
      <c r="BS722" s="138"/>
      <c r="BT722" s="138"/>
      <c r="BU722" s="138"/>
      <c r="BV722" s="138"/>
      <c r="BW722" s="138"/>
      <c r="BX722" s="138"/>
      <c r="BY722" s="138"/>
      <c r="BZ722" s="138"/>
      <c r="CA722" s="138"/>
      <c r="CB722" s="138"/>
      <c r="CC722" s="135"/>
      <c r="CD722" s="136"/>
      <c r="CE722" s="137"/>
      <c r="CF722" s="137"/>
      <c r="CG722" s="138" t="s">
        <v>80</v>
      </c>
      <c r="CH722" s="138"/>
      <c r="CI722" s="138"/>
      <c r="CJ722" s="138"/>
      <c r="CK722" s="138"/>
      <c r="CL722" s="138"/>
      <c r="CM722" s="138"/>
      <c r="CN722" s="138"/>
      <c r="CO722" s="140"/>
      <c r="CP722" s="90"/>
    </row>
    <row r="723" ht="15" hidden="1" spans="1:94">
      <c r="A723" s="93">
        <v>934</v>
      </c>
      <c r="B723" s="93" t="s">
        <v>6777</v>
      </c>
      <c r="C723" s="93" t="s">
        <v>6778</v>
      </c>
      <c r="D723" s="96" t="s">
        <v>99</v>
      </c>
      <c r="E723" s="137"/>
      <c r="F723" s="137"/>
      <c r="G723" s="137"/>
      <c r="H723" s="96"/>
      <c r="I723" s="96"/>
      <c r="J723" s="105"/>
      <c r="K723" s="106"/>
      <c r="L723" s="107" t="str">
        <f>_xlfn.IFNA(VLOOKUP(B723,'[1]CDM Patients Data'!$B$389:$O$5000,7,FALSE),"")</f>
        <v>Non Cancer</v>
      </c>
      <c r="M723" s="114">
        <f>_xlfn.IFNA(VLOOKUP(B723,'[1]CDM Patients Data'!$B$389:$O$5000,8,FALSE),"")</f>
        <v>0</v>
      </c>
      <c r="N723" s="114">
        <f>_xlfn.IFNA(VLOOKUP(B723,'[1]CDM Patients Data'!$B$389:$O$5000,9,FALSE),"")</f>
        <v>0</v>
      </c>
      <c r="O723" s="114">
        <f>_xlfn.IFNA(VLOOKUP(B723,'[1]CDM Patients Data'!$B$389:$O$5000,10,FALSE),"")</f>
        <v>0</v>
      </c>
      <c r="P723" s="106"/>
      <c r="Q723" s="136"/>
      <c r="R723" s="96" t="s">
        <v>79</v>
      </c>
      <c r="S723" s="137"/>
      <c r="T723" s="137"/>
      <c r="U723" s="137"/>
      <c r="V723" s="149"/>
      <c r="W723" s="118" t="s">
        <v>80</v>
      </c>
      <c r="X723" s="119">
        <v>27496831</v>
      </c>
      <c r="Y723" s="118">
        <f t="shared" si="35"/>
        <v>8.2490493</v>
      </c>
      <c r="Z723" s="125"/>
      <c r="AA723" s="122" t="s">
        <v>94</v>
      </c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25"/>
      <c r="AL723" s="125"/>
      <c r="AM723" s="125"/>
      <c r="AN723" s="125"/>
      <c r="AO723" s="125"/>
      <c r="AP723" s="125"/>
      <c r="AQ723" s="125"/>
      <c r="AR723" s="125"/>
      <c r="AS723" s="125"/>
      <c r="AT723" s="125" t="str">
        <f t="shared" si="36"/>
        <v>NA</v>
      </c>
      <c r="AU723" s="125" t="str">
        <f t="shared" si="37"/>
        <v>NA</v>
      </c>
      <c r="AV723" s="125"/>
      <c r="AW723" s="131"/>
      <c r="AX723" s="136"/>
      <c r="AY723" s="137"/>
      <c r="AZ723" s="137"/>
      <c r="BA723" s="151"/>
      <c r="BB723" s="125"/>
      <c r="BC723" s="125"/>
      <c r="BD723" s="125"/>
      <c r="BE723" s="125"/>
      <c r="BF723" s="125"/>
      <c r="BG723" s="125"/>
      <c r="BH723" s="125"/>
      <c r="BI723" s="125"/>
      <c r="BJ723" s="125"/>
      <c r="BK723" s="125"/>
      <c r="BL723" s="131"/>
      <c r="BM723" s="136"/>
      <c r="BN723" s="137"/>
      <c r="BO723" s="137"/>
      <c r="BP723" s="169"/>
      <c r="BQ723" s="138"/>
      <c r="BR723" s="138"/>
      <c r="BS723" s="138"/>
      <c r="BT723" s="138"/>
      <c r="BU723" s="138"/>
      <c r="BV723" s="138"/>
      <c r="BW723" s="138"/>
      <c r="BX723" s="138"/>
      <c r="BY723" s="138"/>
      <c r="BZ723" s="138"/>
      <c r="CA723" s="138"/>
      <c r="CB723" s="138"/>
      <c r="CC723" s="135"/>
      <c r="CD723" s="136"/>
      <c r="CE723" s="137"/>
      <c r="CF723" s="137"/>
      <c r="CG723" s="138" t="s">
        <v>84</v>
      </c>
      <c r="CH723" s="138"/>
      <c r="CI723" s="138"/>
      <c r="CJ723" s="138"/>
      <c r="CK723" s="138"/>
      <c r="CL723" s="138"/>
      <c r="CM723" s="138"/>
      <c r="CN723" s="138"/>
      <c r="CO723" s="140"/>
      <c r="CP723" s="90"/>
    </row>
    <row r="724" ht="15" hidden="1" spans="1:94">
      <c r="A724" s="93">
        <v>935</v>
      </c>
      <c r="B724" s="93" t="s">
        <v>6779</v>
      </c>
      <c r="C724" s="93" t="s">
        <v>6780</v>
      </c>
      <c r="D724" s="96" t="s">
        <v>6781</v>
      </c>
      <c r="E724" s="137"/>
      <c r="F724" s="137"/>
      <c r="G724" s="137"/>
      <c r="H724" s="96"/>
      <c r="I724" s="96"/>
      <c r="J724" s="105"/>
      <c r="K724" s="106"/>
      <c r="L724" s="107" t="str">
        <f>_xlfn.IFNA(VLOOKUP(B724,'[1]CDM Patients Data'!$B$389:$O$5000,7,FALSE),"")</f>
        <v>Non Cancer</v>
      </c>
      <c r="M724" s="114">
        <f>_xlfn.IFNA(VLOOKUP(B724,'[1]CDM Patients Data'!$B$389:$O$5000,8,FALSE),"")</f>
        <v>0</v>
      </c>
      <c r="N724" s="114">
        <f>_xlfn.IFNA(VLOOKUP(B724,'[1]CDM Patients Data'!$B$389:$O$5000,9,FALSE),"")</f>
        <v>0</v>
      </c>
      <c r="O724" s="114">
        <f>_xlfn.IFNA(VLOOKUP(B724,'[1]CDM Patients Data'!$B$389:$O$5000,10,FALSE),"")</f>
        <v>0</v>
      </c>
      <c r="P724" s="106"/>
      <c r="Q724" s="136"/>
      <c r="R724" s="96" t="s">
        <v>79</v>
      </c>
      <c r="S724" s="137"/>
      <c r="T724" s="137"/>
      <c r="U724" s="137"/>
      <c r="V724" s="149"/>
      <c r="W724" s="118" t="s">
        <v>80</v>
      </c>
      <c r="X724" s="119">
        <v>15095494</v>
      </c>
      <c r="Y724" s="118">
        <f t="shared" si="35"/>
        <v>4.5286482</v>
      </c>
      <c r="Z724" s="125"/>
      <c r="AA724" s="122" t="s">
        <v>94</v>
      </c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25"/>
      <c r="AL724" s="125"/>
      <c r="AM724" s="125"/>
      <c r="AN724" s="125"/>
      <c r="AO724" s="125"/>
      <c r="AP724" s="125"/>
      <c r="AQ724" s="125"/>
      <c r="AR724" s="125"/>
      <c r="AS724" s="125"/>
      <c r="AT724" s="125" t="str">
        <f t="shared" si="36"/>
        <v>NA</v>
      </c>
      <c r="AU724" s="125" t="str">
        <f t="shared" si="37"/>
        <v>NA</v>
      </c>
      <c r="AV724" s="125"/>
      <c r="AW724" s="131"/>
      <c r="AX724" s="136"/>
      <c r="AY724" s="137"/>
      <c r="AZ724" s="137"/>
      <c r="BA724" s="151"/>
      <c r="BB724" s="125"/>
      <c r="BC724" s="125"/>
      <c r="BD724" s="125"/>
      <c r="BE724" s="125"/>
      <c r="BF724" s="125"/>
      <c r="BG724" s="125"/>
      <c r="BH724" s="125"/>
      <c r="BI724" s="125"/>
      <c r="BJ724" s="125"/>
      <c r="BK724" s="125"/>
      <c r="BL724" s="131"/>
      <c r="BM724" s="136"/>
      <c r="BN724" s="137"/>
      <c r="BO724" s="137"/>
      <c r="BP724" s="169"/>
      <c r="BQ724" s="138"/>
      <c r="BR724" s="138"/>
      <c r="BS724" s="138"/>
      <c r="BT724" s="138"/>
      <c r="BU724" s="138"/>
      <c r="BV724" s="138"/>
      <c r="BW724" s="138"/>
      <c r="BX724" s="138"/>
      <c r="BY724" s="138"/>
      <c r="BZ724" s="138"/>
      <c r="CA724" s="138"/>
      <c r="CB724" s="138"/>
      <c r="CC724" s="135"/>
      <c r="CD724" s="136"/>
      <c r="CE724" s="137"/>
      <c r="CF724" s="137"/>
      <c r="CG724" s="138" t="s">
        <v>84</v>
      </c>
      <c r="CH724" s="138"/>
      <c r="CI724" s="138"/>
      <c r="CJ724" s="138"/>
      <c r="CK724" s="138"/>
      <c r="CL724" s="138"/>
      <c r="CM724" s="138"/>
      <c r="CN724" s="138"/>
      <c r="CO724" s="140"/>
      <c r="CP724" s="90"/>
    </row>
    <row r="725" ht="15" hidden="1" spans="1:94">
      <c r="A725" s="93">
        <v>936</v>
      </c>
      <c r="B725" s="93" t="s">
        <v>6782</v>
      </c>
      <c r="C725" s="93" t="s">
        <v>6783</v>
      </c>
      <c r="D725" s="96" t="s">
        <v>99</v>
      </c>
      <c r="E725" s="137"/>
      <c r="F725" s="137"/>
      <c r="G725" s="137"/>
      <c r="H725" s="96"/>
      <c r="I725" s="96"/>
      <c r="J725" s="105"/>
      <c r="K725" s="106"/>
      <c r="L725" s="107" t="str">
        <f>_xlfn.IFNA(VLOOKUP(B725,'[1]CDM Patients Data'!$B$389:$O$5000,7,FALSE),"")</f>
        <v>Kidney</v>
      </c>
      <c r="M725" s="114">
        <f>_xlfn.IFNA(VLOOKUP(B725,'[1]CDM Patients Data'!$B$389:$O$5000,8,FALSE),"")</f>
        <v>0</v>
      </c>
      <c r="N725" s="114">
        <f>_xlfn.IFNA(VLOOKUP(B725,'[1]CDM Patients Data'!$B$389:$O$5000,9,FALSE),"")</f>
        <v>0</v>
      </c>
      <c r="O725" s="114">
        <f>_xlfn.IFNA(VLOOKUP(B725,'[1]CDM Patients Data'!$B$389:$O$5000,10,FALSE),"")</f>
        <v>0</v>
      </c>
      <c r="P725" s="106"/>
      <c r="Q725" s="136"/>
      <c r="R725" s="96" t="s">
        <v>79</v>
      </c>
      <c r="S725" s="137"/>
      <c r="T725" s="137"/>
      <c r="U725" s="137"/>
      <c r="V725" s="149"/>
      <c r="W725" s="118" t="s">
        <v>80</v>
      </c>
      <c r="X725" s="119">
        <v>22263394</v>
      </c>
      <c r="Y725" s="118">
        <f t="shared" si="35"/>
        <v>6.6790182</v>
      </c>
      <c r="Z725" s="125"/>
      <c r="AA725" s="122" t="s">
        <v>94</v>
      </c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25"/>
      <c r="AL725" s="125"/>
      <c r="AM725" s="125"/>
      <c r="AN725" s="125"/>
      <c r="AO725" s="125"/>
      <c r="AP725" s="125"/>
      <c r="AQ725" s="125"/>
      <c r="AR725" s="125"/>
      <c r="AS725" s="125"/>
      <c r="AT725" s="125" t="str">
        <f t="shared" si="36"/>
        <v>NA</v>
      </c>
      <c r="AU725" s="125" t="str">
        <f t="shared" si="37"/>
        <v>NA</v>
      </c>
      <c r="AV725" s="125"/>
      <c r="AW725" s="131"/>
      <c r="AX725" s="136"/>
      <c r="AY725" s="137"/>
      <c r="AZ725" s="137"/>
      <c r="BA725" s="151"/>
      <c r="BB725" s="125"/>
      <c r="BC725" s="125"/>
      <c r="BD725" s="125"/>
      <c r="BE725" s="125"/>
      <c r="BF725" s="125"/>
      <c r="BG725" s="125"/>
      <c r="BH725" s="125"/>
      <c r="BI725" s="125"/>
      <c r="BJ725" s="125"/>
      <c r="BK725" s="125"/>
      <c r="BL725" s="131"/>
      <c r="BM725" s="136"/>
      <c r="BN725" s="137"/>
      <c r="BO725" s="137"/>
      <c r="BP725" s="169"/>
      <c r="BQ725" s="138"/>
      <c r="BR725" s="138"/>
      <c r="BS725" s="138"/>
      <c r="BT725" s="138"/>
      <c r="BU725" s="138"/>
      <c r="BV725" s="138"/>
      <c r="BW725" s="138"/>
      <c r="BX725" s="138"/>
      <c r="BY725" s="138"/>
      <c r="BZ725" s="138"/>
      <c r="CA725" s="138"/>
      <c r="CB725" s="138"/>
      <c r="CC725" s="135"/>
      <c r="CD725" s="136"/>
      <c r="CE725" s="137"/>
      <c r="CF725" s="137"/>
      <c r="CG725" s="138" t="s">
        <v>84</v>
      </c>
      <c r="CH725" s="138"/>
      <c r="CI725" s="138"/>
      <c r="CJ725" s="138"/>
      <c r="CK725" s="138"/>
      <c r="CL725" s="138"/>
      <c r="CM725" s="138"/>
      <c r="CN725" s="138"/>
      <c r="CO725" s="140"/>
      <c r="CP725" s="90"/>
    </row>
    <row r="726" ht="15" hidden="1" spans="1:94">
      <c r="A726" s="93">
        <v>937</v>
      </c>
      <c r="B726" s="93" t="s">
        <v>6784</v>
      </c>
      <c r="C726" s="93" t="s">
        <v>6785</v>
      </c>
      <c r="D726" s="96" t="s">
        <v>2794</v>
      </c>
      <c r="E726" s="137"/>
      <c r="F726" s="137"/>
      <c r="G726" s="137"/>
      <c r="H726" s="96"/>
      <c r="I726" s="96"/>
      <c r="J726" s="105"/>
      <c r="K726" s="106"/>
      <c r="L726" s="107" t="str">
        <f>_xlfn.IFNA(VLOOKUP(B726,'[1]CDM Patients Data'!$B$389:$O$5000,7,FALSE),"")</f>
        <v>Prostate</v>
      </c>
      <c r="M726" s="114">
        <f>_xlfn.IFNA(VLOOKUP(B726,'[1]CDM Patients Data'!$B$389:$O$5000,8,FALSE),"")</f>
        <v>0</v>
      </c>
      <c r="N726" s="114">
        <f>_xlfn.IFNA(VLOOKUP(B726,'[1]CDM Patients Data'!$B$389:$O$5000,9,FALSE),"")</f>
        <v>0</v>
      </c>
      <c r="O726" s="114">
        <f>_xlfn.IFNA(VLOOKUP(B726,'[1]CDM Patients Data'!$B$389:$O$5000,10,FALSE),"")</f>
        <v>0</v>
      </c>
      <c r="P726" s="106"/>
      <c r="Q726" s="136"/>
      <c r="R726" s="96" t="s">
        <v>79</v>
      </c>
      <c r="S726" s="137"/>
      <c r="T726" s="137"/>
      <c r="U726" s="137"/>
      <c r="V726" s="149"/>
      <c r="W726" s="118" t="s">
        <v>80</v>
      </c>
      <c r="X726" s="119">
        <v>74147593</v>
      </c>
      <c r="Y726" s="118">
        <f t="shared" si="35"/>
        <v>22.2442779</v>
      </c>
      <c r="Z726" s="125"/>
      <c r="AA726" s="122" t="s">
        <v>94</v>
      </c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25"/>
      <c r="AL726" s="125"/>
      <c r="AM726" s="125"/>
      <c r="AN726" s="125"/>
      <c r="AO726" s="125"/>
      <c r="AP726" s="125"/>
      <c r="AQ726" s="125"/>
      <c r="AR726" s="125"/>
      <c r="AS726" s="125"/>
      <c r="AT726" s="125" t="str">
        <f t="shared" si="36"/>
        <v>NA</v>
      </c>
      <c r="AU726" s="125" t="str">
        <f t="shared" si="37"/>
        <v>NA</v>
      </c>
      <c r="AV726" s="125"/>
      <c r="AW726" s="131"/>
      <c r="AX726" s="136"/>
      <c r="AY726" s="137"/>
      <c r="AZ726" s="137"/>
      <c r="BA726" s="151"/>
      <c r="BB726" s="125"/>
      <c r="BC726" s="125"/>
      <c r="BD726" s="125"/>
      <c r="BE726" s="125"/>
      <c r="BF726" s="125"/>
      <c r="BG726" s="125"/>
      <c r="BH726" s="125"/>
      <c r="BI726" s="125"/>
      <c r="BJ726" s="125"/>
      <c r="BK726" s="125"/>
      <c r="BL726" s="131"/>
      <c r="BM726" s="136"/>
      <c r="BN726" s="137"/>
      <c r="BO726" s="137"/>
      <c r="BP726" s="169"/>
      <c r="BQ726" s="138"/>
      <c r="BR726" s="138"/>
      <c r="BS726" s="138"/>
      <c r="BT726" s="138"/>
      <c r="BU726" s="138"/>
      <c r="BV726" s="138"/>
      <c r="BW726" s="138"/>
      <c r="BX726" s="138"/>
      <c r="BY726" s="138"/>
      <c r="BZ726" s="138"/>
      <c r="CA726" s="138"/>
      <c r="CB726" s="138"/>
      <c r="CC726" s="135"/>
      <c r="CD726" s="136"/>
      <c r="CE726" s="137"/>
      <c r="CF726" s="137"/>
      <c r="CG726" s="138" t="s">
        <v>84</v>
      </c>
      <c r="CH726" s="138"/>
      <c r="CI726" s="138"/>
      <c r="CJ726" s="138"/>
      <c r="CK726" s="138"/>
      <c r="CL726" s="138"/>
      <c r="CM726" s="138"/>
      <c r="CN726" s="138"/>
      <c r="CO726" s="140"/>
      <c r="CP726" s="90"/>
    </row>
    <row r="727" ht="15" hidden="1" spans="1:94">
      <c r="A727" s="93">
        <v>938</v>
      </c>
      <c r="B727" s="93" t="s">
        <v>6786</v>
      </c>
      <c r="C727" s="93" t="s">
        <v>6787</v>
      </c>
      <c r="D727" s="96" t="s">
        <v>71</v>
      </c>
      <c r="E727" s="137"/>
      <c r="F727" s="137"/>
      <c r="G727" s="137"/>
      <c r="H727" s="96"/>
      <c r="I727" s="96"/>
      <c r="J727" s="105"/>
      <c r="K727" s="106"/>
      <c r="L727" s="107" t="str">
        <f>_xlfn.IFNA(VLOOKUP(B727,'[1]CDM Patients Data'!$B$389:$O$5000,7,FALSE),"")</f>
        <v>Lung</v>
      </c>
      <c r="M727" s="114" t="str">
        <f>_xlfn.IFNA(VLOOKUP(B727,'[1]CDM Patients Data'!$B$389:$O$5000,8,FALSE),"")</f>
        <v>Upper lobe, lung</v>
      </c>
      <c r="N727" s="114" t="str">
        <f>_xlfn.IFNA(VLOOKUP(B727,'[1]CDM Patients Data'!$B$389:$O$5000,9,FALSE),"")</f>
        <v>Adenocarcinoma, NOS</v>
      </c>
      <c r="O727" s="114" t="str">
        <f>_xlfn.IFNA(VLOOKUP(B727,'[1]CDM Patients Data'!$B$389:$O$5000,10,FALSE),"")</f>
        <v>Right</v>
      </c>
      <c r="P727" s="106"/>
      <c r="Q727" s="136"/>
      <c r="R727" s="96" t="s">
        <v>79</v>
      </c>
      <c r="S727" s="137"/>
      <c r="T727" s="137"/>
      <c r="U727" s="137"/>
      <c r="V727" s="149"/>
      <c r="W727" s="118" t="s">
        <v>80</v>
      </c>
      <c r="X727" s="119">
        <v>55337688</v>
      </c>
      <c r="Y727" s="118">
        <f t="shared" si="35"/>
        <v>16.6013064</v>
      </c>
      <c r="Z727" s="125"/>
      <c r="AA727" s="122" t="s">
        <v>81</v>
      </c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25"/>
      <c r="AL727" s="125"/>
      <c r="AM727" s="125"/>
      <c r="AN727" s="125"/>
      <c r="AO727" s="125"/>
      <c r="AP727" s="125"/>
      <c r="AQ727" s="125"/>
      <c r="AR727" s="125">
        <v>0.98</v>
      </c>
      <c r="AS727" s="125">
        <v>10.56</v>
      </c>
      <c r="AT727" s="125" t="str">
        <f t="shared" si="36"/>
        <v>LOW</v>
      </c>
      <c r="AU727" s="125" t="str">
        <f t="shared" si="37"/>
        <v>MSS</v>
      </c>
      <c r="AV727" s="125"/>
      <c r="AW727" s="131"/>
      <c r="AX727" s="136"/>
      <c r="AY727" s="137"/>
      <c r="AZ727" s="137"/>
      <c r="BA727" s="151"/>
      <c r="BB727" s="125"/>
      <c r="BC727" s="125"/>
      <c r="BD727" s="125"/>
      <c r="BE727" s="125"/>
      <c r="BF727" s="125"/>
      <c r="BG727" s="125"/>
      <c r="BH727" s="125"/>
      <c r="BI727" s="125"/>
      <c r="BJ727" s="125"/>
      <c r="BK727" s="125"/>
      <c r="BL727" s="131"/>
      <c r="BM727" s="136"/>
      <c r="BN727" s="137"/>
      <c r="BO727" s="137"/>
      <c r="BP727" s="169"/>
      <c r="BQ727" s="138"/>
      <c r="BR727" s="138"/>
      <c r="BS727" s="138"/>
      <c r="BT727" s="138"/>
      <c r="BU727" s="138"/>
      <c r="BV727" s="138"/>
      <c r="BW727" s="138"/>
      <c r="BX727" s="138"/>
      <c r="BY727" s="138"/>
      <c r="BZ727" s="138"/>
      <c r="CA727" s="138"/>
      <c r="CB727" s="138"/>
      <c r="CC727" s="135"/>
      <c r="CD727" s="136"/>
      <c r="CE727" s="137"/>
      <c r="CF727" s="137"/>
      <c r="CG727" s="138" t="s">
        <v>84</v>
      </c>
      <c r="CH727" s="138"/>
      <c r="CI727" s="138"/>
      <c r="CJ727" s="138"/>
      <c r="CK727" s="138"/>
      <c r="CL727" s="138"/>
      <c r="CM727" s="138"/>
      <c r="CN727" s="138"/>
      <c r="CO727" s="140"/>
      <c r="CP727" s="90"/>
    </row>
    <row r="728" ht="15" hidden="1" spans="1:94">
      <c r="A728" s="93">
        <v>939</v>
      </c>
      <c r="B728" s="93" t="s">
        <v>6788</v>
      </c>
      <c r="C728" s="93" t="s">
        <v>6789</v>
      </c>
      <c r="D728" s="96" t="s">
        <v>71</v>
      </c>
      <c r="E728" s="137"/>
      <c r="F728" s="137"/>
      <c r="G728" s="137"/>
      <c r="H728" s="96"/>
      <c r="I728" s="96"/>
      <c r="J728" s="105"/>
      <c r="K728" s="106"/>
      <c r="L728" s="107" t="str">
        <f>_xlfn.IFNA(VLOOKUP(B728,'[1]CDM Patients Data'!$B$389:$O$5000,7,FALSE),"")</f>
        <v>Ampulla of Vater</v>
      </c>
      <c r="M728" s="114">
        <f>_xlfn.IFNA(VLOOKUP(B728,'[1]CDM Patients Data'!$B$389:$O$5000,8,FALSE),"")</f>
        <v>0</v>
      </c>
      <c r="N728" s="114">
        <f>_xlfn.IFNA(VLOOKUP(B728,'[1]CDM Patients Data'!$B$389:$O$5000,9,FALSE),"")</f>
        <v>0</v>
      </c>
      <c r="O728" s="114">
        <f>_xlfn.IFNA(VLOOKUP(B728,'[1]CDM Patients Data'!$B$389:$O$5000,10,FALSE),"")</f>
        <v>0</v>
      </c>
      <c r="P728" s="106"/>
      <c r="Q728" s="136"/>
      <c r="R728" s="96" t="s">
        <v>79</v>
      </c>
      <c r="S728" s="137"/>
      <c r="T728" s="137"/>
      <c r="U728" s="137"/>
      <c r="V728" s="149"/>
      <c r="W728" s="118" t="s">
        <v>80</v>
      </c>
      <c r="X728" s="119">
        <v>51469293</v>
      </c>
      <c r="Y728" s="118">
        <f t="shared" si="35"/>
        <v>15.4407879</v>
      </c>
      <c r="Z728" s="125"/>
      <c r="AA728" s="122" t="s">
        <v>81</v>
      </c>
      <c r="AB728" s="122" t="s">
        <v>279</v>
      </c>
      <c r="AC728" s="122" t="s">
        <v>118</v>
      </c>
      <c r="AD728" s="122" t="s">
        <v>158</v>
      </c>
      <c r="AE728" s="122" t="s">
        <v>117</v>
      </c>
      <c r="AF728" s="125"/>
      <c r="AG728" s="125"/>
      <c r="AH728" s="125"/>
      <c r="AI728" s="125"/>
      <c r="AJ728" s="125"/>
      <c r="AK728" s="125"/>
      <c r="AL728" s="125"/>
      <c r="AM728" s="125"/>
      <c r="AN728" s="125"/>
      <c r="AO728" s="125"/>
      <c r="AP728" s="125"/>
      <c r="AQ728" s="125"/>
      <c r="AR728" s="125">
        <v>5.44</v>
      </c>
      <c r="AS728" s="125">
        <v>10.62</v>
      </c>
      <c r="AT728" s="125" t="str">
        <f t="shared" si="36"/>
        <v>LOW</v>
      </c>
      <c r="AU728" s="125" t="str">
        <f t="shared" si="37"/>
        <v>MSS</v>
      </c>
      <c r="AV728" s="125"/>
      <c r="AW728" s="131"/>
      <c r="AX728" s="136"/>
      <c r="AY728" s="137"/>
      <c r="AZ728" s="137"/>
      <c r="BA728" s="151"/>
      <c r="BB728" s="125"/>
      <c r="BC728" s="125"/>
      <c r="BD728" s="125"/>
      <c r="BE728" s="125"/>
      <c r="BF728" s="125"/>
      <c r="BG728" s="125"/>
      <c r="BH728" s="125"/>
      <c r="BI728" s="125"/>
      <c r="BJ728" s="125"/>
      <c r="BK728" s="125"/>
      <c r="BL728" s="131"/>
      <c r="BM728" s="136"/>
      <c r="BN728" s="137"/>
      <c r="BO728" s="137"/>
      <c r="BP728" s="169"/>
      <c r="BQ728" s="138"/>
      <c r="BR728" s="138"/>
      <c r="BS728" s="138"/>
      <c r="BT728" s="138"/>
      <c r="BU728" s="138"/>
      <c r="BV728" s="138"/>
      <c r="BW728" s="138"/>
      <c r="BX728" s="138"/>
      <c r="BY728" s="138"/>
      <c r="BZ728" s="138"/>
      <c r="CA728" s="138"/>
      <c r="CB728" s="138"/>
      <c r="CC728" s="135"/>
      <c r="CD728" s="136"/>
      <c r="CE728" s="137"/>
      <c r="CF728" s="137"/>
      <c r="CG728" s="138" t="s">
        <v>84</v>
      </c>
      <c r="CH728" s="138"/>
      <c r="CI728" s="138"/>
      <c r="CJ728" s="138"/>
      <c r="CK728" s="138"/>
      <c r="CL728" s="138"/>
      <c r="CM728" s="138"/>
      <c r="CN728" s="138"/>
      <c r="CO728" s="140"/>
      <c r="CP728" s="90"/>
    </row>
    <row r="729" ht="15" hidden="1" spans="1:94">
      <c r="A729" s="93">
        <v>940</v>
      </c>
      <c r="B729" s="93" t="s">
        <v>6790</v>
      </c>
      <c r="C729" s="93" t="s">
        <v>6791</v>
      </c>
      <c r="D729" s="96" t="s">
        <v>99</v>
      </c>
      <c r="E729" s="137"/>
      <c r="F729" s="137"/>
      <c r="G729" s="137"/>
      <c r="H729" s="96" t="s">
        <v>6792</v>
      </c>
      <c r="I729" s="96"/>
      <c r="J729" s="105"/>
      <c r="K729" s="106"/>
      <c r="L729" s="107" t="str">
        <f>_xlfn.IFNA(VLOOKUP(B729,'[1]CDM Patients Data'!$B$389:$O$5000,7,FALSE),"")</f>
        <v>ovary</v>
      </c>
      <c r="M729" s="114">
        <f>_xlfn.IFNA(VLOOKUP(B729,'[1]CDM Patients Data'!$B$389:$O$5000,8,FALSE),"")</f>
        <v>0</v>
      </c>
      <c r="N729" s="114">
        <f>_xlfn.IFNA(VLOOKUP(B729,'[1]CDM Patients Data'!$B$389:$O$5000,9,FALSE),"")</f>
        <v>0</v>
      </c>
      <c r="O729" s="114">
        <f>_xlfn.IFNA(VLOOKUP(B729,'[1]CDM Patients Data'!$B$389:$O$5000,10,FALSE),"")</f>
        <v>0</v>
      </c>
      <c r="P729" s="106"/>
      <c r="Q729" s="136"/>
      <c r="R729" s="96" t="s">
        <v>79</v>
      </c>
      <c r="S729" s="137"/>
      <c r="T729" s="137"/>
      <c r="U729" s="137"/>
      <c r="V729" s="149"/>
      <c r="W729" s="118" t="s">
        <v>80</v>
      </c>
      <c r="X729" s="119">
        <v>24997818</v>
      </c>
      <c r="Y729" s="118">
        <f t="shared" si="35"/>
        <v>7.4993454</v>
      </c>
      <c r="Z729" s="125"/>
      <c r="AA729" s="122" t="s">
        <v>94</v>
      </c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25"/>
      <c r="AL729" s="125"/>
      <c r="AM729" s="125"/>
      <c r="AN729" s="125"/>
      <c r="AO729" s="125"/>
      <c r="AP729" s="125"/>
      <c r="AQ729" s="125"/>
      <c r="AR729" s="125">
        <v>6.43</v>
      </c>
      <c r="AS729" s="125">
        <v>9.57</v>
      </c>
      <c r="AT729" s="125" t="str">
        <f t="shared" si="36"/>
        <v>LOW</v>
      </c>
      <c r="AU729" s="125" t="str">
        <f t="shared" si="37"/>
        <v>MSS</v>
      </c>
      <c r="AV729" s="125"/>
      <c r="AW729" s="131"/>
      <c r="AX729" s="136"/>
      <c r="AY729" s="137"/>
      <c r="AZ729" s="137"/>
      <c r="BA729" s="151"/>
      <c r="BB729" s="125"/>
      <c r="BC729" s="125"/>
      <c r="BD729" s="125"/>
      <c r="BE729" s="125"/>
      <c r="BF729" s="125"/>
      <c r="BG729" s="125"/>
      <c r="BH729" s="125"/>
      <c r="BI729" s="125"/>
      <c r="BJ729" s="125"/>
      <c r="BK729" s="125"/>
      <c r="BL729" s="131"/>
      <c r="BM729" s="136"/>
      <c r="BN729" s="137"/>
      <c r="BO729" s="137"/>
      <c r="BP729" s="169"/>
      <c r="BQ729" s="138"/>
      <c r="BR729" s="138"/>
      <c r="BS729" s="138"/>
      <c r="BT729" s="138"/>
      <c r="BU729" s="138"/>
      <c r="BV729" s="138"/>
      <c r="BW729" s="138"/>
      <c r="BX729" s="138"/>
      <c r="BY729" s="138"/>
      <c r="BZ729" s="138"/>
      <c r="CA729" s="138"/>
      <c r="CB729" s="138"/>
      <c r="CC729" s="135"/>
      <c r="CD729" s="136"/>
      <c r="CE729" s="137"/>
      <c r="CF729" s="137"/>
      <c r="CG729" s="138" t="s">
        <v>84</v>
      </c>
      <c r="CH729" s="138"/>
      <c r="CI729" s="138"/>
      <c r="CJ729" s="138"/>
      <c r="CK729" s="138"/>
      <c r="CL729" s="138"/>
      <c r="CM729" s="138"/>
      <c r="CN729" s="138"/>
      <c r="CO729" s="140"/>
      <c r="CP729" s="90"/>
    </row>
    <row r="730" ht="15" hidden="1" spans="1:94">
      <c r="A730" s="93">
        <v>942</v>
      </c>
      <c r="B730" s="93" t="s">
        <v>6793</v>
      </c>
      <c r="C730" s="93" t="s">
        <v>5451</v>
      </c>
      <c r="D730" s="96" t="s">
        <v>135</v>
      </c>
      <c r="E730" s="137"/>
      <c r="F730" s="137"/>
      <c r="G730" s="137"/>
      <c r="H730" s="96" t="s">
        <v>1132</v>
      </c>
      <c r="I730" s="96"/>
      <c r="J730" s="105"/>
      <c r="K730" s="106"/>
      <c r="L730" s="107" t="str">
        <f>_xlfn.IFNA(VLOOKUP(B730,'[1]CDM Patients Data'!$B$389:$O$5000,7,FALSE),"")</f>
        <v>Recto sigmoid junction</v>
      </c>
      <c r="M730" s="114">
        <f>_xlfn.IFNA(VLOOKUP(B730,'[1]CDM Patients Data'!$B$389:$O$5000,8,FALSE),"")</f>
        <v>0</v>
      </c>
      <c r="N730" s="114">
        <f>_xlfn.IFNA(VLOOKUP(B730,'[1]CDM Patients Data'!$B$389:$O$5000,9,FALSE),"")</f>
        <v>0</v>
      </c>
      <c r="O730" s="114">
        <f>_xlfn.IFNA(VLOOKUP(B730,'[1]CDM Patients Data'!$B$389:$O$5000,10,FALSE),"")</f>
        <v>0</v>
      </c>
      <c r="P730" s="106"/>
      <c r="Q730" s="136"/>
      <c r="R730" s="96" t="s">
        <v>79</v>
      </c>
      <c r="S730" s="137"/>
      <c r="T730" s="137"/>
      <c r="U730" s="137"/>
      <c r="V730" s="149"/>
      <c r="W730" s="118" t="s">
        <v>80</v>
      </c>
      <c r="X730" s="119">
        <v>44645827</v>
      </c>
      <c r="Y730" s="118">
        <f t="shared" si="35"/>
        <v>13.3937481</v>
      </c>
      <c r="Z730" s="125"/>
      <c r="AA730" s="122" t="s">
        <v>81</v>
      </c>
      <c r="AB730" s="125" t="s">
        <v>118</v>
      </c>
      <c r="AC730" s="125"/>
      <c r="AD730" s="125"/>
      <c r="AE730" s="125"/>
      <c r="AF730" s="125"/>
      <c r="AG730" s="125"/>
      <c r="AH730" s="125"/>
      <c r="AI730" s="125"/>
      <c r="AJ730" s="125"/>
      <c r="AK730" s="125"/>
      <c r="AL730" s="125"/>
      <c r="AM730" s="125"/>
      <c r="AN730" s="125"/>
      <c r="AO730" s="125"/>
      <c r="AP730" s="125"/>
      <c r="AQ730" s="125"/>
      <c r="AR730" s="125">
        <v>5.2</v>
      </c>
      <c r="AS730" s="125">
        <v>10.28</v>
      </c>
      <c r="AT730" s="125" t="str">
        <f t="shared" si="36"/>
        <v>LOW</v>
      </c>
      <c r="AU730" s="125" t="str">
        <f t="shared" si="37"/>
        <v>MSS</v>
      </c>
      <c r="AV730" s="125"/>
      <c r="AW730" s="131"/>
      <c r="AX730" s="136"/>
      <c r="AY730" s="137"/>
      <c r="AZ730" s="137"/>
      <c r="BA730" s="151"/>
      <c r="BB730" s="125"/>
      <c r="BC730" s="125"/>
      <c r="BD730" s="125"/>
      <c r="BE730" s="125"/>
      <c r="BF730" s="125"/>
      <c r="BG730" s="125"/>
      <c r="BH730" s="125"/>
      <c r="BI730" s="125"/>
      <c r="BJ730" s="125"/>
      <c r="BK730" s="125"/>
      <c r="BL730" s="131"/>
      <c r="BM730" s="136"/>
      <c r="BN730" s="137"/>
      <c r="BO730" s="137"/>
      <c r="BP730" s="169"/>
      <c r="BQ730" s="138"/>
      <c r="BR730" s="138"/>
      <c r="BS730" s="138"/>
      <c r="BT730" s="138"/>
      <c r="BU730" s="138"/>
      <c r="BV730" s="138"/>
      <c r="BW730" s="138"/>
      <c r="BX730" s="138"/>
      <c r="BY730" s="138"/>
      <c r="BZ730" s="138"/>
      <c r="CA730" s="138"/>
      <c r="CB730" s="138"/>
      <c r="CC730" s="135"/>
      <c r="CD730" s="136"/>
      <c r="CE730" s="137"/>
      <c r="CF730" s="137"/>
      <c r="CG730" s="138" t="s">
        <v>80</v>
      </c>
      <c r="CH730" s="138"/>
      <c r="CI730" s="138"/>
      <c r="CJ730" s="138"/>
      <c r="CK730" s="138"/>
      <c r="CL730" s="138"/>
      <c r="CM730" s="138"/>
      <c r="CN730" s="138"/>
      <c r="CO730" s="140"/>
      <c r="CP730" s="90"/>
    </row>
    <row r="731" ht="15" hidden="1" spans="1:94">
      <c r="A731" s="93">
        <v>943</v>
      </c>
      <c r="B731" s="93" t="s">
        <v>878</v>
      </c>
      <c r="C731" s="93" t="s">
        <v>879</v>
      </c>
      <c r="D731" s="96" t="s">
        <v>111</v>
      </c>
      <c r="E731" s="137"/>
      <c r="F731" s="137"/>
      <c r="G731" s="137"/>
      <c r="H731" s="96" t="s">
        <v>354</v>
      </c>
      <c r="I731" s="96"/>
      <c r="J731" s="105"/>
      <c r="K731" s="106"/>
      <c r="L731" s="107" t="str">
        <f>_xlfn.IFNA(VLOOKUP(B731,'[1]CDM Patients Data'!$B$389:$O$5000,7,FALSE),"")</f>
        <v>Breast</v>
      </c>
      <c r="M731" s="114">
        <f>_xlfn.IFNA(VLOOKUP(B731,'[1]CDM Patients Data'!$B$389:$O$5000,8,FALSE),"")</f>
        <v>0</v>
      </c>
      <c r="N731" s="114">
        <f>_xlfn.IFNA(VLOOKUP(B731,'[1]CDM Patients Data'!$B$389:$O$5000,9,FALSE),"")</f>
        <v>0</v>
      </c>
      <c r="O731" s="114">
        <f>_xlfn.IFNA(VLOOKUP(B731,'[1]CDM Patients Data'!$B$389:$O$5000,10,FALSE),"")</f>
        <v>0</v>
      </c>
      <c r="P731" s="106"/>
      <c r="Q731" s="136"/>
      <c r="R731" s="96" t="s">
        <v>79</v>
      </c>
      <c r="S731" s="137"/>
      <c r="T731" s="137"/>
      <c r="U731" s="137"/>
      <c r="V731" s="149"/>
      <c r="W731" s="118" t="s">
        <v>80</v>
      </c>
      <c r="X731" s="119">
        <v>36228262</v>
      </c>
      <c r="Y731" s="118">
        <f t="shared" si="35"/>
        <v>10.8684786</v>
      </c>
      <c r="Z731" s="125"/>
      <c r="AA731" s="122" t="s">
        <v>718</v>
      </c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25"/>
      <c r="AL731" s="125"/>
      <c r="AM731" s="125"/>
      <c r="AN731" s="125"/>
      <c r="AO731" s="125"/>
      <c r="AP731" s="125"/>
      <c r="AQ731" s="125"/>
      <c r="AR731" s="125">
        <v>6.41</v>
      </c>
      <c r="AS731" s="125">
        <v>9.96</v>
      </c>
      <c r="AT731" s="125" t="str">
        <f t="shared" si="36"/>
        <v>LOW</v>
      </c>
      <c r="AU731" s="125" t="str">
        <f t="shared" si="37"/>
        <v>MSS</v>
      </c>
      <c r="AV731" s="125"/>
      <c r="AW731" s="131"/>
      <c r="AX731" s="136"/>
      <c r="AY731" s="137"/>
      <c r="AZ731" s="137"/>
      <c r="BA731" s="151"/>
      <c r="BB731" s="125"/>
      <c r="BC731" s="125"/>
      <c r="BD731" s="125"/>
      <c r="BE731" s="125"/>
      <c r="BF731" s="125"/>
      <c r="BG731" s="125"/>
      <c r="BH731" s="125"/>
      <c r="BI731" s="125"/>
      <c r="BJ731" s="125"/>
      <c r="BK731" s="125"/>
      <c r="BL731" s="131"/>
      <c r="BM731" s="136"/>
      <c r="BN731" s="137"/>
      <c r="BO731" s="137"/>
      <c r="BP731" s="169"/>
      <c r="BQ731" s="138"/>
      <c r="BR731" s="138"/>
      <c r="BS731" s="138"/>
      <c r="BT731" s="138"/>
      <c r="BU731" s="138"/>
      <c r="BV731" s="138"/>
      <c r="BW731" s="138"/>
      <c r="BX731" s="138"/>
      <c r="BY731" s="138"/>
      <c r="BZ731" s="138"/>
      <c r="CA731" s="138"/>
      <c r="CB731" s="138"/>
      <c r="CC731" s="135"/>
      <c r="CD731" s="136"/>
      <c r="CE731" s="137"/>
      <c r="CF731" s="137"/>
      <c r="CG731" s="138" t="s">
        <v>80</v>
      </c>
      <c r="CH731" s="138"/>
      <c r="CI731" s="138"/>
      <c r="CJ731" s="138"/>
      <c r="CK731" s="138"/>
      <c r="CL731" s="138"/>
      <c r="CM731" s="138"/>
      <c r="CN731" s="138"/>
      <c r="CO731" s="140"/>
      <c r="CP731" s="90"/>
    </row>
    <row r="732" ht="15" hidden="1" spans="1:94">
      <c r="A732" s="93">
        <v>944</v>
      </c>
      <c r="B732" s="93" t="s">
        <v>6794</v>
      </c>
      <c r="C732" s="93" t="s">
        <v>6795</v>
      </c>
      <c r="D732" s="96" t="s">
        <v>135</v>
      </c>
      <c r="E732" s="137"/>
      <c r="F732" s="137"/>
      <c r="G732" s="137"/>
      <c r="H732" s="96"/>
      <c r="I732" s="96"/>
      <c r="J732" s="105"/>
      <c r="K732" s="106"/>
      <c r="L732" s="107" t="str">
        <f>_xlfn.IFNA(VLOOKUP(B732,'[1]CDM Patients Data'!$B$389:$O$5000,7,FALSE),"")</f>
        <v>Not Mentioned</v>
      </c>
      <c r="M732" s="114">
        <f>_xlfn.IFNA(VLOOKUP(B732,'[1]CDM Patients Data'!$B$389:$O$5000,8,FALSE),"")</f>
        <v>0</v>
      </c>
      <c r="N732" s="114">
        <f>_xlfn.IFNA(VLOOKUP(B732,'[1]CDM Patients Data'!$B$389:$O$5000,9,FALSE),"")</f>
        <v>0</v>
      </c>
      <c r="O732" s="114">
        <f>_xlfn.IFNA(VLOOKUP(B732,'[1]CDM Patients Data'!$B$389:$O$5000,10,FALSE),"")</f>
        <v>0</v>
      </c>
      <c r="P732" s="106"/>
      <c r="Q732" s="136"/>
      <c r="R732" s="96" t="s">
        <v>79</v>
      </c>
      <c r="S732" s="137"/>
      <c r="T732" s="137"/>
      <c r="U732" s="137"/>
      <c r="V732" s="149"/>
      <c r="W732" s="118" t="s">
        <v>80</v>
      </c>
      <c r="X732" s="119">
        <v>38504577</v>
      </c>
      <c r="Y732" s="118">
        <f t="shared" si="35"/>
        <v>11.5513731</v>
      </c>
      <c r="Z732" s="125"/>
      <c r="AA732" s="122" t="s">
        <v>81</v>
      </c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25"/>
      <c r="AL732" s="125"/>
      <c r="AM732" s="125"/>
      <c r="AN732" s="125"/>
      <c r="AO732" s="125"/>
      <c r="AP732" s="125"/>
      <c r="AQ732" s="125"/>
      <c r="AR732" s="125"/>
      <c r="AS732" s="125">
        <v>10.55</v>
      </c>
      <c r="AT732" s="125" t="str">
        <f t="shared" si="36"/>
        <v>NA</v>
      </c>
      <c r="AU732" s="125" t="str">
        <f t="shared" si="37"/>
        <v>MSS</v>
      </c>
      <c r="AV732" s="125"/>
      <c r="AW732" s="131"/>
      <c r="AX732" s="136"/>
      <c r="AY732" s="137"/>
      <c r="AZ732" s="137"/>
      <c r="BA732" s="151"/>
      <c r="BB732" s="125"/>
      <c r="BC732" s="125"/>
      <c r="BD732" s="125"/>
      <c r="BE732" s="125"/>
      <c r="BF732" s="125"/>
      <c r="BG732" s="125"/>
      <c r="BH732" s="125"/>
      <c r="BI732" s="125"/>
      <c r="BJ732" s="125"/>
      <c r="BK732" s="125"/>
      <c r="BL732" s="131"/>
      <c r="BM732" s="136"/>
      <c r="BN732" s="137"/>
      <c r="BO732" s="137"/>
      <c r="BP732" s="169"/>
      <c r="BQ732" s="138"/>
      <c r="BR732" s="138"/>
      <c r="BS732" s="138"/>
      <c r="BT732" s="138"/>
      <c r="BU732" s="138"/>
      <c r="BV732" s="138"/>
      <c r="BW732" s="138"/>
      <c r="BX732" s="138"/>
      <c r="BY732" s="138"/>
      <c r="BZ732" s="138"/>
      <c r="CA732" s="138"/>
      <c r="CB732" s="138"/>
      <c r="CC732" s="135"/>
      <c r="CD732" s="136"/>
      <c r="CE732" s="137"/>
      <c r="CF732" s="137"/>
      <c r="CG732" s="138" t="s">
        <v>80</v>
      </c>
      <c r="CH732" s="138"/>
      <c r="CI732" s="138"/>
      <c r="CJ732" s="138"/>
      <c r="CK732" s="138"/>
      <c r="CL732" s="138"/>
      <c r="CM732" s="138"/>
      <c r="CN732" s="138"/>
      <c r="CO732" s="140"/>
      <c r="CP732" s="90"/>
    </row>
    <row r="733" ht="15" hidden="1" spans="1:94">
      <c r="A733" s="93">
        <v>945</v>
      </c>
      <c r="B733" s="93" t="s">
        <v>6796</v>
      </c>
      <c r="C733" s="93" t="s">
        <v>6797</v>
      </c>
      <c r="D733" s="96" t="s">
        <v>111</v>
      </c>
      <c r="E733" s="137"/>
      <c r="F733" s="137"/>
      <c r="G733" s="137"/>
      <c r="H733" s="96" t="s">
        <v>313</v>
      </c>
      <c r="I733" s="96"/>
      <c r="J733" s="105"/>
      <c r="K733" s="106"/>
      <c r="L733" s="107" t="str">
        <f>_xlfn.IFNA(VLOOKUP(B733,'[1]CDM Patients Data'!$B$389:$O$5000,7,FALSE),"")</f>
        <v>Liver</v>
      </c>
      <c r="M733" s="114">
        <f>_xlfn.IFNA(VLOOKUP(B733,'[1]CDM Patients Data'!$B$389:$O$5000,8,FALSE),"")</f>
        <v>0</v>
      </c>
      <c r="N733" s="114">
        <f>_xlfn.IFNA(VLOOKUP(B733,'[1]CDM Patients Data'!$B$389:$O$5000,9,FALSE),"")</f>
        <v>0</v>
      </c>
      <c r="O733" s="114">
        <f>_xlfn.IFNA(VLOOKUP(B733,'[1]CDM Patients Data'!$B$389:$O$5000,10,FALSE),"")</f>
        <v>0</v>
      </c>
      <c r="P733" s="106"/>
      <c r="Q733" s="136"/>
      <c r="R733" s="96" t="s">
        <v>79</v>
      </c>
      <c r="S733" s="137"/>
      <c r="T733" s="137"/>
      <c r="U733" s="137"/>
      <c r="V733" s="149"/>
      <c r="W733" s="118" t="s">
        <v>80</v>
      </c>
      <c r="X733" s="119">
        <v>39008799</v>
      </c>
      <c r="Y733" s="118">
        <f t="shared" si="35"/>
        <v>11.7026397</v>
      </c>
      <c r="Z733" s="125"/>
      <c r="AA733" s="122" t="s">
        <v>81</v>
      </c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25"/>
      <c r="AL733" s="125"/>
      <c r="AM733" s="125"/>
      <c r="AN733" s="125"/>
      <c r="AO733" s="125"/>
      <c r="AP733" s="125"/>
      <c r="AQ733" s="125"/>
      <c r="AR733" s="125">
        <v>6.72</v>
      </c>
      <c r="AS733" s="125">
        <v>10.46</v>
      </c>
      <c r="AT733" s="125" t="str">
        <f t="shared" si="36"/>
        <v>LOW</v>
      </c>
      <c r="AU733" s="125" t="str">
        <f t="shared" si="37"/>
        <v>MSS</v>
      </c>
      <c r="AV733" s="125"/>
      <c r="AW733" s="131"/>
      <c r="AX733" s="136"/>
      <c r="AY733" s="137"/>
      <c r="AZ733" s="137"/>
      <c r="BA733" s="151"/>
      <c r="BB733" s="125"/>
      <c r="BC733" s="125"/>
      <c r="BD733" s="125"/>
      <c r="BE733" s="125"/>
      <c r="BF733" s="125"/>
      <c r="BG733" s="125"/>
      <c r="BH733" s="125"/>
      <c r="BI733" s="125"/>
      <c r="BJ733" s="125"/>
      <c r="BK733" s="125"/>
      <c r="BL733" s="131"/>
      <c r="BM733" s="136"/>
      <c r="BN733" s="137"/>
      <c r="BO733" s="137"/>
      <c r="BP733" s="169"/>
      <c r="BQ733" s="138"/>
      <c r="BR733" s="138"/>
      <c r="BS733" s="138"/>
      <c r="BT733" s="138"/>
      <c r="BU733" s="138"/>
      <c r="BV733" s="138"/>
      <c r="BW733" s="138"/>
      <c r="BX733" s="138"/>
      <c r="BY733" s="138"/>
      <c r="BZ733" s="138"/>
      <c r="CA733" s="138"/>
      <c r="CB733" s="138"/>
      <c r="CC733" s="135"/>
      <c r="CD733" s="136"/>
      <c r="CE733" s="137"/>
      <c r="CF733" s="137"/>
      <c r="CG733" s="138" t="s">
        <v>80</v>
      </c>
      <c r="CH733" s="138"/>
      <c r="CI733" s="138"/>
      <c r="CJ733" s="138"/>
      <c r="CK733" s="138"/>
      <c r="CL733" s="138"/>
      <c r="CM733" s="138"/>
      <c r="CN733" s="138"/>
      <c r="CO733" s="140"/>
      <c r="CP733" s="90"/>
    </row>
    <row r="734" ht="15" hidden="1" spans="1:94">
      <c r="A734" s="93">
        <v>946</v>
      </c>
      <c r="B734" s="93" t="s">
        <v>6798</v>
      </c>
      <c r="C734" s="93" t="s">
        <v>6799</v>
      </c>
      <c r="D734" s="96" t="s">
        <v>71</v>
      </c>
      <c r="E734" s="137"/>
      <c r="F734" s="137"/>
      <c r="G734" s="137"/>
      <c r="H734" s="96"/>
      <c r="I734" s="96"/>
      <c r="J734" s="105"/>
      <c r="K734" s="106"/>
      <c r="L734" s="107" t="str">
        <f>_xlfn.IFNA(VLOOKUP(B734,'[1]CDM Patients Data'!$B$389:$O$5000,7,FALSE),"")</f>
        <v>Ampulla of Vater</v>
      </c>
      <c r="M734" s="114">
        <f>_xlfn.IFNA(VLOOKUP(B734,'[1]CDM Patients Data'!$B$389:$O$5000,8,FALSE),"")</f>
        <v>0</v>
      </c>
      <c r="N734" s="114">
        <f>_xlfn.IFNA(VLOOKUP(B734,'[1]CDM Patients Data'!$B$389:$O$5000,9,FALSE),"")</f>
        <v>0</v>
      </c>
      <c r="O734" s="114">
        <f>_xlfn.IFNA(VLOOKUP(B734,'[1]CDM Patients Data'!$B$389:$O$5000,10,FALSE),"")</f>
        <v>0</v>
      </c>
      <c r="P734" s="106"/>
      <c r="Q734" s="136"/>
      <c r="R734" s="96" t="s">
        <v>79</v>
      </c>
      <c r="S734" s="137"/>
      <c r="T734" s="137"/>
      <c r="U734" s="137"/>
      <c r="V734" s="149"/>
      <c r="W734" s="118" t="s">
        <v>80</v>
      </c>
      <c r="X734" s="119">
        <v>30667314</v>
      </c>
      <c r="Y734" s="118">
        <f t="shared" si="35"/>
        <v>9.2001942</v>
      </c>
      <c r="Z734" s="125"/>
      <c r="AA734" s="122" t="s">
        <v>81</v>
      </c>
      <c r="AB734" s="122" t="s">
        <v>279</v>
      </c>
      <c r="AC734" s="122" t="s">
        <v>118</v>
      </c>
      <c r="AD734" s="122" t="s">
        <v>192</v>
      </c>
      <c r="AE734" s="125"/>
      <c r="AF734" s="125"/>
      <c r="AG734" s="125"/>
      <c r="AH734" s="125"/>
      <c r="AI734" s="125"/>
      <c r="AJ734" s="125"/>
      <c r="AK734" s="125"/>
      <c r="AL734" s="125"/>
      <c r="AM734" s="125"/>
      <c r="AN734" s="125"/>
      <c r="AO734" s="125"/>
      <c r="AP734" s="125"/>
      <c r="AQ734" s="125"/>
      <c r="AR734" s="125">
        <v>5.25</v>
      </c>
      <c r="AS734" s="125">
        <v>10.03</v>
      </c>
      <c r="AT734" s="125" t="str">
        <f t="shared" si="36"/>
        <v>LOW</v>
      </c>
      <c r="AU734" s="125" t="str">
        <f t="shared" si="37"/>
        <v>MSS</v>
      </c>
      <c r="AV734" s="125"/>
      <c r="AW734" s="131"/>
      <c r="AX734" s="136"/>
      <c r="AY734" s="137"/>
      <c r="AZ734" s="137"/>
      <c r="BA734" s="151"/>
      <c r="BB734" s="125"/>
      <c r="BC734" s="125"/>
      <c r="BD734" s="125"/>
      <c r="BE734" s="125"/>
      <c r="BF734" s="125"/>
      <c r="BG734" s="125"/>
      <c r="BH734" s="125"/>
      <c r="BI734" s="125"/>
      <c r="BJ734" s="125"/>
      <c r="BK734" s="125"/>
      <c r="BL734" s="131"/>
      <c r="BM734" s="136"/>
      <c r="BN734" s="137"/>
      <c r="BO734" s="137"/>
      <c r="BP734" s="169"/>
      <c r="BQ734" s="138"/>
      <c r="BR734" s="138"/>
      <c r="BS734" s="138"/>
      <c r="BT734" s="138"/>
      <c r="BU734" s="138"/>
      <c r="BV734" s="138"/>
      <c r="BW734" s="138"/>
      <c r="BX734" s="138"/>
      <c r="BY734" s="138"/>
      <c r="BZ734" s="138"/>
      <c r="CA734" s="138"/>
      <c r="CB734" s="138"/>
      <c r="CC734" s="135"/>
      <c r="CD734" s="136"/>
      <c r="CE734" s="137"/>
      <c r="CF734" s="137"/>
      <c r="CG734" s="138" t="s">
        <v>84</v>
      </c>
      <c r="CH734" s="138"/>
      <c r="CI734" s="138"/>
      <c r="CJ734" s="138"/>
      <c r="CK734" s="138"/>
      <c r="CL734" s="138"/>
      <c r="CM734" s="138"/>
      <c r="CN734" s="138"/>
      <c r="CO734" s="140"/>
      <c r="CP734" s="90"/>
    </row>
    <row r="735" ht="15" hidden="1" spans="1:94">
      <c r="A735" s="93">
        <v>947</v>
      </c>
      <c r="B735" s="93" t="s">
        <v>6800</v>
      </c>
      <c r="C735" s="93" t="s">
        <v>6801</v>
      </c>
      <c r="D735" s="96" t="s">
        <v>99</v>
      </c>
      <c r="E735" s="137"/>
      <c r="F735" s="137"/>
      <c r="G735" s="137"/>
      <c r="H735" s="96" t="s">
        <v>6802</v>
      </c>
      <c r="I735" s="96"/>
      <c r="J735" s="105"/>
      <c r="K735" s="106"/>
      <c r="L735" s="107" t="str">
        <f>_xlfn.IFNA(VLOOKUP(B735,'[1]CDM Patients Data'!$B$389:$O$5000,7,FALSE),"")</f>
        <v>Non Cancer</v>
      </c>
      <c r="M735" s="114">
        <f>_xlfn.IFNA(VLOOKUP(B735,'[1]CDM Patients Data'!$B$389:$O$5000,8,FALSE),"")</f>
        <v>0</v>
      </c>
      <c r="N735" s="114">
        <f>_xlfn.IFNA(VLOOKUP(B735,'[1]CDM Patients Data'!$B$389:$O$5000,9,FALSE),"")</f>
        <v>0</v>
      </c>
      <c r="O735" s="114">
        <f>_xlfn.IFNA(VLOOKUP(B735,'[1]CDM Patients Data'!$B$389:$O$5000,10,FALSE),"")</f>
        <v>0</v>
      </c>
      <c r="P735" s="106"/>
      <c r="Q735" s="136"/>
      <c r="R735" s="96" t="s">
        <v>79</v>
      </c>
      <c r="S735" s="137"/>
      <c r="T735" s="137"/>
      <c r="U735" s="137"/>
      <c r="V735" s="149"/>
      <c r="W735" s="118" t="s">
        <v>80</v>
      </c>
      <c r="X735" s="119">
        <v>23426019</v>
      </c>
      <c r="Y735" s="118">
        <f t="shared" si="35"/>
        <v>7.0278057</v>
      </c>
      <c r="Z735" s="125"/>
      <c r="AA735" s="122" t="s">
        <v>94</v>
      </c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25"/>
      <c r="AL735" s="125"/>
      <c r="AM735" s="125"/>
      <c r="AN735" s="125"/>
      <c r="AO735" s="125"/>
      <c r="AP735" s="125"/>
      <c r="AQ735" s="125"/>
      <c r="AR735" s="125">
        <v>7.93</v>
      </c>
      <c r="AS735" s="125">
        <v>9.84</v>
      </c>
      <c r="AT735" s="125" t="str">
        <f t="shared" si="36"/>
        <v>LOW</v>
      </c>
      <c r="AU735" s="125" t="str">
        <f t="shared" si="37"/>
        <v>MSS</v>
      </c>
      <c r="AV735" s="125"/>
      <c r="AW735" s="131"/>
      <c r="AX735" s="136"/>
      <c r="AY735" s="137"/>
      <c r="AZ735" s="137"/>
      <c r="BA735" s="151"/>
      <c r="BB735" s="125"/>
      <c r="BC735" s="125"/>
      <c r="BD735" s="125"/>
      <c r="BE735" s="125"/>
      <c r="BF735" s="125"/>
      <c r="BG735" s="125"/>
      <c r="BH735" s="125"/>
      <c r="BI735" s="125"/>
      <c r="BJ735" s="125"/>
      <c r="BK735" s="125"/>
      <c r="BL735" s="131"/>
      <c r="BM735" s="136"/>
      <c r="BN735" s="137"/>
      <c r="BO735" s="137"/>
      <c r="BP735" s="169"/>
      <c r="BQ735" s="138"/>
      <c r="BR735" s="138"/>
      <c r="BS735" s="138"/>
      <c r="BT735" s="138"/>
      <c r="BU735" s="138"/>
      <c r="BV735" s="138"/>
      <c r="BW735" s="138"/>
      <c r="BX735" s="138"/>
      <c r="BY735" s="138"/>
      <c r="BZ735" s="138"/>
      <c r="CA735" s="138"/>
      <c r="CB735" s="138"/>
      <c r="CC735" s="135"/>
      <c r="CD735" s="136"/>
      <c r="CE735" s="137"/>
      <c r="CF735" s="137"/>
      <c r="CG735" s="138" t="s">
        <v>84</v>
      </c>
      <c r="CH735" s="138"/>
      <c r="CI735" s="138"/>
      <c r="CJ735" s="138"/>
      <c r="CK735" s="138"/>
      <c r="CL735" s="138"/>
      <c r="CM735" s="138"/>
      <c r="CN735" s="138"/>
      <c r="CO735" s="140"/>
      <c r="CP735" s="90"/>
    </row>
    <row r="736" ht="15" hidden="1" spans="1:94">
      <c r="A736" s="93">
        <v>948</v>
      </c>
      <c r="B736" s="93" t="s">
        <v>6803</v>
      </c>
      <c r="C736" s="93" t="s">
        <v>6804</v>
      </c>
      <c r="D736" s="96" t="s">
        <v>206</v>
      </c>
      <c r="E736" s="137"/>
      <c r="F736" s="137"/>
      <c r="G736" s="137"/>
      <c r="H736" s="96" t="s">
        <v>6805</v>
      </c>
      <c r="I736" s="96"/>
      <c r="J736" s="105"/>
      <c r="K736" s="106"/>
      <c r="L736" s="107" t="str">
        <f>_xlfn.IFNA(VLOOKUP(B736,'[1]CDM Patients Data'!$B$389:$O$5000,7,FALSE),"")</f>
        <v>Endometrium</v>
      </c>
      <c r="M736" s="114">
        <f>_xlfn.IFNA(VLOOKUP(B736,'[1]CDM Patients Data'!$B$389:$O$5000,8,FALSE),"")</f>
        <v>0</v>
      </c>
      <c r="N736" s="114">
        <f>_xlfn.IFNA(VLOOKUP(B736,'[1]CDM Patients Data'!$B$389:$O$5000,9,FALSE),"")</f>
        <v>0</v>
      </c>
      <c r="O736" s="114">
        <f>_xlfn.IFNA(VLOOKUP(B736,'[1]CDM Patients Data'!$B$389:$O$5000,10,FALSE),"")</f>
        <v>0</v>
      </c>
      <c r="P736" s="106"/>
      <c r="Q736" s="136"/>
      <c r="R736" s="96" t="s">
        <v>79</v>
      </c>
      <c r="S736" s="137"/>
      <c r="T736" s="137"/>
      <c r="U736" s="137"/>
      <c r="V736" s="149"/>
      <c r="W736" s="118" t="s">
        <v>80</v>
      </c>
      <c r="X736" s="119">
        <v>29526454</v>
      </c>
      <c r="Y736" s="118">
        <f t="shared" si="35"/>
        <v>8.8579362</v>
      </c>
      <c r="Z736" s="125"/>
      <c r="AA736" s="122" t="s">
        <v>81</v>
      </c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25"/>
      <c r="AL736" s="125"/>
      <c r="AM736" s="125"/>
      <c r="AN736" s="125"/>
      <c r="AO736" s="125"/>
      <c r="AP736" s="125"/>
      <c r="AQ736" s="125"/>
      <c r="AR736" s="125"/>
      <c r="AS736" s="125"/>
      <c r="AT736" s="125" t="str">
        <f t="shared" si="36"/>
        <v>NA</v>
      </c>
      <c r="AU736" s="125" t="str">
        <f t="shared" si="37"/>
        <v>NA</v>
      </c>
      <c r="AV736" s="125"/>
      <c r="AW736" s="131"/>
      <c r="AX736" s="136"/>
      <c r="AY736" s="137"/>
      <c r="AZ736" s="137"/>
      <c r="BA736" s="151"/>
      <c r="BB736" s="125"/>
      <c r="BC736" s="125"/>
      <c r="BD736" s="125"/>
      <c r="BE736" s="125"/>
      <c r="BF736" s="125"/>
      <c r="BG736" s="125"/>
      <c r="BH736" s="125"/>
      <c r="BI736" s="125"/>
      <c r="BJ736" s="125"/>
      <c r="BK736" s="125"/>
      <c r="BL736" s="131"/>
      <c r="BM736" s="136"/>
      <c r="BN736" s="137"/>
      <c r="BO736" s="137"/>
      <c r="BP736" s="169"/>
      <c r="BQ736" s="138"/>
      <c r="BR736" s="138"/>
      <c r="BS736" s="138"/>
      <c r="BT736" s="138"/>
      <c r="BU736" s="138"/>
      <c r="BV736" s="138"/>
      <c r="BW736" s="138"/>
      <c r="BX736" s="138"/>
      <c r="BY736" s="138"/>
      <c r="BZ736" s="138"/>
      <c r="CA736" s="138"/>
      <c r="CB736" s="138"/>
      <c r="CC736" s="135"/>
      <c r="CD736" s="136"/>
      <c r="CE736" s="137"/>
      <c r="CF736" s="137"/>
      <c r="CG736" s="138" t="s">
        <v>80</v>
      </c>
      <c r="CH736" s="138"/>
      <c r="CI736" s="138"/>
      <c r="CJ736" s="138"/>
      <c r="CK736" s="138"/>
      <c r="CL736" s="138"/>
      <c r="CM736" s="138"/>
      <c r="CN736" s="138"/>
      <c r="CO736" s="140"/>
      <c r="CP736" s="90"/>
    </row>
    <row r="737" ht="15" hidden="1" spans="1:94">
      <c r="A737" s="93">
        <v>949</v>
      </c>
      <c r="B737" s="93" t="s">
        <v>6806</v>
      </c>
      <c r="C737" s="93" t="s">
        <v>6807</v>
      </c>
      <c r="D737" s="96" t="s">
        <v>71</v>
      </c>
      <c r="E737" s="137"/>
      <c r="F737" s="137"/>
      <c r="G737" s="137"/>
      <c r="H737" s="96" t="s">
        <v>6808</v>
      </c>
      <c r="I737" s="96"/>
      <c r="J737" s="105"/>
      <c r="K737" s="106"/>
      <c r="L737" s="107" t="str">
        <f>_xlfn.IFNA(VLOOKUP(B737,'[1]CDM Patients Data'!$B$389:$O$5000,7,FALSE),"")</f>
        <v>Pancreas</v>
      </c>
      <c r="M737" s="114">
        <f>_xlfn.IFNA(VLOOKUP(B737,'[1]CDM Patients Data'!$B$389:$O$5000,8,FALSE),"")</f>
        <v>0</v>
      </c>
      <c r="N737" s="114">
        <f>_xlfn.IFNA(VLOOKUP(B737,'[1]CDM Patients Data'!$B$389:$O$5000,9,FALSE),"")</f>
        <v>0</v>
      </c>
      <c r="O737" s="114">
        <f>_xlfn.IFNA(VLOOKUP(B737,'[1]CDM Patients Data'!$B$389:$O$5000,10,FALSE),"")</f>
        <v>0</v>
      </c>
      <c r="P737" s="106"/>
      <c r="Q737" s="136"/>
      <c r="R737" s="96" t="s">
        <v>79</v>
      </c>
      <c r="S737" s="137"/>
      <c r="T737" s="137"/>
      <c r="U737" s="137"/>
      <c r="V737" s="149"/>
      <c r="W737" s="118" t="s">
        <v>80</v>
      </c>
      <c r="X737" s="119">
        <v>39919475</v>
      </c>
      <c r="Y737" s="118">
        <f t="shared" si="35"/>
        <v>11.9758425</v>
      </c>
      <c r="Z737" s="125"/>
      <c r="AA737" s="122" t="s">
        <v>81</v>
      </c>
      <c r="AB737" s="122" t="s">
        <v>158</v>
      </c>
      <c r="AC737" s="122" t="s">
        <v>182</v>
      </c>
      <c r="AD737" s="125"/>
      <c r="AE737" s="125"/>
      <c r="AF737" s="125"/>
      <c r="AG737" s="125"/>
      <c r="AH737" s="125"/>
      <c r="AI737" s="125"/>
      <c r="AJ737" s="125"/>
      <c r="AK737" s="125"/>
      <c r="AL737" s="125"/>
      <c r="AM737" s="125"/>
      <c r="AN737" s="125"/>
      <c r="AO737" s="125"/>
      <c r="AP737" s="125"/>
      <c r="AQ737" s="125"/>
      <c r="AR737" s="125">
        <v>7.18</v>
      </c>
      <c r="AS737" s="125">
        <v>11.32</v>
      </c>
      <c r="AT737" s="125" t="str">
        <f t="shared" si="36"/>
        <v>LOW</v>
      </c>
      <c r="AU737" s="125" t="str">
        <f t="shared" si="37"/>
        <v>MSS</v>
      </c>
      <c r="AV737" s="125"/>
      <c r="AW737" s="131"/>
      <c r="AX737" s="136"/>
      <c r="AY737" s="137"/>
      <c r="AZ737" s="137"/>
      <c r="BA737" s="151"/>
      <c r="BB737" s="125"/>
      <c r="BC737" s="125"/>
      <c r="BD737" s="125"/>
      <c r="BE737" s="125"/>
      <c r="BF737" s="125"/>
      <c r="BG737" s="125"/>
      <c r="BH737" s="125"/>
      <c r="BI737" s="125"/>
      <c r="BJ737" s="125"/>
      <c r="BK737" s="125"/>
      <c r="BL737" s="131"/>
      <c r="BM737" s="136"/>
      <c r="BN737" s="137"/>
      <c r="BO737" s="137"/>
      <c r="BP737" s="169"/>
      <c r="BQ737" s="138"/>
      <c r="BR737" s="138"/>
      <c r="BS737" s="138"/>
      <c r="BT737" s="138"/>
      <c r="BU737" s="138"/>
      <c r="BV737" s="138"/>
      <c r="BW737" s="138"/>
      <c r="BX737" s="138"/>
      <c r="BY737" s="138"/>
      <c r="BZ737" s="138"/>
      <c r="CA737" s="138"/>
      <c r="CB737" s="138"/>
      <c r="CC737" s="135"/>
      <c r="CD737" s="136"/>
      <c r="CE737" s="137"/>
      <c r="CF737" s="137"/>
      <c r="CG737" s="138" t="s">
        <v>84</v>
      </c>
      <c r="CH737" s="138"/>
      <c r="CI737" s="138"/>
      <c r="CJ737" s="138"/>
      <c r="CK737" s="138"/>
      <c r="CL737" s="138"/>
      <c r="CM737" s="138"/>
      <c r="CN737" s="138"/>
      <c r="CO737" s="140"/>
      <c r="CP737" s="90"/>
    </row>
    <row r="738" ht="15" hidden="1" spans="1:94">
      <c r="A738" s="93">
        <v>950</v>
      </c>
      <c r="B738" s="93" t="s">
        <v>6809</v>
      </c>
      <c r="C738" s="93" t="s">
        <v>6810</v>
      </c>
      <c r="D738" s="96" t="s">
        <v>71</v>
      </c>
      <c r="E738" s="137"/>
      <c r="F738" s="137"/>
      <c r="G738" s="137"/>
      <c r="H738" s="96" t="s">
        <v>6811</v>
      </c>
      <c r="I738" s="96"/>
      <c r="J738" s="105"/>
      <c r="K738" s="106"/>
      <c r="L738" s="107" t="str">
        <f>_xlfn.IFNA(VLOOKUP(B738,'[1]CDM Patients Data'!$B$389:$O$5000,7,FALSE),"")</f>
        <v>Breast</v>
      </c>
      <c r="M738" s="114">
        <f>_xlfn.IFNA(VLOOKUP(B738,'[1]CDM Patients Data'!$B$389:$O$5000,8,FALSE),"")</f>
        <v>0</v>
      </c>
      <c r="N738" s="114">
        <f>_xlfn.IFNA(VLOOKUP(B738,'[1]CDM Patients Data'!$B$389:$O$5000,9,FALSE),"")</f>
        <v>0</v>
      </c>
      <c r="O738" s="114">
        <f>_xlfn.IFNA(VLOOKUP(B738,'[1]CDM Patients Data'!$B$389:$O$5000,10,FALSE),"")</f>
        <v>0</v>
      </c>
      <c r="P738" s="106"/>
      <c r="Q738" s="136"/>
      <c r="R738" s="96" t="s">
        <v>79</v>
      </c>
      <c r="S738" s="137"/>
      <c r="T738" s="137"/>
      <c r="U738" s="137"/>
      <c r="V738" s="149"/>
      <c r="W738" s="118" t="s">
        <v>80</v>
      </c>
      <c r="X738" s="119">
        <v>53214579</v>
      </c>
      <c r="Y738" s="118">
        <f t="shared" si="35"/>
        <v>15.9643737</v>
      </c>
      <c r="Z738" s="125"/>
      <c r="AA738" s="122" t="s">
        <v>81</v>
      </c>
      <c r="AB738" s="122" t="s">
        <v>118</v>
      </c>
      <c r="AC738" s="125"/>
      <c r="AD738" s="125"/>
      <c r="AE738" s="125"/>
      <c r="AF738" s="125"/>
      <c r="AG738" s="125"/>
      <c r="AH738" s="125"/>
      <c r="AI738" s="125"/>
      <c r="AJ738" s="125"/>
      <c r="AK738" s="125"/>
      <c r="AL738" s="122" t="s">
        <v>397</v>
      </c>
      <c r="AM738" s="122" t="s">
        <v>273</v>
      </c>
      <c r="AN738" s="125"/>
      <c r="AO738" s="125"/>
      <c r="AP738" s="125"/>
      <c r="AQ738" s="125"/>
      <c r="AR738" s="125">
        <v>13.98</v>
      </c>
      <c r="AS738" s="125">
        <v>11.21</v>
      </c>
      <c r="AT738" s="125" t="str">
        <f t="shared" si="36"/>
        <v>LOW</v>
      </c>
      <c r="AU738" s="125" t="str">
        <f t="shared" si="37"/>
        <v>MSS</v>
      </c>
      <c r="AV738" s="125"/>
      <c r="AW738" s="131"/>
      <c r="AX738" s="136"/>
      <c r="AY738" s="137"/>
      <c r="AZ738" s="137"/>
      <c r="BA738" s="151"/>
      <c r="BB738" s="125"/>
      <c r="BC738" s="125"/>
      <c r="BD738" s="125"/>
      <c r="BE738" s="125"/>
      <c r="BF738" s="125"/>
      <c r="BG738" s="125"/>
      <c r="BH738" s="125"/>
      <c r="BI738" s="125"/>
      <c r="BJ738" s="125"/>
      <c r="BK738" s="125"/>
      <c r="BL738" s="131"/>
      <c r="BM738" s="136"/>
      <c r="BN738" s="137"/>
      <c r="BO738" s="137"/>
      <c r="BP738" s="169"/>
      <c r="BQ738" s="138"/>
      <c r="BR738" s="138"/>
      <c r="BS738" s="138"/>
      <c r="BT738" s="138"/>
      <c r="BU738" s="138"/>
      <c r="BV738" s="138"/>
      <c r="BW738" s="138"/>
      <c r="BX738" s="138"/>
      <c r="BY738" s="138"/>
      <c r="BZ738" s="138"/>
      <c r="CA738" s="138"/>
      <c r="CB738" s="138"/>
      <c r="CC738" s="135"/>
      <c r="CD738" s="136"/>
      <c r="CE738" s="137"/>
      <c r="CF738" s="137"/>
      <c r="CG738" s="138" t="s">
        <v>84</v>
      </c>
      <c r="CH738" s="138"/>
      <c r="CI738" s="138"/>
      <c r="CJ738" s="138"/>
      <c r="CK738" s="138"/>
      <c r="CL738" s="138"/>
      <c r="CM738" s="138"/>
      <c r="CN738" s="138"/>
      <c r="CO738" s="140"/>
      <c r="CP738" s="90"/>
    </row>
    <row r="739" ht="15" hidden="1" spans="1:94">
      <c r="A739" s="93">
        <v>951</v>
      </c>
      <c r="B739" s="93" t="s">
        <v>6812</v>
      </c>
      <c r="C739" s="93" t="s">
        <v>6813</v>
      </c>
      <c r="D739" s="96" t="s">
        <v>71</v>
      </c>
      <c r="E739" s="137"/>
      <c r="F739" s="137"/>
      <c r="G739" s="137"/>
      <c r="H739" s="96"/>
      <c r="I739" s="96"/>
      <c r="J739" s="105"/>
      <c r="K739" s="106"/>
      <c r="L739" s="107" t="str">
        <f>_xlfn.IFNA(VLOOKUP(B739,'[1]CDM Patients Data'!$B$389:$O$5000,7,FALSE),"")</f>
        <v>Adrenal Gland</v>
      </c>
      <c r="M739" s="114">
        <f>_xlfn.IFNA(VLOOKUP(B739,'[1]CDM Patients Data'!$B$389:$O$5000,8,FALSE),"")</f>
        <v>0</v>
      </c>
      <c r="N739" s="114">
        <f>_xlfn.IFNA(VLOOKUP(B739,'[1]CDM Patients Data'!$B$389:$O$5000,9,FALSE),"")</f>
        <v>0</v>
      </c>
      <c r="O739" s="114">
        <f>_xlfn.IFNA(VLOOKUP(B739,'[1]CDM Patients Data'!$B$389:$O$5000,10,FALSE),"")</f>
        <v>0</v>
      </c>
      <c r="P739" s="106"/>
      <c r="Q739" s="136"/>
      <c r="R739" s="96" t="s">
        <v>79</v>
      </c>
      <c r="S739" s="137"/>
      <c r="T739" s="137"/>
      <c r="U739" s="137"/>
      <c r="V739" s="149"/>
      <c r="W739" s="118" t="s">
        <v>80</v>
      </c>
      <c r="X739" s="119">
        <v>45515737</v>
      </c>
      <c r="Y739" s="118">
        <f t="shared" si="35"/>
        <v>13.6547211</v>
      </c>
      <c r="Z739" s="125"/>
      <c r="AA739" s="122" t="s">
        <v>81</v>
      </c>
      <c r="AB739" s="122" t="s">
        <v>619</v>
      </c>
      <c r="AC739" s="122" t="s">
        <v>382</v>
      </c>
      <c r="AD739" s="125"/>
      <c r="AE739" s="125"/>
      <c r="AF739" s="125"/>
      <c r="AG739" s="125"/>
      <c r="AH739" s="125"/>
      <c r="AI739" s="125"/>
      <c r="AJ739" s="125"/>
      <c r="AK739" s="125"/>
      <c r="AL739" s="125"/>
      <c r="AM739" s="125"/>
      <c r="AN739" s="125"/>
      <c r="AO739" s="125"/>
      <c r="AP739" s="125"/>
      <c r="AQ739" s="125"/>
      <c r="AR739" s="125">
        <v>1.63</v>
      </c>
      <c r="AS739" s="125">
        <v>10.27</v>
      </c>
      <c r="AT739" s="125" t="str">
        <f t="shared" si="36"/>
        <v>LOW</v>
      </c>
      <c r="AU739" s="125" t="str">
        <f t="shared" si="37"/>
        <v>MSS</v>
      </c>
      <c r="AV739" s="125"/>
      <c r="AW739" s="131"/>
      <c r="AX739" s="136"/>
      <c r="AY739" s="137"/>
      <c r="AZ739" s="137"/>
      <c r="BA739" s="151"/>
      <c r="BB739" s="125"/>
      <c r="BC739" s="125"/>
      <c r="BD739" s="125"/>
      <c r="BE739" s="125"/>
      <c r="BF739" s="125"/>
      <c r="BG739" s="125"/>
      <c r="BH739" s="125"/>
      <c r="BI739" s="125"/>
      <c r="BJ739" s="125"/>
      <c r="BK739" s="125"/>
      <c r="BL739" s="131"/>
      <c r="BM739" s="136"/>
      <c r="BN739" s="137"/>
      <c r="BO739" s="137"/>
      <c r="BP739" s="169"/>
      <c r="BQ739" s="138"/>
      <c r="BR739" s="138"/>
      <c r="BS739" s="138"/>
      <c r="BT739" s="138"/>
      <c r="BU739" s="138"/>
      <c r="BV739" s="138"/>
      <c r="BW739" s="138"/>
      <c r="BX739" s="138"/>
      <c r="BY739" s="138"/>
      <c r="BZ739" s="138"/>
      <c r="CA739" s="138"/>
      <c r="CB739" s="138"/>
      <c r="CC739" s="135"/>
      <c r="CD739" s="136"/>
      <c r="CE739" s="137"/>
      <c r="CF739" s="137"/>
      <c r="CG739" s="138" t="s">
        <v>84</v>
      </c>
      <c r="CH739" s="138"/>
      <c r="CI739" s="138"/>
      <c r="CJ739" s="138"/>
      <c r="CK739" s="138"/>
      <c r="CL739" s="138"/>
      <c r="CM739" s="138"/>
      <c r="CN739" s="138"/>
      <c r="CO739" s="140"/>
      <c r="CP739" s="90"/>
    </row>
    <row r="740" ht="15" hidden="1" spans="1:94">
      <c r="A740" s="93">
        <v>952</v>
      </c>
      <c r="B740" s="93" t="s">
        <v>6814</v>
      </c>
      <c r="C740" s="93" t="s">
        <v>6815</v>
      </c>
      <c r="D740" s="96" t="s">
        <v>71</v>
      </c>
      <c r="E740" s="137"/>
      <c r="F740" s="137"/>
      <c r="G740" s="137"/>
      <c r="H740" s="96"/>
      <c r="I740" s="96"/>
      <c r="J740" s="105"/>
      <c r="K740" s="106"/>
      <c r="L740" s="107" t="str">
        <f>_xlfn.IFNA(VLOOKUP(B740,'[1]CDM Patients Data'!$B$389:$O$5000,7,FALSE),"")</f>
        <v>Lung</v>
      </c>
      <c r="M740" s="114" t="str">
        <f>_xlfn.IFNA(VLOOKUP(B740,'[1]CDM Patients Data'!$B$389:$O$5000,8,FALSE),"")</f>
        <v>Lung NOS</v>
      </c>
      <c r="N740" s="114" t="str">
        <f>_xlfn.IFNA(VLOOKUP(B740,'[1]CDM Patients Data'!$B$389:$O$5000,9,FALSE),"")</f>
        <v>Squamous cell carcinoma, NOS</v>
      </c>
      <c r="O740" s="114" t="str">
        <f>_xlfn.IFNA(VLOOKUP(B740,'[1]CDM Patients Data'!$B$389:$O$5000,10,FALSE),"")</f>
        <v>Unknown</v>
      </c>
      <c r="P740" s="106"/>
      <c r="Q740" s="136"/>
      <c r="R740" s="96" t="s">
        <v>79</v>
      </c>
      <c r="S740" s="137"/>
      <c r="T740" s="137"/>
      <c r="U740" s="137"/>
      <c r="V740" s="149"/>
      <c r="W740" s="118" t="s">
        <v>80</v>
      </c>
      <c r="X740" s="119">
        <v>40465839</v>
      </c>
      <c r="Y740" s="118">
        <f t="shared" si="35"/>
        <v>12.1397517</v>
      </c>
      <c r="Z740" s="125"/>
      <c r="AA740" s="122" t="s">
        <v>81</v>
      </c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25"/>
      <c r="AL740" s="125"/>
      <c r="AM740" s="125"/>
      <c r="AN740" s="125"/>
      <c r="AO740" s="125"/>
      <c r="AP740" s="125"/>
      <c r="AQ740" s="125"/>
      <c r="AR740" s="125">
        <v>9.59</v>
      </c>
      <c r="AS740" s="125">
        <v>8.52</v>
      </c>
      <c r="AT740" s="125" t="str">
        <f t="shared" si="36"/>
        <v>LOW</v>
      </c>
      <c r="AU740" s="125" t="str">
        <f t="shared" si="37"/>
        <v>MSS</v>
      </c>
      <c r="AV740" s="125"/>
      <c r="AW740" s="131"/>
      <c r="AX740" s="136"/>
      <c r="AY740" s="137"/>
      <c r="AZ740" s="137"/>
      <c r="BA740" s="151"/>
      <c r="BB740" s="125"/>
      <c r="BC740" s="125"/>
      <c r="BD740" s="125"/>
      <c r="BE740" s="125"/>
      <c r="BF740" s="125"/>
      <c r="BG740" s="125"/>
      <c r="BH740" s="125"/>
      <c r="BI740" s="125"/>
      <c r="BJ740" s="125"/>
      <c r="BK740" s="125"/>
      <c r="BL740" s="131"/>
      <c r="BM740" s="136"/>
      <c r="BN740" s="137"/>
      <c r="BO740" s="137"/>
      <c r="BP740" s="169"/>
      <c r="BQ740" s="138"/>
      <c r="BR740" s="138"/>
      <c r="BS740" s="138"/>
      <c r="BT740" s="138"/>
      <c r="BU740" s="138"/>
      <c r="BV740" s="138"/>
      <c r="BW740" s="138"/>
      <c r="BX740" s="138"/>
      <c r="BY740" s="138"/>
      <c r="BZ740" s="138"/>
      <c r="CA740" s="138"/>
      <c r="CB740" s="138"/>
      <c r="CC740" s="135"/>
      <c r="CD740" s="136"/>
      <c r="CE740" s="137"/>
      <c r="CF740" s="137"/>
      <c r="CG740" s="138" t="s">
        <v>84</v>
      </c>
      <c r="CH740" s="138"/>
      <c r="CI740" s="138"/>
      <c r="CJ740" s="138"/>
      <c r="CK740" s="138"/>
      <c r="CL740" s="138"/>
      <c r="CM740" s="138"/>
      <c r="CN740" s="138"/>
      <c r="CO740" s="140"/>
      <c r="CP740" s="90"/>
    </row>
    <row r="741" ht="15" hidden="1" spans="1:94">
      <c r="A741" s="93">
        <v>953</v>
      </c>
      <c r="B741" s="93" t="s">
        <v>6816</v>
      </c>
      <c r="C741" s="93" t="s">
        <v>6817</v>
      </c>
      <c r="D741" s="96" t="s">
        <v>99</v>
      </c>
      <c r="E741" s="137"/>
      <c r="F741" s="137"/>
      <c r="G741" s="137"/>
      <c r="H741" s="96" t="s">
        <v>6818</v>
      </c>
      <c r="I741" s="96"/>
      <c r="J741" s="105"/>
      <c r="K741" s="106"/>
      <c r="L741" s="107" t="str">
        <f>_xlfn.IFNA(VLOOKUP(B741,'[1]CDM Patients Data'!$B$389:$O$5000,7,FALSE),"")</f>
        <v>Breast</v>
      </c>
      <c r="M741" s="114" t="str">
        <f>_xlfn.IFNA(VLOOKUP(B741,'[1]CDM Patients Data'!$B$389:$O$5000,8,FALSE),"")</f>
        <v>Overlapping lesion of breast</v>
      </c>
      <c r="N741" s="114" t="str">
        <f>_xlfn.IFNA(VLOOKUP(B741,'[1]CDM Patients Data'!$B$389:$O$5000,9,FALSE),"")</f>
        <v>Infiltrating ductular carcinoma</v>
      </c>
      <c r="O741" s="114" t="str">
        <f>_xlfn.IFNA(VLOOKUP(B741,'[1]CDM Patients Data'!$B$389:$O$5000,10,FALSE),"")</f>
        <v>Left</v>
      </c>
      <c r="P741" s="106"/>
      <c r="Q741" s="136"/>
      <c r="R741" s="96" t="s">
        <v>79</v>
      </c>
      <c r="S741" s="137"/>
      <c r="T741" s="137"/>
      <c r="U741" s="137"/>
      <c r="V741" s="149"/>
      <c r="W741" s="118" t="s">
        <v>80</v>
      </c>
      <c r="X741" s="119">
        <v>16017252</v>
      </c>
      <c r="Y741" s="118">
        <f t="shared" si="35"/>
        <v>4.8051756</v>
      </c>
      <c r="Z741" s="125"/>
      <c r="AA741" s="122" t="s">
        <v>94</v>
      </c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25"/>
      <c r="AL741" s="125"/>
      <c r="AM741" s="125"/>
      <c r="AN741" s="125"/>
      <c r="AO741" s="125"/>
      <c r="AP741" s="125"/>
      <c r="AQ741" s="125"/>
      <c r="AR741" s="125">
        <v>12.02</v>
      </c>
      <c r="AS741" s="125">
        <v>10.29</v>
      </c>
      <c r="AT741" s="125" t="str">
        <f t="shared" si="36"/>
        <v>LOW</v>
      </c>
      <c r="AU741" s="125" t="str">
        <f t="shared" si="37"/>
        <v>MSS</v>
      </c>
      <c r="AV741" s="125"/>
      <c r="AW741" s="131"/>
      <c r="AX741" s="136"/>
      <c r="AY741" s="137"/>
      <c r="AZ741" s="137"/>
      <c r="BA741" s="151"/>
      <c r="BB741" s="125"/>
      <c r="BC741" s="125"/>
      <c r="BD741" s="125"/>
      <c r="BE741" s="125"/>
      <c r="BF741" s="125"/>
      <c r="BG741" s="125"/>
      <c r="BH741" s="125"/>
      <c r="BI741" s="125"/>
      <c r="BJ741" s="125"/>
      <c r="BK741" s="125"/>
      <c r="BL741" s="131"/>
      <c r="BM741" s="136"/>
      <c r="BN741" s="137"/>
      <c r="BO741" s="137"/>
      <c r="BP741" s="169"/>
      <c r="BQ741" s="138"/>
      <c r="BR741" s="138"/>
      <c r="BS741" s="138"/>
      <c r="BT741" s="138"/>
      <c r="BU741" s="138"/>
      <c r="BV741" s="138"/>
      <c r="BW741" s="138"/>
      <c r="BX741" s="138"/>
      <c r="BY741" s="138"/>
      <c r="BZ741" s="138"/>
      <c r="CA741" s="138"/>
      <c r="CB741" s="138"/>
      <c r="CC741" s="135"/>
      <c r="CD741" s="136"/>
      <c r="CE741" s="137"/>
      <c r="CF741" s="137"/>
      <c r="CG741" s="138" t="s">
        <v>84</v>
      </c>
      <c r="CH741" s="138"/>
      <c r="CI741" s="138"/>
      <c r="CJ741" s="138"/>
      <c r="CK741" s="138"/>
      <c r="CL741" s="138"/>
      <c r="CM741" s="138"/>
      <c r="CN741" s="138"/>
      <c r="CO741" s="140"/>
      <c r="CP741" s="90"/>
    </row>
    <row r="742" ht="15" hidden="1" spans="1:94">
      <c r="A742" s="93">
        <v>954</v>
      </c>
      <c r="B742" s="93" t="s">
        <v>6819</v>
      </c>
      <c r="C742" s="93" t="s">
        <v>6820</v>
      </c>
      <c r="D742" s="96" t="s">
        <v>135</v>
      </c>
      <c r="E742" s="137"/>
      <c r="F742" s="137"/>
      <c r="G742" s="137"/>
      <c r="H742" s="96" t="s">
        <v>6821</v>
      </c>
      <c r="I742" s="96"/>
      <c r="J742" s="105"/>
      <c r="K742" s="106"/>
      <c r="L742" s="107" t="str">
        <f>_xlfn.IFNA(VLOOKUP(B742,'[1]CDM Patients Data'!$B$389:$O$5000,7,FALSE),"")</f>
        <v>Retroperitoneum</v>
      </c>
      <c r="M742" s="114">
        <f>_xlfn.IFNA(VLOOKUP(B742,'[1]CDM Patients Data'!$B$389:$O$5000,8,FALSE),"")</f>
        <v>0</v>
      </c>
      <c r="N742" s="114">
        <f>_xlfn.IFNA(VLOOKUP(B742,'[1]CDM Patients Data'!$B$389:$O$5000,9,FALSE),"")</f>
        <v>0</v>
      </c>
      <c r="O742" s="114">
        <f>_xlfn.IFNA(VLOOKUP(B742,'[1]CDM Patients Data'!$B$389:$O$5000,10,FALSE),"")</f>
        <v>0</v>
      </c>
      <c r="P742" s="106"/>
      <c r="Q742" s="136"/>
      <c r="R742" s="96" t="s">
        <v>79</v>
      </c>
      <c r="S742" s="137"/>
      <c r="T742" s="137"/>
      <c r="U742" s="137"/>
      <c r="V742" s="149"/>
      <c r="W742" s="118" t="s">
        <v>80</v>
      </c>
      <c r="X742" s="119">
        <v>41433633</v>
      </c>
      <c r="Y742" s="118">
        <f t="shared" si="35"/>
        <v>12.4300899</v>
      </c>
      <c r="Z742" s="125"/>
      <c r="AA742" s="122" t="s">
        <v>81</v>
      </c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25"/>
      <c r="AL742" s="122" t="s">
        <v>383</v>
      </c>
      <c r="AM742" s="122" t="s">
        <v>280</v>
      </c>
      <c r="AN742" s="125"/>
      <c r="AO742" s="125"/>
      <c r="AP742" s="125"/>
      <c r="AQ742" s="125"/>
      <c r="AR742" s="125"/>
      <c r="AS742" s="125"/>
      <c r="AT742" s="125" t="str">
        <f t="shared" si="36"/>
        <v>NA</v>
      </c>
      <c r="AU742" s="125" t="str">
        <f t="shared" si="37"/>
        <v>NA</v>
      </c>
      <c r="AV742" s="125"/>
      <c r="AW742" s="131"/>
      <c r="AX742" s="136"/>
      <c r="AY742" s="137"/>
      <c r="AZ742" s="137"/>
      <c r="BA742" s="151"/>
      <c r="BB742" s="125"/>
      <c r="BC742" s="125"/>
      <c r="BD742" s="125"/>
      <c r="BE742" s="125"/>
      <c r="BF742" s="125"/>
      <c r="BG742" s="125"/>
      <c r="BH742" s="125"/>
      <c r="BI742" s="125"/>
      <c r="BJ742" s="125"/>
      <c r="BK742" s="125"/>
      <c r="BL742" s="131"/>
      <c r="BM742" s="136"/>
      <c r="BN742" s="137"/>
      <c r="BO742" s="137"/>
      <c r="BP742" s="169"/>
      <c r="BQ742" s="138"/>
      <c r="BR742" s="138"/>
      <c r="BS742" s="138"/>
      <c r="BT742" s="138"/>
      <c r="BU742" s="138"/>
      <c r="BV742" s="138"/>
      <c r="BW742" s="138"/>
      <c r="BX742" s="138"/>
      <c r="BY742" s="138"/>
      <c r="BZ742" s="138"/>
      <c r="CA742" s="138"/>
      <c r="CB742" s="138"/>
      <c r="CC742" s="135"/>
      <c r="CD742" s="136"/>
      <c r="CE742" s="137"/>
      <c r="CF742" s="137"/>
      <c r="CG742" s="138" t="s">
        <v>80</v>
      </c>
      <c r="CH742" s="138"/>
      <c r="CI742" s="138"/>
      <c r="CJ742" s="138"/>
      <c r="CK742" s="138"/>
      <c r="CL742" s="138"/>
      <c r="CM742" s="138"/>
      <c r="CN742" s="138"/>
      <c r="CO742" s="140"/>
      <c r="CP742" s="90"/>
    </row>
    <row r="743" ht="15" hidden="1" spans="1:94">
      <c r="A743" s="93">
        <v>955</v>
      </c>
      <c r="B743" s="93" t="s">
        <v>6822</v>
      </c>
      <c r="C743" s="93" t="s">
        <v>6823</v>
      </c>
      <c r="D743" s="96" t="s">
        <v>111</v>
      </c>
      <c r="E743" s="137"/>
      <c r="F743" s="137"/>
      <c r="G743" s="137"/>
      <c r="H743" s="96" t="s">
        <v>872</v>
      </c>
      <c r="I743" s="96"/>
      <c r="J743" s="105"/>
      <c r="K743" s="106"/>
      <c r="L743" s="107" t="str">
        <f>_xlfn.IFNA(VLOOKUP(B743,'[1]CDM Patients Data'!$B$389:$O$5000,7,FALSE),"")</f>
        <v>Lung</v>
      </c>
      <c r="M743" s="114" t="str">
        <f>_xlfn.IFNA(VLOOKUP(B743,'[1]CDM Patients Data'!$B$389:$O$5000,8,FALSE),"")</f>
        <v>Overlapping lesion of lung</v>
      </c>
      <c r="N743" s="114" t="str">
        <f>_xlfn.IFNA(VLOOKUP(B743,'[1]CDM Patients Data'!$B$389:$O$5000,9,FALSE),"")</f>
        <v>Adenocarcinoma, NOS</v>
      </c>
      <c r="O743" s="114" t="str">
        <f>_xlfn.IFNA(VLOOKUP(B743,'[1]CDM Patients Data'!$B$389:$O$5000,10,FALSE),"")</f>
        <v>Right and Left</v>
      </c>
      <c r="P743" s="106"/>
      <c r="Q743" s="136"/>
      <c r="R743" s="96" t="s">
        <v>79</v>
      </c>
      <c r="S743" s="137"/>
      <c r="T743" s="137"/>
      <c r="U743" s="137"/>
      <c r="V743" s="149"/>
      <c r="W743" s="118" t="s">
        <v>80</v>
      </c>
      <c r="X743" s="119">
        <v>43473972</v>
      </c>
      <c r="Y743" s="118">
        <f t="shared" si="35"/>
        <v>13.0421916</v>
      </c>
      <c r="Z743" s="125"/>
      <c r="AA743" s="122" t="s">
        <v>81</v>
      </c>
      <c r="AB743" s="122" t="s">
        <v>923</v>
      </c>
      <c r="AC743" s="125"/>
      <c r="AD743" s="125"/>
      <c r="AE743" s="125"/>
      <c r="AF743" s="125"/>
      <c r="AG743" s="125"/>
      <c r="AH743" s="125"/>
      <c r="AI743" s="125"/>
      <c r="AJ743" s="125"/>
      <c r="AK743" s="125"/>
      <c r="AL743" s="125"/>
      <c r="AM743" s="125"/>
      <c r="AN743" s="125"/>
      <c r="AO743" s="125"/>
      <c r="AP743" s="125"/>
      <c r="AQ743" s="125"/>
      <c r="AR743" s="125">
        <v>6.72</v>
      </c>
      <c r="AS743" s="125">
        <v>10.7</v>
      </c>
      <c r="AT743" s="125" t="str">
        <f t="shared" si="36"/>
        <v>LOW</v>
      </c>
      <c r="AU743" s="125" t="str">
        <f t="shared" si="37"/>
        <v>MSS</v>
      </c>
      <c r="AV743" s="125"/>
      <c r="AW743" s="131"/>
      <c r="AX743" s="136"/>
      <c r="AY743" s="137"/>
      <c r="AZ743" s="137"/>
      <c r="BA743" s="151"/>
      <c r="BB743" s="125"/>
      <c r="BC743" s="125"/>
      <c r="BD743" s="125"/>
      <c r="BE743" s="125"/>
      <c r="BF743" s="125"/>
      <c r="BG743" s="125"/>
      <c r="BH743" s="125"/>
      <c r="BI743" s="125"/>
      <c r="BJ743" s="125"/>
      <c r="BK743" s="125"/>
      <c r="BL743" s="131"/>
      <c r="BM743" s="136"/>
      <c r="BN743" s="137"/>
      <c r="BO743" s="137"/>
      <c r="BP743" s="169"/>
      <c r="BQ743" s="138"/>
      <c r="BR743" s="138"/>
      <c r="BS743" s="138"/>
      <c r="BT743" s="138"/>
      <c r="BU743" s="138"/>
      <c r="BV743" s="138"/>
      <c r="BW743" s="138"/>
      <c r="BX743" s="138"/>
      <c r="BY743" s="138"/>
      <c r="BZ743" s="138"/>
      <c r="CA743" s="138"/>
      <c r="CB743" s="138"/>
      <c r="CC743" s="135"/>
      <c r="CD743" s="136"/>
      <c r="CE743" s="137"/>
      <c r="CF743" s="137"/>
      <c r="CG743" s="138" t="s">
        <v>80</v>
      </c>
      <c r="CH743" s="138"/>
      <c r="CI743" s="138"/>
      <c r="CJ743" s="138"/>
      <c r="CK743" s="138"/>
      <c r="CL743" s="138"/>
      <c r="CM743" s="138"/>
      <c r="CN743" s="138"/>
      <c r="CO743" s="140"/>
      <c r="CP743" s="90"/>
    </row>
    <row r="744" ht="15" hidden="1" spans="1:94">
      <c r="A744" s="93">
        <v>956</v>
      </c>
      <c r="B744" s="93" t="s">
        <v>6824</v>
      </c>
      <c r="C744" s="93" t="s">
        <v>6825</v>
      </c>
      <c r="D744" s="96" t="s">
        <v>111</v>
      </c>
      <c r="E744" s="137"/>
      <c r="F744" s="137"/>
      <c r="G744" s="137"/>
      <c r="H744" s="96" t="s">
        <v>6826</v>
      </c>
      <c r="I744" s="96"/>
      <c r="J744" s="105"/>
      <c r="K744" s="106"/>
      <c r="L744" s="107" t="str">
        <f>_xlfn.IFNA(VLOOKUP(B744,'[1]CDM Patients Data'!$B$389:$O$5000,7,FALSE),"")</f>
        <v>Thyroid gland</v>
      </c>
      <c r="M744" s="114">
        <f>_xlfn.IFNA(VLOOKUP(B744,'[1]CDM Patients Data'!$B$389:$O$5000,8,FALSE),"")</f>
        <v>0</v>
      </c>
      <c r="N744" s="114">
        <f>_xlfn.IFNA(VLOOKUP(B744,'[1]CDM Patients Data'!$B$389:$O$5000,9,FALSE),"")</f>
        <v>0</v>
      </c>
      <c r="O744" s="114">
        <f>_xlfn.IFNA(VLOOKUP(B744,'[1]CDM Patients Data'!$B$389:$O$5000,10,FALSE),"")</f>
        <v>0</v>
      </c>
      <c r="P744" s="106"/>
      <c r="Q744" s="136"/>
      <c r="R744" s="96" t="s">
        <v>79</v>
      </c>
      <c r="S744" s="137"/>
      <c r="T744" s="137"/>
      <c r="U744" s="137"/>
      <c r="V744" s="149"/>
      <c r="W744" s="118" t="s">
        <v>80</v>
      </c>
      <c r="X744" s="119">
        <v>41137453</v>
      </c>
      <c r="Y744" s="118">
        <f t="shared" si="35"/>
        <v>12.3412359</v>
      </c>
      <c r="Z744" s="125"/>
      <c r="AA744" s="122" t="s">
        <v>81</v>
      </c>
      <c r="AB744" s="122" t="s">
        <v>970</v>
      </c>
      <c r="AC744" s="125"/>
      <c r="AD744" s="125"/>
      <c r="AE744" s="125"/>
      <c r="AF744" s="125"/>
      <c r="AG744" s="125"/>
      <c r="AH744" s="125"/>
      <c r="AI744" s="125"/>
      <c r="AJ744" s="125"/>
      <c r="AK744" s="125"/>
      <c r="AL744" s="125"/>
      <c r="AM744" s="125"/>
      <c r="AN744" s="125"/>
      <c r="AO744" s="125"/>
      <c r="AP744" s="125"/>
      <c r="AQ744" s="125"/>
      <c r="AR744" s="125">
        <v>4.33</v>
      </c>
      <c r="AS744" s="125">
        <v>10.33</v>
      </c>
      <c r="AT744" s="125" t="str">
        <f t="shared" si="36"/>
        <v>LOW</v>
      </c>
      <c r="AU744" s="125" t="str">
        <f t="shared" si="37"/>
        <v>MSS</v>
      </c>
      <c r="AV744" s="125"/>
      <c r="AW744" s="131"/>
      <c r="AX744" s="136"/>
      <c r="AY744" s="137"/>
      <c r="AZ744" s="137"/>
      <c r="BA744" s="151"/>
      <c r="BB744" s="125"/>
      <c r="BC744" s="125"/>
      <c r="BD744" s="125"/>
      <c r="BE744" s="125"/>
      <c r="BF744" s="125"/>
      <c r="BG744" s="125"/>
      <c r="BH744" s="125"/>
      <c r="BI744" s="125"/>
      <c r="BJ744" s="125"/>
      <c r="BK744" s="125"/>
      <c r="BL744" s="131"/>
      <c r="BM744" s="136"/>
      <c r="BN744" s="137"/>
      <c r="BO744" s="137"/>
      <c r="BP744" s="169"/>
      <c r="BQ744" s="138"/>
      <c r="BR744" s="138"/>
      <c r="BS744" s="138"/>
      <c r="BT744" s="138"/>
      <c r="BU744" s="138"/>
      <c r="BV744" s="138"/>
      <c r="BW744" s="138"/>
      <c r="BX744" s="138"/>
      <c r="BY744" s="138"/>
      <c r="BZ744" s="138"/>
      <c r="CA744" s="138"/>
      <c r="CB744" s="138"/>
      <c r="CC744" s="135"/>
      <c r="CD744" s="136"/>
      <c r="CE744" s="137"/>
      <c r="CF744" s="137"/>
      <c r="CG744" s="138" t="s">
        <v>80</v>
      </c>
      <c r="CH744" s="138"/>
      <c r="CI744" s="138"/>
      <c r="CJ744" s="138"/>
      <c r="CK744" s="138"/>
      <c r="CL744" s="138"/>
      <c r="CM744" s="138"/>
      <c r="CN744" s="138"/>
      <c r="CO744" s="140"/>
      <c r="CP744" s="90"/>
    </row>
    <row r="745" ht="15" hidden="1" spans="1:94">
      <c r="A745" s="93">
        <v>957</v>
      </c>
      <c r="B745" s="93" t="s">
        <v>6827</v>
      </c>
      <c r="C745" s="93" t="s">
        <v>6828</v>
      </c>
      <c r="D745" s="96" t="s">
        <v>111</v>
      </c>
      <c r="E745" s="137"/>
      <c r="F745" s="137"/>
      <c r="G745" s="137"/>
      <c r="H745" s="96" t="s">
        <v>6829</v>
      </c>
      <c r="I745" s="96"/>
      <c r="J745" s="105"/>
      <c r="K745" s="106"/>
      <c r="L745" s="107" t="str">
        <f>_xlfn.IFNA(VLOOKUP(B745,'[1]CDM Patients Data'!$B$389:$O$5000,7,FALSE),"")</f>
        <v>Gallbladder</v>
      </c>
      <c r="M745" s="114">
        <f>_xlfn.IFNA(VLOOKUP(B745,'[1]CDM Patients Data'!$B$389:$O$5000,8,FALSE),"")</f>
        <v>0</v>
      </c>
      <c r="N745" s="114">
        <f>_xlfn.IFNA(VLOOKUP(B745,'[1]CDM Patients Data'!$B$389:$O$5000,9,FALSE),"")</f>
        <v>0</v>
      </c>
      <c r="O745" s="114">
        <f>_xlfn.IFNA(VLOOKUP(B745,'[1]CDM Patients Data'!$B$389:$O$5000,10,FALSE),"")</f>
        <v>0</v>
      </c>
      <c r="P745" s="106"/>
      <c r="Q745" s="136"/>
      <c r="R745" s="96" t="s">
        <v>79</v>
      </c>
      <c r="S745" s="137"/>
      <c r="T745" s="137"/>
      <c r="U745" s="137"/>
      <c r="V745" s="149"/>
      <c r="W745" s="118" t="s">
        <v>80</v>
      </c>
      <c r="X745" s="119">
        <v>37943633</v>
      </c>
      <c r="Y745" s="118">
        <f t="shared" si="35"/>
        <v>11.3830899</v>
      </c>
      <c r="Z745" s="125"/>
      <c r="AA745" s="122" t="s">
        <v>81</v>
      </c>
      <c r="AB745" s="122" t="s">
        <v>118</v>
      </c>
      <c r="AC745" s="125"/>
      <c r="AD745" s="125"/>
      <c r="AE745" s="125"/>
      <c r="AF745" s="125"/>
      <c r="AG745" s="125"/>
      <c r="AH745" s="125"/>
      <c r="AI745" s="125"/>
      <c r="AJ745" s="125"/>
      <c r="AK745" s="125"/>
      <c r="AL745" s="122" t="s">
        <v>521</v>
      </c>
      <c r="AM745" s="125"/>
      <c r="AN745" s="125"/>
      <c r="AO745" s="125"/>
      <c r="AP745" s="125"/>
      <c r="AQ745" s="125"/>
      <c r="AR745" s="125">
        <v>5.66</v>
      </c>
      <c r="AS745" s="125">
        <v>10.02</v>
      </c>
      <c r="AT745" s="125" t="str">
        <f t="shared" si="36"/>
        <v>LOW</v>
      </c>
      <c r="AU745" s="125" t="str">
        <f t="shared" si="37"/>
        <v>MSS</v>
      </c>
      <c r="AV745" s="125"/>
      <c r="AW745" s="131"/>
      <c r="AX745" s="136"/>
      <c r="AY745" s="137"/>
      <c r="AZ745" s="137"/>
      <c r="BA745" s="151"/>
      <c r="BB745" s="125"/>
      <c r="BC745" s="125"/>
      <c r="BD745" s="125"/>
      <c r="BE745" s="125"/>
      <c r="BF745" s="125"/>
      <c r="BG745" s="125"/>
      <c r="BH745" s="125"/>
      <c r="BI745" s="125"/>
      <c r="BJ745" s="125"/>
      <c r="BK745" s="125"/>
      <c r="BL745" s="131"/>
      <c r="BM745" s="136"/>
      <c r="BN745" s="137"/>
      <c r="BO745" s="137"/>
      <c r="BP745" s="169"/>
      <c r="BQ745" s="138"/>
      <c r="BR745" s="138"/>
      <c r="BS745" s="138"/>
      <c r="BT745" s="138"/>
      <c r="BU745" s="138"/>
      <c r="BV745" s="138"/>
      <c r="BW745" s="138"/>
      <c r="BX745" s="138"/>
      <c r="BY745" s="138"/>
      <c r="BZ745" s="138"/>
      <c r="CA745" s="138"/>
      <c r="CB745" s="138"/>
      <c r="CC745" s="135"/>
      <c r="CD745" s="136"/>
      <c r="CE745" s="137"/>
      <c r="CF745" s="137"/>
      <c r="CG745" s="138" t="s">
        <v>80</v>
      </c>
      <c r="CH745" s="138"/>
      <c r="CI745" s="138"/>
      <c r="CJ745" s="138"/>
      <c r="CK745" s="138"/>
      <c r="CL745" s="138"/>
      <c r="CM745" s="138"/>
      <c r="CN745" s="138"/>
      <c r="CO745" s="140"/>
      <c r="CP745" s="90"/>
    </row>
    <row r="746" ht="15" hidden="1" spans="1:94">
      <c r="A746" s="93">
        <v>958</v>
      </c>
      <c r="B746" s="93" t="s">
        <v>6830</v>
      </c>
      <c r="C746" s="93" t="s">
        <v>6831</v>
      </c>
      <c r="D746" s="96" t="s">
        <v>111</v>
      </c>
      <c r="E746" s="137"/>
      <c r="F746" s="137"/>
      <c r="G746" s="137"/>
      <c r="H746" s="96" t="s">
        <v>6832</v>
      </c>
      <c r="I746" s="96"/>
      <c r="J746" s="105"/>
      <c r="K746" s="106"/>
      <c r="L746" s="107" t="str">
        <f>_xlfn.IFNA(VLOOKUP(B746,'[1]CDM Patients Data'!$B$389:$O$5000,7,FALSE),"")</f>
        <v>Esophagus</v>
      </c>
      <c r="M746" s="114">
        <f>_xlfn.IFNA(VLOOKUP(B746,'[1]CDM Patients Data'!$B$389:$O$5000,8,FALSE),"")</f>
        <v>0</v>
      </c>
      <c r="N746" s="114">
        <f>_xlfn.IFNA(VLOOKUP(B746,'[1]CDM Patients Data'!$B$389:$O$5000,9,FALSE),"")</f>
        <v>0</v>
      </c>
      <c r="O746" s="114">
        <f>_xlfn.IFNA(VLOOKUP(B746,'[1]CDM Patients Data'!$B$389:$O$5000,10,FALSE),"")</f>
        <v>0</v>
      </c>
      <c r="P746" s="106"/>
      <c r="Q746" s="136"/>
      <c r="R746" s="96" t="s">
        <v>79</v>
      </c>
      <c r="S746" s="137"/>
      <c r="T746" s="137"/>
      <c r="U746" s="137"/>
      <c r="V746" s="149"/>
      <c r="W746" s="118" t="s">
        <v>80</v>
      </c>
      <c r="X746" s="119">
        <v>46551341</v>
      </c>
      <c r="Y746" s="118">
        <f t="shared" si="35"/>
        <v>13.9654023</v>
      </c>
      <c r="Z746" s="125"/>
      <c r="AA746" s="122" t="s">
        <v>81</v>
      </c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25"/>
      <c r="AL746" s="125"/>
      <c r="AM746" s="125"/>
      <c r="AN746" s="125"/>
      <c r="AO746" s="125"/>
      <c r="AP746" s="125"/>
      <c r="AQ746" s="125"/>
      <c r="AR746" s="125">
        <v>6.46</v>
      </c>
      <c r="AS746" s="125">
        <v>9.54</v>
      </c>
      <c r="AT746" s="125" t="str">
        <f t="shared" si="36"/>
        <v>LOW</v>
      </c>
      <c r="AU746" s="125" t="str">
        <f t="shared" si="37"/>
        <v>MSS</v>
      </c>
      <c r="AV746" s="125"/>
      <c r="AW746" s="131"/>
      <c r="AX746" s="136"/>
      <c r="AY746" s="137"/>
      <c r="AZ746" s="137"/>
      <c r="BA746" s="151"/>
      <c r="BB746" s="125"/>
      <c r="BC746" s="125"/>
      <c r="BD746" s="125"/>
      <c r="BE746" s="125"/>
      <c r="BF746" s="125"/>
      <c r="BG746" s="125"/>
      <c r="BH746" s="125"/>
      <c r="BI746" s="125"/>
      <c r="BJ746" s="125"/>
      <c r="BK746" s="125"/>
      <c r="BL746" s="131"/>
      <c r="BM746" s="136"/>
      <c r="BN746" s="137"/>
      <c r="BO746" s="137"/>
      <c r="BP746" s="169"/>
      <c r="BQ746" s="138"/>
      <c r="BR746" s="138"/>
      <c r="BS746" s="138"/>
      <c r="BT746" s="138"/>
      <c r="BU746" s="138"/>
      <c r="BV746" s="138"/>
      <c r="BW746" s="138"/>
      <c r="BX746" s="138"/>
      <c r="BY746" s="138"/>
      <c r="BZ746" s="138"/>
      <c r="CA746" s="138"/>
      <c r="CB746" s="138"/>
      <c r="CC746" s="135"/>
      <c r="CD746" s="136"/>
      <c r="CE746" s="137"/>
      <c r="CF746" s="137"/>
      <c r="CG746" s="138" t="s">
        <v>80</v>
      </c>
      <c r="CH746" s="138"/>
      <c r="CI746" s="138"/>
      <c r="CJ746" s="138"/>
      <c r="CK746" s="138"/>
      <c r="CL746" s="138"/>
      <c r="CM746" s="138"/>
      <c r="CN746" s="138"/>
      <c r="CO746" s="140"/>
      <c r="CP746" s="90"/>
    </row>
    <row r="747" ht="15" hidden="1" spans="1:94">
      <c r="A747" s="93">
        <v>959</v>
      </c>
      <c r="B747" s="93" t="s">
        <v>6833</v>
      </c>
      <c r="C747" s="93" t="s">
        <v>6834</v>
      </c>
      <c r="D747" s="96" t="s">
        <v>135</v>
      </c>
      <c r="E747" s="137"/>
      <c r="F747" s="137"/>
      <c r="G747" s="137"/>
      <c r="H747" s="96" t="s">
        <v>6835</v>
      </c>
      <c r="I747" s="96"/>
      <c r="J747" s="105"/>
      <c r="K747" s="106"/>
      <c r="L747" s="107" t="str">
        <f>_xlfn.IFNA(VLOOKUP(B747,'[1]CDM Patients Data'!$B$389:$O$5000,7,FALSE),"")</f>
        <v>Ovary &amp; Recto Sigmoid Junction</v>
      </c>
      <c r="M747" s="114">
        <f>_xlfn.IFNA(VLOOKUP(B747,'[1]CDM Patients Data'!$B$389:$O$5000,8,FALSE),"")</f>
        <v>0</v>
      </c>
      <c r="N747" s="114">
        <f>_xlfn.IFNA(VLOOKUP(B747,'[1]CDM Patients Data'!$B$389:$O$5000,9,FALSE),"")</f>
        <v>0</v>
      </c>
      <c r="O747" s="114">
        <f>_xlfn.IFNA(VLOOKUP(B747,'[1]CDM Patients Data'!$B$389:$O$5000,10,FALSE),"")</f>
        <v>0</v>
      </c>
      <c r="P747" s="106"/>
      <c r="Q747" s="136"/>
      <c r="R747" s="96" t="s">
        <v>79</v>
      </c>
      <c r="S747" s="137"/>
      <c r="T747" s="137"/>
      <c r="U747" s="137"/>
      <c r="V747" s="149"/>
      <c r="W747" s="118" t="s">
        <v>80</v>
      </c>
      <c r="X747" s="119">
        <v>44597350</v>
      </c>
      <c r="Y747" s="118">
        <f t="shared" si="35"/>
        <v>13.379205</v>
      </c>
      <c r="Z747" s="125"/>
      <c r="AA747" s="122" t="s">
        <v>81</v>
      </c>
      <c r="AB747" s="122" t="s">
        <v>118</v>
      </c>
      <c r="AC747" s="125"/>
      <c r="AD747" s="125"/>
      <c r="AE747" s="125"/>
      <c r="AF747" s="125"/>
      <c r="AG747" s="125"/>
      <c r="AH747" s="125"/>
      <c r="AI747" s="125"/>
      <c r="AJ747" s="125"/>
      <c r="AK747" s="125"/>
      <c r="AL747" s="125"/>
      <c r="AM747" s="125"/>
      <c r="AN747" s="125"/>
      <c r="AO747" s="125"/>
      <c r="AP747" s="125"/>
      <c r="AQ747" s="125"/>
      <c r="AR747" s="125">
        <v>6.94</v>
      </c>
      <c r="AS747" s="125">
        <v>9.04</v>
      </c>
      <c r="AT747" s="125" t="str">
        <f t="shared" si="36"/>
        <v>LOW</v>
      </c>
      <c r="AU747" s="125" t="str">
        <f t="shared" si="37"/>
        <v>MSS</v>
      </c>
      <c r="AV747" s="125"/>
      <c r="AW747" s="131"/>
      <c r="AX747" s="136"/>
      <c r="AY747" s="137"/>
      <c r="AZ747" s="137"/>
      <c r="BA747" s="151"/>
      <c r="BB747" s="125"/>
      <c r="BC747" s="125"/>
      <c r="BD747" s="125"/>
      <c r="BE747" s="125"/>
      <c r="BF747" s="125"/>
      <c r="BG747" s="125"/>
      <c r="BH747" s="125"/>
      <c r="BI747" s="125"/>
      <c r="BJ747" s="125"/>
      <c r="BK747" s="125"/>
      <c r="BL747" s="131"/>
      <c r="BM747" s="136"/>
      <c r="BN747" s="137"/>
      <c r="BO747" s="137"/>
      <c r="BP747" s="169"/>
      <c r="BQ747" s="138"/>
      <c r="BR747" s="138"/>
      <c r="BS747" s="138"/>
      <c r="BT747" s="138"/>
      <c r="BU747" s="138"/>
      <c r="BV747" s="138"/>
      <c r="BW747" s="138"/>
      <c r="BX747" s="138"/>
      <c r="BY747" s="138"/>
      <c r="BZ747" s="138"/>
      <c r="CA747" s="138"/>
      <c r="CB747" s="138"/>
      <c r="CC747" s="135"/>
      <c r="CD747" s="136"/>
      <c r="CE747" s="137"/>
      <c r="CF747" s="137"/>
      <c r="CG747" s="138" t="s">
        <v>80</v>
      </c>
      <c r="CH747" s="138"/>
      <c r="CI747" s="138"/>
      <c r="CJ747" s="138"/>
      <c r="CK747" s="138"/>
      <c r="CL747" s="138"/>
      <c r="CM747" s="138"/>
      <c r="CN747" s="138"/>
      <c r="CO747" s="140"/>
      <c r="CP747" s="90"/>
    </row>
    <row r="748" ht="15" hidden="1" spans="1:94">
      <c r="A748" s="93">
        <v>960</v>
      </c>
      <c r="B748" s="93" t="s">
        <v>6836</v>
      </c>
      <c r="C748" s="93" t="s">
        <v>6837</v>
      </c>
      <c r="D748" s="96" t="s">
        <v>135</v>
      </c>
      <c r="E748" s="137"/>
      <c r="F748" s="137"/>
      <c r="G748" s="137"/>
      <c r="H748" s="96" t="s">
        <v>6838</v>
      </c>
      <c r="I748" s="96"/>
      <c r="J748" s="105"/>
      <c r="K748" s="106"/>
      <c r="L748" s="107" t="str">
        <f>_xlfn.IFNA(VLOOKUP(B748,'[1]CDM Patients Data'!$B$389:$O$5000,7,FALSE),"")</f>
        <v>Endometrium</v>
      </c>
      <c r="M748" s="114">
        <f>_xlfn.IFNA(VLOOKUP(B748,'[1]CDM Patients Data'!$B$389:$O$5000,8,FALSE),"")</f>
        <v>0</v>
      </c>
      <c r="N748" s="114">
        <f>_xlfn.IFNA(VLOOKUP(B748,'[1]CDM Patients Data'!$B$389:$O$5000,9,FALSE),"")</f>
        <v>0</v>
      </c>
      <c r="O748" s="114">
        <f>_xlfn.IFNA(VLOOKUP(B748,'[1]CDM Patients Data'!$B$389:$O$5000,10,FALSE),"")</f>
        <v>0</v>
      </c>
      <c r="P748" s="106"/>
      <c r="Q748" s="136"/>
      <c r="R748" s="96" t="s">
        <v>79</v>
      </c>
      <c r="S748" s="137"/>
      <c r="T748" s="137"/>
      <c r="U748" s="137"/>
      <c r="V748" s="149"/>
      <c r="W748" s="118" t="s">
        <v>80</v>
      </c>
      <c r="X748" s="119">
        <v>35778217</v>
      </c>
      <c r="Y748" s="118">
        <f t="shared" si="35"/>
        <v>10.7334651</v>
      </c>
      <c r="Z748" s="125"/>
      <c r="AA748" s="122" t="s">
        <v>81</v>
      </c>
      <c r="AB748" s="122" t="s">
        <v>118</v>
      </c>
      <c r="AC748" s="125"/>
      <c r="AD748" s="125"/>
      <c r="AE748" s="125"/>
      <c r="AF748" s="125"/>
      <c r="AG748" s="125"/>
      <c r="AH748" s="125"/>
      <c r="AI748" s="125"/>
      <c r="AJ748" s="125"/>
      <c r="AK748" s="125"/>
      <c r="AL748" s="125"/>
      <c r="AM748" s="125"/>
      <c r="AN748" s="125"/>
      <c r="AO748" s="125"/>
      <c r="AP748" s="125"/>
      <c r="AQ748" s="125"/>
      <c r="AR748" s="125">
        <v>14.84</v>
      </c>
      <c r="AS748" s="125">
        <v>8.47</v>
      </c>
      <c r="AT748" s="125" t="str">
        <f t="shared" si="36"/>
        <v>LOW</v>
      </c>
      <c r="AU748" s="125" t="str">
        <f t="shared" si="37"/>
        <v>MSS</v>
      </c>
      <c r="AV748" s="125"/>
      <c r="AW748" s="131"/>
      <c r="AX748" s="136"/>
      <c r="AY748" s="137"/>
      <c r="AZ748" s="137"/>
      <c r="BA748" s="151"/>
      <c r="BB748" s="125"/>
      <c r="BC748" s="125"/>
      <c r="BD748" s="125"/>
      <c r="BE748" s="125"/>
      <c r="BF748" s="125"/>
      <c r="BG748" s="125"/>
      <c r="BH748" s="125"/>
      <c r="BI748" s="125"/>
      <c r="BJ748" s="125"/>
      <c r="BK748" s="125"/>
      <c r="BL748" s="131"/>
      <c r="BM748" s="136"/>
      <c r="BN748" s="137"/>
      <c r="BO748" s="137"/>
      <c r="BP748" s="169"/>
      <c r="BQ748" s="138"/>
      <c r="BR748" s="138"/>
      <c r="BS748" s="138"/>
      <c r="BT748" s="138"/>
      <c r="BU748" s="138"/>
      <c r="BV748" s="138"/>
      <c r="BW748" s="138"/>
      <c r="BX748" s="138"/>
      <c r="BY748" s="138"/>
      <c r="BZ748" s="138"/>
      <c r="CA748" s="138"/>
      <c r="CB748" s="138"/>
      <c r="CC748" s="135"/>
      <c r="CD748" s="136"/>
      <c r="CE748" s="137"/>
      <c r="CF748" s="137"/>
      <c r="CG748" s="138" t="s">
        <v>80</v>
      </c>
      <c r="CH748" s="138"/>
      <c r="CI748" s="138"/>
      <c r="CJ748" s="138"/>
      <c r="CK748" s="138"/>
      <c r="CL748" s="138"/>
      <c r="CM748" s="138"/>
      <c r="CN748" s="138"/>
      <c r="CO748" s="140"/>
      <c r="CP748" s="90"/>
    </row>
    <row r="749" ht="15" hidden="1" spans="1:94">
      <c r="A749" s="93">
        <v>961</v>
      </c>
      <c r="B749" s="93" t="s">
        <v>6839</v>
      </c>
      <c r="C749" s="93" t="s">
        <v>6840</v>
      </c>
      <c r="D749" s="96" t="s">
        <v>71</v>
      </c>
      <c r="E749" s="137"/>
      <c r="F749" s="137"/>
      <c r="G749" s="137"/>
      <c r="H749" s="96" t="s">
        <v>222</v>
      </c>
      <c r="I749" s="96"/>
      <c r="J749" s="105"/>
      <c r="K749" s="106"/>
      <c r="L749" s="107" t="str">
        <f>_xlfn.IFNA(VLOOKUP(B749,'[1]CDM Patients Data'!$B$389:$O$5000,7,FALSE),"")</f>
        <v>Lung</v>
      </c>
      <c r="M749" s="114" t="str">
        <f>_xlfn.IFNA(VLOOKUP(B749,'[1]CDM Patients Data'!$B$389:$O$5000,8,FALSE),"")</f>
        <v>Lower lobe, lung</v>
      </c>
      <c r="N749" s="114" t="str">
        <f>_xlfn.IFNA(VLOOKUP(B749,'[1]CDM Patients Data'!$B$389:$O$5000,9,FALSE),"")</f>
        <v>Adenocarcinoma, NOS</v>
      </c>
      <c r="O749" s="114" t="str">
        <f>_xlfn.IFNA(VLOOKUP(B749,'[1]CDM Patients Data'!$B$389:$O$5000,10,FALSE),"")</f>
        <v>Left</v>
      </c>
      <c r="P749" s="106"/>
      <c r="Q749" s="136"/>
      <c r="R749" s="96" t="s">
        <v>79</v>
      </c>
      <c r="S749" s="137"/>
      <c r="T749" s="137"/>
      <c r="U749" s="137"/>
      <c r="V749" s="149"/>
      <c r="W749" s="118" t="s">
        <v>80</v>
      </c>
      <c r="X749" s="119">
        <v>57165729</v>
      </c>
      <c r="Y749" s="118">
        <f t="shared" si="35"/>
        <v>17.1497187</v>
      </c>
      <c r="Z749" s="125"/>
      <c r="AA749" s="122" t="s">
        <v>81</v>
      </c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25"/>
      <c r="AL749" s="125"/>
      <c r="AM749" s="125"/>
      <c r="AN749" s="125"/>
      <c r="AO749" s="125"/>
      <c r="AP749" s="125"/>
      <c r="AQ749" s="125"/>
      <c r="AR749" s="125">
        <v>5.2</v>
      </c>
      <c r="AS749" s="125">
        <v>9.32</v>
      </c>
      <c r="AT749" s="125" t="str">
        <f t="shared" si="36"/>
        <v>LOW</v>
      </c>
      <c r="AU749" s="125" t="str">
        <f t="shared" si="37"/>
        <v>MSS</v>
      </c>
      <c r="AV749" s="125"/>
      <c r="AW749" s="131"/>
      <c r="AX749" s="136"/>
      <c r="AY749" s="137"/>
      <c r="AZ749" s="137"/>
      <c r="BA749" s="151"/>
      <c r="BB749" s="125"/>
      <c r="BC749" s="125"/>
      <c r="BD749" s="125"/>
      <c r="BE749" s="125"/>
      <c r="BF749" s="125"/>
      <c r="BG749" s="125"/>
      <c r="BH749" s="125"/>
      <c r="BI749" s="125"/>
      <c r="BJ749" s="125"/>
      <c r="BK749" s="125"/>
      <c r="BL749" s="131"/>
      <c r="BM749" s="136"/>
      <c r="BN749" s="137"/>
      <c r="BO749" s="137"/>
      <c r="BP749" s="169"/>
      <c r="BQ749" s="138"/>
      <c r="BR749" s="138"/>
      <c r="BS749" s="138"/>
      <c r="BT749" s="138"/>
      <c r="BU749" s="138"/>
      <c r="BV749" s="138"/>
      <c r="BW749" s="138"/>
      <c r="BX749" s="138"/>
      <c r="BY749" s="138"/>
      <c r="BZ749" s="138"/>
      <c r="CA749" s="138"/>
      <c r="CB749" s="138"/>
      <c r="CC749" s="135"/>
      <c r="CD749" s="136"/>
      <c r="CE749" s="137"/>
      <c r="CF749" s="137"/>
      <c r="CG749" s="138" t="s">
        <v>84</v>
      </c>
      <c r="CH749" s="138"/>
      <c r="CI749" s="138"/>
      <c r="CJ749" s="138"/>
      <c r="CK749" s="138"/>
      <c r="CL749" s="138"/>
      <c r="CM749" s="138"/>
      <c r="CN749" s="138"/>
      <c r="CO749" s="140"/>
      <c r="CP749" s="90"/>
    </row>
    <row r="750" ht="15" hidden="1" spans="1:94">
      <c r="A750" s="93">
        <v>962</v>
      </c>
      <c r="B750" s="93" t="s">
        <v>6841</v>
      </c>
      <c r="C750" s="93" t="s">
        <v>6842</v>
      </c>
      <c r="D750" s="96" t="s">
        <v>99</v>
      </c>
      <c r="E750" s="137"/>
      <c r="F750" s="137"/>
      <c r="G750" s="137"/>
      <c r="H750" s="96" t="s">
        <v>6843</v>
      </c>
      <c r="I750" s="96"/>
      <c r="J750" s="105"/>
      <c r="K750" s="106"/>
      <c r="L750" s="107" t="str">
        <f>_xlfn.IFNA(VLOOKUP(B750,'[1]CDM Patients Data'!$B$389:$O$5000,7,FALSE),"")</f>
        <v>Lower Limb</v>
      </c>
      <c r="M750" s="114">
        <f>_xlfn.IFNA(VLOOKUP(B750,'[1]CDM Patients Data'!$B$389:$O$5000,8,FALSE),"")</f>
        <v>0</v>
      </c>
      <c r="N750" s="114">
        <f>_xlfn.IFNA(VLOOKUP(B750,'[1]CDM Patients Data'!$B$389:$O$5000,9,FALSE),"")</f>
        <v>0</v>
      </c>
      <c r="O750" s="114">
        <f>_xlfn.IFNA(VLOOKUP(B750,'[1]CDM Patients Data'!$B$389:$O$5000,10,FALSE),"")</f>
        <v>0</v>
      </c>
      <c r="P750" s="106"/>
      <c r="Q750" s="136"/>
      <c r="R750" s="96" t="s">
        <v>79</v>
      </c>
      <c r="S750" s="137"/>
      <c r="T750" s="137"/>
      <c r="U750" s="137"/>
      <c r="V750" s="149"/>
      <c r="W750" s="118" t="s">
        <v>80</v>
      </c>
      <c r="X750" s="119">
        <v>19902401</v>
      </c>
      <c r="Y750" s="118">
        <f t="shared" si="35"/>
        <v>5.9707203</v>
      </c>
      <c r="Z750" s="125"/>
      <c r="AA750" s="122" t="s">
        <v>94</v>
      </c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25"/>
      <c r="AL750" s="125"/>
      <c r="AM750" s="125"/>
      <c r="AN750" s="125"/>
      <c r="AO750" s="125"/>
      <c r="AP750" s="125"/>
      <c r="AQ750" s="125"/>
      <c r="AR750" s="125">
        <v>7.23</v>
      </c>
      <c r="AS750" s="125">
        <v>10.11</v>
      </c>
      <c r="AT750" s="125" t="str">
        <f t="shared" si="36"/>
        <v>LOW</v>
      </c>
      <c r="AU750" s="125" t="str">
        <f t="shared" si="37"/>
        <v>MSS</v>
      </c>
      <c r="AV750" s="125"/>
      <c r="AW750" s="131"/>
      <c r="AX750" s="136"/>
      <c r="AY750" s="137"/>
      <c r="AZ750" s="137"/>
      <c r="BA750" s="151"/>
      <c r="BB750" s="125"/>
      <c r="BC750" s="125"/>
      <c r="BD750" s="125"/>
      <c r="BE750" s="125"/>
      <c r="BF750" s="122" t="s">
        <v>6844</v>
      </c>
      <c r="BG750" s="125"/>
      <c r="BH750" s="125"/>
      <c r="BI750" s="125"/>
      <c r="BJ750" s="125"/>
      <c r="BK750" s="125"/>
      <c r="BL750" s="131"/>
      <c r="BM750" s="136"/>
      <c r="BN750" s="137"/>
      <c r="BO750" s="137"/>
      <c r="BP750" s="169"/>
      <c r="BQ750" s="138"/>
      <c r="BR750" s="138"/>
      <c r="BS750" s="138"/>
      <c r="BT750" s="138"/>
      <c r="BU750" s="138"/>
      <c r="BV750" s="138"/>
      <c r="BW750" s="138"/>
      <c r="BX750" s="138"/>
      <c r="BY750" s="138"/>
      <c r="BZ750" s="138"/>
      <c r="CA750" s="138"/>
      <c r="CB750" s="138"/>
      <c r="CC750" s="135"/>
      <c r="CD750" s="136"/>
      <c r="CE750" s="137"/>
      <c r="CF750" s="137"/>
      <c r="CG750" s="138" t="s">
        <v>84</v>
      </c>
      <c r="CH750" s="138"/>
      <c r="CI750" s="138"/>
      <c r="CJ750" s="138"/>
      <c r="CK750" s="138"/>
      <c r="CL750" s="138"/>
      <c r="CM750" s="138"/>
      <c r="CN750" s="138"/>
      <c r="CO750" s="140"/>
      <c r="CP750" s="90"/>
    </row>
    <row r="751" ht="15" hidden="1" spans="1:94">
      <c r="A751" s="93">
        <v>963</v>
      </c>
      <c r="B751" s="93" t="s">
        <v>6845</v>
      </c>
      <c r="C751" s="93" t="s">
        <v>6846</v>
      </c>
      <c r="D751" s="96" t="s">
        <v>6847</v>
      </c>
      <c r="E751" s="137"/>
      <c r="F751" s="137"/>
      <c r="G751" s="137"/>
      <c r="H751" s="96" t="s">
        <v>6848</v>
      </c>
      <c r="I751" s="96"/>
      <c r="J751" s="105"/>
      <c r="K751" s="106"/>
      <c r="L751" s="107" t="str">
        <f>_xlfn.IFNA(VLOOKUP(B751,'[1]CDM Patients Data'!$B$389:$O$5000,7,FALSE),"")</f>
        <v>Rectum</v>
      </c>
      <c r="M751" s="114">
        <f>_xlfn.IFNA(VLOOKUP(B751,'[1]CDM Patients Data'!$B$389:$O$5000,8,FALSE),"")</f>
        <v>0</v>
      </c>
      <c r="N751" s="114">
        <f>_xlfn.IFNA(VLOOKUP(B751,'[1]CDM Patients Data'!$B$389:$O$5000,9,FALSE),"")</f>
        <v>0</v>
      </c>
      <c r="O751" s="114">
        <f>_xlfn.IFNA(VLOOKUP(B751,'[1]CDM Patients Data'!$B$389:$O$5000,10,FALSE),"")</f>
        <v>0</v>
      </c>
      <c r="P751" s="106"/>
      <c r="Q751" s="136"/>
      <c r="R751" s="96" t="s">
        <v>79</v>
      </c>
      <c r="S751" s="137"/>
      <c r="T751" s="137"/>
      <c r="U751" s="137"/>
      <c r="V751" s="149"/>
      <c r="W751" s="118" t="s">
        <v>80</v>
      </c>
      <c r="X751" s="119">
        <v>27103582</v>
      </c>
      <c r="Y751" s="118">
        <f t="shared" ref="Y751:Y811" si="38">X751*2*150/10^9</f>
        <v>8.1310746</v>
      </c>
      <c r="Z751" s="125"/>
      <c r="AA751" s="122" t="s">
        <v>94</v>
      </c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25"/>
      <c r="AL751" s="125"/>
      <c r="AM751" s="125"/>
      <c r="AN751" s="125"/>
      <c r="AO751" s="125"/>
      <c r="AP751" s="125"/>
      <c r="AQ751" s="125"/>
      <c r="AR751" s="125"/>
      <c r="AS751" s="125"/>
      <c r="AT751" s="125" t="str">
        <f t="shared" si="36"/>
        <v>NA</v>
      </c>
      <c r="AU751" s="125" t="str">
        <f t="shared" si="37"/>
        <v>NA</v>
      </c>
      <c r="AV751" s="125"/>
      <c r="AW751" s="131"/>
      <c r="AX751" s="136"/>
      <c r="AY751" s="137"/>
      <c r="AZ751" s="137"/>
      <c r="BA751" s="151"/>
      <c r="BB751" s="125"/>
      <c r="BC751" s="125"/>
      <c r="BD751" s="125"/>
      <c r="BE751" s="125"/>
      <c r="BF751" s="125"/>
      <c r="BG751" s="125"/>
      <c r="BH751" s="125"/>
      <c r="BI751" s="125"/>
      <c r="BJ751" s="125"/>
      <c r="BK751" s="125"/>
      <c r="BL751" s="131"/>
      <c r="BM751" s="136"/>
      <c r="BN751" s="137"/>
      <c r="BO751" s="137"/>
      <c r="BP751" s="169"/>
      <c r="BQ751" s="138"/>
      <c r="BR751" s="138"/>
      <c r="BS751" s="138"/>
      <c r="BT751" s="138"/>
      <c r="BU751" s="138"/>
      <c r="BV751" s="138"/>
      <c r="BW751" s="138"/>
      <c r="BX751" s="138"/>
      <c r="BY751" s="138"/>
      <c r="BZ751" s="138"/>
      <c r="CA751" s="138"/>
      <c r="CB751" s="138"/>
      <c r="CC751" s="135"/>
      <c r="CD751" s="136"/>
      <c r="CE751" s="137"/>
      <c r="CF751" s="137"/>
      <c r="CG751" s="138" t="s">
        <v>84</v>
      </c>
      <c r="CH751" s="138"/>
      <c r="CI751" s="138"/>
      <c r="CJ751" s="138"/>
      <c r="CK751" s="138"/>
      <c r="CL751" s="138"/>
      <c r="CM751" s="138"/>
      <c r="CN751" s="138"/>
      <c r="CO751" s="140"/>
      <c r="CP751" s="90"/>
    </row>
    <row r="752" ht="15" hidden="1" spans="1:94">
      <c r="A752" s="93">
        <v>964</v>
      </c>
      <c r="B752" s="93" t="s">
        <v>6849</v>
      </c>
      <c r="C752" s="93" t="s">
        <v>6850</v>
      </c>
      <c r="D752" s="96" t="s">
        <v>135</v>
      </c>
      <c r="E752" s="137"/>
      <c r="F752" s="137"/>
      <c r="G752" s="137"/>
      <c r="H752" s="96" t="s">
        <v>4978</v>
      </c>
      <c r="I752" s="96"/>
      <c r="J752" s="105"/>
      <c r="K752" s="106"/>
      <c r="L752" s="107" t="str">
        <f>_xlfn.IFNA(VLOOKUP(B752,'[1]CDM Patients Data'!$B$389:$O$5000,7,FALSE),"")</f>
        <v>Not Mentioned</v>
      </c>
      <c r="M752" s="114">
        <f>_xlfn.IFNA(VLOOKUP(B752,'[1]CDM Patients Data'!$B$389:$O$5000,8,FALSE),"")</f>
        <v>0</v>
      </c>
      <c r="N752" s="114">
        <f>_xlfn.IFNA(VLOOKUP(B752,'[1]CDM Patients Data'!$B$389:$O$5000,9,FALSE),"")</f>
        <v>0</v>
      </c>
      <c r="O752" s="114">
        <f>_xlfn.IFNA(VLOOKUP(B752,'[1]CDM Patients Data'!$B$389:$O$5000,10,FALSE),"")</f>
        <v>0</v>
      </c>
      <c r="P752" s="106"/>
      <c r="Q752" s="136"/>
      <c r="R752" s="96" t="s">
        <v>79</v>
      </c>
      <c r="S752" s="137"/>
      <c r="T752" s="137"/>
      <c r="U752" s="137"/>
      <c r="V752" s="149"/>
      <c r="W752" s="118" t="s">
        <v>80</v>
      </c>
      <c r="X752" s="119">
        <v>43146198</v>
      </c>
      <c r="Y752" s="118">
        <f t="shared" si="38"/>
        <v>12.9438594</v>
      </c>
      <c r="Z752" s="125"/>
      <c r="AA752" s="122" t="s">
        <v>81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25"/>
      <c r="AL752" s="125"/>
      <c r="AM752" s="125"/>
      <c r="AN752" s="125"/>
      <c r="AO752" s="125"/>
      <c r="AP752" s="125"/>
      <c r="AQ752" s="125"/>
      <c r="AR752" s="125"/>
      <c r="AS752" s="125"/>
      <c r="AT752" s="125" t="str">
        <f t="shared" si="36"/>
        <v>NA</v>
      </c>
      <c r="AU752" s="125" t="str">
        <f t="shared" si="37"/>
        <v>NA</v>
      </c>
      <c r="AV752" s="125"/>
      <c r="AW752" s="131"/>
      <c r="AX752" s="136"/>
      <c r="AY752" s="137"/>
      <c r="AZ752" s="137"/>
      <c r="BA752" s="151"/>
      <c r="BB752" s="125"/>
      <c r="BC752" s="125"/>
      <c r="BD752" s="125"/>
      <c r="BE752" s="125"/>
      <c r="BF752" s="125"/>
      <c r="BG752" s="125"/>
      <c r="BH752" s="125"/>
      <c r="BI752" s="125"/>
      <c r="BJ752" s="125"/>
      <c r="BK752" s="125"/>
      <c r="BL752" s="131"/>
      <c r="BM752" s="136"/>
      <c r="BN752" s="137"/>
      <c r="BO752" s="137"/>
      <c r="BP752" s="169"/>
      <c r="BQ752" s="138"/>
      <c r="BR752" s="138"/>
      <c r="BS752" s="138"/>
      <c r="BT752" s="138"/>
      <c r="BU752" s="138"/>
      <c r="BV752" s="138"/>
      <c r="BW752" s="138"/>
      <c r="BX752" s="138"/>
      <c r="BY752" s="138"/>
      <c r="BZ752" s="138"/>
      <c r="CA752" s="138"/>
      <c r="CB752" s="138"/>
      <c r="CC752" s="135"/>
      <c r="CD752" s="136"/>
      <c r="CE752" s="137"/>
      <c r="CF752" s="137"/>
      <c r="CG752" s="138" t="s">
        <v>80</v>
      </c>
      <c r="CH752" s="138"/>
      <c r="CI752" s="138"/>
      <c r="CJ752" s="138"/>
      <c r="CK752" s="138"/>
      <c r="CL752" s="138"/>
      <c r="CM752" s="138"/>
      <c r="CN752" s="138"/>
      <c r="CO752" s="140"/>
      <c r="CP752" s="90"/>
    </row>
    <row r="753" ht="15" hidden="1" spans="1:94">
      <c r="A753" s="93">
        <v>965</v>
      </c>
      <c r="B753" s="93" t="s">
        <v>6851</v>
      </c>
      <c r="C753" s="93" t="s">
        <v>6852</v>
      </c>
      <c r="D753" s="96" t="s">
        <v>71</v>
      </c>
      <c r="E753" s="137"/>
      <c r="F753" s="137"/>
      <c r="G753" s="137"/>
      <c r="H753" s="96" t="s">
        <v>6853</v>
      </c>
      <c r="I753" s="96"/>
      <c r="J753" s="105"/>
      <c r="K753" s="106"/>
      <c r="L753" s="107" t="str">
        <f>_xlfn.IFNA(VLOOKUP(B753,'[1]CDM Patients Data'!$B$389:$O$5000,7,FALSE),"")</f>
        <v>Thymus</v>
      </c>
      <c r="M753" s="114" t="str">
        <f>_xlfn.IFNA(VLOOKUP(B753,'[1]CDM Patients Data'!$B$389:$O$5000,8,FALSE),"")</f>
        <v>Thymus</v>
      </c>
      <c r="N753" s="114" t="str">
        <f>_xlfn.IFNA(VLOOKUP(B753,'[1]CDM Patients Data'!$B$389:$O$5000,9,FALSE),"")</f>
        <v>Squamous cell carcinoma, NOS</v>
      </c>
      <c r="O753" s="114" t="str">
        <f>_xlfn.IFNA(VLOOKUP(B753,'[1]CDM Patients Data'!$B$389:$O$5000,10,FALSE),"")</f>
        <v>Not a paired site</v>
      </c>
      <c r="P753" s="106"/>
      <c r="Q753" s="136"/>
      <c r="R753" s="96" t="s">
        <v>79</v>
      </c>
      <c r="S753" s="137"/>
      <c r="T753" s="137"/>
      <c r="U753" s="137"/>
      <c r="V753" s="149"/>
      <c r="W753" s="118" t="s">
        <v>80</v>
      </c>
      <c r="X753" s="119">
        <v>59660873</v>
      </c>
      <c r="Y753" s="118">
        <f t="shared" si="38"/>
        <v>17.8982619</v>
      </c>
      <c r="Z753" s="125"/>
      <c r="AA753" s="122" t="s">
        <v>81</v>
      </c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25"/>
      <c r="AL753" s="125"/>
      <c r="AM753" s="125"/>
      <c r="AN753" s="125"/>
      <c r="AO753" s="125"/>
      <c r="AP753" s="125"/>
      <c r="AQ753" s="125"/>
      <c r="AR753" s="125">
        <v>9.95</v>
      </c>
      <c r="AS753" s="125">
        <v>11.33</v>
      </c>
      <c r="AT753" s="125" t="str">
        <f t="shared" si="36"/>
        <v>LOW</v>
      </c>
      <c r="AU753" s="125" t="str">
        <f t="shared" si="37"/>
        <v>MSS</v>
      </c>
      <c r="AV753" s="125"/>
      <c r="AW753" s="131"/>
      <c r="AX753" s="136"/>
      <c r="AY753" s="137"/>
      <c r="AZ753" s="137"/>
      <c r="BA753" s="151"/>
      <c r="BB753" s="125"/>
      <c r="BC753" s="125"/>
      <c r="BD753" s="125"/>
      <c r="BE753" s="125"/>
      <c r="BF753" s="125"/>
      <c r="BG753" s="125"/>
      <c r="BH753" s="125"/>
      <c r="BI753" s="125"/>
      <c r="BJ753" s="125"/>
      <c r="BK753" s="125"/>
      <c r="BL753" s="131"/>
      <c r="BM753" s="136"/>
      <c r="BN753" s="137"/>
      <c r="BO753" s="137"/>
      <c r="BP753" s="169"/>
      <c r="BQ753" s="138"/>
      <c r="BR753" s="138"/>
      <c r="BS753" s="138"/>
      <c r="BT753" s="138"/>
      <c r="BU753" s="138"/>
      <c r="BV753" s="138"/>
      <c r="BW753" s="138"/>
      <c r="BX753" s="138"/>
      <c r="BY753" s="138"/>
      <c r="BZ753" s="138"/>
      <c r="CA753" s="138"/>
      <c r="CB753" s="138"/>
      <c r="CC753" s="135"/>
      <c r="CD753" s="136"/>
      <c r="CE753" s="137"/>
      <c r="CF753" s="137"/>
      <c r="CG753" s="138"/>
      <c r="CH753" s="138"/>
      <c r="CI753" s="138"/>
      <c r="CJ753" s="138"/>
      <c r="CK753" s="138"/>
      <c r="CL753" s="138"/>
      <c r="CM753" s="138"/>
      <c r="CN753" s="138"/>
      <c r="CO753" s="140"/>
      <c r="CP753" s="90"/>
    </row>
    <row r="754" ht="15" hidden="1" spans="1:94">
      <c r="A754" s="93">
        <v>966</v>
      </c>
      <c r="B754" s="93" t="s">
        <v>6854</v>
      </c>
      <c r="C754" s="93" t="s">
        <v>6855</v>
      </c>
      <c r="D754" s="96" t="s">
        <v>99</v>
      </c>
      <c r="E754" s="137"/>
      <c r="F754" s="137"/>
      <c r="G754" s="137"/>
      <c r="H754" s="96" t="s">
        <v>6856</v>
      </c>
      <c r="I754" s="96"/>
      <c r="J754" s="105"/>
      <c r="K754" s="106"/>
      <c r="L754" s="107" t="str">
        <f>_xlfn.IFNA(VLOOKUP(B754,'[1]CDM Patients Data'!$B$389:$O$5000,7,FALSE),"")</f>
        <v>Not Mentioned</v>
      </c>
      <c r="M754" s="114">
        <f>_xlfn.IFNA(VLOOKUP(B754,'[1]CDM Patients Data'!$B$389:$O$5000,8,FALSE),"")</f>
        <v>0</v>
      </c>
      <c r="N754" s="114">
        <f>_xlfn.IFNA(VLOOKUP(B754,'[1]CDM Patients Data'!$B$389:$O$5000,9,FALSE),"")</f>
        <v>0</v>
      </c>
      <c r="O754" s="114">
        <f>_xlfn.IFNA(VLOOKUP(B754,'[1]CDM Patients Data'!$B$389:$O$5000,10,FALSE),"")</f>
        <v>0</v>
      </c>
      <c r="P754" s="106"/>
      <c r="Q754" s="136"/>
      <c r="R754" s="96" t="s">
        <v>79</v>
      </c>
      <c r="S754" s="137"/>
      <c r="T754" s="137"/>
      <c r="U754" s="137"/>
      <c r="V754" s="149"/>
      <c r="W754" s="118" t="s">
        <v>80</v>
      </c>
      <c r="X754" s="119">
        <v>24247863</v>
      </c>
      <c r="Y754" s="118">
        <f t="shared" si="38"/>
        <v>7.2743589</v>
      </c>
      <c r="Z754" s="125"/>
      <c r="AA754" s="122" t="s">
        <v>94</v>
      </c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25"/>
      <c r="AL754" s="125"/>
      <c r="AM754" s="125"/>
      <c r="AN754" s="125"/>
      <c r="AO754" s="125"/>
      <c r="AP754" s="125"/>
      <c r="AQ754" s="125"/>
      <c r="AR754" s="125">
        <v>8.7</v>
      </c>
      <c r="AS754" s="125">
        <v>7.21</v>
      </c>
      <c r="AT754" s="125" t="str">
        <f t="shared" si="36"/>
        <v>LOW</v>
      </c>
      <c r="AU754" s="125" t="str">
        <f t="shared" si="37"/>
        <v>MSS</v>
      </c>
      <c r="AV754" s="125"/>
      <c r="AW754" s="131"/>
      <c r="AX754" s="136"/>
      <c r="AY754" s="137"/>
      <c r="AZ754" s="137"/>
      <c r="BA754" s="151"/>
      <c r="BB754" s="125"/>
      <c r="BC754" s="125"/>
      <c r="BD754" s="125"/>
      <c r="BE754" s="125"/>
      <c r="BF754" s="125"/>
      <c r="BG754" s="125"/>
      <c r="BH754" s="125"/>
      <c r="BI754" s="125"/>
      <c r="BJ754" s="125"/>
      <c r="BK754" s="125"/>
      <c r="BL754" s="131"/>
      <c r="BM754" s="136"/>
      <c r="BN754" s="137"/>
      <c r="BO754" s="137"/>
      <c r="BP754" s="169"/>
      <c r="BQ754" s="138"/>
      <c r="BR754" s="138"/>
      <c r="BS754" s="138"/>
      <c r="BT754" s="138"/>
      <c r="BU754" s="138"/>
      <c r="BV754" s="138"/>
      <c r="BW754" s="138"/>
      <c r="BX754" s="138"/>
      <c r="BY754" s="138"/>
      <c r="BZ754" s="138"/>
      <c r="CA754" s="138"/>
      <c r="CB754" s="138"/>
      <c r="CC754" s="135"/>
      <c r="CD754" s="136"/>
      <c r="CE754" s="137"/>
      <c r="CF754" s="137"/>
      <c r="CG754" s="138"/>
      <c r="CH754" s="138"/>
      <c r="CI754" s="138"/>
      <c r="CJ754" s="138"/>
      <c r="CK754" s="138"/>
      <c r="CL754" s="138"/>
      <c r="CM754" s="138"/>
      <c r="CN754" s="138"/>
      <c r="CO754" s="140"/>
      <c r="CP754" s="90"/>
    </row>
    <row r="755" ht="15" hidden="1" spans="1:94">
      <c r="A755" s="93">
        <v>967</v>
      </c>
      <c r="B755" s="93" t="s">
        <v>6857</v>
      </c>
      <c r="C755" s="93" t="s">
        <v>6858</v>
      </c>
      <c r="D755" s="96" t="s">
        <v>2783</v>
      </c>
      <c r="E755" s="137"/>
      <c r="F755" s="137"/>
      <c r="G755" s="137"/>
      <c r="H755" s="96"/>
      <c r="I755" s="96"/>
      <c r="J755" s="105"/>
      <c r="K755" s="106"/>
      <c r="L755" s="107" t="str">
        <f>_xlfn.IFNA(VLOOKUP(B755,'[1]CDM Patients Data'!$B$389:$O$5000,7,FALSE),"")</f>
        <v>Ovary</v>
      </c>
      <c r="M755" s="114">
        <f>_xlfn.IFNA(VLOOKUP(B755,'[1]CDM Patients Data'!$B$389:$O$5000,8,FALSE),"")</f>
        <v>0</v>
      </c>
      <c r="N755" s="114">
        <f>_xlfn.IFNA(VLOOKUP(B755,'[1]CDM Patients Data'!$B$389:$O$5000,9,FALSE),"")</f>
        <v>0</v>
      </c>
      <c r="O755" s="114">
        <f>_xlfn.IFNA(VLOOKUP(B755,'[1]CDM Patients Data'!$B$389:$O$5000,10,FALSE),"")</f>
        <v>0</v>
      </c>
      <c r="P755" s="106"/>
      <c r="Q755" s="136"/>
      <c r="R755" s="96" t="s">
        <v>79</v>
      </c>
      <c r="S755" s="137"/>
      <c r="T755" s="137"/>
      <c r="U755" s="137"/>
      <c r="V755" s="149"/>
      <c r="W755" s="118" t="s">
        <v>80</v>
      </c>
      <c r="X755" s="119">
        <v>19447931</v>
      </c>
      <c r="Y755" s="118">
        <f t="shared" si="38"/>
        <v>5.8343793</v>
      </c>
      <c r="Z755" s="125"/>
      <c r="AA755" s="122" t="s">
        <v>94</v>
      </c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25"/>
      <c r="AL755" s="125"/>
      <c r="AM755" s="125"/>
      <c r="AN755" s="125"/>
      <c r="AO755" s="125"/>
      <c r="AP755" s="125"/>
      <c r="AQ755" s="125"/>
      <c r="AR755" s="125"/>
      <c r="AS755" s="125"/>
      <c r="AT755" s="125" t="str">
        <f t="shared" si="36"/>
        <v>NA</v>
      </c>
      <c r="AU755" s="125" t="str">
        <f t="shared" si="37"/>
        <v>NA</v>
      </c>
      <c r="AV755" s="125"/>
      <c r="AW755" s="131"/>
      <c r="AX755" s="136"/>
      <c r="AY755" s="137"/>
      <c r="AZ755" s="137"/>
      <c r="BA755" s="151"/>
      <c r="BB755" s="125"/>
      <c r="BC755" s="125"/>
      <c r="BD755" s="125"/>
      <c r="BE755" s="125"/>
      <c r="BF755" s="122" t="s">
        <v>82</v>
      </c>
      <c r="BG755" s="125"/>
      <c r="BH755" s="125"/>
      <c r="BI755" s="125"/>
      <c r="BJ755" s="125"/>
      <c r="BK755" s="125"/>
      <c r="BL755" s="131"/>
      <c r="BM755" s="136"/>
      <c r="BN755" s="137"/>
      <c r="BO755" s="137"/>
      <c r="BP755" s="169"/>
      <c r="BQ755" s="138"/>
      <c r="BR755" s="138"/>
      <c r="BS755" s="138"/>
      <c r="BT755" s="138"/>
      <c r="BU755" s="138"/>
      <c r="BV755" s="138"/>
      <c r="BW755" s="138"/>
      <c r="BX755" s="138"/>
      <c r="BY755" s="138"/>
      <c r="BZ755" s="138"/>
      <c r="CA755" s="138"/>
      <c r="CB755" s="138"/>
      <c r="CC755" s="135"/>
      <c r="CD755" s="136"/>
      <c r="CE755" s="137"/>
      <c r="CF755" s="137"/>
      <c r="CG755" s="138"/>
      <c r="CH755" s="138"/>
      <c r="CI755" s="138"/>
      <c r="CJ755" s="138"/>
      <c r="CK755" s="138"/>
      <c r="CL755" s="138"/>
      <c r="CM755" s="138"/>
      <c r="CN755" s="138"/>
      <c r="CO755" s="140"/>
      <c r="CP755" s="90"/>
    </row>
    <row r="756" ht="15" hidden="1" spans="1:94">
      <c r="A756" s="93">
        <v>968</v>
      </c>
      <c r="B756" s="93" t="s">
        <v>6859</v>
      </c>
      <c r="C756" s="93" t="s">
        <v>6860</v>
      </c>
      <c r="D756" s="96" t="s">
        <v>99</v>
      </c>
      <c r="E756" s="137"/>
      <c r="F756" s="137"/>
      <c r="G756" s="137"/>
      <c r="H756" s="96" t="s">
        <v>334</v>
      </c>
      <c r="I756" s="96"/>
      <c r="J756" s="105"/>
      <c r="K756" s="106"/>
      <c r="L756" s="107" t="str">
        <f>_xlfn.IFNA(VLOOKUP(B756,'[1]CDM Patients Data'!$B$389:$O$5000,7,FALSE),"")</f>
        <v>Breast</v>
      </c>
      <c r="M756" s="114">
        <f>_xlfn.IFNA(VLOOKUP(B756,'[1]CDM Patients Data'!$B$389:$O$5000,8,FALSE),"")</f>
        <v>0</v>
      </c>
      <c r="N756" s="114">
        <f>_xlfn.IFNA(VLOOKUP(B756,'[1]CDM Patients Data'!$B$389:$O$5000,9,FALSE),"")</f>
        <v>0</v>
      </c>
      <c r="O756" s="114">
        <f>_xlfn.IFNA(VLOOKUP(B756,'[1]CDM Patients Data'!$B$389:$O$5000,10,FALSE),"")</f>
        <v>0</v>
      </c>
      <c r="P756" s="106"/>
      <c r="Q756" s="136"/>
      <c r="R756" s="96" t="s">
        <v>79</v>
      </c>
      <c r="S756" s="137"/>
      <c r="T756" s="137"/>
      <c r="U756" s="137"/>
      <c r="V756" s="149"/>
      <c r="W756" s="118" t="s">
        <v>80</v>
      </c>
      <c r="X756" s="119">
        <v>29394911</v>
      </c>
      <c r="Y756" s="118">
        <f t="shared" si="38"/>
        <v>8.8184733</v>
      </c>
      <c r="Z756" s="125"/>
      <c r="AA756" s="122" t="s">
        <v>81</v>
      </c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25"/>
      <c r="AL756" s="125"/>
      <c r="AM756" s="125"/>
      <c r="AN756" s="125"/>
      <c r="AO756" s="125"/>
      <c r="AP756" s="125"/>
      <c r="AQ756" s="125"/>
      <c r="AR756" s="125"/>
      <c r="AS756" s="125"/>
      <c r="AT756" s="125" t="str">
        <f t="shared" si="36"/>
        <v>NA</v>
      </c>
      <c r="AU756" s="125" t="str">
        <f t="shared" si="37"/>
        <v>NA</v>
      </c>
      <c r="AV756" s="125"/>
      <c r="AW756" s="131"/>
      <c r="AX756" s="136"/>
      <c r="AY756" s="137"/>
      <c r="AZ756" s="137"/>
      <c r="BA756" s="151"/>
      <c r="BB756" s="125"/>
      <c r="BC756" s="125"/>
      <c r="BD756" s="125"/>
      <c r="BE756" s="125"/>
      <c r="BF756" s="125"/>
      <c r="BG756" s="125"/>
      <c r="BH756" s="125"/>
      <c r="BI756" s="125"/>
      <c r="BJ756" s="125"/>
      <c r="BK756" s="125"/>
      <c r="BL756" s="131"/>
      <c r="BM756" s="136"/>
      <c r="BN756" s="137"/>
      <c r="BO756" s="137"/>
      <c r="BP756" s="169"/>
      <c r="BQ756" s="138"/>
      <c r="BR756" s="138"/>
      <c r="BS756" s="138"/>
      <c r="BT756" s="138"/>
      <c r="BU756" s="138"/>
      <c r="BV756" s="138"/>
      <c r="BW756" s="138"/>
      <c r="BX756" s="138"/>
      <c r="BY756" s="138"/>
      <c r="BZ756" s="138"/>
      <c r="CA756" s="138"/>
      <c r="CB756" s="138"/>
      <c r="CC756" s="135"/>
      <c r="CD756" s="136"/>
      <c r="CE756" s="137"/>
      <c r="CF756" s="137"/>
      <c r="CG756" s="138"/>
      <c r="CH756" s="138"/>
      <c r="CI756" s="138"/>
      <c r="CJ756" s="138"/>
      <c r="CK756" s="138"/>
      <c r="CL756" s="138"/>
      <c r="CM756" s="138"/>
      <c r="CN756" s="138"/>
      <c r="CO756" s="140"/>
      <c r="CP756" s="90"/>
    </row>
    <row r="757" ht="15" hidden="1" spans="1:94">
      <c r="A757" s="93">
        <v>969</v>
      </c>
      <c r="B757" s="93" t="s">
        <v>6861</v>
      </c>
      <c r="C757" s="93" t="s">
        <v>6862</v>
      </c>
      <c r="D757" s="96" t="s">
        <v>2794</v>
      </c>
      <c r="E757" s="137"/>
      <c r="F757" s="137"/>
      <c r="G757" s="137"/>
      <c r="H757" s="96" t="s">
        <v>195</v>
      </c>
      <c r="I757" s="96"/>
      <c r="J757" s="105"/>
      <c r="K757" s="106"/>
      <c r="L757" s="107" t="str">
        <f>_xlfn.IFNA(VLOOKUP(B757,'[1]CDM Patients Data'!$B$389:$O$5000,7,FALSE),"")</f>
        <v>Ovary</v>
      </c>
      <c r="M757" s="114">
        <f>_xlfn.IFNA(VLOOKUP(B757,'[1]CDM Patients Data'!$B$389:$O$5000,8,FALSE),"")</f>
        <v>0</v>
      </c>
      <c r="N757" s="114">
        <f>_xlfn.IFNA(VLOOKUP(B757,'[1]CDM Patients Data'!$B$389:$O$5000,9,FALSE),"")</f>
        <v>0</v>
      </c>
      <c r="O757" s="114">
        <f>_xlfn.IFNA(VLOOKUP(B757,'[1]CDM Patients Data'!$B$389:$O$5000,10,FALSE),"")</f>
        <v>0</v>
      </c>
      <c r="P757" s="106"/>
      <c r="Q757" s="136"/>
      <c r="R757" s="96" t="s">
        <v>79</v>
      </c>
      <c r="S757" s="137"/>
      <c r="T757" s="137"/>
      <c r="U757" s="137"/>
      <c r="V757" s="149"/>
      <c r="W757" s="118" t="s">
        <v>80</v>
      </c>
      <c r="X757" s="119">
        <v>44186067</v>
      </c>
      <c r="Y757" s="118">
        <f t="shared" si="38"/>
        <v>13.2558201</v>
      </c>
      <c r="Z757" s="125"/>
      <c r="AA757" s="122" t="s">
        <v>94</v>
      </c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25"/>
      <c r="AL757" s="125"/>
      <c r="AM757" s="125"/>
      <c r="AN757" s="125"/>
      <c r="AO757" s="125"/>
      <c r="AP757" s="125"/>
      <c r="AQ757" s="125"/>
      <c r="AR757" s="125"/>
      <c r="AS757" s="125"/>
      <c r="AT757" s="125" t="str">
        <f t="shared" si="36"/>
        <v>NA</v>
      </c>
      <c r="AU757" s="125" t="str">
        <f t="shared" si="37"/>
        <v>NA</v>
      </c>
      <c r="AV757" s="125"/>
      <c r="AW757" s="131"/>
      <c r="AX757" s="136"/>
      <c r="AY757" s="137"/>
      <c r="AZ757" s="137"/>
      <c r="BA757" s="151"/>
      <c r="BB757" s="125"/>
      <c r="BC757" s="125"/>
      <c r="BD757" s="125"/>
      <c r="BE757" s="125"/>
      <c r="BF757" s="125"/>
      <c r="BG757" s="125"/>
      <c r="BH757" s="125"/>
      <c r="BI757" s="125"/>
      <c r="BJ757" s="125"/>
      <c r="BK757" s="125"/>
      <c r="BL757" s="131"/>
      <c r="BM757" s="136"/>
      <c r="BN757" s="137"/>
      <c r="BO757" s="137"/>
      <c r="BP757" s="169"/>
      <c r="BQ757" s="138"/>
      <c r="BR757" s="138"/>
      <c r="BS757" s="138"/>
      <c r="BT757" s="138"/>
      <c r="BU757" s="138"/>
      <c r="BV757" s="138"/>
      <c r="BW757" s="138"/>
      <c r="BX757" s="138"/>
      <c r="BY757" s="138"/>
      <c r="BZ757" s="138"/>
      <c r="CA757" s="138"/>
      <c r="CB757" s="138"/>
      <c r="CC757" s="135"/>
      <c r="CD757" s="136"/>
      <c r="CE757" s="137"/>
      <c r="CF757" s="137"/>
      <c r="CG757" s="138"/>
      <c r="CH757" s="138"/>
      <c r="CI757" s="138"/>
      <c r="CJ757" s="138"/>
      <c r="CK757" s="138"/>
      <c r="CL757" s="138"/>
      <c r="CM757" s="138"/>
      <c r="CN757" s="138"/>
      <c r="CO757" s="140"/>
      <c r="CP757" s="90"/>
    </row>
    <row r="758" ht="15" hidden="1" spans="1:94">
      <c r="A758" s="93">
        <v>970</v>
      </c>
      <c r="B758" s="93" t="s">
        <v>6863</v>
      </c>
      <c r="C758" s="93" t="s">
        <v>6864</v>
      </c>
      <c r="D758" s="96" t="s">
        <v>99</v>
      </c>
      <c r="E758" s="137"/>
      <c r="F758" s="137"/>
      <c r="G758" s="137"/>
      <c r="H758" s="96" t="s">
        <v>90</v>
      </c>
      <c r="I758" s="96"/>
      <c r="J758" s="105"/>
      <c r="K758" s="106"/>
      <c r="L758" s="107" t="str">
        <f>_xlfn.IFNA(VLOOKUP(B758,'[1]CDM Patients Data'!$B$389:$O$5000,7,FALSE),"")</f>
        <v>Breast</v>
      </c>
      <c r="M758" s="114">
        <f>_xlfn.IFNA(VLOOKUP(B758,'[1]CDM Patients Data'!$B$389:$O$5000,8,FALSE),"")</f>
        <v>0</v>
      </c>
      <c r="N758" s="114">
        <f>_xlfn.IFNA(VLOOKUP(B758,'[1]CDM Patients Data'!$B$389:$O$5000,9,FALSE),"")</f>
        <v>0</v>
      </c>
      <c r="O758" s="114">
        <f>_xlfn.IFNA(VLOOKUP(B758,'[1]CDM Patients Data'!$B$389:$O$5000,10,FALSE),"")</f>
        <v>0</v>
      </c>
      <c r="P758" s="106"/>
      <c r="Q758" s="136"/>
      <c r="R758" s="96" t="s">
        <v>79</v>
      </c>
      <c r="S758" s="137"/>
      <c r="T758" s="137"/>
      <c r="U758" s="137"/>
      <c r="V758" s="149"/>
      <c r="W758" s="118" t="s">
        <v>80</v>
      </c>
      <c r="X758" s="119">
        <v>44186067</v>
      </c>
      <c r="Y758" s="118">
        <f t="shared" si="38"/>
        <v>13.2558201</v>
      </c>
      <c r="Z758" s="125"/>
      <c r="AA758" s="122" t="s">
        <v>94</v>
      </c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25"/>
      <c r="AL758" s="125"/>
      <c r="AM758" s="125"/>
      <c r="AN758" s="125"/>
      <c r="AO758" s="125"/>
      <c r="AP758" s="125"/>
      <c r="AQ758" s="125"/>
      <c r="AR758" s="125">
        <v>2.43</v>
      </c>
      <c r="AS758" s="125">
        <v>8.35</v>
      </c>
      <c r="AT758" s="125" t="str">
        <f t="shared" si="36"/>
        <v>LOW</v>
      </c>
      <c r="AU758" s="125" t="str">
        <f t="shared" si="37"/>
        <v>MSS</v>
      </c>
      <c r="AV758" s="125"/>
      <c r="AW758" s="131"/>
      <c r="AX758" s="136"/>
      <c r="AY758" s="137"/>
      <c r="AZ758" s="137"/>
      <c r="BA758" s="151"/>
      <c r="BB758" s="125"/>
      <c r="BC758" s="125"/>
      <c r="BD758" s="125"/>
      <c r="BE758" s="125"/>
      <c r="BF758" s="125"/>
      <c r="BG758" s="125"/>
      <c r="BH758" s="125"/>
      <c r="BI758" s="125"/>
      <c r="BJ758" s="125"/>
      <c r="BK758" s="125"/>
      <c r="BL758" s="131"/>
      <c r="BM758" s="136"/>
      <c r="BN758" s="137"/>
      <c r="BO758" s="137"/>
      <c r="BP758" s="169"/>
      <c r="BQ758" s="138"/>
      <c r="BR758" s="138"/>
      <c r="BS758" s="138"/>
      <c r="BT758" s="138"/>
      <c r="BU758" s="138"/>
      <c r="BV758" s="138"/>
      <c r="BW758" s="138"/>
      <c r="BX758" s="138"/>
      <c r="BY758" s="138"/>
      <c r="BZ758" s="138"/>
      <c r="CA758" s="138"/>
      <c r="CB758" s="138"/>
      <c r="CC758" s="135"/>
      <c r="CD758" s="136"/>
      <c r="CE758" s="137"/>
      <c r="CF758" s="137"/>
      <c r="CG758" s="138"/>
      <c r="CH758" s="138"/>
      <c r="CI758" s="138"/>
      <c r="CJ758" s="138"/>
      <c r="CK758" s="138"/>
      <c r="CL758" s="138"/>
      <c r="CM758" s="138"/>
      <c r="CN758" s="138"/>
      <c r="CO758" s="140"/>
      <c r="CP758" s="90"/>
    </row>
    <row r="759" ht="15" hidden="1" spans="1:94">
      <c r="A759" s="93">
        <v>971</v>
      </c>
      <c r="B759" s="93" t="s">
        <v>6865</v>
      </c>
      <c r="C759" s="93" t="s">
        <v>6866</v>
      </c>
      <c r="D759" s="96" t="s">
        <v>99</v>
      </c>
      <c r="E759" s="137"/>
      <c r="F759" s="137"/>
      <c r="G759" s="137"/>
      <c r="H759" s="96" t="s">
        <v>6867</v>
      </c>
      <c r="I759" s="96"/>
      <c r="J759" s="105"/>
      <c r="K759" s="106"/>
      <c r="L759" s="107" t="str">
        <f>_xlfn.IFNA(VLOOKUP(B759,'[1]CDM Patients Data'!$B$389:$O$5000,7,FALSE),"")</f>
        <v>Large Intestine</v>
      </c>
      <c r="M759" s="114" t="str">
        <f>_xlfn.IFNA(VLOOKUP(B759,'[1]CDM Patients Data'!$B$389:$O$5000,8,FALSE),"")</f>
        <v>Cecum</v>
      </c>
      <c r="N759" s="114" t="str">
        <f>_xlfn.IFNA(VLOOKUP(B759,'[1]CDM Patients Data'!$B$389:$O$5000,9,FALSE),"")</f>
        <v>Mucinous adenocarcinoma</v>
      </c>
      <c r="O759" s="114" t="str">
        <f>_xlfn.IFNA(VLOOKUP(B759,'[1]CDM Patients Data'!$B$389:$O$5000,10,FALSE),"")</f>
        <v>Not a paired site</v>
      </c>
      <c r="P759" s="106"/>
      <c r="Q759" s="136"/>
      <c r="R759" s="96" t="s">
        <v>79</v>
      </c>
      <c r="S759" s="137"/>
      <c r="T759" s="137"/>
      <c r="U759" s="137"/>
      <c r="V759" s="149"/>
      <c r="W759" s="118" t="s">
        <v>80</v>
      </c>
      <c r="X759" s="119">
        <v>49753721</v>
      </c>
      <c r="Y759" s="118">
        <f t="shared" si="38"/>
        <v>14.9261163</v>
      </c>
      <c r="Z759" s="125"/>
      <c r="AA759" s="122" t="s">
        <v>94</v>
      </c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25"/>
      <c r="AL759" s="125"/>
      <c r="AM759" s="125"/>
      <c r="AN759" s="125"/>
      <c r="AO759" s="125"/>
      <c r="AP759" s="125"/>
      <c r="AQ759" s="125"/>
      <c r="AR759" s="125"/>
      <c r="AS759" s="125"/>
      <c r="AT759" s="125" t="str">
        <f t="shared" si="36"/>
        <v>NA</v>
      </c>
      <c r="AU759" s="125" t="str">
        <f t="shared" si="37"/>
        <v>NA</v>
      </c>
      <c r="AV759" s="125"/>
      <c r="AW759" s="131"/>
      <c r="AX759" s="136"/>
      <c r="AY759" s="137"/>
      <c r="AZ759" s="137"/>
      <c r="BA759" s="151"/>
      <c r="BB759" s="125"/>
      <c r="BC759" s="125"/>
      <c r="BD759" s="125"/>
      <c r="BE759" s="125"/>
      <c r="BF759" s="125"/>
      <c r="BG759" s="125"/>
      <c r="BH759" s="125"/>
      <c r="BI759" s="125"/>
      <c r="BJ759" s="125"/>
      <c r="BK759" s="125"/>
      <c r="BL759" s="131"/>
      <c r="BM759" s="136"/>
      <c r="BN759" s="137"/>
      <c r="BO759" s="137"/>
      <c r="BP759" s="169"/>
      <c r="BQ759" s="138"/>
      <c r="BR759" s="138"/>
      <c r="BS759" s="138"/>
      <c r="BT759" s="138"/>
      <c r="BU759" s="138"/>
      <c r="BV759" s="138"/>
      <c r="BW759" s="138"/>
      <c r="BX759" s="138"/>
      <c r="BY759" s="138"/>
      <c r="BZ759" s="138"/>
      <c r="CA759" s="138"/>
      <c r="CB759" s="138"/>
      <c r="CC759" s="135"/>
      <c r="CD759" s="136"/>
      <c r="CE759" s="137"/>
      <c r="CF759" s="137"/>
      <c r="CG759" s="138"/>
      <c r="CH759" s="138"/>
      <c r="CI759" s="138"/>
      <c r="CJ759" s="138"/>
      <c r="CK759" s="138"/>
      <c r="CL759" s="138"/>
      <c r="CM759" s="138"/>
      <c r="CN759" s="138"/>
      <c r="CO759" s="140"/>
      <c r="CP759" s="90"/>
    </row>
    <row r="760" ht="15" hidden="1" spans="1:94">
      <c r="A760" s="93">
        <v>972</v>
      </c>
      <c r="B760" s="93" t="s">
        <v>6868</v>
      </c>
      <c r="C760" s="93" t="s">
        <v>6869</v>
      </c>
      <c r="D760" s="96" t="s">
        <v>111</v>
      </c>
      <c r="E760" s="137"/>
      <c r="F760" s="137"/>
      <c r="G760" s="137"/>
      <c r="H760" s="96"/>
      <c r="I760" s="96"/>
      <c r="J760" s="105"/>
      <c r="K760" s="106"/>
      <c r="L760" s="107" t="str">
        <f>_xlfn.IFNA(VLOOKUP(B760,'[1]CDM Patients Data'!$B$389:$O$5000,7,FALSE),"")</f>
        <v>Lung</v>
      </c>
      <c r="M760" s="114" t="str">
        <f>_xlfn.IFNA(VLOOKUP(B760,'[1]CDM Patients Data'!$B$389:$O$5000,8,FALSE),"")</f>
        <v>Lung NOS</v>
      </c>
      <c r="N760" s="114" t="str">
        <f>_xlfn.IFNA(VLOOKUP(B760,'[1]CDM Patients Data'!$B$389:$O$5000,9,FALSE),"")</f>
        <v>Adenocarcinoma, NOS</v>
      </c>
      <c r="O760" s="114" t="str">
        <f>_xlfn.IFNA(VLOOKUP(B760,'[1]CDM Patients Data'!$B$389:$O$5000,10,FALSE),"")</f>
        <v>Unknown</v>
      </c>
      <c r="P760" s="106"/>
      <c r="Q760" s="136"/>
      <c r="R760" s="96" t="s">
        <v>79</v>
      </c>
      <c r="S760" s="137"/>
      <c r="T760" s="137"/>
      <c r="U760" s="137"/>
      <c r="V760" s="149"/>
      <c r="W760" s="118" t="s">
        <v>80</v>
      </c>
      <c r="X760" s="119">
        <v>19195152</v>
      </c>
      <c r="Y760" s="118">
        <f t="shared" si="38"/>
        <v>5.7585456</v>
      </c>
      <c r="Z760" s="125"/>
      <c r="AA760" s="122" t="s">
        <v>81</v>
      </c>
      <c r="AB760" s="122" t="s">
        <v>521</v>
      </c>
      <c r="AC760" s="122" t="s">
        <v>118</v>
      </c>
      <c r="AD760" s="125"/>
      <c r="AE760" s="125"/>
      <c r="AF760" s="125"/>
      <c r="AG760" s="125"/>
      <c r="AH760" s="125"/>
      <c r="AI760" s="125"/>
      <c r="AJ760" s="125"/>
      <c r="AK760" s="125"/>
      <c r="AL760" s="125"/>
      <c r="AM760" s="125"/>
      <c r="AN760" s="125"/>
      <c r="AO760" s="125"/>
      <c r="AP760" s="125"/>
      <c r="AQ760" s="125"/>
      <c r="AR760" s="125"/>
      <c r="AS760" s="125"/>
      <c r="AT760" s="125" t="str">
        <f t="shared" si="36"/>
        <v>NA</v>
      </c>
      <c r="AU760" s="125" t="str">
        <f t="shared" si="37"/>
        <v>NA</v>
      </c>
      <c r="AV760" s="125"/>
      <c r="AW760" s="131"/>
      <c r="AX760" s="136"/>
      <c r="AY760" s="137"/>
      <c r="AZ760" s="137"/>
      <c r="BA760" s="151"/>
      <c r="BB760" s="125"/>
      <c r="BC760" s="125"/>
      <c r="BD760" s="125"/>
      <c r="BE760" s="125"/>
      <c r="BF760" s="125"/>
      <c r="BG760" s="125"/>
      <c r="BH760" s="125"/>
      <c r="BI760" s="125"/>
      <c r="BJ760" s="125"/>
      <c r="BK760" s="125"/>
      <c r="BL760" s="131"/>
      <c r="BM760" s="136"/>
      <c r="BN760" s="137"/>
      <c r="BO760" s="137"/>
      <c r="BP760" s="169"/>
      <c r="BQ760" s="138"/>
      <c r="BR760" s="138"/>
      <c r="BS760" s="138"/>
      <c r="BT760" s="138"/>
      <c r="BU760" s="138"/>
      <c r="BV760" s="138"/>
      <c r="BW760" s="138"/>
      <c r="BX760" s="138"/>
      <c r="BY760" s="138"/>
      <c r="BZ760" s="138"/>
      <c r="CA760" s="138"/>
      <c r="CB760" s="138"/>
      <c r="CC760" s="135"/>
      <c r="CD760" s="136"/>
      <c r="CE760" s="137"/>
      <c r="CF760" s="137"/>
      <c r="CG760" s="138" t="s">
        <v>80</v>
      </c>
      <c r="CH760" s="138"/>
      <c r="CI760" s="138"/>
      <c r="CJ760" s="138"/>
      <c r="CK760" s="138"/>
      <c r="CL760" s="138"/>
      <c r="CM760" s="138"/>
      <c r="CN760" s="138"/>
      <c r="CO760" s="140"/>
      <c r="CP760" s="90"/>
    </row>
    <row r="761" ht="15" spans="1:94">
      <c r="A761" s="93">
        <v>973</v>
      </c>
      <c r="B761" s="93" t="s">
        <v>6870</v>
      </c>
      <c r="C761" s="93" t="s">
        <v>6871</v>
      </c>
      <c r="D761" s="96" t="s">
        <v>122</v>
      </c>
      <c r="E761" s="137"/>
      <c r="F761" s="137"/>
      <c r="G761" s="137"/>
      <c r="H761" s="96" t="s">
        <v>6872</v>
      </c>
      <c r="I761" s="96" t="s">
        <v>6873</v>
      </c>
      <c r="J761" s="105"/>
      <c r="K761" s="106"/>
      <c r="L761" s="107" t="str">
        <f>_xlfn.IFNA(VLOOKUP(B761,'[1]CDM Patients Data'!$B$389:$O$5000,7,FALSE),"")</f>
        <v>Lung</v>
      </c>
      <c r="M761" s="114" t="str">
        <f>_xlfn.IFNA(VLOOKUP(B761,'[1]CDM Patients Data'!$B$389:$O$5000,8,FALSE),"")</f>
        <v>Lower lobe, lung</v>
      </c>
      <c r="N761" s="114" t="str">
        <f>_xlfn.IFNA(VLOOKUP(B761,'[1]CDM Patients Data'!$B$389:$O$5000,9,FALSE),"")</f>
        <v>Adenocarcinoma, NOS</v>
      </c>
      <c r="O761" s="114" t="str">
        <f>_xlfn.IFNA(VLOOKUP(B761,'[1]CDM Patients Data'!$B$389:$O$5000,10,FALSE),"")</f>
        <v>Left</v>
      </c>
      <c r="P761" s="106"/>
      <c r="Q761" s="136"/>
      <c r="R761" s="96" t="s">
        <v>79</v>
      </c>
      <c r="S761" s="137"/>
      <c r="T761" s="137"/>
      <c r="U761" s="137"/>
      <c r="V761" s="149"/>
      <c r="W761" s="118" t="s">
        <v>80</v>
      </c>
      <c r="X761" s="119">
        <v>40703284</v>
      </c>
      <c r="Y761" s="118">
        <f t="shared" si="38"/>
        <v>12.2109852</v>
      </c>
      <c r="Z761" s="125"/>
      <c r="AA761" s="122" t="s">
        <v>81</v>
      </c>
      <c r="AB761" s="122" t="s">
        <v>521</v>
      </c>
      <c r="AC761" s="122" t="s">
        <v>118</v>
      </c>
      <c r="AD761" s="125"/>
      <c r="AE761" s="125"/>
      <c r="AF761" s="125"/>
      <c r="AG761" s="125"/>
      <c r="AH761" s="125"/>
      <c r="AI761" s="125"/>
      <c r="AJ761" s="125"/>
      <c r="AK761" s="125"/>
      <c r="AL761" s="125"/>
      <c r="AM761" s="125"/>
      <c r="AN761" s="125"/>
      <c r="AO761" s="125"/>
      <c r="AP761" s="125"/>
      <c r="AQ761" s="125"/>
      <c r="AR761" s="125">
        <v>5.47</v>
      </c>
      <c r="AS761" s="125">
        <v>9.84</v>
      </c>
      <c r="AT761" s="125" t="str">
        <f t="shared" si="36"/>
        <v>LOW</v>
      </c>
      <c r="AU761" s="125" t="str">
        <f t="shared" si="37"/>
        <v>MSS</v>
      </c>
      <c r="AV761" s="125"/>
      <c r="AW761" s="131"/>
      <c r="AX761" s="136"/>
      <c r="AY761" s="137"/>
      <c r="AZ761" s="137"/>
      <c r="BA761" s="118" t="s">
        <v>80</v>
      </c>
      <c r="BB761" s="119">
        <v>45865214</v>
      </c>
      <c r="BC761" s="118">
        <f>BB761*2*150/10^9</f>
        <v>13.7595642</v>
      </c>
      <c r="BD761" s="125"/>
      <c r="BE761" s="125"/>
      <c r="BF761" s="125"/>
      <c r="BG761" s="125"/>
      <c r="BH761" s="125"/>
      <c r="BI761" s="125"/>
      <c r="BJ761" s="125"/>
      <c r="BK761" s="125"/>
      <c r="BL761" s="131"/>
      <c r="BM761" s="136"/>
      <c r="BN761" s="137"/>
      <c r="BO761" s="137"/>
      <c r="BP761" s="169"/>
      <c r="BQ761" s="138"/>
      <c r="BR761" s="138"/>
      <c r="BS761" s="138"/>
      <c r="BT761" s="138"/>
      <c r="BU761" s="138"/>
      <c r="BV761" s="138"/>
      <c r="BW761" s="138"/>
      <c r="BX761" s="138"/>
      <c r="BY761" s="138"/>
      <c r="BZ761" s="138"/>
      <c r="CA761" s="138"/>
      <c r="CB761" s="138"/>
      <c r="CC761" s="135"/>
      <c r="CD761" s="136"/>
      <c r="CE761" s="137"/>
      <c r="CF761" s="137"/>
      <c r="CG761" s="138" t="s">
        <v>80</v>
      </c>
      <c r="CH761" s="138"/>
      <c r="CI761" s="138"/>
      <c r="CJ761" s="138"/>
      <c r="CK761" s="138"/>
      <c r="CL761" s="138"/>
      <c r="CM761" s="138"/>
      <c r="CN761" s="138"/>
      <c r="CO761" s="140"/>
      <c r="CP761" s="90"/>
    </row>
    <row r="762" ht="15" hidden="1" spans="1:94">
      <c r="A762" s="93">
        <v>975</v>
      </c>
      <c r="B762" s="93" t="s">
        <v>6874</v>
      </c>
      <c r="C762" s="93" t="s">
        <v>6875</v>
      </c>
      <c r="D762" s="96" t="s">
        <v>111</v>
      </c>
      <c r="E762" s="137"/>
      <c r="F762" s="137"/>
      <c r="G762" s="137"/>
      <c r="H762" s="96"/>
      <c r="I762" s="96"/>
      <c r="J762" s="105"/>
      <c r="K762" s="106"/>
      <c r="L762" s="107" t="str">
        <f>_xlfn.IFNA(VLOOKUP(B762,'[1]CDM Patients Data'!$B$389:$O$5000,7,FALSE),"")</f>
        <v>Lung</v>
      </c>
      <c r="M762" s="114" t="str">
        <f>_xlfn.IFNA(VLOOKUP(B762,'[1]CDM Patients Data'!$B$389:$O$5000,8,FALSE),"")</f>
        <v>Upper lobe, lung</v>
      </c>
      <c r="N762" s="114" t="str">
        <f>_xlfn.IFNA(VLOOKUP(B762,'[1]CDM Patients Data'!$B$389:$O$5000,9,FALSE),"")</f>
        <v>Squamous cell carcinoma, NOS</v>
      </c>
      <c r="O762" s="114" t="str">
        <f>_xlfn.IFNA(VLOOKUP(B762,'[1]CDM Patients Data'!$B$389:$O$5000,10,FALSE),"")</f>
        <v>Left</v>
      </c>
      <c r="P762" s="106"/>
      <c r="Q762" s="136"/>
      <c r="R762" s="96" t="s">
        <v>79</v>
      </c>
      <c r="S762" s="137"/>
      <c r="T762" s="137"/>
      <c r="U762" s="137"/>
      <c r="V762" s="149"/>
      <c r="W762" s="118" t="s">
        <v>80</v>
      </c>
      <c r="X762" s="119">
        <v>44845821</v>
      </c>
      <c r="Y762" s="118">
        <f t="shared" si="38"/>
        <v>13.4537463</v>
      </c>
      <c r="Z762" s="125"/>
      <c r="AA762" s="122" t="s">
        <v>81</v>
      </c>
      <c r="AB762" s="122" t="s">
        <v>521</v>
      </c>
      <c r="AC762" s="122" t="s">
        <v>118</v>
      </c>
      <c r="AD762" s="125"/>
      <c r="AE762" s="125"/>
      <c r="AF762" s="125"/>
      <c r="AG762" s="125"/>
      <c r="AH762" s="125"/>
      <c r="AI762" s="125"/>
      <c r="AJ762" s="125"/>
      <c r="AK762" s="125"/>
      <c r="AL762" s="122" t="s">
        <v>521</v>
      </c>
      <c r="AM762" s="125"/>
      <c r="AN762" s="125"/>
      <c r="AO762" s="125"/>
      <c r="AP762" s="125"/>
      <c r="AQ762" s="125"/>
      <c r="AR762" s="125"/>
      <c r="AS762" s="125"/>
      <c r="AT762" s="125" t="str">
        <f t="shared" si="36"/>
        <v>NA</v>
      </c>
      <c r="AU762" s="125" t="str">
        <f t="shared" si="37"/>
        <v>NA</v>
      </c>
      <c r="AV762" s="125"/>
      <c r="AW762" s="131"/>
      <c r="AX762" s="136"/>
      <c r="AY762" s="137"/>
      <c r="AZ762" s="137"/>
      <c r="BA762" s="151"/>
      <c r="BB762" s="125"/>
      <c r="BC762" s="125"/>
      <c r="BD762" s="125"/>
      <c r="BE762" s="125"/>
      <c r="BF762" s="125"/>
      <c r="BG762" s="125"/>
      <c r="BH762" s="125"/>
      <c r="BI762" s="125"/>
      <c r="BJ762" s="125"/>
      <c r="BK762" s="125"/>
      <c r="BL762" s="131"/>
      <c r="BM762" s="136"/>
      <c r="BN762" s="137"/>
      <c r="BO762" s="137"/>
      <c r="BP762" s="169"/>
      <c r="BQ762" s="138"/>
      <c r="BR762" s="138"/>
      <c r="BS762" s="138"/>
      <c r="BT762" s="138"/>
      <c r="BU762" s="138"/>
      <c r="BV762" s="138"/>
      <c r="BW762" s="138"/>
      <c r="BX762" s="138"/>
      <c r="BY762" s="138"/>
      <c r="BZ762" s="138"/>
      <c r="CA762" s="138"/>
      <c r="CB762" s="138"/>
      <c r="CC762" s="135"/>
      <c r="CD762" s="136"/>
      <c r="CE762" s="137"/>
      <c r="CF762" s="137"/>
      <c r="CG762" s="138" t="s">
        <v>80</v>
      </c>
      <c r="CH762" s="138"/>
      <c r="CI762" s="138"/>
      <c r="CJ762" s="138"/>
      <c r="CK762" s="138"/>
      <c r="CL762" s="138"/>
      <c r="CM762" s="138"/>
      <c r="CN762" s="138"/>
      <c r="CO762" s="140"/>
      <c r="CP762" s="90"/>
    </row>
    <row r="763" ht="15" hidden="1" spans="1:94">
      <c r="A763" s="93">
        <v>976</v>
      </c>
      <c r="B763" s="93" t="s">
        <v>6876</v>
      </c>
      <c r="C763" s="93" t="s">
        <v>6877</v>
      </c>
      <c r="D763" s="96" t="s">
        <v>135</v>
      </c>
      <c r="E763" s="137"/>
      <c r="F763" s="137"/>
      <c r="G763" s="137"/>
      <c r="H763" s="96" t="s">
        <v>6878</v>
      </c>
      <c r="I763" s="96"/>
      <c r="J763" s="105"/>
      <c r="K763" s="106"/>
      <c r="L763" s="107" t="str">
        <f>_xlfn.IFNA(VLOOKUP(B763,'[1]CDM Patients Data'!$B$389:$O$5000,7,FALSE),"")</f>
        <v>Liver</v>
      </c>
      <c r="M763" s="114">
        <f>_xlfn.IFNA(VLOOKUP(B763,'[1]CDM Patients Data'!$B$389:$O$5000,8,FALSE),"")</f>
        <v>0</v>
      </c>
      <c r="N763" s="114">
        <f>_xlfn.IFNA(VLOOKUP(B763,'[1]CDM Patients Data'!$B$389:$O$5000,9,FALSE),"")</f>
        <v>0</v>
      </c>
      <c r="O763" s="114">
        <f>_xlfn.IFNA(VLOOKUP(B763,'[1]CDM Patients Data'!$B$389:$O$5000,10,FALSE),"")</f>
        <v>0</v>
      </c>
      <c r="P763" s="106"/>
      <c r="Q763" s="136"/>
      <c r="R763" s="96" t="s">
        <v>79</v>
      </c>
      <c r="S763" s="137"/>
      <c r="T763" s="137"/>
      <c r="U763" s="137"/>
      <c r="V763" s="149"/>
      <c r="W763" s="118" t="s">
        <v>80</v>
      </c>
      <c r="X763" s="119">
        <v>34433538</v>
      </c>
      <c r="Y763" s="118">
        <f t="shared" si="38"/>
        <v>10.3300614</v>
      </c>
      <c r="Z763" s="125"/>
      <c r="AA763" s="122" t="s">
        <v>81</v>
      </c>
      <c r="AB763" s="122" t="s">
        <v>118</v>
      </c>
      <c r="AC763" s="125"/>
      <c r="AD763" s="125"/>
      <c r="AE763" s="125"/>
      <c r="AF763" s="125"/>
      <c r="AG763" s="125"/>
      <c r="AH763" s="125"/>
      <c r="AI763" s="125"/>
      <c r="AJ763" s="125"/>
      <c r="AK763" s="125"/>
      <c r="AL763" s="125"/>
      <c r="AM763" s="125"/>
      <c r="AN763" s="125"/>
      <c r="AO763" s="125"/>
      <c r="AP763" s="125"/>
      <c r="AQ763" s="125"/>
      <c r="AR763" s="125">
        <v>6</v>
      </c>
      <c r="AS763" s="125">
        <v>12.28</v>
      </c>
      <c r="AT763" s="125" t="str">
        <f t="shared" si="36"/>
        <v>LOW</v>
      </c>
      <c r="AU763" s="125" t="str">
        <f t="shared" si="37"/>
        <v>MSS</v>
      </c>
      <c r="AV763" s="125"/>
      <c r="AW763" s="131"/>
      <c r="AX763" s="136"/>
      <c r="AY763" s="137"/>
      <c r="AZ763" s="137"/>
      <c r="BA763" s="151"/>
      <c r="BB763" s="125"/>
      <c r="BC763" s="125"/>
      <c r="BD763" s="125"/>
      <c r="BE763" s="125"/>
      <c r="BF763" s="125"/>
      <c r="BG763" s="125"/>
      <c r="BH763" s="125"/>
      <c r="BI763" s="125"/>
      <c r="BJ763" s="125"/>
      <c r="BK763" s="125"/>
      <c r="BL763" s="131"/>
      <c r="BM763" s="136"/>
      <c r="BN763" s="137"/>
      <c r="BO763" s="137"/>
      <c r="BP763" s="169"/>
      <c r="BQ763" s="138"/>
      <c r="BR763" s="138"/>
      <c r="BS763" s="138"/>
      <c r="BT763" s="138"/>
      <c r="BU763" s="138"/>
      <c r="BV763" s="138"/>
      <c r="BW763" s="138"/>
      <c r="BX763" s="138"/>
      <c r="BY763" s="138"/>
      <c r="BZ763" s="138"/>
      <c r="CA763" s="138"/>
      <c r="CB763" s="138"/>
      <c r="CC763" s="135"/>
      <c r="CD763" s="136"/>
      <c r="CE763" s="137"/>
      <c r="CF763" s="137"/>
      <c r="CG763" s="138" t="s">
        <v>80</v>
      </c>
      <c r="CH763" s="138"/>
      <c r="CI763" s="138"/>
      <c r="CJ763" s="138"/>
      <c r="CK763" s="138"/>
      <c r="CL763" s="138"/>
      <c r="CM763" s="138"/>
      <c r="CN763" s="138"/>
      <c r="CO763" s="140"/>
      <c r="CP763" s="90"/>
    </row>
    <row r="764" ht="15" hidden="1" spans="1:94">
      <c r="A764" s="93">
        <v>977</v>
      </c>
      <c r="B764" s="93" t="s">
        <v>6879</v>
      </c>
      <c r="C764" s="93" t="s">
        <v>4664</v>
      </c>
      <c r="D764" s="96" t="s">
        <v>71</v>
      </c>
      <c r="E764" s="137"/>
      <c r="F764" s="137"/>
      <c r="G764" s="137"/>
      <c r="H764" s="96" t="s">
        <v>901</v>
      </c>
      <c r="I764" s="96"/>
      <c r="J764" s="105"/>
      <c r="K764" s="106"/>
      <c r="L764" s="107" t="str">
        <f>_xlfn.IFNA(VLOOKUP(B764,'[1]CDM Patients Data'!$B$389:$O$5000,7,FALSE),"")</f>
        <v>Colon</v>
      </c>
      <c r="M764" s="114">
        <f>_xlfn.IFNA(VLOOKUP(B764,'[1]CDM Patients Data'!$B$389:$O$5000,8,FALSE),"")</f>
        <v>0</v>
      </c>
      <c r="N764" s="114">
        <f>_xlfn.IFNA(VLOOKUP(B764,'[1]CDM Patients Data'!$B$389:$O$5000,9,FALSE),"")</f>
        <v>0</v>
      </c>
      <c r="O764" s="114">
        <f>_xlfn.IFNA(VLOOKUP(B764,'[1]CDM Patients Data'!$B$389:$O$5000,10,FALSE),"")</f>
        <v>0</v>
      </c>
      <c r="P764" s="106"/>
      <c r="Q764" s="136"/>
      <c r="R764" s="96" t="s">
        <v>79</v>
      </c>
      <c r="S764" s="137"/>
      <c r="T764" s="137"/>
      <c r="U764" s="137"/>
      <c r="V764" s="149"/>
      <c r="W764" s="118" t="s">
        <v>80</v>
      </c>
      <c r="X764" s="119">
        <v>44845821</v>
      </c>
      <c r="Y764" s="118">
        <f t="shared" si="38"/>
        <v>13.4537463</v>
      </c>
      <c r="Z764" s="125"/>
      <c r="AA764" s="122" t="s">
        <v>94</v>
      </c>
      <c r="AB764" s="122" t="s">
        <v>180</v>
      </c>
      <c r="AC764" s="122" t="s">
        <v>1025</v>
      </c>
      <c r="AD764" s="125"/>
      <c r="AE764" s="125"/>
      <c r="AF764" s="125"/>
      <c r="AG764" s="125"/>
      <c r="AH764" s="125"/>
      <c r="AI764" s="125"/>
      <c r="AJ764" s="125"/>
      <c r="AK764" s="125"/>
      <c r="AL764" s="125"/>
      <c r="AM764" s="125"/>
      <c r="AN764" s="125"/>
      <c r="AO764" s="125"/>
      <c r="AP764" s="125"/>
      <c r="AQ764" s="125"/>
      <c r="AR764" s="125">
        <v>12.41</v>
      </c>
      <c r="AS764" s="125">
        <v>11.12</v>
      </c>
      <c r="AT764" s="125" t="str">
        <f t="shared" si="36"/>
        <v>LOW</v>
      </c>
      <c r="AU764" s="125" t="str">
        <f t="shared" si="37"/>
        <v>MSS</v>
      </c>
      <c r="AV764" s="125"/>
      <c r="AW764" s="131"/>
      <c r="AX764" s="136"/>
      <c r="AY764" s="137"/>
      <c r="AZ764" s="137"/>
      <c r="BA764" s="151"/>
      <c r="BB764" s="125"/>
      <c r="BC764" s="125"/>
      <c r="BD764" s="125"/>
      <c r="BE764" s="125"/>
      <c r="BF764" s="125"/>
      <c r="BG764" s="125"/>
      <c r="BH764" s="125"/>
      <c r="BI764" s="125"/>
      <c r="BJ764" s="125"/>
      <c r="BK764" s="125"/>
      <c r="BL764" s="131"/>
      <c r="BM764" s="136"/>
      <c r="BN764" s="137"/>
      <c r="BO764" s="137"/>
      <c r="BP764" s="169"/>
      <c r="BQ764" s="138"/>
      <c r="BR764" s="138"/>
      <c r="BS764" s="138"/>
      <c r="BT764" s="138"/>
      <c r="BU764" s="138"/>
      <c r="BV764" s="138"/>
      <c r="BW764" s="138"/>
      <c r="BX764" s="138"/>
      <c r="BY764" s="138"/>
      <c r="BZ764" s="138"/>
      <c r="CA764" s="138"/>
      <c r="CB764" s="138"/>
      <c r="CC764" s="135"/>
      <c r="CD764" s="136"/>
      <c r="CE764" s="137"/>
      <c r="CF764" s="137"/>
      <c r="CG764" s="138"/>
      <c r="CH764" s="138"/>
      <c r="CI764" s="138"/>
      <c r="CJ764" s="138"/>
      <c r="CK764" s="138"/>
      <c r="CL764" s="138"/>
      <c r="CM764" s="138"/>
      <c r="CN764" s="138"/>
      <c r="CO764" s="140"/>
      <c r="CP764" s="90"/>
    </row>
    <row r="765" ht="15" hidden="1" spans="1:94">
      <c r="A765" s="93">
        <v>978</v>
      </c>
      <c r="B765" s="93" t="s">
        <v>6880</v>
      </c>
      <c r="C765" s="93" t="s">
        <v>6881</v>
      </c>
      <c r="D765" s="96" t="s">
        <v>71</v>
      </c>
      <c r="E765" s="137"/>
      <c r="F765" s="137"/>
      <c r="G765" s="137"/>
      <c r="H765" s="96"/>
      <c r="I765" s="96"/>
      <c r="J765" s="105"/>
      <c r="K765" s="106"/>
      <c r="L765" s="107" t="str">
        <f>_xlfn.IFNA(VLOOKUP(B765,'[1]CDM Patients Data'!$B$389:$O$5000,7,FALSE),"")</f>
        <v>Lung</v>
      </c>
      <c r="M765" s="114" t="str">
        <f>_xlfn.IFNA(VLOOKUP(B765,'[1]CDM Patients Data'!$B$389:$O$5000,8,FALSE),"")</f>
        <v>Lung NOS</v>
      </c>
      <c r="N765" s="114" t="str">
        <f>_xlfn.IFNA(VLOOKUP(B765,'[1]CDM Patients Data'!$B$389:$O$5000,9,FALSE),"")</f>
        <v>Adenocarcinoma, NOS</v>
      </c>
      <c r="O765" s="114" t="str">
        <f>_xlfn.IFNA(VLOOKUP(B765,'[1]CDM Patients Data'!$B$389:$O$5000,10,FALSE),"")</f>
        <v>Unknown</v>
      </c>
      <c r="P765" s="106"/>
      <c r="Q765" s="136"/>
      <c r="R765" s="96"/>
      <c r="S765" s="137"/>
      <c r="T765" s="137"/>
      <c r="U765" s="137"/>
      <c r="V765" s="149"/>
      <c r="W765" s="118" t="s">
        <v>84</v>
      </c>
      <c r="X765" s="119"/>
      <c r="Y765" s="118">
        <f t="shared" si="38"/>
        <v>0</v>
      </c>
      <c r="Z765" s="125"/>
      <c r="AA765" s="123" t="s">
        <v>4941</v>
      </c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25"/>
      <c r="AL765" s="125"/>
      <c r="AM765" s="125"/>
      <c r="AN765" s="125"/>
      <c r="AO765" s="125"/>
      <c r="AP765" s="125"/>
      <c r="AQ765" s="125"/>
      <c r="AR765" s="125">
        <v>4.48</v>
      </c>
      <c r="AS765" s="125">
        <v>25.55</v>
      </c>
      <c r="AT765" s="125" t="str">
        <f t="shared" si="36"/>
        <v>LOW</v>
      </c>
      <c r="AU765" s="125" t="str">
        <f t="shared" si="37"/>
        <v>MSI-H</v>
      </c>
      <c r="AV765" s="125"/>
      <c r="AW765" s="131"/>
      <c r="AX765" s="136"/>
      <c r="AY765" s="137"/>
      <c r="AZ765" s="137"/>
      <c r="BA765" s="151"/>
      <c r="BB765" s="125"/>
      <c r="BC765" s="125"/>
      <c r="BD765" s="125"/>
      <c r="BE765" s="125"/>
      <c r="BF765" s="125"/>
      <c r="BG765" s="125"/>
      <c r="BH765" s="125"/>
      <c r="BI765" s="125"/>
      <c r="BJ765" s="125"/>
      <c r="BK765" s="125"/>
      <c r="BL765" s="131"/>
      <c r="BM765" s="136"/>
      <c r="BN765" s="137"/>
      <c r="BO765" s="137"/>
      <c r="BP765" s="169"/>
      <c r="BQ765" s="138"/>
      <c r="BR765" s="138"/>
      <c r="BS765" s="138"/>
      <c r="BT765" s="138"/>
      <c r="BU765" s="138"/>
      <c r="BV765" s="138"/>
      <c r="BW765" s="138"/>
      <c r="BX765" s="138"/>
      <c r="BY765" s="138"/>
      <c r="BZ765" s="138"/>
      <c r="CA765" s="138"/>
      <c r="CB765" s="138"/>
      <c r="CC765" s="135"/>
      <c r="CD765" s="136"/>
      <c r="CE765" s="137"/>
      <c r="CF765" s="137"/>
      <c r="CG765" s="138"/>
      <c r="CH765" s="138"/>
      <c r="CI765" s="138"/>
      <c r="CJ765" s="138"/>
      <c r="CK765" s="138"/>
      <c r="CL765" s="138"/>
      <c r="CM765" s="138"/>
      <c r="CN765" s="138"/>
      <c r="CO765" s="140"/>
      <c r="CP765" s="90"/>
    </row>
    <row r="766" ht="15" hidden="1" spans="1:94">
      <c r="A766" s="93">
        <v>979</v>
      </c>
      <c r="B766" s="93" t="s">
        <v>6882</v>
      </c>
      <c r="C766" s="93" t="s">
        <v>6883</v>
      </c>
      <c r="D766" s="96" t="s">
        <v>71</v>
      </c>
      <c r="E766" s="137"/>
      <c r="F766" s="137"/>
      <c r="G766" s="137"/>
      <c r="H766" s="96"/>
      <c r="I766" s="96"/>
      <c r="J766" s="105"/>
      <c r="K766" s="106"/>
      <c r="L766" s="107" t="str">
        <f>_xlfn.IFNA(VLOOKUP(B766,'[1]CDM Patients Data'!$B$389:$O$5000,7,FALSE),"")</f>
        <v>Buccal Mucosa</v>
      </c>
      <c r="M766" s="114">
        <f>_xlfn.IFNA(VLOOKUP(B766,'[1]CDM Patients Data'!$B$389:$O$5000,8,FALSE),"")</f>
        <v>0</v>
      </c>
      <c r="N766" s="114">
        <f>_xlfn.IFNA(VLOOKUP(B766,'[1]CDM Patients Data'!$B$389:$O$5000,9,FALSE),"")</f>
        <v>0</v>
      </c>
      <c r="O766" s="114">
        <f>_xlfn.IFNA(VLOOKUP(B766,'[1]CDM Patients Data'!$B$389:$O$5000,10,FALSE),"")</f>
        <v>0</v>
      </c>
      <c r="P766" s="106"/>
      <c r="Q766" s="136"/>
      <c r="R766" s="96" t="s">
        <v>79</v>
      </c>
      <c r="S766" s="137"/>
      <c r="T766" s="137"/>
      <c r="U766" s="137"/>
      <c r="V766" s="149"/>
      <c r="W766" s="118" t="s">
        <v>80</v>
      </c>
      <c r="X766" s="119">
        <v>45019913</v>
      </c>
      <c r="Y766" s="118">
        <f t="shared" si="38"/>
        <v>13.5059739</v>
      </c>
      <c r="Z766" s="125"/>
      <c r="AA766" s="122" t="s">
        <v>94</v>
      </c>
      <c r="AB766" s="122" t="s">
        <v>970</v>
      </c>
      <c r="AC766" s="125"/>
      <c r="AD766" s="125"/>
      <c r="AE766" s="125"/>
      <c r="AF766" s="125"/>
      <c r="AG766" s="125"/>
      <c r="AH766" s="125"/>
      <c r="AI766" s="125"/>
      <c r="AJ766" s="125"/>
      <c r="AK766" s="125"/>
      <c r="AL766" s="125"/>
      <c r="AM766" s="125"/>
      <c r="AN766" s="125"/>
      <c r="AO766" s="125"/>
      <c r="AP766" s="125"/>
      <c r="AQ766" s="125"/>
      <c r="AR766" s="125"/>
      <c r="AS766" s="125"/>
      <c r="AT766" s="125" t="str">
        <f t="shared" si="36"/>
        <v>NA</v>
      </c>
      <c r="AU766" s="125" t="str">
        <f t="shared" si="37"/>
        <v>NA</v>
      </c>
      <c r="AV766" s="125"/>
      <c r="AW766" s="131"/>
      <c r="AX766" s="136"/>
      <c r="AY766" s="137"/>
      <c r="AZ766" s="137"/>
      <c r="BA766" s="151"/>
      <c r="BB766" s="125"/>
      <c r="BC766" s="125"/>
      <c r="BD766" s="125"/>
      <c r="BE766" s="125"/>
      <c r="BF766" s="125"/>
      <c r="BG766" s="125"/>
      <c r="BH766" s="125"/>
      <c r="BI766" s="125"/>
      <c r="BJ766" s="125"/>
      <c r="BK766" s="125"/>
      <c r="BL766" s="131"/>
      <c r="BM766" s="136"/>
      <c r="BN766" s="137"/>
      <c r="BO766" s="137"/>
      <c r="BP766" s="169"/>
      <c r="BQ766" s="138"/>
      <c r="BR766" s="138"/>
      <c r="BS766" s="138"/>
      <c r="BT766" s="138"/>
      <c r="BU766" s="138"/>
      <c r="BV766" s="138"/>
      <c r="BW766" s="138"/>
      <c r="BX766" s="138"/>
      <c r="BY766" s="138"/>
      <c r="BZ766" s="138"/>
      <c r="CA766" s="138"/>
      <c r="CB766" s="138"/>
      <c r="CC766" s="135"/>
      <c r="CD766" s="136"/>
      <c r="CE766" s="137"/>
      <c r="CF766" s="137"/>
      <c r="CG766" s="138"/>
      <c r="CH766" s="138"/>
      <c r="CI766" s="138"/>
      <c r="CJ766" s="138"/>
      <c r="CK766" s="138"/>
      <c r="CL766" s="138"/>
      <c r="CM766" s="138"/>
      <c r="CN766" s="138"/>
      <c r="CO766" s="140"/>
      <c r="CP766" s="90"/>
    </row>
    <row r="767" ht="15" hidden="1" spans="1:94">
      <c r="A767" s="93">
        <v>980</v>
      </c>
      <c r="B767" s="93" t="s">
        <v>6884</v>
      </c>
      <c r="C767" s="93" t="s">
        <v>6885</v>
      </c>
      <c r="D767" s="96" t="s">
        <v>71</v>
      </c>
      <c r="E767" s="137"/>
      <c r="F767" s="137"/>
      <c r="G767" s="137"/>
      <c r="H767" s="96"/>
      <c r="I767" s="96"/>
      <c r="J767" s="105"/>
      <c r="K767" s="106"/>
      <c r="L767" s="107" t="str">
        <f>_xlfn.IFNA(VLOOKUP(B767,'[1]CDM Patients Data'!$B$389:$O$5000,7,FALSE),"")</f>
        <v>Gallbladder</v>
      </c>
      <c r="M767" s="114">
        <f>_xlfn.IFNA(VLOOKUP(B767,'[1]CDM Patients Data'!$B$389:$O$5000,8,FALSE),"")</f>
        <v>0</v>
      </c>
      <c r="N767" s="114">
        <f>_xlfn.IFNA(VLOOKUP(B767,'[1]CDM Patients Data'!$B$389:$O$5000,9,FALSE),"")</f>
        <v>0</v>
      </c>
      <c r="O767" s="114">
        <f>_xlfn.IFNA(VLOOKUP(B767,'[1]CDM Patients Data'!$B$389:$O$5000,10,FALSE),"")</f>
        <v>0</v>
      </c>
      <c r="P767" s="106"/>
      <c r="Q767" s="136"/>
      <c r="R767" s="96" t="s">
        <v>79</v>
      </c>
      <c r="S767" s="137"/>
      <c r="T767" s="137"/>
      <c r="U767" s="137"/>
      <c r="V767" s="149"/>
      <c r="W767" s="118" t="s">
        <v>80</v>
      </c>
      <c r="X767" s="119">
        <v>31097565</v>
      </c>
      <c r="Y767" s="118">
        <f t="shared" si="38"/>
        <v>9.3292695</v>
      </c>
      <c r="Z767" s="125"/>
      <c r="AA767" s="122" t="s">
        <v>718</v>
      </c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25"/>
      <c r="AL767" s="125"/>
      <c r="AM767" s="125"/>
      <c r="AN767" s="125"/>
      <c r="AO767" s="125"/>
      <c r="AP767" s="125"/>
      <c r="AQ767" s="125"/>
      <c r="AR767" s="125">
        <v>1.88</v>
      </c>
      <c r="AS767" s="125">
        <v>13.77</v>
      </c>
      <c r="AT767" s="125" t="str">
        <f t="shared" si="36"/>
        <v>LOW</v>
      </c>
      <c r="AU767" s="125" t="str">
        <f t="shared" si="37"/>
        <v>MSS</v>
      </c>
      <c r="AV767" s="125"/>
      <c r="AW767" s="131"/>
      <c r="AX767" s="136"/>
      <c r="AY767" s="137"/>
      <c r="AZ767" s="137"/>
      <c r="BA767" s="151"/>
      <c r="BB767" s="125"/>
      <c r="BC767" s="125"/>
      <c r="BD767" s="125"/>
      <c r="BE767" s="125"/>
      <c r="BF767" s="125"/>
      <c r="BG767" s="125"/>
      <c r="BH767" s="125"/>
      <c r="BI767" s="125"/>
      <c r="BJ767" s="125"/>
      <c r="BK767" s="125"/>
      <c r="BL767" s="131"/>
      <c r="BM767" s="136"/>
      <c r="BN767" s="137"/>
      <c r="BO767" s="137"/>
      <c r="BP767" s="169"/>
      <c r="BQ767" s="138"/>
      <c r="BR767" s="138"/>
      <c r="BS767" s="138"/>
      <c r="BT767" s="138"/>
      <c r="BU767" s="138"/>
      <c r="BV767" s="138"/>
      <c r="BW767" s="138"/>
      <c r="BX767" s="138"/>
      <c r="BY767" s="138"/>
      <c r="BZ767" s="138"/>
      <c r="CA767" s="138"/>
      <c r="CB767" s="138"/>
      <c r="CC767" s="135"/>
      <c r="CD767" s="136"/>
      <c r="CE767" s="137"/>
      <c r="CF767" s="137"/>
      <c r="CG767" s="138"/>
      <c r="CH767" s="138"/>
      <c r="CI767" s="138"/>
      <c r="CJ767" s="138"/>
      <c r="CK767" s="138"/>
      <c r="CL767" s="138"/>
      <c r="CM767" s="138"/>
      <c r="CN767" s="138"/>
      <c r="CO767" s="140"/>
      <c r="CP767" s="90"/>
    </row>
    <row r="768" ht="15" hidden="1" spans="1:94">
      <c r="A768" s="93">
        <v>981</v>
      </c>
      <c r="B768" s="93" t="s">
        <v>6886</v>
      </c>
      <c r="C768" s="93" t="s">
        <v>6887</v>
      </c>
      <c r="D768" s="96" t="s">
        <v>71</v>
      </c>
      <c r="E768" s="137"/>
      <c r="F768" s="137"/>
      <c r="G768" s="137"/>
      <c r="H768" s="96"/>
      <c r="I768" s="96"/>
      <c r="J768" s="105"/>
      <c r="K768" s="106"/>
      <c r="L768" s="107" t="str">
        <f>_xlfn.IFNA(VLOOKUP(B768,'[1]CDM Patients Data'!$B$389:$O$5000,7,FALSE),"")</f>
        <v>Retroperitoneum</v>
      </c>
      <c r="M768" s="114">
        <f>_xlfn.IFNA(VLOOKUP(B768,'[1]CDM Patients Data'!$B$389:$O$5000,8,FALSE),"")</f>
        <v>0</v>
      </c>
      <c r="N768" s="114">
        <f>_xlfn.IFNA(VLOOKUP(B768,'[1]CDM Patients Data'!$B$389:$O$5000,9,FALSE),"")</f>
        <v>0</v>
      </c>
      <c r="O768" s="114">
        <f>_xlfn.IFNA(VLOOKUP(B768,'[1]CDM Patients Data'!$B$389:$O$5000,10,FALSE),"")</f>
        <v>0</v>
      </c>
      <c r="P768" s="106"/>
      <c r="Q768" s="136"/>
      <c r="R768" s="96" t="s">
        <v>79</v>
      </c>
      <c r="S768" s="137"/>
      <c r="T768" s="137"/>
      <c r="U768" s="137"/>
      <c r="V768" s="149"/>
      <c r="W768" s="118" t="s">
        <v>80</v>
      </c>
      <c r="X768" s="119">
        <v>41865708</v>
      </c>
      <c r="Y768" s="118">
        <f t="shared" si="38"/>
        <v>12.5597124</v>
      </c>
      <c r="Z768" s="125"/>
      <c r="AA768" s="122" t="s">
        <v>81</v>
      </c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25"/>
      <c r="AL768" s="122" t="s">
        <v>383</v>
      </c>
      <c r="AM768" s="122" t="s">
        <v>280</v>
      </c>
      <c r="AN768" s="125"/>
      <c r="AO768" s="125"/>
      <c r="AP768" s="125"/>
      <c r="AQ768" s="125"/>
      <c r="AR768" s="125">
        <v>1.13</v>
      </c>
      <c r="AS768" s="125">
        <v>15.41</v>
      </c>
      <c r="AT768" s="125" t="str">
        <f t="shared" si="36"/>
        <v>LOW</v>
      </c>
      <c r="AU768" s="125" t="str">
        <f t="shared" si="37"/>
        <v>MSI-H</v>
      </c>
      <c r="AV768" s="125"/>
      <c r="AW768" s="131"/>
      <c r="AX768" s="136"/>
      <c r="AY768" s="137"/>
      <c r="AZ768" s="137"/>
      <c r="BA768" s="151"/>
      <c r="BB768" s="125"/>
      <c r="BC768" s="125"/>
      <c r="BD768" s="125"/>
      <c r="BE768" s="125"/>
      <c r="BF768" s="125"/>
      <c r="BG768" s="125"/>
      <c r="BH768" s="125"/>
      <c r="BI768" s="125"/>
      <c r="BJ768" s="125"/>
      <c r="BK768" s="125"/>
      <c r="BL768" s="131"/>
      <c r="BM768" s="136"/>
      <c r="BN768" s="137"/>
      <c r="BO768" s="137"/>
      <c r="BP768" s="169"/>
      <c r="BQ768" s="138"/>
      <c r="BR768" s="138"/>
      <c r="BS768" s="138"/>
      <c r="BT768" s="138"/>
      <c r="BU768" s="138"/>
      <c r="BV768" s="138"/>
      <c r="BW768" s="138"/>
      <c r="BX768" s="138"/>
      <c r="BY768" s="138"/>
      <c r="BZ768" s="138"/>
      <c r="CA768" s="138"/>
      <c r="CB768" s="138"/>
      <c r="CC768" s="135"/>
      <c r="CD768" s="136"/>
      <c r="CE768" s="137"/>
      <c r="CF768" s="137"/>
      <c r="CG768" s="138"/>
      <c r="CH768" s="138"/>
      <c r="CI768" s="138"/>
      <c r="CJ768" s="138"/>
      <c r="CK768" s="138"/>
      <c r="CL768" s="138"/>
      <c r="CM768" s="138"/>
      <c r="CN768" s="138"/>
      <c r="CO768" s="140"/>
      <c r="CP768" s="90"/>
    </row>
    <row r="769" ht="15" hidden="1" spans="1:94">
      <c r="A769" s="93">
        <v>982</v>
      </c>
      <c r="B769" s="93" t="s">
        <v>6888</v>
      </c>
      <c r="C769" s="93" t="s">
        <v>6889</v>
      </c>
      <c r="D769" s="96" t="s">
        <v>111</v>
      </c>
      <c r="E769" s="137"/>
      <c r="F769" s="137"/>
      <c r="G769" s="137"/>
      <c r="H769" s="96"/>
      <c r="I769" s="96"/>
      <c r="J769" s="105"/>
      <c r="K769" s="106"/>
      <c r="L769" s="107" t="str">
        <f>_xlfn.IFNA(VLOOKUP(B769,'[1]CDM Patients Data'!$B$389:$O$5000,7,FALSE),"")</f>
        <v>Unknown Primary</v>
      </c>
      <c r="M769" s="114">
        <f>_xlfn.IFNA(VLOOKUP(B769,'[1]CDM Patients Data'!$B$389:$O$5000,8,FALSE),"")</f>
        <v>0</v>
      </c>
      <c r="N769" s="114">
        <f>_xlfn.IFNA(VLOOKUP(B769,'[1]CDM Patients Data'!$B$389:$O$5000,9,FALSE),"")</f>
        <v>0</v>
      </c>
      <c r="O769" s="114">
        <f>_xlfn.IFNA(VLOOKUP(B769,'[1]CDM Patients Data'!$B$389:$O$5000,10,FALSE),"")</f>
        <v>0</v>
      </c>
      <c r="P769" s="106"/>
      <c r="Q769" s="136"/>
      <c r="R769" s="96" t="s">
        <v>79</v>
      </c>
      <c r="S769" s="137"/>
      <c r="T769" s="137"/>
      <c r="U769" s="137"/>
      <c r="V769" s="149"/>
      <c r="W769" s="118" t="s">
        <v>80</v>
      </c>
      <c r="X769" s="119">
        <v>41100384</v>
      </c>
      <c r="Y769" s="118">
        <f t="shared" si="38"/>
        <v>12.3301152</v>
      </c>
      <c r="Z769" s="125"/>
      <c r="AA769" s="122" t="s">
        <v>81</v>
      </c>
      <c r="AB769" s="122" t="s">
        <v>279</v>
      </c>
      <c r="AC769" s="122" t="s">
        <v>118</v>
      </c>
      <c r="AD769" s="125"/>
      <c r="AE769" s="125"/>
      <c r="AF769" s="125"/>
      <c r="AG769" s="125"/>
      <c r="AH769" s="125"/>
      <c r="AI769" s="125"/>
      <c r="AJ769" s="125"/>
      <c r="AK769" s="125"/>
      <c r="AL769" s="125"/>
      <c r="AM769" s="125"/>
      <c r="AN769" s="125"/>
      <c r="AO769" s="125"/>
      <c r="AP769" s="125"/>
      <c r="AQ769" s="125"/>
      <c r="AR769" s="125">
        <v>11.37</v>
      </c>
      <c r="AS769" s="125">
        <v>10.37</v>
      </c>
      <c r="AT769" s="125" t="str">
        <f t="shared" si="36"/>
        <v>LOW</v>
      </c>
      <c r="AU769" s="125" t="str">
        <f t="shared" si="37"/>
        <v>MSS</v>
      </c>
      <c r="AV769" s="125"/>
      <c r="AW769" s="131"/>
      <c r="AX769" s="136"/>
      <c r="AY769" s="137"/>
      <c r="AZ769" s="137"/>
      <c r="BA769" s="151"/>
      <c r="BB769" s="125"/>
      <c r="BC769" s="125"/>
      <c r="BD769" s="125"/>
      <c r="BE769" s="125"/>
      <c r="BF769" s="125"/>
      <c r="BG769" s="125"/>
      <c r="BH769" s="125"/>
      <c r="BI769" s="125"/>
      <c r="BJ769" s="125"/>
      <c r="BK769" s="125"/>
      <c r="BL769" s="131"/>
      <c r="BM769" s="136"/>
      <c r="BN769" s="137"/>
      <c r="BO769" s="137"/>
      <c r="BP769" s="169"/>
      <c r="BQ769" s="138"/>
      <c r="BR769" s="138"/>
      <c r="BS769" s="138"/>
      <c r="BT769" s="138"/>
      <c r="BU769" s="138"/>
      <c r="BV769" s="138"/>
      <c r="BW769" s="138"/>
      <c r="BX769" s="138"/>
      <c r="BY769" s="138"/>
      <c r="BZ769" s="138"/>
      <c r="CA769" s="138"/>
      <c r="CB769" s="138"/>
      <c r="CC769" s="135"/>
      <c r="CD769" s="136"/>
      <c r="CE769" s="137"/>
      <c r="CF769" s="137"/>
      <c r="CG769" s="138" t="s">
        <v>80</v>
      </c>
      <c r="CH769" s="138"/>
      <c r="CI769" s="138"/>
      <c r="CJ769" s="138"/>
      <c r="CK769" s="138"/>
      <c r="CL769" s="138"/>
      <c r="CM769" s="138"/>
      <c r="CN769" s="138"/>
      <c r="CO769" s="140"/>
      <c r="CP769" s="90"/>
    </row>
    <row r="770" ht="15" hidden="1" spans="1:94">
      <c r="A770" s="93">
        <v>983</v>
      </c>
      <c r="B770" s="93" t="s">
        <v>6890</v>
      </c>
      <c r="C770" s="93" t="s">
        <v>6891</v>
      </c>
      <c r="D770" s="96" t="s">
        <v>135</v>
      </c>
      <c r="E770" s="137"/>
      <c r="F770" s="137"/>
      <c r="G770" s="137"/>
      <c r="H770" s="96"/>
      <c r="I770" s="96"/>
      <c r="J770" s="105"/>
      <c r="K770" s="106"/>
      <c r="L770" s="107" t="str">
        <f>_xlfn.IFNA(VLOOKUP(B770,'[1]CDM Patients Data'!$B$389:$O$5000,7,FALSE),"")</f>
        <v>Lung</v>
      </c>
      <c r="M770" s="114" t="str">
        <f>_xlfn.IFNA(VLOOKUP(B770,'[1]CDM Patients Data'!$B$389:$O$5000,8,FALSE),"")</f>
        <v>Middle lobe, lung</v>
      </c>
      <c r="N770" s="114" t="str">
        <f>_xlfn.IFNA(VLOOKUP(B770,'[1]CDM Patients Data'!$B$389:$O$5000,9,FALSE),"")</f>
        <v>Adenocarcinoma, NOS</v>
      </c>
      <c r="O770" s="114" t="str">
        <f>_xlfn.IFNA(VLOOKUP(B770,'[1]CDM Patients Data'!$B$389:$O$5000,10,FALSE),"")</f>
        <v>Right</v>
      </c>
      <c r="P770" s="106"/>
      <c r="Q770" s="136"/>
      <c r="R770" s="96"/>
      <c r="S770" s="137"/>
      <c r="T770" s="137"/>
      <c r="U770" s="137"/>
      <c r="V770" s="149"/>
      <c r="W770" s="118" t="s">
        <v>84</v>
      </c>
      <c r="X770" s="119"/>
      <c r="Y770" s="118">
        <f t="shared" si="38"/>
        <v>0</v>
      </c>
      <c r="Z770" s="125"/>
      <c r="AA770" s="123" t="s">
        <v>4941</v>
      </c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25"/>
      <c r="AL770" s="125"/>
      <c r="AM770" s="125"/>
      <c r="AN770" s="125"/>
      <c r="AO770" s="125"/>
      <c r="AP770" s="125"/>
      <c r="AQ770" s="125"/>
      <c r="AR770" s="125">
        <v>6.7</v>
      </c>
      <c r="AS770" s="125">
        <v>9.7</v>
      </c>
      <c r="AT770" s="125" t="str">
        <f t="shared" si="36"/>
        <v>LOW</v>
      </c>
      <c r="AU770" s="125" t="str">
        <f t="shared" si="37"/>
        <v>MSS</v>
      </c>
      <c r="AV770" s="125"/>
      <c r="AW770" s="131"/>
      <c r="AX770" s="136"/>
      <c r="AY770" s="137"/>
      <c r="AZ770" s="137"/>
      <c r="BA770" s="151"/>
      <c r="BB770" s="125"/>
      <c r="BC770" s="125"/>
      <c r="BD770" s="125"/>
      <c r="BE770" s="125"/>
      <c r="BF770" s="125"/>
      <c r="BG770" s="125"/>
      <c r="BH770" s="125"/>
      <c r="BI770" s="125"/>
      <c r="BJ770" s="125"/>
      <c r="BK770" s="125"/>
      <c r="BL770" s="131"/>
      <c r="BM770" s="136"/>
      <c r="BN770" s="137"/>
      <c r="BO770" s="137"/>
      <c r="BP770" s="169"/>
      <c r="BQ770" s="138"/>
      <c r="BR770" s="138"/>
      <c r="BS770" s="138"/>
      <c r="BT770" s="138"/>
      <c r="BU770" s="138"/>
      <c r="BV770" s="138"/>
      <c r="BW770" s="138"/>
      <c r="BX770" s="138"/>
      <c r="BY770" s="138"/>
      <c r="BZ770" s="138"/>
      <c r="CA770" s="138"/>
      <c r="CB770" s="138"/>
      <c r="CC770" s="135"/>
      <c r="CD770" s="136"/>
      <c r="CE770" s="137"/>
      <c r="CF770" s="137"/>
      <c r="CG770" s="138"/>
      <c r="CH770" s="138"/>
      <c r="CI770" s="138"/>
      <c r="CJ770" s="138"/>
      <c r="CK770" s="138"/>
      <c r="CL770" s="138"/>
      <c r="CM770" s="138"/>
      <c r="CN770" s="138"/>
      <c r="CO770" s="140"/>
      <c r="CP770" s="90"/>
    </row>
    <row r="771" ht="15" hidden="1" spans="1:94">
      <c r="A771" s="93">
        <v>985</v>
      </c>
      <c r="B771" s="93" t="s">
        <v>6892</v>
      </c>
      <c r="C771" s="93" t="s">
        <v>6893</v>
      </c>
      <c r="D771" s="96" t="s">
        <v>2783</v>
      </c>
      <c r="E771" s="137"/>
      <c r="F771" s="137"/>
      <c r="G771" s="137"/>
      <c r="H771" s="96"/>
      <c r="I771" s="96"/>
      <c r="J771" s="105"/>
      <c r="K771" s="106"/>
      <c r="L771" s="107" t="str">
        <f>_xlfn.IFNA(VLOOKUP(B771,'[1]CDM Patients Data'!$B$389:$O$5000,7,FALSE),"")</f>
        <v>Breast</v>
      </c>
      <c r="M771" s="114">
        <f>_xlfn.IFNA(VLOOKUP(B771,'[1]CDM Patients Data'!$B$389:$O$5000,8,FALSE),"")</f>
        <v>0</v>
      </c>
      <c r="N771" s="114">
        <f>_xlfn.IFNA(VLOOKUP(B771,'[1]CDM Patients Data'!$B$389:$O$5000,9,FALSE),"")</f>
        <v>0</v>
      </c>
      <c r="O771" s="114">
        <f>_xlfn.IFNA(VLOOKUP(B771,'[1]CDM Patients Data'!$B$389:$O$5000,10,FALSE),"")</f>
        <v>0</v>
      </c>
      <c r="P771" s="106"/>
      <c r="Q771" s="136"/>
      <c r="R771" s="96" t="s">
        <v>79</v>
      </c>
      <c r="S771" s="137"/>
      <c r="T771" s="137"/>
      <c r="U771" s="137"/>
      <c r="V771" s="149"/>
      <c r="W771" s="118" t="s">
        <v>80</v>
      </c>
      <c r="X771" s="119">
        <v>19653074</v>
      </c>
      <c r="Y771" s="118">
        <f t="shared" si="38"/>
        <v>5.8959222</v>
      </c>
      <c r="Z771" s="125"/>
      <c r="AA771" s="122" t="s">
        <v>94</v>
      </c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25"/>
      <c r="AL771" s="125"/>
      <c r="AM771" s="125"/>
      <c r="AN771" s="125"/>
      <c r="AO771" s="125"/>
      <c r="AP771" s="125"/>
      <c r="AQ771" s="125"/>
      <c r="AR771" s="125"/>
      <c r="AS771" s="125"/>
      <c r="AT771" s="125" t="str">
        <f t="shared" ref="AT771:AT811" si="39">IF(AR771&gt;15,"HIGH",IF(AR771="","NA",IF(AR771="CE-Awaited for standardization","UNDER_STANDARDIZATION",IF(AR771&lt;15,"LOW"))))</f>
        <v>NA</v>
      </c>
      <c r="AU771" s="125" t="str">
        <f t="shared" ref="AU771:AU811" si="40">IF(AS771&gt;15,"MSI-H",IF(AS771="","NA",IF(AS771&lt;15,"MSS")))</f>
        <v>NA</v>
      </c>
      <c r="AV771" s="125"/>
      <c r="AW771" s="131"/>
      <c r="AX771" s="136"/>
      <c r="AY771" s="137"/>
      <c r="AZ771" s="137"/>
      <c r="BA771" s="151"/>
      <c r="BB771" s="125"/>
      <c r="BC771" s="125"/>
      <c r="BD771" s="125"/>
      <c r="BE771" s="125"/>
      <c r="BF771" s="125"/>
      <c r="BG771" s="125"/>
      <c r="BH771" s="125"/>
      <c r="BI771" s="125"/>
      <c r="BJ771" s="125"/>
      <c r="BK771" s="125"/>
      <c r="BL771" s="131"/>
      <c r="BM771" s="136"/>
      <c r="BN771" s="137"/>
      <c r="BO771" s="137"/>
      <c r="BP771" s="169"/>
      <c r="BQ771" s="138"/>
      <c r="BR771" s="138"/>
      <c r="BS771" s="138"/>
      <c r="BT771" s="138"/>
      <c r="BU771" s="138"/>
      <c r="BV771" s="138"/>
      <c r="BW771" s="138"/>
      <c r="BX771" s="138"/>
      <c r="BY771" s="138"/>
      <c r="BZ771" s="138"/>
      <c r="CA771" s="138"/>
      <c r="CB771" s="138"/>
      <c r="CC771" s="135"/>
      <c r="CD771" s="136"/>
      <c r="CE771" s="137"/>
      <c r="CF771" s="137"/>
      <c r="CG771" s="138"/>
      <c r="CH771" s="138"/>
      <c r="CI771" s="138"/>
      <c r="CJ771" s="138"/>
      <c r="CK771" s="138"/>
      <c r="CL771" s="138"/>
      <c r="CM771" s="138"/>
      <c r="CN771" s="138"/>
      <c r="CO771" s="140"/>
      <c r="CP771" s="90"/>
    </row>
    <row r="772" ht="15" hidden="1" spans="1:94">
      <c r="A772" s="93">
        <v>986</v>
      </c>
      <c r="B772" s="93" t="s">
        <v>6894</v>
      </c>
      <c r="C772" s="93" t="s">
        <v>6895</v>
      </c>
      <c r="D772" s="96" t="s">
        <v>2783</v>
      </c>
      <c r="E772" s="137"/>
      <c r="F772" s="137"/>
      <c r="G772" s="137"/>
      <c r="H772" s="96"/>
      <c r="I772" s="96"/>
      <c r="J772" s="105"/>
      <c r="K772" s="106"/>
      <c r="L772" s="107" t="str">
        <f>_xlfn.IFNA(VLOOKUP(B772,'[1]CDM Patients Data'!$B$389:$O$5000,7,FALSE),"")</f>
        <v>Pancreas</v>
      </c>
      <c r="M772" s="114">
        <f>_xlfn.IFNA(VLOOKUP(B772,'[1]CDM Patients Data'!$B$389:$O$5000,8,FALSE),"")</f>
        <v>0</v>
      </c>
      <c r="N772" s="114">
        <f>_xlfn.IFNA(VLOOKUP(B772,'[1]CDM Patients Data'!$B$389:$O$5000,9,FALSE),"")</f>
        <v>0</v>
      </c>
      <c r="O772" s="114">
        <f>_xlfn.IFNA(VLOOKUP(B772,'[1]CDM Patients Data'!$B$389:$O$5000,10,FALSE),"")</f>
        <v>0</v>
      </c>
      <c r="P772" s="106"/>
      <c r="Q772" s="136"/>
      <c r="R772" s="96" t="s">
        <v>79</v>
      </c>
      <c r="S772" s="137"/>
      <c r="T772" s="137"/>
      <c r="U772" s="137"/>
      <c r="V772" s="149"/>
      <c r="W772" s="118" t="s">
        <v>80</v>
      </c>
      <c r="X772" s="119">
        <v>26914226</v>
      </c>
      <c r="Y772" s="118">
        <f t="shared" si="38"/>
        <v>8.0742678</v>
      </c>
      <c r="Z772" s="125"/>
      <c r="AA772" s="122" t="s">
        <v>94</v>
      </c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25"/>
      <c r="AL772" s="125"/>
      <c r="AM772" s="125"/>
      <c r="AN772" s="125"/>
      <c r="AO772" s="125"/>
      <c r="AP772" s="125"/>
      <c r="AQ772" s="125"/>
      <c r="AR772" s="125"/>
      <c r="AS772" s="125"/>
      <c r="AT772" s="125" t="str">
        <f t="shared" si="39"/>
        <v>NA</v>
      </c>
      <c r="AU772" s="125" t="str">
        <f t="shared" si="40"/>
        <v>NA</v>
      </c>
      <c r="AV772" s="125"/>
      <c r="AW772" s="131"/>
      <c r="AX772" s="136"/>
      <c r="AY772" s="137"/>
      <c r="AZ772" s="137"/>
      <c r="BA772" s="151"/>
      <c r="BB772" s="125"/>
      <c r="BC772" s="125"/>
      <c r="BD772" s="125"/>
      <c r="BE772" s="125"/>
      <c r="BF772" s="125"/>
      <c r="BG772" s="125"/>
      <c r="BH772" s="125"/>
      <c r="BI772" s="125"/>
      <c r="BJ772" s="125"/>
      <c r="BK772" s="125"/>
      <c r="BL772" s="131"/>
      <c r="BM772" s="136"/>
      <c r="BN772" s="137"/>
      <c r="BO772" s="137"/>
      <c r="BP772" s="169"/>
      <c r="BQ772" s="138"/>
      <c r="BR772" s="138"/>
      <c r="BS772" s="138"/>
      <c r="BT772" s="138"/>
      <c r="BU772" s="138"/>
      <c r="BV772" s="138"/>
      <c r="BW772" s="138"/>
      <c r="BX772" s="138"/>
      <c r="BY772" s="138"/>
      <c r="BZ772" s="138"/>
      <c r="CA772" s="138"/>
      <c r="CB772" s="138"/>
      <c r="CC772" s="135"/>
      <c r="CD772" s="136"/>
      <c r="CE772" s="137"/>
      <c r="CF772" s="137"/>
      <c r="CG772" s="138"/>
      <c r="CH772" s="138"/>
      <c r="CI772" s="138"/>
      <c r="CJ772" s="138"/>
      <c r="CK772" s="138"/>
      <c r="CL772" s="138"/>
      <c r="CM772" s="138"/>
      <c r="CN772" s="138"/>
      <c r="CO772" s="140"/>
      <c r="CP772" s="90"/>
    </row>
    <row r="773" ht="15" hidden="1" spans="1:94">
      <c r="A773" s="93">
        <v>987</v>
      </c>
      <c r="B773" s="93" t="s">
        <v>6896</v>
      </c>
      <c r="C773" s="93" t="s">
        <v>6897</v>
      </c>
      <c r="D773" s="96" t="s">
        <v>99</v>
      </c>
      <c r="E773" s="137"/>
      <c r="F773" s="137"/>
      <c r="G773" s="137"/>
      <c r="H773" s="96" t="s">
        <v>6898</v>
      </c>
      <c r="I773" s="96"/>
      <c r="J773" s="105"/>
      <c r="K773" s="106"/>
      <c r="L773" s="107" t="str">
        <f>_xlfn.IFNA(VLOOKUP(B773,'[1]CDM Patients Data'!$B$389:$O$5000,7,FALSE),"")</f>
        <v>Prostate</v>
      </c>
      <c r="M773" s="114">
        <f>_xlfn.IFNA(VLOOKUP(B773,'[1]CDM Patients Data'!$B$389:$O$5000,8,FALSE),"")</f>
        <v>0</v>
      </c>
      <c r="N773" s="114">
        <f>_xlfn.IFNA(VLOOKUP(B773,'[1]CDM Patients Data'!$B$389:$O$5000,9,FALSE),"")</f>
        <v>0</v>
      </c>
      <c r="O773" s="114">
        <f>_xlfn.IFNA(VLOOKUP(B773,'[1]CDM Patients Data'!$B$389:$O$5000,10,FALSE),"")</f>
        <v>0</v>
      </c>
      <c r="P773" s="106"/>
      <c r="Q773" s="136"/>
      <c r="R773" s="96" t="s">
        <v>79</v>
      </c>
      <c r="S773" s="137"/>
      <c r="T773" s="137"/>
      <c r="U773" s="137"/>
      <c r="V773" s="149"/>
      <c r="W773" s="118" t="s">
        <v>80</v>
      </c>
      <c r="X773" s="119">
        <v>26140968</v>
      </c>
      <c r="Y773" s="118">
        <f t="shared" si="38"/>
        <v>7.8422904</v>
      </c>
      <c r="Z773" s="125"/>
      <c r="AA773" s="122" t="s">
        <v>94</v>
      </c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25"/>
      <c r="AL773" s="125"/>
      <c r="AM773" s="125"/>
      <c r="AN773" s="125"/>
      <c r="AO773" s="125"/>
      <c r="AP773" s="125"/>
      <c r="AQ773" s="125"/>
      <c r="AR773" s="125"/>
      <c r="AS773" s="125"/>
      <c r="AT773" s="125" t="str">
        <f t="shared" si="39"/>
        <v>NA</v>
      </c>
      <c r="AU773" s="125" t="str">
        <f t="shared" si="40"/>
        <v>NA</v>
      </c>
      <c r="AV773" s="125"/>
      <c r="AW773" s="131"/>
      <c r="AX773" s="136"/>
      <c r="AY773" s="137"/>
      <c r="AZ773" s="137"/>
      <c r="BA773" s="151"/>
      <c r="BB773" s="125"/>
      <c r="BC773" s="125"/>
      <c r="BD773" s="125"/>
      <c r="BE773" s="125"/>
      <c r="BF773" s="125"/>
      <c r="BG773" s="125"/>
      <c r="BH773" s="125"/>
      <c r="BI773" s="125"/>
      <c r="BJ773" s="125"/>
      <c r="BK773" s="125"/>
      <c r="BL773" s="131"/>
      <c r="BM773" s="136"/>
      <c r="BN773" s="137"/>
      <c r="BO773" s="137"/>
      <c r="BP773" s="169"/>
      <c r="BQ773" s="138"/>
      <c r="BR773" s="138"/>
      <c r="BS773" s="138"/>
      <c r="BT773" s="138"/>
      <c r="BU773" s="138"/>
      <c r="BV773" s="138"/>
      <c r="BW773" s="138"/>
      <c r="BX773" s="138"/>
      <c r="BY773" s="138"/>
      <c r="BZ773" s="138"/>
      <c r="CA773" s="138"/>
      <c r="CB773" s="138"/>
      <c r="CC773" s="135"/>
      <c r="CD773" s="136"/>
      <c r="CE773" s="137"/>
      <c r="CF773" s="137"/>
      <c r="CG773" s="138"/>
      <c r="CH773" s="138"/>
      <c r="CI773" s="138"/>
      <c r="CJ773" s="138"/>
      <c r="CK773" s="138"/>
      <c r="CL773" s="138"/>
      <c r="CM773" s="138"/>
      <c r="CN773" s="138"/>
      <c r="CO773" s="140"/>
      <c r="CP773" s="90"/>
    </row>
    <row r="774" ht="15" hidden="1" spans="1:94">
      <c r="A774" s="93">
        <v>988</v>
      </c>
      <c r="B774" s="93" t="s">
        <v>6899</v>
      </c>
      <c r="C774" s="93" t="s">
        <v>6900</v>
      </c>
      <c r="D774" s="96" t="s">
        <v>2783</v>
      </c>
      <c r="E774" s="137"/>
      <c r="F774" s="137"/>
      <c r="G774" s="137"/>
      <c r="H774" s="96" t="s">
        <v>330</v>
      </c>
      <c r="I774" s="96"/>
      <c r="J774" s="105"/>
      <c r="K774" s="106"/>
      <c r="L774" s="107" t="str">
        <f>_xlfn.IFNA(VLOOKUP(B774,'[1]CDM Patients Data'!$B$389:$O$5000,7,FALSE),"")</f>
        <v>Breast</v>
      </c>
      <c r="M774" s="114">
        <f>_xlfn.IFNA(VLOOKUP(B774,'[1]CDM Patients Data'!$B$389:$O$5000,8,FALSE),"")</f>
        <v>0</v>
      </c>
      <c r="N774" s="114">
        <f>_xlfn.IFNA(VLOOKUP(B774,'[1]CDM Patients Data'!$B$389:$O$5000,9,FALSE),"")</f>
        <v>0</v>
      </c>
      <c r="O774" s="114">
        <f>_xlfn.IFNA(VLOOKUP(B774,'[1]CDM Patients Data'!$B$389:$O$5000,10,FALSE),"")</f>
        <v>0</v>
      </c>
      <c r="P774" s="106"/>
      <c r="Q774" s="136"/>
      <c r="R774" s="96" t="s">
        <v>79</v>
      </c>
      <c r="S774" s="137"/>
      <c r="T774" s="137"/>
      <c r="U774" s="137"/>
      <c r="V774" s="149"/>
      <c r="W774" s="118" t="s">
        <v>80</v>
      </c>
      <c r="X774" s="119">
        <v>26979480</v>
      </c>
      <c r="Y774" s="118">
        <f t="shared" si="38"/>
        <v>8.093844</v>
      </c>
      <c r="Z774" s="125"/>
      <c r="AA774" s="122" t="s">
        <v>94</v>
      </c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25"/>
      <c r="AL774" s="125"/>
      <c r="AM774" s="125"/>
      <c r="AN774" s="125"/>
      <c r="AO774" s="125"/>
      <c r="AP774" s="125"/>
      <c r="AQ774" s="125"/>
      <c r="AR774" s="125"/>
      <c r="AS774" s="125"/>
      <c r="AT774" s="125" t="str">
        <f t="shared" si="39"/>
        <v>NA</v>
      </c>
      <c r="AU774" s="125" t="str">
        <f t="shared" si="40"/>
        <v>NA</v>
      </c>
      <c r="AV774" s="125"/>
      <c r="AW774" s="131"/>
      <c r="AX774" s="136"/>
      <c r="AY774" s="137"/>
      <c r="AZ774" s="137"/>
      <c r="BA774" s="151"/>
      <c r="BB774" s="125"/>
      <c r="BC774" s="125"/>
      <c r="BD774" s="125"/>
      <c r="BE774" s="125"/>
      <c r="BF774" s="125"/>
      <c r="BG774" s="125"/>
      <c r="BH774" s="125"/>
      <c r="BI774" s="125"/>
      <c r="BJ774" s="125"/>
      <c r="BK774" s="125"/>
      <c r="BL774" s="131"/>
      <c r="BM774" s="136"/>
      <c r="BN774" s="137"/>
      <c r="BO774" s="137"/>
      <c r="BP774" s="169"/>
      <c r="BQ774" s="138"/>
      <c r="BR774" s="138"/>
      <c r="BS774" s="138"/>
      <c r="BT774" s="138"/>
      <c r="BU774" s="138"/>
      <c r="BV774" s="138"/>
      <c r="BW774" s="138"/>
      <c r="BX774" s="138"/>
      <c r="BY774" s="138"/>
      <c r="BZ774" s="138"/>
      <c r="CA774" s="138"/>
      <c r="CB774" s="138"/>
      <c r="CC774" s="135"/>
      <c r="CD774" s="136"/>
      <c r="CE774" s="137"/>
      <c r="CF774" s="137"/>
      <c r="CG774" s="138"/>
      <c r="CH774" s="138"/>
      <c r="CI774" s="138"/>
      <c r="CJ774" s="138"/>
      <c r="CK774" s="138"/>
      <c r="CL774" s="138"/>
      <c r="CM774" s="138"/>
      <c r="CN774" s="138"/>
      <c r="CO774" s="140"/>
      <c r="CP774" s="90"/>
    </row>
    <row r="775" ht="15" hidden="1" spans="1:94">
      <c r="A775" s="93">
        <v>989</v>
      </c>
      <c r="B775" s="93" t="s">
        <v>6901</v>
      </c>
      <c r="C775" s="93" t="s">
        <v>6902</v>
      </c>
      <c r="D775" s="96" t="s">
        <v>111</v>
      </c>
      <c r="E775" s="137"/>
      <c r="F775" s="137"/>
      <c r="G775" s="137"/>
      <c r="H775" s="96" t="s">
        <v>6903</v>
      </c>
      <c r="I775" s="96"/>
      <c r="J775" s="105"/>
      <c r="K775" s="106"/>
      <c r="L775" s="107" t="str">
        <f>_xlfn.IFNA(VLOOKUP(B775,'[1]CDM Patients Data'!$B$389:$O$5000,7,FALSE),"")</f>
        <v>Nasal Cavity</v>
      </c>
      <c r="M775" s="114">
        <f>_xlfn.IFNA(VLOOKUP(B775,'[1]CDM Patients Data'!$B$389:$O$5000,8,FALSE),"")</f>
        <v>0</v>
      </c>
      <c r="N775" s="114">
        <f>_xlfn.IFNA(VLOOKUP(B775,'[1]CDM Patients Data'!$B$389:$O$5000,9,FALSE),"")</f>
        <v>0</v>
      </c>
      <c r="O775" s="114">
        <f>_xlfn.IFNA(VLOOKUP(B775,'[1]CDM Patients Data'!$B$389:$O$5000,10,FALSE),"")</f>
        <v>0</v>
      </c>
      <c r="P775" s="106"/>
      <c r="Q775" s="136"/>
      <c r="R775" s="96" t="s">
        <v>79</v>
      </c>
      <c r="S775" s="137"/>
      <c r="T775" s="137"/>
      <c r="U775" s="137"/>
      <c r="V775" s="149"/>
      <c r="W775" s="118" t="s">
        <v>80</v>
      </c>
      <c r="X775" s="119">
        <v>42802750</v>
      </c>
      <c r="Y775" s="118">
        <f t="shared" si="38"/>
        <v>12.840825</v>
      </c>
      <c r="Z775" s="125"/>
      <c r="AA775" s="122" t="s">
        <v>81</v>
      </c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25"/>
      <c r="AL775" s="125"/>
      <c r="AM775" s="125"/>
      <c r="AN775" s="125"/>
      <c r="AO775" s="125"/>
      <c r="AP775" s="125"/>
      <c r="AQ775" s="125"/>
      <c r="AR775" s="125"/>
      <c r="AS775" s="125"/>
      <c r="AT775" s="125" t="str">
        <f t="shared" si="39"/>
        <v>NA</v>
      </c>
      <c r="AU775" s="125" t="str">
        <f t="shared" si="40"/>
        <v>NA</v>
      </c>
      <c r="AV775" s="125"/>
      <c r="AW775" s="131"/>
      <c r="AX775" s="136"/>
      <c r="AY775" s="137"/>
      <c r="AZ775" s="137"/>
      <c r="BA775" s="151"/>
      <c r="BB775" s="125"/>
      <c r="BC775" s="125"/>
      <c r="BD775" s="125"/>
      <c r="BE775" s="125"/>
      <c r="BF775" s="125"/>
      <c r="BG775" s="125"/>
      <c r="BH775" s="125"/>
      <c r="BI775" s="125"/>
      <c r="BJ775" s="125"/>
      <c r="BK775" s="125"/>
      <c r="BL775" s="131"/>
      <c r="BM775" s="136"/>
      <c r="BN775" s="137"/>
      <c r="BO775" s="137"/>
      <c r="BP775" s="169"/>
      <c r="BQ775" s="138"/>
      <c r="BR775" s="138"/>
      <c r="BS775" s="138"/>
      <c r="BT775" s="138"/>
      <c r="BU775" s="138"/>
      <c r="BV775" s="138"/>
      <c r="BW775" s="138"/>
      <c r="BX775" s="138"/>
      <c r="BY775" s="138"/>
      <c r="BZ775" s="138"/>
      <c r="CA775" s="138"/>
      <c r="CB775" s="138"/>
      <c r="CC775" s="135"/>
      <c r="CD775" s="136"/>
      <c r="CE775" s="137"/>
      <c r="CF775" s="137"/>
      <c r="CG775" s="138" t="s">
        <v>80</v>
      </c>
      <c r="CH775" s="138"/>
      <c r="CI775" s="138"/>
      <c r="CJ775" s="138"/>
      <c r="CK775" s="138"/>
      <c r="CL775" s="138"/>
      <c r="CM775" s="138"/>
      <c r="CN775" s="138"/>
      <c r="CO775" s="140"/>
      <c r="CP775" s="90"/>
    </row>
    <row r="776" ht="15" hidden="1" spans="1:94">
      <c r="A776" s="93">
        <v>990</v>
      </c>
      <c r="B776" s="93" t="s">
        <v>6904</v>
      </c>
      <c r="C776" s="93" t="s">
        <v>6905</v>
      </c>
      <c r="D776" s="96" t="s">
        <v>135</v>
      </c>
      <c r="E776" s="137"/>
      <c r="F776" s="137"/>
      <c r="G776" s="137"/>
      <c r="H776" s="96" t="s">
        <v>320</v>
      </c>
      <c r="I776" s="96"/>
      <c r="J776" s="105"/>
      <c r="K776" s="106"/>
      <c r="L776" s="107" t="str">
        <f>_xlfn.IFNA(VLOOKUP(B776,'[1]CDM Patients Data'!$B$389:$O$5000,7,FALSE),"")</f>
        <v>Ovary</v>
      </c>
      <c r="M776" s="114">
        <f>_xlfn.IFNA(VLOOKUP(B776,'[1]CDM Patients Data'!$B$389:$O$5000,8,FALSE),"")</f>
        <v>0</v>
      </c>
      <c r="N776" s="114">
        <f>_xlfn.IFNA(VLOOKUP(B776,'[1]CDM Patients Data'!$B$389:$O$5000,9,FALSE),"")</f>
        <v>0</v>
      </c>
      <c r="O776" s="114">
        <f>_xlfn.IFNA(VLOOKUP(B776,'[1]CDM Patients Data'!$B$389:$O$5000,10,FALSE),"")</f>
        <v>0</v>
      </c>
      <c r="P776" s="106"/>
      <c r="Q776" s="136"/>
      <c r="R776" s="96" t="s">
        <v>79</v>
      </c>
      <c r="S776" s="137"/>
      <c r="T776" s="137"/>
      <c r="U776" s="137"/>
      <c r="V776" s="149"/>
      <c r="W776" s="118" t="s">
        <v>80</v>
      </c>
      <c r="X776" s="119">
        <v>46147121</v>
      </c>
      <c r="Y776" s="118">
        <f t="shared" si="38"/>
        <v>13.8441363</v>
      </c>
      <c r="Z776" s="125"/>
      <c r="AA776" s="122" t="s">
        <v>81</v>
      </c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25"/>
      <c r="AL776" s="125"/>
      <c r="AM776" s="125"/>
      <c r="AN776" s="125"/>
      <c r="AO776" s="125"/>
      <c r="AP776" s="125"/>
      <c r="AQ776" s="125"/>
      <c r="AR776" s="125">
        <v>7.03</v>
      </c>
      <c r="AS776" s="125">
        <v>7.84</v>
      </c>
      <c r="AT776" s="125" t="str">
        <f t="shared" si="39"/>
        <v>LOW</v>
      </c>
      <c r="AU776" s="125" t="str">
        <f t="shared" si="40"/>
        <v>MSS</v>
      </c>
      <c r="AV776" s="125"/>
      <c r="AW776" s="131"/>
      <c r="AX776" s="136"/>
      <c r="AY776" s="137"/>
      <c r="AZ776" s="137"/>
      <c r="BA776" s="151"/>
      <c r="BB776" s="125"/>
      <c r="BC776" s="125"/>
      <c r="BD776" s="125"/>
      <c r="BE776" s="125"/>
      <c r="BF776" s="125"/>
      <c r="BG776" s="125"/>
      <c r="BH776" s="125"/>
      <c r="BI776" s="125"/>
      <c r="BJ776" s="125"/>
      <c r="BK776" s="125"/>
      <c r="BL776" s="131"/>
      <c r="BM776" s="136"/>
      <c r="BN776" s="137"/>
      <c r="BO776" s="137"/>
      <c r="BP776" s="169"/>
      <c r="BQ776" s="138"/>
      <c r="BR776" s="138"/>
      <c r="BS776" s="138"/>
      <c r="BT776" s="138"/>
      <c r="BU776" s="138"/>
      <c r="BV776" s="138"/>
      <c r="BW776" s="138"/>
      <c r="BX776" s="138"/>
      <c r="BY776" s="138"/>
      <c r="BZ776" s="138"/>
      <c r="CA776" s="138"/>
      <c r="CB776" s="138"/>
      <c r="CC776" s="135"/>
      <c r="CD776" s="136"/>
      <c r="CE776" s="137"/>
      <c r="CF776" s="137"/>
      <c r="CG776" s="138" t="s">
        <v>80</v>
      </c>
      <c r="CH776" s="138"/>
      <c r="CI776" s="138"/>
      <c r="CJ776" s="138"/>
      <c r="CK776" s="138"/>
      <c r="CL776" s="138"/>
      <c r="CM776" s="138"/>
      <c r="CN776" s="138"/>
      <c r="CO776" s="140"/>
      <c r="CP776" s="90"/>
    </row>
    <row r="777" ht="15" hidden="1" spans="1:94">
      <c r="A777" s="93">
        <v>991</v>
      </c>
      <c r="B777" s="93" t="s">
        <v>6906</v>
      </c>
      <c r="C777" s="93" t="s">
        <v>6907</v>
      </c>
      <c r="D777" s="96" t="s">
        <v>111</v>
      </c>
      <c r="E777" s="137"/>
      <c r="F777" s="137"/>
      <c r="G777" s="137"/>
      <c r="H777" s="96" t="s">
        <v>297</v>
      </c>
      <c r="I777" s="96"/>
      <c r="J777" s="105"/>
      <c r="K777" s="106"/>
      <c r="L777" s="107" t="str">
        <f>_xlfn.IFNA(VLOOKUP(B777,'[1]CDM Patients Data'!$B$389:$O$5000,7,FALSE),"")</f>
        <v>Lung</v>
      </c>
      <c r="M777" s="114" t="str">
        <f>_xlfn.IFNA(VLOOKUP(B777,'[1]CDM Patients Data'!$B$389:$O$5000,8,FALSE),"")</f>
        <v>Upper lobe, lung</v>
      </c>
      <c r="N777" s="114" t="str">
        <f>_xlfn.IFNA(VLOOKUP(B777,'[1]CDM Patients Data'!$B$389:$O$5000,9,FALSE),"")</f>
        <v>Adenocarcinoma, NOS</v>
      </c>
      <c r="O777" s="114" t="str">
        <f>_xlfn.IFNA(VLOOKUP(B777,'[1]CDM Patients Data'!$B$389:$O$5000,10,FALSE),"")</f>
        <v>Right</v>
      </c>
      <c r="P777" s="106"/>
      <c r="Q777" s="136"/>
      <c r="R777" s="96" t="s">
        <v>79</v>
      </c>
      <c r="S777" s="137"/>
      <c r="T777" s="137"/>
      <c r="U777" s="137"/>
      <c r="V777" s="149"/>
      <c r="W777" s="118" t="s">
        <v>80</v>
      </c>
      <c r="X777" s="119">
        <v>37633875</v>
      </c>
      <c r="Y777" s="118">
        <f t="shared" si="38"/>
        <v>11.2901625</v>
      </c>
      <c r="Z777" s="125"/>
      <c r="AA777" s="122" t="s">
        <v>81</v>
      </c>
      <c r="AB777" s="122" t="s">
        <v>279</v>
      </c>
      <c r="AC777" s="122" t="s">
        <v>118</v>
      </c>
      <c r="AD777" s="125"/>
      <c r="AE777" s="125"/>
      <c r="AF777" s="125"/>
      <c r="AG777" s="125"/>
      <c r="AH777" s="125"/>
      <c r="AI777" s="125"/>
      <c r="AJ777" s="125"/>
      <c r="AK777" s="125"/>
      <c r="AL777" s="125"/>
      <c r="AM777" s="125"/>
      <c r="AN777" s="125"/>
      <c r="AO777" s="125"/>
      <c r="AP777" s="125"/>
      <c r="AQ777" s="125"/>
      <c r="AR777" s="125">
        <v>4.29</v>
      </c>
      <c r="AS777" s="125">
        <v>10.05</v>
      </c>
      <c r="AT777" s="125" t="str">
        <f t="shared" si="39"/>
        <v>LOW</v>
      </c>
      <c r="AU777" s="125" t="str">
        <f t="shared" si="40"/>
        <v>MSS</v>
      </c>
      <c r="AV777" s="125"/>
      <c r="AW777" s="131"/>
      <c r="AX777" s="136"/>
      <c r="AY777" s="137"/>
      <c r="AZ777" s="137"/>
      <c r="BA777" s="151"/>
      <c r="BB777" s="125"/>
      <c r="BC777" s="125"/>
      <c r="BD777" s="125"/>
      <c r="BE777" s="125"/>
      <c r="BF777" s="125"/>
      <c r="BG777" s="125"/>
      <c r="BH777" s="125"/>
      <c r="BI777" s="125"/>
      <c r="BJ777" s="125"/>
      <c r="BK777" s="125"/>
      <c r="BL777" s="131"/>
      <c r="BM777" s="136"/>
      <c r="BN777" s="137"/>
      <c r="BO777" s="137"/>
      <c r="BP777" s="169"/>
      <c r="BQ777" s="138"/>
      <c r="BR777" s="138"/>
      <c r="BS777" s="138"/>
      <c r="BT777" s="138"/>
      <c r="BU777" s="138"/>
      <c r="BV777" s="138"/>
      <c r="BW777" s="138"/>
      <c r="BX777" s="138"/>
      <c r="BY777" s="138"/>
      <c r="BZ777" s="138"/>
      <c r="CA777" s="138"/>
      <c r="CB777" s="138"/>
      <c r="CC777" s="135"/>
      <c r="CD777" s="136"/>
      <c r="CE777" s="137"/>
      <c r="CF777" s="137"/>
      <c r="CG777" s="138" t="s">
        <v>80</v>
      </c>
      <c r="CH777" s="138"/>
      <c r="CI777" s="138"/>
      <c r="CJ777" s="138"/>
      <c r="CK777" s="138"/>
      <c r="CL777" s="138"/>
      <c r="CM777" s="138"/>
      <c r="CN777" s="138"/>
      <c r="CO777" s="140"/>
      <c r="CP777" s="90"/>
    </row>
    <row r="778" ht="15" hidden="1" spans="1:94">
      <c r="A778" s="93">
        <v>992</v>
      </c>
      <c r="B778" s="93" t="s">
        <v>6908</v>
      </c>
      <c r="C778" s="93" t="s">
        <v>6909</v>
      </c>
      <c r="D778" s="96" t="s">
        <v>135</v>
      </c>
      <c r="E778" s="137"/>
      <c r="F778" s="137"/>
      <c r="G778" s="137"/>
      <c r="H778" s="96" t="s">
        <v>6910</v>
      </c>
      <c r="I778" s="96"/>
      <c r="J778" s="105"/>
      <c r="K778" s="106"/>
      <c r="L778" s="107" t="str">
        <f>_xlfn.IFNA(VLOOKUP(B778,'[1]CDM Patients Data'!$B$389:$O$5000,7,FALSE),"")</f>
        <v>Retroperitoneum</v>
      </c>
      <c r="M778" s="114">
        <f>_xlfn.IFNA(VLOOKUP(B778,'[1]CDM Patients Data'!$B$389:$O$5000,8,FALSE),"")</f>
        <v>0</v>
      </c>
      <c r="N778" s="114">
        <f>_xlfn.IFNA(VLOOKUP(B778,'[1]CDM Patients Data'!$B$389:$O$5000,9,FALSE),"")</f>
        <v>0</v>
      </c>
      <c r="O778" s="114">
        <f>_xlfn.IFNA(VLOOKUP(B778,'[1]CDM Patients Data'!$B$389:$O$5000,10,FALSE),"")</f>
        <v>0</v>
      </c>
      <c r="P778" s="106"/>
      <c r="Q778" s="136"/>
      <c r="R778" s="96" t="s">
        <v>79</v>
      </c>
      <c r="S778" s="137"/>
      <c r="T778" s="137"/>
      <c r="U778" s="137"/>
      <c r="V778" s="149"/>
      <c r="W778" s="118" t="s">
        <v>80</v>
      </c>
      <c r="X778" s="119">
        <v>39491009</v>
      </c>
      <c r="Y778" s="118">
        <f t="shared" si="38"/>
        <v>11.8473027</v>
      </c>
      <c r="Z778" s="125"/>
      <c r="AA778" s="122" t="s">
        <v>81</v>
      </c>
      <c r="AB778" s="122" t="s">
        <v>184</v>
      </c>
      <c r="AC778" s="125"/>
      <c r="AD778" s="125"/>
      <c r="AE778" s="125"/>
      <c r="AF778" s="125"/>
      <c r="AG778" s="125"/>
      <c r="AH778" s="125"/>
      <c r="AI778" s="125"/>
      <c r="AJ778" s="125"/>
      <c r="AK778" s="125"/>
      <c r="AL778" s="125"/>
      <c r="AM778" s="125"/>
      <c r="AN778" s="125"/>
      <c r="AO778" s="125"/>
      <c r="AP778" s="125"/>
      <c r="AQ778" s="125"/>
      <c r="AR778" s="125">
        <v>5.51</v>
      </c>
      <c r="AS778" s="125">
        <v>10.24</v>
      </c>
      <c r="AT778" s="125" t="str">
        <f t="shared" si="39"/>
        <v>LOW</v>
      </c>
      <c r="AU778" s="125" t="str">
        <f t="shared" si="40"/>
        <v>MSS</v>
      </c>
      <c r="AV778" s="125"/>
      <c r="AW778" s="131"/>
      <c r="AX778" s="136"/>
      <c r="AY778" s="137"/>
      <c r="AZ778" s="137"/>
      <c r="BA778" s="151"/>
      <c r="BB778" s="125"/>
      <c r="BC778" s="125"/>
      <c r="BD778" s="125"/>
      <c r="BE778" s="125"/>
      <c r="BF778" s="125"/>
      <c r="BG778" s="125"/>
      <c r="BH778" s="125"/>
      <c r="BI778" s="125"/>
      <c r="BJ778" s="125"/>
      <c r="BK778" s="125"/>
      <c r="BL778" s="131"/>
      <c r="BM778" s="136"/>
      <c r="BN778" s="137"/>
      <c r="BO778" s="137"/>
      <c r="BP778" s="169"/>
      <c r="BQ778" s="138"/>
      <c r="BR778" s="138"/>
      <c r="BS778" s="138"/>
      <c r="BT778" s="138"/>
      <c r="BU778" s="138"/>
      <c r="BV778" s="138"/>
      <c r="BW778" s="138"/>
      <c r="BX778" s="138"/>
      <c r="BY778" s="138"/>
      <c r="BZ778" s="138"/>
      <c r="CA778" s="138"/>
      <c r="CB778" s="138"/>
      <c r="CC778" s="135"/>
      <c r="CD778" s="136"/>
      <c r="CE778" s="137"/>
      <c r="CF778" s="137"/>
      <c r="CG778" s="138" t="s">
        <v>80</v>
      </c>
      <c r="CH778" s="138"/>
      <c r="CI778" s="138"/>
      <c r="CJ778" s="138"/>
      <c r="CK778" s="138"/>
      <c r="CL778" s="138"/>
      <c r="CM778" s="138"/>
      <c r="CN778" s="138"/>
      <c r="CO778" s="140"/>
      <c r="CP778" s="90"/>
    </row>
    <row r="779" ht="15" hidden="1" spans="1:94">
      <c r="A779" s="93">
        <v>993</v>
      </c>
      <c r="B779" s="93" t="s">
        <v>6911</v>
      </c>
      <c r="C779" s="93" t="s">
        <v>6912</v>
      </c>
      <c r="D779" s="96" t="s">
        <v>135</v>
      </c>
      <c r="E779" s="137"/>
      <c r="F779" s="137"/>
      <c r="G779" s="137"/>
      <c r="H779" s="96" t="s">
        <v>6913</v>
      </c>
      <c r="I779" s="96"/>
      <c r="J779" s="105"/>
      <c r="K779" s="106"/>
      <c r="L779" s="107" t="str">
        <f>_xlfn.IFNA(VLOOKUP(B779,'[1]CDM Patients Data'!$B$389:$O$5000,7,FALSE),"")</f>
        <v>Angiosarcoma</v>
      </c>
      <c r="M779" s="114">
        <f>_xlfn.IFNA(VLOOKUP(B779,'[1]CDM Patients Data'!$B$389:$O$5000,8,FALSE),"")</f>
        <v>0</v>
      </c>
      <c r="N779" s="114">
        <f>_xlfn.IFNA(VLOOKUP(B779,'[1]CDM Patients Data'!$B$389:$O$5000,9,FALSE),"")</f>
        <v>0</v>
      </c>
      <c r="O779" s="114">
        <f>_xlfn.IFNA(VLOOKUP(B779,'[1]CDM Patients Data'!$B$389:$O$5000,10,FALSE),"")</f>
        <v>0</v>
      </c>
      <c r="P779" s="106"/>
      <c r="Q779" s="136"/>
      <c r="R779" s="96" t="s">
        <v>79</v>
      </c>
      <c r="S779" s="137"/>
      <c r="T779" s="137"/>
      <c r="U779" s="137"/>
      <c r="V779" s="149"/>
      <c r="W779" s="118" t="s">
        <v>80</v>
      </c>
      <c r="X779" s="119">
        <v>40023176</v>
      </c>
      <c r="Y779" s="118">
        <f t="shared" si="38"/>
        <v>12.0069528</v>
      </c>
      <c r="Z779" s="125"/>
      <c r="AA779" s="122" t="s">
        <v>81</v>
      </c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25"/>
      <c r="AL779" s="125"/>
      <c r="AM779" s="125"/>
      <c r="AN779" s="125"/>
      <c r="AO779" s="125"/>
      <c r="AP779" s="125"/>
      <c r="AQ779" s="125"/>
      <c r="AR779" s="125">
        <v>3.95</v>
      </c>
      <c r="AS779" s="125">
        <v>9.72</v>
      </c>
      <c r="AT779" s="125" t="str">
        <f t="shared" si="39"/>
        <v>LOW</v>
      </c>
      <c r="AU779" s="125" t="str">
        <f t="shared" si="40"/>
        <v>MSS</v>
      </c>
      <c r="AV779" s="125"/>
      <c r="AW779" s="131"/>
      <c r="AX779" s="136"/>
      <c r="AY779" s="137"/>
      <c r="AZ779" s="137"/>
      <c r="BA779" s="151"/>
      <c r="BB779" s="125"/>
      <c r="BC779" s="125"/>
      <c r="BD779" s="125"/>
      <c r="BE779" s="125"/>
      <c r="BF779" s="125"/>
      <c r="BG779" s="125"/>
      <c r="BH779" s="125"/>
      <c r="BI779" s="125"/>
      <c r="BJ779" s="125"/>
      <c r="BK779" s="125"/>
      <c r="BL779" s="131"/>
      <c r="BM779" s="136"/>
      <c r="BN779" s="137"/>
      <c r="BO779" s="137"/>
      <c r="BP779" s="169"/>
      <c r="BQ779" s="138"/>
      <c r="BR779" s="138"/>
      <c r="BS779" s="138"/>
      <c r="BT779" s="138"/>
      <c r="BU779" s="138"/>
      <c r="BV779" s="138"/>
      <c r="BW779" s="138"/>
      <c r="BX779" s="138"/>
      <c r="BY779" s="138"/>
      <c r="BZ779" s="138"/>
      <c r="CA779" s="138"/>
      <c r="CB779" s="138"/>
      <c r="CC779" s="135"/>
      <c r="CD779" s="136"/>
      <c r="CE779" s="137"/>
      <c r="CF779" s="137"/>
      <c r="CG779" s="138" t="s">
        <v>80</v>
      </c>
      <c r="CH779" s="138"/>
      <c r="CI779" s="138"/>
      <c r="CJ779" s="138"/>
      <c r="CK779" s="138"/>
      <c r="CL779" s="138"/>
      <c r="CM779" s="138"/>
      <c r="CN779" s="138"/>
      <c r="CO779" s="140"/>
      <c r="CP779" s="90"/>
    </row>
    <row r="780" ht="15" hidden="1" spans="1:94">
      <c r="A780" s="93">
        <v>994</v>
      </c>
      <c r="B780" s="93" t="s">
        <v>6914</v>
      </c>
      <c r="C780" s="93" t="s">
        <v>6915</v>
      </c>
      <c r="D780" s="96" t="s">
        <v>2783</v>
      </c>
      <c r="E780" s="137"/>
      <c r="F780" s="137"/>
      <c r="G780" s="137"/>
      <c r="H780" s="96" t="s">
        <v>354</v>
      </c>
      <c r="I780" s="96"/>
      <c r="J780" s="105"/>
      <c r="K780" s="106"/>
      <c r="L780" s="107" t="str">
        <f>_xlfn.IFNA(VLOOKUP(B780,'[1]CDM Patients Data'!$B$389:$O$5000,7,FALSE),"")</f>
        <v>Breast</v>
      </c>
      <c r="M780" s="114">
        <f>_xlfn.IFNA(VLOOKUP(B780,'[1]CDM Patients Data'!$B$389:$O$5000,8,FALSE),"")</f>
        <v>0</v>
      </c>
      <c r="N780" s="114">
        <f>_xlfn.IFNA(VLOOKUP(B780,'[1]CDM Patients Data'!$B$389:$O$5000,9,FALSE),"")</f>
        <v>0</v>
      </c>
      <c r="O780" s="114">
        <f>_xlfn.IFNA(VLOOKUP(B780,'[1]CDM Patients Data'!$B$389:$O$5000,10,FALSE),"")</f>
        <v>0</v>
      </c>
      <c r="P780" s="106"/>
      <c r="Q780" s="136"/>
      <c r="R780" s="96" t="s">
        <v>79</v>
      </c>
      <c r="S780" s="137"/>
      <c r="T780" s="137"/>
      <c r="U780" s="137"/>
      <c r="V780" s="149"/>
      <c r="W780" s="118" t="s">
        <v>80</v>
      </c>
      <c r="X780" s="119">
        <v>26159214</v>
      </c>
      <c r="Y780" s="118">
        <f t="shared" si="38"/>
        <v>7.8477642</v>
      </c>
      <c r="Z780" s="125"/>
      <c r="AA780" s="122" t="s">
        <v>94</v>
      </c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25"/>
      <c r="AL780" s="125"/>
      <c r="AM780" s="125"/>
      <c r="AN780" s="125"/>
      <c r="AO780" s="125"/>
      <c r="AP780" s="125"/>
      <c r="AQ780" s="125"/>
      <c r="AR780" s="125">
        <v>9.06</v>
      </c>
      <c r="AS780" s="125">
        <v>12.1</v>
      </c>
      <c r="AT780" s="125" t="str">
        <f t="shared" si="39"/>
        <v>LOW</v>
      </c>
      <c r="AU780" s="125" t="str">
        <f t="shared" si="40"/>
        <v>MSS</v>
      </c>
      <c r="AV780" s="125"/>
      <c r="AW780" s="131"/>
      <c r="AX780" s="136"/>
      <c r="AY780" s="137"/>
      <c r="AZ780" s="137"/>
      <c r="BA780" s="151"/>
      <c r="BB780" s="125"/>
      <c r="BC780" s="125"/>
      <c r="BD780" s="125"/>
      <c r="BE780" s="125"/>
      <c r="BF780" s="122" t="s">
        <v>198</v>
      </c>
      <c r="BG780" s="125"/>
      <c r="BH780" s="125"/>
      <c r="BI780" s="125"/>
      <c r="BJ780" s="125"/>
      <c r="BK780" s="125"/>
      <c r="BL780" s="131"/>
      <c r="BM780" s="136"/>
      <c r="BN780" s="137"/>
      <c r="BO780" s="137"/>
      <c r="BP780" s="169"/>
      <c r="BQ780" s="138"/>
      <c r="BR780" s="138"/>
      <c r="BS780" s="138"/>
      <c r="BT780" s="138"/>
      <c r="BU780" s="138"/>
      <c r="BV780" s="138"/>
      <c r="BW780" s="138"/>
      <c r="BX780" s="138"/>
      <c r="BY780" s="138"/>
      <c r="BZ780" s="138"/>
      <c r="CA780" s="138"/>
      <c r="CB780" s="138"/>
      <c r="CC780" s="135"/>
      <c r="CD780" s="136"/>
      <c r="CE780" s="137"/>
      <c r="CF780" s="137"/>
      <c r="CG780" s="138"/>
      <c r="CH780" s="138"/>
      <c r="CI780" s="138"/>
      <c r="CJ780" s="138"/>
      <c r="CK780" s="138"/>
      <c r="CL780" s="138"/>
      <c r="CM780" s="138"/>
      <c r="CN780" s="138"/>
      <c r="CO780" s="140"/>
      <c r="CP780" s="90"/>
    </row>
    <row r="781" ht="15" hidden="1" spans="1:94">
      <c r="A781" s="93">
        <v>995</v>
      </c>
      <c r="B781" s="93" t="s">
        <v>6916</v>
      </c>
      <c r="C781" s="93" t="s">
        <v>6917</v>
      </c>
      <c r="D781" s="96" t="s">
        <v>2853</v>
      </c>
      <c r="E781" s="137"/>
      <c r="F781" s="137"/>
      <c r="G781" s="137"/>
      <c r="H781" s="96" t="s">
        <v>520</v>
      </c>
      <c r="I781" s="96"/>
      <c r="J781" s="105"/>
      <c r="K781" s="106"/>
      <c r="L781" s="107" t="str">
        <f>_xlfn.IFNA(VLOOKUP(B781,'[1]CDM Patients Data'!$B$389:$O$5000,7,FALSE),"")</f>
        <v>Lung</v>
      </c>
      <c r="M781" s="114" t="str">
        <f>_xlfn.IFNA(VLOOKUP(B781,'[1]CDM Patients Data'!$B$389:$O$5000,8,FALSE),"")</f>
        <v>Overlapping lesion of lung</v>
      </c>
      <c r="N781" s="114" t="str">
        <f>_xlfn.IFNA(VLOOKUP(B781,'[1]CDM Patients Data'!$B$389:$O$5000,9,FALSE),"")</f>
        <v>Adenocarcinoma, NOS</v>
      </c>
      <c r="O781" s="114" t="str">
        <f>_xlfn.IFNA(VLOOKUP(B781,'[1]CDM Patients Data'!$B$389:$O$5000,10,FALSE),"")</f>
        <v>Right</v>
      </c>
      <c r="P781" s="106"/>
      <c r="Q781" s="136"/>
      <c r="R781" s="96" t="s">
        <v>79</v>
      </c>
      <c r="S781" s="137"/>
      <c r="T781" s="137"/>
      <c r="U781" s="137"/>
      <c r="V781" s="149"/>
      <c r="W781" s="118" t="s">
        <v>80</v>
      </c>
      <c r="X781" s="119">
        <v>44230639</v>
      </c>
      <c r="Y781" s="118">
        <f t="shared" si="38"/>
        <v>13.2691917</v>
      </c>
      <c r="Z781" s="125"/>
      <c r="AA781" s="122" t="s">
        <v>81</v>
      </c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25"/>
      <c r="AL781" s="125"/>
      <c r="AM781" s="125"/>
      <c r="AN781" s="125"/>
      <c r="AO781" s="125"/>
      <c r="AP781" s="125"/>
      <c r="AQ781" s="125"/>
      <c r="AR781" s="125"/>
      <c r="AS781" s="125"/>
      <c r="AT781" s="125" t="str">
        <f t="shared" si="39"/>
        <v>NA</v>
      </c>
      <c r="AU781" s="125" t="str">
        <f t="shared" si="40"/>
        <v>NA</v>
      </c>
      <c r="AV781" s="125"/>
      <c r="AW781" s="131"/>
      <c r="AX781" s="136"/>
      <c r="AY781" s="137"/>
      <c r="AZ781" s="137"/>
      <c r="BA781" s="151"/>
      <c r="BB781" s="125"/>
      <c r="BC781" s="125"/>
      <c r="BD781" s="125"/>
      <c r="BE781" s="125"/>
      <c r="BF781" s="125"/>
      <c r="BG781" s="125"/>
      <c r="BH781" s="125"/>
      <c r="BI781" s="125"/>
      <c r="BJ781" s="125"/>
      <c r="BK781" s="125"/>
      <c r="BL781" s="131"/>
      <c r="BM781" s="136"/>
      <c r="BN781" s="137"/>
      <c r="BO781" s="137"/>
      <c r="BP781" s="169"/>
      <c r="BQ781" s="138"/>
      <c r="BR781" s="138"/>
      <c r="BS781" s="138"/>
      <c r="BT781" s="138"/>
      <c r="BU781" s="138"/>
      <c r="BV781" s="138"/>
      <c r="BW781" s="138"/>
      <c r="BX781" s="138"/>
      <c r="BY781" s="138"/>
      <c r="BZ781" s="138"/>
      <c r="CA781" s="138"/>
      <c r="CB781" s="138"/>
      <c r="CC781" s="135"/>
      <c r="CD781" s="136"/>
      <c r="CE781" s="137"/>
      <c r="CF781" s="137"/>
      <c r="CG781" s="138" t="s">
        <v>80</v>
      </c>
      <c r="CH781" s="138"/>
      <c r="CI781" s="138"/>
      <c r="CJ781" s="138"/>
      <c r="CK781" s="138"/>
      <c r="CL781" s="138"/>
      <c r="CM781" s="138"/>
      <c r="CN781" s="138"/>
      <c r="CO781" s="140"/>
      <c r="CP781" s="90"/>
    </row>
    <row r="782" ht="15" hidden="1" spans="1:94">
      <c r="A782" s="93">
        <v>996</v>
      </c>
      <c r="B782" s="93" t="s">
        <v>6918</v>
      </c>
      <c r="C782" s="93" t="s">
        <v>6919</v>
      </c>
      <c r="D782" s="96" t="s">
        <v>135</v>
      </c>
      <c r="E782" s="137"/>
      <c r="F782" s="137"/>
      <c r="G782" s="137"/>
      <c r="H782" s="96" t="s">
        <v>6920</v>
      </c>
      <c r="I782" s="96"/>
      <c r="J782" s="105"/>
      <c r="K782" s="106"/>
      <c r="L782" s="107" t="str">
        <f>_xlfn.IFNA(VLOOKUP(B782,'[1]CDM Patients Data'!$B$389:$O$5000,7,FALSE),"")</f>
        <v>Penis</v>
      </c>
      <c r="M782" s="114">
        <f>_xlfn.IFNA(VLOOKUP(B782,'[1]CDM Patients Data'!$B$389:$O$5000,8,FALSE),"")</f>
        <v>0</v>
      </c>
      <c r="N782" s="114">
        <f>_xlfn.IFNA(VLOOKUP(B782,'[1]CDM Patients Data'!$B$389:$O$5000,9,FALSE),"")</f>
        <v>0</v>
      </c>
      <c r="O782" s="114">
        <f>_xlfn.IFNA(VLOOKUP(B782,'[1]CDM Patients Data'!$B$389:$O$5000,10,FALSE),"")</f>
        <v>0</v>
      </c>
      <c r="P782" s="106"/>
      <c r="Q782" s="136"/>
      <c r="R782" s="96" t="s">
        <v>79</v>
      </c>
      <c r="S782" s="137"/>
      <c r="T782" s="137"/>
      <c r="U782" s="137"/>
      <c r="V782" s="149"/>
      <c r="W782" s="118" t="s">
        <v>80</v>
      </c>
      <c r="X782" s="119">
        <v>47939324</v>
      </c>
      <c r="Y782" s="118">
        <f t="shared" si="38"/>
        <v>14.3817972</v>
      </c>
      <c r="Z782" s="125"/>
      <c r="AA782" s="122" t="s">
        <v>81</v>
      </c>
      <c r="AB782" s="122" t="s">
        <v>158</v>
      </c>
      <c r="AC782" s="122" t="s">
        <v>401</v>
      </c>
      <c r="AD782" s="125"/>
      <c r="AE782" s="125"/>
      <c r="AF782" s="125"/>
      <c r="AG782" s="125"/>
      <c r="AH782" s="125"/>
      <c r="AI782" s="125"/>
      <c r="AJ782" s="125"/>
      <c r="AK782" s="125"/>
      <c r="AL782" s="125"/>
      <c r="AM782" s="125"/>
      <c r="AN782" s="125"/>
      <c r="AO782" s="125"/>
      <c r="AP782" s="125"/>
      <c r="AQ782" s="125"/>
      <c r="AR782" s="125">
        <v>8.6</v>
      </c>
      <c r="AS782" s="125">
        <v>9.72</v>
      </c>
      <c r="AT782" s="125" t="str">
        <f t="shared" si="39"/>
        <v>LOW</v>
      </c>
      <c r="AU782" s="125" t="str">
        <f t="shared" si="40"/>
        <v>MSS</v>
      </c>
      <c r="AV782" s="125"/>
      <c r="AW782" s="131"/>
      <c r="AX782" s="136"/>
      <c r="AY782" s="137"/>
      <c r="AZ782" s="137"/>
      <c r="BA782" s="151"/>
      <c r="BB782" s="125"/>
      <c r="BC782" s="125"/>
      <c r="BD782" s="125"/>
      <c r="BE782" s="125"/>
      <c r="BF782" s="125"/>
      <c r="BG782" s="125"/>
      <c r="BH782" s="125"/>
      <c r="BI782" s="125"/>
      <c r="BJ782" s="125"/>
      <c r="BK782" s="125"/>
      <c r="BL782" s="131"/>
      <c r="BM782" s="136"/>
      <c r="BN782" s="137"/>
      <c r="BO782" s="137"/>
      <c r="BP782" s="169"/>
      <c r="BQ782" s="138"/>
      <c r="BR782" s="138"/>
      <c r="BS782" s="138"/>
      <c r="BT782" s="138"/>
      <c r="BU782" s="138"/>
      <c r="BV782" s="138"/>
      <c r="BW782" s="138"/>
      <c r="BX782" s="138"/>
      <c r="BY782" s="138"/>
      <c r="BZ782" s="138"/>
      <c r="CA782" s="138"/>
      <c r="CB782" s="138"/>
      <c r="CC782" s="135"/>
      <c r="CD782" s="136"/>
      <c r="CE782" s="137"/>
      <c r="CF782" s="137"/>
      <c r="CG782" s="138" t="s">
        <v>80</v>
      </c>
      <c r="CH782" s="138"/>
      <c r="CI782" s="138"/>
      <c r="CJ782" s="138"/>
      <c r="CK782" s="138"/>
      <c r="CL782" s="138"/>
      <c r="CM782" s="138"/>
      <c r="CN782" s="138"/>
      <c r="CO782" s="140"/>
      <c r="CP782" s="90"/>
    </row>
    <row r="783" ht="15" hidden="1" spans="1:94">
      <c r="A783" s="93">
        <v>997</v>
      </c>
      <c r="B783" s="93" t="s">
        <v>6921</v>
      </c>
      <c r="C783" s="93" t="s">
        <v>6922</v>
      </c>
      <c r="D783" s="96" t="s">
        <v>6923</v>
      </c>
      <c r="E783" s="137"/>
      <c r="F783" s="137"/>
      <c r="G783" s="137"/>
      <c r="H783" s="96" t="s">
        <v>1605</v>
      </c>
      <c r="I783" s="96"/>
      <c r="J783" s="105"/>
      <c r="K783" s="106"/>
      <c r="L783" s="107" t="str">
        <f>_xlfn.IFNA(VLOOKUP(B783,'[1]CDM Patients Data'!$B$389:$O$5000,7,FALSE),"")</f>
        <v>Recto sigmoid junction</v>
      </c>
      <c r="M783" s="114">
        <f>_xlfn.IFNA(VLOOKUP(B783,'[1]CDM Patients Data'!$B$389:$O$5000,8,FALSE),"")</f>
        <v>0</v>
      </c>
      <c r="N783" s="114">
        <f>_xlfn.IFNA(VLOOKUP(B783,'[1]CDM Patients Data'!$B$389:$O$5000,9,FALSE),"")</f>
        <v>0</v>
      </c>
      <c r="O783" s="114">
        <f>_xlfn.IFNA(VLOOKUP(B783,'[1]CDM Patients Data'!$B$389:$O$5000,10,FALSE),"")</f>
        <v>0</v>
      </c>
      <c r="P783" s="106"/>
      <c r="Q783" s="136"/>
      <c r="R783" s="96" t="s">
        <v>79</v>
      </c>
      <c r="S783" s="137"/>
      <c r="T783" s="137"/>
      <c r="U783" s="137"/>
      <c r="V783" s="149"/>
      <c r="W783" s="118" t="s">
        <v>80</v>
      </c>
      <c r="X783" s="119">
        <v>63533191</v>
      </c>
      <c r="Y783" s="118">
        <f t="shared" si="38"/>
        <v>19.0599573</v>
      </c>
      <c r="Z783" s="125"/>
      <c r="AA783" s="122" t="s">
        <v>81</v>
      </c>
      <c r="AB783" s="122" t="s">
        <v>180</v>
      </c>
      <c r="AC783" s="122" t="s">
        <v>289</v>
      </c>
      <c r="AD783" s="122" t="s">
        <v>158</v>
      </c>
      <c r="AE783" s="122" t="s">
        <v>401</v>
      </c>
      <c r="AF783" s="122" t="s">
        <v>83</v>
      </c>
      <c r="AG783" s="122" t="s">
        <v>4945</v>
      </c>
      <c r="AH783" s="125"/>
      <c r="AI783" s="125"/>
      <c r="AJ783" s="125"/>
      <c r="AK783" s="125"/>
      <c r="AL783" s="125"/>
      <c r="AM783" s="125"/>
      <c r="AN783" s="125"/>
      <c r="AO783" s="125"/>
      <c r="AP783" s="125"/>
      <c r="AQ783" s="125"/>
      <c r="AR783" s="125">
        <v>10.7</v>
      </c>
      <c r="AS783" s="125">
        <v>10.18</v>
      </c>
      <c r="AT783" s="125" t="str">
        <f t="shared" si="39"/>
        <v>LOW</v>
      </c>
      <c r="AU783" s="125" t="str">
        <f t="shared" si="40"/>
        <v>MSS</v>
      </c>
      <c r="AV783" s="125"/>
      <c r="AW783" s="131"/>
      <c r="AX783" s="136"/>
      <c r="AY783" s="137"/>
      <c r="AZ783" s="137"/>
      <c r="BA783" s="151"/>
      <c r="BB783" s="125"/>
      <c r="BC783" s="125"/>
      <c r="BD783" s="125"/>
      <c r="BE783" s="125"/>
      <c r="BF783" s="125"/>
      <c r="BG783" s="125"/>
      <c r="BH783" s="125"/>
      <c r="BI783" s="125"/>
      <c r="BJ783" s="125"/>
      <c r="BK783" s="125"/>
      <c r="BL783" s="131"/>
      <c r="BM783" s="136"/>
      <c r="BN783" s="137"/>
      <c r="BO783" s="137"/>
      <c r="BP783" s="169"/>
      <c r="BQ783" s="138"/>
      <c r="BR783" s="138"/>
      <c r="BS783" s="138"/>
      <c r="BT783" s="138"/>
      <c r="BU783" s="138"/>
      <c r="BV783" s="138"/>
      <c r="BW783" s="138"/>
      <c r="BX783" s="138"/>
      <c r="BY783" s="138"/>
      <c r="BZ783" s="138"/>
      <c r="CA783" s="138"/>
      <c r="CB783" s="138"/>
      <c r="CC783" s="135"/>
      <c r="CD783" s="136"/>
      <c r="CE783" s="137"/>
      <c r="CF783" s="137"/>
      <c r="CG783" s="138" t="s">
        <v>80</v>
      </c>
      <c r="CH783" s="138"/>
      <c r="CI783" s="138"/>
      <c r="CJ783" s="138"/>
      <c r="CK783" s="138"/>
      <c r="CL783" s="138"/>
      <c r="CM783" s="138"/>
      <c r="CN783" s="138"/>
      <c r="CO783" s="140"/>
      <c r="CP783" s="90"/>
    </row>
    <row r="784" ht="15" hidden="1" spans="1:94">
      <c r="A784" s="93">
        <v>998</v>
      </c>
      <c r="B784" s="93" t="s">
        <v>6924</v>
      </c>
      <c r="C784" s="93" t="s">
        <v>6925</v>
      </c>
      <c r="D784" s="96" t="s">
        <v>71</v>
      </c>
      <c r="E784" s="137"/>
      <c r="F784" s="137"/>
      <c r="G784" s="137"/>
      <c r="H784" s="96" t="s">
        <v>901</v>
      </c>
      <c r="I784" s="96"/>
      <c r="J784" s="105"/>
      <c r="K784" s="106"/>
      <c r="L784" s="107" t="str">
        <f>_xlfn.IFNA(VLOOKUP(B784,'[1]CDM Patients Data'!$B$389:$O$5000,7,FALSE),"")</f>
        <v>Gallbladder</v>
      </c>
      <c r="M784" s="114">
        <f>_xlfn.IFNA(VLOOKUP(B784,'[1]CDM Patients Data'!$B$389:$O$5000,8,FALSE),"")</f>
        <v>0</v>
      </c>
      <c r="N784" s="114">
        <f>_xlfn.IFNA(VLOOKUP(B784,'[1]CDM Patients Data'!$B$389:$O$5000,9,FALSE),"")</f>
        <v>0</v>
      </c>
      <c r="O784" s="114">
        <f>_xlfn.IFNA(VLOOKUP(B784,'[1]CDM Patients Data'!$B$389:$O$5000,10,FALSE),"")</f>
        <v>0</v>
      </c>
      <c r="P784" s="106"/>
      <c r="Q784" s="136"/>
      <c r="R784" s="96" t="s">
        <v>79</v>
      </c>
      <c r="S784" s="137"/>
      <c r="T784" s="137"/>
      <c r="U784" s="137"/>
      <c r="V784" s="149"/>
      <c r="W784" s="118" t="s">
        <v>80</v>
      </c>
      <c r="X784" s="119">
        <v>46760625</v>
      </c>
      <c r="Y784" s="118">
        <f t="shared" si="38"/>
        <v>14.0281875</v>
      </c>
      <c r="Z784" s="125"/>
      <c r="AA784" s="122" t="s">
        <v>81</v>
      </c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25"/>
      <c r="AL784" s="125"/>
      <c r="AM784" s="125"/>
      <c r="AN784" s="125"/>
      <c r="AO784" s="125"/>
      <c r="AP784" s="125"/>
      <c r="AQ784" s="125"/>
      <c r="AR784" s="125">
        <v>11.95</v>
      </c>
      <c r="AS784" s="125">
        <v>20.08</v>
      </c>
      <c r="AT784" s="125" t="str">
        <f t="shared" si="39"/>
        <v>LOW</v>
      </c>
      <c r="AU784" s="125" t="str">
        <f t="shared" si="40"/>
        <v>MSI-H</v>
      </c>
      <c r="AV784" s="125"/>
      <c r="AW784" s="131"/>
      <c r="AX784" s="136"/>
      <c r="AY784" s="137"/>
      <c r="AZ784" s="137"/>
      <c r="BA784" s="151"/>
      <c r="BB784" s="125"/>
      <c r="BC784" s="125"/>
      <c r="BD784" s="125"/>
      <c r="BE784" s="125"/>
      <c r="BF784" s="125"/>
      <c r="BG784" s="125"/>
      <c r="BH784" s="125"/>
      <c r="BI784" s="125"/>
      <c r="BJ784" s="125"/>
      <c r="BK784" s="125"/>
      <c r="BL784" s="131"/>
      <c r="BM784" s="136"/>
      <c r="BN784" s="137"/>
      <c r="BO784" s="137"/>
      <c r="BP784" s="169"/>
      <c r="BQ784" s="138"/>
      <c r="BR784" s="138"/>
      <c r="BS784" s="138"/>
      <c r="BT784" s="138"/>
      <c r="BU784" s="138"/>
      <c r="BV784" s="138"/>
      <c r="BW784" s="138"/>
      <c r="BX784" s="138"/>
      <c r="BY784" s="138"/>
      <c r="BZ784" s="138"/>
      <c r="CA784" s="138"/>
      <c r="CB784" s="138"/>
      <c r="CC784" s="135"/>
      <c r="CD784" s="136"/>
      <c r="CE784" s="137"/>
      <c r="CF784" s="137"/>
      <c r="CG784" s="138"/>
      <c r="CH784" s="138"/>
      <c r="CI784" s="138"/>
      <c r="CJ784" s="138"/>
      <c r="CK784" s="138"/>
      <c r="CL784" s="138"/>
      <c r="CM784" s="138"/>
      <c r="CN784" s="138"/>
      <c r="CO784" s="140"/>
      <c r="CP784" s="90"/>
    </row>
    <row r="785" ht="15" hidden="1" spans="1:94">
      <c r="A785" s="93">
        <v>999</v>
      </c>
      <c r="B785" s="93" t="s">
        <v>6926</v>
      </c>
      <c r="C785" s="93" t="s">
        <v>6927</v>
      </c>
      <c r="D785" s="96" t="s">
        <v>99</v>
      </c>
      <c r="E785" s="137"/>
      <c r="F785" s="137"/>
      <c r="G785" s="137"/>
      <c r="H785" s="96" t="s">
        <v>6928</v>
      </c>
      <c r="I785" s="96"/>
      <c r="J785" s="105"/>
      <c r="K785" s="106"/>
      <c r="L785" s="107" t="str">
        <f>_xlfn.IFNA(VLOOKUP(B785,'[1]CDM Patients Data'!$B$389:$O$5000,7,FALSE),"")</f>
        <v>Non Cancer</v>
      </c>
      <c r="M785" s="114">
        <f>_xlfn.IFNA(VLOOKUP(B785,'[1]CDM Patients Data'!$B$389:$O$5000,8,FALSE),"")</f>
        <v>0</v>
      </c>
      <c r="N785" s="114">
        <f>_xlfn.IFNA(VLOOKUP(B785,'[1]CDM Patients Data'!$B$389:$O$5000,9,FALSE),"")</f>
        <v>0</v>
      </c>
      <c r="O785" s="114">
        <f>_xlfn.IFNA(VLOOKUP(B785,'[1]CDM Patients Data'!$B$389:$O$5000,10,FALSE),"")</f>
        <v>0</v>
      </c>
      <c r="P785" s="106"/>
      <c r="Q785" s="136"/>
      <c r="R785" s="96" t="s">
        <v>79</v>
      </c>
      <c r="S785" s="137"/>
      <c r="T785" s="137"/>
      <c r="U785" s="137"/>
      <c r="V785" s="149"/>
      <c r="W785" s="118" t="s">
        <v>80</v>
      </c>
      <c r="X785" s="119">
        <v>27048898</v>
      </c>
      <c r="Y785" s="118">
        <f t="shared" si="38"/>
        <v>8.1146694</v>
      </c>
      <c r="Z785" s="125"/>
      <c r="AA785" s="122" t="s">
        <v>94</v>
      </c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25"/>
      <c r="AL785" s="125"/>
      <c r="AM785" s="125"/>
      <c r="AN785" s="125"/>
      <c r="AO785" s="125"/>
      <c r="AP785" s="125"/>
      <c r="AQ785" s="125"/>
      <c r="AR785" s="125">
        <v>14.43</v>
      </c>
      <c r="AS785" s="125">
        <v>11.92</v>
      </c>
      <c r="AT785" s="125" t="str">
        <f t="shared" si="39"/>
        <v>LOW</v>
      </c>
      <c r="AU785" s="125" t="str">
        <f t="shared" si="40"/>
        <v>MSS</v>
      </c>
      <c r="AV785" s="125"/>
      <c r="AW785" s="131"/>
      <c r="AX785" s="136"/>
      <c r="AY785" s="137"/>
      <c r="AZ785" s="137"/>
      <c r="BA785" s="151"/>
      <c r="BB785" s="125"/>
      <c r="BC785" s="125"/>
      <c r="BD785" s="125"/>
      <c r="BE785" s="125"/>
      <c r="BF785" s="125"/>
      <c r="BG785" s="125"/>
      <c r="BH785" s="125"/>
      <c r="BI785" s="125"/>
      <c r="BJ785" s="125"/>
      <c r="BK785" s="125"/>
      <c r="BL785" s="131"/>
      <c r="BM785" s="136"/>
      <c r="BN785" s="137"/>
      <c r="BO785" s="137"/>
      <c r="BP785" s="169"/>
      <c r="BQ785" s="138"/>
      <c r="BR785" s="138"/>
      <c r="BS785" s="138"/>
      <c r="BT785" s="138"/>
      <c r="BU785" s="138"/>
      <c r="BV785" s="138"/>
      <c r="BW785" s="138"/>
      <c r="BX785" s="138"/>
      <c r="BY785" s="138"/>
      <c r="BZ785" s="138"/>
      <c r="CA785" s="138"/>
      <c r="CB785" s="138"/>
      <c r="CC785" s="135"/>
      <c r="CD785" s="136"/>
      <c r="CE785" s="137"/>
      <c r="CF785" s="137"/>
      <c r="CG785" s="138"/>
      <c r="CH785" s="138"/>
      <c r="CI785" s="138"/>
      <c r="CJ785" s="138"/>
      <c r="CK785" s="138"/>
      <c r="CL785" s="138"/>
      <c r="CM785" s="138"/>
      <c r="CN785" s="138"/>
      <c r="CO785" s="140"/>
      <c r="CP785" s="90"/>
    </row>
    <row r="786" ht="15" hidden="1" spans="1:94">
      <c r="A786" s="93">
        <v>1000</v>
      </c>
      <c r="B786" s="93" t="s">
        <v>6929</v>
      </c>
      <c r="C786" s="93" t="s">
        <v>6930</v>
      </c>
      <c r="D786" s="96" t="s">
        <v>71</v>
      </c>
      <c r="E786" s="137"/>
      <c r="F786" s="137"/>
      <c r="G786" s="137"/>
      <c r="H786" s="96" t="s">
        <v>901</v>
      </c>
      <c r="I786" s="96"/>
      <c r="J786" s="105"/>
      <c r="K786" s="106"/>
      <c r="L786" s="107" t="str">
        <f>_xlfn.IFNA(VLOOKUP(B786,'[1]CDM Patients Data'!$B$389:$O$5000,7,FALSE),"")</f>
        <v>Lung</v>
      </c>
      <c r="M786" s="114" t="str">
        <f>_xlfn.IFNA(VLOOKUP(B786,'[1]CDM Patients Data'!$B$389:$O$5000,8,FALSE),"")</f>
        <v>Lung NOS</v>
      </c>
      <c r="N786" s="114" t="str">
        <f>_xlfn.IFNA(VLOOKUP(B786,'[1]CDM Patients Data'!$B$389:$O$5000,9,FALSE),"")</f>
        <v>Spindle cell rhabdomyosarcoma</v>
      </c>
      <c r="O786" s="114" t="str">
        <f>_xlfn.IFNA(VLOOKUP(B786,'[1]CDM Patients Data'!$B$389:$O$5000,10,FALSE),"")</f>
        <v>Unknown</v>
      </c>
      <c r="P786" s="106"/>
      <c r="Q786" s="136"/>
      <c r="R786" s="96" t="s">
        <v>79</v>
      </c>
      <c r="S786" s="137"/>
      <c r="T786" s="137"/>
      <c r="U786" s="137"/>
      <c r="V786" s="149"/>
      <c r="W786" s="118" t="s">
        <v>80</v>
      </c>
      <c r="X786" s="119">
        <v>43475163</v>
      </c>
      <c r="Y786" s="118">
        <f t="shared" si="38"/>
        <v>13.0425489</v>
      </c>
      <c r="Z786" s="125"/>
      <c r="AA786" s="122" t="s">
        <v>81</v>
      </c>
      <c r="AB786" s="122" t="s">
        <v>619</v>
      </c>
      <c r="AC786" s="122" t="s">
        <v>118</v>
      </c>
      <c r="AD786" s="125"/>
      <c r="AE786" s="125"/>
      <c r="AF786" s="125"/>
      <c r="AG786" s="125"/>
      <c r="AH786" s="125"/>
      <c r="AI786" s="125"/>
      <c r="AJ786" s="125"/>
      <c r="AK786" s="125"/>
      <c r="AL786" s="125"/>
      <c r="AM786" s="125"/>
      <c r="AN786" s="125"/>
      <c r="AO786" s="125"/>
      <c r="AP786" s="125"/>
      <c r="AQ786" s="125"/>
      <c r="AR786" s="125"/>
      <c r="AS786" s="125"/>
      <c r="AT786" s="125" t="str">
        <f t="shared" si="39"/>
        <v>NA</v>
      </c>
      <c r="AU786" s="125" t="str">
        <f t="shared" si="40"/>
        <v>NA</v>
      </c>
      <c r="AV786" s="125"/>
      <c r="AW786" s="131"/>
      <c r="AX786" s="136"/>
      <c r="AY786" s="137"/>
      <c r="AZ786" s="137"/>
      <c r="BA786" s="151"/>
      <c r="BB786" s="125"/>
      <c r="BC786" s="125"/>
      <c r="BD786" s="125"/>
      <c r="BE786" s="125"/>
      <c r="BF786" s="125"/>
      <c r="BG786" s="125"/>
      <c r="BH786" s="125"/>
      <c r="BI786" s="125"/>
      <c r="BJ786" s="125"/>
      <c r="BK786" s="125"/>
      <c r="BL786" s="131"/>
      <c r="BM786" s="136"/>
      <c r="BN786" s="137"/>
      <c r="BO786" s="137"/>
      <c r="BP786" s="169"/>
      <c r="BQ786" s="138"/>
      <c r="BR786" s="138"/>
      <c r="BS786" s="138"/>
      <c r="BT786" s="138"/>
      <c r="BU786" s="138"/>
      <c r="BV786" s="138"/>
      <c r="BW786" s="138"/>
      <c r="BX786" s="138"/>
      <c r="BY786" s="138"/>
      <c r="BZ786" s="138"/>
      <c r="CA786" s="138"/>
      <c r="CB786" s="138"/>
      <c r="CC786" s="135"/>
      <c r="CD786" s="136"/>
      <c r="CE786" s="137"/>
      <c r="CF786" s="137"/>
      <c r="CG786" s="138"/>
      <c r="CH786" s="138"/>
      <c r="CI786" s="138"/>
      <c r="CJ786" s="138"/>
      <c r="CK786" s="138"/>
      <c r="CL786" s="138"/>
      <c r="CM786" s="138"/>
      <c r="CN786" s="138"/>
      <c r="CO786" s="140"/>
      <c r="CP786" s="90"/>
    </row>
    <row r="787" ht="15" hidden="1" spans="1:94">
      <c r="A787" s="93">
        <v>1001</v>
      </c>
      <c r="B787" s="93" t="s">
        <v>6931</v>
      </c>
      <c r="C787" s="93" t="s">
        <v>6932</v>
      </c>
      <c r="D787" s="96" t="s">
        <v>6933</v>
      </c>
      <c r="E787" s="137"/>
      <c r="F787" s="137"/>
      <c r="G787" s="137"/>
      <c r="H787" s="96" t="s">
        <v>6934</v>
      </c>
      <c r="I787" s="96"/>
      <c r="J787" s="105"/>
      <c r="K787" s="106"/>
      <c r="L787" s="107" t="str">
        <f>_xlfn.IFNA(VLOOKUP(B787,'[1]CDM Patients Data'!$B$389:$O$5000,7,FALSE),"")</f>
        <v>Buccal Mucosa</v>
      </c>
      <c r="M787" s="114">
        <f>_xlfn.IFNA(VLOOKUP(B787,'[1]CDM Patients Data'!$B$389:$O$5000,8,FALSE),"")</f>
        <v>0</v>
      </c>
      <c r="N787" s="114">
        <f>_xlfn.IFNA(VLOOKUP(B787,'[1]CDM Patients Data'!$B$389:$O$5000,9,FALSE),"")</f>
        <v>0</v>
      </c>
      <c r="O787" s="114">
        <f>_xlfn.IFNA(VLOOKUP(B787,'[1]CDM Patients Data'!$B$389:$O$5000,10,FALSE),"")</f>
        <v>0</v>
      </c>
      <c r="P787" s="106"/>
      <c r="Q787" s="136"/>
      <c r="R787" s="96"/>
      <c r="S787" s="137"/>
      <c r="T787" s="137"/>
      <c r="U787" s="137"/>
      <c r="V787" s="149"/>
      <c r="W787" s="118" t="s">
        <v>84</v>
      </c>
      <c r="X787" s="119"/>
      <c r="Y787" s="118">
        <f t="shared" si="38"/>
        <v>0</v>
      </c>
      <c r="Z787" s="125"/>
      <c r="AA787" s="123" t="s">
        <v>4941</v>
      </c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25"/>
      <c r="AL787" s="125"/>
      <c r="AM787" s="125"/>
      <c r="AN787" s="125"/>
      <c r="AO787" s="125"/>
      <c r="AP787" s="125"/>
      <c r="AQ787" s="125"/>
      <c r="AR787" s="125">
        <v>7.9</v>
      </c>
      <c r="AS787" s="125">
        <v>9.44</v>
      </c>
      <c r="AT787" s="125" t="str">
        <f t="shared" si="39"/>
        <v>LOW</v>
      </c>
      <c r="AU787" s="125" t="str">
        <f t="shared" si="40"/>
        <v>MSS</v>
      </c>
      <c r="AV787" s="125"/>
      <c r="AW787" s="131"/>
      <c r="AX787" s="136"/>
      <c r="AY787" s="137"/>
      <c r="AZ787" s="137"/>
      <c r="BA787" s="151"/>
      <c r="BB787" s="125"/>
      <c r="BC787" s="125"/>
      <c r="BD787" s="125"/>
      <c r="BE787" s="125"/>
      <c r="BF787" s="125"/>
      <c r="BG787" s="125"/>
      <c r="BH787" s="125"/>
      <c r="BI787" s="125"/>
      <c r="BJ787" s="125"/>
      <c r="BK787" s="125"/>
      <c r="BL787" s="131"/>
      <c r="BM787" s="136"/>
      <c r="BN787" s="137"/>
      <c r="BO787" s="137"/>
      <c r="BP787" s="169"/>
      <c r="BQ787" s="138"/>
      <c r="BR787" s="138"/>
      <c r="BS787" s="138"/>
      <c r="BT787" s="138"/>
      <c r="BU787" s="138"/>
      <c r="BV787" s="138"/>
      <c r="BW787" s="138"/>
      <c r="BX787" s="138"/>
      <c r="BY787" s="138"/>
      <c r="BZ787" s="138"/>
      <c r="CA787" s="138"/>
      <c r="CB787" s="138"/>
      <c r="CC787" s="135"/>
      <c r="CD787" s="136"/>
      <c r="CE787" s="137"/>
      <c r="CF787" s="137"/>
      <c r="CG787" s="138"/>
      <c r="CH787" s="138"/>
      <c r="CI787" s="138"/>
      <c r="CJ787" s="138"/>
      <c r="CK787" s="138"/>
      <c r="CL787" s="138"/>
      <c r="CM787" s="138"/>
      <c r="CN787" s="138"/>
      <c r="CO787" s="140"/>
      <c r="CP787" s="90"/>
    </row>
    <row r="788" ht="15" hidden="1" spans="1:94">
      <c r="A788" s="93">
        <v>1002</v>
      </c>
      <c r="B788" s="93" t="s">
        <v>6935</v>
      </c>
      <c r="C788" s="93" t="s">
        <v>6936</v>
      </c>
      <c r="D788" s="96" t="s">
        <v>2794</v>
      </c>
      <c r="E788" s="137"/>
      <c r="F788" s="137"/>
      <c r="G788" s="137"/>
      <c r="H788" s="96" t="s">
        <v>320</v>
      </c>
      <c r="I788" s="96"/>
      <c r="J788" s="105"/>
      <c r="K788" s="106"/>
      <c r="L788" s="107" t="str">
        <f>_xlfn.IFNA(VLOOKUP(B788,'[1]CDM Patients Data'!$B$389:$O$5000,7,FALSE),"")</f>
        <v>Ovary</v>
      </c>
      <c r="M788" s="114">
        <f>_xlfn.IFNA(VLOOKUP(B788,'[1]CDM Patients Data'!$B$389:$O$5000,8,FALSE),"")</f>
        <v>0</v>
      </c>
      <c r="N788" s="114">
        <f>_xlfn.IFNA(VLOOKUP(B788,'[1]CDM Patients Data'!$B$389:$O$5000,9,FALSE),"")</f>
        <v>0</v>
      </c>
      <c r="O788" s="114">
        <f>_xlfn.IFNA(VLOOKUP(B788,'[1]CDM Patients Data'!$B$389:$O$5000,10,FALSE),"")</f>
        <v>0</v>
      </c>
      <c r="P788" s="106"/>
      <c r="Q788" s="136"/>
      <c r="R788" s="96" t="s">
        <v>79</v>
      </c>
      <c r="S788" s="137"/>
      <c r="T788" s="137"/>
      <c r="U788" s="137"/>
      <c r="V788" s="149"/>
      <c r="W788" s="118" t="s">
        <v>80</v>
      </c>
      <c r="X788" s="119">
        <v>49650814</v>
      </c>
      <c r="Y788" s="118">
        <f t="shared" si="38"/>
        <v>14.8952442</v>
      </c>
      <c r="Z788" s="125"/>
      <c r="AA788" s="122" t="s">
        <v>81</v>
      </c>
      <c r="AB788" s="122" t="s">
        <v>82</v>
      </c>
      <c r="AC788" s="125"/>
      <c r="AD788" s="125"/>
      <c r="AE788" s="125"/>
      <c r="AF788" s="125"/>
      <c r="AG788" s="125"/>
      <c r="AH788" s="125"/>
      <c r="AI788" s="125"/>
      <c r="AJ788" s="125"/>
      <c r="AK788" s="125"/>
      <c r="AL788" s="125"/>
      <c r="AM788" s="125"/>
      <c r="AN788" s="125"/>
      <c r="AO788" s="125"/>
      <c r="AP788" s="125"/>
      <c r="AQ788" s="125"/>
      <c r="AR788" s="125"/>
      <c r="AS788" s="125"/>
      <c r="AT788" s="125" t="str">
        <f t="shared" si="39"/>
        <v>NA</v>
      </c>
      <c r="AU788" s="125" t="str">
        <f t="shared" si="40"/>
        <v>NA</v>
      </c>
      <c r="AV788" s="125"/>
      <c r="AW788" s="131"/>
      <c r="AX788" s="136"/>
      <c r="AY788" s="137"/>
      <c r="AZ788" s="137"/>
      <c r="BA788" s="151"/>
      <c r="BB788" s="125"/>
      <c r="BC788" s="125"/>
      <c r="BD788" s="125"/>
      <c r="BE788" s="125"/>
      <c r="BF788" s="125"/>
      <c r="BG788" s="125"/>
      <c r="BH788" s="125"/>
      <c r="BI788" s="125"/>
      <c r="BJ788" s="125"/>
      <c r="BK788" s="125"/>
      <c r="BL788" s="131"/>
      <c r="BM788" s="136"/>
      <c r="BN788" s="137"/>
      <c r="BO788" s="137"/>
      <c r="BP788" s="169"/>
      <c r="BQ788" s="138"/>
      <c r="BR788" s="138"/>
      <c r="BS788" s="138"/>
      <c r="BT788" s="138"/>
      <c r="BU788" s="138"/>
      <c r="BV788" s="138"/>
      <c r="BW788" s="138"/>
      <c r="BX788" s="138"/>
      <c r="BY788" s="138"/>
      <c r="BZ788" s="138"/>
      <c r="CA788" s="138"/>
      <c r="CB788" s="138"/>
      <c r="CC788" s="135"/>
      <c r="CD788" s="136"/>
      <c r="CE788" s="137"/>
      <c r="CF788" s="137"/>
      <c r="CG788" s="138"/>
      <c r="CH788" s="138"/>
      <c r="CI788" s="138"/>
      <c r="CJ788" s="138"/>
      <c r="CK788" s="138"/>
      <c r="CL788" s="138"/>
      <c r="CM788" s="138"/>
      <c r="CN788" s="138"/>
      <c r="CO788" s="140"/>
      <c r="CP788" s="90"/>
    </row>
    <row r="789" ht="15" hidden="1" spans="1:94">
      <c r="A789" s="93">
        <v>1003</v>
      </c>
      <c r="B789" s="93" t="s">
        <v>6937</v>
      </c>
      <c r="C789" s="93" t="s">
        <v>6938</v>
      </c>
      <c r="D789" s="96" t="s">
        <v>111</v>
      </c>
      <c r="E789" s="137"/>
      <c r="F789" s="137"/>
      <c r="G789" s="137"/>
      <c r="H789" s="96" t="s">
        <v>297</v>
      </c>
      <c r="I789" s="96"/>
      <c r="J789" s="105"/>
      <c r="K789" s="106"/>
      <c r="L789" s="107" t="str">
        <f>_xlfn.IFNA(VLOOKUP(B789,'[1]CDM Patients Data'!$B$389:$O$5000,7,FALSE),"")</f>
        <v>Lung</v>
      </c>
      <c r="M789" s="114" t="str">
        <f>_xlfn.IFNA(VLOOKUP(B789,'[1]CDM Patients Data'!$B$389:$O$5000,8,FALSE),"")</f>
        <v>Lung NOS</v>
      </c>
      <c r="N789" s="114" t="str">
        <f>_xlfn.IFNA(VLOOKUP(B789,'[1]CDM Patients Data'!$B$389:$O$5000,9,FALSE),"")</f>
        <v>Carcinoma, NOS</v>
      </c>
      <c r="O789" s="114" t="str">
        <f>_xlfn.IFNA(VLOOKUP(B789,'[1]CDM Patients Data'!$B$389:$O$5000,10,FALSE),"")</f>
        <v>Unknown</v>
      </c>
      <c r="P789" s="106"/>
      <c r="Q789" s="136"/>
      <c r="R789" s="96"/>
      <c r="S789" s="137"/>
      <c r="T789" s="137"/>
      <c r="U789" s="137"/>
      <c r="V789" s="149"/>
      <c r="W789" s="118" t="s">
        <v>84</v>
      </c>
      <c r="X789" s="119"/>
      <c r="Y789" s="118">
        <f t="shared" si="38"/>
        <v>0</v>
      </c>
      <c r="Z789" s="125"/>
      <c r="AA789" s="123" t="s">
        <v>4941</v>
      </c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25"/>
      <c r="AL789" s="125"/>
      <c r="AM789" s="125"/>
      <c r="AN789" s="125"/>
      <c r="AO789" s="125"/>
      <c r="AP789" s="125"/>
      <c r="AQ789" s="125"/>
      <c r="AR789" s="125">
        <v>1.95</v>
      </c>
      <c r="AS789" s="125">
        <v>11.39</v>
      </c>
      <c r="AT789" s="125" t="str">
        <f t="shared" si="39"/>
        <v>LOW</v>
      </c>
      <c r="AU789" s="125" t="str">
        <f t="shared" si="40"/>
        <v>MSS</v>
      </c>
      <c r="AV789" s="125"/>
      <c r="AW789" s="131"/>
      <c r="AX789" s="136"/>
      <c r="AY789" s="137"/>
      <c r="AZ789" s="137"/>
      <c r="BA789" s="151"/>
      <c r="BB789" s="125"/>
      <c r="BC789" s="125"/>
      <c r="BD789" s="125"/>
      <c r="BE789" s="125"/>
      <c r="BF789" s="125"/>
      <c r="BG789" s="125"/>
      <c r="BH789" s="125"/>
      <c r="BI789" s="125"/>
      <c r="BJ789" s="125"/>
      <c r="BK789" s="125"/>
      <c r="BL789" s="131"/>
      <c r="BM789" s="136"/>
      <c r="BN789" s="137"/>
      <c r="BO789" s="137"/>
      <c r="BP789" s="169"/>
      <c r="BQ789" s="138"/>
      <c r="BR789" s="138"/>
      <c r="BS789" s="138"/>
      <c r="BT789" s="138"/>
      <c r="BU789" s="138"/>
      <c r="BV789" s="138"/>
      <c r="BW789" s="138"/>
      <c r="BX789" s="138"/>
      <c r="BY789" s="138"/>
      <c r="BZ789" s="138"/>
      <c r="CA789" s="138"/>
      <c r="CB789" s="138"/>
      <c r="CC789" s="135"/>
      <c r="CD789" s="136"/>
      <c r="CE789" s="137"/>
      <c r="CF789" s="137"/>
      <c r="CG789" s="138"/>
      <c r="CH789" s="138"/>
      <c r="CI789" s="138"/>
      <c r="CJ789" s="138"/>
      <c r="CK789" s="138"/>
      <c r="CL789" s="138"/>
      <c r="CM789" s="138"/>
      <c r="CN789" s="138"/>
      <c r="CO789" s="140"/>
      <c r="CP789" s="90"/>
    </row>
    <row r="790" ht="15" hidden="1" spans="1:94">
      <c r="A790" s="93">
        <v>1004</v>
      </c>
      <c r="B790" s="93" t="s">
        <v>6939</v>
      </c>
      <c r="C790" s="93" t="s">
        <v>6940</v>
      </c>
      <c r="D790" s="96" t="s">
        <v>111</v>
      </c>
      <c r="E790" s="137"/>
      <c r="F790" s="137"/>
      <c r="G790" s="137"/>
      <c r="H790" s="96" t="s">
        <v>297</v>
      </c>
      <c r="I790" s="96"/>
      <c r="J790" s="105"/>
      <c r="K790" s="106"/>
      <c r="L790" s="107" t="str">
        <f>_xlfn.IFNA(VLOOKUP(B790,'[1]CDM Patients Data'!$B$389:$O$5000,7,FALSE),"")</f>
        <v>Lung</v>
      </c>
      <c r="M790" s="114" t="str">
        <f>_xlfn.IFNA(VLOOKUP(B790,'[1]CDM Patients Data'!$B$389:$O$5000,8,FALSE),"")</f>
        <v>Lower lobe, lung</v>
      </c>
      <c r="N790" s="114" t="str">
        <f>_xlfn.IFNA(VLOOKUP(B790,'[1]CDM Patients Data'!$B$389:$O$5000,9,FALSE),"")</f>
        <v>Non-small cell carcinoma</v>
      </c>
      <c r="O790" s="114" t="str">
        <f>_xlfn.IFNA(VLOOKUP(B790,'[1]CDM Patients Data'!$B$389:$O$5000,10,FALSE),"")</f>
        <v>Right</v>
      </c>
      <c r="P790" s="106"/>
      <c r="Q790" s="136"/>
      <c r="R790" s="96" t="s">
        <v>79</v>
      </c>
      <c r="S790" s="137"/>
      <c r="T790" s="137"/>
      <c r="U790" s="137"/>
      <c r="V790" s="149"/>
      <c r="W790" s="118" t="s">
        <v>80</v>
      </c>
      <c r="X790" s="119">
        <v>57381244</v>
      </c>
      <c r="Y790" s="118">
        <f t="shared" si="38"/>
        <v>17.2143732</v>
      </c>
      <c r="Z790" s="125"/>
      <c r="AA790" s="122" t="s">
        <v>81</v>
      </c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25"/>
      <c r="AL790" s="125"/>
      <c r="AM790" s="125"/>
      <c r="AN790" s="125"/>
      <c r="AO790" s="125"/>
      <c r="AP790" s="125"/>
      <c r="AQ790" s="125"/>
      <c r="AR790" s="125"/>
      <c r="AS790" s="125"/>
      <c r="AT790" s="125" t="str">
        <f t="shared" si="39"/>
        <v>NA</v>
      </c>
      <c r="AU790" s="125" t="str">
        <f t="shared" si="40"/>
        <v>NA</v>
      </c>
      <c r="AV790" s="125"/>
      <c r="AW790" s="131"/>
      <c r="AX790" s="136"/>
      <c r="AY790" s="137"/>
      <c r="AZ790" s="137"/>
      <c r="BA790" s="151"/>
      <c r="BB790" s="125"/>
      <c r="BC790" s="125"/>
      <c r="BD790" s="125"/>
      <c r="BE790" s="125"/>
      <c r="BF790" s="125"/>
      <c r="BG790" s="125"/>
      <c r="BH790" s="125"/>
      <c r="BI790" s="125"/>
      <c r="BJ790" s="125"/>
      <c r="BK790" s="125"/>
      <c r="BL790" s="131"/>
      <c r="BM790" s="136"/>
      <c r="BN790" s="137"/>
      <c r="BO790" s="137"/>
      <c r="BP790" s="169"/>
      <c r="BQ790" s="138"/>
      <c r="BR790" s="138"/>
      <c r="BS790" s="138"/>
      <c r="BT790" s="138"/>
      <c r="BU790" s="138"/>
      <c r="BV790" s="138"/>
      <c r="BW790" s="138"/>
      <c r="BX790" s="138"/>
      <c r="BY790" s="138"/>
      <c r="BZ790" s="138"/>
      <c r="CA790" s="138"/>
      <c r="CB790" s="138"/>
      <c r="CC790" s="135"/>
      <c r="CD790" s="136"/>
      <c r="CE790" s="137"/>
      <c r="CF790" s="137"/>
      <c r="CG790" s="138" t="s">
        <v>80</v>
      </c>
      <c r="CH790" s="138"/>
      <c r="CI790" s="138"/>
      <c r="CJ790" s="138"/>
      <c r="CK790" s="138"/>
      <c r="CL790" s="152" t="s">
        <v>341</v>
      </c>
      <c r="CM790" s="138"/>
      <c r="CN790" s="138"/>
      <c r="CO790" s="140"/>
      <c r="CP790" s="90"/>
    </row>
    <row r="791" ht="15" hidden="1" spans="1:94">
      <c r="A791" s="93">
        <v>1005</v>
      </c>
      <c r="B791" s="93" t="s">
        <v>6941</v>
      </c>
      <c r="C791" s="93" t="s">
        <v>6942</v>
      </c>
      <c r="D791" s="96" t="s">
        <v>2783</v>
      </c>
      <c r="E791" s="137"/>
      <c r="F791" s="137"/>
      <c r="G791" s="137"/>
      <c r="H791" s="96" t="s">
        <v>320</v>
      </c>
      <c r="I791" s="96"/>
      <c r="J791" s="105"/>
      <c r="K791" s="106"/>
      <c r="L791" s="107" t="str">
        <f>_xlfn.IFNA(VLOOKUP(B791,'[1]CDM Patients Data'!$B$389:$O$5000,7,FALSE),"")</f>
        <v>Ovary</v>
      </c>
      <c r="M791" s="114">
        <f>_xlfn.IFNA(VLOOKUP(B791,'[1]CDM Patients Data'!$B$389:$O$5000,8,FALSE),"")</f>
        <v>0</v>
      </c>
      <c r="N791" s="114">
        <f>_xlfn.IFNA(VLOOKUP(B791,'[1]CDM Patients Data'!$B$389:$O$5000,9,FALSE),"")</f>
        <v>0</v>
      </c>
      <c r="O791" s="114">
        <f>_xlfn.IFNA(VLOOKUP(B791,'[1]CDM Patients Data'!$B$389:$O$5000,10,FALSE),"")</f>
        <v>0</v>
      </c>
      <c r="P791" s="106"/>
      <c r="Q791" s="136"/>
      <c r="R791" s="96" t="s">
        <v>79</v>
      </c>
      <c r="S791" s="137"/>
      <c r="T791" s="137"/>
      <c r="U791" s="137"/>
      <c r="V791" s="149"/>
      <c r="W791" s="118" t="s">
        <v>80</v>
      </c>
      <c r="X791" s="119">
        <v>26922850</v>
      </c>
      <c r="Y791" s="118">
        <f t="shared" si="38"/>
        <v>8.076855</v>
      </c>
      <c r="Z791" s="125"/>
      <c r="AA791" s="122" t="s">
        <v>94</v>
      </c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25"/>
      <c r="AL791" s="125"/>
      <c r="AM791" s="125"/>
      <c r="AN791" s="125"/>
      <c r="AO791" s="125"/>
      <c r="AP791" s="125"/>
      <c r="AQ791" s="125"/>
      <c r="AR791" s="125">
        <v>16.77</v>
      </c>
      <c r="AS791" s="125">
        <v>8.63</v>
      </c>
      <c r="AT791" s="125" t="str">
        <f t="shared" si="39"/>
        <v>HIGH</v>
      </c>
      <c r="AU791" s="125" t="str">
        <f t="shared" si="40"/>
        <v>MSS</v>
      </c>
      <c r="AV791" s="125"/>
      <c r="AW791" s="131"/>
      <c r="AX791" s="136"/>
      <c r="AY791" s="137"/>
      <c r="AZ791" s="137"/>
      <c r="BA791" s="151"/>
      <c r="BB791" s="125"/>
      <c r="BC791" s="125"/>
      <c r="BD791" s="125"/>
      <c r="BE791" s="125"/>
      <c r="BF791" s="125"/>
      <c r="BG791" s="125"/>
      <c r="BH791" s="125"/>
      <c r="BI791" s="125"/>
      <c r="BJ791" s="125"/>
      <c r="BK791" s="125"/>
      <c r="BL791" s="131"/>
      <c r="BM791" s="136"/>
      <c r="BN791" s="137"/>
      <c r="BO791" s="137"/>
      <c r="BP791" s="169"/>
      <c r="BQ791" s="138"/>
      <c r="BR791" s="138"/>
      <c r="BS791" s="138"/>
      <c r="BT791" s="138"/>
      <c r="BU791" s="138"/>
      <c r="BV791" s="138"/>
      <c r="BW791" s="138"/>
      <c r="BX791" s="138"/>
      <c r="BY791" s="138"/>
      <c r="BZ791" s="138"/>
      <c r="CA791" s="138"/>
      <c r="CB791" s="138"/>
      <c r="CC791" s="135"/>
      <c r="CD791" s="136"/>
      <c r="CE791" s="137"/>
      <c r="CF791" s="137"/>
      <c r="CG791" s="138"/>
      <c r="CH791" s="138"/>
      <c r="CI791" s="138"/>
      <c r="CJ791" s="138"/>
      <c r="CK791" s="138"/>
      <c r="CL791" s="138"/>
      <c r="CM791" s="138"/>
      <c r="CN791" s="138"/>
      <c r="CO791" s="140"/>
      <c r="CP791" s="90"/>
    </row>
    <row r="792" ht="15" hidden="1" spans="1:94">
      <c r="A792" s="93">
        <v>1006</v>
      </c>
      <c r="B792" s="93" t="s">
        <v>6943</v>
      </c>
      <c r="C792" s="93" t="s">
        <v>408</v>
      </c>
      <c r="D792" s="96" t="s">
        <v>2783</v>
      </c>
      <c r="E792" s="137"/>
      <c r="F792" s="137"/>
      <c r="G792" s="137"/>
      <c r="H792" s="96"/>
      <c r="I792" s="96"/>
      <c r="J792" s="105"/>
      <c r="K792" s="106"/>
      <c r="L792" s="107" t="str">
        <f>_xlfn.IFNA(VLOOKUP(B792,'[1]CDM Patients Data'!$B$389:$O$5000,7,FALSE),"")</f>
        <v>Ovary</v>
      </c>
      <c r="M792" s="114">
        <f>_xlfn.IFNA(VLOOKUP(B792,'[1]CDM Patients Data'!$B$389:$O$5000,8,FALSE),"")</f>
        <v>0</v>
      </c>
      <c r="N792" s="114">
        <f>_xlfn.IFNA(VLOOKUP(B792,'[1]CDM Patients Data'!$B$389:$O$5000,9,FALSE),"")</f>
        <v>0</v>
      </c>
      <c r="O792" s="114">
        <f>_xlfn.IFNA(VLOOKUP(B792,'[1]CDM Patients Data'!$B$389:$O$5000,10,FALSE),"")</f>
        <v>0</v>
      </c>
      <c r="P792" s="106"/>
      <c r="Q792" s="136"/>
      <c r="R792" s="96" t="s">
        <v>79</v>
      </c>
      <c r="S792" s="137"/>
      <c r="T792" s="137"/>
      <c r="U792" s="137"/>
      <c r="V792" s="149"/>
      <c r="W792" s="118" t="s">
        <v>80</v>
      </c>
      <c r="X792" s="119">
        <v>28236590</v>
      </c>
      <c r="Y792" s="118">
        <f t="shared" si="38"/>
        <v>8.470977</v>
      </c>
      <c r="Z792" s="125"/>
      <c r="AA792" s="122" t="s">
        <v>94</v>
      </c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25"/>
      <c r="AL792" s="125"/>
      <c r="AM792" s="125"/>
      <c r="AN792" s="125"/>
      <c r="AO792" s="125"/>
      <c r="AP792" s="125"/>
      <c r="AQ792" s="125"/>
      <c r="AR792" s="125"/>
      <c r="AS792" s="125"/>
      <c r="AT792" s="125" t="str">
        <f t="shared" si="39"/>
        <v>NA</v>
      </c>
      <c r="AU792" s="125" t="str">
        <f t="shared" si="40"/>
        <v>NA</v>
      </c>
      <c r="AV792" s="125"/>
      <c r="AW792" s="131"/>
      <c r="AX792" s="136"/>
      <c r="AY792" s="137"/>
      <c r="AZ792" s="137"/>
      <c r="BA792" s="151"/>
      <c r="BB792" s="125"/>
      <c r="BC792" s="125"/>
      <c r="BD792" s="125"/>
      <c r="BE792" s="125"/>
      <c r="BF792" s="125"/>
      <c r="BG792" s="125"/>
      <c r="BH792" s="125"/>
      <c r="BI792" s="125"/>
      <c r="BJ792" s="125"/>
      <c r="BK792" s="125"/>
      <c r="BL792" s="131"/>
      <c r="BM792" s="136"/>
      <c r="BN792" s="137"/>
      <c r="BO792" s="137"/>
      <c r="BP792" s="169"/>
      <c r="BQ792" s="138"/>
      <c r="BR792" s="138"/>
      <c r="BS792" s="138"/>
      <c r="BT792" s="138"/>
      <c r="BU792" s="138"/>
      <c r="BV792" s="138"/>
      <c r="BW792" s="138"/>
      <c r="BX792" s="138"/>
      <c r="BY792" s="138"/>
      <c r="BZ792" s="138"/>
      <c r="CA792" s="138"/>
      <c r="CB792" s="138"/>
      <c r="CC792" s="135"/>
      <c r="CD792" s="136"/>
      <c r="CE792" s="137"/>
      <c r="CF792" s="137"/>
      <c r="CG792" s="138"/>
      <c r="CH792" s="138"/>
      <c r="CI792" s="138"/>
      <c r="CJ792" s="138"/>
      <c r="CK792" s="138"/>
      <c r="CL792" s="138"/>
      <c r="CM792" s="138"/>
      <c r="CN792" s="138"/>
      <c r="CO792" s="140"/>
      <c r="CP792" s="90"/>
    </row>
    <row r="793" ht="15" hidden="1" spans="1:94">
      <c r="A793" s="93">
        <v>1007</v>
      </c>
      <c r="B793" s="93" t="s">
        <v>6944</v>
      </c>
      <c r="C793" s="93" t="s">
        <v>6945</v>
      </c>
      <c r="D793" s="96" t="s">
        <v>99</v>
      </c>
      <c r="E793" s="137"/>
      <c r="F793" s="137"/>
      <c r="G793" s="137"/>
      <c r="H793" s="96" t="s">
        <v>6946</v>
      </c>
      <c r="I793" s="96"/>
      <c r="J793" s="105"/>
      <c r="K793" s="106"/>
      <c r="L793" s="107" t="str">
        <f>_xlfn.IFNA(VLOOKUP(B793,'[1]CDM Patients Data'!$B$389:$O$5000,7,FALSE),"")</f>
        <v>Breast</v>
      </c>
      <c r="M793" s="114">
        <f>_xlfn.IFNA(VLOOKUP(B793,'[1]CDM Patients Data'!$B$389:$O$5000,8,FALSE),"")</f>
        <v>0</v>
      </c>
      <c r="N793" s="114">
        <f>_xlfn.IFNA(VLOOKUP(B793,'[1]CDM Patients Data'!$B$389:$O$5000,9,FALSE),"")</f>
        <v>0</v>
      </c>
      <c r="O793" s="114">
        <f>_xlfn.IFNA(VLOOKUP(B793,'[1]CDM Patients Data'!$B$389:$O$5000,10,FALSE),"")</f>
        <v>0</v>
      </c>
      <c r="P793" s="106"/>
      <c r="Q793" s="136"/>
      <c r="R793" s="96" t="s">
        <v>79</v>
      </c>
      <c r="S793" s="137"/>
      <c r="T793" s="137"/>
      <c r="U793" s="137"/>
      <c r="V793" s="149"/>
      <c r="W793" s="118" t="s">
        <v>80</v>
      </c>
      <c r="X793" s="119">
        <v>28736419</v>
      </c>
      <c r="Y793" s="118">
        <f t="shared" si="38"/>
        <v>8.6209257</v>
      </c>
      <c r="Z793" s="125"/>
      <c r="AA793" s="122" t="s">
        <v>94</v>
      </c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25"/>
      <c r="AL793" s="125"/>
      <c r="AM793" s="125"/>
      <c r="AN793" s="125"/>
      <c r="AO793" s="125"/>
      <c r="AP793" s="125"/>
      <c r="AQ793" s="125"/>
      <c r="AR793" s="125"/>
      <c r="AS793" s="125"/>
      <c r="AT793" s="125" t="str">
        <f t="shared" si="39"/>
        <v>NA</v>
      </c>
      <c r="AU793" s="125" t="str">
        <f t="shared" si="40"/>
        <v>NA</v>
      </c>
      <c r="AV793" s="125"/>
      <c r="AW793" s="131"/>
      <c r="AX793" s="136"/>
      <c r="AY793" s="137"/>
      <c r="AZ793" s="137"/>
      <c r="BA793" s="151"/>
      <c r="BB793" s="125"/>
      <c r="BC793" s="125"/>
      <c r="BD793" s="125"/>
      <c r="BE793" s="125"/>
      <c r="BF793" s="125"/>
      <c r="BG793" s="125"/>
      <c r="BH793" s="125"/>
      <c r="BI793" s="125"/>
      <c r="BJ793" s="125"/>
      <c r="BK793" s="125"/>
      <c r="BL793" s="131"/>
      <c r="BM793" s="136"/>
      <c r="BN793" s="137"/>
      <c r="BO793" s="137"/>
      <c r="BP793" s="169"/>
      <c r="BQ793" s="138"/>
      <c r="BR793" s="138"/>
      <c r="BS793" s="138"/>
      <c r="BT793" s="138"/>
      <c r="BU793" s="138"/>
      <c r="BV793" s="138"/>
      <c r="BW793" s="138"/>
      <c r="BX793" s="138"/>
      <c r="BY793" s="138"/>
      <c r="BZ793" s="138"/>
      <c r="CA793" s="138"/>
      <c r="CB793" s="138"/>
      <c r="CC793" s="135"/>
      <c r="CD793" s="136"/>
      <c r="CE793" s="137"/>
      <c r="CF793" s="137"/>
      <c r="CG793" s="138"/>
      <c r="CH793" s="138"/>
      <c r="CI793" s="138"/>
      <c r="CJ793" s="138"/>
      <c r="CK793" s="138"/>
      <c r="CL793" s="138"/>
      <c r="CM793" s="138"/>
      <c r="CN793" s="138"/>
      <c r="CO793" s="140"/>
      <c r="CP793" s="90"/>
    </row>
    <row r="794" ht="15" hidden="1" spans="1:94">
      <c r="A794" s="93">
        <v>1008</v>
      </c>
      <c r="B794" s="93" t="s">
        <v>6947</v>
      </c>
      <c r="C794" s="93" t="s">
        <v>6948</v>
      </c>
      <c r="D794" s="96" t="s">
        <v>71</v>
      </c>
      <c r="E794" s="137"/>
      <c r="F794" s="137"/>
      <c r="G794" s="137"/>
      <c r="H794" s="96" t="s">
        <v>901</v>
      </c>
      <c r="I794" s="96"/>
      <c r="J794" s="105"/>
      <c r="K794" s="106"/>
      <c r="L794" s="107" t="str">
        <f>_xlfn.IFNA(VLOOKUP(B794,'[1]CDM Patients Data'!$B$389:$O$5000,7,FALSE),"")</f>
        <v>Stomach</v>
      </c>
      <c r="M794" s="114">
        <f>_xlfn.IFNA(VLOOKUP(B794,'[1]CDM Patients Data'!$B$389:$O$5000,8,FALSE),"")</f>
        <v>0</v>
      </c>
      <c r="N794" s="114">
        <f>_xlfn.IFNA(VLOOKUP(B794,'[1]CDM Patients Data'!$B$389:$O$5000,9,FALSE),"")</f>
        <v>0</v>
      </c>
      <c r="O794" s="114">
        <f>_xlfn.IFNA(VLOOKUP(B794,'[1]CDM Patients Data'!$B$389:$O$5000,10,FALSE),"")</f>
        <v>0</v>
      </c>
      <c r="P794" s="106"/>
      <c r="Q794" s="136"/>
      <c r="R794" s="96"/>
      <c r="S794" s="137"/>
      <c r="T794" s="137"/>
      <c r="U794" s="137"/>
      <c r="V794" s="149"/>
      <c r="W794" s="118" t="s">
        <v>84</v>
      </c>
      <c r="X794" s="119"/>
      <c r="Y794" s="118">
        <f t="shared" si="38"/>
        <v>0</v>
      </c>
      <c r="Z794" s="125"/>
      <c r="AA794" s="123" t="s">
        <v>4941</v>
      </c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25"/>
      <c r="AL794" s="125"/>
      <c r="AM794" s="125"/>
      <c r="AN794" s="125"/>
      <c r="AO794" s="125"/>
      <c r="AP794" s="125"/>
      <c r="AQ794" s="125"/>
      <c r="AR794" s="125"/>
      <c r="AS794" s="125"/>
      <c r="AT794" s="125" t="str">
        <f t="shared" si="39"/>
        <v>NA</v>
      </c>
      <c r="AU794" s="125" t="str">
        <f t="shared" si="40"/>
        <v>NA</v>
      </c>
      <c r="AV794" s="125"/>
      <c r="AW794" s="131"/>
      <c r="AX794" s="136"/>
      <c r="AY794" s="137"/>
      <c r="AZ794" s="137"/>
      <c r="BA794" s="151"/>
      <c r="BB794" s="125"/>
      <c r="BC794" s="125"/>
      <c r="BD794" s="125"/>
      <c r="BE794" s="125"/>
      <c r="BF794" s="125"/>
      <c r="BG794" s="125"/>
      <c r="BH794" s="125"/>
      <c r="BI794" s="125"/>
      <c r="BJ794" s="125"/>
      <c r="BK794" s="125"/>
      <c r="BL794" s="131"/>
      <c r="BM794" s="136"/>
      <c r="BN794" s="137"/>
      <c r="BO794" s="137"/>
      <c r="BP794" s="169"/>
      <c r="BQ794" s="138"/>
      <c r="BR794" s="138"/>
      <c r="BS794" s="138"/>
      <c r="BT794" s="138"/>
      <c r="BU794" s="138"/>
      <c r="BV794" s="138"/>
      <c r="BW794" s="138"/>
      <c r="BX794" s="138"/>
      <c r="BY794" s="138"/>
      <c r="BZ794" s="138"/>
      <c r="CA794" s="138"/>
      <c r="CB794" s="138"/>
      <c r="CC794" s="135"/>
      <c r="CD794" s="136"/>
      <c r="CE794" s="137"/>
      <c r="CF794" s="137"/>
      <c r="CG794" s="138"/>
      <c r="CH794" s="138"/>
      <c r="CI794" s="138"/>
      <c r="CJ794" s="138"/>
      <c r="CK794" s="138"/>
      <c r="CL794" s="138"/>
      <c r="CM794" s="138"/>
      <c r="CN794" s="138"/>
      <c r="CO794" s="140"/>
      <c r="CP794" s="90"/>
    </row>
    <row r="795" ht="15" spans="1:94">
      <c r="A795" s="93">
        <v>1009</v>
      </c>
      <c r="B795" s="93" t="s">
        <v>6949</v>
      </c>
      <c r="C795" s="93" t="s">
        <v>6950</v>
      </c>
      <c r="D795" s="96" t="s">
        <v>122</v>
      </c>
      <c r="E795" s="137"/>
      <c r="F795" s="137"/>
      <c r="G795" s="137"/>
      <c r="H795" s="96" t="s">
        <v>6951</v>
      </c>
      <c r="I795" s="96" t="s">
        <v>6952</v>
      </c>
      <c r="J795" s="105"/>
      <c r="K795" s="106"/>
      <c r="L795" s="107" t="str">
        <f>_xlfn.IFNA(VLOOKUP(B795,'[1]CDM Patients Data'!$B$389:$O$5000,7,FALSE),"")</f>
        <v>Breast</v>
      </c>
      <c r="M795" s="114">
        <f>_xlfn.IFNA(VLOOKUP(B795,'[1]CDM Patients Data'!$B$389:$O$5000,8,FALSE),"")</f>
        <v>0</v>
      </c>
      <c r="N795" s="114">
        <f>_xlfn.IFNA(VLOOKUP(B795,'[1]CDM Patients Data'!$B$389:$O$5000,9,FALSE),"")</f>
        <v>0</v>
      </c>
      <c r="O795" s="114">
        <f>_xlfn.IFNA(VLOOKUP(B795,'[1]CDM Patients Data'!$B$389:$O$5000,10,FALSE),"")</f>
        <v>0</v>
      </c>
      <c r="P795" s="106"/>
      <c r="Q795" s="136"/>
      <c r="R795" s="96" t="s">
        <v>79</v>
      </c>
      <c r="S795" s="137"/>
      <c r="T795" s="137"/>
      <c r="U795" s="137"/>
      <c r="V795" s="149"/>
      <c r="W795" s="118" t="s">
        <v>80</v>
      </c>
      <c r="X795" s="119">
        <v>47259377</v>
      </c>
      <c r="Y795" s="118">
        <f t="shared" si="38"/>
        <v>14.1778131</v>
      </c>
      <c r="Z795" s="125"/>
      <c r="AA795" s="122" t="s">
        <v>94</v>
      </c>
      <c r="AB795" s="122" t="s">
        <v>158</v>
      </c>
      <c r="AC795" s="125"/>
      <c r="AD795" s="125"/>
      <c r="AE795" s="125"/>
      <c r="AF795" s="125"/>
      <c r="AG795" s="125"/>
      <c r="AH795" s="125"/>
      <c r="AI795" s="125"/>
      <c r="AJ795" s="125"/>
      <c r="AK795" s="125"/>
      <c r="AL795" s="125"/>
      <c r="AM795" s="125"/>
      <c r="AN795" s="125"/>
      <c r="AO795" s="125"/>
      <c r="AP795" s="125"/>
      <c r="AQ795" s="125"/>
      <c r="AR795" s="125"/>
      <c r="AS795" s="125"/>
      <c r="AT795" s="125" t="str">
        <f t="shared" si="39"/>
        <v>NA</v>
      </c>
      <c r="AU795" s="125" t="str">
        <f t="shared" si="40"/>
        <v>NA</v>
      </c>
      <c r="AV795" s="125"/>
      <c r="AW795" s="131"/>
      <c r="AX795" s="136"/>
      <c r="AY795" s="137"/>
      <c r="AZ795" s="137"/>
      <c r="BA795" s="118" t="s">
        <v>80</v>
      </c>
      <c r="BB795" s="119">
        <v>28834658</v>
      </c>
      <c r="BC795" s="118">
        <f>BB795*2*150/10^9</f>
        <v>8.6503974</v>
      </c>
      <c r="BD795" s="125"/>
      <c r="BE795" s="125"/>
      <c r="BF795" s="125"/>
      <c r="BG795" s="125"/>
      <c r="BH795" s="125"/>
      <c r="BI795" s="125"/>
      <c r="BJ795" s="125"/>
      <c r="BK795" s="125"/>
      <c r="BL795" s="131"/>
      <c r="BM795" s="136"/>
      <c r="BN795" s="137"/>
      <c r="BO795" s="137"/>
      <c r="BP795" s="169"/>
      <c r="BQ795" s="138"/>
      <c r="BR795" s="138"/>
      <c r="BS795" s="138"/>
      <c r="BT795" s="138"/>
      <c r="BU795" s="138"/>
      <c r="BV795" s="138"/>
      <c r="BW795" s="138"/>
      <c r="BX795" s="138"/>
      <c r="BY795" s="138"/>
      <c r="BZ795" s="138"/>
      <c r="CA795" s="138"/>
      <c r="CB795" s="138"/>
      <c r="CC795" s="135"/>
      <c r="CD795" s="136"/>
      <c r="CE795" s="137"/>
      <c r="CF795" s="137"/>
      <c r="CG795" s="138" t="s">
        <v>80</v>
      </c>
      <c r="CH795" s="138"/>
      <c r="CI795" s="138"/>
      <c r="CJ795" s="138"/>
      <c r="CK795" s="138"/>
      <c r="CL795" s="138"/>
      <c r="CM795" s="138"/>
      <c r="CN795" s="138"/>
      <c r="CO795" s="140"/>
      <c r="CP795" s="90"/>
    </row>
    <row r="796" ht="15" hidden="1" spans="1:94">
      <c r="A796" s="93">
        <v>1011</v>
      </c>
      <c r="B796" s="93" t="s">
        <v>6953</v>
      </c>
      <c r="C796" s="93" t="s">
        <v>6954</v>
      </c>
      <c r="D796" s="96" t="s">
        <v>2806</v>
      </c>
      <c r="E796" s="137"/>
      <c r="F796" s="137"/>
      <c r="G796" s="137"/>
      <c r="H796" s="96"/>
      <c r="I796" s="96" t="s">
        <v>6955</v>
      </c>
      <c r="J796" s="105"/>
      <c r="K796" s="106"/>
      <c r="L796" s="107" t="str">
        <f>_xlfn.IFNA(VLOOKUP(B796,'[1]CDM Patients Data'!$B$389:$O$5000,7,FALSE),"")</f>
        <v>Testicular adenocarcinoma</v>
      </c>
      <c r="M796" s="114">
        <f>_xlfn.IFNA(VLOOKUP(B796,'[1]CDM Patients Data'!$B$389:$O$5000,8,FALSE),"")</f>
        <v>0</v>
      </c>
      <c r="N796" s="114">
        <f>_xlfn.IFNA(VLOOKUP(B796,'[1]CDM Patients Data'!$B$389:$O$5000,9,FALSE),"")</f>
        <v>0</v>
      </c>
      <c r="O796" s="114">
        <f>_xlfn.IFNA(VLOOKUP(B796,'[1]CDM Patients Data'!$B$389:$O$5000,10,FALSE),"")</f>
        <v>0</v>
      </c>
      <c r="P796" s="106"/>
      <c r="Q796" s="136"/>
      <c r="R796" s="96" t="s">
        <v>79</v>
      </c>
      <c r="S796" s="137"/>
      <c r="T796" s="137"/>
      <c r="U796" s="137"/>
      <c r="V796" s="149"/>
      <c r="W796" s="118" t="s">
        <v>80</v>
      </c>
      <c r="X796" s="119">
        <v>49729428</v>
      </c>
      <c r="Y796" s="118">
        <f t="shared" si="38"/>
        <v>14.9188284</v>
      </c>
      <c r="Z796" s="125"/>
      <c r="AA796" s="122" t="s">
        <v>81</v>
      </c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25"/>
      <c r="AL796" s="125"/>
      <c r="AM796" s="125"/>
      <c r="AN796" s="125"/>
      <c r="AO796" s="125"/>
      <c r="AP796" s="125"/>
      <c r="AQ796" s="125"/>
      <c r="AR796" s="125"/>
      <c r="AS796" s="125"/>
      <c r="AT796" s="125" t="str">
        <f t="shared" si="39"/>
        <v>NA</v>
      </c>
      <c r="AU796" s="125" t="str">
        <f t="shared" si="40"/>
        <v>NA</v>
      </c>
      <c r="AV796" s="125"/>
      <c r="AW796" s="131"/>
      <c r="AX796" s="136"/>
      <c r="AY796" s="137"/>
      <c r="AZ796" s="137"/>
      <c r="BA796" s="151"/>
      <c r="BB796" s="125"/>
      <c r="BC796" s="125"/>
      <c r="BD796" s="125"/>
      <c r="BE796" s="125"/>
      <c r="BF796" s="125"/>
      <c r="BG796" s="125"/>
      <c r="BH796" s="125"/>
      <c r="BI796" s="125"/>
      <c r="BJ796" s="125"/>
      <c r="BK796" s="125"/>
      <c r="BL796" s="131"/>
      <c r="BM796" s="136"/>
      <c r="BN796" s="137"/>
      <c r="BO796" s="137"/>
      <c r="BP796" s="169"/>
      <c r="BQ796" s="138"/>
      <c r="BR796" s="138"/>
      <c r="BS796" s="138"/>
      <c r="BT796" s="138"/>
      <c r="BU796" s="138"/>
      <c r="BV796" s="138"/>
      <c r="BW796" s="138"/>
      <c r="BX796" s="138"/>
      <c r="BY796" s="138"/>
      <c r="BZ796" s="138"/>
      <c r="CA796" s="138"/>
      <c r="CB796" s="138"/>
      <c r="CC796" s="135"/>
      <c r="CD796" s="136"/>
      <c r="CE796" s="137"/>
      <c r="CF796" s="137"/>
      <c r="CG796" s="138"/>
      <c r="CH796" s="138"/>
      <c r="CI796" s="138"/>
      <c r="CJ796" s="138"/>
      <c r="CK796" s="138"/>
      <c r="CL796" s="138"/>
      <c r="CM796" s="138"/>
      <c r="CN796" s="138"/>
      <c r="CO796" s="140"/>
      <c r="CP796" s="90"/>
    </row>
    <row r="797" ht="15" hidden="1" spans="1:94">
      <c r="A797" s="93">
        <v>1012</v>
      </c>
      <c r="B797" s="93" t="s">
        <v>6956</v>
      </c>
      <c r="C797" s="93" t="s">
        <v>6957</v>
      </c>
      <c r="D797" s="96" t="s">
        <v>2798</v>
      </c>
      <c r="E797" s="137"/>
      <c r="F797" s="137"/>
      <c r="G797" s="137"/>
      <c r="H797" s="96" t="s">
        <v>6958</v>
      </c>
      <c r="I797" s="96"/>
      <c r="J797" s="105"/>
      <c r="K797" s="106"/>
      <c r="L797" s="107" t="str">
        <f>_xlfn.IFNA(VLOOKUP(B797,'[1]CDM Patients Data'!$B$389:$O$5000,7,FALSE),"")</f>
        <v>Lymphnode</v>
      </c>
      <c r="M797" s="114" t="str">
        <f>_xlfn.IFNA(VLOOKUP(B797,'[1]CDM Patients Data'!$B$389:$O$5000,8,FALSE),"")</f>
        <v>Lymph node face, head ,neck</v>
      </c>
      <c r="N797" s="114">
        <f>_xlfn.IFNA(VLOOKUP(B797,'[1]CDM Patients Data'!$B$389:$O$5000,9,FALSE),"")</f>
        <v>0</v>
      </c>
      <c r="O797" s="114">
        <f>_xlfn.IFNA(VLOOKUP(B797,'[1]CDM Patients Data'!$B$389:$O$5000,10,FALSE),"")</f>
        <v>0</v>
      </c>
      <c r="P797" s="106"/>
      <c r="Q797" s="136"/>
      <c r="R797" s="96" t="s">
        <v>79</v>
      </c>
      <c r="S797" s="137"/>
      <c r="T797" s="137"/>
      <c r="U797" s="137"/>
      <c r="V797" s="149"/>
      <c r="W797" s="118" t="s">
        <v>80</v>
      </c>
      <c r="X797" s="119">
        <v>64294442</v>
      </c>
      <c r="Y797" s="118">
        <f t="shared" si="38"/>
        <v>19.2883326</v>
      </c>
      <c r="Z797" s="125"/>
      <c r="AA797" s="122" t="s">
        <v>81</v>
      </c>
      <c r="AB797" s="122" t="s">
        <v>118</v>
      </c>
      <c r="AC797" s="125"/>
      <c r="AD797" s="125"/>
      <c r="AE797" s="125"/>
      <c r="AF797" s="125"/>
      <c r="AG797" s="125"/>
      <c r="AH797" s="125"/>
      <c r="AI797" s="125"/>
      <c r="AJ797" s="125"/>
      <c r="AK797" s="125"/>
      <c r="AL797" s="125"/>
      <c r="AM797" s="125"/>
      <c r="AN797" s="125"/>
      <c r="AO797" s="125"/>
      <c r="AP797" s="125"/>
      <c r="AQ797" s="125"/>
      <c r="AR797" s="125">
        <v>3.23</v>
      </c>
      <c r="AS797" s="125">
        <v>10.36</v>
      </c>
      <c r="AT797" s="125" t="str">
        <f t="shared" si="39"/>
        <v>LOW</v>
      </c>
      <c r="AU797" s="125" t="str">
        <f t="shared" si="40"/>
        <v>MSS</v>
      </c>
      <c r="AV797" s="125"/>
      <c r="AW797" s="131"/>
      <c r="AX797" s="136"/>
      <c r="AY797" s="137"/>
      <c r="AZ797" s="137"/>
      <c r="BA797" s="151"/>
      <c r="BB797" s="125"/>
      <c r="BC797" s="125"/>
      <c r="BD797" s="125"/>
      <c r="BE797" s="125"/>
      <c r="BF797" s="125"/>
      <c r="BG797" s="125"/>
      <c r="BH797" s="125"/>
      <c r="BI797" s="125"/>
      <c r="BJ797" s="125"/>
      <c r="BK797" s="125"/>
      <c r="BL797" s="131"/>
      <c r="BM797" s="136"/>
      <c r="BN797" s="137"/>
      <c r="BO797" s="137"/>
      <c r="BP797" s="169"/>
      <c r="BQ797" s="138"/>
      <c r="BR797" s="138"/>
      <c r="BS797" s="138"/>
      <c r="BT797" s="138"/>
      <c r="BU797" s="138"/>
      <c r="BV797" s="138"/>
      <c r="BW797" s="138"/>
      <c r="BX797" s="138"/>
      <c r="BY797" s="138"/>
      <c r="BZ797" s="138"/>
      <c r="CA797" s="138"/>
      <c r="CB797" s="138"/>
      <c r="CC797" s="135"/>
      <c r="CD797" s="136"/>
      <c r="CE797" s="137"/>
      <c r="CF797" s="137"/>
      <c r="CG797" s="138" t="s">
        <v>80</v>
      </c>
      <c r="CH797" s="138"/>
      <c r="CI797" s="138"/>
      <c r="CJ797" s="138"/>
      <c r="CK797" s="138"/>
      <c r="CL797" s="138"/>
      <c r="CM797" s="138"/>
      <c r="CN797" s="138"/>
      <c r="CO797" s="140"/>
      <c r="CP797" s="90"/>
    </row>
    <row r="798" ht="15" hidden="1" spans="1:94">
      <c r="A798" s="93">
        <v>1013</v>
      </c>
      <c r="B798" s="93" t="s">
        <v>6959</v>
      </c>
      <c r="C798" s="93" t="s">
        <v>6960</v>
      </c>
      <c r="D798" s="96" t="s">
        <v>6961</v>
      </c>
      <c r="E798" s="137"/>
      <c r="F798" s="137"/>
      <c r="G798" s="137"/>
      <c r="H798" s="96" t="s">
        <v>6962</v>
      </c>
      <c r="I798" s="96"/>
      <c r="J798" s="105"/>
      <c r="K798" s="106"/>
      <c r="L798" s="107" t="str">
        <f>_xlfn.IFNA(VLOOKUP(B798,'[1]CDM Patients Data'!$B$389:$O$5000,7,FALSE),"")</f>
        <v>Duodenum</v>
      </c>
      <c r="M798" s="114">
        <f>_xlfn.IFNA(VLOOKUP(B798,'[1]CDM Patients Data'!$B$389:$O$5000,8,FALSE),"")</f>
        <v>0</v>
      </c>
      <c r="N798" s="114">
        <f>_xlfn.IFNA(VLOOKUP(B798,'[1]CDM Patients Data'!$B$389:$O$5000,9,FALSE),"")</f>
        <v>0</v>
      </c>
      <c r="O798" s="114">
        <f>_xlfn.IFNA(VLOOKUP(B798,'[1]CDM Patients Data'!$B$389:$O$5000,10,FALSE),"")</f>
        <v>0</v>
      </c>
      <c r="P798" s="106"/>
      <c r="Q798" s="136"/>
      <c r="R798" s="96" t="s">
        <v>79</v>
      </c>
      <c r="S798" s="137"/>
      <c r="T798" s="137"/>
      <c r="U798" s="137"/>
      <c r="V798" s="149"/>
      <c r="W798" s="118" t="s">
        <v>80</v>
      </c>
      <c r="X798" s="119">
        <v>53859387</v>
      </c>
      <c r="Y798" s="118">
        <f t="shared" si="38"/>
        <v>16.1578161</v>
      </c>
      <c r="Z798" s="125"/>
      <c r="AA798" s="122" t="s">
        <v>81</v>
      </c>
      <c r="AB798" s="122" t="s">
        <v>118</v>
      </c>
      <c r="AC798" s="125"/>
      <c r="AD798" s="125"/>
      <c r="AE798" s="125"/>
      <c r="AF798" s="125"/>
      <c r="AG798" s="125"/>
      <c r="AH798" s="125"/>
      <c r="AI798" s="125"/>
      <c r="AJ798" s="125"/>
      <c r="AK798" s="125"/>
      <c r="AL798" s="125"/>
      <c r="AM798" s="125"/>
      <c r="AN798" s="125"/>
      <c r="AO798" s="125"/>
      <c r="AP798" s="125"/>
      <c r="AQ798" s="125"/>
      <c r="AR798" s="125">
        <v>22.53</v>
      </c>
      <c r="AS798" s="125">
        <v>11.07</v>
      </c>
      <c r="AT798" s="125" t="str">
        <f t="shared" si="39"/>
        <v>HIGH</v>
      </c>
      <c r="AU798" s="125" t="str">
        <f t="shared" si="40"/>
        <v>MSS</v>
      </c>
      <c r="AV798" s="125"/>
      <c r="AW798" s="131"/>
      <c r="AX798" s="136"/>
      <c r="AY798" s="137"/>
      <c r="AZ798" s="137"/>
      <c r="BA798" s="151"/>
      <c r="BB798" s="125"/>
      <c r="BC798" s="125"/>
      <c r="BD798" s="125"/>
      <c r="BE798" s="125"/>
      <c r="BF798" s="125"/>
      <c r="BG798" s="125"/>
      <c r="BH798" s="125"/>
      <c r="BI798" s="125"/>
      <c r="BJ798" s="125"/>
      <c r="BK798" s="125"/>
      <c r="BL798" s="131"/>
      <c r="BM798" s="136"/>
      <c r="BN798" s="137"/>
      <c r="BO798" s="137"/>
      <c r="BP798" s="169"/>
      <c r="BQ798" s="138"/>
      <c r="BR798" s="138"/>
      <c r="BS798" s="138"/>
      <c r="BT798" s="138"/>
      <c r="BU798" s="138"/>
      <c r="BV798" s="138"/>
      <c r="BW798" s="138"/>
      <c r="BX798" s="138"/>
      <c r="BY798" s="138"/>
      <c r="BZ798" s="138"/>
      <c r="CA798" s="138"/>
      <c r="CB798" s="138"/>
      <c r="CC798" s="135"/>
      <c r="CD798" s="136"/>
      <c r="CE798" s="137"/>
      <c r="CF798" s="137"/>
      <c r="CG798" s="138" t="s">
        <v>80</v>
      </c>
      <c r="CH798" s="138"/>
      <c r="CI798" s="138"/>
      <c r="CJ798" s="138"/>
      <c r="CK798" s="138"/>
      <c r="CL798" s="138"/>
      <c r="CM798" s="138"/>
      <c r="CN798" s="138"/>
      <c r="CO798" s="140"/>
      <c r="CP798" s="90"/>
    </row>
    <row r="799" ht="15" hidden="1" spans="1:94">
      <c r="A799" s="93">
        <v>1014</v>
      </c>
      <c r="B799" s="93" t="s">
        <v>6963</v>
      </c>
      <c r="C799" s="93" t="s">
        <v>6964</v>
      </c>
      <c r="D799" s="96" t="s">
        <v>2798</v>
      </c>
      <c r="E799" s="137"/>
      <c r="F799" s="137"/>
      <c r="G799" s="137"/>
      <c r="H799" s="96" t="s">
        <v>1605</v>
      </c>
      <c r="I799" s="96"/>
      <c r="J799" s="105"/>
      <c r="K799" s="106"/>
      <c r="L799" s="107" t="str">
        <f>_xlfn.IFNA(VLOOKUP(B799,'[1]CDM Patients Data'!$B$389:$O$5000,7,FALSE),"")</f>
        <v>Intra Hepatic Bile Duct</v>
      </c>
      <c r="M799" s="114">
        <f>_xlfn.IFNA(VLOOKUP(B799,'[1]CDM Patients Data'!$B$389:$O$5000,8,FALSE),"")</f>
        <v>0</v>
      </c>
      <c r="N799" s="114">
        <f>_xlfn.IFNA(VLOOKUP(B799,'[1]CDM Patients Data'!$B$389:$O$5000,9,FALSE),"")</f>
        <v>0</v>
      </c>
      <c r="O799" s="114">
        <f>_xlfn.IFNA(VLOOKUP(B799,'[1]CDM Patients Data'!$B$389:$O$5000,10,FALSE),"")</f>
        <v>0</v>
      </c>
      <c r="P799" s="106"/>
      <c r="Q799" s="136"/>
      <c r="R799" s="96" t="s">
        <v>79</v>
      </c>
      <c r="S799" s="137"/>
      <c r="T799" s="137"/>
      <c r="U799" s="137"/>
      <c r="V799" s="149"/>
      <c r="W799" s="118" t="s">
        <v>80</v>
      </c>
      <c r="X799" s="119">
        <v>51038671</v>
      </c>
      <c r="Y799" s="118">
        <f t="shared" si="38"/>
        <v>15.3116013</v>
      </c>
      <c r="Z799" s="125"/>
      <c r="AA799" s="122" t="s">
        <v>81</v>
      </c>
      <c r="AB799" s="122" t="s">
        <v>619</v>
      </c>
      <c r="AC799" s="122" t="s">
        <v>1025</v>
      </c>
      <c r="AD799" s="125"/>
      <c r="AE799" s="125"/>
      <c r="AF799" s="125"/>
      <c r="AG799" s="125"/>
      <c r="AH799" s="125"/>
      <c r="AI799" s="125"/>
      <c r="AJ799" s="125"/>
      <c r="AK799" s="125"/>
      <c r="AL799" s="125"/>
      <c r="AM799" s="125"/>
      <c r="AN799" s="125"/>
      <c r="AO799" s="125"/>
      <c r="AP799" s="125"/>
      <c r="AQ799" s="125"/>
      <c r="AR799" s="125">
        <v>7.59</v>
      </c>
      <c r="AS799" s="125">
        <v>11.24</v>
      </c>
      <c r="AT799" s="125" t="str">
        <f t="shared" si="39"/>
        <v>LOW</v>
      </c>
      <c r="AU799" s="125" t="str">
        <f t="shared" si="40"/>
        <v>MSS</v>
      </c>
      <c r="AV799" s="125"/>
      <c r="AW799" s="131"/>
      <c r="AX799" s="136"/>
      <c r="AY799" s="137"/>
      <c r="AZ799" s="137"/>
      <c r="BA799" s="151"/>
      <c r="BB799" s="125"/>
      <c r="BC799" s="125"/>
      <c r="BD799" s="125"/>
      <c r="BE799" s="125"/>
      <c r="BF799" s="125"/>
      <c r="BG799" s="125"/>
      <c r="BH799" s="125"/>
      <c r="BI799" s="125"/>
      <c r="BJ799" s="125"/>
      <c r="BK799" s="125"/>
      <c r="BL799" s="131"/>
      <c r="BM799" s="136"/>
      <c r="BN799" s="137"/>
      <c r="BO799" s="137"/>
      <c r="BP799" s="169"/>
      <c r="BQ799" s="138"/>
      <c r="BR799" s="138"/>
      <c r="BS799" s="138"/>
      <c r="BT799" s="138"/>
      <c r="BU799" s="138"/>
      <c r="BV799" s="138"/>
      <c r="BW799" s="138"/>
      <c r="BX799" s="138"/>
      <c r="BY799" s="138"/>
      <c r="BZ799" s="138"/>
      <c r="CA799" s="138"/>
      <c r="CB799" s="138"/>
      <c r="CC799" s="135"/>
      <c r="CD799" s="136"/>
      <c r="CE799" s="137"/>
      <c r="CF799" s="137"/>
      <c r="CG799" s="138" t="s">
        <v>80</v>
      </c>
      <c r="CH799" s="138"/>
      <c r="CI799" s="138"/>
      <c r="CJ799" s="138"/>
      <c r="CK799" s="138"/>
      <c r="CL799" s="138"/>
      <c r="CM799" s="138"/>
      <c r="CN799" s="138"/>
      <c r="CO799" s="140"/>
      <c r="CP799" s="90"/>
    </row>
    <row r="800" ht="15" hidden="1" spans="1:94">
      <c r="A800" s="93">
        <v>1016</v>
      </c>
      <c r="B800" s="93" t="s">
        <v>6965</v>
      </c>
      <c r="C800" s="93" t="s">
        <v>6966</v>
      </c>
      <c r="D800" s="96" t="s">
        <v>206</v>
      </c>
      <c r="E800" s="137"/>
      <c r="F800" s="137"/>
      <c r="G800" s="137"/>
      <c r="H800" s="96" t="s">
        <v>6967</v>
      </c>
      <c r="I800" s="96"/>
      <c r="J800" s="105"/>
      <c r="K800" s="106"/>
      <c r="L800" s="107" t="str">
        <f>_xlfn.IFNA(VLOOKUP(B800,'[1]CDM Patients Data'!$B$389:$O$5000,7,FALSE),"")</f>
        <v>Ovary</v>
      </c>
      <c r="M800" s="114">
        <f>_xlfn.IFNA(VLOOKUP(B800,'[1]CDM Patients Data'!$B$389:$O$5000,8,FALSE),"")</f>
        <v>0</v>
      </c>
      <c r="N800" s="114">
        <f>_xlfn.IFNA(VLOOKUP(B800,'[1]CDM Patients Data'!$B$389:$O$5000,9,FALSE),"")</f>
        <v>0</v>
      </c>
      <c r="O800" s="114">
        <f>_xlfn.IFNA(VLOOKUP(B800,'[1]CDM Patients Data'!$B$389:$O$5000,10,FALSE),"")</f>
        <v>0</v>
      </c>
      <c r="P800" s="106"/>
      <c r="Q800" s="136"/>
      <c r="R800" s="96" t="s">
        <v>79</v>
      </c>
      <c r="S800" s="137"/>
      <c r="T800" s="137"/>
      <c r="U800" s="137"/>
      <c r="V800" s="149"/>
      <c r="W800" s="118" t="s">
        <v>80</v>
      </c>
      <c r="X800" s="119">
        <v>43050134</v>
      </c>
      <c r="Y800" s="118">
        <f t="shared" si="38"/>
        <v>12.9150402</v>
      </c>
      <c r="Z800" s="125"/>
      <c r="AA800" s="122" t="s">
        <v>81</v>
      </c>
      <c r="AB800" s="122" t="s">
        <v>118</v>
      </c>
      <c r="AC800" s="125"/>
      <c r="AD800" s="125"/>
      <c r="AE800" s="125"/>
      <c r="AF800" s="125"/>
      <c r="AG800" s="125"/>
      <c r="AH800" s="125"/>
      <c r="AI800" s="125"/>
      <c r="AJ800" s="125"/>
      <c r="AK800" s="125"/>
      <c r="AL800" s="125"/>
      <c r="AM800" s="125"/>
      <c r="AN800" s="125"/>
      <c r="AO800" s="125"/>
      <c r="AP800" s="125"/>
      <c r="AQ800" s="125"/>
      <c r="AR800" s="125">
        <v>7.73</v>
      </c>
      <c r="AS800" s="125">
        <v>9.92</v>
      </c>
      <c r="AT800" s="125" t="str">
        <f t="shared" si="39"/>
        <v>LOW</v>
      </c>
      <c r="AU800" s="125" t="str">
        <f t="shared" si="40"/>
        <v>MSS</v>
      </c>
      <c r="AV800" s="125"/>
      <c r="AW800" s="131"/>
      <c r="AX800" s="136"/>
      <c r="AY800" s="137"/>
      <c r="AZ800" s="137"/>
      <c r="BA800" s="151"/>
      <c r="BB800" s="125"/>
      <c r="BC800" s="125"/>
      <c r="BD800" s="125"/>
      <c r="BE800" s="125"/>
      <c r="BF800" s="125"/>
      <c r="BG800" s="125"/>
      <c r="BH800" s="125"/>
      <c r="BI800" s="125"/>
      <c r="BJ800" s="125"/>
      <c r="BK800" s="125"/>
      <c r="BL800" s="131"/>
      <c r="BM800" s="136"/>
      <c r="BN800" s="137"/>
      <c r="BO800" s="137"/>
      <c r="BP800" s="169"/>
      <c r="BQ800" s="138"/>
      <c r="BR800" s="138"/>
      <c r="BS800" s="138"/>
      <c r="BT800" s="138"/>
      <c r="BU800" s="138"/>
      <c r="BV800" s="138"/>
      <c r="BW800" s="138"/>
      <c r="BX800" s="138"/>
      <c r="BY800" s="138"/>
      <c r="BZ800" s="138"/>
      <c r="CA800" s="138"/>
      <c r="CB800" s="138"/>
      <c r="CC800" s="135"/>
      <c r="CD800" s="136"/>
      <c r="CE800" s="137"/>
      <c r="CF800" s="137"/>
      <c r="CG800" s="138" t="s">
        <v>80</v>
      </c>
      <c r="CH800" s="138"/>
      <c r="CI800" s="138"/>
      <c r="CJ800" s="138"/>
      <c r="CK800" s="138"/>
      <c r="CL800" s="138"/>
      <c r="CM800" s="138"/>
      <c r="CN800" s="138"/>
      <c r="CO800" s="140"/>
      <c r="CP800" s="90"/>
    </row>
    <row r="801" ht="15" hidden="1" spans="1:94">
      <c r="A801" s="93">
        <v>1017</v>
      </c>
      <c r="B801" s="93" t="s">
        <v>6968</v>
      </c>
      <c r="C801" s="93" t="s">
        <v>6969</v>
      </c>
      <c r="D801" s="96" t="s">
        <v>2783</v>
      </c>
      <c r="E801" s="137"/>
      <c r="F801" s="137"/>
      <c r="G801" s="137"/>
      <c r="H801" s="96" t="s">
        <v>354</v>
      </c>
      <c r="I801" s="96"/>
      <c r="J801" s="105"/>
      <c r="K801" s="106"/>
      <c r="L801" s="107" t="str">
        <f>_xlfn.IFNA(VLOOKUP(B801,'[1]CDM Patients Data'!$B$389:$O$5000,7,FALSE),"")</f>
        <v>Breast</v>
      </c>
      <c r="M801" s="114">
        <f>_xlfn.IFNA(VLOOKUP(B801,'[1]CDM Patients Data'!$B$389:$O$5000,8,FALSE),"")</f>
        <v>0</v>
      </c>
      <c r="N801" s="114">
        <f>_xlfn.IFNA(VLOOKUP(B801,'[1]CDM Patients Data'!$B$389:$O$5000,9,FALSE),"")</f>
        <v>0</v>
      </c>
      <c r="O801" s="114">
        <f>_xlfn.IFNA(VLOOKUP(B801,'[1]CDM Patients Data'!$B$389:$O$5000,10,FALSE),"")</f>
        <v>0</v>
      </c>
      <c r="P801" s="106"/>
      <c r="Q801" s="136"/>
      <c r="R801" s="96" t="s">
        <v>6970</v>
      </c>
      <c r="S801" s="137"/>
      <c r="T801" s="137"/>
      <c r="U801" s="137"/>
      <c r="V801" s="149"/>
      <c r="W801" s="118" t="s">
        <v>80</v>
      </c>
      <c r="X801" s="119">
        <v>24936183</v>
      </c>
      <c r="Y801" s="118">
        <f t="shared" si="38"/>
        <v>7.4808549</v>
      </c>
      <c r="Z801" s="125"/>
      <c r="AA801" s="122" t="s">
        <v>94</v>
      </c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25"/>
      <c r="AL801" s="125"/>
      <c r="AM801" s="125"/>
      <c r="AN801" s="125"/>
      <c r="AO801" s="125"/>
      <c r="AP801" s="125"/>
      <c r="AQ801" s="125"/>
      <c r="AR801" s="125">
        <v>4.96</v>
      </c>
      <c r="AS801" s="125">
        <v>11.11</v>
      </c>
      <c r="AT801" s="125" t="str">
        <f t="shared" si="39"/>
        <v>LOW</v>
      </c>
      <c r="AU801" s="125" t="str">
        <f t="shared" si="40"/>
        <v>MSS</v>
      </c>
      <c r="AV801" s="125"/>
      <c r="AW801" s="131"/>
      <c r="AX801" s="136"/>
      <c r="AY801" s="137"/>
      <c r="AZ801" s="137"/>
      <c r="BA801" s="151"/>
      <c r="BB801" s="125"/>
      <c r="BC801" s="125"/>
      <c r="BD801" s="125"/>
      <c r="BE801" s="125"/>
      <c r="BF801" s="125"/>
      <c r="BG801" s="125"/>
      <c r="BH801" s="125"/>
      <c r="BI801" s="125"/>
      <c r="BJ801" s="125"/>
      <c r="BK801" s="125"/>
      <c r="BL801" s="131"/>
      <c r="BM801" s="136"/>
      <c r="BN801" s="137"/>
      <c r="BO801" s="137"/>
      <c r="BP801" s="169"/>
      <c r="BQ801" s="138"/>
      <c r="BR801" s="138"/>
      <c r="BS801" s="138"/>
      <c r="BT801" s="138"/>
      <c r="BU801" s="138"/>
      <c r="BV801" s="138"/>
      <c r="BW801" s="138"/>
      <c r="BX801" s="138"/>
      <c r="BY801" s="138"/>
      <c r="BZ801" s="138"/>
      <c r="CA801" s="138"/>
      <c r="CB801" s="138"/>
      <c r="CC801" s="135"/>
      <c r="CD801" s="136"/>
      <c r="CE801" s="137"/>
      <c r="CF801" s="137"/>
      <c r="CG801" s="138"/>
      <c r="CH801" s="138"/>
      <c r="CI801" s="138"/>
      <c r="CJ801" s="138"/>
      <c r="CK801" s="138"/>
      <c r="CL801" s="138"/>
      <c r="CM801" s="138"/>
      <c r="CN801" s="138"/>
      <c r="CO801" s="140"/>
      <c r="CP801" s="90"/>
    </row>
    <row r="802" ht="15" hidden="1" spans="1:94">
      <c r="A802" s="93">
        <v>1018</v>
      </c>
      <c r="B802" s="93" t="s">
        <v>6971</v>
      </c>
      <c r="C802" s="93" t="s">
        <v>6972</v>
      </c>
      <c r="D802" s="96" t="s">
        <v>111</v>
      </c>
      <c r="E802" s="137"/>
      <c r="F802" s="137"/>
      <c r="G802" s="137"/>
      <c r="H802" s="96" t="s">
        <v>6054</v>
      </c>
      <c r="I802" s="96" t="s">
        <v>6973</v>
      </c>
      <c r="J802" s="105"/>
      <c r="K802" s="106"/>
      <c r="L802" s="107" t="str">
        <f>_xlfn.IFNA(VLOOKUP(B802,'[1]CDM Patients Data'!$B$389:$O$5000,7,FALSE),"")</f>
        <v>Gallbladder</v>
      </c>
      <c r="M802" s="114">
        <f>_xlfn.IFNA(VLOOKUP(B802,'[1]CDM Patients Data'!$B$389:$O$5000,8,FALSE),"")</f>
        <v>0</v>
      </c>
      <c r="N802" s="114">
        <f>_xlfn.IFNA(VLOOKUP(B802,'[1]CDM Patients Data'!$B$389:$O$5000,9,FALSE),"")</f>
        <v>0</v>
      </c>
      <c r="O802" s="114">
        <f>_xlfn.IFNA(VLOOKUP(B802,'[1]CDM Patients Data'!$B$389:$O$5000,10,FALSE),"")</f>
        <v>0</v>
      </c>
      <c r="P802" s="106"/>
      <c r="Q802" s="136"/>
      <c r="R802" s="96" t="s">
        <v>6970</v>
      </c>
      <c r="S802" s="137"/>
      <c r="T802" s="137"/>
      <c r="U802" s="137"/>
      <c r="V802" s="149"/>
      <c r="W802" s="118" t="s">
        <v>80</v>
      </c>
      <c r="X802" s="119">
        <v>35871833</v>
      </c>
      <c r="Y802" s="118">
        <f t="shared" si="38"/>
        <v>10.7615499</v>
      </c>
      <c r="Z802" s="125"/>
      <c r="AA802" s="122" t="s">
        <v>81</v>
      </c>
      <c r="AB802" s="122" t="s">
        <v>118</v>
      </c>
      <c r="AC802" s="125"/>
      <c r="AD802" s="125"/>
      <c r="AE802" s="125"/>
      <c r="AF802" s="125"/>
      <c r="AG802" s="125"/>
      <c r="AH802" s="125"/>
      <c r="AI802" s="125"/>
      <c r="AJ802" s="125"/>
      <c r="AK802" s="125"/>
      <c r="AL802" s="125"/>
      <c r="AM802" s="125"/>
      <c r="AN802" s="125"/>
      <c r="AO802" s="125"/>
      <c r="AP802" s="125"/>
      <c r="AQ802" s="125"/>
      <c r="AR802" s="125"/>
      <c r="AS802" s="125"/>
      <c r="AT802" s="125" t="str">
        <f t="shared" si="39"/>
        <v>NA</v>
      </c>
      <c r="AU802" s="125" t="str">
        <f t="shared" si="40"/>
        <v>NA</v>
      </c>
      <c r="AV802" s="125"/>
      <c r="AW802" s="131"/>
      <c r="AX802" s="136"/>
      <c r="AY802" s="137"/>
      <c r="AZ802" s="137"/>
      <c r="BA802" s="151"/>
      <c r="BB802" s="125"/>
      <c r="BC802" s="125"/>
      <c r="BD802" s="125"/>
      <c r="BE802" s="125"/>
      <c r="BF802" s="125"/>
      <c r="BG802" s="125"/>
      <c r="BH802" s="125"/>
      <c r="BI802" s="125"/>
      <c r="BJ802" s="125"/>
      <c r="BK802" s="125"/>
      <c r="BL802" s="131"/>
      <c r="BM802" s="136"/>
      <c r="BN802" s="137"/>
      <c r="BO802" s="137"/>
      <c r="BP802" s="169"/>
      <c r="BQ802" s="138"/>
      <c r="BR802" s="138"/>
      <c r="BS802" s="138"/>
      <c r="BT802" s="138"/>
      <c r="BU802" s="138"/>
      <c r="BV802" s="138"/>
      <c r="BW802" s="138"/>
      <c r="BX802" s="138"/>
      <c r="BY802" s="138"/>
      <c r="BZ802" s="138"/>
      <c r="CA802" s="138"/>
      <c r="CB802" s="138"/>
      <c r="CC802" s="135"/>
      <c r="CD802" s="136"/>
      <c r="CE802" s="137"/>
      <c r="CF802" s="137"/>
      <c r="CG802" s="138" t="s">
        <v>80</v>
      </c>
      <c r="CH802" s="138"/>
      <c r="CI802" s="138"/>
      <c r="CJ802" s="138"/>
      <c r="CK802" s="138"/>
      <c r="CL802" s="138"/>
      <c r="CM802" s="138"/>
      <c r="CN802" s="138"/>
      <c r="CO802" s="140"/>
      <c r="CP802" s="90"/>
    </row>
    <row r="803" ht="15" hidden="1" spans="1:94">
      <c r="A803" s="93">
        <v>1019</v>
      </c>
      <c r="B803" s="93" t="s">
        <v>6974</v>
      </c>
      <c r="C803" s="93" t="s">
        <v>6975</v>
      </c>
      <c r="D803" s="96" t="s">
        <v>71</v>
      </c>
      <c r="E803" s="137"/>
      <c r="F803" s="137"/>
      <c r="G803" s="137"/>
      <c r="H803" s="96" t="s">
        <v>6976</v>
      </c>
      <c r="I803" s="96"/>
      <c r="J803" s="105"/>
      <c r="K803" s="106"/>
      <c r="L803" s="107" t="str">
        <f>_xlfn.IFNA(VLOOKUP(B803,'[1]CDM Patients Data'!$B$389:$O$5000,7,FALSE),"")</f>
        <v>Cervix Uteri, Breast (Second Primary)</v>
      </c>
      <c r="M803" s="114">
        <f>_xlfn.IFNA(VLOOKUP(B803,'[1]CDM Patients Data'!$B$389:$O$5000,8,FALSE),"")</f>
        <v>0</v>
      </c>
      <c r="N803" s="114">
        <f>_xlfn.IFNA(VLOOKUP(B803,'[1]CDM Patients Data'!$B$389:$O$5000,9,FALSE),"")</f>
        <v>0</v>
      </c>
      <c r="O803" s="114">
        <f>_xlfn.IFNA(VLOOKUP(B803,'[1]CDM Patients Data'!$B$389:$O$5000,10,FALSE),"")</f>
        <v>0</v>
      </c>
      <c r="P803" s="106"/>
      <c r="Q803" s="136"/>
      <c r="R803" s="96" t="s">
        <v>6970</v>
      </c>
      <c r="S803" s="137"/>
      <c r="T803" s="137"/>
      <c r="U803" s="137"/>
      <c r="V803" s="149"/>
      <c r="W803" s="118" t="s">
        <v>80</v>
      </c>
      <c r="X803" s="119">
        <v>54297609</v>
      </c>
      <c r="Y803" s="118">
        <f t="shared" si="38"/>
        <v>16.2892827</v>
      </c>
      <c r="Z803" s="125"/>
      <c r="AA803" s="122" t="s">
        <v>81</v>
      </c>
      <c r="AB803" s="122" t="s">
        <v>158</v>
      </c>
      <c r="AC803" s="125"/>
      <c r="AD803" s="125"/>
      <c r="AE803" s="125"/>
      <c r="AF803" s="125"/>
      <c r="AG803" s="125"/>
      <c r="AH803" s="125"/>
      <c r="AI803" s="125"/>
      <c r="AJ803" s="125"/>
      <c r="AK803" s="125"/>
      <c r="AL803" s="125"/>
      <c r="AM803" s="125"/>
      <c r="AN803" s="125"/>
      <c r="AO803" s="125"/>
      <c r="AP803" s="125"/>
      <c r="AQ803" s="125"/>
      <c r="AR803" s="125">
        <v>2.94</v>
      </c>
      <c r="AS803" s="125">
        <v>10.23</v>
      </c>
      <c r="AT803" s="125" t="str">
        <f t="shared" si="39"/>
        <v>LOW</v>
      </c>
      <c r="AU803" s="125" t="str">
        <f t="shared" si="40"/>
        <v>MSS</v>
      </c>
      <c r="AV803" s="125"/>
      <c r="AW803" s="131"/>
      <c r="AX803" s="136"/>
      <c r="AY803" s="137"/>
      <c r="AZ803" s="137"/>
      <c r="BA803" s="151"/>
      <c r="BB803" s="125"/>
      <c r="BC803" s="125"/>
      <c r="BD803" s="125"/>
      <c r="BE803" s="125"/>
      <c r="BF803" s="125"/>
      <c r="BG803" s="125"/>
      <c r="BH803" s="125"/>
      <c r="BI803" s="125"/>
      <c r="BJ803" s="125"/>
      <c r="BK803" s="125"/>
      <c r="BL803" s="131"/>
      <c r="BM803" s="136"/>
      <c r="BN803" s="137"/>
      <c r="BO803" s="137"/>
      <c r="BP803" s="169"/>
      <c r="BQ803" s="138"/>
      <c r="BR803" s="138"/>
      <c r="BS803" s="138"/>
      <c r="BT803" s="138"/>
      <c r="BU803" s="138"/>
      <c r="BV803" s="138"/>
      <c r="BW803" s="138"/>
      <c r="BX803" s="138"/>
      <c r="BY803" s="138"/>
      <c r="BZ803" s="138"/>
      <c r="CA803" s="138"/>
      <c r="CB803" s="138"/>
      <c r="CC803" s="135"/>
      <c r="CD803" s="136"/>
      <c r="CE803" s="137"/>
      <c r="CF803" s="137"/>
      <c r="CG803" s="138"/>
      <c r="CH803" s="138"/>
      <c r="CI803" s="138"/>
      <c r="CJ803" s="138"/>
      <c r="CK803" s="138"/>
      <c r="CL803" s="138"/>
      <c r="CM803" s="138"/>
      <c r="CN803" s="138"/>
      <c r="CO803" s="140"/>
      <c r="CP803" s="90"/>
    </row>
    <row r="804" ht="15" hidden="1" spans="1:94">
      <c r="A804" s="93">
        <v>1020</v>
      </c>
      <c r="B804" s="93" t="s">
        <v>6977</v>
      </c>
      <c r="C804" s="93" t="s">
        <v>6978</v>
      </c>
      <c r="D804" s="96" t="s">
        <v>71</v>
      </c>
      <c r="E804" s="137"/>
      <c r="F804" s="137"/>
      <c r="G804" s="137"/>
      <c r="H804" s="96" t="s">
        <v>6979</v>
      </c>
      <c r="I804" s="96"/>
      <c r="J804" s="105"/>
      <c r="K804" s="106"/>
      <c r="L804" s="107" t="str">
        <f>_xlfn.IFNA(VLOOKUP(B804,'[1]CDM Patients Data'!$B$389:$O$5000,7,FALSE),"")</f>
        <v>Rectum</v>
      </c>
      <c r="M804" s="114">
        <f>_xlfn.IFNA(VLOOKUP(B804,'[1]CDM Patients Data'!$B$389:$O$5000,8,FALSE),"")</f>
        <v>0</v>
      </c>
      <c r="N804" s="114">
        <f>_xlfn.IFNA(VLOOKUP(B804,'[1]CDM Patients Data'!$B$389:$O$5000,9,FALSE),"")</f>
        <v>0</v>
      </c>
      <c r="O804" s="114">
        <f>_xlfn.IFNA(VLOOKUP(B804,'[1]CDM Patients Data'!$B$389:$O$5000,10,FALSE),"")</f>
        <v>0</v>
      </c>
      <c r="P804" s="106"/>
      <c r="Q804" s="136"/>
      <c r="R804" s="96" t="s">
        <v>6970</v>
      </c>
      <c r="S804" s="137"/>
      <c r="T804" s="137"/>
      <c r="U804" s="137"/>
      <c r="V804" s="149"/>
      <c r="W804" s="118" t="s">
        <v>80</v>
      </c>
      <c r="X804" s="119">
        <v>31848209</v>
      </c>
      <c r="Y804" s="118">
        <f t="shared" si="38"/>
        <v>9.5544627</v>
      </c>
      <c r="Z804" s="125"/>
      <c r="AA804" s="122" t="s">
        <v>81</v>
      </c>
      <c r="AB804" s="122" t="s">
        <v>279</v>
      </c>
      <c r="AC804" s="122" t="s">
        <v>289</v>
      </c>
      <c r="AD804" s="122" t="s">
        <v>118</v>
      </c>
      <c r="AE804" s="125"/>
      <c r="AF804" s="125"/>
      <c r="AG804" s="125"/>
      <c r="AH804" s="125"/>
      <c r="AI804" s="125"/>
      <c r="AJ804" s="125"/>
      <c r="AK804" s="125"/>
      <c r="AL804" s="125"/>
      <c r="AM804" s="125"/>
      <c r="AN804" s="125"/>
      <c r="AO804" s="125"/>
      <c r="AP804" s="125"/>
      <c r="AQ804" s="125"/>
      <c r="AR804" s="125">
        <v>5.56</v>
      </c>
      <c r="AS804" s="125">
        <v>10.46</v>
      </c>
      <c r="AT804" s="125" t="str">
        <f t="shared" si="39"/>
        <v>LOW</v>
      </c>
      <c r="AU804" s="125" t="str">
        <f t="shared" si="40"/>
        <v>MSS</v>
      </c>
      <c r="AV804" s="125"/>
      <c r="AW804" s="131"/>
      <c r="AX804" s="136"/>
      <c r="AY804" s="137"/>
      <c r="AZ804" s="137"/>
      <c r="BA804" s="151"/>
      <c r="BB804" s="125"/>
      <c r="BC804" s="125"/>
      <c r="BD804" s="125"/>
      <c r="BE804" s="125"/>
      <c r="BF804" s="125"/>
      <c r="BG804" s="125"/>
      <c r="BH804" s="125"/>
      <c r="BI804" s="125"/>
      <c r="BJ804" s="125"/>
      <c r="BK804" s="125"/>
      <c r="BL804" s="131"/>
      <c r="BM804" s="136"/>
      <c r="BN804" s="137"/>
      <c r="BO804" s="137"/>
      <c r="BP804" s="169"/>
      <c r="BQ804" s="138"/>
      <c r="BR804" s="138"/>
      <c r="BS804" s="138"/>
      <c r="BT804" s="138"/>
      <c r="BU804" s="138"/>
      <c r="BV804" s="138"/>
      <c r="BW804" s="138"/>
      <c r="BX804" s="138"/>
      <c r="BY804" s="138"/>
      <c r="BZ804" s="138"/>
      <c r="CA804" s="138"/>
      <c r="CB804" s="138"/>
      <c r="CC804" s="135"/>
      <c r="CD804" s="136"/>
      <c r="CE804" s="137"/>
      <c r="CF804" s="137"/>
      <c r="CG804" s="138"/>
      <c r="CH804" s="138"/>
      <c r="CI804" s="138"/>
      <c r="CJ804" s="138"/>
      <c r="CK804" s="138"/>
      <c r="CL804" s="138"/>
      <c r="CM804" s="138"/>
      <c r="CN804" s="138"/>
      <c r="CO804" s="140"/>
      <c r="CP804" s="90"/>
    </row>
    <row r="805" ht="15" hidden="1" spans="1:94">
      <c r="A805" s="93">
        <v>1021</v>
      </c>
      <c r="B805" s="93" t="s">
        <v>6980</v>
      </c>
      <c r="C805" s="93" t="s">
        <v>6981</v>
      </c>
      <c r="D805" s="96" t="s">
        <v>71</v>
      </c>
      <c r="E805" s="137"/>
      <c r="F805" s="137"/>
      <c r="G805" s="137"/>
      <c r="H805" s="96" t="s">
        <v>6982</v>
      </c>
      <c r="I805" s="96"/>
      <c r="J805" s="105"/>
      <c r="K805" s="106"/>
      <c r="L805" s="107" t="str">
        <f>_xlfn.IFNA(VLOOKUP(B805,'[1]CDM Patients Data'!$B$389:$O$5000,7,FALSE),"")</f>
        <v>Ascending Colon</v>
      </c>
      <c r="M805" s="114">
        <f>_xlfn.IFNA(VLOOKUP(B805,'[1]CDM Patients Data'!$B$389:$O$5000,8,FALSE),"")</f>
        <v>0</v>
      </c>
      <c r="N805" s="114">
        <f>_xlfn.IFNA(VLOOKUP(B805,'[1]CDM Patients Data'!$B$389:$O$5000,9,FALSE),"")</f>
        <v>0</v>
      </c>
      <c r="O805" s="114">
        <f>_xlfn.IFNA(VLOOKUP(B805,'[1]CDM Patients Data'!$B$389:$O$5000,10,FALSE),"")</f>
        <v>0</v>
      </c>
      <c r="P805" s="106"/>
      <c r="Q805" s="136"/>
      <c r="R805" s="96" t="s">
        <v>6970</v>
      </c>
      <c r="S805" s="137"/>
      <c r="T805" s="137"/>
      <c r="U805" s="137"/>
      <c r="V805" s="149"/>
      <c r="W805" s="118" t="s">
        <v>80</v>
      </c>
      <c r="X805" s="119">
        <v>41160612</v>
      </c>
      <c r="Y805" s="118">
        <f t="shared" si="38"/>
        <v>12.3481836</v>
      </c>
      <c r="Z805" s="125"/>
      <c r="AA805" s="122" t="s">
        <v>81</v>
      </c>
      <c r="AB805" s="122" t="s">
        <v>179</v>
      </c>
      <c r="AC805" s="122" t="s">
        <v>289</v>
      </c>
      <c r="AD805" s="122" t="s">
        <v>1758</v>
      </c>
      <c r="AE805" s="122" t="s">
        <v>271</v>
      </c>
      <c r="AF805" s="125"/>
      <c r="AG805" s="125"/>
      <c r="AH805" s="125"/>
      <c r="AI805" s="125"/>
      <c r="AJ805" s="125"/>
      <c r="AK805" s="125"/>
      <c r="AL805" s="125"/>
      <c r="AM805" s="125"/>
      <c r="AN805" s="125"/>
      <c r="AO805" s="125"/>
      <c r="AP805" s="125"/>
      <c r="AQ805" s="125"/>
      <c r="AR805" s="125">
        <v>6.411</v>
      </c>
      <c r="AS805" s="125">
        <v>9.62</v>
      </c>
      <c r="AT805" s="125" t="str">
        <f t="shared" si="39"/>
        <v>LOW</v>
      </c>
      <c r="AU805" s="125" t="str">
        <f t="shared" si="40"/>
        <v>MSS</v>
      </c>
      <c r="AV805" s="125"/>
      <c r="AW805" s="131"/>
      <c r="AX805" s="136"/>
      <c r="AY805" s="137"/>
      <c r="AZ805" s="137"/>
      <c r="BA805" s="151"/>
      <c r="BB805" s="125"/>
      <c r="BC805" s="125"/>
      <c r="BD805" s="125"/>
      <c r="BE805" s="125"/>
      <c r="BF805" s="125"/>
      <c r="BG805" s="125"/>
      <c r="BH805" s="125"/>
      <c r="BI805" s="125"/>
      <c r="BJ805" s="125"/>
      <c r="BK805" s="125"/>
      <c r="BL805" s="131"/>
      <c r="BM805" s="136"/>
      <c r="BN805" s="137"/>
      <c r="BO805" s="137"/>
      <c r="BP805" s="169"/>
      <c r="BQ805" s="138"/>
      <c r="BR805" s="138"/>
      <c r="BS805" s="138"/>
      <c r="BT805" s="138"/>
      <c r="BU805" s="138"/>
      <c r="BV805" s="138"/>
      <c r="BW805" s="138"/>
      <c r="BX805" s="138"/>
      <c r="BY805" s="138"/>
      <c r="BZ805" s="138"/>
      <c r="CA805" s="138"/>
      <c r="CB805" s="138"/>
      <c r="CC805" s="135"/>
      <c r="CD805" s="136"/>
      <c r="CE805" s="137"/>
      <c r="CF805" s="137"/>
      <c r="CG805" s="138"/>
      <c r="CH805" s="138"/>
      <c r="CI805" s="138"/>
      <c r="CJ805" s="138"/>
      <c r="CK805" s="138"/>
      <c r="CL805" s="138"/>
      <c r="CM805" s="138"/>
      <c r="CN805" s="138"/>
      <c r="CO805" s="140"/>
      <c r="CP805" s="90"/>
    </row>
    <row r="806" ht="15" hidden="1" spans="1:94">
      <c r="A806" s="93">
        <v>1022</v>
      </c>
      <c r="B806" s="93" t="s">
        <v>6983</v>
      </c>
      <c r="C806" s="93" t="s">
        <v>6984</v>
      </c>
      <c r="D806" s="96" t="s">
        <v>71</v>
      </c>
      <c r="E806" s="137"/>
      <c r="F806" s="137"/>
      <c r="G806" s="137"/>
      <c r="H806" s="96" t="s">
        <v>6985</v>
      </c>
      <c r="I806" s="96"/>
      <c r="J806" s="105"/>
      <c r="K806" s="106"/>
      <c r="L806" s="107" t="str">
        <f>_xlfn.IFNA(VLOOKUP(B806,'[1]CDM Patients Data'!$B$389:$O$5000,7,FALSE),"")</f>
        <v>Lung</v>
      </c>
      <c r="M806" s="114" t="str">
        <f>_xlfn.IFNA(VLOOKUP(B806,'[1]CDM Patients Data'!$B$389:$O$5000,8,FALSE),"")</f>
        <v>Lung NOS</v>
      </c>
      <c r="N806" s="114" t="str">
        <f>_xlfn.IFNA(VLOOKUP(B806,'[1]CDM Patients Data'!$B$389:$O$5000,9,FALSE),"")</f>
        <v>Non-small cell carcinoma</v>
      </c>
      <c r="O806" s="114" t="str">
        <f>_xlfn.IFNA(VLOOKUP(B806,'[1]CDM Patients Data'!$B$389:$O$5000,10,FALSE),"")</f>
        <v>Left</v>
      </c>
      <c r="P806" s="106"/>
      <c r="Q806" s="136"/>
      <c r="R806" s="96" t="s">
        <v>6970</v>
      </c>
      <c r="S806" s="137"/>
      <c r="T806" s="137"/>
      <c r="U806" s="137"/>
      <c r="V806" s="149"/>
      <c r="W806" s="118" t="s">
        <v>80</v>
      </c>
      <c r="X806" s="119">
        <v>48370925</v>
      </c>
      <c r="Y806" s="118">
        <f t="shared" si="38"/>
        <v>14.5112775</v>
      </c>
      <c r="Z806" s="125"/>
      <c r="AA806" s="122" t="s">
        <v>81</v>
      </c>
      <c r="AB806" s="122" t="s">
        <v>118</v>
      </c>
      <c r="AC806" s="125"/>
      <c r="AD806" s="125"/>
      <c r="AE806" s="125"/>
      <c r="AF806" s="125"/>
      <c r="AG806" s="125"/>
      <c r="AH806" s="125"/>
      <c r="AI806" s="125"/>
      <c r="AJ806" s="125"/>
      <c r="AK806" s="125"/>
      <c r="AL806" s="125"/>
      <c r="AM806" s="125"/>
      <c r="AN806" s="125"/>
      <c r="AO806" s="125"/>
      <c r="AP806" s="125"/>
      <c r="AQ806" s="125"/>
      <c r="AR806" s="125">
        <v>17.45</v>
      </c>
      <c r="AS806" s="125">
        <v>22.92</v>
      </c>
      <c r="AT806" s="125" t="str">
        <f t="shared" si="39"/>
        <v>HIGH</v>
      </c>
      <c r="AU806" s="125" t="str">
        <f t="shared" si="40"/>
        <v>MSI-H</v>
      </c>
      <c r="AV806" s="125"/>
      <c r="AW806" s="131"/>
      <c r="AX806" s="136"/>
      <c r="AY806" s="137"/>
      <c r="AZ806" s="137"/>
      <c r="BA806" s="151"/>
      <c r="BB806" s="125"/>
      <c r="BC806" s="125"/>
      <c r="BD806" s="125"/>
      <c r="BE806" s="125"/>
      <c r="BF806" s="125"/>
      <c r="BG806" s="125"/>
      <c r="BH806" s="125"/>
      <c r="BI806" s="125"/>
      <c r="BJ806" s="125"/>
      <c r="BK806" s="125"/>
      <c r="BL806" s="131"/>
      <c r="BM806" s="136"/>
      <c r="BN806" s="137"/>
      <c r="BO806" s="137"/>
      <c r="BP806" s="169"/>
      <c r="BQ806" s="138"/>
      <c r="BR806" s="138"/>
      <c r="BS806" s="138"/>
      <c r="BT806" s="138"/>
      <c r="BU806" s="138"/>
      <c r="BV806" s="138"/>
      <c r="BW806" s="138"/>
      <c r="BX806" s="138"/>
      <c r="BY806" s="138"/>
      <c r="BZ806" s="138"/>
      <c r="CA806" s="138"/>
      <c r="CB806" s="138"/>
      <c r="CC806" s="135"/>
      <c r="CD806" s="136"/>
      <c r="CE806" s="137"/>
      <c r="CF806" s="137"/>
      <c r="CG806" s="138"/>
      <c r="CH806" s="138"/>
      <c r="CI806" s="138"/>
      <c r="CJ806" s="138"/>
      <c r="CK806" s="138"/>
      <c r="CL806" s="138"/>
      <c r="CM806" s="138"/>
      <c r="CN806" s="138"/>
      <c r="CO806" s="140"/>
      <c r="CP806" s="90"/>
    </row>
    <row r="807" ht="15" hidden="1" spans="1:94">
      <c r="A807" s="93">
        <v>1023</v>
      </c>
      <c r="B807" s="93" t="s">
        <v>6986</v>
      </c>
      <c r="C807" s="93" t="s">
        <v>6987</v>
      </c>
      <c r="D807" s="96" t="s">
        <v>99</v>
      </c>
      <c r="E807" s="137"/>
      <c r="F807" s="137"/>
      <c r="G807" s="137"/>
      <c r="H807" s="96" t="s">
        <v>6988</v>
      </c>
      <c r="I807" s="96"/>
      <c r="J807" s="105"/>
      <c r="K807" s="106"/>
      <c r="L807" s="107" t="str">
        <f>_xlfn.IFNA(VLOOKUP(B807,'[1]CDM Patients Data'!$B$389:$O$5000,7,FALSE),"")</f>
        <v>Duodenum</v>
      </c>
      <c r="M807" s="114">
        <f>_xlfn.IFNA(VLOOKUP(B807,'[1]CDM Patients Data'!$B$389:$O$5000,8,FALSE),"")</f>
        <v>0</v>
      </c>
      <c r="N807" s="114">
        <f>_xlfn.IFNA(VLOOKUP(B807,'[1]CDM Patients Data'!$B$389:$O$5000,9,FALSE),"")</f>
        <v>0</v>
      </c>
      <c r="O807" s="114">
        <f>_xlfn.IFNA(VLOOKUP(B807,'[1]CDM Patients Data'!$B$389:$O$5000,10,FALSE),"")</f>
        <v>0</v>
      </c>
      <c r="P807" s="106"/>
      <c r="Q807" s="136"/>
      <c r="R807" s="96" t="s">
        <v>6970</v>
      </c>
      <c r="S807" s="137"/>
      <c r="T807" s="137"/>
      <c r="U807" s="137"/>
      <c r="V807" s="149"/>
      <c r="W807" s="118" t="s">
        <v>80</v>
      </c>
      <c r="X807" s="119">
        <v>23501837</v>
      </c>
      <c r="Y807" s="118">
        <f t="shared" si="38"/>
        <v>7.0505511</v>
      </c>
      <c r="Z807" s="125"/>
      <c r="AA807" s="122" t="s">
        <v>94</v>
      </c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25"/>
      <c r="AL807" s="125"/>
      <c r="AM807" s="125"/>
      <c r="AN807" s="125"/>
      <c r="AO807" s="125"/>
      <c r="AP807" s="125"/>
      <c r="AQ807" s="125"/>
      <c r="AR807" s="125">
        <v>10.91</v>
      </c>
      <c r="AS807" s="125">
        <v>11.07</v>
      </c>
      <c r="AT807" s="125" t="str">
        <f t="shared" si="39"/>
        <v>LOW</v>
      </c>
      <c r="AU807" s="125" t="str">
        <f t="shared" si="40"/>
        <v>MSS</v>
      </c>
      <c r="AV807" s="125"/>
      <c r="AW807" s="131"/>
      <c r="AX807" s="136"/>
      <c r="AY807" s="137"/>
      <c r="AZ807" s="137"/>
      <c r="BA807" s="151"/>
      <c r="BB807" s="125"/>
      <c r="BC807" s="125"/>
      <c r="BD807" s="125"/>
      <c r="BE807" s="125"/>
      <c r="BF807" s="125"/>
      <c r="BG807" s="125"/>
      <c r="BH807" s="125"/>
      <c r="BI807" s="125"/>
      <c r="BJ807" s="125"/>
      <c r="BK807" s="125"/>
      <c r="BL807" s="131"/>
      <c r="BM807" s="136"/>
      <c r="BN807" s="137"/>
      <c r="BO807" s="137"/>
      <c r="BP807" s="169"/>
      <c r="BQ807" s="138"/>
      <c r="BR807" s="138"/>
      <c r="BS807" s="138"/>
      <c r="BT807" s="138"/>
      <c r="BU807" s="138"/>
      <c r="BV807" s="138"/>
      <c r="BW807" s="138"/>
      <c r="BX807" s="138"/>
      <c r="BY807" s="138"/>
      <c r="BZ807" s="138"/>
      <c r="CA807" s="138"/>
      <c r="CB807" s="138"/>
      <c r="CC807" s="135"/>
      <c r="CD807" s="136"/>
      <c r="CE807" s="137"/>
      <c r="CF807" s="137"/>
      <c r="CG807" s="138"/>
      <c r="CH807" s="138"/>
      <c r="CI807" s="138"/>
      <c r="CJ807" s="138"/>
      <c r="CK807" s="138"/>
      <c r="CL807" s="138"/>
      <c r="CM807" s="138"/>
      <c r="CN807" s="138"/>
      <c r="CO807" s="140"/>
      <c r="CP807" s="90"/>
    </row>
    <row r="808" ht="15" hidden="1" spans="1:94">
      <c r="A808" s="93">
        <v>1024</v>
      </c>
      <c r="B808" s="93" t="s">
        <v>6989</v>
      </c>
      <c r="C808" s="93" t="s">
        <v>6990</v>
      </c>
      <c r="D808" s="96" t="s">
        <v>111</v>
      </c>
      <c r="E808" s="137"/>
      <c r="F808" s="137"/>
      <c r="G808" s="137"/>
      <c r="H808" s="96" t="s">
        <v>6991</v>
      </c>
      <c r="I808" s="96"/>
      <c r="J808" s="105"/>
      <c r="K808" s="106"/>
      <c r="L808" s="107" t="str">
        <f>_xlfn.IFNA(VLOOKUP(B808,'[1]CDM Patients Data'!$B$389:$O$5000,7,FALSE),"")</f>
        <v>Large Intestine</v>
      </c>
      <c r="M808" s="114" t="str">
        <f>_xlfn.IFNA(VLOOKUP(B808,'[1]CDM Patients Data'!$B$389:$O$5000,8,FALSE),"")</f>
        <v>Sigmoid colon</v>
      </c>
      <c r="N808" s="114" t="str">
        <f>_xlfn.IFNA(VLOOKUP(B808,'[1]CDM Patients Data'!$B$389:$O$5000,9,FALSE),"")</f>
        <v>Malignant tumor, spindle cell type</v>
      </c>
      <c r="O808" s="114" t="str">
        <f>_xlfn.IFNA(VLOOKUP(B808,'[1]CDM Patients Data'!$B$389:$O$5000,10,FALSE),"")</f>
        <v>Not a paired site</v>
      </c>
      <c r="P808" s="106"/>
      <c r="Q808" s="136"/>
      <c r="R808" s="96" t="s">
        <v>6970</v>
      </c>
      <c r="S808" s="137"/>
      <c r="T808" s="137"/>
      <c r="U808" s="137"/>
      <c r="V808" s="149"/>
      <c r="W808" s="118" t="s">
        <v>80</v>
      </c>
      <c r="X808" s="119">
        <v>57371813</v>
      </c>
      <c r="Y808" s="118">
        <f t="shared" si="38"/>
        <v>17.2115439</v>
      </c>
      <c r="Z808" s="125"/>
      <c r="AA808" s="123" t="s">
        <v>4941</v>
      </c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25"/>
      <c r="AL808" s="125"/>
      <c r="AM808" s="125"/>
      <c r="AN808" s="125"/>
      <c r="AO808" s="125"/>
      <c r="AP808" s="125"/>
      <c r="AQ808" s="125"/>
      <c r="AR808" s="125"/>
      <c r="AS808" s="125"/>
      <c r="AT808" s="125" t="str">
        <f t="shared" si="39"/>
        <v>NA</v>
      </c>
      <c r="AU808" s="125" t="str">
        <f t="shared" si="40"/>
        <v>NA</v>
      </c>
      <c r="AV808" s="125"/>
      <c r="AW808" s="131"/>
      <c r="AX808" s="136"/>
      <c r="AY808" s="137"/>
      <c r="AZ808" s="137"/>
      <c r="BA808" s="151"/>
      <c r="BB808" s="125"/>
      <c r="BC808" s="125"/>
      <c r="BD808" s="125"/>
      <c r="BE808" s="125"/>
      <c r="BF808" s="125"/>
      <c r="BG808" s="125"/>
      <c r="BH808" s="125"/>
      <c r="BI808" s="125"/>
      <c r="BJ808" s="125"/>
      <c r="BK808" s="125"/>
      <c r="BL808" s="131"/>
      <c r="BM808" s="136"/>
      <c r="BN808" s="137"/>
      <c r="BO808" s="137"/>
      <c r="BP808" s="169"/>
      <c r="BQ808" s="138"/>
      <c r="BR808" s="138"/>
      <c r="BS808" s="138"/>
      <c r="BT808" s="138"/>
      <c r="BU808" s="138"/>
      <c r="BV808" s="138"/>
      <c r="BW808" s="138"/>
      <c r="BX808" s="138"/>
      <c r="BY808" s="138"/>
      <c r="BZ808" s="138"/>
      <c r="CA808" s="138"/>
      <c r="CB808" s="138"/>
      <c r="CC808" s="135"/>
      <c r="CD808" s="136"/>
      <c r="CE808" s="137"/>
      <c r="CF808" s="137"/>
      <c r="CG808" s="138" t="s">
        <v>80</v>
      </c>
      <c r="CH808" s="138"/>
      <c r="CI808" s="138"/>
      <c r="CJ808" s="138"/>
      <c r="CK808" s="138"/>
      <c r="CL808" s="138"/>
      <c r="CM808" s="138"/>
      <c r="CN808" s="138"/>
      <c r="CO808" s="140"/>
      <c r="CP808" s="90"/>
    </row>
    <row r="809" ht="15" hidden="1" spans="1:94">
      <c r="A809" s="93">
        <v>1025</v>
      </c>
      <c r="B809" s="93" t="s">
        <v>6992</v>
      </c>
      <c r="C809" s="93" t="s">
        <v>6993</v>
      </c>
      <c r="D809" s="96" t="s">
        <v>99</v>
      </c>
      <c r="E809" s="137"/>
      <c r="F809" s="137"/>
      <c r="G809" s="137"/>
      <c r="H809" s="96" t="s">
        <v>143</v>
      </c>
      <c r="I809" s="96"/>
      <c r="J809" s="105"/>
      <c r="K809" s="106"/>
      <c r="L809" s="107" t="str">
        <f>_xlfn.IFNA(VLOOKUP(B809,'[1]CDM Patients Data'!$B$389:$O$5000,7,FALSE),"")</f>
        <v>Non Cancer</v>
      </c>
      <c r="M809" s="114">
        <f>_xlfn.IFNA(VLOOKUP(B809,'[1]CDM Patients Data'!$B$389:$O$5000,8,FALSE),"")</f>
        <v>0</v>
      </c>
      <c r="N809" s="114">
        <f>_xlfn.IFNA(VLOOKUP(B809,'[1]CDM Patients Data'!$B$389:$O$5000,9,FALSE),"")</f>
        <v>0</v>
      </c>
      <c r="O809" s="114">
        <f>_xlfn.IFNA(VLOOKUP(B809,'[1]CDM Patients Data'!$B$389:$O$5000,10,FALSE),"")</f>
        <v>0</v>
      </c>
      <c r="P809" s="106"/>
      <c r="Q809" s="136"/>
      <c r="R809" s="96" t="s">
        <v>6970</v>
      </c>
      <c r="S809" s="137"/>
      <c r="T809" s="137"/>
      <c r="U809" s="137"/>
      <c r="V809" s="149"/>
      <c r="W809" s="118" t="s">
        <v>80</v>
      </c>
      <c r="X809" s="119">
        <v>26966010</v>
      </c>
      <c r="Y809" s="118">
        <f t="shared" si="38"/>
        <v>8.089803</v>
      </c>
      <c r="Z809" s="125"/>
      <c r="AA809" s="122" t="s">
        <v>94</v>
      </c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25"/>
      <c r="AL809" s="125"/>
      <c r="AM809" s="125"/>
      <c r="AN809" s="125"/>
      <c r="AO809" s="125"/>
      <c r="AP809" s="125"/>
      <c r="AQ809" s="125"/>
      <c r="AR809" s="125">
        <v>10.05</v>
      </c>
      <c r="AS809" s="125">
        <v>9.74</v>
      </c>
      <c r="AT809" s="125" t="str">
        <f t="shared" si="39"/>
        <v>LOW</v>
      </c>
      <c r="AU809" s="125" t="str">
        <f t="shared" si="40"/>
        <v>MSS</v>
      </c>
      <c r="AV809" s="125"/>
      <c r="AW809" s="131"/>
      <c r="AX809" s="136"/>
      <c r="AY809" s="137"/>
      <c r="AZ809" s="137"/>
      <c r="BA809" s="151"/>
      <c r="BB809" s="125"/>
      <c r="BC809" s="125"/>
      <c r="BD809" s="125"/>
      <c r="BE809" s="125"/>
      <c r="BF809" s="122" t="s">
        <v>82</v>
      </c>
      <c r="BG809" s="125"/>
      <c r="BH809" s="125"/>
      <c r="BI809" s="125"/>
      <c r="BJ809" s="125"/>
      <c r="BK809" s="125"/>
      <c r="BL809" s="131"/>
      <c r="BM809" s="136"/>
      <c r="BN809" s="137"/>
      <c r="BO809" s="137"/>
      <c r="BP809" s="169"/>
      <c r="BQ809" s="138"/>
      <c r="BR809" s="138"/>
      <c r="BS809" s="138"/>
      <c r="BT809" s="138"/>
      <c r="BU809" s="138"/>
      <c r="BV809" s="138"/>
      <c r="BW809" s="138"/>
      <c r="BX809" s="138"/>
      <c r="BY809" s="138"/>
      <c r="BZ809" s="138"/>
      <c r="CA809" s="138"/>
      <c r="CB809" s="138"/>
      <c r="CC809" s="135"/>
      <c r="CD809" s="136"/>
      <c r="CE809" s="137"/>
      <c r="CF809" s="137"/>
      <c r="CG809" s="138"/>
      <c r="CH809" s="138"/>
      <c r="CI809" s="138"/>
      <c r="CJ809" s="138"/>
      <c r="CK809" s="138"/>
      <c r="CL809" s="138"/>
      <c r="CM809" s="138"/>
      <c r="CN809" s="138"/>
      <c r="CO809" s="140"/>
      <c r="CP809" s="90"/>
    </row>
    <row r="810" ht="15" hidden="1" spans="1:94">
      <c r="A810" s="93">
        <v>1026</v>
      </c>
      <c r="B810" s="93" t="s">
        <v>6994</v>
      </c>
      <c r="C810" s="93" t="s">
        <v>6995</v>
      </c>
      <c r="D810" s="96" t="s">
        <v>111</v>
      </c>
      <c r="E810" s="137"/>
      <c r="F810" s="137"/>
      <c r="G810" s="137"/>
      <c r="H810" s="96" t="s">
        <v>297</v>
      </c>
      <c r="I810" s="96"/>
      <c r="J810" s="105"/>
      <c r="K810" s="106"/>
      <c r="L810" s="107" t="str">
        <f>_xlfn.IFNA(VLOOKUP(B810,'[1]CDM Patients Data'!$B$389:$O$5000,7,FALSE),"")</f>
        <v>Lung</v>
      </c>
      <c r="M810" s="114" t="str">
        <f>_xlfn.IFNA(VLOOKUP(B810,'[1]CDM Patients Data'!$B$389:$O$5000,8,FALSE),"")</f>
        <v>Upper lobe, lung</v>
      </c>
      <c r="N810" s="114" t="str">
        <f>_xlfn.IFNA(VLOOKUP(B810,'[1]CDM Patients Data'!$B$389:$O$5000,9,FALSE),"")</f>
        <v>Adenocarcinoma, NOS</v>
      </c>
      <c r="O810" s="114" t="str">
        <f>_xlfn.IFNA(VLOOKUP(B810,'[1]CDM Patients Data'!$B$389:$O$5000,10,FALSE),"")</f>
        <v>Right</v>
      </c>
      <c r="P810" s="106"/>
      <c r="Q810" s="136"/>
      <c r="R810" s="96" t="s">
        <v>6970</v>
      </c>
      <c r="S810" s="137"/>
      <c r="T810" s="137"/>
      <c r="U810" s="137"/>
      <c r="V810" s="149"/>
      <c r="W810" s="118" t="s">
        <v>80</v>
      </c>
      <c r="X810" s="119">
        <v>42216253</v>
      </c>
      <c r="Y810" s="118">
        <f t="shared" si="38"/>
        <v>12.6648759</v>
      </c>
      <c r="Z810" s="125"/>
      <c r="AA810" s="122" t="s">
        <v>81</v>
      </c>
      <c r="AB810" s="122" t="s">
        <v>521</v>
      </c>
      <c r="AC810" s="122" t="s">
        <v>118</v>
      </c>
      <c r="AD810" s="125"/>
      <c r="AE810" s="125"/>
      <c r="AF810" s="125"/>
      <c r="AG810" s="125"/>
      <c r="AH810" s="125"/>
      <c r="AI810" s="125"/>
      <c r="AJ810" s="125"/>
      <c r="AK810" s="125"/>
      <c r="AL810" s="125"/>
      <c r="AM810" s="125"/>
      <c r="AN810" s="125"/>
      <c r="AO810" s="125"/>
      <c r="AP810" s="125"/>
      <c r="AQ810" s="125"/>
      <c r="AR810" s="125">
        <v>6.43</v>
      </c>
      <c r="AS810" s="125">
        <v>7.72</v>
      </c>
      <c r="AT810" s="125" t="str">
        <f t="shared" si="39"/>
        <v>LOW</v>
      </c>
      <c r="AU810" s="125" t="str">
        <f t="shared" si="40"/>
        <v>MSS</v>
      </c>
      <c r="AV810" s="125"/>
      <c r="AW810" s="131"/>
      <c r="AX810" s="136"/>
      <c r="AY810" s="137"/>
      <c r="AZ810" s="137"/>
      <c r="BA810" s="151"/>
      <c r="BB810" s="125"/>
      <c r="BC810" s="125"/>
      <c r="BD810" s="125"/>
      <c r="BE810" s="125"/>
      <c r="BF810" s="125"/>
      <c r="BG810" s="125"/>
      <c r="BH810" s="125"/>
      <c r="BI810" s="125"/>
      <c r="BJ810" s="125"/>
      <c r="BK810" s="125"/>
      <c r="BL810" s="131"/>
      <c r="BM810" s="136"/>
      <c r="BN810" s="137"/>
      <c r="BO810" s="137"/>
      <c r="BP810" s="169"/>
      <c r="BQ810" s="138"/>
      <c r="BR810" s="138"/>
      <c r="BS810" s="138"/>
      <c r="BT810" s="138"/>
      <c r="BU810" s="138"/>
      <c r="BV810" s="138"/>
      <c r="BW810" s="138"/>
      <c r="BX810" s="138"/>
      <c r="BY810" s="138"/>
      <c r="BZ810" s="138"/>
      <c r="CA810" s="138"/>
      <c r="CB810" s="138"/>
      <c r="CC810" s="135"/>
      <c r="CD810" s="136"/>
      <c r="CE810" s="137"/>
      <c r="CF810" s="137"/>
      <c r="CG810" s="138" t="s">
        <v>80</v>
      </c>
      <c r="CH810" s="138"/>
      <c r="CI810" s="138"/>
      <c r="CJ810" s="138"/>
      <c r="CK810" s="138"/>
      <c r="CL810" s="138"/>
      <c r="CM810" s="138"/>
      <c r="CN810" s="138"/>
      <c r="CO810" s="140"/>
      <c r="CP810" s="90"/>
    </row>
    <row r="811" ht="15" hidden="1" spans="1:94">
      <c r="A811" s="93">
        <v>1027</v>
      </c>
      <c r="B811" s="93" t="s">
        <v>6996</v>
      </c>
      <c r="C811" s="93" t="s">
        <v>6997</v>
      </c>
      <c r="D811" s="96" t="s">
        <v>122</v>
      </c>
      <c r="E811" s="137"/>
      <c r="F811" s="137"/>
      <c r="G811" s="137"/>
      <c r="H811" s="96" t="s">
        <v>6998</v>
      </c>
      <c r="I811" s="96"/>
      <c r="J811" s="105"/>
      <c r="K811" s="106"/>
      <c r="L811" s="107" t="str">
        <f>_xlfn.IFNA(VLOOKUP(B811,'[1]CDM Patients Data'!$B$389:$O$5000,7,FALSE),"")</f>
        <v>Ampulla of Vater</v>
      </c>
      <c r="M811" s="114">
        <f>_xlfn.IFNA(VLOOKUP(B811,'[1]CDM Patients Data'!$B$389:$O$5000,8,FALSE),"")</f>
        <v>0</v>
      </c>
      <c r="N811" s="114">
        <f>_xlfn.IFNA(VLOOKUP(B811,'[1]CDM Patients Data'!$B$389:$O$5000,9,FALSE),"")</f>
        <v>0</v>
      </c>
      <c r="O811" s="114">
        <f>_xlfn.IFNA(VLOOKUP(B811,'[1]CDM Patients Data'!$B$389:$O$5000,10,FALSE),"")</f>
        <v>0</v>
      </c>
      <c r="P811" s="106"/>
      <c r="Q811" s="136"/>
      <c r="R811" s="96" t="s">
        <v>6970</v>
      </c>
      <c r="S811" s="137"/>
      <c r="T811" s="137"/>
      <c r="U811" s="137"/>
      <c r="V811" s="149"/>
      <c r="W811" s="118" t="s">
        <v>80</v>
      </c>
      <c r="X811" s="119">
        <v>37800322</v>
      </c>
      <c r="Y811" s="118">
        <f t="shared" si="38"/>
        <v>11.3400966</v>
      </c>
      <c r="Z811" s="125"/>
      <c r="AA811" s="122" t="s">
        <v>81</v>
      </c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25"/>
      <c r="AL811" s="125"/>
      <c r="AM811" s="125"/>
      <c r="AN811" s="125"/>
      <c r="AO811" s="125"/>
      <c r="AP811" s="125"/>
      <c r="AQ811" s="125"/>
      <c r="AR811" s="125">
        <v>8.87</v>
      </c>
      <c r="AS811" s="125">
        <v>10.27</v>
      </c>
      <c r="AT811" s="125" t="str">
        <f t="shared" si="39"/>
        <v>LOW</v>
      </c>
      <c r="AU811" s="125" t="str">
        <f t="shared" si="40"/>
        <v>MSS</v>
      </c>
      <c r="AV811" s="125"/>
      <c r="AW811" s="131"/>
      <c r="AX811" s="136"/>
      <c r="AY811" s="137"/>
      <c r="AZ811" s="137"/>
      <c r="BA811" s="151"/>
      <c r="BB811" s="125"/>
      <c r="BC811" s="125"/>
      <c r="BD811" s="125"/>
      <c r="BE811" s="125"/>
      <c r="BF811" s="125"/>
      <c r="BG811" s="125"/>
      <c r="BH811" s="125"/>
      <c r="BI811" s="125"/>
      <c r="BJ811" s="125"/>
      <c r="BK811" s="125"/>
      <c r="BL811" s="131"/>
      <c r="BM811" s="136"/>
      <c r="BN811" s="137"/>
      <c r="BO811" s="137"/>
      <c r="BP811" s="169"/>
      <c r="BQ811" s="138"/>
      <c r="BR811" s="138"/>
      <c r="BS811" s="138"/>
      <c r="BT811" s="138"/>
      <c r="BU811" s="138"/>
      <c r="BV811" s="138"/>
      <c r="BW811" s="138"/>
      <c r="BX811" s="138"/>
      <c r="BY811" s="138"/>
      <c r="BZ811" s="138"/>
      <c r="CA811" s="138"/>
      <c r="CB811" s="138"/>
      <c r="CC811" s="135"/>
      <c r="CD811" s="136"/>
      <c r="CE811" s="137"/>
      <c r="CF811" s="137"/>
      <c r="CG811" s="138" t="s">
        <v>80</v>
      </c>
      <c r="CH811" s="138"/>
      <c r="CI811" s="138"/>
      <c r="CJ811" s="138"/>
      <c r="CK811" s="138"/>
      <c r="CL811" s="138"/>
      <c r="CM811" s="138"/>
      <c r="CN811" s="138"/>
      <c r="CO811" s="140"/>
      <c r="CP811" s="90"/>
    </row>
    <row r="812" ht="15" hidden="1" spans="1:94">
      <c r="A812" s="136"/>
      <c r="B812" s="137"/>
      <c r="C812" s="137"/>
      <c r="D812" s="137"/>
      <c r="E812" s="137"/>
      <c r="F812" s="137"/>
      <c r="G812" s="137"/>
      <c r="H812" s="137"/>
      <c r="I812" s="93"/>
      <c r="J812" s="105"/>
      <c r="K812" s="106"/>
      <c r="L812" s="107" t="str">
        <f>_xlfn.IFNA(VLOOKUP(B812,'[1]CDM Patients Data'!$B$389:$O$5000,7,FALSE),"")</f>
        <v/>
      </c>
      <c r="M812" s="114" t="str">
        <f>_xlfn.IFNA(VLOOKUP(B812,'[1]CDM Patients Data'!$B$389:$O$5000,8,FALSE),"")</f>
        <v/>
      </c>
      <c r="N812" s="114" t="str">
        <f>_xlfn.IFNA(VLOOKUP(B812,'[1]CDM Patients Data'!$B$389:$O$5000,9,FALSE),"")</f>
        <v/>
      </c>
      <c r="O812" s="114" t="str">
        <f>_xlfn.IFNA(VLOOKUP(B812,'[1]CDM Patients Data'!$B$389:$O$5000,10,FALSE),"")</f>
        <v/>
      </c>
      <c r="P812" s="106"/>
      <c r="Q812" s="136"/>
      <c r="R812" s="137"/>
      <c r="S812" s="137"/>
      <c r="T812" s="137"/>
      <c r="U812" s="137"/>
      <c r="V812" s="149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25"/>
      <c r="AL812" s="125"/>
      <c r="AM812" s="125"/>
      <c r="AN812" s="125"/>
      <c r="AO812" s="125"/>
      <c r="AP812" s="125"/>
      <c r="AQ812" s="125"/>
      <c r="AR812" s="125"/>
      <c r="AS812" s="125"/>
      <c r="AT812" s="125"/>
      <c r="AU812" s="125"/>
      <c r="AV812" s="125"/>
      <c r="AW812" s="131"/>
      <c r="AX812" s="136"/>
      <c r="AY812" s="137"/>
      <c r="AZ812" s="137"/>
      <c r="BA812" s="151"/>
      <c r="BB812" s="125"/>
      <c r="BC812" s="125"/>
      <c r="BD812" s="125"/>
      <c r="BE812" s="125"/>
      <c r="BF812" s="125"/>
      <c r="BG812" s="125"/>
      <c r="BH812" s="125"/>
      <c r="BI812" s="125"/>
      <c r="BJ812" s="125"/>
      <c r="BK812" s="125"/>
      <c r="BL812" s="131"/>
      <c r="BM812" s="136"/>
      <c r="BN812" s="137"/>
      <c r="BO812" s="137"/>
      <c r="BP812" s="169"/>
      <c r="BQ812" s="138"/>
      <c r="BR812" s="138"/>
      <c r="BS812" s="138"/>
      <c r="BT812" s="138"/>
      <c r="BU812" s="138"/>
      <c r="BV812" s="138"/>
      <c r="BW812" s="138"/>
      <c r="BX812" s="138"/>
      <c r="BY812" s="138"/>
      <c r="BZ812" s="138"/>
      <c r="CA812" s="138"/>
      <c r="CB812" s="138"/>
      <c r="CC812" s="135"/>
      <c r="CD812" s="136"/>
      <c r="CE812" s="137"/>
      <c r="CF812" s="137"/>
      <c r="CG812" s="138"/>
      <c r="CH812" s="138"/>
      <c r="CI812" s="138"/>
      <c r="CJ812" s="138"/>
      <c r="CK812" s="138"/>
      <c r="CL812" s="138"/>
      <c r="CM812" s="138"/>
      <c r="CN812" s="138"/>
      <c r="CO812" s="140"/>
      <c r="CP812" s="90"/>
    </row>
    <row r="813" ht="15" hidden="1" spans="1:94">
      <c r="A813" s="136"/>
      <c r="B813" s="137"/>
      <c r="C813" s="137"/>
      <c r="D813" s="137"/>
      <c r="E813" s="137"/>
      <c r="F813" s="137"/>
      <c r="G813" s="137"/>
      <c r="H813" s="137"/>
      <c r="I813" s="93"/>
      <c r="J813" s="105"/>
      <c r="K813" s="106"/>
      <c r="L813" s="107" t="str">
        <f>_xlfn.IFNA(VLOOKUP(B813,'[1]CDM Patients Data'!$B$389:$O$5000,7,FALSE),"")</f>
        <v/>
      </c>
      <c r="M813" s="114" t="str">
        <f>_xlfn.IFNA(VLOOKUP(B813,'[1]CDM Patients Data'!$B$389:$O$5000,8,FALSE),"")</f>
        <v/>
      </c>
      <c r="N813" s="114" t="str">
        <f>_xlfn.IFNA(VLOOKUP(B813,'[1]CDM Patients Data'!$B$389:$O$5000,9,FALSE),"")</f>
        <v/>
      </c>
      <c r="O813" s="114" t="str">
        <f>_xlfn.IFNA(VLOOKUP(B813,'[1]CDM Patients Data'!$B$389:$O$5000,10,FALSE),"")</f>
        <v/>
      </c>
      <c r="P813" s="106"/>
      <c r="Q813" s="136"/>
      <c r="R813" s="137"/>
      <c r="S813" s="137"/>
      <c r="T813" s="137"/>
      <c r="U813" s="137"/>
      <c r="V813" s="149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25"/>
      <c r="AL813" s="125"/>
      <c r="AM813" s="125"/>
      <c r="AN813" s="125"/>
      <c r="AO813" s="125"/>
      <c r="AP813" s="125"/>
      <c r="AQ813" s="125"/>
      <c r="AR813" s="125"/>
      <c r="AS813" s="125"/>
      <c r="AT813" s="125"/>
      <c r="AU813" s="125"/>
      <c r="AV813" s="125"/>
      <c r="AW813" s="131"/>
      <c r="AX813" s="136"/>
      <c r="AY813" s="137"/>
      <c r="AZ813" s="137"/>
      <c r="BA813" s="151"/>
      <c r="BB813" s="125"/>
      <c r="BC813" s="125"/>
      <c r="BD813" s="125"/>
      <c r="BE813" s="125"/>
      <c r="BF813" s="125"/>
      <c r="BG813" s="125"/>
      <c r="BH813" s="125"/>
      <c r="BI813" s="125"/>
      <c r="BJ813" s="125"/>
      <c r="BK813" s="125"/>
      <c r="BL813" s="131"/>
      <c r="BM813" s="136"/>
      <c r="BN813" s="137"/>
      <c r="BO813" s="137"/>
      <c r="BP813" s="169"/>
      <c r="BQ813" s="138"/>
      <c r="BR813" s="138"/>
      <c r="BS813" s="138"/>
      <c r="BT813" s="138"/>
      <c r="BU813" s="138"/>
      <c r="BV813" s="138"/>
      <c r="BW813" s="138"/>
      <c r="BX813" s="138"/>
      <c r="BY813" s="138"/>
      <c r="BZ813" s="138"/>
      <c r="CA813" s="138"/>
      <c r="CB813" s="138"/>
      <c r="CC813" s="135"/>
      <c r="CD813" s="136"/>
      <c r="CE813" s="137"/>
      <c r="CF813" s="137"/>
      <c r="CG813" s="138"/>
      <c r="CH813" s="138"/>
      <c r="CI813" s="138"/>
      <c r="CJ813" s="138"/>
      <c r="CK813" s="138"/>
      <c r="CL813" s="138"/>
      <c r="CM813" s="138"/>
      <c r="CN813" s="138"/>
      <c r="CO813" s="140"/>
      <c r="CP813" s="90"/>
    </row>
    <row r="814" ht="15" hidden="1" spans="1:94">
      <c r="A814" s="136"/>
      <c r="B814" s="137"/>
      <c r="C814" s="137"/>
      <c r="D814" s="137"/>
      <c r="E814" s="137"/>
      <c r="F814" s="137"/>
      <c r="G814" s="137"/>
      <c r="H814" s="137"/>
      <c r="I814" s="93"/>
      <c r="J814" s="105"/>
      <c r="K814" s="106"/>
      <c r="L814" s="107" t="str">
        <f>_xlfn.IFNA(VLOOKUP(B814,'[1]CDM Patients Data'!$B$389:$O$5000,7,FALSE),"")</f>
        <v/>
      </c>
      <c r="M814" s="114" t="str">
        <f>_xlfn.IFNA(VLOOKUP(B814,'[1]CDM Patients Data'!$B$389:$O$5000,8,FALSE),"")</f>
        <v/>
      </c>
      <c r="N814" s="114" t="str">
        <f>_xlfn.IFNA(VLOOKUP(B814,'[1]CDM Patients Data'!$B$389:$O$5000,9,FALSE),"")</f>
        <v/>
      </c>
      <c r="O814" s="114" t="str">
        <f>_xlfn.IFNA(VLOOKUP(B814,'[1]CDM Patients Data'!$B$389:$O$5000,10,FALSE),"")</f>
        <v/>
      </c>
      <c r="P814" s="106"/>
      <c r="Q814" s="136"/>
      <c r="R814" s="137"/>
      <c r="S814" s="137"/>
      <c r="T814" s="137"/>
      <c r="U814" s="137"/>
      <c r="V814" s="149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25"/>
      <c r="AL814" s="125"/>
      <c r="AM814" s="125"/>
      <c r="AN814" s="125"/>
      <c r="AO814" s="125"/>
      <c r="AP814" s="125"/>
      <c r="AQ814" s="125"/>
      <c r="AR814" s="125"/>
      <c r="AS814" s="125"/>
      <c r="AT814" s="125"/>
      <c r="AU814" s="125"/>
      <c r="AV814" s="125"/>
      <c r="AW814" s="131"/>
      <c r="AX814" s="136"/>
      <c r="AY814" s="137"/>
      <c r="AZ814" s="137"/>
      <c r="BA814" s="151"/>
      <c r="BB814" s="125"/>
      <c r="BC814" s="125"/>
      <c r="BD814" s="125"/>
      <c r="BE814" s="125"/>
      <c r="BF814" s="125"/>
      <c r="BG814" s="125"/>
      <c r="BH814" s="125"/>
      <c r="BI814" s="125"/>
      <c r="BJ814" s="125"/>
      <c r="BK814" s="125"/>
      <c r="BL814" s="131"/>
      <c r="BM814" s="136"/>
      <c r="BN814" s="137"/>
      <c r="BO814" s="137"/>
      <c r="BP814" s="169"/>
      <c r="BQ814" s="138"/>
      <c r="BR814" s="138"/>
      <c r="BS814" s="138"/>
      <c r="BT814" s="138"/>
      <c r="BU814" s="138"/>
      <c r="BV814" s="138"/>
      <c r="BW814" s="138"/>
      <c r="BX814" s="138"/>
      <c r="BY814" s="138"/>
      <c r="BZ814" s="138"/>
      <c r="CA814" s="138"/>
      <c r="CB814" s="138"/>
      <c r="CC814" s="135"/>
      <c r="CD814" s="136"/>
      <c r="CE814" s="137"/>
      <c r="CF814" s="137"/>
      <c r="CG814" s="138"/>
      <c r="CH814" s="138"/>
      <c r="CI814" s="138"/>
      <c r="CJ814" s="138"/>
      <c r="CK814" s="138"/>
      <c r="CL814" s="138"/>
      <c r="CM814" s="138"/>
      <c r="CN814" s="138"/>
      <c r="CO814" s="140"/>
      <c r="CP814" s="90"/>
    </row>
    <row r="815" ht="15" hidden="1" spans="1:94">
      <c r="A815" s="136"/>
      <c r="B815" s="137"/>
      <c r="C815" s="137"/>
      <c r="D815" s="137"/>
      <c r="E815" s="137"/>
      <c r="F815" s="137"/>
      <c r="G815" s="137"/>
      <c r="H815" s="137"/>
      <c r="I815" s="93"/>
      <c r="J815" s="105"/>
      <c r="K815" s="106"/>
      <c r="L815" s="107" t="str">
        <f>_xlfn.IFNA(VLOOKUP(B815,'[1]CDM Patients Data'!$B$389:$O$5000,7,FALSE),"")</f>
        <v/>
      </c>
      <c r="M815" s="114" t="str">
        <f>_xlfn.IFNA(VLOOKUP(B815,'[1]CDM Patients Data'!$B$389:$O$5000,8,FALSE),"")</f>
        <v/>
      </c>
      <c r="N815" s="114" t="str">
        <f>_xlfn.IFNA(VLOOKUP(B815,'[1]CDM Patients Data'!$B$389:$O$5000,9,FALSE),"")</f>
        <v/>
      </c>
      <c r="O815" s="114" t="str">
        <f>_xlfn.IFNA(VLOOKUP(B815,'[1]CDM Patients Data'!$B$389:$O$5000,10,FALSE),"")</f>
        <v/>
      </c>
      <c r="P815" s="106"/>
      <c r="Q815" s="136"/>
      <c r="R815" s="137"/>
      <c r="S815" s="137"/>
      <c r="T815" s="137"/>
      <c r="U815" s="137"/>
      <c r="V815" s="149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25"/>
      <c r="AL815" s="125"/>
      <c r="AM815" s="125"/>
      <c r="AN815" s="125"/>
      <c r="AO815" s="125"/>
      <c r="AP815" s="125"/>
      <c r="AQ815" s="125"/>
      <c r="AR815" s="125"/>
      <c r="AS815" s="125"/>
      <c r="AT815" s="125"/>
      <c r="AU815" s="125"/>
      <c r="AV815" s="125"/>
      <c r="AW815" s="131"/>
      <c r="AX815" s="136"/>
      <c r="AY815" s="137"/>
      <c r="AZ815" s="137"/>
      <c r="BA815" s="151"/>
      <c r="BB815" s="125"/>
      <c r="BC815" s="125"/>
      <c r="BD815" s="125"/>
      <c r="BE815" s="125"/>
      <c r="BF815" s="125"/>
      <c r="BG815" s="125"/>
      <c r="BH815" s="125"/>
      <c r="BI815" s="125"/>
      <c r="BJ815" s="125"/>
      <c r="BK815" s="125"/>
      <c r="BL815" s="131"/>
      <c r="BM815" s="136"/>
      <c r="BN815" s="137"/>
      <c r="BO815" s="137"/>
      <c r="BP815" s="169"/>
      <c r="BQ815" s="138"/>
      <c r="BR815" s="138"/>
      <c r="BS815" s="138"/>
      <c r="BT815" s="138"/>
      <c r="BU815" s="138"/>
      <c r="BV815" s="138"/>
      <c r="BW815" s="138"/>
      <c r="BX815" s="138"/>
      <c r="BY815" s="138"/>
      <c r="BZ815" s="138"/>
      <c r="CA815" s="138"/>
      <c r="CB815" s="138"/>
      <c r="CC815" s="135"/>
      <c r="CD815" s="136"/>
      <c r="CE815" s="137"/>
      <c r="CF815" s="137"/>
      <c r="CG815" s="138"/>
      <c r="CH815" s="138"/>
      <c r="CI815" s="138"/>
      <c r="CJ815" s="138"/>
      <c r="CK815" s="138"/>
      <c r="CL815" s="138"/>
      <c r="CM815" s="138"/>
      <c r="CN815" s="138"/>
      <c r="CO815" s="140"/>
      <c r="CP815" s="90"/>
    </row>
    <row r="816" ht="15" hidden="1" spans="1:94">
      <c r="A816" s="136"/>
      <c r="B816" s="137"/>
      <c r="C816" s="137"/>
      <c r="D816" s="137"/>
      <c r="E816" s="137"/>
      <c r="F816" s="137"/>
      <c r="G816" s="137"/>
      <c r="H816" s="137"/>
      <c r="I816" s="93"/>
      <c r="J816" s="105"/>
      <c r="K816" s="106"/>
      <c r="L816" s="107" t="str">
        <f>_xlfn.IFNA(VLOOKUP(B816,'[1]CDM Patients Data'!$B$389:$O$5000,7,FALSE),"")</f>
        <v/>
      </c>
      <c r="M816" s="114" t="str">
        <f>_xlfn.IFNA(VLOOKUP(B816,'[1]CDM Patients Data'!$B$389:$O$5000,8,FALSE),"")</f>
        <v/>
      </c>
      <c r="N816" s="114" t="str">
        <f>_xlfn.IFNA(VLOOKUP(B816,'[1]CDM Patients Data'!$B$389:$O$5000,9,FALSE),"")</f>
        <v/>
      </c>
      <c r="O816" s="114" t="str">
        <f>_xlfn.IFNA(VLOOKUP(B816,'[1]CDM Patients Data'!$B$389:$O$5000,10,FALSE),"")</f>
        <v/>
      </c>
      <c r="P816" s="106"/>
      <c r="Q816" s="136"/>
      <c r="R816" s="137"/>
      <c r="S816" s="137"/>
      <c r="T816" s="137"/>
      <c r="U816" s="137"/>
      <c r="V816" s="149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25"/>
      <c r="AL816" s="125"/>
      <c r="AM816" s="125"/>
      <c r="AN816" s="125"/>
      <c r="AO816" s="125"/>
      <c r="AP816" s="125"/>
      <c r="AQ816" s="125"/>
      <c r="AR816" s="125"/>
      <c r="AS816" s="125"/>
      <c r="AT816" s="125"/>
      <c r="AU816" s="125"/>
      <c r="AV816" s="125"/>
      <c r="AW816" s="131"/>
      <c r="AX816" s="136"/>
      <c r="AY816" s="137"/>
      <c r="AZ816" s="137"/>
      <c r="BA816" s="151"/>
      <c r="BB816" s="125"/>
      <c r="BC816" s="125"/>
      <c r="BD816" s="125"/>
      <c r="BE816" s="125"/>
      <c r="BF816" s="125"/>
      <c r="BG816" s="125"/>
      <c r="BH816" s="125"/>
      <c r="BI816" s="125"/>
      <c r="BJ816" s="125"/>
      <c r="BK816" s="125"/>
      <c r="BL816" s="131"/>
      <c r="BM816" s="136"/>
      <c r="BN816" s="137"/>
      <c r="BO816" s="137"/>
      <c r="BP816" s="169"/>
      <c r="BQ816" s="138"/>
      <c r="BR816" s="138"/>
      <c r="BS816" s="138"/>
      <c r="BT816" s="138"/>
      <c r="BU816" s="138"/>
      <c r="BV816" s="138"/>
      <c r="BW816" s="138"/>
      <c r="BX816" s="138"/>
      <c r="BY816" s="138"/>
      <c r="BZ816" s="138"/>
      <c r="CA816" s="138"/>
      <c r="CB816" s="138"/>
      <c r="CC816" s="135"/>
      <c r="CD816" s="136"/>
      <c r="CE816" s="137"/>
      <c r="CF816" s="137"/>
      <c r="CG816" s="138"/>
      <c r="CH816" s="138"/>
      <c r="CI816" s="138"/>
      <c r="CJ816" s="138"/>
      <c r="CK816" s="138"/>
      <c r="CL816" s="138"/>
      <c r="CM816" s="138"/>
      <c r="CN816" s="138"/>
      <c r="CO816" s="140"/>
      <c r="CP816" s="90"/>
    </row>
    <row r="817" ht="15" hidden="1" spans="1:94">
      <c r="A817" s="136"/>
      <c r="B817" s="137"/>
      <c r="C817" s="137"/>
      <c r="D817" s="137"/>
      <c r="E817" s="137"/>
      <c r="F817" s="137"/>
      <c r="G817" s="137"/>
      <c r="H817" s="137"/>
      <c r="I817" s="93"/>
      <c r="J817" s="105"/>
      <c r="K817" s="106"/>
      <c r="L817" s="107" t="str">
        <f>_xlfn.IFNA(VLOOKUP(B817,'[1]CDM Patients Data'!$B$389:$O$5000,7,FALSE),"")</f>
        <v/>
      </c>
      <c r="M817" s="114" t="str">
        <f>_xlfn.IFNA(VLOOKUP(B817,'[1]CDM Patients Data'!$B$389:$O$5000,8,FALSE),"")</f>
        <v/>
      </c>
      <c r="N817" s="114" t="str">
        <f>_xlfn.IFNA(VLOOKUP(B817,'[1]CDM Patients Data'!$B$389:$O$5000,9,FALSE),"")</f>
        <v/>
      </c>
      <c r="O817" s="114" t="str">
        <f>_xlfn.IFNA(VLOOKUP(B817,'[1]CDM Patients Data'!$B$389:$O$5000,10,FALSE),"")</f>
        <v/>
      </c>
      <c r="P817" s="106"/>
      <c r="Q817" s="136"/>
      <c r="R817" s="137"/>
      <c r="S817" s="137"/>
      <c r="T817" s="137"/>
      <c r="U817" s="137"/>
      <c r="V817" s="149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25"/>
      <c r="AL817" s="125"/>
      <c r="AM817" s="125"/>
      <c r="AN817" s="125"/>
      <c r="AO817" s="125"/>
      <c r="AP817" s="125"/>
      <c r="AQ817" s="125"/>
      <c r="AR817" s="125"/>
      <c r="AS817" s="125"/>
      <c r="AT817" s="125"/>
      <c r="AU817" s="125"/>
      <c r="AV817" s="125"/>
      <c r="AW817" s="131"/>
      <c r="AX817" s="136"/>
      <c r="AY817" s="137"/>
      <c r="AZ817" s="137"/>
      <c r="BA817" s="151"/>
      <c r="BB817" s="125"/>
      <c r="BC817" s="125"/>
      <c r="BD817" s="125"/>
      <c r="BE817" s="125"/>
      <c r="BF817" s="125"/>
      <c r="BG817" s="125"/>
      <c r="BH817" s="125"/>
      <c r="BI817" s="125"/>
      <c r="BJ817" s="125"/>
      <c r="BK817" s="125"/>
      <c r="BL817" s="131"/>
      <c r="BM817" s="136"/>
      <c r="BN817" s="137"/>
      <c r="BO817" s="137"/>
      <c r="BP817" s="169"/>
      <c r="BQ817" s="138"/>
      <c r="BR817" s="138"/>
      <c r="BS817" s="138"/>
      <c r="BT817" s="138"/>
      <c r="BU817" s="138"/>
      <c r="BV817" s="138"/>
      <c r="BW817" s="138"/>
      <c r="BX817" s="138"/>
      <c r="BY817" s="138"/>
      <c r="BZ817" s="138"/>
      <c r="CA817" s="138"/>
      <c r="CB817" s="138"/>
      <c r="CC817" s="135"/>
      <c r="CD817" s="136"/>
      <c r="CE817" s="137"/>
      <c r="CF817" s="137"/>
      <c r="CG817" s="138"/>
      <c r="CH817" s="138"/>
      <c r="CI817" s="138"/>
      <c r="CJ817" s="138"/>
      <c r="CK817" s="138"/>
      <c r="CL817" s="138"/>
      <c r="CM817" s="138"/>
      <c r="CN817" s="138"/>
      <c r="CO817" s="140"/>
      <c r="CP817" s="90"/>
    </row>
    <row r="818" ht="15" hidden="1" spans="1:94">
      <c r="A818" s="136"/>
      <c r="B818" s="137"/>
      <c r="C818" s="137"/>
      <c r="D818" s="137"/>
      <c r="E818" s="137"/>
      <c r="F818" s="137"/>
      <c r="G818" s="137"/>
      <c r="H818" s="137"/>
      <c r="I818" s="93"/>
      <c r="J818" s="105"/>
      <c r="K818" s="106"/>
      <c r="L818" s="107" t="str">
        <f>_xlfn.IFNA(VLOOKUP(B818,'[1]CDM Patients Data'!$B$389:$O$5000,7,FALSE),"")</f>
        <v/>
      </c>
      <c r="M818" s="114" t="str">
        <f>_xlfn.IFNA(VLOOKUP(B818,'[1]CDM Patients Data'!$B$389:$O$5000,8,FALSE),"")</f>
        <v/>
      </c>
      <c r="N818" s="114" t="str">
        <f>_xlfn.IFNA(VLOOKUP(B818,'[1]CDM Patients Data'!$B$389:$O$5000,9,FALSE),"")</f>
        <v/>
      </c>
      <c r="O818" s="114" t="str">
        <f>_xlfn.IFNA(VLOOKUP(B818,'[1]CDM Patients Data'!$B$389:$O$5000,10,FALSE),"")</f>
        <v/>
      </c>
      <c r="P818" s="106"/>
      <c r="Q818" s="136"/>
      <c r="R818" s="137"/>
      <c r="S818" s="137"/>
      <c r="T818" s="137"/>
      <c r="U818" s="137"/>
      <c r="V818" s="149"/>
      <c r="W818" s="125"/>
      <c r="X818" s="125"/>
      <c r="Y818" s="125"/>
      <c r="Z818" s="125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25"/>
      <c r="AL818" s="125"/>
      <c r="AM818" s="125"/>
      <c r="AN818" s="125"/>
      <c r="AO818" s="125"/>
      <c r="AP818" s="125"/>
      <c r="AQ818" s="125"/>
      <c r="AR818" s="125"/>
      <c r="AS818" s="125"/>
      <c r="AT818" s="125"/>
      <c r="AU818" s="125"/>
      <c r="AV818" s="125"/>
      <c r="AW818" s="131"/>
      <c r="AX818" s="136"/>
      <c r="AY818" s="137"/>
      <c r="AZ818" s="137"/>
      <c r="BA818" s="151"/>
      <c r="BB818" s="125"/>
      <c r="BC818" s="125"/>
      <c r="BD818" s="125"/>
      <c r="BE818" s="125"/>
      <c r="BF818" s="125"/>
      <c r="BG818" s="125"/>
      <c r="BH818" s="125"/>
      <c r="BI818" s="125"/>
      <c r="BJ818" s="125"/>
      <c r="BK818" s="125"/>
      <c r="BL818" s="131"/>
      <c r="BM818" s="136"/>
      <c r="BN818" s="137"/>
      <c r="BO818" s="137"/>
      <c r="BP818" s="169"/>
      <c r="BQ818" s="138"/>
      <c r="BR818" s="138"/>
      <c r="BS818" s="138"/>
      <c r="BT818" s="138"/>
      <c r="BU818" s="138"/>
      <c r="BV818" s="138"/>
      <c r="BW818" s="138"/>
      <c r="BX818" s="138"/>
      <c r="BY818" s="138"/>
      <c r="BZ818" s="138"/>
      <c r="CA818" s="138"/>
      <c r="CB818" s="138"/>
      <c r="CC818" s="135"/>
      <c r="CD818" s="136"/>
      <c r="CE818" s="137"/>
      <c r="CF818" s="137"/>
      <c r="CG818" s="138"/>
      <c r="CH818" s="138"/>
      <c r="CI818" s="138"/>
      <c r="CJ818" s="138"/>
      <c r="CK818" s="138"/>
      <c r="CL818" s="138"/>
      <c r="CM818" s="138"/>
      <c r="CN818" s="138"/>
      <c r="CO818" s="140"/>
      <c r="CP818" s="90"/>
    </row>
    <row r="819" ht="15" hidden="1" spans="1:94">
      <c r="A819" s="136"/>
      <c r="B819" s="137"/>
      <c r="C819" s="137"/>
      <c r="D819" s="137"/>
      <c r="E819" s="137"/>
      <c r="F819" s="137"/>
      <c r="G819" s="137"/>
      <c r="H819" s="137"/>
      <c r="I819" s="93"/>
      <c r="J819" s="105"/>
      <c r="K819" s="106"/>
      <c r="L819" s="107" t="str">
        <f>_xlfn.IFNA(VLOOKUP(B819,'[1]CDM Patients Data'!$B$389:$O$5000,7,FALSE),"")</f>
        <v/>
      </c>
      <c r="M819" s="114" t="str">
        <f>_xlfn.IFNA(VLOOKUP(B819,'[1]CDM Patients Data'!$B$389:$O$5000,8,FALSE),"")</f>
        <v/>
      </c>
      <c r="N819" s="114" t="str">
        <f>_xlfn.IFNA(VLOOKUP(B819,'[1]CDM Patients Data'!$B$389:$O$5000,9,FALSE),"")</f>
        <v/>
      </c>
      <c r="O819" s="114" t="str">
        <f>_xlfn.IFNA(VLOOKUP(B819,'[1]CDM Patients Data'!$B$389:$O$5000,10,FALSE),"")</f>
        <v/>
      </c>
      <c r="P819" s="106"/>
      <c r="Q819" s="136"/>
      <c r="R819" s="137"/>
      <c r="S819" s="137"/>
      <c r="T819" s="137"/>
      <c r="U819" s="137"/>
      <c r="V819" s="149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25"/>
      <c r="AL819" s="125"/>
      <c r="AM819" s="125"/>
      <c r="AN819" s="125"/>
      <c r="AO819" s="125"/>
      <c r="AP819" s="125"/>
      <c r="AQ819" s="125"/>
      <c r="AR819" s="125"/>
      <c r="AS819" s="125"/>
      <c r="AT819" s="125"/>
      <c r="AU819" s="125"/>
      <c r="AV819" s="125"/>
      <c r="AW819" s="131"/>
      <c r="AX819" s="136"/>
      <c r="AY819" s="137"/>
      <c r="AZ819" s="137"/>
      <c r="BA819" s="151"/>
      <c r="BB819" s="125"/>
      <c r="BC819" s="125"/>
      <c r="BD819" s="125"/>
      <c r="BE819" s="125"/>
      <c r="BF819" s="125"/>
      <c r="BG819" s="125"/>
      <c r="BH819" s="125"/>
      <c r="BI819" s="125"/>
      <c r="BJ819" s="125"/>
      <c r="BK819" s="125"/>
      <c r="BL819" s="131"/>
      <c r="BM819" s="136"/>
      <c r="BN819" s="137"/>
      <c r="BO819" s="137"/>
      <c r="BP819" s="169"/>
      <c r="BQ819" s="138"/>
      <c r="BR819" s="138"/>
      <c r="BS819" s="138"/>
      <c r="BT819" s="138"/>
      <c r="BU819" s="138"/>
      <c r="BV819" s="138"/>
      <c r="BW819" s="138"/>
      <c r="BX819" s="138"/>
      <c r="BY819" s="138"/>
      <c r="BZ819" s="138"/>
      <c r="CA819" s="138"/>
      <c r="CB819" s="138"/>
      <c r="CC819" s="135"/>
      <c r="CD819" s="136"/>
      <c r="CE819" s="137"/>
      <c r="CF819" s="137"/>
      <c r="CG819" s="138"/>
      <c r="CH819" s="138"/>
      <c r="CI819" s="138"/>
      <c r="CJ819" s="138"/>
      <c r="CK819" s="138"/>
      <c r="CL819" s="138"/>
      <c r="CM819" s="138"/>
      <c r="CN819" s="138"/>
      <c r="CO819" s="140"/>
      <c r="CP819" s="90"/>
    </row>
    <row r="820" ht="15" hidden="1" spans="1:94">
      <c r="A820" s="136"/>
      <c r="B820" s="137"/>
      <c r="C820" s="137"/>
      <c r="D820" s="137"/>
      <c r="E820" s="137"/>
      <c r="F820" s="137"/>
      <c r="G820" s="137"/>
      <c r="H820" s="137"/>
      <c r="I820" s="93"/>
      <c r="J820" s="105"/>
      <c r="K820" s="106"/>
      <c r="L820" s="107" t="str">
        <f>_xlfn.IFNA(VLOOKUP(B820,'[1]CDM Patients Data'!$B$389:$O$5000,7,FALSE),"")</f>
        <v/>
      </c>
      <c r="M820" s="114" t="str">
        <f>_xlfn.IFNA(VLOOKUP(B820,'[1]CDM Patients Data'!$B$389:$O$5000,8,FALSE),"")</f>
        <v/>
      </c>
      <c r="N820" s="114" t="str">
        <f>_xlfn.IFNA(VLOOKUP(B820,'[1]CDM Patients Data'!$B$389:$O$5000,9,FALSE),"")</f>
        <v/>
      </c>
      <c r="O820" s="114" t="str">
        <f>_xlfn.IFNA(VLOOKUP(B820,'[1]CDM Patients Data'!$B$389:$O$5000,10,FALSE),"")</f>
        <v/>
      </c>
      <c r="P820" s="106"/>
      <c r="Q820" s="136"/>
      <c r="R820" s="137"/>
      <c r="S820" s="137"/>
      <c r="T820" s="137"/>
      <c r="U820" s="137"/>
      <c r="V820" s="149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25"/>
      <c r="AL820" s="125"/>
      <c r="AM820" s="125"/>
      <c r="AN820" s="125"/>
      <c r="AO820" s="125"/>
      <c r="AP820" s="125"/>
      <c r="AQ820" s="125"/>
      <c r="AR820" s="125"/>
      <c r="AS820" s="125"/>
      <c r="AT820" s="125"/>
      <c r="AU820" s="125"/>
      <c r="AV820" s="125"/>
      <c r="AW820" s="131"/>
      <c r="AX820" s="136"/>
      <c r="AY820" s="137"/>
      <c r="AZ820" s="137"/>
      <c r="BA820" s="151"/>
      <c r="BB820" s="125"/>
      <c r="BC820" s="125"/>
      <c r="BD820" s="125"/>
      <c r="BE820" s="125"/>
      <c r="BF820" s="125"/>
      <c r="BG820" s="125"/>
      <c r="BH820" s="125"/>
      <c r="BI820" s="125"/>
      <c r="BJ820" s="125"/>
      <c r="BK820" s="125"/>
      <c r="BL820" s="131"/>
      <c r="BM820" s="136"/>
      <c r="BN820" s="137"/>
      <c r="BO820" s="137"/>
      <c r="BP820" s="169"/>
      <c r="BQ820" s="138"/>
      <c r="BR820" s="138"/>
      <c r="BS820" s="138"/>
      <c r="BT820" s="138"/>
      <c r="BU820" s="138"/>
      <c r="BV820" s="138"/>
      <c r="BW820" s="138"/>
      <c r="BX820" s="138"/>
      <c r="BY820" s="138"/>
      <c r="BZ820" s="138"/>
      <c r="CA820" s="138"/>
      <c r="CB820" s="138"/>
      <c r="CC820" s="135"/>
      <c r="CD820" s="136"/>
      <c r="CE820" s="137"/>
      <c r="CF820" s="137"/>
      <c r="CG820" s="138"/>
      <c r="CH820" s="138"/>
      <c r="CI820" s="138"/>
      <c r="CJ820" s="138"/>
      <c r="CK820" s="138"/>
      <c r="CL820" s="138"/>
      <c r="CM820" s="138"/>
      <c r="CN820" s="138"/>
      <c r="CO820" s="140"/>
      <c r="CP820" s="90"/>
    </row>
    <row r="821" ht="15" hidden="1" spans="1:94">
      <c r="A821" s="136"/>
      <c r="B821" s="137"/>
      <c r="C821" s="137"/>
      <c r="D821" s="137"/>
      <c r="E821" s="137"/>
      <c r="F821" s="137"/>
      <c r="G821" s="137"/>
      <c r="H821" s="137"/>
      <c r="I821" s="93"/>
      <c r="J821" s="105"/>
      <c r="K821" s="106"/>
      <c r="L821" s="107" t="str">
        <f>_xlfn.IFNA(VLOOKUP(B821,'[1]CDM Patients Data'!$B$389:$O$5000,7,FALSE),"")</f>
        <v/>
      </c>
      <c r="M821" s="114" t="str">
        <f>_xlfn.IFNA(VLOOKUP(B821,'[1]CDM Patients Data'!$B$389:$O$5000,8,FALSE),"")</f>
        <v/>
      </c>
      <c r="N821" s="114" t="str">
        <f>_xlfn.IFNA(VLOOKUP(B821,'[1]CDM Patients Data'!$B$389:$O$5000,9,FALSE),"")</f>
        <v/>
      </c>
      <c r="O821" s="114" t="str">
        <f>_xlfn.IFNA(VLOOKUP(B821,'[1]CDM Patients Data'!$B$389:$O$5000,10,FALSE),"")</f>
        <v/>
      </c>
      <c r="P821" s="106"/>
      <c r="Q821" s="136"/>
      <c r="R821" s="137"/>
      <c r="S821" s="137"/>
      <c r="T821" s="137"/>
      <c r="U821" s="137"/>
      <c r="V821" s="149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25"/>
      <c r="AL821" s="125"/>
      <c r="AM821" s="125"/>
      <c r="AN821" s="125"/>
      <c r="AO821" s="125"/>
      <c r="AP821" s="125"/>
      <c r="AQ821" s="125"/>
      <c r="AR821" s="125"/>
      <c r="AS821" s="125"/>
      <c r="AT821" s="125"/>
      <c r="AU821" s="125"/>
      <c r="AV821" s="125"/>
      <c r="AW821" s="131"/>
      <c r="AX821" s="136"/>
      <c r="AY821" s="137"/>
      <c r="AZ821" s="137"/>
      <c r="BA821" s="151"/>
      <c r="BB821" s="125"/>
      <c r="BC821" s="125"/>
      <c r="BD821" s="125"/>
      <c r="BE821" s="125"/>
      <c r="BF821" s="125"/>
      <c r="BG821" s="125"/>
      <c r="BH821" s="125"/>
      <c r="BI821" s="125"/>
      <c r="BJ821" s="125"/>
      <c r="BK821" s="125"/>
      <c r="BL821" s="131"/>
      <c r="BM821" s="136"/>
      <c r="BN821" s="137"/>
      <c r="BO821" s="137"/>
      <c r="BP821" s="169"/>
      <c r="BQ821" s="138"/>
      <c r="BR821" s="138"/>
      <c r="BS821" s="138"/>
      <c r="BT821" s="138"/>
      <c r="BU821" s="138"/>
      <c r="BV821" s="138"/>
      <c r="BW821" s="138"/>
      <c r="BX821" s="138"/>
      <c r="BY821" s="138"/>
      <c r="BZ821" s="138"/>
      <c r="CA821" s="138"/>
      <c r="CB821" s="138"/>
      <c r="CC821" s="135"/>
      <c r="CD821" s="136"/>
      <c r="CE821" s="137"/>
      <c r="CF821" s="137"/>
      <c r="CG821" s="138"/>
      <c r="CH821" s="138"/>
      <c r="CI821" s="138"/>
      <c r="CJ821" s="138"/>
      <c r="CK821" s="138"/>
      <c r="CL821" s="138"/>
      <c r="CM821" s="138"/>
      <c r="CN821" s="138"/>
      <c r="CO821" s="140"/>
      <c r="CP821" s="90"/>
    </row>
    <row r="822" ht="15" hidden="1" spans="1:94">
      <c r="A822" s="136"/>
      <c r="B822" s="137"/>
      <c r="C822" s="137"/>
      <c r="D822" s="137"/>
      <c r="E822" s="137"/>
      <c r="F822" s="137"/>
      <c r="G822" s="137"/>
      <c r="H822" s="137"/>
      <c r="I822" s="93"/>
      <c r="J822" s="105"/>
      <c r="K822" s="106"/>
      <c r="L822" s="107" t="str">
        <f>_xlfn.IFNA(VLOOKUP(B822,'[1]CDM Patients Data'!$B$389:$O$5000,7,FALSE),"")</f>
        <v/>
      </c>
      <c r="M822" s="114" t="str">
        <f>_xlfn.IFNA(VLOOKUP(B822,'[1]CDM Patients Data'!$B$389:$O$5000,8,FALSE),"")</f>
        <v/>
      </c>
      <c r="N822" s="114" t="str">
        <f>_xlfn.IFNA(VLOOKUP(B822,'[1]CDM Patients Data'!$B$389:$O$5000,9,FALSE),"")</f>
        <v/>
      </c>
      <c r="O822" s="114" t="str">
        <f>_xlfn.IFNA(VLOOKUP(B822,'[1]CDM Patients Data'!$B$389:$O$5000,10,FALSE),"")</f>
        <v/>
      </c>
      <c r="P822" s="106"/>
      <c r="Q822" s="136"/>
      <c r="R822" s="137"/>
      <c r="S822" s="137"/>
      <c r="T822" s="137"/>
      <c r="U822" s="137"/>
      <c r="V822" s="149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25"/>
      <c r="AL822" s="125"/>
      <c r="AM822" s="125"/>
      <c r="AN822" s="125"/>
      <c r="AO822" s="125"/>
      <c r="AP822" s="125"/>
      <c r="AQ822" s="125"/>
      <c r="AR822" s="125"/>
      <c r="AS822" s="125"/>
      <c r="AT822" s="125"/>
      <c r="AU822" s="125"/>
      <c r="AV822" s="125"/>
      <c r="AW822" s="131"/>
      <c r="AX822" s="136"/>
      <c r="AY822" s="137"/>
      <c r="AZ822" s="137"/>
      <c r="BA822" s="151"/>
      <c r="BB822" s="125"/>
      <c r="BC822" s="125"/>
      <c r="BD822" s="125"/>
      <c r="BE822" s="125"/>
      <c r="BF822" s="125"/>
      <c r="BG822" s="125"/>
      <c r="BH822" s="125"/>
      <c r="BI822" s="125"/>
      <c r="BJ822" s="125"/>
      <c r="BK822" s="125"/>
      <c r="BL822" s="131"/>
      <c r="BM822" s="136"/>
      <c r="BN822" s="137"/>
      <c r="BO822" s="137"/>
      <c r="BP822" s="169"/>
      <c r="BQ822" s="138"/>
      <c r="BR822" s="138"/>
      <c r="BS822" s="138"/>
      <c r="BT822" s="138"/>
      <c r="BU822" s="138"/>
      <c r="BV822" s="138"/>
      <c r="BW822" s="138"/>
      <c r="BX822" s="138"/>
      <c r="BY822" s="138"/>
      <c r="BZ822" s="138"/>
      <c r="CA822" s="138"/>
      <c r="CB822" s="138"/>
      <c r="CC822" s="135"/>
      <c r="CD822" s="136"/>
      <c r="CE822" s="137"/>
      <c r="CF822" s="137"/>
      <c r="CG822" s="138"/>
      <c r="CH822" s="138"/>
      <c r="CI822" s="138"/>
      <c r="CJ822" s="138"/>
      <c r="CK822" s="138"/>
      <c r="CL822" s="138"/>
      <c r="CM822" s="138"/>
      <c r="CN822" s="138"/>
      <c r="CO822" s="140"/>
      <c r="CP822" s="90"/>
    </row>
    <row r="823" ht="15" hidden="1" spans="1:94">
      <c r="A823" s="136"/>
      <c r="B823" s="137"/>
      <c r="C823" s="137"/>
      <c r="D823" s="137"/>
      <c r="E823" s="137"/>
      <c r="F823" s="137"/>
      <c r="G823" s="137"/>
      <c r="H823" s="137"/>
      <c r="I823" s="93"/>
      <c r="J823" s="105"/>
      <c r="K823" s="106"/>
      <c r="L823" s="107" t="str">
        <f>_xlfn.IFNA(VLOOKUP(B823,'[1]CDM Patients Data'!$B$389:$O$5000,7,FALSE),"")</f>
        <v/>
      </c>
      <c r="M823" s="114" t="str">
        <f>_xlfn.IFNA(VLOOKUP(B823,'[1]CDM Patients Data'!$B$389:$O$5000,8,FALSE),"")</f>
        <v/>
      </c>
      <c r="N823" s="114" t="str">
        <f>_xlfn.IFNA(VLOOKUP(B823,'[1]CDM Patients Data'!$B$389:$O$5000,9,FALSE),"")</f>
        <v/>
      </c>
      <c r="O823" s="114" t="str">
        <f>_xlfn.IFNA(VLOOKUP(B823,'[1]CDM Patients Data'!$B$389:$O$5000,10,FALSE),"")</f>
        <v/>
      </c>
      <c r="P823" s="106"/>
      <c r="Q823" s="136"/>
      <c r="R823" s="137"/>
      <c r="S823" s="137"/>
      <c r="T823" s="137"/>
      <c r="U823" s="137"/>
      <c r="V823" s="149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25"/>
      <c r="AL823" s="125"/>
      <c r="AM823" s="125"/>
      <c r="AN823" s="125"/>
      <c r="AO823" s="125"/>
      <c r="AP823" s="125"/>
      <c r="AQ823" s="125"/>
      <c r="AR823" s="125"/>
      <c r="AS823" s="125"/>
      <c r="AT823" s="125"/>
      <c r="AU823" s="125"/>
      <c r="AV823" s="125"/>
      <c r="AW823" s="131"/>
      <c r="AX823" s="136"/>
      <c r="AY823" s="137"/>
      <c r="AZ823" s="137"/>
      <c r="BA823" s="151"/>
      <c r="BB823" s="125"/>
      <c r="BC823" s="125"/>
      <c r="BD823" s="125"/>
      <c r="BE823" s="125"/>
      <c r="BF823" s="125"/>
      <c r="BG823" s="125"/>
      <c r="BH823" s="125"/>
      <c r="BI823" s="125"/>
      <c r="BJ823" s="125"/>
      <c r="BK823" s="125"/>
      <c r="BL823" s="131"/>
      <c r="BM823" s="136"/>
      <c r="BN823" s="137"/>
      <c r="BO823" s="137"/>
      <c r="BP823" s="169"/>
      <c r="BQ823" s="138"/>
      <c r="BR823" s="138"/>
      <c r="BS823" s="138"/>
      <c r="BT823" s="138"/>
      <c r="BU823" s="138"/>
      <c r="BV823" s="138"/>
      <c r="BW823" s="138"/>
      <c r="BX823" s="138"/>
      <c r="BY823" s="138"/>
      <c r="BZ823" s="138"/>
      <c r="CA823" s="138"/>
      <c r="CB823" s="138"/>
      <c r="CC823" s="135"/>
      <c r="CD823" s="136"/>
      <c r="CE823" s="137"/>
      <c r="CF823" s="137"/>
      <c r="CG823" s="138"/>
      <c r="CH823" s="138"/>
      <c r="CI823" s="138"/>
      <c r="CJ823" s="138"/>
      <c r="CK823" s="138"/>
      <c r="CL823" s="138"/>
      <c r="CM823" s="138"/>
      <c r="CN823" s="138"/>
      <c r="CO823" s="140"/>
      <c r="CP823" s="90"/>
    </row>
    <row r="824" ht="15" hidden="1" spans="1:94">
      <c r="A824" s="136"/>
      <c r="B824" s="137"/>
      <c r="C824" s="137"/>
      <c r="D824" s="137"/>
      <c r="E824" s="137"/>
      <c r="F824" s="137"/>
      <c r="G824" s="137"/>
      <c r="H824" s="137"/>
      <c r="I824" s="93"/>
      <c r="J824" s="105"/>
      <c r="K824" s="106"/>
      <c r="L824" s="107" t="str">
        <f>_xlfn.IFNA(VLOOKUP(B824,'[1]CDM Patients Data'!$B$389:$O$5000,7,FALSE),"")</f>
        <v/>
      </c>
      <c r="M824" s="114" t="str">
        <f>_xlfn.IFNA(VLOOKUP(B824,'[1]CDM Patients Data'!$B$389:$O$5000,8,FALSE),"")</f>
        <v/>
      </c>
      <c r="N824" s="114" t="str">
        <f>_xlfn.IFNA(VLOOKUP(B824,'[1]CDM Patients Data'!$B$389:$O$5000,9,FALSE),"")</f>
        <v/>
      </c>
      <c r="O824" s="114" t="str">
        <f>_xlfn.IFNA(VLOOKUP(B824,'[1]CDM Patients Data'!$B$389:$O$5000,10,FALSE),"")</f>
        <v/>
      </c>
      <c r="P824" s="106"/>
      <c r="Q824" s="136"/>
      <c r="R824" s="137"/>
      <c r="S824" s="137"/>
      <c r="T824" s="137"/>
      <c r="U824" s="137"/>
      <c r="V824" s="149"/>
      <c r="W824" s="125"/>
      <c r="X824" s="125"/>
      <c r="Y824" s="125"/>
      <c r="Z824" s="125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25"/>
      <c r="AL824" s="125"/>
      <c r="AM824" s="125"/>
      <c r="AN824" s="125"/>
      <c r="AO824" s="125"/>
      <c r="AP824" s="125"/>
      <c r="AQ824" s="125"/>
      <c r="AR824" s="125"/>
      <c r="AS824" s="125"/>
      <c r="AT824" s="125"/>
      <c r="AU824" s="125"/>
      <c r="AV824" s="125"/>
      <c r="AW824" s="131"/>
      <c r="AX824" s="136"/>
      <c r="AY824" s="137"/>
      <c r="AZ824" s="137"/>
      <c r="BA824" s="151"/>
      <c r="BB824" s="125"/>
      <c r="BC824" s="125"/>
      <c r="BD824" s="125"/>
      <c r="BE824" s="125"/>
      <c r="BF824" s="125"/>
      <c r="BG824" s="125"/>
      <c r="BH824" s="125"/>
      <c r="BI824" s="125"/>
      <c r="BJ824" s="125"/>
      <c r="BK824" s="125"/>
      <c r="BL824" s="131"/>
      <c r="BM824" s="136"/>
      <c r="BN824" s="137"/>
      <c r="BO824" s="137"/>
      <c r="BP824" s="169"/>
      <c r="BQ824" s="138"/>
      <c r="BR824" s="138"/>
      <c r="BS824" s="138"/>
      <c r="BT824" s="138"/>
      <c r="BU824" s="138"/>
      <c r="BV824" s="138"/>
      <c r="BW824" s="138"/>
      <c r="BX824" s="138"/>
      <c r="BY824" s="138"/>
      <c r="BZ824" s="138"/>
      <c r="CA824" s="138"/>
      <c r="CB824" s="138"/>
      <c r="CC824" s="135"/>
      <c r="CD824" s="136"/>
      <c r="CE824" s="137"/>
      <c r="CF824" s="137"/>
      <c r="CG824" s="138"/>
      <c r="CH824" s="138"/>
      <c r="CI824" s="138"/>
      <c r="CJ824" s="138"/>
      <c r="CK824" s="138"/>
      <c r="CL824" s="138"/>
      <c r="CM824" s="138"/>
      <c r="CN824" s="138"/>
      <c r="CO824" s="140"/>
      <c r="CP824" s="90"/>
    </row>
    <row r="825" ht="15" hidden="1" spans="1:94">
      <c r="A825" s="136"/>
      <c r="B825" s="137"/>
      <c r="C825" s="137"/>
      <c r="D825" s="137"/>
      <c r="E825" s="137"/>
      <c r="F825" s="137"/>
      <c r="G825" s="137"/>
      <c r="H825" s="137"/>
      <c r="I825" s="93"/>
      <c r="J825" s="105"/>
      <c r="K825" s="106"/>
      <c r="L825" s="107" t="str">
        <f>_xlfn.IFNA(VLOOKUP(B825,'[1]CDM Patients Data'!$B$389:$O$5000,7,FALSE),"")</f>
        <v/>
      </c>
      <c r="M825" s="114" t="str">
        <f>_xlfn.IFNA(VLOOKUP(B825,'[1]CDM Patients Data'!$B$389:$O$5000,8,FALSE),"")</f>
        <v/>
      </c>
      <c r="N825" s="114" t="str">
        <f>_xlfn.IFNA(VLOOKUP(B825,'[1]CDM Patients Data'!$B$389:$O$5000,9,FALSE),"")</f>
        <v/>
      </c>
      <c r="O825" s="114" t="str">
        <f>_xlfn.IFNA(VLOOKUP(B825,'[1]CDM Patients Data'!$B$389:$O$5000,10,FALSE),"")</f>
        <v/>
      </c>
      <c r="P825" s="106"/>
      <c r="Q825" s="136"/>
      <c r="R825" s="137"/>
      <c r="S825" s="137"/>
      <c r="T825" s="137"/>
      <c r="U825" s="137"/>
      <c r="V825" s="149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25"/>
      <c r="AL825" s="125"/>
      <c r="AM825" s="125"/>
      <c r="AN825" s="125"/>
      <c r="AO825" s="125"/>
      <c r="AP825" s="125"/>
      <c r="AQ825" s="125"/>
      <c r="AR825" s="125"/>
      <c r="AS825" s="125"/>
      <c r="AT825" s="125"/>
      <c r="AU825" s="125"/>
      <c r="AV825" s="125"/>
      <c r="AW825" s="131"/>
      <c r="AX825" s="136"/>
      <c r="AY825" s="137"/>
      <c r="AZ825" s="137"/>
      <c r="BA825" s="151"/>
      <c r="BB825" s="125"/>
      <c r="BC825" s="125"/>
      <c r="BD825" s="125"/>
      <c r="BE825" s="125"/>
      <c r="BF825" s="125"/>
      <c r="BG825" s="125"/>
      <c r="BH825" s="125"/>
      <c r="BI825" s="125"/>
      <c r="BJ825" s="125"/>
      <c r="BK825" s="125"/>
      <c r="BL825" s="131"/>
      <c r="BM825" s="136"/>
      <c r="BN825" s="137"/>
      <c r="BO825" s="137"/>
      <c r="BP825" s="169"/>
      <c r="BQ825" s="138"/>
      <c r="BR825" s="138"/>
      <c r="BS825" s="138"/>
      <c r="BT825" s="138"/>
      <c r="BU825" s="138"/>
      <c r="BV825" s="138"/>
      <c r="BW825" s="138"/>
      <c r="BX825" s="138"/>
      <c r="BY825" s="138"/>
      <c r="BZ825" s="138"/>
      <c r="CA825" s="138"/>
      <c r="CB825" s="138"/>
      <c r="CC825" s="135"/>
      <c r="CD825" s="136"/>
      <c r="CE825" s="137"/>
      <c r="CF825" s="137"/>
      <c r="CG825" s="138"/>
      <c r="CH825" s="138"/>
      <c r="CI825" s="138"/>
      <c r="CJ825" s="138"/>
      <c r="CK825" s="138"/>
      <c r="CL825" s="138"/>
      <c r="CM825" s="138"/>
      <c r="CN825" s="138"/>
      <c r="CO825" s="140"/>
      <c r="CP825" s="90"/>
    </row>
    <row r="826" ht="15" hidden="1" spans="1:94">
      <c r="A826" s="136"/>
      <c r="B826" s="137"/>
      <c r="C826" s="137"/>
      <c r="D826" s="137"/>
      <c r="E826" s="137"/>
      <c r="F826" s="137"/>
      <c r="G826" s="137"/>
      <c r="H826" s="137"/>
      <c r="I826" s="93"/>
      <c r="J826" s="105"/>
      <c r="K826" s="106"/>
      <c r="L826" s="107" t="str">
        <f>_xlfn.IFNA(VLOOKUP(B826,'[1]CDM Patients Data'!$B$389:$O$5000,7,FALSE),"")</f>
        <v/>
      </c>
      <c r="M826" s="114" t="str">
        <f>_xlfn.IFNA(VLOOKUP(B826,'[1]CDM Patients Data'!$B$389:$O$5000,8,FALSE),"")</f>
        <v/>
      </c>
      <c r="N826" s="114" t="str">
        <f>_xlfn.IFNA(VLOOKUP(B826,'[1]CDM Patients Data'!$B$389:$O$5000,9,FALSE),"")</f>
        <v/>
      </c>
      <c r="O826" s="114" t="str">
        <f>_xlfn.IFNA(VLOOKUP(B826,'[1]CDM Patients Data'!$B$389:$O$5000,10,FALSE),"")</f>
        <v/>
      </c>
      <c r="P826" s="106"/>
      <c r="Q826" s="136"/>
      <c r="R826" s="137"/>
      <c r="S826" s="137"/>
      <c r="T826" s="137"/>
      <c r="U826" s="137"/>
      <c r="V826" s="149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25"/>
      <c r="AL826" s="125"/>
      <c r="AM826" s="125"/>
      <c r="AN826" s="125"/>
      <c r="AO826" s="125"/>
      <c r="AP826" s="125"/>
      <c r="AQ826" s="125"/>
      <c r="AR826" s="125"/>
      <c r="AS826" s="125"/>
      <c r="AT826" s="125"/>
      <c r="AU826" s="125"/>
      <c r="AV826" s="125"/>
      <c r="AW826" s="131"/>
      <c r="AX826" s="136"/>
      <c r="AY826" s="137"/>
      <c r="AZ826" s="137"/>
      <c r="BA826" s="151"/>
      <c r="BB826" s="125"/>
      <c r="BC826" s="125"/>
      <c r="BD826" s="125"/>
      <c r="BE826" s="125"/>
      <c r="BF826" s="125"/>
      <c r="BG826" s="125"/>
      <c r="BH826" s="125"/>
      <c r="BI826" s="125"/>
      <c r="BJ826" s="125"/>
      <c r="BK826" s="125"/>
      <c r="BL826" s="131"/>
      <c r="BM826" s="136"/>
      <c r="BN826" s="137"/>
      <c r="BO826" s="137"/>
      <c r="BP826" s="169"/>
      <c r="BQ826" s="138"/>
      <c r="BR826" s="138"/>
      <c r="BS826" s="138"/>
      <c r="BT826" s="138"/>
      <c r="BU826" s="138"/>
      <c r="BV826" s="138"/>
      <c r="BW826" s="138"/>
      <c r="BX826" s="138"/>
      <c r="BY826" s="138"/>
      <c r="BZ826" s="138"/>
      <c r="CA826" s="138"/>
      <c r="CB826" s="138"/>
      <c r="CC826" s="135"/>
      <c r="CD826" s="136"/>
      <c r="CE826" s="137"/>
      <c r="CF826" s="137"/>
      <c r="CG826" s="138"/>
      <c r="CH826" s="138"/>
      <c r="CI826" s="138"/>
      <c r="CJ826" s="138"/>
      <c r="CK826" s="138"/>
      <c r="CL826" s="138"/>
      <c r="CM826" s="138"/>
      <c r="CN826" s="138"/>
      <c r="CO826" s="140"/>
      <c r="CP826" s="90"/>
    </row>
    <row r="827" ht="15" hidden="1" spans="1:94">
      <c r="A827" s="136"/>
      <c r="B827" s="137"/>
      <c r="C827" s="137"/>
      <c r="D827" s="137"/>
      <c r="E827" s="137"/>
      <c r="F827" s="137"/>
      <c r="G827" s="137"/>
      <c r="H827" s="137"/>
      <c r="I827" s="93"/>
      <c r="J827" s="105"/>
      <c r="K827" s="106"/>
      <c r="L827" s="107" t="str">
        <f>_xlfn.IFNA(VLOOKUP(B827,'[1]CDM Patients Data'!$B$389:$O$5000,7,FALSE),"")</f>
        <v/>
      </c>
      <c r="M827" s="114" t="str">
        <f>_xlfn.IFNA(VLOOKUP(B827,'[1]CDM Patients Data'!$B$389:$O$5000,8,FALSE),"")</f>
        <v/>
      </c>
      <c r="N827" s="114" t="str">
        <f>_xlfn.IFNA(VLOOKUP(B827,'[1]CDM Patients Data'!$B$389:$O$5000,9,FALSE),"")</f>
        <v/>
      </c>
      <c r="O827" s="114" t="str">
        <f>_xlfn.IFNA(VLOOKUP(B827,'[1]CDM Patients Data'!$B$389:$O$5000,10,FALSE),"")</f>
        <v/>
      </c>
      <c r="P827" s="106"/>
      <c r="Q827" s="136"/>
      <c r="R827" s="137"/>
      <c r="S827" s="137"/>
      <c r="T827" s="137"/>
      <c r="U827" s="137"/>
      <c r="V827" s="149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25"/>
      <c r="AL827" s="125"/>
      <c r="AM827" s="125"/>
      <c r="AN827" s="125"/>
      <c r="AO827" s="125"/>
      <c r="AP827" s="125"/>
      <c r="AQ827" s="125"/>
      <c r="AR827" s="125"/>
      <c r="AS827" s="125"/>
      <c r="AT827" s="125"/>
      <c r="AU827" s="125"/>
      <c r="AV827" s="125"/>
      <c r="AW827" s="131"/>
      <c r="AX827" s="136"/>
      <c r="AY827" s="137"/>
      <c r="AZ827" s="137"/>
      <c r="BA827" s="151"/>
      <c r="BB827" s="125"/>
      <c r="BC827" s="125"/>
      <c r="BD827" s="125"/>
      <c r="BE827" s="125"/>
      <c r="BF827" s="125"/>
      <c r="BG827" s="125"/>
      <c r="BH827" s="125"/>
      <c r="BI827" s="125"/>
      <c r="BJ827" s="125"/>
      <c r="BK827" s="125"/>
      <c r="BL827" s="131"/>
      <c r="BM827" s="136"/>
      <c r="BN827" s="137"/>
      <c r="BO827" s="137"/>
      <c r="BP827" s="169"/>
      <c r="BQ827" s="138"/>
      <c r="BR827" s="138"/>
      <c r="BS827" s="138"/>
      <c r="BT827" s="138"/>
      <c r="BU827" s="138"/>
      <c r="BV827" s="138"/>
      <c r="BW827" s="138"/>
      <c r="BX827" s="138"/>
      <c r="BY827" s="138"/>
      <c r="BZ827" s="138"/>
      <c r="CA827" s="138"/>
      <c r="CB827" s="138"/>
      <c r="CC827" s="135"/>
      <c r="CD827" s="136"/>
      <c r="CE827" s="137"/>
      <c r="CF827" s="137"/>
      <c r="CG827" s="138"/>
      <c r="CH827" s="138"/>
      <c r="CI827" s="138"/>
      <c r="CJ827" s="138"/>
      <c r="CK827" s="138"/>
      <c r="CL827" s="138"/>
      <c r="CM827" s="138"/>
      <c r="CN827" s="138"/>
      <c r="CO827" s="140"/>
      <c r="CP827" s="90"/>
    </row>
    <row r="828" ht="15" hidden="1" spans="1:94">
      <c r="A828" s="136"/>
      <c r="B828" s="137"/>
      <c r="C828" s="137"/>
      <c r="D828" s="137"/>
      <c r="E828" s="137"/>
      <c r="F828" s="137"/>
      <c r="G828" s="137"/>
      <c r="H828" s="137"/>
      <c r="I828" s="93"/>
      <c r="J828" s="105"/>
      <c r="K828" s="106"/>
      <c r="L828" s="107" t="str">
        <f>_xlfn.IFNA(VLOOKUP(B828,'[1]CDM Patients Data'!$B$389:$O$5000,7,FALSE),"")</f>
        <v/>
      </c>
      <c r="M828" s="114" t="str">
        <f>_xlfn.IFNA(VLOOKUP(B828,'[1]CDM Patients Data'!$B$389:$O$5000,8,FALSE),"")</f>
        <v/>
      </c>
      <c r="N828" s="114" t="str">
        <f>_xlfn.IFNA(VLOOKUP(B828,'[1]CDM Patients Data'!$B$389:$O$5000,9,FALSE),"")</f>
        <v/>
      </c>
      <c r="O828" s="114" t="str">
        <f>_xlfn.IFNA(VLOOKUP(B828,'[1]CDM Patients Data'!$B$389:$O$5000,10,FALSE),"")</f>
        <v/>
      </c>
      <c r="P828" s="106"/>
      <c r="Q828" s="136"/>
      <c r="R828" s="137"/>
      <c r="S828" s="137"/>
      <c r="T828" s="137"/>
      <c r="U828" s="137"/>
      <c r="V828" s="149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25"/>
      <c r="AL828" s="125"/>
      <c r="AM828" s="125"/>
      <c r="AN828" s="125"/>
      <c r="AO828" s="125"/>
      <c r="AP828" s="125"/>
      <c r="AQ828" s="125"/>
      <c r="AR828" s="125"/>
      <c r="AS828" s="125"/>
      <c r="AT828" s="125"/>
      <c r="AU828" s="125"/>
      <c r="AV828" s="125"/>
      <c r="AW828" s="131"/>
      <c r="AX828" s="136"/>
      <c r="AY828" s="137"/>
      <c r="AZ828" s="137"/>
      <c r="BA828" s="151"/>
      <c r="BB828" s="125"/>
      <c r="BC828" s="125"/>
      <c r="BD828" s="125"/>
      <c r="BE828" s="125"/>
      <c r="BF828" s="125"/>
      <c r="BG828" s="125"/>
      <c r="BH828" s="125"/>
      <c r="BI828" s="125"/>
      <c r="BJ828" s="125"/>
      <c r="BK828" s="125"/>
      <c r="BL828" s="131"/>
      <c r="BM828" s="136"/>
      <c r="BN828" s="137"/>
      <c r="BO828" s="137"/>
      <c r="BP828" s="169"/>
      <c r="BQ828" s="138"/>
      <c r="BR828" s="138"/>
      <c r="BS828" s="138"/>
      <c r="BT828" s="138"/>
      <c r="BU828" s="138"/>
      <c r="BV828" s="138"/>
      <c r="BW828" s="138"/>
      <c r="BX828" s="138"/>
      <c r="BY828" s="138"/>
      <c r="BZ828" s="138"/>
      <c r="CA828" s="138"/>
      <c r="CB828" s="138"/>
      <c r="CC828" s="135"/>
      <c r="CD828" s="136"/>
      <c r="CE828" s="137"/>
      <c r="CF828" s="137"/>
      <c r="CG828" s="138"/>
      <c r="CH828" s="138"/>
      <c r="CI828" s="138"/>
      <c r="CJ828" s="138"/>
      <c r="CK828" s="138"/>
      <c r="CL828" s="138"/>
      <c r="CM828" s="138"/>
      <c r="CN828" s="138"/>
      <c r="CO828" s="140"/>
      <c r="CP828" s="90"/>
    </row>
    <row r="829" ht="15" hidden="1" spans="1:94">
      <c r="A829" s="136"/>
      <c r="B829" s="137"/>
      <c r="C829" s="137"/>
      <c r="D829" s="137"/>
      <c r="E829" s="137"/>
      <c r="F829" s="137"/>
      <c r="G829" s="137"/>
      <c r="H829" s="137"/>
      <c r="I829" s="93"/>
      <c r="J829" s="105"/>
      <c r="K829" s="106"/>
      <c r="L829" s="107" t="str">
        <f>_xlfn.IFNA(VLOOKUP(B829,'[1]CDM Patients Data'!$B$389:$O$5000,7,FALSE),"")</f>
        <v/>
      </c>
      <c r="M829" s="114" t="str">
        <f>_xlfn.IFNA(VLOOKUP(B829,'[1]CDM Patients Data'!$B$389:$O$5000,8,FALSE),"")</f>
        <v/>
      </c>
      <c r="N829" s="114" t="str">
        <f>_xlfn.IFNA(VLOOKUP(B829,'[1]CDM Patients Data'!$B$389:$O$5000,9,FALSE),"")</f>
        <v/>
      </c>
      <c r="O829" s="114" t="str">
        <f>_xlfn.IFNA(VLOOKUP(B829,'[1]CDM Patients Data'!$B$389:$O$5000,10,FALSE),"")</f>
        <v/>
      </c>
      <c r="P829" s="106"/>
      <c r="Q829" s="136"/>
      <c r="R829" s="137"/>
      <c r="S829" s="137"/>
      <c r="T829" s="137"/>
      <c r="U829" s="137"/>
      <c r="V829" s="149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25"/>
      <c r="AL829" s="125"/>
      <c r="AM829" s="125"/>
      <c r="AN829" s="125"/>
      <c r="AO829" s="125"/>
      <c r="AP829" s="125"/>
      <c r="AQ829" s="125"/>
      <c r="AR829" s="125"/>
      <c r="AS829" s="125"/>
      <c r="AT829" s="125"/>
      <c r="AU829" s="125"/>
      <c r="AV829" s="125"/>
      <c r="AW829" s="131"/>
      <c r="AX829" s="136"/>
      <c r="AY829" s="137"/>
      <c r="AZ829" s="137"/>
      <c r="BA829" s="151"/>
      <c r="BB829" s="125"/>
      <c r="BC829" s="125"/>
      <c r="BD829" s="125"/>
      <c r="BE829" s="125"/>
      <c r="BF829" s="125"/>
      <c r="BG829" s="125"/>
      <c r="BH829" s="125"/>
      <c r="BI829" s="125"/>
      <c r="BJ829" s="125"/>
      <c r="BK829" s="125"/>
      <c r="BL829" s="131"/>
      <c r="BM829" s="136"/>
      <c r="BN829" s="137"/>
      <c r="BO829" s="137"/>
      <c r="BP829" s="169"/>
      <c r="BQ829" s="138"/>
      <c r="BR829" s="138"/>
      <c r="BS829" s="138"/>
      <c r="BT829" s="138"/>
      <c r="BU829" s="138"/>
      <c r="BV829" s="138"/>
      <c r="BW829" s="138"/>
      <c r="BX829" s="138"/>
      <c r="BY829" s="138"/>
      <c r="BZ829" s="138"/>
      <c r="CA829" s="138"/>
      <c r="CB829" s="138"/>
      <c r="CC829" s="135"/>
      <c r="CD829" s="136"/>
      <c r="CE829" s="137"/>
      <c r="CF829" s="137"/>
      <c r="CG829" s="138"/>
      <c r="CH829" s="138"/>
      <c r="CI829" s="138"/>
      <c r="CJ829" s="138"/>
      <c r="CK829" s="138"/>
      <c r="CL829" s="138"/>
      <c r="CM829" s="138"/>
      <c r="CN829" s="138"/>
      <c r="CO829" s="140"/>
      <c r="CP829" s="90"/>
    </row>
    <row r="830" ht="15" hidden="1" spans="1:94">
      <c r="A830" s="136"/>
      <c r="B830" s="137"/>
      <c r="C830" s="137"/>
      <c r="D830" s="137"/>
      <c r="E830" s="137"/>
      <c r="F830" s="137"/>
      <c r="G830" s="137"/>
      <c r="H830" s="137"/>
      <c r="I830" s="93"/>
      <c r="J830" s="105"/>
      <c r="K830" s="106"/>
      <c r="L830" s="107" t="str">
        <f>_xlfn.IFNA(VLOOKUP(B830,'[1]CDM Patients Data'!$B$389:$O$5000,7,FALSE),"")</f>
        <v/>
      </c>
      <c r="M830" s="114" t="str">
        <f>_xlfn.IFNA(VLOOKUP(B830,'[1]CDM Patients Data'!$B$389:$O$5000,8,FALSE),"")</f>
        <v/>
      </c>
      <c r="N830" s="114" t="str">
        <f>_xlfn.IFNA(VLOOKUP(B830,'[1]CDM Patients Data'!$B$389:$O$5000,9,FALSE),"")</f>
        <v/>
      </c>
      <c r="O830" s="114" t="str">
        <f>_xlfn.IFNA(VLOOKUP(B830,'[1]CDM Patients Data'!$B$389:$O$5000,10,FALSE),"")</f>
        <v/>
      </c>
      <c r="P830" s="106"/>
      <c r="Q830" s="136"/>
      <c r="R830" s="137"/>
      <c r="S830" s="137"/>
      <c r="T830" s="137"/>
      <c r="U830" s="137"/>
      <c r="V830" s="149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25"/>
      <c r="AL830" s="125"/>
      <c r="AM830" s="125"/>
      <c r="AN830" s="125"/>
      <c r="AO830" s="125"/>
      <c r="AP830" s="125"/>
      <c r="AQ830" s="125"/>
      <c r="AR830" s="125"/>
      <c r="AS830" s="125"/>
      <c r="AT830" s="125"/>
      <c r="AU830" s="125"/>
      <c r="AV830" s="125"/>
      <c r="AW830" s="131"/>
      <c r="AX830" s="136"/>
      <c r="AY830" s="137"/>
      <c r="AZ830" s="137"/>
      <c r="BA830" s="151"/>
      <c r="BB830" s="125"/>
      <c r="BC830" s="125"/>
      <c r="BD830" s="125"/>
      <c r="BE830" s="125"/>
      <c r="BF830" s="125"/>
      <c r="BG830" s="125"/>
      <c r="BH830" s="125"/>
      <c r="BI830" s="125"/>
      <c r="BJ830" s="125"/>
      <c r="BK830" s="125"/>
      <c r="BL830" s="131"/>
      <c r="BM830" s="136"/>
      <c r="BN830" s="137"/>
      <c r="BO830" s="137"/>
      <c r="BP830" s="169"/>
      <c r="BQ830" s="138"/>
      <c r="BR830" s="138"/>
      <c r="BS830" s="138"/>
      <c r="BT830" s="138"/>
      <c r="BU830" s="138"/>
      <c r="BV830" s="138"/>
      <c r="BW830" s="138"/>
      <c r="BX830" s="138"/>
      <c r="BY830" s="138"/>
      <c r="BZ830" s="138"/>
      <c r="CA830" s="138"/>
      <c r="CB830" s="138"/>
      <c r="CC830" s="135"/>
      <c r="CD830" s="136"/>
      <c r="CE830" s="137"/>
      <c r="CF830" s="137"/>
      <c r="CG830" s="138"/>
      <c r="CH830" s="138"/>
      <c r="CI830" s="138"/>
      <c r="CJ830" s="138"/>
      <c r="CK830" s="138"/>
      <c r="CL830" s="138"/>
      <c r="CM830" s="138"/>
      <c r="CN830" s="138"/>
      <c r="CO830" s="140"/>
      <c r="CP830" s="90"/>
    </row>
    <row r="831" ht="15" hidden="1" spans="1:94">
      <c r="A831" s="136"/>
      <c r="B831" s="137"/>
      <c r="C831" s="137"/>
      <c r="D831" s="137"/>
      <c r="E831" s="137"/>
      <c r="F831" s="137"/>
      <c r="G831" s="137"/>
      <c r="H831" s="137"/>
      <c r="I831" s="93"/>
      <c r="J831" s="105"/>
      <c r="K831" s="106"/>
      <c r="L831" s="107" t="str">
        <f>_xlfn.IFNA(VLOOKUP(B831,'[1]CDM Patients Data'!$B$389:$O$5000,7,FALSE),"")</f>
        <v/>
      </c>
      <c r="M831" s="114" t="str">
        <f>_xlfn.IFNA(VLOOKUP(B831,'[1]CDM Patients Data'!$B$389:$O$5000,8,FALSE),"")</f>
        <v/>
      </c>
      <c r="N831" s="114" t="str">
        <f>_xlfn.IFNA(VLOOKUP(B831,'[1]CDM Patients Data'!$B$389:$O$5000,9,FALSE),"")</f>
        <v/>
      </c>
      <c r="O831" s="114" t="str">
        <f>_xlfn.IFNA(VLOOKUP(B831,'[1]CDM Patients Data'!$B$389:$O$5000,10,FALSE),"")</f>
        <v/>
      </c>
      <c r="P831" s="106"/>
      <c r="Q831" s="136"/>
      <c r="R831" s="137"/>
      <c r="S831" s="137"/>
      <c r="T831" s="137"/>
      <c r="U831" s="137"/>
      <c r="V831" s="149"/>
      <c r="W831" s="125"/>
      <c r="X831" s="125"/>
      <c r="Y831" s="125"/>
      <c r="Z831" s="125"/>
      <c r="AA831" s="125"/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25"/>
      <c r="AL831" s="125"/>
      <c r="AM831" s="125"/>
      <c r="AN831" s="125"/>
      <c r="AO831" s="125"/>
      <c r="AP831" s="125"/>
      <c r="AQ831" s="125"/>
      <c r="AR831" s="125"/>
      <c r="AS831" s="125"/>
      <c r="AT831" s="125"/>
      <c r="AU831" s="125"/>
      <c r="AV831" s="125"/>
      <c r="AW831" s="131"/>
      <c r="AX831" s="136"/>
      <c r="AY831" s="137"/>
      <c r="AZ831" s="137"/>
      <c r="BA831" s="151"/>
      <c r="BB831" s="125"/>
      <c r="BC831" s="125"/>
      <c r="BD831" s="125"/>
      <c r="BE831" s="125"/>
      <c r="BF831" s="125"/>
      <c r="BG831" s="125"/>
      <c r="BH831" s="125"/>
      <c r="BI831" s="125"/>
      <c r="BJ831" s="125"/>
      <c r="BK831" s="125"/>
      <c r="BL831" s="131"/>
      <c r="BM831" s="136"/>
      <c r="BN831" s="137"/>
      <c r="BO831" s="137"/>
      <c r="BP831" s="169"/>
      <c r="BQ831" s="138"/>
      <c r="BR831" s="138"/>
      <c r="BS831" s="138"/>
      <c r="BT831" s="138"/>
      <c r="BU831" s="138"/>
      <c r="BV831" s="138"/>
      <c r="BW831" s="138"/>
      <c r="BX831" s="138"/>
      <c r="BY831" s="138"/>
      <c r="BZ831" s="138"/>
      <c r="CA831" s="138"/>
      <c r="CB831" s="138"/>
      <c r="CC831" s="135"/>
      <c r="CD831" s="136"/>
      <c r="CE831" s="137"/>
      <c r="CF831" s="137"/>
      <c r="CG831" s="138"/>
      <c r="CH831" s="138"/>
      <c r="CI831" s="138"/>
      <c r="CJ831" s="138"/>
      <c r="CK831" s="138"/>
      <c r="CL831" s="138"/>
      <c r="CM831" s="138"/>
      <c r="CN831" s="138"/>
      <c r="CO831" s="140"/>
      <c r="CP831" s="90"/>
    </row>
    <row r="832" ht="15" hidden="1" spans="1:94">
      <c r="A832" s="136"/>
      <c r="B832" s="137"/>
      <c r="C832" s="137"/>
      <c r="D832" s="137"/>
      <c r="E832" s="137"/>
      <c r="F832" s="137"/>
      <c r="G832" s="137"/>
      <c r="H832" s="137"/>
      <c r="I832" s="93"/>
      <c r="J832" s="105"/>
      <c r="K832" s="106"/>
      <c r="L832" s="107" t="str">
        <f>_xlfn.IFNA(VLOOKUP(B832,'[1]CDM Patients Data'!$B$389:$O$5000,7,FALSE),"")</f>
        <v/>
      </c>
      <c r="M832" s="114" t="str">
        <f>_xlfn.IFNA(VLOOKUP(B832,'[1]CDM Patients Data'!$B$389:$O$5000,8,FALSE),"")</f>
        <v/>
      </c>
      <c r="N832" s="114" t="str">
        <f>_xlfn.IFNA(VLOOKUP(B832,'[1]CDM Patients Data'!$B$389:$O$5000,9,FALSE),"")</f>
        <v/>
      </c>
      <c r="O832" s="114" t="str">
        <f>_xlfn.IFNA(VLOOKUP(B832,'[1]CDM Patients Data'!$B$389:$O$5000,10,FALSE),"")</f>
        <v/>
      </c>
      <c r="P832" s="106"/>
      <c r="Q832" s="136"/>
      <c r="R832" s="137"/>
      <c r="S832" s="137"/>
      <c r="T832" s="137"/>
      <c r="U832" s="137"/>
      <c r="V832" s="149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25"/>
      <c r="AL832" s="125"/>
      <c r="AM832" s="125"/>
      <c r="AN832" s="125"/>
      <c r="AO832" s="125"/>
      <c r="AP832" s="125"/>
      <c r="AQ832" s="125"/>
      <c r="AR832" s="125"/>
      <c r="AS832" s="125"/>
      <c r="AT832" s="125"/>
      <c r="AU832" s="125"/>
      <c r="AV832" s="125"/>
      <c r="AW832" s="131"/>
      <c r="AX832" s="136"/>
      <c r="AY832" s="137"/>
      <c r="AZ832" s="137"/>
      <c r="BA832" s="151"/>
      <c r="BB832" s="125"/>
      <c r="BC832" s="125"/>
      <c r="BD832" s="125"/>
      <c r="BE832" s="125"/>
      <c r="BF832" s="125"/>
      <c r="BG832" s="125"/>
      <c r="BH832" s="125"/>
      <c r="BI832" s="125"/>
      <c r="BJ832" s="125"/>
      <c r="BK832" s="125"/>
      <c r="BL832" s="131"/>
      <c r="BM832" s="136"/>
      <c r="BN832" s="137"/>
      <c r="BO832" s="137"/>
      <c r="BP832" s="169"/>
      <c r="BQ832" s="138"/>
      <c r="BR832" s="138"/>
      <c r="BS832" s="138"/>
      <c r="BT832" s="138"/>
      <c r="BU832" s="138"/>
      <c r="BV832" s="138"/>
      <c r="BW832" s="138"/>
      <c r="BX832" s="138"/>
      <c r="BY832" s="138"/>
      <c r="BZ832" s="138"/>
      <c r="CA832" s="138"/>
      <c r="CB832" s="138"/>
      <c r="CC832" s="135"/>
      <c r="CD832" s="136"/>
      <c r="CE832" s="137"/>
      <c r="CF832" s="137"/>
      <c r="CG832" s="138"/>
      <c r="CH832" s="138"/>
      <c r="CI832" s="138"/>
      <c r="CJ832" s="138"/>
      <c r="CK832" s="138"/>
      <c r="CL832" s="138"/>
      <c r="CM832" s="138"/>
      <c r="CN832" s="138"/>
      <c r="CO832" s="140"/>
      <c r="CP832" s="90"/>
    </row>
    <row r="833" ht="15" hidden="1" spans="1:94">
      <c r="A833" s="136"/>
      <c r="B833" s="137"/>
      <c r="C833" s="137"/>
      <c r="D833" s="137"/>
      <c r="E833" s="137"/>
      <c r="F833" s="137"/>
      <c r="G833" s="137"/>
      <c r="H833" s="137"/>
      <c r="I833" s="93"/>
      <c r="J833" s="105"/>
      <c r="K833" s="106"/>
      <c r="L833" s="107" t="str">
        <f>_xlfn.IFNA(VLOOKUP(B833,'[1]CDM Patients Data'!$B$389:$O$5000,7,FALSE),"")</f>
        <v/>
      </c>
      <c r="M833" s="114" t="str">
        <f>_xlfn.IFNA(VLOOKUP(B833,'[1]CDM Patients Data'!$B$389:$O$5000,8,FALSE),"")</f>
        <v/>
      </c>
      <c r="N833" s="114" t="str">
        <f>_xlfn.IFNA(VLOOKUP(B833,'[1]CDM Patients Data'!$B$389:$O$5000,9,FALSE),"")</f>
        <v/>
      </c>
      <c r="O833" s="114" t="str">
        <f>_xlfn.IFNA(VLOOKUP(B833,'[1]CDM Patients Data'!$B$389:$O$5000,10,FALSE),"")</f>
        <v/>
      </c>
      <c r="P833" s="106"/>
      <c r="Q833" s="136"/>
      <c r="R833" s="137"/>
      <c r="S833" s="137"/>
      <c r="T833" s="137"/>
      <c r="U833" s="137"/>
      <c r="V833" s="149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25"/>
      <c r="AL833" s="125"/>
      <c r="AM833" s="125"/>
      <c r="AN833" s="125"/>
      <c r="AO833" s="125"/>
      <c r="AP833" s="125"/>
      <c r="AQ833" s="125"/>
      <c r="AR833" s="125"/>
      <c r="AS833" s="125"/>
      <c r="AT833" s="125"/>
      <c r="AU833" s="125"/>
      <c r="AV833" s="125"/>
      <c r="AW833" s="131"/>
      <c r="AX833" s="136"/>
      <c r="AY833" s="137"/>
      <c r="AZ833" s="137"/>
      <c r="BA833" s="151"/>
      <c r="BB833" s="125"/>
      <c r="BC833" s="125"/>
      <c r="BD833" s="125"/>
      <c r="BE833" s="125"/>
      <c r="BF833" s="125"/>
      <c r="BG833" s="125"/>
      <c r="BH833" s="125"/>
      <c r="BI833" s="125"/>
      <c r="BJ833" s="125"/>
      <c r="BK833" s="125"/>
      <c r="BL833" s="131"/>
      <c r="BM833" s="136"/>
      <c r="BN833" s="137"/>
      <c r="BO833" s="137"/>
      <c r="BP833" s="169"/>
      <c r="BQ833" s="138"/>
      <c r="BR833" s="138"/>
      <c r="BS833" s="138"/>
      <c r="BT833" s="138"/>
      <c r="BU833" s="138"/>
      <c r="BV833" s="138"/>
      <c r="BW833" s="138"/>
      <c r="BX833" s="138"/>
      <c r="BY833" s="138"/>
      <c r="BZ833" s="138"/>
      <c r="CA833" s="138"/>
      <c r="CB833" s="138"/>
      <c r="CC833" s="135"/>
      <c r="CD833" s="136"/>
      <c r="CE833" s="137"/>
      <c r="CF833" s="137"/>
      <c r="CG833" s="138"/>
      <c r="CH833" s="138"/>
      <c r="CI833" s="138"/>
      <c r="CJ833" s="138"/>
      <c r="CK833" s="138"/>
      <c r="CL833" s="138"/>
      <c r="CM833" s="138"/>
      <c r="CN833" s="138"/>
      <c r="CO833" s="140"/>
      <c r="CP833" s="90"/>
    </row>
    <row r="834" ht="15" hidden="1" spans="1:94">
      <c r="A834" s="136"/>
      <c r="B834" s="137"/>
      <c r="C834" s="137"/>
      <c r="D834" s="137"/>
      <c r="E834" s="137"/>
      <c r="F834" s="137"/>
      <c r="G834" s="137"/>
      <c r="H834" s="137"/>
      <c r="I834" s="93"/>
      <c r="J834" s="105"/>
      <c r="K834" s="106"/>
      <c r="L834" s="107" t="str">
        <f>_xlfn.IFNA(VLOOKUP(B834,'[1]CDM Patients Data'!$B$389:$O$5000,7,FALSE),"")</f>
        <v/>
      </c>
      <c r="M834" s="114" t="str">
        <f>_xlfn.IFNA(VLOOKUP(B834,'[1]CDM Patients Data'!$B$389:$O$5000,8,FALSE),"")</f>
        <v/>
      </c>
      <c r="N834" s="114" t="str">
        <f>_xlfn.IFNA(VLOOKUP(B834,'[1]CDM Patients Data'!$B$389:$O$5000,9,FALSE),"")</f>
        <v/>
      </c>
      <c r="O834" s="114" t="str">
        <f>_xlfn.IFNA(VLOOKUP(B834,'[1]CDM Patients Data'!$B$389:$O$5000,10,FALSE),"")</f>
        <v/>
      </c>
      <c r="P834" s="106"/>
      <c r="Q834" s="136"/>
      <c r="R834" s="137"/>
      <c r="S834" s="137"/>
      <c r="T834" s="137"/>
      <c r="U834" s="137"/>
      <c r="V834" s="149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25"/>
      <c r="AL834" s="125"/>
      <c r="AM834" s="125"/>
      <c r="AN834" s="125"/>
      <c r="AO834" s="125"/>
      <c r="AP834" s="125"/>
      <c r="AQ834" s="125"/>
      <c r="AR834" s="125"/>
      <c r="AS834" s="125"/>
      <c r="AT834" s="125"/>
      <c r="AU834" s="125"/>
      <c r="AV834" s="125"/>
      <c r="AW834" s="131"/>
      <c r="AX834" s="136"/>
      <c r="AY834" s="137"/>
      <c r="AZ834" s="137"/>
      <c r="BA834" s="151"/>
      <c r="BB834" s="125"/>
      <c r="BC834" s="125"/>
      <c r="BD834" s="125"/>
      <c r="BE834" s="125"/>
      <c r="BF834" s="125"/>
      <c r="BG834" s="125"/>
      <c r="BH834" s="125"/>
      <c r="BI834" s="125"/>
      <c r="BJ834" s="125"/>
      <c r="BK834" s="125"/>
      <c r="BL834" s="131"/>
      <c r="BM834" s="136"/>
      <c r="BN834" s="137"/>
      <c r="BO834" s="137"/>
      <c r="BP834" s="169"/>
      <c r="BQ834" s="138"/>
      <c r="BR834" s="138"/>
      <c r="BS834" s="138"/>
      <c r="BT834" s="138"/>
      <c r="BU834" s="138"/>
      <c r="BV834" s="138"/>
      <c r="BW834" s="138"/>
      <c r="BX834" s="138"/>
      <c r="BY834" s="138"/>
      <c r="BZ834" s="138"/>
      <c r="CA834" s="138"/>
      <c r="CB834" s="138"/>
      <c r="CC834" s="135"/>
      <c r="CD834" s="136"/>
      <c r="CE834" s="137"/>
      <c r="CF834" s="137"/>
      <c r="CG834" s="138"/>
      <c r="CH834" s="138"/>
      <c r="CI834" s="138"/>
      <c r="CJ834" s="138"/>
      <c r="CK834" s="138"/>
      <c r="CL834" s="138"/>
      <c r="CM834" s="138"/>
      <c r="CN834" s="138"/>
      <c r="CO834" s="140"/>
      <c r="CP834" s="90"/>
    </row>
    <row r="835" ht="15" hidden="1" spans="1:94">
      <c r="A835" s="136"/>
      <c r="B835" s="137"/>
      <c r="C835" s="137"/>
      <c r="D835" s="137"/>
      <c r="E835" s="137"/>
      <c r="F835" s="137"/>
      <c r="G835" s="137"/>
      <c r="H835" s="137"/>
      <c r="I835" s="93"/>
      <c r="J835" s="105"/>
      <c r="K835" s="106"/>
      <c r="L835" s="107" t="str">
        <f>_xlfn.IFNA(VLOOKUP(B835,'[1]CDM Patients Data'!$B$389:$O$5000,7,FALSE),"")</f>
        <v/>
      </c>
      <c r="M835" s="114" t="str">
        <f>_xlfn.IFNA(VLOOKUP(B835,'[1]CDM Patients Data'!$B$389:$O$5000,8,FALSE),"")</f>
        <v/>
      </c>
      <c r="N835" s="114" t="str">
        <f>_xlfn.IFNA(VLOOKUP(B835,'[1]CDM Patients Data'!$B$389:$O$5000,9,FALSE),"")</f>
        <v/>
      </c>
      <c r="O835" s="114" t="str">
        <f>_xlfn.IFNA(VLOOKUP(B835,'[1]CDM Patients Data'!$B$389:$O$5000,10,FALSE),"")</f>
        <v/>
      </c>
      <c r="P835" s="106"/>
      <c r="Q835" s="136"/>
      <c r="R835" s="137"/>
      <c r="S835" s="137"/>
      <c r="T835" s="137"/>
      <c r="U835" s="137"/>
      <c r="V835" s="149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25"/>
      <c r="AL835" s="125"/>
      <c r="AM835" s="125"/>
      <c r="AN835" s="125"/>
      <c r="AO835" s="125"/>
      <c r="AP835" s="125"/>
      <c r="AQ835" s="125"/>
      <c r="AR835" s="125"/>
      <c r="AS835" s="125"/>
      <c r="AT835" s="125"/>
      <c r="AU835" s="125"/>
      <c r="AV835" s="125"/>
      <c r="AW835" s="131"/>
      <c r="AX835" s="136"/>
      <c r="AY835" s="137"/>
      <c r="AZ835" s="137"/>
      <c r="BA835" s="151"/>
      <c r="BB835" s="125"/>
      <c r="BC835" s="125"/>
      <c r="BD835" s="125"/>
      <c r="BE835" s="125"/>
      <c r="BF835" s="125"/>
      <c r="BG835" s="125"/>
      <c r="BH835" s="125"/>
      <c r="BI835" s="125"/>
      <c r="BJ835" s="125"/>
      <c r="BK835" s="125"/>
      <c r="BL835" s="131"/>
      <c r="BM835" s="136"/>
      <c r="BN835" s="137"/>
      <c r="BO835" s="137"/>
      <c r="BP835" s="169"/>
      <c r="BQ835" s="138"/>
      <c r="BR835" s="138"/>
      <c r="BS835" s="138"/>
      <c r="BT835" s="138"/>
      <c r="BU835" s="138"/>
      <c r="BV835" s="138"/>
      <c r="BW835" s="138"/>
      <c r="BX835" s="138"/>
      <c r="BY835" s="138"/>
      <c r="BZ835" s="138"/>
      <c r="CA835" s="138"/>
      <c r="CB835" s="138"/>
      <c r="CC835" s="135"/>
      <c r="CD835" s="136"/>
      <c r="CE835" s="137"/>
      <c r="CF835" s="137"/>
      <c r="CG835" s="138"/>
      <c r="CH835" s="138"/>
      <c r="CI835" s="138"/>
      <c r="CJ835" s="138"/>
      <c r="CK835" s="138"/>
      <c r="CL835" s="138"/>
      <c r="CM835" s="138"/>
      <c r="CN835" s="138"/>
      <c r="CO835" s="140"/>
      <c r="CP835" s="90"/>
    </row>
    <row r="836" ht="15" hidden="1" spans="1:94">
      <c r="A836" s="136"/>
      <c r="B836" s="137"/>
      <c r="C836" s="137"/>
      <c r="D836" s="137"/>
      <c r="E836" s="137"/>
      <c r="F836" s="137"/>
      <c r="G836" s="137"/>
      <c r="H836" s="137"/>
      <c r="I836" s="93"/>
      <c r="J836" s="105"/>
      <c r="K836" s="106"/>
      <c r="L836" s="107" t="str">
        <f>_xlfn.IFNA(VLOOKUP(B836,'[1]CDM Patients Data'!$B$389:$O$5000,7,FALSE),"")</f>
        <v/>
      </c>
      <c r="M836" s="114" t="str">
        <f>_xlfn.IFNA(VLOOKUP(B836,'[1]CDM Patients Data'!$B$389:$O$5000,8,FALSE),"")</f>
        <v/>
      </c>
      <c r="N836" s="114" t="str">
        <f>_xlfn.IFNA(VLOOKUP(B836,'[1]CDM Patients Data'!$B$389:$O$5000,9,FALSE),"")</f>
        <v/>
      </c>
      <c r="O836" s="114" t="str">
        <f>_xlfn.IFNA(VLOOKUP(B836,'[1]CDM Patients Data'!$B$389:$O$5000,10,FALSE),"")</f>
        <v/>
      </c>
      <c r="P836" s="106"/>
      <c r="Q836" s="136"/>
      <c r="R836" s="137"/>
      <c r="S836" s="137"/>
      <c r="T836" s="137"/>
      <c r="U836" s="137"/>
      <c r="V836" s="149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25"/>
      <c r="AL836" s="125"/>
      <c r="AM836" s="125"/>
      <c r="AN836" s="125"/>
      <c r="AO836" s="125"/>
      <c r="AP836" s="125"/>
      <c r="AQ836" s="125"/>
      <c r="AR836" s="125"/>
      <c r="AS836" s="125"/>
      <c r="AT836" s="125"/>
      <c r="AU836" s="125"/>
      <c r="AV836" s="125"/>
      <c r="AW836" s="131"/>
      <c r="AX836" s="136"/>
      <c r="AY836" s="137"/>
      <c r="AZ836" s="137"/>
      <c r="BA836" s="151"/>
      <c r="BB836" s="125"/>
      <c r="BC836" s="125"/>
      <c r="BD836" s="125"/>
      <c r="BE836" s="125"/>
      <c r="BF836" s="125"/>
      <c r="BG836" s="125"/>
      <c r="BH836" s="125"/>
      <c r="BI836" s="125"/>
      <c r="BJ836" s="125"/>
      <c r="BK836" s="125"/>
      <c r="BL836" s="131"/>
      <c r="BM836" s="136"/>
      <c r="BN836" s="137"/>
      <c r="BO836" s="137"/>
      <c r="BP836" s="169"/>
      <c r="BQ836" s="138"/>
      <c r="BR836" s="138"/>
      <c r="BS836" s="138"/>
      <c r="BT836" s="138"/>
      <c r="BU836" s="138"/>
      <c r="BV836" s="138"/>
      <c r="BW836" s="138"/>
      <c r="BX836" s="138"/>
      <c r="BY836" s="138"/>
      <c r="BZ836" s="138"/>
      <c r="CA836" s="138"/>
      <c r="CB836" s="138"/>
      <c r="CC836" s="135"/>
      <c r="CD836" s="136"/>
      <c r="CE836" s="137"/>
      <c r="CF836" s="137"/>
      <c r="CG836" s="138"/>
      <c r="CH836" s="138"/>
      <c r="CI836" s="138"/>
      <c r="CJ836" s="138"/>
      <c r="CK836" s="138"/>
      <c r="CL836" s="138"/>
      <c r="CM836" s="138"/>
      <c r="CN836" s="138"/>
      <c r="CO836" s="140"/>
      <c r="CP836" s="90"/>
    </row>
    <row r="837" ht="15" hidden="1" spans="1:94">
      <c r="A837" s="136"/>
      <c r="B837" s="137"/>
      <c r="C837" s="137"/>
      <c r="D837" s="137"/>
      <c r="E837" s="137"/>
      <c r="F837" s="137"/>
      <c r="G837" s="137"/>
      <c r="H837" s="137"/>
      <c r="I837" s="93"/>
      <c r="J837" s="105"/>
      <c r="K837" s="106"/>
      <c r="L837" s="107" t="str">
        <f>_xlfn.IFNA(VLOOKUP(B837,'[1]CDM Patients Data'!$B$389:$O$5000,7,FALSE),"")</f>
        <v/>
      </c>
      <c r="M837" s="114" t="str">
        <f>_xlfn.IFNA(VLOOKUP(B837,'[1]CDM Patients Data'!$B$389:$O$5000,8,FALSE),"")</f>
        <v/>
      </c>
      <c r="N837" s="114" t="str">
        <f>_xlfn.IFNA(VLOOKUP(B837,'[1]CDM Patients Data'!$B$389:$O$5000,9,FALSE),"")</f>
        <v/>
      </c>
      <c r="O837" s="114" t="str">
        <f>_xlfn.IFNA(VLOOKUP(B837,'[1]CDM Patients Data'!$B$389:$O$5000,10,FALSE),"")</f>
        <v/>
      </c>
      <c r="P837" s="106"/>
      <c r="Q837" s="136"/>
      <c r="R837" s="137"/>
      <c r="S837" s="137"/>
      <c r="T837" s="137"/>
      <c r="U837" s="137"/>
      <c r="V837" s="149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25"/>
      <c r="AL837" s="125"/>
      <c r="AM837" s="125"/>
      <c r="AN837" s="125"/>
      <c r="AO837" s="125"/>
      <c r="AP837" s="125"/>
      <c r="AQ837" s="125"/>
      <c r="AR837" s="125"/>
      <c r="AS837" s="125"/>
      <c r="AT837" s="125"/>
      <c r="AU837" s="125"/>
      <c r="AV837" s="125"/>
      <c r="AW837" s="131"/>
      <c r="AX837" s="136"/>
      <c r="AY837" s="137"/>
      <c r="AZ837" s="137"/>
      <c r="BA837" s="151"/>
      <c r="BB837" s="125"/>
      <c r="BC837" s="125"/>
      <c r="BD837" s="125"/>
      <c r="BE837" s="125"/>
      <c r="BF837" s="125"/>
      <c r="BG837" s="125"/>
      <c r="BH837" s="125"/>
      <c r="BI837" s="125"/>
      <c r="BJ837" s="125"/>
      <c r="BK837" s="125"/>
      <c r="BL837" s="131"/>
      <c r="BM837" s="136"/>
      <c r="BN837" s="137"/>
      <c r="BO837" s="137"/>
      <c r="BP837" s="169"/>
      <c r="BQ837" s="138"/>
      <c r="BR837" s="138"/>
      <c r="BS837" s="138"/>
      <c r="BT837" s="138"/>
      <c r="BU837" s="138"/>
      <c r="BV837" s="138"/>
      <c r="BW837" s="138"/>
      <c r="BX837" s="138"/>
      <c r="BY837" s="138"/>
      <c r="BZ837" s="138"/>
      <c r="CA837" s="138"/>
      <c r="CB837" s="138"/>
      <c r="CC837" s="135"/>
      <c r="CD837" s="136"/>
      <c r="CE837" s="137"/>
      <c r="CF837" s="137"/>
      <c r="CG837" s="138"/>
      <c r="CH837" s="138"/>
      <c r="CI837" s="138"/>
      <c r="CJ837" s="138"/>
      <c r="CK837" s="138"/>
      <c r="CL837" s="138"/>
      <c r="CM837" s="138"/>
      <c r="CN837" s="138"/>
      <c r="CO837" s="140"/>
      <c r="CP837" s="90"/>
    </row>
    <row r="838" ht="15" hidden="1" spans="1:94">
      <c r="A838" s="136"/>
      <c r="B838" s="137"/>
      <c r="C838" s="137"/>
      <c r="D838" s="137"/>
      <c r="E838" s="137"/>
      <c r="F838" s="137"/>
      <c r="G838" s="137"/>
      <c r="H838" s="137"/>
      <c r="I838" s="93"/>
      <c r="J838" s="105"/>
      <c r="K838" s="106"/>
      <c r="L838" s="107" t="str">
        <f>_xlfn.IFNA(VLOOKUP(B838,'[1]CDM Patients Data'!$B$389:$O$5000,7,FALSE),"")</f>
        <v/>
      </c>
      <c r="M838" s="114" t="str">
        <f>_xlfn.IFNA(VLOOKUP(B838,'[1]CDM Patients Data'!$B$389:$O$5000,8,FALSE),"")</f>
        <v/>
      </c>
      <c r="N838" s="114" t="str">
        <f>_xlfn.IFNA(VLOOKUP(B838,'[1]CDM Patients Data'!$B$389:$O$5000,9,FALSE),"")</f>
        <v/>
      </c>
      <c r="O838" s="114" t="str">
        <f>_xlfn.IFNA(VLOOKUP(B838,'[1]CDM Patients Data'!$B$389:$O$5000,10,FALSE),"")</f>
        <v/>
      </c>
      <c r="P838" s="106"/>
      <c r="Q838" s="136"/>
      <c r="R838" s="137"/>
      <c r="S838" s="137"/>
      <c r="T838" s="137"/>
      <c r="U838" s="137"/>
      <c r="V838" s="149"/>
      <c r="W838" s="125"/>
      <c r="X838" s="125"/>
      <c r="Y838" s="125"/>
      <c r="Z838" s="125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25"/>
      <c r="AL838" s="125"/>
      <c r="AM838" s="125"/>
      <c r="AN838" s="125"/>
      <c r="AO838" s="125"/>
      <c r="AP838" s="125"/>
      <c r="AQ838" s="125"/>
      <c r="AR838" s="125"/>
      <c r="AS838" s="125"/>
      <c r="AT838" s="125"/>
      <c r="AU838" s="125"/>
      <c r="AV838" s="125"/>
      <c r="AW838" s="131"/>
      <c r="AX838" s="136"/>
      <c r="AY838" s="137"/>
      <c r="AZ838" s="137"/>
      <c r="BA838" s="151"/>
      <c r="BB838" s="125"/>
      <c r="BC838" s="125"/>
      <c r="BD838" s="125"/>
      <c r="BE838" s="125"/>
      <c r="BF838" s="125"/>
      <c r="BG838" s="125"/>
      <c r="BH838" s="125"/>
      <c r="BI838" s="125"/>
      <c r="BJ838" s="125"/>
      <c r="BK838" s="125"/>
      <c r="BL838" s="131"/>
      <c r="BM838" s="136"/>
      <c r="BN838" s="137"/>
      <c r="BO838" s="137"/>
      <c r="BP838" s="169"/>
      <c r="BQ838" s="138"/>
      <c r="BR838" s="138"/>
      <c r="BS838" s="138"/>
      <c r="BT838" s="138"/>
      <c r="BU838" s="138"/>
      <c r="BV838" s="138"/>
      <c r="BW838" s="138"/>
      <c r="BX838" s="138"/>
      <c r="BY838" s="138"/>
      <c r="BZ838" s="138"/>
      <c r="CA838" s="138"/>
      <c r="CB838" s="138"/>
      <c r="CC838" s="135"/>
      <c r="CD838" s="136"/>
      <c r="CE838" s="137"/>
      <c r="CF838" s="137"/>
      <c r="CG838" s="138"/>
      <c r="CH838" s="138"/>
      <c r="CI838" s="138"/>
      <c r="CJ838" s="138"/>
      <c r="CK838" s="138"/>
      <c r="CL838" s="138"/>
      <c r="CM838" s="138"/>
      <c r="CN838" s="138"/>
      <c r="CO838" s="140"/>
      <c r="CP838" s="90"/>
    </row>
    <row r="839" ht="15" hidden="1" spans="1:94">
      <c r="A839" s="136"/>
      <c r="B839" s="137"/>
      <c r="C839" s="137"/>
      <c r="D839" s="137"/>
      <c r="E839" s="137"/>
      <c r="F839" s="137"/>
      <c r="G839" s="137"/>
      <c r="H839" s="137"/>
      <c r="I839" s="93"/>
      <c r="J839" s="105"/>
      <c r="K839" s="106"/>
      <c r="L839" s="107" t="str">
        <f>_xlfn.IFNA(VLOOKUP(B839,'[1]CDM Patients Data'!$B$389:$O$5000,7,FALSE),"")</f>
        <v/>
      </c>
      <c r="M839" s="114" t="str">
        <f>_xlfn.IFNA(VLOOKUP(B839,'[1]CDM Patients Data'!$B$389:$O$5000,8,FALSE),"")</f>
        <v/>
      </c>
      <c r="N839" s="114" t="str">
        <f>_xlfn.IFNA(VLOOKUP(B839,'[1]CDM Patients Data'!$B$389:$O$5000,9,FALSE),"")</f>
        <v/>
      </c>
      <c r="O839" s="114" t="str">
        <f>_xlfn.IFNA(VLOOKUP(B839,'[1]CDM Patients Data'!$B$389:$O$5000,10,FALSE),"")</f>
        <v/>
      </c>
      <c r="P839" s="106"/>
      <c r="Q839" s="136"/>
      <c r="R839" s="137"/>
      <c r="S839" s="137"/>
      <c r="T839" s="137"/>
      <c r="U839" s="137"/>
      <c r="V839" s="149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25"/>
      <c r="AL839" s="125"/>
      <c r="AM839" s="125"/>
      <c r="AN839" s="125"/>
      <c r="AO839" s="125"/>
      <c r="AP839" s="125"/>
      <c r="AQ839" s="125"/>
      <c r="AR839" s="125"/>
      <c r="AS839" s="125"/>
      <c r="AT839" s="125"/>
      <c r="AU839" s="125"/>
      <c r="AV839" s="125"/>
      <c r="AW839" s="131"/>
      <c r="AX839" s="136"/>
      <c r="AY839" s="137"/>
      <c r="AZ839" s="137"/>
      <c r="BA839" s="151"/>
      <c r="BB839" s="125"/>
      <c r="BC839" s="125"/>
      <c r="BD839" s="125"/>
      <c r="BE839" s="125"/>
      <c r="BF839" s="125"/>
      <c r="BG839" s="125"/>
      <c r="BH839" s="125"/>
      <c r="BI839" s="125"/>
      <c r="BJ839" s="125"/>
      <c r="BK839" s="125"/>
      <c r="BL839" s="131"/>
      <c r="BM839" s="136"/>
      <c r="BN839" s="137"/>
      <c r="BO839" s="137"/>
      <c r="BP839" s="169"/>
      <c r="BQ839" s="138"/>
      <c r="BR839" s="138"/>
      <c r="BS839" s="138"/>
      <c r="BT839" s="138"/>
      <c r="BU839" s="138"/>
      <c r="BV839" s="138"/>
      <c r="BW839" s="138"/>
      <c r="BX839" s="138"/>
      <c r="BY839" s="138"/>
      <c r="BZ839" s="138"/>
      <c r="CA839" s="138"/>
      <c r="CB839" s="138"/>
      <c r="CC839" s="135"/>
      <c r="CD839" s="136"/>
      <c r="CE839" s="137"/>
      <c r="CF839" s="137"/>
      <c r="CG839" s="138"/>
      <c r="CH839" s="138"/>
      <c r="CI839" s="138"/>
      <c r="CJ839" s="138"/>
      <c r="CK839" s="138"/>
      <c r="CL839" s="138"/>
      <c r="CM839" s="138"/>
      <c r="CN839" s="138"/>
      <c r="CO839" s="140"/>
      <c r="CP839" s="90"/>
    </row>
    <row r="840" ht="15" hidden="1" spans="1:94">
      <c r="A840" s="136"/>
      <c r="B840" s="137"/>
      <c r="C840" s="137"/>
      <c r="D840" s="137"/>
      <c r="E840" s="137"/>
      <c r="F840" s="137"/>
      <c r="G840" s="137"/>
      <c r="H840" s="137"/>
      <c r="I840" s="93"/>
      <c r="J840" s="105"/>
      <c r="K840" s="106"/>
      <c r="L840" s="107" t="str">
        <f>_xlfn.IFNA(VLOOKUP(B840,'[1]CDM Patients Data'!$B$389:$O$5000,7,FALSE),"")</f>
        <v/>
      </c>
      <c r="M840" s="114" t="str">
        <f>_xlfn.IFNA(VLOOKUP(B840,'[1]CDM Patients Data'!$B$389:$O$5000,8,FALSE),"")</f>
        <v/>
      </c>
      <c r="N840" s="114" t="str">
        <f>_xlfn.IFNA(VLOOKUP(B840,'[1]CDM Patients Data'!$B$389:$O$5000,9,FALSE),"")</f>
        <v/>
      </c>
      <c r="O840" s="114" t="str">
        <f>_xlfn.IFNA(VLOOKUP(B840,'[1]CDM Patients Data'!$B$389:$O$5000,10,FALSE),"")</f>
        <v/>
      </c>
      <c r="P840" s="106"/>
      <c r="Q840" s="136"/>
      <c r="R840" s="137"/>
      <c r="S840" s="137"/>
      <c r="T840" s="137"/>
      <c r="U840" s="137"/>
      <c r="V840" s="149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25"/>
      <c r="AL840" s="125"/>
      <c r="AM840" s="125"/>
      <c r="AN840" s="125"/>
      <c r="AO840" s="125"/>
      <c r="AP840" s="125"/>
      <c r="AQ840" s="125"/>
      <c r="AR840" s="125"/>
      <c r="AS840" s="125"/>
      <c r="AT840" s="125"/>
      <c r="AU840" s="125"/>
      <c r="AV840" s="125"/>
      <c r="AW840" s="131"/>
      <c r="AX840" s="136"/>
      <c r="AY840" s="137"/>
      <c r="AZ840" s="137"/>
      <c r="BA840" s="151"/>
      <c r="BB840" s="125"/>
      <c r="BC840" s="125"/>
      <c r="BD840" s="125"/>
      <c r="BE840" s="125"/>
      <c r="BF840" s="125"/>
      <c r="BG840" s="125"/>
      <c r="BH840" s="125"/>
      <c r="BI840" s="125"/>
      <c r="BJ840" s="125"/>
      <c r="BK840" s="125"/>
      <c r="BL840" s="131"/>
      <c r="BM840" s="136"/>
      <c r="BN840" s="137"/>
      <c r="BO840" s="137"/>
      <c r="BP840" s="169"/>
      <c r="BQ840" s="138"/>
      <c r="BR840" s="138"/>
      <c r="BS840" s="138"/>
      <c r="BT840" s="138"/>
      <c r="BU840" s="138"/>
      <c r="BV840" s="138"/>
      <c r="BW840" s="138"/>
      <c r="BX840" s="138"/>
      <c r="BY840" s="138"/>
      <c r="BZ840" s="138"/>
      <c r="CA840" s="138"/>
      <c r="CB840" s="138"/>
      <c r="CC840" s="135"/>
      <c r="CD840" s="136"/>
      <c r="CE840" s="137"/>
      <c r="CF840" s="137"/>
      <c r="CG840" s="138"/>
      <c r="CH840" s="138"/>
      <c r="CI840" s="138"/>
      <c r="CJ840" s="138"/>
      <c r="CK840" s="138"/>
      <c r="CL840" s="138"/>
      <c r="CM840" s="138"/>
      <c r="CN840" s="138"/>
      <c r="CO840" s="140"/>
      <c r="CP840" s="90"/>
    </row>
    <row r="841" ht="15" hidden="1" spans="1:94">
      <c r="A841" s="136"/>
      <c r="B841" s="137"/>
      <c r="C841" s="137"/>
      <c r="D841" s="137"/>
      <c r="E841" s="137"/>
      <c r="F841" s="137"/>
      <c r="G841" s="137"/>
      <c r="H841" s="137"/>
      <c r="I841" s="93"/>
      <c r="J841" s="105"/>
      <c r="K841" s="106"/>
      <c r="L841" s="107" t="str">
        <f>_xlfn.IFNA(VLOOKUP(B841,'[1]CDM Patients Data'!$B$389:$O$5000,7,FALSE),"")</f>
        <v/>
      </c>
      <c r="M841" s="114" t="str">
        <f>_xlfn.IFNA(VLOOKUP(B841,'[1]CDM Patients Data'!$B$389:$O$5000,8,FALSE),"")</f>
        <v/>
      </c>
      <c r="N841" s="114" t="str">
        <f>_xlfn.IFNA(VLOOKUP(B841,'[1]CDM Patients Data'!$B$389:$O$5000,9,FALSE),"")</f>
        <v/>
      </c>
      <c r="O841" s="114" t="str">
        <f>_xlfn.IFNA(VLOOKUP(B841,'[1]CDM Patients Data'!$B$389:$O$5000,10,FALSE),"")</f>
        <v/>
      </c>
      <c r="P841" s="106"/>
      <c r="Q841" s="136"/>
      <c r="R841" s="137"/>
      <c r="S841" s="137"/>
      <c r="T841" s="137"/>
      <c r="U841" s="137"/>
      <c r="V841" s="149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25"/>
      <c r="AL841" s="125"/>
      <c r="AM841" s="125"/>
      <c r="AN841" s="125"/>
      <c r="AO841" s="125"/>
      <c r="AP841" s="125"/>
      <c r="AQ841" s="125"/>
      <c r="AR841" s="125"/>
      <c r="AS841" s="125"/>
      <c r="AT841" s="125"/>
      <c r="AU841" s="125"/>
      <c r="AV841" s="125"/>
      <c r="AW841" s="131"/>
      <c r="AX841" s="136"/>
      <c r="AY841" s="137"/>
      <c r="AZ841" s="137"/>
      <c r="BA841" s="151"/>
      <c r="BB841" s="125"/>
      <c r="BC841" s="125"/>
      <c r="BD841" s="125"/>
      <c r="BE841" s="125"/>
      <c r="BF841" s="125"/>
      <c r="BG841" s="125"/>
      <c r="BH841" s="125"/>
      <c r="BI841" s="125"/>
      <c r="BJ841" s="125"/>
      <c r="BK841" s="125"/>
      <c r="BL841" s="131"/>
      <c r="BM841" s="136"/>
      <c r="BN841" s="137"/>
      <c r="BO841" s="137"/>
      <c r="BP841" s="169"/>
      <c r="BQ841" s="138"/>
      <c r="BR841" s="138"/>
      <c r="BS841" s="138"/>
      <c r="BT841" s="138"/>
      <c r="BU841" s="138"/>
      <c r="BV841" s="138"/>
      <c r="BW841" s="138"/>
      <c r="BX841" s="138"/>
      <c r="BY841" s="138"/>
      <c r="BZ841" s="138"/>
      <c r="CA841" s="138"/>
      <c r="CB841" s="138"/>
      <c r="CC841" s="135"/>
      <c r="CD841" s="136"/>
      <c r="CE841" s="137"/>
      <c r="CF841" s="137"/>
      <c r="CG841" s="138"/>
      <c r="CH841" s="138"/>
      <c r="CI841" s="138"/>
      <c r="CJ841" s="138"/>
      <c r="CK841" s="138"/>
      <c r="CL841" s="138"/>
      <c r="CM841" s="138"/>
      <c r="CN841" s="138"/>
      <c r="CO841" s="140"/>
      <c r="CP841" s="90"/>
    </row>
    <row r="842" ht="15" hidden="1" spans="1:94">
      <c r="A842" s="136"/>
      <c r="B842" s="137"/>
      <c r="C842" s="137"/>
      <c r="D842" s="137"/>
      <c r="E842" s="137"/>
      <c r="F842" s="137"/>
      <c r="G842" s="137"/>
      <c r="H842" s="137"/>
      <c r="I842" s="93"/>
      <c r="J842" s="105"/>
      <c r="K842" s="106"/>
      <c r="L842" s="107" t="str">
        <f>_xlfn.IFNA(VLOOKUP(B842,'[1]CDM Patients Data'!$B$389:$O$5000,7,FALSE),"")</f>
        <v/>
      </c>
      <c r="M842" s="114" t="str">
        <f>_xlfn.IFNA(VLOOKUP(B842,'[1]CDM Patients Data'!$B$389:$O$5000,8,FALSE),"")</f>
        <v/>
      </c>
      <c r="N842" s="114" t="str">
        <f>_xlfn.IFNA(VLOOKUP(B842,'[1]CDM Patients Data'!$B$389:$O$5000,9,FALSE),"")</f>
        <v/>
      </c>
      <c r="O842" s="114" t="str">
        <f>_xlfn.IFNA(VLOOKUP(B842,'[1]CDM Patients Data'!$B$389:$O$5000,10,FALSE),"")</f>
        <v/>
      </c>
      <c r="P842" s="106"/>
      <c r="Q842" s="136"/>
      <c r="R842" s="137"/>
      <c r="S842" s="137"/>
      <c r="T842" s="137"/>
      <c r="U842" s="137"/>
      <c r="V842" s="149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25"/>
      <c r="AL842" s="125"/>
      <c r="AM842" s="125"/>
      <c r="AN842" s="125"/>
      <c r="AO842" s="125"/>
      <c r="AP842" s="125"/>
      <c r="AQ842" s="125"/>
      <c r="AR842" s="125"/>
      <c r="AS842" s="125"/>
      <c r="AT842" s="125"/>
      <c r="AU842" s="125"/>
      <c r="AV842" s="125"/>
      <c r="AW842" s="131"/>
      <c r="AX842" s="136"/>
      <c r="AY842" s="137"/>
      <c r="AZ842" s="137"/>
      <c r="BA842" s="151"/>
      <c r="BB842" s="125"/>
      <c r="BC842" s="125"/>
      <c r="BD842" s="125"/>
      <c r="BE842" s="125"/>
      <c r="BF842" s="125"/>
      <c r="BG842" s="125"/>
      <c r="BH842" s="125"/>
      <c r="BI842" s="125"/>
      <c r="BJ842" s="125"/>
      <c r="BK842" s="125"/>
      <c r="BL842" s="131"/>
      <c r="BM842" s="136"/>
      <c r="BN842" s="137"/>
      <c r="BO842" s="137"/>
      <c r="BP842" s="169"/>
      <c r="BQ842" s="138"/>
      <c r="BR842" s="138"/>
      <c r="BS842" s="138"/>
      <c r="BT842" s="138"/>
      <c r="BU842" s="138"/>
      <c r="BV842" s="138"/>
      <c r="BW842" s="138"/>
      <c r="BX842" s="138"/>
      <c r="BY842" s="138"/>
      <c r="BZ842" s="138"/>
      <c r="CA842" s="138"/>
      <c r="CB842" s="138"/>
      <c r="CC842" s="135"/>
      <c r="CD842" s="136"/>
      <c r="CE842" s="137"/>
      <c r="CF842" s="137"/>
      <c r="CG842" s="138"/>
      <c r="CH842" s="138"/>
      <c r="CI842" s="138"/>
      <c r="CJ842" s="138"/>
      <c r="CK842" s="138"/>
      <c r="CL842" s="138"/>
      <c r="CM842" s="138"/>
      <c r="CN842" s="138"/>
      <c r="CO842" s="140"/>
      <c r="CP842" s="90"/>
    </row>
    <row r="843" ht="15" hidden="1" spans="1:94">
      <c r="A843" s="136"/>
      <c r="B843" s="137"/>
      <c r="C843" s="137"/>
      <c r="D843" s="137"/>
      <c r="E843" s="137"/>
      <c r="F843" s="137"/>
      <c r="G843" s="137"/>
      <c r="H843" s="137"/>
      <c r="I843" s="93"/>
      <c r="J843" s="105"/>
      <c r="K843" s="106"/>
      <c r="L843" s="107" t="str">
        <f>_xlfn.IFNA(VLOOKUP(B843,'[1]CDM Patients Data'!$B$389:$O$5000,7,FALSE),"")</f>
        <v/>
      </c>
      <c r="M843" s="114" t="str">
        <f>_xlfn.IFNA(VLOOKUP(B843,'[1]CDM Patients Data'!$B$389:$O$5000,8,FALSE),"")</f>
        <v/>
      </c>
      <c r="N843" s="114" t="str">
        <f>_xlfn.IFNA(VLOOKUP(B843,'[1]CDM Patients Data'!$B$389:$O$5000,9,FALSE),"")</f>
        <v/>
      </c>
      <c r="O843" s="114" t="str">
        <f>_xlfn.IFNA(VLOOKUP(B843,'[1]CDM Patients Data'!$B$389:$O$5000,10,FALSE),"")</f>
        <v/>
      </c>
      <c r="P843" s="106"/>
      <c r="Q843" s="136"/>
      <c r="R843" s="137"/>
      <c r="S843" s="137"/>
      <c r="T843" s="137"/>
      <c r="U843" s="137"/>
      <c r="V843" s="149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25"/>
      <c r="AL843" s="125"/>
      <c r="AM843" s="125"/>
      <c r="AN843" s="125"/>
      <c r="AO843" s="125"/>
      <c r="AP843" s="125"/>
      <c r="AQ843" s="125"/>
      <c r="AR843" s="125"/>
      <c r="AS843" s="125"/>
      <c r="AT843" s="125"/>
      <c r="AU843" s="125"/>
      <c r="AV843" s="125"/>
      <c r="AW843" s="131"/>
      <c r="AX843" s="136"/>
      <c r="AY843" s="137"/>
      <c r="AZ843" s="137"/>
      <c r="BA843" s="151"/>
      <c r="BB843" s="125"/>
      <c r="BC843" s="125"/>
      <c r="BD843" s="125"/>
      <c r="BE843" s="125"/>
      <c r="BF843" s="125"/>
      <c r="BG843" s="125"/>
      <c r="BH843" s="125"/>
      <c r="BI843" s="125"/>
      <c r="BJ843" s="125"/>
      <c r="BK843" s="125"/>
      <c r="BL843" s="131"/>
      <c r="BM843" s="136"/>
      <c r="BN843" s="137"/>
      <c r="BO843" s="137"/>
      <c r="BP843" s="169"/>
      <c r="BQ843" s="138"/>
      <c r="BR843" s="138"/>
      <c r="BS843" s="138"/>
      <c r="BT843" s="138"/>
      <c r="BU843" s="138"/>
      <c r="BV843" s="138"/>
      <c r="BW843" s="138"/>
      <c r="BX843" s="138"/>
      <c r="BY843" s="138"/>
      <c r="BZ843" s="138"/>
      <c r="CA843" s="138"/>
      <c r="CB843" s="138"/>
      <c r="CC843" s="135"/>
      <c r="CD843" s="136"/>
      <c r="CE843" s="137"/>
      <c r="CF843" s="137"/>
      <c r="CG843" s="138"/>
      <c r="CH843" s="138"/>
      <c r="CI843" s="138"/>
      <c r="CJ843" s="138"/>
      <c r="CK843" s="138"/>
      <c r="CL843" s="138"/>
      <c r="CM843" s="138"/>
      <c r="CN843" s="138"/>
      <c r="CO843" s="140"/>
      <c r="CP843" s="90"/>
    </row>
    <row r="844" ht="15" hidden="1" spans="1:94">
      <c r="A844" s="136"/>
      <c r="B844" s="137"/>
      <c r="C844" s="137"/>
      <c r="D844" s="137"/>
      <c r="E844" s="137"/>
      <c r="F844" s="137"/>
      <c r="G844" s="137"/>
      <c r="H844" s="137"/>
      <c r="I844" s="93"/>
      <c r="J844" s="105"/>
      <c r="K844" s="106"/>
      <c r="L844" s="107" t="str">
        <f>_xlfn.IFNA(VLOOKUP(B844,'[1]CDM Patients Data'!$B$389:$O$5000,7,FALSE),"")</f>
        <v/>
      </c>
      <c r="M844" s="114" t="str">
        <f>_xlfn.IFNA(VLOOKUP(B844,'[1]CDM Patients Data'!$B$389:$O$5000,8,FALSE),"")</f>
        <v/>
      </c>
      <c r="N844" s="114" t="str">
        <f>_xlfn.IFNA(VLOOKUP(B844,'[1]CDM Patients Data'!$B$389:$O$5000,9,FALSE),"")</f>
        <v/>
      </c>
      <c r="O844" s="114" t="str">
        <f>_xlfn.IFNA(VLOOKUP(B844,'[1]CDM Patients Data'!$B$389:$O$5000,10,FALSE),"")</f>
        <v/>
      </c>
      <c r="P844" s="106"/>
      <c r="Q844" s="136"/>
      <c r="R844" s="137"/>
      <c r="S844" s="137"/>
      <c r="T844" s="137"/>
      <c r="U844" s="137"/>
      <c r="V844" s="149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25"/>
      <c r="AL844" s="125"/>
      <c r="AM844" s="125"/>
      <c r="AN844" s="125"/>
      <c r="AO844" s="125"/>
      <c r="AP844" s="125"/>
      <c r="AQ844" s="125"/>
      <c r="AR844" s="125"/>
      <c r="AS844" s="125"/>
      <c r="AT844" s="125"/>
      <c r="AU844" s="125"/>
      <c r="AV844" s="125"/>
      <c r="AW844" s="131"/>
      <c r="AX844" s="136"/>
      <c r="AY844" s="137"/>
      <c r="AZ844" s="137"/>
      <c r="BA844" s="151"/>
      <c r="BB844" s="125"/>
      <c r="BC844" s="125"/>
      <c r="BD844" s="125"/>
      <c r="BE844" s="125"/>
      <c r="BF844" s="125"/>
      <c r="BG844" s="125"/>
      <c r="BH844" s="125"/>
      <c r="BI844" s="125"/>
      <c r="BJ844" s="125"/>
      <c r="BK844" s="125"/>
      <c r="BL844" s="131"/>
      <c r="BM844" s="136"/>
      <c r="BN844" s="137"/>
      <c r="BO844" s="137"/>
      <c r="BP844" s="169"/>
      <c r="BQ844" s="138"/>
      <c r="BR844" s="138"/>
      <c r="BS844" s="138"/>
      <c r="BT844" s="138"/>
      <c r="BU844" s="138"/>
      <c r="BV844" s="138"/>
      <c r="BW844" s="138"/>
      <c r="BX844" s="138"/>
      <c r="BY844" s="138"/>
      <c r="BZ844" s="138"/>
      <c r="CA844" s="138"/>
      <c r="CB844" s="138"/>
      <c r="CC844" s="135"/>
      <c r="CD844" s="136"/>
      <c r="CE844" s="137"/>
      <c r="CF844" s="137"/>
      <c r="CG844" s="138"/>
      <c r="CH844" s="138"/>
      <c r="CI844" s="138"/>
      <c r="CJ844" s="138"/>
      <c r="CK844" s="138"/>
      <c r="CL844" s="138"/>
      <c r="CM844" s="138"/>
      <c r="CN844" s="138"/>
      <c r="CO844" s="140"/>
      <c r="CP844" s="90"/>
    </row>
    <row r="845" ht="15" hidden="1" spans="1:94">
      <c r="A845" s="136"/>
      <c r="B845" s="137"/>
      <c r="C845" s="137"/>
      <c r="D845" s="137"/>
      <c r="E845" s="137"/>
      <c r="F845" s="137"/>
      <c r="G845" s="137"/>
      <c r="H845" s="137"/>
      <c r="I845" s="93"/>
      <c r="J845" s="105"/>
      <c r="K845" s="106"/>
      <c r="L845" s="107" t="str">
        <f>_xlfn.IFNA(VLOOKUP(B845,'[1]CDM Patients Data'!$B$389:$O$5000,7,FALSE),"")</f>
        <v/>
      </c>
      <c r="M845" s="114" t="str">
        <f>_xlfn.IFNA(VLOOKUP(B845,'[1]CDM Patients Data'!$B$389:$O$5000,8,FALSE),"")</f>
        <v/>
      </c>
      <c r="N845" s="114" t="str">
        <f>_xlfn.IFNA(VLOOKUP(B845,'[1]CDM Patients Data'!$B$389:$O$5000,9,FALSE),"")</f>
        <v/>
      </c>
      <c r="O845" s="114" t="str">
        <f>_xlfn.IFNA(VLOOKUP(B845,'[1]CDM Patients Data'!$B$389:$O$5000,10,FALSE),"")</f>
        <v/>
      </c>
      <c r="P845" s="106"/>
      <c r="Q845" s="136"/>
      <c r="R845" s="137"/>
      <c r="S845" s="137"/>
      <c r="T845" s="137"/>
      <c r="U845" s="137"/>
      <c r="V845" s="149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25"/>
      <c r="AL845" s="125"/>
      <c r="AM845" s="125"/>
      <c r="AN845" s="125"/>
      <c r="AO845" s="125"/>
      <c r="AP845" s="125"/>
      <c r="AQ845" s="125"/>
      <c r="AR845" s="125"/>
      <c r="AS845" s="125"/>
      <c r="AT845" s="125"/>
      <c r="AU845" s="125"/>
      <c r="AV845" s="125"/>
      <c r="AW845" s="131"/>
      <c r="AX845" s="136"/>
      <c r="AY845" s="137"/>
      <c r="AZ845" s="137"/>
      <c r="BA845" s="151"/>
      <c r="BB845" s="125"/>
      <c r="BC845" s="125"/>
      <c r="BD845" s="125"/>
      <c r="BE845" s="125"/>
      <c r="BF845" s="125"/>
      <c r="BG845" s="125"/>
      <c r="BH845" s="125"/>
      <c r="BI845" s="125"/>
      <c r="BJ845" s="125"/>
      <c r="BK845" s="125"/>
      <c r="BL845" s="131"/>
      <c r="BM845" s="136"/>
      <c r="BN845" s="137"/>
      <c r="BO845" s="137"/>
      <c r="BP845" s="169"/>
      <c r="BQ845" s="138"/>
      <c r="BR845" s="138"/>
      <c r="BS845" s="138"/>
      <c r="BT845" s="138"/>
      <c r="BU845" s="138"/>
      <c r="BV845" s="138"/>
      <c r="BW845" s="138"/>
      <c r="BX845" s="138"/>
      <c r="BY845" s="138"/>
      <c r="BZ845" s="138"/>
      <c r="CA845" s="138"/>
      <c r="CB845" s="138"/>
      <c r="CC845" s="135"/>
      <c r="CD845" s="136"/>
      <c r="CE845" s="137"/>
      <c r="CF845" s="137"/>
      <c r="CG845" s="138"/>
      <c r="CH845" s="138"/>
      <c r="CI845" s="138"/>
      <c r="CJ845" s="138"/>
      <c r="CK845" s="138"/>
      <c r="CL845" s="138"/>
      <c r="CM845" s="138"/>
      <c r="CN845" s="138"/>
      <c r="CO845" s="140"/>
      <c r="CP845" s="90"/>
    </row>
    <row r="846" ht="15" hidden="1" spans="1:94">
      <c r="A846" s="136"/>
      <c r="B846" s="137"/>
      <c r="C846" s="137"/>
      <c r="D846" s="137"/>
      <c r="E846" s="137"/>
      <c r="F846" s="137"/>
      <c r="G846" s="137"/>
      <c r="H846" s="137"/>
      <c r="I846" s="93"/>
      <c r="J846" s="105"/>
      <c r="K846" s="106"/>
      <c r="L846" s="107" t="str">
        <f>_xlfn.IFNA(VLOOKUP(B846,'[1]CDM Patients Data'!$B$389:$O$5000,7,FALSE),"")</f>
        <v/>
      </c>
      <c r="M846" s="114" t="str">
        <f>_xlfn.IFNA(VLOOKUP(B846,'[1]CDM Patients Data'!$B$389:$O$5000,8,FALSE),"")</f>
        <v/>
      </c>
      <c r="N846" s="114" t="str">
        <f>_xlfn.IFNA(VLOOKUP(B846,'[1]CDM Patients Data'!$B$389:$O$5000,9,FALSE),"")</f>
        <v/>
      </c>
      <c r="O846" s="114" t="str">
        <f>_xlfn.IFNA(VLOOKUP(B846,'[1]CDM Patients Data'!$B$389:$O$5000,10,FALSE),"")</f>
        <v/>
      </c>
      <c r="P846" s="106"/>
      <c r="Q846" s="136"/>
      <c r="R846" s="137"/>
      <c r="S846" s="137"/>
      <c r="T846" s="137"/>
      <c r="U846" s="137"/>
      <c r="V846" s="149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25"/>
      <c r="AL846" s="125"/>
      <c r="AM846" s="125"/>
      <c r="AN846" s="125"/>
      <c r="AO846" s="125"/>
      <c r="AP846" s="125"/>
      <c r="AQ846" s="125"/>
      <c r="AR846" s="125"/>
      <c r="AS846" s="125"/>
      <c r="AT846" s="125"/>
      <c r="AU846" s="125"/>
      <c r="AV846" s="125"/>
      <c r="AW846" s="131"/>
      <c r="AX846" s="136"/>
      <c r="AY846" s="137"/>
      <c r="AZ846" s="137"/>
      <c r="BA846" s="151"/>
      <c r="BB846" s="125"/>
      <c r="BC846" s="125"/>
      <c r="BD846" s="125"/>
      <c r="BE846" s="125"/>
      <c r="BF846" s="125"/>
      <c r="BG846" s="125"/>
      <c r="BH846" s="125"/>
      <c r="BI846" s="125"/>
      <c r="BJ846" s="125"/>
      <c r="BK846" s="125"/>
      <c r="BL846" s="131"/>
      <c r="BM846" s="136"/>
      <c r="BN846" s="137"/>
      <c r="BO846" s="137"/>
      <c r="BP846" s="169"/>
      <c r="BQ846" s="138"/>
      <c r="BR846" s="138"/>
      <c r="BS846" s="138"/>
      <c r="BT846" s="138"/>
      <c r="BU846" s="138"/>
      <c r="BV846" s="138"/>
      <c r="BW846" s="138"/>
      <c r="BX846" s="138"/>
      <c r="BY846" s="138"/>
      <c r="BZ846" s="138"/>
      <c r="CA846" s="138"/>
      <c r="CB846" s="138"/>
      <c r="CC846" s="135"/>
      <c r="CD846" s="136"/>
      <c r="CE846" s="137"/>
      <c r="CF846" s="137"/>
      <c r="CG846" s="138"/>
      <c r="CH846" s="138"/>
      <c r="CI846" s="138"/>
      <c r="CJ846" s="138"/>
      <c r="CK846" s="138"/>
      <c r="CL846" s="138"/>
      <c r="CM846" s="138"/>
      <c r="CN846" s="138"/>
      <c r="CO846" s="140"/>
      <c r="CP846" s="90"/>
    </row>
    <row r="847" ht="15" hidden="1" spans="1:94">
      <c r="A847" s="136"/>
      <c r="B847" s="137"/>
      <c r="C847" s="137"/>
      <c r="D847" s="137"/>
      <c r="E847" s="137"/>
      <c r="F847" s="137"/>
      <c r="G847" s="137"/>
      <c r="H847" s="137"/>
      <c r="I847" s="93"/>
      <c r="J847" s="105"/>
      <c r="K847" s="106"/>
      <c r="L847" s="107" t="str">
        <f>_xlfn.IFNA(VLOOKUP(B847,'[1]CDM Patients Data'!$B$389:$O$5000,7,FALSE),"")</f>
        <v/>
      </c>
      <c r="M847" s="114" t="str">
        <f>_xlfn.IFNA(VLOOKUP(B847,'[1]CDM Patients Data'!$B$389:$O$5000,8,FALSE),"")</f>
        <v/>
      </c>
      <c r="N847" s="114" t="str">
        <f>_xlfn.IFNA(VLOOKUP(B847,'[1]CDM Patients Data'!$B$389:$O$5000,9,FALSE),"")</f>
        <v/>
      </c>
      <c r="O847" s="114" t="str">
        <f>_xlfn.IFNA(VLOOKUP(B847,'[1]CDM Patients Data'!$B$389:$O$5000,10,FALSE),"")</f>
        <v/>
      </c>
      <c r="P847" s="106"/>
      <c r="Q847" s="136"/>
      <c r="R847" s="137"/>
      <c r="S847" s="137"/>
      <c r="T847" s="137"/>
      <c r="U847" s="137"/>
      <c r="V847" s="149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25"/>
      <c r="AL847" s="125"/>
      <c r="AM847" s="125"/>
      <c r="AN847" s="125"/>
      <c r="AO847" s="125"/>
      <c r="AP847" s="125"/>
      <c r="AQ847" s="125"/>
      <c r="AR847" s="125"/>
      <c r="AS847" s="125"/>
      <c r="AT847" s="125"/>
      <c r="AU847" s="125"/>
      <c r="AV847" s="125"/>
      <c r="AW847" s="131"/>
      <c r="AX847" s="136"/>
      <c r="AY847" s="137"/>
      <c r="AZ847" s="137"/>
      <c r="BA847" s="151"/>
      <c r="BB847" s="125"/>
      <c r="BC847" s="125"/>
      <c r="BD847" s="125"/>
      <c r="BE847" s="125"/>
      <c r="BF847" s="125"/>
      <c r="BG847" s="125"/>
      <c r="BH847" s="125"/>
      <c r="BI847" s="125"/>
      <c r="BJ847" s="125"/>
      <c r="BK847" s="125"/>
      <c r="BL847" s="131"/>
      <c r="BM847" s="136"/>
      <c r="BN847" s="137"/>
      <c r="BO847" s="137"/>
      <c r="BP847" s="169"/>
      <c r="BQ847" s="138"/>
      <c r="BR847" s="138"/>
      <c r="BS847" s="138"/>
      <c r="BT847" s="138"/>
      <c r="BU847" s="138"/>
      <c r="BV847" s="138"/>
      <c r="BW847" s="138"/>
      <c r="BX847" s="138"/>
      <c r="BY847" s="138"/>
      <c r="BZ847" s="138"/>
      <c r="CA847" s="138"/>
      <c r="CB847" s="138"/>
      <c r="CC847" s="135"/>
      <c r="CD847" s="136"/>
      <c r="CE847" s="137"/>
      <c r="CF847" s="137"/>
      <c r="CG847" s="138"/>
      <c r="CH847" s="138"/>
      <c r="CI847" s="138"/>
      <c r="CJ847" s="138"/>
      <c r="CK847" s="138"/>
      <c r="CL847" s="138"/>
      <c r="CM847" s="138"/>
      <c r="CN847" s="138"/>
      <c r="CO847" s="140"/>
      <c r="CP847" s="90"/>
    </row>
    <row r="848" ht="15" hidden="1" spans="1:94">
      <c r="A848" s="136"/>
      <c r="B848" s="137"/>
      <c r="C848" s="137"/>
      <c r="D848" s="137"/>
      <c r="E848" s="137"/>
      <c r="F848" s="137"/>
      <c r="G848" s="137"/>
      <c r="H848" s="137"/>
      <c r="I848" s="93"/>
      <c r="J848" s="105"/>
      <c r="K848" s="106"/>
      <c r="L848" s="107" t="str">
        <f>_xlfn.IFNA(VLOOKUP(B848,'[1]CDM Patients Data'!$B$389:$O$5000,7,FALSE),"")</f>
        <v/>
      </c>
      <c r="M848" s="114" t="str">
        <f>_xlfn.IFNA(VLOOKUP(B848,'[1]CDM Patients Data'!$B$389:$O$5000,8,FALSE),"")</f>
        <v/>
      </c>
      <c r="N848" s="114" t="str">
        <f>_xlfn.IFNA(VLOOKUP(B848,'[1]CDM Patients Data'!$B$389:$O$5000,9,FALSE),"")</f>
        <v/>
      </c>
      <c r="O848" s="114" t="str">
        <f>_xlfn.IFNA(VLOOKUP(B848,'[1]CDM Patients Data'!$B$389:$O$5000,10,FALSE),"")</f>
        <v/>
      </c>
      <c r="P848" s="106"/>
      <c r="Q848" s="136"/>
      <c r="R848" s="137"/>
      <c r="S848" s="137"/>
      <c r="T848" s="137"/>
      <c r="U848" s="137"/>
      <c r="V848" s="149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25"/>
      <c r="AL848" s="125"/>
      <c r="AM848" s="125"/>
      <c r="AN848" s="125"/>
      <c r="AO848" s="125"/>
      <c r="AP848" s="125"/>
      <c r="AQ848" s="125"/>
      <c r="AR848" s="125"/>
      <c r="AS848" s="125"/>
      <c r="AT848" s="125"/>
      <c r="AU848" s="125"/>
      <c r="AV848" s="125"/>
      <c r="AW848" s="131"/>
      <c r="AX848" s="136"/>
      <c r="AY848" s="137"/>
      <c r="AZ848" s="137"/>
      <c r="BA848" s="151"/>
      <c r="BB848" s="125"/>
      <c r="BC848" s="125"/>
      <c r="BD848" s="125"/>
      <c r="BE848" s="125"/>
      <c r="BF848" s="125"/>
      <c r="BG848" s="125"/>
      <c r="BH848" s="125"/>
      <c r="BI848" s="125"/>
      <c r="BJ848" s="125"/>
      <c r="BK848" s="125"/>
      <c r="BL848" s="131"/>
      <c r="BM848" s="136"/>
      <c r="BN848" s="137"/>
      <c r="BO848" s="137"/>
      <c r="BP848" s="169"/>
      <c r="BQ848" s="138"/>
      <c r="BR848" s="138"/>
      <c r="BS848" s="138"/>
      <c r="BT848" s="138"/>
      <c r="BU848" s="138"/>
      <c r="BV848" s="138"/>
      <c r="BW848" s="138"/>
      <c r="BX848" s="138"/>
      <c r="BY848" s="138"/>
      <c r="BZ848" s="138"/>
      <c r="CA848" s="138"/>
      <c r="CB848" s="138"/>
      <c r="CC848" s="135"/>
      <c r="CD848" s="136"/>
      <c r="CE848" s="137"/>
      <c r="CF848" s="137"/>
      <c r="CG848" s="138"/>
      <c r="CH848" s="138"/>
      <c r="CI848" s="138"/>
      <c r="CJ848" s="138"/>
      <c r="CK848" s="138"/>
      <c r="CL848" s="138"/>
      <c r="CM848" s="138"/>
      <c r="CN848" s="138"/>
      <c r="CO848" s="140"/>
      <c r="CP848" s="90"/>
    </row>
    <row r="849" ht="15" hidden="1" spans="1:94">
      <c r="A849" s="136"/>
      <c r="B849" s="137"/>
      <c r="C849" s="137"/>
      <c r="D849" s="137"/>
      <c r="E849" s="137"/>
      <c r="F849" s="137"/>
      <c r="G849" s="137"/>
      <c r="H849" s="137"/>
      <c r="I849" s="93"/>
      <c r="J849" s="105"/>
      <c r="K849" s="106"/>
      <c r="L849" s="107" t="str">
        <f>_xlfn.IFNA(VLOOKUP(B849,'[1]CDM Patients Data'!$B$389:$O$5000,7,FALSE),"")</f>
        <v/>
      </c>
      <c r="M849" s="114" t="str">
        <f>_xlfn.IFNA(VLOOKUP(B849,'[1]CDM Patients Data'!$B$389:$O$5000,8,FALSE),"")</f>
        <v/>
      </c>
      <c r="N849" s="114" t="str">
        <f>_xlfn.IFNA(VLOOKUP(B849,'[1]CDM Patients Data'!$B$389:$O$5000,9,FALSE),"")</f>
        <v/>
      </c>
      <c r="O849" s="114" t="str">
        <f>_xlfn.IFNA(VLOOKUP(B849,'[1]CDM Patients Data'!$B$389:$O$5000,10,FALSE),"")</f>
        <v/>
      </c>
      <c r="P849" s="106"/>
      <c r="Q849" s="136"/>
      <c r="R849" s="137"/>
      <c r="S849" s="137"/>
      <c r="T849" s="137"/>
      <c r="U849" s="137"/>
      <c r="V849" s="149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25"/>
      <c r="AL849" s="125"/>
      <c r="AM849" s="125"/>
      <c r="AN849" s="125"/>
      <c r="AO849" s="125"/>
      <c r="AP849" s="125"/>
      <c r="AQ849" s="125"/>
      <c r="AR849" s="125"/>
      <c r="AS849" s="125"/>
      <c r="AT849" s="125"/>
      <c r="AU849" s="125"/>
      <c r="AV849" s="125"/>
      <c r="AW849" s="131"/>
      <c r="AX849" s="136"/>
      <c r="AY849" s="137"/>
      <c r="AZ849" s="137"/>
      <c r="BA849" s="151"/>
      <c r="BB849" s="125"/>
      <c r="BC849" s="125"/>
      <c r="BD849" s="125"/>
      <c r="BE849" s="125"/>
      <c r="BF849" s="125"/>
      <c r="BG849" s="125"/>
      <c r="BH849" s="125"/>
      <c r="BI849" s="125"/>
      <c r="BJ849" s="125"/>
      <c r="BK849" s="125"/>
      <c r="BL849" s="131"/>
      <c r="BM849" s="136"/>
      <c r="BN849" s="137"/>
      <c r="BO849" s="137"/>
      <c r="BP849" s="169"/>
      <c r="BQ849" s="138"/>
      <c r="BR849" s="138"/>
      <c r="BS849" s="138"/>
      <c r="BT849" s="138"/>
      <c r="BU849" s="138"/>
      <c r="BV849" s="138"/>
      <c r="BW849" s="138"/>
      <c r="BX849" s="138"/>
      <c r="BY849" s="138"/>
      <c r="BZ849" s="138"/>
      <c r="CA849" s="138"/>
      <c r="CB849" s="138"/>
      <c r="CC849" s="135"/>
      <c r="CD849" s="136"/>
      <c r="CE849" s="137"/>
      <c r="CF849" s="137"/>
      <c r="CG849" s="138"/>
      <c r="CH849" s="138"/>
      <c r="CI849" s="138"/>
      <c r="CJ849" s="138"/>
      <c r="CK849" s="138"/>
      <c r="CL849" s="138"/>
      <c r="CM849" s="138"/>
      <c r="CN849" s="138"/>
      <c r="CO849" s="140"/>
      <c r="CP849" s="90"/>
    </row>
    <row r="850" ht="15" hidden="1" spans="1:94">
      <c r="A850" s="136"/>
      <c r="B850" s="137"/>
      <c r="C850" s="137"/>
      <c r="D850" s="137"/>
      <c r="E850" s="137"/>
      <c r="F850" s="137"/>
      <c r="G850" s="137"/>
      <c r="H850" s="137"/>
      <c r="I850" s="93"/>
      <c r="J850" s="105"/>
      <c r="K850" s="106"/>
      <c r="L850" s="107" t="str">
        <f>_xlfn.IFNA(VLOOKUP(B850,'[1]CDM Patients Data'!$B$389:$O$5000,7,FALSE),"")</f>
        <v/>
      </c>
      <c r="M850" s="114" t="str">
        <f>_xlfn.IFNA(VLOOKUP(B850,'[1]CDM Patients Data'!$B$389:$O$5000,8,FALSE),"")</f>
        <v/>
      </c>
      <c r="N850" s="114" t="str">
        <f>_xlfn.IFNA(VLOOKUP(B850,'[1]CDM Patients Data'!$B$389:$O$5000,9,FALSE),"")</f>
        <v/>
      </c>
      <c r="O850" s="114" t="str">
        <f>_xlfn.IFNA(VLOOKUP(B850,'[1]CDM Patients Data'!$B$389:$O$5000,10,FALSE),"")</f>
        <v/>
      </c>
      <c r="P850" s="106"/>
      <c r="Q850" s="136"/>
      <c r="R850" s="137"/>
      <c r="S850" s="137"/>
      <c r="T850" s="137"/>
      <c r="U850" s="137"/>
      <c r="V850" s="149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25"/>
      <c r="AL850" s="125"/>
      <c r="AM850" s="125"/>
      <c r="AN850" s="125"/>
      <c r="AO850" s="125"/>
      <c r="AP850" s="125"/>
      <c r="AQ850" s="125"/>
      <c r="AR850" s="125"/>
      <c r="AS850" s="125"/>
      <c r="AT850" s="125"/>
      <c r="AU850" s="125"/>
      <c r="AV850" s="125"/>
      <c r="AW850" s="131"/>
      <c r="AX850" s="136"/>
      <c r="AY850" s="137"/>
      <c r="AZ850" s="137"/>
      <c r="BA850" s="151"/>
      <c r="BB850" s="125"/>
      <c r="BC850" s="125"/>
      <c r="BD850" s="125"/>
      <c r="BE850" s="125"/>
      <c r="BF850" s="125"/>
      <c r="BG850" s="125"/>
      <c r="BH850" s="125"/>
      <c r="BI850" s="125"/>
      <c r="BJ850" s="125"/>
      <c r="BK850" s="125"/>
      <c r="BL850" s="131"/>
      <c r="BM850" s="136"/>
      <c r="BN850" s="137"/>
      <c r="BO850" s="137"/>
      <c r="BP850" s="169"/>
      <c r="BQ850" s="138"/>
      <c r="BR850" s="138"/>
      <c r="BS850" s="138"/>
      <c r="BT850" s="138"/>
      <c r="BU850" s="138"/>
      <c r="BV850" s="138"/>
      <c r="BW850" s="138"/>
      <c r="BX850" s="138"/>
      <c r="BY850" s="138"/>
      <c r="BZ850" s="138"/>
      <c r="CA850" s="138"/>
      <c r="CB850" s="138"/>
      <c r="CC850" s="135"/>
      <c r="CD850" s="136"/>
      <c r="CE850" s="137"/>
      <c r="CF850" s="137"/>
      <c r="CG850" s="138"/>
      <c r="CH850" s="138"/>
      <c r="CI850" s="138"/>
      <c r="CJ850" s="138"/>
      <c r="CK850" s="138"/>
      <c r="CL850" s="138"/>
      <c r="CM850" s="138"/>
      <c r="CN850" s="138"/>
      <c r="CO850" s="140"/>
      <c r="CP850" s="90"/>
    </row>
    <row r="851" ht="15" hidden="1" spans="1:94">
      <c r="A851" s="136"/>
      <c r="B851" s="137"/>
      <c r="C851" s="137"/>
      <c r="D851" s="137"/>
      <c r="E851" s="137"/>
      <c r="F851" s="137"/>
      <c r="G851" s="137"/>
      <c r="H851" s="137"/>
      <c r="I851" s="93"/>
      <c r="J851" s="105"/>
      <c r="K851" s="106"/>
      <c r="L851" s="107" t="str">
        <f>_xlfn.IFNA(VLOOKUP(B851,'[1]CDM Patients Data'!$B$389:$O$5000,7,FALSE),"")</f>
        <v/>
      </c>
      <c r="M851" s="114" t="str">
        <f>_xlfn.IFNA(VLOOKUP(B851,'[1]CDM Patients Data'!$B$389:$O$5000,8,FALSE),"")</f>
        <v/>
      </c>
      <c r="N851" s="114" t="str">
        <f>_xlfn.IFNA(VLOOKUP(B851,'[1]CDM Patients Data'!$B$389:$O$5000,9,FALSE),"")</f>
        <v/>
      </c>
      <c r="O851" s="114" t="str">
        <f>_xlfn.IFNA(VLOOKUP(B851,'[1]CDM Patients Data'!$B$389:$O$5000,10,FALSE),"")</f>
        <v/>
      </c>
      <c r="P851" s="106"/>
      <c r="Q851" s="136"/>
      <c r="R851" s="137"/>
      <c r="S851" s="137"/>
      <c r="T851" s="137"/>
      <c r="U851" s="137"/>
      <c r="V851" s="149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25"/>
      <c r="AL851" s="125"/>
      <c r="AM851" s="125"/>
      <c r="AN851" s="125"/>
      <c r="AO851" s="125"/>
      <c r="AP851" s="125"/>
      <c r="AQ851" s="125"/>
      <c r="AR851" s="125"/>
      <c r="AS851" s="125"/>
      <c r="AT851" s="125"/>
      <c r="AU851" s="125"/>
      <c r="AV851" s="125"/>
      <c r="AW851" s="131"/>
      <c r="AX851" s="136"/>
      <c r="AY851" s="137"/>
      <c r="AZ851" s="137"/>
      <c r="BA851" s="151"/>
      <c r="BB851" s="125"/>
      <c r="BC851" s="125"/>
      <c r="BD851" s="125"/>
      <c r="BE851" s="125"/>
      <c r="BF851" s="125"/>
      <c r="BG851" s="125"/>
      <c r="BH851" s="125"/>
      <c r="BI851" s="125"/>
      <c r="BJ851" s="125"/>
      <c r="BK851" s="125"/>
      <c r="BL851" s="131"/>
      <c r="BM851" s="136"/>
      <c r="BN851" s="137"/>
      <c r="BO851" s="137"/>
      <c r="BP851" s="169"/>
      <c r="BQ851" s="138"/>
      <c r="BR851" s="138"/>
      <c r="BS851" s="138"/>
      <c r="BT851" s="138"/>
      <c r="BU851" s="138"/>
      <c r="BV851" s="138"/>
      <c r="BW851" s="138"/>
      <c r="BX851" s="138"/>
      <c r="BY851" s="138"/>
      <c r="BZ851" s="138"/>
      <c r="CA851" s="138"/>
      <c r="CB851" s="138"/>
      <c r="CC851" s="135"/>
      <c r="CD851" s="136"/>
      <c r="CE851" s="137"/>
      <c r="CF851" s="137"/>
      <c r="CG851" s="138"/>
      <c r="CH851" s="138"/>
      <c r="CI851" s="138"/>
      <c r="CJ851" s="138"/>
      <c r="CK851" s="138"/>
      <c r="CL851" s="138"/>
      <c r="CM851" s="138"/>
      <c r="CN851" s="138"/>
      <c r="CO851" s="140"/>
      <c r="CP851" s="90"/>
    </row>
    <row r="852" ht="15" hidden="1" spans="1:94">
      <c r="A852" s="136"/>
      <c r="B852" s="137"/>
      <c r="C852" s="137"/>
      <c r="D852" s="137"/>
      <c r="E852" s="137"/>
      <c r="F852" s="137"/>
      <c r="G852" s="137"/>
      <c r="H852" s="137"/>
      <c r="I852" s="93"/>
      <c r="J852" s="105"/>
      <c r="K852" s="106"/>
      <c r="L852" s="107" t="str">
        <f>_xlfn.IFNA(VLOOKUP(B852,'[1]CDM Patients Data'!$B$389:$O$5000,7,FALSE),"")</f>
        <v/>
      </c>
      <c r="M852" s="114" t="str">
        <f>_xlfn.IFNA(VLOOKUP(B852,'[1]CDM Patients Data'!$B$389:$O$5000,8,FALSE),"")</f>
        <v/>
      </c>
      <c r="N852" s="114" t="str">
        <f>_xlfn.IFNA(VLOOKUP(B852,'[1]CDM Patients Data'!$B$389:$O$5000,9,FALSE),"")</f>
        <v/>
      </c>
      <c r="O852" s="114" t="str">
        <f>_xlfn.IFNA(VLOOKUP(B852,'[1]CDM Patients Data'!$B$389:$O$5000,10,FALSE),"")</f>
        <v/>
      </c>
      <c r="P852" s="106"/>
      <c r="Q852" s="136"/>
      <c r="R852" s="137"/>
      <c r="S852" s="137"/>
      <c r="T852" s="137"/>
      <c r="U852" s="137"/>
      <c r="V852" s="149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25"/>
      <c r="AL852" s="125"/>
      <c r="AM852" s="125"/>
      <c r="AN852" s="125"/>
      <c r="AO852" s="125"/>
      <c r="AP852" s="125"/>
      <c r="AQ852" s="125"/>
      <c r="AR852" s="125"/>
      <c r="AS852" s="125"/>
      <c r="AT852" s="125"/>
      <c r="AU852" s="125"/>
      <c r="AV852" s="125"/>
      <c r="AW852" s="131"/>
      <c r="AX852" s="136"/>
      <c r="AY852" s="137"/>
      <c r="AZ852" s="137"/>
      <c r="BA852" s="151"/>
      <c r="BB852" s="125"/>
      <c r="BC852" s="125"/>
      <c r="BD852" s="125"/>
      <c r="BE852" s="125"/>
      <c r="BF852" s="125"/>
      <c r="BG852" s="125"/>
      <c r="BH852" s="125"/>
      <c r="BI852" s="125"/>
      <c r="BJ852" s="125"/>
      <c r="BK852" s="125"/>
      <c r="BL852" s="131"/>
      <c r="BM852" s="136"/>
      <c r="BN852" s="137"/>
      <c r="BO852" s="137"/>
      <c r="BP852" s="169"/>
      <c r="BQ852" s="138"/>
      <c r="BR852" s="138"/>
      <c r="BS852" s="138"/>
      <c r="BT852" s="138"/>
      <c r="BU852" s="138"/>
      <c r="BV852" s="138"/>
      <c r="BW852" s="138"/>
      <c r="BX852" s="138"/>
      <c r="BY852" s="138"/>
      <c r="BZ852" s="138"/>
      <c r="CA852" s="138"/>
      <c r="CB852" s="138"/>
      <c r="CC852" s="135"/>
      <c r="CD852" s="136"/>
      <c r="CE852" s="137"/>
      <c r="CF852" s="137"/>
      <c r="CG852" s="138"/>
      <c r="CH852" s="138"/>
      <c r="CI852" s="138"/>
      <c r="CJ852" s="138"/>
      <c r="CK852" s="138"/>
      <c r="CL852" s="138"/>
      <c r="CM852" s="138"/>
      <c r="CN852" s="138"/>
      <c r="CO852" s="140"/>
      <c r="CP852" s="90"/>
    </row>
    <row r="853" ht="15" hidden="1" spans="1:94">
      <c r="A853" s="136"/>
      <c r="B853" s="137"/>
      <c r="C853" s="137"/>
      <c r="D853" s="137"/>
      <c r="E853" s="137"/>
      <c r="F853" s="137"/>
      <c r="G853" s="137"/>
      <c r="H853" s="137"/>
      <c r="I853" s="93"/>
      <c r="J853" s="105"/>
      <c r="K853" s="106"/>
      <c r="L853" s="107" t="str">
        <f>_xlfn.IFNA(VLOOKUP(B853,'[1]CDM Patients Data'!$B$389:$O$5000,7,FALSE),"")</f>
        <v/>
      </c>
      <c r="M853" s="114" t="str">
        <f>_xlfn.IFNA(VLOOKUP(B853,'[1]CDM Patients Data'!$B$389:$O$5000,8,FALSE),"")</f>
        <v/>
      </c>
      <c r="N853" s="114" t="str">
        <f>_xlfn.IFNA(VLOOKUP(B853,'[1]CDM Patients Data'!$B$389:$O$5000,9,FALSE),"")</f>
        <v/>
      </c>
      <c r="O853" s="114" t="str">
        <f>_xlfn.IFNA(VLOOKUP(B853,'[1]CDM Patients Data'!$B$389:$O$5000,10,FALSE),"")</f>
        <v/>
      </c>
      <c r="P853" s="106"/>
      <c r="Q853" s="136"/>
      <c r="R853" s="137"/>
      <c r="S853" s="137"/>
      <c r="T853" s="137"/>
      <c r="U853" s="137"/>
      <c r="V853" s="149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25"/>
      <c r="AL853" s="125"/>
      <c r="AM853" s="125"/>
      <c r="AN853" s="125"/>
      <c r="AO853" s="125"/>
      <c r="AP853" s="125"/>
      <c r="AQ853" s="125"/>
      <c r="AR853" s="125"/>
      <c r="AS853" s="125"/>
      <c r="AT853" s="125"/>
      <c r="AU853" s="125"/>
      <c r="AV853" s="125"/>
      <c r="AW853" s="131"/>
      <c r="AX853" s="136"/>
      <c r="AY853" s="137"/>
      <c r="AZ853" s="137"/>
      <c r="BA853" s="151"/>
      <c r="BB853" s="125"/>
      <c r="BC853" s="125"/>
      <c r="BD853" s="125"/>
      <c r="BE853" s="125"/>
      <c r="BF853" s="125"/>
      <c r="BG853" s="125"/>
      <c r="BH853" s="125"/>
      <c r="BI853" s="125"/>
      <c r="BJ853" s="125"/>
      <c r="BK853" s="125"/>
      <c r="BL853" s="131"/>
      <c r="BM853" s="136"/>
      <c r="BN853" s="137"/>
      <c r="BO853" s="137"/>
      <c r="BP853" s="169"/>
      <c r="BQ853" s="138"/>
      <c r="BR853" s="138"/>
      <c r="BS853" s="138"/>
      <c r="BT853" s="138"/>
      <c r="BU853" s="138"/>
      <c r="BV853" s="138"/>
      <c r="BW853" s="138"/>
      <c r="BX853" s="138"/>
      <c r="BY853" s="138"/>
      <c r="BZ853" s="138"/>
      <c r="CA853" s="138"/>
      <c r="CB853" s="138"/>
      <c r="CC853" s="135"/>
      <c r="CD853" s="136"/>
      <c r="CE853" s="137"/>
      <c r="CF853" s="137"/>
      <c r="CG853" s="138"/>
      <c r="CH853" s="138"/>
      <c r="CI853" s="138"/>
      <c r="CJ853" s="138"/>
      <c r="CK853" s="138"/>
      <c r="CL853" s="138"/>
      <c r="CM853" s="138"/>
      <c r="CN853" s="138"/>
      <c r="CO853" s="140"/>
      <c r="CP853" s="90"/>
    </row>
    <row r="854" ht="15" hidden="1" spans="1:94">
      <c r="A854" s="136"/>
      <c r="B854" s="137"/>
      <c r="C854" s="137"/>
      <c r="D854" s="137"/>
      <c r="E854" s="137"/>
      <c r="F854" s="137"/>
      <c r="G854" s="137"/>
      <c r="H854" s="137"/>
      <c r="I854" s="93"/>
      <c r="J854" s="105"/>
      <c r="K854" s="106"/>
      <c r="L854" s="107" t="str">
        <f>_xlfn.IFNA(VLOOKUP(B854,'[1]CDM Patients Data'!$B$389:$O$5000,7,FALSE),"")</f>
        <v/>
      </c>
      <c r="M854" s="114" t="str">
        <f>_xlfn.IFNA(VLOOKUP(B854,'[1]CDM Patients Data'!$B$389:$O$5000,8,FALSE),"")</f>
        <v/>
      </c>
      <c r="N854" s="114" t="str">
        <f>_xlfn.IFNA(VLOOKUP(B854,'[1]CDM Patients Data'!$B$389:$O$5000,9,FALSE),"")</f>
        <v/>
      </c>
      <c r="O854" s="114" t="str">
        <f>_xlfn.IFNA(VLOOKUP(B854,'[1]CDM Patients Data'!$B$389:$O$5000,10,FALSE),"")</f>
        <v/>
      </c>
      <c r="P854" s="106"/>
      <c r="Q854" s="136"/>
      <c r="R854" s="137"/>
      <c r="S854" s="137"/>
      <c r="T854" s="137"/>
      <c r="U854" s="137"/>
      <c r="V854" s="149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25"/>
      <c r="AL854" s="125"/>
      <c r="AM854" s="125"/>
      <c r="AN854" s="125"/>
      <c r="AO854" s="125"/>
      <c r="AP854" s="125"/>
      <c r="AQ854" s="125"/>
      <c r="AR854" s="125"/>
      <c r="AS854" s="125"/>
      <c r="AT854" s="125"/>
      <c r="AU854" s="125"/>
      <c r="AV854" s="125"/>
      <c r="AW854" s="131"/>
      <c r="AX854" s="136"/>
      <c r="AY854" s="137"/>
      <c r="AZ854" s="137"/>
      <c r="BA854" s="151"/>
      <c r="BB854" s="125"/>
      <c r="BC854" s="125"/>
      <c r="BD854" s="125"/>
      <c r="BE854" s="125"/>
      <c r="BF854" s="125"/>
      <c r="BG854" s="125"/>
      <c r="BH854" s="125"/>
      <c r="BI854" s="125"/>
      <c r="BJ854" s="125"/>
      <c r="BK854" s="125"/>
      <c r="BL854" s="131"/>
      <c r="BM854" s="136"/>
      <c r="BN854" s="137"/>
      <c r="BO854" s="137"/>
      <c r="BP854" s="169"/>
      <c r="BQ854" s="138"/>
      <c r="BR854" s="138"/>
      <c r="BS854" s="138"/>
      <c r="BT854" s="138"/>
      <c r="BU854" s="138"/>
      <c r="BV854" s="138"/>
      <c r="BW854" s="138"/>
      <c r="BX854" s="138"/>
      <c r="BY854" s="138"/>
      <c r="BZ854" s="138"/>
      <c r="CA854" s="138"/>
      <c r="CB854" s="138"/>
      <c r="CC854" s="135"/>
      <c r="CD854" s="136"/>
      <c r="CE854" s="137"/>
      <c r="CF854" s="137"/>
      <c r="CG854" s="138"/>
      <c r="CH854" s="138"/>
      <c r="CI854" s="138"/>
      <c r="CJ854" s="138"/>
      <c r="CK854" s="138"/>
      <c r="CL854" s="138"/>
      <c r="CM854" s="138"/>
      <c r="CN854" s="138"/>
      <c r="CO854" s="140"/>
      <c r="CP854" s="90"/>
    </row>
    <row r="855" ht="15" hidden="1" spans="1:94">
      <c r="A855" s="136"/>
      <c r="B855" s="137"/>
      <c r="C855" s="137"/>
      <c r="D855" s="137"/>
      <c r="E855" s="137"/>
      <c r="F855" s="137"/>
      <c r="G855" s="137"/>
      <c r="H855" s="137"/>
      <c r="I855" s="93"/>
      <c r="J855" s="105"/>
      <c r="K855" s="106"/>
      <c r="L855" s="107" t="str">
        <f>_xlfn.IFNA(VLOOKUP(B855,'[1]CDM Patients Data'!$B$389:$O$5000,7,FALSE),"")</f>
        <v/>
      </c>
      <c r="M855" s="114" t="str">
        <f>_xlfn.IFNA(VLOOKUP(B855,'[1]CDM Patients Data'!$B$389:$O$5000,8,FALSE),"")</f>
        <v/>
      </c>
      <c r="N855" s="114" t="str">
        <f>_xlfn.IFNA(VLOOKUP(B855,'[1]CDM Patients Data'!$B$389:$O$5000,9,FALSE),"")</f>
        <v/>
      </c>
      <c r="O855" s="114" t="str">
        <f>_xlfn.IFNA(VLOOKUP(B855,'[1]CDM Patients Data'!$B$389:$O$5000,10,FALSE),"")</f>
        <v/>
      </c>
      <c r="P855" s="106"/>
      <c r="Q855" s="136"/>
      <c r="R855" s="137"/>
      <c r="S855" s="137"/>
      <c r="T855" s="137"/>
      <c r="U855" s="137"/>
      <c r="V855" s="149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25"/>
      <c r="AL855" s="125"/>
      <c r="AM855" s="125"/>
      <c r="AN855" s="125"/>
      <c r="AO855" s="125"/>
      <c r="AP855" s="125"/>
      <c r="AQ855" s="125"/>
      <c r="AR855" s="125"/>
      <c r="AS855" s="125"/>
      <c r="AT855" s="125"/>
      <c r="AU855" s="125"/>
      <c r="AV855" s="125"/>
      <c r="AW855" s="131"/>
      <c r="AX855" s="136"/>
      <c r="AY855" s="137"/>
      <c r="AZ855" s="137"/>
      <c r="BA855" s="151"/>
      <c r="BB855" s="125"/>
      <c r="BC855" s="125"/>
      <c r="BD855" s="125"/>
      <c r="BE855" s="125"/>
      <c r="BF855" s="125"/>
      <c r="BG855" s="125"/>
      <c r="BH855" s="125"/>
      <c r="BI855" s="125"/>
      <c r="BJ855" s="125"/>
      <c r="BK855" s="125"/>
      <c r="BL855" s="131"/>
      <c r="BM855" s="136"/>
      <c r="BN855" s="137"/>
      <c r="BO855" s="137"/>
      <c r="BP855" s="169"/>
      <c r="BQ855" s="138"/>
      <c r="BR855" s="138"/>
      <c r="BS855" s="138"/>
      <c r="BT855" s="138"/>
      <c r="BU855" s="138"/>
      <c r="BV855" s="138"/>
      <c r="BW855" s="138"/>
      <c r="BX855" s="138"/>
      <c r="BY855" s="138"/>
      <c r="BZ855" s="138"/>
      <c r="CA855" s="138"/>
      <c r="CB855" s="138"/>
      <c r="CC855" s="135"/>
      <c r="CD855" s="136"/>
      <c r="CE855" s="137"/>
      <c r="CF855" s="137"/>
      <c r="CG855" s="138"/>
      <c r="CH855" s="138"/>
      <c r="CI855" s="138"/>
      <c r="CJ855" s="138"/>
      <c r="CK855" s="138"/>
      <c r="CL855" s="138"/>
      <c r="CM855" s="138"/>
      <c r="CN855" s="138"/>
      <c r="CO855" s="140"/>
      <c r="CP855" s="90"/>
    </row>
    <row r="856" ht="15" hidden="1" spans="1:94">
      <c r="A856" s="136"/>
      <c r="B856" s="137"/>
      <c r="C856" s="137"/>
      <c r="D856" s="137"/>
      <c r="E856" s="137"/>
      <c r="F856" s="137"/>
      <c r="G856" s="137"/>
      <c r="H856" s="137"/>
      <c r="I856" s="93"/>
      <c r="J856" s="105"/>
      <c r="K856" s="106"/>
      <c r="L856" s="107" t="str">
        <f>_xlfn.IFNA(VLOOKUP(B856,'[1]CDM Patients Data'!$B$389:$O$5000,7,FALSE),"")</f>
        <v/>
      </c>
      <c r="M856" s="114" t="str">
        <f>_xlfn.IFNA(VLOOKUP(B856,'[1]CDM Patients Data'!$B$389:$O$5000,8,FALSE),"")</f>
        <v/>
      </c>
      <c r="N856" s="114" t="str">
        <f>_xlfn.IFNA(VLOOKUP(B856,'[1]CDM Patients Data'!$B$389:$O$5000,9,FALSE),"")</f>
        <v/>
      </c>
      <c r="O856" s="114" t="str">
        <f>_xlfn.IFNA(VLOOKUP(B856,'[1]CDM Patients Data'!$B$389:$O$5000,10,FALSE),"")</f>
        <v/>
      </c>
      <c r="P856" s="106"/>
      <c r="Q856" s="136"/>
      <c r="R856" s="137"/>
      <c r="S856" s="137"/>
      <c r="T856" s="137"/>
      <c r="U856" s="137"/>
      <c r="V856" s="149"/>
      <c r="W856" s="125"/>
      <c r="X856" s="125"/>
      <c r="Y856" s="125"/>
      <c r="Z856" s="125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25"/>
      <c r="AL856" s="125"/>
      <c r="AM856" s="125"/>
      <c r="AN856" s="125"/>
      <c r="AO856" s="125"/>
      <c r="AP856" s="125"/>
      <c r="AQ856" s="125"/>
      <c r="AR856" s="125"/>
      <c r="AS856" s="125"/>
      <c r="AT856" s="125"/>
      <c r="AU856" s="125"/>
      <c r="AV856" s="125"/>
      <c r="AW856" s="131"/>
      <c r="AX856" s="136"/>
      <c r="AY856" s="137"/>
      <c r="AZ856" s="137"/>
      <c r="BA856" s="151"/>
      <c r="BB856" s="125"/>
      <c r="BC856" s="125"/>
      <c r="BD856" s="125"/>
      <c r="BE856" s="125"/>
      <c r="BF856" s="125"/>
      <c r="BG856" s="125"/>
      <c r="BH856" s="125"/>
      <c r="BI856" s="125"/>
      <c r="BJ856" s="125"/>
      <c r="BK856" s="125"/>
      <c r="BL856" s="131"/>
      <c r="BM856" s="136"/>
      <c r="BN856" s="137"/>
      <c r="BO856" s="137"/>
      <c r="BP856" s="169"/>
      <c r="BQ856" s="138"/>
      <c r="BR856" s="138"/>
      <c r="BS856" s="138"/>
      <c r="BT856" s="138"/>
      <c r="BU856" s="138"/>
      <c r="BV856" s="138"/>
      <c r="BW856" s="138"/>
      <c r="BX856" s="138"/>
      <c r="BY856" s="138"/>
      <c r="BZ856" s="138"/>
      <c r="CA856" s="138"/>
      <c r="CB856" s="138"/>
      <c r="CC856" s="135"/>
      <c r="CD856" s="136"/>
      <c r="CE856" s="137"/>
      <c r="CF856" s="137"/>
      <c r="CG856" s="138"/>
      <c r="CH856" s="138"/>
      <c r="CI856" s="138"/>
      <c r="CJ856" s="138"/>
      <c r="CK856" s="138"/>
      <c r="CL856" s="138"/>
      <c r="CM856" s="138"/>
      <c r="CN856" s="138"/>
      <c r="CO856" s="140"/>
      <c r="CP856" s="90"/>
    </row>
    <row r="857" ht="15" hidden="1" spans="1:94">
      <c r="A857" s="136"/>
      <c r="B857" s="137"/>
      <c r="C857" s="137"/>
      <c r="D857" s="137"/>
      <c r="E857" s="137"/>
      <c r="F857" s="137"/>
      <c r="G857" s="137"/>
      <c r="H857" s="137"/>
      <c r="I857" s="93"/>
      <c r="J857" s="105"/>
      <c r="K857" s="106"/>
      <c r="L857" s="107" t="str">
        <f>_xlfn.IFNA(VLOOKUP(B857,'[1]CDM Patients Data'!$B$389:$O$5000,7,FALSE),"")</f>
        <v/>
      </c>
      <c r="M857" s="114" t="str">
        <f>_xlfn.IFNA(VLOOKUP(B857,'[1]CDM Patients Data'!$B$389:$O$5000,8,FALSE),"")</f>
        <v/>
      </c>
      <c r="N857" s="114" t="str">
        <f>_xlfn.IFNA(VLOOKUP(B857,'[1]CDM Patients Data'!$B$389:$O$5000,9,FALSE),"")</f>
        <v/>
      </c>
      <c r="O857" s="114" t="str">
        <f>_xlfn.IFNA(VLOOKUP(B857,'[1]CDM Patients Data'!$B$389:$O$5000,10,FALSE),"")</f>
        <v/>
      </c>
      <c r="P857" s="106"/>
      <c r="Q857" s="136"/>
      <c r="R857" s="137"/>
      <c r="S857" s="137"/>
      <c r="T857" s="137"/>
      <c r="U857" s="137"/>
      <c r="V857" s="149"/>
      <c r="W857" s="125"/>
      <c r="X857" s="125"/>
      <c r="Y857" s="125"/>
      <c r="Z857" s="125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25"/>
      <c r="AL857" s="125"/>
      <c r="AM857" s="125"/>
      <c r="AN857" s="125"/>
      <c r="AO857" s="125"/>
      <c r="AP857" s="125"/>
      <c r="AQ857" s="125"/>
      <c r="AR857" s="125"/>
      <c r="AS857" s="125"/>
      <c r="AT857" s="125"/>
      <c r="AU857" s="125"/>
      <c r="AV857" s="125"/>
      <c r="AW857" s="131"/>
      <c r="AX857" s="136"/>
      <c r="AY857" s="137"/>
      <c r="AZ857" s="137"/>
      <c r="BA857" s="151"/>
      <c r="BB857" s="125"/>
      <c r="BC857" s="125"/>
      <c r="BD857" s="125"/>
      <c r="BE857" s="125"/>
      <c r="BF857" s="125"/>
      <c r="BG857" s="125"/>
      <c r="BH857" s="125"/>
      <c r="BI857" s="125"/>
      <c r="BJ857" s="125"/>
      <c r="BK857" s="125"/>
      <c r="BL857" s="131"/>
      <c r="BM857" s="136"/>
      <c r="BN857" s="137"/>
      <c r="BO857" s="137"/>
      <c r="BP857" s="169"/>
      <c r="BQ857" s="138"/>
      <c r="BR857" s="138"/>
      <c r="BS857" s="138"/>
      <c r="BT857" s="138"/>
      <c r="BU857" s="138"/>
      <c r="BV857" s="138"/>
      <c r="BW857" s="138"/>
      <c r="BX857" s="138"/>
      <c r="BY857" s="138"/>
      <c r="BZ857" s="138"/>
      <c r="CA857" s="138"/>
      <c r="CB857" s="138"/>
      <c r="CC857" s="135"/>
      <c r="CD857" s="136"/>
      <c r="CE857" s="137"/>
      <c r="CF857" s="137"/>
      <c r="CG857" s="138"/>
      <c r="CH857" s="138"/>
      <c r="CI857" s="138"/>
      <c r="CJ857" s="138"/>
      <c r="CK857" s="138"/>
      <c r="CL857" s="138"/>
      <c r="CM857" s="138"/>
      <c r="CN857" s="138"/>
      <c r="CO857" s="140"/>
      <c r="CP857" s="90"/>
    </row>
    <row r="858" ht="15" hidden="1" spans="1:94">
      <c r="A858" s="136"/>
      <c r="B858" s="137"/>
      <c r="C858" s="137"/>
      <c r="D858" s="137"/>
      <c r="E858" s="137"/>
      <c r="F858" s="137"/>
      <c r="G858" s="137"/>
      <c r="H858" s="137"/>
      <c r="I858" s="93"/>
      <c r="J858" s="105"/>
      <c r="K858" s="106"/>
      <c r="L858" s="107" t="str">
        <f>_xlfn.IFNA(VLOOKUP(B858,'[1]CDM Patients Data'!$B$389:$O$5000,7,FALSE),"")</f>
        <v/>
      </c>
      <c r="M858" s="114" t="str">
        <f>_xlfn.IFNA(VLOOKUP(B858,'[1]CDM Patients Data'!$B$389:$O$5000,8,FALSE),"")</f>
        <v/>
      </c>
      <c r="N858" s="114" t="str">
        <f>_xlfn.IFNA(VLOOKUP(B858,'[1]CDM Patients Data'!$B$389:$O$5000,9,FALSE),"")</f>
        <v/>
      </c>
      <c r="O858" s="114" t="str">
        <f>_xlfn.IFNA(VLOOKUP(B858,'[1]CDM Patients Data'!$B$389:$O$5000,10,FALSE),"")</f>
        <v/>
      </c>
      <c r="P858" s="106"/>
      <c r="Q858" s="136"/>
      <c r="R858" s="137"/>
      <c r="S858" s="137"/>
      <c r="T858" s="137"/>
      <c r="U858" s="137"/>
      <c r="V858" s="149"/>
      <c r="W858" s="125"/>
      <c r="X858" s="125"/>
      <c r="Y858" s="125"/>
      <c r="Z858" s="125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25"/>
      <c r="AL858" s="125"/>
      <c r="AM858" s="125"/>
      <c r="AN858" s="125"/>
      <c r="AO858" s="125"/>
      <c r="AP858" s="125"/>
      <c r="AQ858" s="125"/>
      <c r="AR858" s="125"/>
      <c r="AS858" s="125"/>
      <c r="AT858" s="125"/>
      <c r="AU858" s="125"/>
      <c r="AV858" s="125"/>
      <c r="AW858" s="131"/>
      <c r="AX858" s="136"/>
      <c r="AY858" s="137"/>
      <c r="AZ858" s="137"/>
      <c r="BA858" s="151"/>
      <c r="BB858" s="125"/>
      <c r="BC858" s="125"/>
      <c r="BD858" s="125"/>
      <c r="BE858" s="125"/>
      <c r="BF858" s="125"/>
      <c r="BG858" s="125"/>
      <c r="BH858" s="125"/>
      <c r="BI858" s="125"/>
      <c r="BJ858" s="125"/>
      <c r="BK858" s="125"/>
      <c r="BL858" s="131"/>
      <c r="BM858" s="136"/>
      <c r="BN858" s="137"/>
      <c r="BO858" s="137"/>
      <c r="BP858" s="169"/>
      <c r="BQ858" s="138"/>
      <c r="BR858" s="138"/>
      <c r="BS858" s="138"/>
      <c r="BT858" s="138"/>
      <c r="BU858" s="138"/>
      <c r="BV858" s="138"/>
      <c r="BW858" s="138"/>
      <c r="BX858" s="138"/>
      <c r="BY858" s="138"/>
      <c r="BZ858" s="138"/>
      <c r="CA858" s="138"/>
      <c r="CB858" s="138"/>
      <c r="CC858" s="135"/>
      <c r="CD858" s="136"/>
      <c r="CE858" s="137"/>
      <c r="CF858" s="137"/>
      <c r="CG858" s="138"/>
      <c r="CH858" s="138"/>
      <c r="CI858" s="138"/>
      <c r="CJ858" s="138"/>
      <c r="CK858" s="138"/>
      <c r="CL858" s="138"/>
      <c r="CM858" s="138"/>
      <c r="CN858" s="138"/>
      <c r="CO858" s="140"/>
      <c r="CP858" s="90"/>
    </row>
    <row r="859" ht="15" hidden="1" spans="1:94">
      <c r="A859" s="136"/>
      <c r="B859" s="137"/>
      <c r="C859" s="137"/>
      <c r="D859" s="137"/>
      <c r="E859" s="137"/>
      <c r="F859" s="137"/>
      <c r="G859" s="137"/>
      <c r="H859" s="137"/>
      <c r="I859" s="93"/>
      <c r="J859" s="105"/>
      <c r="K859" s="106"/>
      <c r="L859" s="107" t="str">
        <f>_xlfn.IFNA(VLOOKUP(B859,'[1]CDM Patients Data'!$B$389:$O$5000,7,FALSE),"")</f>
        <v/>
      </c>
      <c r="M859" s="114" t="str">
        <f>_xlfn.IFNA(VLOOKUP(B859,'[1]CDM Patients Data'!$B$389:$O$5000,8,FALSE),"")</f>
        <v/>
      </c>
      <c r="N859" s="114" t="str">
        <f>_xlfn.IFNA(VLOOKUP(B859,'[1]CDM Patients Data'!$B$389:$O$5000,9,FALSE),"")</f>
        <v/>
      </c>
      <c r="O859" s="114" t="str">
        <f>_xlfn.IFNA(VLOOKUP(B859,'[1]CDM Patients Data'!$B$389:$O$5000,10,FALSE),"")</f>
        <v/>
      </c>
      <c r="P859" s="106"/>
      <c r="Q859" s="136"/>
      <c r="R859" s="137"/>
      <c r="S859" s="137"/>
      <c r="T859" s="137"/>
      <c r="U859" s="137"/>
      <c r="V859" s="149"/>
      <c r="W859" s="125"/>
      <c r="X859" s="125"/>
      <c r="Y859" s="125"/>
      <c r="Z859" s="125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25"/>
      <c r="AL859" s="125"/>
      <c r="AM859" s="125"/>
      <c r="AN859" s="125"/>
      <c r="AO859" s="125"/>
      <c r="AP859" s="125"/>
      <c r="AQ859" s="125"/>
      <c r="AR859" s="125"/>
      <c r="AS859" s="125"/>
      <c r="AT859" s="125"/>
      <c r="AU859" s="125"/>
      <c r="AV859" s="125"/>
      <c r="AW859" s="131"/>
      <c r="AX859" s="136"/>
      <c r="AY859" s="137"/>
      <c r="AZ859" s="137"/>
      <c r="BA859" s="151"/>
      <c r="BB859" s="125"/>
      <c r="BC859" s="125"/>
      <c r="BD859" s="125"/>
      <c r="BE859" s="125"/>
      <c r="BF859" s="125"/>
      <c r="BG859" s="125"/>
      <c r="BH859" s="125"/>
      <c r="BI859" s="125"/>
      <c r="BJ859" s="125"/>
      <c r="BK859" s="125"/>
      <c r="BL859" s="131"/>
      <c r="BM859" s="136"/>
      <c r="BN859" s="137"/>
      <c r="BO859" s="137"/>
      <c r="BP859" s="169"/>
      <c r="BQ859" s="138"/>
      <c r="BR859" s="138"/>
      <c r="BS859" s="138"/>
      <c r="BT859" s="138"/>
      <c r="BU859" s="138"/>
      <c r="BV859" s="138"/>
      <c r="BW859" s="138"/>
      <c r="BX859" s="138"/>
      <c r="BY859" s="138"/>
      <c r="BZ859" s="138"/>
      <c r="CA859" s="138"/>
      <c r="CB859" s="138"/>
      <c r="CC859" s="135"/>
      <c r="CD859" s="136"/>
      <c r="CE859" s="137"/>
      <c r="CF859" s="137"/>
      <c r="CG859" s="138"/>
      <c r="CH859" s="138"/>
      <c r="CI859" s="138"/>
      <c r="CJ859" s="138"/>
      <c r="CK859" s="138"/>
      <c r="CL859" s="138"/>
      <c r="CM859" s="138"/>
      <c r="CN859" s="138"/>
      <c r="CO859" s="140"/>
      <c r="CP859" s="90"/>
    </row>
    <row r="860" ht="15" hidden="1" spans="1:94">
      <c r="A860" s="136"/>
      <c r="B860" s="137"/>
      <c r="C860" s="137"/>
      <c r="D860" s="137"/>
      <c r="E860" s="137"/>
      <c r="F860" s="137"/>
      <c r="G860" s="137"/>
      <c r="H860" s="137"/>
      <c r="I860" s="93"/>
      <c r="J860" s="105"/>
      <c r="K860" s="106"/>
      <c r="L860" s="107" t="str">
        <f>_xlfn.IFNA(VLOOKUP(B860,'[1]CDM Patients Data'!$B$389:$O$5000,7,FALSE),"")</f>
        <v/>
      </c>
      <c r="M860" s="114" t="str">
        <f>_xlfn.IFNA(VLOOKUP(B860,'[1]CDM Patients Data'!$B$389:$O$5000,8,FALSE),"")</f>
        <v/>
      </c>
      <c r="N860" s="114" t="str">
        <f>_xlfn.IFNA(VLOOKUP(B860,'[1]CDM Patients Data'!$B$389:$O$5000,9,FALSE),"")</f>
        <v/>
      </c>
      <c r="O860" s="114" t="str">
        <f>_xlfn.IFNA(VLOOKUP(B860,'[1]CDM Patients Data'!$B$389:$O$5000,10,FALSE),"")</f>
        <v/>
      </c>
      <c r="P860" s="106"/>
      <c r="Q860" s="136"/>
      <c r="R860" s="137"/>
      <c r="S860" s="137"/>
      <c r="T860" s="137"/>
      <c r="U860" s="137"/>
      <c r="V860" s="149"/>
      <c r="W860" s="125"/>
      <c r="X860" s="125"/>
      <c r="Y860" s="125"/>
      <c r="Z860" s="125"/>
      <c r="AA860" s="125"/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25"/>
      <c r="AL860" s="125"/>
      <c r="AM860" s="125"/>
      <c r="AN860" s="125"/>
      <c r="AO860" s="125"/>
      <c r="AP860" s="125"/>
      <c r="AQ860" s="125"/>
      <c r="AR860" s="125"/>
      <c r="AS860" s="125"/>
      <c r="AT860" s="125"/>
      <c r="AU860" s="125"/>
      <c r="AV860" s="125"/>
      <c r="AW860" s="131"/>
      <c r="AX860" s="136"/>
      <c r="AY860" s="137"/>
      <c r="AZ860" s="137"/>
      <c r="BA860" s="151"/>
      <c r="BB860" s="125"/>
      <c r="BC860" s="125"/>
      <c r="BD860" s="125"/>
      <c r="BE860" s="125"/>
      <c r="BF860" s="125"/>
      <c r="BG860" s="125"/>
      <c r="BH860" s="125"/>
      <c r="BI860" s="125"/>
      <c r="BJ860" s="125"/>
      <c r="BK860" s="125"/>
      <c r="BL860" s="131"/>
      <c r="BM860" s="136"/>
      <c r="BN860" s="137"/>
      <c r="BO860" s="137"/>
      <c r="BP860" s="169"/>
      <c r="BQ860" s="138"/>
      <c r="BR860" s="138"/>
      <c r="BS860" s="138"/>
      <c r="BT860" s="138"/>
      <c r="BU860" s="138"/>
      <c r="BV860" s="138"/>
      <c r="BW860" s="138"/>
      <c r="BX860" s="138"/>
      <c r="BY860" s="138"/>
      <c r="BZ860" s="138"/>
      <c r="CA860" s="138"/>
      <c r="CB860" s="138"/>
      <c r="CC860" s="135"/>
      <c r="CD860" s="136"/>
      <c r="CE860" s="137"/>
      <c r="CF860" s="137"/>
      <c r="CG860" s="138"/>
      <c r="CH860" s="138"/>
      <c r="CI860" s="138"/>
      <c r="CJ860" s="138"/>
      <c r="CK860" s="138"/>
      <c r="CL860" s="138"/>
      <c r="CM860" s="138"/>
      <c r="CN860" s="138"/>
      <c r="CO860" s="140"/>
      <c r="CP860" s="90"/>
    </row>
    <row r="861" ht="15" hidden="1" spans="1:94">
      <c r="A861" s="136"/>
      <c r="B861" s="137"/>
      <c r="C861" s="137"/>
      <c r="D861" s="137"/>
      <c r="E861" s="137"/>
      <c r="F861" s="137"/>
      <c r="G861" s="137"/>
      <c r="H861" s="137"/>
      <c r="I861" s="93"/>
      <c r="J861" s="105"/>
      <c r="K861" s="106"/>
      <c r="L861" s="107" t="str">
        <f>_xlfn.IFNA(VLOOKUP(B861,'[1]CDM Patients Data'!$B$389:$O$5000,7,FALSE),"")</f>
        <v/>
      </c>
      <c r="M861" s="114" t="str">
        <f>_xlfn.IFNA(VLOOKUP(B861,'[1]CDM Patients Data'!$B$389:$O$5000,8,FALSE),"")</f>
        <v/>
      </c>
      <c r="N861" s="114" t="str">
        <f>_xlfn.IFNA(VLOOKUP(B861,'[1]CDM Patients Data'!$B$389:$O$5000,9,FALSE),"")</f>
        <v/>
      </c>
      <c r="O861" s="114" t="str">
        <f>_xlfn.IFNA(VLOOKUP(B861,'[1]CDM Patients Data'!$B$389:$O$5000,10,FALSE),"")</f>
        <v/>
      </c>
      <c r="P861" s="106"/>
      <c r="Q861" s="136"/>
      <c r="R861" s="137"/>
      <c r="S861" s="137"/>
      <c r="T861" s="137"/>
      <c r="U861" s="137"/>
      <c r="V861" s="149"/>
      <c r="W861" s="125"/>
      <c r="X861" s="125"/>
      <c r="Y861" s="125"/>
      <c r="Z861" s="125"/>
      <c r="AA861" s="125"/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25"/>
      <c r="AL861" s="125"/>
      <c r="AM861" s="125"/>
      <c r="AN861" s="125"/>
      <c r="AO861" s="125"/>
      <c r="AP861" s="125"/>
      <c r="AQ861" s="125"/>
      <c r="AR861" s="125"/>
      <c r="AS861" s="125"/>
      <c r="AT861" s="125"/>
      <c r="AU861" s="125"/>
      <c r="AV861" s="125"/>
      <c r="AW861" s="131"/>
      <c r="AX861" s="136"/>
      <c r="AY861" s="137"/>
      <c r="AZ861" s="137"/>
      <c r="BA861" s="151"/>
      <c r="BB861" s="125"/>
      <c r="BC861" s="125"/>
      <c r="BD861" s="125"/>
      <c r="BE861" s="125"/>
      <c r="BF861" s="125"/>
      <c r="BG861" s="125"/>
      <c r="BH861" s="125"/>
      <c r="BI861" s="125"/>
      <c r="BJ861" s="125"/>
      <c r="BK861" s="125"/>
      <c r="BL861" s="131"/>
      <c r="BM861" s="136"/>
      <c r="BN861" s="137"/>
      <c r="BO861" s="137"/>
      <c r="BP861" s="169"/>
      <c r="BQ861" s="138"/>
      <c r="BR861" s="138"/>
      <c r="BS861" s="138"/>
      <c r="BT861" s="138"/>
      <c r="BU861" s="138"/>
      <c r="BV861" s="138"/>
      <c r="BW861" s="138"/>
      <c r="BX861" s="138"/>
      <c r="BY861" s="138"/>
      <c r="BZ861" s="138"/>
      <c r="CA861" s="138"/>
      <c r="CB861" s="138"/>
      <c r="CC861" s="135"/>
      <c r="CD861" s="136"/>
      <c r="CE861" s="137"/>
      <c r="CF861" s="137"/>
      <c r="CG861" s="138"/>
      <c r="CH861" s="138"/>
      <c r="CI861" s="138"/>
      <c r="CJ861" s="138"/>
      <c r="CK861" s="138"/>
      <c r="CL861" s="138"/>
      <c r="CM861" s="138"/>
      <c r="CN861" s="138"/>
      <c r="CO861" s="140"/>
      <c r="CP861" s="90"/>
    </row>
    <row r="862" ht="15" hidden="1" spans="1:94">
      <c r="A862" s="136"/>
      <c r="B862" s="137"/>
      <c r="C862" s="137"/>
      <c r="D862" s="137"/>
      <c r="E862" s="137"/>
      <c r="F862" s="137"/>
      <c r="G862" s="137"/>
      <c r="H862" s="137"/>
      <c r="I862" s="93"/>
      <c r="J862" s="105"/>
      <c r="K862" s="106"/>
      <c r="L862" s="107" t="str">
        <f>_xlfn.IFNA(VLOOKUP(B862,'[1]CDM Patients Data'!$B$389:$O$5000,7,FALSE),"")</f>
        <v/>
      </c>
      <c r="M862" s="114" t="str">
        <f>_xlfn.IFNA(VLOOKUP(B862,'[1]CDM Patients Data'!$B$389:$O$5000,8,FALSE),"")</f>
        <v/>
      </c>
      <c r="N862" s="114" t="str">
        <f>_xlfn.IFNA(VLOOKUP(B862,'[1]CDM Patients Data'!$B$389:$O$5000,9,FALSE),"")</f>
        <v/>
      </c>
      <c r="O862" s="114" t="str">
        <f>_xlfn.IFNA(VLOOKUP(B862,'[1]CDM Patients Data'!$B$389:$O$5000,10,FALSE),"")</f>
        <v/>
      </c>
      <c r="P862" s="106"/>
      <c r="Q862" s="136"/>
      <c r="R862" s="137"/>
      <c r="S862" s="137"/>
      <c r="T862" s="137"/>
      <c r="U862" s="137"/>
      <c r="V862" s="149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25"/>
      <c r="AL862" s="125"/>
      <c r="AM862" s="125"/>
      <c r="AN862" s="125"/>
      <c r="AO862" s="125"/>
      <c r="AP862" s="125"/>
      <c r="AQ862" s="125"/>
      <c r="AR862" s="125"/>
      <c r="AS862" s="125"/>
      <c r="AT862" s="125"/>
      <c r="AU862" s="125"/>
      <c r="AV862" s="125"/>
      <c r="AW862" s="131"/>
      <c r="AX862" s="136"/>
      <c r="AY862" s="137"/>
      <c r="AZ862" s="137"/>
      <c r="BA862" s="151"/>
      <c r="BB862" s="125"/>
      <c r="BC862" s="125"/>
      <c r="BD862" s="125"/>
      <c r="BE862" s="125"/>
      <c r="BF862" s="125"/>
      <c r="BG862" s="125"/>
      <c r="BH862" s="125"/>
      <c r="BI862" s="125"/>
      <c r="BJ862" s="125"/>
      <c r="BK862" s="125"/>
      <c r="BL862" s="131"/>
      <c r="BM862" s="136"/>
      <c r="BN862" s="137"/>
      <c r="BO862" s="137"/>
      <c r="BP862" s="169"/>
      <c r="BQ862" s="138"/>
      <c r="BR862" s="138"/>
      <c r="BS862" s="138"/>
      <c r="BT862" s="138"/>
      <c r="BU862" s="138"/>
      <c r="BV862" s="138"/>
      <c r="BW862" s="138"/>
      <c r="BX862" s="138"/>
      <c r="BY862" s="138"/>
      <c r="BZ862" s="138"/>
      <c r="CA862" s="138"/>
      <c r="CB862" s="138"/>
      <c r="CC862" s="135"/>
      <c r="CD862" s="136"/>
      <c r="CE862" s="137"/>
      <c r="CF862" s="137"/>
      <c r="CG862" s="138"/>
      <c r="CH862" s="138"/>
      <c r="CI862" s="138"/>
      <c r="CJ862" s="138"/>
      <c r="CK862" s="138"/>
      <c r="CL862" s="138"/>
      <c r="CM862" s="138"/>
      <c r="CN862" s="138"/>
      <c r="CO862" s="140"/>
      <c r="CP862" s="90"/>
    </row>
    <row r="863" ht="15" hidden="1" spans="1:94">
      <c r="A863" s="136"/>
      <c r="B863" s="137"/>
      <c r="C863" s="137"/>
      <c r="D863" s="137"/>
      <c r="E863" s="137"/>
      <c r="F863" s="137"/>
      <c r="G863" s="137"/>
      <c r="H863" s="137"/>
      <c r="I863" s="93"/>
      <c r="J863" s="105"/>
      <c r="K863" s="106"/>
      <c r="L863" s="107" t="str">
        <f>_xlfn.IFNA(VLOOKUP(B863,'[1]CDM Patients Data'!$B$389:$O$5000,7,FALSE),"")</f>
        <v/>
      </c>
      <c r="M863" s="114" t="str">
        <f>_xlfn.IFNA(VLOOKUP(B863,'[1]CDM Patients Data'!$B$389:$O$5000,8,FALSE),"")</f>
        <v/>
      </c>
      <c r="N863" s="114" t="str">
        <f>_xlfn.IFNA(VLOOKUP(B863,'[1]CDM Patients Data'!$B$389:$O$5000,9,FALSE),"")</f>
        <v/>
      </c>
      <c r="O863" s="114" t="str">
        <f>_xlfn.IFNA(VLOOKUP(B863,'[1]CDM Patients Data'!$B$389:$O$5000,10,FALSE),"")</f>
        <v/>
      </c>
      <c r="P863" s="106"/>
      <c r="Q863" s="136"/>
      <c r="R863" s="137"/>
      <c r="S863" s="137"/>
      <c r="T863" s="137"/>
      <c r="U863" s="137"/>
      <c r="V863" s="149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25"/>
      <c r="AL863" s="125"/>
      <c r="AM863" s="125"/>
      <c r="AN863" s="125"/>
      <c r="AO863" s="125"/>
      <c r="AP863" s="125"/>
      <c r="AQ863" s="125"/>
      <c r="AR863" s="125"/>
      <c r="AS863" s="125"/>
      <c r="AT863" s="125"/>
      <c r="AU863" s="125"/>
      <c r="AV863" s="125"/>
      <c r="AW863" s="131"/>
      <c r="AX863" s="136"/>
      <c r="AY863" s="137"/>
      <c r="AZ863" s="137"/>
      <c r="BA863" s="151"/>
      <c r="BB863" s="125"/>
      <c r="BC863" s="125"/>
      <c r="BD863" s="125"/>
      <c r="BE863" s="125"/>
      <c r="BF863" s="125"/>
      <c r="BG863" s="125"/>
      <c r="BH863" s="125"/>
      <c r="BI863" s="125"/>
      <c r="BJ863" s="125"/>
      <c r="BK863" s="125"/>
      <c r="BL863" s="131"/>
      <c r="BM863" s="136"/>
      <c r="BN863" s="137"/>
      <c r="BO863" s="137"/>
      <c r="BP863" s="169"/>
      <c r="BQ863" s="138"/>
      <c r="BR863" s="138"/>
      <c r="BS863" s="138"/>
      <c r="BT863" s="138"/>
      <c r="BU863" s="138"/>
      <c r="BV863" s="138"/>
      <c r="BW863" s="138"/>
      <c r="BX863" s="138"/>
      <c r="BY863" s="138"/>
      <c r="BZ863" s="138"/>
      <c r="CA863" s="138"/>
      <c r="CB863" s="138"/>
      <c r="CC863" s="135"/>
      <c r="CD863" s="136"/>
      <c r="CE863" s="137"/>
      <c r="CF863" s="137"/>
      <c r="CG863" s="138"/>
      <c r="CH863" s="138"/>
      <c r="CI863" s="138"/>
      <c r="CJ863" s="138"/>
      <c r="CK863" s="138"/>
      <c r="CL863" s="138"/>
      <c r="CM863" s="138"/>
      <c r="CN863" s="138"/>
      <c r="CO863" s="140"/>
      <c r="CP863" s="90"/>
    </row>
    <row r="864" ht="15" hidden="1" spans="1:94">
      <c r="A864" s="136"/>
      <c r="B864" s="137"/>
      <c r="C864" s="137"/>
      <c r="D864" s="137"/>
      <c r="E864" s="137"/>
      <c r="F864" s="137"/>
      <c r="G864" s="137"/>
      <c r="H864" s="137"/>
      <c r="I864" s="93"/>
      <c r="J864" s="105"/>
      <c r="K864" s="106"/>
      <c r="L864" s="107" t="str">
        <f>_xlfn.IFNA(VLOOKUP(B864,'[1]CDM Patients Data'!$B$389:$O$5000,7,FALSE),"")</f>
        <v/>
      </c>
      <c r="M864" s="114" t="str">
        <f>_xlfn.IFNA(VLOOKUP(B864,'[1]CDM Patients Data'!$B$389:$O$5000,8,FALSE),"")</f>
        <v/>
      </c>
      <c r="N864" s="114" t="str">
        <f>_xlfn.IFNA(VLOOKUP(B864,'[1]CDM Patients Data'!$B$389:$O$5000,9,FALSE),"")</f>
        <v/>
      </c>
      <c r="O864" s="114" t="str">
        <f>_xlfn.IFNA(VLOOKUP(B864,'[1]CDM Patients Data'!$B$389:$O$5000,10,FALSE),"")</f>
        <v/>
      </c>
      <c r="P864" s="106"/>
      <c r="Q864" s="136"/>
      <c r="R864" s="137"/>
      <c r="S864" s="137"/>
      <c r="T864" s="137"/>
      <c r="U864" s="137"/>
      <c r="V864" s="149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25"/>
      <c r="AL864" s="125"/>
      <c r="AM864" s="125"/>
      <c r="AN864" s="125"/>
      <c r="AO864" s="125"/>
      <c r="AP864" s="125"/>
      <c r="AQ864" s="125"/>
      <c r="AR864" s="125"/>
      <c r="AS864" s="125"/>
      <c r="AT864" s="125"/>
      <c r="AU864" s="125"/>
      <c r="AV864" s="125"/>
      <c r="AW864" s="131"/>
      <c r="AX864" s="136"/>
      <c r="AY864" s="137"/>
      <c r="AZ864" s="137"/>
      <c r="BA864" s="151"/>
      <c r="BB864" s="125"/>
      <c r="BC864" s="125"/>
      <c r="BD864" s="125"/>
      <c r="BE864" s="125"/>
      <c r="BF864" s="125"/>
      <c r="BG864" s="125"/>
      <c r="BH864" s="125"/>
      <c r="BI864" s="125"/>
      <c r="BJ864" s="125"/>
      <c r="BK864" s="125"/>
      <c r="BL864" s="131"/>
      <c r="BM864" s="136"/>
      <c r="BN864" s="137"/>
      <c r="BO864" s="137"/>
      <c r="BP864" s="169"/>
      <c r="BQ864" s="138"/>
      <c r="BR864" s="138"/>
      <c r="BS864" s="138"/>
      <c r="BT864" s="138"/>
      <c r="BU864" s="138"/>
      <c r="BV864" s="138"/>
      <c r="BW864" s="138"/>
      <c r="BX864" s="138"/>
      <c r="BY864" s="138"/>
      <c r="BZ864" s="138"/>
      <c r="CA864" s="138"/>
      <c r="CB864" s="138"/>
      <c r="CC864" s="135"/>
      <c r="CD864" s="136"/>
      <c r="CE864" s="137"/>
      <c r="CF864" s="137"/>
      <c r="CG864" s="138"/>
      <c r="CH864" s="138"/>
      <c r="CI864" s="138"/>
      <c r="CJ864" s="138"/>
      <c r="CK864" s="138"/>
      <c r="CL864" s="138"/>
      <c r="CM864" s="138"/>
      <c r="CN864" s="138"/>
      <c r="CO864" s="140"/>
      <c r="CP864" s="90"/>
    </row>
    <row r="865" ht="15" hidden="1" spans="1:94">
      <c r="A865" s="136"/>
      <c r="B865" s="137"/>
      <c r="C865" s="137"/>
      <c r="D865" s="137"/>
      <c r="E865" s="137"/>
      <c r="F865" s="137"/>
      <c r="G865" s="137"/>
      <c r="H865" s="137"/>
      <c r="I865" s="93"/>
      <c r="J865" s="105"/>
      <c r="K865" s="106"/>
      <c r="L865" s="107" t="str">
        <f>_xlfn.IFNA(VLOOKUP(B865,'[1]CDM Patients Data'!$B$389:$O$5000,7,FALSE),"")</f>
        <v/>
      </c>
      <c r="M865" s="114" t="str">
        <f>_xlfn.IFNA(VLOOKUP(B865,'[1]CDM Patients Data'!$B$389:$O$5000,8,FALSE),"")</f>
        <v/>
      </c>
      <c r="N865" s="114" t="str">
        <f>_xlfn.IFNA(VLOOKUP(B865,'[1]CDM Patients Data'!$B$389:$O$5000,9,FALSE),"")</f>
        <v/>
      </c>
      <c r="O865" s="114" t="str">
        <f>_xlfn.IFNA(VLOOKUP(B865,'[1]CDM Patients Data'!$B$389:$O$5000,10,FALSE),"")</f>
        <v/>
      </c>
      <c r="P865" s="106"/>
      <c r="Q865" s="136"/>
      <c r="R865" s="137"/>
      <c r="S865" s="137"/>
      <c r="T865" s="137"/>
      <c r="U865" s="137"/>
      <c r="V865" s="149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25"/>
      <c r="AL865" s="125"/>
      <c r="AM865" s="125"/>
      <c r="AN865" s="125"/>
      <c r="AO865" s="125"/>
      <c r="AP865" s="125"/>
      <c r="AQ865" s="125"/>
      <c r="AR865" s="125"/>
      <c r="AS865" s="125"/>
      <c r="AT865" s="125"/>
      <c r="AU865" s="125"/>
      <c r="AV865" s="125"/>
      <c r="AW865" s="131"/>
      <c r="AX865" s="136"/>
      <c r="AY865" s="137"/>
      <c r="AZ865" s="137"/>
      <c r="BA865" s="151"/>
      <c r="BB865" s="125"/>
      <c r="BC865" s="125"/>
      <c r="BD865" s="125"/>
      <c r="BE865" s="125"/>
      <c r="BF865" s="125"/>
      <c r="BG865" s="125"/>
      <c r="BH865" s="125"/>
      <c r="BI865" s="125"/>
      <c r="BJ865" s="125"/>
      <c r="BK865" s="125"/>
      <c r="BL865" s="131"/>
      <c r="BM865" s="136"/>
      <c r="BN865" s="137"/>
      <c r="BO865" s="137"/>
      <c r="BP865" s="169"/>
      <c r="BQ865" s="138"/>
      <c r="BR865" s="138"/>
      <c r="BS865" s="138"/>
      <c r="BT865" s="138"/>
      <c r="BU865" s="138"/>
      <c r="BV865" s="138"/>
      <c r="BW865" s="138"/>
      <c r="BX865" s="138"/>
      <c r="BY865" s="138"/>
      <c r="BZ865" s="138"/>
      <c r="CA865" s="138"/>
      <c r="CB865" s="138"/>
      <c r="CC865" s="135"/>
      <c r="CD865" s="136"/>
      <c r="CE865" s="137"/>
      <c r="CF865" s="137"/>
      <c r="CG865" s="138"/>
      <c r="CH865" s="138"/>
      <c r="CI865" s="138"/>
      <c r="CJ865" s="138"/>
      <c r="CK865" s="138"/>
      <c r="CL865" s="138"/>
      <c r="CM865" s="138"/>
      <c r="CN865" s="138"/>
      <c r="CO865" s="140"/>
      <c r="CP865" s="90"/>
    </row>
    <row r="866" ht="15" hidden="1" spans="1:94">
      <c r="A866" s="136"/>
      <c r="B866" s="137"/>
      <c r="C866" s="137"/>
      <c r="D866" s="137"/>
      <c r="E866" s="137"/>
      <c r="F866" s="137"/>
      <c r="G866" s="137"/>
      <c r="H866" s="137"/>
      <c r="I866" s="93"/>
      <c r="J866" s="105"/>
      <c r="K866" s="106"/>
      <c r="L866" s="107" t="str">
        <f>_xlfn.IFNA(VLOOKUP(B866,'[1]CDM Patients Data'!$B$389:$O$5000,7,FALSE),"")</f>
        <v/>
      </c>
      <c r="M866" s="114" t="str">
        <f>_xlfn.IFNA(VLOOKUP(B866,'[1]CDM Patients Data'!$B$389:$O$5000,8,FALSE),"")</f>
        <v/>
      </c>
      <c r="N866" s="114" t="str">
        <f>_xlfn.IFNA(VLOOKUP(B866,'[1]CDM Patients Data'!$B$389:$O$5000,9,FALSE),"")</f>
        <v/>
      </c>
      <c r="O866" s="114" t="str">
        <f>_xlfn.IFNA(VLOOKUP(B866,'[1]CDM Patients Data'!$B$389:$O$5000,10,FALSE),"")</f>
        <v/>
      </c>
      <c r="P866" s="106"/>
      <c r="Q866" s="136"/>
      <c r="R866" s="137"/>
      <c r="S866" s="137"/>
      <c r="T866" s="137"/>
      <c r="U866" s="137"/>
      <c r="V866" s="149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25"/>
      <c r="AL866" s="125"/>
      <c r="AM866" s="125"/>
      <c r="AN866" s="125"/>
      <c r="AO866" s="125"/>
      <c r="AP866" s="125"/>
      <c r="AQ866" s="125"/>
      <c r="AR866" s="125"/>
      <c r="AS866" s="125"/>
      <c r="AT866" s="125"/>
      <c r="AU866" s="125"/>
      <c r="AV866" s="125"/>
      <c r="AW866" s="131"/>
      <c r="AX866" s="136"/>
      <c r="AY866" s="137"/>
      <c r="AZ866" s="137"/>
      <c r="BA866" s="151"/>
      <c r="BB866" s="125"/>
      <c r="BC866" s="125"/>
      <c r="BD866" s="125"/>
      <c r="BE866" s="125"/>
      <c r="BF866" s="125"/>
      <c r="BG866" s="125"/>
      <c r="BH866" s="125"/>
      <c r="BI866" s="125"/>
      <c r="BJ866" s="125"/>
      <c r="BK866" s="125"/>
      <c r="BL866" s="131"/>
      <c r="BM866" s="136"/>
      <c r="BN866" s="137"/>
      <c r="BO866" s="137"/>
      <c r="BP866" s="169"/>
      <c r="BQ866" s="138"/>
      <c r="BR866" s="138"/>
      <c r="BS866" s="138"/>
      <c r="BT866" s="138"/>
      <c r="BU866" s="138"/>
      <c r="BV866" s="138"/>
      <c r="BW866" s="138"/>
      <c r="BX866" s="138"/>
      <c r="BY866" s="138"/>
      <c r="BZ866" s="138"/>
      <c r="CA866" s="138"/>
      <c r="CB866" s="138"/>
      <c r="CC866" s="135"/>
      <c r="CD866" s="136"/>
      <c r="CE866" s="137"/>
      <c r="CF866" s="137"/>
      <c r="CG866" s="138"/>
      <c r="CH866" s="138"/>
      <c r="CI866" s="138"/>
      <c r="CJ866" s="138"/>
      <c r="CK866" s="138"/>
      <c r="CL866" s="138"/>
      <c r="CM866" s="138"/>
      <c r="CN866" s="138"/>
      <c r="CO866" s="140"/>
      <c r="CP866" s="90"/>
    </row>
    <row r="867" ht="15" hidden="1" spans="1:94">
      <c r="A867" s="136"/>
      <c r="B867" s="137"/>
      <c r="C867" s="137"/>
      <c r="D867" s="137"/>
      <c r="E867" s="137"/>
      <c r="F867" s="137"/>
      <c r="G867" s="137"/>
      <c r="H867" s="137"/>
      <c r="I867" s="93"/>
      <c r="J867" s="105"/>
      <c r="K867" s="106"/>
      <c r="L867" s="107" t="str">
        <f>_xlfn.IFNA(VLOOKUP(B867,'[1]CDM Patients Data'!$B$389:$O$5000,7,FALSE),"")</f>
        <v/>
      </c>
      <c r="M867" s="114" t="str">
        <f>_xlfn.IFNA(VLOOKUP(B867,'[1]CDM Patients Data'!$B$389:$O$5000,8,FALSE),"")</f>
        <v/>
      </c>
      <c r="N867" s="114" t="str">
        <f>_xlfn.IFNA(VLOOKUP(B867,'[1]CDM Patients Data'!$B$389:$O$5000,9,FALSE),"")</f>
        <v/>
      </c>
      <c r="O867" s="114" t="str">
        <f>_xlfn.IFNA(VLOOKUP(B867,'[1]CDM Patients Data'!$B$389:$O$5000,10,FALSE),"")</f>
        <v/>
      </c>
      <c r="P867" s="106"/>
      <c r="Q867" s="136"/>
      <c r="R867" s="137"/>
      <c r="S867" s="137"/>
      <c r="T867" s="137"/>
      <c r="U867" s="137"/>
      <c r="V867" s="149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25"/>
      <c r="AL867" s="125"/>
      <c r="AM867" s="125"/>
      <c r="AN867" s="125"/>
      <c r="AO867" s="125"/>
      <c r="AP867" s="125"/>
      <c r="AQ867" s="125"/>
      <c r="AR867" s="125"/>
      <c r="AS867" s="125"/>
      <c r="AT867" s="125"/>
      <c r="AU867" s="125"/>
      <c r="AV867" s="125"/>
      <c r="AW867" s="131"/>
      <c r="AX867" s="136"/>
      <c r="AY867" s="137"/>
      <c r="AZ867" s="137"/>
      <c r="BA867" s="151"/>
      <c r="BB867" s="125"/>
      <c r="BC867" s="125"/>
      <c r="BD867" s="125"/>
      <c r="BE867" s="125"/>
      <c r="BF867" s="125"/>
      <c r="BG867" s="125"/>
      <c r="BH867" s="125"/>
      <c r="BI867" s="125"/>
      <c r="BJ867" s="125"/>
      <c r="BK867" s="125"/>
      <c r="BL867" s="131"/>
      <c r="BM867" s="136"/>
      <c r="BN867" s="137"/>
      <c r="BO867" s="137"/>
      <c r="BP867" s="169"/>
      <c r="BQ867" s="138"/>
      <c r="BR867" s="138"/>
      <c r="BS867" s="138"/>
      <c r="BT867" s="138"/>
      <c r="BU867" s="138"/>
      <c r="BV867" s="138"/>
      <c r="BW867" s="138"/>
      <c r="BX867" s="138"/>
      <c r="BY867" s="138"/>
      <c r="BZ867" s="138"/>
      <c r="CA867" s="138"/>
      <c r="CB867" s="138"/>
      <c r="CC867" s="135"/>
      <c r="CD867" s="136"/>
      <c r="CE867" s="137"/>
      <c r="CF867" s="137"/>
      <c r="CG867" s="138"/>
      <c r="CH867" s="138"/>
      <c r="CI867" s="138"/>
      <c r="CJ867" s="138"/>
      <c r="CK867" s="138"/>
      <c r="CL867" s="138"/>
      <c r="CM867" s="138"/>
      <c r="CN867" s="138"/>
      <c r="CO867" s="140"/>
      <c r="CP867" s="90"/>
    </row>
    <row r="868" ht="15" hidden="1" spans="1:94">
      <c r="A868" s="136"/>
      <c r="B868" s="137"/>
      <c r="C868" s="137"/>
      <c r="D868" s="137"/>
      <c r="E868" s="137"/>
      <c r="F868" s="137"/>
      <c r="G868" s="137"/>
      <c r="H868" s="137"/>
      <c r="I868" s="93"/>
      <c r="J868" s="105"/>
      <c r="K868" s="106"/>
      <c r="L868" s="107" t="str">
        <f>_xlfn.IFNA(VLOOKUP(B868,'[1]CDM Patients Data'!$B$389:$O$5000,7,FALSE),"")</f>
        <v/>
      </c>
      <c r="M868" s="114" t="str">
        <f>_xlfn.IFNA(VLOOKUP(B868,'[1]CDM Patients Data'!$B$389:$O$5000,8,FALSE),"")</f>
        <v/>
      </c>
      <c r="N868" s="114" t="str">
        <f>_xlfn.IFNA(VLOOKUP(B868,'[1]CDM Patients Data'!$B$389:$O$5000,9,FALSE),"")</f>
        <v/>
      </c>
      <c r="O868" s="114" t="str">
        <f>_xlfn.IFNA(VLOOKUP(B868,'[1]CDM Patients Data'!$B$389:$O$5000,10,FALSE),"")</f>
        <v/>
      </c>
      <c r="P868" s="106"/>
      <c r="Q868" s="136"/>
      <c r="R868" s="137"/>
      <c r="S868" s="137"/>
      <c r="T868" s="137"/>
      <c r="U868" s="137"/>
      <c r="V868" s="149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25"/>
      <c r="AL868" s="125"/>
      <c r="AM868" s="125"/>
      <c r="AN868" s="125"/>
      <c r="AO868" s="125"/>
      <c r="AP868" s="125"/>
      <c r="AQ868" s="125"/>
      <c r="AR868" s="125"/>
      <c r="AS868" s="125"/>
      <c r="AT868" s="125"/>
      <c r="AU868" s="125"/>
      <c r="AV868" s="125"/>
      <c r="AW868" s="131"/>
      <c r="AX868" s="136"/>
      <c r="AY868" s="137"/>
      <c r="AZ868" s="137"/>
      <c r="BA868" s="151"/>
      <c r="BB868" s="125"/>
      <c r="BC868" s="125"/>
      <c r="BD868" s="125"/>
      <c r="BE868" s="125"/>
      <c r="BF868" s="125"/>
      <c r="BG868" s="125"/>
      <c r="BH868" s="125"/>
      <c r="BI868" s="125"/>
      <c r="BJ868" s="125"/>
      <c r="BK868" s="125"/>
      <c r="BL868" s="131"/>
      <c r="BM868" s="136"/>
      <c r="BN868" s="137"/>
      <c r="BO868" s="137"/>
      <c r="BP868" s="169"/>
      <c r="BQ868" s="138"/>
      <c r="BR868" s="138"/>
      <c r="BS868" s="138"/>
      <c r="BT868" s="138"/>
      <c r="BU868" s="138"/>
      <c r="BV868" s="138"/>
      <c r="BW868" s="138"/>
      <c r="BX868" s="138"/>
      <c r="BY868" s="138"/>
      <c r="BZ868" s="138"/>
      <c r="CA868" s="138"/>
      <c r="CB868" s="138"/>
      <c r="CC868" s="135"/>
      <c r="CD868" s="136"/>
      <c r="CE868" s="137"/>
      <c r="CF868" s="137"/>
      <c r="CG868" s="138"/>
      <c r="CH868" s="138"/>
      <c r="CI868" s="138"/>
      <c r="CJ868" s="138"/>
      <c r="CK868" s="138"/>
      <c r="CL868" s="138"/>
      <c r="CM868" s="138"/>
      <c r="CN868" s="138"/>
      <c r="CO868" s="140"/>
      <c r="CP868" s="90"/>
    </row>
    <row r="869" ht="15" hidden="1" spans="1:94">
      <c r="A869" s="136"/>
      <c r="B869" s="137"/>
      <c r="C869" s="137"/>
      <c r="D869" s="137"/>
      <c r="E869" s="137"/>
      <c r="F869" s="137"/>
      <c r="G869" s="137"/>
      <c r="H869" s="137"/>
      <c r="I869" s="93"/>
      <c r="J869" s="105"/>
      <c r="K869" s="106"/>
      <c r="L869" s="107" t="str">
        <f>_xlfn.IFNA(VLOOKUP(B869,'[1]CDM Patients Data'!$B$389:$O$5000,7,FALSE),"")</f>
        <v/>
      </c>
      <c r="M869" s="114" t="str">
        <f>_xlfn.IFNA(VLOOKUP(B869,'[1]CDM Patients Data'!$B$389:$O$5000,8,FALSE),"")</f>
        <v/>
      </c>
      <c r="N869" s="114" t="str">
        <f>_xlfn.IFNA(VLOOKUP(B869,'[1]CDM Patients Data'!$B$389:$O$5000,9,FALSE),"")</f>
        <v/>
      </c>
      <c r="O869" s="114" t="str">
        <f>_xlfn.IFNA(VLOOKUP(B869,'[1]CDM Patients Data'!$B$389:$O$5000,10,FALSE),"")</f>
        <v/>
      </c>
      <c r="P869" s="106"/>
      <c r="Q869" s="136"/>
      <c r="R869" s="137"/>
      <c r="S869" s="137"/>
      <c r="T869" s="137"/>
      <c r="U869" s="137"/>
      <c r="V869" s="149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25"/>
      <c r="AL869" s="125"/>
      <c r="AM869" s="125"/>
      <c r="AN869" s="125"/>
      <c r="AO869" s="125"/>
      <c r="AP869" s="125"/>
      <c r="AQ869" s="125"/>
      <c r="AR869" s="125"/>
      <c r="AS869" s="125"/>
      <c r="AT869" s="125"/>
      <c r="AU869" s="125"/>
      <c r="AV869" s="125"/>
      <c r="AW869" s="131"/>
      <c r="AX869" s="136"/>
      <c r="AY869" s="137"/>
      <c r="AZ869" s="137"/>
      <c r="BA869" s="151"/>
      <c r="BB869" s="125"/>
      <c r="BC869" s="125"/>
      <c r="BD869" s="125"/>
      <c r="BE869" s="125"/>
      <c r="BF869" s="125"/>
      <c r="BG869" s="125"/>
      <c r="BH869" s="125"/>
      <c r="BI869" s="125"/>
      <c r="BJ869" s="125"/>
      <c r="BK869" s="125"/>
      <c r="BL869" s="131"/>
      <c r="BM869" s="136"/>
      <c r="BN869" s="137"/>
      <c r="BO869" s="137"/>
      <c r="BP869" s="169"/>
      <c r="BQ869" s="138"/>
      <c r="BR869" s="138"/>
      <c r="BS869" s="138"/>
      <c r="BT869" s="138"/>
      <c r="BU869" s="138"/>
      <c r="BV869" s="138"/>
      <c r="BW869" s="138"/>
      <c r="BX869" s="138"/>
      <c r="BY869" s="138"/>
      <c r="BZ869" s="138"/>
      <c r="CA869" s="138"/>
      <c r="CB869" s="138"/>
      <c r="CC869" s="135"/>
      <c r="CD869" s="136"/>
      <c r="CE869" s="137"/>
      <c r="CF869" s="137"/>
      <c r="CG869" s="138"/>
      <c r="CH869" s="138"/>
      <c r="CI869" s="138"/>
      <c r="CJ869" s="138"/>
      <c r="CK869" s="138"/>
      <c r="CL869" s="138"/>
      <c r="CM869" s="138"/>
      <c r="CN869" s="138"/>
      <c r="CO869" s="140"/>
      <c r="CP869" s="90"/>
    </row>
    <row r="870" ht="15" hidden="1" spans="1:94">
      <c r="A870" s="136"/>
      <c r="B870" s="137"/>
      <c r="C870" s="137"/>
      <c r="D870" s="137"/>
      <c r="E870" s="137"/>
      <c r="F870" s="137"/>
      <c r="G870" s="137"/>
      <c r="H870" s="137"/>
      <c r="I870" s="93"/>
      <c r="J870" s="105"/>
      <c r="K870" s="106"/>
      <c r="L870" s="107" t="str">
        <f>_xlfn.IFNA(VLOOKUP(B870,'[1]CDM Patients Data'!$B$389:$O$5000,7,FALSE),"")</f>
        <v/>
      </c>
      <c r="M870" s="114" t="str">
        <f>_xlfn.IFNA(VLOOKUP(B870,'[1]CDM Patients Data'!$B$389:$O$5000,8,FALSE),"")</f>
        <v/>
      </c>
      <c r="N870" s="114" t="str">
        <f>_xlfn.IFNA(VLOOKUP(B870,'[1]CDM Patients Data'!$B$389:$O$5000,9,FALSE),"")</f>
        <v/>
      </c>
      <c r="O870" s="114" t="str">
        <f>_xlfn.IFNA(VLOOKUP(B870,'[1]CDM Patients Data'!$B$389:$O$5000,10,FALSE),"")</f>
        <v/>
      </c>
      <c r="P870" s="106"/>
      <c r="Q870" s="136"/>
      <c r="R870" s="137"/>
      <c r="S870" s="137"/>
      <c r="T870" s="137"/>
      <c r="U870" s="137"/>
      <c r="V870" s="149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25"/>
      <c r="AL870" s="125"/>
      <c r="AM870" s="125"/>
      <c r="AN870" s="125"/>
      <c r="AO870" s="125"/>
      <c r="AP870" s="125"/>
      <c r="AQ870" s="125"/>
      <c r="AR870" s="125"/>
      <c r="AS870" s="125"/>
      <c r="AT870" s="125"/>
      <c r="AU870" s="125"/>
      <c r="AV870" s="125"/>
      <c r="AW870" s="131"/>
      <c r="AX870" s="136"/>
      <c r="AY870" s="137"/>
      <c r="AZ870" s="137"/>
      <c r="BA870" s="151"/>
      <c r="BB870" s="125"/>
      <c r="BC870" s="125"/>
      <c r="BD870" s="125"/>
      <c r="BE870" s="125"/>
      <c r="BF870" s="125"/>
      <c r="BG870" s="125"/>
      <c r="BH870" s="125"/>
      <c r="BI870" s="125"/>
      <c r="BJ870" s="125"/>
      <c r="BK870" s="125"/>
      <c r="BL870" s="131"/>
      <c r="BM870" s="136"/>
      <c r="BN870" s="137"/>
      <c r="BO870" s="137"/>
      <c r="BP870" s="169"/>
      <c r="BQ870" s="138"/>
      <c r="BR870" s="138"/>
      <c r="BS870" s="138"/>
      <c r="BT870" s="138"/>
      <c r="BU870" s="138"/>
      <c r="BV870" s="138"/>
      <c r="BW870" s="138"/>
      <c r="BX870" s="138"/>
      <c r="BY870" s="138"/>
      <c r="BZ870" s="138"/>
      <c r="CA870" s="138"/>
      <c r="CB870" s="138"/>
      <c r="CC870" s="135"/>
      <c r="CD870" s="136"/>
      <c r="CE870" s="137"/>
      <c r="CF870" s="137"/>
      <c r="CG870" s="138"/>
      <c r="CH870" s="138"/>
      <c r="CI870" s="138"/>
      <c r="CJ870" s="138"/>
      <c r="CK870" s="138"/>
      <c r="CL870" s="138"/>
      <c r="CM870" s="138"/>
      <c r="CN870" s="138"/>
      <c r="CO870" s="140"/>
      <c r="CP870" s="90"/>
    </row>
    <row r="871" ht="15" hidden="1" spans="1:94">
      <c r="A871" s="136"/>
      <c r="B871" s="137"/>
      <c r="C871" s="137"/>
      <c r="D871" s="137"/>
      <c r="E871" s="137"/>
      <c r="F871" s="137"/>
      <c r="G871" s="137"/>
      <c r="H871" s="137"/>
      <c r="I871" s="93"/>
      <c r="J871" s="105"/>
      <c r="K871" s="106"/>
      <c r="L871" s="107" t="str">
        <f>_xlfn.IFNA(VLOOKUP(B871,'[1]CDM Patients Data'!$B$389:$O$5000,7,FALSE),"")</f>
        <v/>
      </c>
      <c r="M871" s="114" t="str">
        <f>_xlfn.IFNA(VLOOKUP(B871,'[1]CDM Patients Data'!$B$389:$O$5000,8,FALSE),"")</f>
        <v/>
      </c>
      <c r="N871" s="114" t="str">
        <f>_xlfn.IFNA(VLOOKUP(B871,'[1]CDM Patients Data'!$B$389:$O$5000,9,FALSE),"")</f>
        <v/>
      </c>
      <c r="O871" s="114" t="str">
        <f>_xlfn.IFNA(VLOOKUP(B871,'[1]CDM Patients Data'!$B$389:$O$5000,10,FALSE),"")</f>
        <v/>
      </c>
      <c r="P871" s="106"/>
      <c r="Q871" s="136"/>
      <c r="R871" s="137"/>
      <c r="S871" s="137"/>
      <c r="T871" s="137"/>
      <c r="U871" s="137"/>
      <c r="V871" s="149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25"/>
      <c r="AL871" s="125"/>
      <c r="AM871" s="125"/>
      <c r="AN871" s="125"/>
      <c r="AO871" s="125"/>
      <c r="AP871" s="125"/>
      <c r="AQ871" s="125"/>
      <c r="AR871" s="125"/>
      <c r="AS871" s="125"/>
      <c r="AT871" s="125"/>
      <c r="AU871" s="125"/>
      <c r="AV871" s="125"/>
      <c r="AW871" s="131"/>
      <c r="AX871" s="136"/>
      <c r="AY871" s="137"/>
      <c r="AZ871" s="137"/>
      <c r="BA871" s="151"/>
      <c r="BB871" s="125"/>
      <c r="BC871" s="125"/>
      <c r="BD871" s="125"/>
      <c r="BE871" s="125"/>
      <c r="BF871" s="125"/>
      <c r="BG871" s="125"/>
      <c r="BH871" s="125"/>
      <c r="BI871" s="125"/>
      <c r="BJ871" s="125"/>
      <c r="BK871" s="125"/>
      <c r="BL871" s="131"/>
      <c r="BM871" s="136"/>
      <c r="BN871" s="137"/>
      <c r="BO871" s="137"/>
      <c r="BP871" s="169"/>
      <c r="BQ871" s="138"/>
      <c r="BR871" s="138"/>
      <c r="BS871" s="138"/>
      <c r="BT871" s="138"/>
      <c r="BU871" s="138"/>
      <c r="BV871" s="138"/>
      <c r="BW871" s="138"/>
      <c r="BX871" s="138"/>
      <c r="BY871" s="138"/>
      <c r="BZ871" s="138"/>
      <c r="CA871" s="138"/>
      <c r="CB871" s="138"/>
      <c r="CC871" s="135"/>
      <c r="CD871" s="136"/>
      <c r="CE871" s="137"/>
      <c r="CF871" s="137"/>
      <c r="CG871" s="138"/>
      <c r="CH871" s="138"/>
      <c r="CI871" s="138"/>
      <c r="CJ871" s="138"/>
      <c r="CK871" s="138"/>
      <c r="CL871" s="138"/>
      <c r="CM871" s="138"/>
      <c r="CN871" s="138"/>
      <c r="CO871" s="140"/>
      <c r="CP871" s="90"/>
    </row>
    <row r="872" ht="15" hidden="1" spans="1:94">
      <c r="A872" s="136"/>
      <c r="B872" s="137"/>
      <c r="C872" s="137"/>
      <c r="D872" s="137"/>
      <c r="E872" s="137"/>
      <c r="F872" s="137"/>
      <c r="G872" s="137"/>
      <c r="H872" s="137"/>
      <c r="I872" s="93"/>
      <c r="J872" s="105"/>
      <c r="K872" s="106"/>
      <c r="L872" s="107" t="str">
        <f>_xlfn.IFNA(VLOOKUP(B872,'[1]CDM Patients Data'!$B$389:$O$5000,7,FALSE),"")</f>
        <v/>
      </c>
      <c r="M872" s="114" t="str">
        <f>_xlfn.IFNA(VLOOKUP(B872,'[1]CDM Patients Data'!$B$389:$O$5000,8,FALSE),"")</f>
        <v/>
      </c>
      <c r="N872" s="114" t="str">
        <f>_xlfn.IFNA(VLOOKUP(B872,'[1]CDM Patients Data'!$B$389:$O$5000,9,FALSE),"")</f>
        <v/>
      </c>
      <c r="O872" s="114" t="str">
        <f>_xlfn.IFNA(VLOOKUP(B872,'[1]CDM Patients Data'!$B$389:$O$5000,10,FALSE),"")</f>
        <v/>
      </c>
      <c r="P872" s="106"/>
      <c r="Q872" s="136"/>
      <c r="R872" s="137"/>
      <c r="S872" s="137"/>
      <c r="T872" s="137"/>
      <c r="U872" s="137"/>
      <c r="V872" s="149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25"/>
      <c r="AL872" s="125"/>
      <c r="AM872" s="125"/>
      <c r="AN872" s="125"/>
      <c r="AO872" s="125"/>
      <c r="AP872" s="125"/>
      <c r="AQ872" s="125"/>
      <c r="AR872" s="125"/>
      <c r="AS872" s="125"/>
      <c r="AT872" s="125"/>
      <c r="AU872" s="125"/>
      <c r="AV872" s="125"/>
      <c r="AW872" s="131"/>
      <c r="AX872" s="136"/>
      <c r="AY872" s="137"/>
      <c r="AZ872" s="137"/>
      <c r="BA872" s="151"/>
      <c r="BB872" s="125"/>
      <c r="BC872" s="125"/>
      <c r="BD872" s="125"/>
      <c r="BE872" s="125"/>
      <c r="BF872" s="125"/>
      <c r="BG872" s="125"/>
      <c r="BH872" s="125"/>
      <c r="BI872" s="125"/>
      <c r="BJ872" s="125"/>
      <c r="BK872" s="125"/>
      <c r="BL872" s="131"/>
      <c r="BM872" s="136"/>
      <c r="BN872" s="137"/>
      <c r="BO872" s="137"/>
      <c r="BP872" s="169"/>
      <c r="BQ872" s="138"/>
      <c r="BR872" s="138"/>
      <c r="BS872" s="138"/>
      <c r="BT872" s="138"/>
      <c r="BU872" s="138"/>
      <c r="BV872" s="138"/>
      <c r="BW872" s="138"/>
      <c r="BX872" s="138"/>
      <c r="BY872" s="138"/>
      <c r="BZ872" s="138"/>
      <c r="CA872" s="138"/>
      <c r="CB872" s="138"/>
      <c r="CC872" s="135"/>
      <c r="CD872" s="136"/>
      <c r="CE872" s="137"/>
      <c r="CF872" s="137"/>
      <c r="CG872" s="138"/>
      <c r="CH872" s="138"/>
      <c r="CI872" s="138"/>
      <c r="CJ872" s="138"/>
      <c r="CK872" s="138"/>
      <c r="CL872" s="138"/>
      <c r="CM872" s="138"/>
      <c r="CN872" s="138"/>
      <c r="CO872" s="140"/>
      <c r="CP872" s="90"/>
    </row>
    <row r="873" ht="15" hidden="1" spans="1:94">
      <c r="A873" s="136"/>
      <c r="B873" s="137"/>
      <c r="C873" s="137"/>
      <c r="D873" s="137"/>
      <c r="E873" s="137"/>
      <c r="F873" s="137"/>
      <c r="G873" s="137"/>
      <c r="H873" s="137"/>
      <c r="I873" s="93"/>
      <c r="J873" s="105"/>
      <c r="K873" s="106"/>
      <c r="L873" s="107" t="str">
        <f>_xlfn.IFNA(VLOOKUP(B873,'[1]CDM Patients Data'!$B$389:$O$5000,7,FALSE),"")</f>
        <v/>
      </c>
      <c r="M873" s="114" t="str">
        <f>_xlfn.IFNA(VLOOKUP(B873,'[1]CDM Patients Data'!$B$389:$O$5000,8,FALSE),"")</f>
        <v/>
      </c>
      <c r="N873" s="114" t="str">
        <f>_xlfn.IFNA(VLOOKUP(B873,'[1]CDM Patients Data'!$B$389:$O$5000,9,FALSE),"")</f>
        <v/>
      </c>
      <c r="O873" s="114" t="str">
        <f>_xlfn.IFNA(VLOOKUP(B873,'[1]CDM Patients Data'!$B$389:$O$5000,10,FALSE),"")</f>
        <v/>
      </c>
      <c r="P873" s="106"/>
      <c r="Q873" s="136"/>
      <c r="R873" s="137"/>
      <c r="S873" s="137"/>
      <c r="T873" s="137"/>
      <c r="U873" s="137"/>
      <c r="V873" s="149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25"/>
      <c r="AL873" s="125"/>
      <c r="AM873" s="125"/>
      <c r="AN873" s="125"/>
      <c r="AO873" s="125"/>
      <c r="AP873" s="125"/>
      <c r="AQ873" s="125"/>
      <c r="AR873" s="125"/>
      <c r="AS873" s="125"/>
      <c r="AT873" s="125"/>
      <c r="AU873" s="125"/>
      <c r="AV873" s="125"/>
      <c r="AW873" s="131"/>
      <c r="AX873" s="136"/>
      <c r="AY873" s="137"/>
      <c r="AZ873" s="137"/>
      <c r="BA873" s="151"/>
      <c r="BB873" s="125"/>
      <c r="BC873" s="125"/>
      <c r="BD873" s="125"/>
      <c r="BE873" s="125"/>
      <c r="BF873" s="125"/>
      <c r="BG873" s="125"/>
      <c r="BH873" s="125"/>
      <c r="BI873" s="125"/>
      <c r="BJ873" s="125"/>
      <c r="BK873" s="125"/>
      <c r="BL873" s="131"/>
      <c r="BM873" s="136"/>
      <c r="BN873" s="137"/>
      <c r="BO873" s="137"/>
      <c r="BP873" s="169"/>
      <c r="BQ873" s="138"/>
      <c r="BR873" s="138"/>
      <c r="BS873" s="138"/>
      <c r="BT873" s="138"/>
      <c r="BU873" s="138"/>
      <c r="BV873" s="138"/>
      <c r="BW873" s="138"/>
      <c r="BX873" s="138"/>
      <c r="BY873" s="138"/>
      <c r="BZ873" s="138"/>
      <c r="CA873" s="138"/>
      <c r="CB873" s="138"/>
      <c r="CC873" s="135"/>
      <c r="CD873" s="136"/>
      <c r="CE873" s="137"/>
      <c r="CF873" s="137"/>
      <c r="CG873" s="138"/>
      <c r="CH873" s="138"/>
      <c r="CI873" s="138"/>
      <c r="CJ873" s="138"/>
      <c r="CK873" s="138"/>
      <c r="CL873" s="138"/>
      <c r="CM873" s="138"/>
      <c r="CN873" s="138"/>
      <c r="CO873" s="140"/>
      <c r="CP873" s="90"/>
    </row>
    <row r="874" ht="15" hidden="1" spans="1:94">
      <c r="A874" s="136"/>
      <c r="B874" s="137"/>
      <c r="C874" s="137"/>
      <c r="D874" s="137"/>
      <c r="E874" s="137"/>
      <c r="F874" s="137"/>
      <c r="G874" s="137"/>
      <c r="H874" s="137"/>
      <c r="I874" s="93"/>
      <c r="J874" s="105"/>
      <c r="K874" s="106"/>
      <c r="L874" s="107" t="str">
        <f>_xlfn.IFNA(VLOOKUP(B874,'[1]CDM Patients Data'!$B$389:$O$5000,7,FALSE),"")</f>
        <v/>
      </c>
      <c r="M874" s="114" t="str">
        <f>_xlfn.IFNA(VLOOKUP(B874,'[1]CDM Patients Data'!$B$389:$O$5000,8,FALSE),"")</f>
        <v/>
      </c>
      <c r="N874" s="114" t="str">
        <f>_xlfn.IFNA(VLOOKUP(B874,'[1]CDM Patients Data'!$B$389:$O$5000,9,FALSE),"")</f>
        <v/>
      </c>
      <c r="O874" s="114" t="str">
        <f>_xlfn.IFNA(VLOOKUP(B874,'[1]CDM Patients Data'!$B$389:$O$5000,10,FALSE),"")</f>
        <v/>
      </c>
      <c r="P874" s="106"/>
      <c r="Q874" s="136"/>
      <c r="R874" s="137"/>
      <c r="S874" s="137"/>
      <c r="T874" s="137"/>
      <c r="U874" s="137"/>
      <c r="V874" s="149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25"/>
      <c r="AL874" s="125"/>
      <c r="AM874" s="125"/>
      <c r="AN874" s="125"/>
      <c r="AO874" s="125"/>
      <c r="AP874" s="125"/>
      <c r="AQ874" s="125"/>
      <c r="AR874" s="125"/>
      <c r="AS874" s="125"/>
      <c r="AT874" s="125"/>
      <c r="AU874" s="125"/>
      <c r="AV874" s="125"/>
      <c r="AW874" s="131"/>
      <c r="AX874" s="136"/>
      <c r="AY874" s="137"/>
      <c r="AZ874" s="137"/>
      <c r="BA874" s="151"/>
      <c r="BB874" s="125"/>
      <c r="BC874" s="125"/>
      <c r="BD874" s="125"/>
      <c r="BE874" s="125"/>
      <c r="BF874" s="125"/>
      <c r="BG874" s="125"/>
      <c r="BH874" s="125"/>
      <c r="BI874" s="125"/>
      <c r="BJ874" s="125"/>
      <c r="BK874" s="125"/>
      <c r="BL874" s="131"/>
      <c r="BM874" s="136"/>
      <c r="BN874" s="137"/>
      <c r="BO874" s="137"/>
      <c r="BP874" s="169"/>
      <c r="BQ874" s="138"/>
      <c r="BR874" s="138"/>
      <c r="BS874" s="138"/>
      <c r="BT874" s="138"/>
      <c r="BU874" s="138"/>
      <c r="BV874" s="138"/>
      <c r="BW874" s="138"/>
      <c r="BX874" s="138"/>
      <c r="BY874" s="138"/>
      <c r="BZ874" s="138"/>
      <c r="CA874" s="138"/>
      <c r="CB874" s="138"/>
      <c r="CC874" s="135"/>
      <c r="CD874" s="136"/>
      <c r="CE874" s="137"/>
      <c r="CF874" s="137"/>
      <c r="CG874" s="138"/>
      <c r="CH874" s="138"/>
      <c r="CI874" s="138"/>
      <c r="CJ874" s="138"/>
      <c r="CK874" s="138"/>
      <c r="CL874" s="138"/>
      <c r="CM874" s="138"/>
      <c r="CN874" s="138"/>
      <c r="CO874" s="140"/>
      <c r="CP874" s="90"/>
    </row>
    <row r="875" ht="15" hidden="1" spans="1:94">
      <c r="A875" s="136"/>
      <c r="B875" s="137"/>
      <c r="C875" s="137"/>
      <c r="D875" s="137"/>
      <c r="E875" s="137"/>
      <c r="F875" s="137"/>
      <c r="G875" s="137"/>
      <c r="H875" s="137"/>
      <c r="I875" s="93"/>
      <c r="J875" s="105"/>
      <c r="K875" s="106"/>
      <c r="L875" s="107" t="str">
        <f>_xlfn.IFNA(VLOOKUP(B875,'[1]CDM Patients Data'!$B$389:$O$5000,7,FALSE),"")</f>
        <v/>
      </c>
      <c r="M875" s="114" t="str">
        <f>_xlfn.IFNA(VLOOKUP(B875,'[1]CDM Patients Data'!$B$389:$O$5000,8,FALSE),"")</f>
        <v/>
      </c>
      <c r="N875" s="114" t="str">
        <f>_xlfn.IFNA(VLOOKUP(B875,'[1]CDM Patients Data'!$B$389:$O$5000,9,FALSE),"")</f>
        <v/>
      </c>
      <c r="O875" s="114" t="str">
        <f>_xlfn.IFNA(VLOOKUP(B875,'[1]CDM Patients Data'!$B$389:$O$5000,10,FALSE),"")</f>
        <v/>
      </c>
      <c r="P875" s="106"/>
      <c r="Q875" s="136"/>
      <c r="R875" s="137"/>
      <c r="S875" s="137"/>
      <c r="T875" s="137"/>
      <c r="U875" s="137"/>
      <c r="V875" s="149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25"/>
      <c r="AL875" s="125"/>
      <c r="AM875" s="125"/>
      <c r="AN875" s="125"/>
      <c r="AO875" s="125"/>
      <c r="AP875" s="125"/>
      <c r="AQ875" s="125"/>
      <c r="AR875" s="125"/>
      <c r="AS875" s="125"/>
      <c r="AT875" s="125"/>
      <c r="AU875" s="125"/>
      <c r="AV875" s="125"/>
      <c r="AW875" s="131"/>
      <c r="AX875" s="136"/>
      <c r="AY875" s="137"/>
      <c r="AZ875" s="137"/>
      <c r="BA875" s="151"/>
      <c r="BB875" s="125"/>
      <c r="BC875" s="125"/>
      <c r="BD875" s="125"/>
      <c r="BE875" s="125"/>
      <c r="BF875" s="125"/>
      <c r="BG875" s="125"/>
      <c r="BH875" s="125"/>
      <c r="BI875" s="125"/>
      <c r="BJ875" s="125"/>
      <c r="BK875" s="125"/>
      <c r="BL875" s="131"/>
      <c r="BM875" s="136"/>
      <c r="BN875" s="137"/>
      <c r="BO875" s="137"/>
      <c r="BP875" s="169"/>
      <c r="BQ875" s="138"/>
      <c r="BR875" s="138"/>
      <c r="BS875" s="138"/>
      <c r="BT875" s="138"/>
      <c r="BU875" s="138"/>
      <c r="BV875" s="138"/>
      <c r="BW875" s="138"/>
      <c r="BX875" s="138"/>
      <c r="BY875" s="138"/>
      <c r="BZ875" s="138"/>
      <c r="CA875" s="138"/>
      <c r="CB875" s="138"/>
      <c r="CC875" s="135"/>
      <c r="CD875" s="136"/>
      <c r="CE875" s="137"/>
      <c r="CF875" s="137"/>
      <c r="CG875" s="138"/>
      <c r="CH875" s="138"/>
      <c r="CI875" s="138"/>
      <c r="CJ875" s="138"/>
      <c r="CK875" s="138"/>
      <c r="CL875" s="138"/>
      <c r="CM875" s="138"/>
      <c r="CN875" s="138"/>
      <c r="CO875" s="140"/>
      <c r="CP875" s="90"/>
    </row>
    <row r="876" ht="15" hidden="1" spans="1:94">
      <c r="A876" s="136"/>
      <c r="B876" s="137"/>
      <c r="C876" s="137"/>
      <c r="D876" s="137"/>
      <c r="E876" s="137"/>
      <c r="F876" s="137"/>
      <c r="G876" s="137"/>
      <c r="H876" s="137"/>
      <c r="I876" s="93"/>
      <c r="J876" s="105"/>
      <c r="K876" s="106"/>
      <c r="L876" s="107" t="str">
        <f>_xlfn.IFNA(VLOOKUP(B876,'[1]CDM Patients Data'!$B$389:$O$5000,7,FALSE),"")</f>
        <v/>
      </c>
      <c r="M876" s="114" t="str">
        <f>_xlfn.IFNA(VLOOKUP(B876,'[1]CDM Patients Data'!$B$389:$O$5000,8,FALSE),"")</f>
        <v/>
      </c>
      <c r="N876" s="114" t="str">
        <f>_xlfn.IFNA(VLOOKUP(B876,'[1]CDM Patients Data'!$B$389:$O$5000,9,FALSE),"")</f>
        <v/>
      </c>
      <c r="O876" s="114" t="str">
        <f>_xlfn.IFNA(VLOOKUP(B876,'[1]CDM Patients Data'!$B$389:$O$5000,10,FALSE),"")</f>
        <v/>
      </c>
      <c r="P876" s="106"/>
      <c r="Q876" s="136"/>
      <c r="R876" s="137"/>
      <c r="S876" s="137"/>
      <c r="T876" s="137"/>
      <c r="U876" s="137"/>
      <c r="V876" s="149"/>
      <c r="W876" s="125"/>
      <c r="X876" s="125"/>
      <c r="Y876" s="125"/>
      <c r="Z876" s="125"/>
      <c r="AA876" s="125"/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25"/>
      <c r="AL876" s="125"/>
      <c r="AM876" s="125"/>
      <c r="AN876" s="125"/>
      <c r="AO876" s="125"/>
      <c r="AP876" s="125"/>
      <c r="AQ876" s="125"/>
      <c r="AR876" s="125"/>
      <c r="AS876" s="125"/>
      <c r="AT876" s="125"/>
      <c r="AU876" s="125"/>
      <c r="AV876" s="125"/>
      <c r="AW876" s="131"/>
      <c r="AX876" s="136"/>
      <c r="AY876" s="137"/>
      <c r="AZ876" s="137"/>
      <c r="BA876" s="151"/>
      <c r="BB876" s="125"/>
      <c r="BC876" s="125"/>
      <c r="BD876" s="125"/>
      <c r="BE876" s="125"/>
      <c r="BF876" s="125"/>
      <c r="BG876" s="125"/>
      <c r="BH876" s="125"/>
      <c r="BI876" s="125"/>
      <c r="BJ876" s="125"/>
      <c r="BK876" s="125"/>
      <c r="BL876" s="131"/>
      <c r="BM876" s="136"/>
      <c r="BN876" s="137"/>
      <c r="BO876" s="137"/>
      <c r="BP876" s="169"/>
      <c r="BQ876" s="138"/>
      <c r="BR876" s="138"/>
      <c r="BS876" s="138"/>
      <c r="BT876" s="138"/>
      <c r="BU876" s="138"/>
      <c r="BV876" s="138"/>
      <c r="BW876" s="138"/>
      <c r="BX876" s="138"/>
      <c r="BY876" s="138"/>
      <c r="BZ876" s="138"/>
      <c r="CA876" s="138"/>
      <c r="CB876" s="138"/>
      <c r="CC876" s="135"/>
      <c r="CD876" s="136"/>
      <c r="CE876" s="137"/>
      <c r="CF876" s="137"/>
      <c r="CG876" s="138"/>
      <c r="CH876" s="138"/>
      <c r="CI876" s="138"/>
      <c r="CJ876" s="138"/>
      <c r="CK876" s="138"/>
      <c r="CL876" s="138"/>
      <c r="CM876" s="138"/>
      <c r="CN876" s="138"/>
      <c r="CO876" s="140"/>
      <c r="CP876" s="90"/>
    </row>
    <row r="877" ht="15" hidden="1" spans="1:94">
      <c r="A877" s="136"/>
      <c r="B877" s="137"/>
      <c r="C877" s="137"/>
      <c r="D877" s="137"/>
      <c r="E877" s="137"/>
      <c r="F877" s="137"/>
      <c r="G877" s="137"/>
      <c r="H877" s="137"/>
      <c r="I877" s="93"/>
      <c r="J877" s="105"/>
      <c r="K877" s="106"/>
      <c r="L877" s="107" t="str">
        <f>_xlfn.IFNA(VLOOKUP(B877,'[1]CDM Patients Data'!$B$389:$O$5000,7,FALSE),"")</f>
        <v/>
      </c>
      <c r="M877" s="114" t="str">
        <f>_xlfn.IFNA(VLOOKUP(B877,'[1]CDM Patients Data'!$B$389:$O$5000,8,FALSE),"")</f>
        <v/>
      </c>
      <c r="N877" s="114" t="str">
        <f>_xlfn.IFNA(VLOOKUP(B877,'[1]CDM Patients Data'!$B$389:$O$5000,9,FALSE),"")</f>
        <v/>
      </c>
      <c r="O877" s="114" t="str">
        <f>_xlfn.IFNA(VLOOKUP(B877,'[1]CDM Patients Data'!$B$389:$O$5000,10,FALSE),"")</f>
        <v/>
      </c>
      <c r="P877" s="106"/>
      <c r="Q877" s="136"/>
      <c r="R877" s="137"/>
      <c r="S877" s="137"/>
      <c r="T877" s="137"/>
      <c r="U877" s="137"/>
      <c r="V877" s="149"/>
      <c r="W877" s="125"/>
      <c r="X877" s="125"/>
      <c r="Y877" s="125"/>
      <c r="Z877" s="125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25"/>
      <c r="AL877" s="125"/>
      <c r="AM877" s="125"/>
      <c r="AN877" s="125"/>
      <c r="AO877" s="125"/>
      <c r="AP877" s="125"/>
      <c r="AQ877" s="125"/>
      <c r="AR877" s="125"/>
      <c r="AS877" s="125"/>
      <c r="AT877" s="125"/>
      <c r="AU877" s="125"/>
      <c r="AV877" s="125"/>
      <c r="AW877" s="131"/>
      <c r="AX877" s="136"/>
      <c r="AY877" s="137"/>
      <c r="AZ877" s="137"/>
      <c r="BA877" s="151"/>
      <c r="BB877" s="125"/>
      <c r="BC877" s="125"/>
      <c r="BD877" s="125"/>
      <c r="BE877" s="125"/>
      <c r="BF877" s="125"/>
      <c r="BG877" s="125"/>
      <c r="BH877" s="125"/>
      <c r="BI877" s="125"/>
      <c r="BJ877" s="125"/>
      <c r="BK877" s="125"/>
      <c r="BL877" s="131"/>
      <c r="BM877" s="136"/>
      <c r="BN877" s="137"/>
      <c r="BO877" s="137"/>
      <c r="BP877" s="169"/>
      <c r="BQ877" s="138"/>
      <c r="BR877" s="138"/>
      <c r="BS877" s="138"/>
      <c r="BT877" s="138"/>
      <c r="BU877" s="138"/>
      <c r="BV877" s="138"/>
      <c r="BW877" s="138"/>
      <c r="BX877" s="138"/>
      <c r="BY877" s="138"/>
      <c r="BZ877" s="138"/>
      <c r="CA877" s="138"/>
      <c r="CB877" s="138"/>
      <c r="CC877" s="135"/>
      <c r="CD877" s="136"/>
      <c r="CE877" s="137"/>
      <c r="CF877" s="137"/>
      <c r="CG877" s="138"/>
      <c r="CH877" s="138"/>
      <c r="CI877" s="138"/>
      <c r="CJ877" s="138"/>
      <c r="CK877" s="138"/>
      <c r="CL877" s="138"/>
      <c r="CM877" s="138"/>
      <c r="CN877" s="138"/>
      <c r="CO877" s="140"/>
      <c r="CP877" s="90"/>
    </row>
    <row r="878" ht="15" hidden="1" spans="1:94">
      <c r="A878" s="136"/>
      <c r="B878" s="137"/>
      <c r="C878" s="137"/>
      <c r="D878" s="137"/>
      <c r="E878" s="137"/>
      <c r="F878" s="137"/>
      <c r="G878" s="137"/>
      <c r="H878" s="137"/>
      <c r="I878" s="93"/>
      <c r="J878" s="105"/>
      <c r="K878" s="106"/>
      <c r="L878" s="107" t="str">
        <f>_xlfn.IFNA(VLOOKUP(B878,'[1]CDM Patients Data'!$B$389:$O$5000,7,FALSE),"")</f>
        <v/>
      </c>
      <c r="M878" s="114" t="str">
        <f>_xlfn.IFNA(VLOOKUP(B878,'[1]CDM Patients Data'!$B$389:$O$5000,8,FALSE),"")</f>
        <v/>
      </c>
      <c r="N878" s="114" t="str">
        <f>_xlfn.IFNA(VLOOKUP(B878,'[1]CDM Patients Data'!$B$389:$O$5000,9,FALSE),"")</f>
        <v/>
      </c>
      <c r="O878" s="114" t="str">
        <f>_xlfn.IFNA(VLOOKUP(B878,'[1]CDM Patients Data'!$B$389:$O$5000,10,FALSE),"")</f>
        <v/>
      </c>
      <c r="P878" s="106"/>
      <c r="Q878" s="136"/>
      <c r="R878" s="137"/>
      <c r="S878" s="137"/>
      <c r="T878" s="137"/>
      <c r="U878" s="137"/>
      <c r="V878" s="149"/>
      <c r="W878" s="125"/>
      <c r="X878" s="125"/>
      <c r="Y878" s="125"/>
      <c r="Z878" s="125"/>
      <c r="AA878" s="125"/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25"/>
      <c r="AL878" s="125"/>
      <c r="AM878" s="125"/>
      <c r="AN878" s="125"/>
      <c r="AO878" s="125"/>
      <c r="AP878" s="125"/>
      <c r="AQ878" s="125"/>
      <c r="AR878" s="125"/>
      <c r="AS878" s="125"/>
      <c r="AT878" s="125"/>
      <c r="AU878" s="125"/>
      <c r="AV878" s="125"/>
      <c r="AW878" s="131"/>
      <c r="AX878" s="136"/>
      <c r="AY878" s="137"/>
      <c r="AZ878" s="137"/>
      <c r="BA878" s="151"/>
      <c r="BB878" s="125"/>
      <c r="BC878" s="125"/>
      <c r="BD878" s="125"/>
      <c r="BE878" s="125"/>
      <c r="BF878" s="125"/>
      <c r="BG878" s="125"/>
      <c r="BH878" s="125"/>
      <c r="BI878" s="125"/>
      <c r="BJ878" s="125"/>
      <c r="BK878" s="125"/>
      <c r="BL878" s="131"/>
      <c r="BM878" s="136"/>
      <c r="BN878" s="137"/>
      <c r="BO878" s="137"/>
      <c r="BP878" s="169"/>
      <c r="BQ878" s="138"/>
      <c r="BR878" s="138"/>
      <c r="BS878" s="138"/>
      <c r="BT878" s="138"/>
      <c r="BU878" s="138"/>
      <c r="BV878" s="138"/>
      <c r="BW878" s="138"/>
      <c r="BX878" s="138"/>
      <c r="BY878" s="138"/>
      <c r="BZ878" s="138"/>
      <c r="CA878" s="138"/>
      <c r="CB878" s="138"/>
      <c r="CC878" s="135"/>
      <c r="CD878" s="136"/>
      <c r="CE878" s="137"/>
      <c r="CF878" s="137"/>
      <c r="CG878" s="138"/>
      <c r="CH878" s="138"/>
      <c r="CI878" s="138"/>
      <c r="CJ878" s="138"/>
      <c r="CK878" s="138"/>
      <c r="CL878" s="138"/>
      <c r="CM878" s="138"/>
      <c r="CN878" s="138"/>
      <c r="CO878" s="140"/>
      <c r="CP878" s="90"/>
    </row>
    <row r="879" ht="15" hidden="1" spans="1:94">
      <c r="A879" s="136"/>
      <c r="B879" s="137"/>
      <c r="C879" s="137"/>
      <c r="D879" s="137"/>
      <c r="E879" s="137"/>
      <c r="F879" s="137"/>
      <c r="G879" s="137"/>
      <c r="H879" s="137"/>
      <c r="I879" s="93"/>
      <c r="J879" s="105"/>
      <c r="K879" s="106"/>
      <c r="L879" s="107" t="str">
        <f>_xlfn.IFNA(VLOOKUP(B879,'[1]CDM Patients Data'!$B$389:$O$5000,7,FALSE),"")</f>
        <v/>
      </c>
      <c r="M879" s="114" t="str">
        <f>_xlfn.IFNA(VLOOKUP(B879,'[1]CDM Patients Data'!$B$389:$O$5000,8,FALSE),"")</f>
        <v/>
      </c>
      <c r="N879" s="114" t="str">
        <f>_xlfn.IFNA(VLOOKUP(B879,'[1]CDM Patients Data'!$B$389:$O$5000,9,FALSE),"")</f>
        <v/>
      </c>
      <c r="O879" s="114" t="str">
        <f>_xlfn.IFNA(VLOOKUP(B879,'[1]CDM Patients Data'!$B$389:$O$5000,10,FALSE),"")</f>
        <v/>
      </c>
      <c r="P879" s="106"/>
      <c r="Q879" s="136"/>
      <c r="R879" s="137"/>
      <c r="S879" s="137"/>
      <c r="T879" s="137"/>
      <c r="U879" s="137"/>
      <c r="V879" s="149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25"/>
      <c r="AL879" s="125"/>
      <c r="AM879" s="125"/>
      <c r="AN879" s="125"/>
      <c r="AO879" s="125"/>
      <c r="AP879" s="125"/>
      <c r="AQ879" s="125"/>
      <c r="AR879" s="125"/>
      <c r="AS879" s="125"/>
      <c r="AT879" s="125"/>
      <c r="AU879" s="125"/>
      <c r="AV879" s="125"/>
      <c r="AW879" s="131"/>
      <c r="AX879" s="136"/>
      <c r="AY879" s="137"/>
      <c r="AZ879" s="137"/>
      <c r="BA879" s="151"/>
      <c r="BB879" s="125"/>
      <c r="BC879" s="125"/>
      <c r="BD879" s="125"/>
      <c r="BE879" s="125"/>
      <c r="BF879" s="125"/>
      <c r="BG879" s="125"/>
      <c r="BH879" s="125"/>
      <c r="BI879" s="125"/>
      <c r="BJ879" s="125"/>
      <c r="BK879" s="125"/>
      <c r="BL879" s="131"/>
      <c r="BM879" s="136"/>
      <c r="BN879" s="137"/>
      <c r="BO879" s="137"/>
      <c r="BP879" s="169"/>
      <c r="BQ879" s="138"/>
      <c r="BR879" s="138"/>
      <c r="BS879" s="138"/>
      <c r="BT879" s="138"/>
      <c r="BU879" s="138"/>
      <c r="BV879" s="138"/>
      <c r="BW879" s="138"/>
      <c r="BX879" s="138"/>
      <c r="BY879" s="138"/>
      <c r="BZ879" s="138"/>
      <c r="CA879" s="138"/>
      <c r="CB879" s="138"/>
      <c r="CC879" s="135"/>
      <c r="CD879" s="136"/>
      <c r="CE879" s="137"/>
      <c r="CF879" s="137"/>
      <c r="CG879" s="138"/>
      <c r="CH879" s="138"/>
      <c r="CI879" s="138"/>
      <c r="CJ879" s="138"/>
      <c r="CK879" s="138"/>
      <c r="CL879" s="138"/>
      <c r="CM879" s="138"/>
      <c r="CN879" s="138"/>
      <c r="CO879" s="140"/>
      <c r="CP879" s="90"/>
    </row>
    <row r="880" ht="15" hidden="1" spans="1:94">
      <c r="A880" s="136"/>
      <c r="B880" s="137"/>
      <c r="C880" s="137"/>
      <c r="D880" s="137"/>
      <c r="E880" s="137"/>
      <c r="F880" s="137"/>
      <c r="G880" s="137"/>
      <c r="H880" s="137"/>
      <c r="I880" s="93"/>
      <c r="J880" s="105"/>
      <c r="K880" s="106"/>
      <c r="L880" s="107" t="str">
        <f>_xlfn.IFNA(VLOOKUP(B880,'[1]CDM Patients Data'!$B$389:$O$5000,7,FALSE),"")</f>
        <v/>
      </c>
      <c r="M880" s="114" t="str">
        <f>_xlfn.IFNA(VLOOKUP(B880,'[1]CDM Patients Data'!$B$389:$O$5000,8,FALSE),"")</f>
        <v/>
      </c>
      <c r="N880" s="114" t="str">
        <f>_xlfn.IFNA(VLOOKUP(B880,'[1]CDM Patients Data'!$B$389:$O$5000,9,FALSE),"")</f>
        <v/>
      </c>
      <c r="O880" s="114" t="str">
        <f>_xlfn.IFNA(VLOOKUP(B880,'[1]CDM Patients Data'!$B$389:$O$5000,10,FALSE),"")</f>
        <v/>
      </c>
      <c r="P880" s="106"/>
      <c r="Q880" s="136"/>
      <c r="R880" s="137"/>
      <c r="S880" s="137"/>
      <c r="T880" s="137"/>
      <c r="U880" s="137"/>
      <c r="V880" s="149"/>
      <c r="W880" s="125"/>
      <c r="X880" s="125"/>
      <c r="Y880" s="125"/>
      <c r="Z880" s="125"/>
      <c r="AA880" s="125"/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25"/>
      <c r="AL880" s="125"/>
      <c r="AM880" s="125"/>
      <c r="AN880" s="125"/>
      <c r="AO880" s="125"/>
      <c r="AP880" s="125"/>
      <c r="AQ880" s="125"/>
      <c r="AR880" s="125"/>
      <c r="AS880" s="125"/>
      <c r="AT880" s="125"/>
      <c r="AU880" s="125"/>
      <c r="AV880" s="125"/>
      <c r="AW880" s="131"/>
      <c r="AX880" s="136"/>
      <c r="AY880" s="137"/>
      <c r="AZ880" s="137"/>
      <c r="BA880" s="151"/>
      <c r="BB880" s="125"/>
      <c r="BC880" s="125"/>
      <c r="BD880" s="125"/>
      <c r="BE880" s="125"/>
      <c r="BF880" s="125"/>
      <c r="BG880" s="125"/>
      <c r="BH880" s="125"/>
      <c r="BI880" s="125"/>
      <c r="BJ880" s="125"/>
      <c r="BK880" s="125"/>
      <c r="BL880" s="131"/>
      <c r="BM880" s="136"/>
      <c r="BN880" s="137"/>
      <c r="BO880" s="137"/>
      <c r="BP880" s="169"/>
      <c r="BQ880" s="138"/>
      <c r="BR880" s="138"/>
      <c r="BS880" s="138"/>
      <c r="BT880" s="138"/>
      <c r="BU880" s="138"/>
      <c r="BV880" s="138"/>
      <c r="BW880" s="138"/>
      <c r="BX880" s="138"/>
      <c r="BY880" s="138"/>
      <c r="BZ880" s="138"/>
      <c r="CA880" s="138"/>
      <c r="CB880" s="138"/>
      <c r="CC880" s="135"/>
      <c r="CD880" s="136"/>
      <c r="CE880" s="137"/>
      <c r="CF880" s="137"/>
      <c r="CG880" s="138"/>
      <c r="CH880" s="138"/>
      <c r="CI880" s="138"/>
      <c r="CJ880" s="138"/>
      <c r="CK880" s="138"/>
      <c r="CL880" s="138"/>
      <c r="CM880" s="138"/>
      <c r="CN880" s="138"/>
      <c r="CO880" s="140"/>
      <c r="CP880" s="90"/>
    </row>
    <row r="881" ht="15" hidden="1" spans="1:94">
      <c r="A881" s="136"/>
      <c r="B881" s="137"/>
      <c r="C881" s="137"/>
      <c r="D881" s="137"/>
      <c r="E881" s="137"/>
      <c r="F881" s="137"/>
      <c r="G881" s="137"/>
      <c r="H881" s="137"/>
      <c r="I881" s="93"/>
      <c r="J881" s="105"/>
      <c r="K881" s="106"/>
      <c r="L881" s="107" t="str">
        <f>_xlfn.IFNA(VLOOKUP(B881,'[1]CDM Patients Data'!$B$389:$O$5000,7,FALSE),"")</f>
        <v/>
      </c>
      <c r="M881" s="114" t="str">
        <f>_xlfn.IFNA(VLOOKUP(B881,'[1]CDM Patients Data'!$B$389:$O$5000,8,FALSE),"")</f>
        <v/>
      </c>
      <c r="N881" s="114" t="str">
        <f>_xlfn.IFNA(VLOOKUP(B881,'[1]CDM Patients Data'!$B$389:$O$5000,9,FALSE),"")</f>
        <v/>
      </c>
      <c r="O881" s="114" t="str">
        <f>_xlfn.IFNA(VLOOKUP(B881,'[1]CDM Patients Data'!$B$389:$O$5000,10,FALSE),"")</f>
        <v/>
      </c>
      <c r="P881" s="106"/>
      <c r="Q881" s="136"/>
      <c r="R881" s="137"/>
      <c r="S881" s="137"/>
      <c r="T881" s="137"/>
      <c r="U881" s="137"/>
      <c r="V881" s="149"/>
      <c r="W881" s="125"/>
      <c r="X881" s="125"/>
      <c r="Y881" s="125"/>
      <c r="Z881" s="125"/>
      <c r="AA881" s="125"/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25"/>
      <c r="AL881" s="125"/>
      <c r="AM881" s="125"/>
      <c r="AN881" s="125"/>
      <c r="AO881" s="125"/>
      <c r="AP881" s="125"/>
      <c r="AQ881" s="125"/>
      <c r="AR881" s="125"/>
      <c r="AS881" s="125"/>
      <c r="AT881" s="125"/>
      <c r="AU881" s="125"/>
      <c r="AV881" s="125"/>
      <c r="AW881" s="131"/>
      <c r="AX881" s="136"/>
      <c r="AY881" s="137"/>
      <c r="AZ881" s="137"/>
      <c r="BA881" s="151"/>
      <c r="BB881" s="125"/>
      <c r="BC881" s="125"/>
      <c r="BD881" s="125"/>
      <c r="BE881" s="125"/>
      <c r="BF881" s="125"/>
      <c r="BG881" s="125"/>
      <c r="BH881" s="125"/>
      <c r="BI881" s="125"/>
      <c r="BJ881" s="125"/>
      <c r="BK881" s="125"/>
      <c r="BL881" s="131"/>
      <c r="BM881" s="136"/>
      <c r="BN881" s="137"/>
      <c r="BO881" s="137"/>
      <c r="BP881" s="169"/>
      <c r="BQ881" s="138"/>
      <c r="BR881" s="138"/>
      <c r="BS881" s="138"/>
      <c r="BT881" s="138"/>
      <c r="BU881" s="138"/>
      <c r="BV881" s="138"/>
      <c r="BW881" s="138"/>
      <c r="BX881" s="138"/>
      <c r="BY881" s="138"/>
      <c r="BZ881" s="138"/>
      <c r="CA881" s="138"/>
      <c r="CB881" s="138"/>
      <c r="CC881" s="135"/>
      <c r="CD881" s="136"/>
      <c r="CE881" s="137"/>
      <c r="CF881" s="137"/>
      <c r="CG881" s="138"/>
      <c r="CH881" s="138"/>
      <c r="CI881" s="138"/>
      <c r="CJ881" s="138"/>
      <c r="CK881" s="138"/>
      <c r="CL881" s="138"/>
      <c r="CM881" s="138"/>
      <c r="CN881" s="138"/>
      <c r="CO881" s="140"/>
      <c r="CP881" s="90"/>
    </row>
    <row r="882" ht="15" hidden="1" spans="1:94">
      <c r="A882" s="136"/>
      <c r="B882" s="137"/>
      <c r="C882" s="137"/>
      <c r="D882" s="137"/>
      <c r="E882" s="137"/>
      <c r="F882" s="137"/>
      <c r="G882" s="137"/>
      <c r="H882" s="137"/>
      <c r="I882" s="93"/>
      <c r="J882" s="105"/>
      <c r="K882" s="106"/>
      <c r="L882" s="107" t="str">
        <f>_xlfn.IFNA(VLOOKUP(B882,'[1]CDM Patients Data'!$B$389:$O$5000,7,FALSE),"")</f>
        <v/>
      </c>
      <c r="M882" s="114" t="str">
        <f>_xlfn.IFNA(VLOOKUP(B882,'[1]CDM Patients Data'!$B$389:$O$5000,8,FALSE),"")</f>
        <v/>
      </c>
      <c r="N882" s="114" t="str">
        <f>_xlfn.IFNA(VLOOKUP(B882,'[1]CDM Patients Data'!$B$389:$O$5000,9,FALSE),"")</f>
        <v/>
      </c>
      <c r="O882" s="114" t="str">
        <f>_xlfn.IFNA(VLOOKUP(B882,'[1]CDM Patients Data'!$B$389:$O$5000,10,FALSE),"")</f>
        <v/>
      </c>
      <c r="P882" s="106"/>
      <c r="Q882" s="136"/>
      <c r="R882" s="137"/>
      <c r="S882" s="137"/>
      <c r="T882" s="137"/>
      <c r="U882" s="137"/>
      <c r="V882" s="149"/>
      <c r="W882" s="125"/>
      <c r="X882" s="125"/>
      <c r="Y882" s="125"/>
      <c r="Z882" s="125"/>
      <c r="AA882" s="125"/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25"/>
      <c r="AL882" s="125"/>
      <c r="AM882" s="125"/>
      <c r="AN882" s="125"/>
      <c r="AO882" s="125"/>
      <c r="AP882" s="125"/>
      <c r="AQ882" s="125"/>
      <c r="AR882" s="125"/>
      <c r="AS882" s="125"/>
      <c r="AT882" s="125"/>
      <c r="AU882" s="125"/>
      <c r="AV882" s="125"/>
      <c r="AW882" s="131"/>
      <c r="AX882" s="136"/>
      <c r="AY882" s="137"/>
      <c r="AZ882" s="137"/>
      <c r="BA882" s="151"/>
      <c r="BB882" s="125"/>
      <c r="BC882" s="125"/>
      <c r="BD882" s="125"/>
      <c r="BE882" s="125"/>
      <c r="BF882" s="125"/>
      <c r="BG882" s="125"/>
      <c r="BH882" s="125"/>
      <c r="BI882" s="125"/>
      <c r="BJ882" s="125"/>
      <c r="BK882" s="125"/>
      <c r="BL882" s="131"/>
      <c r="BM882" s="136"/>
      <c r="BN882" s="137"/>
      <c r="BO882" s="137"/>
      <c r="BP882" s="169"/>
      <c r="BQ882" s="138"/>
      <c r="BR882" s="138"/>
      <c r="BS882" s="138"/>
      <c r="BT882" s="138"/>
      <c r="BU882" s="138"/>
      <c r="BV882" s="138"/>
      <c r="BW882" s="138"/>
      <c r="BX882" s="138"/>
      <c r="BY882" s="138"/>
      <c r="BZ882" s="138"/>
      <c r="CA882" s="138"/>
      <c r="CB882" s="138"/>
      <c r="CC882" s="135"/>
      <c r="CD882" s="136"/>
      <c r="CE882" s="137"/>
      <c r="CF882" s="137"/>
      <c r="CG882" s="138"/>
      <c r="CH882" s="138"/>
      <c r="CI882" s="138"/>
      <c r="CJ882" s="138"/>
      <c r="CK882" s="138"/>
      <c r="CL882" s="138"/>
      <c r="CM882" s="138"/>
      <c r="CN882" s="138"/>
      <c r="CO882" s="140"/>
      <c r="CP882" s="90"/>
    </row>
    <row r="883" ht="15" hidden="1" spans="1:94">
      <c r="A883" s="136"/>
      <c r="B883" s="137"/>
      <c r="C883" s="137"/>
      <c r="D883" s="137"/>
      <c r="E883" s="137"/>
      <c r="F883" s="137"/>
      <c r="G883" s="137"/>
      <c r="H883" s="137"/>
      <c r="I883" s="93"/>
      <c r="J883" s="105"/>
      <c r="K883" s="106"/>
      <c r="L883" s="107" t="str">
        <f>_xlfn.IFNA(VLOOKUP(B883,'[1]CDM Patients Data'!$B$389:$O$5000,7,FALSE),"")</f>
        <v/>
      </c>
      <c r="M883" s="114" t="str">
        <f>_xlfn.IFNA(VLOOKUP(B883,'[1]CDM Patients Data'!$B$389:$O$5000,8,FALSE),"")</f>
        <v/>
      </c>
      <c r="N883" s="114" t="str">
        <f>_xlfn.IFNA(VLOOKUP(B883,'[1]CDM Patients Data'!$B$389:$O$5000,9,FALSE),"")</f>
        <v/>
      </c>
      <c r="O883" s="114" t="str">
        <f>_xlfn.IFNA(VLOOKUP(B883,'[1]CDM Patients Data'!$B$389:$O$5000,10,FALSE),"")</f>
        <v/>
      </c>
      <c r="P883" s="106"/>
      <c r="Q883" s="136"/>
      <c r="R883" s="137"/>
      <c r="S883" s="137"/>
      <c r="T883" s="137"/>
      <c r="U883" s="137"/>
      <c r="V883" s="149"/>
      <c r="W883" s="125"/>
      <c r="X883" s="125"/>
      <c r="Y883" s="125"/>
      <c r="Z883" s="125"/>
      <c r="AA883" s="125"/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25"/>
      <c r="AL883" s="125"/>
      <c r="AM883" s="125"/>
      <c r="AN883" s="125"/>
      <c r="AO883" s="125"/>
      <c r="AP883" s="125"/>
      <c r="AQ883" s="125"/>
      <c r="AR883" s="125"/>
      <c r="AS883" s="125"/>
      <c r="AT883" s="125"/>
      <c r="AU883" s="125"/>
      <c r="AV883" s="125"/>
      <c r="AW883" s="131"/>
      <c r="AX883" s="136"/>
      <c r="AY883" s="137"/>
      <c r="AZ883" s="137"/>
      <c r="BA883" s="151"/>
      <c r="BB883" s="125"/>
      <c r="BC883" s="125"/>
      <c r="BD883" s="125"/>
      <c r="BE883" s="125"/>
      <c r="BF883" s="125"/>
      <c r="BG883" s="125"/>
      <c r="BH883" s="125"/>
      <c r="BI883" s="125"/>
      <c r="BJ883" s="125"/>
      <c r="BK883" s="125"/>
      <c r="BL883" s="131"/>
      <c r="BM883" s="136"/>
      <c r="BN883" s="137"/>
      <c r="BO883" s="137"/>
      <c r="BP883" s="169"/>
      <c r="BQ883" s="138"/>
      <c r="BR883" s="138"/>
      <c r="BS883" s="138"/>
      <c r="BT883" s="138"/>
      <c r="BU883" s="138"/>
      <c r="BV883" s="138"/>
      <c r="BW883" s="138"/>
      <c r="BX883" s="138"/>
      <c r="BY883" s="138"/>
      <c r="BZ883" s="138"/>
      <c r="CA883" s="138"/>
      <c r="CB883" s="138"/>
      <c r="CC883" s="135"/>
      <c r="CD883" s="136"/>
      <c r="CE883" s="137"/>
      <c r="CF883" s="137"/>
      <c r="CG883" s="138"/>
      <c r="CH883" s="138"/>
      <c r="CI883" s="138"/>
      <c r="CJ883" s="138"/>
      <c r="CK883" s="138"/>
      <c r="CL883" s="138"/>
      <c r="CM883" s="138"/>
      <c r="CN883" s="138"/>
      <c r="CO883" s="140"/>
      <c r="CP883" s="90"/>
    </row>
    <row r="884" ht="15" hidden="1" spans="1:94">
      <c r="A884" s="136"/>
      <c r="B884" s="137"/>
      <c r="C884" s="137"/>
      <c r="D884" s="137"/>
      <c r="E884" s="137"/>
      <c r="F884" s="137"/>
      <c r="G884" s="137"/>
      <c r="H884" s="137"/>
      <c r="I884" s="93"/>
      <c r="J884" s="105"/>
      <c r="K884" s="106"/>
      <c r="L884" s="107" t="str">
        <f>_xlfn.IFNA(VLOOKUP(B884,'[1]CDM Patients Data'!$B$389:$O$5000,7,FALSE),"")</f>
        <v/>
      </c>
      <c r="M884" s="114" t="str">
        <f>_xlfn.IFNA(VLOOKUP(B884,'[1]CDM Patients Data'!$B$389:$O$5000,8,FALSE),"")</f>
        <v/>
      </c>
      <c r="N884" s="114" t="str">
        <f>_xlfn.IFNA(VLOOKUP(B884,'[1]CDM Patients Data'!$B$389:$O$5000,9,FALSE),"")</f>
        <v/>
      </c>
      <c r="O884" s="114" t="str">
        <f>_xlfn.IFNA(VLOOKUP(B884,'[1]CDM Patients Data'!$B$389:$O$5000,10,FALSE),"")</f>
        <v/>
      </c>
      <c r="P884" s="106"/>
      <c r="Q884" s="136"/>
      <c r="R884" s="137"/>
      <c r="S884" s="137"/>
      <c r="T884" s="137"/>
      <c r="U884" s="137"/>
      <c r="V884" s="149"/>
      <c r="W884" s="125"/>
      <c r="X884" s="125"/>
      <c r="Y884" s="125"/>
      <c r="Z884" s="125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25"/>
      <c r="AL884" s="125"/>
      <c r="AM884" s="125"/>
      <c r="AN884" s="125"/>
      <c r="AO884" s="125"/>
      <c r="AP884" s="125"/>
      <c r="AQ884" s="125"/>
      <c r="AR884" s="125"/>
      <c r="AS884" s="125"/>
      <c r="AT884" s="125"/>
      <c r="AU884" s="125"/>
      <c r="AV884" s="125"/>
      <c r="AW884" s="131"/>
      <c r="AX884" s="136"/>
      <c r="AY884" s="137"/>
      <c r="AZ884" s="137"/>
      <c r="BA884" s="151"/>
      <c r="BB884" s="125"/>
      <c r="BC884" s="125"/>
      <c r="BD884" s="125"/>
      <c r="BE884" s="125"/>
      <c r="BF884" s="125"/>
      <c r="BG884" s="125"/>
      <c r="BH884" s="125"/>
      <c r="BI884" s="125"/>
      <c r="BJ884" s="125"/>
      <c r="BK884" s="125"/>
      <c r="BL884" s="131"/>
      <c r="BM884" s="136"/>
      <c r="BN884" s="137"/>
      <c r="BO884" s="137"/>
      <c r="BP884" s="169"/>
      <c r="BQ884" s="138"/>
      <c r="BR884" s="138"/>
      <c r="BS884" s="138"/>
      <c r="BT884" s="138"/>
      <c r="BU884" s="138"/>
      <c r="BV884" s="138"/>
      <c r="BW884" s="138"/>
      <c r="BX884" s="138"/>
      <c r="BY884" s="138"/>
      <c r="BZ884" s="138"/>
      <c r="CA884" s="138"/>
      <c r="CB884" s="138"/>
      <c r="CC884" s="135"/>
      <c r="CD884" s="136"/>
      <c r="CE884" s="137"/>
      <c r="CF884" s="137"/>
      <c r="CG884" s="138"/>
      <c r="CH884" s="138"/>
      <c r="CI884" s="138"/>
      <c r="CJ884" s="138"/>
      <c r="CK884" s="138"/>
      <c r="CL884" s="138"/>
      <c r="CM884" s="138"/>
      <c r="CN884" s="138"/>
      <c r="CO884" s="140"/>
      <c r="CP884" s="90"/>
    </row>
    <row r="885" ht="15" hidden="1" spans="1:94">
      <c r="A885" s="136"/>
      <c r="B885" s="137"/>
      <c r="C885" s="137"/>
      <c r="D885" s="137"/>
      <c r="E885" s="137"/>
      <c r="F885" s="137"/>
      <c r="G885" s="137"/>
      <c r="H885" s="137"/>
      <c r="I885" s="93"/>
      <c r="J885" s="105"/>
      <c r="K885" s="106"/>
      <c r="L885" s="107" t="str">
        <f>_xlfn.IFNA(VLOOKUP(B885,'[1]CDM Patients Data'!$B$389:$O$5000,7,FALSE),"")</f>
        <v/>
      </c>
      <c r="M885" s="114" t="str">
        <f>_xlfn.IFNA(VLOOKUP(B885,'[1]CDM Patients Data'!$B$389:$O$5000,8,FALSE),"")</f>
        <v/>
      </c>
      <c r="N885" s="114" t="str">
        <f>_xlfn.IFNA(VLOOKUP(B885,'[1]CDM Patients Data'!$B$389:$O$5000,9,FALSE),"")</f>
        <v/>
      </c>
      <c r="O885" s="114" t="str">
        <f>_xlfn.IFNA(VLOOKUP(B885,'[1]CDM Patients Data'!$B$389:$O$5000,10,FALSE),"")</f>
        <v/>
      </c>
      <c r="P885" s="106"/>
      <c r="Q885" s="136"/>
      <c r="R885" s="137"/>
      <c r="S885" s="137"/>
      <c r="T885" s="137"/>
      <c r="U885" s="137"/>
      <c r="V885" s="149"/>
      <c r="W885" s="125"/>
      <c r="X885" s="125"/>
      <c r="Y885" s="125"/>
      <c r="Z885" s="125"/>
      <c r="AA885" s="125"/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25"/>
      <c r="AL885" s="125"/>
      <c r="AM885" s="125"/>
      <c r="AN885" s="125"/>
      <c r="AO885" s="125"/>
      <c r="AP885" s="125"/>
      <c r="AQ885" s="125"/>
      <c r="AR885" s="125"/>
      <c r="AS885" s="125"/>
      <c r="AT885" s="125"/>
      <c r="AU885" s="125"/>
      <c r="AV885" s="125"/>
      <c r="AW885" s="131"/>
      <c r="AX885" s="136"/>
      <c r="AY885" s="137"/>
      <c r="AZ885" s="137"/>
      <c r="BA885" s="151"/>
      <c r="BB885" s="125"/>
      <c r="BC885" s="125"/>
      <c r="BD885" s="125"/>
      <c r="BE885" s="125"/>
      <c r="BF885" s="125"/>
      <c r="BG885" s="125"/>
      <c r="BH885" s="125"/>
      <c r="BI885" s="125"/>
      <c r="BJ885" s="125"/>
      <c r="BK885" s="125"/>
      <c r="BL885" s="131"/>
      <c r="BM885" s="136"/>
      <c r="BN885" s="137"/>
      <c r="BO885" s="137"/>
      <c r="BP885" s="169"/>
      <c r="BQ885" s="138"/>
      <c r="BR885" s="138"/>
      <c r="BS885" s="138"/>
      <c r="BT885" s="138"/>
      <c r="BU885" s="138"/>
      <c r="BV885" s="138"/>
      <c r="BW885" s="138"/>
      <c r="BX885" s="138"/>
      <c r="BY885" s="138"/>
      <c r="BZ885" s="138"/>
      <c r="CA885" s="138"/>
      <c r="CB885" s="138"/>
      <c r="CC885" s="135"/>
      <c r="CD885" s="136"/>
      <c r="CE885" s="137"/>
      <c r="CF885" s="137"/>
      <c r="CG885" s="138"/>
      <c r="CH885" s="138"/>
      <c r="CI885" s="138"/>
      <c r="CJ885" s="138"/>
      <c r="CK885" s="138"/>
      <c r="CL885" s="138"/>
      <c r="CM885" s="138"/>
      <c r="CN885" s="138"/>
      <c r="CO885" s="140"/>
      <c r="CP885" s="90"/>
    </row>
    <row r="886" ht="15" hidden="1" spans="1:94">
      <c r="A886" s="136"/>
      <c r="B886" s="137"/>
      <c r="C886" s="137"/>
      <c r="D886" s="137"/>
      <c r="E886" s="137"/>
      <c r="F886" s="137"/>
      <c r="G886" s="137"/>
      <c r="H886" s="137"/>
      <c r="I886" s="93"/>
      <c r="J886" s="105"/>
      <c r="K886" s="106"/>
      <c r="L886" s="107" t="str">
        <f>_xlfn.IFNA(VLOOKUP(B886,'[1]CDM Patients Data'!$B$389:$O$5000,7,FALSE),"")</f>
        <v/>
      </c>
      <c r="M886" s="114" t="str">
        <f>_xlfn.IFNA(VLOOKUP(B886,'[1]CDM Patients Data'!$B$389:$O$5000,8,FALSE),"")</f>
        <v/>
      </c>
      <c r="N886" s="114" t="str">
        <f>_xlfn.IFNA(VLOOKUP(B886,'[1]CDM Patients Data'!$B$389:$O$5000,9,FALSE),"")</f>
        <v/>
      </c>
      <c r="O886" s="114" t="str">
        <f>_xlfn.IFNA(VLOOKUP(B886,'[1]CDM Patients Data'!$B$389:$O$5000,10,FALSE),"")</f>
        <v/>
      </c>
      <c r="P886" s="106"/>
      <c r="Q886" s="136"/>
      <c r="R886" s="137"/>
      <c r="S886" s="137"/>
      <c r="T886" s="137"/>
      <c r="U886" s="137"/>
      <c r="V886" s="149"/>
      <c r="W886" s="125"/>
      <c r="X886" s="125"/>
      <c r="Y886" s="125"/>
      <c r="Z886" s="125"/>
      <c r="AA886" s="125"/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25"/>
      <c r="AL886" s="125"/>
      <c r="AM886" s="125"/>
      <c r="AN886" s="125"/>
      <c r="AO886" s="125"/>
      <c r="AP886" s="125"/>
      <c r="AQ886" s="125"/>
      <c r="AR886" s="125"/>
      <c r="AS886" s="125"/>
      <c r="AT886" s="125"/>
      <c r="AU886" s="125"/>
      <c r="AV886" s="125"/>
      <c r="AW886" s="131"/>
      <c r="AX886" s="136"/>
      <c r="AY886" s="137"/>
      <c r="AZ886" s="137"/>
      <c r="BA886" s="151"/>
      <c r="BB886" s="125"/>
      <c r="BC886" s="125"/>
      <c r="BD886" s="125"/>
      <c r="BE886" s="125"/>
      <c r="BF886" s="125"/>
      <c r="BG886" s="125"/>
      <c r="BH886" s="125"/>
      <c r="BI886" s="125"/>
      <c r="BJ886" s="125"/>
      <c r="BK886" s="125"/>
      <c r="BL886" s="131"/>
      <c r="BM886" s="136"/>
      <c r="BN886" s="137"/>
      <c r="BO886" s="137"/>
      <c r="BP886" s="169"/>
      <c r="BQ886" s="138"/>
      <c r="BR886" s="138"/>
      <c r="BS886" s="138"/>
      <c r="BT886" s="138"/>
      <c r="BU886" s="138"/>
      <c r="BV886" s="138"/>
      <c r="BW886" s="138"/>
      <c r="BX886" s="138"/>
      <c r="BY886" s="138"/>
      <c r="BZ886" s="138"/>
      <c r="CA886" s="138"/>
      <c r="CB886" s="138"/>
      <c r="CC886" s="135"/>
      <c r="CD886" s="136"/>
      <c r="CE886" s="137"/>
      <c r="CF886" s="137"/>
      <c r="CG886" s="138"/>
      <c r="CH886" s="138"/>
      <c r="CI886" s="138"/>
      <c r="CJ886" s="138"/>
      <c r="CK886" s="138"/>
      <c r="CL886" s="138"/>
      <c r="CM886" s="138"/>
      <c r="CN886" s="138"/>
      <c r="CO886" s="140"/>
      <c r="CP886" s="90"/>
    </row>
    <row r="887" ht="15" hidden="1" spans="1:94">
      <c r="A887" s="136"/>
      <c r="B887" s="137"/>
      <c r="C887" s="137"/>
      <c r="D887" s="137"/>
      <c r="E887" s="137"/>
      <c r="F887" s="137"/>
      <c r="G887" s="137"/>
      <c r="H887" s="137"/>
      <c r="I887" s="93"/>
      <c r="J887" s="105"/>
      <c r="K887" s="106"/>
      <c r="L887" s="107" t="str">
        <f>_xlfn.IFNA(VLOOKUP(B887,'[1]CDM Patients Data'!$B$389:$O$5000,7,FALSE),"")</f>
        <v/>
      </c>
      <c r="M887" s="114" t="str">
        <f>_xlfn.IFNA(VLOOKUP(B887,'[1]CDM Patients Data'!$B$389:$O$5000,8,FALSE),"")</f>
        <v/>
      </c>
      <c r="N887" s="114" t="str">
        <f>_xlfn.IFNA(VLOOKUP(B887,'[1]CDM Patients Data'!$B$389:$O$5000,9,FALSE),"")</f>
        <v/>
      </c>
      <c r="O887" s="114" t="str">
        <f>_xlfn.IFNA(VLOOKUP(B887,'[1]CDM Patients Data'!$B$389:$O$5000,10,FALSE),"")</f>
        <v/>
      </c>
      <c r="P887" s="106"/>
      <c r="Q887" s="136"/>
      <c r="R887" s="137"/>
      <c r="S887" s="137"/>
      <c r="T887" s="137"/>
      <c r="U887" s="137"/>
      <c r="V887" s="149"/>
      <c r="W887" s="125"/>
      <c r="X887" s="125"/>
      <c r="Y887" s="125"/>
      <c r="Z887" s="125"/>
      <c r="AA887" s="125"/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25"/>
      <c r="AL887" s="125"/>
      <c r="AM887" s="125"/>
      <c r="AN887" s="125"/>
      <c r="AO887" s="125"/>
      <c r="AP887" s="125"/>
      <c r="AQ887" s="125"/>
      <c r="AR887" s="125"/>
      <c r="AS887" s="125"/>
      <c r="AT887" s="125"/>
      <c r="AU887" s="125"/>
      <c r="AV887" s="125"/>
      <c r="AW887" s="131"/>
      <c r="AX887" s="136"/>
      <c r="AY887" s="137"/>
      <c r="AZ887" s="137"/>
      <c r="BA887" s="151"/>
      <c r="BB887" s="125"/>
      <c r="BC887" s="125"/>
      <c r="BD887" s="125"/>
      <c r="BE887" s="125"/>
      <c r="BF887" s="125"/>
      <c r="BG887" s="125"/>
      <c r="BH887" s="125"/>
      <c r="BI887" s="125"/>
      <c r="BJ887" s="125"/>
      <c r="BK887" s="125"/>
      <c r="BL887" s="131"/>
      <c r="BM887" s="136"/>
      <c r="BN887" s="137"/>
      <c r="BO887" s="137"/>
      <c r="BP887" s="169"/>
      <c r="BQ887" s="138"/>
      <c r="BR887" s="138"/>
      <c r="BS887" s="138"/>
      <c r="BT887" s="138"/>
      <c r="BU887" s="138"/>
      <c r="BV887" s="138"/>
      <c r="BW887" s="138"/>
      <c r="BX887" s="138"/>
      <c r="BY887" s="138"/>
      <c r="BZ887" s="138"/>
      <c r="CA887" s="138"/>
      <c r="CB887" s="138"/>
      <c r="CC887" s="135"/>
      <c r="CD887" s="136"/>
      <c r="CE887" s="137"/>
      <c r="CF887" s="137"/>
      <c r="CG887" s="138"/>
      <c r="CH887" s="138"/>
      <c r="CI887" s="138"/>
      <c r="CJ887" s="138"/>
      <c r="CK887" s="138"/>
      <c r="CL887" s="138"/>
      <c r="CM887" s="138"/>
      <c r="CN887" s="138"/>
      <c r="CO887" s="140"/>
      <c r="CP887" s="90"/>
    </row>
    <row r="888" ht="15" hidden="1" spans="1:94">
      <c r="A888" s="136"/>
      <c r="B888" s="137"/>
      <c r="C888" s="137"/>
      <c r="D888" s="137"/>
      <c r="E888" s="137"/>
      <c r="F888" s="137"/>
      <c r="G888" s="137"/>
      <c r="H888" s="137"/>
      <c r="I888" s="93"/>
      <c r="J888" s="105"/>
      <c r="K888" s="106"/>
      <c r="L888" s="107" t="str">
        <f>_xlfn.IFNA(VLOOKUP(B888,'[1]CDM Patients Data'!$B$389:$O$5000,7,FALSE),"")</f>
        <v/>
      </c>
      <c r="M888" s="114" t="str">
        <f>_xlfn.IFNA(VLOOKUP(B888,'[1]CDM Patients Data'!$B$389:$O$5000,8,FALSE),"")</f>
        <v/>
      </c>
      <c r="N888" s="114" t="str">
        <f>_xlfn.IFNA(VLOOKUP(B888,'[1]CDM Patients Data'!$B$389:$O$5000,9,FALSE),"")</f>
        <v/>
      </c>
      <c r="O888" s="114" t="str">
        <f>_xlfn.IFNA(VLOOKUP(B888,'[1]CDM Patients Data'!$B$389:$O$5000,10,FALSE),"")</f>
        <v/>
      </c>
      <c r="P888" s="106"/>
      <c r="Q888" s="136"/>
      <c r="R888" s="137"/>
      <c r="S888" s="137"/>
      <c r="T888" s="137"/>
      <c r="U888" s="137"/>
      <c r="V888" s="149"/>
      <c r="W888" s="125"/>
      <c r="X888" s="125"/>
      <c r="Y888" s="125"/>
      <c r="Z888" s="125"/>
      <c r="AA888" s="125"/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25"/>
      <c r="AL888" s="125"/>
      <c r="AM888" s="125"/>
      <c r="AN888" s="125"/>
      <c r="AO888" s="125"/>
      <c r="AP888" s="125"/>
      <c r="AQ888" s="125"/>
      <c r="AR888" s="125"/>
      <c r="AS888" s="125"/>
      <c r="AT888" s="125"/>
      <c r="AU888" s="125"/>
      <c r="AV888" s="125"/>
      <c r="AW888" s="131"/>
      <c r="AX888" s="136"/>
      <c r="AY888" s="137"/>
      <c r="AZ888" s="137"/>
      <c r="BA888" s="151"/>
      <c r="BB888" s="125"/>
      <c r="BC888" s="125"/>
      <c r="BD888" s="125"/>
      <c r="BE888" s="125"/>
      <c r="BF888" s="125"/>
      <c r="BG888" s="125"/>
      <c r="BH888" s="125"/>
      <c r="BI888" s="125"/>
      <c r="BJ888" s="125"/>
      <c r="BK888" s="125"/>
      <c r="BL888" s="131"/>
      <c r="BM888" s="136"/>
      <c r="BN888" s="137"/>
      <c r="BO888" s="137"/>
      <c r="BP888" s="169"/>
      <c r="BQ888" s="138"/>
      <c r="BR888" s="138"/>
      <c r="BS888" s="138"/>
      <c r="BT888" s="138"/>
      <c r="BU888" s="138"/>
      <c r="BV888" s="138"/>
      <c r="BW888" s="138"/>
      <c r="BX888" s="138"/>
      <c r="BY888" s="138"/>
      <c r="BZ888" s="138"/>
      <c r="CA888" s="138"/>
      <c r="CB888" s="138"/>
      <c r="CC888" s="135"/>
      <c r="CD888" s="136"/>
      <c r="CE888" s="137"/>
      <c r="CF888" s="137"/>
      <c r="CG888" s="138"/>
      <c r="CH888" s="138"/>
      <c r="CI888" s="138"/>
      <c r="CJ888" s="138"/>
      <c r="CK888" s="138"/>
      <c r="CL888" s="138"/>
      <c r="CM888" s="138"/>
      <c r="CN888" s="138"/>
      <c r="CO888" s="140"/>
      <c r="CP888" s="90"/>
    </row>
    <row r="889" ht="15" hidden="1" spans="1:94">
      <c r="A889" s="136"/>
      <c r="B889" s="137"/>
      <c r="C889" s="137"/>
      <c r="D889" s="137"/>
      <c r="E889" s="137"/>
      <c r="F889" s="137"/>
      <c r="G889" s="137"/>
      <c r="H889" s="137"/>
      <c r="I889" s="93"/>
      <c r="J889" s="105"/>
      <c r="K889" s="106"/>
      <c r="L889" s="107" t="str">
        <f>_xlfn.IFNA(VLOOKUP(B889,'[1]CDM Patients Data'!$B$389:$O$5000,7,FALSE),"")</f>
        <v/>
      </c>
      <c r="M889" s="114" t="str">
        <f>_xlfn.IFNA(VLOOKUP(B889,'[1]CDM Patients Data'!$B$389:$O$5000,8,FALSE),"")</f>
        <v/>
      </c>
      <c r="N889" s="114" t="str">
        <f>_xlfn.IFNA(VLOOKUP(B889,'[1]CDM Patients Data'!$B$389:$O$5000,9,FALSE),"")</f>
        <v/>
      </c>
      <c r="O889" s="114" t="str">
        <f>_xlfn.IFNA(VLOOKUP(B889,'[1]CDM Patients Data'!$B$389:$O$5000,10,FALSE),"")</f>
        <v/>
      </c>
      <c r="P889" s="106"/>
      <c r="Q889" s="136"/>
      <c r="R889" s="137"/>
      <c r="S889" s="137"/>
      <c r="T889" s="137"/>
      <c r="U889" s="137"/>
      <c r="V889" s="149"/>
      <c r="W889" s="125"/>
      <c r="X889" s="125"/>
      <c r="Y889" s="125"/>
      <c r="Z889" s="125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25"/>
      <c r="AL889" s="125"/>
      <c r="AM889" s="125"/>
      <c r="AN889" s="125"/>
      <c r="AO889" s="125"/>
      <c r="AP889" s="125"/>
      <c r="AQ889" s="125"/>
      <c r="AR889" s="125"/>
      <c r="AS889" s="125"/>
      <c r="AT889" s="125"/>
      <c r="AU889" s="125"/>
      <c r="AV889" s="125"/>
      <c r="AW889" s="131"/>
      <c r="AX889" s="136"/>
      <c r="AY889" s="137"/>
      <c r="AZ889" s="137"/>
      <c r="BA889" s="151"/>
      <c r="BB889" s="125"/>
      <c r="BC889" s="125"/>
      <c r="BD889" s="125"/>
      <c r="BE889" s="125"/>
      <c r="BF889" s="125"/>
      <c r="BG889" s="125"/>
      <c r="BH889" s="125"/>
      <c r="BI889" s="125"/>
      <c r="BJ889" s="125"/>
      <c r="BK889" s="125"/>
      <c r="BL889" s="131"/>
      <c r="BM889" s="136"/>
      <c r="BN889" s="137"/>
      <c r="BO889" s="137"/>
      <c r="BP889" s="169"/>
      <c r="BQ889" s="138"/>
      <c r="BR889" s="138"/>
      <c r="BS889" s="138"/>
      <c r="BT889" s="138"/>
      <c r="BU889" s="138"/>
      <c r="BV889" s="138"/>
      <c r="BW889" s="138"/>
      <c r="BX889" s="138"/>
      <c r="BY889" s="138"/>
      <c r="BZ889" s="138"/>
      <c r="CA889" s="138"/>
      <c r="CB889" s="138"/>
      <c r="CC889" s="135"/>
      <c r="CD889" s="136"/>
      <c r="CE889" s="137"/>
      <c r="CF889" s="137"/>
      <c r="CG889" s="138"/>
      <c r="CH889" s="138"/>
      <c r="CI889" s="138"/>
      <c r="CJ889" s="138"/>
      <c r="CK889" s="138"/>
      <c r="CL889" s="138"/>
      <c r="CM889" s="138"/>
      <c r="CN889" s="138"/>
      <c r="CO889" s="140"/>
      <c r="CP889" s="90"/>
    </row>
    <row r="890" ht="15" hidden="1" spans="1:94">
      <c r="A890" s="136"/>
      <c r="B890" s="137"/>
      <c r="C890" s="137"/>
      <c r="D890" s="137"/>
      <c r="E890" s="137"/>
      <c r="F890" s="137"/>
      <c r="G890" s="137"/>
      <c r="H890" s="137"/>
      <c r="I890" s="93"/>
      <c r="J890" s="105"/>
      <c r="K890" s="106"/>
      <c r="L890" s="107" t="str">
        <f>_xlfn.IFNA(VLOOKUP(B890,'[1]CDM Patients Data'!$B$389:$O$5000,7,FALSE),"")</f>
        <v/>
      </c>
      <c r="M890" s="114" t="str">
        <f>_xlfn.IFNA(VLOOKUP(B890,'[1]CDM Patients Data'!$B$389:$O$5000,8,FALSE),"")</f>
        <v/>
      </c>
      <c r="N890" s="114" t="str">
        <f>_xlfn.IFNA(VLOOKUP(B890,'[1]CDM Patients Data'!$B$389:$O$5000,9,FALSE),"")</f>
        <v/>
      </c>
      <c r="O890" s="114" t="str">
        <f>_xlfn.IFNA(VLOOKUP(B890,'[1]CDM Patients Data'!$B$389:$O$5000,10,FALSE),"")</f>
        <v/>
      </c>
      <c r="P890" s="106"/>
      <c r="Q890" s="136"/>
      <c r="R890" s="137"/>
      <c r="S890" s="137"/>
      <c r="T890" s="137"/>
      <c r="U890" s="137"/>
      <c r="V890" s="149"/>
      <c r="W890" s="125"/>
      <c r="X890" s="125"/>
      <c r="Y890" s="125"/>
      <c r="Z890" s="125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25"/>
      <c r="AL890" s="125"/>
      <c r="AM890" s="125"/>
      <c r="AN890" s="125"/>
      <c r="AO890" s="125"/>
      <c r="AP890" s="125"/>
      <c r="AQ890" s="125"/>
      <c r="AR890" s="125"/>
      <c r="AS890" s="125"/>
      <c r="AT890" s="125"/>
      <c r="AU890" s="125"/>
      <c r="AV890" s="125"/>
      <c r="AW890" s="131"/>
      <c r="AX890" s="136"/>
      <c r="AY890" s="137"/>
      <c r="AZ890" s="137"/>
      <c r="BA890" s="151"/>
      <c r="BB890" s="125"/>
      <c r="BC890" s="125"/>
      <c r="BD890" s="125"/>
      <c r="BE890" s="125"/>
      <c r="BF890" s="125"/>
      <c r="BG890" s="125"/>
      <c r="BH890" s="125"/>
      <c r="BI890" s="125"/>
      <c r="BJ890" s="125"/>
      <c r="BK890" s="125"/>
      <c r="BL890" s="131"/>
      <c r="BM890" s="136"/>
      <c r="BN890" s="137"/>
      <c r="BO890" s="137"/>
      <c r="BP890" s="169"/>
      <c r="BQ890" s="138"/>
      <c r="BR890" s="138"/>
      <c r="BS890" s="138"/>
      <c r="BT890" s="138"/>
      <c r="BU890" s="138"/>
      <c r="BV890" s="138"/>
      <c r="BW890" s="138"/>
      <c r="BX890" s="138"/>
      <c r="BY890" s="138"/>
      <c r="BZ890" s="138"/>
      <c r="CA890" s="138"/>
      <c r="CB890" s="138"/>
      <c r="CC890" s="135"/>
      <c r="CD890" s="136"/>
      <c r="CE890" s="137"/>
      <c r="CF890" s="137"/>
      <c r="CG890" s="138"/>
      <c r="CH890" s="138"/>
      <c r="CI890" s="138"/>
      <c r="CJ890" s="138"/>
      <c r="CK890" s="138"/>
      <c r="CL890" s="138"/>
      <c r="CM890" s="138"/>
      <c r="CN890" s="138"/>
      <c r="CO890" s="140"/>
      <c r="CP890" s="90"/>
    </row>
    <row r="891" ht="15" hidden="1" spans="1:94">
      <c r="A891" s="136"/>
      <c r="B891" s="137"/>
      <c r="C891" s="137"/>
      <c r="D891" s="137"/>
      <c r="E891" s="137"/>
      <c r="F891" s="137"/>
      <c r="G891" s="137"/>
      <c r="H891" s="137"/>
      <c r="I891" s="93"/>
      <c r="J891" s="105"/>
      <c r="K891" s="106"/>
      <c r="L891" s="107" t="str">
        <f>_xlfn.IFNA(VLOOKUP(B891,'[1]CDM Patients Data'!$B$389:$O$5000,7,FALSE),"")</f>
        <v/>
      </c>
      <c r="M891" s="114" t="str">
        <f>_xlfn.IFNA(VLOOKUP(B891,'[1]CDM Patients Data'!$B$389:$O$5000,8,FALSE),"")</f>
        <v/>
      </c>
      <c r="N891" s="114" t="str">
        <f>_xlfn.IFNA(VLOOKUP(B891,'[1]CDM Patients Data'!$B$389:$O$5000,9,FALSE),"")</f>
        <v/>
      </c>
      <c r="O891" s="114" t="str">
        <f>_xlfn.IFNA(VLOOKUP(B891,'[1]CDM Patients Data'!$B$389:$O$5000,10,FALSE),"")</f>
        <v/>
      </c>
      <c r="P891" s="106"/>
      <c r="Q891" s="136"/>
      <c r="R891" s="137"/>
      <c r="S891" s="137"/>
      <c r="T891" s="137"/>
      <c r="U891" s="137"/>
      <c r="V891" s="149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25"/>
      <c r="AL891" s="125"/>
      <c r="AM891" s="125"/>
      <c r="AN891" s="125"/>
      <c r="AO891" s="125"/>
      <c r="AP891" s="125"/>
      <c r="AQ891" s="125"/>
      <c r="AR891" s="125"/>
      <c r="AS891" s="125"/>
      <c r="AT891" s="125"/>
      <c r="AU891" s="125"/>
      <c r="AV891" s="125"/>
      <c r="AW891" s="131"/>
      <c r="AX891" s="136"/>
      <c r="AY891" s="137"/>
      <c r="AZ891" s="137"/>
      <c r="BA891" s="151"/>
      <c r="BB891" s="125"/>
      <c r="BC891" s="125"/>
      <c r="BD891" s="125"/>
      <c r="BE891" s="125"/>
      <c r="BF891" s="125"/>
      <c r="BG891" s="125"/>
      <c r="BH891" s="125"/>
      <c r="BI891" s="125"/>
      <c r="BJ891" s="125"/>
      <c r="BK891" s="125"/>
      <c r="BL891" s="131"/>
      <c r="BM891" s="136"/>
      <c r="BN891" s="137"/>
      <c r="BO891" s="137"/>
      <c r="BP891" s="169"/>
      <c r="BQ891" s="138"/>
      <c r="BR891" s="138"/>
      <c r="BS891" s="138"/>
      <c r="BT891" s="138"/>
      <c r="BU891" s="138"/>
      <c r="BV891" s="138"/>
      <c r="BW891" s="138"/>
      <c r="BX891" s="138"/>
      <c r="BY891" s="138"/>
      <c r="BZ891" s="138"/>
      <c r="CA891" s="138"/>
      <c r="CB891" s="138"/>
      <c r="CC891" s="135"/>
      <c r="CD891" s="136"/>
      <c r="CE891" s="137"/>
      <c r="CF891" s="137"/>
      <c r="CG891" s="138"/>
      <c r="CH891" s="138"/>
      <c r="CI891" s="138"/>
      <c r="CJ891" s="138"/>
      <c r="CK891" s="138"/>
      <c r="CL891" s="138"/>
      <c r="CM891" s="138"/>
      <c r="CN891" s="138"/>
      <c r="CO891" s="140"/>
      <c r="CP891" s="90"/>
    </row>
    <row r="892" ht="15" hidden="1" spans="1:94">
      <c r="A892" s="136"/>
      <c r="B892" s="137"/>
      <c r="C892" s="137"/>
      <c r="D892" s="137"/>
      <c r="E892" s="137"/>
      <c r="F892" s="137"/>
      <c r="G892" s="137"/>
      <c r="H892" s="137"/>
      <c r="I892" s="93"/>
      <c r="J892" s="105"/>
      <c r="K892" s="106"/>
      <c r="L892" s="107" t="str">
        <f>_xlfn.IFNA(VLOOKUP(B892,'[1]CDM Patients Data'!$B$389:$O$5000,7,FALSE),"")</f>
        <v/>
      </c>
      <c r="M892" s="114" t="str">
        <f>_xlfn.IFNA(VLOOKUP(B892,'[1]CDM Patients Data'!$B$389:$O$5000,8,FALSE),"")</f>
        <v/>
      </c>
      <c r="N892" s="114" t="str">
        <f>_xlfn.IFNA(VLOOKUP(B892,'[1]CDM Patients Data'!$B$389:$O$5000,9,FALSE),"")</f>
        <v/>
      </c>
      <c r="O892" s="114" t="str">
        <f>_xlfn.IFNA(VLOOKUP(B892,'[1]CDM Patients Data'!$B$389:$O$5000,10,FALSE),"")</f>
        <v/>
      </c>
      <c r="P892" s="106"/>
      <c r="Q892" s="136"/>
      <c r="R892" s="137"/>
      <c r="S892" s="137"/>
      <c r="T892" s="137"/>
      <c r="U892" s="137"/>
      <c r="V892" s="149"/>
      <c r="W892" s="125"/>
      <c r="X892" s="125"/>
      <c r="Y892" s="125"/>
      <c r="Z892" s="125"/>
      <c r="AA892" s="125"/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25"/>
      <c r="AL892" s="125"/>
      <c r="AM892" s="125"/>
      <c r="AN892" s="125"/>
      <c r="AO892" s="125"/>
      <c r="AP892" s="125"/>
      <c r="AQ892" s="125"/>
      <c r="AR892" s="125"/>
      <c r="AS892" s="125"/>
      <c r="AT892" s="125"/>
      <c r="AU892" s="125"/>
      <c r="AV892" s="125"/>
      <c r="AW892" s="131"/>
      <c r="AX892" s="136"/>
      <c r="AY892" s="137"/>
      <c r="AZ892" s="137"/>
      <c r="BA892" s="151"/>
      <c r="BB892" s="125"/>
      <c r="BC892" s="125"/>
      <c r="BD892" s="125"/>
      <c r="BE892" s="125"/>
      <c r="BF892" s="125"/>
      <c r="BG892" s="125"/>
      <c r="BH892" s="125"/>
      <c r="BI892" s="125"/>
      <c r="BJ892" s="125"/>
      <c r="BK892" s="125"/>
      <c r="BL892" s="131"/>
      <c r="BM892" s="136"/>
      <c r="BN892" s="137"/>
      <c r="BO892" s="137"/>
      <c r="BP892" s="169"/>
      <c r="BQ892" s="138"/>
      <c r="BR892" s="138"/>
      <c r="BS892" s="138"/>
      <c r="BT892" s="138"/>
      <c r="BU892" s="138"/>
      <c r="BV892" s="138"/>
      <c r="BW892" s="138"/>
      <c r="BX892" s="138"/>
      <c r="BY892" s="138"/>
      <c r="BZ892" s="138"/>
      <c r="CA892" s="138"/>
      <c r="CB892" s="138"/>
      <c r="CC892" s="135"/>
      <c r="CD892" s="136"/>
      <c r="CE892" s="137"/>
      <c r="CF892" s="137"/>
      <c r="CG892" s="138"/>
      <c r="CH892" s="138"/>
      <c r="CI892" s="138"/>
      <c r="CJ892" s="138"/>
      <c r="CK892" s="138"/>
      <c r="CL892" s="138"/>
      <c r="CM892" s="138"/>
      <c r="CN892" s="138"/>
      <c r="CO892" s="140"/>
      <c r="CP892" s="90"/>
    </row>
    <row r="893" ht="15" hidden="1" spans="1:94">
      <c r="A893" s="136"/>
      <c r="B893" s="137"/>
      <c r="C893" s="137"/>
      <c r="D893" s="137"/>
      <c r="E893" s="137"/>
      <c r="F893" s="137"/>
      <c r="G893" s="137"/>
      <c r="H893" s="137"/>
      <c r="I893" s="93"/>
      <c r="J893" s="105"/>
      <c r="K893" s="106"/>
      <c r="L893" s="107" t="str">
        <f>_xlfn.IFNA(VLOOKUP(B893,'[1]CDM Patients Data'!$B$389:$O$5000,7,FALSE),"")</f>
        <v/>
      </c>
      <c r="M893" s="114" t="str">
        <f>_xlfn.IFNA(VLOOKUP(B893,'[1]CDM Patients Data'!$B$389:$O$5000,8,FALSE),"")</f>
        <v/>
      </c>
      <c r="N893" s="114" t="str">
        <f>_xlfn.IFNA(VLOOKUP(B893,'[1]CDM Patients Data'!$B$389:$O$5000,9,FALSE),"")</f>
        <v/>
      </c>
      <c r="O893" s="114" t="str">
        <f>_xlfn.IFNA(VLOOKUP(B893,'[1]CDM Patients Data'!$B$389:$O$5000,10,FALSE),"")</f>
        <v/>
      </c>
      <c r="P893" s="106"/>
      <c r="Q893" s="136"/>
      <c r="R893" s="137"/>
      <c r="S893" s="137"/>
      <c r="T893" s="137"/>
      <c r="U893" s="137"/>
      <c r="V893" s="149"/>
      <c r="W893" s="125"/>
      <c r="X893" s="125"/>
      <c r="Y893" s="125"/>
      <c r="Z893" s="125"/>
      <c r="AA893" s="125"/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25"/>
      <c r="AL893" s="125"/>
      <c r="AM893" s="125"/>
      <c r="AN893" s="125"/>
      <c r="AO893" s="125"/>
      <c r="AP893" s="125"/>
      <c r="AQ893" s="125"/>
      <c r="AR893" s="125"/>
      <c r="AS893" s="125"/>
      <c r="AT893" s="125"/>
      <c r="AU893" s="125"/>
      <c r="AV893" s="125"/>
      <c r="AW893" s="131"/>
      <c r="AX893" s="136"/>
      <c r="AY893" s="137"/>
      <c r="AZ893" s="137"/>
      <c r="BA893" s="151"/>
      <c r="BB893" s="125"/>
      <c r="BC893" s="125"/>
      <c r="BD893" s="125"/>
      <c r="BE893" s="125"/>
      <c r="BF893" s="125"/>
      <c r="BG893" s="125"/>
      <c r="BH893" s="125"/>
      <c r="BI893" s="125"/>
      <c r="BJ893" s="125"/>
      <c r="BK893" s="125"/>
      <c r="BL893" s="131"/>
      <c r="BM893" s="136"/>
      <c r="BN893" s="137"/>
      <c r="BO893" s="137"/>
      <c r="BP893" s="169"/>
      <c r="BQ893" s="138"/>
      <c r="BR893" s="138"/>
      <c r="BS893" s="138"/>
      <c r="BT893" s="138"/>
      <c r="BU893" s="138"/>
      <c r="BV893" s="138"/>
      <c r="BW893" s="138"/>
      <c r="BX893" s="138"/>
      <c r="BY893" s="138"/>
      <c r="BZ893" s="138"/>
      <c r="CA893" s="138"/>
      <c r="CB893" s="138"/>
      <c r="CC893" s="135"/>
      <c r="CD893" s="136"/>
      <c r="CE893" s="137"/>
      <c r="CF893" s="137"/>
      <c r="CG893" s="138"/>
      <c r="CH893" s="138"/>
      <c r="CI893" s="138"/>
      <c r="CJ893" s="138"/>
      <c r="CK893" s="138"/>
      <c r="CL893" s="138"/>
      <c r="CM893" s="138"/>
      <c r="CN893" s="138"/>
      <c r="CO893" s="140"/>
      <c r="CP893" s="90"/>
    </row>
    <row r="894" ht="15" hidden="1" spans="1:94">
      <c r="A894" s="136"/>
      <c r="B894" s="137"/>
      <c r="C894" s="137"/>
      <c r="D894" s="137"/>
      <c r="E894" s="137"/>
      <c r="F894" s="137"/>
      <c r="G894" s="137"/>
      <c r="H894" s="137"/>
      <c r="I894" s="93"/>
      <c r="J894" s="105"/>
      <c r="K894" s="106"/>
      <c r="L894" s="107" t="str">
        <f>_xlfn.IFNA(VLOOKUP(B894,'[1]CDM Patients Data'!$B$389:$O$5000,7,FALSE),"")</f>
        <v/>
      </c>
      <c r="M894" s="114" t="str">
        <f>_xlfn.IFNA(VLOOKUP(B894,'[1]CDM Patients Data'!$B$389:$O$5000,8,FALSE),"")</f>
        <v/>
      </c>
      <c r="N894" s="114" t="str">
        <f>_xlfn.IFNA(VLOOKUP(B894,'[1]CDM Patients Data'!$B$389:$O$5000,9,FALSE),"")</f>
        <v/>
      </c>
      <c r="O894" s="114" t="str">
        <f>_xlfn.IFNA(VLOOKUP(B894,'[1]CDM Patients Data'!$B$389:$O$5000,10,FALSE),"")</f>
        <v/>
      </c>
      <c r="P894" s="106"/>
      <c r="Q894" s="136"/>
      <c r="R894" s="137"/>
      <c r="S894" s="137"/>
      <c r="T894" s="137"/>
      <c r="U894" s="137"/>
      <c r="V894" s="149"/>
      <c r="W894" s="125"/>
      <c r="X894" s="125"/>
      <c r="Y894" s="125"/>
      <c r="Z894" s="125"/>
      <c r="AA894" s="125"/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25"/>
      <c r="AL894" s="125"/>
      <c r="AM894" s="125"/>
      <c r="AN894" s="125"/>
      <c r="AO894" s="125"/>
      <c r="AP894" s="125"/>
      <c r="AQ894" s="125"/>
      <c r="AR894" s="125"/>
      <c r="AS894" s="125"/>
      <c r="AT894" s="125"/>
      <c r="AU894" s="125"/>
      <c r="AV894" s="125"/>
      <c r="AW894" s="131"/>
      <c r="AX894" s="136"/>
      <c r="AY894" s="137"/>
      <c r="AZ894" s="137"/>
      <c r="BA894" s="151"/>
      <c r="BB894" s="125"/>
      <c r="BC894" s="125"/>
      <c r="BD894" s="125"/>
      <c r="BE894" s="125"/>
      <c r="BF894" s="125"/>
      <c r="BG894" s="125"/>
      <c r="BH894" s="125"/>
      <c r="BI894" s="125"/>
      <c r="BJ894" s="125"/>
      <c r="BK894" s="125"/>
      <c r="BL894" s="131"/>
      <c r="BM894" s="136"/>
      <c r="BN894" s="137"/>
      <c r="BO894" s="137"/>
      <c r="BP894" s="169"/>
      <c r="BQ894" s="138"/>
      <c r="BR894" s="138"/>
      <c r="BS894" s="138"/>
      <c r="BT894" s="138"/>
      <c r="BU894" s="138"/>
      <c r="BV894" s="138"/>
      <c r="BW894" s="138"/>
      <c r="BX894" s="138"/>
      <c r="BY894" s="138"/>
      <c r="BZ894" s="138"/>
      <c r="CA894" s="138"/>
      <c r="CB894" s="138"/>
      <c r="CC894" s="135"/>
      <c r="CD894" s="136"/>
      <c r="CE894" s="137"/>
      <c r="CF894" s="137"/>
      <c r="CG894" s="138"/>
      <c r="CH894" s="138"/>
      <c r="CI894" s="138"/>
      <c r="CJ894" s="138"/>
      <c r="CK894" s="138"/>
      <c r="CL894" s="138"/>
      <c r="CM894" s="138"/>
      <c r="CN894" s="138"/>
      <c r="CO894" s="140"/>
      <c r="CP894" s="90"/>
    </row>
    <row r="895" ht="15" hidden="1" spans="1:94">
      <c r="A895" s="136"/>
      <c r="B895" s="137"/>
      <c r="C895" s="137"/>
      <c r="D895" s="137"/>
      <c r="E895" s="137"/>
      <c r="F895" s="137"/>
      <c r="G895" s="137"/>
      <c r="H895" s="137"/>
      <c r="I895" s="93"/>
      <c r="J895" s="105"/>
      <c r="K895" s="106"/>
      <c r="L895" s="107" t="str">
        <f>_xlfn.IFNA(VLOOKUP(B895,'[1]CDM Patients Data'!$B$389:$O$5000,7,FALSE),"")</f>
        <v/>
      </c>
      <c r="M895" s="114" t="str">
        <f>_xlfn.IFNA(VLOOKUP(B895,'[1]CDM Patients Data'!$B$389:$O$5000,8,FALSE),"")</f>
        <v/>
      </c>
      <c r="N895" s="114" t="str">
        <f>_xlfn.IFNA(VLOOKUP(B895,'[1]CDM Patients Data'!$B$389:$O$5000,9,FALSE),"")</f>
        <v/>
      </c>
      <c r="O895" s="114" t="str">
        <f>_xlfn.IFNA(VLOOKUP(B895,'[1]CDM Patients Data'!$B$389:$O$5000,10,FALSE),"")</f>
        <v/>
      </c>
      <c r="P895" s="106"/>
      <c r="Q895" s="136"/>
      <c r="R895" s="137"/>
      <c r="S895" s="137"/>
      <c r="T895" s="137"/>
      <c r="U895" s="137"/>
      <c r="V895" s="149"/>
      <c r="W895" s="125"/>
      <c r="X895" s="125"/>
      <c r="Y895" s="125"/>
      <c r="Z895" s="125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25"/>
      <c r="AL895" s="125"/>
      <c r="AM895" s="125"/>
      <c r="AN895" s="125"/>
      <c r="AO895" s="125"/>
      <c r="AP895" s="125"/>
      <c r="AQ895" s="125"/>
      <c r="AR895" s="125"/>
      <c r="AS895" s="125"/>
      <c r="AT895" s="125"/>
      <c r="AU895" s="125"/>
      <c r="AV895" s="125"/>
      <c r="AW895" s="131"/>
      <c r="AX895" s="136"/>
      <c r="AY895" s="137"/>
      <c r="AZ895" s="137"/>
      <c r="BA895" s="151"/>
      <c r="BB895" s="125"/>
      <c r="BC895" s="125"/>
      <c r="BD895" s="125"/>
      <c r="BE895" s="125"/>
      <c r="BF895" s="125"/>
      <c r="BG895" s="125"/>
      <c r="BH895" s="125"/>
      <c r="BI895" s="125"/>
      <c r="BJ895" s="125"/>
      <c r="BK895" s="125"/>
      <c r="BL895" s="131"/>
      <c r="BM895" s="136"/>
      <c r="BN895" s="137"/>
      <c r="BO895" s="137"/>
      <c r="BP895" s="169"/>
      <c r="BQ895" s="138"/>
      <c r="BR895" s="138"/>
      <c r="BS895" s="138"/>
      <c r="BT895" s="138"/>
      <c r="BU895" s="138"/>
      <c r="BV895" s="138"/>
      <c r="BW895" s="138"/>
      <c r="BX895" s="138"/>
      <c r="BY895" s="138"/>
      <c r="BZ895" s="138"/>
      <c r="CA895" s="138"/>
      <c r="CB895" s="138"/>
      <c r="CC895" s="135"/>
      <c r="CD895" s="136"/>
      <c r="CE895" s="137"/>
      <c r="CF895" s="137"/>
      <c r="CG895" s="138"/>
      <c r="CH895" s="138"/>
      <c r="CI895" s="138"/>
      <c r="CJ895" s="138"/>
      <c r="CK895" s="138"/>
      <c r="CL895" s="138"/>
      <c r="CM895" s="138"/>
      <c r="CN895" s="138"/>
      <c r="CO895" s="140"/>
      <c r="CP895" s="90"/>
    </row>
    <row r="896" ht="15" hidden="1" spans="1:94">
      <c r="A896" s="136"/>
      <c r="B896" s="137"/>
      <c r="C896" s="137"/>
      <c r="D896" s="137"/>
      <c r="E896" s="137"/>
      <c r="F896" s="137"/>
      <c r="G896" s="137"/>
      <c r="H896" s="137"/>
      <c r="I896" s="93"/>
      <c r="J896" s="105"/>
      <c r="K896" s="106"/>
      <c r="L896" s="107" t="str">
        <f>_xlfn.IFNA(VLOOKUP(B896,'[1]CDM Patients Data'!$B$389:$O$5000,7,FALSE),"")</f>
        <v/>
      </c>
      <c r="M896" s="114" t="str">
        <f>_xlfn.IFNA(VLOOKUP(B896,'[1]CDM Patients Data'!$B$389:$O$5000,8,FALSE),"")</f>
        <v/>
      </c>
      <c r="N896" s="114" t="str">
        <f>_xlfn.IFNA(VLOOKUP(B896,'[1]CDM Patients Data'!$B$389:$O$5000,9,FALSE),"")</f>
        <v/>
      </c>
      <c r="O896" s="114" t="str">
        <f>_xlfn.IFNA(VLOOKUP(B896,'[1]CDM Patients Data'!$B$389:$O$5000,10,FALSE),"")</f>
        <v/>
      </c>
      <c r="P896" s="106"/>
      <c r="Q896" s="136"/>
      <c r="R896" s="137"/>
      <c r="S896" s="137"/>
      <c r="T896" s="137"/>
      <c r="U896" s="137"/>
      <c r="V896" s="149"/>
      <c r="W896" s="125"/>
      <c r="X896" s="125"/>
      <c r="Y896" s="125"/>
      <c r="Z896" s="125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25"/>
      <c r="AL896" s="125"/>
      <c r="AM896" s="125"/>
      <c r="AN896" s="125"/>
      <c r="AO896" s="125"/>
      <c r="AP896" s="125"/>
      <c r="AQ896" s="125"/>
      <c r="AR896" s="125"/>
      <c r="AS896" s="125"/>
      <c r="AT896" s="125"/>
      <c r="AU896" s="125"/>
      <c r="AV896" s="125"/>
      <c r="AW896" s="131"/>
      <c r="AX896" s="136"/>
      <c r="AY896" s="137"/>
      <c r="AZ896" s="137"/>
      <c r="BA896" s="151"/>
      <c r="BB896" s="125"/>
      <c r="BC896" s="125"/>
      <c r="BD896" s="125"/>
      <c r="BE896" s="125"/>
      <c r="BF896" s="125"/>
      <c r="BG896" s="125"/>
      <c r="BH896" s="125"/>
      <c r="BI896" s="125"/>
      <c r="BJ896" s="125"/>
      <c r="BK896" s="125"/>
      <c r="BL896" s="131"/>
      <c r="BM896" s="136"/>
      <c r="BN896" s="137"/>
      <c r="BO896" s="137"/>
      <c r="BP896" s="169"/>
      <c r="BQ896" s="138"/>
      <c r="BR896" s="138"/>
      <c r="BS896" s="138"/>
      <c r="BT896" s="138"/>
      <c r="BU896" s="138"/>
      <c r="BV896" s="138"/>
      <c r="BW896" s="138"/>
      <c r="BX896" s="138"/>
      <c r="BY896" s="138"/>
      <c r="BZ896" s="138"/>
      <c r="CA896" s="138"/>
      <c r="CB896" s="138"/>
      <c r="CC896" s="135"/>
      <c r="CD896" s="136"/>
      <c r="CE896" s="137"/>
      <c r="CF896" s="137"/>
      <c r="CG896" s="138"/>
      <c r="CH896" s="138"/>
      <c r="CI896" s="138"/>
      <c r="CJ896" s="138"/>
      <c r="CK896" s="138"/>
      <c r="CL896" s="138"/>
      <c r="CM896" s="138"/>
      <c r="CN896" s="138"/>
      <c r="CO896" s="140"/>
      <c r="CP896" s="90"/>
    </row>
    <row r="897" ht="15" hidden="1" spans="1:94">
      <c r="A897" s="136"/>
      <c r="B897" s="137"/>
      <c r="C897" s="137"/>
      <c r="D897" s="137"/>
      <c r="E897" s="137"/>
      <c r="F897" s="137"/>
      <c r="G897" s="137"/>
      <c r="H897" s="137"/>
      <c r="I897" s="93"/>
      <c r="J897" s="105"/>
      <c r="K897" s="106"/>
      <c r="L897" s="107" t="str">
        <f>_xlfn.IFNA(VLOOKUP(B897,'[1]CDM Patients Data'!$B$389:$O$5000,7,FALSE),"")</f>
        <v/>
      </c>
      <c r="M897" s="114" t="str">
        <f>_xlfn.IFNA(VLOOKUP(B897,'[1]CDM Patients Data'!$B$389:$O$5000,8,FALSE),"")</f>
        <v/>
      </c>
      <c r="N897" s="114" t="str">
        <f>_xlfn.IFNA(VLOOKUP(B897,'[1]CDM Patients Data'!$B$389:$O$5000,9,FALSE),"")</f>
        <v/>
      </c>
      <c r="O897" s="114" t="str">
        <f>_xlfn.IFNA(VLOOKUP(B897,'[1]CDM Patients Data'!$B$389:$O$5000,10,FALSE),"")</f>
        <v/>
      </c>
      <c r="P897" s="106"/>
      <c r="Q897" s="136"/>
      <c r="R897" s="137"/>
      <c r="S897" s="137"/>
      <c r="T897" s="137"/>
      <c r="U897" s="137"/>
      <c r="V897" s="149"/>
      <c r="W897" s="125"/>
      <c r="X897" s="125"/>
      <c r="Y897" s="125"/>
      <c r="Z897" s="125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25"/>
      <c r="AL897" s="125"/>
      <c r="AM897" s="125"/>
      <c r="AN897" s="125"/>
      <c r="AO897" s="125"/>
      <c r="AP897" s="125"/>
      <c r="AQ897" s="125"/>
      <c r="AR897" s="125"/>
      <c r="AS897" s="125"/>
      <c r="AT897" s="125"/>
      <c r="AU897" s="125"/>
      <c r="AV897" s="125"/>
      <c r="AW897" s="131"/>
      <c r="AX897" s="136"/>
      <c r="AY897" s="137"/>
      <c r="AZ897" s="137"/>
      <c r="BA897" s="151"/>
      <c r="BB897" s="125"/>
      <c r="BC897" s="125"/>
      <c r="BD897" s="125"/>
      <c r="BE897" s="125"/>
      <c r="BF897" s="125"/>
      <c r="BG897" s="125"/>
      <c r="BH897" s="125"/>
      <c r="BI897" s="125"/>
      <c r="BJ897" s="125"/>
      <c r="BK897" s="125"/>
      <c r="BL897" s="131"/>
      <c r="BM897" s="136"/>
      <c r="BN897" s="137"/>
      <c r="BO897" s="137"/>
      <c r="BP897" s="169"/>
      <c r="BQ897" s="138"/>
      <c r="BR897" s="138"/>
      <c r="BS897" s="138"/>
      <c r="BT897" s="138"/>
      <c r="BU897" s="138"/>
      <c r="BV897" s="138"/>
      <c r="BW897" s="138"/>
      <c r="BX897" s="138"/>
      <c r="BY897" s="138"/>
      <c r="BZ897" s="138"/>
      <c r="CA897" s="138"/>
      <c r="CB897" s="138"/>
      <c r="CC897" s="135"/>
      <c r="CD897" s="136"/>
      <c r="CE897" s="137"/>
      <c r="CF897" s="137"/>
      <c r="CG897" s="138"/>
      <c r="CH897" s="138"/>
      <c r="CI897" s="138"/>
      <c r="CJ897" s="138"/>
      <c r="CK897" s="138"/>
      <c r="CL897" s="138"/>
      <c r="CM897" s="138"/>
      <c r="CN897" s="138"/>
      <c r="CO897" s="140"/>
      <c r="CP897" s="90"/>
    </row>
    <row r="898" ht="15" hidden="1" spans="1:94">
      <c r="A898" s="136"/>
      <c r="B898" s="137"/>
      <c r="C898" s="137"/>
      <c r="D898" s="137"/>
      <c r="E898" s="137"/>
      <c r="F898" s="137"/>
      <c r="G898" s="137"/>
      <c r="H898" s="137"/>
      <c r="I898" s="93"/>
      <c r="J898" s="105"/>
      <c r="K898" s="106"/>
      <c r="L898" s="107" t="str">
        <f>_xlfn.IFNA(VLOOKUP(B898,'[1]CDM Patients Data'!$B$389:$O$5000,7,FALSE),"")</f>
        <v/>
      </c>
      <c r="M898" s="114" t="str">
        <f>_xlfn.IFNA(VLOOKUP(B898,'[1]CDM Patients Data'!$B$389:$O$5000,8,FALSE),"")</f>
        <v/>
      </c>
      <c r="N898" s="114" t="str">
        <f>_xlfn.IFNA(VLOOKUP(B898,'[1]CDM Patients Data'!$B$389:$O$5000,9,FALSE),"")</f>
        <v/>
      </c>
      <c r="O898" s="114" t="str">
        <f>_xlfn.IFNA(VLOOKUP(B898,'[1]CDM Patients Data'!$B$389:$O$5000,10,FALSE),"")</f>
        <v/>
      </c>
      <c r="P898" s="106"/>
      <c r="Q898" s="136"/>
      <c r="R898" s="137"/>
      <c r="S898" s="137"/>
      <c r="T898" s="137"/>
      <c r="U898" s="137"/>
      <c r="V898" s="149"/>
      <c r="W898" s="125"/>
      <c r="X898" s="125"/>
      <c r="Y898" s="125"/>
      <c r="Z898" s="125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25"/>
      <c r="AL898" s="125"/>
      <c r="AM898" s="125"/>
      <c r="AN898" s="125"/>
      <c r="AO898" s="125"/>
      <c r="AP898" s="125"/>
      <c r="AQ898" s="125"/>
      <c r="AR898" s="125"/>
      <c r="AS898" s="125"/>
      <c r="AT898" s="125"/>
      <c r="AU898" s="125"/>
      <c r="AV898" s="125"/>
      <c r="AW898" s="131"/>
      <c r="AX898" s="136"/>
      <c r="AY898" s="137"/>
      <c r="AZ898" s="137"/>
      <c r="BA898" s="151"/>
      <c r="BB898" s="125"/>
      <c r="BC898" s="125"/>
      <c r="BD898" s="125"/>
      <c r="BE898" s="125"/>
      <c r="BF898" s="125"/>
      <c r="BG898" s="125"/>
      <c r="BH898" s="125"/>
      <c r="BI898" s="125"/>
      <c r="BJ898" s="125"/>
      <c r="BK898" s="125"/>
      <c r="BL898" s="131"/>
      <c r="BM898" s="136"/>
      <c r="BN898" s="137"/>
      <c r="BO898" s="137"/>
      <c r="BP898" s="169"/>
      <c r="BQ898" s="138"/>
      <c r="BR898" s="138"/>
      <c r="BS898" s="138"/>
      <c r="BT898" s="138"/>
      <c r="BU898" s="138"/>
      <c r="BV898" s="138"/>
      <c r="BW898" s="138"/>
      <c r="BX898" s="138"/>
      <c r="BY898" s="138"/>
      <c r="BZ898" s="138"/>
      <c r="CA898" s="138"/>
      <c r="CB898" s="138"/>
      <c r="CC898" s="135"/>
      <c r="CD898" s="136"/>
      <c r="CE898" s="137"/>
      <c r="CF898" s="137"/>
      <c r="CG898" s="138"/>
      <c r="CH898" s="138"/>
      <c r="CI898" s="138"/>
      <c r="CJ898" s="138"/>
      <c r="CK898" s="138"/>
      <c r="CL898" s="138"/>
      <c r="CM898" s="138"/>
      <c r="CN898" s="138"/>
      <c r="CO898" s="140"/>
      <c r="CP898" s="90"/>
    </row>
    <row r="899" ht="15" hidden="1" spans="1:94">
      <c r="A899" s="136"/>
      <c r="B899" s="137"/>
      <c r="C899" s="137"/>
      <c r="D899" s="137"/>
      <c r="E899" s="137"/>
      <c r="F899" s="137"/>
      <c r="G899" s="137"/>
      <c r="H899" s="137"/>
      <c r="I899" s="93"/>
      <c r="J899" s="105"/>
      <c r="K899" s="106"/>
      <c r="L899" s="107" t="str">
        <f>_xlfn.IFNA(VLOOKUP(B899,'[1]CDM Patients Data'!$B$389:$O$5000,7,FALSE),"")</f>
        <v/>
      </c>
      <c r="M899" s="114" t="str">
        <f>_xlfn.IFNA(VLOOKUP(B899,'[1]CDM Patients Data'!$B$389:$O$5000,8,FALSE),"")</f>
        <v/>
      </c>
      <c r="N899" s="114" t="str">
        <f>_xlfn.IFNA(VLOOKUP(B899,'[1]CDM Patients Data'!$B$389:$O$5000,9,FALSE),"")</f>
        <v/>
      </c>
      <c r="O899" s="114" t="str">
        <f>_xlfn.IFNA(VLOOKUP(B899,'[1]CDM Patients Data'!$B$389:$O$5000,10,FALSE),"")</f>
        <v/>
      </c>
      <c r="P899" s="106"/>
      <c r="Q899" s="136"/>
      <c r="R899" s="137"/>
      <c r="S899" s="137"/>
      <c r="T899" s="137"/>
      <c r="U899" s="137"/>
      <c r="V899" s="149"/>
      <c r="W899" s="125"/>
      <c r="X899" s="125"/>
      <c r="Y899" s="125"/>
      <c r="Z899" s="125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25"/>
      <c r="AL899" s="125"/>
      <c r="AM899" s="125"/>
      <c r="AN899" s="125"/>
      <c r="AO899" s="125"/>
      <c r="AP899" s="125"/>
      <c r="AQ899" s="125"/>
      <c r="AR899" s="125"/>
      <c r="AS899" s="125"/>
      <c r="AT899" s="125"/>
      <c r="AU899" s="125"/>
      <c r="AV899" s="125"/>
      <c r="AW899" s="131"/>
      <c r="AX899" s="136"/>
      <c r="AY899" s="137"/>
      <c r="AZ899" s="137"/>
      <c r="BA899" s="151"/>
      <c r="BB899" s="125"/>
      <c r="BC899" s="125"/>
      <c r="BD899" s="125"/>
      <c r="BE899" s="125"/>
      <c r="BF899" s="125"/>
      <c r="BG899" s="125"/>
      <c r="BH899" s="125"/>
      <c r="BI899" s="125"/>
      <c r="BJ899" s="125"/>
      <c r="BK899" s="125"/>
      <c r="BL899" s="131"/>
      <c r="BM899" s="136"/>
      <c r="BN899" s="137"/>
      <c r="BO899" s="137"/>
      <c r="BP899" s="169"/>
      <c r="BQ899" s="138"/>
      <c r="BR899" s="138"/>
      <c r="BS899" s="138"/>
      <c r="BT899" s="138"/>
      <c r="BU899" s="138"/>
      <c r="BV899" s="138"/>
      <c r="BW899" s="138"/>
      <c r="BX899" s="138"/>
      <c r="BY899" s="138"/>
      <c r="BZ899" s="138"/>
      <c r="CA899" s="138"/>
      <c r="CB899" s="138"/>
      <c r="CC899" s="135"/>
      <c r="CD899" s="136"/>
      <c r="CE899" s="137"/>
      <c r="CF899" s="137"/>
      <c r="CG899" s="138"/>
      <c r="CH899" s="138"/>
      <c r="CI899" s="138"/>
      <c r="CJ899" s="138"/>
      <c r="CK899" s="138"/>
      <c r="CL899" s="138"/>
      <c r="CM899" s="138"/>
      <c r="CN899" s="138"/>
      <c r="CO899" s="140"/>
      <c r="CP899" s="90"/>
    </row>
    <row r="900" ht="15" hidden="1" spans="1:94">
      <c r="A900" s="136"/>
      <c r="B900" s="137"/>
      <c r="C900" s="137"/>
      <c r="D900" s="137"/>
      <c r="E900" s="137"/>
      <c r="F900" s="137"/>
      <c r="G900" s="137"/>
      <c r="H900" s="137"/>
      <c r="I900" s="93"/>
      <c r="J900" s="105"/>
      <c r="K900" s="106"/>
      <c r="L900" s="107" t="str">
        <f>_xlfn.IFNA(VLOOKUP(B900,'[1]CDM Patients Data'!$B$389:$O$5000,7,FALSE),"")</f>
        <v/>
      </c>
      <c r="M900" s="114" t="str">
        <f>_xlfn.IFNA(VLOOKUP(B900,'[1]CDM Patients Data'!$B$389:$O$5000,8,FALSE),"")</f>
        <v/>
      </c>
      <c r="N900" s="114" t="str">
        <f>_xlfn.IFNA(VLOOKUP(B900,'[1]CDM Patients Data'!$B$389:$O$5000,9,FALSE),"")</f>
        <v/>
      </c>
      <c r="O900" s="114" t="str">
        <f>_xlfn.IFNA(VLOOKUP(B900,'[1]CDM Patients Data'!$B$389:$O$5000,10,FALSE),"")</f>
        <v/>
      </c>
      <c r="P900" s="106"/>
      <c r="Q900" s="136"/>
      <c r="R900" s="137"/>
      <c r="S900" s="137"/>
      <c r="T900" s="137"/>
      <c r="U900" s="137"/>
      <c r="V900" s="149"/>
      <c r="W900" s="125"/>
      <c r="X900" s="125"/>
      <c r="Y900" s="125"/>
      <c r="Z900" s="125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25"/>
      <c r="AL900" s="125"/>
      <c r="AM900" s="125"/>
      <c r="AN900" s="125"/>
      <c r="AO900" s="125"/>
      <c r="AP900" s="125"/>
      <c r="AQ900" s="125"/>
      <c r="AR900" s="125"/>
      <c r="AS900" s="125"/>
      <c r="AT900" s="125"/>
      <c r="AU900" s="125"/>
      <c r="AV900" s="125"/>
      <c r="AW900" s="131"/>
      <c r="AX900" s="136"/>
      <c r="AY900" s="137"/>
      <c r="AZ900" s="137"/>
      <c r="BA900" s="151"/>
      <c r="BB900" s="125"/>
      <c r="BC900" s="125"/>
      <c r="BD900" s="125"/>
      <c r="BE900" s="125"/>
      <c r="BF900" s="125"/>
      <c r="BG900" s="125"/>
      <c r="BH900" s="125"/>
      <c r="BI900" s="125"/>
      <c r="BJ900" s="125"/>
      <c r="BK900" s="125"/>
      <c r="BL900" s="131"/>
      <c r="BM900" s="136"/>
      <c r="BN900" s="137"/>
      <c r="BO900" s="137"/>
      <c r="BP900" s="169"/>
      <c r="BQ900" s="138"/>
      <c r="BR900" s="138"/>
      <c r="BS900" s="138"/>
      <c r="BT900" s="138"/>
      <c r="BU900" s="138"/>
      <c r="BV900" s="138"/>
      <c r="BW900" s="138"/>
      <c r="BX900" s="138"/>
      <c r="BY900" s="138"/>
      <c r="BZ900" s="138"/>
      <c r="CA900" s="138"/>
      <c r="CB900" s="138"/>
      <c r="CC900" s="135"/>
      <c r="CD900" s="136"/>
      <c r="CE900" s="137"/>
      <c r="CF900" s="137"/>
      <c r="CG900" s="138"/>
      <c r="CH900" s="138"/>
      <c r="CI900" s="138"/>
      <c r="CJ900" s="138"/>
      <c r="CK900" s="138"/>
      <c r="CL900" s="138"/>
      <c r="CM900" s="138"/>
      <c r="CN900" s="138"/>
      <c r="CO900" s="140"/>
      <c r="CP900" s="90"/>
    </row>
    <row r="901" ht="15" hidden="1" spans="1:94">
      <c r="A901" s="136"/>
      <c r="B901" s="137"/>
      <c r="C901" s="137"/>
      <c r="D901" s="137"/>
      <c r="E901" s="137"/>
      <c r="F901" s="137"/>
      <c r="G901" s="137"/>
      <c r="H901" s="137"/>
      <c r="I901" s="93"/>
      <c r="J901" s="105"/>
      <c r="K901" s="106"/>
      <c r="L901" s="107" t="str">
        <f>_xlfn.IFNA(VLOOKUP(B901,'[1]CDM Patients Data'!$B$389:$O$5000,7,FALSE),"")</f>
        <v/>
      </c>
      <c r="M901" s="114" t="str">
        <f>_xlfn.IFNA(VLOOKUP(B901,'[1]CDM Patients Data'!$B$389:$O$5000,8,FALSE),"")</f>
        <v/>
      </c>
      <c r="N901" s="114" t="str">
        <f>_xlfn.IFNA(VLOOKUP(B901,'[1]CDM Patients Data'!$B$389:$O$5000,9,FALSE),"")</f>
        <v/>
      </c>
      <c r="O901" s="114" t="str">
        <f>_xlfn.IFNA(VLOOKUP(B901,'[1]CDM Patients Data'!$B$389:$O$5000,10,FALSE),"")</f>
        <v/>
      </c>
      <c r="P901" s="106"/>
      <c r="Q901" s="136"/>
      <c r="R901" s="137"/>
      <c r="S901" s="137"/>
      <c r="T901" s="137"/>
      <c r="U901" s="137"/>
      <c r="V901" s="149"/>
      <c r="W901" s="125"/>
      <c r="X901" s="125"/>
      <c r="Y901" s="125"/>
      <c r="Z901" s="125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25"/>
      <c r="AL901" s="125"/>
      <c r="AM901" s="125"/>
      <c r="AN901" s="125"/>
      <c r="AO901" s="125"/>
      <c r="AP901" s="125"/>
      <c r="AQ901" s="125"/>
      <c r="AR901" s="125"/>
      <c r="AS901" s="125"/>
      <c r="AT901" s="125"/>
      <c r="AU901" s="125"/>
      <c r="AV901" s="125"/>
      <c r="AW901" s="131"/>
      <c r="AX901" s="136"/>
      <c r="AY901" s="137"/>
      <c r="AZ901" s="137"/>
      <c r="BA901" s="151"/>
      <c r="BB901" s="125"/>
      <c r="BC901" s="125"/>
      <c r="BD901" s="125"/>
      <c r="BE901" s="125"/>
      <c r="BF901" s="125"/>
      <c r="BG901" s="125"/>
      <c r="BH901" s="125"/>
      <c r="BI901" s="125"/>
      <c r="BJ901" s="125"/>
      <c r="BK901" s="125"/>
      <c r="BL901" s="131"/>
      <c r="BM901" s="136"/>
      <c r="BN901" s="137"/>
      <c r="BO901" s="137"/>
      <c r="BP901" s="169"/>
      <c r="BQ901" s="138"/>
      <c r="BR901" s="138"/>
      <c r="BS901" s="138"/>
      <c r="BT901" s="138"/>
      <c r="BU901" s="138"/>
      <c r="BV901" s="138"/>
      <c r="BW901" s="138"/>
      <c r="BX901" s="138"/>
      <c r="BY901" s="138"/>
      <c r="BZ901" s="138"/>
      <c r="CA901" s="138"/>
      <c r="CB901" s="138"/>
      <c r="CC901" s="135"/>
      <c r="CD901" s="136"/>
      <c r="CE901" s="137"/>
      <c r="CF901" s="137"/>
      <c r="CG901" s="138"/>
      <c r="CH901" s="138"/>
      <c r="CI901" s="138"/>
      <c r="CJ901" s="138"/>
      <c r="CK901" s="138"/>
      <c r="CL901" s="138"/>
      <c r="CM901" s="138"/>
      <c r="CN901" s="138"/>
      <c r="CO901" s="140"/>
      <c r="CP901" s="90"/>
    </row>
    <row r="902" ht="15" hidden="1" spans="1:94">
      <c r="A902" s="136"/>
      <c r="B902" s="137"/>
      <c r="C902" s="137"/>
      <c r="D902" s="137"/>
      <c r="E902" s="137"/>
      <c r="F902" s="137"/>
      <c r="G902" s="137"/>
      <c r="H902" s="137"/>
      <c r="I902" s="93"/>
      <c r="J902" s="105"/>
      <c r="K902" s="106"/>
      <c r="L902" s="107" t="str">
        <f>_xlfn.IFNA(VLOOKUP(B902,'[1]CDM Patients Data'!$B$389:$O$5000,7,FALSE),"")</f>
        <v/>
      </c>
      <c r="M902" s="114" t="str">
        <f>_xlfn.IFNA(VLOOKUP(B902,'[1]CDM Patients Data'!$B$389:$O$5000,8,FALSE),"")</f>
        <v/>
      </c>
      <c r="N902" s="114" t="str">
        <f>_xlfn.IFNA(VLOOKUP(B902,'[1]CDM Patients Data'!$B$389:$O$5000,9,FALSE),"")</f>
        <v/>
      </c>
      <c r="O902" s="114" t="str">
        <f>_xlfn.IFNA(VLOOKUP(B902,'[1]CDM Patients Data'!$B$389:$O$5000,10,FALSE),"")</f>
        <v/>
      </c>
      <c r="P902" s="106"/>
      <c r="Q902" s="136"/>
      <c r="R902" s="137"/>
      <c r="S902" s="137"/>
      <c r="T902" s="137"/>
      <c r="U902" s="137"/>
      <c r="V902" s="149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25"/>
      <c r="AL902" s="125"/>
      <c r="AM902" s="125"/>
      <c r="AN902" s="125"/>
      <c r="AO902" s="125"/>
      <c r="AP902" s="125"/>
      <c r="AQ902" s="125"/>
      <c r="AR902" s="125"/>
      <c r="AS902" s="125"/>
      <c r="AT902" s="125"/>
      <c r="AU902" s="125"/>
      <c r="AV902" s="125"/>
      <c r="AW902" s="131"/>
      <c r="AX902" s="136"/>
      <c r="AY902" s="137"/>
      <c r="AZ902" s="137"/>
      <c r="BA902" s="151"/>
      <c r="BB902" s="125"/>
      <c r="BC902" s="125"/>
      <c r="BD902" s="125"/>
      <c r="BE902" s="125"/>
      <c r="BF902" s="125"/>
      <c r="BG902" s="125"/>
      <c r="BH902" s="125"/>
      <c r="BI902" s="125"/>
      <c r="BJ902" s="125"/>
      <c r="BK902" s="125"/>
      <c r="BL902" s="131"/>
      <c r="BM902" s="136"/>
      <c r="BN902" s="137"/>
      <c r="BO902" s="137"/>
      <c r="BP902" s="169"/>
      <c r="BQ902" s="138"/>
      <c r="BR902" s="138"/>
      <c r="BS902" s="138"/>
      <c r="BT902" s="138"/>
      <c r="BU902" s="138"/>
      <c r="BV902" s="138"/>
      <c r="BW902" s="138"/>
      <c r="BX902" s="138"/>
      <c r="BY902" s="138"/>
      <c r="BZ902" s="138"/>
      <c r="CA902" s="138"/>
      <c r="CB902" s="138"/>
      <c r="CC902" s="135"/>
      <c r="CD902" s="136"/>
      <c r="CE902" s="137"/>
      <c r="CF902" s="137"/>
      <c r="CG902" s="138"/>
      <c r="CH902" s="138"/>
      <c r="CI902" s="138"/>
      <c r="CJ902" s="138"/>
      <c r="CK902" s="138"/>
      <c r="CL902" s="138"/>
      <c r="CM902" s="138"/>
      <c r="CN902" s="138"/>
      <c r="CO902" s="140"/>
      <c r="CP902" s="90"/>
    </row>
    <row r="903" ht="15" hidden="1" spans="1:94">
      <c r="A903" s="136"/>
      <c r="B903" s="137"/>
      <c r="C903" s="137"/>
      <c r="D903" s="137"/>
      <c r="E903" s="137"/>
      <c r="F903" s="137"/>
      <c r="G903" s="137"/>
      <c r="H903" s="137"/>
      <c r="I903" s="93"/>
      <c r="J903" s="105"/>
      <c r="K903" s="106"/>
      <c r="L903" s="107" t="str">
        <f>_xlfn.IFNA(VLOOKUP(B903,'[1]CDM Patients Data'!$B$389:$O$5000,7,FALSE),"")</f>
        <v/>
      </c>
      <c r="M903" s="114" t="str">
        <f>_xlfn.IFNA(VLOOKUP(B903,'[1]CDM Patients Data'!$B$389:$O$5000,8,FALSE),"")</f>
        <v/>
      </c>
      <c r="N903" s="114" t="str">
        <f>_xlfn.IFNA(VLOOKUP(B903,'[1]CDM Patients Data'!$B$389:$O$5000,9,FALSE),"")</f>
        <v/>
      </c>
      <c r="O903" s="114" t="str">
        <f>_xlfn.IFNA(VLOOKUP(B903,'[1]CDM Patients Data'!$B$389:$O$5000,10,FALSE),"")</f>
        <v/>
      </c>
      <c r="P903" s="106"/>
      <c r="Q903" s="136"/>
      <c r="R903" s="137"/>
      <c r="S903" s="137"/>
      <c r="T903" s="137"/>
      <c r="U903" s="137"/>
      <c r="V903" s="149"/>
      <c r="W903" s="125"/>
      <c r="X903" s="125"/>
      <c r="Y903" s="125"/>
      <c r="Z903" s="125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25"/>
      <c r="AL903" s="125"/>
      <c r="AM903" s="125"/>
      <c r="AN903" s="125"/>
      <c r="AO903" s="125"/>
      <c r="AP903" s="125"/>
      <c r="AQ903" s="125"/>
      <c r="AR903" s="125"/>
      <c r="AS903" s="125"/>
      <c r="AT903" s="125"/>
      <c r="AU903" s="125"/>
      <c r="AV903" s="125"/>
      <c r="AW903" s="131"/>
      <c r="AX903" s="136"/>
      <c r="AY903" s="137"/>
      <c r="AZ903" s="137"/>
      <c r="BA903" s="151"/>
      <c r="BB903" s="125"/>
      <c r="BC903" s="125"/>
      <c r="BD903" s="125"/>
      <c r="BE903" s="125"/>
      <c r="BF903" s="125"/>
      <c r="BG903" s="125"/>
      <c r="BH903" s="125"/>
      <c r="BI903" s="125"/>
      <c r="BJ903" s="125"/>
      <c r="BK903" s="125"/>
      <c r="BL903" s="131"/>
      <c r="BM903" s="136"/>
      <c r="BN903" s="137"/>
      <c r="BO903" s="137"/>
      <c r="BP903" s="169"/>
      <c r="BQ903" s="138"/>
      <c r="BR903" s="138"/>
      <c r="BS903" s="138"/>
      <c r="BT903" s="138"/>
      <c r="BU903" s="138"/>
      <c r="BV903" s="138"/>
      <c r="BW903" s="138"/>
      <c r="BX903" s="138"/>
      <c r="BY903" s="138"/>
      <c r="BZ903" s="138"/>
      <c r="CA903" s="138"/>
      <c r="CB903" s="138"/>
      <c r="CC903" s="135"/>
      <c r="CD903" s="136"/>
      <c r="CE903" s="137"/>
      <c r="CF903" s="137"/>
      <c r="CG903" s="138"/>
      <c r="CH903" s="138"/>
      <c r="CI903" s="138"/>
      <c r="CJ903" s="138"/>
      <c r="CK903" s="138"/>
      <c r="CL903" s="138"/>
      <c r="CM903" s="138"/>
      <c r="CN903" s="138"/>
      <c r="CO903" s="140"/>
      <c r="CP903" s="90"/>
    </row>
    <row r="904" ht="15" hidden="1" spans="1:94">
      <c r="A904" s="136"/>
      <c r="B904" s="137"/>
      <c r="C904" s="137"/>
      <c r="D904" s="137"/>
      <c r="E904" s="137"/>
      <c r="F904" s="137"/>
      <c r="G904" s="137"/>
      <c r="H904" s="137"/>
      <c r="I904" s="93"/>
      <c r="J904" s="105"/>
      <c r="K904" s="106"/>
      <c r="L904" s="107" t="str">
        <f>_xlfn.IFNA(VLOOKUP(B904,'[1]CDM Patients Data'!$B$389:$O$5000,7,FALSE),"")</f>
        <v/>
      </c>
      <c r="M904" s="114" t="str">
        <f>_xlfn.IFNA(VLOOKUP(B904,'[1]CDM Patients Data'!$B$389:$O$5000,8,FALSE),"")</f>
        <v/>
      </c>
      <c r="N904" s="114" t="str">
        <f>_xlfn.IFNA(VLOOKUP(B904,'[1]CDM Patients Data'!$B$389:$O$5000,9,FALSE),"")</f>
        <v/>
      </c>
      <c r="O904" s="114" t="str">
        <f>_xlfn.IFNA(VLOOKUP(B904,'[1]CDM Patients Data'!$B$389:$O$5000,10,FALSE),"")</f>
        <v/>
      </c>
      <c r="P904" s="106"/>
      <c r="Q904" s="136"/>
      <c r="R904" s="137"/>
      <c r="S904" s="137"/>
      <c r="T904" s="137"/>
      <c r="U904" s="137"/>
      <c r="V904" s="149"/>
      <c r="W904" s="125"/>
      <c r="X904" s="125"/>
      <c r="Y904" s="125"/>
      <c r="Z904" s="125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25"/>
      <c r="AL904" s="125"/>
      <c r="AM904" s="125"/>
      <c r="AN904" s="125"/>
      <c r="AO904" s="125"/>
      <c r="AP904" s="125"/>
      <c r="AQ904" s="125"/>
      <c r="AR904" s="125"/>
      <c r="AS904" s="125"/>
      <c r="AT904" s="125"/>
      <c r="AU904" s="125"/>
      <c r="AV904" s="125"/>
      <c r="AW904" s="131"/>
      <c r="AX904" s="136"/>
      <c r="AY904" s="137"/>
      <c r="AZ904" s="137"/>
      <c r="BA904" s="151"/>
      <c r="BB904" s="125"/>
      <c r="BC904" s="125"/>
      <c r="BD904" s="125"/>
      <c r="BE904" s="125"/>
      <c r="BF904" s="125"/>
      <c r="BG904" s="125"/>
      <c r="BH904" s="125"/>
      <c r="BI904" s="125"/>
      <c r="BJ904" s="125"/>
      <c r="BK904" s="125"/>
      <c r="BL904" s="131"/>
      <c r="BM904" s="136"/>
      <c r="BN904" s="137"/>
      <c r="BO904" s="137"/>
      <c r="BP904" s="169"/>
      <c r="BQ904" s="138"/>
      <c r="BR904" s="138"/>
      <c r="BS904" s="138"/>
      <c r="BT904" s="138"/>
      <c r="BU904" s="138"/>
      <c r="BV904" s="138"/>
      <c r="BW904" s="138"/>
      <c r="BX904" s="138"/>
      <c r="BY904" s="138"/>
      <c r="BZ904" s="138"/>
      <c r="CA904" s="138"/>
      <c r="CB904" s="138"/>
      <c r="CC904" s="135"/>
      <c r="CD904" s="136"/>
      <c r="CE904" s="137"/>
      <c r="CF904" s="137"/>
      <c r="CG904" s="138"/>
      <c r="CH904" s="138"/>
      <c r="CI904" s="138"/>
      <c r="CJ904" s="138"/>
      <c r="CK904" s="138"/>
      <c r="CL904" s="138"/>
      <c r="CM904" s="138"/>
      <c r="CN904" s="138"/>
      <c r="CO904" s="140"/>
      <c r="CP904" s="90"/>
    </row>
    <row r="905" ht="15" hidden="1" spans="1:94">
      <c r="A905" s="136"/>
      <c r="B905" s="137"/>
      <c r="C905" s="137"/>
      <c r="D905" s="137"/>
      <c r="E905" s="137"/>
      <c r="F905" s="137"/>
      <c r="G905" s="137"/>
      <c r="H905" s="137"/>
      <c r="I905" s="93"/>
      <c r="J905" s="105"/>
      <c r="K905" s="106"/>
      <c r="L905" s="107" t="str">
        <f>_xlfn.IFNA(VLOOKUP(B905,'[1]CDM Patients Data'!$B$389:$O$5000,7,FALSE),"")</f>
        <v/>
      </c>
      <c r="M905" s="114" t="str">
        <f>_xlfn.IFNA(VLOOKUP(B905,'[1]CDM Patients Data'!$B$389:$O$5000,8,FALSE),"")</f>
        <v/>
      </c>
      <c r="N905" s="114" t="str">
        <f>_xlfn.IFNA(VLOOKUP(B905,'[1]CDM Patients Data'!$B$389:$O$5000,9,FALSE),"")</f>
        <v/>
      </c>
      <c r="O905" s="114" t="str">
        <f>_xlfn.IFNA(VLOOKUP(B905,'[1]CDM Patients Data'!$B$389:$O$5000,10,FALSE),"")</f>
        <v/>
      </c>
      <c r="P905" s="106"/>
      <c r="Q905" s="136"/>
      <c r="R905" s="137"/>
      <c r="S905" s="137"/>
      <c r="T905" s="137"/>
      <c r="U905" s="137"/>
      <c r="V905" s="149"/>
      <c r="W905" s="125"/>
      <c r="X905" s="125"/>
      <c r="Y905" s="125"/>
      <c r="Z905" s="125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25"/>
      <c r="AL905" s="125"/>
      <c r="AM905" s="125"/>
      <c r="AN905" s="125"/>
      <c r="AO905" s="125"/>
      <c r="AP905" s="125"/>
      <c r="AQ905" s="125"/>
      <c r="AR905" s="125"/>
      <c r="AS905" s="125"/>
      <c r="AT905" s="125"/>
      <c r="AU905" s="125"/>
      <c r="AV905" s="125"/>
      <c r="AW905" s="131"/>
      <c r="AX905" s="136"/>
      <c r="AY905" s="137"/>
      <c r="AZ905" s="137"/>
      <c r="BA905" s="151"/>
      <c r="BB905" s="125"/>
      <c r="BC905" s="125"/>
      <c r="BD905" s="125"/>
      <c r="BE905" s="125"/>
      <c r="BF905" s="125"/>
      <c r="BG905" s="125"/>
      <c r="BH905" s="125"/>
      <c r="BI905" s="125"/>
      <c r="BJ905" s="125"/>
      <c r="BK905" s="125"/>
      <c r="BL905" s="131"/>
      <c r="BM905" s="136"/>
      <c r="BN905" s="137"/>
      <c r="BO905" s="137"/>
      <c r="BP905" s="169"/>
      <c r="BQ905" s="138"/>
      <c r="BR905" s="138"/>
      <c r="BS905" s="138"/>
      <c r="BT905" s="138"/>
      <c r="BU905" s="138"/>
      <c r="BV905" s="138"/>
      <c r="BW905" s="138"/>
      <c r="BX905" s="138"/>
      <c r="BY905" s="138"/>
      <c r="BZ905" s="138"/>
      <c r="CA905" s="138"/>
      <c r="CB905" s="138"/>
      <c r="CC905" s="135"/>
      <c r="CD905" s="136"/>
      <c r="CE905" s="137"/>
      <c r="CF905" s="137"/>
      <c r="CG905" s="138"/>
      <c r="CH905" s="138"/>
      <c r="CI905" s="138"/>
      <c r="CJ905" s="138"/>
      <c r="CK905" s="138"/>
      <c r="CL905" s="138"/>
      <c r="CM905" s="138"/>
      <c r="CN905" s="138"/>
      <c r="CO905" s="140"/>
      <c r="CP905" s="90"/>
    </row>
    <row r="906" ht="15" hidden="1" spans="1:94">
      <c r="A906" s="136"/>
      <c r="B906" s="137"/>
      <c r="C906" s="137"/>
      <c r="D906" s="137"/>
      <c r="E906" s="137"/>
      <c r="F906" s="137"/>
      <c r="G906" s="137"/>
      <c r="H906" s="137"/>
      <c r="I906" s="93"/>
      <c r="J906" s="105"/>
      <c r="K906" s="106"/>
      <c r="L906" s="107" t="str">
        <f>_xlfn.IFNA(VLOOKUP(B906,'[1]CDM Patients Data'!$B$389:$O$5000,7,FALSE),"")</f>
        <v/>
      </c>
      <c r="M906" s="114" t="str">
        <f>_xlfn.IFNA(VLOOKUP(B906,'[1]CDM Patients Data'!$B$389:$O$5000,8,FALSE),"")</f>
        <v/>
      </c>
      <c r="N906" s="114" t="str">
        <f>_xlfn.IFNA(VLOOKUP(B906,'[1]CDM Patients Data'!$B$389:$O$5000,9,FALSE),"")</f>
        <v/>
      </c>
      <c r="O906" s="114" t="str">
        <f>_xlfn.IFNA(VLOOKUP(B906,'[1]CDM Patients Data'!$B$389:$O$5000,10,FALSE),"")</f>
        <v/>
      </c>
      <c r="P906" s="106"/>
      <c r="Q906" s="136"/>
      <c r="R906" s="137"/>
      <c r="S906" s="137"/>
      <c r="T906" s="137"/>
      <c r="U906" s="137"/>
      <c r="V906" s="149"/>
      <c r="W906" s="125"/>
      <c r="X906" s="125"/>
      <c r="Y906" s="125"/>
      <c r="Z906" s="125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25"/>
      <c r="AL906" s="125"/>
      <c r="AM906" s="125"/>
      <c r="AN906" s="125"/>
      <c r="AO906" s="125"/>
      <c r="AP906" s="125"/>
      <c r="AQ906" s="125"/>
      <c r="AR906" s="125"/>
      <c r="AS906" s="125"/>
      <c r="AT906" s="125"/>
      <c r="AU906" s="125"/>
      <c r="AV906" s="125"/>
      <c r="AW906" s="131"/>
      <c r="AX906" s="136"/>
      <c r="AY906" s="137"/>
      <c r="AZ906" s="137"/>
      <c r="BA906" s="151"/>
      <c r="BB906" s="125"/>
      <c r="BC906" s="125"/>
      <c r="BD906" s="125"/>
      <c r="BE906" s="125"/>
      <c r="BF906" s="125"/>
      <c r="BG906" s="125"/>
      <c r="BH906" s="125"/>
      <c r="BI906" s="125"/>
      <c r="BJ906" s="125"/>
      <c r="BK906" s="125"/>
      <c r="BL906" s="131"/>
      <c r="BM906" s="136"/>
      <c r="BN906" s="137"/>
      <c r="BO906" s="137"/>
      <c r="BP906" s="169"/>
      <c r="BQ906" s="138"/>
      <c r="BR906" s="138"/>
      <c r="BS906" s="138"/>
      <c r="BT906" s="138"/>
      <c r="BU906" s="138"/>
      <c r="BV906" s="138"/>
      <c r="BW906" s="138"/>
      <c r="BX906" s="138"/>
      <c r="BY906" s="138"/>
      <c r="BZ906" s="138"/>
      <c r="CA906" s="138"/>
      <c r="CB906" s="138"/>
      <c r="CC906" s="135"/>
      <c r="CD906" s="136"/>
      <c r="CE906" s="137"/>
      <c r="CF906" s="137"/>
      <c r="CG906" s="138"/>
      <c r="CH906" s="138"/>
      <c r="CI906" s="138"/>
      <c r="CJ906" s="138"/>
      <c r="CK906" s="138"/>
      <c r="CL906" s="138"/>
      <c r="CM906" s="138"/>
      <c r="CN906" s="138"/>
      <c r="CO906" s="140"/>
      <c r="CP906" s="90"/>
    </row>
    <row r="907" ht="15" hidden="1" spans="1:94">
      <c r="A907" s="136"/>
      <c r="B907" s="137"/>
      <c r="C907" s="137"/>
      <c r="D907" s="137"/>
      <c r="E907" s="137"/>
      <c r="F907" s="137"/>
      <c r="G907" s="137"/>
      <c r="H907" s="137"/>
      <c r="I907" s="93"/>
      <c r="J907" s="105"/>
      <c r="K907" s="106"/>
      <c r="L907" s="107" t="str">
        <f>_xlfn.IFNA(VLOOKUP(B907,'[1]CDM Patients Data'!$B$389:$O$5000,7,FALSE),"")</f>
        <v/>
      </c>
      <c r="M907" s="114" t="str">
        <f>_xlfn.IFNA(VLOOKUP(B907,'[1]CDM Patients Data'!$B$389:$O$5000,8,FALSE),"")</f>
        <v/>
      </c>
      <c r="N907" s="114" t="str">
        <f>_xlfn.IFNA(VLOOKUP(B907,'[1]CDM Patients Data'!$B$389:$O$5000,9,FALSE),"")</f>
        <v/>
      </c>
      <c r="O907" s="114" t="str">
        <f>_xlfn.IFNA(VLOOKUP(B907,'[1]CDM Patients Data'!$B$389:$O$5000,10,FALSE),"")</f>
        <v/>
      </c>
      <c r="P907" s="106"/>
      <c r="Q907" s="136"/>
      <c r="R907" s="137"/>
      <c r="S907" s="137"/>
      <c r="T907" s="137"/>
      <c r="U907" s="137"/>
      <c r="V907" s="149"/>
      <c r="W907" s="125"/>
      <c r="X907" s="125"/>
      <c r="Y907" s="125"/>
      <c r="Z907" s="125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25"/>
      <c r="AL907" s="125"/>
      <c r="AM907" s="125"/>
      <c r="AN907" s="125"/>
      <c r="AO907" s="125"/>
      <c r="AP907" s="125"/>
      <c r="AQ907" s="125"/>
      <c r="AR907" s="125"/>
      <c r="AS907" s="125"/>
      <c r="AT907" s="125"/>
      <c r="AU907" s="125"/>
      <c r="AV907" s="125"/>
      <c r="AW907" s="131"/>
      <c r="AX907" s="136"/>
      <c r="AY907" s="137"/>
      <c r="AZ907" s="137"/>
      <c r="BA907" s="151"/>
      <c r="BB907" s="125"/>
      <c r="BC907" s="125"/>
      <c r="BD907" s="125"/>
      <c r="BE907" s="125"/>
      <c r="BF907" s="125"/>
      <c r="BG907" s="125"/>
      <c r="BH907" s="125"/>
      <c r="BI907" s="125"/>
      <c r="BJ907" s="125"/>
      <c r="BK907" s="125"/>
      <c r="BL907" s="131"/>
      <c r="BM907" s="136"/>
      <c r="BN907" s="137"/>
      <c r="BO907" s="137"/>
      <c r="BP907" s="169"/>
      <c r="BQ907" s="138"/>
      <c r="BR907" s="138"/>
      <c r="BS907" s="138"/>
      <c r="BT907" s="138"/>
      <c r="BU907" s="138"/>
      <c r="BV907" s="138"/>
      <c r="BW907" s="138"/>
      <c r="BX907" s="138"/>
      <c r="BY907" s="138"/>
      <c r="BZ907" s="138"/>
      <c r="CA907" s="138"/>
      <c r="CB907" s="138"/>
      <c r="CC907" s="135"/>
      <c r="CD907" s="136"/>
      <c r="CE907" s="137"/>
      <c r="CF907" s="137"/>
      <c r="CG907" s="138"/>
      <c r="CH907" s="138"/>
      <c r="CI907" s="138"/>
      <c r="CJ907" s="138"/>
      <c r="CK907" s="138"/>
      <c r="CL907" s="138"/>
      <c r="CM907" s="138"/>
      <c r="CN907" s="138"/>
      <c r="CO907" s="140"/>
      <c r="CP907" s="90"/>
    </row>
    <row r="908" ht="15" hidden="1" spans="1:94">
      <c r="A908" s="136"/>
      <c r="B908" s="137"/>
      <c r="C908" s="137"/>
      <c r="D908" s="137"/>
      <c r="E908" s="137"/>
      <c r="F908" s="137"/>
      <c r="G908" s="137"/>
      <c r="H908" s="137"/>
      <c r="I908" s="93"/>
      <c r="J908" s="105"/>
      <c r="K908" s="106"/>
      <c r="L908" s="107" t="str">
        <f>_xlfn.IFNA(VLOOKUP(B908,'[1]CDM Patients Data'!$B$389:$O$5000,7,FALSE),"")</f>
        <v/>
      </c>
      <c r="M908" s="114" t="str">
        <f>_xlfn.IFNA(VLOOKUP(B908,'[1]CDM Patients Data'!$B$389:$O$5000,8,FALSE),"")</f>
        <v/>
      </c>
      <c r="N908" s="114" t="str">
        <f>_xlfn.IFNA(VLOOKUP(B908,'[1]CDM Patients Data'!$B$389:$O$5000,9,FALSE),"")</f>
        <v/>
      </c>
      <c r="O908" s="114" t="str">
        <f>_xlfn.IFNA(VLOOKUP(B908,'[1]CDM Patients Data'!$B$389:$O$5000,10,FALSE),"")</f>
        <v/>
      </c>
      <c r="P908" s="106"/>
      <c r="Q908" s="136"/>
      <c r="R908" s="137"/>
      <c r="S908" s="137"/>
      <c r="T908" s="137"/>
      <c r="U908" s="137"/>
      <c r="V908" s="149"/>
      <c r="W908" s="125"/>
      <c r="X908" s="125"/>
      <c r="Y908" s="125"/>
      <c r="Z908" s="125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25"/>
      <c r="AL908" s="125"/>
      <c r="AM908" s="125"/>
      <c r="AN908" s="125"/>
      <c r="AO908" s="125"/>
      <c r="AP908" s="125"/>
      <c r="AQ908" s="125"/>
      <c r="AR908" s="125"/>
      <c r="AS908" s="125"/>
      <c r="AT908" s="125"/>
      <c r="AU908" s="125"/>
      <c r="AV908" s="125"/>
      <c r="AW908" s="131"/>
      <c r="AX908" s="136"/>
      <c r="AY908" s="137"/>
      <c r="AZ908" s="137"/>
      <c r="BA908" s="151"/>
      <c r="BB908" s="125"/>
      <c r="BC908" s="125"/>
      <c r="BD908" s="125"/>
      <c r="BE908" s="125"/>
      <c r="BF908" s="125"/>
      <c r="BG908" s="125"/>
      <c r="BH908" s="125"/>
      <c r="BI908" s="125"/>
      <c r="BJ908" s="125"/>
      <c r="BK908" s="125"/>
      <c r="BL908" s="131"/>
      <c r="BM908" s="136"/>
      <c r="BN908" s="137"/>
      <c r="BO908" s="137"/>
      <c r="BP908" s="169"/>
      <c r="BQ908" s="138"/>
      <c r="BR908" s="138"/>
      <c r="BS908" s="138"/>
      <c r="BT908" s="138"/>
      <c r="BU908" s="138"/>
      <c r="BV908" s="138"/>
      <c r="BW908" s="138"/>
      <c r="BX908" s="138"/>
      <c r="BY908" s="138"/>
      <c r="BZ908" s="138"/>
      <c r="CA908" s="138"/>
      <c r="CB908" s="138"/>
      <c r="CC908" s="135"/>
      <c r="CD908" s="136"/>
      <c r="CE908" s="137"/>
      <c r="CF908" s="137"/>
      <c r="CG908" s="138"/>
      <c r="CH908" s="138"/>
      <c r="CI908" s="138"/>
      <c r="CJ908" s="138"/>
      <c r="CK908" s="138"/>
      <c r="CL908" s="138"/>
      <c r="CM908" s="138"/>
      <c r="CN908" s="138"/>
      <c r="CO908" s="140"/>
      <c r="CP908" s="90"/>
    </row>
    <row r="909" ht="15" hidden="1" spans="1:94">
      <c r="A909" s="136"/>
      <c r="B909" s="137"/>
      <c r="C909" s="137"/>
      <c r="D909" s="137"/>
      <c r="E909" s="137"/>
      <c r="F909" s="137"/>
      <c r="G909" s="137"/>
      <c r="H909" s="137"/>
      <c r="I909" s="93"/>
      <c r="J909" s="105"/>
      <c r="K909" s="106"/>
      <c r="L909" s="107" t="str">
        <f>_xlfn.IFNA(VLOOKUP(B909,'[1]CDM Patients Data'!$B$389:$O$5000,7,FALSE),"")</f>
        <v/>
      </c>
      <c r="M909" s="114" t="str">
        <f>_xlfn.IFNA(VLOOKUP(B909,'[1]CDM Patients Data'!$B$389:$O$5000,8,FALSE),"")</f>
        <v/>
      </c>
      <c r="N909" s="114" t="str">
        <f>_xlfn.IFNA(VLOOKUP(B909,'[1]CDM Patients Data'!$B$389:$O$5000,9,FALSE),"")</f>
        <v/>
      </c>
      <c r="O909" s="114" t="str">
        <f>_xlfn.IFNA(VLOOKUP(B909,'[1]CDM Patients Data'!$B$389:$O$5000,10,FALSE),"")</f>
        <v/>
      </c>
      <c r="P909" s="106"/>
      <c r="Q909" s="136"/>
      <c r="R909" s="137"/>
      <c r="S909" s="137"/>
      <c r="T909" s="137"/>
      <c r="U909" s="137"/>
      <c r="V909" s="149"/>
      <c r="W909" s="125"/>
      <c r="X909" s="125"/>
      <c r="Y909" s="125"/>
      <c r="Z909" s="125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25"/>
      <c r="AL909" s="125"/>
      <c r="AM909" s="125"/>
      <c r="AN909" s="125"/>
      <c r="AO909" s="125"/>
      <c r="AP909" s="125"/>
      <c r="AQ909" s="125"/>
      <c r="AR909" s="125"/>
      <c r="AS909" s="125"/>
      <c r="AT909" s="125"/>
      <c r="AU909" s="125"/>
      <c r="AV909" s="125"/>
      <c r="AW909" s="131"/>
      <c r="AX909" s="136"/>
      <c r="AY909" s="137"/>
      <c r="AZ909" s="137"/>
      <c r="BA909" s="151"/>
      <c r="BB909" s="125"/>
      <c r="BC909" s="125"/>
      <c r="BD909" s="125"/>
      <c r="BE909" s="125"/>
      <c r="BF909" s="125"/>
      <c r="BG909" s="125"/>
      <c r="BH909" s="125"/>
      <c r="BI909" s="125"/>
      <c r="BJ909" s="125"/>
      <c r="BK909" s="125"/>
      <c r="BL909" s="131"/>
      <c r="BM909" s="136"/>
      <c r="BN909" s="137"/>
      <c r="BO909" s="137"/>
      <c r="BP909" s="169"/>
      <c r="BQ909" s="138"/>
      <c r="BR909" s="138"/>
      <c r="BS909" s="138"/>
      <c r="BT909" s="138"/>
      <c r="BU909" s="138"/>
      <c r="BV909" s="138"/>
      <c r="BW909" s="138"/>
      <c r="BX909" s="138"/>
      <c r="BY909" s="138"/>
      <c r="BZ909" s="138"/>
      <c r="CA909" s="138"/>
      <c r="CB909" s="138"/>
      <c r="CC909" s="135"/>
      <c r="CD909" s="136"/>
      <c r="CE909" s="137"/>
      <c r="CF909" s="137"/>
      <c r="CG909" s="138"/>
      <c r="CH909" s="138"/>
      <c r="CI909" s="138"/>
      <c r="CJ909" s="138"/>
      <c r="CK909" s="138"/>
      <c r="CL909" s="138"/>
      <c r="CM909" s="138"/>
      <c r="CN909" s="138"/>
      <c r="CO909" s="140"/>
      <c r="CP909" s="90"/>
    </row>
    <row r="910" ht="15" hidden="1" spans="1:94">
      <c r="A910" s="136"/>
      <c r="B910" s="137"/>
      <c r="C910" s="137"/>
      <c r="D910" s="137"/>
      <c r="E910" s="137"/>
      <c r="F910" s="137"/>
      <c r="G910" s="137"/>
      <c r="H910" s="137"/>
      <c r="I910" s="93"/>
      <c r="J910" s="105"/>
      <c r="K910" s="106"/>
      <c r="L910" s="107" t="str">
        <f>_xlfn.IFNA(VLOOKUP(B910,'[1]CDM Patients Data'!$B$389:$O$5000,7,FALSE),"")</f>
        <v/>
      </c>
      <c r="M910" s="114" t="str">
        <f>_xlfn.IFNA(VLOOKUP(B910,'[1]CDM Patients Data'!$B$389:$O$5000,8,FALSE),"")</f>
        <v/>
      </c>
      <c r="N910" s="114" t="str">
        <f>_xlfn.IFNA(VLOOKUP(B910,'[1]CDM Patients Data'!$B$389:$O$5000,9,FALSE),"")</f>
        <v/>
      </c>
      <c r="O910" s="114" t="str">
        <f>_xlfn.IFNA(VLOOKUP(B910,'[1]CDM Patients Data'!$B$389:$O$5000,10,FALSE),"")</f>
        <v/>
      </c>
      <c r="P910" s="106"/>
      <c r="Q910" s="136"/>
      <c r="R910" s="137"/>
      <c r="S910" s="137"/>
      <c r="T910" s="137"/>
      <c r="U910" s="137"/>
      <c r="V910" s="149"/>
      <c r="W910" s="125"/>
      <c r="X910" s="125"/>
      <c r="Y910" s="125"/>
      <c r="Z910" s="125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25"/>
      <c r="AL910" s="125"/>
      <c r="AM910" s="125"/>
      <c r="AN910" s="125"/>
      <c r="AO910" s="125"/>
      <c r="AP910" s="125"/>
      <c r="AQ910" s="125"/>
      <c r="AR910" s="125"/>
      <c r="AS910" s="125"/>
      <c r="AT910" s="125"/>
      <c r="AU910" s="125"/>
      <c r="AV910" s="125"/>
      <c r="AW910" s="131"/>
      <c r="AX910" s="136"/>
      <c r="AY910" s="137"/>
      <c r="AZ910" s="137"/>
      <c r="BA910" s="151"/>
      <c r="BB910" s="125"/>
      <c r="BC910" s="125"/>
      <c r="BD910" s="125"/>
      <c r="BE910" s="125"/>
      <c r="BF910" s="125"/>
      <c r="BG910" s="125"/>
      <c r="BH910" s="125"/>
      <c r="BI910" s="125"/>
      <c r="BJ910" s="125"/>
      <c r="BK910" s="125"/>
      <c r="BL910" s="131"/>
      <c r="BM910" s="136"/>
      <c r="BN910" s="137"/>
      <c r="BO910" s="137"/>
      <c r="BP910" s="169"/>
      <c r="BQ910" s="138"/>
      <c r="BR910" s="138"/>
      <c r="BS910" s="138"/>
      <c r="BT910" s="138"/>
      <c r="BU910" s="138"/>
      <c r="BV910" s="138"/>
      <c r="BW910" s="138"/>
      <c r="BX910" s="138"/>
      <c r="BY910" s="138"/>
      <c r="BZ910" s="138"/>
      <c r="CA910" s="138"/>
      <c r="CB910" s="138"/>
      <c r="CC910" s="135"/>
      <c r="CD910" s="136"/>
      <c r="CE910" s="137"/>
      <c r="CF910" s="137"/>
      <c r="CG910" s="138"/>
      <c r="CH910" s="138"/>
      <c r="CI910" s="138"/>
      <c r="CJ910" s="138"/>
      <c r="CK910" s="138"/>
      <c r="CL910" s="138"/>
      <c r="CM910" s="138"/>
      <c r="CN910" s="138"/>
      <c r="CO910" s="140"/>
      <c r="CP910" s="90"/>
    </row>
    <row r="911" ht="15" hidden="1" spans="1:94">
      <c r="A911" s="136"/>
      <c r="B911" s="137"/>
      <c r="C911" s="137"/>
      <c r="D911" s="137"/>
      <c r="E911" s="137"/>
      <c r="F911" s="137"/>
      <c r="G911" s="137"/>
      <c r="H911" s="137"/>
      <c r="I911" s="93"/>
      <c r="J911" s="105"/>
      <c r="K911" s="106"/>
      <c r="L911" s="107" t="str">
        <f>_xlfn.IFNA(VLOOKUP(B911,'[1]CDM Patients Data'!$B$389:$O$5000,7,FALSE),"")</f>
        <v/>
      </c>
      <c r="M911" s="114" t="str">
        <f>_xlfn.IFNA(VLOOKUP(B911,'[1]CDM Patients Data'!$B$389:$O$5000,8,FALSE),"")</f>
        <v/>
      </c>
      <c r="N911" s="114" t="str">
        <f>_xlfn.IFNA(VLOOKUP(B911,'[1]CDM Patients Data'!$B$389:$O$5000,9,FALSE),"")</f>
        <v/>
      </c>
      <c r="O911" s="114" t="str">
        <f>_xlfn.IFNA(VLOOKUP(B911,'[1]CDM Patients Data'!$B$389:$O$5000,10,FALSE),"")</f>
        <v/>
      </c>
      <c r="P911" s="106"/>
      <c r="Q911" s="136"/>
      <c r="R911" s="137"/>
      <c r="S911" s="137"/>
      <c r="T911" s="137"/>
      <c r="U911" s="137"/>
      <c r="V911" s="149"/>
      <c r="W911" s="125"/>
      <c r="X911" s="125"/>
      <c r="Y911" s="125"/>
      <c r="Z911" s="125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25"/>
      <c r="AL911" s="125"/>
      <c r="AM911" s="125"/>
      <c r="AN911" s="125"/>
      <c r="AO911" s="125"/>
      <c r="AP911" s="125"/>
      <c r="AQ911" s="125"/>
      <c r="AR911" s="125"/>
      <c r="AS911" s="125"/>
      <c r="AT911" s="125"/>
      <c r="AU911" s="125"/>
      <c r="AV911" s="125"/>
      <c r="AW911" s="131"/>
      <c r="AX911" s="136"/>
      <c r="AY911" s="137"/>
      <c r="AZ911" s="137"/>
      <c r="BA911" s="151"/>
      <c r="BB911" s="125"/>
      <c r="BC911" s="125"/>
      <c r="BD911" s="125"/>
      <c r="BE911" s="125"/>
      <c r="BF911" s="125"/>
      <c r="BG911" s="125"/>
      <c r="BH911" s="125"/>
      <c r="BI911" s="125"/>
      <c r="BJ911" s="125"/>
      <c r="BK911" s="125"/>
      <c r="BL911" s="131"/>
      <c r="BM911" s="136"/>
      <c r="BN911" s="137"/>
      <c r="BO911" s="137"/>
      <c r="BP911" s="169"/>
      <c r="BQ911" s="138"/>
      <c r="BR911" s="138"/>
      <c r="BS911" s="138"/>
      <c r="BT911" s="138"/>
      <c r="BU911" s="138"/>
      <c r="BV911" s="138"/>
      <c r="BW911" s="138"/>
      <c r="BX911" s="138"/>
      <c r="BY911" s="138"/>
      <c r="BZ911" s="138"/>
      <c r="CA911" s="138"/>
      <c r="CB911" s="138"/>
      <c r="CC911" s="135"/>
      <c r="CD911" s="136"/>
      <c r="CE911" s="137"/>
      <c r="CF911" s="137"/>
      <c r="CG911" s="138"/>
      <c r="CH911" s="138"/>
      <c r="CI911" s="138"/>
      <c r="CJ911" s="138"/>
      <c r="CK911" s="138"/>
      <c r="CL911" s="138"/>
      <c r="CM911" s="138"/>
      <c r="CN911" s="138"/>
      <c r="CO911" s="140"/>
      <c r="CP911" s="90"/>
    </row>
    <row r="912" ht="15" hidden="1" spans="1:94">
      <c r="A912" s="136"/>
      <c r="B912" s="137"/>
      <c r="C912" s="137"/>
      <c r="D912" s="137"/>
      <c r="E912" s="137"/>
      <c r="F912" s="137"/>
      <c r="G912" s="137"/>
      <c r="H912" s="137"/>
      <c r="I912" s="93"/>
      <c r="J912" s="105"/>
      <c r="K912" s="106"/>
      <c r="L912" s="107" t="str">
        <f>_xlfn.IFNA(VLOOKUP(B912,'[1]CDM Patients Data'!$B$389:$O$5000,7,FALSE),"")</f>
        <v/>
      </c>
      <c r="M912" s="114" t="str">
        <f>_xlfn.IFNA(VLOOKUP(B912,'[1]CDM Patients Data'!$B$389:$O$5000,8,FALSE),"")</f>
        <v/>
      </c>
      <c r="N912" s="114" t="str">
        <f>_xlfn.IFNA(VLOOKUP(B912,'[1]CDM Patients Data'!$B$389:$O$5000,9,FALSE),"")</f>
        <v/>
      </c>
      <c r="O912" s="114" t="str">
        <f>_xlfn.IFNA(VLOOKUP(B912,'[1]CDM Patients Data'!$B$389:$O$5000,10,FALSE),"")</f>
        <v/>
      </c>
      <c r="P912" s="106"/>
      <c r="Q912" s="136"/>
      <c r="R912" s="137"/>
      <c r="S912" s="137"/>
      <c r="T912" s="137"/>
      <c r="U912" s="137"/>
      <c r="V912" s="149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25"/>
      <c r="AL912" s="125"/>
      <c r="AM912" s="125"/>
      <c r="AN912" s="125"/>
      <c r="AO912" s="125"/>
      <c r="AP912" s="125"/>
      <c r="AQ912" s="125"/>
      <c r="AR912" s="125"/>
      <c r="AS912" s="125"/>
      <c r="AT912" s="125"/>
      <c r="AU912" s="125"/>
      <c r="AV912" s="125"/>
      <c r="AW912" s="131"/>
      <c r="AX912" s="136"/>
      <c r="AY912" s="137"/>
      <c r="AZ912" s="137"/>
      <c r="BA912" s="151"/>
      <c r="BB912" s="125"/>
      <c r="BC912" s="125"/>
      <c r="BD912" s="125"/>
      <c r="BE912" s="125"/>
      <c r="BF912" s="125"/>
      <c r="BG912" s="125"/>
      <c r="BH912" s="125"/>
      <c r="BI912" s="125"/>
      <c r="BJ912" s="125"/>
      <c r="BK912" s="125"/>
      <c r="BL912" s="131"/>
      <c r="BM912" s="136"/>
      <c r="BN912" s="137"/>
      <c r="BO912" s="137"/>
      <c r="BP912" s="169"/>
      <c r="BQ912" s="138"/>
      <c r="BR912" s="138"/>
      <c r="BS912" s="138"/>
      <c r="BT912" s="138"/>
      <c r="BU912" s="138"/>
      <c r="BV912" s="138"/>
      <c r="BW912" s="138"/>
      <c r="BX912" s="138"/>
      <c r="BY912" s="138"/>
      <c r="BZ912" s="138"/>
      <c r="CA912" s="138"/>
      <c r="CB912" s="138"/>
      <c r="CC912" s="135"/>
      <c r="CD912" s="136"/>
      <c r="CE912" s="137"/>
      <c r="CF912" s="137"/>
      <c r="CG912" s="138"/>
      <c r="CH912" s="138"/>
      <c r="CI912" s="138"/>
      <c r="CJ912" s="138"/>
      <c r="CK912" s="138"/>
      <c r="CL912" s="138"/>
      <c r="CM912" s="138"/>
      <c r="CN912" s="138"/>
      <c r="CO912" s="140"/>
      <c r="CP912" s="90"/>
    </row>
    <row r="913" ht="15" hidden="1" spans="1:94">
      <c r="A913" s="136"/>
      <c r="B913" s="137"/>
      <c r="C913" s="137"/>
      <c r="D913" s="137"/>
      <c r="E913" s="137"/>
      <c r="F913" s="137"/>
      <c r="G913" s="137"/>
      <c r="H913" s="137"/>
      <c r="I913" s="93"/>
      <c r="J913" s="105"/>
      <c r="K913" s="106"/>
      <c r="L913" s="107" t="str">
        <f>_xlfn.IFNA(VLOOKUP(B913,'[1]CDM Patients Data'!$B$389:$O$5000,7,FALSE),"")</f>
        <v/>
      </c>
      <c r="M913" s="114" t="str">
        <f>_xlfn.IFNA(VLOOKUP(B913,'[1]CDM Patients Data'!$B$389:$O$5000,8,FALSE),"")</f>
        <v/>
      </c>
      <c r="N913" s="114" t="str">
        <f>_xlfn.IFNA(VLOOKUP(B913,'[1]CDM Patients Data'!$B$389:$O$5000,9,FALSE),"")</f>
        <v/>
      </c>
      <c r="O913" s="114" t="str">
        <f>_xlfn.IFNA(VLOOKUP(B913,'[1]CDM Patients Data'!$B$389:$O$5000,10,FALSE),"")</f>
        <v/>
      </c>
      <c r="P913" s="106"/>
      <c r="Q913" s="136"/>
      <c r="R913" s="137"/>
      <c r="S913" s="137"/>
      <c r="T913" s="137"/>
      <c r="U913" s="137"/>
      <c r="V913" s="149"/>
      <c r="W913" s="125"/>
      <c r="X913" s="125"/>
      <c r="Y913" s="125"/>
      <c r="Z913" s="125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25"/>
      <c r="AL913" s="125"/>
      <c r="AM913" s="125"/>
      <c r="AN913" s="125"/>
      <c r="AO913" s="125"/>
      <c r="AP913" s="125"/>
      <c r="AQ913" s="125"/>
      <c r="AR913" s="125"/>
      <c r="AS913" s="125"/>
      <c r="AT913" s="125"/>
      <c r="AU913" s="125"/>
      <c r="AV913" s="125"/>
      <c r="AW913" s="131"/>
      <c r="AX913" s="136"/>
      <c r="AY913" s="137"/>
      <c r="AZ913" s="137"/>
      <c r="BA913" s="151"/>
      <c r="BB913" s="125"/>
      <c r="BC913" s="125"/>
      <c r="BD913" s="125"/>
      <c r="BE913" s="125"/>
      <c r="BF913" s="125"/>
      <c r="BG913" s="125"/>
      <c r="BH913" s="125"/>
      <c r="BI913" s="125"/>
      <c r="BJ913" s="125"/>
      <c r="BK913" s="125"/>
      <c r="BL913" s="131"/>
      <c r="BM913" s="136"/>
      <c r="BN913" s="137"/>
      <c r="BO913" s="137"/>
      <c r="BP913" s="169"/>
      <c r="BQ913" s="138"/>
      <c r="BR913" s="138"/>
      <c r="BS913" s="138"/>
      <c r="BT913" s="138"/>
      <c r="BU913" s="138"/>
      <c r="BV913" s="138"/>
      <c r="BW913" s="138"/>
      <c r="BX913" s="138"/>
      <c r="BY913" s="138"/>
      <c r="BZ913" s="138"/>
      <c r="CA913" s="138"/>
      <c r="CB913" s="138"/>
      <c r="CC913" s="135"/>
      <c r="CD913" s="136"/>
      <c r="CE913" s="137"/>
      <c r="CF913" s="137"/>
      <c r="CG913" s="138"/>
      <c r="CH913" s="138"/>
      <c r="CI913" s="138"/>
      <c r="CJ913" s="138"/>
      <c r="CK913" s="138"/>
      <c r="CL913" s="138"/>
      <c r="CM913" s="138"/>
      <c r="CN913" s="138"/>
      <c r="CO913" s="140"/>
      <c r="CP913" s="90"/>
    </row>
    <row r="914" ht="15" hidden="1" spans="1:94">
      <c r="A914" s="136"/>
      <c r="B914" s="137"/>
      <c r="C914" s="137"/>
      <c r="D914" s="137"/>
      <c r="E914" s="137"/>
      <c r="F914" s="137"/>
      <c r="G914" s="137"/>
      <c r="H914" s="137"/>
      <c r="I914" s="93"/>
      <c r="J914" s="105"/>
      <c r="K914" s="106"/>
      <c r="L914" s="107" t="str">
        <f>_xlfn.IFNA(VLOOKUP(B914,'[1]CDM Patients Data'!$B$389:$O$5000,7,FALSE),"")</f>
        <v/>
      </c>
      <c r="M914" s="114" t="str">
        <f>_xlfn.IFNA(VLOOKUP(B914,'[1]CDM Patients Data'!$B$389:$O$5000,8,FALSE),"")</f>
        <v/>
      </c>
      <c r="N914" s="114" t="str">
        <f>_xlfn.IFNA(VLOOKUP(B914,'[1]CDM Patients Data'!$B$389:$O$5000,9,FALSE),"")</f>
        <v/>
      </c>
      <c r="O914" s="114" t="str">
        <f>_xlfn.IFNA(VLOOKUP(B914,'[1]CDM Patients Data'!$B$389:$O$5000,10,FALSE),"")</f>
        <v/>
      </c>
      <c r="P914" s="106"/>
      <c r="Q914" s="136"/>
      <c r="R914" s="137"/>
      <c r="S914" s="137"/>
      <c r="T914" s="137"/>
      <c r="U914" s="137"/>
      <c r="V914" s="149"/>
      <c r="W914" s="125"/>
      <c r="X914" s="125"/>
      <c r="Y914" s="125"/>
      <c r="Z914" s="125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25"/>
      <c r="AL914" s="125"/>
      <c r="AM914" s="125"/>
      <c r="AN914" s="125"/>
      <c r="AO914" s="125"/>
      <c r="AP914" s="125"/>
      <c r="AQ914" s="125"/>
      <c r="AR914" s="125"/>
      <c r="AS914" s="125"/>
      <c r="AT914" s="125"/>
      <c r="AU914" s="125"/>
      <c r="AV914" s="125"/>
      <c r="AW914" s="131"/>
      <c r="AX914" s="136"/>
      <c r="AY914" s="137"/>
      <c r="AZ914" s="137"/>
      <c r="BA914" s="151"/>
      <c r="BB914" s="125"/>
      <c r="BC914" s="125"/>
      <c r="BD914" s="125"/>
      <c r="BE914" s="125"/>
      <c r="BF914" s="125"/>
      <c r="BG914" s="125"/>
      <c r="BH914" s="125"/>
      <c r="BI914" s="125"/>
      <c r="BJ914" s="125"/>
      <c r="BK914" s="125"/>
      <c r="BL914" s="131"/>
      <c r="BM914" s="136"/>
      <c r="BN914" s="137"/>
      <c r="BO914" s="137"/>
      <c r="BP914" s="169"/>
      <c r="BQ914" s="138"/>
      <c r="BR914" s="138"/>
      <c r="BS914" s="138"/>
      <c r="BT914" s="138"/>
      <c r="BU914" s="138"/>
      <c r="BV914" s="138"/>
      <c r="BW914" s="138"/>
      <c r="BX914" s="138"/>
      <c r="BY914" s="138"/>
      <c r="BZ914" s="138"/>
      <c r="CA914" s="138"/>
      <c r="CB914" s="138"/>
      <c r="CC914" s="135"/>
      <c r="CD914" s="136"/>
      <c r="CE914" s="137"/>
      <c r="CF914" s="137"/>
      <c r="CG914" s="138"/>
      <c r="CH914" s="138"/>
      <c r="CI914" s="138"/>
      <c r="CJ914" s="138"/>
      <c r="CK914" s="138"/>
      <c r="CL914" s="138"/>
      <c r="CM914" s="138"/>
      <c r="CN914" s="138"/>
      <c r="CO914" s="140"/>
      <c r="CP914" s="90"/>
    </row>
    <row r="915" ht="15" hidden="1" spans="1:94">
      <c r="A915" s="136"/>
      <c r="B915" s="137"/>
      <c r="C915" s="137"/>
      <c r="D915" s="137"/>
      <c r="E915" s="137"/>
      <c r="F915" s="137"/>
      <c r="G915" s="137"/>
      <c r="H915" s="137"/>
      <c r="I915" s="93"/>
      <c r="J915" s="105"/>
      <c r="K915" s="106"/>
      <c r="L915" s="107" t="str">
        <f>_xlfn.IFNA(VLOOKUP(B915,'[1]CDM Patients Data'!$B$389:$O$5000,7,FALSE),"")</f>
        <v/>
      </c>
      <c r="M915" s="114" t="str">
        <f>_xlfn.IFNA(VLOOKUP(B915,'[1]CDM Patients Data'!$B$389:$O$5000,8,FALSE),"")</f>
        <v/>
      </c>
      <c r="N915" s="114" t="str">
        <f>_xlfn.IFNA(VLOOKUP(B915,'[1]CDM Patients Data'!$B$389:$O$5000,9,FALSE),"")</f>
        <v/>
      </c>
      <c r="O915" s="114" t="str">
        <f>_xlfn.IFNA(VLOOKUP(B915,'[1]CDM Patients Data'!$B$389:$O$5000,10,FALSE),"")</f>
        <v/>
      </c>
      <c r="P915" s="106"/>
      <c r="Q915" s="136"/>
      <c r="R915" s="137"/>
      <c r="S915" s="137"/>
      <c r="T915" s="137"/>
      <c r="U915" s="137"/>
      <c r="V915" s="149"/>
      <c r="W915" s="125"/>
      <c r="X915" s="125"/>
      <c r="Y915" s="125"/>
      <c r="Z915" s="125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25"/>
      <c r="AL915" s="125"/>
      <c r="AM915" s="125"/>
      <c r="AN915" s="125"/>
      <c r="AO915" s="125"/>
      <c r="AP915" s="125"/>
      <c r="AQ915" s="125"/>
      <c r="AR915" s="125"/>
      <c r="AS915" s="125"/>
      <c r="AT915" s="125"/>
      <c r="AU915" s="125"/>
      <c r="AV915" s="125"/>
      <c r="AW915" s="131"/>
      <c r="AX915" s="136"/>
      <c r="AY915" s="137"/>
      <c r="AZ915" s="137"/>
      <c r="BA915" s="151"/>
      <c r="BB915" s="125"/>
      <c r="BC915" s="125"/>
      <c r="BD915" s="125"/>
      <c r="BE915" s="125"/>
      <c r="BF915" s="125"/>
      <c r="BG915" s="125"/>
      <c r="BH915" s="125"/>
      <c r="BI915" s="125"/>
      <c r="BJ915" s="125"/>
      <c r="BK915" s="125"/>
      <c r="BL915" s="131"/>
      <c r="BM915" s="136"/>
      <c r="BN915" s="137"/>
      <c r="BO915" s="137"/>
      <c r="BP915" s="169"/>
      <c r="BQ915" s="138"/>
      <c r="BR915" s="138"/>
      <c r="BS915" s="138"/>
      <c r="BT915" s="138"/>
      <c r="BU915" s="138"/>
      <c r="BV915" s="138"/>
      <c r="BW915" s="138"/>
      <c r="BX915" s="138"/>
      <c r="BY915" s="138"/>
      <c r="BZ915" s="138"/>
      <c r="CA915" s="138"/>
      <c r="CB915" s="138"/>
      <c r="CC915" s="135"/>
      <c r="CD915" s="136"/>
      <c r="CE915" s="137"/>
      <c r="CF915" s="137"/>
      <c r="CG915" s="138"/>
      <c r="CH915" s="138"/>
      <c r="CI915" s="138"/>
      <c r="CJ915" s="138"/>
      <c r="CK915" s="138"/>
      <c r="CL915" s="138"/>
      <c r="CM915" s="138"/>
      <c r="CN915" s="138"/>
      <c r="CO915" s="140"/>
      <c r="CP915" s="90"/>
    </row>
    <row r="916" ht="15" hidden="1" spans="1:94">
      <c r="A916" s="136"/>
      <c r="B916" s="137"/>
      <c r="C916" s="137"/>
      <c r="D916" s="137"/>
      <c r="E916" s="137"/>
      <c r="F916" s="137"/>
      <c r="G916" s="137"/>
      <c r="H916" s="137"/>
      <c r="I916" s="93"/>
      <c r="J916" s="105"/>
      <c r="K916" s="106"/>
      <c r="L916" s="107" t="str">
        <f>_xlfn.IFNA(VLOOKUP(B916,'[1]CDM Patients Data'!$B$389:$O$5000,7,FALSE),"")</f>
        <v/>
      </c>
      <c r="M916" s="114" t="str">
        <f>_xlfn.IFNA(VLOOKUP(B916,'[1]CDM Patients Data'!$B$389:$O$5000,8,FALSE),"")</f>
        <v/>
      </c>
      <c r="N916" s="114" t="str">
        <f>_xlfn.IFNA(VLOOKUP(B916,'[1]CDM Patients Data'!$B$389:$O$5000,9,FALSE),"")</f>
        <v/>
      </c>
      <c r="O916" s="114" t="str">
        <f>_xlfn.IFNA(VLOOKUP(B916,'[1]CDM Patients Data'!$B$389:$O$5000,10,FALSE),"")</f>
        <v/>
      </c>
      <c r="P916" s="106"/>
      <c r="Q916" s="136"/>
      <c r="R916" s="137"/>
      <c r="S916" s="137"/>
      <c r="T916" s="137"/>
      <c r="U916" s="137"/>
      <c r="V916" s="149"/>
      <c r="W916" s="125"/>
      <c r="X916" s="125"/>
      <c r="Y916" s="125"/>
      <c r="Z916" s="125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25"/>
      <c r="AL916" s="125"/>
      <c r="AM916" s="125"/>
      <c r="AN916" s="125"/>
      <c r="AO916" s="125"/>
      <c r="AP916" s="125"/>
      <c r="AQ916" s="125"/>
      <c r="AR916" s="125"/>
      <c r="AS916" s="125"/>
      <c r="AT916" s="125"/>
      <c r="AU916" s="125"/>
      <c r="AV916" s="125"/>
      <c r="AW916" s="131"/>
      <c r="AX916" s="136"/>
      <c r="AY916" s="137"/>
      <c r="AZ916" s="137"/>
      <c r="BA916" s="151"/>
      <c r="BB916" s="125"/>
      <c r="BC916" s="125"/>
      <c r="BD916" s="125"/>
      <c r="BE916" s="125"/>
      <c r="BF916" s="125"/>
      <c r="BG916" s="125"/>
      <c r="BH916" s="125"/>
      <c r="BI916" s="125"/>
      <c r="BJ916" s="125"/>
      <c r="BK916" s="125"/>
      <c r="BL916" s="131"/>
      <c r="BM916" s="136"/>
      <c r="BN916" s="137"/>
      <c r="BO916" s="137"/>
      <c r="BP916" s="169"/>
      <c r="BQ916" s="138"/>
      <c r="BR916" s="138"/>
      <c r="BS916" s="138"/>
      <c r="BT916" s="138"/>
      <c r="BU916" s="138"/>
      <c r="BV916" s="138"/>
      <c r="BW916" s="138"/>
      <c r="BX916" s="138"/>
      <c r="BY916" s="138"/>
      <c r="BZ916" s="138"/>
      <c r="CA916" s="138"/>
      <c r="CB916" s="138"/>
      <c r="CC916" s="135"/>
      <c r="CD916" s="136"/>
      <c r="CE916" s="137"/>
      <c r="CF916" s="137"/>
      <c r="CG916" s="138"/>
      <c r="CH916" s="138"/>
      <c r="CI916" s="138"/>
      <c r="CJ916" s="138"/>
      <c r="CK916" s="138"/>
      <c r="CL916" s="138"/>
      <c r="CM916" s="138"/>
      <c r="CN916" s="138"/>
      <c r="CO916" s="140"/>
      <c r="CP916" s="90"/>
    </row>
    <row r="917" ht="15" hidden="1" spans="1:94">
      <c r="A917" s="136"/>
      <c r="B917" s="137"/>
      <c r="C917" s="137"/>
      <c r="D917" s="137"/>
      <c r="E917" s="137"/>
      <c r="F917" s="137"/>
      <c r="G917" s="137"/>
      <c r="H917" s="137"/>
      <c r="I917" s="93"/>
      <c r="J917" s="105"/>
      <c r="K917" s="106"/>
      <c r="L917" s="107" t="str">
        <f>_xlfn.IFNA(VLOOKUP(B917,'[1]CDM Patients Data'!$B$389:$O$5000,7,FALSE),"")</f>
        <v/>
      </c>
      <c r="M917" s="114" t="str">
        <f>_xlfn.IFNA(VLOOKUP(B917,'[1]CDM Patients Data'!$B$389:$O$5000,8,FALSE),"")</f>
        <v/>
      </c>
      <c r="N917" s="114" t="str">
        <f>_xlfn.IFNA(VLOOKUP(B917,'[1]CDM Patients Data'!$B$389:$O$5000,9,FALSE),"")</f>
        <v/>
      </c>
      <c r="O917" s="114" t="str">
        <f>_xlfn.IFNA(VLOOKUP(B917,'[1]CDM Patients Data'!$B$389:$O$5000,10,FALSE),"")</f>
        <v/>
      </c>
      <c r="P917" s="106"/>
      <c r="Q917" s="136"/>
      <c r="R917" s="137"/>
      <c r="S917" s="137"/>
      <c r="T917" s="137"/>
      <c r="U917" s="137"/>
      <c r="V917" s="149"/>
      <c r="W917" s="125"/>
      <c r="X917" s="125"/>
      <c r="Y917" s="125"/>
      <c r="Z917" s="125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25"/>
      <c r="AL917" s="125"/>
      <c r="AM917" s="125"/>
      <c r="AN917" s="125"/>
      <c r="AO917" s="125"/>
      <c r="AP917" s="125"/>
      <c r="AQ917" s="125"/>
      <c r="AR917" s="125"/>
      <c r="AS917" s="125"/>
      <c r="AT917" s="125"/>
      <c r="AU917" s="125"/>
      <c r="AV917" s="125"/>
      <c r="AW917" s="131"/>
      <c r="AX917" s="136"/>
      <c r="AY917" s="137"/>
      <c r="AZ917" s="137"/>
      <c r="BA917" s="151"/>
      <c r="BB917" s="125"/>
      <c r="BC917" s="125"/>
      <c r="BD917" s="125"/>
      <c r="BE917" s="125"/>
      <c r="BF917" s="125"/>
      <c r="BG917" s="125"/>
      <c r="BH917" s="125"/>
      <c r="BI917" s="125"/>
      <c r="BJ917" s="125"/>
      <c r="BK917" s="125"/>
      <c r="BL917" s="131"/>
      <c r="BM917" s="136"/>
      <c r="BN917" s="137"/>
      <c r="BO917" s="137"/>
      <c r="BP917" s="169"/>
      <c r="BQ917" s="138"/>
      <c r="BR917" s="138"/>
      <c r="BS917" s="138"/>
      <c r="BT917" s="138"/>
      <c r="BU917" s="138"/>
      <c r="BV917" s="138"/>
      <c r="BW917" s="138"/>
      <c r="BX917" s="138"/>
      <c r="BY917" s="138"/>
      <c r="BZ917" s="138"/>
      <c r="CA917" s="138"/>
      <c r="CB917" s="138"/>
      <c r="CC917" s="135"/>
      <c r="CD917" s="136"/>
      <c r="CE917" s="137"/>
      <c r="CF917" s="137"/>
      <c r="CG917" s="138"/>
      <c r="CH917" s="138"/>
      <c r="CI917" s="138"/>
      <c r="CJ917" s="138"/>
      <c r="CK917" s="138"/>
      <c r="CL917" s="138"/>
      <c r="CM917" s="138"/>
      <c r="CN917" s="138"/>
      <c r="CO917" s="140"/>
      <c r="CP917" s="90"/>
    </row>
    <row r="918" ht="15" hidden="1" spans="1:94">
      <c r="A918" s="136"/>
      <c r="B918" s="137"/>
      <c r="C918" s="137"/>
      <c r="D918" s="137"/>
      <c r="E918" s="137"/>
      <c r="F918" s="137"/>
      <c r="G918" s="137"/>
      <c r="H918" s="137"/>
      <c r="I918" s="93"/>
      <c r="J918" s="105"/>
      <c r="K918" s="106"/>
      <c r="L918" s="107" t="str">
        <f>_xlfn.IFNA(VLOOKUP(B918,'[1]CDM Patients Data'!$B$389:$O$5000,7,FALSE),"")</f>
        <v/>
      </c>
      <c r="M918" s="114" t="str">
        <f>_xlfn.IFNA(VLOOKUP(B918,'[1]CDM Patients Data'!$B$389:$O$5000,8,FALSE),"")</f>
        <v/>
      </c>
      <c r="N918" s="114" t="str">
        <f>_xlfn.IFNA(VLOOKUP(B918,'[1]CDM Patients Data'!$B$389:$O$5000,9,FALSE),"")</f>
        <v/>
      </c>
      <c r="O918" s="114" t="str">
        <f>_xlfn.IFNA(VLOOKUP(B918,'[1]CDM Patients Data'!$B$389:$O$5000,10,FALSE),"")</f>
        <v/>
      </c>
      <c r="P918" s="106"/>
      <c r="Q918" s="136"/>
      <c r="R918" s="137"/>
      <c r="S918" s="137"/>
      <c r="T918" s="137"/>
      <c r="U918" s="137"/>
      <c r="V918" s="149"/>
      <c r="W918" s="125"/>
      <c r="X918" s="125"/>
      <c r="Y918" s="125"/>
      <c r="Z918" s="125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25"/>
      <c r="AL918" s="125"/>
      <c r="AM918" s="125"/>
      <c r="AN918" s="125"/>
      <c r="AO918" s="125"/>
      <c r="AP918" s="125"/>
      <c r="AQ918" s="125"/>
      <c r="AR918" s="125"/>
      <c r="AS918" s="125"/>
      <c r="AT918" s="125"/>
      <c r="AU918" s="125"/>
      <c r="AV918" s="125"/>
      <c r="AW918" s="131"/>
      <c r="AX918" s="136"/>
      <c r="AY918" s="137"/>
      <c r="AZ918" s="137"/>
      <c r="BA918" s="151"/>
      <c r="BB918" s="125"/>
      <c r="BC918" s="125"/>
      <c r="BD918" s="125"/>
      <c r="BE918" s="125"/>
      <c r="BF918" s="125"/>
      <c r="BG918" s="125"/>
      <c r="BH918" s="125"/>
      <c r="BI918" s="125"/>
      <c r="BJ918" s="125"/>
      <c r="BK918" s="125"/>
      <c r="BL918" s="131"/>
      <c r="BM918" s="136"/>
      <c r="BN918" s="137"/>
      <c r="BO918" s="137"/>
      <c r="BP918" s="169"/>
      <c r="BQ918" s="138"/>
      <c r="BR918" s="138"/>
      <c r="BS918" s="138"/>
      <c r="BT918" s="138"/>
      <c r="BU918" s="138"/>
      <c r="BV918" s="138"/>
      <c r="BW918" s="138"/>
      <c r="BX918" s="138"/>
      <c r="BY918" s="138"/>
      <c r="BZ918" s="138"/>
      <c r="CA918" s="138"/>
      <c r="CB918" s="138"/>
      <c r="CC918" s="135"/>
      <c r="CD918" s="136"/>
      <c r="CE918" s="137"/>
      <c r="CF918" s="137"/>
      <c r="CG918" s="138"/>
      <c r="CH918" s="138"/>
      <c r="CI918" s="138"/>
      <c r="CJ918" s="138"/>
      <c r="CK918" s="138"/>
      <c r="CL918" s="138"/>
      <c r="CM918" s="138"/>
      <c r="CN918" s="138"/>
      <c r="CO918" s="140"/>
      <c r="CP918" s="90"/>
    </row>
    <row r="919" ht="15" hidden="1" spans="1:94">
      <c r="A919" s="136"/>
      <c r="B919" s="137"/>
      <c r="C919" s="137"/>
      <c r="D919" s="137"/>
      <c r="E919" s="137"/>
      <c r="F919" s="137"/>
      <c r="G919" s="137"/>
      <c r="H919" s="137"/>
      <c r="I919" s="93"/>
      <c r="J919" s="105"/>
      <c r="K919" s="106"/>
      <c r="L919" s="107" t="str">
        <f>_xlfn.IFNA(VLOOKUP(B919,'[1]CDM Patients Data'!$B$389:$O$5000,7,FALSE),"")</f>
        <v/>
      </c>
      <c r="M919" s="114" t="str">
        <f>_xlfn.IFNA(VLOOKUP(B919,'[1]CDM Patients Data'!$B$389:$O$5000,8,FALSE),"")</f>
        <v/>
      </c>
      <c r="N919" s="114" t="str">
        <f>_xlfn.IFNA(VLOOKUP(B919,'[1]CDM Patients Data'!$B$389:$O$5000,9,FALSE),"")</f>
        <v/>
      </c>
      <c r="O919" s="114" t="str">
        <f>_xlfn.IFNA(VLOOKUP(B919,'[1]CDM Patients Data'!$B$389:$O$5000,10,FALSE),"")</f>
        <v/>
      </c>
      <c r="P919" s="106"/>
      <c r="Q919" s="136"/>
      <c r="R919" s="137"/>
      <c r="S919" s="137"/>
      <c r="T919" s="137"/>
      <c r="U919" s="137"/>
      <c r="V919" s="149"/>
      <c r="W919" s="125"/>
      <c r="X919" s="125"/>
      <c r="Y919" s="125"/>
      <c r="Z919" s="125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25"/>
      <c r="AL919" s="125"/>
      <c r="AM919" s="125"/>
      <c r="AN919" s="125"/>
      <c r="AO919" s="125"/>
      <c r="AP919" s="125"/>
      <c r="AQ919" s="125"/>
      <c r="AR919" s="125"/>
      <c r="AS919" s="125"/>
      <c r="AT919" s="125"/>
      <c r="AU919" s="125"/>
      <c r="AV919" s="125"/>
      <c r="AW919" s="131"/>
      <c r="AX919" s="136"/>
      <c r="AY919" s="137"/>
      <c r="AZ919" s="137"/>
      <c r="BA919" s="151"/>
      <c r="BB919" s="125"/>
      <c r="BC919" s="125"/>
      <c r="BD919" s="125"/>
      <c r="BE919" s="125"/>
      <c r="BF919" s="125"/>
      <c r="BG919" s="125"/>
      <c r="BH919" s="125"/>
      <c r="BI919" s="125"/>
      <c r="BJ919" s="125"/>
      <c r="BK919" s="125"/>
      <c r="BL919" s="131"/>
      <c r="BM919" s="136"/>
      <c r="BN919" s="137"/>
      <c r="BO919" s="137"/>
      <c r="BP919" s="169"/>
      <c r="BQ919" s="138"/>
      <c r="BR919" s="138"/>
      <c r="BS919" s="138"/>
      <c r="BT919" s="138"/>
      <c r="BU919" s="138"/>
      <c r="BV919" s="138"/>
      <c r="BW919" s="138"/>
      <c r="BX919" s="138"/>
      <c r="BY919" s="138"/>
      <c r="BZ919" s="138"/>
      <c r="CA919" s="138"/>
      <c r="CB919" s="138"/>
      <c r="CC919" s="135"/>
      <c r="CD919" s="136"/>
      <c r="CE919" s="137"/>
      <c r="CF919" s="137"/>
      <c r="CG919" s="138"/>
      <c r="CH919" s="138"/>
      <c r="CI919" s="138"/>
      <c r="CJ919" s="138"/>
      <c r="CK919" s="138"/>
      <c r="CL919" s="138"/>
      <c r="CM919" s="138"/>
      <c r="CN919" s="138"/>
      <c r="CO919" s="140"/>
      <c r="CP919" s="90"/>
    </row>
    <row r="920" ht="15" hidden="1" spans="1:94">
      <c r="A920" s="136"/>
      <c r="B920" s="137"/>
      <c r="C920" s="137"/>
      <c r="D920" s="137"/>
      <c r="E920" s="137"/>
      <c r="F920" s="137"/>
      <c r="G920" s="137"/>
      <c r="H920" s="137"/>
      <c r="I920" s="93"/>
      <c r="J920" s="105"/>
      <c r="K920" s="106"/>
      <c r="L920" s="107" t="str">
        <f>_xlfn.IFNA(VLOOKUP(B920,'[1]CDM Patients Data'!$B$389:$O$5000,7,FALSE),"")</f>
        <v/>
      </c>
      <c r="M920" s="114" t="str">
        <f>_xlfn.IFNA(VLOOKUP(B920,'[1]CDM Patients Data'!$B$389:$O$5000,8,FALSE),"")</f>
        <v/>
      </c>
      <c r="N920" s="114" t="str">
        <f>_xlfn.IFNA(VLOOKUP(B920,'[1]CDM Patients Data'!$B$389:$O$5000,9,FALSE),"")</f>
        <v/>
      </c>
      <c r="O920" s="114" t="str">
        <f>_xlfn.IFNA(VLOOKUP(B920,'[1]CDM Patients Data'!$B$389:$O$5000,10,FALSE),"")</f>
        <v/>
      </c>
      <c r="P920" s="106"/>
      <c r="Q920" s="136"/>
      <c r="R920" s="137"/>
      <c r="S920" s="137"/>
      <c r="T920" s="137"/>
      <c r="U920" s="137"/>
      <c r="V920" s="149"/>
      <c r="W920" s="125"/>
      <c r="X920" s="125"/>
      <c r="Y920" s="125"/>
      <c r="Z920" s="125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25"/>
      <c r="AL920" s="125"/>
      <c r="AM920" s="125"/>
      <c r="AN920" s="125"/>
      <c r="AO920" s="125"/>
      <c r="AP920" s="125"/>
      <c r="AQ920" s="125"/>
      <c r="AR920" s="125"/>
      <c r="AS920" s="125"/>
      <c r="AT920" s="125"/>
      <c r="AU920" s="125"/>
      <c r="AV920" s="125"/>
      <c r="AW920" s="131"/>
      <c r="AX920" s="136"/>
      <c r="AY920" s="137"/>
      <c r="AZ920" s="137"/>
      <c r="BA920" s="151"/>
      <c r="BB920" s="125"/>
      <c r="BC920" s="125"/>
      <c r="BD920" s="125"/>
      <c r="BE920" s="125"/>
      <c r="BF920" s="125"/>
      <c r="BG920" s="125"/>
      <c r="BH920" s="125"/>
      <c r="BI920" s="125"/>
      <c r="BJ920" s="125"/>
      <c r="BK920" s="125"/>
      <c r="BL920" s="131"/>
      <c r="BM920" s="136"/>
      <c r="BN920" s="137"/>
      <c r="BO920" s="137"/>
      <c r="BP920" s="169"/>
      <c r="BQ920" s="138"/>
      <c r="BR920" s="138"/>
      <c r="BS920" s="138"/>
      <c r="BT920" s="138"/>
      <c r="BU920" s="138"/>
      <c r="BV920" s="138"/>
      <c r="BW920" s="138"/>
      <c r="BX920" s="138"/>
      <c r="BY920" s="138"/>
      <c r="BZ920" s="138"/>
      <c r="CA920" s="138"/>
      <c r="CB920" s="138"/>
      <c r="CC920" s="135"/>
      <c r="CD920" s="136"/>
      <c r="CE920" s="137"/>
      <c r="CF920" s="137"/>
      <c r="CG920" s="138"/>
      <c r="CH920" s="138"/>
      <c r="CI920" s="138"/>
      <c r="CJ920" s="138"/>
      <c r="CK920" s="138"/>
      <c r="CL920" s="138"/>
      <c r="CM920" s="138"/>
      <c r="CN920" s="138"/>
      <c r="CO920" s="140"/>
      <c r="CP920" s="90"/>
    </row>
    <row r="921" ht="15" hidden="1" spans="1:94">
      <c r="A921" s="136"/>
      <c r="B921" s="137"/>
      <c r="C921" s="137"/>
      <c r="D921" s="137"/>
      <c r="E921" s="137"/>
      <c r="F921" s="137"/>
      <c r="G921" s="137"/>
      <c r="H921" s="137"/>
      <c r="I921" s="93"/>
      <c r="J921" s="105"/>
      <c r="K921" s="106"/>
      <c r="L921" s="107" t="str">
        <f>_xlfn.IFNA(VLOOKUP(B921,'[1]CDM Patients Data'!$B$389:$O$5000,7,FALSE),"")</f>
        <v/>
      </c>
      <c r="M921" s="114" t="str">
        <f>_xlfn.IFNA(VLOOKUP(B921,'[1]CDM Patients Data'!$B$389:$O$5000,8,FALSE),"")</f>
        <v/>
      </c>
      <c r="N921" s="114" t="str">
        <f>_xlfn.IFNA(VLOOKUP(B921,'[1]CDM Patients Data'!$B$389:$O$5000,9,FALSE),"")</f>
        <v/>
      </c>
      <c r="O921" s="114" t="str">
        <f>_xlfn.IFNA(VLOOKUP(B921,'[1]CDM Patients Data'!$B$389:$O$5000,10,FALSE),"")</f>
        <v/>
      </c>
      <c r="P921" s="106"/>
      <c r="Q921" s="136"/>
      <c r="R921" s="137"/>
      <c r="S921" s="137"/>
      <c r="T921" s="137"/>
      <c r="U921" s="137"/>
      <c r="V921" s="149"/>
      <c r="W921" s="125"/>
      <c r="X921" s="125"/>
      <c r="Y921" s="125"/>
      <c r="Z921" s="125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25"/>
      <c r="AL921" s="125"/>
      <c r="AM921" s="125"/>
      <c r="AN921" s="125"/>
      <c r="AO921" s="125"/>
      <c r="AP921" s="125"/>
      <c r="AQ921" s="125"/>
      <c r="AR921" s="125"/>
      <c r="AS921" s="125"/>
      <c r="AT921" s="125"/>
      <c r="AU921" s="125"/>
      <c r="AV921" s="125"/>
      <c r="AW921" s="131"/>
      <c r="AX921" s="136"/>
      <c r="AY921" s="137"/>
      <c r="AZ921" s="137"/>
      <c r="BA921" s="151"/>
      <c r="BB921" s="125"/>
      <c r="BC921" s="125"/>
      <c r="BD921" s="125"/>
      <c r="BE921" s="125"/>
      <c r="BF921" s="125"/>
      <c r="BG921" s="125"/>
      <c r="BH921" s="125"/>
      <c r="BI921" s="125"/>
      <c r="BJ921" s="125"/>
      <c r="BK921" s="125"/>
      <c r="BL921" s="131"/>
      <c r="BM921" s="136"/>
      <c r="BN921" s="137"/>
      <c r="BO921" s="137"/>
      <c r="BP921" s="169"/>
      <c r="BQ921" s="138"/>
      <c r="BR921" s="138"/>
      <c r="BS921" s="138"/>
      <c r="BT921" s="138"/>
      <c r="BU921" s="138"/>
      <c r="BV921" s="138"/>
      <c r="BW921" s="138"/>
      <c r="BX921" s="138"/>
      <c r="BY921" s="138"/>
      <c r="BZ921" s="138"/>
      <c r="CA921" s="138"/>
      <c r="CB921" s="138"/>
      <c r="CC921" s="135"/>
      <c r="CD921" s="136"/>
      <c r="CE921" s="137"/>
      <c r="CF921" s="137"/>
      <c r="CG921" s="138"/>
      <c r="CH921" s="138"/>
      <c r="CI921" s="138"/>
      <c r="CJ921" s="138"/>
      <c r="CK921" s="138"/>
      <c r="CL921" s="138"/>
      <c r="CM921" s="138"/>
      <c r="CN921" s="138"/>
      <c r="CO921" s="140"/>
      <c r="CP921" s="90"/>
    </row>
    <row r="922" ht="15" hidden="1" spans="1:94">
      <c r="A922" s="136"/>
      <c r="B922" s="137"/>
      <c r="C922" s="137"/>
      <c r="D922" s="137"/>
      <c r="E922" s="137"/>
      <c r="F922" s="137"/>
      <c r="G922" s="137"/>
      <c r="H922" s="137"/>
      <c r="I922" s="93"/>
      <c r="J922" s="105"/>
      <c r="K922" s="106"/>
      <c r="L922" s="107" t="str">
        <f>_xlfn.IFNA(VLOOKUP(B922,'[1]CDM Patients Data'!$B$389:$O$5000,7,FALSE),"")</f>
        <v/>
      </c>
      <c r="M922" s="114" t="str">
        <f>_xlfn.IFNA(VLOOKUP(B922,'[1]CDM Patients Data'!$B$389:$O$5000,8,FALSE),"")</f>
        <v/>
      </c>
      <c r="N922" s="114" t="str">
        <f>_xlfn.IFNA(VLOOKUP(B922,'[1]CDM Patients Data'!$B$389:$O$5000,9,FALSE),"")</f>
        <v/>
      </c>
      <c r="O922" s="114" t="str">
        <f>_xlfn.IFNA(VLOOKUP(B922,'[1]CDM Patients Data'!$B$389:$O$5000,10,FALSE),"")</f>
        <v/>
      </c>
      <c r="P922" s="106"/>
      <c r="Q922" s="136"/>
      <c r="R922" s="137"/>
      <c r="S922" s="137"/>
      <c r="T922" s="137"/>
      <c r="U922" s="137"/>
      <c r="V922" s="149"/>
      <c r="W922" s="125"/>
      <c r="X922" s="125"/>
      <c r="Y922" s="125"/>
      <c r="Z922" s="125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25"/>
      <c r="AL922" s="125"/>
      <c r="AM922" s="125"/>
      <c r="AN922" s="125"/>
      <c r="AO922" s="125"/>
      <c r="AP922" s="125"/>
      <c r="AQ922" s="125"/>
      <c r="AR922" s="125"/>
      <c r="AS922" s="125"/>
      <c r="AT922" s="125"/>
      <c r="AU922" s="125"/>
      <c r="AV922" s="125"/>
      <c r="AW922" s="131"/>
      <c r="AX922" s="136"/>
      <c r="AY922" s="137"/>
      <c r="AZ922" s="137"/>
      <c r="BA922" s="151"/>
      <c r="BB922" s="125"/>
      <c r="BC922" s="125"/>
      <c r="BD922" s="125"/>
      <c r="BE922" s="125"/>
      <c r="BF922" s="125"/>
      <c r="BG922" s="125"/>
      <c r="BH922" s="125"/>
      <c r="BI922" s="125"/>
      <c r="BJ922" s="125"/>
      <c r="BK922" s="125"/>
      <c r="BL922" s="131"/>
      <c r="BM922" s="136"/>
      <c r="BN922" s="137"/>
      <c r="BO922" s="137"/>
      <c r="BP922" s="169"/>
      <c r="BQ922" s="138"/>
      <c r="BR922" s="138"/>
      <c r="BS922" s="138"/>
      <c r="BT922" s="138"/>
      <c r="BU922" s="138"/>
      <c r="BV922" s="138"/>
      <c r="BW922" s="138"/>
      <c r="BX922" s="138"/>
      <c r="BY922" s="138"/>
      <c r="BZ922" s="138"/>
      <c r="CA922" s="138"/>
      <c r="CB922" s="138"/>
      <c r="CC922" s="135"/>
      <c r="CD922" s="136"/>
      <c r="CE922" s="137"/>
      <c r="CF922" s="137"/>
      <c r="CG922" s="138"/>
      <c r="CH922" s="138"/>
      <c r="CI922" s="138"/>
      <c r="CJ922" s="138"/>
      <c r="CK922" s="138"/>
      <c r="CL922" s="138"/>
      <c r="CM922" s="138"/>
      <c r="CN922" s="138"/>
      <c r="CO922" s="140"/>
      <c r="CP922" s="90"/>
    </row>
    <row r="923" ht="15" hidden="1" spans="1:94">
      <c r="A923" s="136"/>
      <c r="B923" s="137"/>
      <c r="C923" s="137"/>
      <c r="D923" s="137"/>
      <c r="E923" s="137"/>
      <c r="F923" s="137"/>
      <c r="G923" s="137"/>
      <c r="H923" s="137"/>
      <c r="I923" s="93"/>
      <c r="J923" s="105"/>
      <c r="K923" s="106"/>
      <c r="L923" s="107" t="str">
        <f>_xlfn.IFNA(VLOOKUP(B923,'[1]CDM Patients Data'!$B$389:$O$5000,7,FALSE),"")</f>
        <v/>
      </c>
      <c r="M923" s="114" t="str">
        <f>_xlfn.IFNA(VLOOKUP(B923,'[1]CDM Patients Data'!$B$389:$O$5000,8,FALSE),"")</f>
        <v/>
      </c>
      <c r="N923" s="114" t="str">
        <f>_xlfn.IFNA(VLOOKUP(B923,'[1]CDM Patients Data'!$B$389:$O$5000,9,FALSE),"")</f>
        <v/>
      </c>
      <c r="O923" s="114" t="str">
        <f>_xlfn.IFNA(VLOOKUP(B923,'[1]CDM Patients Data'!$B$389:$O$5000,10,FALSE),"")</f>
        <v/>
      </c>
      <c r="P923" s="106"/>
      <c r="Q923" s="136"/>
      <c r="R923" s="137"/>
      <c r="S923" s="137"/>
      <c r="T923" s="137"/>
      <c r="U923" s="137"/>
      <c r="V923" s="149"/>
      <c r="W923" s="125"/>
      <c r="X923" s="125"/>
      <c r="Y923" s="125"/>
      <c r="Z923" s="125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25"/>
      <c r="AL923" s="125"/>
      <c r="AM923" s="125"/>
      <c r="AN923" s="125"/>
      <c r="AO923" s="125"/>
      <c r="AP923" s="125"/>
      <c r="AQ923" s="125"/>
      <c r="AR923" s="125"/>
      <c r="AS923" s="125"/>
      <c r="AT923" s="125"/>
      <c r="AU923" s="125"/>
      <c r="AV923" s="125"/>
      <c r="AW923" s="131"/>
      <c r="AX923" s="136"/>
      <c r="AY923" s="137"/>
      <c r="AZ923" s="137"/>
      <c r="BA923" s="151"/>
      <c r="BB923" s="125"/>
      <c r="BC923" s="125"/>
      <c r="BD923" s="125"/>
      <c r="BE923" s="125"/>
      <c r="BF923" s="125"/>
      <c r="BG923" s="125"/>
      <c r="BH923" s="125"/>
      <c r="BI923" s="125"/>
      <c r="BJ923" s="125"/>
      <c r="BK923" s="125"/>
      <c r="BL923" s="131"/>
      <c r="BM923" s="136"/>
      <c r="BN923" s="137"/>
      <c r="BO923" s="137"/>
      <c r="BP923" s="169"/>
      <c r="BQ923" s="138"/>
      <c r="BR923" s="138"/>
      <c r="BS923" s="138"/>
      <c r="BT923" s="138"/>
      <c r="BU923" s="138"/>
      <c r="BV923" s="138"/>
      <c r="BW923" s="138"/>
      <c r="BX923" s="138"/>
      <c r="BY923" s="138"/>
      <c r="BZ923" s="138"/>
      <c r="CA923" s="138"/>
      <c r="CB923" s="138"/>
      <c r="CC923" s="135"/>
      <c r="CD923" s="136"/>
      <c r="CE923" s="137"/>
      <c r="CF923" s="137"/>
      <c r="CG923" s="138"/>
      <c r="CH923" s="138"/>
      <c r="CI923" s="138"/>
      <c r="CJ923" s="138"/>
      <c r="CK923" s="138"/>
      <c r="CL923" s="138"/>
      <c r="CM923" s="138"/>
      <c r="CN923" s="138"/>
      <c r="CO923" s="140"/>
      <c r="CP923" s="90"/>
    </row>
    <row r="924" ht="15" hidden="1" spans="1:94">
      <c r="A924" s="136"/>
      <c r="B924" s="137"/>
      <c r="C924" s="137"/>
      <c r="D924" s="137"/>
      <c r="E924" s="137"/>
      <c r="F924" s="137"/>
      <c r="G924" s="137"/>
      <c r="H924" s="137"/>
      <c r="I924" s="93"/>
      <c r="J924" s="105"/>
      <c r="K924" s="106"/>
      <c r="L924" s="107" t="str">
        <f>_xlfn.IFNA(VLOOKUP(B924,'[1]CDM Patients Data'!$B$389:$O$5000,7,FALSE),"")</f>
        <v/>
      </c>
      <c r="M924" s="114" t="str">
        <f>_xlfn.IFNA(VLOOKUP(B924,'[1]CDM Patients Data'!$B$389:$O$5000,8,FALSE),"")</f>
        <v/>
      </c>
      <c r="N924" s="114" t="str">
        <f>_xlfn.IFNA(VLOOKUP(B924,'[1]CDM Patients Data'!$B$389:$O$5000,9,FALSE),"")</f>
        <v/>
      </c>
      <c r="O924" s="114" t="str">
        <f>_xlfn.IFNA(VLOOKUP(B924,'[1]CDM Patients Data'!$B$389:$O$5000,10,FALSE),"")</f>
        <v/>
      </c>
      <c r="P924" s="106"/>
      <c r="Q924" s="136"/>
      <c r="R924" s="137"/>
      <c r="S924" s="137"/>
      <c r="T924" s="137"/>
      <c r="U924" s="137"/>
      <c r="V924" s="149"/>
      <c r="W924" s="125"/>
      <c r="X924" s="125"/>
      <c r="Y924" s="125"/>
      <c r="Z924" s="125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25"/>
      <c r="AL924" s="125"/>
      <c r="AM924" s="125"/>
      <c r="AN924" s="125"/>
      <c r="AO924" s="125"/>
      <c r="AP924" s="125"/>
      <c r="AQ924" s="125"/>
      <c r="AR924" s="125"/>
      <c r="AS924" s="125"/>
      <c r="AT924" s="125"/>
      <c r="AU924" s="125"/>
      <c r="AV924" s="125"/>
      <c r="AW924" s="131"/>
      <c r="AX924" s="136"/>
      <c r="AY924" s="137"/>
      <c r="AZ924" s="137"/>
      <c r="BA924" s="151"/>
      <c r="BB924" s="125"/>
      <c r="BC924" s="125"/>
      <c r="BD924" s="125"/>
      <c r="BE924" s="125"/>
      <c r="BF924" s="125"/>
      <c r="BG924" s="125"/>
      <c r="BH924" s="125"/>
      <c r="BI924" s="125"/>
      <c r="BJ924" s="125"/>
      <c r="BK924" s="125"/>
      <c r="BL924" s="131"/>
      <c r="BM924" s="136"/>
      <c r="BN924" s="137"/>
      <c r="BO924" s="137"/>
      <c r="BP924" s="169"/>
      <c r="BQ924" s="138"/>
      <c r="BR924" s="138"/>
      <c r="BS924" s="138"/>
      <c r="BT924" s="138"/>
      <c r="BU924" s="138"/>
      <c r="BV924" s="138"/>
      <c r="BW924" s="138"/>
      <c r="BX924" s="138"/>
      <c r="BY924" s="138"/>
      <c r="BZ924" s="138"/>
      <c r="CA924" s="138"/>
      <c r="CB924" s="138"/>
      <c r="CC924" s="135"/>
      <c r="CD924" s="136"/>
      <c r="CE924" s="137"/>
      <c r="CF924" s="137"/>
      <c r="CG924" s="138"/>
      <c r="CH924" s="138"/>
      <c r="CI924" s="138"/>
      <c r="CJ924" s="138"/>
      <c r="CK924" s="138"/>
      <c r="CL924" s="138"/>
      <c r="CM924" s="138"/>
      <c r="CN924" s="138"/>
      <c r="CO924" s="140"/>
      <c r="CP924" s="90"/>
    </row>
    <row r="925" ht="15" hidden="1" spans="1:94">
      <c r="A925" s="136"/>
      <c r="B925" s="137"/>
      <c r="C925" s="137"/>
      <c r="D925" s="137"/>
      <c r="E925" s="137"/>
      <c r="F925" s="137"/>
      <c r="G925" s="137"/>
      <c r="H925" s="137"/>
      <c r="I925" s="93"/>
      <c r="J925" s="105"/>
      <c r="K925" s="106"/>
      <c r="L925" s="107" t="str">
        <f>_xlfn.IFNA(VLOOKUP(B925,'[1]CDM Patients Data'!$B$389:$O$5000,7,FALSE),"")</f>
        <v/>
      </c>
      <c r="M925" s="114" t="str">
        <f>_xlfn.IFNA(VLOOKUP(B925,'[1]CDM Patients Data'!$B$389:$O$5000,8,FALSE),"")</f>
        <v/>
      </c>
      <c r="N925" s="114" t="str">
        <f>_xlfn.IFNA(VLOOKUP(B925,'[1]CDM Patients Data'!$B$389:$O$5000,9,FALSE),"")</f>
        <v/>
      </c>
      <c r="O925" s="114" t="str">
        <f>_xlfn.IFNA(VLOOKUP(B925,'[1]CDM Patients Data'!$B$389:$O$5000,10,FALSE),"")</f>
        <v/>
      </c>
      <c r="P925" s="106"/>
      <c r="Q925" s="136"/>
      <c r="R925" s="137"/>
      <c r="S925" s="137"/>
      <c r="T925" s="137"/>
      <c r="U925" s="137"/>
      <c r="V925" s="149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25"/>
      <c r="AL925" s="125"/>
      <c r="AM925" s="125"/>
      <c r="AN925" s="125"/>
      <c r="AO925" s="125"/>
      <c r="AP925" s="125"/>
      <c r="AQ925" s="125"/>
      <c r="AR925" s="125"/>
      <c r="AS925" s="125"/>
      <c r="AT925" s="125"/>
      <c r="AU925" s="125"/>
      <c r="AV925" s="125"/>
      <c r="AW925" s="131"/>
      <c r="AX925" s="136"/>
      <c r="AY925" s="137"/>
      <c r="AZ925" s="137"/>
      <c r="BA925" s="151"/>
      <c r="BB925" s="125"/>
      <c r="BC925" s="125"/>
      <c r="BD925" s="125"/>
      <c r="BE925" s="125"/>
      <c r="BF925" s="125"/>
      <c r="BG925" s="125"/>
      <c r="BH925" s="125"/>
      <c r="BI925" s="125"/>
      <c r="BJ925" s="125"/>
      <c r="BK925" s="125"/>
      <c r="BL925" s="131"/>
      <c r="BM925" s="136"/>
      <c r="BN925" s="137"/>
      <c r="BO925" s="137"/>
      <c r="BP925" s="169"/>
      <c r="BQ925" s="138"/>
      <c r="BR925" s="138"/>
      <c r="BS925" s="138"/>
      <c r="BT925" s="138"/>
      <c r="BU925" s="138"/>
      <c r="BV925" s="138"/>
      <c r="BW925" s="138"/>
      <c r="BX925" s="138"/>
      <c r="BY925" s="138"/>
      <c r="BZ925" s="138"/>
      <c r="CA925" s="138"/>
      <c r="CB925" s="138"/>
      <c r="CC925" s="135"/>
      <c r="CD925" s="136"/>
      <c r="CE925" s="137"/>
      <c r="CF925" s="137"/>
      <c r="CG925" s="138"/>
      <c r="CH925" s="138"/>
      <c r="CI925" s="138"/>
      <c r="CJ925" s="138"/>
      <c r="CK925" s="138"/>
      <c r="CL925" s="138"/>
      <c r="CM925" s="138"/>
      <c r="CN925" s="138"/>
      <c r="CO925" s="140"/>
      <c r="CP925" s="90"/>
    </row>
    <row r="926" ht="15" hidden="1" spans="1:94">
      <c r="A926" s="136"/>
      <c r="B926" s="137"/>
      <c r="C926" s="137"/>
      <c r="D926" s="137"/>
      <c r="E926" s="137"/>
      <c r="F926" s="137"/>
      <c r="G926" s="137"/>
      <c r="H926" s="137"/>
      <c r="I926" s="93"/>
      <c r="J926" s="105"/>
      <c r="K926" s="106"/>
      <c r="L926" s="107" t="str">
        <f>_xlfn.IFNA(VLOOKUP(B926,'[1]CDM Patients Data'!$B$389:$O$5000,7,FALSE),"")</f>
        <v/>
      </c>
      <c r="M926" s="114" t="str">
        <f>_xlfn.IFNA(VLOOKUP(B926,'[1]CDM Patients Data'!$B$389:$O$5000,8,FALSE),"")</f>
        <v/>
      </c>
      <c r="N926" s="114" t="str">
        <f>_xlfn.IFNA(VLOOKUP(B926,'[1]CDM Patients Data'!$B$389:$O$5000,9,FALSE),"")</f>
        <v/>
      </c>
      <c r="O926" s="114" t="str">
        <f>_xlfn.IFNA(VLOOKUP(B926,'[1]CDM Patients Data'!$B$389:$O$5000,10,FALSE),"")</f>
        <v/>
      </c>
      <c r="P926" s="106"/>
      <c r="Q926" s="136"/>
      <c r="R926" s="137"/>
      <c r="S926" s="137"/>
      <c r="T926" s="137"/>
      <c r="U926" s="137"/>
      <c r="V926" s="149"/>
      <c r="W926" s="125"/>
      <c r="X926" s="125"/>
      <c r="Y926" s="125"/>
      <c r="Z926" s="125"/>
      <c r="AA926" s="125"/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25"/>
      <c r="AL926" s="125"/>
      <c r="AM926" s="125"/>
      <c r="AN926" s="125"/>
      <c r="AO926" s="125"/>
      <c r="AP926" s="125"/>
      <c r="AQ926" s="125"/>
      <c r="AR926" s="125"/>
      <c r="AS926" s="125"/>
      <c r="AT926" s="125"/>
      <c r="AU926" s="125"/>
      <c r="AV926" s="125"/>
      <c r="AW926" s="131"/>
      <c r="AX926" s="136"/>
      <c r="AY926" s="137"/>
      <c r="AZ926" s="137"/>
      <c r="BA926" s="151"/>
      <c r="BB926" s="125"/>
      <c r="BC926" s="125"/>
      <c r="BD926" s="125"/>
      <c r="BE926" s="125"/>
      <c r="BF926" s="125"/>
      <c r="BG926" s="125"/>
      <c r="BH926" s="125"/>
      <c r="BI926" s="125"/>
      <c r="BJ926" s="125"/>
      <c r="BK926" s="125"/>
      <c r="BL926" s="131"/>
      <c r="BM926" s="136"/>
      <c r="BN926" s="137"/>
      <c r="BO926" s="137"/>
      <c r="BP926" s="169"/>
      <c r="BQ926" s="138"/>
      <c r="BR926" s="138"/>
      <c r="BS926" s="138"/>
      <c r="BT926" s="138"/>
      <c r="BU926" s="138"/>
      <c r="BV926" s="138"/>
      <c r="BW926" s="138"/>
      <c r="BX926" s="138"/>
      <c r="BY926" s="138"/>
      <c r="BZ926" s="138"/>
      <c r="CA926" s="138"/>
      <c r="CB926" s="138"/>
      <c r="CC926" s="135"/>
      <c r="CD926" s="136"/>
      <c r="CE926" s="137"/>
      <c r="CF926" s="137"/>
      <c r="CG926" s="138"/>
      <c r="CH926" s="138"/>
      <c r="CI926" s="138"/>
      <c r="CJ926" s="138"/>
      <c r="CK926" s="138"/>
      <c r="CL926" s="138"/>
      <c r="CM926" s="138"/>
      <c r="CN926" s="138"/>
      <c r="CO926" s="140"/>
      <c r="CP926" s="90"/>
    </row>
    <row r="927" hidden="1" spans="1:94">
      <c r="A927" s="177"/>
      <c r="B927" s="178"/>
      <c r="C927" s="178"/>
      <c r="D927" s="178"/>
      <c r="E927" s="178"/>
      <c r="F927" s="178"/>
      <c r="G927" s="178"/>
      <c r="H927" s="178"/>
      <c r="I927" s="93"/>
      <c r="J927" s="179"/>
      <c r="K927" s="180"/>
      <c r="L927" s="107" t="str">
        <f>_xlfn.IFNA(VLOOKUP(B927,'[1]CDM Patients Data'!$B$389:$O$5000,7,FALSE),"")</f>
        <v/>
      </c>
      <c r="M927" s="114" t="str">
        <f>_xlfn.IFNA(VLOOKUP(B927,'[1]CDM Patients Data'!$B$389:$O$5000,8,FALSE),"")</f>
        <v/>
      </c>
      <c r="N927" s="114" t="str">
        <f>_xlfn.IFNA(VLOOKUP(B927,'[1]CDM Patients Data'!$B$389:$O$5000,9,FALSE),"")</f>
        <v/>
      </c>
      <c r="O927" s="114" t="str">
        <f>_xlfn.IFNA(VLOOKUP(B927,'[1]CDM Patients Data'!$B$389:$O$5000,10,FALSE),"")</f>
        <v/>
      </c>
      <c r="P927" s="180"/>
      <c r="Q927" s="177"/>
      <c r="R927" s="178"/>
      <c r="S927" s="178"/>
      <c r="T927" s="178"/>
      <c r="U927" s="178"/>
      <c r="V927" s="181"/>
      <c r="W927" s="182"/>
      <c r="X927" s="182"/>
      <c r="Y927" s="182"/>
      <c r="Z927" s="182"/>
      <c r="AA927" s="182"/>
      <c r="AB927" s="182"/>
      <c r="AC927" s="182"/>
      <c r="AD927" s="182"/>
      <c r="AE927" s="182"/>
      <c r="AF927" s="182"/>
      <c r="AG927" s="182"/>
      <c r="AH927" s="182"/>
      <c r="AI927" s="182"/>
      <c r="AJ927" s="182"/>
      <c r="AK927" s="182"/>
      <c r="AL927" s="182"/>
      <c r="AM927" s="182"/>
      <c r="AN927" s="182"/>
      <c r="AO927" s="182"/>
      <c r="AP927" s="182"/>
      <c r="AQ927" s="182"/>
      <c r="AR927" s="182"/>
      <c r="AS927" s="182"/>
      <c r="AT927" s="182"/>
      <c r="AU927" s="182"/>
      <c r="AV927" s="182"/>
      <c r="AW927" s="183"/>
      <c r="AX927" s="177"/>
      <c r="AY927" s="178"/>
      <c r="AZ927" s="178"/>
      <c r="BA927" s="184"/>
      <c r="BB927" s="182"/>
      <c r="BC927" s="182"/>
      <c r="BD927" s="182"/>
      <c r="BE927" s="182"/>
      <c r="BF927" s="182"/>
      <c r="BG927" s="182"/>
      <c r="BH927" s="182"/>
      <c r="BI927" s="182"/>
      <c r="BJ927" s="182"/>
      <c r="BK927" s="182"/>
      <c r="BL927" s="183"/>
      <c r="BM927" s="177"/>
      <c r="BN927" s="178"/>
      <c r="BO927" s="178"/>
      <c r="BP927" s="185"/>
      <c r="BQ927" s="186"/>
      <c r="BR927" s="186"/>
      <c r="BS927" s="186"/>
      <c r="BT927" s="186"/>
      <c r="BU927" s="186"/>
      <c r="BV927" s="186"/>
      <c r="BW927" s="186"/>
      <c r="BX927" s="186"/>
      <c r="BY927" s="186"/>
      <c r="BZ927" s="186"/>
      <c r="CA927" s="186"/>
      <c r="CB927" s="186"/>
      <c r="CC927" s="187"/>
      <c r="CD927" s="177"/>
      <c r="CE927" s="178"/>
      <c r="CF927" s="178"/>
      <c r="CG927" s="186"/>
      <c r="CH927" s="186"/>
      <c r="CI927" s="186"/>
      <c r="CJ927" s="186"/>
      <c r="CK927" s="186"/>
      <c r="CL927" s="186"/>
      <c r="CM927" s="186"/>
      <c r="CN927" s="186"/>
      <c r="CO927" s="140"/>
      <c r="CP927" s="90"/>
    </row>
    <row r="928" hidden="1" spans="1:94">
      <c r="A928" s="137"/>
      <c r="B928" s="137"/>
      <c r="C928" s="137"/>
      <c r="D928" s="137"/>
      <c r="E928" s="137"/>
      <c r="F928" s="137"/>
      <c r="G928" s="137"/>
      <c r="H928" s="137"/>
      <c r="I928" s="93"/>
      <c r="J928" s="106"/>
      <c r="K928" s="106"/>
      <c r="L928" s="107" t="str">
        <f>_xlfn.IFNA(VLOOKUP(B928,'[1]CDM Patients Data'!$B$389:$O$5000,7,FALSE),"")</f>
        <v/>
      </c>
      <c r="M928" s="114" t="str">
        <f>_xlfn.IFNA(VLOOKUP(B928,'[1]CDM Patients Data'!$B$389:$O$5000,8,FALSE),"")</f>
        <v/>
      </c>
      <c r="N928" s="114" t="str">
        <f>_xlfn.IFNA(VLOOKUP(B928,'[1]CDM Patients Data'!$B$389:$O$5000,9,FALSE),"")</f>
        <v/>
      </c>
      <c r="O928" s="114" t="str">
        <f>_xlfn.IFNA(VLOOKUP(B928,'[1]CDM Patients Data'!$B$389:$O$5000,10,FALSE),"")</f>
        <v/>
      </c>
      <c r="P928" s="106"/>
      <c r="Q928" s="137"/>
      <c r="R928" s="137"/>
      <c r="S928" s="137"/>
      <c r="T928" s="137"/>
      <c r="U928" s="137"/>
      <c r="V928" s="137"/>
      <c r="W928" s="125"/>
      <c r="X928" s="125"/>
      <c r="Y928" s="125"/>
      <c r="Z928" s="125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25"/>
      <c r="AL928" s="125"/>
      <c r="AM928" s="125"/>
      <c r="AN928" s="125"/>
      <c r="AO928" s="125"/>
      <c r="AP928" s="125"/>
      <c r="AQ928" s="125"/>
      <c r="AR928" s="125"/>
      <c r="AS928" s="125"/>
      <c r="AT928" s="125"/>
      <c r="AU928" s="125"/>
      <c r="AV928" s="125"/>
      <c r="AW928" s="125"/>
      <c r="AX928" s="137"/>
      <c r="AY928" s="137"/>
      <c r="AZ928" s="137"/>
      <c r="BA928" s="125"/>
      <c r="BB928" s="125"/>
      <c r="BC928" s="125"/>
      <c r="BD928" s="125"/>
      <c r="BE928" s="125"/>
      <c r="BF928" s="125"/>
      <c r="BG928" s="125"/>
      <c r="BH928" s="125"/>
      <c r="BI928" s="125"/>
      <c r="BJ928" s="125"/>
      <c r="BK928" s="125"/>
      <c r="BL928" s="125"/>
      <c r="BM928" s="137"/>
      <c r="BN928" s="137"/>
      <c r="BO928" s="137"/>
      <c r="BP928" s="138"/>
      <c r="BQ928" s="138"/>
      <c r="BR928" s="138"/>
      <c r="BS928" s="138"/>
      <c r="BT928" s="138"/>
      <c r="BU928" s="138"/>
      <c r="BV928" s="138"/>
      <c r="BW928" s="138"/>
      <c r="BX928" s="138"/>
      <c r="BY928" s="138"/>
      <c r="BZ928" s="138"/>
      <c r="CA928" s="138"/>
      <c r="CB928" s="138"/>
      <c r="CC928" s="138"/>
      <c r="CD928" s="137"/>
      <c r="CE928" s="137"/>
      <c r="CF928" s="137"/>
      <c r="CG928" s="138"/>
      <c r="CH928" s="138"/>
      <c r="CI928" s="138"/>
      <c r="CJ928" s="138"/>
      <c r="CK928" s="138"/>
      <c r="CL928" s="138"/>
      <c r="CM928" s="138"/>
      <c r="CN928" s="138"/>
      <c r="CO928" s="140"/>
      <c r="CP928" s="90"/>
    </row>
    <row r="929" ht="15" hidden="1" spans="1:94">
      <c r="A929" s="137"/>
      <c r="B929" s="137"/>
      <c r="C929" s="137"/>
      <c r="D929" s="137"/>
      <c r="E929" s="137"/>
      <c r="F929" s="137"/>
      <c r="G929" s="137"/>
      <c r="H929" s="137"/>
      <c r="I929" s="93"/>
      <c r="J929" s="106"/>
      <c r="K929" s="106"/>
      <c r="L929" s="107" t="str">
        <f>_xlfn.IFNA(VLOOKUP(B929,'[1]CDM Patients Data'!$B$389:$O$5000,7,FALSE),"")</f>
        <v/>
      </c>
      <c r="M929" s="114" t="str">
        <f>_xlfn.IFNA(VLOOKUP(B929,'[1]CDM Patients Data'!$B$389:$O$5000,8,FALSE),"")</f>
        <v/>
      </c>
      <c r="N929" s="114" t="str">
        <f>_xlfn.IFNA(VLOOKUP(B929,'[1]CDM Patients Data'!$B$389:$O$5000,9,FALSE),"")</f>
        <v/>
      </c>
      <c r="O929" s="114" t="str">
        <f>_xlfn.IFNA(VLOOKUP(B929,'[1]CDM Patients Data'!$B$389:$O$5000,10,FALSE),"")</f>
        <v/>
      </c>
      <c r="P929" s="106"/>
      <c r="Q929" s="137"/>
      <c r="R929" s="137"/>
      <c r="S929" s="137"/>
      <c r="T929" s="137"/>
      <c r="U929" s="137"/>
      <c r="V929" s="137"/>
      <c r="W929" s="125"/>
      <c r="X929" s="125"/>
      <c r="Y929" s="125"/>
      <c r="Z929" s="125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25"/>
      <c r="AL929" s="125"/>
      <c r="AM929" s="125"/>
      <c r="AN929" s="125"/>
      <c r="AO929" s="125"/>
      <c r="AP929" s="125"/>
      <c r="AQ929" s="125"/>
      <c r="AR929" s="125"/>
      <c r="AS929" s="125"/>
      <c r="AT929" s="125"/>
      <c r="AU929" s="125"/>
      <c r="AV929" s="125"/>
      <c r="AW929" s="125"/>
      <c r="AX929" s="137"/>
      <c r="AY929" s="137"/>
      <c r="AZ929" s="137"/>
      <c r="BA929" s="125"/>
      <c r="BB929" s="125"/>
      <c r="BC929" s="125"/>
      <c r="BD929" s="125"/>
      <c r="BE929" s="125"/>
      <c r="BF929" s="125"/>
      <c r="BG929" s="125"/>
      <c r="BH929" s="125"/>
      <c r="BI929" s="125"/>
      <c r="BJ929" s="125"/>
      <c r="BK929" s="125"/>
      <c r="BL929" s="125"/>
      <c r="BM929" s="137"/>
      <c r="BN929" s="137"/>
      <c r="BO929" s="137"/>
      <c r="BP929" s="138"/>
      <c r="BQ929" s="138"/>
      <c r="BR929" s="138"/>
      <c r="BS929" s="138"/>
      <c r="BT929" s="138"/>
      <c r="BU929" s="138"/>
      <c r="BV929" s="138"/>
      <c r="BW929" s="138"/>
      <c r="BX929" s="138"/>
      <c r="BY929" s="138"/>
      <c r="BZ929" s="138"/>
      <c r="CA929" s="138"/>
      <c r="CB929" s="138"/>
      <c r="CC929" s="138"/>
      <c r="CD929" s="137"/>
      <c r="CE929" s="137"/>
      <c r="CF929" s="137"/>
      <c r="CG929" s="138"/>
      <c r="CH929" s="138"/>
      <c r="CI929" s="138"/>
      <c r="CJ929" s="138"/>
      <c r="CK929" s="138"/>
      <c r="CL929" s="138"/>
      <c r="CM929" s="138"/>
      <c r="CN929" s="138"/>
      <c r="CO929" s="140"/>
      <c r="CP929" s="90"/>
    </row>
    <row r="930" ht="15" hidden="1" spans="1:94">
      <c r="A930" s="137"/>
      <c r="B930" s="137"/>
      <c r="C930" s="137"/>
      <c r="D930" s="137"/>
      <c r="E930" s="137"/>
      <c r="F930" s="137"/>
      <c r="G930" s="137"/>
      <c r="H930" s="137"/>
      <c r="I930" s="93"/>
      <c r="J930" s="106"/>
      <c r="K930" s="106"/>
      <c r="L930" s="107" t="str">
        <f>_xlfn.IFNA(VLOOKUP(B930,'[1]CDM Patients Data'!$B$389:$O$5000,7,FALSE),"")</f>
        <v/>
      </c>
      <c r="M930" s="114" t="str">
        <f>_xlfn.IFNA(VLOOKUP(B930,'[1]CDM Patients Data'!$B$389:$O$5000,8,FALSE),"")</f>
        <v/>
      </c>
      <c r="N930" s="114" t="str">
        <f>_xlfn.IFNA(VLOOKUP(B930,'[1]CDM Patients Data'!$B$389:$O$5000,9,FALSE),"")</f>
        <v/>
      </c>
      <c r="O930" s="114" t="str">
        <f>_xlfn.IFNA(VLOOKUP(B930,'[1]CDM Patients Data'!$B$389:$O$5000,10,FALSE),"")</f>
        <v/>
      </c>
      <c r="P930" s="106"/>
      <c r="Q930" s="137"/>
      <c r="R930" s="137"/>
      <c r="S930" s="137"/>
      <c r="T930" s="137"/>
      <c r="U930" s="137"/>
      <c r="V930" s="137"/>
      <c r="W930" s="125"/>
      <c r="X930" s="125"/>
      <c r="Y930" s="125"/>
      <c r="Z930" s="125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25"/>
      <c r="AL930" s="125"/>
      <c r="AM930" s="125"/>
      <c r="AN930" s="125"/>
      <c r="AO930" s="125"/>
      <c r="AP930" s="125"/>
      <c r="AQ930" s="125"/>
      <c r="AR930" s="125"/>
      <c r="AS930" s="125"/>
      <c r="AT930" s="125"/>
      <c r="AU930" s="125"/>
      <c r="AV930" s="125"/>
      <c r="AW930" s="125"/>
      <c r="AX930" s="137"/>
      <c r="AY930" s="137"/>
      <c r="AZ930" s="137"/>
      <c r="BA930" s="125"/>
      <c r="BB930" s="125"/>
      <c r="BC930" s="125"/>
      <c r="BD930" s="125"/>
      <c r="BE930" s="125"/>
      <c r="BF930" s="125"/>
      <c r="BG930" s="125"/>
      <c r="BH930" s="125"/>
      <c r="BI930" s="125"/>
      <c r="BJ930" s="125"/>
      <c r="BK930" s="125"/>
      <c r="BL930" s="125"/>
      <c r="BM930" s="137"/>
      <c r="BN930" s="137"/>
      <c r="BO930" s="137"/>
      <c r="BP930" s="138"/>
      <c r="BQ930" s="138"/>
      <c r="BR930" s="138"/>
      <c r="BS930" s="138"/>
      <c r="BT930" s="138"/>
      <c r="BU930" s="138"/>
      <c r="BV930" s="138"/>
      <c r="BW930" s="138"/>
      <c r="BX930" s="138"/>
      <c r="BY930" s="138"/>
      <c r="BZ930" s="138"/>
      <c r="CA930" s="138"/>
      <c r="CB930" s="138"/>
      <c r="CC930" s="138"/>
      <c r="CD930" s="137"/>
      <c r="CE930" s="137"/>
      <c r="CF930" s="137"/>
      <c r="CG930" s="138"/>
      <c r="CH930" s="138"/>
      <c r="CI930" s="138"/>
      <c r="CJ930" s="138"/>
      <c r="CK930" s="138"/>
      <c r="CL930" s="138"/>
      <c r="CM930" s="138"/>
      <c r="CN930" s="138"/>
      <c r="CO930" s="140"/>
      <c r="CP930" s="90"/>
    </row>
    <row r="931" ht="15" hidden="1" spans="1:94">
      <c r="A931" s="137"/>
      <c r="B931" s="137"/>
      <c r="C931" s="137"/>
      <c r="D931" s="137"/>
      <c r="E931" s="137"/>
      <c r="F931" s="137"/>
      <c r="G931" s="137"/>
      <c r="H931" s="137"/>
      <c r="I931" s="93"/>
      <c r="J931" s="106"/>
      <c r="K931" s="106"/>
      <c r="L931" s="107" t="str">
        <f>_xlfn.IFNA(VLOOKUP(B931,'[1]CDM Patients Data'!$B$389:$O$5000,7,FALSE),"")</f>
        <v/>
      </c>
      <c r="M931" s="114" t="str">
        <f>_xlfn.IFNA(VLOOKUP(B931,'[1]CDM Patients Data'!$B$389:$O$5000,8,FALSE),"")</f>
        <v/>
      </c>
      <c r="N931" s="114" t="str">
        <f>_xlfn.IFNA(VLOOKUP(B931,'[1]CDM Patients Data'!$B$389:$O$5000,9,FALSE),"")</f>
        <v/>
      </c>
      <c r="O931" s="114" t="str">
        <f>_xlfn.IFNA(VLOOKUP(B931,'[1]CDM Patients Data'!$B$389:$O$5000,10,FALSE),"")</f>
        <v/>
      </c>
      <c r="P931" s="106"/>
      <c r="Q931" s="137"/>
      <c r="R931" s="137"/>
      <c r="S931" s="137"/>
      <c r="T931" s="137"/>
      <c r="U931" s="137"/>
      <c r="V931" s="137"/>
      <c r="W931" s="125"/>
      <c r="X931" s="125"/>
      <c r="Y931" s="125"/>
      <c r="Z931" s="125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25"/>
      <c r="AL931" s="125"/>
      <c r="AM931" s="125"/>
      <c r="AN931" s="125"/>
      <c r="AO931" s="125"/>
      <c r="AP931" s="125"/>
      <c r="AQ931" s="125"/>
      <c r="AR931" s="125"/>
      <c r="AS931" s="125"/>
      <c r="AT931" s="125"/>
      <c r="AU931" s="125"/>
      <c r="AV931" s="125"/>
      <c r="AW931" s="125"/>
      <c r="AX931" s="137"/>
      <c r="AY931" s="137"/>
      <c r="AZ931" s="137"/>
      <c r="BA931" s="125"/>
      <c r="BB931" s="125"/>
      <c r="BC931" s="125"/>
      <c r="BD931" s="125"/>
      <c r="BE931" s="125"/>
      <c r="BF931" s="125"/>
      <c r="BG931" s="125"/>
      <c r="BH931" s="125"/>
      <c r="BI931" s="125"/>
      <c r="BJ931" s="125"/>
      <c r="BK931" s="125"/>
      <c r="BL931" s="125"/>
      <c r="BM931" s="137"/>
      <c r="BN931" s="137"/>
      <c r="BO931" s="137"/>
      <c r="BP931" s="138"/>
      <c r="BQ931" s="138"/>
      <c r="BR931" s="138"/>
      <c r="BS931" s="138"/>
      <c r="BT931" s="138"/>
      <c r="BU931" s="138"/>
      <c r="BV931" s="138"/>
      <c r="BW931" s="138"/>
      <c r="BX931" s="138"/>
      <c r="BY931" s="138"/>
      <c r="BZ931" s="138"/>
      <c r="CA931" s="138"/>
      <c r="CB931" s="138"/>
      <c r="CC931" s="138"/>
      <c r="CD931" s="137"/>
      <c r="CE931" s="137"/>
      <c r="CF931" s="137"/>
      <c r="CG931" s="138"/>
      <c r="CH931" s="138"/>
      <c r="CI931" s="138"/>
      <c r="CJ931" s="138"/>
      <c r="CK931" s="138"/>
      <c r="CL931" s="138"/>
      <c r="CM931" s="138"/>
      <c r="CN931" s="138"/>
      <c r="CO931" s="140"/>
      <c r="CP931" s="90"/>
    </row>
    <row r="932" ht="15" hidden="1" spans="1:94">
      <c r="A932" s="137"/>
      <c r="B932" s="137"/>
      <c r="C932" s="137"/>
      <c r="D932" s="137"/>
      <c r="E932" s="137"/>
      <c r="F932" s="137"/>
      <c r="G932" s="137"/>
      <c r="H932" s="137"/>
      <c r="I932" s="93"/>
      <c r="J932" s="106"/>
      <c r="K932" s="106"/>
      <c r="L932" s="107" t="str">
        <f>_xlfn.IFNA(VLOOKUP(B932,'[1]CDM Patients Data'!$B$389:$O$5000,7,FALSE),"")</f>
        <v/>
      </c>
      <c r="M932" s="114" t="str">
        <f>_xlfn.IFNA(VLOOKUP(B932,'[1]CDM Patients Data'!$B$389:$O$5000,8,FALSE),"")</f>
        <v/>
      </c>
      <c r="N932" s="114" t="str">
        <f>_xlfn.IFNA(VLOOKUP(B932,'[1]CDM Patients Data'!$B$389:$O$5000,9,FALSE),"")</f>
        <v/>
      </c>
      <c r="O932" s="114" t="str">
        <f>_xlfn.IFNA(VLOOKUP(B932,'[1]CDM Patients Data'!$B$389:$O$5000,10,FALSE),"")</f>
        <v/>
      </c>
      <c r="P932" s="106"/>
      <c r="Q932" s="137"/>
      <c r="R932" s="137"/>
      <c r="S932" s="137"/>
      <c r="T932" s="137"/>
      <c r="U932" s="137"/>
      <c r="V932" s="137"/>
      <c r="W932" s="125"/>
      <c r="X932" s="125"/>
      <c r="Y932" s="125"/>
      <c r="Z932" s="125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25"/>
      <c r="AL932" s="125"/>
      <c r="AM932" s="125"/>
      <c r="AN932" s="125"/>
      <c r="AO932" s="125"/>
      <c r="AP932" s="125"/>
      <c r="AQ932" s="125"/>
      <c r="AR932" s="125"/>
      <c r="AS932" s="125"/>
      <c r="AT932" s="125"/>
      <c r="AU932" s="125"/>
      <c r="AV932" s="125"/>
      <c r="AW932" s="125"/>
      <c r="AX932" s="137"/>
      <c r="AY932" s="137"/>
      <c r="AZ932" s="137"/>
      <c r="BA932" s="125"/>
      <c r="BB932" s="125"/>
      <c r="BC932" s="125"/>
      <c r="BD932" s="125"/>
      <c r="BE932" s="125"/>
      <c r="BF932" s="125"/>
      <c r="BG932" s="125"/>
      <c r="BH932" s="125"/>
      <c r="BI932" s="125"/>
      <c r="BJ932" s="125"/>
      <c r="BK932" s="125"/>
      <c r="BL932" s="125"/>
      <c r="BM932" s="137"/>
      <c r="BN932" s="137"/>
      <c r="BO932" s="137"/>
      <c r="BP932" s="138"/>
      <c r="BQ932" s="138"/>
      <c r="BR932" s="138"/>
      <c r="BS932" s="138"/>
      <c r="BT932" s="138"/>
      <c r="BU932" s="138"/>
      <c r="BV932" s="138"/>
      <c r="BW932" s="138"/>
      <c r="BX932" s="138"/>
      <c r="BY932" s="138"/>
      <c r="BZ932" s="138"/>
      <c r="CA932" s="138"/>
      <c r="CB932" s="138"/>
      <c r="CC932" s="138"/>
      <c r="CD932" s="137"/>
      <c r="CE932" s="137"/>
      <c r="CF932" s="137"/>
      <c r="CG932" s="138"/>
      <c r="CH932" s="138"/>
      <c r="CI932" s="138"/>
      <c r="CJ932" s="138"/>
      <c r="CK932" s="138"/>
      <c r="CL932" s="138"/>
      <c r="CM932" s="138"/>
      <c r="CN932" s="138"/>
      <c r="CO932" s="140"/>
      <c r="CP932" s="90"/>
    </row>
  </sheetData>
  <autoFilter ref="A2:CP932">
    <filterColumn colId="52">
      <filters>
        <filter val="Yes"/>
      </filters>
    </filterColumn>
    <extLst/>
  </autoFilter>
  <mergeCells count="6">
    <mergeCell ref="A1:C1"/>
    <mergeCell ref="D1:I1"/>
    <mergeCell ref="Q1:AW1"/>
    <mergeCell ref="AX1:BL1"/>
    <mergeCell ref="BM1:CC1"/>
    <mergeCell ref="CD1:CO1"/>
  </mergeCells>
  <conditionalFormatting sqref="B2:B932 I134">
    <cfRule type="notContainsBlanks" dxfId="0" priority="1">
      <formula>LEN(TRIM(B2))&gt;0</formula>
    </cfRule>
  </conditionalFormatting>
  <dataValidations count="11">
    <dataValidation type="list" allowBlank="1" sqref="BE3:BE932 BT3:BT932 CK3:CK932">
      <formula1>"Good,Bad,Intermediate"</formula1>
    </dataValidation>
    <dataValidation type="list" allowBlank="1" sqref="Q3:Q932">
      <formula1>"FFPE,FF,Extracted DNA"</formula1>
    </dataValidation>
    <dataValidation type="list" allowBlank="1" sqref="CD3:CD932">
      <formula1>"Indiegene-RNA,Agilent V7,Agilent V8,Illumina,First"</formula1>
    </dataValidation>
    <dataValidation type="list" allowBlank="1" sqref="BM3:BM932">
      <formula1>"Indiegene-DNA,Agilent V6,Agilent V7,Agilent V8,Roche,Illumina-Nextra,First,Not applicable"</formula1>
    </dataValidation>
    <dataValidation type="list" allowBlank="1" sqref="AA3:AA932">
      <formula1>"GOOD,POOR,INTERMEDIATE"</formula1>
    </dataValidation>
    <dataValidation type="list" allowBlank="1" sqref="G3:G932">
      <formula1>"Tumor-Normal,Only tumor,Tumor-cfDNA"</formula1>
    </dataValidation>
    <dataValidation type="list" allowBlank="1" sqref="R3:R811">
      <formula1>"Nextra,Indiegene-DNA,,Agilent V6,Agilent V7,Roche,Illumina-Nextra"</formula1>
    </dataValidation>
    <dataValidation type="list" allowBlank="1" sqref="D3:D932">
      <formula1>"HRR,GERMLINE+,GERMLINE++,FIRST,CORE,FOCUS,INDIEGENE-DNA,INDIEGENE,INDIEGENE-DNA-Liquid,IMMUNOTHERAPY,ABSOLUTE,ABSOLUTE+,ABSOLUTE-,LUNG"</formula1>
    </dataValidation>
    <dataValidation type="list" allowBlank="1" sqref="W172:X172 W176:X176 AW255 K3:K932 S3:S932 U3:U932 W3:W171 W173:W175 W177:W178 W181:W186 W189:W932 AY3:AY254 AY256:AY932 BA3:BA932 BN3:BN932 BP3:BP932 CE3:CE932 CG3:CG932 W179:X180 W187:X188">
      <formula1>"Yes,No"</formula1>
    </dataValidation>
    <dataValidation type="list" allowBlank="1" sqref="AX3:AX254 AX256:AX932">
      <formula1>"Indiegene-DNA,Agilent V6,Agilent V7,Agilent V8,Roche,Illumina-Nextra,First,Not Applicable"</formula1>
    </dataValidation>
    <dataValidation type="list" allowBlank="1" sqref="R2 R812:R932">
      <formula1>"Indiegene-DNA,Agilent V6,Agilent V7,Agilent V8,Roche,Illumina-Nextra,First"</formula1>
    </dataValidation>
  </dataValidation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CP997"/>
  <sheetViews>
    <sheetView workbookViewId="0">
      <pane xSplit="9" topLeftCell="BA1" activePane="topRight" state="frozen"/>
      <selection/>
      <selection pane="topRight" activeCell="BC200" sqref="BC200"/>
    </sheetView>
  </sheetViews>
  <sheetFormatPr defaultColWidth="12.6333333333333" defaultRowHeight="15.75" customHeight="1"/>
  <cols>
    <col min="1" max="2" width="12.6333333333333" style="46"/>
    <col min="3" max="3" width="23.5" style="46" customWidth="1"/>
    <col min="4" max="4" width="11.8833333333333" style="46" customWidth="1"/>
    <col min="5" max="5" width="16" style="46" customWidth="1"/>
    <col min="6" max="6" width="15.3833333333333" style="46" customWidth="1"/>
    <col min="7" max="7" width="14.5" style="46" customWidth="1"/>
    <col min="8" max="8" width="14.3833333333333" style="46" customWidth="1"/>
    <col min="9" max="16384" width="12.6333333333333" style="46"/>
  </cols>
  <sheetData>
    <row r="1" customHeight="1" spans="1:94">
      <c r="A1" s="47" t="s">
        <v>4922</v>
      </c>
      <c r="B1" s="48"/>
      <c r="C1" s="49"/>
      <c r="D1" s="50" t="s">
        <v>4923</v>
      </c>
      <c r="E1" s="58"/>
      <c r="F1" s="58"/>
      <c r="G1" s="58"/>
      <c r="H1" s="58"/>
      <c r="I1" s="58"/>
      <c r="J1" s="59" t="s">
        <v>1</v>
      </c>
      <c r="K1" s="60"/>
      <c r="L1" s="60"/>
      <c r="M1" s="60"/>
      <c r="N1" s="60"/>
      <c r="O1" s="60"/>
      <c r="P1" s="66"/>
      <c r="Q1" s="68" t="s">
        <v>2</v>
      </c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74"/>
      <c r="AX1" s="75" t="s">
        <v>3</v>
      </c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74"/>
      <c r="BM1" s="82" t="s">
        <v>4</v>
      </c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74"/>
      <c r="CD1" s="86" t="s">
        <v>60</v>
      </c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74"/>
      <c r="CP1" s="88"/>
    </row>
    <row r="2" customHeight="1" spans="1:94">
      <c r="A2" s="51" t="s">
        <v>4924</v>
      </c>
      <c r="B2" s="52" t="s">
        <v>7</v>
      </c>
      <c r="C2" s="52" t="s">
        <v>8</v>
      </c>
      <c r="D2" s="52" t="s">
        <v>9</v>
      </c>
      <c r="E2" s="52" t="s">
        <v>10</v>
      </c>
      <c r="F2" s="52" t="s">
        <v>11</v>
      </c>
      <c r="G2" s="52" t="s">
        <v>4925</v>
      </c>
      <c r="H2" s="52" t="s">
        <v>13</v>
      </c>
      <c r="I2" s="52" t="s">
        <v>14</v>
      </c>
      <c r="J2" s="61" t="s">
        <v>15</v>
      </c>
      <c r="K2" s="62" t="s">
        <v>16</v>
      </c>
      <c r="L2" s="63" t="s">
        <v>25</v>
      </c>
      <c r="M2" s="62" t="s">
        <v>26</v>
      </c>
      <c r="N2" s="62" t="s">
        <v>20</v>
      </c>
      <c r="O2" s="62" t="s">
        <v>19</v>
      </c>
      <c r="P2" s="62" t="s">
        <v>27</v>
      </c>
      <c r="Q2" s="69" t="s">
        <v>29</v>
      </c>
      <c r="R2" s="52" t="s">
        <v>57</v>
      </c>
      <c r="S2" s="52" t="s">
        <v>31</v>
      </c>
      <c r="T2" s="52" t="s">
        <v>4926</v>
      </c>
      <c r="U2" s="52" t="s">
        <v>4927</v>
      </c>
      <c r="V2" s="70" t="s">
        <v>4928</v>
      </c>
      <c r="W2" s="71" t="s">
        <v>33</v>
      </c>
      <c r="X2" s="71" t="s">
        <v>34</v>
      </c>
      <c r="Y2" s="71" t="s">
        <v>35</v>
      </c>
      <c r="Z2" s="71" t="s">
        <v>36</v>
      </c>
      <c r="AA2" s="71" t="s">
        <v>37</v>
      </c>
      <c r="AB2" s="71" t="s">
        <v>38</v>
      </c>
      <c r="AC2" s="71" t="s">
        <v>39</v>
      </c>
      <c r="AD2" s="71" t="s">
        <v>40</v>
      </c>
      <c r="AE2" s="71" t="s">
        <v>41</v>
      </c>
      <c r="AF2" s="71" t="s">
        <v>42</v>
      </c>
      <c r="AG2" s="71" t="s">
        <v>43</v>
      </c>
      <c r="AH2" s="71" t="s">
        <v>44</v>
      </c>
      <c r="AI2" s="71" t="s">
        <v>45</v>
      </c>
      <c r="AJ2" s="71" t="s">
        <v>46</v>
      </c>
      <c r="AK2" s="71" t="s">
        <v>4929</v>
      </c>
      <c r="AL2" s="71" t="s">
        <v>47</v>
      </c>
      <c r="AM2" s="71" t="s">
        <v>48</v>
      </c>
      <c r="AN2" s="71" t="s">
        <v>49</v>
      </c>
      <c r="AO2" s="71" t="s">
        <v>50</v>
      </c>
      <c r="AP2" s="71" t="s">
        <v>51</v>
      </c>
      <c r="AQ2" s="71" t="s">
        <v>4930</v>
      </c>
      <c r="AR2" s="71" t="s">
        <v>52</v>
      </c>
      <c r="AS2" s="71" t="s">
        <v>53</v>
      </c>
      <c r="AT2" s="71" t="s">
        <v>54</v>
      </c>
      <c r="AU2" s="71" t="s">
        <v>55</v>
      </c>
      <c r="AV2" s="73" t="s">
        <v>56</v>
      </c>
      <c r="AW2" s="76" t="s">
        <v>27</v>
      </c>
      <c r="AX2" s="77" t="s">
        <v>57</v>
      </c>
      <c r="AY2" s="52" t="s">
        <v>4931</v>
      </c>
      <c r="AZ2" s="70" t="s">
        <v>4932</v>
      </c>
      <c r="BA2" s="80" t="s">
        <v>33</v>
      </c>
      <c r="BB2" s="71" t="s">
        <v>34</v>
      </c>
      <c r="BC2" s="71" t="s">
        <v>35</v>
      </c>
      <c r="BD2" s="71" t="s">
        <v>36</v>
      </c>
      <c r="BE2" s="71" t="s">
        <v>37</v>
      </c>
      <c r="BF2" s="71" t="s">
        <v>38</v>
      </c>
      <c r="BG2" s="71" t="s">
        <v>39</v>
      </c>
      <c r="BH2" s="71" t="s">
        <v>40</v>
      </c>
      <c r="BI2" s="71" t="s">
        <v>41</v>
      </c>
      <c r="BJ2" s="71" t="s">
        <v>47</v>
      </c>
      <c r="BK2" s="73" t="s">
        <v>48</v>
      </c>
      <c r="BL2" s="76" t="s">
        <v>27</v>
      </c>
      <c r="BM2" s="77" t="s">
        <v>57</v>
      </c>
      <c r="BN2" s="52" t="s">
        <v>4931</v>
      </c>
      <c r="BO2" s="70" t="s">
        <v>4932</v>
      </c>
      <c r="BP2" s="83" t="s">
        <v>33</v>
      </c>
      <c r="BQ2" s="84" t="s">
        <v>34</v>
      </c>
      <c r="BR2" s="84" t="s">
        <v>35</v>
      </c>
      <c r="BS2" s="84" t="s">
        <v>36</v>
      </c>
      <c r="BT2" s="84" t="s">
        <v>37</v>
      </c>
      <c r="BU2" s="84" t="s">
        <v>38</v>
      </c>
      <c r="BV2" s="84" t="s">
        <v>39</v>
      </c>
      <c r="BW2" s="84" t="s">
        <v>40</v>
      </c>
      <c r="BX2" s="84" t="s">
        <v>41</v>
      </c>
      <c r="BY2" s="84" t="s">
        <v>47</v>
      </c>
      <c r="BZ2" s="84" t="s">
        <v>48</v>
      </c>
      <c r="CA2" s="84" t="s">
        <v>52</v>
      </c>
      <c r="CB2" s="85" t="s">
        <v>53</v>
      </c>
      <c r="CC2" s="87" t="s">
        <v>27</v>
      </c>
      <c r="CD2" s="77" t="s">
        <v>60</v>
      </c>
      <c r="CE2" s="52" t="s">
        <v>4933</v>
      </c>
      <c r="CF2" s="70" t="s">
        <v>4928</v>
      </c>
      <c r="CG2" s="83" t="s">
        <v>62</v>
      </c>
      <c r="CH2" s="84" t="s">
        <v>63</v>
      </c>
      <c r="CI2" s="84" t="s">
        <v>64</v>
      </c>
      <c r="CJ2" s="84" t="s">
        <v>65</v>
      </c>
      <c r="CK2" s="84" t="s">
        <v>66</v>
      </c>
      <c r="CL2" s="84" t="s">
        <v>67</v>
      </c>
      <c r="CM2" s="84" t="s">
        <v>68</v>
      </c>
      <c r="CN2" s="87" t="s">
        <v>27</v>
      </c>
      <c r="CO2" s="89" t="s">
        <v>14</v>
      </c>
      <c r="CP2" s="90"/>
    </row>
    <row r="3" customHeight="1" spans="1:94">
      <c r="A3" s="51">
        <v>1</v>
      </c>
      <c r="B3" s="52" t="s">
        <v>6999</v>
      </c>
      <c r="C3" s="52" t="s">
        <v>7000</v>
      </c>
      <c r="D3" s="52" t="s">
        <v>99</v>
      </c>
      <c r="E3" s="52"/>
      <c r="F3" s="52"/>
      <c r="G3" s="52"/>
      <c r="H3" s="52" t="s">
        <v>127</v>
      </c>
      <c r="I3" s="53"/>
      <c r="J3" s="61"/>
      <c r="K3" s="62"/>
      <c r="L3" s="63"/>
      <c r="M3" s="62"/>
      <c r="N3" s="62"/>
      <c r="O3" s="62"/>
      <c r="P3" s="67"/>
      <c r="Q3" s="69"/>
      <c r="R3" s="52"/>
      <c r="S3" s="52"/>
      <c r="T3" s="52"/>
      <c r="U3" s="52"/>
      <c r="V3" s="70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 t="str">
        <f t="shared" ref="AT3:AT66" si="0">IF(AR3&gt;15,"HIGH",IF(AR3="","NA",IF(AR3="CE-Awaited for standardization","UNDER_STANDARDIZATION",IF(AR3&lt;15,"LOW"))))</f>
        <v>NA</v>
      </c>
      <c r="AU3" s="71" t="str">
        <f t="shared" ref="AU3:AU66" si="1">IF(AS3&gt;15,"MSI-H",IF(AS3="","NA",IF(AS3&lt;15,"MSS")))</f>
        <v>NA</v>
      </c>
      <c r="AV3" s="73"/>
      <c r="AW3" s="76"/>
      <c r="AX3" s="77"/>
      <c r="AY3" s="52"/>
      <c r="AZ3" s="70"/>
      <c r="BA3" s="80" t="s">
        <v>7001</v>
      </c>
      <c r="BB3" s="71"/>
      <c r="BC3" s="71"/>
      <c r="BD3" s="71"/>
      <c r="BE3" s="71"/>
      <c r="BF3" s="71"/>
      <c r="BG3" s="71"/>
      <c r="BH3" s="71"/>
      <c r="BI3" s="71"/>
      <c r="BJ3" s="71"/>
      <c r="BK3" s="73"/>
      <c r="BL3" s="76"/>
      <c r="BM3" s="77"/>
      <c r="BN3" s="52"/>
      <c r="BO3" s="70"/>
      <c r="BP3" s="83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5"/>
      <c r="CC3" s="87"/>
      <c r="CD3" s="77"/>
      <c r="CE3" s="52"/>
      <c r="CF3" s="70"/>
      <c r="CG3" s="83"/>
      <c r="CH3" s="84"/>
      <c r="CI3" s="84"/>
      <c r="CJ3" s="84"/>
      <c r="CK3" s="84"/>
      <c r="CL3" s="84"/>
      <c r="CM3" s="84"/>
      <c r="CN3" s="87"/>
      <c r="CO3" s="89"/>
      <c r="CP3" s="90"/>
    </row>
    <row r="4" hidden="1" customHeight="1" spans="1:94">
      <c r="A4" s="51">
        <v>2</v>
      </c>
      <c r="B4" s="53" t="s">
        <v>7002</v>
      </c>
      <c r="C4" s="53" t="s">
        <v>7003</v>
      </c>
      <c r="D4" s="52" t="s">
        <v>71</v>
      </c>
      <c r="E4" s="52"/>
      <c r="F4" s="52"/>
      <c r="G4" s="52"/>
      <c r="H4" s="52" t="s">
        <v>7004</v>
      </c>
      <c r="I4" s="53"/>
      <c r="J4" s="61"/>
      <c r="K4" s="62"/>
      <c r="L4" s="63"/>
      <c r="M4" s="62"/>
      <c r="N4" s="62"/>
      <c r="O4" s="62"/>
      <c r="P4" s="67"/>
      <c r="Q4" s="69"/>
      <c r="R4" s="52"/>
      <c r="S4" s="52"/>
      <c r="T4" s="52"/>
      <c r="U4" s="52"/>
      <c r="V4" s="70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>
        <v>13.45</v>
      </c>
      <c r="AS4" s="71">
        <v>24.63</v>
      </c>
      <c r="AT4" s="71" t="str">
        <f t="shared" si="0"/>
        <v>LOW</v>
      </c>
      <c r="AU4" s="71" t="str">
        <f t="shared" si="1"/>
        <v>MSI-H</v>
      </c>
      <c r="AV4" s="73"/>
      <c r="AW4" s="76"/>
      <c r="AX4" s="77"/>
      <c r="AY4" s="52"/>
      <c r="AZ4" s="70"/>
      <c r="BA4" s="80"/>
      <c r="BB4" s="71"/>
      <c r="BC4" s="71"/>
      <c r="BD4" s="71"/>
      <c r="BE4" s="71"/>
      <c r="BF4" s="71"/>
      <c r="BG4" s="71"/>
      <c r="BH4" s="71"/>
      <c r="BI4" s="71"/>
      <c r="BJ4" s="71"/>
      <c r="BK4" s="73"/>
      <c r="BL4" s="76"/>
      <c r="BM4" s="77"/>
      <c r="BN4" s="52"/>
      <c r="BO4" s="70"/>
      <c r="BP4" s="83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5"/>
      <c r="CC4" s="87"/>
      <c r="CD4" s="77"/>
      <c r="CE4" s="52"/>
      <c r="CF4" s="70"/>
      <c r="CG4" s="83"/>
      <c r="CH4" s="84"/>
      <c r="CI4" s="84"/>
      <c r="CJ4" s="84"/>
      <c r="CK4" s="84"/>
      <c r="CL4" s="84"/>
      <c r="CM4" s="84"/>
      <c r="CN4" s="87"/>
      <c r="CO4" s="89"/>
      <c r="CP4" s="90"/>
    </row>
    <row r="5" hidden="1" customHeight="1" spans="1:94">
      <c r="A5" s="54">
        <v>3</v>
      </c>
      <c r="B5" s="53" t="s">
        <v>7005</v>
      </c>
      <c r="C5" s="53" t="s">
        <v>7006</v>
      </c>
      <c r="D5" s="52" t="s">
        <v>71</v>
      </c>
      <c r="E5" s="52"/>
      <c r="F5" s="52"/>
      <c r="G5" s="53"/>
      <c r="H5" s="53" t="s">
        <v>4975</v>
      </c>
      <c r="I5" s="53"/>
      <c r="J5" s="61"/>
      <c r="K5" s="62"/>
      <c r="L5" s="63"/>
      <c r="M5" s="62"/>
      <c r="N5" s="62"/>
      <c r="O5" s="62"/>
      <c r="P5" s="67"/>
      <c r="Q5" s="69"/>
      <c r="R5" s="52"/>
      <c r="S5" s="52"/>
      <c r="T5" s="52"/>
      <c r="U5" s="52"/>
      <c r="V5" s="70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>
        <v>26.99</v>
      </c>
      <c r="AS5" s="71">
        <v>68.04</v>
      </c>
      <c r="AT5" s="71" t="str">
        <f t="shared" si="0"/>
        <v>HIGH</v>
      </c>
      <c r="AU5" s="71" t="str">
        <f t="shared" si="1"/>
        <v>MSI-H</v>
      </c>
      <c r="AV5" s="73"/>
      <c r="AW5" s="76"/>
      <c r="AX5" s="77"/>
      <c r="AY5" s="52"/>
      <c r="AZ5" s="70"/>
      <c r="BA5" s="80"/>
      <c r="BB5" s="71"/>
      <c r="BC5" s="71"/>
      <c r="BD5" s="71"/>
      <c r="BE5" s="71"/>
      <c r="BF5" s="71"/>
      <c r="BG5" s="71"/>
      <c r="BH5" s="71"/>
      <c r="BI5" s="71"/>
      <c r="BJ5" s="71"/>
      <c r="BK5" s="73"/>
      <c r="BL5" s="76"/>
      <c r="BM5" s="77"/>
      <c r="BN5" s="52"/>
      <c r="BO5" s="70"/>
      <c r="BP5" s="83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5"/>
      <c r="CC5" s="87"/>
      <c r="CD5" s="77"/>
      <c r="CE5" s="52"/>
      <c r="CF5" s="70"/>
      <c r="CG5" s="83"/>
      <c r="CH5" s="84"/>
      <c r="CI5" s="84"/>
      <c r="CJ5" s="84"/>
      <c r="CK5" s="84"/>
      <c r="CL5" s="84"/>
      <c r="CM5" s="84"/>
      <c r="CN5" s="87"/>
      <c r="CO5" s="89"/>
      <c r="CP5" s="90"/>
    </row>
    <row r="6" hidden="1" customHeight="1" spans="1:94">
      <c r="A6" s="55">
        <v>4</v>
      </c>
      <c r="B6" s="56" t="s">
        <v>7007</v>
      </c>
      <c r="C6" s="56" t="s">
        <v>7008</v>
      </c>
      <c r="D6" s="57" t="s">
        <v>71</v>
      </c>
      <c r="E6" s="57"/>
      <c r="F6" s="57"/>
      <c r="G6" s="56"/>
      <c r="H6" s="56" t="s">
        <v>7009</v>
      </c>
      <c r="I6" s="57" t="s">
        <v>7010</v>
      </c>
      <c r="J6" s="64"/>
      <c r="K6" s="57"/>
      <c r="L6" s="65"/>
      <c r="M6" s="57"/>
      <c r="N6" s="57"/>
      <c r="O6" s="57"/>
      <c r="P6" s="57"/>
      <c r="Q6" s="64"/>
      <c r="R6" s="57"/>
      <c r="S6" s="57"/>
      <c r="T6" s="57"/>
      <c r="U6" s="57"/>
      <c r="V6" s="72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 t="str">
        <f t="shared" si="0"/>
        <v>NA</v>
      </c>
      <c r="AU6" s="57" t="str">
        <f t="shared" si="1"/>
        <v>NA</v>
      </c>
      <c r="AV6" s="72"/>
      <c r="AW6" s="78"/>
      <c r="AX6" s="79"/>
      <c r="AY6" s="57"/>
      <c r="AZ6" s="72"/>
      <c r="BA6" s="81"/>
      <c r="BB6" s="57"/>
      <c r="BC6" s="57"/>
      <c r="BD6" s="57"/>
      <c r="BE6" s="57"/>
      <c r="BF6" s="57"/>
      <c r="BG6" s="57"/>
      <c r="BH6" s="57"/>
      <c r="BI6" s="57"/>
      <c r="BJ6" s="57"/>
      <c r="BK6" s="72"/>
      <c r="BL6" s="78"/>
      <c r="BM6" s="79"/>
      <c r="BN6" s="57"/>
      <c r="BO6" s="72"/>
      <c r="BP6" s="81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72"/>
      <c r="CC6" s="78"/>
      <c r="CD6" s="79"/>
      <c r="CE6" s="57"/>
      <c r="CF6" s="72"/>
      <c r="CG6" s="81"/>
      <c r="CH6" s="57"/>
      <c r="CI6" s="57"/>
      <c r="CJ6" s="57"/>
      <c r="CK6" s="57"/>
      <c r="CL6" s="57"/>
      <c r="CM6" s="57"/>
      <c r="CN6" s="78"/>
      <c r="CO6" s="91"/>
      <c r="CP6" s="92"/>
    </row>
    <row r="7" hidden="1" customHeight="1" spans="1:94">
      <c r="A7" s="54">
        <v>5</v>
      </c>
      <c r="B7" s="53" t="s">
        <v>7011</v>
      </c>
      <c r="C7" s="53" t="s">
        <v>7012</v>
      </c>
      <c r="D7" s="52" t="s">
        <v>71</v>
      </c>
      <c r="E7" s="52"/>
      <c r="F7" s="52"/>
      <c r="G7" s="53"/>
      <c r="H7" s="53" t="s">
        <v>7013</v>
      </c>
      <c r="I7" s="53"/>
      <c r="J7" s="61"/>
      <c r="K7" s="62"/>
      <c r="L7" s="63"/>
      <c r="M7" s="62"/>
      <c r="N7" s="62"/>
      <c r="O7" s="62"/>
      <c r="P7" s="67"/>
      <c r="Q7" s="69"/>
      <c r="R7" s="52"/>
      <c r="S7" s="52"/>
      <c r="T7" s="52"/>
      <c r="U7" s="52"/>
      <c r="V7" s="70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>
        <v>9.73</v>
      </c>
      <c r="AS7" s="71">
        <v>20.1</v>
      </c>
      <c r="AT7" s="71" t="str">
        <f t="shared" si="0"/>
        <v>LOW</v>
      </c>
      <c r="AU7" s="71" t="str">
        <f t="shared" si="1"/>
        <v>MSI-H</v>
      </c>
      <c r="AV7" s="73"/>
      <c r="AW7" s="76"/>
      <c r="AX7" s="77"/>
      <c r="AY7" s="52"/>
      <c r="AZ7" s="70"/>
      <c r="BA7" s="80"/>
      <c r="BB7" s="71"/>
      <c r="BC7" s="71"/>
      <c r="BD7" s="71"/>
      <c r="BE7" s="71"/>
      <c r="BF7" s="71"/>
      <c r="BG7" s="71"/>
      <c r="BH7" s="71"/>
      <c r="BI7" s="71"/>
      <c r="BJ7" s="71"/>
      <c r="BK7" s="73"/>
      <c r="BL7" s="76"/>
      <c r="BM7" s="77"/>
      <c r="BN7" s="52"/>
      <c r="BO7" s="70"/>
      <c r="BP7" s="83"/>
      <c r="BQ7" s="84"/>
      <c r="BR7" s="84"/>
      <c r="BS7" s="84"/>
      <c r="BT7" s="84"/>
      <c r="BU7" s="84"/>
      <c r="BV7" s="84"/>
      <c r="BW7" s="84"/>
      <c r="BX7" s="84"/>
      <c r="BY7" s="84"/>
      <c r="BZ7" s="84"/>
      <c r="CA7" s="84"/>
      <c r="CB7" s="85"/>
      <c r="CC7" s="87"/>
      <c r="CD7" s="77"/>
      <c r="CE7" s="52"/>
      <c r="CF7" s="70"/>
      <c r="CG7" s="83"/>
      <c r="CH7" s="84"/>
      <c r="CI7" s="84"/>
      <c r="CJ7" s="84"/>
      <c r="CK7" s="84"/>
      <c r="CL7" s="84"/>
      <c r="CM7" s="84"/>
      <c r="CN7" s="87"/>
      <c r="CO7" s="89"/>
      <c r="CP7" s="90"/>
    </row>
    <row r="8" hidden="1" customHeight="1" spans="1:94">
      <c r="A8" s="51">
        <v>6</v>
      </c>
      <c r="B8" s="53" t="s">
        <v>7014</v>
      </c>
      <c r="C8" s="53" t="s">
        <v>7015</v>
      </c>
      <c r="D8" s="52" t="s">
        <v>71</v>
      </c>
      <c r="E8" s="52"/>
      <c r="F8" s="52"/>
      <c r="G8" s="53"/>
      <c r="H8" s="53" t="s">
        <v>7016</v>
      </c>
      <c r="I8" s="53"/>
      <c r="J8" s="61"/>
      <c r="K8" s="62"/>
      <c r="L8" s="63"/>
      <c r="M8" s="62"/>
      <c r="N8" s="62"/>
      <c r="O8" s="62"/>
      <c r="P8" s="67"/>
      <c r="Q8" s="69"/>
      <c r="R8" s="52"/>
      <c r="S8" s="52"/>
      <c r="T8" s="52"/>
      <c r="U8" s="52"/>
      <c r="V8" s="70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>
        <v>10.17</v>
      </c>
      <c r="AS8" s="71">
        <v>17.38</v>
      </c>
      <c r="AT8" s="71" t="str">
        <f t="shared" si="0"/>
        <v>LOW</v>
      </c>
      <c r="AU8" s="71" t="str">
        <f t="shared" si="1"/>
        <v>MSI-H</v>
      </c>
      <c r="AV8" s="73"/>
      <c r="AW8" s="76"/>
      <c r="AX8" s="77"/>
      <c r="AY8" s="52"/>
      <c r="AZ8" s="70"/>
      <c r="BA8" s="80"/>
      <c r="BB8" s="71"/>
      <c r="BC8" s="71"/>
      <c r="BD8" s="71"/>
      <c r="BE8" s="71"/>
      <c r="BF8" s="71"/>
      <c r="BG8" s="71"/>
      <c r="BH8" s="71"/>
      <c r="BI8" s="71"/>
      <c r="BJ8" s="71"/>
      <c r="BK8" s="73"/>
      <c r="BL8" s="76"/>
      <c r="BM8" s="77"/>
      <c r="BN8" s="52"/>
      <c r="BO8" s="70"/>
      <c r="BP8" s="83"/>
      <c r="BQ8" s="84"/>
      <c r="BR8" s="84"/>
      <c r="BS8" s="84"/>
      <c r="BT8" s="84"/>
      <c r="BU8" s="84"/>
      <c r="BV8" s="84"/>
      <c r="BW8" s="84"/>
      <c r="BX8" s="84"/>
      <c r="BY8" s="84"/>
      <c r="BZ8" s="84"/>
      <c r="CA8" s="84"/>
      <c r="CB8" s="85"/>
      <c r="CC8" s="87"/>
      <c r="CD8" s="77"/>
      <c r="CE8" s="52"/>
      <c r="CF8" s="70"/>
      <c r="CG8" s="83"/>
      <c r="CH8" s="84"/>
      <c r="CI8" s="84"/>
      <c r="CJ8" s="84"/>
      <c r="CK8" s="84"/>
      <c r="CL8" s="84"/>
      <c r="CM8" s="84"/>
      <c r="CN8" s="87"/>
      <c r="CO8" s="89"/>
      <c r="CP8" s="90"/>
    </row>
    <row r="9" hidden="1" customHeight="1" spans="1:94">
      <c r="A9" s="55">
        <v>7</v>
      </c>
      <c r="B9" s="56" t="s">
        <v>7017</v>
      </c>
      <c r="C9" s="56" t="s">
        <v>7018</v>
      </c>
      <c r="D9" s="57" t="s">
        <v>71</v>
      </c>
      <c r="E9" s="57"/>
      <c r="F9" s="57"/>
      <c r="G9" s="56"/>
      <c r="H9" s="56" t="s">
        <v>7019</v>
      </c>
      <c r="I9" s="57" t="s">
        <v>7020</v>
      </c>
      <c r="J9" s="64"/>
      <c r="K9" s="57"/>
      <c r="L9" s="65"/>
      <c r="M9" s="57"/>
      <c r="N9" s="57"/>
      <c r="O9" s="57"/>
      <c r="P9" s="57"/>
      <c r="Q9" s="64"/>
      <c r="R9" s="57"/>
      <c r="S9" s="57"/>
      <c r="T9" s="57"/>
      <c r="U9" s="57"/>
      <c r="V9" s="72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 t="str">
        <f t="shared" si="0"/>
        <v>NA</v>
      </c>
      <c r="AU9" s="57" t="str">
        <f t="shared" si="1"/>
        <v>NA</v>
      </c>
      <c r="AV9" s="72"/>
      <c r="AW9" s="78"/>
      <c r="AX9" s="79"/>
      <c r="AY9" s="57"/>
      <c r="AZ9" s="72"/>
      <c r="BA9" s="81"/>
      <c r="BB9" s="57"/>
      <c r="BC9" s="57"/>
      <c r="BD9" s="57"/>
      <c r="BE9" s="57"/>
      <c r="BF9" s="57"/>
      <c r="BG9" s="57"/>
      <c r="BH9" s="57"/>
      <c r="BI9" s="57"/>
      <c r="BJ9" s="57"/>
      <c r="BK9" s="72"/>
      <c r="BL9" s="78"/>
      <c r="BM9" s="79"/>
      <c r="BN9" s="57"/>
      <c r="BO9" s="72"/>
      <c r="BP9" s="81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72"/>
      <c r="CC9" s="78"/>
      <c r="CD9" s="79"/>
      <c r="CE9" s="57"/>
      <c r="CF9" s="72"/>
      <c r="CG9" s="81"/>
      <c r="CH9" s="57"/>
      <c r="CI9" s="57"/>
      <c r="CJ9" s="57"/>
      <c r="CK9" s="57"/>
      <c r="CL9" s="57"/>
      <c r="CM9" s="57"/>
      <c r="CN9" s="78"/>
      <c r="CO9" s="91"/>
      <c r="CP9" s="92"/>
    </row>
    <row r="10" hidden="1" customHeight="1" spans="1:94">
      <c r="A10" s="51">
        <v>8</v>
      </c>
      <c r="B10" s="53" t="s">
        <v>7021</v>
      </c>
      <c r="C10" s="53" t="s">
        <v>7022</v>
      </c>
      <c r="D10" s="52" t="s">
        <v>71</v>
      </c>
      <c r="E10" s="52"/>
      <c r="F10" s="52"/>
      <c r="G10" s="53"/>
      <c r="H10" s="53"/>
      <c r="I10" s="52"/>
      <c r="J10" s="61"/>
      <c r="K10" s="62"/>
      <c r="L10" s="63"/>
      <c r="M10" s="62"/>
      <c r="N10" s="62"/>
      <c r="O10" s="62"/>
      <c r="P10" s="62"/>
      <c r="Q10" s="69"/>
      <c r="R10" s="52"/>
      <c r="S10" s="52"/>
      <c r="T10" s="52"/>
      <c r="U10" s="52"/>
      <c r="V10" s="70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>
        <v>8.66</v>
      </c>
      <c r="AS10" s="71">
        <v>12.48</v>
      </c>
      <c r="AT10" s="71" t="str">
        <f t="shared" si="0"/>
        <v>LOW</v>
      </c>
      <c r="AU10" s="71" t="str">
        <f t="shared" si="1"/>
        <v>MSS</v>
      </c>
      <c r="AV10" s="73"/>
      <c r="AW10" s="76"/>
      <c r="AX10" s="77"/>
      <c r="AY10" s="52"/>
      <c r="AZ10" s="70"/>
      <c r="BA10" s="80"/>
      <c r="BB10" s="71"/>
      <c r="BC10" s="71"/>
      <c r="BD10" s="71"/>
      <c r="BE10" s="71"/>
      <c r="BF10" s="71"/>
      <c r="BG10" s="71"/>
      <c r="BH10" s="71"/>
      <c r="BI10" s="71"/>
      <c r="BJ10" s="71"/>
      <c r="BK10" s="73"/>
      <c r="BL10" s="76"/>
      <c r="BM10" s="77"/>
      <c r="BN10" s="52"/>
      <c r="BO10" s="70"/>
      <c r="BP10" s="83"/>
      <c r="BQ10" s="84"/>
      <c r="BR10" s="84"/>
      <c r="BS10" s="84"/>
      <c r="BT10" s="84"/>
      <c r="BU10" s="84"/>
      <c r="BV10" s="84"/>
      <c r="BW10" s="84"/>
      <c r="BX10" s="84"/>
      <c r="BY10" s="84"/>
      <c r="BZ10" s="84"/>
      <c r="CA10" s="84"/>
      <c r="CB10" s="85"/>
      <c r="CC10" s="87"/>
      <c r="CD10" s="77"/>
      <c r="CE10" s="52"/>
      <c r="CF10" s="70"/>
      <c r="CG10" s="83"/>
      <c r="CH10" s="84"/>
      <c r="CI10" s="84"/>
      <c r="CJ10" s="84"/>
      <c r="CK10" s="84"/>
      <c r="CL10" s="84"/>
      <c r="CM10" s="84"/>
      <c r="CN10" s="87"/>
      <c r="CO10" s="89"/>
      <c r="CP10" s="90"/>
    </row>
    <row r="11" hidden="1" customHeight="1" spans="1:94">
      <c r="A11" s="55">
        <v>9</v>
      </c>
      <c r="B11" s="56" t="s">
        <v>7023</v>
      </c>
      <c r="C11" s="56" t="s">
        <v>7024</v>
      </c>
      <c r="D11" s="57" t="s">
        <v>71</v>
      </c>
      <c r="E11" s="57"/>
      <c r="F11" s="57"/>
      <c r="G11" s="56"/>
      <c r="H11" s="56" t="s">
        <v>90</v>
      </c>
      <c r="I11" s="57" t="s">
        <v>7020</v>
      </c>
      <c r="J11" s="64"/>
      <c r="K11" s="57"/>
      <c r="L11" s="65"/>
      <c r="M11" s="57"/>
      <c r="N11" s="57"/>
      <c r="O11" s="57"/>
      <c r="P11" s="57"/>
      <c r="Q11" s="64"/>
      <c r="R11" s="57"/>
      <c r="S11" s="57"/>
      <c r="T11" s="57"/>
      <c r="U11" s="57"/>
      <c r="V11" s="72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 t="str">
        <f t="shared" si="0"/>
        <v>NA</v>
      </c>
      <c r="AU11" s="57" t="str">
        <f t="shared" si="1"/>
        <v>NA</v>
      </c>
      <c r="AV11" s="72"/>
      <c r="AW11" s="78"/>
      <c r="AX11" s="79"/>
      <c r="AY11" s="57"/>
      <c r="AZ11" s="72"/>
      <c r="BA11" s="81"/>
      <c r="BB11" s="57"/>
      <c r="BC11" s="57"/>
      <c r="BD11" s="57"/>
      <c r="BE11" s="57"/>
      <c r="BF11" s="57"/>
      <c r="BG11" s="57"/>
      <c r="BH11" s="57"/>
      <c r="BI11" s="57"/>
      <c r="BJ11" s="57"/>
      <c r="BK11" s="72"/>
      <c r="BL11" s="78"/>
      <c r="BM11" s="79"/>
      <c r="BN11" s="57"/>
      <c r="BO11" s="72"/>
      <c r="BP11" s="81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72"/>
      <c r="CC11" s="78"/>
      <c r="CD11" s="79"/>
      <c r="CE11" s="57"/>
      <c r="CF11" s="72"/>
      <c r="CG11" s="81"/>
      <c r="CH11" s="57"/>
      <c r="CI11" s="57"/>
      <c r="CJ11" s="57"/>
      <c r="CK11" s="57"/>
      <c r="CL11" s="57"/>
      <c r="CM11" s="57"/>
      <c r="CN11" s="78"/>
      <c r="CO11" s="91"/>
      <c r="CP11" s="92"/>
    </row>
    <row r="12" hidden="1" customHeight="1" spans="1:94">
      <c r="A12" s="55">
        <v>10</v>
      </c>
      <c r="B12" s="56" t="s">
        <v>7025</v>
      </c>
      <c r="C12" s="56" t="s">
        <v>7026</v>
      </c>
      <c r="D12" s="57" t="s">
        <v>71</v>
      </c>
      <c r="E12" s="57"/>
      <c r="F12" s="57"/>
      <c r="G12" s="56"/>
      <c r="H12" s="56"/>
      <c r="I12" s="57" t="s">
        <v>7010</v>
      </c>
      <c r="J12" s="64"/>
      <c r="K12" s="57"/>
      <c r="L12" s="65"/>
      <c r="M12" s="57"/>
      <c r="N12" s="57"/>
      <c r="O12" s="57"/>
      <c r="P12" s="57"/>
      <c r="Q12" s="64"/>
      <c r="R12" s="57"/>
      <c r="S12" s="57"/>
      <c r="T12" s="57"/>
      <c r="U12" s="57"/>
      <c r="V12" s="72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 t="str">
        <f t="shared" si="0"/>
        <v>NA</v>
      </c>
      <c r="AU12" s="57" t="str">
        <f t="shared" si="1"/>
        <v>NA</v>
      </c>
      <c r="AV12" s="72"/>
      <c r="AW12" s="78"/>
      <c r="AX12" s="79"/>
      <c r="AY12" s="57"/>
      <c r="AZ12" s="72"/>
      <c r="BA12" s="81"/>
      <c r="BB12" s="57"/>
      <c r="BC12" s="57"/>
      <c r="BD12" s="57"/>
      <c r="BE12" s="57"/>
      <c r="BF12" s="57"/>
      <c r="BG12" s="57"/>
      <c r="BH12" s="57"/>
      <c r="BI12" s="57"/>
      <c r="BJ12" s="57"/>
      <c r="BK12" s="72"/>
      <c r="BL12" s="78"/>
      <c r="BM12" s="79"/>
      <c r="BN12" s="57"/>
      <c r="BO12" s="72"/>
      <c r="BP12" s="81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72"/>
      <c r="CC12" s="78"/>
      <c r="CD12" s="79"/>
      <c r="CE12" s="57"/>
      <c r="CF12" s="72"/>
      <c r="CG12" s="81"/>
      <c r="CH12" s="57"/>
      <c r="CI12" s="57"/>
      <c r="CJ12" s="57"/>
      <c r="CK12" s="57"/>
      <c r="CL12" s="57"/>
      <c r="CM12" s="57"/>
      <c r="CN12" s="78"/>
      <c r="CO12" s="91"/>
      <c r="CP12" s="92"/>
    </row>
    <row r="13" hidden="1" customHeight="1" spans="1:94">
      <c r="A13" s="55">
        <v>11</v>
      </c>
      <c r="B13" s="56" t="s">
        <v>7027</v>
      </c>
      <c r="C13" s="56" t="s">
        <v>7028</v>
      </c>
      <c r="D13" s="57" t="s">
        <v>71</v>
      </c>
      <c r="E13" s="57"/>
      <c r="F13" s="57"/>
      <c r="G13" s="56"/>
      <c r="H13" s="56"/>
      <c r="I13" s="56" t="s">
        <v>7010</v>
      </c>
      <c r="J13" s="64"/>
      <c r="K13" s="57"/>
      <c r="L13" s="65"/>
      <c r="M13" s="57"/>
      <c r="N13" s="57"/>
      <c r="O13" s="57"/>
      <c r="P13" s="56"/>
      <c r="Q13" s="64"/>
      <c r="R13" s="57"/>
      <c r="S13" s="57"/>
      <c r="T13" s="57"/>
      <c r="U13" s="57"/>
      <c r="V13" s="72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 t="str">
        <f t="shared" si="0"/>
        <v>NA</v>
      </c>
      <c r="AU13" s="57" t="str">
        <f t="shared" si="1"/>
        <v>NA</v>
      </c>
      <c r="AV13" s="72"/>
      <c r="AW13" s="78"/>
      <c r="AX13" s="79"/>
      <c r="AY13" s="57"/>
      <c r="AZ13" s="72"/>
      <c r="BA13" s="81"/>
      <c r="BB13" s="57"/>
      <c r="BC13" s="57"/>
      <c r="BD13" s="57"/>
      <c r="BE13" s="57"/>
      <c r="BF13" s="57"/>
      <c r="BG13" s="57"/>
      <c r="BH13" s="57"/>
      <c r="BI13" s="57"/>
      <c r="BJ13" s="57"/>
      <c r="BK13" s="72"/>
      <c r="BL13" s="78"/>
      <c r="BM13" s="79"/>
      <c r="BN13" s="57"/>
      <c r="BO13" s="72"/>
      <c r="BP13" s="81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72"/>
      <c r="CC13" s="78"/>
      <c r="CD13" s="79"/>
      <c r="CE13" s="57"/>
      <c r="CF13" s="72"/>
      <c r="CG13" s="81"/>
      <c r="CH13" s="57"/>
      <c r="CI13" s="57"/>
      <c r="CJ13" s="57"/>
      <c r="CK13" s="57"/>
      <c r="CL13" s="57"/>
      <c r="CM13" s="57"/>
      <c r="CN13" s="78"/>
      <c r="CO13" s="91"/>
      <c r="CP13" s="92"/>
    </row>
    <row r="14" hidden="1" customHeight="1" spans="1:94">
      <c r="A14" s="55">
        <v>12</v>
      </c>
      <c r="B14" s="56" t="s">
        <v>7029</v>
      </c>
      <c r="C14" s="56" t="s">
        <v>7030</v>
      </c>
      <c r="D14" s="57" t="s">
        <v>71</v>
      </c>
      <c r="E14" s="57"/>
      <c r="F14" s="57"/>
      <c r="G14" s="56"/>
      <c r="H14" s="56"/>
      <c r="I14" s="57" t="s">
        <v>7010</v>
      </c>
      <c r="J14" s="64"/>
      <c r="K14" s="57"/>
      <c r="L14" s="65"/>
      <c r="M14" s="57"/>
      <c r="N14" s="57"/>
      <c r="O14" s="57"/>
      <c r="P14" s="57"/>
      <c r="Q14" s="64"/>
      <c r="R14" s="57"/>
      <c r="S14" s="57"/>
      <c r="T14" s="57"/>
      <c r="U14" s="57"/>
      <c r="V14" s="72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 t="str">
        <f t="shared" si="0"/>
        <v>NA</v>
      </c>
      <c r="AU14" s="57" t="str">
        <f t="shared" si="1"/>
        <v>NA</v>
      </c>
      <c r="AV14" s="72"/>
      <c r="AW14" s="78"/>
      <c r="AX14" s="79"/>
      <c r="AY14" s="57"/>
      <c r="AZ14" s="72"/>
      <c r="BA14" s="81"/>
      <c r="BB14" s="57"/>
      <c r="BC14" s="57"/>
      <c r="BD14" s="57"/>
      <c r="BE14" s="57"/>
      <c r="BF14" s="57"/>
      <c r="BG14" s="57"/>
      <c r="BH14" s="57"/>
      <c r="BI14" s="57"/>
      <c r="BJ14" s="57"/>
      <c r="BK14" s="72"/>
      <c r="BL14" s="78"/>
      <c r="BM14" s="79"/>
      <c r="BN14" s="57"/>
      <c r="BO14" s="72"/>
      <c r="BP14" s="81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72"/>
      <c r="CC14" s="78"/>
      <c r="CD14" s="79"/>
      <c r="CE14" s="57"/>
      <c r="CF14" s="72"/>
      <c r="CG14" s="81"/>
      <c r="CH14" s="57"/>
      <c r="CI14" s="57"/>
      <c r="CJ14" s="57"/>
      <c r="CK14" s="57"/>
      <c r="CL14" s="57"/>
      <c r="CM14" s="57"/>
      <c r="CN14" s="78"/>
      <c r="CO14" s="91"/>
      <c r="CP14" s="92"/>
    </row>
    <row r="15" hidden="1" customHeight="1" spans="1:94">
      <c r="A15" s="55">
        <v>13</v>
      </c>
      <c r="B15" s="56" t="s">
        <v>7031</v>
      </c>
      <c r="C15" s="56" t="s">
        <v>7032</v>
      </c>
      <c r="D15" s="57" t="s">
        <v>71</v>
      </c>
      <c r="E15" s="57"/>
      <c r="F15" s="57"/>
      <c r="G15" s="56"/>
      <c r="H15" s="56" t="s">
        <v>7033</v>
      </c>
      <c r="I15" s="57" t="s">
        <v>7010</v>
      </c>
      <c r="J15" s="64"/>
      <c r="K15" s="57"/>
      <c r="L15" s="65"/>
      <c r="M15" s="57"/>
      <c r="N15" s="57"/>
      <c r="O15" s="57"/>
      <c r="P15" s="57"/>
      <c r="Q15" s="64"/>
      <c r="R15" s="57"/>
      <c r="S15" s="57"/>
      <c r="T15" s="57"/>
      <c r="U15" s="57"/>
      <c r="V15" s="72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 t="str">
        <f t="shared" si="0"/>
        <v>NA</v>
      </c>
      <c r="AU15" s="57" t="str">
        <f t="shared" si="1"/>
        <v>NA</v>
      </c>
      <c r="AV15" s="72"/>
      <c r="AW15" s="78"/>
      <c r="AX15" s="79"/>
      <c r="AY15" s="57"/>
      <c r="AZ15" s="72"/>
      <c r="BA15" s="81"/>
      <c r="BB15" s="57"/>
      <c r="BC15" s="57"/>
      <c r="BD15" s="57"/>
      <c r="BE15" s="57"/>
      <c r="BF15" s="57"/>
      <c r="BG15" s="57"/>
      <c r="BH15" s="57"/>
      <c r="BI15" s="57"/>
      <c r="BJ15" s="57"/>
      <c r="BK15" s="72"/>
      <c r="BL15" s="78"/>
      <c r="BM15" s="79"/>
      <c r="BN15" s="57"/>
      <c r="BO15" s="72"/>
      <c r="BP15" s="81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72"/>
      <c r="CC15" s="78"/>
      <c r="CD15" s="79"/>
      <c r="CE15" s="57"/>
      <c r="CF15" s="72"/>
      <c r="CG15" s="81"/>
      <c r="CH15" s="57"/>
      <c r="CI15" s="57"/>
      <c r="CJ15" s="57"/>
      <c r="CK15" s="57"/>
      <c r="CL15" s="57"/>
      <c r="CM15" s="57"/>
      <c r="CN15" s="78"/>
      <c r="CO15" s="91"/>
      <c r="CP15" s="92"/>
    </row>
    <row r="16" hidden="1" customHeight="1" spans="1:94">
      <c r="A16" s="51">
        <v>14</v>
      </c>
      <c r="B16" s="53" t="s">
        <v>7034</v>
      </c>
      <c r="C16" s="53" t="s">
        <v>7035</v>
      </c>
      <c r="D16" s="52" t="s">
        <v>71</v>
      </c>
      <c r="E16" s="52"/>
      <c r="F16" s="52"/>
      <c r="G16" s="53"/>
      <c r="H16" s="53" t="s">
        <v>7036</v>
      </c>
      <c r="I16" s="52"/>
      <c r="J16" s="61"/>
      <c r="K16" s="62"/>
      <c r="L16" s="63"/>
      <c r="M16" s="62"/>
      <c r="N16" s="62"/>
      <c r="O16" s="62"/>
      <c r="P16" s="62"/>
      <c r="Q16" s="69"/>
      <c r="R16" s="52"/>
      <c r="S16" s="52"/>
      <c r="T16" s="52"/>
      <c r="U16" s="52"/>
      <c r="V16" s="70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>
        <v>8.65</v>
      </c>
      <c r="AS16" s="71">
        <v>16.97</v>
      </c>
      <c r="AT16" s="71" t="str">
        <f t="shared" si="0"/>
        <v>LOW</v>
      </c>
      <c r="AU16" s="71" t="str">
        <f t="shared" si="1"/>
        <v>MSI-H</v>
      </c>
      <c r="AV16" s="73"/>
      <c r="AW16" s="76"/>
      <c r="AX16" s="77"/>
      <c r="AY16" s="52"/>
      <c r="AZ16" s="70"/>
      <c r="BA16" s="80"/>
      <c r="BB16" s="71"/>
      <c r="BC16" s="71"/>
      <c r="BD16" s="71"/>
      <c r="BE16" s="71"/>
      <c r="BF16" s="71"/>
      <c r="BG16" s="71"/>
      <c r="BH16" s="71"/>
      <c r="BI16" s="71"/>
      <c r="BJ16" s="71"/>
      <c r="BK16" s="73"/>
      <c r="BL16" s="76"/>
      <c r="BM16" s="77"/>
      <c r="BN16" s="52"/>
      <c r="BO16" s="70"/>
      <c r="BP16" s="83"/>
      <c r="BQ16" s="84"/>
      <c r="BR16" s="84"/>
      <c r="BS16" s="84"/>
      <c r="BT16" s="84"/>
      <c r="BU16" s="84"/>
      <c r="BV16" s="84"/>
      <c r="BW16" s="84"/>
      <c r="BX16" s="84"/>
      <c r="BY16" s="84"/>
      <c r="BZ16" s="84"/>
      <c r="CA16" s="84"/>
      <c r="CB16" s="85"/>
      <c r="CC16" s="87"/>
      <c r="CD16" s="77"/>
      <c r="CE16" s="52"/>
      <c r="CF16" s="70"/>
      <c r="CG16" s="83"/>
      <c r="CH16" s="84"/>
      <c r="CI16" s="84"/>
      <c r="CJ16" s="84"/>
      <c r="CK16" s="84"/>
      <c r="CL16" s="84"/>
      <c r="CM16" s="84"/>
      <c r="CN16" s="87"/>
      <c r="CO16" s="89"/>
      <c r="CP16" s="90"/>
    </row>
    <row r="17" hidden="1" customHeight="1" spans="1:94">
      <c r="A17" s="51">
        <v>15</v>
      </c>
      <c r="B17" s="53" t="s">
        <v>7037</v>
      </c>
      <c r="C17" s="53" t="s">
        <v>7038</v>
      </c>
      <c r="D17" s="52" t="s">
        <v>71</v>
      </c>
      <c r="E17" s="52"/>
      <c r="F17" s="52"/>
      <c r="G17" s="53"/>
      <c r="H17" s="53" t="s">
        <v>7039</v>
      </c>
      <c r="I17" s="52"/>
      <c r="J17" s="61"/>
      <c r="K17" s="62"/>
      <c r="L17" s="63"/>
      <c r="M17" s="62"/>
      <c r="N17" s="62"/>
      <c r="O17" s="62"/>
      <c r="P17" s="62"/>
      <c r="Q17" s="69"/>
      <c r="R17" s="52"/>
      <c r="S17" s="52"/>
      <c r="T17" s="52"/>
      <c r="U17" s="52"/>
      <c r="V17" s="70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>
        <v>13.77</v>
      </c>
      <c r="AS17" s="71">
        <v>9.57</v>
      </c>
      <c r="AT17" s="71" t="str">
        <f t="shared" si="0"/>
        <v>LOW</v>
      </c>
      <c r="AU17" s="71" t="str">
        <f t="shared" si="1"/>
        <v>MSS</v>
      </c>
      <c r="AV17" s="73"/>
      <c r="AW17" s="76"/>
      <c r="AX17" s="77"/>
      <c r="AY17" s="52"/>
      <c r="AZ17" s="70"/>
      <c r="BA17" s="80"/>
      <c r="BB17" s="71"/>
      <c r="BC17" s="71"/>
      <c r="BD17" s="71"/>
      <c r="BE17" s="71"/>
      <c r="BF17" s="71"/>
      <c r="BG17" s="71"/>
      <c r="BH17" s="71"/>
      <c r="BI17" s="71"/>
      <c r="BJ17" s="71"/>
      <c r="BK17" s="73"/>
      <c r="BL17" s="76"/>
      <c r="BM17" s="77"/>
      <c r="BN17" s="52"/>
      <c r="BO17" s="70"/>
      <c r="BP17" s="83"/>
      <c r="BQ17" s="84"/>
      <c r="BR17" s="84"/>
      <c r="BS17" s="84"/>
      <c r="BT17" s="84"/>
      <c r="BU17" s="84"/>
      <c r="BV17" s="84"/>
      <c r="BW17" s="84"/>
      <c r="BX17" s="84"/>
      <c r="BY17" s="84"/>
      <c r="BZ17" s="84"/>
      <c r="CA17" s="84"/>
      <c r="CB17" s="85"/>
      <c r="CC17" s="87"/>
      <c r="CD17" s="77"/>
      <c r="CE17" s="52"/>
      <c r="CF17" s="70"/>
      <c r="CG17" s="83"/>
      <c r="CH17" s="84"/>
      <c r="CI17" s="84"/>
      <c r="CJ17" s="84"/>
      <c r="CK17" s="84"/>
      <c r="CL17" s="84"/>
      <c r="CM17" s="84"/>
      <c r="CN17" s="87"/>
      <c r="CO17" s="89"/>
      <c r="CP17" s="90"/>
    </row>
    <row r="18" hidden="1" customHeight="1" spans="1:94">
      <c r="A18" s="51">
        <v>16</v>
      </c>
      <c r="B18" s="53" t="s">
        <v>7040</v>
      </c>
      <c r="C18" s="53" t="s">
        <v>7041</v>
      </c>
      <c r="D18" s="52" t="s">
        <v>71</v>
      </c>
      <c r="E18" s="52"/>
      <c r="F18" s="52"/>
      <c r="G18" s="53"/>
      <c r="H18" s="53" t="s">
        <v>7042</v>
      </c>
      <c r="I18" s="52"/>
      <c r="J18" s="61"/>
      <c r="K18" s="62"/>
      <c r="L18" s="63"/>
      <c r="M18" s="62"/>
      <c r="N18" s="62"/>
      <c r="O18" s="62"/>
      <c r="P18" s="62"/>
      <c r="Q18" s="69"/>
      <c r="R18" s="52"/>
      <c r="S18" s="52"/>
      <c r="T18" s="52"/>
      <c r="U18" s="52"/>
      <c r="V18" s="70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>
        <v>12.91</v>
      </c>
      <c r="AS18" s="71">
        <v>4.18</v>
      </c>
      <c r="AT18" s="71" t="str">
        <f t="shared" si="0"/>
        <v>LOW</v>
      </c>
      <c r="AU18" s="71" t="str">
        <f t="shared" si="1"/>
        <v>MSS</v>
      </c>
      <c r="AV18" s="73"/>
      <c r="AW18" s="76"/>
      <c r="AX18" s="77"/>
      <c r="AY18" s="52"/>
      <c r="AZ18" s="70"/>
      <c r="BA18" s="80"/>
      <c r="BB18" s="71"/>
      <c r="BC18" s="71"/>
      <c r="BD18" s="71"/>
      <c r="BE18" s="71"/>
      <c r="BF18" s="71"/>
      <c r="BG18" s="71"/>
      <c r="BH18" s="71"/>
      <c r="BI18" s="71"/>
      <c r="BJ18" s="71"/>
      <c r="BK18" s="73"/>
      <c r="BL18" s="76"/>
      <c r="BM18" s="77"/>
      <c r="BN18" s="52"/>
      <c r="BO18" s="70"/>
      <c r="BP18" s="83"/>
      <c r="BQ18" s="84"/>
      <c r="BR18" s="84"/>
      <c r="BS18" s="84"/>
      <c r="BT18" s="84"/>
      <c r="BU18" s="84"/>
      <c r="BV18" s="84"/>
      <c r="BW18" s="84"/>
      <c r="BX18" s="84"/>
      <c r="BY18" s="84"/>
      <c r="BZ18" s="84"/>
      <c r="CA18" s="84"/>
      <c r="CB18" s="85"/>
      <c r="CC18" s="87"/>
      <c r="CD18" s="77"/>
      <c r="CE18" s="52"/>
      <c r="CF18" s="70"/>
      <c r="CG18" s="83"/>
      <c r="CH18" s="84"/>
      <c r="CI18" s="84"/>
      <c r="CJ18" s="84"/>
      <c r="CK18" s="84"/>
      <c r="CL18" s="84"/>
      <c r="CM18" s="84"/>
      <c r="CN18" s="87"/>
      <c r="CO18" s="89"/>
      <c r="CP18" s="90"/>
    </row>
    <row r="19" hidden="1" customHeight="1" spans="1:94">
      <c r="A19" s="55">
        <v>17</v>
      </c>
      <c r="B19" s="56" t="s">
        <v>7043</v>
      </c>
      <c r="C19" s="56" t="s">
        <v>7044</v>
      </c>
      <c r="D19" s="57" t="s">
        <v>71</v>
      </c>
      <c r="E19" s="57"/>
      <c r="F19" s="57"/>
      <c r="G19" s="56"/>
      <c r="H19" s="56" t="s">
        <v>7045</v>
      </c>
      <c r="I19" s="57" t="s">
        <v>7010</v>
      </c>
      <c r="J19" s="64"/>
      <c r="K19" s="57"/>
      <c r="L19" s="65"/>
      <c r="M19" s="57"/>
      <c r="N19" s="57"/>
      <c r="O19" s="57"/>
      <c r="P19" s="57"/>
      <c r="Q19" s="64"/>
      <c r="R19" s="57"/>
      <c r="S19" s="57"/>
      <c r="T19" s="57"/>
      <c r="U19" s="57"/>
      <c r="V19" s="72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 t="str">
        <f t="shared" si="0"/>
        <v>NA</v>
      </c>
      <c r="AU19" s="57" t="str">
        <f t="shared" si="1"/>
        <v>NA</v>
      </c>
      <c r="AV19" s="72"/>
      <c r="AW19" s="78"/>
      <c r="AX19" s="79"/>
      <c r="AY19" s="57"/>
      <c r="AZ19" s="72"/>
      <c r="BA19" s="81"/>
      <c r="BB19" s="57"/>
      <c r="BC19" s="57"/>
      <c r="BD19" s="57"/>
      <c r="BE19" s="57"/>
      <c r="BF19" s="57"/>
      <c r="BG19" s="57"/>
      <c r="BH19" s="57"/>
      <c r="BI19" s="57"/>
      <c r="BJ19" s="57"/>
      <c r="BK19" s="72"/>
      <c r="BL19" s="78"/>
      <c r="BM19" s="79"/>
      <c r="BN19" s="57"/>
      <c r="BO19" s="72"/>
      <c r="BP19" s="81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72"/>
      <c r="CC19" s="78"/>
      <c r="CD19" s="79"/>
      <c r="CE19" s="57"/>
      <c r="CF19" s="72"/>
      <c r="CG19" s="81"/>
      <c r="CH19" s="57"/>
      <c r="CI19" s="57"/>
      <c r="CJ19" s="57"/>
      <c r="CK19" s="57"/>
      <c r="CL19" s="57"/>
      <c r="CM19" s="57"/>
      <c r="CN19" s="78"/>
      <c r="CO19" s="91"/>
      <c r="CP19" s="92"/>
    </row>
    <row r="20" hidden="1" customHeight="1" spans="1:94">
      <c r="A20" s="51">
        <v>18</v>
      </c>
      <c r="B20" s="53" t="s">
        <v>7046</v>
      </c>
      <c r="C20" s="53" t="s">
        <v>7047</v>
      </c>
      <c r="D20" s="52" t="s">
        <v>71</v>
      </c>
      <c r="E20" s="52"/>
      <c r="F20" s="52"/>
      <c r="G20" s="53"/>
      <c r="H20" s="53" t="s">
        <v>177</v>
      </c>
      <c r="I20" s="52"/>
      <c r="J20" s="61"/>
      <c r="K20" s="62"/>
      <c r="L20" s="63"/>
      <c r="M20" s="62"/>
      <c r="N20" s="62"/>
      <c r="O20" s="62"/>
      <c r="P20" s="62"/>
      <c r="Q20" s="69"/>
      <c r="R20" s="52"/>
      <c r="S20" s="52"/>
      <c r="T20" s="52"/>
      <c r="U20" s="52"/>
      <c r="V20" s="70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>
        <v>15.92</v>
      </c>
      <c r="AS20" s="71">
        <v>7</v>
      </c>
      <c r="AT20" s="71" t="str">
        <f t="shared" si="0"/>
        <v>HIGH</v>
      </c>
      <c r="AU20" s="71" t="str">
        <f t="shared" si="1"/>
        <v>MSS</v>
      </c>
      <c r="AV20" s="73"/>
      <c r="AW20" s="76"/>
      <c r="AX20" s="77"/>
      <c r="AY20" s="52"/>
      <c r="AZ20" s="70"/>
      <c r="BA20" s="80"/>
      <c r="BB20" s="71"/>
      <c r="BC20" s="71"/>
      <c r="BD20" s="71"/>
      <c r="BE20" s="71"/>
      <c r="BF20" s="71"/>
      <c r="BG20" s="71"/>
      <c r="BH20" s="71"/>
      <c r="BI20" s="71"/>
      <c r="BJ20" s="71"/>
      <c r="BK20" s="73"/>
      <c r="BL20" s="76"/>
      <c r="BM20" s="77"/>
      <c r="BN20" s="52"/>
      <c r="BO20" s="70"/>
      <c r="BP20" s="83"/>
      <c r="BQ20" s="84"/>
      <c r="BR20" s="84"/>
      <c r="BS20" s="84"/>
      <c r="BT20" s="84"/>
      <c r="BU20" s="84"/>
      <c r="BV20" s="84"/>
      <c r="BW20" s="84"/>
      <c r="BX20" s="84"/>
      <c r="BY20" s="84"/>
      <c r="BZ20" s="84"/>
      <c r="CA20" s="84"/>
      <c r="CB20" s="85"/>
      <c r="CC20" s="87"/>
      <c r="CD20" s="77"/>
      <c r="CE20" s="52"/>
      <c r="CF20" s="70"/>
      <c r="CG20" s="83"/>
      <c r="CH20" s="84"/>
      <c r="CI20" s="84"/>
      <c r="CJ20" s="84"/>
      <c r="CK20" s="84"/>
      <c r="CL20" s="84"/>
      <c r="CM20" s="84"/>
      <c r="CN20" s="87"/>
      <c r="CO20" s="89"/>
      <c r="CP20" s="90"/>
    </row>
    <row r="21" hidden="1" customHeight="1" spans="1:94">
      <c r="A21" s="51">
        <v>19</v>
      </c>
      <c r="B21" s="53" t="s">
        <v>7048</v>
      </c>
      <c r="C21" s="53" t="s">
        <v>7049</v>
      </c>
      <c r="D21" s="52" t="s">
        <v>99</v>
      </c>
      <c r="E21" s="52"/>
      <c r="F21" s="52"/>
      <c r="G21" s="53"/>
      <c r="H21" s="53" t="s">
        <v>330</v>
      </c>
      <c r="I21" s="53"/>
      <c r="J21" s="61"/>
      <c r="K21" s="62"/>
      <c r="L21" s="63"/>
      <c r="M21" s="62"/>
      <c r="N21" s="62"/>
      <c r="O21" s="62"/>
      <c r="P21" s="67"/>
      <c r="Q21" s="69"/>
      <c r="R21" s="52"/>
      <c r="S21" s="52"/>
      <c r="T21" s="52"/>
      <c r="U21" s="52"/>
      <c r="V21" s="70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 t="str">
        <f t="shared" si="0"/>
        <v>NA</v>
      </c>
      <c r="AU21" s="71" t="str">
        <f t="shared" si="1"/>
        <v>NA</v>
      </c>
      <c r="AV21" s="73"/>
      <c r="AW21" s="76"/>
      <c r="AX21" s="77"/>
      <c r="AY21" s="52"/>
      <c r="AZ21" s="70"/>
      <c r="BA21" s="80"/>
      <c r="BB21" s="71"/>
      <c r="BC21" s="71"/>
      <c r="BD21" s="71"/>
      <c r="BE21" s="71"/>
      <c r="BF21" s="71"/>
      <c r="BG21" s="71"/>
      <c r="BH21" s="71"/>
      <c r="BI21" s="71"/>
      <c r="BJ21" s="71"/>
      <c r="BK21" s="73"/>
      <c r="BL21" s="76"/>
      <c r="BM21" s="77"/>
      <c r="BN21" s="52"/>
      <c r="BO21" s="70"/>
      <c r="BP21" s="83"/>
      <c r="BQ21" s="84"/>
      <c r="BR21" s="84"/>
      <c r="BS21" s="84"/>
      <c r="BT21" s="84"/>
      <c r="BU21" s="84"/>
      <c r="BV21" s="84"/>
      <c r="BW21" s="84"/>
      <c r="BX21" s="84"/>
      <c r="BY21" s="84"/>
      <c r="BZ21" s="84"/>
      <c r="CA21" s="84"/>
      <c r="CB21" s="85"/>
      <c r="CC21" s="87"/>
      <c r="CD21" s="77"/>
      <c r="CE21" s="52"/>
      <c r="CF21" s="70"/>
      <c r="CG21" s="83"/>
      <c r="CH21" s="84"/>
      <c r="CI21" s="84"/>
      <c r="CJ21" s="84"/>
      <c r="CK21" s="84"/>
      <c r="CL21" s="84"/>
      <c r="CM21" s="84"/>
      <c r="CN21" s="87"/>
      <c r="CO21" s="89"/>
      <c r="CP21" s="90"/>
    </row>
    <row r="22" hidden="1" customHeight="1" spans="1:94">
      <c r="A22" s="51">
        <v>20</v>
      </c>
      <c r="B22" s="53" t="s">
        <v>7050</v>
      </c>
      <c r="C22" s="53" t="s">
        <v>7051</v>
      </c>
      <c r="D22" s="52" t="s">
        <v>71</v>
      </c>
      <c r="E22" s="52"/>
      <c r="F22" s="52"/>
      <c r="G22" s="53"/>
      <c r="H22" s="53" t="s">
        <v>166</v>
      </c>
      <c r="I22" s="52"/>
      <c r="J22" s="61"/>
      <c r="K22" s="62"/>
      <c r="L22" s="63"/>
      <c r="M22" s="62"/>
      <c r="N22" s="62"/>
      <c r="O22" s="62"/>
      <c r="P22" s="62"/>
      <c r="Q22" s="69"/>
      <c r="R22" s="52"/>
      <c r="S22" s="52"/>
      <c r="T22" s="52"/>
      <c r="U22" s="52"/>
      <c r="V22" s="70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>
        <v>10.28</v>
      </c>
      <c r="AS22" s="71">
        <v>10.35</v>
      </c>
      <c r="AT22" s="71" t="str">
        <f t="shared" si="0"/>
        <v>LOW</v>
      </c>
      <c r="AU22" s="71" t="str">
        <f t="shared" si="1"/>
        <v>MSS</v>
      </c>
      <c r="AV22" s="73"/>
      <c r="AW22" s="76"/>
      <c r="AX22" s="77"/>
      <c r="AY22" s="52"/>
      <c r="AZ22" s="70"/>
      <c r="BA22" s="80"/>
      <c r="BB22" s="71"/>
      <c r="BC22" s="71"/>
      <c r="BD22" s="71"/>
      <c r="BE22" s="71"/>
      <c r="BF22" s="71"/>
      <c r="BG22" s="71"/>
      <c r="BH22" s="71"/>
      <c r="BI22" s="71"/>
      <c r="BJ22" s="71"/>
      <c r="BK22" s="73"/>
      <c r="BL22" s="76"/>
      <c r="BM22" s="77"/>
      <c r="BN22" s="52"/>
      <c r="BO22" s="70"/>
      <c r="BP22" s="83"/>
      <c r="BQ22" s="84"/>
      <c r="BR22" s="84"/>
      <c r="BS22" s="84"/>
      <c r="BT22" s="84"/>
      <c r="BU22" s="84"/>
      <c r="BV22" s="84"/>
      <c r="BW22" s="84"/>
      <c r="BX22" s="84"/>
      <c r="BY22" s="84"/>
      <c r="BZ22" s="84"/>
      <c r="CA22" s="84"/>
      <c r="CB22" s="85"/>
      <c r="CC22" s="87"/>
      <c r="CD22" s="77"/>
      <c r="CE22" s="52"/>
      <c r="CF22" s="70"/>
      <c r="CG22" s="83"/>
      <c r="CH22" s="84"/>
      <c r="CI22" s="84"/>
      <c r="CJ22" s="84"/>
      <c r="CK22" s="84"/>
      <c r="CL22" s="84"/>
      <c r="CM22" s="84"/>
      <c r="CN22" s="87"/>
      <c r="CO22" s="89"/>
      <c r="CP22" s="90"/>
    </row>
    <row r="23" hidden="1" customHeight="1" spans="1:94">
      <c r="A23" s="51">
        <v>21</v>
      </c>
      <c r="B23" s="53" t="s">
        <v>7052</v>
      </c>
      <c r="C23" s="53" t="s">
        <v>7053</v>
      </c>
      <c r="D23" s="52" t="s">
        <v>71</v>
      </c>
      <c r="E23" s="52"/>
      <c r="F23" s="52"/>
      <c r="G23" s="53"/>
      <c r="H23" s="53" t="s">
        <v>7054</v>
      </c>
      <c r="I23" s="52"/>
      <c r="J23" s="61"/>
      <c r="K23" s="62"/>
      <c r="L23" s="63"/>
      <c r="M23" s="62"/>
      <c r="N23" s="62"/>
      <c r="O23" s="62"/>
      <c r="P23" s="62"/>
      <c r="Q23" s="69"/>
      <c r="R23" s="52"/>
      <c r="S23" s="52"/>
      <c r="T23" s="52"/>
      <c r="U23" s="52"/>
      <c r="V23" s="70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>
        <v>14.05</v>
      </c>
      <c r="AS23" s="71">
        <v>4.44</v>
      </c>
      <c r="AT23" s="71" t="str">
        <f t="shared" si="0"/>
        <v>LOW</v>
      </c>
      <c r="AU23" s="71" t="str">
        <f t="shared" si="1"/>
        <v>MSS</v>
      </c>
      <c r="AV23" s="73"/>
      <c r="AW23" s="76"/>
      <c r="AX23" s="77"/>
      <c r="AY23" s="52"/>
      <c r="AZ23" s="70"/>
      <c r="BA23" s="80"/>
      <c r="BB23" s="71"/>
      <c r="BC23" s="71"/>
      <c r="BD23" s="71"/>
      <c r="BE23" s="71"/>
      <c r="BF23" s="71"/>
      <c r="BG23" s="71"/>
      <c r="BH23" s="71"/>
      <c r="BI23" s="71"/>
      <c r="BJ23" s="71"/>
      <c r="BK23" s="73"/>
      <c r="BL23" s="76"/>
      <c r="BM23" s="77"/>
      <c r="BN23" s="52"/>
      <c r="BO23" s="70"/>
      <c r="BP23" s="83"/>
      <c r="BQ23" s="84"/>
      <c r="BR23" s="84"/>
      <c r="BS23" s="84"/>
      <c r="BT23" s="84"/>
      <c r="BU23" s="84"/>
      <c r="BV23" s="84"/>
      <c r="BW23" s="84"/>
      <c r="BX23" s="84"/>
      <c r="BY23" s="84"/>
      <c r="BZ23" s="84"/>
      <c r="CA23" s="84"/>
      <c r="CB23" s="85"/>
      <c r="CC23" s="87"/>
      <c r="CD23" s="77"/>
      <c r="CE23" s="52"/>
      <c r="CF23" s="70"/>
      <c r="CG23" s="83"/>
      <c r="CH23" s="84"/>
      <c r="CI23" s="84"/>
      <c r="CJ23" s="84"/>
      <c r="CK23" s="84"/>
      <c r="CL23" s="84"/>
      <c r="CM23" s="84"/>
      <c r="CN23" s="87"/>
      <c r="CO23" s="89"/>
      <c r="CP23" s="90"/>
    </row>
    <row r="24" hidden="1" customHeight="1" spans="1:94">
      <c r="A24" s="55">
        <v>22</v>
      </c>
      <c r="B24" s="56" t="s">
        <v>7055</v>
      </c>
      <c r="C24" s="56" t="s">
        <v>7056</v>
      </c>
      <c r="D24" s="57" t="s">
        <v>71</v>
      </c>
      <c r="E24" s="57"/>
      <c r="F24" s="57"/>
      <c r="G24" s="56"/>
      <c r="H24" s="56"/>
      <c r="I24" s="57" t="s">
        <v>7010</v>
      </c>
      <c r="J24" s="64"/>
      <c r="K24" s="57"/>
      <c r="L24" s="65"/>
      <c r="M24" s="57"/>
      <c r="N24" s="57"/>
      <c r="O24" s="57"/>
      <c r="P24" s="57"/>
      <c r="Q24" s="64"/>
      <c r="R24" s="57"/>
      <c r="S24" s="57"/>
      <c r="T24" s="57"/>
      <c r="U24" s="57"/>
      <c r="V24" s="72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 t="str">
        <f t="shared" si="0"/>
        <v>NA</v>
      </c>
      <c r="AU24" s="57" t="str">
        <f t="shared" si="1"/>
        <v>NA</v>
      </c>
      <c r="AV24" s="72"/>
      <c r="AW24" s="78"/>
      <c r="AX24" s="79"/>
      <c r="AY24" s="57"/>
      <c r="AZ24" s="72"/>
      <c r="BA24" s="81"/>
      <c r="BB24" s="57"/>
      <c r="BC24" s="57"/>
      <c r="BD24" s="57"/>
      <c r="BE24" s="57"/>
      <c r="BF24" s="57"/>
      <c r="BG24" s="57"/>
      <c r="BH24" s="57"/>
      <c r="BI24" s="57"/>
      <c r="BJ24" s="57"/>
      <c r="BK24" s="72"/>
      <c r="BL24" s="78"/>
      <c r="BM24" s="79"/>
      <c r="BN24" s="57"/>
      <c r="BO24" s="72"/>
      <c r="BP24" s="81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72"/>
      <c r="CC24" s="78"/>
      <c r="CD24" s="79"/>
      <c r="CE24" s="57"/>
      <c r="CF24" s="72"/>
      <c r="CG24" s="81"/>
      <c r="CH24" s="57"/>
      <c r="CI24" s="57"/>
      <c r="CJ24" s="57"/>
      <c r="CK24" s="57"/>
      <c r="CL24" s="57"/>
      <c r="CM24" s="57"/>
      <c r="CN24" s="78"/>
      <c r="CO24" s="91"/>
      <c r="CP24" s="92"/>
    </row>
    <row r="25" hidden="1" customHeight="1" spans="1:94">
      <c r="A25" s="51">
        <v>23</v>
      </c>
      <c r="B25" s="53" t="s">
        <v>7057</v>
      </c>
      <c r="C25" s="53" t="s">
        <v>7058</v>
      </c>
      <c r="D25" s="52" t="s">
        <v>71</v>
      </c>
      <c r="E25" s="52"/>
      <c r="F25" s="52"/>
      <c r="G25" s="53"/>
      <c r="H25" s="53" t="s">
        <v>7059</v>
      </c>
      <c r="I25" s="52"/>
      <c r="J25" s="61"/>
      <c r="K25" s="62"/>
      <c r="L25" s="63"/>
      <c r="M25" s="62"/>
      <c r="N25" s="62"/>
      <c r="O25" s="62"/>
      <c r="P25" s="62"/>
      <c r="Q25" s="69"/>
      <c r="R25" s="52"/>
      <c r="S25" s="52"/>
      <c r="T25" s="52"/>
      <c r="U25" s="52"/>
      <c r="V25" s="70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>
        <v>8</v>
      </c>
      <c r="AS25" s="71">
        <v>9.02</v>
      </c>
      <c r="AT25" s="71" t="str">
        <f t="shared" si="0"/>
        <v>LOW</v>
      </c>
      <c r="AU25" s="71" t="str">
        <f t="shared" si="1"/>
        <v>MSS</v>
      </c>
      <c r="AV25" s="73"/>
      <c r="AW25" s="76"/>
      <c r="AX25" s="77"/>
      <c r="AY25" s="52"/>
      <c r="AZ25" s="70"/>
      <c r="BA25" s="80"/>
      <c r="BB25" s="71"/>
      <c r="BC25" s="71"/>
      <c r="BD25" s="71"/>
      <c r="BE25" s="71"/>
      <c r="BF25" s="71"/>
      <c r="BG25" s="71"/>
      <c r="BH25" s="71"/>
      <c r="BI25" s="71"/>
      <c r="BJ25" s="71"/>
      <c r="BK25" s="73"/>
      <c r="BL25" s="76"/>
      <c r="BM25" s="77"/>
      <c r="BN25" s="52"/>
      <c r="BO25" s="70"/>
      <c r="BP25" s="83"/>
      <c r="BQ25" s="84"/>
      <c r="BR25" s="84"/>
      <c r="BS25" s="84"/>
      <c r="BT25" s="84"/>
      <c r="BU25" s="84"/>
      <c r="BV25" s="84"/>
      <c r="BW25" s="84"/>
      <c r="BX25" s="84"/>
      <c r="BY25" s="84"/>
      <c r="BZ25" s="84"/>
      <c r="CA25" s="84"/>
      <c r="CB25" s="85"/>
      <c r="CC25" s="87"/>
      <c r="CD25" s="77"/>
      <c r="CE25" s="52"/>
      <c r="CF25" s="70"/>
      <c r="CG25" s="83"/>
      <c r="CH25" s="84"/>
      <c r="CI25" s="84"/>
      <c r="CJ25" s="84"/>
      <c r="CK25" s="84"/>
      <c r="CL25" s="84"/>
      <c r="CM25" s="84"/>
      <c r="CN25" s="87"/>
      <c r="CO25" s="89"/>
      <c r="CP25" s="90"/>
    </row>
    <row r="26" hidden="1" customHeight="1" spans="1:94">
      <c r="A26" s="51">
        <v>24</v>
      </c>
      <c r="B26" s="53" t="s">
        <v>7060</v>
      </c>
      <c r="C26" s="53" t="s">
        <v>7032</v>
      </c>
      <c r="D26" s="52" t="s">
        <v>6781</v>
      </c>
      <c r="E26" s="52"/>
      <c r="F26" s="52"/>
      <c r="G26" s="53"/>
      <c r="H26" s="53" t="s">
        <v>7033</v>
      </c>
      <c r="I26" s="52"/>
      <c r="J26" s="61"/>
      <c r="K26" s="62"/>
      <c r="L26" s="63"/>
      <c r="M26" s="62"/>
      <c r="N26" s="62"/>
      <c r="O26" s="62"/>
      <c r="P26" s="62"/>
      <c r="Q26" s="69"/>
      <c r="R26" s="52"/>
      <c r="S26" s="52"/>
      <c r="T26" s="52"/>
      <c r="U26" s="52"/>
      <c r="V26" s="70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 t="str">
        <f t="shared" si="0"/>
        <v>NA</v>
      </c>
      <c r="AU26" s="71" t="str">
        <f t="shared" si="1"/>
        <v>NA</v>
      </c>
      <c r="AV26" s="73"/>
      <c r="AW26" s="76"/>
      <c r="AX26" s="77"/>
      <c r="AY26" s="52"/>
      <c r="AZ26" s="70"/>
      <c r="BA26" s="80"/>
      <c r="BB26" s="71"/>
      <c r="BC26" s="71"/>
      <c r="BD26" s="71"/>
      <c r="BE26" s="71"/>
      <c r="BF26" s="71"/>
      <c r="BG26" s="71"/>
      <c r="BH26" s="71"/>
      <c r="BI26" s="71"/>
      <c r="BJ26" s="71"/>
      <c r="BK26" s="73"/>
      <c r="BL26" s="76"/>
      <c r="BM26" s="77"/>
      <c r="BN26" s="52"/>
      <c r="BO26" s="70"/>
      <c r="BP26" s="83"/>
      <c r="BQ26" s="84"/>
      <c r="BR26" s="84"/>
      <c r="BS26" s="84"/>
      <c r="BT26" s="84"/>
      <c r="BU26" s="84"/>
      <c r="BV26" s="84"/>
      <c r="BW26" s="84"/>
      <c r="BX26" s="84"/>
      <c r="BY26" s="84"/>
      <c r="BZ26" s="84"/>
      <c r="CA26" s="84"/>
      <c r="CB26" s="85"/>
      <c r="CC26" s="87"/>
      <c r="CD26" s="77"/>
      <c r="CE26" s="52"/>
      <c r="CF26" s="70"/>
      <c r="CG26" s="83"/>
      <c r="CH26" s="84"/>
      <c r="CI26" s="84"/>
      <c r="CJ26" s="84"/>
      <c r="CK26" s="84"/>
      <c r="CL26" s="84"/>
      <c r="CM26" s="84"/>
      <c r="CN26" s="87"/>
      <c r="CO26" s="89"/>
      <c r="CP26" s="90"/>
    </row>
    <row r="27" hidden="1" customHeight="1" spans="1:94">
      <c r="A27" s="55">
        <v>25</v>
      </c>
      <c r="B27" s="56" t="s">
        <v>7061</v>
      </c>
      <c r="C27" s="56" t="s">
        <v>7062</v>
      </c>
      <c r="D27" s="57" t="s">
        <v>71</v>
      </c>
      <c r="E27" s="57"/>
      <c r="F27" s="57"/>
      <c r="G27" s="56"/>
      <c r="H27" s="56" t="s">
        <v>73</v>
      </c>
      <c r="I27" s="57" t="s">
        <v>7010</v>
      </c>
      <c r="J27" s="64"/>
      <c r="K27" s="57"/>
      <c r="L27" s="65"/>
      <c r="M27" s="57"/>
      <c r="N27" s="57"/>
      <c r="O27" s="57"/>
      <c r="P27" s="57"/>
      <c r="Q27" s="64"/>
      <c r="R27" s="57"/>
      <c r="S27" s="57"/>
      <c r="T27" s="57"/>
      <c r="U27" s="57"/>
      <c r="V27" s="72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 t="str">
        <f t="shared" si="0"/>
        <v>NA</v>
      </c>
      <c r="AU27" s="57" t="str">
        <f t="shared" si="1"/>
        <v>NA</v>
      </c>
      <c r="AV27" s="72"/>
      <c r="AW27" s="78"/>
      <c r="AX27" s="79"/>
      <c r="AY27" s="57"/>
      <c r="AZ27" s="72"/>
      <c r="BA27" s="81"/>
      <c r="BB27" s="57"/>
      <c r="BC27" s="57"/>
      <c r="BD27" s="57"/>
      <c r="BE27" s="57"/>
      <c r="BF27" s="57"/>
      <c r="BG27" s="57"/>
      <c r="BH27" s="57"/>
      <c r="BI27" s="57"/>
      <c r="BJ27" s="57"/>
      <c r="BK27" s="72"/>
      <c r="BL27" s="78"/>
      <c r="BM27" s="79"/>
      <c r="BN27" s="57"/>
      <c r="BO27" s="72"/>
      <c r="BP27" s="81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72"/>
      <c r="CC27" s="78"/>
      <c r="CD27" s="79"/>
      <c r="CE27" s="57"/>
      <c r="CF27" s="72"/>
      <c r="CG27" s="81"/>
      <c r="CH27" s="57"/>
      <c r="CI27" s="57"/>
      <c r="CJ27" s="57"/>
      <c r="CK27" s="57"/>
      <c r="CL27" s="57"/>
      <c r="CM27" s="57"/>
      <c r="CN27" s="78"/>
      <c r="CO27" s="91"/>
      <c r="CP27" s="92"/>
    </row>
    <row r="28" hidden="1" customHeight="1" spans="1:94">
      <c r="A28" s="51">
        <v>26</v>
      </c>
      <c r="B28" s="53" t="s">
        <v>7063</v>
      </c>
      <c r="C28" s="53" t="s">
        <v>7064</v>
      </c>
      <c r="D28" s="52" t="s">
        <v>71</v>
      </c>
      <c r="E28" s="52"/>
      <c r="F28" s="52"/>
      <c r="G28" s="53"/>
      <c r="H28" s="53" t="s">
        <v>7065</v>
      </c>
      <c r="I28" s="53"/>
      <c r="J28" s="61"/>
      <c r="K28" s="62"/>
      <c r="L28" s="63"/>
      <c r="M28" s="62"/>
      <c r="N28" s="62"/>
      <c r="O28" s="62"/>
      <c r="P28" s="67"/>
      <c r="Q28" s="69"/>
      <c r="R28" s="52"/>
      <c r="S28" s="52"/>
      <c r="T28" s="52"/>
      <c r="U28" s="52"/>
      <c r="V28" s="70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>
        <v>3.81</v>
      </c>
      <c r="AS28" s="71">
        <v>12.97</v>
      </c>
      <c r="AT28" s="71" t="str">
        <f t="shared" si="0"/>
        <v>LOW</v>
      </c>
      <c r="AU28" s="71" t="str">
        <f t="shared" si="1"/>
        <v>MSS</v>
      </c>
      <c r="AV28" s="73"/>
      <c r="AW28" s="76"/>
      <c r="AX28" s="77"/>
      <c r="AY28" s="52"/>
      <c r="AZ28" s="70"/>
      <c r="BA28" s="80"/>
      <c r="BB28" s="71"/>
      <c r="BC28" s="71"/>
      <c r="BD28" s="71"/>
      <c r="BE28" s="71"/>
      <c r="BF28" s="71"/>
      <c r="BG28" s="71"/>
      <c r="BH28" s="71"/>
      <c r="BI28" s="71"/>
      <c r="BJ28" s="71"/>
      <c r="BK28" s="73"/>
      <c r="BL28" s="76"/>
      <c r="BM28" s="77"/>
      <c r="BN28" s="52"/>
      <c r="BO28" s="70"/>
      <c r="BP28" s="83"/>
      <c r="BQ28" s="84"/>
      <c r="BR28" s="84"/>
      <c r="BS28" s="84"/>
      <c r="BT28" s="84"/>
      <c r="BU28" s="84"/>
      <c r="BV28" s="84"/>
      <c r="BW28" s="84"/>
      <c r="BX28" s="84"/>
      <c r="BY28" s="84"/>
      <c r="BZ28" s="84"/>
      <c r="CA28" s="84"/>
      <c r="CB28" s="85"/>
      <c r="CC28" s="87"/>
      <c r="CD28" s="77"/>
      <c r="CE28" s="52"/>
      <c r="CF28" s="70"/>
      <c r="CG28" s="83"/>
      <c r="CH28" s="84"/>
      <c r="CI28" s="84"/>
      <c r="CJ28" s="84"/>
      <c r="CK28" s="84"/>
      <c r="CL28" s="84"/>
      <c r="CM28" s="84"/>
      <c r="CN28" s="87"/>
      <c r="CO28" s="89"/>
      <c r="CP28" s="90"/>
    </row>
    <row r="29" hidden="1" customHeight="1" spans="1:94">
      <c r="A29" s="51">
        <v>27</v>
      </c>
      <c r="B29" s="53" t="s">
        <v>7066</v>
      </c>
      <c r="C29" s="53" t="s">
        <v>7067</v>
      </c>
      <c r="D29" s="52" t="s">
        <v>99</v>
      </c>
      <c r="E29" s="52"/>
      <c r="F29" s="52"/>
      <c r="G29" s="53"/>
      <c r="H29" s="53" t="s">
        <v>7068</v>
      </c>
      <c r="I29" s="52"/>
      <c r="J29" s="61"/>
      <c r="K29" s="62"/>
      <c r="L29" s="63"/>
      <c r="M29" s="62"/>
      <c r="N29" s="62"/>
      <c r="O29" s="62"/>
      <c r="P29" s="62"/>
      <c r="Q29" s="69"/>
      <c r="R29" s="52"/>
      <c r="S29" s="52"/>
      <c r="T29" s="52"/>
      <c r="U29" s="52"/>
      <c r="V29" s="70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 t="str">
        <f t="shared" si="0"/>
        <v>NA</v>
      </c>
      <c r="AU29" s="71" t="str">
        <f t="shared" si="1"/>
        <v>NA</v>
      </c>
      <c r="AV29" s="73"/>
      <c r="AW29" s="76"/>
      <c r="AX29" s="77"/>
      <c r="AY29" s="52"/>
      <c r="AZ29" s="70"/>
      <c r="BA29" s="80"/>
      <c r="BB29" s="71"/>
      <c r="BC29" s="71"/>
      <c r="BD29" s="71"/>
      <c r="BE29" s="71"/>
      <c r="BF29" s="71"/>
      <c r="BG29" s="71"/>
      <c r="BH29" s="71"/>
      <c r="BI29" s="71"/>
      <c r="BJ29" s="71"/>
      <c r="BK29" s="73"/>
      <c r="BL29" s="76"/>
      <c r="BM29" s="77"/>
      <c r="BN29" s="52"/>
      <c r="BO29" s="70"/>
      <c r="BP29" s="83"/>
      <c r="BQ29" s="84"/>
      <c r="BR29" s="84"/>
      <c r="BS29" s="84"/>
      <c r="BT29" s="84"/>
      <c r="BU29" s="84"/>
      <c r="BV29" s="84"/>
      <c r="BW29" s="84"/>
      <c r="BX29" s="84"/>
      <c r="BY29" s="84"/>
      <c r="BZ29" s="84"/>
      <c r="CA29" s="84"/>
      <c r="CB29" s="85"/>
      <c r="CC29" s="87"/>
      <c r="CD29" s="77"/>
      <c r="CE29" s="52"/>
      <c r="CF29" s="70"/>
      <c r="CG29" s="83"/>
      <c r="CH29" s="84"/>
      <c r="CI29" s="84"/>
      <c r="CJ29" s="84"/>
      <c r="CK29" s="84"/>
      <c r="CL29" s="84"/>
      <c r="CM29" s="84"/>
      <c r="CN29" s="87"/>
      <c r="CO29" s="89"/>
      <c r="CP29" s="90"/>
    </row>
    <row r="30" hidden="1" customHeight="1" spans="1:94">
      <c r="A30" s="51">
        <v>28</v>
      </c>
      <c r="B30" s="53" t="s">
        <v>7069</v>
      </c>
      <c r="C30" s="53" t="s">
        <v>7070</v>
      </c>
      <c r="D30" s="52" t="s">
        <v>71</v>
      </c>
      <c r="E30" s="52"/>
      <c r="F30" s="52"/>
      <c r="G30" s="53"/>
      <c r="H30" s="53" t="s">
        <v>7071</v>
      </c>
      <c r="I30" s="52"/>
      <c r="J30" s="61"/>
      <c r="K30" s="62"/>
      <c r="L30" s="63"/>
      <c r="M30" s="62"/>
      <c r="N30" s="62"/>
      <c r="O30" s="62"/>
      <c r="P30" s="62"/>
      <c r="Q30" s="69"/>
      <c r="R30" s="52"/>
      <c r="S30" s="52"/>
      <c r="T30" s="52"/>
      <c r="U30" s="52"/>
      <c r="V30" s="70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>
        <v>3.71</v>
      </c>
      <c r="AS30" s="71">
        <v>10.35</v>
      </c>
      <c r="AT30" s="71" t="str">
        <f t="shared" si="0"/>
        <v>LOW</v>
      </c>
      <c r="AU30" s="71" t="str">
        <f t="shared" si="1"/>
        <v>MSS</v>
      </c>
      <c r="AV30" s="73"/>
      <c r="AW30" s="76"/>
      <c r="AX30" s="77"/>
      <c r="AY30" s="52"/>
      <c r="AZ30" s="70"/>
      <c r="BA30" s="80"/>
      <c r="BB30" s="71"/>
      <c r="BC30" s="71"/>
      <c r="BD30" s="71"/>
      <c r="BE30" s="71"/>
      <c r="BF30" s="71"/>
      <c r="BG30" s="71"/>
      <c r="BH30" s="71"/>
      <c r="BI30" s="71"/>
      <c r="BJ30" s="71"/>
      <c r="BK30" s="73"/>
      <c r="BL30" s="76"/>
      <c r="BM30" s="77"/>
      <c r="BN30" s="52"/>
      <c r="BO30" s="70"/>
      <c r="BP30" s="83"/>
      <c r="BQ30" s="84"/>
      <c r="BR30" s="84"/>
      <c r="BS30" s="84"/>
      <c r="BT30" s="84"/>
      <c r="BU30" s="84"/>
      <c r="BV30" s="84"/>
      <c r="BW30" s="84"/>
      <c r="BX30" s="84"/>
      <c r="BY30" s="84"/>
      <c r="BZ30" s="84"/>
      <c r="CA30" s="84"/>
      <c r="CB30" s="85"/>
      <c r="CC30" s="87"/>
      <c r="CD30" s="77"/>
      <c r="CE30" s="52"/>
      <c r="CF30" s="70"/>
      <c r="CG30" s="83"/>
      <c r="CH30" s="84"/>
      <c r="CI30" s="84"/>
      <c r="CJ30" s="84"/>
      <c r="CK30" s="84"/>
      <c r="CL30" s="84"/>
      <c r="CM30" s="84"/>
      <c r="CN30" s="87"/>
      <c r="CO30" s="89"/>
      <c r="CP30" s="90"/>
    </row>
    <row r="31" hidden="1" customHeight="1" spans="1:94">
      <c r="A31" s="51">
        <v>29</v>
      </c>
      <c r="B31" s="53" t="s">
        <v>7072</v>
      </c>
      <c r="C31" s="53" t="s">
        <v>7073</v>
      </c>
      <c r="D31" s="52" t="s">
        <v>99</v>
      </c>
      <c r="E31" s="52"/>
      <c r="F31" s="52"/>
      <c r="G31" s="53"/>
      <c r="H31" s="53" t="s">
        <v>224</v>
      </c>
      <c r="I31" s="52"/>
      <c r="J31" s="61"/>
      <c r="K31" s="62"/>
      <c r="L31" s="63"/>
      <c r="M31" s="62"/>
      <c r="N31" s="62"/>
      <c r="O31" s="62"/>
      <c r="P31" s="62"/>
      <c r="Q31" s="69"/>
      <c r="R31" s="52"/>
      <c r="S31" s="52"/>
      <c r="T31" s="52"/>
      <c r="U31" s="52"/>
      <c r="V31" s="70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 t="str">
        <f t="shared" si="0"/>
        <v>NA</v>
      </c>
      <c r="AU31" s="71" t="str">
        <f t="shared" si="1"/>
        <v>NA</v>
      </c>
      <c r="AV31" s="73"/>
      <c r="AW31" s="76"/>
      <c r="AX31" s="77"/>
      <c r="AY31" s="52"/>
      <c r="AZ31" s="70"/>
      <c r="BA31" s="80"/>
      <c r="BB31" s="71"/>
      <c r="BC31" s="71"/>
      <c r="BD31" s="71"/>
      <c r="BE31" s="71"/>
      <c r="BF31" s="71"/>
      <c r="BG31" s="71"/>
      <c r="BH31" s="71"/>
      <c r="BI31" s="71"/>
      <c r="BJ31" s="71"/>
      <c r="BK31" s="73"/>
      <c r="BL31" s="76"/>
      <c r="BM31" s="77"/>
      <c r="BN31" s="52"/>
      <c r="BO31" s="70"/>
      <c r="BP31" s="83"/>
      <c r="BQ31" s="84"/>
      <c r="BR31" s="84"/>
      <c r="BS31" s="84"/>
      <c r="BT31" s="84"/>
      <c r="BU31" s="84"/>
      <c r="BV31" s="84"/>
      <c r="BW31" s="84"/>
      <c r="BX31" s="84"/>
      <c r="BY31" s="84"/>
      <c r="BZ31" s="84"/>
      <c r="CA31" s="84"/>
      <c r="CB31" s="85"/>
      <c r="CC31" s="87"/>
      <c r="CD31" s="77"/>
      <c r="CE31" s="52"/>
      <c r="CF31" s="70"/>
      <c r="CG31" s="83"/>
      <c r="CH31" s="84"/>
      <c r="CI31" s="84"/>
      <c r="CJ31" s="84"/>
      <c r="CK31" s="84"/>
      <c r="CL31" s="84"/>
      <c r="CM31" s="84"/>
      <c r="CN31" s="87"/>
      <c r="CO31" s="89"/>
      <c r="CP31" s="90"/>
    </row>
    <row r="32" hidden="1" customHeight="1" spans="1:94">
      <c r="A32" s="51">
        <v>30</v>
      </c>
      <c r="B32" s="53" t="s">
        <v>7074</v>
      </c>
      <c r="C32" s="53" t="s">
        <v>7075</v>
      </c>
      <c r="D32" s="52" t="s">
        <v>71</v>
      </c>
      <c r="E32" s="52"/>
      <c r="F32" s="52"/>
      <c r="G32" s="53"/>
      <c r="H32" s="53" t="s">
        <v>73</v>
      </c>
      <c r="I32" s="52"/>
      <c r="J32" s="61"/>
      <c r="K32" s="62"/>
      <c r="L32" s="63"/>
      <c r="M32" s="62"/>
      <c r="N32" s="62"/>
      <c r="O32" s="62"/>
      <c r="P32" s="62"/>
      <c r="Q32" s="69"/>
      <c r="R32" s="52"/>
      <c r="S32" s="52"/>
      <c r="T32" s="52"/>
      <c r="U32" s="52"/>
      <c r="V32" s="70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>
        <v>12.85</v>
      </c>
      <c r="AS32" s="71">
        <v>18.03</v>
      </c>
      <c r="AT32" s="71" t="str">
        <f t="shared" si="0"/>
        <v>LOW</v>
      </c>
      <c r="AU32" s="71" t="str">
        <f t="shared" si="1"/>
        <v>MSI-H</v>
      </c>
      <c r="AV32" s="73"/>
      <c r="AW32" s="76"/>
      <c r="AX32" s="77"/>
      <c r="AY32" s="52"/>
      <c r="AZ32" s="70"/>
      <c r="BA32" s="80"/>
      <c r="BB32" s="71"/>
      <c r="BC32" s="71"/>
      <c r="BD32" s="71"/>
      <c r="BE32" s="71"/>
      <c r="BF32" s="71"/>
      <c r="BG32" s="71"/>
      <c r="BH32" s="71"/>
      <c r="BI32" s="71"/>
      <c r="BJ32" s="71"/>
      <c r="BK32" s="73"/>
      <c r="BL32" s="76"/>
      <c r="BM32" s="77"/>
      <c r="BN32" s="52"/>
      <c r="BO32" s="70"/>
      <c r="BP32" s="83"/>
      <c r="BQ32" s="84"/>
      <c r="BR32" s="84"/>
      <c r="BS32" s="84"/>
      <c r="BT32" s="84"/>
      <c r="BU32" s="84"/>
      <c r="BV32" s="84"/>
      <c r="BW32" s="84"/>
      <c r="BX32" s="84"/>
      <c r="BY32" s="84"/>
      <c r="BZ32" s="84"/>
      <c r="CA32" s="84"/>
      <c r="CB32" s="85"/>
      <c r="CC32" s="87"/>
      <c r="CD32" s="77"/>
      <c r="CE32" s="52"/>
      <c r="CF32" s="70"/>
      <c r="CG32" s="83"/>
      <c r="CH32" s="84"/>
      <c r="CI32" s="84"/>
      <c r="CJ32" s="84"/>
      <c r="CK32" s="84"/>
      <c r="CL32" s="84"/>
      <c r="CM32" s="84"/>
      <c r="CN32" s="87"/>
      <c r="CO32" s="89"/>
      <c r="CP32" s="90"/>
    </row>
    <row r="33" hidden="1" customHeight="1" spans="1:94">
      <c r="A33" s="51">
        <v>31</v>
      </c>
      <c r="B33" s="53" t="s">
        <v>7076</v>
      </c>
      <c r="C33" s="53" t="s">
        <v>7077</v>
      </c>
      <c r="D33" s="52" t="s">
        <v>71</v>
      </c>
      <c r="E33" s="52"/>
      <c r="F33" s="52"/>
      <c r="G33" s="53"/>
      <c r="H33" s="53" t="s">
        <v>7078</v>
      </c>
      <c r="I33" s="52"/>
      <c r="J33" s="61"/>
      <c r="K33" s="62"/>
      <c r="L33" s="63"/>
      <c r="M33" s="62"/>
      <c r="N33" s="62"/>
      <c r="O33" s="62"/>
      <c r="P33" s="62"/>
      <c r="Q33" s="69"/>
      <c r="R33" s="52"/>
      <c r="S33" s="52"/>
      <c r="T33" s="52"/>
      <c r="U33" s="52"/>
      <c r="V33" s="70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>
        <v>16.1</v>
      </c>
      <c r="AS33" s="71">
        <v>14.71</v>
      </c>
      <c r="AT33" s="71" t="str">
        <f t="shared" si="0"/>
        <v>HIGH</v>
      </c>
      <c r="AU33" s="71" t="str">
        <f t="shared" si="1"/>
        <v>MSS</v>
      </c>
      <c r="AV33" s="73"/>
      <c r="AW33" s="76"/>
      <c r="AX33" s="77"/>
      <c r="AY33" s="52"/>
      <c r="AZ33" s="70"/>
      <c r="BA33" s="80"/>
      <c r="BB33" s="71"/>
      <c r="BC33" s="71"/>
      <c r="BD33" s="71"/>
      <c r="BE33" s="71"/>
      <c r="BF33" s="71"/>
      <c r="BG33" s="71"/>
      <c r="BH33" s="71"/>
      <c r="BI33" s="71"/>
      <c r="BJ33" s="71"/>
      <c r="BK33" s="73"/>
      <c r="BL33" s="76"/>
      <c r="BM33" s="77"/>
      <c r="BN33" s="52"/>
      <c r="BO33" s="70"/>
      <c r="BP33" s="83"/>
      <c r="BQ33" s="84"/>
      <c r="BR33" s="84"/>
      <c r="BS33" s="84"/>
      <c r="BT33" s="84"/>
      <c r="BU33" s="84"/>
      <c r="BV33" s="84"/>
      <c r="BW33" s="84"/>
      <c r="BX33" s="84"/>
      <c r="BY33" s="84"/>
      <c r="BZ33" s="84"/>
      <c r="CA33" s="84"/>
      <c r="CB33" s="85"/>
      <c r="CC33" s="87"/>
      <c r="CD33" s="77"/>
      <c r="CE33" s="52"/>
      <c r="CF33" s="70"/>
      <c r="CG33" s="83"/>
      <c r="CH33" s="84"/>
      <c r="CI33" s="84"/>
      <c r="CJ33" s="84"/>
      <c r="CK33" s="84"/>
      <c r="CL33" s="84"/>
      <c r="CM33" s="84"/>
      <c r="CN33" s="87"/>
      <c r="CO33" s="89"/>
      <c r="CP33" s="90"/>
    </row>
    <row r="34" hidden="1" customHeight="1" spans="1:94">
      <c r="A34" s="51">
        <v>32</v>
      </c>
      <c r="B34" s="53" t="s">
        <v>7079</v>
      </c>
      <c r="C34" s="53" t="s">
        <v>7080</v>
      </c>
      <c r="D34" s="52" t="s">
        <v>71</v>
      </c>
      <c r="E34" s="52"/>
      <c r="F34" s="52"/>
      <c r="G34" s="53"/>
      <c r="H34" s="53" t="s">
        <v>7081</v>
      </c>
      <c r="I34" s="52"/>
      <c r="J34" s="61"/>
      <c r="K34" s="62"/>
      <c r="L34" s="63"/>
      <c r="M34" s="62"/>
      <c r="N34" s="62"/>
      <c r="O34" s="62"/>
      <c r="P34" s="62"/>
      <c r="Q34" s="69"/>
      <c r="R34" s="52"/>
      <c r="S34" s="52"/>
      <c r="T34" s="52"/>
      <c r="U34" s="52"/>
      <c r="V34" s="70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>
        <v>26.22</v>
      </c>
      <c r="AS34" s="71">
        <v>5.51</v>
      </c>
      <c r="AT34" s="71" t="str">
        <f t="shared" si="0"/>
        <v>HIGH</v>
      </c>
      <c r="AU34" s="71" t="str">
        <f t="shared" si="1"/>
        <v>MSS</v>
      </c>
      <c r="AV34" s="73"/>
      <c r="AW34" s="76"/>
      <c r="AX34" s="77"/>
      <c r="AY34" s="52"/>
      <c r="AZ34" s="70"/>
      <c r="BA34" s="80"/>
      <c r="BB34" s="71"/>
      <c r="BC34" s="71"/>
      <c r="BD34" s="71"/>
      <c r="BE34" s="71"/>
      <c r="BF34" s="71"/>
      <c r="BG34" s="71"/>
      <c r="BH34" s="71"/>
      <c r="BI34" s="71"/>
      <c r="BJ34" s="71"/>
      <c r="BK34" s="73"/>
      <c r="BL34" s="76"/>
      <c r="BM34" s="77"/>
      <c r="BN34" s="52"/>
      <c r="BO34" s="70"/>
      <c r="BP34" s="83"/>
      <c r="BQ34" s="84"/>
      <c r="BR34" s="84"/>
      <c r="BS34" s="84"/>
      <c r="BT34" s="84"/>
      <c r="BU34" s="84"/>
      <c r="BV34" s="84"/>
      <c r="BW34" s="84"/>
      <c r="BX34" s="84"/>
      <c r="BY34" s="84"/>
      <c r="BZ34" s="84"/>
      <c r="CA34" s="84"/>
      <c r="CB34" s="85"/>
      <c r="CC34" s="87"/>
      <c r="CD34" s="77"/>
      <c r="CE34" s="52"/>
      <c r="CF34" s="70"/>
      <c r="CG34" s="83"/>
      <c r="CH34" s="84"/>
      <c r="CI34" s="84"/>
      <c r="CJ34" s="84"/>
      <c r="CK34" s="84"/>
      <c r="CL34" s="84"/>
      <c r="CM34" s="84"/>
      <c r="CN34" s="87"/>
      <c r="CO34" s="89"/>
      <c r="CP34" s="90"/>
    </row>
    <row r="35" hidden="1" customHeight="1" spans="1:94">
      <c r="A35" s="51">
        <v>33</v>
      </c>
      <c r="B35" s="53" t="s">
        <v>7082</v>
      </c>
      <c r="C35" s="53" t="s">
        <v>7083</v>
      </c>
      <c r="D35" s="52" t="s">
        <v>71</v>
      </c>
      <c r="E35" s="52"/>
      <c r="F35" s="52"/>
      <c r="G35" s="53"/>
      <c r="H35" s="53" t="s">
        <v>73</v>
      </c>
      <c r="I35" s="53"/>
      <c r="J35" s="61"/>
      <c r="K35" s="62"/>
      <c r="L35" s="63"/>
      <c r="M35" s="62"/>
      <c r="N35" s="62"/>
      <c r="O35" s="62"/>
      <c r="P35" s="67"/>
      <c r="Q35" s="69"/>
      <c r="R35" s="52"/>
      <c r="S35" s="52"/>
      <c r="T35" s="52"/>
      <c r="U35" s="52"/>
      <c r="V35" s="70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>
        <v>10.08</v>
      </c>
      <c r="AS35" s="71">
        <v>12.96</v>
      </c>
      <c r="AT35" s="71" t="str">
        <f t="shared" si="0"/>
        <v>LOW</v>
      </c>
      <c r="AU35" s="71" t="str">
        <f t="shared" si="1"/>
        <v>MSS</v>
      </c>
      <c r="AV35" s="73"/>
      <c r="AW35" s="76"/>
      <c r="AX35" s="77"/>
      <c r="AY35" s="52"/>
      <c r="AZ35" s="70"/>
      <c r="BA35" s="80"/>
      <c r="BB35" s="71"/>
      <c r="BC35" s="71"/>
      <c r="BD35" s="71"/>
      <c r="BE35" s="71"/>
      <c r="BF35" s="71"/>
      <c r="BG35" s="71"/>
      <c r="BH35" s="71"/>
      <c r="BI35" s="71"/>
      <c r="BJ35" s="71"/>
      <c r="BK35" s="73"/>
      <c r="BL35" s="76"/>
      <c r="BM35" s="77"/>
      <c r="BN35" s="52"/>
      <c r="BO35" s="70"/>
      <c r="BP35" s="83"/>
      <c r="BQ35" s="84"/>
      <c r="BR35" s="84"/>
      <c r="BS35" s="84"/>
      <c r="BT35" s="84"/>
      <c r="BU35" s="84"/>
      <c r="BV35" s="84"/>
      <c r="BW35" s="84"/>
      <c r="BX35" s="84"/>
      <c r="BY35" s="84"/>
      <c r="BZ35" s="84"/>
      <c r="CA35" s="84"/>
      <c r="CB35" s="85"/>
      <c r="CC35" s="87"/>
      <c r="CD35" s="77"/>
      <c r="CE35" s="52"/>
      <c r="CF35" s="70"/>
      <c r="CG35" s="83"/>
      <c r="CH35" s="84"/>
      <c r="CI35" s="84"/>
      <c r="CJ35" s="84"/>
      <c r="CK35" s="84"/>
      <c r="CL35" s="84"/>
      <c r="CM35" s="84"/>
      <c r="CN35" s="87"/>
      <c r="CO35" s="89"/>
      <c r="CP35" s="90"/>
    </row>
    <row r="36" hidden="1" customHeight="1" spans="1:94">
      <c r="A36" s="51">
        <v>34</v>
      </c>
      <c r="B36" s="53" t="s">
        <v>7084</v>
      </c>
      <c r="C36" s="53" t="s">
        <v>7085</v>
      </c>
      <c r="D36" s="52" t="s">
        <v>99</v>
      </c>
      <c r="E36" s="52"/>
      <c r="F36" s="52"/>
      <c r="G36" s="53"/>
      <c r="H36" s="53" t="s">
        <v>7086</v>
      </c>
      <c r="I36" s="53"/>
      <c r="J36" s="61"/>
      <c r="K36" s="62"/>
      <c r="L36" s="63"/>
      <c r="M36" s="62"/>
      <c r="N36" s="62"/>
      <c r="O36" s="62"/>
      <c r="P36" s="67"/>
      <c r="Q36" s="69"/>
      <c r="R36" s="52"/>
      <c r="S36" s="52"/>
      <c r="T36" s="52"/>
      <c r="U36" s="52"/>
      <c r="V36" s="70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 t="str">
        <f t="shared" si="0"/>
        <v>NA</v>
      </c>
      <c r="AU36" s="71" t="str">
        <f t="shared" si="1"/>
        <v>NA</v>
      </c>
      <c r="AV36" s="73"/>
      <c r="AW36" s="76"/>
      <c r="AX36" s="77"/>
      <c r="AY36" s="52"/>
      <c r="AZ36" s="70"/>
      <c r="BA36" s="80"/>
      <c r="BB36" s="71"/>
      <c r="BC36" s="71"/>
      <c r="BD36" s="71"/>
      <c r="BE36" s="71"/>
      <c r="BF36" s="71"/>
      <c r="BG36" s="71"/>
      <c r="BH36" s="71"/>
      <c r="BI36" s="71"/>
      <c r="BJ36" s="71"/>
      <c r="BK36" s="73"/>
      <c r="BL36" s="76"/>
      <c r="BM36" s="77"/>
      <c r="BN36" s="52"/>
      <c r="BO36" s="70"/>
      <c r="BP36" s="83"/>
      <c r="BQ36" s="84"/>
      <c r="BR36" s="84"/>
      <c r="BS36" s="84"/>
      <c r="BT36" s="84"/>
      <c r="BU36" s="84"/>
      <c r="BV36" s="84"/>
      <c r="BW36" s="84"/>
      <c r="BX36" s="84"/>
      <c r="BY36" s="84"/>
      <c r="BZ36" s="84"/>
      <c r="CA36" s="84"/>
      <c r="CB36" s="85"/>
      <c r="CC36" s="87"/>
      <c r="CD36" s="77"/>
      <c r="CE36" s="52"/>
      <c r="CF36" s="70"/>
      <c r="CG36" s="83"/>
      <c r="CH36" s="84"/>
      <c r="CI36" s="84"/>
      <c r="CJ36" s="84"/>
      <c r="CK36" s="84"/>
      <c r="CL36" s="84"/>
      <c r="CM36" s="84"/>
      <c r="CN36" s="87"/>
      <c r="CO36" s="89"/>
      <c r="CP36" s="90"/>
    </row>
    <row r="37" hidden="1" customHeight="1" spans="1:94">
      <c r="A37" s="51">
        <v>35</v>
      </c>
      <c r="B37" s="53" t="s">
        <v>7087</v>
      </c>
      <c r="C37" s="53" t="s">
        <v>7088</v>
      </c>
      <c r="D37" s="52" t="s">
        <v>99</v>
      </c>
      <c r="E37" s="52"/>
      <c r="F37" s="52"/>
      <c r="G37" s="53"/>
      <c r="H37" s="53" t="s">
        <v>7089</v>
      </c>
      <c r="I37" s="53"/>
      <c r="J37" s="61"/>
      <c r="K37" s="62"/>
      <c r="L37" s="63"/>
      <c r="M37" s="62"/>
      <c r="N37" s="62"/>
      <c r="O37" s="62"/>
      <c r="P37" s="67"/>
      <c r="Q37" s="69"/>
      <c r="R37" s="52"/>
      <c r="S37" s="52"/>
      <c r="T37" s="52"/>
      <c r="U37" s="52"/>
      <c r="V37" s="70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 t="str">
        <f t="shared" si="0"/>
        <v>NA</v>
      </c>
      <c r="AU37" s="71" t="str">
        <f t="shared" si="1"/>
        <v>NA</v>
      </c>
      <c r="AV37" s="73"/>
      <c r="AW37" s="76"/>
      <c r="AX37" s="77"/>
      <c r="AY37" s="52"/>
      <c r="AZ37" s="70"/>
      <c r="BA37" s="80"/>
      <c r="BB37" s="71"/>
      <c r="BC37" s="71"/>
      <c r="BD37" s="71"/>
      <c r="BE37" s="71"/>
      <c r="BF37" s="71"/>
      <c r="BG37" s="71"/>
      <c r="BH37" s="71"/>
      <c r="BI37" s="71"/>
      <c r="BJ37" s="71"/>
      <c r="BK37" s="73"/>
      <c r="BL37" s="76"/>
      <c r="BM37" s="77"/>
      <c r="BN37" s="52"/>
      <c r="BO37" s="70"/>
      <c r="BP37" s="83"/>
      <c r="BQ37" s="84"/>
      <c r="BR37" s="84"/>
      <c r="BS37" s="84"/>
      <c r="BT37" s="84"/>
      <c r="BU37" s="84"/>
      <c r="BV37" s="84"/>
      <c r="BW37" s="84"/>
      <c r="BX37" s="84"/>
      <c r="BY37" s="84"/>
      <c r="BZ37" s="84"/>
      <c r="CA37" s="84"/>
      <c r="CB37" s="85"/>
      <c r="CC37" s="87"/>
      <c r="CD37" s="77"/>
      <c r="CE37" s="52"/>
      <c r="CF37" s="70"/>
      <c r="CG37" s="83"/>
      <c r="CH37" s="84"/>
      <c r="CI37" s="84"/>
      <c r="CJ37" s="84"/>
      <c r="CK37" s="84"/>
      <c r="CL37" s="84"/>
      <c r="CM37" s="84"/>
      <c r="CN37" s="87"/>
      <c r="CO37" s="89"/>
      <c r="CP37" s="90"/>
    </row>
    <row r="38" hidden="1" customHeight="1" spans="1:94">
      <c r="A38" s="51">
        <v>36</v>
      </c>
      <c r="B38" s="53" t="s">
        <v>7090</v>
      </c>
      <c r="C38" s="53" t="s">
        <v>7091</v>
      </c>
      <c r="D38" s="52" t="s">
        <v>71</v>
      </c>
      <c r="E38" s="52"/>
      <c r="F38" s="52"/>
      <c r="G38" s="53"/>
      <c r="H38" s="53" t="s">
        <v>7092</v>
      </c>
      <c r="I38" s="53"/>
      <c r="J38" s="61"/>
      <c r="K38" s="62"/>
      <c r="L38" s="63"/>
      <c r="M38" s="62"/>
      <c r="N38" s="62"/>
      <c r="O38" s="62"/>
      <c r="P38" s="67"/>
      <c r="Q38" s="69"/>
      <c r="R38" s="52"/>
      <c r="S38" s="52"/>
      <c r="T38" s="52"/>
      <c r="U38" s="52"/>
      <c r="V38" s="70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>
        <v>13.69</v>
      </c>
      <c r="AS38" s="71">
        <v>14.32</v>
      </c>
      <c r="AT38" s="71" t="str">
        <f t="shared" si="0"/>
        <v>LOW</v>
      </c>
      <c r="AU38" s="71" t="str">
        <f t="shared" si="1"/>
        <v>MSS</v>
      </c>
      <c r="AV38" s="73"/>
      <c r="AW38" s="76"/>
      <c r="AX38" s="77"/>
      <c r="AY38" s="52"/>
      <c r="AZ38" s="70"/>
      <c r="BA38" s="80"/>
      <c r="BB38" s="71"/>
      <c r="BC38" s="71"/>
      <c r="BD38" s="71"/>
      <c r="BE38" s="71"/>
      <c r="BF38" s="71"/>
      <c r="BG38" s="71"/>
      <c r="BH38" s="71"/>
      <c r="BI38" s="71"/>
      <c r="BJ38" s="71"/>
      <c r="BK38" s="73"/>
      <c r="BL38" s="76"/>
      <c r="BM38" s="77"/>
      <c r="BN38" s="52"/>
      <c r="BO38" s="70"/>
      <c r="BP38" s="83"/>
      <c r="BQ38" s="84"/>
      <c r="BR38" s="84"/>
      <c r="BS38" s="84"/>
      <c r="BT38" s="84"/>
      <c r="BU38" s="84"/>
      <c r="BV38" s="84"/>
      <c r="BW38" s="84"/>
      <c r="BX38" s="84"/>
      <c r="BY38" s="84"/>
      <c r="BZ38" s="84"/>
      <c r="CA38" s="84"/>
      <c r="CB38" s="85"/>
      <c r="CC38" s="87"/>
      <c r="CD38" s="77"/>
      <c r="CE38" s="52"/>
      <c r="CF38" s="70"/>
      <c r="CG38" s="83"/>
      <c r="CH38" s="84"/>
      <c r="CI38" s="84"/>
      <c r="CJ38" s="84"/>
      <c r="CK38" s="84"/>
      <c r="CL38" s="84"/>
      <c r="CM38" s="84"/>
      <c r="CN38" s="87"/>
      <c r="CO38" s="89"/>
      <c r="CP38" s="90"/>
    </row>
    <row r="39" hidden="1" customHeight="1" spans="1:94">
      <c r="A39" s="55">
        <v>37</v>
      </c>
      <c r="B39" s="56" t="s">
        <v>7093</v>
      </c>
      <c r="C39" s="56" t="s">
        <v>7094</v>
      </c>
      <c r="D39" s="57" t="s">
        <v>71</v>
      </c>
      <c r="E39" s="57"/>
      <c r="F39" s="57"/>
      <c r="G39" s="56"/>
      <c r="H39" s="56" t="s">
        <v>7095</v>
      </c>
      <c r="I39" s="57" t="s">
        <v>7010</v>
      </c>
      <c r="J39" s="64"/>
      <c r="K39" s="57"/>
      <c r="L39" s="65"/>
      <c r="M39" s="57"/>
      <c r="N39" s="57"/>
      <c r="O39" s="57"/>
      <c r="P39" s="57"/>
      <c r="Q39" s="64"/>
      <c r="R39" s="57"/>
      <c r="S39" s="57"/>
      <c r="T39" s="57"/>
      <c r="U39" s="57"/>
      <c r="V39" s="72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 t="str">
        <f t="shared" si="0"/>
        <v>NA</v>
      </c>
      <c r="AU39" s="57" t="str">
        <f t="shared" si="1"/>
        <v>NA</v>
      </c>
      <c r="AV39" s="72"/>
      <c r="AW39" s="78"/>
      <c r="AX39" s="79"/>
      <c r="AY39" s="57"/>
      <c r="AZ39" s="72"/>
      <c r="BA39" s="81"/>
      <c r="BB39" s="57"/>
      <c r="BC39" s="57"/>
      <c r="BD39" s="57"/>
      <c r="BE39" s="57"/>
      <c r="BF39" s="57"/>
      <c r="BG39" s="57"/>
      <c r="BH39" s="57"/>
      <c r="BI39" s="57"/>
      <c r="BJ39" s="57"/>
      <c r="BK39" s="72"/>
      <c r="BL39" s="78"/>
      <c r="BM39" s="79"/>
      <c r="BN39" s="57"/>
      <c r="BO39" s="72"/>
      <c r="BP39" s="81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72"/>
      <c r="CC39" s="78"/>
      <c r="CD39" s="79"/>
      <c r="CE39" s="57"/>
      <c r="CF39" s="72"/>
      <c r="CG39" s="81"/>
      <c r="CH39" s="57"/>
      <c r="CI39" s="57"/>
      <c r="CJ39" s="57"/>
      <c r="CK39" s="57"/>
      <c r="CL39" s="57"/>
      <c r="CM39" s="57"/>
      <c r="CN39" s="78"/>
      <c r="CO39" s="91"/>
      <c r="CP39" s="92"/>
    </row>
    <row r="40" hidden="1" customHeight="1" spans="1:94">
      <c r="A40" s="51">
        <v>38</v>
      </c>
      <c r="B40" s="53" t="s">
        <v>7096</v>
      </c>
      <c r="C40" s="53" t="s">
        <v>4506</v>
      </c>
      <c r="D40" s="52" t="s">
        <v>71</v>
      </c>
      <c r="E40" s="52"/>
      <c r="F40" s="52"/>
      <c r="G40" s="53"/>
      <c r="H40" s="53" t="s">
        <v>7045</v>
      </c>
      <c r="I40" s="53"/>
      <c r="J40" s="61"/>
      <c r="K40" s="62"/>
      <c r="L40" s="63"/>
      <c r="M40" s="62"/>
      <c r="N40" s="62"/>
      <c r="O40" s="62"/>
      <c r="P40" s="67"/>
      <c r="Q40" s="69"/>
      <c r="R40" s="52"/>
      <c r="S40" s="52"/>
      <c r="T40" s="52"/>
      <c r="U40" s="52"/>
      <c r="V40" s="70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>
        <v>10.24</v>
      </c>
      <c r="AS40" s="71">
        <v>10.38</v>
      </c>
      <c r="AT40" s="71" t="str">
        <f t="shared" si="0"/>
        <v>LOW</v>
      </c>
      <c r="AU40" s="71" t="str">
        <f t="shared" si="1"/>
        <v>MSS</v>
      </c>
      <c r="AV40" s="73"/>
      <c r="AW40" s="76"/>
      <c r="AX40" s="77"/>
      <c r="AY40" s="52"/>
      <c r="AZ40" s="70"/>
      <c r="BA40" s="80"/>
      <c r="BB40" s="71"/>
      <c r="BC40" s="71"/>
      <c r="BD40" s="71"/>
      <c r="BE40" s="71"/>
      <c r="BF40" s="71"/>
      <c r="BG40" s="71"/>
      <c r="BH40" s="71"/>
      <c r="BI40" s="71"/>
      <c r="BJ40" s="71"/>
      <c r="BK40" s="73"/>
      <c r="BL40" s="76"/>
      <c r="BM40" s="77"/>
      <c r="BN40" s="52"/>
      <c r="BO40" s="70"/>
      <c r="BP40" s="83"/>
      <c r="BQ40" s="84"/>
      <c r="BR40" s="84"/>
      <c r="BS40" s="84"/>
      <c r="BT40" s="84"/>
      <c r="BU40" s="84"/>
      <c r="BV40" s="84"/>
      <c r="BW40" s="84"/>
      <c r="BX40" s="84"/>
      <c r="BY40" s="84"/>
      <c r="BZ40" s="84"/>
      <c r="CA40" s="84"/>
      <c r="CB40" s="85"/>
      <c r="CC40" s="87"/>
      <c r="CD40" s="77"/>
      <c r="CE40" s="52"/>
      <c r="CF40" s="70"/>
      <c r="CG40" s="83"/>
      <c r="CH40" s="84"/>
      <c r="CI40" s="84"/>
      <c r="CJ40" s="84"/>
      <c r="CK40" s="84"/>
      <c r="CL40" s="84"/>
      <c r="CM40" s="84"/>
      <c r="CN40" s="87"/>
      <c r="CO40" s="89"/>
      <c r="CP40" s="90"/>
    </row>
    <row r="41" hidden="1" customHeight="1" spans="1:94">
      <c r="A41" s="51">
        <v>39</v>
      </c>
      <c r="B41" s="53" t="s">
        <v>7097</v>
      </c>
      <c r="C41" s="53" t="s">
        <v>7098</v>
      </c>
      <c r="D41" s="52" t="s">
        <v>99</v>
      </c>
      <c r="E41" s="52"/>
      <c r="F41" s="52"/>
      <c r="G41" s="53"/>
      <c r="H41" s="53" t="s">
        <v>7086</v>
      </c>
      <c r="I41" s="53"/>
      <c r="J41" s="61"/>
      <c r="K41" s="62"/>
      <c r="L41" s="63"/>
      <c r="M41" s="62"/>
      <c r="N41" s="62"/>
      <c r="O41" s="62"/>
      <c r="P41" s="67"/>
      <c r="Q41" s="69"/>
      <c r="R41" s="52"/>
      <c r="S41" s="52"/>
      <c r="T41" s="52"/>
      <c r="U41" s="52"/>
      <c r="V41" s="70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 t="str">
        <f t="shared" si="0"/>
        <v>NA</v>
      </c>
      <c r="AU41" s="71" t="str">
        <f t="shared" si="1"/>
        <v>NA</v>
      </c>
      <c r="AV41" s="73"/>
      <c r="AW41" s="76"/>
      <c r="AX41" s="77"/>
      <c r="AY41" s="52"/>
      <c r="AZ41" s="70"/>
      <c r="BA41" s="80"/>
      <c r="BB41" s="71"/>
      <c r="BC41" s="71"/>
      <c r="BD41" s="71"/>
      <c r="BE41" s="71"/>
      <c r="BF41" s="71"/>
      <c r="BG41" s="71"/>
      <c r="BH41" s="71"/>
      <c r="BI41" s="71"/>
      <c r="BJ41" s="71"/>
      <c r="BK41" s="73"/>
      <c r="BL41" s="76"/>
      <c r="BM41" s="77"/>
      <c r="BN41" s="52"/>
      <c r="BO41" s="70"/>
      <c r="BP41" s="83"/>
      <c r="BQ41" s="84"/>
      <c r="BR41" s="84"/>
      <c r="BS41" s="84"/>
      <c r="BT41" s="84"/>
      <c r="BU41" s="84"/>
      <c r="BV41" s="84"/>
      <c r="BW41" s="84"/>
      <c r="BX41" s="84"/>
      <c r="BY41" s="84"/>
      <c r="BZ41" s="84"/>
      <c r="CA41" s="84"/>
      <c r="CB41" s="85"/>
      <c r="CC41" s="87"/>
      <c r="CD41" s="77"/>
      <c r="CE41" s="52"/>
      <c r="CF41" s="70"/>
      <c r="CG41" s="83"/>
      <c r="CH41" s="84"/>
      <c r="CI41" s="84"/>
      <c r="CJ41" s="84"/>
      <c r="CK41" s="84"/>
      <c r="CL41" s="84"/>
      <c r="CM41" s="84"/>
      <c r="CN41" s="87"/>
      <c r="CO41" s="89"/>
      <c r="CP41" s="90"/>
    </row>
    <row r="42" hidden="1" customHeight="1" spans="1:94">
      <c r="A42" s="51">
        <v>40</v>
      </c>
      <c r="B42" s="53" t="s">
        <v>7099</v>
      </c>
      <c r="C42" s="53" t="s">
        <v>7100</v>
      </c>
      <c r="D42" s="52" t="s">
        <v>71</v>
      </c>
      <c r="E42" s="52"/>
      <c r="F42" s="52"/>
      <c r="G42" s="53"/>
      <c r="H42" s="53" t="s">
        <v>7101</v>
      </c>
      <c r="I42" s="53"/>
      <c r="J42" s="61"/>
      <c r="K42" s="62"/>
      <c r="L42" s="63"/>
      <c r="M42" s="62"/>
      <c r="N42" s="62"/>
      <c r="O42" s="62"/>
      <c r="P42" s="67"/>
      <c r="Q42" s="69"/>
      <c r="R42" s="52"/>
      <c r="S42" s="52"/>
      <c r="T42" s="52"/>
      <c r="U42" s="52"/>
      <c r="V42" s="70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>
        <v>8.89</v>
      </c>
      <c r="AS42" s="71">
        <v>11.21</v>
      </c>
      <c r="AT42" s="71" t="str">
        <f t="shared" si="0"/>
        <v>LOW</v>
      </c>
      <c r="AU42" s="71" t="str">
        <f t="shared" si="1"/>
        <v>MSS</v>
      </c>
      <c r="AV42" s="73"/>
      <c r="AW42" s="76"/>
      <c r="AX42" s="77"/>
      <c r="AY42" s="52"/>
      <c r="AZ42" s="70"/>
      <c r="BA42" s="80"/>
      <c r="BB42" s="71"/>
      <c r="BC42" s="71"/>
      <c r="BD42" s="71"/>
      <c r="BE42" s="71"/>
      <c r="BF42" s="71"/>
      <c r="BG42" s="71"/>
      <c r="BH42" s="71"/>
      <c r="BI42" s="71"/>
      <c r="BJ42" s="71"/>
      <c r="BK42" s="73"/>
      <c r="BL42" s="76"/>
      <c r="BM42" s="77"/>
      <c r="BN42" s="52"/>
      <c r="BO42" s="70"/>
      <c r="BP42" s="83"/>
      <c r="BQ42" s="84"/>
      <c r="BR42" s="84"/>
      <c r="BS42" s="84"/>
      <c r="BT42" s="84"/>
      <c r="BU42" s="84"/>
      <c r="BV42" s="84"/>
      <c r="BW42" s="84"/>
      <c r="BX42" s="84"/>
      <c r="BY42" s="84"/>
      <c r="BZ42" s="84"/>
      <c r="CA42" s="84"/>
      <c r="CB42" s="85"/>
      <c r="CC42" s="87"/>
      <c r="CD42" s="77"/>
      <c r="CE42" s="52"/>
      <c r="CF42" s="70"/>
      <c r="CG42" s="83"/>
      <c r="CH42" s="84"/>
      <c r="CI42" s="84"/>
      <c r="CJ42" s="84"/>
      <c r="CK42" s="84"/>
      <c r="CL42" s="84"/>
      <c r="CM42" s="84"/>
      <c r="CN42" s="87"/>
      <c r="CO42" s="89"/>
      <c r="CP42" s="90"/>
    </row>
    <row r="43" hidden="1" customHeight="1" spans="1:94">
      <c r="A43" s="55">
        <v>41</v>
      </c>
      <c r="B43" s="56" t="s">
        <v>7102</v>
      </c>
      <c r="C43" s="56" t="s">
        <v>7103</v>
      </c>
      <c r="D43" s="57" t="s">
        <v>71</v>
      </c>
      <c r="E43" s="57"/>
      <c r="F43" s="57"/>
      <c r="G43" s="56"/>
      <c r="H43" s="56" t="s">
        <v>7104</v>
      </c>
      <c r="I43" s="57" t="s">
        <v>7010</v>
      </c>
      <c r="J43" s="64"/>
      <c r="K43" s="57"/>
      <c r="L43" s="65"/>
      <c r="M43" s="57"/>
      <c r="N43" s="57"/>
      <c r="O43" s="57"/>
      <c r="P43" s="57"/>
      <c r="Q43" s="64"/>
      <c r="R43" s="57"/>
      <c r="S43" s="57"/>
      <c r="T43" s="57"/>
      <c r="U43" s="57"/>
      <c r="V43" s="72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 t="str">
        <f t="shared" si="0"/>
        <v>NA</v>
      </c>
      <c r="AU43" s="57" t="str">
        <f t="shared" si="1"/>
        <v>NA</v>
      </c>
      <c r="AV43" s="72"/>
      <c r="AW43" s="78"/>
      <c r="AX43" s="79"/>
      <c r="AY43" s="57"/>
      <c r="AZ43" s="72"/>
      <c r="BA43" s="81"/>
      <c r="BB43" s="57"/>
      <c r="BC43" s="57"/>
      <c r="BD43" s="57"/>
      <c r="BE43" s="57"/>
      <c r="BF43" s="57"/>
      <c r="BG43" s="57"/>
      <c r="BH43" s="57"/>
      <c r="BI43" s="57"/>
      <c r="BJ43" s="57"/>
      <c r="BK43" s="72"/>
      <c r="BL43" s="78"/>
      <c r="BM43" s="79"/>
      <c r="BN43" s="57"/>
      <c r="BO43" s="72"/>
      <c r="BP43" s="81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72"/>
      <c r="CC43" s="78"/>
      <c r="CD43" s="79"/>
      <c r="CE43" s="57"/>
      <c r="CF43" s="72"/>
      <c r="CG43" s="81"/>
      <c r="CH43" s="57"/>
      <c r="CI43" s="57"/>
      <c r="CJ43" s="57"/>
      <c r="CK43" s="57"/>
      <c r="CL43" s="57"/>
      <c r="CM43" s="57"/>
      <c r="CN43" s="78"/>
      <c r="CO43" s="91"/>
      <c r="CP43" s="92"/>
    </row>
    <row r="44" hidden="1" customHeight="1" spans="1:94">
      <c r="A44" s="51">
        <v>42</v>
      </c>
      <c r="B44" s="53" t="s">
        <v>7105</v>
      </c>
      <c r="C44" s="53" t="s">
        <v>7106</v>
      </c>
      <c r="D44" s="52" t="s">
        <v>71</v>
      </c>
      <c r="E44" s="52"/>
      <c r="F44" s="52"/>
      <c r="G44" s="53"/>
      <c r="H44" s="53" t="s">
        <v>7107</v>
      </c>
      <c r="I44" s="53"/>
      <c r="J44" s="61"/>
      <c r="K44" s="62"/>
      <c r="L44" s="63"/>
      <c r="M44" s="62"/>
      <c r="N44" s="62"/>
      <c r="O44" s="62"/>
      <c r="P44" s="67"/>
      <c r="Q44" s="69"/>
      <c r="R44" s="52"/>
      <c r="S44" s="52"/>
      <c r="T44" s="52"/>
      <c r="U44" s="52"/>
      <c r="V44" s="70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>
        <v>7.85</v>
      </c>
      <c r="AS44" s="71">
        <v>10.39</v>
      </c>
      <c r="AT44" s="71" t="str">
        <f t="shared" si="0"/>
        <v>LOW</v>
      </c>
      <c r="AU44" s="71" t="str">
        <f t="shared" si="1"/>
        <v>MSS</v>
      </c>
      <c r="AV44" s="73"/>
      <c r="AW44" s="76"/>
      <c r="AX44" s="77"/>
      <c r="AY44" s="52"/>
      <c r="AZ44" s="70"/>
      <c r="BA44" s="80"/>
      <c r="BB44" s="71"/>
      <c r="BC44" s="71"/>
      <c r="BD44" s="71"/>
      <c r="BE44" s="71"/>
      <c r="BF44" s="71"/>
      <c r="BG44" s="71"/>
      <c r="BH44" s="71"/>
      <c r="BI44" s="71"/>
      <c r="BJ44" s="71"/>
      <c r="BK44" s="73"/>
      <c r="BL44" s="76"/>
      <c r="BM44" s="77"/>
      <c r="BN44" s="52"/>
      <c r="BO44" s="70"/>
      <c r="BP44" s="83"/>
      <c r="BQ44" s="84"/>
      <c r="BR44" s="84"/>
      <c r="BS44" s="84"/>
      <c r="BT44" s="84"/>
      <c r="BU44" s="84"/>
      <c r="BV44" s="84"/>
      <c r="BW44" s="84"/>
      <c r="BX44" s="84"/>
      <c r="BY44" s="84"/>
      <c r="BZ44" s="84"/>
      <c r="CA44" s="84"/>
      <c r="CB44" s="85"/>
      <c r="CC44" s="87"/>
      <c r="CD44" s="77"/>
      <c r="CE44" s="52"/>
      <c r="CF44" s="70"/>
      <c r="CG44" s="83"/>
      <c r="CH44" s="84"/>
      <c r="CI44" s="84"/>
      <c r="CJ44" s="84"/>
      <c r="CK44" s="84"/>
      <c r="CL44" s="84"/>
      <c r="CM44" s="84"/>
      <c r="CN44" s="87"/>
      <c r="CO44" s="89"/>
      <c r="CP44" s="90"/>
    </row>
    <row r="45" hidden="1" customHeight="1" spans="1:94">
      <c r="A45" s="55">
        <v>43</v>
      </c>
      <c r="B45" s="56" t="s">
        <v>7108</v>
      </c>
      <c r="C45" s="56" t="s">
        <v>7109</v>
      </c>
      <c r="D45" s="57" t="s">
        <v>71</v>
      </c>
      <c r="E45" s="57"/>
      <c r="F45" s="57"/>
      <c r="G45" s="56"/>
      <c r="H45" s="56" t="s">
        <v>7110</v>
      </c>
      <c r="I45" s="57" t="s">
        <v>7010</v>
      </c>
      <c r="J45" s="64"/>
      <c r="K45" s="57"/>
      <c r="L45" s="65"/>
      <c r="M45" s="57"/>
      <c r="N45" s="57"/>
      <c r="O45" s="57"/>
      <c r="P45" s="57"/>
      <c r="Q45" s="64"/>
      <c r="R45" s="57"/>
      <c r="S45" s="57"/>
      <c r="T45" s="57"/>
      <c r="U45" s="57"/>
      <c r="V45" s="72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 t="str">
        <f t="shared" si="0"/>
        <v>NA</v>
      </c>
      <c r="AU45" s="57" t="str">
        <f t="shared" si="1"/>
        <v>NA</v>
      </c>
      <c r="AV45" s="72"/>
      <c r="AW45" s="78"/>
      <c r="AX45" s="79"/>
      <c r="AY45" s="57"/>
      <c r="AZ45" s="72"/>
      <c r="BA45" s="81"/>
      <c r="BB45" s="57"/>
      <c r="BC45" s="57"/>
      <c r="BD45" s="57"/>
      <c r="BE45" s="57"/>
      <c r="BF45" s="57"/>
      <c r="BG45" s="57"/>
      <c r="BH45" s="57"/>
      <c r="BI45" s="57"/>
      <c r="BJ45" s="57"/>
      <c r="BK45" s="72"/>
      <c r="BL45" s="78"/>
      <c r="BM45" s="79"/>
      <c r="BN45" s="57"/>
      <c r="BO45" s="72"/>
      <c r="BP45" s="81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72"/>
      <c r="CC45" s="78"/>
      <c r="CD45" s="79"/>
      <c r="CE45" s="57"/>
      <c r="CF45" s="72"/>
      <c r="CG45" s="81"/>
      <c r="CH45" s="57"/>
      <c r="CI45" s="57"/>
      <c r="CJ45" s="57"/>
      <c r="CK45" s="57"/>
      <c r="CL45" s="57"/>
      <c r="CM45" s="57"/>
      <c r="CN45" s="78"/>
      <c r="CO45" s="91"/>
      <c r="CP45" s="92"/>
    </row>
    <row r="46" hidden="1" customHeight="1" spans="1:94">
      <c r="A46" s="51">
        <v>44</v>
      </c>
      <c r="B46" s="53" t="s">
        <v>7111</v>
      </c>
      <c r="C46" s="53" t="s">
        <v>7112</v>
      </c>
      <c r="D46" s="52" t="s">
        <v>71</v>
      </c>
      <c r="E46" s="52"/>
      <c r="F46" s="52"/>
      <c r="G46" s="53"/>
      <c r="H46" s="53" t="s">
        <v>7113</v>
      </c>
      <c r="I46" s="53"/>
      <c r="J46" s="61"/>
      <c r="K46" s="62"/>
      <c r="L46" s="63"/>
      <c r="M46" s="62"/>
      <c r="N46" s="62"/>
      <c r="O46" s="62"/>
      <c r="P46" s="67"/>
      <c r="Q46" s="69"/>
      <c r="R46" s="52" t="s">
        <v>7114</v>
      </c>
      <c r="S46" s="52"/>
      <c r="T46" s="52"/>
      <c r="U46" s="52"/>
      <c r="V46" s="70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>
        <v>6.44</v>
      </c>
      <c r="AS46" s="71">
        <v>12.7</v>
      </c>
      <c r="AT46" s="71" t="str">
        <f t="shared" si="0"/>
        <v>LOW</v>
      </c>
      <c r="AU46" s="71" t="str">
        <f t="shared" si="1"/>
        <v>MSS</v>
      </c>
      <c r="AV46" s="73"/>
      <c r="AW46" s="76"/>
      <c r="AX46" s="77"/>
      <c r="AY46" s="52"/>
      <c r="AZ46" s="70"/>
      <c r="BA46" s="80"/>
      <c r="BB46" s="71"/>
      <c r="BC46" s="71"/>
      <c r="BD46" s="71"/>
      <c r="BE46" s="71"/>
      <c r="BF46" s="71"/>
      <c r="BG46" s="71"/>
      <c r="BH46" s="71"/>
      <c r="BI46" s="71"/>
      <c r="BJ46" s="71"/>
      <c r="BK46" s="73"/>
      <c r="BL46" s="76"/>
      <c r="BM46" s="77"/>
      <c r="BN46" s="52"/>
      <c r="BO46" s="70"/>
      <c r="BP46" s="83"/>
      <c r="BQ46" s="84"/>
      <c r="BR46" s="84"/>
      <c r="BS46" s="84"/>
      <c r="BT46" s="84"/>
      <c r="BU46" s="84"/>
      <c r="BV46" s="84"/>
      <c r="BW46" s="84"/>
      <c r="BX46" s="84"/>
      <c r="BY46" s="84"/>
      <c r="BZ46" s="84"/>
      <c r="CA46" s="84"/>
      <c r="CB46" s="85"/>
      <c r="CC46" s="87"/>
      <c r="CD46" s="77"/>
      <c r="CE46" s="52"/>
      <c r="CF46" s="70"/>
      <c r="CG46" s="83"/>
      <c r="CH46" s="84"/>
      <c r="CI46" s="84"/>
      <c r="CJ46" s="84"/>
      <c r="CK46" s="84"/>
      <c r="CL46" s="84"/>
      <c r="CM46" s="84"/>
      <c r="CN46" s="87"/>
      <c r="CO46" s="89"/>
      <c r="CP46" s="90"/>
    </row>
    <row r="47" hidden="1" customHeight="1" spans="1:94">
      <c r="A47" s="51">
        <v>45</v>
      </c>
      <c r="B47" s="53" t="s">
        <v>7115</v>
      </c>
      <c r="C47" s="53" t="s">
        <v>7116</v>
      </c>
      <c r="D47" s="52" t="s">
        <v>71</v>
      </c>
      <c r="E47" s="52"/>
      <c r="F47" s="52"/>
      <c r="G47" s="53"/>
      <c r="H47" s="53" t="s">
        <v>7117</v>
      </c>
      <c r="I47" s="53"/>
      <c r="J47" s="61"/>
      <c r="K47" s="62"/>
      <c r="L47" s="63"/>
      <c r="M47" s="62"/>
      <c r="N47" s="62"/>
      <c r="O47" s="62"/>
      <c r="P47" s="67"/>
      <c r="Q47" s="69"/>
      <c r="R47" s="52"/>
      <c r="S47" s="52"/>
      <c r="T47" s="52"/>
      <c r="U47" s="52"/>
      <c r="V47" s="70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>
        <v>8.42</v>
      </c>
      <c r="AS47" s="71">
        <v>13.33</v>
      </c>
      <c r="AT47" s="71" t="str">
        <f t="shared" si="0"/>
        <v>LOW</v>
      </c>
      <c r="AU47" s="71" t="str">
        <f t="shared" si="1"/>
        <v>MSS</v>
      </c>
      <c r="AV47" s="73"/>
      <c r="AW47" s="76"/>
      <c r="AX47" s="77"/>
      <c r="AY47" s="52"/>
      <c r="AZ47" s="70"/>
      <c r="BA47" s="80"/>
      <c r="BB47" s="71"/>
      <c r="BC47" s="71"/>
      <c r="BD47" s="71"/>
      <c r="BE47" s="71"/>
      <c r="BF47" s="71"/>
      <c r="BG47" s="71"/>
      <c r="BH47" s="71"/>
      <c r="BI47" s="71"/>
      <c r="BJ47" s="71"/>
      <c r="BK47" s="73"/>
      <c r="BL47" s="76"/>
      <c r="BM47" s="77"/>
      <c r="BN47" s="52"/>
      <c r="BO47" s="70"/>
      <c r="BP47" s="83"/>
      <c r="BQ47" s="84"/>
      <c r="BR47" s="84"/>
      <c r="BS47" s="84"/>
      <c r="BT47" s="84"/>
      <c r="BU47" s="84"/>
      <c r="BV47" s="84"/>
      <c r="BW47" s="84"/>
      <c r="BX47" s="84"/>
      <c r="BY47" s="84"/>
      <c r="BZ47" s="84"/>
      <c r="CA47" s="84"/>
      <c r="CB47" s="85"/>
      <c r="CC47" s="87"/>
      <c r="CD47" s="77"/>
      <c r="CE47" s="52"/>
      <c r="CF47" s="70"/>
      <c r="CG47" s="83"/>
      <c r="CH47" s="84"/>
      <c r="CI47" s="84"/>
      <c r="CJ47" s="84"/>
      <c r="CK47" s="84"/>
      <c r="CL47" s="84"/>
      <c r="CM47" s="84"/>
      <c r="CN47" s="87"/>
      <c r="CO47" s="89"/>
      <c r="CP47" s="90"/>
    </row>
    <row r="48" hidden="1" customHeight="1" spans="1:94">
      <c r="A48" s="51">
        <v>46</v>
      </c>
      <c r="B48" s="53" t="s">
        <v>7118</v>
      </c>
      <c r="C48" s="53" t="s">
        <v>7119</v>
      </c>
      <c r="D48" s="52" t="s">
        <v>71</v>
      </c>
      <c r="E48" s="52"/>
      <c r="F48" s="52"/>
      <c r="G48" s="53"/>
      <c r="H48" s="53"/>
      <c r="I48" s="53"/>
      <c r="J48" s="61"/>
      <c r="K48" s="62"/>
      <c r="L48" s="63"/>
      <c r="M48" s="62"/>
      <c r="N48" s="62"/>
      <c r="O48" s="62"/>
      <c r="P48" s="67"/>
      <c r="Q48" s="69"/>
      <c r="R48" s="52"/>
      <c r="S48" s="52"/>
      <c r="T48" s="52"/>
      <c r="U48" s="52"/>
      <c r="V48" s="70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>
        <v>5.24</v>
      </c>
      <c r="AS48" s="71">
        <v>10.64</v>
      </c>
      <c r="AT48" s="71" t="str">
        <f t="shared" si="0"/>
        <v>LOW</v>
      </c>
      <c r="AU48" s="71" t="str">
        <f t="shared" si="1"/>
        <v>MSS</v>
      </c>
      <c r="AV48" s="73"/>
      <c r="AW48" s="76"/>
      <c r="AX48" s="77"/>
      <c r="AY48" s="52"/>
      <c r="AZ48" s="70"/>
      <c r="BA48" s="80"/>
      <c r="BB48" s="71"/>
      <c r="BC48" s="71"/>
      <c r="BD48" s="71"/>
      <c r="BE48" s="71"/>
      <c r="BF48" s="71"/>
      <c r="BG48" s="71"/>
      <c r="BH48" s="71"/>
      <c r="BI48" s="71"/>
      <c r="BJ48" s="71"/>
      <c r="BK48" s="73"/>
      <c r="BL48" s="76"/>
      <c r="BM48" s="77"/>
      <c r="BN48" s="52"/>
      <c r="BO48" s="70"/>
      <c r="BP48" s="83"/>
      <c r="BQ48" s="84"/>
      <c r="BR48" s="84"/>
      <c r="BS48" s="84"/>
      <c r="BT48" s="84"/>
      <c r="BU48" s="84"/>
      <c r="BV48" s="84"/>
      <c r="BW48" s="84"/>
      <c r="BX48" s="84"/>
      <c r="BY48" s="84"/>
      <c r="BZ48" s="84"/>
      <c r="CA48" s="84"/>
      <c r="CB48" s="85"/>
      <c r="CC48" s="87"/>
      <c r="CD48" s="77"/>
      <c r="CE48" s="52"/>
      <c r="CF48" s="70"/>
      <c r="CG48" s="83"/>
      <c r="CH48" s="84"/>
      <c r="CI48" s="84"/>
      <c r="CJ48" s="84"/>
      <c r="CK48" s="84"/>
      <c r="CL48" s="84"/>
      <c r="CM48" s="84"/>
      <c r="CN48" s="87"/>
      <c r="CO48" s="89"/>
      <c r="CP48" s="90"/>
    </row>
    <row r="49" hidden="1" customHeight="1" spans="1:94">
      <c r="A49" s="51">
        <v>47</v>
      </c>
      <c r="B49" s="53" t="s">
        <v>7120</v>
      </c>
      <c r="C49" s="53" t="s">
        <v>7121</v>
      </c>
      <c r="D49" s="52" t="s">
        <v>7122</v>
      </c>
      <c r="E49" s="52"/>
      <c r="F49" s="52"/>
      <c r="G49" s="53"/>
      <c r="H49" s="52" t="s">
        <v>7123</v>
      </c>
      <c r="I49" s="53"/>
      <c r="J49" s="61"/>
      <c r="K49" s="62"/>
      <c r="L49" s="63"/>
      <c r="M49" s="62"/>
      <c r="N49" s="62"/>
      <c r="O49" s="62"/>
      <c r="P49" s="67"/>
      <c r="Q49" s="69"/>
      <c r="R49" s="52"/>
      <c r="S49" s="52"/>
      <c r="T49" s="52"/>
      <c r="U49" s="52"/>
      <c r="V49" s="70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>
        <v>9.42</v>
      </c>
      <c r="AS49" s="71">
        <v>9.14</v>
      </c>
      <c r="AT49" s="71" t="str">
        <f t="shared" si="0"/>
        <v>LOW</v>
      </c>
      <c r="AU49" s="71" t="str">
        <f t="shared" si="1"/>
        <v>MSS</v>
      </c>
      <c r="AV49" s="73"/>
      <c r="AW49" s="76"/>
      <c r="AX49" s="77"/>
      <c r="AY49" s="52"/>
      <c r="AZ49" s="70"/>
      <c r="BA49" s="80"/>
      <c r="BB49" s="71"/>
      <c r="BC49" s="71"/>
      <c r="BD49" s="71"/>
      <c r="BE49" s="71"/>
      <c r="BF49" s="71"/>
      <c r="BG49" s="71"/>
      <c r="BH49" s="71"/>
      <c r="BI49" s="71"/>
      <c r="BJ49" s="71"/>
      <c r="BK49" s="73"/>
      <c r="BL49" s="76"/>
      <c r="BM49" s="77"/>
      <c r="BN49" s="52"/>
      <c r="BO49" s="70"/>
      <c r="BP49" s="83"/>
      <c r="BQ49" s="84"/>
      <c r="BR49" s="84"/>
      <c r="BS49" s="84"/>
      <c r="BT49" s="84"/>
      <c r="BU49" s="84"/>
      <c r="BV49" s="84"/>
      <c r="BW49" s="84"/>
      <c r="BX49" s="84"/>
      <c r="BY49" s="84"/>
      <c r="BZ49" s="84"/>
      <c r="CA49" s="84"/>
      <c r="CB49" s="85"/>
      <c r="CC49" s="87"/>
      <c r="CD49" s="77"/>
      <c r="CE49" s="52"/>
      <c r="CF49" s="70"/>
      <c r="CG49" s="83"/>
      <c r="CH49" s="84"/>
      <c r="CI49" s="84"/>
      <c r="CJ49" s="84"/>
      <c r="CK49" s="84"/>
      <c r="CL49" s="84"/>
      <c r="CM49" s="84"/>
      <c r="CN49" s="87"/>
      <c r="CO49" s="89"/>
      <c r="CP49" s="90"/>
    </row>
    <row r="50" hidden="1" customHeight="1" spans="1:94">
      <c r="A50" s="51">
        <v>48</v>
      </c>
      <c r="B50" s="53" t="s">
        <v>7124</v>
      </c>
      <c r="C50" s="53" t="s">
        <v>7125</v>
      </c>
      <c r="D50" s="52" t="s">
        <v>71</v>
      </c>
      <c r="E50" s="52"/>
      <c r="F50" s="52"/>
      <c r="G50" s="53"/>
      <c r="H50" s="53" t="s">
        <v>7126</v>
      </c>
      <c r="I50" s="53"/>
      <c r="J50" s="61"/>
      <c r="K50" s="62"/>
      <c r="L50" s="63"/>
      <c r="M50" s="62"/>
      <c r="N50" s="62"/>
      <c r="O50" s="62"/>
      <c r="P50" s="67"/>
      <c r="Q50" s="69"/>
      <c r="R50" s="52"/>
      <c r="S50" s="52"/>
      <c r="T50" s="52"/>
      <c r="U50" s="52"/>
      <c r="V50" s="70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>
        <v>8.59</v>
      </c>
      <c r="AS50" s="71">
        <v>10.81</v>
      </c>
      <c r="AT50" s="71" t="str">
        <f t="shared" si="0"/>
        <v>LOW</v>
      </c>
      <c r="AU50" s="71" t="str">
        <f t="shared" si="1"/>
        <v>MSS</v>
      </c>
      <c r="AV50" s="73"/>
      <c r="AW50" s="76"/>
      <c r="AX50" s="77"/>
      <c r="AY50" s="52"/>
      <c r="AZ50" s="70"/>
      <c r="BA50" s="80"/>
      <c r="BB50" s="71"/>
      <c r="BC50" s="71"/>
      <c r="BD50" s="71"/>
      <c r="BE50" s="71"/>
      <c r="BF50" s="71"/>
      <c r="BG50" s="71"/>
      <c r="BH50" s="71"/>
      <c r="BI50" s="71"/>
      <c r="BJ50" s="71"/>
      <c r="BK50" s="73"/>
      <c r="BL50" s="76"/>
      <c r="BM50" s="77"/>
      <c r="BN50" s="52"/>
      <c r="BO50" s="70"/>
      <c r="BP50" s="83"/>
      <c r="BQ50" s="84"/>
      <c r="BR50" s="84"/>
      <c r="BS50" s="84"/>
      <c r="BT50" s="84"/>
      <c r="BU50" s="84"/>
      <c r="BV50" s="84"/>
      <c r="BW50" s="84"/>
      <c r="BX50" s="84"/>
      <c r="BY50" s="84"/>
      <c r="BZ50" s="84"/>
      <c r="CA50" s="84"/>
      <c r="CB50" s="85"/>
      <c r="CC50" s="87"/>
      <c r="CD50" s="77"/>
      <c r="CE50" s="52"/>
      <c r="CF50" s="70"/>
      <c r="CG50" s="83"/>
      <c r="CH50" s="84"/>
      <c r="CI50" s="84"/>
      <c r="CJ50" s="84"/>
      <c r="CK50" s="84"/>
      <c r="CL50" s="84"/>
      <c r="CM50" s="84"/>
      <c r="CN50" s="87"/>
      <c r="CO50" s="89"/>
      <c r="CP50" s="90"/>
    </row>
    <row r="51" hidden="1" customHeight="1" spans="1:94">
      <c r="A51" s="55">
        <v>49</v>
      </c>
      <c r="B51" s="56" t="s">
        <v>7127</v>
      </c>
      <c r="C51" s="56" t="s">
        <v>7128</v>
      </c>
      <c r="D51" s="57" t="s">
        <v>71</v>
      </c>
      <c r="E51" s="57"/>
      <c r="F51" s="57"/>
      <c r="G51" s="56"/>
      <c r="H51" s="56" t="s">
        <v>7129</v>
      </c>
      <c r="I51" s="57" t="s">
        <v>7010</v>
      </c>
      <c r="J51" s="64"/>
      <c r="K51" s="57"/>
      <c r="L51" s="65"/>
      <c r="M51" s="57"/>
      <c r="N51" s="57"/>
      <c r="O51" s="57"/>
      <c r="P51" s="57"/>
      <c r="Q51" s="64"/>
      <c r="R51" s="57"/>
      <c r="S51" s="57"/>
      <c r="T51" s="57"/>
      <c r="U51" s="57"/>
      <c r="V51" s="72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 t="str">
        <f t="shared" si="0"/>
        <v>NA</v>
      </c>
      <c r="AU51" s="57" t="str">
        <f t="shared" si="1"/>
        <v>NA</v>
      </c>
      <c r="AV51" s="72"/>
      <c r="AW51" s="78"/>
      <c r="AX51" s="79"/>
      <c r="AY51" s="57"/>
      <c r="AZ51" s="72"/>
      <c r="BA51" s="81"/>
      <c r="BB51" s="57"/>
      <c r="BC51" s="57"/>
      <c r="BD51" s="57"/>
      <c r="BE51" s="57"/>
      <c r="BF51" s="57"/>
      <c r="BG51" s="57"/>
      <c r="BH51" s="57"/>
      <c r="BI51" s="57"/>
      <c r="BJ51" s="57"/>
      <c r="BK51" s="72"/>
      <c r="BL51" s="78"/>
      <c r="BM51" s="79"/>
      <c r="BN51" s="57"/>
      <c r="BO51" s="72"/>
      <c r="BP51" s="81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72"/>
      <c r="CC51" s="78"/>
      <c r="CD51" s="79"/>
      <c r="CE51" s="57"/>
      <c r="CF51" s="72"/>
      <c r="CG51" s="81"/>
      <c r="CH51" s="57"/>
      <c r="CI51" s="57"/>
      <c r="CJ51" s="57"/>
      <c r="CK51" s="57"/>
      <c r="CL51" s="57"/>
      <c r="CM51" s="57"/>
      <c r="CN51" s="78"/>
      <c r="CO51" s="91"/>
      <c r="CP51" s="92"/>
    </row>
    <row r="52" hidden="1" customHeight="1" spans="1:94">
      <c r="A52" s="55">
        <v>50</v>
      </c>
      <c r="B52" s="56" t="s">
        <v>7130</v>
      </c>
      <c r="C52" s="56" t="s">
        <v>7131</v>
      </c>
      <c r="D52" s="57" t="s">
        <v>71</v>
      </c>
      <c r="E52" s="57"/>
      <c r="F52" s="57"/>
      <c r="G52" s="56"/>
      <c r="H52" s="56" t="s">
        <v>7132</v>
      </c>
      <c r="I52" s="57" t="s">
        <v>7010</v>
      </c>
      <c r="J52" s="64"/>
      <c r="K52" s="57"/>
      <c r="L52" s="65"/>
      <c r="M52" s="57"/>
      <c r="N52" s="57"/>
      <c r="O52" s="57"/>
      <c r="P52" s="57"/>
      <c r="Q52" s="64"/>
      <c r="R52" s="57"/>
      <c r="S52" s="57"/>
      <c r="T52" s="57"/>
      <c r="U52" s="57"/>
      <c r="V52" s="72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 t="str">
        <f t="shared" si="0"/>
        <v>NA</v>
      </c>
      <c r="AU52" s="57" t="str">
        <f t="shared" si="1"/>
        <v>NA</v>
      </c>
      <c r="AV52" s="72"/>
      <c r="AW52" s="78"/>
      <c r="AX52" s="79"/>
      <c r="AY52" s="57"/>
      <c r="AZ52" s="72"/>
      <c r="BA52" s="81"/>
      <c r="BB52" s="57"/>
      <c r="BC52" s="57"/>
      <c r="BD52" s="57"/>
      <c r="BE52" s="57"/>
      <c r="BF52" s="57"/>
      <c r="BG52" s="57"/>
      <c r="BH52" s="57"/>
      <c r="BI52" s="57"/>
      <c r="BJ52" s="57"/>
      <c r="BK52" s="72"/>
      <c r="BL52" s="78"/>
      <c r="BM52" s="79"/>
      <c r="BN52" s="57"/>
      <c r="BO52" s="72"/>
      <c r="BP52" s="81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72"/>
      <c r="CC52" s="78"/>
      <c r="CD52" s="79"/>
      <c r="CE52" s="57"/>
      <c r="CF52" s="72"/>
      <c r="CG52" s="81"/>
      <c r="CH52" s="57"/>
      <c r="CI52" s="57"/>
      <c r="CJ52" s="57"/>
      <c r="CK52" s="57"/>
      <c r="CL52" s="57"/>
      <c r="CM52" s="57"/>
      <c r="CN52" s="78"/>
      <c r="CO52" s="91"/>
      <c r="CP52" s="92"/>
    </row>
    <row r="53" hidden="1" customHeight="1" spans="1:94">
      <c r="A53" s="51">
        <v>51</v>
      </c>
      <c r="B53" s="53" t="s">
        <v>7133</v>
      </c>
      <c r="C53" s="53" t="s">
        <v>7134</v>
      </c>
      <c r="D53" s="52" t="s">
        <v>71</v>
      </c>
      <c r="E53" s="52"/>
      <c r="F53" s="52"/>
      <c r="G53" s="53"/>
      <c r="H53" s="53" t="s">
        <v>1393</v>
      </c>
      <c r="I53" s="53"/>
      <c r="J53" s="61"/>
      <c r="K53" s="62"/>
      <c r="L53" s="63"/>
      <c r="M53" s="62"/>
      <c r="N53" s="62"/>
      <c r="O53" s="62"/>
      <c r="P53" s="67"/>
      <c r="Q53" s="69"/>
      <c r="R53" s="52"/>
      <c r="S53" s="52"/>
      <c r="T53" s="52"/>
      <c r="U53" s="52"/>
      <c r="V53" s="70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>
        <v>7.16</v>
      </c>
      <c r="AS53" s="71">
        <v>14.87</v>
      </c>
      <c r="AT53" s="71" t="str">
        <f t="shared" si="0"/>
        <v>LOW</v>
      </c>
      <c r="AU53" s="71" t="str">
        <f t="shared" si="1"/>
        <v>MSS</v>
      </c>
      <c r="AV53" s="73"/>
      <c r="AW53" s="76"/>
      <c r="AX53" s="77"/>
      <c r="AY53" s="52"/>
      <c r="AZ53" s="70"/>
      <c r="BA53" s="80"/>
      <c r="BB53" s="71"/>
      <c r="BC53" s="71"/>
      <c r="BD53" s="71"/>
      <c r="BE53" s="71"/>
      <c r="BF53" s="71"/>
      <c r="BG53" s="71"/>
      <c r="BH53" s="71"/>
      <c r="BI53" s="71"/>
      <c r="BJ53" s="71"/>
      <c r="BK53" s="73"/>
      <c r="BL53" s="76"/>
      <c r="BM53" s="77"/>
      <c r="BN53" s="52"/>
      <c r="BO53" s="70"/>
      <c r="BP53" s="83"/>
      <c r="BQ53" s="84"/>
      <c r="BR53" s="84"/>
      <c r="BS53" s="84"/>
      <c r="BT53" s="84"/>
      <c r="BU53" s="84"/>
      <c r="BV53" s="84"/>
      <c r="BW53" s="84"/>
      <c r="BX53" s="84"/>
      <c r="BY53" s="84"/>
      <c r="BZ53" s="84"/>
      <c r="CA53" s="84"/>
      <c r="CB53" s="85"/>
      <c r="CC53" s="87"/>
      <c r="CD53" s="77"/>
      <c r="CE53" s="52"/>
      <c r="CF53" s="70"/>
      <c r="CG53" s="83"/>
      <c r="CH53" s="84"/>
      <c r="CI53" s="84"/>
      <c r="CJ53" s="84"/>
      <c r="CK53" s="84"/>
      <c r="CL53" s="84"/>
      <c r="CM53" s="84"/>
      <c r="CN53" s="87"/>
      <c r="CO53" s="89"/>
      <c r="CP53" s="90"/>
    </row>
    <row r="54" hidden="1" customHeight="1" spans="1:94">
      <c r="A54" s="51">
        <v>52</v>
      </c>
      <c r="B54" s="53" t="s">
        <v>7135</v>
      </c>
      <c r="C54" s="53" t="s">
        <v>7136</v>
      </c>
      <c r="D54" s="52" t="s">
        <v>71</v>
      </c>
      <c r="E54" s="52"/>
      <c r="F54" s="52"/>
      <c r="G54" s="53"/>
      <c r="H54" s="53"/>
      <c r="I54" s="53"/>
      <c r="J54" s="61"/>
      <c r="K54" s="62"/>
      <c r="L54" s="63"/>
      <c r="M54" s="62"/>
      <c r="N54" s="62"/>
      <c r="O54" s="62"/>
      <c r="P54" s="67"/>
      <c r="Q54" s="69"/>
      <c r="R54" s="52"/>
      <c r="S54" s="52"/>
      <c r="T54" s="52"/>
      <c r="U54" s="52"/>
      <c r="V54" s="70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 t="str">
        <f t="shared" si="0"/>
        <v>NA</v>
      </c>
      <c r="AU54" s="71" t="str">
        <f t="shared" si="1"/>
        <v>NA</v>
      </c>
      <c r="AV54" s="73"/>
      <c r="AW54" s="76"/>
      <c r="AX54" s="77"/>
      <c r="AY54" s="52"/>
      <c r="AZ54" s="70"/>
      <c r="BA54" s="80"/>
      <c r="BB54" s="71"/>
      <c r="BC54" s="71"/>
      <c r="BD54" s="71"/>
      <c r="BE54" s="71"/>
      <c r="BF54" s="71"/>
      <c r="BG54" s="71"/>
      <c r="BH54" s="71"/>
      <c r="BI54" s="71"/>
      <c r="BJ54" s="71"/>
      <c r="BK54" s="73"/>
      <c r="BL54" s="76"/>
      <c r="BM54" s="77"/>
      <c r="BN54" s="52"/>
      <c r="BO54" s="70"/>
      <c r="BP54" s="83"/>
      <c r="BQ54" s="84"/>
      <c r="BR54" s="84"/>
      <c r="BS54" s="84"/>
      <c r="BT54" s="84"/>
      <c r="BU54" s="84"/>
      <c r="BV54" s="84"/>
      <c r="BW54" s="84"/>
      <c r="BX54" s="84"/>
      <c r="BY54" s="84"/>
      <c r="BZ54" s="84"/>
      <c r="CA54" s="84"/>
      <c r="CB54" s="85"/>
      <c r="CC54" s="87"/>
      <c r="CD54" s="77"/>
      <c r="CE54" s="52"/>
      <c r="CF54" s="70"/>
      <c r="CG54" s="83"/>
      <c r="CH54" s="84"/>
      <c r="CI54" s="84"/>
      <c r="CJ54" s="84"/>
      <c r="CK54" s="84"/>
      <c r="CL54" s="84"/>
      <c r="CM54" s="84"/>
      <c r="CN54" s="87"/>
      <c r="CO54" s="89"/>
      <c r="CP54" s="90"/>
    </row>
    <row r="55" hidden="1" customHeight="1" spans="1:94">
      <c r="A55" s="51">
        <v>53</v>
      </c>
      <c r="B55" s="53" t="s">
        <v>7137</v>
      </c>
      <c r="C55" s="53" t="s">
        <v>7138</v>
      </c>
      <c r="D55" s="52" t="s">
        <v>7139</v>
      </c>
      <c r="E55" s="52"/>
      <c r="F55" s="52"/>
      <c r="G55" s="53"/>
      <c r="H55" s="53" t="s">
        <v>7140</v>
      </c>
      <c r="I55" s="53"/>
      <c r="J55" s="61"/>
      <c r="K55" s="62"/>
      <c r="L55" s="63"/>
      <c r="M55" s="62"/>
      <c r="N55" s="62"/>
      <c r="O55" s="62"/>
      <c r="P55" s="67"/>
      <c r="Q55" s="69"/>
      <c r="R55" s="52"/>
      <c r="S55" s="52"/>
      <c r="T55" s="52"/>
      <c r="U55" s="52"/>
      <c r="V55" s="70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>
        <v>6.63</v>
      </c>
      <c r="AS55" s="71">
        <v>10.81</v>
      </c>
      <c r="AT55" s="71" t="str">
        <f t="shared" si="0"/>
        <v>LOW</v>
      </c>
      <c r="AU55" s="71" t="str">
        <f t="shared" si="1"/>
        <v>MSS</v>
      </c>
      <c r="AV55" s="73"/>
      <c r="AW55" s="76"/>
      <c r="AX55" s="77"/>
      <c r="AY55" s="52"/>
      <c r="AZ55" s="70"/>
      <c r="BA55" s="80"/>
      <c r="BB55" s="71"/>
      <c r="BC55" s="71"/>
      <c r="BD55" s="71"/>
      <c r="BE55" s="71"/>
      <c r="BF55" s="71"/>
      <c r="BG55" s="71"/>
      <c r="BH55" s="71"/>
      <c r="BI55" s="71"/>
      <c r="BJ55" s="71"/>
      <c r="BK55" s="73"/>
      <c r="BL55" s="76"/>
      <c r="BM55" s="77"/>
      <c r="BN55" s="52"/>
      <c r="BO55" s="70"/>
      <c r="BP55" s="83"/>
      <c r="BQ55" s="84"/>
      <c r="BR55" s="84"/>
      <c r="BS55" s="84"/>
      <c r="BT55" s="84"/>
      <c r="BU55" s="84"/>
      <c r="BV55" s="84"/>
      <c r="BW55" s="84"/>
      <c r="BX55" s="84"/>
      <c r="BY55" s="84"/>
      <c r="BZ55" s="84"/>
      <c r="CA55" s="84"/>
      <c r="CB55" s="85"/>
      <c r="CC55" s="87"/>
      <c r="CD55" s="77"/>
      <c r="CE55" s="52"/>
      <c r="CF55" s="70"/>
      <c r="CG55" s="83"/>
      <c r="CH55" s="84"/>
      <c r="CI55" s="84"/>
      <c r="CJ55" s="84"/>
      <c r="CK55" s="84"/>
      <c r="CL55" s="84"/>
      <c r="CM55" s="84"/>
      <c r="CN55" s="87"/>
      <c r="CO55" s="89"/>
      <c r="CP55" s="90"/>
    </row>
    <row r="56" hidden="1" customHeight="1" spans="1:94">
      <c r="A56" s="51">
        <v>54</v>
      </c>
      <c r="B56" s="53" t="s">
        <v>7141</v>
      </c>
      <c r="C56" s="53" t="s">
        <v>7142</v>
      </c>
      <c r="D56" s="52" t="s">
        <v>4961</v>
      </c>
      <c r="E56" s="52"/>
      <c r="F56" s="52"/>
      <c r="G56" s="53"/>
      <c r="H56" s="53" t="s">
        <v>7143</v>
      </c>
      <c r="I56" s="53"/>
      <c r="J56" s="61"/>
      <c r="K56" s="62"/>
      <c r="L56" s="63"/>
      <c r="M56" s="62"/>
      <c r="N56" s="62"/>
      <c r="O56" s="62"/>
      <c r="P56" s="67"/>
      <c r="Q56" s="69"/>
      <c r="R56" s="52"/>
      <c r="S56" s="52"/>
      <c r="T56" s="52"/>
      <c r="U56" s="52"/>
      <c r="V56" s="70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>
        <v>6.224489796</v>
      </c>
      <c r="AS56" s="71">
        <v>8.71</v>
      </c>
      <c r="AT56" s="71" t="str">
        <f t="shared" si="0"/>
        <v>LOW</v>
      </c>
      <c r="AU56" s="71" t="str">
        <f t="shared" si="1"/>
        <v>MSS</v>
      </c>
      <c r="AV56" s="73"/>
      <c r="AW56" s="76"/>
      <c r="AX56" s="77"/>
      <c r="AY56" s="52"/>
      <c r="AZ56" s="70"/>
      <c r="BA56" s="80"/>
      <c r="BB56" s="71"/>
      <c r="BC56" s="71"/>
      <c r="BD56" s="71"/>
      <c r="BE56" s="71"/>
      <c r="BF56" s="71"/>
      <c r="BG56" s="71"/>
      <c r="BH56" s="71"/>
      <c r="BI56" s="71"/>
      <c r="BJ56" s="71"/>
      <c r="BK56" s="73"/>
      <c r="BL56" s="76"/>
      <c r="BM56" s="77"/>
      <c r="BN56" s="52"/>
      <c r="BO56" s="70"/>
      <c r="BP56" s="83"/>
      <c r="BQ56" s="84"/>
      <c r="BR56" s="84"/>
      <c r="BS56" s="84"/>
      <c r="BT56" s="84"/>
      <c r="BU56" s="84"/>
      <c r="BV56" s="84"/>
      <c r="BW56" s="84"/>
      <c r="BX56" s="84"/>
      <c r="BY56" s="84"/>
      <c r="BZ56" s="84"/>
      <c r="CA56" s="84"/>
      <c r="CB56" s="85"/>
      <c r="CC56" s="87"/>
      <c r="CD56" s="77"/>
      <c r="CE56" s="52"/>
      <c r="CF56" s="70"/>
      <c r="CG56" s="83"/>
      <c r="CH56" s="84"/>
      <c r="CI56" s="84"/>
      <c r="CJ56" s="84"/>
      <c r="CK56" s="84"/>
      <c r="CL56" s="84"/>
      <c r="CM56" s="84"/>
      <c r="CN56" s="87"/>
      <c r="CO56" s="89"/>
      <c r="CP56" s="90"/>
    </row>
    <row r="57" hidden="1" customHeight="1" spans="1:94">
      <c r="A57" s="51">
        <v>56</v>
      </c>
      <c r="B57" s="53" t="s">
        <v>7144</v>
      </c>
      <c r="C57" s="53" t="s">
        <v>7145</v>
      </c>
      <c r="D57" s="52" t="s">
        <v>71</v>
      </c>
      <c r="E57" s="52"/>
      <c r="F57" s="52"/>
      <c r="G57" s="53"/>
      <c r="H57" s="53" t="s">
        <v>7146</v>
      </c>
      <c r="I57" s="53"/>
      <c r="J57" s="61"/>
      <c r="K57" s="62"/>
      <c r="L57" s="63"/>
      <c r="M57" s="62"/>
      <c r="N57" s="62"/>
      <c r="O57" s="62"/>
      <c r="P57" s="67"/>
      <c r="Q57" s="69"/>
      <c r="R57" s="52"/>
      <c r="S57" s="52"/>
      <c r="T57" s="52"/>
      <c r="U57" s="52"/>
      <c r="V57" s="70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>
        <v>66.24</v>
      </c>
      <c r="AS57" s="71">
        <v>23.24</v>
      </c>
      <c r="AT57" s="71" t="str">
        <f t="shared" si="0"/>
        <v>HIGH</v>
      </c>
      <c r="AU57" s="71" t="str">
        <f t="shared" si="1"/>
        <v>MSI-H</v>
      </c>
      <c r="AV57" s="73"/>
      <c r="AW57" s="76"/>
      <c r="AX57" s="77"/>
      <c r="AY57" s="52"/>
      <c r="AZ57" s="70"/>
      <c r="BA57" s="80"/>
      <c r="BB57" s="71"/>
      <c r="BC57" s="71"/>
      <c r="BD57" s="71"/>
      <c r="BE57" s="71"/>
      <c r="BF57" s="71"/>
      <c r="BG57" s="71"/>
      <c r="BH57" s="71"/>
      <c r="BI57" s="71"/>
      <c r="BJ57" s="71"/>
      <c r="BK57" s="73"/>
      <c r="BL57" s="76"/>
      <c r="BM57" s="77"/>
      <c r="BN57" s="52"/>
      <c r="BO57" s="70"/>
      <c r="BP57" s="83"/>
      <c r="BQ57" s="84"/>
      <c r="BR57" s="84"/>
      <c r="BS57" s="84"/>
      <c r="BT57" s="84"/>
      <c r="BU57" s="84"/>
      <c r="BV57" s="84"/>
      <c r="BW57" s="84"/>
      <c r="BX57" s="84"/>
      <c r="BY57" s="84"/>
      <c r="BZ57" s="84"/>
      <c r="CA57" s="84"/>
      <c r="CB57" s="85"/>
      <c r="CC57" s="87"/>
      <c r="CD57" s="77"/>
      <c r="CE57" s="52"/>
      <c r="CF57" s="70"/>
      <c r="CG57" s="83"/>
      <c r="CH57" s="84"/>
      <c r="CI57" s="84"/>
      <c r="CJ57" s="84"/>
      <c r="CK57" s="84"/>
      <c r="CL57" s="84"/>
      <c r="CM57" s="84"/>
      <c r="CN57" s="87"/>
      <c r="CO57" s="89"/>
      <c r="CP57" s="90"/>
    </row>
    <row r="58" hidden="1" customHeight="1" spans="1:94">
      <c r="A58" s="51">
        <v>55</v>
      </c>
      <c r="B58" s="53" t="s">
        <v>7147</v>
      </c>
      <c r="C58" s="53" t="s">
        <v>7148</v>
      </c>
      <c r="D58" s="52" t="s">
        <v>71</v>
      </c>
      <c r="E58" s="52"/>
      <c r="F58" s="52"/>
      <c r="G58" s="53"/>
      <c r="H58" s="53" t="s">
        <v>7149</v>
      </c>
      <c r="I58" s="53"/>
      <c r="J58" s="61"/>
      <c r="K58" s="62"/>
      <c r="L58" s="63"/>
      <c r="M58" s="62"/>
      <c r="N58" s="62"/>
      <c r="O58" s="62"/>
      <c r="P58" s="67"/>
      <c r="Q58" s="69"/>
      <c r="R58" s="52"/>
      <c r="S58" s="52"/>
      <c r="T58" s="52"/>
      <c r="U58" s="52"/>
      <c r="V58" s="70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>
        <v>10.51020408</v>
      </c>
      <c r="AS58" s="71">
        <v>10.94</v>
      </c>
      <c r="AT58" s="71" t="str">
        <f t="shared" si="0"/>
        <v>LOW</v>
      </c>
      <c r="AU58" s="71" t="str">
        <f t="shared" si="1"/>
        <v>MSS</v>
      </c>
      <c r="AV58" s="73"/>
      <c r="AW58" s="76"/>
      <c r="AX58" s="77"/>
      <c r="AY58" s="52"/>
      <c r="AZ58" s="70"/>
      <c r="BA58" s="80"/>
      <c r="BB58" s="71"/>
      <c r="BC58" s="71"/>
      <c r="BD58" s="71"/>
      <c r="BE58" s="71"/>
      <c r="BF58" s="71"/>
      <c r="BG58" s="71"/>
      <c r="BH58" s="71"/>
      <c r="BI58" s="71"/>
      <c r="BJ58" s="71"/>
      <c r="BK58" s="73"/>
      <c r="BL58" s="76"/>
      <c r="BM58" s="77"/>
      <c r="BN58" s="52"/>
      <c r="BO58" s="70"/>
      <c r="BP58" s="83"/>
      <c r="BQ58" s="84"/>
      <c r="BR58" s="84"/>
      <c r="BS58" s="84"/>
      <c r="BT58" s="84"/>
      <c r="BU58" s="84"/>
      <c r="BV58" s="84"/>
      <c r="BW58" s="84"/>
      <c r="BX58" s="84"/>
      <c r="BY58" s="84"/>
      <c r="BZ58" s="84"/>
      <c r="CA58" s="84"/>
      <c r="CB58" s="85"/>
      <c r="CC58" s="87"/>
      <c r="CD58" s="77"/>
      <c r="CE58" s="52"/>
      <c r="CF58" s="70"/>
      <c r="CG58" s="83"/>
      <c r="CH58" s="84"/>
      <c r="CI58" s="84"/>
      <c r="CJ58" s="84"/>
      <c r="CK58" s="84"/>
      <c r="CL58" s="84"/>
      <c r="CM58" s="84"/>
      <c r="CN58" s="87"/>
      <c r="CO58" s="89"/>
      <c r="CP58" s="90"/>
    </row>
    <row r="59" hidden="1" customHeight="1" spans="1:94">
      <c r="A59" s="51">
        <v>57</v>
      </c>
      <c r="B59" s="53" t="s">
        <v>7150</v>
      </c>
      <c r="C59" s="53" t="s">
        <v>7151</v>
      </c>
      <c r="D59" s="52" t="s">
        <v>71</v>
      </c>
      <c r="E59" s="52"/>
      <c r="F59" s="52"/>
      <c r="G59" s="53"/>
      <c r="H59" s="53" t="s">
        <v>7152</v>
      </c>
      <c r="I59" s="53"/>
      <c r="J59" s="61"/>
      <c r="K59" s="62"/>
      <c r="L59" s="63"/>
      <c r="M59" s="62"/>
      <c r="N59" s="62"/>
      <c r="O59" s="62"/>
      <c r="P59" s="67"/>
      <c r="Q59" s="69"/>
      <c r="R59" s="52"/>
      <c r="S59" s="52"/>
      <c r="T59" s="52"/>
      <c r="U59" s="52"/>
      <c r="V59" s="70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>
        <v>16.24489796</v>
      </c>
      <c r="AS59" s="71">
        <v>11.81</v>
      </c>
      <c r="AT59" s="71" t="str">
        <f t="shared" si="0"/>
        <v>HIGH</v>
      </c>
      <c r="AU59" s="71" t="str">
        <f t="shared" si="1"/>
        <v>MSS</v>
      </c>
      <c r="AV59" s="73"/>
      <c r="AW59" s="76"/>
      <c r="AX59" s="77"/>
      <c r="AY59" s="52"/>
      <c r="AZ59" s="70"/>
      <c r="BA59" s="80"/>
      <c r="BB59" s="71"/>
      <c r="BC59" s="71"/>
      <c r="BD59" s="71"/>
      <c r="BE59" s="71"/>
      <c r="BF59" s="71"/>
      <c r="BG59" s="71"/>
      <c r="BH59" s="71"/>
      <c r="BI59" s="71"/>
      <c r="BJ59" s="71"/>
      <c r="BK59" s="73"/>
      <c r="BL59" s="76"/>
      <c r="BM59" s="77"/>
      <c r="BN59" s="52"/>
      <c r="BO59" s="70"/>
      <c r="BP59" s="83"/>
      <c r="BQ59" s="84"/>
      <c r="BR59" s="84"/>
      <c r="BS59" s="84"/>
      <c r="BT59" s="84"/>
      <c r="BU59" s="84"/>
      <c r="BV59" s="84"/>
      <c r="BW59" s="84"/>
      <c r="BX59" s="84"/>
      <c r="BY59" s="84"/>
      <c r="BZ59" s="84"/>
      <c r="CA59" s="84"/>
      <c r="CB59" s="85"/>
      <c r="CC59" s="87"/>
      <c r="CD59" s="77"/>
      <c r="CE59" s="52"/>
      <c r="CF59" s="70"/>
      <c r="CG59" s="83"/>
      <c r="CH59" s="84"/>
      <c r="CI59" s="84"/>
      <c r="CJ59" s="84"/>
      <c r="CK59" s="84"/>
      <c r="CL59" s="84"/>
      <c r="CM59" s="84"/>
      <c r="CN59" s="87"/>
      <c r="CO59" s="89"/>
      <c r="CP59" s="90"/>
    </row>
    <row r="60" hidden="1" customHeight="1" spans="1:94">
      <c r="A60" s="51">
        <v>58</v>
      </c>
      <c r="B60" s="53" t="s">
        <v>7153</v>
      </c>
      <c r="C60" s="53" t="s">
        <v>7154</v>
      </c>
      <c r="D60" s="52" t="s">
        <v>71</v>
      </c>
      <c r="E60" s="52"/>
      <c r="F60" s="52"/>
      <c r="G60" s="53"/>
      <c r="H60" s="53" t="s">
        <v>7155</v>
      </c>
      <c r="I60" s="53"/>
      <c r="J60" s="61"/>
      <c r="K60" s="62"/>
      <c r="L60" s="63"/>
      <c r="M60" s="62"/>
      <c r="N60" s="62"/>
      <c r="O60" s="62"/>
      <c r="P60" s="67"/>
      <c r="Q60" s="69"/>
      <c r="R60" s="52"/>
      <c r="S60" s="52"/>
      <c r="T60" s="52"/>
      <c r="U60" s="52"/>
      <c r="V60" s="70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>
        <v>13.69387755</v>
      </c>
      <c r="AS60" s="71">
        <v>11.08</v>
      </c>
      <c r="AT60" s="71" t="str">
        <f t="shared" si="0"/>
        <v>LOW</v>
      </c>
      <c r="AU60" s="71" t="str">
        <f t="shared" si="1"/>
        <v>MSS</v>
      </c>
      <c r="AV60" s="73"/>
      <c r="AW60" s="76"/>
      <c r="AX60" s="77"/>
      <c r="AY60" s="52"/>
      <c r="AZ60" s="70"/>
      <c r="BA60" s="80"/>
      <c r="BB60" s="71"/>
      <c r="BC60" s="71"/>
      <c r="BD60" s="71"/>
      <c r="BE60" s="71"/>
      <c r="BF60" s="71"/>
      <c r="BG60" s="71"/>
      <c r="BH60" s="71"/>
      <c r="BI60" s="71"/>
      <c r="BJ60" s="71"/>
      <c r="BK60" s="73"/>
      <c r="BL60" s="76"/>
      <c r="BM60" s="77"/>
      <c r="BN60" s="52"/>
      <c r="BO60" s="70"/>
      <c r="BP60" s="83"/>
      <c r="BQ60" s="84"/>
      <c r="BR60" s="84"/>
      <c r="BS60" s="84"/>
      <c r="BT60" s="84"/>
      <c r="BU60" s="84"/>
      <c r="BV60" s="84"/>
      <c r="BW60" s="84"/>
      <c r="BX60" s="84"/>
      <c r="BY60" s="84"/>
      <c r="BZ60" s="84"/>
      <c r="CA60" s="84"/>
      <c r="CB60" s="85"/>
      <c r="CC60" s="87"/>
      <c r="CD60" s="77"/>
      <c r="CE60" s="52"/>
      <c r="CF60" s="70"/>
      <c r="CG60" s="83"/>
      <c r="CH60" s="84"/>
      <c r="CI60" s="84"/>
      <c r="CJ60" s="84"/>
      <c r="CK60" s="84"/>
      <c r="CL60" s="84"/>
      <c r="CM60" s="84"/>
      <c r="CN60" s="87"/>
      <c r="CO60" s="89"/>
      <c r="CP60" s="90"/>
    </row>
    <row r="61" hidden="1" customHeight="1" spans="1:94">
      <c r="A61" s="51">
        <v>59</v>
      </c>
      <c r="B61" s="53" t="s">
        <v>7156</v>
      </c>
      <c r="C61" s="53" t="s">
        <v>7157</v>
      </c>
      <c r="D61" s="52" t="s">
        <v>71</v>
      </c>
      <c r="E61" s="52"/>
      <c r="F61" s="52"/>
      <c r="G61" s="53"/>
      <c r="H61" s="53" t="s">
        <v>7158</v>
      </c>
      <c r="I61" s="53"/>
      <c r="J61" s="61"/>
      <c r="K61" s="62"/>
      <c r="L61" s="63"/>
      <c r="M61" s="62"/>
      <c r="N61" s="62"/>
      <c r="O61" s="62"/>
      <c r="P61" s="67"/>
      <c r="Q61" s="69"/>
      <c r="R61" s="52"/>
      <c r="S61" s="52"/>
      <c r="T61" s="52"/>
      <c r="U61" s="52"/>
      <c r="V61" s="70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>
        <v>12.2244898</v>
      </c>
      <c r="AS61" s="71">
        <v>10.9</v>
      </c>
      <c r="AT61" s="71" t="str">
        <f t="shared" si="0"/>
        <v>LOW</v>
      </c>
      <c r="AU61" s="71" t="str">
        <f t="shared" si="1"/>
        <v>MSS</v>
      </c>
      <c r="AV61" s="73"/>
      <c r="AW61" s="76"/>
      <c r="AX61" s="77"/>
      <c r="AY61" s="52"/>
      <c r="AZ61" s="70"/>
      <c r="BA61" s="80"/>
      <c r="BB61" s="71"/>
      <c r="BC61" s="71"/>
      <c r="BD61" s="71"/>
      <c r="BE61" s="71"/>
      <c r="BF61" s="71"/>
      <c r="BG61" s="71"/>
      <c r="BH61" s="71"/>
      <c r="BI61" s="71"/>
      <c r="BJ61" s="71"/>
      <c r="BK61" s="73"/>
      <c r="BL61" s="76"/>
      <c r="BM61" s="77"/>
      <c r="BN61" s="52"/>
      <c r="BO61" s="70"/>
      <c r="BP61" s="83"/>
      <c r="BQ61" s="84"/>
      <c r="BR61" s="84"/>
      <c r="BS61" s="84"/>
      <c r="BT61" s="84"/>
      <c r="BU61" s="84"/>
      <c r="BV61" s="84"/>
      <c r="BW61" s="84"/>
      <c r="BX61" s="84"/>
      <c r="BY61" s="84"/>
      <c r="BZ61" s="84"/>
      <c r="CA61" s="84"/>
      <c r="CB61" s="85"/>
      <c r="CC61" s="87"/>
      <c r="CD61" s="77"/>
      <c r="CE61" s="52"/>
      <c r="CF61" s="70"/>
      <c r="CG61" s="83"/>
      <c r="CH61" s="84"/>
      <c r="CI61" s="84"/>
      <c r="CJ61" s="84"/>
      <c r="CK61" s="84"/>
      <c r="CL61" s="84"/>
      <c r="CM61" s="84"/>
      <c r="CN61" s="87"/>
      <c r="CO61" s="89"/>
      <c r="CP61" s="90"/>
    </row>
    <row r="62" hidden="1" customHeight="1" spans="1:94">
      <c r="A62" s="51">
        <v>60</v>
      </c>
      <c r="B62" s="53" t="s">
        <v>7159</v>
      </c>
      <c r="C62" s="53" t="s">
        <v>7160</v>
      </c>
      <c r="D62" s="52" t="s">
        <v>71</v>
      </c>
      <c r="E62" s="52"/>
      <c r="F62" s="52"/>
      <c r="G62" s="53"/>
      <c r="H62" s="53" t="s">
        <v>7161</v>
      </c>
      <c r="I62" s="53"/>
      <c r="J62" s="61"/>
      <c r="K62" s="62"/>
      <c r="L62" s="63"/>
      <c r="M62" s="62"/>
      <c r="N62" s="62"/>
      <c r="O62" s="62"/>
      <c r="P62" s="67"/>
      <c r="Q62" s="69"/>
      <c r="R62" s="52"/>
      <c r="S62" s="52"/>
      <c r="T62" s="52"/>
      <c r="U62" s="52"/>
      <c r="V62" s="70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>
        <v>33.30612245</v>
      </c>
      <c r="AS62" s="71">
        <v>10.99</v>
      </c>
      <c r="AT62" s="71" t="str">
        <f t="shared" si="0"/>
        <v>HIGH</v>
      </c>
      <c r="AU62" s="71" t="str">
        <f t="shared" si="1"/>
        <v>MSS</v>
      </c>
      <c r="AV62" s="73"/>
      <c r="AW62" s="76"/>
      <c r="AX62" s="77"/>
      <c r="AY62" s="52"/>
      <c r="AZ62" s="70"/>
      <c r="BA62" s="80"/>
      <c r="BB62" s="71"/>
      <c r="BC62" s="71"/>
      <c r="BD62" s="71"/>
      <c r="BE62" s="71"/>
      <c r="BF62" s="71"/>
      <c r="BG62" s="71"/>
      <c r="BH62" s="71"/>
      <c r="BI62" s="71"/>
      <c r="BJ62" s="71"/>
      <c r="BK62" s="73"/>
      <c r="BL62" s="76"/>
      <c r="BM62" s="77"/>
      <c r="BN62" s="52"/>
      <c r="BO62" s="70"/>
      <c r="BP62" s="83"/>
      <c r="BQ62" s="84"/>
      <c r="BR62" s="84"/>
      <c r="BS62" s="84"/>
      <c r="BT62" s="84"/>
      <c r="BU62" s="84"/>
      <c r="BV62" s="84"/>
      <c r="BW62" s="84"/>
      <c r="BX62" s="84"/>
      <c r="BY62" s="84"/>
      <c r="BZ62" s="84"/>
      <c r="CA62" s="84"/>
      <c r="CB62" s="85"/>
      <c r="CC62" s="87"/>
      <c r="CD62" s="77"/>
      <c r="CE62" s="52"/>
      <c r="CF62" s="70"/>
      <c r="CG62" s="83"/>
      <c r="CH62" s="84"/>
      <c r="CI62" s="84"/>
      <c r="CJ62" s="84"/>
      <c r="CK62" s="84"/>
      <c r="CL62" s="84"/>
      <c r="CM62" s="84"/>
      <c r="CN62" s="87"/>
      <c r="CO62" s="89"/>
      <c r="CP62" s="90"/>
    </row>
    <row r="63" hidden="1" customHeight="1" spans="1:94">
      <c r="A63" s="51">
        <v>61</v>
      </c>
      <c r="B63" s="53" t="s">
        <v>7162</v>
      </c>
      <c r="C63" s="53" t="s">
        <v>7163</v>
      </c>
      <c r="D63" s="52" t="s">
        <v>4961</v>
      </c>
      <c r="E63" s="52"/>
      <c r="F63" s="52"/>
      <c r="G63" s="53"/>
      <c r="H63" s="53" t="s">
        <v>7164</v>
      </c>
      <c r="I63" s="53"/>
      <c r="J63" s="61"/>
      <c r="K63" s="62"/>
      <c r="L63" s="63"/>
      <c r="M63" s="62"/>
      <c r="N63" s="62"/>
      <c r="O63" s="62"/>
      <c r="P63" s="67"/>
      <c r="Q63" s="69"/>
      <c r="R63" s="52"/>
      <c r="S63" s="52"/>
      <c r="T63" s="52"/>
      <c r="U63" s="52"/>
      <c r="V63" s="70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>
        <v>10.18</v>
      </c>
      <c r="AS63" s="71">
        <v>7.31</v>
      </c>
      <c r="AT63" s="71" t="str">
        <f t="shared" si="0"/>
        <v>LOW</v>
      </c>
      <c r="AU63" s="71" t="str">
        <f t="shared" si="1"/>
        <v>MSS</v>
      </c>
      <c r="AV63" s="73"/>
      <c r="AW63" s="76"/>
      <c r="AX63" s="77"/>
      <c r="AY63" s="52"/>
      <c r="AZ63" s="70"/>
      <c r="BA63" s="80"/>
      <c r="BB63" s="71"/>
      <c r="BC63" s="71"/>
      <c r="BD63" s="71"/>
      <c r="BE63" s="71"/>
      <c r="BF63" s="71"/>
      <c r="BG63" s="71"/>
      <c r="BH63" s="71"/>
      <c r="BI63" s="71"/>
      <c r="BJ63" s="71"/>
      <c r="BK63" s="73"/>
      <c r="BL63" s="76"/>
      <c r="BM63" s="77"/>
      <c r="BN63" s="52"/>
      <c r="BO63" s="70"/>
      <c r="BP63" s="83"/>
      <c r="BQ63" s="84"/>
      <c r="BR63" s="84"/>
      <c r="BS63" s="84"/>
      <c r="BT63" s="84"/>
      <c r="BU63" s="84"/>
      <c r="BV63" s="84"/>
      <c r="BW63" s="84"/>
      <c r="BX63" s="84"/>
      <c r="BY63" s="84"/>
      <c r="BZ63" s="84"/>
      <c r="CA63" s="84"/>
      <c r="CB63" s="85"/>
      <c r="CC63" s="87"/>
      <c r="CD63" s="77"/>
      <c r="CE63" s="52"/>
      <c r="CF63" s="70"/>
      <c r="CG63" s="83"/>
      <c r="CH63" s="84"/>
      <c r="CI63" s="84"/>
      <c r="CJ63" s="84"/>
      <c r="CK63" s="84"/>
      <c r="CL63" s="84"/>
      <c r="CM63" s="84"/>
      <c r="CN63" s="87"/>
      <c r="CO63" s="89"/>
      <c r="CP63" s="90"/>
    </row>
    <row r="64" hidden="1" customHeight="1" spans="1:94">
      <c r="A64" s="51">
        <v>62</v>
      </c>
      <c r="B64" s="53" t="s">
        <v>7165</v>
      </c>
      <c r="C64" s="53" t="s">
        <v>7166</v>
      </c>
      <c r="D64" s="52" t="s">
        <v>71</v>
      </c>
      <c r="E64" s="52"/>
      <c r="F64" s="52"/>
      <c r="G64" s="53"/>
      <c r="H64" s="53" t="s">
        <v>7167</v>
      </c>
      <c r="I64" s="53"/>
      <c r="J64" s="61"/>
      <c r="K64" s="62"/>
      <c r="L64" s="63"/>
      <c r="M64" s="62"/>
      <c r="N64" s="62"/>
      <c r="O64" s="62"/>
      <c r="P64" s="67"/>
      <c r="Q64" s="69"/>
      <c r="R64" s="52"/>
      <c r="S64" s="52"/>
      <c r="T64" s="52"/>
      <c r="U64" s="52"/>
      <c r="V64" s="70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>
        <v>10.85714286</v>
      </c>
      <c r="AS64" s="71">
        <v>11.37</v>
      </c>
      <c r="AT64" s="71" t="str">
        <f t="shared" si="0"/>
        <v>LOW</v>
      </c>
      <c r="AU64" s="71" t="str">
        <f t="shared" si="1"/>
        <v>MSS</v>
      </c>
      <c r="AV64" s="73"/>
      <c r="AW64" s="76"/>
      <c r="AX64" s="77"/>
      <c r="AY64" s="52"/>
      <c r="AZ64" s="70"/>
      <c r="BA64" s="80"/>
      <c r="BB64" s="71"/>
      <c r="BC64" s="71"/>
      <c r="BD64" s="71"/>
      <c r="BE64" s="71"/>
      <c r="BF64" s="71"/>
      <c r="BG64" s="71"/>
      <c r="BH64" s="71"/>
      <c r="BI64" s="71"/>
      <c r="BJ64" s="71"/>
      <c r="BK64" s="73"/>
      <c r="BL64" s="76"/>
      <c r="BM64" s="77"/>
      <c r="BN64" s="52"/>
      <c r="BO64" s="70"/>
      <c r="BP64" s="83"/>
      <c r="BQ64" s="84"/>
      <c r="BR64" s="84"/>
      <c r="BS64" s="84"/>
      <c r="BT64" s="84"/>
      <c r="BU64" s="84"/>
      <c r="BV64" s="84"/>
      <c r="BW64" s="84"/>
      <c r="BX64" s="84"/>
      <c r="BY64" s="84"/>
      <c r="BZ64" s="84"/>
      <c r="CA64" s="84"/>
      <c r="CB64" s="85"/>
      <c r="CC64" s="87"/>
      <c r="CD64" s="77"/>
      <c r="CE64" s="52"/>
      <c r="CF64" s="70"/>
      <c r="CG64" s="83"/>
      <c r="CH64" s="84"/>
      <c r="CI64" s="84"/>
      <c r="CJ64" s="84"/>
      <c r="CK64" s="84"/>
      <c r="CL64" s="84"/>
      <c r="CM64" s="84"/>
      <c r="CN64" s="87"/>
      <c r="CO64" s="89"/>
      <c r="CP64" s="90"/>
    </row>
    <row r="65" hidden="1" customHeight="1" spans="1:94">
      <c r="A65" s="55">
        <v>63</v>
      </c>
      <c r="B65" s="56" t="s">
        <v>7168</v>
      </c>
      <c r="C65" s="56" t="s">
        <v>7169</v>
      </c>
      <c r="D65" s="57" t="s">
        <v>71</v>
      </c>
      <c r="E65" s="57"/>
      <c r="F65" s="57"/>
      <c r="G65" s="56"/>
      <c r="H65" s="56" t="s">
        <v>7170</v>
      </c>
      <c r="I65" s="57" t="s">
        <v>7010</v>
      </c>
      <c r="J65" s="64"/>
      <c r="K65" s="57"/>
      <c r="L65" s="65"/>
      <c r="M65" s="57"/>
      <c r="N65" s="57"/>
      <c r="O65" s="57"/>
      <c r="P65" s="57"/>
      <c r="Q65" s="64"/>
      <c r="R65" s="57" t="s">
        <v>7114</v>
      </c>
      <c r="S65" s="57"/>
      <c r="T65" s="57"/>
      <c r="U65" s="57"/>
      <c r="V65" s="72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 t="str">
        <f t="shared" si="0"/>
        <v>NA</v>
      </c>
      <c r="AU65" s="57" t="str">
        <f t="shared" si="1"/>
        <v>NA</v>
      </c>
      <c r="AV65" s="72"/>
      <c r="AW65" s="78"/>
      <c r="AX65" s="79"/>
      <c r="AY65" s="57"/>
      <c r="AZ65" s="72"/>
      <c r="BA65" s="81"/>
      <c r="BB65" s="57"/>
      <c r="BC65" s="57"/>
      <c r="BD65" s="57"/>
      <c r="BE65" s="57"/>
      <c r="BF65" s="57"/>
      <c r="BG65" s="57"/>
      <c r="BH65" s="57"/>
      <c r="BI65" s="57"/>
      <c r="BJ65" s="57"/>
      <c r="BK65" s="72"/>
      <c r="BL65" s="78"/>
      <c r="BM65" s="79"/>
      <c r="BN65" s="57"/>
      <c r="BO65" s="72"/>
      <c r="BP65" s="81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72"/>
      <c r="CC65" s="78"/>
      <c r="CD65" s="79"/>
      <c r="CE65" s="57"/>
      <c r="CF65" s="72"/>
      <c r="CG65" s="81"/>
      <c r="CH65" s="57"/>
      <c r="CI65" s="57"/>
      <c r="CJ65" s="57"/>
      <c r="CK65" s="57"/>
      <c r="CL65" s="57"/>
      <c r="CM65" s="57"/>
      <c r="CN65" s="78"/>
      <c r="CO65" s="91"/>
      <c r="CP65" s="92"/>
    </row>
    <row r="66" hidden="1" customHeight="1" spans="1:94">
      <c r="A66" s="51">
        <v>64</v>
      </c>
      <c r="B66" s="53" t="s">
        <v>7171</v>
      </c>
      <c r="C66" s="53" t="s">
        <v>7172</v>
      </c>
      <c r="D66" s="52" t="s">
        <v>71</v>
      </c>
      <c r="E66" s="52"/>
      <c r="F66" s="52"/>
      <c r="G66" s="53"/>
      <c r="H66" s="53" t="s">
        <v>7173</v>
      </c>
      <c r="I66" s="53"/>
      <c r="J66" s="61"/>
      <c r="K66" s="62"/>
      <c r="L66" s="63"/>
      <c r="M66" s="62"/>
      <c r="N66" s="62"/>
      <c r="O66" s="62"/>
      <c r="P66" s="67"/>
      <c r="Q66" s="69"/>
      <c r="R66" s="52"/>
      <c r="S66" s="52"/>
      <c r="T66" s="52"/>
      <c r="U66" s="52"/>
      <c r="V66" s="70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>
        <v>12.75510204</v>
      </c>
      <c r="AS66" s="71">
        <v>9.53</v>
      </c>
      <c r="AT66" s="71" t="str">
        <f t="shared" si="0"/>
        <v>LOW</v>
      </c>
      <c r="AU66" s="71" t="str">
        <f t="shared" si="1"/>
        <v>MSS</v>
      </c>
      <c r="AV66" s="73"/>
      <c r="AW66" s="76"/>
      <c r="AX66" s="77"/>
      <c r="AY66" s="52"/>
      <c r="AZ66" s="70"/>
      <c r="BA66" s="80"/>
      <c r="BB66" s="71"/>
      <c r="BC66" s="71"/>
      <c r="BD66" s="71"/>
      <c r="BE66" s="71"/>
      <c r="BF66" s="71"/>
      <c r="BG66" s="71"/>
      <c r="BH66" s="71"/>
      <c r="BI66" s="71"/>
      <c r="BJ66" s="71"/>
      <c r="BK66" s="73"/>
      <c r="BL66" s="76"/>
      <c r="BM66" s="77"/>
      <c r="BN66" s="52"/>
      <c r="BO66" s="70"/>
      <c r="BP66" s="83"/>
      <c r="BQ66" s="84"/>
      <c r="BR66" s="84"/>
      <c r="BS66" s="84"/>
      <c r="BT66" s="84"/>
      <c r="BU66" s="84"/>
      <c r="BV66" s="84"/>
      <c r="BW66" s="84"/>
      <c r="BX66" s="84"/>
      <c r="BY66" s="84"/>
      <c r="BZ66" s="84"/>
      <c r="CA66" s="84"/>
      <c r="CB66" s="85"/>
      <c r="CC66" s="87"/>
      <c r="CD66" s="77"/>
      <c r="CE66" s="52"/>
      <c r="CF66" s="70"/>
      <c r="CG66" s="83"/>
      <c r="CH66" s="84"/>
      <c r="CI66" s="84"/>
      <c r="CJ66" s="84"/>
      <c r="CK66" s="84"/>
      <c r="CL66" s="84"/>
      <c r="CM66" s="84"/>
      <c r="CN66" s="87"/>
      <c r="CO66" s="89"/>
      <c r="CP66" s="90"/>
    </row>
    <row r="67" hidden="1" customHeight="1" spans="1:94">
      <c r="A67" s="55">
        <v>65</v>
      </c>
      <c r="B67" s="56" t="s">
        <v>7174</v>
      </c>
      <c r="C67" s="56" t="s">
        <v>7175</v>
      </c>
      <c r="D67" s="57" t="s">
        <v>7176</v>
      </c>
      <c r="E67" s="57"/>
      <c r="F67" s="57"/>
      <c r="G67" s="56"/>
      <c r="H67" s="56"/>
      <c r="I67" s="57" t="s">
        <v>7010</v>
      </c>
      <c r="J67" s="64"/>
      <c r="K67" s="57"/>
      <c r="L67" s="65"/>
      <c r="M67" s="57"/>
      <c r="N67" s="57"/>
      <c r="O67" s="57"/>
      <c r="P67" s="57"/>
      <c r="Q67" s="64"/>
      <c r="R67" s="57"/>
      <c r="S67" s="57"/>
      <c r="T67" s="57"/>
      <c r="U67" s="57"/>
      <c r="V67" s="72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 t="str">
        <f t="shared" ref="AT67:AT130" si="2">IF(AR67&gt;15,"HIGH",IF(AR67="","NA",IF(AR67="CE-Awaited for standardization","UNDER_STANDARDIZATION",IF(AR67&lt;15,"LOW"))))</f>
        <v>NA</v>
      </c>
      <c r="AU67" s="57" t="str">
        <f t="shared" ref="AU67:AU99" si="3">IF(AS67&gt;15,"MSI-H",IF(AS67="","NA",IF(AS67&lt;15,"MSS")))</f>
        <v>NA</v>
      </c>
      <c r="AV67" s="72"/>
      <c r="AW67" s="78"/>
      <c r="AX67" s="79"/>
      <c r="AY67" s="57"/>
      <c r="AZ67" s="72"/>
      <c r="BA67" s="81"/>
      <c r="BB67" s="57"/>
      <c r="BC67" s="57"/>
      <c r="BD67" s="57"/>
      <c r="BE67" s="57"/>
      <c r="BF67" s="57"/>
      <c r="BG67" s="57"/>
      <c r="BH67" s="57"/>
      <c r="BI67" s="57"/>
      <c r="BJ67" s="57"/>
      <c r="BK67" s="72"/>
      <c r="BL67" s="78"/>
      <c r="BM67" s="79"/>
      <c r="BN67" s="57"/>
      <c r="BO67" s="72"/>
      <c r="BP67" s="81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72"/>
      <c r="CC67" s="78"/>
      <c r="CD67" s="79"/>
      <c r="CE67" s="57"/>
      <c r="CF67" s="72"/>
      <c r="CG67" s="81"/>
      <c r="CH67" s="57"/>
      <c r="CI67" s="57"/>
      <c r="CJ67" s="57"/>
      <c r="CK67" s="57"/>
      <c r="CL67" s="57"/>
      <c r="CM67" s="57"/>
      <c r="CN67" s="78"/>
      <c r="CO67" s="91"/>
      <c r="CP67" s="92"/>
    </row>
    <row r="68" hidden="1" customHeight="1" spans="1:94">
      <c r="A68" s="51">
        <v>66</v>
      </c>
      <c r="B68" s="53" t="s">
        <v>7177</v>
      </c>
      <c r="C68" s="53" t="s">
        <v>7178</v>
      </c>
      <c r="D68" s="52" t="s">
        <v>71</v>
      </c>
      <c r="E68" s="52"/>
      <c r="F68" s="52"/>
      <c r="G68" s="53"/>
      <c r="H68" s="53" t="s">
        <v>7179</v>
      </c>
      <c r="I68" s="53"/>
      <c r="J68" s="61"/>
      <c r="K68" s="62"/>
      <c r="L68" s="63"/>
      <c r="M68" s="62"/>
      <c r="N68" s="62"/>
      <c r="O68" s="62"/>
      <c r="P68" s="67"/>
      <c r="Q68" s="69"/>
      <c r="R68" s="52"/>
      <c r="S68" s="52"/>
      <c r="T68" s="52"/>
      <c r="U68" s="52"/>
      <c r="V68" s="70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>
        <v>10.3877551</v>
      </c>
      <c r="AS68" s="71">
        <v>9.99</v>
      </c>
      <c r="AT68" s="71" t="str">
        <f t="shared" si="2"/>
        <v>LOW</v>
      </c>
      <c r="AU68" s="71" t="str">
        <f t="shared" si="3"/>
        <v>MSS</v>
      </c>
      <c r="AV68" s="73"/>
      <c r="AW68" s="76"/>
      <c r="AX68" s="77"/>
      <c r="AY68" s="52"/>
      <c r="AZ68" s="70"/>
      <c r="BA68" s="80"/>
      <c r="BB68" s="71"/>
      <c r="BC68" s="71"/>
      <c r="BD68" s="71"/>
      <c r="BE68" s="71"/>
      <c r="BF68" s="71"/>
      <c r="BG68" s="71"/>
      <c r="BH68" s="71"/>
      <c r="BI68" s="71"/>
      <c r="BJ68" s="71"/>
      <c r="BK68" s="73"/>
      <c r="BL68" s="76"/>
      <c r="BM68" s="77"/>
      <c r="BN68" s="52"/>
      <c r="BO68" s="70"/>
      <c r="BP68" s="83"/>
      <c r="BQ68" s="84"/>
      <c r="BR68" s="84"/>
      <c r="BS68" s="84"/>
      <c r="BT68" s="84"/>
      <c r="BU68" s="84"/>
      <c r="BV68" s="84"/>
      <c r="BW68" s="84"/>
      <c r="BX68" s="84"/>
      <c r="BY68" s="84"/>
      <c r="BZ68" s="84"/>
      <c r="CA68" s="84"/>
      <c r="CB68" s="85"/>
      <c r="CC68" s="87"/>
      <c r="CD68" s="77"/>
      <c r="CE68" s="52"/>
      <c r="CF68" s="70"/>
      <c r="CG68" s="83"/>
      <c r="CH68" s="84"/>
      <c r="CI68" s="84"/>
      <c r="CJ68" s="84"/>
      <c r="CK68" s="84"/>
      <c r="CL68" s="84"/>
      <c r="CM68" s="84"/>
      <c r="CN68" s="87"/>
      <c r="CO68" s="89"/>
      <c r="CP68" s="90"/>
    </row>
    <row r="69" hidden="1" customHeight="1" spans="1:94">
      <c r="A69" s="51">
        <v>67</v>
      </c>
      <c r="B69" s="53" t="s">
        <v>7180</v>
      </c>
      <c r="C69" s="53" t="s">
        <v>7181</v>
      </c>
      <c r="D69" s="52" t="s">
        <v>71</v>
      </c>
      <c r="E69" s="52"/>
      <c r="F69" s="52"/>
      <c r="G69" s="53"/>
      <c r="H69" s="53" t="s">
        <v>7182</v>
      </c>
      <c r="I69" s="53"/>
      <c r="J69" s="61"/>
      <c r="K69" s="62"/>
      <c r="L69" s="63"/>
      <c r="M69" s="62"/>
      <c r="N69" s="62"/>
      <c r="O69" s="62"/>
      <c r="P69" s="67"/>
      <c r="Q69" s="69"/>
      <c r="R69" s="52"/>
      <c r="S69" s="52"/>
      <c r="T69" s="52"/>
      <c r="U69" s="52"/>
      <c r="V69" s="70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>
        <v>7.755102041</v>
      </c>
      <c r="AS69" s="71">
        <v>8.69</v>
      </c>
      <c r="AT69" s="71" t="str">
        <f t="shared" si="2"/>
        <v>LOW</v>
      </c>
      <c r="AU69" s="71" t="str">
        <f t="shared" si="3"/>
        <v>MSS</v>
      </c>
      <c r="AV69" s="73"/>
      <c r="AW69" s="76"/>
      <c r="AX69" s="77"/>
      <c r="AY69" s="52"/>
      <c r="AZ69" s="70"/>
      <c r="BA69" s="80"/>
      <c r="BB69" s="71"/>
      <c r="BC69" s="71"/>
      <c r="BD69" s="71"/>
      <c r="BE69" s="71"/>
      <c r="BF69" s="71"/>
      <c r="BG69" s="71"/>
      <c r="BH69" s="71"/>
      <c r="BI69" s="71"/>
      <c r="BJ69" s="71"/>
      <c r="BK69" s="73"/>
      <c r="BL69" s="76"/>
      <c r="BM69" s="77"/>
      <c r="BN69" s="52"/>
      <c r="BO69" s="70"/>
      <c r="BP69" s="83"/>
      <c r="BQ69" s="84"/>
      <c r="BR69" s="84"/>
      <c r="BS69" s="84"/>
      <c r="BT69" s="84"/>
      <c r="BU69" s="84"/>
      <c r="BV69" s="84"/>
      <c r="BW69" s="84"/>
      <c r="BX69" s="84"/>
      <c r="BY69" s="84"/>
      <c r="BZ69" s="84"/>
      <c r="CA69" s="84"/>
      <c r="CB69" s="85"/>
      <c r="CC69" s="87"/>
      <c r="CD69" s="77"/>
      <c r="CE69" s="52"/>
      <c r="CF69" s="70"/>
      <c r="CG69" s="83"/>
      <c r="CH69" s="84"/>
      <c r="CI69" s="84"/>
      <c r="CJ69" s="84"/>
      <c r="CK69" s="84"/>
      <c r="CL69" s="84"/>
      <c r="CM69" s="84"/>
      <c r="CN69" s="87"/>
      <c r="CO69" s="89"/>
      <c r="CP69" s="90"/>
    </row>
    <row r="70" hidden="1" customHeight="1" spans="1:94">
      <c r="A70" s="54">
        <v>68</v>
      </c>
      <c r="B70" s="53" t="s">
        <v>7183</v>
      </c>
      <c r="C70" s="53" t="s">
        <v>7184</v>
      </c>
      <c r="D70" s="52" t="s">
        <v>71</v>
      </c>
      <c r="E70" s="52"/>
      <c r="F70" s="52"/>
      <c r="G70" s="53"/>
      <c r="H70" s="53" t="s">
        <v>7185</v>
      </c>
      <c r="I70" s="53"/>
      <c r="J70" s="61"/>
      <c r="K70" s="62"/>
      <c r="L70" s="63"/>
      <c r="M70" s="62"/>
      <c r="N70" s="62"/>
      <c r="O70" s="62"/>
      <c r="P70" s="67"/>
      <c r="Q70" s="69"/>
      <c r="R70" s="52"/>
      <c r="S70" s="52"/>
      <c r="T70" s="52"/>
      <c r="U70" s="52"/>
      <c r="V70" s="70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>
        <v>5.693877551</v>
      </c>
      <c r="AS70" s="71">
        <v>10.69</v>
      </c>
      <c r="AT70" s="71" t="str">
        <f t="shared" si="2"/>
        <v>LOW</v>
      </c>
      <c r="AU70" s="71" t="str">
        <f t="shared" si="3"/>
        <v>MSS</v>
      </c>
      <c r="AV70" s="73"/>
      <c r="AW70" s="76"/>
      <c r="AX70" s="77"/>
      <c r="AY70" s="52"/>
      <c r="AZ70" s="70"/>
      <c r="BA70" s="80"/>
      <c r="BB70" s="71"/>
      <c r="BC70" s="71"/>
      <c r="BD70" s="71"/>
      <c r="BE70" s="71"/>
      <c r="BF70" s="71"/>
      <c r="BG70" s="71"/>
      <c r="BH70" s="71"/>
      <c r="BI70" s="71"/>
      <c r="BJ70" s="71"/>
      <c r="BK70" s="73"/>
      <c r="BL70" s="76"/>
      <c r="BM70" s="77"/>
      <c r="BN70" s="52"/>
      <c r="BO70" s="70"/>
      <c r="BP70" s="83"/>
      <c r="BQ70" s="84"/>
      <c r="BR70" s="84"/>
      <c r="BS70" s="84"/>
      <c r="BT70" s="84"/>
      <c r="BU70" s="84"/>
      <c r="BV70" s="84"/>
      <c r="BW70" s="84"/>
      <c r="BX70" s="84"/>
      <c r="BY70" s="84"/>
      <c r="BZ70" s="84"/>
      <c r="CA70" s="84"/>
      <c r="CB70" s="85"/>
      <c r="CC70" s="87"/>
      <c r="CD70" s="77"/>
      <c r="CE70" s="52"/>
      <c r="CF70" s="70"/>
      <c r="CG70" s="83"/>
      <c r="CH70" s="84"/>
      <c r="CI70" s="84"/>
      <c r="CJ70" s="84"/>
      <c r="CK70" s="84"/>
      <c r="CL70" s="84"/>
      <c r="CM70" s="84"/>
      <c r="CN70" s="87"/>
      <c r="CO70" s="89"/>
      <c r="CP70" s="90"/>
    </row>
    <row r="71" hidden="1" customHeight="1" spans="1:94">
      <c r="A71" s="54">
        <v>69</v>
      </c>
      <c r="B71" s="53" t="s">
        <v>7186</v>
      </c>
      <c r="C71" s="53" t="s">
        <v>7187</v>
      </c>
      <c r="D71" s="52" t="s">
        <v>71</v>
      </c>
      <c r="E71" s="52"/>
      <c r="F71" s="52"/>
      <c r="G71" s="53"/>
      <c r="H71" s="53" t="s">
        <v>7188</v>
      </c>
      <c r="I71" s="53"/>
      <c r="J71" s="61"/>
      <c r="K71" s="62"/>
      <c r="L71" s="63"/>
      <c r="M71" s="62"/>
      <c r="N71" s="62"/>
      <c r="O71" s="62"/>
      <c r="P71" s="67"/>
      <c r="Q71" s="69"/>
      <c r="R71" s="52"/>
      <c r="S71" s="52"/>
      <c r="T71" s="52"/>
      <c r="U71" s="52"/>
      <c r="V71" s="70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>
        <v>8.367346939</v>
      </c>
      <c r="AS71" s="71">
        <v>10.58</v>
      </c>
      <c r="AT71" s="71" t="str">
        <f t="shared" si="2"/>
        <v>LOW</v>
      </c>
      <c r="AU71" s="71" t="str">
        <f t="shared" si="3"/>
        <v>MSS</v>
      </c>
      <c r="AV71" s="73"/>
      <c r="AW71" s="76"/>
      <c r="AX71" s="77"/>
      <c r="AY71" s="52"/>
      <c r="AZ71" s="70"/>
      <c r="BA71" s="80"/>
      <c r="BB71" s="71"/>
      <c r="BC71" s="71"/>
      <c r="BD71" s="71"/>
      <c r="BE71" s="71"/>
      <c r="BF71" s="71"/>
      <c r="BG71" s="71"/>
      <c r="BH71" s="71"/>
      <c r="BI71" s="71"/>
      <c r="BJ71" s="71"/>
      <c r="BK71" s="73"/>
      <c r="BL71" s="76"/>
      <c r="BM71" s="77"/>
      <c r="BN71" s="52"/>
      <c r="BO71" s="70"/>
      <c r="BP71" s="83"/>
      <c r="BQ71" s="84"/>
      <c r="BR71" s="84"/>
      <c r="BS71" s="84"/>
      <c r="BT71" s="84"/>
      <c r="BU71" s="84"/>
      <c r="BV71" s="84"/>
      <c r="BW71" s="84"/>
      <c r="BX71" s="84"/>
      <c r="BY71" s="84"/>
      <c r="BZ71" s="84"/>
      <c r="CA71" s="84"/>
      <c r="CB71" s="85"/>
      <c r="CC71" s="87"/>
      <c r="CD71" s="77"/>
      <c r="CE71" s="52"/>
      <c r="CF71" s="70"/>
      <c r="CG71" s="83"/>
      <c r="CH71" s="84"/>
      <c r="CI71" s="84"/>
      <c r="CJ71" s="84"/>
      <c r="CK71" s="84"/>
      <c r="CL71" s="84"/>
      <c r="CM71" s="84"/>
      <c r="CN71" s="87"/>
      <c r="CO71" s="89"/>
      <c r="CP71" s="90"/>
    </row>
    <row r="72" hidden="1" customHeight="1" spans="1:94">
      <c r="A72" s="54">
        <v>70</v>
      </c>
      <c r="B72" s="53" t="s">
        <v>7189</v>
      </c>
      <c r="C72" s="53" t="s">
        <v>7190</v>
      </c>
      <c r="D72" s="52" t="s">
        <v>71</v>
      </c>
      <c r="E72" s="52"/>
      <c r="F72" s="52"/>
      <c r="G72" s="53"/>
      <c r="H72" s="53" t="s">
        <v>7191</v>
      </c>
      <c r="I72" s="53"/>
      <c r="J72" s="61"/>
      <c r="K72" s="62"/>
      <c r="L72" s="63"/>
      <c r="M72" s="62"/>
      <c r="N72" s="62"/>
      <c r="O72" s="62"/>
      <c r="P72" s="67"/>
      <c r="Q72" s="69"/>
      <c r="R72" s="52"/>
      <c r="S72" s="52"/>
      <c r="T72" s="52"/>
      <c r="U72" s="52"/>
      <c r="V72" s="70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>
        <v>32.24</v>
      </c>
      <c r="AS72" s="71">
        <v>10.64</v>
      </c>
      <c r="AT72" s="71" t="str">
        <f t="shared" si="2"/>
        <v>HIGH</v>
      </c>
      <c r="AU72" s="71" t="str">
        <f t="shared" si="3"/>
        <v>MSS</v>
      </c>
      <c r="AV72" s="73"/>
      <c r="AW72" s="76"/>
      <c r="AX72" s="77"/>
      <c r="AY72" s="52"/>
      <c r="AZ72" s="70"/>
      <c r="BA72" s="80"/>
      <c r="BB72" s="71"/>
      <c r="BC72" s="71"/>
      <c r="BD72" s="71"/>
      <c r="BE72" s="71"/>
      <c r="BF72" s="71"/>
      <c r="BG72" s="71"/>
      <c r="BH72" s="71"/>
      <c r="BI72" s="71"/>
      <c r="BJ72" s="71"/>
      <c r="BK72" s="73"/>
      <c r="BL72" s="76"/>
      <c r="BM72" s="77"/>
      <c r="BN72" s="52"/>
      <c r="BO72" s="70"/>
      <c r="BP72" s="83"/>
      <c r="BQ72" s="84"/>
      <c r="BR72" s="84"/>
      <c r="BS72" s="84"/>
      <c r="BT72" s="84"/>
      <c r="BU72" s="84"/>
      <c r="BV72" s="84"/>
      <c r="BW72" s="84"/>
      <c r="BX72" s="84"/>
      <c r="BY72" s="84"/>
      <c r="BZ72" s="84"/>
      <c r="CA72" s="84"/>
      <c r="CB72" s="85"/>
      <c r="CC72" s="87"/>
      <c r="CD72" s="77"/>
      <c r="CE72" s="52"/>
      <c r="CF72" s="70"/>
      <c r="CG72" s="83"/>
      <c r="CH72" s="84"/>
      <c r="CI72" s="84"/>
      <c r="CJ72" s="84"/>
      <c r="CK72" s="84"/>
      <c r="CL72" s="84"/>
      <c r="CM72" s="84"/>
      <c r="CN72" s="87"/>
      <c r="CO72" s="89"/>
      <c r="CP72" s="90"/>
    </row>
    <row r="73" hidden="1" customHeight="1" spans="1:94">
      <c r="A73" s="54">
        <v>71</v>
      </c>
      <c r="B73" s="53" t="s">
        <v>7192</v>
      </c>
      <c r="C73" s="53" t="s">
        <v>6877</v>
      </c>
      <c r="D73" s="52" t="s">
        <v>4961</v>
      </c>
      <c r="E73" s="52"/>
      <c r="F73" s="52"/>
      <c r="G73" s="53"/>
      <c r="H73" s="53" t="s">
        <v>7193</v>
      </c>
      <c r="I73" s="53"/>
      <c r="J73" s="61"/>
      <c r="K73" s="62"/>
      <c r="L73" s="63"/>
      <c r="M73" s="62"/>
      <c r="N73" s="62"/>
      <c r="O73" s="62"/>
      <c r="P73" s="67"/>
      <c r="Q73" s="69"/>
      <c r="R73" s="52"/>
      <c r="S73" s="52"/>
      <c r="T73" s="52"/>
      <c r="U73" s="52"/>
      <c r="V73" s="70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>
        <v>8.571428571</v>
      </c>
      <c r="AS73" s="71">
        <v>9.6</v>
      </c>
      <c r="AT73" s="71" t="str">
        <f t="shared" si="2"/>
        <v>LOW</v>
      </c>
      <c r="AU73" s="71" t="str">
        <f t="shared" si="3"/>
        <v>MSS</v>
      </c>
      <c r="AV73" s="73"/>
      <c r="AW73" s="76"/>
      <c r="AX73" s="77"/>
      <c r="AY73" s="52"/>
      <c r="AZ73" s="70"/>
      <c r="BA73" s="80"/>
      <c r="BB73" s="71"/>
      <c r="BC73" s="71"/>
      <c r="BD73" s="71"/>
      <c r="BE73" s="71"/>
      <c r="BF73" s="71"/>
      <c r="BG73" s="71"/>
      <c r="BH73" s="71"/>
      <c r="BI73" s="71"/>
      <c r="BJ73" s="71"/>
      <c r="BK73" s="73"/>
      <c r="BL73" s="76"/>
      <c r="BM73" s="77"/>
      <c r="BN73" s="52"/>
      <c r="BO73" s="70"/>
      <c r="BP73" s="83"/>
      <c r="BQ73" s="84"/>
      <c r="BR73" s="84"/>
      <c r="BS73" s="84"/>
      <c r="BT73" s="84"/>
      <c r="BU73" s="84"/>
      <c r="BV73" s="84"/>
      <c r="BW73" s="84"/>
      <c r="BX73" s="84"/>
      <c r="BY73" s="84"/>
      <c r="BZ73" s="84"/>
      <c r="CA73" s="84"/>
      <c r="CB73" s="85"/>
      <c r="CC73" s="87"/>
      <c r="CD73" s="77"/>
      <c r="CE73" s="52"/>
      <c r="CF73" s="70"/>
      <c r="CG73" s="83"/>
      <c r="CH73" s="84"/>
      <c r="CI73" s="84"/>
      <c r="CJ73" s="84"/>
      <c r="CK73" s="84"/>
      <c r="CL73" s="84"/>
      <c r="CM73" s="84"/>
      <c r="CN73" s="87"/>
      <c r="CO73" s="89"/>
      <c r="CP73" s="90"/>
    </row>
    <row r="74" hidden="1" customHeight="1" spans="1:94">
      <c r="A74" s="54">
        <v>72</v>
      </c>
      <c r="B74" s="53" t="s">
        <v>7194</v>
      </c>
      <c r="C74" s="53" t="s">
        <v>6877</v>
      </c>
      <c r="D74" s="52" t="s">
        <v>7176</v>
      </c>
      <c r="E74" s="52"/>
      <c r="F74" s="52"/>
      <c r="G74" s="53"/>
      <c r="H74" s="53" t="s">
        <v>7193</v>
      </c>
      <c r="I74" s="53"/>
      <c r="J74" s="61"/>
      <c r="K74" s="62"/>
      <c r="L74" s="63"/>
      <c r="M74" s="62"/>
      <c r="N74" s="62"/>
      <c r="O74" s="62"/>
      <c r="P74" s="67"/>
      <c r="Q74" s="69"/>
      <c r="R74" s="52"/>
      <c r="S74" s="52"/>
      <c r="T74" s="52"/>
      <c r="U74" s="52"/>
      <c r="V74" s="70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 t="str">
        <f t="shared" si="2"/>
        <v>NA</v>
      </c>
      <c r="AU74" s="71" t="str">
        <f t="shared" si="3"/>
        <v>NA</v>
      </c>
      <c r="AV74" s="73"/>
      <c r="AW74" s="76"/>
      <c r="AX74" s="77"/>
      <c r="AY74" s="52"/>
      <c r="AZ74" s="70"/>
      <c r="BA74" s="80"/>
      <c r="BB74" s="71"/>
      <c r="BC74" s="71"/>
      <c r="BD74" s="71"/>
      <c r="BE74" s="71"/>
      <c r="BF74" s="71"/>
      <c r="BG74" s="71"/>
      <c r="BH74" s="71"/>
      <c r="BI74" s="71"/>
      <c r="BJ74" s="71"/>
      <c r="BK74" s="73"/>
      <c r="BL74" s="76"/>
      <c r="BM74" s="77"/>
      <c r="BN74" s="52"/>
      <c r="BO74" s="70"/>
      <c r="BP74" s="83"/>
      <c r="BQ74" s="84"/>
      <c r="BR74" s="84"/>
      <c r="BS74" s="84"/>
      <c r="BT74" s="84"/>
      <c r="BU74" s="84"/>
      <c r="BV74" s="84"/>
      <c r="BW74" s="84"/>
      <c r="BX74" s="84"/>
      <c r="BY74" s="84"/>
      <c r="BZ74" s="84"/>
      <c r="CA74" s="84"/>
      <c r="CB74" s="85"/>
      <c r="CC74" s="87"/>
      <c r="CD74" s="77"/>
      <c r="CE74" s="52"/>
      <c r="CF74" s="70"/>
      <c r="CG74" s="83"/>
      <c r="CH74" s="84"/>
      <c r="CI74" s="84"/>
      <c r="CJ74" s="84"/>
      <c r="CK74" s="84"/>
      <c r="CL74" s="84"/>
      <c r="CM74" s="84"/>
      <c r="CN74" s="87"/>
      <c r="CO74" s="89"/>
      <c r="CP74" s="90"/>
    </row>
    <row r="75" hidden="1" customHeight="1" spans="1:94">
      <c r="A75" s="54">
        <v>73</v>
      </c>
      <c r="B75" s="53" t="s">
        <v>7195</v>
      </c>
      <c r="C75" s="53" t="s">
        <v>7196</v>
      </c>
      <c r="D75" s="52" t="s">
        <v>71</v>
      </c>
      <c r="E75" s="52"/>
      <c r="F75" s="52"/>
      <c r="G75" s="53"/>
      <c r="H75" s="53" t="s">
        <v>7197</v>
      </c>
      <c r="I75" s="53"/>
      <c r="J75" s="61"/>
      <c r="K75" s="62"/>
      <c r="L75" s="63"/>
      <c r="M75" s="62"/>
      <c r="N75" s="62"/>
      <c r="O75" s="62"/>
      <c r="P75" s="67"/>
      <c r="Q75" s="69"/>
      <c r="R75" s="52" t="s">
        <v>7114</v>
      </c>
      <c r="S75" s="52"/>
      <c r="T75" s="52"/>
      <c r="U75" s="52"/>
      <c r="V75" s="70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>
        <v>6.571428571</v>
      </c>
      <c r="AS75" s="71">
        <v>7.76</v>
      </c>
      <c r="AT75" s="71" t="str">
        <f t="shared" si="2"/>
        <v>LOW</v>
      </c>
      <c r="AU75" s="71" t="str">
        <f t="shared" si="3"/>
        <v>MSS</v>
      </c>
      <c r="AV75" s="73"/>
      <c r="AW75" s="76"/>
      <c r="AX75" s="77"/>
      <c r="AY75" s="52"/>
      <c r="AZ75" s="70"/>
      <c r="BA75" s="80"/>
      <c r="BB75" s="71"/>
      <c r="BC75" s="71"/>
      <c r="BD75" s="71"/>
      <c r="BE75" s="71"/>
      <c r="BF75" s="71"/>
      <c r="BG75" s="71"/>
      <c r="BH75" s="71"/>
      <c r="BI75" s="71"/>
      <c r="BJ75" s="71"/>
      <c r="BK75" s="73"/>
      <c r="BL75" s="76"/>
      <c r="BM75" s="77"/>
      <c r="BN75" s="52"/>
      <c r="BO75" s="70"/>
      <c r="BP75" s="83"/>
      <c r="BQ75" s="84"/>
      <c r="BR75" s="84"/>
      <c r="BS75" s="84"/>
      <c r="BT75" s="84"/>
      <c r="BU75" s="84"/>
      <c r="BV75" s="84"/>
      <c r="BW75" s="84"/>
      <c r="BX75" s="84"/>
      <c r="BY75" s="84"/>
      <c r="BZ75" s="84"/>
      <c r="CA75" s="84"/>
      <c r="CB75" s="85"/>
      <c r="CC75" s="87"/>
      <c r="CD75" s="77"/>
      <c r="CE75" s="52"/>
      <c r="CF75" s="70"/>
      <c r="CG75" s="83"/>
      <c r="CH75" s="84"/>
      <c r="CI75" s="84"/>
      <c r="CJ75" s="84"/>
      <c r="CK75" s="84"/>
      <c r="CL75" s="84"/>
      <c r="CM75" s="84"/>
      <c r="CN75" s="87"/>
      <c r="CO75" s="89"/>
      <c r="CP75" s="90"/>
    </row>
    <row r="76" hidden="1" customHeight="1" spans="1:94">
      <c r="A76" s="54">
        <v>74</v>
      </c>
      <c r="B76" s="53" t="s">
        <v>7198</v>
      </c>
      <c r="C76" s="53" t="s">
        <v>7199</v>
      </c>
      <c r="D76" s="52" t="s">
        <v>71</v>
      </c>
      <c r="E76" s="52"/>
      <c r="F76" s="52"/>
      <c r="G76" s="53"/>
      <c r="H76" s="53" t="s">
        <v>7200</v>
      </c>
      <c r="I76" s="53"/>
      <c r="J76" s="61"/>
      <c r="K76" s="62"/>
      <c r="L76" s="63"/>
      <c r="M76" s="62"/>
      <c r="N76" s="62"/>
      <c r="O76" s="62"/>
      <c r="P76" s="67"/>
      <c r="Q76" s="69"/>
      <c r="R76" s="52"/>
      <c r="S76" s="52"/>
      <c r="T76" s="52"/>
      <c r="U76" s="52"/>
      <c r="V76" s="70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>
        <v>9.08</v>
      </c>
      <c r="AS76" s="71">
        <v>11.74</v>
      </c>
      <c r="AT76" s="71" t="str">
        <f t="shared" si="2"/>
        <v>LOW</v>
      </c>
      <c r="AU76" s="71" t="str">
        <f t="shared" si="3"/>
        <v>MSS</v>
      </c>
      <c r="AV76" s="73"/>
      <c r="AW76" s="76"/>
      <c r="AX76" s="77"/>
      <c r="AY76" s="52"/>
      <c r="AZ76" s="70"/>
      <c r="BA76" s="80"/>
      <c r="BB76" s="71"/>
      <c r="BC76" s="71"/>
      <c r="BD76" s="71"/>
      <c r="BE76" s="71"/>
      <c r="BF76" s="71"/>
      <c r="BG76" s="71"/>
      <c r="BH76" s="71"/>
      <c r="BI76" s="71"/>
      <c r="BJ76" s="71"/>
      <c r="BK76" s="73"/>
      <c r="BL76" s="76"/>
      <c r="BM76" s="77"/>
      <c r="BN76" s="52"/>
      <c r="BO76" s="70"/>
      <c r="BP76" s="83"/>
      <c r="BQ76" s="84"/>
      <c r="BR76" s="84"/>
      <c r="BS76" s="84"/>
      <c r="BT76" s="84"/>
      <c r="BU76" s="84"/>
      <c r="BV76" s="84"/>
      <c r="BW76" s="84"/>
      <c r="BX76" s="84"/>
      <c r="BY76" s="84"/>
      <c r="BZ76" s="84"/>
      <c r="CA76" s="84"/>
      <c r="CB76" s="85"/>
      <c r="CC76" s="87"/>
      <c r="CD76" s="77"/>
      <c r="CE76" s="52"/>
      <c r="CF76" s="70"/>
      <c r="CG76" s="83"/>
      <c r="CH76" s="84"/>
      <c r="CI76" s="84"/>
      <c r="CJ76" s="84"/>
      <c r="CK76" s="84"/>
      <c r="CL76" s="84"/>
      <c r="CM76" s="84"/>
      <c r="CN76" s="87"/>
      <c r="CO76" s="89"/>
      <c r="CP76" s="90"/>
    </row>
    <row r="77" hidden="1" customHeight="1" spans="1:94">
      <c r="A77" s="54">
        <v>75</v>
      </c>
      <c r="B77" s="53" t="s">
        <v>7201</v>
      </c>
      <c r="C77" s="53" t="s">
        <v>7202</v>
      </c>
      <c r="D77" s="52" t="s">
        <v>71</v>
      </c>
      <c r="E77" s="52"/>
      <c r="F77" s="52"/>
      <c r="G77" s="53"/>
      <c r="H77" s="53" t="s">
        <v>7203</v>
      </c>
      <c r="I77" s="53"/>
      <c r="J77" s="61"/>
      <c r="K77" s="62"/>
      <c r="L77" s="63"/>
      <c r="M77" s="62"/>
      <c r="N77" s="62"/>
      <c r="O77" s="62"/>
      <c r="P77" s="67"/>
      <c r="Q77" s="69"/>
      <c r="R77" s="52"/>
      <c r="S77" s="52"/>
      <c r="T77" s="52"/>
      <c r="U77" s="52"/>
      <c r="V77" s="70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>
        <v>6.79</v>
      </c>
      <c r="AS77" s="71">
        <v>12.25</v>
      </c>
      <c r="AT77" s="71" t="str">
        <f t="shared" si="2"/>
        <v>LOW</v>
      </c>
      <c r="AU77" s="71" t="str">
        <f t="shared" si="3"/>
        <v>MSS</v>
      </c>
      <c r="AV77" s="73"/>
      <c r="AW77" s="76"/>
      <c r="AX77" s="77"/>
      <c r="AY77" s="52"/>
      <c r="AZ77" s="70"/>
      <c r="BA77" s="80"/>
      <c r="BB77" s="71"/>
      <c r="BC77" s="71"/>
      <c r="BD77" s="71"/>
      <c r="BE77" s="71"/>
      <c r="BF77" s="71"/>
      <c r="BG77" s="71"/>
      <c r="BH77" s="71"/>
      <c r="BI77" s="71"/>
      <c r="BJ77" s="71"/>
      <c r="BK77" s="73"/>
      <c r="BL77" s="76"/>
      <c r="BM77" s="77"/>
      <c r="BN77" s="52"/>
      <c r="BO77" s="70"/>
      <c r="BP77" s="83"/>
      <c r="BQ77" s="84"/>
      <c r="BR77" s="84"/>
      <c r="BS77" s="84"/>
      <c r="BT77" s="84"/>
      <c r="BU77" s="84"/>
      <c r="BV77" s="84"/>
      <c r="BW77" s="84"/>
      <c r="BX77" s="84"/>
      <c r="BY77" s="84"/>
      <c r="BZ77" s="84"/>
      <c r="CA77" s="84"/>
      <c r="CB77" s="85"/>
      <c r="CC77" s="87"/>
      <c r="CD77" s="77"/>
      <c r="CE77" s="52"/>
      <c r="CF77" s="70"/>
      <c r="CG77" s="83"/>
      <c r="CH77" s="84"/>
      <c r="CI77" s="84"/>
      <c r="CJ77" s="84"/>
      <c r="CK77" s="84"/>
      <c r="CL77" s="84"/>
      <c r="CM77" s="84"/>
      <c r="CN77" s="87"/>
      <c r="CO77" s="89"/>
      <c r="CP77" s="90"/>
    </row>
    <row r="78" hidden="1" customHeight="1" spans="1:94">
      <c r="A78" s="54">
        <v>76</v>
      </c>
      <c r="B78" s="53" t="s">
        <v>7204</v>
      </c>
      <c r="C78" s="53" t="s">
        <v>7205</v>
      </c>
      <c r="D78" s="52" t="s">
        <v>71</v>
      </c>
      <c r="E78" s="52"/>
      <c r="F78" s="52"/>
      <c r="G78" s="53"/>
      <c r="H78" s="53" t="s">
        <v>499</v>
      </c>
      <c r="I78" s="53"/>
      <c r="J78" s="61"/>
      <c r="K78" s="62"/>
      <c r="L78" s="63"/>
      <c r="M78" s="62"/>
      <c r="N78" s="62"/>
      <c r="O78" s="62"/>
      <c r="P78" s="67"/>
      <c r="Q78" s="69"/>
      <c r="R78" s="52" t="s">
        <v>7206</v>
      </c>
      <c r="S78" s="52"/>
      <c r="T78" s="52"/>
      <c r="U78" s="52"/>
      <c r="V78" s="70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>
        <v>0.87</v>
      </c>
      <c r="AS78" s="71">
        <v>9.74</v>
      </c>
      <c r="AT78" s="71" t="str">
        <f t="shared" si="2"/>
        <v>LOW</v>
      </c>
      <c r="AU78" s="71" t="str">
        <f t="shared" si="3"/>
        <v>MSS</v>
      </c>
      <c r="AV78" s="73"/>
      <c r="AW78" s="76"/>
      <c r="AX78" s="77"/>
      <c r="AY78" s="52"/>
      <c r="AZ78" s="70"/>
      <c r="BA78" s="80"/>
      <c r="BB78" s="71"/>
      <c r="BC78" s="71"/>
      <c r="BD78" s="71"/>
      <c r="BE78" s="71"/>
      <c r="BF78" s="71"/>
      <c r="BG78" s="71"/>
      <c r="BH78" s="71"/>
      <c r="BI78" s="71"/>
      <c r="BJ78" s="71"/>
      <c r="BK78" s="73"/>
      <c r="BL78" s="76"/>
      <c r="BM78" s="77"/>
      <c r="BN78" s="52"/>
      <c r="BO78" s="70"/>
      <c r="BP78" s="83"/>
      <c r="BQ78" s="84"/>
      <c r="BR78" s="84"/>
      <c r="BS78" s="84"/>
      <c r="BT78" s="84"/>
      <c r="BU78" s="84"/>
      <c r="BV78" s="84"/>
      <c r="BW78" s="84"/>
      <c r="BX78" s="84"/>
      <c r="BY78" s="84"/>
      <c r="BZ78" s="84"/>
      <c r="CA78" s="84"/>
      <c r="CB78" s="85"/>
      <c r="CC78" s="87"/>
      <c r="CD78" s="77"/>
      <c r="CE78" s="52"/>
      <c r="CF78" s="70"/>
      <c r="CG78" s="83"/>
      <c r="CH78" s="84"/>
      <c r="CI78" s="84"/>
      <c r="CJ78" s="84"/>
      <c r="CK78" s="84"/>
      <c r="CL78" s="84"/>
      <c r="CM78" s="84"/>
      <c r="CN78" s="87"/>
      <c r="CO78" s="89"/>
      <c r="CP78" s="90"/>
    </row>
    <row r="79" hidden="1" customHeight="1" spans="1:94">
      <c r="A79" s="54">
        <v>77</v>
      </c>
      <c r="B79" s="53" t="s">
        <v>7207</v>
      </c>
      <c r="C79" s="53" t="s">
        <v>7208</v>
      </c>
      <c r="D79" s="52" t="s">
        <v>71</v>
      </c>
      <c r="E79" s="52"/>
      <c r="F79" s="52"/>
      <c r="G79" s="53"/>
      <c r="H79" s="53" t="s">
        <v>7209</v>
      </c>
      <c r="I79" s="53"/>
      <c r="J79" s="61"/>
      <c r="K79" s="62"/>
      <c r="L79" s="63"/>
      <c r="M79" s="62"/>
      <c r="N79" s="62"/>
      <c r="O79" s="62"/>
      <c r="P79" s="67"/>
      <c r="Q79" s="69"/>
      <c r="R79" s="52"/>
      <c r="S79" s="52"/>
      <c r="T79" s="52"/>
      <c r="U79" s="52"/>
      <c r="V79" s="70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>
        <v>7.51</v>
      </c>
      <c r="AS79" s="71">
        <v>11.86</v>
      </c>
      <c r="AT79" s="71" t="str">
        <f t="shared" si="2"/>
        <v>LOW</v>
      </c>
      <c r="AU79" s="71" t="str">
        <f t="shared" si="3"/>
        <v>MSS</v>
      </c>
      <c r="AV79" s="73"/>
      <c r="AW79" s="76"/>
      <c r="AX79" s="77"/>
      <c r="AY79" s="52"/>
      <c r="AZ79" s="70"/>
      <c r="BA79" s="80"/>
      <c r="BB79" s="71"/>
      <c r="BC79" s="71"/>
      <c r="BD79" s="71"/>
      <c r="BE79" s="71"/>
      <c r="BF79" s="71"/>
      <c r="BG79" s="71"/>
      <c r="BH79" s="71"/>
      <c r="BI79" s="71"/>
      <c r="BJ79" s="71"/>
      <c r="BK79" s="73"/>
      <c r="BL79" s="76"/>
      <c r="BM79" s="77"/>
      <c r="BN79" s="52"/>
      <c r="BO79" s="70"/>
      <c r="BP79" s="83"/>
      <c r="BQ79" s="84"/>
      <c r="BR79" s="84"/>
      <c r="BS79" s="84"/>
      <c r="BT79" s="84"/>
      <c r="BU79" s="84"/>
      <c r="BV79" s="84"/>
      <c r="BW79" s="84"/>
      <c r="BX79" s="84"/>
      <c r="BY79" s="84"/>
      <c r="BZ79" s="84"/>
      <c r="CA79" s="84"/>
      <c r="CB79" s="85"/>
      <c r="CC79" s="87"/>
      <c r="CD79" s="77"/>
      <c r="CE79" s="52"/>
      <c r="CF79" s="70"/>
      <c r="CG79" s="83"/>
      <c r="CH79" s="84"/>
      <c r="CI79" s="84"/>
      <c r="CJ79" s="84"/>
      <c r="CK79" s="84"/>
      <c r="CL79" s="84"/>
      <c r="CM79" s="84"/>
      <c r="CN79" s="87"/>
      <c r="CO79" s="89"/>
      <c r="CP79" s="90"/>
    </row>
    <row r="80" hidden="1" customHeight="1" spans="1:94">
      <c r="A80" s="54">
        <v>78</v>
      </c>
      <c r="B80" s="53" t="s">
        <v>7210</v>
      </c>
      <c r="C80" s="53" t="s">
        <v>7211</v>
      </c>
      <c r="D80" s="52" t="s">
        <v>71</v>
      </c>
      <c r="E80" s="52"/>
      <c r="F80" s="52"/>
      <c r="G80" s="53"/>
      <c r="H80" s="53" t="s">
        <v>7212</v>
      </c>
      <c r="I80" s="53"/>
      <c r="J80" s="61"/>
      <c r="K80" s="62"/>
      <c r="L80" s="63"/>
      <c r="M80" s="62"/>
      <c r="N80" s="62"/>
      <c r="O80" s="62"/>
      <c r="P80" s="67"/>
      <c r="Q80" s="69"/>
      <c r="R80" s="52"/>
      <c r="S80" s="52"/>
      <c r="T80" s="52"/>
      <c r="U80" s="52"/>
      <c r="V80" s="70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>
        <v>8.27</v>
      </c>
      <c r="AS80" s="71">
        <v>12.17</v>
      </c>
      <c r="AT80" s="71" t="str">
        <f t="shared" si="2"/>
        <v>LOW</v>
      </c>
      <c r="AU80" s="71" t="str">
        <f t="shared" si="3"/>
        <v>MSS</v>
      </c>
      <c r="AV80" s="73"/>
      <c r="AW80" s="76"/>
      <c r="AX80" s="77"/>
      <c r="AY80" s="52"/>
      <c r="AZ80" s="70"/>
      <c r="BA80" s="80"/>
      <c r="BB80" s="71"/>
      <c r="BC80" s="71"/>
      <c r="BD80" s="71"/>
      <c r="BE80" s="71"/>
      <c r="BF80" s="71"/>
      <c r="BG80" s="71"/>
      <c r="BH80" s="71"/>
      <c r="BI80" s="71"/>
      <c r="BJ80" s="71"/>
      <c r="BK80" s="73"/>
      <c r="BL80" s="76"/>
      <c r="BM80" s="77"/>
      <c r="BN80" s="52"/>
      <c r="BO80" s="70"/>
      <c r="BP80" s="83"/>
      <c r="BQ80" s="84"/>
      <c r="BR80" s="84"/>
      <c r="BS80" s="84"/>
      <c r="BT80" s="84"/>
      <c r="BU80" s="84"/>
      <c r="BV80" s="84"/>
      <c r="BW80" s="84"/>
      <c r="BX80" s="84"/>
      <c r="BY80" s="84"/>
      <c r="BZ80" s="84"/>
      <c r="CA80" s="84"/>
      <c r="CB80" s="85"/>
      <c r="CC80" s="87"/>
      <c r="CD80" s="77"/>
      <c r="CE80" s="52"/>
      <c r="CF80" s="70"/>
      <c r="CG80" s="83"/>
      <c r="CH80" s="84"/>
      <c r="CI80" s="84"/>
      <c r="CJ80" s="84"/>
      <c r="CK80" s="84"/>
      <c r="CL80" s="84"/>
      <c r="CM80" s="84"/>
      <c r="CN80" s="87"/>
      <c r="CO80" s="89"/>
      <c r="CP80" s="90"/>
    </row>
    <row r="81" hidden="1" customHeight="1" spans="1:94">
      <c r="A81" s="54">
        <v>79</v>
      </c>
      <c r="B81" s="53" t="s">
        <v>7213</v>
      </c>
      <c r="C81" s="53" t="s">
        <v>2712</v>
      </c>
      <c r="D81" s="52" t="s">
        <v>71</v>
      </c>
      <c r="E81" s="52"/>
      <c r="F81" s="52"/>
      <c r="G81" s="53"/>
      <c r="H81" s="53" t="s">
        <v>7214</v>
      </c>
      <c r="I81" s="53"/>
      <c r="J81" s="61"/>
      <c r="K81" s="62"/>
      <c r="L81" s="63"/>
      <c r="M81" s="62"/>
      <c r="N81" s="62"/>
      <c r="O81" s="62"/>
      <c r="P81" s="67"/>
      <c r="Q81" s="69"/>
      <c r="R81" s="52"/>
      <c r="S81" s="52"/>
      <c r="T81" s="52"/>
      <c r="U81" s="52"/>
      <c r="V81" s="70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>
        <v>7.57</v>
      </c>
      <c r="AS81" s="71">
        <v>12.72</v>
      </c>
      <c r="AT81" s="71" t="str">
        <f t="shared" si="2"/>
        <v>LOW</v>
      </c>
      <c r="AU81" s="71" t="str">
        <f t="shared" si="3"/>
        <v>MSS</v>
      </c>
      <c r="AV81" s="73"/>
      <c r="AW81" s="76"/>
      <c r="AX81" s="77"/>
      <c r="AY81" s="52"/>
      <c r="AZ81" s="70"/>
      <c r="BA81" s="80"/>
      <c r="BB81" s="71"/>
      <c r="BC81" s="71"/>
      <c r="BD81" s="71"/>
      <c r="BE81" s="71"/>
      <c r="BF81" s="71"/>
      <c r="BG81" s="71"/>
      <c r="BH81" s="71"/>
      <c r="BI81" s="71"/>
      <c r="BJ81" s="71"/>
      <c r="BK81" s="73"/>
      <c r="BL81" s="76"/>
      <c r="BM81" s="77"/>
      <c r="BN81" s="52"/>
      <c r="BO81" s="70"/>
      <c r="BP81" s="83"/>
      <c r="BQ81" s="84"/>
      <c r="BR81" s="84"/>
      <c r="BS81" s="84"/>
      <c r="BT81" s="84"/>
      <c r="BU81" s="84"/>
      <c r="BV81" s="84"/>
      <c r="BW81" s="84"/>
      <c r="BX81" s="84"/>
      <c r="BY81" s="84"/>
      <c r="BZ81" s="84"/>
      <c r="CA81" s="84"/>
      <c r="CB81" s="85"/>
      <c r="CC81" s="87"/>
      <c r="CD81" s="77"/>
      <c r="CE81" s="52"/>
      <c r="CF81" s="70"/>
      <c r="CG81" s="83"/>
      <c r="CH81" s="84"/>
      <c r="CI81" s="84"/>
      <c r="CJ81" s="84"/>
      <c r="CK81" s="84"/>
      <c r="CL81" s="84"/>
      <c r="CM81" s="84"/>
      <c r="CN81" s="87"/>
      <c r="CO81" s="89"/>
      <c r="CP81" s="90"/>
    </row>
    <row r="82" hidden="1" customHeight="1" spans="1:94">
      <c r="A82" s="54">
        <v>80</v>
      </c>
      <c r="B82" s="53" t="s">
        <v>7215</v>
      </c>
      <c r="C82" s="53" t="s">
        <v>7216</v>
      </c>
      <c r="D82" s="52" t="s">
        <v>99</v>
      </c>
      <c r="E82" s="52"/>
      <c r="F82" s="52"/>
      <c r="G82" s="53"/>
      <c r="H82" s="53" t="s">
        <v>7217</v>
      </c>
      <c r="I82" s="53"/>
      <c r="J82" s="61"/>
      <c r="K82" s="62"/>
      <c r="L82" s="63"/>
      <c r="M82" s="62"/>
      <c r="N82" s="62"/>
      <c r="O82" s="62"/>
      <c r="P82" s="67"/>
      <c r="Q82" s="69"/>
      <c r="R82" s="52"/>
      <c r="S82" s="52"/>
      <c r="T82" s="52"/>
      <c r="U82" s="52"/>
      <c r="V82" s="70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 t="str">
        <f t="shared" si="2"/>
        <v>NA</v>
      </c>
      <c r="AU82" s="71" t="str">
        <f t="shared" si="3"/>
        <v>NA</v>
      </c>
      <c r="AV82" s="73"/>
      <c r="AW82" s="76"/>
      <c r="AX82" s="77"/>
      <c r="AY82" s="52"/>
      <c r="AZ82" s="70"/>
      <c r="BA82" s="80"/>
      <c r="BB82" s="71"/>
      <c r="BC82" s="71"/>
      <c r="BD82" s="71"/>
      <c r="BE82" s="71"/>
      <c r="BF82" s="71"/>
      <c r="BG82" s="71"/>
      <c r="BH82" s="71"/>
      <c r="BI82" s="71"/>
      <c r="BJ82" s="71"/>
      <c r="BK82" s="73"/>
      <c r="BL82" s="76"/>
      <c r="BM82" s="77"/>
      <c r="BN82" s="52"/>
      <c r="BO82" s="70"/>
      <c r="BP82" s="83"/>
      <c r="BQ82" s="84"/>
      <c r="BR82" s="84"/>
      <c r="BS82" s="84"/>
      <c r="BT82" s="84"/>
      <c r="BU82" s="84"/>
      <c r="BV82" s="84"/>
      <c r="BW82" s="84"/>
      <c r="BX82" s="84"/>
      <c r="BY82" s="84"/>
      <c r="BZ82" s="84"/>
      <c r="CA82" s="84"/>
      <c r="CB82" s="85"/>
      <c r="CC82" s="87"/>
      <c r="CD82" s="77"/>
      <c r="CE82" s="52"/>
      <c r="CF82" s="70"/>
      <c r="CG82" s="83"/>
      <c r="CH82" s="84"/>
      <c r="CI82" s="84"/>
      <c r="CJ82" s="84"/>
      <c r="CK82" s="84"/>
      <c r="CL82" s="84"/>
      <c r="CM82" s="84"/>
      <c r="CN82" s="87"/>
      <c r="CO82" s="89"/>
      <c r="CP82" s="90"/>
    </row>
    <row r="83" hidden="1" customHeight="1" spans="1:94">
      <c r="A83" s="55">
        <v>81</v>
      </c>
      <c r="B83" s="56" t="s">
        <v>7218</v>
      </c>
      <c r="C83" s="56" t="s">
        <v>7219</v>
      </c>
      <c r="D83" s="57" t="s">
        <v>71</v>
      </c>
      <c r="E83" s="57"/>
      <c r="F83" s="57"/>
      <c r="G83" s="56"/>
      <c r="H83" s="56"/>
      <c r="I83" s="57" t="s">
        <v>7010</v>
      </c>
      <c r="J83" s="64"/>
      <c r="K83" s="57"/>
      <c r="L83" s="65"/>
      <c r="M83" s="57"/>
      <c r="N83" s="57"/>
      <c r="O83" s="57"/>
      <c r="P83" s="57"/>
      <c r="Q83" s="64"/>
      <c r="R83" s="57"/>
      <c r="S83" s="57"/>
      <c r="T83" s="57"/>
      <c r="U83" s="57"/>
      <c r="V83" s="72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 t="str">
        <f t="shared" si="2"/>
        <v>NA</v>
      </c>
      <c r="AU83" s="57" t="str">
        <f t="shared" si="3"/>
        <v>NA</v>
      </c>
      <c r="AV83" s="72"/>
      <c r="AW83" s="78"/>
      <c r="AX83" s="79"/>
      <c r="AY83" s="57"/>
      <c r="AZ83" s="72"/>
      <c r="BA83" s="81"/>
      <c r="BB83" s="57"/>
      <c r="BC83" s="57"/>
      <c r="BD83" s="57"/>
      <c r="BE83" s="57"/>
      <c r="BF83" s="57"/>
      <c r="BG83" s="57"/>
      <c r="BH83" s="57"/>
      <c r="BI83" s="57"/>
      <c r="BJ83" s="57"/>
      <c r="BK83" s="72"/>
      <c r="BL83" s="78"/>
      <c r="BM83" s="79"/>
      <c r="BN83" s="57"/>
      <c r="BO83" s="72"/>
      <c r="BP83" s="81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72"/>
      <c r="CC83" s="78"/>
      <c r="CD83" s="79"/>
      <c r="CE83" s="57"/>
      <c r="CF83" s="72"/>
      <c r="CG83" s="81"/>
      <c r="CH83" s="57"/>
      <c r="CI83" s="57"/>
      <c r="CJ83" s="57"/>
      <c r="CK83" s="57"/>
      <c r="CL83" s="57"/>
      <c r="CM83" s="57"/>
      <c r="CN83" s="78"/>
      <c r="CO83" s="91"/>
      <c r="CP83" s="92"/>
    </row>
    <row r="84" hidden="1" customHeight="1" spans="1:94">
      <c r="A84" s="55">
        <v>82</v>
      </c>
      <c r="B84" s="56" t="s">
        <v>7220</v>
      </c>
      <c r="C84" s="56" t="s">
        <v>7221</v>
      </c>
      <c r="D84" s="57" t="s">
        <v>7222</v>
      </c>
      <c r="E84" s="57"/>
      <c r="F84" s="57"/>
      <c r="G84" s="56"/>
      <c r="H84" s="56"/>
      <c r="I84" s="57" t="s">
        <v>7010</v>
      </c>
      <c r="J84" s="64"/>
      <c r="K84" s="57"/>
      <c r="L84" s="65"/>
      <c r="M84" s="57"/>
      <c r="N84" s="57"/>
      <c r="O84" s="57"/>
      <c r="P84" s="57"/>
      <c r="Q84" s="64"/>
      <c r="R84" s="57"/>
      <c r="S84" s="57"/>
      <c r="T84" s="57"/>
      <c r="U84" s="57"/>
      <c r="V84" s="72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 t="str">
        <f t="shared" si="2"/>
        <v>NA</v>
      </c>
      <c r="AU84" s="57" t="str">
        <f t="shared" si="3"/>
        <v>NA</v>
      </c>
      <c r="AV84" s="72"/>
      <c r="AW84" s="78"/>
      <c r="AX84" s="79"/>
      <c r="AY84" s="57"/>
      <c r="AZ84" s="72"/>
      <c r="BA84" s="81"/>
      <c r="BB84" s="57"/>
      <c r="BC84" s="57"/>
      <c r="BD84" s="57"/>
      <c r="BE84" s="57"/>
      <c r="BF84" s="57"/>
      <c r="BG84" s="57"/>
      <c r="BH84" s="57"/>
      <c r="BI84" s="57"/>
      <c r="BJ84" s="57"/>
      <c r="BK84" s="72"/>
      <c r="BL84" s="78"/>
      <c r="BM84" s="79"/>
      <c r="BN84" s="57"/>
      <c r="BO84" s="72"/>
      <c r="BP84" s="81"/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72"/>
      <c r="CC84" s="78"/>
      <c r="CD84" s="79"/>
      <c r="CE84" s="57"/>
      <c r="CF84" s="72"/>
      <c r="CG84" s="81"/>
      <c r="CH84" s="57"/>
      <c r="CI84" s="57"/>
      <c r="CJ84" s="57"/>
      <c r="CK84" s="57"/>
      <c r="CL84" s="57"/>
      <c r="CM84" s="57"/>
      <c r="CN84" s="78"/>
      <c r="CO84" s="91"/>
      <c r="CP84" s="92"/>
    </row>
    <row r="85" hidden="1" customHeight="1" spans="1:94">
      <c r="A85" s="55">
        <v>83</v>
      </c>
      <c r="B85" s="56" t="s">
        <v>7223</v>
      </c>
      <c r="C85" s="56" t="s">
        <v>7224</v>
      </c>
      <c r="D85" s="57" t="s">
        <v>7222</v>
      </c>
      <c r="E85" s="57"/>
      <c r="F85" s="57"/>
      <c r="G85" s="56"/>
      <c r="H85" s="56" t="s">
        <v>7225</v>
      </c>
      <c r="I85" s="57" t="s">
        <v>7010</v>
      </c>
      <c r="J85" s="64"/>
      <c r="K85" s="57"/>
      <c r="L85" s="65"/>
      <c r="M85" s="57"/>
      <c r="N85" s="57"/>
      <c r="O85" s="57"/>
      <c r="P85" s="57"/>
      <c r="Q85" s="64"/>
      <c r="R85" s="57"/>
      <c r="S85" s="57"/>
      <c r="T85" s="57"/>
      <c r="U85" s="57"/>
      <c r="V85" s="72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 t="str">
        <f t="shared" si="2"/>
        <v>NA</v>
      </c>
      <c r="AU85" s="57" t="str">
        <f t="shared" si="3"/>
        <v>NA</v>
      </c>
      <c r="AV85" s="72"/>
      <c r="AW85" s="78"/>
      <c r="AX85" s="79"/>
      <c r="AY85" s="57"/>
      <c r="AZ85" s="72"/>
      <c r="BA85" s="81"/>
      <c r="BB85" s="57"/>
      <c r="BC85" s="57"/>
      <c r="BD85" s="57"/>
      <c r="BE85" s="57"/>
      <c r="BF85" s="57"/>
      <c r="BG85" s="57"/>
      <c r="BH85" s="57"/>
      <c r="BI85" s="57"/>
      <c r="BJ85" s="57"/>
      <c r="BK85" s="72"/>
      <c r="BL85" s="78"/>
      <c r="BM85" s="79"/>
      <c r="BN85" s="57"/>
      <c r="BO85" s="72"/>
      <c r="BP85" s="81"/>
      <c r="BQ85" s="57"/>
      <c r="BR85" s="57"/>
      <c r="BS85" s="57"/>
      <c r="BT85" s="57"/>
      <c r="BU85" s="57"/>
      <c r="BV85" s="57"/>
      <c r="BW85" s="57"/>
      <c r="BX85" s="57"/>
      <c r="BY85" s="57"/>
      <c r="BZ85" s="57"/>
      <c r="CA85" s="57"/>
      <c r="CB85" s="72"/>
      <c r="CC85" s="78"/>
      <c r="CD85" s="79"/>
      <c r="CE85" s="57"/>
      <c r="CF85" s="72"/>
      <c r="CG85" s="81"/>
      <c r="CH85" s="57"/>
      <c r="CI85" s="57"/>
      <c r="CJ85" s="57"/>
      <c r="CK85" s="57"/>
      <c r="CL85" s="57"/>
      <c r="CM85" s="57"/>
      <c r="CN85" s="78"/>
      <c r="CO85" s="91"/>
      <c r="CP85" s="92"/>
    </row>
    <row r="86" hidden="1" customHeight="1" spans="1:94">
      <c r="A86" s="54">
        <v>84</v>
      </c>
      <c r="B86" s="53" t="s">
        <v>7226</v>
      </c>
      <c r="C86" s="53" t="s">
        <v>7227</v>
      </c>
      <c r="D86" s="52" t="s">
        <v>71</v>
      </c>
      <c r="E86" s="52"/>
      <c r="F86" s="52"/>
      <c r="G86" s="53"/>
      <c r="H86" s="53"/>
      <c r="I86" s="53"/>
      <c r="J86" s="61"/>
      <c r="K86" s="62"/>
      <c r="L86" s="63"/>
      <c r="M86" s="62"/>
      <c r="N86" s="62"/>
      <c r="O86" s="62"/>
      <c r="P86" s="67"/>
      <c r="Q86" s="69"/>
      <c r="R86" s="52"/>
      <c r="S86" s="52"/>
      <c r="T86" s="52"/>
      <c r="U86" s="52"/>
      <c r="V86" s="70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>
        <v>12.79</v>
      </c>
      <c r="AS86" s="71">
        <v>8.79</v>
      </c>
      <c r="AT86" s="71" t="str">
        <f t="shared" si="2"/>
        <v>LOW</v>
      </c>
      <c r="AU86" s="71" t="str">
        <f t="shared" si="3"/>
        <v>MSS</v>
      </c>
      <c r="AV86" s="73"/>
      <c r="AW86" s="76"/>
      <c r="AX86" s="77"/>
      <c r="AY86" s="52"/>
      <c r="AZ86" s="70"/>
      <c r="BA86" s="80"/>
      <c r="BB86" s="71"/>
      <c r="BC86" s="71"/>
      <c r="BD86" s="71"/>
      <c r="BE86" s="71"/>
      <c r="BF86" s="71"/>
      <c r="BG86" s="71"/>
      <c r="BH86" s="71"/>
      <c r="BI86" s="71"/>
      <c r="BJ86" s="71"/>
      <c r="BK86" s="73"/>
      <c r="BL86" s="76"/>
      <c r="BM86" s="77"/>
      <c r="BN86" s="52"/>
      <c r="BO86" s="70"/>
      <c r="BP86" s="83"/>
      <c r="BQ86" s="84"/>
      <c r="BR86" s="84"/>
      <c r="BS86" s="84"/>
      <c r="BT86" s="84"/>
      <c r="BU86" s="84"/>
      <c r="BV86" s="84"/>
      <c r="BW86" s="84"/>
      <c r="BX86" s="84"/>
      <c r="BY86" s="84"/>
      <c r="BZ86" s="84"/>
      <c r="CA86" s="84"/>
      <c r="CB86" s="85"/>
      <c r="CC86" s="87"/>
      <c r="CD86" s="77"/>
      <c r="CE86" s="52"/>
      <c r="CF86" s="70"/>
      <c r="CG86" s="83"/>
      <c r="CH86" s="84"/>
      <c r="CI86" s="84"/>
      <c r="CJ86" s="84"/>
      <c r="CK86" s="84"/>
      <c r="CL86" s="84"/>
      <c r="CM86" s="84"/>
      <c r="CN86" s="87"/>
      <c r="CO86" s="89"/>
      <c r="CP86" s="90"/>
    </row>
    <row r="87" hidden="1" customHeight="1" spans="1:94">
      <c r="A87" s="54">
        <v>85</v>
      </c>
      <c r="B87" s="53" t="s">
        <v>7228</v>
      </c>
      <c r="C87" s="53" t="s">
        <v>7229</v>
      </c>
      <c r="D87" s="52" t="s">
        <v>71</v>
      </c>
      <c r="E87" s="52"/>
      <c r="F87" s="52"/>
      <c r="G87" s="53"/>
      <c r="H87" s="53" t="s">
        <v>7230</v>
      </c>
      <c r="I87" s="53"/>
      <c r="J87" s="61"/>
      <c r="K87" s="62"/>
      <c r="L87" s="63"/>
      <c r="M87" s="62"/>
      <c r="N87" s="62"/>
      <c r="O87" s="62"/>
      <c r="P87" s="67"/>
      <c r="Q87" s="69"/>
      <c r="R87" s="52"/>
      <c r="S87" s="52"/>
      <c r="T87" s="52"/>
      <c r="U87" s="52"/>
      <c r="V87" s="70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>
        <v>8.67</v>
      </c>
      <c r="AS87" s="71">
        <v>11.32</v>
      </c>
      <c r="AT87" s="71" t="str">
        <f t="shared" si="2"/>
        <v>LOW</v>
      </c>
      <c r="AU87" s="71" t="str">
        <f t="shared" si="3"/>
        <v>MSS</v>
      </c>
      <c r="AV87" s="73"/>
      <c r="AW87" s="76"/>
      <c r="AX87" s="77"/>
      <c r="AY87" s="52"/>
      <c r="AZ87" s="70"/>
      <c r="BA87" s="80"/>
      <c r="BB87" s="71"/>
      <c r="BC87" s="71"/>
      <c r="BD87" s="71"/>
      <c r="BE87" s="71"/>
      <c r="BF87" s="71"/>
      <c r="BG87" s="71"/>
      <c r="BH87" s="71"/>
      <c r="BI87" s="71"/>
      <c r="BJ87" s="71"/>
      <c r="BK87" s="73"/>
      <c r="BL87" s="76"/>
      <c r="BM87" s="77"/>
      <c r="BN87" s="52"/>
      <c r="BO87" s="70"/>
      <c r="BP87" s="83"/>
      <c r="BQ87" s="84"/>
      <c r="BR87" s="84"/>
      <c r="BS87" s="84"/>
      <c r="BT87" s="84"/>
      <c r="BU87" s="84"/>
      <c r="BV87" s="84"/>
      <c r="BW87" s="84"/>
      <c r="BX87" s="84"/>
      <c r="BY87" s="84"/>
      <c r="BZ87" s="84"/>
      <c r="CA87" s="84"/>
      <c r="CB87" s="85"/>
      <c r="CC87" s="87"/>
      <c r="CD87" s="77"/>
      <c r="CE87" s="52"/>
      <c r="CF87" s="70"/>
      <c r="CG87" s="83"/>
      <c r="CH87" s="84"/>
      <c r="CI87" s="84"/>
      <c r="CJ87" s="84"/>
      <c r="CK87" s="84"/>
      <c r="CL87" s="84"/>
      <c r="CM87" s="84"/>
      <c r="CN87" s="87"/>
      <c r="CO87" s="89"/>
      <c r="CP87" s="90"/>
    </row>
    <row r="88" hidden="1" customHeight="1" spans="1:94">
      <c r="A88" s="54">
        <v>86</v>
      </c>
      <c r="B88" s="53" t="s">
        <v>7231</v>
      </c>
      <c r="C88" s="53" t="s">
        <v>7232</v>
      </c>
      <c r="D88" s="52" t="s">
        <v>71</v>
      </c>
      <c r="E88" s="52"/>
      <c r="F88" s="52"/>
      <c r="G88" s="53"/>
      <c r="H88" s="53" t="s">
        <v>7233</v>
      </c>
      <c r="I88" s="53"/>
      <c r="J88" s="61"/>
      <c r="K88" s="62"/>
      <c r="L88" s="63"/>
      <c r="M88" s="62"/>
      <c r="N88" s="62"/>
      <c r="O88" s="62"/>
      <c r="P88" s="67"/>
      <c r="Q88" s="69"/>
      <c r="R88" s="52" t="s">
        <v>7206</v>
      </c>
      <c r="S88" s="52"/>
      <c r="T88" s="52"/>
      <c r="U88" s="52"/>
      <c r="V88" s="70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>
        <v>4.22</v>
      </c>
      <c r="AS88" s="71">
        <v>13.87</v>
      </c>
      <c r="AT88" s="71" t="str">
        <f t="shared" si="2"/>
        <v>LOW</v>
      </c>
      <c r="AU88" s="71" t="str">
        <f t="shared" si="3"/>
        <v>MSS</v>
      </c>
      <c r="AV88" s="73"/>
      <c r="AW88" s="76"/>
      <c r="AX88" s="77"/>
      <c r="AY88" s="52"/>
      <c r="AZ88" s="70"/>
      <c r="BA88" s="80"/>
      <c r="BB88" s="71"/>
      <c r="BC88" s="71"/>
      <c r="BD88" s="71"/>
      <c r="BE88" s="71"/>
      <c r="BF88" s="71"/>
      <c r="BG88" s="71"/>
      <c r="BH88" s="71"/>
      <c r="BI88" s="71"/>
      <c r="BJ88" s="71"/>
      <c r="BK88" s="73"/>
      <c r="BL88" s="76"/>
      <c r="BM88" s="77"/>
      <c r="BN88" s="52"/>
      <c r="BO88" s="70"/>
      <c r="BP88" s="83"/>
      <c r="BQ88" s="84"/>
      <c r="BR88" s="84"/>
      <c r="BS88" s="84"/>
      <c r="BT88" s="84"/>
      <c r="BU88" s="84"/>
      <c r="BV88" s="84"/>
      <c r="BW88" s="84"/>
      <c r="BX88" s="84"/>
      <c r="BY88" s="84"/>
      <c r="BZ88" s="84"/>
      <c r="CA88" s="84"/>
      <c r="CB88" s="85"/>
      <c r="CC88" s="87"/>
      <c r="CD88" s="77"/>
      <c r="CE88" s="52"/>
      <c r="CF88" s="70"/>
      <c r="CG88" s="83"/>
      <c r="CH88" s="84"/>
      <c r="CI88" s="84"/>
      <c r="CJ88" s="84"/>
      <c r="CK88" s="84"/>
      <c r="CL88" s="84"/>
      <c r="CM88" s="84"/>
      <c r="CN88" s="87"/>
      <c r="CO88" s="89"/>
      <c r="CP88" s="90"/>
    </row>
    <row r="89" hidden="1" customHeight="1" spans="1:94">
      <c r="A89" s="54">
        <v>87</v>
      </c>
      <c r="B89" s="53" t="s">
        <v>7234</v>
      </c>
      <c r="C89" s="53" t="s">
        <v>586</v>
      </c>
      <c r="D89" s="52" t="s">
        <v>71</v>
      </c>
      <c r="E89" s="52"/>
      <c r="F89" s="52"/>
      <c r="G89" s="53"/>
      <c r="H89" s="53" t="s">
        <v>7235</v>
      </c>
      <c r="I89" s="53"/>
      <c r="J89" s="61"/>
      <c r="K89" s="62"/>
      <c r="L89" s="63"/>
      <c r="M89" s="62"/>
      <c r="N89" s="62"/>
      <c r="O89" s="62"/>
      <c r="P89" s="67"/>
      <c r="Q89" s="69"/>
      <c r="R89" s="52"/>
      <c r="S89" s="52"/>
      <c r="T89" s="52"/>
      <c r="U89" s="52"/>
      <c r="V89" s="70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>
        <v>6.48</v>
      </c>
      <c r="AS89" s="71">
        <v>11.9</v>
      </c>
      <c r="AT89" s="71" t="str">
        <f t="shared" si="2"/>
        <v>LOW</v>
      </c>
      <c r="AU89" s="71" t="str">
        <f t="shared" si="3"/>
        <v>MSS</v>
      </c>
      <c r="AV89" s="73"/>
      <c r="AW89" s="76"/>
      <c r="AX89" s="77"/>
      <c r="AY89" s="52"/>
      <c r="AZ89" s="70"/>
      <c r="BA89" s="80"/>
      <c r="BB89" s="71"/>
      <c r="BC89" s="71"/>
      <c r="BD89" s="71"/>
      <c r="BE89" s="71"/>
      <c r="BF89" s="71"/>
      <c r="BG89" s="71"/>
      <c r="BH89" s="71"/>
      <c r="BI89" s="71"/>
      <c r="BJ89" s="71"/>
      <c r="BK89" s="73"/>
      <c r="BL89" s="76"/>
      <c r="BM89" s="77"/>
      <c r="BN89" s="52"/>
      <c r="BO89" s="70"/>
      <c r="BP89" s="83"/>
      <c r="BQ89" s="84"/>
      <c r="BR89" s="84"/>
      <c r="BS89" s="84"/>
      <c r="BT89" s="84"/>
      <c r="BU89" s="84"/>
      <c r="BV89" s="84"/>
      <c r="BW89" s="84"/>
      <c r="BX89" s="84"/>
      <c r="BY89" s="84"/>
      <c r="BZ89" s="84"/>
      <c r="CA89" s="84"/>
      <c r="CB89" s="85"/>
      <c r="CC89" s="87"/>
      <c r="CD89" s="77"/>
      <c r="CE89" s="52"/>
      <c r="CF89" s="70"/>
      <c r="CG89" s="83"/>
      <c r="CH89" s="84"/>
      <c r="CI89" s="84"/>
      <c r="CJ89" s="84"/>
      <c r="CK89" s="84"/>
      <c r="CL89" s="84"/>
      <c r="CM89" s="84"/>
      <c r="CN89" s="87"/>
      <c r="CO89" s="89"/>
      <c r="CP89" s="90"/>
    </row>
    <row r="90" hidden="1" customHeight="1" spans="1:94">
      <c r="A90" s="54">
        <v>88</v>
      </c>
      <c r="B90" s="53" t="s">
        <v>7236</v>
      </c>
      <c r="C90" s="53" t="s">
        <v>7237</v>
      </c>
      <c r="D90" s="52" t="s">
        <v>71</v>
      </c>
      <c r="E90" s="52"/>
      <c r="F90" s="52"/>
      <c r="G90" s="53"/>
      <c r="H90" s="53" t="s">
        <v>7238</v>
      </c>
      <c r="I90" s="53"/>
      <c r="J90" s="61"/>
      <c r="K90" s="62"/>
      <c r="L90" s="63"/>
      <c r="M90" s="62"/>
      <c r="N90" s="62"/>
      <c r="O90" s="62"/>
      <c r="P90" s="67"/>
      <c r="Q90" s="69"/>
      <c r="R90" s="52"/>
      <c r="S90" s="52"/>
      <c r="T90" s="52"/>
      <c r="U90" s="52"/>
      <c r="V90" s="70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>
        <v>4.44</v>
      </c>
      <c r="AS90" s="71">
        <v>16.87</v>
      </c>
      <c r="AT90" s="71" t="str">
        <f t="shared" si="2"/>
        <v>LOW</v>
      </c>
      <c r="AU90" s="71" t="str">
        <f t="shared" si="3"/>
        <v>MSI-H</v>
      </c>
      <c r="AV90" s="73"/>
      <c r="AW90" s="76"/>
      <c r="AX90" s="77"/>
      <c r="AY90" s="52"/>
      <c r="AZ90" s="70"/>
      <c r="BA90" s="80"/>
      <c r="BB90" s="71"/>
      <c r="BC90" s="71"/>
      <c r="BD90" s="71"/>
      <c r="BE90" s="71"/>
      <c r="BF90" s="71"/>
      <c r="BG90" s="71"/>
      <c r="BH90" s="71"/>
      <c r="BI90" s="71"/>
      <c r="BJ90" s="71"/>
      <c r="BK90" s="73"/>
      <c r="BL90" s="76"/>
      <c r="BM90" s="77"/>
      <c r="BN90" s="52"/>
      <c r="BO90" s="70"/>
      <c r="BP90" s="83"/>
      <c r="BQ90" s="84"/>
      <c r="BR90" s="84"/>
      <c r="BS90" s="84"/>
      <c r="BT90" s="84"/>
      <c r="BU90" s="84"/>
      <c r="BV90" s="84"/>
      <c r="BW90" s="84"/>
      <c r="BX90" s="84"/>
      <c r="BY90" s="84"/>
      <c r="BZ90" s="84"/>
      <c r="CA90" s="84"/>
      <c r="CB90" s="85"/>
      <c r="CC90" s="87"/>
      <c r="CD90" s="77"/>
      <c r="CE90" s="52"/>
      <c r="CF90" s="70"/>
      <c r="CG90" s="83"/>
      <c r="CH90" s="84"/>
      <c r="CI90" s="84"/>
      <c r="CJ90" s="84"/>
      <c r="CK90" s="84"/>
      <c r="CL90" s="84"/>
      <c r="CM90" s="84"/>
      <c r="CN90" s="87"/>
      <c r="CO90" s="89"/>
      <c r="CP90" s="90"/>
    </row>
    <row r="91" hidden="1" customHeight="1" spans="1:94">
      <c r="A91" s="54">
        <v>89</v>
      </c>
      <c r="B91" s="53" t="s">
        <v>7239</v>
      </c>
      <c r="C91" s="53" t="s">
        <v>7240</v>
      </c>
      <c r="D91" s="52" t="s">
        <v>71</v>
      </c>
      <c r="E91" s="52"/>
      <c r="F91" s="52"/>
      <c r="G91" s="53"/>
      <c r="H91" s="53" t="s">
        <v>7241</v>
      </c>
      <c r="I91" s="53"/>
      <c r="J91" s="61"/>
      <c r="K91" s="62"/>
      <c r="L91" s="63"/>
      <c r="M91" s="62"/>
      <c r="N91" s="62"/>
      <c r="O91" s="62"/>
      <c r="P91" s="67"/>
      <c r="Q91" s="69"/>
      <c r="R91" s="52"/>
      <c r="S91" s="52"/>
      <c r="T91" s="52"/>
      <c r="U91" s="52"/>
      <c r="V91" s="70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>
        <v>10.4</v>
      </c>
      <c r="AS91" s="71">
        <v>11.14</v>
      </c>
      <c r="AT91" s="71" t="str">
        <f t="shared" si="2"/>
        <v>LOW</v>
      </c>
      <c r="AU91" s="71" t="str">
        <f t="shared" si="3"/>
        <v>MSS</v>
      </c>
      <c r="AV91" s="73"/>
      <c r="AW91" s="76"/>
      <c r="AX91" s="77"/>
      <c r="AY91" s="52"/>
      <c r="AZ91" s="70"/>
      <c r="BA91" s="80"/>
      <c r="BB91" s="71"/>
      <c r="BC91" s="71"/>
      <c r="BD91" s="71"/>
      <c r="BE91" s="71"/>
      <c r="BF91" s="71"/>
      <c r="BG91" s="71"/>
      <c r="BH91" s="71"/>
      <c r="BI91" s="71"/>
      <c r="BJ91" s="71"/>
      <c r="BK91" s="73"/>
      <c r="BL91" s="76"/>
      <c r="BM91" s="77"/>
      <c r="BN91" s="52"/>
      <c r="BO91" s="70"/>
      <c r="BP91" s="83"/>
      <c r="BQ91" s="84"/>
      <c r="BR91" s="84"/>
      <c r="BS91" s="84"/>
      <c r="BT91" s="84"/>
      <c r="BU91" s="84"/>
      <c r="BV91" s="84"/>
      <c r="BW91" s="84"/>
      <c r="BX91" s="84"/>
      <c r="BY91" s="84"/>
      <c r="BZ91" s="84"/>
      <c r="CA91" s="84"/>
      <c r="CB91" s="85"/>
      <c r="CC91" s="87"/>
      <c r="CD91" s="77"/>
      <c r="CE91" s="52"/>
      <c r="CF91" s="70"/>
      <c r="CG91" s="83"/>
      <c r="CH91" s="84"/>
      <c r="CI91" s="84"/>
      <c r="CJ91" s="84"/>
      <c r="CK91" s="84"/>
      <c r="CL91" s="84"/>
      <c r="CM91" s="84"/>
      <c r="CN91" s="87"/>
      <c r="CO91" s="89"/>
      <c r="CP91" s="90"/>
    </row>
    <row r="92" hidden="1" customHeight="1" spans="1:94">
      <c r="A92" s="54">
        <v>90</v>
      </c>
      <c r="B92" s="53" t="s">
        <v>7242</v>
      </c>
      <c r="C92" s="53" t="s">
        <v>7243</v>
      </c>
      <c r="D92" s="52" t="s">
        <v>71</v>
      </c>
      <c r="E92" s="52"/>
      <c r="F92" s="52"/>
      <c r="G92" s="53"/>
      <c r="H92" s="53" t="s">
        <v>7244</v>
      </c>
      <c r="I92" s="53"/>
      <c r="J92" s="61"/>
      <c r="K92" s="62"/>
      <c r="L92" s="63"/>
      <c r="M92" s="62"/>
      <c r="N92" s="62"/>
      <c r="O92" s="62"/>
      <c r="P92" s="67"/>
      <c r="Q92" s="69"/>
      <c r="R92" s="52"/>
      <c r="S92" s="52"/>
      <c r="T92" s="52"/>
      <c r="U92" s="52"/>
      <c r="V92" s="70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>
        <v>10.3</v>
      </c>
      <c r="AS92" s="71">
        <v>12.6</v>
      </c>
      <c r="AT92" s="71" t="str">
        <f t="shared" si="2"/>
        <v>LOW</v>
      </c>
      <c r="AU92" s="71" t="str">
        <f t="shared" si="3"/>
        <v>MSS</v>
      </c>
      <c r="AV92" s="73"/>
      <c r="AW92" s="76"/>
      <c r="AX92" s="77"/>
      <c r="AY92" s="52"/>
      <c r="AZ92" s="70"/>
      <c r="BA92" s="80"/>
      <c r="BB92" s="71"/>
      <c r="BC92" s="71"/>
      <c r="BD92" s="71"/>
      <c r="BE92" s="71"/>
      <c r="BF92" s="71"/>
      <c r="BG92" s="71"/>
      <c r="BH92" s="71"/>
      <c r="BI92" s="71"/>
      <c r="BJ92" s="71"/>
      <c r="BK92" s="73"/>
      <c r="BL92" s="76"/>
      <c r="BM92" s="77"/>
      <c r="BN92" s="52"/>
      <c r="BO92" s="70"/>
      <c r="BP92" s="83"/>
      <c r="BQ92" s="84"/>
      <c r="BR92" s="84"/>
      <c r="BS92" s="84"/>
      <c r="BT92" s="84"/>
      <c r="BU92" s="84"/>
      <c r="BV92" s="84"/>
      <c r="BW92" s="84"/>
      <c r="BX92" s="84"/>
      <c r="BY92" s="84"/>
      <c r="BZ92" s="84"/>
      <c r="CA92" s="84"/>
      <c r="CB92" s="85"/>
      <c r="CC92" s="87"/>
      <c r="CD92" s="77"/>
      <c r="CE92" s="52"/>
      <c r="CF92" s="70"/>
      <c r="CG92" s="83"/>
      <c r="CH92" s="84"/>
      <c r="CI92" s="84"/>
      <c r="CJ92" s="84"/>
      <c r="CK92" s="84"/>
      <c r="CL92" s="84"/>
      <c r="CM92" s="84"/>
      <c r="CN92" s="87"/>
      <c r="CO92" s="89"/>
      <c r="CP92" s="90"/>
    </row>
    <row r="93" hidden="1" customHeight="1" spans="1:94">
      <c r="A93" s="54">
        <v>91</v>
      </c>
      <c r="B93" s="53" t="s">
        <v>7245</v>
      </c>
      <c r="C93" s="53" t="s">
        <v>7246</v>
      </c>
      <c r="D93" s="52" t="s">
        <v>71</v>
      </c>
      <c r="E93" s="52"/>
      <c r="F93" s="52"/>
      <c r="G93" s="53"/>
      <c r="H93" s="53" t="s">
        <v>7247</v>
      </c>
      <c r="I93" s="53"/>
      <c r="J93" s="61"/>
      <c r="K93" s="62"/>
      <c r="L93" s="63"/>
      <c r="M93" s="62"/>
      <c r="N93" s="62"/>
      <c r="O93" s="62"/>
      <c r="P93" s="67"/>
      <c r="Q93" s="69"/>
      <c r="R93" s="52"/>
      <c r="S93" s="52"/>
      <c r="T93" s="52"/>
      <c r="U93" s="52"/>
      <c r="V93" s="70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>
        <v>9.93</v>
      </c>
      <c r="AS93" s="71">
        <v>10.92</v>
      </c>
      <c r="AT93" s="71" t="str">
        <f t="shared" si="2"/>
        <v>LOW</v>
      </c>
      <c r="AU93" s="71" t="str">
        <f t="shared" si="3"/>
        <v>MSS</v>
      </c>
      <c r="AV93" s="73"/>
      <c r="AW93" s="76"/>
      <c r="AX93" s="77"/>
      <c r="AY93" s="52"/>
      <c r="AZ93" s="70"/>
      <c r="BA93" s="80"/>
      <c r="BB93" s="71"/>
      <c r="BC93" s="71"/>
      <c r="BD93" s="71"/>
      <c r="BE93" s="71"/>
      <c r="BF93" s="71"/>
      <c r="BG93" s="71"/>
      <c r="BH93" s="71"/>
      <c r="BI93" s="71"/>
      <c r="BJ93" s="71"/>
      <c r="BK93" s="73"/>
      <c r="BL93" s="76"/>
      <c r="BM93" s="77"/>
      <c r="BN93" s="52"/>
      <c r="BO93" s="70"/>
      <c r="BP93" s="83"/>
      <c r="BQ93" s="84"/>
      <c r="BR93" s="84"/>
      <c r="BS93" s="84"/>
      <c r="BT93" s="84"/>
      <c r="BU93" s="84"/>
      <c r="BV93" s="84"/>
      <c r="BW93" s="84"/>
      <c r="BX93" s="84"/>
      <c r="BY93" s="84"/>
      <c r="BZ93" s="84"/>
      <c r="CA93" s="84"/>
      <c r="CB93" s="85"/>
      <c r="CC93" s="87"/>
      <c r="CD93" s="77"/>
      <c r="CE93" s="52"/>
      <c r="CF93" s="70"/>
      <c r="CG93" s="83"/>
      <c r="CH93" s="84"/>
      <c r="CI93" s="84"/>
      <c r="CJ93" s="84"/>
      <c r="CK93" s="84"/>
      <c r="CL93" s="84"/>
      <c r="CM93" s="84"/>
      <c r="CN93" s="87"/>
      <c r="CO93" s="89"/>
      <c r="CP93" s="90"/>
    </row>
    <row r="94" hidden="1" customHeight="1" spans="1:94">
      <c r="A94" s="54">
        <v>92</v>
      </c>
      <c r="B94" s="53" t="s">
        <v>7248</v>
      </c>
      <c r="C94" s="53" t="s">
        <v>7249</v>
      </c>
      <c r="D94" s="52" t="s">
        <v>7222</v>
      </c>
      <c r="E94" s="52"/>
      <c r="F94" s="52"/>
      <c r="G94" s="53"/>
      <c r="H94" s="53" t="s">
        <v>7250</v>
      </c>
      <c r="I94" s="53"/>
      <c r="J94" s="61"/>
      <c r="K94" s="62"/>
      <c r="L94" s="63"/>
      <c r="M94" s="62"/>
      <c r="N94" s="62"/>
      <c r="O94" s="62"/>
      <c r="P94" s="67"/>
      <c r="Q94" s="69"/>
      <c r="R94" s="52"/>
      <c r="S94" s="52"/>
      <c r="T94" s="52"/>
      <c r="U94" s="52"/>
      <c r="V94" s="70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>
        <v>42.75</v>
      </c>
      <c r="AS94" s="71">
        <v>10.48</v>
      </c>
      <c r="AT94" s="71" t="str">
        <f t="shared" si="2"/>
        <v>HIGH</v>
      </c>
      <c r="AU94" s="71" t="str">
        <f t="shared" si="3"/>
        <v>MSS</v>
      </c>
      <c r="AV94" s="73"/>
      <c r="AW94" s="76"/>
      <c r="AX94" s="77"/>
      <c r="AY94" s="52"/>
      <c r="AZ94" s="70"/>
      <c r="BA94" s="80"/>
      <c r="BB94" s="71"/>
      <c r="BC94" s="71"/>
      <c r="BD94" s="71"/>
      <c r="BE94" s="71"/>
      <c r="BF94" s="71"/>
      <c r="BG94" s="71"/>
      <c r="BH94" s="71"/>
      <c r="BI94" s="71"/>
      <c r="BJ94" s="71"/>
      <c r="BK94" s="73"/>
      <c r="BL94" s="76"/>
      <c r="BM94" s="77"/>
      <c r="BN94" s="52"/>
      <c r="BO94" s="70"/>
      <c r="BP94" s="83"/>
      <c r="BQ94" s="84"/>
      <c r="BR94" s="84"/>
      <c r="BS94" s="84"/>
      <c r="BT94" s="84"/>
      <c r="BU94" s="84"/>
      <c r="BV94" s="84"/>
      <c r="BW94" s="84"/>
      <c r="BX94" s="84"/>
      <c r="BY94" s="84"/>
      <c r="BZ94" s="84"/>
      <c r="CA94" s="84"/>
      <c r="CB94" s="85"/>
      <c r="CC94" s="87"/>
      <c r="CD94" s="77"/>
      <c r="CE94" s="52"/>
      <c r="CF94" s="70"/>
      <c r="CG94" s="83"/>
      <c r="CH94" s="84"/>
      <c r="CI94" s="84"/>
      <c r="CJ94" s="84"/>
      <c r="CK94" s="84"/>
      <c r="CL94" s="84"/>
      <c r="CM94" s="84"/>
      <c r="CN94" s="87"/>
      <c r="CO94" s="89"/>
      <c r="CP94" s="90"/>
    </row>
    <row r="95" hidden="1" customHeight="1" spans="1:94">
      <c r="A95" s="54">
        <v>93</v>
      </c>
      <c r="B95" s="53" t="s">
        <v>7251</v>
      </c>
      <c r="C95" s="53" t="s">
        <v>7252</v>
      </c>
      <c r="D95" s="52" t="s">
        <v>71</v>
      </c>
      <c r="E95" s="52"/>
      <c r="F95" s="52"/>
      <c r="G95" s="53"/>
      <c r="H95" s="53" t="s">
        <v>7253</v>
      </c>
      <c r="I95" s="53"/>
      <c r="J95" s="61"/>
      <c r="K95" s="62"/>
      <c r="L95" s="63"/>
      <c r="M95" s="62"/>
      <c r="N95" s="62"/>
      <c r="O95" s="62"/>
      <c r="P95" s="67"/>
      <c r="Q95" s="69"/>
      <c r="R95" s="52"/>
      <c r="S95" s="52"/>
      <c r="T95" s="52"/>
      <c r="U95" s="52"/>
      <c r="V95" s="70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>
        <v>2.75</v>
      </c>
      <c r="AS95" s="71">
        <v>18.48</v>
      </c>
      <c r="AT95" s="71" t="str">
        <f t="shared" si="2"/>
        <v>LOW</v>
      </c>
      <c r="AU95" s="71" t="str">
        <f t="shared" si="3"/>
        <v>MSI-H</v>
      </c>
      <c r="AV95" s="73"/>
      <c r="AW95" s="76"/>
      <c r="AX95" s="77"/>
      <c r="AY95" s="52"/>
      <c r="AZ95" s="70"/>
      <c r="BA95" s="80"/>
      <c r="BB95" s="71"/>
      <c r="BC95" s="71"/>
      <c r="BD95" s="71"/>
      <c r="BE95" s="71"/>
      <c r="BF95" s="71"/>
      <c r="BG95" s="71"/>
      <c r="BH95" s="71"/>
      <c r="BI95" s="71"/>
      <c r="BJ95" s="71"/>
      <c r="BK95" s="73"/>
      <c r="BL95" s="76"/>
      <c r="BM95" s="77"/>
      <c r="BN95" s="52"/>
      <c r="BO95" s="70"/>
      <c r="BP95" s="83"/>
      <c r="BQ95" s="84"/>
      <c r="BR95" s="84"/>
      <c r="BS95" s="84"/>
      <c r="BT95" s="84"/>
      <c r="BU95" s="84"/>
      <c r="BV95" s="84"/>
      <c r="BW95" s="84"/>
      <c r="BX95" s="84"/>
      <c r="BY95" s="84"/>
      <c r="BZ95" s="84"/>
      <c r="CA95" s="84"/>
      <c r="CB95" s="85"/>
      <c r="CC95" s="87"/>
      <c r="CD95" s="77"/>
      <c r="CE95" s="52"/>
      <c r="CF95" s="70"/>
      <c r="CG95" s="83"/>
      <c r="CH95" s="84"/>
      <c r="CI95" s="84"/>
      <c r="CJ95" s="84"/>
      <c r="CK95" s="84"/>
      <c r="CL95" s="84"/>
      <c r="CM95" s="84"/>
      <c r="CN95" s="87"/>
      <c r="CO95" s="89"/>
      <c r="CP95" s="90"/>
    </row>
    <row r="96" hidden="1" customHeight="1" spans="1:94">
      <c r="A96" s="54">
        <v>94</v>
      </c>
      <c r="B96" s="53" t="s">
        <v>7254</v>
      </c>
      <c r="C96" s="53" t="s">
        <v>7255</v>
      </c>
      <c r="D96" s="52" t="s">
        <v>71</v>
      </c>
      <c r="E96" s="52"/>
      <c r="F96" s="52"/>
      <c r="G96" s="53"/>
      <c r="H96" s="53" t="s">
        <v>7256</v>
      </c>
      <c r="I96" s="53"/>
      <c r="J96" s="61"/>
      <c r="K96" s="62"/>
      <c r="L96" s="63"/>
      <c r="M96" s="62"/>
      <c r="N96" s="62"/>
      <c r="O96" s="62"/>
      <c r="P96" s="67"/>
      <c r="Q96" s="69"/>
      <c r="R96" s="52" t="s">
        <v>7257</v>
      </c>
      <c r="S96" s="52"/>
      <c r="T96" s="52"/>
      <c r="U96" s="52"/>
      <c r="V96" s="70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>
        <v>5.77</v>
      </c>
      <c r="AS96" s="71">
        <v>14.56</v>
      </c>
      <c r="AT96" s="71" t="str">
        <f t="shared" si="2"/>
        <v>LOW</v>
      </c>
      <c r="AU96" s="71" t="str">
        <f t="shared" si="3"/>
        <v>MSS</v>
      </c>
      <c r="AV96" s="73"/>
      <c r="AW96" s="76"/>
      <c r="AX96" s="77"/>
      <c r="AY96" s="52"/>
      <c r="AZ96" s="70"/>
      <c r="BA96" s="80"/>
      <c r="BB96" s="71"/>
      <c r="BC96" s="71"/>
      <c r="BD96" s="71"/>
      <c r="BE96" s="71"/>
      <c r="BF96" s="71"/>
      <c r="BG96" s="71"/>
      <c r="BH96" s="71"/>
      <c r="BI96" s="71"/>
      <c r="BJ96" s="71"/>
      <c r="BK96" s="73"/>
      <c r="BL96" s="76"/>
      <c r="BM96" s="77"/>
      <c r="BN96" s="52"/>
      <c r="BO96" s="70"/>
      <c r="BP96" s="83"/>
      <c r="BQ96" s="84"/>
      <c r="BR96" s="84"/>
      <c r="BS96" s="84"/>
      <c r="BT96" s="84"/>
      <c r="BU96" s="84"/>
      <c r="BV96" s="84"/>
      <c r="BW96" s="84"/>
      <c r="BX96" s="84"/>
      <c r="BY96" s="84"/>
      <c r="BZ96" s="84"/>
      <c r="CA96" s="84"/>
      <c r="CB96" s="85"/>
      <c r="CC96" s="87"/>
      <c r="CD96" s="77"/>
      <c r="CE96" s="52"/>
      <c r="CF96" s="70"/>
      <c r="CG96" s="83"/>
      <c r="CH96" s="84"/>
      <c r="CI96" s="84"/>
      <c r="CJ96" s="84"/>
      <c r="CK96" s="84"/>
      <c r="CL96" s="84"/>
      <c r="CM96" s="84"/>
      <c r="CN96" s="87"/>
      <c r="CO96" s="89"/>
      <c r="CP96" s="90"/>
    </row>
    <row r="97" hidden="1" customHeight="1" spans="1:94">
      <c r="A97" s="54">
        <v>95</v>
      </c>
      <c r="B97" s="53" t="s">
        <v>7258</v>
      </c>
      <c r="C97" s="53" t="s">
        <v>7259</v>
      </c>
      <c r="D97" s="52" t="s">
        <v>71</v>
      </c>
      <c r="E97" s="52"/>
      <c r="F97" s="52"/>
      <c r="G97" s="53"/>
      <c r="H97" s="53"/>
      <c r="I97" s="53" t="s">
        <v>7020</v>
      </c>
      <c r="J97" s="61"/>
      <c r="K97" s="62"/>
      <c r="L97" s="63"/>
      <c r="M97" s="62"/>
      <c r="N97" s="62"/>
      <c r="O97" s="62"/>
      <c r="P97" s="67"/>
      <c r="Q97" s="69"/>
      <c r="R97" s="52" t="s">
        <v>7260</v>
      </c>
      <c r="S97" s="52"/>
      <c r="T97" s="52"/>
      <c r="U97" s="52"/>
      <c r="V97" s="70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>
        <v>8.1</v>
      </c>
      <c r="AS97" s="71">
        <v>11.46</v>
      </c>
      <c r="AT97" s="71" t="str">
        <f t="shared" si="2"/>
        <v>LOW</v>
      </c>
      <c r="AU97" s="71" t="str">
        <f t="shared" si="3"/>
        <v>MSS</v>
      </c>
      <c r="AV97" s="73"/>
      <c r="AW97" s="76"/>
      <c r="AX97" s="77"/>
      <c r="AY97" s="52"/>
      <c r="AZ97" s="70"/>
      <c r="BA97" s="80"/>
      <c r="BB97" s="71"/>
      <c r="BC97" s="71"/>
      <c r="BD97" s="71"/>
      <c r="BE97" s="71"/>
      <c r="BF97" s="71"/>
      <c r="BG97" s="71"/>
      <c r="BH97" s="71"/>
      <c r="BI97" s="71"/>
      <c r="BJ97" s="71"/>
      <c r="BK97" s="73"/>
      <c r="BL97" s="76"/>
      <c r="BM97" s="77"/>
      <c r="BN97" s="52"/>
      <c r="BO97" s="70"/>
      <c r="BP97" s="83"/>
      <c r="BQ97" s="84"/>
      <c r="BR97" s="84"/>
      <c r="BS97" s="84"/>
      <c r="BT97" s="84"/>
      <c r="BU97" s="84"/>
      <c r="BV97" s="84"/>
      <c r="BW97" s="84"/>
      <c r="BX97" s="84"/>
      <c r="BY97" s="84"/>
      <c r="BZ97" s="84"/>
      <c r="CA97" s="84"/>
      <c r="CB97" s="85"/>
      <c r="CC97" s="87"/>
      <c r="CD97" s="77"/>
      <c r="CE97" s="52"/>
      <c r="CF97" s="70"/>
      <c r="CG97" s="83"/>
      <c r="CH97" s="84"/>
      <c r="CI97" s="84"/>
      <c r="CJ97" s="84"/>
      <c r="CK97" s="84"/>
      <c r="CL97" s="84"/>
      <c r="CM97" s="84"/>
      <c r="CN97" s="87"/>
      <c r="CO97" s="89"/>
      <c r="CP97" s="90"/>
    </row>
    <row r="98" hidden="1" customHeight="1" spans="1:94">
      <c r="A98" s="54">
        <v>96</v>
      </c>
      <c r="B98" s="53" t="s">
        <v>7261</v>
      </c>
      <c r="C98" s="53" t="s">
        <v>7262</v>
      </c>
      <c r="D98" s="52" t="s">
        <v>71</v>
      </c>
      <c r="E98" s="52"/>
      <c r="F98" s="52"/>
      <c r="G98" s="53"/>
      <c r="H98" s="53" t="s">
        <v>7263</v>
      </c>
      <c r="I98" s="53"/>
      <c r="J98" s="61"/>
      <c r="K98" s="62"/>
      <c r="L98" s="63"/>
      <c r="M98" s="62"/>
      <c r="N98" s="62"/>
      <c r="O98" s="62"/>
      <c r="P98" s="67"/>
      <c r="Q98" s="69"/>
      <c r="R98" s="52"/>
      <c r="S98" s="52"/>
      <c r="T98" s="52"/>
      <c r="U98" s="52"/>
      <c r="V98" s="70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>
        <v>9.55</v>
      </c>
      <c r="AS98" s="71">
        <v>10.35</v>
      </c>
      <c r="AT98" s="71" t="str">
        <f t="shared" si="2"/>
        <v>LOW</v>
      </c>
      <c r="AU98" s="71" t="str">
        <f t="shared" si="3"/>
        <v>MSS</v>
      </c>
      <c r="AV98" s="73"/>
      <c r="AW98" s="76"/>
      <c r="AX98" s="77"/>
      <c r="AY98" s="52"/>
      <c r="AZ98" s="70"/>
      <c r="BA98" s="80"/>
      <c r="BB98" s="71"/>
      <c r="BC98" s="71"/>
      <c r="BD98" s="71"/>
      <c r="BE98" s="71"/>
      <c r="BF98" s="71"/>
      <c r="BG98" s="71"/>
      <c r="BH98" s="71"/>
      <c r="BI98" s="71"/>
      <c r="BJ98" s="71"/>
      <c r="BK98" s="73"/>
      <c r="BL98" s="76"/>
      <c r="BM98" s="77"/>
      <c r="BN98" s="52"/>
      <c r="BO98" s="70"/>
      <c r="BP98" s="83"/>
      <c r="BQ98" s="84"/>
      <c r="BR98" s="84"/>
      <c r="BS98" s="84"/>
      <c r="BT98" s="84"/>
      <c r="BU98" s="84"/>
      <c r="BV98" s="84"/>
      <c r="BW98" s="84"/>
      <c r="BX98" s="84"/>
      <c r="BY98" s="84"/>
      <c r="BZ98" s="84"/>
      <c r="CA98" s="84"/>
      <c r="CB98" s="85"/>
      <c r="CC98" s="87"/>
      <c r="CD98" s="77"/>
      <c r="CE98" s="52"/>
      <c r="CF98" s="70"/>
      <c r="CG98" s="83"/>
      <c r="CH98" s="84"/>
      <c r="CI98" s="84"/>
      <c r="CJ98" s="84"/>
      <c r="CK98" s="84"/>
      <c r="CL98" s="84"/>
      <c r="CM98" s="84"/>
      <c r="CN98" s="87"/>
      <c r="CO98" s="89"/>
      <c r="CP98" s="90"/>
    </row>
    <row r="99" hidden="1" customHeight="1" spans="1:94">
      <c r="A99" s="54">
        <v>97</v>
      </c>
      <c r="B99" s="53" t="s">
        <v>7264</v>
      </c>
      <c r="C99" s="53" t="s">
        <v>7265</v>
      </c>
      <c r="D99" s="52" t="s">
        <v>71</v>
      </c>
      <c r="E99" s="52"/>
      <c r="F99" s="52"/>
      <c r="G99" s="53"/>
      <c r="H99" s="53" t="s">
        <v>7266</v>
      </c>
      <c r="I99" s="53"/>
      <c r="J99" s="61"/>
      <c r="K99" s="62"/>
      <c r="L99" s="63"/>
      <c r="M99" s="62"/>
      <c r="N99" s="62"/>
      <c r="O99" s="62"/>
      <c r="P99" s="67"/>
      <c r="Q99" s="69"/>
      <c r="R99" s="52" t="s">
        <v>7206</v>
      </c>
      <c r="S99" s="52"/>
      <c r="T99" s="52"/>
      <c r="U99" s="52"/>
      <c r="V99" s="70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>
        <v>7.63</v>
      </c>
      <c r="AS99" s="71">
        <v>12.48</v>
      </c>
      <c r="AT99" s="71" t="str">
        <f t="shared" si="2"/>
        <v>LOW</v>
      </c>
      <c r="AU99" s="71" t="str">
        <f t="shared" si="3"/>
        <v>MSS</v>
      </c>
      <c r="AV99" s="73"/>
      <c r="AW99" s="76"/>
      <c r="AX99" s="77"/>
      <c r="AY99" s="52"/>
      <c r="AZ99" s="70"/>
      <c r="BA99" s="80"/>
      <c r="BB99" s="71"/>
      <c r="BC99" s="71"/>
      <c r="BD99" s="71"/>
      <c r="BE99" s="71"/>
      <c r="BF99" s="71"/>
      <c r="BG99" s="71"/>
      <c r="BH99" s="71"/>
      <c r="BI99" s="71"/>
      <c r="BJ99" s="71"/>
      <c r="BK99" s="73"/>
      <c r="BL99" s="76"/>
      <c r="BM99" s="77"/>
      <c r="BN99" s="52"/>
      <c r="BO99" s="70"/>
      <c r="BP99" s="83"/>
      <c r="BQ99" s="84"/>
      <c r="BR99" s="84"/>
      <c r="BS99" s="84"/>
      <c r="BT99" s="84"/>
      <c r="BU99" s="84"/>
      <c r="BV99" s="84"/>
      <c r="BW99" s="84"/>
      <c r="BX99" s="84"/>
      <c r="BY99" s="84"/>
      <c r="BZ99" s="84"/>
      <c r="CA99" s="84"/>
      <c r="CB99" s="85"/>
      <c r="CC99" s="87"/>
      <c r="CD99" s="77"/>
      <c r="CE99" s="52"/>
      <c r="CF99" s="70"/>
      <c r="CG99" s="83"/>
      <c r="CH99" s="84"/>
      <c r="CI99" s="84"/>
      <c r="CJ99" s="84"/>
      <c r="CK99" s="84"/>
      <c r="CL99" s="84"/>
      <c r="CM99" s="84"/>
      <c r="CN99" s="87"/>
      <c r="CO99" s="89"/>
      <c r="CP99" s="90"/>
    </row>
    <row r="100" hidden="1" customHeight="1" spans="1:94">
      <c r="A100" s="54">
        <v>98</v>
      </c>
      <c r="B100" s="53" t="s">
        <v>7267</v>
      </c>
      <c r="C100" s="53" t="s">
        <v>7268</v>
      </c>
      <c r="D100" s="52" t="s">
        <v>6781</v>
      </c>
      <c r="E100" s="52"/>
      <c r="F100" s="52"/>
      <c r="G100" s="53"/>
      <c r="H100" s="53" t="s">
        <v>7269</v>
      </c>
      <c r="I100" s="53"/>
      <c r="J100" s="61"/>
      <c r="K100" s="62"/>
      <c r="L100" s="63"/>
      <c r="M100" s="62"/>
      <c r="N100" s="62"/>
      <c r="O100" s="62"/>
      <c r="P100" s="67"/>
      <c r="Q100" s="69"/>
      <c r="R100" s="52" t="s">
        <v>7114</v>
      </c>
      <c r="S100" s="52"/>
      <c r="T100" s="52"/>
      <c r="U100" s="52"/>
      <c r="V100" s="70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 t="str">
        <f t="shared" si="2"/>
        <v>NA</v>
      </c>
      <c r="AU100" s="71" t="str">
        <f>IF(AS101&gt;15,"MSI-H",IF(AS101="","NA",IF(AS101&lt;15,"MSS")))</f>
        <v>MSS</v>
      </c>
      <c r="AV100" s="73"/>
      <c r="AW100" s="76"/>
      <c r="AX100" s="77"/>
      <c r="AY100" s="52"/>
      <c r="AZ100" s="70"/>
      <c r="BA100" s="80"/>
      <c r="BB100" s="71"/>
      <c r="BC100" s="71"/>
      <c r="BD100" s="71"/>
      <c r="BE100" s="71"/>
      <c r="BF100" s="71"/>
      <c r="BG100" s="71"/>
      <c r="BH100" s="71"/>
      <c r="BI100" s="71"/>
      <c r="BJ100" s="71"/>
      <c r="BK100" s="73"/>
      <c r="BL100" s="76"/>
      <c r="BM100" s="77"/>
      <c r="BN100" s="52"/>
      <c r="BO100" s="70"/>
      <c r="BP100" s="83"/>
      <c r="BQ100" s="84"/>
      <c r="BR100" s="84"/>
      <c r="BS100" s="84"/>
      <c r="BT100" s="84"/>
      <c r="BU100" s="84"/>
      <c r="BV100" s="84"/>
      <c r="BW100" s="84"/>
      <c r="BX100" s="84"/>
      <c r="BY100" s="84"/>
      <c r="BZ100" s="84"/>
      <c r="CA100" s="84"/>
      <c r="CB100" s="85"/>
      <c r="CC100" s="87"/>
      <c r="CD100" s="77"/>
      <c r="CE100" s="52"/>
      <c r="CF100" s="70"/>
      <c r="CG100" s="83"/>
      <c r="CH100" s="84"/>
      <c r="CI100" s="84"/>
      <c r="CJ100" s="84"/>
      <c r="CK100" s="84"/>
      <c r="CL100" s="84"/>
      <c r="CM100" s="84"/>
      <c r="CN100" s="87"/>
      <c r="CO100" s="89"/>
      <c r="CP100" s="90"/>
    </row>
    <row r="101" hidden="1" customHeight="1" spans="1:94">
      <c r="A101" s="54">
        <v>99</v>
      </c>
      <c r="B101" s="53" t="s">
        <v>7270</v>
      </c>
      <c r="C101" s="53" t="s">
        <v>7271</v>
      </c>
      <c r="D101" s="52" t="s">
        <v>71</v>
      </c>
      <c r="E101" s="52"/>
      <c r="F101" s="52"/>
      <c r="G101" s="53"/>
      <c r="H101" s="53" t="s">
        <v>7272</v>
      </c>
      <c r="I101" s="53"/>
      <c r="J101" s="61"/>
      <c r="K101" s="62"/>
      <c r="L101" s="63"/>
      <c r="M101" s="62"/>
      <c r="N101" s="62"/>
      <c r="O101" s="62"/>
      <c r="P101" s="67"/>
      <c r="Q101" s="69"/>
      <c r="R101" s="52"/>
      <c r="S101" s="52"/>
      <c r="T101" s="52"/>
      <c r="U101" s="52"/>
      <c r="V101" s="70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>
        <v>7.63</v>
      </c>
      <c r="AS101" s="71">
        <v>11.73</v>
      </c>
      <c r="AT101" s="71" t="str">
        <f t="shared" si="2"/>
        <v>LOW</v>
      </c>
      <c r="AU101" s="71" t="e">
        <f>IF(#REF!&gt;15,"MSI-H",IF(#REF!="","NA",IF(#REF!&lt;15,"MSS")))</f>
        <v>#REF!</v>
      </c>
      <c r="AV101" s="73"/>
      <c r="AW101" s="76"/>
      <c r="AX101" s="77"/>
      <c r="AY101" s="52"/>
      <c r="AZ101" s="70"/>
      <c r="BA101" s="80"/>
      <c r="BB101" s="71"/>
      <c r="BC101" s="71"/>
      <c r="BD101" s="71"/>
      <c r="BE101" s="71"/>
      <c r="BF101" s="71"/>
      <c r="BG101" s="71"/>
      <c r="BH101" s="71"/>
      <c r="BI101" s="71"/>
      <c r="BJ101" s="71"/>
      <c r="BK101" s="73"/>
      <c r="BL101" s="76"/>
      <c r="BM101" s="77"/>
      <c r="BN101" s="52"/>
      <c r="BO101" s="70"/>
      <c r="BP101" s="83"/>
      <c r="BQ101" s="84"/>
      <c r="BR101" s="84"/>
      <c r="BS101" s="84"/>
      <c r="BT101" s="84"/>
      <c r="BU101" s="84"/>
      <c r="BV101" s="84"/>
      <c r="BW101" s="84"/>
      <c r="BX101" s="84"/>
      <c r="BY101" s="84"/>
      <c r="BZ101" s="84"/>
      <c r="CA101" s="84"/>
      <c r="CB101" s="85"/>
      <c r="CC101" s="87"/>
      <c r="CD101" s="77"/>
      <c r="CE101" s="52"/>
      <c r="CF101" s="70"/>
      <c r="CG101" s="83"/>
      <c r="CH101" s="84"/>
      <c r="CI101" s="84"/>
      <c r="CJ101" s="84"/>
      <c r="CK101" s="84"/>
      <c r="CL101" s="84"/>
      <c r="CM101" s="84"/>
      <c r="CN101" s="87"/>
      <c r="CO101" s="89"/>
      <c r="CP101" s="90"/>
    </row>
    <row r="102" hidden="1" customHeight="1" spans="1:94">
      <c r="A102" s="54">
        <v>100</v>
      </c>
      <c r="B102" s="53" t="s">
        <v>7273</v>
      </c>
      <c r="C102" s="53" t="s">
        <v>7274</v>
      </c>
      <c r="D102" s="52" t="s">
        <v>71</v>
      </c>
      <c r="E102" s="52"/>
      <c r="F102" s="52"/>
      <c r="G102" s="53"/>
      <c r="H102" s="53"/>
      <c r="I102" s="53"/>
      <c r="J102" s="61"/>
      <c r="K102" s="62"/>
      <c r="L102" s="63"/>
      <c r="M102" s="62"/>
      <c r="N102" s="62"/>
      <c r="O102" s="62"/>
      <c r="P102" s="67"/>
      <c r="Q102" s="69"/>
      <c r="R102" s="52"/>
      <c r="S102" s="52"/>
      <c r="T102" s="52"/>
      <c r="U102" s="52"/>
      <c r="V102" s="70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 t="str">
        <f t="shared" si="2"/>
        <v>NA</v>
      </c>
      <c r="AU102" s="71" t="str">
        <f t="shared" ref="AU102:AU165" si="4">IF(AS102&gt;15,"MSI-H",IF(AS102="","NA",IF(AS102&lt;15,"MSS")))</f>
        <v>NA</v>
      </c>
      <c r="AV102" s="73"/>
      <c r="AW102" s="76"/>
      <c r="AX102" s="77"/>
      <c r="AY102" s="52"/>
      <c r="AZ102" s="70"/>
      <c r="BA102" s="80"/>
      <c r="BB102" s="71"/>
      <c r="BC102" s="71"/>
      <c r="BD102" s="71"/>
      <c r="BE102" s="71"/>
      <c r="BF102" s="71"/>
      <c r="BG102" s="71"/>
      <c r="BH102" s="71"/>
      <c r="BI102" s="71"/>
      <c r="BJ102" s="71"/>
      <c r="BK102" s="73"/>
      <c r="BL102" s="76"/>
      <c r="BM102" s="77"/>
      <c r="BN102" s="52"/>
      <c r="BO102" s="70"/>
      <c r="BP102" s="83"/>
      <c r="BQ102" s="84"/>
      <c r="BR102" s="84"/>
      <c r="BS102" s="84"/>
      <c r="BT102" s="84"/>
      <c r="BU102" s="84"/>
      <c r="BV102" s="84"/>
      <c r="BW102" s="84"/>
      <c r="BX102" s="84"/>
      <c r="BY102" s="84"/>
      <c r="BZ102" s="84"/>
      <c r="CA102" s="84"/>
      <c r="CB102" s="85"/>
      <c r="CC102" s="87"/>
      <c r="CD102" s="77"/>
      <c r="CE102" s="52"/>
      <c r="CF102" s="70"/>
      <c r="CG102" s="83"/>
      <c r="CH102" s="84"/>
      <c r="CI102" s="84"/>
      <c r="CJ102" s="84"/>
      <c r="CK102" s="84"/>
      <c r="CL102" s="84"/>
      <c r="CM102" s="84"/>
      <c r="CN102" s="87"/>
      <c r="CO102" s="89"/>
      <c r="CP102" s="90"/>
    </row>
    <row r="103" hidden="1" customHeight="1" spans="1:94">
      <c r="A103" s="54">
        <v>101</v>
      </c>
      <c r="B103" s="53" t="s">
        <v>7275</v>
      </c>
      <c r="C103" s="53" t="s">
        <v>7276</v>
      </c>
      <c r="D103" s="52" t="s">
        <v>71</v>
      </c>
      <c r="E103" s="52"/>
      <c r="F103" s="52"/>
      <c r="G103" s="53"/>
      <c r="H103" s="53" t="s">
        <v>7277</v>
      </c>
      <c r="I103" s="53"/>
      <c r="J103" s="61"/>
      <c r="K103" s="62"/>
      <c r="L103" s="63"/>
      <c r="M103" s="62"/>
      <c r="N103" s="62"/>
      <c r="O103" s="62"/>
      <c r="P103" s="67"/>
      <c r="Q103" s="69"/>
      <c r="R103" s="52"/>
      <c r="S103" s="52"/>
      <c r="T103" s="52"/>
      <c r="U103" s="52"/>
      <c r="V103" s="70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 t="str">
        <f t="shared" si="2"/>
        <v>NA</v>
      </c>
      <c r="AU103" s="71" t="str">
        <f t="shared" si="4"/>
        <v>NA</v>
      </c>
      <c r="AV103" s="73"/>
      <c r="AW103" s="76"/>
      <c r="AX103" s="77"/>
      <c r="AY103" s="52"/>
      <c r="AZ103" s="70"/>
      <c r="BA103" s="80"/>
      <c r="BB103" s="71"/>
      <c r="BC103" s="71"/>
      <c r="BD103" s="71"/>
      <c r="BE103" s="71"/>
      <c r="BF103" s="71"/>
      <c r="BG103" s="71"/>
      <c r="BH103" s="71"/>
      <c r="BI103" s="71"/>
      <c r="BJ103" s="71"/>
      <c r="BK103" s="73"/>
      <c r="BL103" s="76"/>
      <c r="BM103" s="77"/>
      <c r="BN103" s="52"/>
      <c r="BO103" s="70"/>
      <c r="BP103" s="83"/>
      <c r="BQ103" s="84"/>
      <c r="BR103" s="84"/>
      <c r="BS103" s="84"/>
      <c r="BT103" s="84"/>
      <c r="BU103" s="84"/>
      <c r="BV103" s="84"/>
      <c r="BW103" s="84"/>
      <c r="BX103" s="84"/>
      <c r="BY103" s="84"/>
      <c r="BZ103" s="84"/>
      <c r="CA103" s="84"/>
      <c r="CB103" s="85"/>
      <c r="CC103" s="87"/>
      <c r="CD103" s="77"/>
      <c r="CE103" s="52"/>
      <c r="CF103" s="70"/>
      <c r="CG103" s="83"/>
      <c r="CH103" s="84"/>
      <c r="CI103" s="84"/>
      <c r="CJ103" s="84"/>
      <c r="CK103" s="84"/>
      <c r="CL103" s="84"/>
      <c r="CM103" s="84"/>
      <c r="CN103" s="87"/>
      <c r="CO103" s="89"/>
      <c r="CP103" s="90"/>
    </row>
    <row r="104" hidden="1" customHeight="1" spans="1:94">
      <c r="A104" s="55">
        <v>102</v>
      </c>
      <c r="B104" s="56" t="s">
        <v>7278</v>
      </c>
      <c r="C104" s="56" t="s">
        <v>7279</v>
      </c>
      <c r="D104" s="57" t="s">
        <v>71</v>
      </c>
      <c r="E104" s="57"/>
      <c r="F104" s="57"/>
      <c r="G104" s="56"/>
      <c r="H104" s="56" t="s">
        <v>256</v>
      </c>
      <c r="I104" s="57" t="s">
        <v>7010</v>
      </c>
      <c r="J104" s="64"/>
      <c r="K104" s="57"/>
      <c r="L104" s="65"/>
      <c r="M104" s="57"/>
      <c r="N104" s="57"/>
      <c r="O104" s="57"/>
      <c r="P104" s="57"/>
      <c r="Q104" s="64"/>
      <c r="R104" s="57"/>
      <c r="S104" s="57"/>
      <c r="T104" s="57"/>
      <c r="U104" s="57"/>
      <c r="V104" s="72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 t="str">
        <f t="shared" si="2"/>
        <v>NA</v>
      </c>
      <c r="AU104" s="57" t="str">
        <f t="shared" si="4"/>
        <v>NA</v>
      </c>
      <c r="AV104" s="72"/>
      <c r="AW104" s="78"/>
      <c r="AX104" s="79"/>
      <c r="AY104" s="57"/>
      <c r="AZ104" s="72"/>
      <c r="BA104" s="81"/>
      <c r="BB104" s="57"/>
      <c r="BC104" s="57"/>
      <c r="BD104" s="57"/>
      <c r="BE104" s="57"/>
      <c r="BF104" s="57"/>
      <c r="BG104" s="57"/>
      <c r="BH104" s="57"/>
      <c r="BI104" s="57"/>
      <c r="BJ104" s="57"/>
      <c r="BK104" s="72"/>
      <c r="BL104" s="78"/>
      <c r="BM104" s="79"/>
      <c r="BN104" s="57"/>
      <c r="BO104" s="72"/>
      <c r="BP104" s="81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72"/>
      <c r="CC104" s="78"/>
      <c r="CD104" s="79"/>
      <c r="CE104" s="57"/>
      <c r="CF104" s="72"/>
      <c r="CG104" s="81"/>
      <c r="CH104" s="57"/>
      <c r="CI104" s="57"/>
      <c r="CJ104" s="57"/>
      <c r="CK104" s="57"/>
      <c r="CL104" s="57"/>
      <c r="CM104" s="57"/>
      <c r="CN104" s="78"/>
      <c r="CO104" s="91"/>
      <c r="CP104" s="92"/>
    </row>
    <row r="105" hidden="1" customHeight="1" spans="1:94">
      <c r="A105" s="54">
        <v>103</v>
      </c>
      <c r="B105" s="53" t="s">
        <v>7280</v>
      </c>
      <c r="C105" s="53" t="s">
        <v>7281</v>
      </c>
      <c r="D105" s="52" t="s">
        <v>71</v>
      </c>
      <c r="E105" s="52"/>
      <c r="F105" s="52"/>
      <c r="G105" s="53"/>
      <c r="H105" s="53" t="s">
        <v>1938</v>
      </c>
      <c r="I105" s="53"/>
      <c r="J105" s="61"/>
      <c r="K105" s="62"/>
      <c r="L105" s="63"/>
      <c r="M105" s="62"/>
      <c r="N105" s="62"/>
      <c r="O105" s="62"/>
      <c r="P105" s="67"/>
      <c r="Q105" s="69"/>
      <c r="R105" s="52" t="s">
        <v>7257</v>
      </c>
      <c r="S105" s="52"/>
      <c r="T105" s="52"/>
      <c r="U105" s="52"/>
      <c r="V105" s="70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>
        <v>5.4</v>
      </c>
      <c r="AS105" s="71">
        <v>15.31</v>
      </c>
      <c r="AT105" s="71" t="str">
        <f t="shared" si="2"/>
        <v>LOW</v>
      </c>
      <c r="AU105" s="71" t="str">
        <f t="shared" si="4"/>
        <v>MSI-H</v>
      </c>
      <c r="AV105" s="73"/>
      <c r="AW105" s="76"/>
      <c r="AX105" s="77"/>
      <c r="AY105" s="52"/>
      <c r="AZ105" s="70"/>
      <c r="BA105" s="80"/>
      <c r="BB105" s="71"/>
      <c r="BC105" s="71"/>
      <c r="BD105" s="71"/>
      <c r="BE105" s="71"/>
      <c r="BF105" s="71"/>
      <c r="BG105" s="71"/>
      <c r="BH105" s="71"/>
      <c r="BI105" s="71"/>
      <c r="BJ105" s="71"/>
      <c r="BK105" s="73"/>
      <c r="BL105" s="76"/>
      <c r="BM105" s="77"/>
      <c r="BN105" s="52"/>
      <c r="BO105" s="70"/>
      <c r="BP105" s="83"/>
      <c r="BQ105" s="84"/>
      <c r="BR105" s="84"/>
      <c r="BS105" s="84"/>
      <c r="BT105" s="84"/>
      <c r="BU105" s="84"/>
      <c r="BV105" s="84"/>
      <c r="BW105" s="84"/>
      <c r="BX105" s="84"/>
      <c r="BY105" s="84"/>
      <c r="BZ105" s="84"/>
      <c r="CA105" s="84"/>
      <c r="CB105" s="85"/>
      <c r="CC105" s="87"/>
      <c r="CD105" s="77"/>
      <c r="CE105" s="52"/>
      <c r="CF105" s="70"/>
      <c r="CG105" s="83"/>
      <c r="CH105" s="84"/>
      <c r="CI105" s="84"/>
      <c r="CJ105" s="84"/>
      <c r="CK105" s="84"/>
      <c r="CL105" s="84"/>
      <c r="CM105" s="84"/>
      <c r="CN105" s="87"/>
      <c r="CO105" s="89"/>
      <c r="CP105" s="90"/>
    </row>
    <row r="106" hidden="1" customHeight="1" spans="1:94">
      <c r="A106" s="54">
        <v>104</v>
      </c>
      <c r="B106" s="53" t="s">
        <v>7282</v>
      </c>
      <c r="C106" s="53" t="s">
        <v>7283</v>
      </c>
      <c r="D106" s="52" t="s">
        <v>7284</v>
      </c>
      <c r="E106" s="52"/>
      <c r="F106" s="52"/>
      <c r="G106" s="53"/>
      <c r="H106" s="53" t="s">
        <v>7285</v>
      </c>
      <c r="I106" s="53"/>
      <c r="J106" s="61"/>
      <c r="K106" s="62"/>
      <c r="L106" s="63"/>
      <c r="M106" s="62"/>
      <c r="N106" s="62"/>
      <c r="O106" s="62"/>
      <c r="P106" s="67"/>
      <c r="Q106" s="69"/>
      <c r="R106" s="52" t="s">
        <v>7257</v>
      </c>
      <c r="S106" s="52"/>
      <c r="T106" s="52"/>
      <c r="U106" s="52"/>
      <c r="V106" s="70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>
        <v>1.06</v>
      </c>
      <c r="AS106" s="71">
        <v>12.44</v>
      </c>
      <c r="AT106" s="71" t="str">
        <f t="shared" si="2"/>
        <v>LOW</v>
      </c>
      <c r="AU106" s="71" t="str">
        <f t="shared" si="4"/>
        <v>MSS</v>
      </c>
      <c r="AV106" s="73"/>
      <c r="AW106" s="76"/>
      <c r="AX106" s="77"/>
      <c r="AY106" s="52"/>
      <c r="AZ106" s="70"/>
      <c r="BA106" s="80"/>
      <c r="BB106" s="71"/>
      <c r="BC106" s="71"/>
      <c r="BD106" s="71"/>
      <c r="BE106" s="71"/>
      <c r="BF106" s="71"/>
      <c r="BG106" s="71"/>
      <c r="BH106" s="71"/>
      <c r="BI106" s="71"/>
      <c r="BJ106" s="71"/>
      <c r="BK106" s="73"/>
      <c r="BL106" s="76"/>
      <c r="BM106" s="77"/>
      <c r="BN106" s="52"/>
      <c r="BO106" s="70"/>
      <c r="BP106" s="83"/>
      <c r="BQ106" s="84"/>
      <c r="BR106" s="84"/>
      <c r="BS106" s="84"/>
      <c r="BT106" s="84"/>
      <c r="BU106" s="84"/>
      <c r="BV106" s="84"/>
      <c r="BW106" s="84"/>
      <c r="BX106" s="84"/>
      <c r="BY106" s="84"/>
      <c r="BZ106" s="84"/>
      <c r="CA106" s="84"/>
      <c r="CB106" s="85"/>
      <c r="CC106" s="87"/>
      <c r="CD106" s="77"/>
      <c r="CE106" s="52"/>
      <c r="CF106" s="70"/>
      <c r="CG106" s="83"/>
      <c r="CH106" s="84"/>
      <c r="CI106" s="84"/>
      <c r="CJ106" s="84"/>
      <c r="CK106" s="84"/>
      <c r="CL106" s="84"/>
      <c r="CM106" s="84"/>
      <c r="CN106" s="87"/>
      <c r="CO106" s="89"/>
      <c r="CP106" s="90"/>
    </row>
    <row r="107" hidden="1" customHeight="1" spans="1:94">
      <c r="A107" s="54">
        <v>105</v>
      </c>
      <c r="B107" s="53" t="s">
        <v>7168</v>
      </c>
      <c r="C107" s="53" t="s">
        <v>7286</v>
      </c>
      <c r="D107" s="52" t="s">
        <v>71</v>
      </c>
      <c r="E107" s="52"/>
      <c r="F107" s="52"/>
      <c r="G107" s="53"/>
      <c r="H107" s="53" t="s">
        <v>400</v>
      </c>
      <c r="I107" s="53"/>
      <c r="J107" s="61"/>
      <c r="K107" s="62"/>
      <c r="L107" s="63"/>
      <c r="M107" s="62"/>
      <c r="N107" s="62"/>
      <c r="O107" s="62"/>
      <c r="P107" s="67"/>
      <c r="Q107" s="69"/>
      <c r="R107" s="52" t="s">
        <v>7257</v>
      </c>
      <c r="S107" s="52"/>
      <c r="T107" s="52"/>
      <c r="U107" s="52"/>
      <c r="V107" s="70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>
        <v>2.39</v>
      </c>
      <c r="AS107" s="71">
        <v>12.78</v>
      </c>
      <c r="AT107" s="71" t="str">
        <f t="shared" si="2"/>
        <v>LOW</v>
      </c>
      <c r="AU107" s="71" t="str">
        <f t="shared" si="4"/>
        <v>MSS</v>
      </c>
      <c r="AV107" s="73"/>
      <c r="AW107" s="76"/>
      <c r="AX107" s="77"/>
      <c r="AY107" s="52"/>
      <c r="AZ107" s="70"/>
      <c r="BA107" s="80"/>
      <c r="BB107" s="71"/>
      <c r="BC107" s="71"/>
      <c r="BD107" s="71"/>
      <c r="BE107" s="71"/>
      <c r="BF107" s="71"/>
      <c r="BG107" s="71"/>
      <c r="BH107" s="71"/>
      <c r="BI107" s="71"/>
      <c r="BJ107" s="71"/>
      <c r="BK107" s="73"/>
      <c r="BL107" s="76"/>
      <c r="BM107" s="77"/>
      <c r="BN107" s="52"/>
      <c r="BO107" s="70"/>
      <c r="BP107" s="83"/>
      <c r="BQ107" s="84"/>
      <c r="BR107" s="84"/>
      <c r="BS107" s="84"/>
      <c r="BT107" s="84"/>
      <c r="BU107" s="84"/>
      <c r="BV107" s="84"/>
      <c r="BW107" s="84"/>
      <c r="BX107" s="84"/>
      <c r="BY107" s="84"/>
      <c r="BZ107" s="84"/>
      <c r="CA107" s="84"/>
      <c r="CB107" s="85"/>
      <c r="CC107" s="87"/>
      <c r="CD107" s="77"/>
      <c r="CE107" s="52"/>
      <c r="CF107" s="70"/>
      <c r="CG107" s="83"/>
      <c r="CH107" s="84"/>
      <c r="CI107" s="84"/>
      <c r="CJ107" s="84"/>
      <c r="CK107" s="84"/>
      <c r="CL107" s="84"/>
      <c r="CM107" s="84"/>
      <c r="CN107" s="87"/>
      <c r="CO107" s="89"/>
      <c r="CP107" s="90"/>
    </row>
    <row r="108" hidden="1" customHeight="1" spans="1:94">
      <c r="A108" s="54">
        <v>106</v>
      </c>
      <c r="B108" s="53" t="s">
        <v>7287</v>
      </c>
      <c r="C108" s="53" t="s">
        <v>7288</v>
      </c>
      <c r="D108" s="52" t="s">
        <v>71</v>
      </c>
      <c r="E108" s="52"/>
      <c r="F108" s="52"/>
      <c r="G108" s="53"/>
      <c r="H108" s="53" t="s">
        <v>1938</v>
      </c>
      <c r="I108" s="53"/>
      <c r="J108" s="61"/>
      <c r="K108" s="62"/>
      <c r="L108" s="63"/>
      <c r="M108" s="62"/>
      <c r="N108" s="62"/>
      <c r="O108" s="62"/>
      <c r="P108" s="67"/>
      <c r="Q108" s="69"/>
      <c r="R108" s="52" t="s">
        <v>7257</v>
      </c>
      <c r="S108" s="52"/>
      <c r="T108" s="52"/>
      <c r="U108" s="52"/>
      <c r="V108" s="70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>
        <v>13.62</v>
      </c>
      <c r="AS108" s="71">
        <v>14.76</v>
      </c>
      <c r="AT108" s="71" t="str">
        <f t="shared" si="2"/>
        <v>LOW</v>
      </c>
      <c r="AU108" s="71" t="str">
        <f t="shared" si="4"/>
        <v>MSS</v>
      </c>
      <c r="AV108" s="73"/>
      <c r="AW108" s="76"/>
      <c r="AX108" s="77"/>
      <c r="AY108" s="52"/>
      <c r="AZ108" s="70"/>
      <c r="BA108" s="80"/>
      <c r="BB108" s="71"/>
      <c r="BC108" s="71"/>
      <c r="BD108" s="71"/>
      <c r="BE108" s="71"/>
      <c r="BF108" s="71"/>
      <c r="BG108" s="71"/>
      <c r="BH108" s="71"/>
      <c r="BI108" s="71"/>
      <c r="BJ108" s="71"/>
      <c r="BK108" s="73"/>
      <c r="BL108" s="76"/>
      <c r="BM108" s="77"/>
      <c r="BN108" s="52"/>
      <c r="BO108" s="70"/>
      <c r="BP108" s="83"/>
      <c r="BQ108" s="84"/>
      <c r="BR108" s="84"/>
      <c r="BS108" s="84"/>
      <c r="BT108" s="84"/>
      <c r="BU108" s="84"/>
      <c r="BV108" s="84"/>
      <c r="BW108" s="84"/>
      <c r="BX108" s="84"/>
      <c r="BY108" s="84"/>
      <c r="BZ108" s="84"/>
      <c r="CA108" s="84"/>
      <c r="CB108" s="85"/>
      <c r="CC108" s="87"/>
      <c r="CD108" s="77"/>
      <c r="CE108" s="52"/>
      <c r="CF108" s="70"/>
      <c r="CG108" s="83"/>
      <c r="CH108" s="84"/>
      <c r="CI108" s="84"/>
      <c r="CJ108" s="84"/>
      <c r="CK108" s="84"/>
      <c r="CL108" s="84"/>
      <c r="CM108" s="84"/>
      <c r="CN108" s="87"/>
      <c r="CO108" s="89"/>
      <c r="CP108" s="90"/>
    </row>
    <row r="109" hidden="1" customHeight="1" spans="1:94">
      <c r="A109" s="54">
        <v>107</v>
      </c>
      <c r="B109" s="53" t="s">
        <v>7289</v>
      </c>
      <c r="C109" s="53" t="s">
        <v>7290</v>
      </c>
      <c r="D109" s="52" t="s">
        <v>4961</v>
      </c>
      <c r="E109" s="52"/>
      <c r="F109" s="52"/>
      <c r="G109" s="53"/>
      <c r="H109" s="53" t="s">
        <v>7291</v>
      </c>
      <c r="I109" s="53"/>
      <c r="J109" s="61"/>
      <c r="K109" s="62"/>
      <c r="L109" s="63"/>
      <c r="M109" s="62"/>
      <c r="N109" s="62"/>
      <c r="O109" s="62"/>
      <c r="P109" s="67"/>
      <c r="Q109" s="69"/>
      <c r="R109" s="52" t="s">
        <v>7257</v>
      </c>
      <c r="S109" s="52"/>
      <c r="T109" s="52"/>
      <c r="U109" s="52"/>
      <c r="V109" s="70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>
        <v>22.02</v>
      </c>
      <c r="AS109" s="71">
        <v>16.17</v>
      </c>
      <c r="AT109" s="71" t="str">
        <f t="shared" si="2"/>
        <v>HIGH</v>
      </c>
      <c r="AU109" s="71" t="str">
        <f t="shared" si="4"/>
        <v>MSI-H</v>
      </c>
      <c r="AV109" s="73"/>
      <c r="AW109" s="76"/>
      <c r="AX109" s="77"/>
      <c r="AY109" s="52"/>
      <c r="AZ109" s="70"/>
      <c r="BA109" s="80"/>
      <c r="BB109" s="71"/>
      <c r="BC109" s="71"/>
      <c r="BD109" s="71"/>
      <c r="BE109" s="71"/>
      <c r="BF109" s="71"/>
      <c r="BG109" s="71"/>
      <c r="BH109" s="71"/>
      <c r="BI109" s="71"/>
      <c r="BJ109" s="71"/>
      <c r="BK109" s="73"/>
      <c r="BL109" s="76"/>
      <c r="BM109" s="77"/>
      <c r="BN109" s="52"/>
      <c r="BO109" s="70"/>
      <c r="BP109" s="83"/>
      <c r="BQ109" s="84"/>
      <c r="BR109" s="84"/>
      <c r="BS109" s="84"/>
      <c r="BT109" s="84"/>
      <c r="BU109" s="84"/>
      <c r="BV109" s="84"/>
      <c r="BW109" s="84"/>
      <c r="BX109" s="84"/>
      <c r="BY109" s="84"/>
      <c r="BZ109" s="84"/>
      <c r="CA109" s="84"/>
      <c r="CB109" s="85"/>
      <c r="CC109" s="87"/>
      <c r="CD109" s="77"/>
      <c r="CE109" s="52"/>
      <c r="CF109" s="70"/>
      <c r="CG109" s="83"/>
      <c r="CH109" s="84"/>
      <c r="CI109" s="84"/>
      <c r="CJ109" s="84"/>
      <c r="CK109" s="84"/>
      <c r="CL109" s="84"/>
      <c r="CM109" s="84"/>
      <c r="CN109" s="87"/>
      <c r="CO109" s="89"/>
      <c r="CP109" s="90"/>
    </row>
    <row r="110" hidden="1" customHeight="1" spans="1:94">
      <c r="A110" s="54">
        <v>108</v>
      </c>
      <c r="B110" s="53" t="s">
        <v>7292</v>
      </c>
      <c r="C110" s="53" t="s">
        <v>7293</v>
      </c>
      <c r="D110" s="52" t="s">
        <v>122</v>
      </c>
      <c r="E110" s="52"/>
      <c r="F110" s="52"/>
      <c r="G110" s="53"/>
      <c r="H110" s="53" t="s">
        <v>7294</v>
      </c>
      <c r="I110" s="53"/>
      <c r="J110" s="61"/>
      <c r="K110" s="62"/>
      <c r="L110" s="63"/>
      <c r="M110" s="62"/>
      <c r="N110" s="62"/>
      <c r="O110" s="62"/>
      <c r="P110" s="67"/>
      <c r="Q110" s="69"/>
      <c r="R110" s="52" t="s">
        <v>7257</v>
      </c>
      <c r="S110" s="52"/>
      <c r="T110" s="52"/>
      <c r="U110" s="52"/>
      <c r="V110" s="70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>
        <v>1.88</v>
      </c>
      <c r="AS110" s="71">
        <v>14.29</v>
      </c>
      <c r="AT110" s="71" t="str">
        <f t="shared" si="2"/>
        <v>LOW</v>
      </c>
      <c r="AU110" s="71" t="str">
        <f t="shared" si="4"/>
        <v>MSS</v>
      </c>
      <c r="AV110" s="73"/>
      <c r="AW110" s="76"/>
      <c r="AX110" s="77"/>
      <c r="AY110" s="52"/>
      <c r="AZ110" s="70"/>
      <c r="BA110" s="80"/>
      <c r="BB110" s="71"/>
      <c r="BC110" s="71"/>
      <c r="BD110" s="71"/>
      <c r="BE110" s="71"/>
      <c r="BF110" s="71"/>
      <c r="BG110" s="71"/>
      <c r="BH110" s="71"/>
      <c r="BI110" s="71"/>
      <c r="BJ110" s="71"/>
      <c r="BK110" s="73"/>
      <c r="BL110" s="76"/>
      <c r="BM110" s="77"/>
      <c r="BN110" s="52"/>
      <c r="BO110" s="70"/>
      <c r="BP110" s="83"/>
      <c r="BQ110" s="84"/>
      <c r="BR110" s="84"/>
      <c r="BS110" s="84"/>
      <c r="BT110" s="84"/>
      <c r="BU110" s="84"/>
      <c r="BV110" s="84"/>
      <c r="BW110" s="84"/>
      <c r="BX110" s="84"/>
      <c r="BY110" s="84"/>
      <c r="BZ110" s="84"/>
      <c r="CA110" s="84"/>
      <c r="CB110" s="85"/>
      <c r="CC110" s="87"/>
      <c r="CD110" s="77"/>
      <c r="CE110" s="52"/>
      <c r="CF110" s="70"/>
      <c r="CG110" s="83"/>
      <c r="CH110" s="84"/>
      <c r="CI110" s="84"/>
      <c r="CJ110" s="84"/>
      <c r="CK110" s="84"/>
      <c r="CL110" s="84"/>
      <c r="CM110" s="84"/>
      <c r="CN110" s="87"/>
      <c r="CO110" s="89"/>
      <c r="CP110" s="90"/>
    </row>
    <row r="111" hidden="1" customHeight="1" spans="1:94">
      <c r="A111" s="54">
        <v>109</v>
      </c>
      <c r="B111" s="53" t="s">
        <v>7295</v>
      </c>
      <c r="C111" s="53" t="s">
        <v>7296</v>
      </c>
      <c r="D111" s="52" t="s">
        <v>71</v>
      </c>
      <c r="E111" s="52"/>
      <c r="F111" s="52"/>
      <c r="G111" s="53"/>
      <c r="H111" s="53" t="s">
        <v>287</v>
      </c>
      <c r="I111" s="53"/>
      <c r="J111" s="61"/>
      <c r="K111" s="62"/>
      <c r="L111" s="63"/>
      <c r="M111" s="62"/>
      <c r="N111" s="62"/>
      <c r="O111" s="62"/>
      <c r="P111" s="67"/>
      <c r="Q111" s="69"/>
      <c r="R111" s="52" t="s">
        <v>7257</v>
      </c>
      <c r="S111" s="52"/>
      <c r="T111" s="52"/>
      <c r="U111" s="52"/>
      <c r="V111" s="70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 t="str">
        <f t="shared" si="2"/>
        <v>NA</v>
      </c>
      <c r="AU111" s="71" t="str">
        <f t="shared" si="4"/>
        <v>NA</v>
      </c>
      <c r="AV111" s="73"/>
      <c r="AW111" s="76"/>
      <c r="AX111" s="77"/>
      <c r="AY111" s="52"/>
      <c r="AZ111" s="70"/>
      <c r="BA111" s="80"/>
      <c r="BB111" s="71"/>
      <c r="BC111" s="71"/>
      <c r="BD111" s="71"/>
      <c r="BE111" s="71"/>
      <c r="BF111" s="71"/>
      <c r="BG111" s="71"/>
      <c r="BH111" s="71"/>
      <c r="BI111" s="71"/>
      <c r="BJ111" s="71"/>
      <c r="BK111" s="73"/>
      <c r="BL111" s="76"/>
      <c r="BM111" s="77"/>
      <c r="BN111" s="52"/>
      <c r="BO111" s="70"/>
      <c r="BP111" s="83"/>
      <c r="BQ111" s="84"/>
      <c r="BR111" s="84"/>
      <c r="BS111" s="84"/>
      <c r="BT111" s="84"/>
      <c r="BU111" s="84"/>
      <c r="BV111" s="84"/>
      <c r="BW111" s="84"/>
      <c r="BX111" s="84"/>
      <c r="BY111" s="84"/>
      <c r="BZ111" s="84"/>
      <c r="CA111" s="84"/>
      <c r="CB111" s="85"/>
      <c r="CC111" s="87"/>
      <c r="CD111" s="77"/>
      <c r="CE111" s="52"/>
      <c r="CF111" s="70"/>
      <c r="CG111" s="83"/>
      <c r="CH111" s="84"/>
      <c r="CI111" s="84"/>
      <c r="CJ111" s="84"/>
      <c r="CK111" s="84"/>
      <c r="CL111" s="84"/>
      <c r="CM111" s="84"/>
      <c r="CN111" s="87"/>
      <c r="CO111" s="89"/>
      <c r="CP111" s="90"/>
    </row>
    <row r="112" hidden="1" customHeight="1" spans="1:94">
      <c r="A112" s="54">
        <v>110</v>
      </c>
      <c r="B112" s="53" t="s">
        <v>7297</v>
      </c>
      <c r="C112" s="53" t="s">
        <v>7298</v>
      </c>
      <c r="D112" s="52" t="s">
        <v>122</v>
      </c>
      <c r="E112" s="52"/>
      <c r="F112" s="52"/>
      <c r="G112" s="53"/>
      <c r="H112" s="53" t="s">
        <v>7299</v>
      </c>
      <c r="I112" s="53"/>
      <c r="J112" s="61"/>
      <c r="K112" s="62"/>
      <c r="L112" s="63"/>
      <c r="M112" s="62"/>
      <c r="N112" s="62"/>
      <c r="O112" s="62"/>
      <c r="P112" s="67"/>
      <c r="Q112" s="69"/>
      <c r="R112" s="52" t="s">
        <v>7257</v>
      </c>
      <c r="S112" s="52"/>
      <c r="T112" s="52"/>
      <c r="U112" s="52"/>
      <c r="V112" s="70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>
        <v>2.66</v>
      </c>
      <c r="AS112" s="71">
        <v>14.57</v>
      </c>
      <c r="AT112" s="71" t="str">
        <f t="shared" si="2"/>
        <v>LOW</v>
      </c>
      <c r="AU112" s="71" t="str">
        <f t="shared" si="4"/>
        <v>MSS</v>
      </c>
      <c r="AV112" s="73"/>
      <c r="AW112" s="76"/>
      <c r="AX112" s="77"/>
      <c r="AY112" s="52"/>
      <c r="AZ112" s="70"/>
      <c r="BA112" s="80"/>
      <c r="BB112" s="71"/>
      <c r="BC112" s="71"/>
      <c r="BD112" s="71"/>
      <c r="BE112" s="71"/>
      <c r="BF112" s="71"/>
      <c r="BG112" s="71"/>
      <c r="BH112" s="71"/>
      <c r="BI112" s="71"/>
      <c r="BJ112" s="71"/>
      <c r="BK112" s="73"/>
      <c r="BL112" s="76"/>
      <c r="BM112" s="77"/>
      <c r="BN112" s="52"/>
      <c r="BO112" s="70"/>
      <c r="BP112" s="83"/>
      <c r="BQ112" s="84"/>
      <c r="BR112" s="84"/>
      <c r="BS112" s="84"/>
      <c r="BT112" s="84"/>
      <c r="BU112" s="84"/>
      <c r="BV112" s="84"/>
      <c r="BW112" s="84"/>
      <c r="BX112" s="84"/>
      <c r="BY112" s="84"/>
      <c r="BZ112" s="84"/>
      <c r="CA112" s="84"/>
      <c r="CB112" s="85"/>
      <c r="CC112" s="87"/>
      <c r="CD112" s="77"/>
      <c r="CE112" s="52"/>
      <c r="CF112" s="70"/>
      <c r="CG112" s="83"/>
      <c r="CH112" s="84"/>
      <c r="CI112" s="84"/>
      <c r="CJ112" s="84"/>
      <c r="CK112" s="84"/>
      <c r="CL112" s="84"/>
      <c r="CM112" s="84"/>
      <c r="CN112" s="87"/>
      <c r="CO112" s="89"/>
      <c r="CP112" s="90"/>
    </row>
    <row r="113" hidden="1" customHeight="1" spans="1:94">
      <c r="A113" s="54">
        <v>111</v>
      </c>
      <c r="B113" s="53" t="s">
        <v>7300</v>
      </c>
      <c r="C113" s="53" t="s">
        <v>7301</v>
      </c>
      <c r="D113" s="52" t="s">
        <v>71</v>
      </c>
      <c r="E113" s="52"/>
      <c r="F113" s="52"/>
      <c r="G113" s="53"/>
      <c r="H113" s="53" t="s">
        <v>7302</v>
      </c>
      <c r="I113" s="53"/>
      <c r="J113" s="61"/>
      <c r="K113" s="62"/>
      <c r="L113" s="63"/>
      <c r="M113" s="62"/>
      <c r="N113" s="62"/>
      <c r="O113" s="62"/>
      <c r="P113" s="67"/>
      <c r="Q113" s="69"/>
      <c r="R113" s="52" t="s">
        <v>7257</v>
      </c>
      <c r="S113" s="52"/>
      <c r="T113" s="52"/>
      <c r="U113" s="52"/>
      <c r="V113" s="70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>
        <v>16.57</v>
      </c>
      <c r="AS113" s="71">
        <v>16.26</v>
      </c>
      <c r="AT113" s="71" t="str">
        <f t="shared" si="2"/>
        <v>HIGH</v>
      </c>
      <c r="AU113" s="71" t="str">
        <f t="shared" si="4"/>
        <v>MSI-H</v>
      </c>
      <c r="AV113" s="73"/>
      <c r="AW113" s="76"/>
      <c r="AX113" s="77"/>
      <c r="AY113" s="52"/>
      <c r="AZ113" s="70"/>
      <c r="BA113" s="80"/>
      <c r="BB113" s="71"/>
      <c r="BC113" s="71"/>
      <c r="BD113" s="71"/>
      <c r="BE113" s="71"/>
      <c r="BF113" s="71"/>
      <c r="BG113" s="71"/>
      <c r="BH113" s="71"/>
      <c r="BI113" s="71"/>
      <c r="BJ113" s="71"/>
      <c r="BK113" s="73"/>
      <c r="BL113" s="76"/>
      <c r="BM113" s="77"/>
      <c r="BN113" s="52"/>
      <c r="BO113" s="70"/>
      <c r="BP113" s="83"/>
      <c r="BQ113" s="84"/>
      <c r="BR113" s="84"/>
      <c r="BS113" s="84"/>
      <c r="BT113" s="84"/>
      <c r="BU113" s="84"/>
      <c r="BV113" s="84"/>
      <c r="BW113" s="84"/>
      <c r="BX113" s="84"/>
      <c r="BY113" s="84"/>
      <c r="BZ113" s="84"/>
      <c r="CA113" s="84"/>
      <c r="CB113" s="85"/>
      <c r="CC113" s="87"/>
      <c r="CD113" s="77"/>
      <c r="CE113" s="52"/>
      <c r="CF113" s="70"/>
      <c r="CG113" s="83"/>
      <c r="CH113" s="84"/>
      <c r="CI113" s="84"/>
      <c r="CJ113" s="84"/>
      <c r="CK113" s="84"/>
      <c r="CL113" s="84"/>
      <c r="CM113" s="84"/>
      <c r="CN113" s="87"/>
      <c r="CO113" s="89"/>
      <c r="CP113" s="90"/>
    </row>
    <row r="114" hidden="1" customHeight="1" spans="1:94">
      <c r="A114" s="54">
        <v>112</v>
      </c>
      <c r="B114" s="53" t="s">
        <v>7303</v>
      </c>
      <c r="C114" s="53" t="s">
        <v>7304</v>
      </c>
      <c r="D114" s="52" t="s">
        <v>71</v>
      </c>
      <c r="E114" s="52"/>
      <c r="F114" s="52"/>
      <c r="G114" s="53"/>
      <c r="H114" s="53" t="s">
        <v>4975</v>
      </c>
      <c r="I114" s="53"/>
      <c r="J114" s="61"/>
      <c r="K114" s="62"/>
      <c r="L114" s="63"/>
      <c r="M114" s="62"/>
      <c r="N114" s="62"/>
      <c r="O114" s="62"/>
      <c r="P114" s="67"/>
      <c r="Q114" s="69"/>
      <c r="R114" s="52" t="s">
        <v>7257</v>
      </c>
      <c r="S114" s="52"/>
      <c r="T114" s="52"/>
      <c r="U114" s="52"/>
      <c r="V114" s="70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>
        <v>13.24</v>
      </c>
      <c r="AS114" s="71">
        <v>16.01</v>
      </c>
      <c r="AT114" s="71" t="str">
        <f t="shared" si="2"/>
        <v>LOW</v>
      </c>
      <c r="AU114" s="71" t="str">
        <f t="shared" si="4"/>
        <v>MSI-H</v>
      </c>
      <c r="AV114" s="73"/>
      <c r="AW114" s="76"/>
      <c r="AX114" s="77"/>
      <c r="AY114" s="52"/>
      <c r="AZ114" s="70"/>
      <c r="BA114" s="80"/>
      <c r="BB114" s="71"/>
      <c r="BC114" s="71"/>
      <c r="BD114" s="71"/>
      <c r="BE114" s="71"/>
      <c r="BF114" s="71"/>
      <c r="BG114" s="71"/>
      <c r="BH114" s="71"/>
      <c r="BI114" s="71"/>
      <c r="BJ114" s="71"/>
      <c r="BK114" s="73"/>
      <c r="BL114" s="76"/>
      <c r="BM114" s="77"/>
      <c r="BN114" s="52"/>
      <c r="BO114" s="70"/>
      <c r="BP114" s="83"/>
      <c r="BQ114" s="84"/>
      <c r="BR114" s="84"/>
      <c r="BS114" s="84"/>
      <c r="BT114" s="84"/>
      <c r="BU114" s="84"/>
      <c r="BV114" s="84"/>
      <c r="BW114" s="84"/>
      <c r="BX114" s="84"/>
      <c r="BY114" s="84"/>
      <c r="BZ114" s="84"/>
      <c r="CA114" s="84"/>
      <c r="CB114" s="85"/>
      <c r="CC114" s="87"/>
      <c r="CD114" s="77"/>
      <c r="CE114" s="52"/>
      <c r="CF114" s="70"/>
      <c r="CG114" s="83"/>
      <c r="CH114" s="84"/>
      <c r="CI114" s="84"/>
      <c r="CJ114" s="84"/>
      <c r="CK114" s="84"/>
      <c r="CL114" s="84"/>
      <c r="CM114" s="84"/>
      <c r="CN114" s="87"/>
      <c r="CO114" s="89"/>
      <c r="CP114" s="90"/>
    </row>
    <row r="115" hidden="1" customHeight="1" spans="1:94">
      <c r="A115" s="54">
        <v>113</v>
      </c>
      <c r="B115" s="53" t="s">
        <v>7305</v>
      </c>
      <c r="C115" s="53" t="s">
        <v>1565</v>
      </c>
      <c r="D115" s="52" t="s">
        <v>111</v>
      </c>
      <c r="E115" s="52"/>
      <c r="F115" s="52"/>
      <c r="G115" s="53"/>
      <c r="H115" s="53" t="s">
        <v>224</v>
      </c>
      <c r="I115" s="53"/>
      <c r="J115" s="61"/>
      <c r="K115" s="62"/>
      <c r="L115" s="63"/>
      <c r="M115" s="62"/>
      <c r="N115" s="62"/>
      <c r="O115" s="62"/>
      <c r="P115" s="67"/>
      <c r="Q115" s="69"/>
      <c r="R115" s="52" t="s">
        <v>7257</v>
      </c>
      <c r="S115" s="52"/>
      <c r="T115" s="52"/>
      <c r="U115" s="52"/>
      <c r="V115" s="70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>
        <v>1.81</v>
      </c>
      <c r="AS115" s="71">
        <v>8.13</v>
      </c>
      <c r="AT115" s="71" t="str">
        <f t="shared" si="2"/>
        <v>LOW</v>
      </c>
      <c r="AU115" s="71" t="str">
        <f t="shared" si="4"/>
        <v>MSS</v>
      </c>
      <c r="AV115" s="73"/>
      <c r="AW115" s="76"/>
      <c r="AX115" s="77"/>
      <c r="AY115" s="52"/>
      <c r="AZ115" s="70"/>
      <c r="BA115" s="80"/>
      <c r="BB115" s="71"/>
      <c r="BC115" s="71"/>
      <c r="BD115" s="71"/>
      <c r="BE115" s="71"/>
      <c r="BF115" s="71"/>
      <c r="BG115" s="71"/>
      <c r="BH115" s="71"/>
      <c r="BI115" s="71"/>
      <c r="BJ115" s="71"/>
      <c r="BK115" s="73"/>
      <c r="BL115" s="76"/>
      <c r="BM115" s="77"/>
      <c r="BN115" s="52"/>
      <c r="BO115" s="70"/>
      <c r="BP115" s="83"/>
      <c r="BQ115" s="84"/>
      <c r="BR115" s="84"/>
      <c r="BS115" s="84"/>
      <c r="BT115" s="84"/>
      <c r="BU115" s="84"/>
      <c r="BV115" s="84"/>
      <c r="BW115" s="84"/>
      <c r="BX115" s="84"/>
      <c r="BY115" s="84"/>
      <c r="BZ115" s="84"/>
      <c r="CA115" s="84"/>
      <c r="CB115" s="85"/>
      <c r="CC115" s="87"/>
      <c r="CD115" s="77"/>
      <c r="CE115" s="52"/>
      <c r="CF115" s="70"/>
      <c r="CG115" s="83"/>
      <c r="CH115" s="84"/>
      <c r="CI115" s="84"/>
      <c r="CJ115" s="84"/>
      <c r="CK115" s="84"/>
      <c r="CL115" s="84"/>
      <c r="CM115" s="84"/>
      <c r="CN115" s="87"/>
      <c r="CO115" s="89"/>
      <c r="CP115" s="90"/>
    </row>
    <row r="116" hidden="1" customHeight="1" spans="1:94">
      <c r="A116" s="54">
        <v>114</v>
      </c>
      <c r="B116" s="53" t="s">
        <v>7306</v>
      </c>
      <c r="C116" s="53" t="s">
        <v>7307</v>
      </c>
      <c r="D116" s="52" t="s">
        <v>71</v>
      </c>
      <c r="E116" s="52"/>
      <c r="F116" s="52"/>
      <c r="G116" s="53"/>
      <c r="H116" s="53" t="s">
        <v>627</v>
      </c>
      <c r="I116" s="53"/>
      <c r="J116" s="61"/>
      <c r="K116" s="62"/>
      <c r="L116" s="63"/>
      <c r="M116" s="62"/>
      <c r="N116" s="62"/>
      <c r="O116" s="62"/>
      <c r="P116" s="67"/>
      <c r="Q116" s="69"/>
      <c r="R116" s="52" t="s">
        <v>7257</v>
      </c>
      <c r="S116" s="52"/>
      <c r="T116" s="52"/>
      <c r="U116" s="52"/>
      <c r="V116" s="70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>
        <v>9.88</v>
      </c>
      <c r="AS116" s="71">
        <v>12.94</v>
      </c>
      <c r="AT116" s="71" t="str">
        <f t="shared" si="2"/>
        <v>LOW</v>
      </c>
      <c r="AU116" s="71" t="str">
        <f t="shared" si="4"/>
        <v>MSS</v>
      </c>
      <c r="AV116" s="73"/>
      <c r="AW116" s="76"/>
      <c r="AX116" s="77"/>
      <c r="AY116" s="52"/>
      <c r="AZ116" s="70"/>
      <c r="BA116" s="80"/>
      <c r="BB116" s="71"/>
      <c r="BC116" s="71"/>
      <c r="BD116" s="71"/>
      <c r="BE116" s="71"/>
      <c r="BF116" s="71"/>
      <c r="BG116" s="71"/>
      <c r="BH116" s="71"/>
      <c r="BI116" s="71"/>
      <c r="BJ116" s="71"/>
      <c r="BK116" s="73"/>
      <c r="BL116" s="76"/>
      <c r="BM116" s="77"/>
      <c r="BN116" s="52"/>
      <c r="BO116" s="70"/>
      <c r="BP116" s="83"/>
      <c r="BQ116" s="84"/>
      <c r="BR116" s="84"/>
      <c r="BS116" s="84"/>
      <c r="BT116" s="84"/>
      <c r="BU116" s="84"/>
      <c r="BV116" s="84"/>
      <c r="BW116" s="84"/>
      <c r="BX116" s="84"/>
      <c r="BY116" s="84"/>
      <c r="BZ116" s="84"/>
      <c r="CA116" s="84"/>
      <c r="CB116" s="85"/>
      <c r="CC116" s="87"/>
      <c r="CD116" s="77"/>
      <c r="CE116" s="52"/>
      <c r="CF116" s="70"/>
      <c r="CG116" s="83"/>
      <c r="CH116" s="84"/>
      <c r="CI116" s="84"/>
      <c r="CJ116" s="84"/>
      <c r="CK116" s="84"/>
      <c r="CL116" s="84"/>
      <c r="CM116" s="84"/>
      <c r="CN116" s="87"/>
      <c r="CO116" s="89"/>
      <c r="CP116" s="90"/>
    </row>
    <row r="117" hidden="1" customHeight="1" spans="1:94">
      <c r="A117" s="54">
        <v>115</v>
      </c>
      <c r="B117" s="53" t="s">
        <v>7308</v>
      </c>
      <c r="C117" s="53" t="s">
        <v>7309</v>
      </c>
      <c r="D117" s="52" t="s">
        <v>99</v>
      </c>
      <c r="E117" s="52"/>
      <c r="F117" s="52"/>
      <c r="G117" s="53"/>
      <c r="H117" s="53"/>
      <c r="I117" s="53"/>
      <c r="J117" s="61"/>
      <c r="K117" s="62"/>
      <c r="L117" s="63"/>
      <c r="M117" s="62"/>
      <c r="N117" s="62"/>
      <c r="O117" s="62"/>
      <c r="P117" s="67"/>
      <c r="Q117" s="69"/>
      <c r="R117" s="52" t="s">
        <v>7257</v>
      </c>
      <c r="S117" s="52"/>
      <c r="T117" s="52"/>
      <c r="U117" s="52"/>
      <c r="V117" s="70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 t="str">
        <f t="shared" si="2"/>
        <v>NA</v>
      </c>
      <c r="AU117" s="71" t="str">
        <f t="shared" si="4"/>
        <v>NA</v>
      </c>
      <c r="AV117" s="73"/>
      <c r="AW117" s="76"/>
      <c r="AX117" s="77"/>
      <c r="AY117" s="52"/>
      <c r="AZ117" s="70"/>
      <c r="BA117" s="80"/>
      <c r="BB117" s="71"/>
      <c r="BC117" s="71"/>
      <c r="BD117" s="71"/>
      <c r="BE117" s="71"/>
      <c r="BF117" s="71"/>
      <c r="BG117" s="71"/>
      <c r="BH117" s="71"/>
      <c r="BI117" s="71"/>
      <c r="BJ117" s="71"/>
      <c r="BK117" s="73"/>
      <c r="BL117" s="76"/>
      <c r="BM117" s="77"/>
      <c r="BN117" s="52"/>
      <c r="BO117" s="70"/>
      <c r="BP117" s="83"/>
      <c r="BQ117" s="84"/>
      <c r="BR117" s="84"/>
      <c r="BS117" s="84"/>
      <c r="BT117" s="84"/>
      <c r="BU117" s="84"/>
      <c r="BV117" s="84"/>
      <c r="BW117" s="84"/>
      <c r="BX117" s="84"/>
      <c r="BY117" s="84"/>
      <c r="BZ117" s="84"/>
      <c r="CA117" s="84"/>
      <c r="CB117" s="85"/>
      <c r="CC117" s="87"/>
      <c r="CD117" s="77"/>
      <c r="CE117" s="52"/>
      <c r="CF117" s="70"/>
      <c r="CG117" s="83"/>
      <c r="CH117" s="84"/>
      <c r="CI117" s="84"/>
      <c r="CJ117" s="84"/>
      <c r="CK117" s="84"/>
      <c r="CL117" s="84"/>
      <c r="CM117" s="84"/>
      <c r="CN117" s="87"/>
      <c r="CO117" s="89"/>
      <c r="CP117" s="90"/>
    </row>
    <row r="118" hidden="1" customHeight="1" spans="1:94">
      <c r="A118" s="54">
        <v>116</v>
      </c>
      <c r="B118" s="53" t="s">
        <v>7310</v>
      </c>
      <c r="C118" s="53" t="s">
        <v>7311</v>
      </c>
      <c r="D118" s="52" t="s">
        <v>122</v>
      </c>
      <c r="E118" s="52"/>
      <c r="F118" s="52"/>
      <c r="G118" s="53"/>
      <c r="H118" s="53" t="s">
        <v>256</v>
      </c>
      <c r="I118" s="53"/>
      <c r="J118" s="61"/>
      <c r="K118" s="62"/>
      <c r="L118" s="63"/>
      <c r="M118" s="62"/>
      <c r="N118" s="62"/>
      <c r="O118" s="62"/>
      <c r="P118" s="67"/>
      <c r="Q118" s="69"/>
      <c r="R118" s="52" t="s">
        <v>7257</v>
      </c>
      <c r="S118" s="52"/>
      <c r="T118" s="52"/>
      <c r="U118" s="52"/>
      <c r="V118" s="70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>
        <v>33.16</v>
      </c>
      <c r="AS118" s="71">
        <v>15.79</v>
      </c>
      <c r="AT118" s="71" t="str">
        <f t="shared" si="2"/>
        <v>HIGH</v>
      </c>
      <c r="AU118" s="71" t="str">
        <f t="shared" si="4"/>
        <v>MSI-H</v>
      </c>
      <c r="AV118" s="73"/>
      <c r="AW118" s="76"/>
      <c r="AX118" s="77"/>
      <c r="AY118" s="52"/>
      <c r="AZ118" s="70"/>
      <c r="BA118" s="80"/>
      <c r="BB118" s="71"/>
      <c r="BC118" s="71"/>
      <c r="BD118" s="71"/>
      <c r="BE118" s="71"/>
      <c r="BF118" s="71"/>
      <c r="BG118" s="71"/>
      <c r="BH118" s="71"/>
      <c r="BI118" s="71"/>
      <c r="BJ118" s="71"/>
      <c r="BK118" s="73"/>
      <c r="BL118" s="76"/>
      <c r="BM118" s="77"/>
      <c r="BN118" s="52"/>
      <c r="BO118" s="70"/>
      <c r="BP118" s="83"/>
      <c r="BQ118" s="84"/>
      <c r="BR118" s="84"/>
      <c r="BS118" s="84"/>
      <c r="BT118" s="84"/>
      <c r="BU118" s="84"/>
      <c r="BV118" s="84"/>
      <c r="BW118" s="84"/>
      <c r="BX118" s="84"/>
      <c r="BY118" s="84"/>
      <c r="BZ118" s="84"/>
      <c r="CA118" s="84"/>
      <c r="CB118" s="85"/>
      <c r="CC118" s="87"/>
      <c r="CD118" s="77"/>
      <c r="CE118" s="52"/>
      <c r="CF118" s="70"/>
      <c r="CG118" s="83"/>
      <c r="CH118" s="84"/>
      <c r="CI118" s="84"/>
      <c r="CJ118" s="84"/>
      <c r="CK118" s="84"/>
      <c r="CL118" s="84"/>
      <c r="CM118" s="84"/>
      <c r="CN118" s="87"/>
      <c r="CO118" s="89"/>
      <c r="CP118" s="90"/>
    </row>
    <row r="119" hidden="1" customHeight="1" spans="1:94">
      <c r="A119" s="55">
        <v>117</v>
      </c>
      <c r="B119" s="56" t="s">
        <v>7312</v>
      </c>
      <c r="C119" s="56" t="s">
        <v>7313</v>
      </c>
      <c r="D119" s="57" t="s">
        <v>71</v>
      </c>
      <c r="E119" s="57"/>
      <c r="F119" s="57"/>
      <c r="G119" s="56"/>
      <c r="H119" s="56" t="s">
        <v>4975</v>
      </c>
      <c r="I119" s="57" t="s">
        <v>7010</v>
      </c>
      <c r="J119" s="64"/>
      <c r="K119" s="57"/>
      <c r="L119" s="65"/>
      <c r="M119" s="57"/>
      <c r="N119" s="57"/>
      <c r="O119" s="57"/>
      <c r="P119" s="57"/>
      <c r="Q119" s="64"/>
      <c r="R119" s="57" t="s">
        <v>7257</v>
      </c>
      <c r="S119" s="57"/>
      <c r="T119" s="57"/>
      <c r="U119" s="57"/>
      <c r="V119" s="72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 t="str">
        <f t="shared" si="2"/>
        <v>NA</v>
      </c>
      <c r="AU119" s="57" t="str">
        <f t="shared" si="4"/>
        <v>NA</v>
      </c>
      <c r="AV119" s="72"/>
      <c r="AW119" s="78"/>
      <c r="AX119" s="79"/>
      <c r="AY119" s="57"/>
      <c r="AZ119" s="72"/>
      <c r="BA119" s="81"/>
      <c r="BB119" s="57"/>
      <c r="BC119" s="57"/>
      <c r="BD119" s="57"/>
      <c r="BE119" s="57"/>
      <c r="BF119" s="57"/>
      <c r="BG119" s="57"/>
      <c r="BH119" s="57"/>
      <c r="BI119" s="57"/>
      <c r="BJ119" s="57"/>
      <c r="BK119" s="72"/>
      <c r="BL119" s="78"/>
      <c r="BM119" s="79"/>
      <c r="BN119" s="57"/>
      <c r="BO119" s="72"/>
      <c r="BP119" s="81"/>
      <c r="BQ119" s="57"/>
      <c r="BR119" s="57"/>
      <c r="BS119" s="57"/>
      <c r="BT119" s="57"/>
      <c r="BU119" s="57"/>
      <c r="BV119" s="57"/>
      <c r="BW119" s="57"/>
      <c r="BX119" s="57"/>
      <c r="BY119" s="57"/>
      <c r="BZ119" s="57"/>
      <c r="CA119" s="57"/>
      <c r="CB119" s="72"/>
      <c r="CC119" s="78"/>
      <c r="CD119" s="79"/>
      <c r="CE119" s="57"/>
      <c r="CF119" s="72"/>
      <c r="CG119" s="81"/>
      <c r="CH119" s="57"/>
      <c r="CI119" s="57"/>
      <c r="CJ119" s="57"/>
      <c r="CK119" s="57"/>
      <c r="CL119" s="57"/>
      <c r="CM119" s="57"/>
      <c r="CN119" s="78"/>
      <c r="CO119" s="91"/>
      <c r="CP119" s="92"/>
    </row>
    <row r="120" hidden="1" customHeight="1" spans="1:94">
      <c r="A120" s="54">
        <v>118</v>
      </c>
      <c r="B120" s="53" t="s">
        <v>7314</v>
      </c>
      <c r="C120" s="53" t="s">
        <v>7315</v>
      </c>
      <c r="D120" s="52" t="s">
        <v>71</v>
      </c>
      <c r="E120" s="52"/>
      <c r="F120" s="52"/>
      <c r="G120" s="53"/>
      <c r="H120" s="53" t="s">
        <v>90</v>
      </c>
      <c r="I120" s="53"/>
      <c r="J120" s="61"/>
      <c r="K120" s="62"/>
      <c r="L120" s="63"/>
      <c r="M120" s="62"/>
      <c r="N120" s="62"/>
      <c r="O120" s="62"/>
      <c r="P120" s="67"/>
      <c r="Q120" s="69"/>
      <c r="R120" s="52" t="s">
        <v>7257</v>
      </c>
      <c r="S120" s="52"/>
      <c r="T120" s="52"/>
      <c r="U120" s="52"/>
      <c r="V120" s="70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>
        <v>18.62</v>
      </c>
      <c r="AS120" s="71">
        <v>12.83</v>
      </c>
      <c r="AT120" s="71" t="str">
        <f t="shared" si="2"/>
        <v>HIGH</v>
      </c>
      <c r="AU120" s="71" t="str">
        <f t="shared" si="4"/>
        <v>MSS</v>
      </c>
      <c r="AV120" s="73"/>
      <c r="AW120" s="76"/>
      <c r="AX120" s="77"/>
      <c r="AY120" s="52"/>
      <c r="AZ120" s="70"/>
      <c r="BA120" s="80"/>
      <c r="BB120" s="71"/>
      <c r="BC120" s="71"/>
      <c r="BD120" s="71"/>
      <c r="BE120" s="71"/>
      <c r="BF120" s="71"/>
      <c r="BG120" s="71"/>
      <c r="BH120" s="71"/>
      <c r="BI120" s="71"/>
      <c r="BJ120" s="71"/>
      <c r="BK120" s="73"/>
      <c r="BL120" s="76"/>
      <c r="BM120" s="77"/>
      <c r="BN120" s="52"/>
      <c r="BO120" s="70"/>
      <c r="BP120" s="83"/>
      <c r="BQ120" s="84"/>
      <c r="BR120" s="84"/>
      <c r="BS120" s="84"/>
      <c r="BT120" s="84"/>
      <c r="BU120" s="84"/>
      <c r="BV120" s="84"/>
      <c r="BW120" s="84"/>
      <c r="BX120" s="84"/>
      <c r="BY120" s="84"/>
      <c r="BZ120" s="84"/>
      <c r="CA120" s="84"/>
      <c r="CB120" s="85"/>
      <c r="CC120" s="87"/>
      <c r="CD120" s="77"/>
      <c r="CE120" s="52"/>
      <c r="CF120" s="70"/>
      <c r="CG120" s="83"/>
      <c r="CH120" s="84"/>
      <c r="CI120" s="84"/>
      <c r="CJ120" s="84"/>
      <c r="CK120" s="84"/>
      <c r="CL120" s="84"/>
      <c r="CM120" s="84"/>
      <c r="CN120" s="87"/>
      <c r="CO120" s="89"/>
      <c r="CP120" s="90"/>
    </row>
    <row r="121" hidden="1" customHeight="1" spans="1:94">
      <c r="A121" s="55">
        <v>119</v>
      </c>
      <c r="B121" s="57" t="s">
        <v>7316</v>
      </c>
      <c r="C121" s="56" t="s">
        <v>7317</v>
      </c>
      <c r="D121" s="57" t="s">
        <v>71</v>
      </c>
      <c r="E121" s="57"/>
      <c r="F121" s="57"/>
      <c r="G121" s="56"/>
      <c r="H121" s="56" t="s">
        <v>256</v>
      </c>
      <c r="I121" s="57" t="s">
        <v>7010</v>
      </c>
      <c r="J121" s="64"/>
      <c r="K121" s="57"/>
      <c r="L121" s="65"/>
      <c r="M121" s="57"/>
      <c r="N121" s="57"/>
      <c r="O121" s="57"/>
      <c r="P121" s="57"/>
      <c r="Q121" s="64"/>
      <c r="R121" s="57" t="s">
        <v>7257</v>
      </c>
      <c r="S121" s="57"/>
      <c r="T121" s="57"/>
      <c r="U121" s="57"/>
      <c r="V121" s="72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 t="str">
        <f t="shared" si="2"/>
        <v>NA</v>
      </c>
      <c r="AU121" s="57" t="str">
        <f t="shared" si="4"/>
        <v>NA</v>
      </c>
      <c r="AV121" s="72"/>
      <c r="AW121" s="78"/>
      <c r="AX121" s="79"/>
      <c r="AY121" s="57"/>
      <c r="AZ121" s="72"/>
      <c r="BA121" s="81"/>
      <c r="BB121" s="57"/>
      <c r="BC121" s="57"/>
      <c r="BD121" s="57"/>
      <c r="BE121" s="57"/>
      <c r="BF121" s="57"/>
      <c r="BG121" s="57"/>
      <c r="BH121" s="57"/>
      <c r="BI121" s="57"/>
      <c r="BJ121" s="57"/>
      <c r="BK121" s="72"/>
      <c r="BL121" s="78"/>
      <c r="BM121" s="79"/>
      <c r="BN121" s="57"/>
      <c r="BO121" s="72"/>
      <c r="BP121" s="81"/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72"/>
      <c r="CC121" s="78"/>
      <c r="CD121" s="79"/>
      <c r="CE121" s="57"/>
      <c r="CF121" s="72"/>
      <c r="CG121" s="81"/>
      <c r="CH121" s="57"/>
      <c r="CI121" s="57"/>
      <c r="CJ121" s="57"/>
      <c r="CK121" s="57"/>
      <c r="CL121" s="57"/>
      <c r="CM121" s="57"/>
      <c r="CN121" s="78"/>
      <c r="CO121" s="91"/>
      <c r="CP121" s="92"/>
    </row>
    <row r="122" hidden="1" customHeight="1" spans="1:94">
      <c r="A122" s="55">
        <v>120</v>
      </c>
      <c r="B122" s="56" t="s">
        <v>7318</v>
      </c>
      <c r="C122" s="56" t="s">
        <v>7319</v>
      </c>
      <c r="D122" s="57" t="s">
        <v>122</v>
      </c>
      <c r="E122" s="57"/>
      <c r="F122" s="57"/>
      <c r="G122" s="56"/>
      <c r="H122" s="56" t="s">
        <v>7320</v>
      </c>
      <c r="I122" s="57" t="s">
        <v>7010</v>
      </c>
      <c r="J122" s="64"/>
      <c r="K122" s="57"/>
      <c r="L122" s="65"/>
      <c r="M122" s="57"/>
      <c r="N122" s="57"/>
      <c r="O122" s="57"/>
      <c r="P122" s="57"/>
      <c r="Q122" s="64"/>
      <c r="R122" s="57" t="s">
        <v>7257</v>
      </c>
      <c r="S122" s="57"/>
      <c r="T122" s="57"/>
      <c r="U122" s="57"/>
      <c r="V122" s="72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 t="str">
        <f t="shared" si="2"/>
        <v>NA</v>
      </c>
      <c r="AU122" s="57" t="str">
        <f t="shared" si="4"/>
        <v>NA</v>
      </c>
      <c r="AV122" s="72"/>
      <c r="AW122" s="78"/>
      <c r="AX122" s="79"/>
      <c r="AY122" s="57"/>
      <c r="AZ122" s="72"/>
      <c r="BA122" s="81"/>
      <c r="BB122" s="57"/>
      <c r="BC122" s="57"/>
      <c r="BD122" s="57"/>
      <c r="BE122" s="57"/>
      <c r="BF122" s="57"/>
      <c r="BG122" s="57"/>
      <c r="BH122" s="57"/>
      <c r="BI122" s="57"/>
      <c r="BJ122" s="57"/>
      <c r="BK122" s="72"/>
      <c r="BL122" s="78"/>
      <c r="BM122" s="79"/>
      <c r="BN122" s="57"/>
      <c r="BO122" s="72"/>
      <c r="BP122" s="81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72"/>
      <c r="CC122" s="78"/>
      <c r="CD122" s="79"/>
      <c r="CE122" s="57"/>
      <c r="CF122" s="72"/>
      <c r="CG122" s="81"/>
      <c r="CH122" s="57"/>
      <c r="CI122" s="57"/>
      <c r="CJ122" s="57"/>
      <c r="CK122" s="57"/>
      <c r="CL122" s="57"/>
      <c r="CM122" s="57"/>
      <c r="CN122" s="78"/>
      <c r="CO122" s="91"/>
      <c r="CP122" s="92"/>
    </row>
    <row r="123" hidden="1" customHeight="1" spans="1:94">
      <c r="A123" s="54">
        <v>121</v>
      </c>
      <c r="B123" s="53" t="s">
        <v>7321</v>
      </c>
      <c r="C123" s="53" t="s">
        <v>7322</v>
      </c>
      <c r="D123" s="52" t="s">
        <v>99</v>
      </c>
      <c r="E123" s="52"/>
      <c r="F123" s="52"/>
      <c r="G123" s="53"/>
      <c r="H123" s="53"/>
      <c r="I123" s="53"/>
      <c r="J123" s="61"/>
      <c r="K123" s="62"/>
      <c r="L123" s="63"/>
      <c r="M123" s="62"/>
      <c r="N123" s="62"/>
      <c r="O123" s="62"/>
      <c r="P123" s="67"/>
      <c r="Q123" s="69"/>
      <c r="R123" s="52" t="s">
        <v>7257</v>
      </c>
      <c r="S123" s="52"/>
      <c r="T123" s="52"/>
      <c r="U123" s="52"/>
      <c r="V123" s="70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 t="str">
        <f t="shared" si="2"/>
        <v>NA</v>
      </c>
      <c r="AU123" s="71" t="str">
        <f t="shared" si="4"/>
        <v>NA</v>
      </c>
      <c r="AV123" s="73"/>
      <c r="AW123" s="76"/>
      <c r="AX123" s="77"/>
      <c r="AY123" s="52"/>
      <c r="AZ123" s="70"/>
      <c r="BA123" s="80"/>
      <c r="BB123" s="71"/>
      <c r="BC123" s="71"/>
      <c r="BD123" s="71"/>
      <c r="BE123" s="71"/>
      <c r="BF123" s="71"/>
      <c r="BG123" s="71"/>
      <c r="BH123" s="71"/>
      <c r="BI123" s="71"/>
      <c r="BJ123" s="71"/>
      <c r="BK123" s="73"/>
      <c r="BL123" s="76"/>
      <c r="BM123" s="77"/>
      <c r="BN123" s="52"/>
      <c r="BO123" s="70"/>
      <c r="BP123" s="83"/>
      <c r="BQ123" s="84"/>
      <c r="BR123" s="84"/>
      <c r="BS123" s="84"/>
      <c r="BT123" s="84"/>
      <c r="BU123" s="84"/>
      <c r="BV123" s="84"/>
      <c r="BW123" s="84"/>
      <c r="BX123" s="84"/>
      <c r="BY123" s="84"/>
      <c r="BZ123" s="84"/>
      <c r="CA123" s="84"/>
      <c r="CB123" s="85"/>
      <c r="CC123" s="87"/>
      <c r="CD123" s="77"/>
      <c r="CE123" s="52"/>
      <c r="CF123" s="70"/>
      <c r="CG123" s="83"/>
      <c r="CH123" s="84"/>
      <c r="CI123" s="84"/>
      <c r="CJ123" s="84"/>
      <c r="CK123" s="84"/>
      <c r="CL123" s="84"/>
      <c r="CM123" s="84"/>
      <c r="CN123" s="87"/>
      <c r="CO123" s="89"/>
      <c r="CP123" s="90"/>
    </row>
    <row r="124" hidden="1" customHeight="1" spans="1:94">
      <c r="A124" s="54">
        <v>122</v>
      </c>
      <c r="B124" s="53" t="s">
        <v>7323</v>
      </c>
      <c r="C124" s="53" t="s">
        <v>7324</v>
      </c>
      <c r="D124" s="52" t="s">
        <v>99</v>
      </c>
      <c r="E124" s="52"/>
      <c r="F124" s="52"/>
      <c r="G124" s="53"/>
      <c r="H124" s="53"/>
      <c r="I124" s="53"/>
      <c r="J124" s="61"/>
      <c r="K124" s="62"/>
      <c r="L124" s="63"/>
      <c r="M124" s="62"/>
      <c r="N124" s="62"/>
      <c r="O124" s="62"/>
      <c r="P124" s="67"/>
      <c r="Q124" s="69"/>
      <c r="R124" s="52" t="s">
        <v>7257</v>
      </c>
      <c r="S124" s="52"/>
      <c r="T124" s="52"/>
      <c r="U124" s="52"/>
      <c r="V124" s="70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 t="str">
        <f t="shared" si="2"/>
        <v>NA</v>
      </c>
      <c r="AU124" s="71" t="str">
        <f t="shared" si="4"/>
        <v>NA</v>
      </c>
      <c r="AV124" s="73"/>
      <c r="AW124" s="76"/>
      <c r="AX124" s="77"/>
      <c r="AY124" s="52"/>
      <c r="AZ124" s="70"/>
      <c r="BA124" s="80"/>
      <c r="BB124" s="71"/>
      <c r="BC124" s="71"/>
      <c r="BD124" s="71"/>
      <c r="BE124" s="71"/>
      <c r="BF124" s="71"/>
      <c r="BG124" s="71"/>
      <c r="BH124" s="71"/>
      <c r="BI124" s="71"/>
      <c r="BJ124" s="71"/>
      <c r="BK124" s="73"/>
      <c r="BL124" s="76"/>
      <c r="BM124" s="77"/>
      <c r="BN124" s="52"/>
      <c r="BO124" s="70"/>
      <c r="BP124" s="83"/>
      <c r="BQ124" s="84"/>
      <c r="BR124" s="84"/>
      <c r="BS124" s="84"/>
      <c r="BT124" s="84"/>
      <c r="BU124" s="84"/>
      <c r="BV124" s="84"/>
      <c r="BW124" s="84"/>
      <c r="BX124" s="84"/>
      <c r="BY124" s="84"/>
      <c r="BZ124" s="84"/>
      <c r="CA124" s="84"/>
      <c r="CB124" s="85"/>
      <c r="CC124" s="87"/>
      <c r="CD124" s="77"/>
      <c r="CE124" s="52"/>
      <c r="CF124" s="70"/>
      <c r="CG124" s="83"/>
      <c r="CH124" s="84"/>
      <c r="CI124" s="84"/>
      <c r="CJ124" s="84"/>
      <c r="CK124" s="84"/>
      <c r="CL124" s="84"/>
      <c r="CM124" s="84"/>
      <c r="CN124" s="87"/>
      <c r="CO124" s="89"/>
      <c r="CP124" s="90"/>
    </row>
    <row r="125" hidden="1" customHeight="1" spans="1:94">
      <c r="A125" s="54">
        <v>123</v>
      </c>
      <c r="B125" s="53" t="s">
        <v>7325</v>
      </c>
      <c r="C125" s="53" t="s">
        <v>7326</v>
      </c>
      <c r="D125" s="52" t="s">
        <v>71</v>
      </c>
      <c r="E125" s="52"/>
      <c r="F125" s="52"/>
      <c r="G125" s="53"/>
      <c r="H125" s="53" t="s">
        <v>627</v>
      </c>
      <c r="I125" s="53"/>
      <c r="J125" s="61"/>
      <c r="K125" s="62"/>
      <c r="L125" s="63"/>
      <c r="M125" s="62"/>
      <c r="N125" s="62"/>
      <c r="O125" s="62"/>
      <c r="P125" s="67"/>
      <c r="Q125" s="69"/>
      <c r="R125" s="52" t="s">
        <v>7257</v>
      </c>
      <c r="S125" s="52"/>
      <c r="T125" s="52"/>
      <c r="U125" s="52"/>
      <c r="V125" s="70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>
        <v>23.42</v>
      </c>
      <c r="AS125" s="71">
        <v>17.72</v>
      </c>
      <c r="AT125" s="71" t="str">
        <f t="shared" si="2"/>
        <v>HIGH</v>
      </c>
      <c r="AU125" s="71" t="str">
        <f t="shared" si="4"/>
        <v>MSI-H</v>
      </c>
      <c r="AV125" s="73"/>
      <c r="AW125" s="76"/>
      <c r="AX125" s="77"/>
      <c r="AY125" s="52"/>
      <c r="AZ125" s="70"/>
      <c r="BA125" s="80"/>
      <c r="BB125" s="71"/>
      <c r="BC125" s="71"/>
      <c r="BD125" s="71"/>
      <c r="BE125" s="71"/>
      <c r="BF125" s="71"/>
      <c r="BG125" s="71"/>
      <c r="BH125" s="71"/>
      <c r="BI125" s="71"/>
      <c r="BJ125" s="71"/>
      <c r="BK125" s="73"/>
      <c r="BL125" s="76"/>
      <c r="BM125" s="77"/>
      <c r="BN125" s="52"/>
      <c r="BO125" s="70"/>
      <c r="BP125" s="83"/>
      <c r="BQ125" s="84"/>
      <c r="BR125" s="84"/>
      <c r="BS125" s="84"/>
      <c r="BT125" s="84"/>
      <c r="BU125" s="84"/>
      <c r="BV125" s="84"/>
      <c r="BW125" s="84"/>
      <c r="BX125" s="84"/>
      <c r="BY125" s="84"/>
      <c r="BZ125" s="84"/>
      <c r="CA125" s="84"/>
      <c r="CB125" s="85"/>
      <c r="CC125" s="87"/>
      <c r="CD125" s="77"/>
      <c r="CE125" s="52"/>
      <c r="CF125" s="70"/>
      <c r="CG125" s="83"/>
      <c r="CH125" s="84"/>
      <c r="CI125" s="84"/>
      <c r="CJ125" s="84"/>
      <c r="CK125" s="84"/>
      <c r="CL125" s="84"/>
      <c r="CM125" s="84"/>
      <c r="CN125" s="87"/>
      <c r="CO125" s="89"/>
      <c r="CP125" s="90"/>
    </row>
    <row r="126" hidden="1" customHeight="1" spans="1:94">
      <c r="A126" s="54">
        <v>124</v>
      </c>
      <c r="B126" s="53" t="s">
        <v>7327</v>
      </c>
      <c r="C126" s="53" t="s">
        <v>7328</v>
      </c>
      <c r="D126" s="52" t="s">
        <v>7139</v>
      </c>
      <c r="E126" s="52"/>
      <c r="F126" s="52"/>
      <c r="G126" s="53"/>
      <c r="H126" s="53" t="s">
        <v>7071</v>
      </c>
      <c r="I126" s="53"/>
      <c r="J126" s="61"/>
      <c r="K126" s="62"/>
      <c r="L126" s="63"/>
      <c r="M126" s="62"/>
      <c r="N126" s="62"/>
      <c r="O126" s="62"/>
      <c r="P126" s="67"/>
      <c r="Q126" s="69"/>
      <c r="R126" s="52" t="s">
        <v>7257</v>
      </c>
      <c r="S126" s="52"/>
      <c r="T126" s="52"/>
      <c r="U126" s="52"/>
      <c r="V126" s="70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>
        <v>6.84</v>
      </c>
      <c r="AS126" s="71">
        <v>15.83</v>
      </c>
      <c r="AT126" s="71" t="str">
        <f t="shared" si="2"/>
        <v>LOW</v>
      </c>
      <c r="AU126" s="71" t="str">
        <f t="shared" si="4"/>
        <v>MSI-H</v>
      </c>
      <c r="AV126" s="73"/>
      <c r="AW126" s="76"/>
      <c r="AX126" s="77"/>
      <c r="AY126" s="52"/>
      <c r="AZ126" s="70"/>
      <c r="BA126" s="80"/>
      <c r="BB126" s="71"/>
      <c r="BC126" s="71"/>
      <c r="BD126" s="71"/>
      <c r="BE126" s="71"/>
      <c r="BF126" s="71"/>
      <c r="BG126" s="71"/>
      <c r="BH126" s="71"/>
      <c r="BI126" s="71"/>
      <c r="BJ126" s="71"/>
      <c r="BK126" s="73"/>
      <c r="BL126" s="76"/>
      <c r="BM126" s="77"/>
      <c r="BN126" s="52"/>
      <c r="BO126" s="70"/>
      <c r="BP126" s="83"/>
      <c r="BQ126" s="84"/>
      <c r="BR126" s="84"/>
      <c r="BS126" s="84"/>
      <c r="BT126" s="84"/>
      <c r="BU126" s="84"/>
      <c r="BV126" s="84"/>
      <c r="BW126" s="84"/>
      <c r="BX126" s="84"/>
      <c r="BY126" s="84"/>
      <c r="BZ126" s="84"/>
      <c r="CA126" s="84"/>
      <c r="CB126" s="85"/>
      <c r="CC126" s="87"/>
      <c r="CD126" s="77"/>
      <c r="CE126" s="52"/>
      <c r="CF126" s="70"/>
      <c r="CG126" s="83"/>
      <c r="CH126" s="84"/>
      <c r="CI126" s="84"/>
      <c r="CJ126" s="84"/>
      <c r="CK126" s="84"/>
      <c r="CL126" s="84"/>
      <c r="CM126" s="84"/>
      <c r="CN126" s="87"/>
      <c r="CO126" s="89"/>
      <c r="CP126" s="90"/>
    </row>
    <row r="127" hidden="1" customHeight="1" spans="1:94">
      <c r="A127" s="54">
        <v>125</v>
      </c>
      <c r="B127" s="53" t="s">
        <v>7329</v>
      </c>
      <c r="C127" s="53" t="s">
        <v>7330</v>
      </c>
      <c r="D127" s="52" t="s">
        <v>71</v>
      </c>
      <c r="E127" s="52"/>
      <c r="F127" s="52"/>
      <c r="G127" s="53"/>
      <c r="H127" s="53" t="s">
        <v>277</v>
      </c>
      <c r="I127" s="53"/>
      <c r="J127" s="61"/>
      <c r="K127" s="62"/>
      <c r="L127" s="63"/>
      <c r="M127" s="62"/>
      <c r="N127" s="62"/>
      <c r="O127" s="62"/>
      <c r="P127" s="67"/>
      <c r="Q127" s="69"/>
      <c r="R127" s="52" t="s">
        <v>7257</v>
      </c>
      <c r="S127" s="52"/>
      <c r="T127" s="52"/>
      <c r="U127" s="52"/>
      <c r="V127" s="70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>
        <v>15.77</v>
      </c>
      <c r="AS127" s="71">
        <v>16.92</v>
      </c>
      <c r="AT127" s="71" t="str">
        <f t="shared" si="2"/>
        <v>HIGH</v>
      </c>
      <c r="AU127" s="71" t="str">
        <f t="shared" si="4"/>
        <v>MSI-H</v>
      </c>
      <c r="AV127" s="73"/>
      <c r="AW127" s="76"/>
      <c r="AX127" s="77"/>
      <c r="AY127" s="52"/>
      <c r="AZ127" s="70"/>
      <c r="BA127" s="80"/>
      <c r="BB127" s="71"/>
      <c r="BC127" s="71"/>
      <c r="BD127" s="71"/>
      <c r="BE127" s="71"/>
      <c r="BF127" s="71"/>
      <c r="BG127" s="71"/>
      <c r="BH127" s="71"/>
      <c r="BI127" s="71"/>
      <c r="BJ127" s="71"/>
      <c r="BK127" s="73"/>
      <c r="BL127" s="76"/>
      <c r="BM127" s="77"/>
      <c r="BN127" s="52"/>
      <c r="BO127" s="70"/>
      <c r="BP127" s="83"/>
      <c r="BQ127" s="84"/>
      <c r="BR127" s="84"/>
      <c r="BS127" s="84"/>
      <c r="BT127" s="84"/>
      <c r="BU127" s="84"/>
      <c r="BV127" s="84"/>
      <c r="BW127" s="84"/>
      <c r="BX127" s="84"/>
      <c r="BY127" s="84"/>
      <c r="BZ127" s="84"/>
      <c r="CA127" s="84"/>
      <c r="CB127" s="85"/>
      <c r="CC127" s="87"/>
      <c r="CD127" s="77"/>
      <c r="CE127" s="52"/>
      <c r="CF127" s="70"/>
      <c r="CG127" s="83"/>
      <c r="CH127" s="84"/>
      <c r="CI127" s="84"/>
      <c r="CJ127" s="84"/>
      <c r="CK127" s="84"/>
      <c r="CL127" s="84"/>
      <c r="CM127" s="84"/>
      <c r="CN127" s="87"/>
      <c r="CO127" s="89"/>
      <c r="CP127" s="90"/>
    </row>
    <row r="128" hidden="1" customHeight="1" spans="1:94">
      <c r="A128" s="54">
        <v>126</v>
      </c>
      <c r="B128" s="53" t="s">
        <v>7331</v>
      </c>
      <c r="C128" s="53" t="s">
        <v>7332</v>
      </c>
      <c r="D128" s="52" t="s">
        <v>71</v>
      </c>
      <c r="E128" s="52"/>
      <c r="F128" s="52"/>
      <c r="G128" s="53"/>
      <c r="H128" s="53" t="s">
        <v>73</v>
      </c>
      <c r="I128" s="53"/>
      <c r="J128" s="61"/>
      <c r="K128" s="62"/>
      <c r="L128" s="63"/>
      <c r="M128" s="62"/>
      <c r="N128" s="62"/>
      <c r="O128" s="62"/>
      <c r="P128" s="67"/>
      <c r="Q128" s="69"/>
      <c r="R128" s="52" t="s">
        <v>7257</v>
      </c>
      <c r="S128" s="52"/>
      <c r="T128" s="52"/>
      <c r="U128" s="52"/>
      <c r="V128" s="70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>
        <v>17.48</v>
      </c>
      <c r="AS128" s="71">
        <v>15.31</v>
      </c>
      <c r="AT128" s="71" t="str">
        <f t="shared" si="2"/>
        <v>HIGH</v>
      </c>
      <c r="AU128" s="71" t="str">
        <f t="shared" si="4"/>
        <v>MSI-H</v>
      </c>
      <c r="AV128" s="73"/>
      <c r="AW128" s="76"/>
      <c r="AX128" s="77"/>
      <c r="AY128" s="52"/>
      <c r="AZ128" s="70"/>
      <c r="BA128" s="80"/>
      <c r="BB128" s="71"/>
      <c r="BC128" s="71"/>
      <c r="BD128" s="71"/>
      <c r="BE128" s="71"/>
      <c r="BF128" s="71"/>
      <c r="BG128" s="71"/>
      <c r="BH128" s="71"/>
      <c r="BI128" s="71"/>
      <c r="BJ128" s="71"/>
      <c r="BK128" s="73"/>
      <c r="BL128" s="76"/>
      <c r="BM128" s="77"/>
      <c r="BN128" s="52"/>
      <c r="BO128" s="70"/>
      <c r="BP128" s="83"/>
      <c r="BQ128" s="84"/>
      <c r="BR128" s="84"/>
      <c r="BS128" s="84"/>
      <c r="BT128" s="84"/>
      <c r="BU128" s="84"/>
      <c r="BV128" s="84"/>
      <c r="BW128" s="84"/>
      <c r="BX128" s="84"/>
      <c r="BY128" s="84"/>
      <c r="BZ128" s="84"/>
      <c r="CA128" s="84"/>
      <c r="CB128" s="85"/>
      <c r="CC128" s="87"/>
      <c r="CD128" s="77"/>
      <c r="CE128" s="52"/>
      <c r="CF128" s="70"/>
      <c r="CG128" s="83"/>
      <c r="CH128" s="84"/>
      <c r="CI128" s="84"/>
      <c r="CJ128" s="84"/>
      <c r="CK128" s="84"/>
      <c r="CL128" s="84"/>
      <c r="CM128" s="84"/>
      <c r="CN128" s="87"/>
      <c r="CO128" s="89"/>
      <c r="CP128" s="90"/>
    </row>
    <row r="129" hidden="1" customHeight="1" spans="1:94">
      <c r="A129" s="54">
        <v>127</v>
      </c>
      <c r="B129" s="53" t="s">
        <v>7333</v>
      </c>
      <c r="C129" s="53" t="s">
        <v>7334</v>
      </c>
      <c r="D129" s="52" t="s">
        <v>71</v>
      </c>
      <c r="E129" s="52"/>
      <c r="F129" s="52"/>
      <c r="G129" s="53"/>
      <c r="H129" s="53" t="s">
        <v>4986</v>
      </c>
      <c r="I129" s="53"/>
      <c r="J129" s="61"/>
      <c r="K129" s="62"/>
      <c r="L129" s="63"/>
      <c r="M129" s="62"/>
      <c r="N129" s="62"/>
      <c r="O129" s="62"/>
      <c r="P129" s="67"/>
      <c r="Q129" s="69"/>
      <c r="R129" s="52" t="s">
        <v>7257</v>
      </c>
      <c r="S129" s="52"/>
      <c r="T129" s="52"/>
      <c r="U129" s="52"/>
      <c r="V129" s="70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>
        <v>44.77</v>
      </c>
      <c r="AS129" s="71">
        <v>23.38</v>
      </c>
      <c r="AT129" s="71" t="str">
        <f t="shared" si="2"/>
        <v>HIGH</v>
      </c>
      <c r="AU129" s="71" t="str">
        <f t="shared" si="4"/>
        <v>MSI-H</v>
      </c>
      <c r="AV129" s="73"/>
      <c r="AW129" s="76"/>
      <c r="AX129" s="77"/>
      <c r="AY129" s="52"/>
      <c r="AZ129" s="70"/>
      <c r="BA129" s="80"/>
      <c r="BB129" s="71"/>
      <c r="BC129" s="71"/>
      <c r="BD129" s="71"/>
      <c r="BE129" s="71"/>
      <c r="BF129" s="71"/>
      <c r="BG129" s="71"/>
      <c r="BH129" s="71"/>
      <c r="BI129" s="71"/>
      <c r="BJ129" s="71"/>
      <c r="BK129" s="73"/>
      <c r="BL129" s="76"/>
      <c r="BM129" s="77"/>
      <c r="BN129" s="52"/>
      <c r="BO129" s="70"/>
      <c r="BP129" s="83"/>
      <c r="BQ129" s="84"/>
      <c r="BR129" s="84"/>
      <c r="BS129" s="84"/>
      <c r="BT129" s="84"/>
      <c r="BU129" s="84"/>
      <c r="BV129" s="84"/>
      <c r="BW129" s="84"/>
      <c r="BX129" s="84"/>
      <c r="BY129" s="84"/>
      <c r="BZ129" s="84"/>
      <c r="CA129" s="84"/>
      <c r="CB129" s="85"/>
      <c r="CC129" s="87"/>
      <c r="CD129" s="77"/>
      <c r="CE129" s="52"/>
      <c r="CF129" s="70"/>
      <c r="CG129" s="83"/>
      <c r="CH129" s="84"/>
      <c r="CI129" s="84"/>
      <c r="CJ129" s="84"/>
      <c r="CK129" s="84"/>
      <c r="CL129" s="84"/>
      <c r="CM129" s="84"/>
      <c r="CN129" s="87"/>
      <c r="CO129" s="89"/>
      <c r="CP129" s="90"/>
    </row>
    <row r="130" hidden="1" customHeight="1" spans="1:94">
      <c r="A130" s="55">
        <v>128</v>
      </c>
      <c r="B130" s="56" t="s">
        <v>7335</v>
      </c>
      <c r="C130" s="56" t="s">
        <v>7336</v>
      </c>
      <c r="D130" s="57" t="s">
        <v>71</v>
      </c>
      <c r="E130" s="57"/>
      <c r="F130" s="57"/>
      <c r="G130" s="56"/>
      <c r="H130" s="56"/>
      <c r="I130" s="57" t="s">
        <v>7010</v>
      </c>
      <c r="J130" s="64"/>
      <c r="K130" s="57"/>
      <c r="L130" s="65"/>
      <c r="M130" s="57"/>
      <c r="N130" s="57"/>
      <c r="O130" s="57"/>
      <c r="P130" s="57"/>
      <c r="Q130" s="64"/>
      <c r="R130" s="57" t="s">
        <v>7257</v>
      </c>
      <c r="S130" s="57"/>
      <c r="T130" s="57"/>
      <c r="U130" s="57"/>
      <c r="V130" s="72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 t="str">
        <f t="shared" si="2"/>
        <v>NA</v>
      </c>
      <c r="AU130" s="57" t="str">
        <f t="shared" si="4"/>
        <v>NA</v>
      </c>
      <c r="AV130" s="72"/>
      <c r="AW130" s="78"/>
      <c r="AX130" s="79"/>
      <c r="AY130" s="57"/>
      <c r="AZ130" s="72"/>
      <c r="BA130" s="81"/>
      <c r="BB130" s="57"/>
      <c r="BC130" s="57"/>
      <c r="BD130" s="57"/>
      <c r="BE130" s="57"/>
      <c r="BF130" s="57"/>
      <c r="BG130" s="57"/>
      <c r="BH130" s="57"/>
      <c r="BI130" s="57"/>
      <c r="BJ130" s="57"/>
      <c r="BK130" s="72"/>
      <c r="BL130" s="78"/>
      <c r="BM130" s="79"/>
      <c r="BN130" s="57"/>
      <c r="BO130" s="72"/>
      <c r="BP130" s="81"/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72"/>
      <c r="CC130" s="78"/>
      <c r="CD130" s="79"/>
      <c r="CE130" s="57"/>
      <c r="CF130" s="72"/>
      <c r="CG130" s="81"/>
      <c r="CH130" s="57"/>
      <c r="CI130" s="57"/>
      <c r="CJ130" s="57"/>
      <c r="CK130" s="57"/>
      <c r="CL130" s="57"/>
      <c r="CM130" s="57"/>
      <c r="CN130" s="78"/>
      <c r="CO130" s="91"/>
      <c r="CP130" s="92"/>
    </row>
    <row r="131" hidden="1" customHeight="1" spans="1:94">
      <c r="A131" s="54">
        <v>129</v>
      </c>
      <c r="B131" s="53" t="s">
        <v>7337</v>
      </c>
      <c r="C131" s="53" t="s">
        <v>7338</v>
      </c>
      <c r="D131" s="52" t="s">
        <v>99</v>
      </c>
      <c r="E131" s="52"/>
      <c r="F131" s="52"/>
      <c r="G131" s="53"/>
      <c r="H131" s="53" t="s">
        <v>4975</v>
      </c>
      <c r="I131" s="53"/>
      <c r="J131" s="61"/>
      <c r="K131" s="62"/>
      <c r="L131" s="63"/>
      <c r="M131" s="62"/>
      <c r="N131" s="62"/>
      <c r="O131" s="62"/>
      <c r="P131" s="67"/>
      <c r="Q131" s="69"/>
      <c r="R131" s="52" t="s">
        <v>7257</v>
      </c>
      <c r="S131" s="52"/>
      <c r="T131" s="52"/>
      <c r="U131" s="52"/>
      <c r="V131" s="70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 t="str">
        <f t="shared" ref="AT131:AT193" si="5">IF(AR131&gt;15,"HIGH",IF(AR131="","NA",IF(AR131="CE-Awaited for standardization","UNDER_STANDARDIZATION",IF(AR131&lt;15,"LOW"))))</f>
        <v>NA</v>
      </c>
      <c r="AU131" s="71" t="str">
        <f t="shared" si="4"/>
        <v>NA</v>
      </c>
      <c r="AV131" s="73"/>
      <c r="AW131" s="76"/>
      <c r="AX131" s="77"/>
      <c r="AY131" s="52"/>
      <c r="AZ131" s="70"/>
      <c r="BA131" s="80"/>
      <c r="BB131" s="71"/>
      <c r="BC131" s="71"/>
      <c r="BD131" s="71"/>
      <c r="BE131" s="71"/>
      <c r="BF131" s="71"/>
      <c r="BG131" s="71"/>
      <c r="BH131" s="71"/>
      <c r="BI131" s="71"/>
      <c r="BJ131" s="71"/>
      <c r="BK131" s="73"/>
      <c r="BL131" s="76"/>
      <c r="BM131" s="77"/>
      <c r="BN131" s="52"/>
      <c r="BO131" s="70"/>
      <c r="BP131" s="83"/>
      <c r="BQ131" s="84"/>
      <c r="BR131" s="84"/>
      <c r="BS131" s="84"/>
      <c r="BT131" s="84"/>
      <c r="BU131" s="84"/>
      <c r="BV131" s="84"/>
      <c r="BW131" s="84"/>
      <c r="BX131" s="84"/>
      <c r="BY131" s="84"/>
      <c r="BZ131" s="84"/>
      <c r="CA131" s="84"/>
      <c r="CB131" s="85"/>
      <c r="CC131" s="87"/>
      <c r="CD131" s="77"/>
      <c r="CE131" s="52"/>
      <c r="CF131" s="70"/>
      <c r="CG131" s="83"/>
      <c r="CH131" s="84"/>
      <c r="CI131" s="84"/>
      <c r="CJ131" s="84"/>
      <c r="CK131" s="84"/>
      <c r="CL131" s="84"/>
      <c r="CM131" s="84"/>
      <c r="CN131" s="87"/>
      <c r="CO131" s="89"/>
      <c r="CP131" s="90"/>
    </row>
    <row r="132" hidden="1" customHeight="1" spans="1:94">
      <c r="A132" s="54">
        <v>130</v>
      </c>
      <c r="B132" s="53" t="s">
        <v>7339</v>
      </c>
      <c r="C132" s="53" t="s">
        <v>7340</v>
      </c>
      <c r="D132" s="52" t="s">
        <v>99</v>
      </c>
      <c r="E132" s="52"/>
      <c r="F132" s="52"/>
      <c r="G132" s="53"/>
      <c r="H132" s="53" t="s">
        <v>287</v>
      </c>
      <c r="I132" s="53"/>
      <c r="J132" s="61"/>
      <c r="K132" s="62"/>
      <c r="L132" s="63"/>
      <c r="M132" s="62"/>
      <c r="N132" s="62"/>
      <c r="O132" s="62"/>
      <c r="P132" s="67"/>
      <c r="Q132" s="69"/>
      <c r="R132" s="52" t="s">
        <v>7257</v>
      </c>
      <c r="S132" s="52"/>
      <c r="T132" s="52"/>
      <c r="U132" s="52"/>
      <c r="V132" s="70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 t="str">
        <f t="shared" si="5"/>
        <v>NA</v>
      </c>
      <c r="AU132" s="71" t="str">
        <f t="shared" si="4"/>
        <v>NA</v>
      </c>
      <c r="AV132" s="73"/>
      <c r="AW132" s="76"/>
      <c r="AX132" s="77"/>
      <c r="AY132" s="52"/>
      <c r="AZ132" s="70"/>
      <c r="BA132" s="80"/>
      <c r="BB132" s="71"/>
      <c r="BC132" s="71"/>
      <c r="BD132" s="71"/>
      <c r="BE132" s="71"/>
      <c r="BF132" s="71"/>
      <c r="BG132" s="71"/>
      <c r="BH132" s="71"/>
      <c r="BI132" s="71"/>
      <c r="BJ132" s="71"/>
      <c r="BK132" s="73"/>
      <c r="BL132" s="76"/>
      <c r="BM132" s="77"/>
      <c r="BN132" s="52"/>
      <c r="BO132" s="70"/>
      <c r="BP132" s="83"/>
      <c r="BQ132" s="84"/>
      <c r="BR132" s="84"/>
      <c r="BS132" s="84"/>
      <c r="BT132" s="84"/>
      <c r="BU132" s="84"/>
      <c r="BV132" s="84"/>
      <c r="BW132" s="84"/>
      <c r="BX132" s="84"/>
      <c r="BY132" s="84"/>
      <c r="BZ132" s="84"/>
      <c r="CA132" s="84"/>
      <c r="CB132" s="85"/>
      <c r="CC132" s="87"/>
      <c r="CD132" s="77"/>
      <c r="CE132" s="52"/>
      <c r="CF132" s="70"/>
      <c r="CG132" s="83"/>
      <c r="CH132" s="84"/>
      <c r="CI132" s="84"/>
      <c r="CJ132" s="84"/>
      <c r="CK132" s="84"/>
      <c r="CL132" s="84"/>
      <c r="CM132" s="84"/>
      <c r="CN132" s="87"/>
      <c r="CO132" s="89"/>
      <c r="CP132" s="90"/>
    </row>
    <row r="133" hidden="1" customHeight="1" spans="1:94">
      <c r="A133" s="54">
        <v>131</v>
      </c>
      <c r="B133" s="53" t="s">
        <v>7341</v>
      </c>
      <c r="C133" s="53" t="s">
        <v>7342</v>
      </c>
      <c r="D133" s="52" t="s">
        <v>71</v>
      </c>
      <c r="E133" s="52"/>
      <c r="F133" s="52"/>
      <c r="G133" s="53"/>
      <c r="H133" s="53" t="s">
        <v>90</v>
      </c>
      <c r="I133" s="53"/>
      <c r="J133" s="61"/>
      <c r="K133" s="62"/>
      <c r="L133" s="63"/>
      <c r="M133" s="62"/>
      <c r="N133" s="62"/>
      <c r="O133" s="62"/>
      <c r="P133" s="67"/>
      <c r="Q133" s="69"/>
      <c r="R133" s="52" t="s">
        <v>7257</v>
      </c>
      <c r="S133" s="52"/>
      <c r="T133" s="52"/>
      <c r="U133" s="52"/>
      <c r="V133" s="70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>
        <v>1.44</v>
      </c>
      <c r="AS133" s="71">
        <v>14.16</v>
      </c>
      <c r="AT133" s="71" t="str">
        <f t="shared" si="5"/>
        <v>LOW</v>
      </c>
      <c r="AU133" s="71" t="str">
        <f t="shared" si="4"/>
        <v>MSS</v>
      </c>
      <c r="AV133" s="73"/>
      <c r="AW133" s="76"/>
      <c r="AX133" s="77"/>
      <c r="AY133" s="52"/>
      <c r="AZ133" s="70"/>
      <c r="BA133" s="80"/>
      <c r="BB133" s="71"/>
      <c r="BC133" s="71"/>
      <c r="BD133" s="71"/>
      <c r="BE133" s="71"/>
      <c r="BF133" s="71"/>
      <c r="BG133" s="71"/>
      <c r="BH133" s="71"/>
      <c r="BI133" s="71"/>
      <c r="BJ133" s="71"/>
      <c r="BK133" s="73"/>
      <c r="BL133" s="76"/>
      <c r="BM133" s="77"/>
      <c r="BN133" s="52"/>
      <c r="BO133" s="70"/>
      <c r="BP133" s="83"/>
      <c r="BQ133" s="84"/>
      <c r="BR133" s="84"/>
      <c r="BS133" s="84"/>
      <c r="BT133" s="84"/>
      <c r="BU133" s="84"/>
      <c r="BV133" s="84"/>
      <c r="BW133" s="84"/>
      <c r="BX133" s="84"/>
      <c r="BY133" s="84"/>
      <c r="BZ133" s="84"/>
      <c r="CA133" s="84"/>
      <c r="CB133" s="85"/>
      <c r="CC133" s="87"/>
      <c r="CD133" s="77"/>
      <c r="CE133" s="52"/>
      <c r="CF133" s="70"/>
      <c r="CG133" s="83"/>
      <c r="CH133" s="84"/>
      <c r="CI133" s="84"/>
      <c r="CJ133" s="84"/>
      <c r="CK133" s="84"/>
      <c r="CL133" s="84"/>
      <c r="CM133" s="84"/>
      <c r="CN133" s="87"/>
      <c r="CO133" s="89"/>
      <c r="CP133" s="90"/>
    </row>
    <row r="134" hidden="1" customHeight="1" spans="1:94">
      <c r="A134" s="55">
        <v>132</v>
      </c>
      <c r="B134" s="56" t="s">
        <v>7343</v>
      </c>
      <c r="C134" s="56" t="s">
        <v>7344</v>
      </c>
      <c r="D134" s="57" t="s">
        <v>71</v>
      </c>
      <c r="E134" s="57"/>
      <c r="F134" s="57"/>
      <c r="G134" s="56"/>
      <c r="H134" s="56" t="s">
        <v>128</v>
      </c>
      <c r="I134" s="57" t="s">
        <v>7020</v>
      </c>
      <c r="J134" s="64"/>
      <c r="K134" s="57"/>
      <c r="L134" s="65"/>
      <c r="M134" s="57"/>
      <c r="N134" s="57"/>
      <c r="O134" s="57"/>
      <c r="P134" s="57"/>
      <c r="Q134" s="64"/>
      <c r="R134" s="57" t="s">
        <v>7257</v>
      </c>
      <c r="S134" s="57"/>
      <c r="T134" s="57"/>
      <c r="U134" s="57"/>
      <c r="V134" s="72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 t="str">
        <f t="shared" si="5"/>
        <v>NA</v>
      </c>
      <c r="AU134" s="57" t="str">
        <f t="shared" si="4"/>
        <v>NA</v>
      </c>
      <c r="AV134" s="72"/>
      <c r="AW134" s="78"/>
      <c r="AX134" s="79"/>
      <c r="AY134" s="57"/>
      <c r="AZ134" s="72"/>
      <c r="BA134" s="81"/>
      <c r="BB134" s="57"/>
      <c r="BC134" s="57"/>
      <c r="BD134" s="57"/>
      <c r="BE134" s="57"/>
      <c r="BF134" s="57"/>
      <c r="BG134" s="57"/>
      <c r="BH134" s="57"/>
      <c r="BI134" s="57"/>
      <c r="BJ134" s="57"/>
      <c r="BK134" s="72"/>
      <c r="BL134" s="78"/>
      <c r="BM134" s="79"/>
      <c r="BN134" s="57"/>
      <c r="BO134" s="72"/>
      <c r="BP134" s="81"/>
      <c r="BQ134" s="57"/>
      <c r="BR134" s="57"/>
      <c r="BS134" s="57"/>
      <c r="BT134" s="57"/>
      <c r="BU134" s="57"/>
      <c r="BV134" s="57"/>
      <c r="BW134" s="57"/>
      <c r="BX134" s="57"/>
      <c r="BY134" s="57"/>
      <c r="BZ134" s="57"/>
      <c r="CA134" s="57"/>
      <c r="CB134" s="72"/>
      <c r="CC134" s="78"/>
      <c r="CD134" s="79"/>
      <c r="CE134" s="57"/>
      <c r="CF134" s="72"/>
      <c r="CG134" s="81"/>
      <c r="CH134" s="57"/>
      <c r="CI134" s="57"/>
      <c r="CJ134" s="57"/>
      <c r="CK134" s="57"/>
      <c r="CL134" s="57"/>
      <c r="CM134" s="57"/>
      <c r="CN134" s="78"/>
      <c r="CO134" s="91"/>
      <c r="CP134" s="92"/>
    </row>
    <row r="135" hidden="1" customHeight="1" spans="1:94">
      <c r="A135" s="54">
        <v>133</v>
      </c>
      <c r="B135" s="53" t="s">
        <v>7345</v>
      </c>
      <c r="C135" s="53" t="s">
        <v>7346</v>
      </c>
      <c r="D135" s="52" t="s">
        <v>71</v>
      </c>
      <c r="E135" s="52"/>
      <c r="F135" s="52"/>
      <c r="G135" s="53"/>
      <c r="H135" s="53" t="s">
        <v>7347</v>
      </c>
      <c r="I135" s="53"/>
      <c r="J135" s="61"/>
      <c r="K135" s="62"/>
      <c r="L135" s="63"/>
      <c r="M135" s="62"/>
      <c r="N135" s="62"/>
      <c r="O135" s="62"/>
      <c r="P135" s="67"/>
      <c r="Q135" s="69"/>
      <c r="R135" s="52" t="s">
        <v>4953</v>
      </c>
      <c r="S135" s="52"/>
      <c r="T135" s="52"/>
      <c r="U135" s="52"/>
      <c r="V135" s="70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>
        <v>11.32</v>
      </c>
      <c r="AS135" s="71">
        <v>11.05</v>
      </c>
      <c r="AT135" s="71" t="str">
        <f t="shared" si="5"/>
        <v>LOW</v>
      </c>
      <c r="AU135" s="71" t="str">
        <f t="shared" si="4"/>
        <v>MSS</v>
      </c>
      <c r="AV135" s="73"/>
      <c r="AW135" s="76"/>
      <c r="AX135" s="77"/>
      <c r="AY135" s="52"/>
      <c r="AZ135" s="70"/>
      <c r="BA135" s="80"/>
      <c r="BB135" s="71"/>
      <c r="BC135" s="71"/>
      <c r="BD135" s="71"/>
      <c r="BE135" s="71"/>
      <c r="BF135" s="71"/>
      <c r="BG135" s="71"/>
      <c r="BH135" s="71"/>
      <c r="BI135" s="71"/>
      <c r="BJ135" s="71"/>
      <c r="BK135" s="73"/>
      <c r="BL135" s="76"/>
      <c r="BM135" s="77"/>
      <c r="BN135" s="52"/>
      <c r="BO135" s="70"/>
      <c r="BP135" s="83"/>
      <c r="BQ135" s="84"/>
      <c r="BR135" s="84"/>
      <c r="BS135" s="84"/>
      <c r="BT135" s="84"/>
      <c r="BU135" s="84"/>
      <c r="BV135" s="84"/>
      <c r="BW135" s="84"/>
      <c r="BX135" s="84"/>
      <c r="BY135" s="84"/>
      <c r="BZ135" s="84"/>
      <c r="CA135" s="84"/>
      <c r="CB135" s="85"/>
      <c r="CC135" s="87"/>
      <c r="CD135" s="77"/>
      <c r="CE135" s="52"/>
      <c r="CF135" s="70"/>
      <c r="CG135" s="83"/>
      <c r="CH135" s="84"/>
      <c r="CI135" s="84"/>
      <c r="CJ135" s="84"/>
      <c r="CK135" s="84"/>
      <c r="CL135" s="84"/>
      <c r="CM135" s="84"/>
      <c r="CN135" s="87"/>
      <c r="CO135" s="89"/>
      <c r="CP135" s="90"/>
    </row>
    <row r="136" hidden="1" customHeight="1" spans="1:94">
      <c r="A136" s="55">
        <v>134</v>
      </c>
      <c r="B136" s="56" t="s">
        <v>7348</v>
      </c>
      <c r="C136" s="56" t="s">
        <v>7255</v>
      </c>
      <c r="D136" s="57" t="s">
        <v>71</v>
      </c>
      <c r="E136" s="57"/>
      <c r="F136" s="57"/>
      <c r="G136" s="56"/>
      <c r="H136" s="56" t="s">
        <v>800</v>
      </c>
      <c r="I136" s="57" t="s">
        <v>7020</v>
      </c>
      <c r="J136" s="64"/>
      <c r="K136" s="57"/>
      <c r="L136" s="65"/>
      <c r="M136" s="57"/>
      <c r="N136" s="57"/>
      <c r="O136" s="57"/>
      <c r="P136" s="57"/>
      <c r="Q136" s="64"/>
      <c r="R136" s="57" t="s">
        <v>4953</v>
      </c>
      <c r="S136" s="57"/>
      <c r="T136" s="57"/>
      <c r="U136" s="57"/>
      <c r="V136" s="72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 t="str">
        <f t="shared" si="5"/>
        <v>NA</v>
      </c>
      <c r="AU136" s="57" t="str">
        <f t="shared" si="4"/>
        <v>NA</v>
      </c>
      <c r="AV136" s="72"/>
      <c r="AW136" s="78"/>
      <c r="AX136" s="79"/>
      <c r="AY136" s="57"/>
      <c r="AZ136" s="72"/>
      <c r="BA136" s="81"/>
      <c r="BB136" s="57"/>
      <c r="BC136" s="57"/>
      <c r="BD136" s="57"/>
      <c r="BE136" s="57"/>
      <c r="BF136" s="57"/>
      <c r="BG136" s="57"/>
      <c r="BH136" s="57"/>
      <c r="BI136" s="57"/>
      <c r="BJ136" s="57"/>
      <c r="BK136" s="72"/>
      <c r="BL136" s="78"/>
      <c r="BM136" s="79"/>
      <c r="BN136" s="57"/>
      <c r="BO136" s="72"/>
      <c r="BP136" s="81"/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72"/>
      <c r="CC136" s="78"/>
      <c r="CD136" s="79"/>
      <c r="CE136" s="57"/>
      <c r="CF136" s="72"/>
      <c r="CG136" s="81"/>
      <c r="CH136" s="57"/>
      <c r="CI136" s="57"/>
      <c r="CJ136" s="57"/>
      <c r="CK136" s="57"/>
      <c r="CL136" s="57"/>
      <c r="CM136" s="57"/>
      <c r="CN136" s="78"/>
      <c r="CO136" s="91"/>
      <c r="CP136" s="92"/>
    </row>
    <row r="137" hidden="1" customHeight="1" spans="1:94">
      <c r="A137" s="55">
        <v>135</v>
      </c>
      <c r="B137" s="56" t="s">
        <v>7349</v>
      </c>
      <c r="C137" s="56" t="s">
        <v>7350</v>
      </c>
      <c r="D137" s="57" t="s">
        <v>71</v>
      </c>
      <c r="E137" s="57"/>
      <c r="F137" s="57"/>
      <c r="G137" s="56"/>
      <c r="H137" s="56"/>
      <c r="I137" s="57" t="s">
        <v>7010</v>
      </c>
      <c r="J137" s="64"/>
      <c r="K137" s="57"/>
      <c r="L137" s="65"/>
      <c r="M137" s="57"/>
      <c r="N137" s="57"/>
      <c r="O137" s="57"/>
      <c r="P137" s="57"/>
      <c r="Q137" s="64"/>
      <c r="R137" s="57"/>
      <c r="S137" s="57"/>
      <c r="T137" s="57"/>
      <c r="U137" s="57"/>
      <c r="V137" s="72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 t="str">
        <f t="shared" si="5"/>
        <v>NA</v>
      </c>
      <c r="AU137" s="57" t="str">
        <f t="shared" si="4"/>
        <v>NA</v>
      </c>
      <c r="AV137" s="72"/>
      <c r="AW137" s="78"/>
      <c r="AX137" s="79"/>
      <c r="AY137" s="57"/>
      <c r="AZ137" s="72"/>
      <c r="BA137" s="81"/>
      <c r="BB137" s="57"/>
      <c r="BC137" s="57"/>
      <c r="BD137" s="57"/>
      <c r="BE137" s="57"/>
      <c r="BF137" s="57"/>
      <c r="BG137" s="57"/>
      <c r="BH137" s="57"/>
      <c r="BI137" s="57"/>
      <c r="BJ137" s="57"/>
      <c r="BK137" s="72"/>
      <c r="BL137" s="78"/>
      <c r="BM137" s="79"/>
      <c r="BN137" s="57"/>
      <c r="BO137" s="72"/>
      <c r="BP137" s="81"/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72"/>
      <c r="CC137" s="78"/>
      <c r="CD137" s="79"/>
      <c r="CE137" s="57"/>
      <c r="CF137" s="72"/>
      <c r="CG137" s="81"/>
      <c r="CH137" s="57"/>
      <c r="CI137" s="57"/>
      <c r="CJ137" s="57"/>
      <c r="CK137" s="57"/>
      <c r="CL137" s="57"/>
      <c r="CM137" s="57"/>
      <c r="CN137" s="78"/>
      <c r="CO137" s="91"/>
      <c r="CP137" s="92"/>
    </row>
    <row r="138" hidden="1" customHeight="1" spans="1:94">
      <c r="A138" s="54">
        <v>136</v>
      </c>
      <c r="B138" s="53" t="s">
        <v>7351</v>
      </c>
      <c r="C138" s="53" t="s">
        <v>7352</v>
      </c>
      <c r="D138" s="52" t="s">
        <v>71</v>
      </c>
      <c r="E138" s="52"/>
      <c r="F138" s="52"/>
      <c r="G138" s="53"/>
      <c r="H138" s="53" t="s">
        <v>90</v>
      </c>
      <c r="I138" s="53"/>
      <c r="J138" s="61"/>
      <c r="K138" s="62"/>
      <c r="L138" s="63"/>
      <c r="M138" s="62"/>
      <c r="N138" s="62"/>
      <c r="O138" s="62"/>
      <c r="P138" s="67"/>
      <c r="Q138" s="69"/>
      <c r="R138" s="52" t="s">
        <v>4953</v>
      </c>
      <c r="S138" s="52"/>
      <c r="T138" s="52"/>
      <c r="U138" s="52"/>
      <c r="V138" s="70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>
        <v>4.16</v>
      </c>
      <c r="AS138" s="71">
        <v>11.21</v>
      </c>
      <c r="AT138" s="71" t="str">
        <f t="shared" si="5"/>
        <v>LOW</v>
      </c>
      <c r="AU138" s="71" t="str">
        <f t="shared" si="4"/>
        <v>MSS</v>
      </c>
      <c r="AV138" s="73"/>
      <c r="AW138" s="76"/>
      <c r="AX138" s="77"/>
      <c r="AY138" s="52"/>
      <c r="AZ138" s="70"/>
      <c r="BA138" s="80"/>
      <c r="BB138" s="71"/>
      <c r="BC138" s="71"/>
      <c r="BD138" s="71"/>
      <c r="BE138" s="71"/>
      <c r="BF138" s="71"/>
      <c r="BG138" s="71"/>
      <c r="BH138" s="71"/>
      <c r="BI138" s="71"/>
      <c r="BJ138" s="71"/>
      <c r="BK138" s="73"/>
      <c r="BL138" s="76"/>
      <c r="BM138" s="77"/>
      <c r="BN138" s="52"/>
      <c r="BO138" s="70"/>
      <c r="BP138" s="83"/>
      <c r="BQ138" s="84"/>
      <c r="BR138" s="84"/>
      <c r="BS138" s="84"/>
      <c r="BT138" s="84"/>
      <c r="BU138" s="84"/>
      <c r="BV138" s="84"/>
      <c r="BW138" s="84"/>
      <c r="BX138" s="84"/>
      <c r="BY138" s="84"/>
      <c r="BZ138" s="84"/>
      <c r="CA138" s="84"/>
      <c r="CB138" s="85"/>
      <c r="CC138" s="87"/>
      <c r="CD138" s="77"/>
      <c r="CE138" s="52"/>
      <c r="CF138" s="70"/>
      <c r="CG138" s="83"/>
      <c r="CH138" s="84"/>
      <c r="CI138" s="84"/>
      <c r="CJ138" s="84"/>
      <c r="CK138" s="84"/>
      <c r="CL138" s="84"/>
      <c r="CM138" s="84"/>
      <c r="CN138" s="87"/>
      <c r="CO138" s="89"/>
      <c r="CP138" s="90"/>
    </row>
    <row r="139" hidden="1" customHeight="1" spans="1:94">
      <c r="A139" s="54">
        <v>137</v>
      </c>
      <c r="B139" s="53" t="s">
        <v>7353</v>
      </c>
      <c r="C139" s="53" t="s">
        <v>7354</v>
      </c>
      <c r="D139" s="52" t="s">
        <v>111</v>
      </c>
      <c r="E139" s="52"/>
      <c r="F139" s="52"/>
      <c r="G139" s="53"/>
      <c r="H139" s="53" t="s">
        <v>73</v>
      </c>
      <c r="I139" s="53"/>
      <c r="J139" s="61"/>
      <c r="K139" s="62"/>
      <c r="L139" s="63"/>
      <c r="M139" s="62"/>
      <c r="N139" s="62"/>
      <c r="O139" s="62"/>
      <c r="P139" s="67"/>
      <c r="Q139" s="69"/>
      <c r="R139" s="52" t="s">
        <v>4953</v>
      </c>
      <c r="S139" s="52"/>
      <c r="T139" s="52"/>
      <c r="U139" s="52"/>
      <c r="V139" s="70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>
        <v>17.46</v>
      </c>
      <c r="AS139" s="71">
        <v>9.19</v>
      </c>
      <c r="AT139" s="71" t="str">
        <f t="shared" si="5"/>
        <v>HIGH</v>
      </c>
      <c r="AU139" s="71" t="str">
        <f t="shared" si="4"/>
        <v>MSS</v>
      </c>
      <c r="AV139" s="73"/>
      <c r="AW139" s="76"/>
      <c r="AX139" s="77"/>
      <c r="AY139" s="52"/>
      <c r="AZ139" s="70"/>
      <c r="BA139" s="80"/>
      <c r="BB139" s="71"/>
      <c r="BC139" s="71"/>
      <c r="BD139" s="71"/>
      <c r="BE139" s="71"/>
      <c r="BF139" s="71"/>
      <c r="BG139" s="71"/>
      <c r="BH139" s="71"/>
      <c r="BI139" s="71"/>
      <c r="BJ139" s="71"/>
      <c r="BK139" s="73"/>
      <c r="BL139" s="76"/>
      <c r="BM139" s="77"/>
      <c r="BN139" s="52"/>
      <c r="BO139" s="70"/>
      <c r="BP139" s="83"/>
      <c r="BQ139" s="84"/>
      <c r="BR139" s="84"/>
      <c r="BS139" s="84"/>
      <c r="BT139" s="84"/>
      <c r="BU139" s="84"/>
      <c r="BV139" s="84"/>
      <c r="BW139" s="84"/>
      <c r="BX139" s="84"/>
      <c r="BY139" s="84"/>
      <c r="BZ139" s="84"/>
      <c r="CA139" s="84"/>
      <c r="CB139" s="85"/>
      <c r="CC139" s="87"/>
      <c r="CD139" s="77"/>
      <c r="CE139" s="52"/>
      <c r="CF139" s="70"/>
      <c r="CG139" s="83"/>
      <c r="CH139" s="84"/>
      <c r="CI139" s="84"/>
      <c r="CJ139" s="84"/>
      <c r="CK139" s="84"/>
      <c r="CL139" s="84"/>
      <c r="CM139" s="84"/>
      <c r="CN139" s="87"/>
      <c r="CO139" s="89"/>
      <c r="CP139" s="90"/>
    </row>
    <row r="140" hidden="1" customHeight="1" spans="1:94">
      <c r="A140" s="54">
        <v>138</v>
      </c>
      <c r="B140" s="53" t="s">
        <v>7355</v>
      </c>
      <c r="C140" s="53" t="s">
        <v>7356</v>
      </c>
      <c r="D140" s="52" t="s">
        <v>71</v>
      </c>
      <c r="E140" s="52"/>
      <c r="F140" s="52"/>
      <c r="G140" s="53"/>
      <c r="H140" s="53" t="s">
        <v>7357</v>
      </c>
      <c r="I140" s="53"/>
      <c r="J140" s="61"/>
      <c r="K140" s="62"/>
      <c r="L140" s="63"/>
      <c r="M140" s="62"/>
      <c r="N140" s="62"/>
      <c r="O140" s="62"/>
      <c r="P140" s="67"/>
      <c r="Q140" s="69"/>
      <c r="R140" s="52" t="s">
        <v>4953</v>
      </c>
      <c r="S140" s="52"/>
      <c r="T140" s="52"/>
      <c r="U140" s="52"/>
      <c r="V140" s="70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>
        <v>4.74</v>
      </c>
      <c r="AS140" s="71">
        <v>13.15</v>
      </c>
      <c r="AT140" s="71" t="str">
        <f t="shared" si="5"/>
        <v>LOW</v>
      </c>
      <c r="AU140" s="71" t="str">
        <f t="shared" si="4"/>
        <v>MSS</v>
      </c>
      <c r="AV140" s="73"/>
      <c r="AW140" s="76"/>
      <c r="AX140" s="77"/>
      <c r="AY140" s="52"/>
      <c r="AZ140" s="70"/>
      <c r="BA140" s="80"/>
      <c r="BB140" s="71"/>
      <c r="BC140" s="71"/>
      <c r="BD140" s="71"/>
      <c r="BE140" s="71"/>
      <c r="BF140" s="71"/>
      <c r="BG140" s="71"/>
      <c r="BH140" s="71"/>
      <c r="BI140" s="71"/>
      <c r="BJ140" s="71"/>
      <c r="BK140" s="73"/>
      <c r="BL140" s="76"/>
      <c r="BM140" s="77"/>
      <c r="BN140" s="52"/>
      <c r="BO140" s="70"/>
      <c r="BP140" s="83"/>
      <c r="BQ140" s="84"/>
      <c r="BR140" s="84"/>
      <c r="BS140" s="84"/>
      <c r="BT140" s="84"/>
      <c r="BU140" s="84"/>
      <c r="BV140" s="84"/>
      <c r="BW140" s="84"/>
      <c r="BX140" s="84"/>
      <c r="BY140" s="84"/>
      <c r="BZ140" s="84"/>
      <c r="CA140" s="84"/>
      <c r="CB140" s="85"/>
      <c r="CC140" s="87"/>
      <c r="CD140" s="77"/>
      <c r="CE140" s="52"/>
      <c r="CF140" s="70"/>
      <c r="CG140" s="83"/>
      <c r="CH140" s="84"/>
      <c r="CI140" s="84"/>
      <c r="CJ140" s="84"/>
      <c r="CK140" s="84"/>
      <c r="CL140" s="84"/>
      <c r="CM140" s="84"/>
      <c r="CN140" s="87"/>
      <c r="CO140" s="89"/>
      <c r="CP140" s="90"/>
    </row>
    <row r="141" hidden="1" customHeight="1" spans="1:94">
      <c r="A141" s="54">
        <v>139</v>
      </c>
      <c r="B141" s="53" t="s">
        <v>4987</v>
      </c>
      <c r="C141" s="53" t="s">
        <v>4988</v>
      </c>
      <c r="D141" s="52" t="s">
        <v>71</v>
      </c>
      <c r="E141" s="52"/>
      <c r="F141" s="52"/>
      <c r="G141" s="53"/>
      <c r="H141" s="53" t="s">
        <v>7358</v>
      </c>
      <c r="I141" s="53"/>
      <c r="J141" s="61"/>
      <c r="K141" s="62"/>
      <c r="L141" s="63"/>
      <c r="M141" s="62"/>
      <c r="N141" s="62"/>
      <c r="O141" s="62"/>
      <c r="P141" s="67"/>
      <c r="Q141" s="69"/>
      <c r="R141" s="52" t="s">
        <v>4953</v>
      </c>
      <c r="S141" s="52"/>
      <c r="T141" s="52"/>
      <c r="U141" s="52"/>
      <c r="V141" s="70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 t="str">
        <f t="shared" si="5"/>
        <v>NA</v>
      </c>
      <c r="AU141" s="71" t="str">
        <f t="shared" si="4"/>
        <v>NA</v>
      </c>
      <c r="AV141" s="73"/>
      <c r="AW141" s="76"/>
      <c r="AX141" s="77"/>
      <c r="AY141" s="52"/>
      <c r="AZ141" s="70"/>
      <c r="BA141" s="80"/>
      <c r="BB141" s="71"/>
      <c r="BC141" s="71"/>
      <c r="BD141" s="71"/>
      <c r="BE141" s="71"/>
      <c r="BF141" s="71"/>
      <c r="BG141" s="71"/>
      <c r="BH141" s="71"/>
      <c r="BI141" s="71"/>
      <c r="BJ141" s="71"/>
      <c r="BK141" s="73"/>
      <c r="BL141" s="76"/>
      <c r="BM141" s="77"/>
      <c r="BN141" s="52"/>
      <c r="BO141" s="70"/>
      <c r="BP141" s="83"/>
      <c r="BQ141" s="84"/>
      <c r="BR141" s="84"/>
      <c r="BS141" s="84"/>
      <c r="BT141" s="84"/>
      <c r="BU141" s="84"/>
      <c r="BV141" s="84"/>
      <c r="BW141" s="84"/>
      <c r="BX141" s="84"/>
      <c r="BY141" s="84"/>
      <c r="BZ141" s="84"/>
      <c r="CA141" s="84"/>
      <c r="CB141" s="85"/>
      <c r="CC141" s="87"/>
      <c r="CD141" s="77"/>
      <c r="CE141" s="52"/>
      <c r="CF141" s="70"/>
      <c r="CG141" s="83"/>
      <c r="CH141" s="84"/>
      <c r="CI141" s="84"/>
      <c r="CJ141" s="84"/>
      <c r="CK141" s="84"/>
      <c r="CL141" s="84"/>
      <c r="CM141" s="84"/>
      <c r="CN141" s="87"/>
      <c r="CO141" s="89"/>
      <c r="CP141" s="90"/>
    </row>
    <row r="142" hidden="1" customHeight="1" spans="1:94">
      <c r="A142" s="54">
        <v>140</v>
      </c>
      <c r="B142" s="53" t="s">
        <v>7359</v>
      </c>
      <c r="C142" s="53" t="s">
        <v>7360</v>
      </c>
      <c r="D142" s="52" t="s">
        <v>122</v>
      </c>
      <c r="E142" s="52"/>
      <c r="F142" s="52"/>
      <c r="G142" s="53"/>
      <c r="H142" s="53" t="s">
        <v>7294</v>
      </c>
      <c r="I142" s="53"/>
      <c r="J142" s="61"/>
      <c r="K142" s="62"/>
      <c r="L142" s="63"/>
      <c r="M142" s="62"/>
      <c r="N142" s="62"/>
      <c r="O142" s="62"/>
      <c r="P142" s="67"/>
      <c r="Q142" s="69"/>
      <c r="R142" s="52"/>
      <c r="S142" s="52"/>
      <c r="T142" s="52"/>
      <c r="U142" s="52"/>
      <c r="V142" s="70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>
        <v>11.97</v>
      </c>
      <c r="AS142" s="71">
        <v>11.11</v>
      </c>
      <c r="AT142" s="71" t="str">
        <f t="shared" si="5"/>
        <v>LOW</v>
      </c>
      <c r="AU142" s="71" t="str">
        <f t="shared" si="4"/>
        <v>MSS</v>
      </c>
      <c r="AV142" s="73"/>
      <c r="AW142" s="76"/>
      <c r="AX142" s="77"/>
      <c r="AY142" s="52"/>
      <c r="AZ142" s="70"/>
      <c r="BA142" s="80"/>
      <c r="BB142" s="71"/>
      <c r="BC142" s="71"/>
      <c r="BD142" s="71"/>
      <c r="BE142" s="71"/>
      <c r="BF142" s="71"/>
      <c r="BG142" s="71"/>
      <c r="BH142" s="71"/>
      <c r="BI142" s="71"/>
      <c r="BJ142" s="71"/>
      <c r="BK142" s="73"/>
      <c r="BL142" s="76"/>
      <c r="BM142" s="77"/>
      <c r="BN142" s="52"/>
      <c r="BO142" s="70"/>
      <c r="BP142" s="83"/>
      <c r="BQ142" s="84"/>
      <c r="BR142" s="84"/>
      <c r="BS142" s="84"/>
      <c r="BT142" s="84"/>
      <c r="BU142" s="84"/>
      <c r="BV142" s="84"/>
      <c r="BW142" s="84"/>
      <c r="BX142" s="84"/>
      <c r="BY142" s="84"/>
      <c r="BZ142" s="84"/>
      <c r="CA142" s="84"/>
      <c r="CB142" s="85"/>
      <c r="CC142" s="87"/>
      <c r="CD142" s="77"/>
      <c r="CE142" s="52"/>
      <c r="CF142" s="70"/>
      <c r="CG142" s="83"/>
      <c r="CH142" s="84"/>
      <c r="CI142" s="84"/>
      <c r="CJ142" s="84"/>
      <c r="CK142" s="84"/>
      <c r="CL142" s="84"/>
      <c r="CM142" s="84"/>
      <c r="CN142" s="87"/>
      <c r="CO142" s="89"/>
      <c r="CP142" s="90"/>
    </row>
    <row r="143" hidden="1" customHeight="1" spans="1:94">
      <c r="A143" s="54">
        <v>141</v>
      </c>
      <c r="B143" s="53" t="s">
        <v>7361</v>
      </c>
      <c r="C143" s="53" t="s">
        <v>7362</v>
      </c>
      <c r="D143" s="52" t="s">
        <v>71</v>
      </c>
      <c r="E143" s="52"/>
      <c r="F143" s="52"/>
      <c r="G143" s="53"/>
      <c r="H143" s="53" t="s">
        <v>400</v>
      </c>
      <c r="I143" s="53"/>
      <c r="J143" s="61"/>
      <c r="K143" s="62"/>
      <c r="L143" s="63"/>
      <c r="M143" s="62"/>
      <c r="N143" s="62"/>
      <c r="O143" s="62"/>
      <c r="P143" s="67"/>
      <c r="Q143" s="69"/>
      <c r="R143" s="52" t="s">
        <v>4953</v>
      </c>
      <c r="S143" s="52"/>
      <c r="T143" s="52"/>
      <c r="U143" s="52"/>
      <c r="V143" s="70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>
        <v>34.27</v>
      </c>
      <c r="AS143" s="71">
        <v>14.65</v>
      </c>
      <c r="AT143" s="71" t="str">
        <f t="shared" si="5"/>
        <v>HIGH</v>
      </c>
      <c r="AU143" s="71" t="str">
        <f t="shared" si="4"/>
        <v>MSS</v>
      </c>
      <c r="AV143" s="73"/>
      <c r="AW143" s="76"/>
      <c r="AX143" s="77"/>
      <c r="AY143" s="52"/>
      <c r="AZ143" s="70"/>
      <c r="BA143" s="80"/>
      <c r="BB143" s="71"/>
      <c r="BC143" s="71"/>
      <c r="BD143" s="71"/>
      <c r="BE143" s="71"/>
      <c r="BF143" s="71"/>
      <c r="BG143" s="71"/>
      <c r="BH143" s="71"/>
      <c r="BI143" s="71"/>
      <c r="BJ143" s="71"/>
      <c r="BK143" s="73"/>
      <c r="BL143" s="76"/>
      <c r="BM143" s="77"/>
      <c r="BN143" s="52"/>
      <c r="BO143" s="70"/>
      <c r="BP143" s="83"/>
      <c r="BQ143" s="84"/>
      <c r="BR143" s="84"/>
      <c r="BS143" s="84"/>
      <c r="BT143" s="84"/>
      <c r="BU143" s="84"/>
      <c r="BV143" s="84"/>
      <c r="BW143" s="84"/>
      <c r="BX143" s="84"/>
      <c r="BY143" s="84"/>
      <c r="BZ143" s="84"/>
      <c r="CA143" s="84"/>
      <c r="CB143" s="85"/>
      <c r="CC143" s="87"/>
      <c r="CD143" s="77"/>
      <c r="CE143" s="52"/>
      <c r="CF143" s="70"/>
      <c r="CG143" s="83"/>
      <c r="CH143" s="84"/>
      <c r="CI143" s="84"/>
      <c r="CJ143" s="84"/>
      <c r="CK143" s="84"/>
      <c r="CL143" s="84"/>
      <c r="CM143" s="84"/>
      <c r="CN143" s="87"/>
      <c r="CO143" s="89"/>
      <c r="CP143" s="90"/>
    </row>
    <row r="144" hidden="1" customHeight="1" spans="1:94">
      <c r="A144" s="54">
        <v>142</v>
      </c>
      <c r="B144" s="53" t="s">
        <v>7363</v>
      </c>
      <c r="C144" s="53" t="s">
        <v>7364</v>
      </c>
      <c r="D144" s="52" t="s">
        <v>71</v>
      </c>
      <c r="E144" s="52"/>
      <c r="F144" s="52"/>
      <c r="G144" s="53"/>
      <c r="H144" s="53" t="s">
        <v>7365</v>
      </c>
      <c r="I144" s="53"/>
      <c r="J144" s="61"/>
      <c r="K144" s="62"/>
      <c r="L144" s="63"/>
      <c r="M144" s="62"/>
      <c r="N144" s="62"/>
      <c r="O144" s="62"/>
      <c r="P144" s="67"/>
      <c r="Q144" s="69"/>
      <c r="R144" s="52" t="s">
        <v>4953</v>
      </c>
      <c r="S144" s="52"/>
      <c r="T144" s="52"/>
      <c r="U144" s="52"/>
      <c r="V144" s="70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>
        <v>7.86</v>
      </c>
      <c r="AS144" s="71">
        <v>9.85</v>
      </c>
      <c r="AT144" s="71" t="str">
        <f t="shared" si="5"/>
        <v>LOW</v>
      </c>
      <c r="AU144" s="71" t="str">
        <f t="shared" si="4"/>
        <v>MSS</v>
      </c>
      <c r="AV144" s="73"/>
      <c r="AW144" s="76"/>
      <c r="AX144" s="77"/>
      <c r="AY144" s="52"/>
      <c r="AZ144" s="70"/>
      <c r="BA144" s="80"/>
      <c r="BB144" s="71"/>
      <c r="BC144" s="71"/>
      <c r="BD144" s="71"/>
      <c r="BE144" s="71"/>
      <c r="BF144" s="71"/>
      <c r="BG144" s="71"/>
      <c r="BH144" s="71"/>
      <c r="BI144" s="71"/>
      <c r="BJ144" s="71"/>
      <c r="BK144" s="73"/>
      <c r="BL144" s="76"/>
      <c r="BM144" s="77"/>
      <c r="BN144" s="52"/>
      <c r="BO144" s="70"/>
      <c r="BP144" s="83"/>
      <c r="BQ144" s="84"/>
      <c r="BR144" s="84"/>
      <c r="BS144" s="84"/>
      <c r="BT144" s="84"/>
      <c r="BU144" s="84"/>
      <c r="BV144" s="84"/>
      <c r="BW144" s="84"/>
      <c r="BX144" s="84"/>
      <c r="BY144" s="84"/>
      <c r="BZ144" s="84"/>
      <c r="CA144" s="84"/>
      <c r="CB144" s="85"/>
      <c r="CC144" s="87"/>
      <c r="CD144" s="77"/>
      <c r="CE144" s="52"/>
      <c r="CF144" s="70"/>
      <c r="CG144" s="83"/>
      <c r="CH144" s="84"/>
      <c r="CI144" s="84"/>
      <c r="CJ144" s="84"/>
      <c r="CK144" s="84"/>
      <c r="CL144" s="84"/>
      <c r="CM144" s="84"/>
      <c r="CN144" s="87"/>
      <c r="CO144" s="89"/>
      <c r="CP144" s="90"/>
    </row>
    <row r="145" hidden="1" customHeight="1" spans="1:94">
      <c r="A145" s="54">
        <v>143</v>
      </c>
      <c r="B145" s="53" t="s">
        <v>7366</v>
      </c>
      <c r="C145" s="53" t="s">
        <v>7367</v>
      </c>
      <c r="D145" s="52" t="s">
        <v>71</v>
      </c>
      <c r="E145" s="52"/>
      <c r="F145" s="52"/>
      <c r="G145" s="53"/>
      <c r="H145" s="53" t="s">
        <v>7368</v>
      </c>
      <c r="I145" s="53"/>
      <c r="J145" s="61"/>
      <c r="K145" s="62"/>
      <c r="L145" s="63"/>
      <c r="M145" s="62"/>
      <c r="N145" s="62"/>
      <c r="O145" s="62"/>
      <c r="P145" s="67"/>
      <c r="Q145" s="69"/>
      <c r="R145" s="52" t="s">
        <v>4953</v>
      </c>
      <c r="S145" s="52"/>
      <c r="T145" s="52"/>
      <c r="U145" s="52"/>
      <c r="V145" s="70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 t="str">
        <f t="shared" si="5"/>
        <v>NA</v>
      </c>
      <c r="AU145" s="71" t="str">
        <f t="shared" si="4"/>
        <v>NA</v>
      </c>
      <c r="AV145" s="73"/>
      <c r="AW145" s="76"/>
      <c r="AX145" s="77"/>
      <c r="AY145" s="52"/>
      <c r="AZ145" s="70"/>
      <c r="BA145" s="80"/>
      <c r="BB145" s="71"/>
      <c r="BC145" s="71"/>
      <c r="BD145" s="71"/>
      <c r="BE145" s="71"/>
      <c r="BF145" s="71"/>
      <c r="BG145" s="71"/>
      <c r="BH145" s="71"/>
      <c r="BI145" s="71"/>
      <c r="BJ145" s="71"/>
      <c r="BK145" s="73"/>
      <c r="BL145" s="76"/>
      <c r="BM145" s="77"/>
      <c r="BN145" s="52"/>
      <c r="BO145" s="70"/>
      <c r="BP145" s="83"/>
      <c r="BQ145" s="84"/>
      <c r="BR145" s="84"/>
      <c r="BS145" s="84"/>
      <c r="BT145" s="84"/>
      <c r="BU145" s="84"/>
      <c r="BV145" s="84"/>
      <c r="BW145" s="84"/>
      <c r="BX145" s="84"/>
      <c r="BY145" s="84"/>
      <c r="BZ145" s="84"/>
      <c r="CA145" s="84"/>
      <c r="CB145" s="85"/>
      <c r="CC145" s="87"/>
      <c r="CD145" s="77"/>
      <c r="CE145" s="52"/>
      <c r="CF145" s="70"/>
      <c r="CG145" s="83"/>
      <c r="CH145" s="84"/>
      <c r="CI145" s="84"/>
      <c r="CJ145" s="84"/>
      <c r="CK145" s="84"/>
      <c r="CL145" s="84"/>
      <c r="CM145" s="84"/>
      <c r="CN145" s="87"/>
      <c r="CO145" s="89"/>
      <c r="CP145" s="90"/>
    </row>
    <row r="146" hidden="1" customHeight="1" spans="1:94">
      <c r="A146" s="55">
        <v>144</v>
      </c>
      <c r="B146" s="56" t="s">
        <v>7369</v>
      </c>
      <c r="C146" s="56" t="s">
        <v>7370</v>
      </c>
      <c r="D146" s="57" t="s">
        <v>71</v>
      </c>
      <c r="E146" s="57"/>
      <c r="F146" s="57"/>
      <c r="G146" s="56"/>
      <c r="H146" s="56"/>
      <c r="I146" s="57" t="s">
        <v>7010</v>
      </c>
      <c r="J146" s="64"/>
      <c r="K146" s="57"/>
      <c r="L146" s="65"/>
      <c r="M146" s="57"/>
      <c r="N146" s="57"/>
      <c r="O146" s="57"/>
      <c r="P146" s="57"/>
      <c r="Q146" s="64"/>
      <c r="R146" s="57"/>
      <c r="S146" s="57"/>
      <c r="T146" s="57"/>
      <c r="U146" s="57"/>
      <c r="V146" s="72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 t="str">
        <f t="shared" si="5"/>
        <v>NA</v>
      </c>
      <c r="AU146" s="57" t="str">
        <f t="shared" si="4"/>
        <v>NA</v>
      </c>
      <c r="AV146" s="72"/>
      <c r="AW146" s="78"/>
      <c r="AX146" s="79"/>
      <c r="AY146" s="57"/>
      <c r="AZ146" s="72"/>
      <c r="BA146" s="81"/>
      <c r="BB146" s="57"/>
      <c r="BC146" s="57"/>
      <c r="BD146" s="57"/>
      <c r="BE146" s="57"/>
      <c r="BF146" s="57"/>
      <c r="BG146" s="57"/>
      <c r="BH146" s="57"/>
      <c r="BI146" s="57"/>
      <c r="BJ146" s="57"/>
      <c r="BK146" s="72"/>
      <c r="BL146" s="78"/>
      <c r="BM146" s="79"/>
      <c r="BN146" s="57"/>
      <c r="BO146" s="72"/>
      <c r="BP146" s="81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72"/>
      <c r="CC146" s="78"/>
      <c r="CD146" s="79"/>
      <c r="CE146" s="57"/>
      <c r="CF146" s="72"/>
      <c r="CG146" s="81"/>
      <c r="CH146" s="57"/>
      <c r="CI146" s="57"/>
      <c r="CJ146" s="57"/>
      <c r="CK146" s="57"/>
      <c r="CL146" s="57"/>
      <c r="CM146" s="57"/>
      <c r="CN146" s="78"/>
      <c r="CO146" s="91"/>
      <c r="CP146" s="92"/>
    </row>
    <row r="147" hidden="1" customHeight="1" spans="1:94">
      <c r="A147" s="54">
        <v>145</v>
      </c>
      <c r="B147" s="53" t="s">
        <v>7371</v>
      </c>
      <c r="C147" s="53" t="s">
        <v>7372</v>
      </c>
      <c r="D147" s="52" t="s">
        <v>71</v>
      </c>
      <c r="E147" s="52"/>
      <c r="F147" s="52"/>
      <c r="G147" s="53"/>
      <c r="H147" s="53" t="s">
        <v>7013</v>
      </c>
      <c r="I147" s="53"/>
      <c r="J147" s="61"/>
      <c r="K147" s="62"/>
      <c r="L147" s="63"/>
      <c r="M147" s="62"/>
      <c r="N147" s="62"/>
      <c r="O147" s="62"/>
      <c r="P147" s="67"/>
      <c r="Q147" s="69"/>
      <c r="R147" s="52" t="s">
        <v>4953</v>
      </c>
      <c r="S147" s="52"/>
      <c r="T147" s="52"/>
      <c r="U147" s="52"/>
      <c r="V147" s="70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>
        <v>10.72</v>
      </c>
      <c r="AS147" s="71">
        <v>10.95</v>
      </c>
      <c r="AT147" s="71" t="str">
        <f t="shared" si="5"/>
        <v>LOW</v>
      </c>
      <c r="AU147" s="71" t="str">
        <f t="shared" si="4"/>
        <v>MSS</v>
      </c>
      <c r="AV147" s="73"/>
      <c r="AW147" s="76"/>
      <c r="AX147" s="77"/>
      <c r="AY147" s="52"/>
      <c r="AZ147" s="70"/>
      <c r="BA147" s="80"/>
      <c r="BB147" s="71"/>
      <c r="BC147" s="71"/>
      <c r="BD147" s="71"/>
      <c r="BE147" s="71"/>
      <c r="BF147" s="71"/>
      <c r="BG147" s="71"/>
      <c r="BH147" s="71"/>
      <c r="BI147" s="71"/>
      <c r="BJ147" s="71"/>
      <c r="BK147" s="73"/>
      <c r="BL147" s="76"/>
      <c r="BM147" s="77"/>
      <c r="BN147" s="52"/>
      <c r="BO147" s="70"/>
      <c r="BP147" s="83"/>
      <c r="BQ147" s="84"/>
      <c r="BR147" s="84"/>
      <c r="BS147" s="84"/>
      <c r="BT147" s="84"/>
      <c r="BU147" s="84"/>
      <c r="BV147" s="84"/>
      <c r="BW147" s="84"/>
      <c r="BX147" s="84"/>
      <c r="BY147" s="84"/>
      <c r="BZ147" s="84"/>
      <c r="CA147" s="84"/>
      <c r="CB147" s="85"/>
      <c r="CC147" s="87"/>
      <c r="CD147" s="77"/>
      <c r="CE147" s="52"/>
      <c r="CF147" s="70"/>
      <c r="CG147" s="83"/>
      <c r="CH147" s="84"/>
      <c r="CI147" s="84"/>
      <c r="CJ147" s="84"/>
      <c r="CK147" s="84"/>
      <c r="CL147" s="84"/>
      <c r="CM147" s="84"/>
      <c r="CN147" s="87"/>
      <c r="CO147" s="89"/>
      <c r="CP147" s="90"/>
    </row>
    <row r="148" hidden="1" customHeight="1" spans="1:94">
      <c r="A148" s="54">
        <v>146</v>
      </c>
      <c r="B148" s="53" t="s">
        <v>7318</v>
      </c>
      <c r="C148" s="53" t="s">
        <v>7319</v>
      </c>
      <c r="D148" s="52" t="s">
        <v>122</v>
      </c>
      <c r="E148" s="52"/>
      <c r="F148" s="52"/>
      <c r="G148" s="53"/>
      <c r="H148" s="53" t="s">
        <v>256</v>
      </c>
      <c r="I148" s="53"/>
      <c r="J148" s="61"/>
      <c r="K148" s="62"/>
      <c r="L148" s="63"/>
      <c r="M148" s="62"/>
      <c r="N148" s="62"/>
      <c r="O148" s="62"/>
      <c r="P148" s="67"/>
      <c r="Q148" s="69"/>
      <c r="R148" s="52" t="s">
        <v>4953</v>
      </c>
      <c r="S148" s="52"/>
      <c r="T148" s="52"/>
      <c r="U148" s="52"/>
      <c r="V148" s="70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>
        <v>6.51</v>
      </c>
      <c r="AS148" s="71">
        <v>6.09</v>
      </c>
      <c r="AT148" s="71" t="str">
        <f t="shared" si="5"/>
        <v>LOW</v>
      </c>
      <c r="AU148" s="71" t="str">
        <f t="shared" si="4"/>
        <v>MSS</v>
      </c>
      <c r="AV148" s="73"/>
      <c r="AW148" s="76"/>
      <c r="AX148" s="77"/>
      <c r="AY148" s="52"/>
      <c r="AZ148" s="70"/>
      <c r="BA148" s="80"/>
      <c r="BB148" s="71"/>
      <c r="BC148" s="71"/>
      <c r="BD148" s="71"/>
      <c r="BE148" s="71"/>
      <c r="BF148" s="71"/>
      <c r="BG148" s="71"/>
      <c r="BH148" s="71"/>
      <c r="BI148" s="71"/>
      <c r="BJ148" s="71"/>
      <c r="BK148" s="73"/>
      <c r="BL148" s="76"/>
      <c r="BM148" s="77"/>
      <c r="BN148" s="52"/>
      <c r="BO148" s="70"/>
      <c r="BP148" s="83"/>
      <c r="BQ148" s="84"/>
      <c r="BR148" s="84"/>
      <c r="BS148" s="84"/>
      <c r="BT148" s="84"/>
      <c r="BU148" s="84"/>
      <c r="BV148" s="84"/>
      <c r="BW148" s="84"/>
      <c r="BX148" s="84"/>
      <c r="BY148" s="84"/>
      <c r="BZ148" s="84"/>
      <c r="CA148" s="84"/>
      <c r="CB148" s="85"/>
      <c r="CC148" s="87"/>
      <c r="CD148" s="77"/>
      <c r="CE148" s="52"/>
      <c r="CF148" s="70"/>
      <c r="CG148" s="83"/>
      <c r="CH148" s="84"/>
      <c r="CI148" s="84"/>
      <c r="CJ148" s="84"/>
      <c r="CK148" s="84"/>
      <c r="CL148" s="84"/>
      <c r="CM148" s="84"/>
      <c r="CN148" s="87"/>
      <c r="CO148" s="89"/>
      <c r="CP148" s="90"/>
    </row>
    <row r="149" hidden="1" customHeight="1" spans="1:94">
      <c r="A149" s="54">
        <v>147</v>
      </c>
      <c r="B149" s="53" t="s">
        <v>7373</v>
      </c>
      <c r="C149" s="53" t="s">
        <v>7374</v>
      </c>
      <c r="D149" s="52" t="s">
        <v>71</v>
      </c>
      <c r="E149" s="52"/>
      <c r="F149" s="52"/>
      <c r="G149" s="53"/>
      <c r="H149" s="53" t="s">
        <v>7375</v>
      </c>
      <c r="I149" s="53"/>
      <c r="J149" s="61"/>
      <c r="K149" s="62"/>
      <c r="L149" s="63"/>
      <c r="M149" s="62"/>
      <c r="N149" s="62"/>
      <c r="O149" s="62"/>
      <c r="P149" s="67"/>
      <c r="Q149" s="69"/>
      <c r="R149" s="52" t="s">
        <v>4953</v>
      </c>
      <c r="S149" s="52"/>
      <c r="T149" s="52"/>
      <c r="U149" s="52"/>
      <c r="V149" s="70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>
        <v>18.51</v>
      </c>
      <c r="AS149" s="71">
        <v>17.74</v>
      </c>
      <c r="AT149" s="71" t="str">
        <f t="shared" si="5"/>
        <v>HIGH</v>
      </c>
      <c r="AU149" s="71" t="str">
        <f t="shared" si="4"/>
        <v>MSI-H</v>
      </c>
      <c r="AV149" s="73"/>
      <c r="AW149" s="76"/>
      <c r="AX149" s="77"/>
      <c r="AY149" s="52"/>
      <c r="AZ149" s="70"/>
      <c r="BA149" s="80"/>
      <c r="BB149" s="71"/>
      <c r="BC149" s="71"/>
      <c r="BD149" s="71"/>
      <c r="BE149" s="71"/>
      <c r="BF149" s="71"/>
      <c r="BG149" s="71"/>
      <c r="BH149" s="71"/>
      <c r="BI149" s="71"/>
      <c r="BJ149" s="71"/>
      <c r="BK149" s="73"/>
      <c r="BL149" s="76"/>
      <c r="BM149" s="77"/>
      <c r="BN149" s="52"/>
      <c r="BO149" s="70"/>
      <c r="BP149" s="83"/>
      <c r="BQ149" s="84"/>
      <c r="BR149" s="84"/>
      <c r="BS149" s="84"/>
      <c r="BT149" s="84"/>
      <c r="BU149" s="84"/>
      <c r="BV149" s="84"/>
      <c r="BW149" s="84"/>
      <c r="BX149" s="84"/>
      <c r="BY149" s="84"/>
      <c r="BZ149" s="84"/>
      <c r="CA149" s="84"/>
      <c r="CB149" s="85"/>
      <c r="CC149" s="87"/>
      <c r="CD149" s="77"/>
      <c r="CE149" s="52"/>
      <c r="CF149" s="70"/>
      <c r="CG149" s="83"/>
      <c r="CH149" s="84"/>
      <c r="CI149" s="84"/>
      <c r="CJ149" s="84"/>
      <c r="CK149" s="84"/>
      <c r="CL149" s="84"/>
      <c r="CM149" s="84"/>
      <c r="CN149" s="87"/>
      <c r="CO149" s="89"/>
      <c r="CP149" s="90"/>
    </row>
    <row r="150" hidden="1" customHeight="1" spans="1:94">
      <c r="A150" s="54">
        <v>148</v>
      </c>
      <c r="B150" s="53" t="s">
        <v>7376</v>
      </c>
      <c r="C150" s="53" t="s">
        <v>6372</v>
      </c>
      <c r="D150" s="52" t="s">
        <v>7377</v>
      </c>
      <c r="E150" s="52"/>
      <c r="F150" s="52"/>
      <c r="G150" s="53"/>
      <c r="H150" s="53" t="s">
        <v>177</v>
      </c>
      <c r="I150" s="53"/>
      <c r="J150" s="61"/>
      <c r="K150" s="62"/>
      <c r="L150" s="63"/>
      <c r="M150" s="62"/>
      <c r="N150" s="62"/>
      <c r="O150" s="62"/>
      <c r="P150" s="67"/>
      <c r="Q150" s="69"/>
      <c r="R150" s="52" t="s">
        <v>7257</v>
      </c>
      <c r="S150" s="52"/>
      <c r="T150" s="52"/>
      <c r="U150" s="52"/>
      <c r="V150" s="70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 t="s">
        <v>7378</v>
      </c>
      <c r="AS150" s="71" t="s">
        <v>7379</v>
      </c>
      <c r="AT150" s="71" t="str">
        <f t="shared" si="5"/>
        <v>HIGH</v>
      </c>
      <c r="AU150" s="71" t="str">
        <f t="shared" si="4"/>
        <v>MSI-H</v>
      </c>
      <c r="AV150" s="73"/>
      <c r="AW150" s="76"/>
      <c r="AX150" s="77"/>
      <c r="AY150" s="52"/>
      <c r="AZ150" s="70"/>
      <c r="BA150" s="80"/>
      <c r="BB150" s="71"/>
      <c r="BC150" s="71"/>
      <c r="BD150" s="71"/>
      <c r="BE150" s="71"/>
      <c r="BF150" s="71"/>
      <c r="BG150" s="71"/>
      <c r="BH150" s="71"/>
      <c r="BI150" s="71"/>
      <c r="BJ150" s="71"/>
      <c r="BK150" s="73"/>
      <c r="BL150" s="76"/>
      <c r="BM150" s="77"/>
      <c r="BN150" s="52"/>
      <c r="BO150" s="70"/>
      <c r="BP150" s="83"/>
      <c r="BQ150" s="84"/>
      <c r="BR150" s="84"/>
      <c r="BS150" s="84"/>
      <c r="BT150" s="84"/>
      <c r="BU150" s="84"/>
      <c r="BV150" s="84"/>
      <c r="BW150" s="84"/>
      <c r="BX150" s="84"/>
      <c r="BY150" s="84"/>
      <c r="BZ150" s="84"/>
      <c r="CA150" s="84"/>
      <c r="CB150" s="85"/>
      <c r="CC150" s="87"/>
      <c r="CD150" s="77"/>
      <c r="CE150" s="52"/>
      <c r="CF150" s="70"/>
      <c r="CG150" s="83"/>
      <c r="CH150" s="84"/>
      <c r="CI150" s="84"/>
      <c r="CJ150" s="84"/>
      <c r="CK150" s="84"/>
      <c r="CL150" s="84"/>
      <c r="CM150" s="84"/>
      <c r="CN150" s="87"/>
      <c r="CO150" s="89"/>
      <c r="CP150" s="90"/>
    </row>
    <row r="151" hidden="1" customHeight="1" spans="1:94">
      <c r="A151" s="54">
        <v>149</v>
      </c>
      <c r="B151" s="53" t="s">
        <v>7380</v>
      </c>
      <c r="C151" s="53" t="s">
        <v>7381</v>
      </c>
      <c r="D151" s="52" t="s">
        <v>111</v>
      </c>
      <c r="E151" s="52"/>
      <c r="F151" s="52"/>
      <c r="G151" s="53"/>
      <c r="H151" s="53" t="s">
        <v>7382</v>
      </c>
      <c r="I151" s="53"/>
      <c r="J151" s="61"/>
      <c r="K151" s="62"/>
      <c r="L151" s="63"/>
      <c r="M151" s="62"/>
      <c r="N151" s="62"/>
      <c r="O151" s="62"/>
      <c r="P151" s="67"/>
      <c r="Q151" s="69"/>
      <c r="R151" s="52" t="s">
        <v>7257</v>
      </c>
      <c r="S151" s="52"/>
      <c r="T151" s="52"/>
      <c r="U151" s="52"/>
      <c r="V151" s="70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>
        <v>20.8</v>
      </c>
      <c r="AS151" s="71">
        <v>15.2</v>
      </c>
      <c r="AT151" s="71" t="str">
        <f t="shared" si="5"/>
        <v>HIGH</v>
      </c>
      <c r="AU151" s="71" t="str">
        <f t="shared" si="4"/>
        <v>MSI-H</v>
      </c>
      <c r="AV151" s="73"/>
      <c r="AW151" s="76"/>
      <c r="AX151" s="77"/>
      <c r="AY151" s="52"/>
      <c r="AZ151" s="70"/>
      <c r="BA151" s="80"/>
      <c r="BB151" s="71"/>
      <c r="BC151" s="71"/>
      <c r="BD151" s="71"/>
      <c r="BE151" s="71"/>
      <c r="BF151" s="71"/>
      <c r="BG151" s="71"/>
      <c r="BH151" s="71"/>
      <c r="BI151" s="71"/>
      <c r="BJ151" s="71"/>
      <c r="BK151" s="73"/>
      <c r="BL151" s="76"/>
      <c r="BM151" s="77"/>
      <c r="BN151" s="52"/>
      <c r="BO151" s="70"/>
      <c r="BP151" s="83"/>
      <c r="BQ151" s="84"/>
      <c r="BR151" s="84"/>
      <c r="BS151" s="84"/>
      <c r="BT151" s="84"/>
      <c r="BU151" s="84"/>
      <c r="BV151" s="84"/>
      <c r="BW151" s="84"/>
      <c r="BX151" s="84"/>
      <c r="BY151" s="84"/>
      <c r="BZ151" s="84"/>
      <c r="CA151" s="84"/>
      <c r="CB151" s="85"/>
      <c r="CC151" s="87"/>
      <c r="CD151" s="77"/>
      <c r="CE151" s="52"/>
      <c r="CF151" s="70"/>
      <c r="CG151" s="83"/>
      <c r="CH151" s="84"/>
      <c r="CI151" s="84"/>
      <c r="CJ151" s="84"/>
      <c r="CK151" s="84"/>
      <c r="CL151" s="84"/>
      <c r="CM151" s="84"/>
      <c r="CN151" s="87"/>
      <c r="CO151" s="89"/>
      <c r="CP151" s="90"/>
    </row>
    <row r="152" hidden="1" customHeight="1" spans="1:94">
      <c r="A152" s="54">
        <v>150</v>
      </c>
      <c r="B152" s="53" t="s">
        <v>7383</v>
      </c>
      <c r="C152" s="53" t="s">
        <v>7384</v>
      </c>
      <c r="D152" s="52" t="s">
        <v>71</v>
      </c>
      <c r="E152" s="52"/>
      <c r="F152" s="52"/>
      <c r="G152" s="53"/>
      <c r="H152" s="53" t="s">
        <v>7013</v>
      </c>
      <c r="I152" s="53"/>
      <c r="J152" s="61"/>
      <c r="K152" s="62"/>
      <c r="L152" s="63"/>
      <c r="M152" s="62"/>
      <c r="N152" s="62"/>
      <c r="O152" s="62"/>
      <c r="P152" s="67"/>
      <c r="Q152" s="69"/>
      <c r="R152" s="52" t="s">
        <v>7257</v>
      </c>
      <c r="S152" s="52"/>
      <c r="T152" s="52"/>
      <c r="U152" s="52"/>
      <c r="V152" s="70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>
        <v>17.55</v>
      </c>
      <c r="AS152" s="71">
        <v>17.83</v>
      </c>
      <c r="AT152" s="71" t="str">
        <f t="shared" si="5"/>
        <v>HIGH</v>
      </c>
      <c r="AU152" s="71" t="str">
        <f t="shared" si="4"/>
        <v>MSI-H</v>
      </c>
      <c r="AV152" s="73"/>
      <c r="AW152" s="76"/>
      <c r="AX152" s="77"/>
      <c r="AY152" s="52"/>
      <c r="AZ152" s="70"/>
      <c r="BA152" s="80"/>
      <c r="BB152" s="71"/>
      <c r="BC152" s="71"/>
      <c r="BD152" s="71"/>
      <c r="BE152" s="71"/>
      <c r="BF152" s="71"/>
      <c r="BG152" s="71"/>
      <c r="BH152" s="71"/>
      <c r="BI152" s="71"/>
      <c r="BJ152" s="71"/>
      <c r="BK152" s="73"/>
      <c r="BL152" s="76"/>
      <c r="BM152" s="77"/>
      <c r="BN152" s="52"/>
      <c r="BO152" s="70"/>
      <c r="BP152" s="83"/>
      <c r="BQ152" s="84"/>
      <c r="BR152" s="84"/>
      <c r="BS152" s="84"/>
      <c r="BT152" s="84"/>
      <c r="BU152" s="84"/>
      <c r="BV152" s="84"/>
      <c r="BW152" s="84"/>
      <c r="BX152" s="84"/>
      <c r="BY152" s="84"/>
      <c r="BZ152" s="84"/>
      <c r="CA152" s="84"/>
      <c r="CB152" s="85"/>
      <c r="CC152" s="87"/>
      <c r="CD152" s="77"/>
      <c r="CE152" s="52"/>
      <c r="CF152" s="70"/>
      <c r="CG152" s="83"/>
      <c r="CH152" s="84"/>
      <c r="CI152" s="84"/>
      <c r="CJ152" s="84"/>
      <c r="CK152" s="84"/>
      <c r="CL152" s="84"/>
      <c r="CM152" s="84"/>
      <c r="CN152" s="87"/>
      <c r="CO152" s="89"/>
      <c r="CP152" s="90"/>
    </row>
    <row r="153" hidden="1" customHeight="1" spans="1:94">
      <c r="A153" s="54">
        <v>151</v>
      </c>
      <c r="B153" s="53" t="s">
        <v>7385</v>
      </c>
      <c r="C153" s="53" t="s">
        <v>7386</v>
      </c>
      <c r="D153" s="52" t="s">
        <v>71</v>
      </c>
      <c r="E153" s="52"/>
      <c r="F153" s="52"/>
      <c r="G153" s="53"/>
      <c r="H153" s="53" t="s">
        <v>90</v>
      </c>
      <c r="I153" s="53"/>
      <c r="J153" s="61"/>
      <c r="K153" s="62"/>
      <c r="L153" s="63"/>
      <c r="M153" s="62"/>
      <c r="N153" s="62"/>
      <c r="O153" s="62"/>
      <c r="P153" s="67"/>
      <c r="Q153" s="69"/>
      <c r="R153" s="52" t="s">
        <v>7257</v>
      </c>
      <c r="S153" s="52"/>
      <c r="T153" s="52"/>
      <c r="U153" s="52"/>
      <c r="V153" s="70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>
        <v>37.17</v>
      </c>
      <c r="AS153" s="71">
        <v>34.63</v>
      </c>
      <c r="AT153" s="71" t="str">
        <f t="shared" si="5"/>
        <v>HIGH</v>
      </c>
      <c r="AU153" s="71" t="str">
        <f t="shared" si="4"/>
        <v>MSI-H</v>
      </c>
      <c r="AV153" s="73"/>
      <c r="AW153" s="76"/>
      <c r="AX153" s="77"/>
      <c r="AY153" s="52"/>
      <c r="AZ153" s="70"/>
      <c r="BA153" s="80"/>
      <c r="BB153" s="71"/>
      <c r="BC153" s="71"/>
      <c r="BD153" s="71"/>
      <c r="BE153" s="71"/>
      <c r="BF153" s="71"/>
      <c r="BG153" s="71"/>
      <c r="BH153" s="71"/>
      <c r="BI153" s="71"/>
      <c r="BJ153" s="71"/>
      <c r="BK153" s="73"/>
      <c r="BL153" s="76"/>
      <c r="BM153" s="77"/>
      <c r="BN153" s="52"/>
      <c r="BO153" s="70"/>
      <c r="BP153" s="83"/>
      <c r="BQ153" s="84"/>
      <c r="BR153" s="84"/>
      <c r="BS153" s="84"/>
      <c r="BT153" s="84"/>
      <c r="BU153" s="84"/>
      <c r="BV153" s="84"/>
      <c r="BW153" s="84"/>
      <c r="BX153" s="84"/>
      <c r="BY153" s="84"/>
      <c r="BZ153" s="84"/>
      <c r="CA153" s="84"/>
      <c r="CB153" s="85"/>
      <c r="CC153" s="87"/>
      <c r="CD153" s="77"/>
      <c r="CE153" s="52"/>
      <c r="CF153" s="70"/>
      <c r="CG153" s="83"/>
      <c r="CH153" s="84"/>
      <c r="CI153" s="84"/>
      <c r="CJ153" s="84"/>
      <c r="CK153" s="84"/>
      <c r="CL153" s="84"/>
      <c r="CM153" s="84"/>
      <c r="CN153" s="87"/>
      <c r="CO153" s="89"/>
      <c r="CP153" s="90"/>
    </row>
    <row r="154" hidden="1" customHeight="1" spans="1:94">
      <c r="A154" s="54">
        <v>152</v>
      </c>
      <c r="B154" s="53" t="s">
        <v>7310</v>
      </c>
      <c r="C154" s="53" t="s">
        <v>7311</v>
      </c>
      <c r="D154" s="52" t="s">
        <v>99</v>
      </c>
      <c r="E154" s="52"/>
      <c r="F154" s="52"/>
      <c r="G154" s="53"/>
      <c r="H154" s="53" t="s">
        <v>7387</v>
      </c>
      <c r="I154" s="53"/>
      <c r="J154" s="61"/>
      <c r="K154" s="62"/>
      <c r="L154" s="63"/>
      <c r="M154" s="62"/>
      <c r="N154" s="62"/>
      <c r="O154" s="62"/>
      <c r="P154" s="67"/>
      <c r="Q154" s="69"/>
      <c r="R154" s="52" t="s">
        <v>7257</v>
      </c>
      <c r="S154" s="52"/>
      <c r="T154" s="52"/>
      <c r="U154" s="52"/>
      <c r="V154" s="70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 t="str">
        <f t="shared" si="5"/>
        <v>NA</v>
      </c>
      <c r="AU154" s="71" t="str">
        <f t="shared" si="4"/>
        <v>NA</v>
      </c>
      <c r="AV154" s="73"/>
      <c r="AW154" s="76"/>
      <c r="AX154" s="77"/>
      <c r="AY154" s="52"/>
      <c r="AZ154" s="70"/>
      <c r="BA154" s="80"/>
      <c r="BB154" s="71"/>
      <c r="BC154" s="71"/>
      <c r="BD154" s="71"/>
      <c r="BE154" s="71"/>
      <c r="BF154" s="71"/>
      <c r="BG154" s="71"/>
      <c r="BH154" s="71"/>
      <c r="BI154" s="71"/>
      <c r="BJ154" s="71"/>
      <c r="BK154" s="73"/>
      <c r="BL154" s="76"/>
      <c r="BM154" s="77"/>
      <c r="BN154" s="52"/>
      <c r="BO154" s="70"/>
      <c r="BP154" s="83"/>
      <c r="BQ154" s="84"/>
      <c r="BR154" s="84"/>
      <c r="BS154" s="84"/>
      <c r="BT154" s="84"/>
      <c r="BU154" s="84"/>
      <c r="BV154" s="84"/>
      <c r="BW154" s="84"/>
      <c r="BX154" s="84"/>
      <c r="BY154" s="84"/>
      <c r="BZ154" s="84"/>
      <c r="CA154" s="84"/>
      <c r="CB154" s="85"/>
      <c r="CC154" s="87"/>
      <c r="CD154" s="77"/>
      <c r="CE154" s="52"/>
      <c r="CF154" s="70"/>
      <c r="CG154" s="83"/>
      <c r="CH154" s="84"/>
      <c r="CI154" s="84"/>
      <c r="CJ154" s="84"/>
      <c r="CK154" s="84"/>
      <c r="CL154" s="84"/>
      <c r="CM154" s="84"/>
      <c r="CN154" s="87"/>
      <c r="CO154" s="89"/>
      <c r="CP154" s="90"/>
    </row>
    <row r="155" hidden="1" customHeight="1" spans="1:94">
      <c r="A155" s="54">
        <v>153</v>
      </c>
      <c r="B155" s="53" t="s">
        <v>7388</v>
      </c>
      <c r="C155" s="53" t="s">
        <v>7389</v>
      </c>
      <c r="D155" s="52" t="s">
        <v>122</v>
      </c>
      <c r="E155" s="52"/>
      <c r="F155" s="52"/>
      <c r="G155" s="53"/>
      <c r="H155" s="53" t="s">
        <v>256</v>
      </c>
      <c r="I155" s="53"/>
      <c r="J155" s="61"/>
      <c r="K155" s="62"/>
      <c r="L155" s="63"/>
      <c r="M155" s="62"/>
      <c r="N155" s="62"/>
      <c r="O155" s="62"/>
      <c r="P155" s="67"/>
      <c r="Q155" s="69"/>
      <c r="R155" s="52" t="s">
        <v>7257</v>
      </c>
      <c r="S155" s="52"/>
      <c r="T155" s="52"/>
      <c r="U155" s="52"/>
      <c r="V155" s="70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>
        <v>6.28</v>
      </c>
      <c r="AS155" s="71">
        <v>44.17</v>
      </c>
      <c r="AT155" s="71" t="str">
        <f t="shared" si="5"/>
        <v>LOW</v>
      </c>
      <c r="AU155" s="71" t="str">
        <f t="shared" si="4"/>
        <v>MSI-H</v>
      </c>
      <c r="AV155" s="73"/>
      <c r="AW155" s="76"/>
      <c r="AX155" s="77"/>
      <c r="AY155" s="52"/>
      <c r="AZ155" s="70"/>
      <c r="BA155" s="80"/>
      <c r="BB155" s="71"/>
      <c r="BC155" s="71"/>
      <c r="BD155" s="71"/>
      <c r="BE155" s="71"/>
      <c r="BF155" s="71"/>
      <c r="BG155" s="71"/>
      <c r="BH155" s="71"/>
      <c r="BI155" s="71"/>
      <c r="BJ155" s="71"/>
      <c r="BK155" s="73"/>
      <c r="BL155" s="76"/>
      <c r="BM155" s="77"/>
      <c r="BN155" s="52"/>
      <c r="BO155" s="70"/>
      <c r="BP155" s="83"/>
      <c r="BQ155" s="84"/>
      <c r="BR155" s="84"/>
      <c r="BS155" s="84"/>
      <c r="BT155" s="84"/>
      <c r="BU155" s="84"/>
      <c r="BV155" s="84"/>
      <c r="BW155" s="84"/>
      <c r="BX155" s="84"/>
      <c r="BY155" s="84"/>
      <c r="BZ155" s="84"/>
      <c r="CA155" s="84"/>
      <c r="CB155" s="85"/>
      <c r="CC155" s="87"/>
      <c r="CD155" s="77"/>
      <c r="CE155" s="52"/>
      <c r="CF155" s="70"/>
      <c r="CG155" s="83"/>
      <c r="CH155" s="84"/>
      <c r="CI155" s="84"/>
      <c r="CJ155" s="84"/>
      <c r="CK155" s="84"/>
      <c r="CL155" s="84"/>
      <c r="CM155" s="84"/>
      <c r="CN155" s="87"/>
      <c r="CO155" s="89"/>
      <c r="CP155" s="90"/>
    </row>
    <row r="156" hidden="1" customHeight="1" spans="1:94">
      <c r="A156" s="54">
        <v>154</v>
      </c>
      <c r="B156" s="53" t="s">
        <v>7390</v>
      </c>
      <c r="C156" s="53" t="s">
        <v>7391</v>
      </c>
      <c r="D156" s="52" t="s">
        <v>4961</v>
      </c>
      <c r="E156" s="52"/>
      <c r="F156" s="52"/>
      <c r="G156" s="53"/>
      <c r="H156" s="53" t="s">
        <v>256</v>
      </c>
      <c r="I156" s="53"/>
      <c r="J156" s="61"/>
      <c r="K156" s="62"/>
      <c r="L156" s="63"/>
      <c r="M156" s="62"/>
      <c r="N156" s="62"/>
      <c r="O156" s="62"/>
      <c r="P156" s="67"/>
      <c r="Q156" s="69"/>
      <c r="R156" s="52" t="s">
        <v>7257</v>
      </c>
      <c r="S156" s="52"/>
      <c r="T156" s="52"/>
      <c r="U156" s="52"/>
      <c r="V156" s="70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>
        <v>13.24</v>
      </c>
      <c r="AS156" s="71">
        <v>16.18</v>
      </c>
      <c r="AT156" s="71" t="str">
        <f t="shared" si="5"/>
        <v>LOW</v>
      </c>
      <c r="AU156" s="71" t="str">
        <f t="shared" si="4"/>
        <v>MSI-H</v>
      </c>
      <c r="AV156" s="73"/>
      <c r="AW156" s="76"/>
      <c r="AX156" s="77"/>
      <c r="AY156" s="52"/>
      <c r="AZ156" s="70"/>
      <c r="BA156" s="80"/>
      <c r="BB156" s="71"/>
      <c r="BC156" s="71"/>
      <c r="BD156" s="71"/>
      <c r="BE156" s="71"/>
      <c r="BF156" s="71"/>
      <c r="BG156" s="71"/>
      <c r="BH156" s="71"/>
      <c r="BI156" s="71"/>
      <c r="BJ156" s="71"/>
      <c r="BK156" s="73"/>
      <c r="BL156" s="76"/>
      <c r="BM156" s="77"/>
      <c r="BN156" s="52"/>
      <c r="BO156" s="70"/>
      <c r="BP156" s="83"/>
      <c r="BQ156" s="84"/>
      <c r="BR156" s="84"/>
      <c r="BS156" s="84"/>
      <c r="BT156" s="84"/>
      <c r="BU156" s="84"/>
      <c r="BV156" s="84"/>
      <c r="BW156" s="84"/>
      <c r="BX156" s="84"/>
      <c r="BY156" s="84"/>
      <c r="BZ156" s="84"/>
      <c r="CA156" s="84"/>
      <c r="CB156" s="85"/>
      <c r="CC156" s="87"/>
      <c r="CD156" s="77"/>
      <c r="CE156" s="52"/>
      <c r="CF156" s="70"/>
      <c r="CG156" s="83"/>
      <c r="CH156" s="84"/>
      <c r="CI156" s="84"/>
      <c r="CJ156" s="84"/>
      <c r="CK156" s="84"/>
      <c r="CL156" s="84"/>
      <c r="CM156" s="84"/>
      <c r="CN156" s="87"/>
      <c r="CO156" s="89"/>
      <c r="CP156" s="90"/>
    </row>
    <row r="157" hidden="1" customHeight="1" spans="1:94">
      <c r="A157" s="54">
        <v>155</v>
      </c>
      <c r="B157" s="53" t="s">
        <v>7392</v>
      </c>
      <c r="C157" s="53" t="s">
        <v>7393</v>
      </c>
      <c r="D157" s="52" t="s">
        <v>71</v>
      </c>
      <c r="E157" s="52"/>
      <c r="F157" s="52"/>
      <c r="G157" s="53"/>
      <c r="H157" s="53" t="s">
        <v>7394</v>
      </c>
      <c r="I157" s="53"/>
      <c r="J157" s="61"/>
      <c r="K157" s="62"/>
      <c r="L157" s="63"/>
      <c r="M157" s="62"/>
      <c r="N157" s="62"/>
      <c r="O157" s="62"/>
      <c r="P157" s="67"/>
      <c r="Q157" s="69"/>
      <c r="R157" s="52" t="s">
        <v>7257</v>
      </c>
      <c r="S157" s="52"/>
      <c r="T157" s="52"/>
      <c r="U157" s="52"/>
      <c r="V157" s="70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>
        <v>19.71</v>
      </c>
      <c r="AS157" s="71">
        <v>15.36</v>
      </c>
      <c r="AT157" s="71" t="str">
        <f t="shared" si="5"/>
        <v>HIGH</v>
      </c>
      <c r="AU157" s="71" t="str">
        <f t="shared" si="4"/>
        <v>MSI-H</v>
      </c>
      <c r="AV157" s="73"/>
      <c r="AW157" s="76"/>
      <c r="AX157" s="77"/>
      <c r="AY157" s="52"/>
      <c r="AZ157" s="70"/>
      <c r="BA157" s="80"/>
      <c r="BB157" s="71"/>
      <c r="BC157" s="71"/>
      <c r="BD157" s="71"/>
      <c r="BE157" s="71"/>
      <c r="BF157" s="71"/>
      <c r="BG157" s="71"/>
      <c r="BH157" s="71"/>
      <c r="BI157" s="71"/>
      <c r="BJ157" s="71"/>
      <c r="BK157" s="73"/>
      <c r="BL157" s="76"/>
      <c r="BM157" s="77"/>
      <c r="BN157" s="52"/>
      <c r="BO157" s="70"/>
      <c r="BP157" s="83"/>
      <c r="BQ157" s="84"/>
      <c r="BR157" s="84"/>
      <c r="BS157" s="84"/>
      <c r="BT157" s="84"/>
      <c r="BU157" s="84"/>
      <c r="BV157" s="84"/>
      <c r="BW157" s="84"/>
      <c r="BX157" s="84"/>
      <c r="BY157" s="84"/>
      <c r="BZ157" s="84"/>
      <c r="CA157" s="84"/>
      <c r="CB157" s="85"/>
      <c r="CC157" s="87"/>
      <c r="CD157" s="77"/>
      <c r="CE157" s="52"/>
      <c r="CF157" s="70"/>
      <c r="CG157" s="83"/>
      <c r="CH157" s="84"/>
      <c r="CI157" s="84"/>
      <c r="CJ157" s="84"/>
      <c r="CK157" s="84"/>
      <c r="CL157" s="84"/>
      <c r="CM157" s="84"/>
      <c r="CN157" s="87"/>
      <c r="CO157" s="89"/>
      <c r="CP157" s="90"/>
    </row>
    <row r="158" hidden="1" customHeight="1" spans="1:94">
      <c r="A158" s="54">
        <v>156</v>
      </c>
      <c r="B158" s="53" t="s">
        <v>7395</v>
      </c>
      <c r="C158" s="53" t="s">
        <v>7396</v>
      </c>
      <c r="D158" s="52" t="s">
        <v>71</v>
      </c>
      <c r="E158" s="52"/>
      <c r="F158" s="52"/>
      <c r="G158" s="53"/>
      <c r="H158" s="53" t="s">
        <v>224</v>
      </c>
      <c r="I158" s="53"/>
      <c r="J158" s="61"/>
      <c r="K158" s="62"/>
      <c r="L158" s="63"/>
      <c r="M158" s="62"/>
      <c r="N158" s="62"/>
      <c r="O158" s="62"/>
      <c r="P158" s="67"/>
      <c r="Q158" s="69"/>
      <c r="R158" s="52" t="s">
        <v>7257</v>
      </c>
      <c r="S158" s="52"/>
      <c r="T158" s="52"/>
      <c r="U158" s="52"/>
      <c r="V158" s="70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>
        <v>6.44</v>
      </c>
      <c r="AS158" s="71">
        <v>23.86</v>
      </c>
      <c r="AT158" s="71" t="str">
        <f t="shared" si="5"/>
        <v>LOW</v>
      </c>
      <c r="AU158" s="71" t="str">
        <f t="shared" si="4"/>
        <v>MSI-H</v>
      </c>
      <c r="AV158" s="73"/>
      <c r="AW158" s="76"/>
      <c r="AX158" s="77"/>
      <c r="AY158" s="52"/>
      <c r="AZ158" s="70"/>
      <c r="BA158" s="80"/>
      <c r="BB158" s="71"/>
      <c r="BC158" s="71"/>
      <c r="BD158" s="71"/>
      <c r="BE158" s="71"/>
      <c r="BF158" s="71"/>
      <c r="BG158" s="71"/>
      <c r="BH158" s="71"/>
      <c r="BI158" s="71"/>
      <c r="BJ158" s="71"/>
      <c r="BK158" s="73"/>
      <c r="BL158" s="76"/>
      <c r="BM158" s="77"/>
      <c r="BN158" s="52"/>
      <c r="BO158" s="70"/>
      <c r="BP158" s="83"/>
      <c r="BQ158" s="84"/>
      <c r="BR158" s="84"/>
      <c r="BS158" s="84"/>
      <c r="BT158" s="84"/>
      <c r="BU158" s="84"/>
      <c r="BV158" s="84"/>
      <c r="BW158" s="84"/>
      <c r="BX158" s="84"/>
      <c r="BY158" s="84"/>
      <c r="BZ158" s="84"/>
      <c r="CA158" s="84"/>
      <c r="CB158" s="85"/>
      <c r="CC158" s="87"/>
      <c r="CD158" s="77"/>
      <c r="CE158" s="52"/>
      <c r="CF158" s="70"/>
      <c r="CG158" s="83"/>
      <c r="CH158" s="84"/>
      <c r="CI158" s="84"/>
      <c r="CJ158" s="84"/>
      <c r="CK158" s="84"/>
      <c r="CL158" s="84"/>
      <c r="CM158" s="84"/>
      <c r="CN158" s="87"/>
      <c r="CO158" s="89"/>
      <c r="CP158" s="90"/>
    </row>
    <row r="159" hidden="1" customHeight="1" spans="1:94">
      <c r="A159" s="54">
        <v>157</v>
      </c>
      <c r="B159" s="53" t="s">
        <v>7316</v>
      </c>
      <c r="C159" s="53" t="s">
        <v>7317</v>
      </c>
      <c r="D159" s="52" t="s">
        <v>99</v>
      </c>
      <c r="E159" s="52"/>
      <c r="F159" s="52"/>
      <c r="G159" s="53"/>
      <c r="H159" s="53" t="s">
        <v>7397</v>
      </c>
      <c r="I159" s="53"/>
      <c r="J159" s="61"/>
      <c r="K159" s="62"/>
      <c r="L159" s="63"/>
      <c r="M159" s="62"/>
      <c r="N159" s="62"/>
      <c r="O159" s="62"/>
      <c r="P159" s="67"/>
      <c r="Q159" s="69"/>
      <c r="R159" s="52" t="s">
        <v>7257</v>
      </c>
      <c r="S159" s="52"/>
      <c r="T159" s="52"/>
      <c r="U159" s="52"/>
      <c r="V159" s="70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 t="str">
        <f t="shared" si="5"/>
        <v>NA</v>
      </c>
      <c r="AU159" s="71" t="str">
        <f t="shared" si="4"/>
        <v>NA</v>
      </c>
      <c r="AV159" s="73"/>
      <c r="AW159" s="76"/>
      <c r="AX159" s="77"/>
      <c r="AY159" s="52"/>
      <c r="AZ159" s="70"/>
      <c r="BA159" s="80"/>
      <c r="BB159" s="71"/>
      <c r="BC159" s="71"/>
      <c r="BD159" s="71"/>
      <c r="BE159" s="71"/>
      <c r="BF159" s="71"/>
      <c r="BG159" s="71"/>
      <c r="BH159" s="71"/>
      <c r="BI159" s="71"/>
      <c r="BJ159" s="71"/>
      <c r="BK159" s="73"/>
      <c r="BL159" s="76"/>
      <c r="BM159" s="77"/>
      <c r="BN159" s="52"/>
      <c r="BO159" s="70"/>
      <c r="BP159" s="83"/>
      <c r="BQ159" s="84"/>
      <c r="BR159" s="84"/>
      <c r="BS159" s="84"/>
      <c r="BT159" s="84"/>
      <c r="BU159" s="84"/>
      <c r="BV159" s="84"/>
      <c r="BW159" s="84"/>
      <c r="BX159" s="84"/>
      <c r="BY159" s="84"/>
      <c r="BZ159" s="84"/>
      <c r="CA159" s="84"/>
      <c r="CB159" s="85"/>
      <c r="CC159" s="87"/>
      <c r="CD159" s="77"/>
      <c r="CE159" s="52"/>
      <c r="CF159" s="70"/>
      <c r="CG159" s="83"/>
      <c r="CH159" s="84"/>
      <c r="CI159" s="84"/>
      <c r="CJ159" s="84"/>
      <c r="CK159" s="84"/>
      <c r="CL159" s="84"/>
      <c r="CM159" s="84"/>
      <c r="CN159" s="87"/>
      <c r="CO159" s="89"/>
      <c r="CP159" s="90"/>
    </row>
    <row r="160" hidden="1" customHeight="1" spans="1:94">
      <c r="A160" s="54">
        <v>158</v>
      </c>
      <c r="B160" s="53" t="s">
        <v>7278</v>
      </c>
      <c r="C160" s="53" t="s">
        <v>7398</v>
      </c>
      <c r="D160" s="52" t="s">
        <v>99</v>
      </c>
      <c r="E160" s="52"/>
      <c r="F160" s="52"/>
      <c r="G160" s="53"/>
      <c r="H160" s="53" t="s">
        <v>256</v>
      </c>
      <c r="I160" s="53"/>
      <c r="J160" s="61"/>
      <c r="K160" s="62"/>
      <c r="L160" s="63"/>
      <c r="M160" s="62"/>
      <c r="N160" s="62"/>
      <c r="O160" s="62"/>
      <c r="P160" s="67"/>
      <c r="Q160" s="69"/>
      <c r="R160" s="52" t="s">
        <v>7257</v>
      </c>
      <c r="S160" s="52"/>
      <c r="T160" s="52"/>
      <c r="U160" s="52"/>
      <c r="V160" s="70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 t="str">
        <f t="shared" si="5"/>
        <v>NA</v>
      </c>
      <c r="AU160" s="71" t="str">
        <f t="shared" si="4"/>
        <v>NA</v>
      </c>
      <c r="AV160" s="73"/>
      <c r="AW160" s="76"/>
      <c r="AX160" s="77"/>
      <c r="AY160" s="52"/>
      <c r="AZ160" s="70"/>
      <c r="BA160" s="80"/>
      <c r="BB160" s="71"/>
      <c r="BC160" s="71"/>
      <c r="BD160" s="71"/>
      <c r="BE160" s="71"/>
      <c r="BF160" s="71"/>
      <c r="BG160" s="71"/>
      <c r="BH160" s="71"/>
      <c r="BI160" s="71"/>
      <c r="BJ160" s="71"/>
      <c r="BK160" s="73"/>
      <c r="BL160" s="76"/>
      <c r="BM160" s="77"/>
      <c r="BN160" s="52"/>
      <c r="BO160" s="70"/>
      <c r="BP160" s="83"/>
      <c r="BQ160" s="84"/>
      <c r="BR160" s="84"/>
      <c r="BS160" s="84"/>
      <c r="BT160" s="84"/>
      <c r="BU160" s="84"/>
      <c r="BV160" s="84"/>
      <c r="BW160" s="84"/>
      <c r="BX160" s="84"/>
      <c r="BY160" s="84"/>
      <c r="BZ160" s="84"/>
      <c r="CA160" s="84"/>
      <c r="CB160" s="85"/>
      <c r="CC160" s="87"/>
      <c r="CD160" s="77"/>
      <c r="CE160" s="52"/>
      <c r="CF160" s="70"/>
      <c r="CG160" s="83"/>
      <c r="CH160" s="84"/>
      <c r="CI160" s="84"/>
      <c r="CJ160" s="84"/>
      <c r="CK160" s="84"/>
      <c r="CL160" s="84"/>
      <c r="CM160" s="84"/>
      <c r="CN160" s="87"/>
      <c r="CO160" s="89"/>
      <c r="CP160" s="90"/>
    </row>
    <row r="161" hidden="1" customHeight="1" spans="1:94">
      <c r="A161" s="54">
        <v>159</v>
      </c>
      <c r="B161" s="53" t="s">
        <v>7399</v>
      </c>
      <c r="C161" s="53" t="s">
        <v>1283</v>
      </c>
      <c r="D161" s="52" t="s">
        <v>99</v>
      </c>
      <c r="E161" s="52"/>
      <c r="F161" s="52"/>
      <c r="G161" s="53"/>
      <c r="H161" s="53" t="s">
        <v>256</v>
      </c>
      <c r="I161" s="53"/>
      <c r="J161" s="61"/>
      <c r="K161" s="62"/>
      <c r="L161" s="63"/>
      <c r="M161" s="62"/>
      <c r="N161" s="62"/>
      <c r="O161" s="62"/>
      <c r="P161" s="67"/>
      <c r="Q161" s="69"/>
      <c r="R161" s="52" t="s">
        <v>7257</v>
      </c>
      <c r="S161" s="52"/>
      <c r="T161" s="52"/>
      <c r="U161" s="52"/>
      <c r="V161" s="70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 t="str">
        <f t="shared" si="5"/>
        <v>NA</v>
      </c>
      <c r="AU161" s="71" t="str">
        <f t="shared" si="4"/>
        <v>NA</v>
      </c>
      <c r="AV161" s="73"/>
      <c r="AW161" s="76"/>
      <c r="AX161" s="77"/>
      <c r="AY161" s="52"/>
      <c r="AZ161" s="70"/>
      <c r="BA161" s="80"/>
      <c r="BB161" s="71"/>
      <c r="BC161" s="71"/>
      <c r="BD161" s="71"/>
      <c r="BE161" s="71"/>
      <c r="BF161" s="71"/>
      <c r="BG161" s="71"/>
      <c r="BH161" s="71"/>
      <c r="BI161" s="71"/>
      <c r="BJ161" s="71"/>
      <c r="BK161" s="73"/>
      <c r="BL161" s="76"/>
      <c r="BM161" s="77"/>
      <c r="BN161" s="52"/>
      <c r="BO161" s="70"/>
      <c r="BP161" s="83"/>
      <c r="BQ161" s="84"/>
      <c r="BR161" s="84"/>
      <c r="BS161" s="84"/>
      <c r="BT161" s="84"/>
      <c r="BU161" s="84"/>
      <c r="BV161" s="84"/>
      <c r="BW161" s="84"/>
      <c r="BX161" s="84"/>
      <c r="BY161" s="84"/>
      <c r="BZ161" s="84"/>
      <c r="CA161" s="84"/>
      <c r="CB161" s="85"/>
      <c r="CC161" s="87"/>
      <c r="CD161" s="77"/>
      <c r="CE161" s="52"/>
      <c r="CF161" s="70"/>
      <c r="CG161" s="83"/>
      <c r="CH161" s="84"/>
      <c r="CI161" s="84"/>
      <c r="CJ161" s="84"/>
      <c r="CK161" s="84"/>
      <c r="CL161" s="84"/>
      <c r="CM161" s="84"/>
      <c r="CN161" s="87"/>
      <c r="CO161" s="89"/>
      <c r="CP161" s="90"/>
    </row>
    <row r="162" hidden="1" customHeight="1" spans="1:94">
      <c r="A162" s="54">
        <v>160</v>
      </c>
      <c r="B162" s="53" t="s">
        <v>7400</v>
      </c>
      <c r="C162" s="53" t="s">
        <v>7401</v>
      </c>
      <c r="D162" s="52" t="s">
        <v>99</v>
      </c>
      <c r="E162" s="52"/>
      <c r="F162" s="52"/>
      <c r="G162" s="53"/>
      <c r="H162" s="53" t="s">
        <v>287</v>
      </c>
      <c r="I162" s="53"/>
      <c r="J162" s="61"/>
      <c r="K162" s="62"/>
      <c r="L162" s="63"/>
      <c r="M162" s="62"/>
      <c r="N162" s="62"/>
      <c r="O162" s="62"/>
      <c r="P162" s="67"/>
      <c r="Q162" s="69"/>
      <c r="R162" s="52" t="s">
        <v>7257</v>
      </c>
      <c r="S162" s="52"/>
      <c r="T162" s="52"/>
      <c r="U162" s="52"/>
      <c r="V162" s="70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 t="str">
        <f t="shared" si="5"/>
        <v>NA</v>
      </c>
      <c r="AU162" s="71" t="str">
        <f t="shared" si="4"/>
        <v>NA</v>
      </c>
      <c r="AV162" s="73"/>
      <c r="AW162" s="76"/>
      <c r="AX162" s="77"/>
      <c r="AY162" s="52"/>
      <c r="AZ162" s="70"/>
      <c r="BA162" s="80"/>
      <c r="BB162" s="71"/>
      <c r="BC162" s="71"/>
      <c r="BD162" s="71"/>
      <c r="BE162" s="71"/>
      <c r="BF162" s="71"/>
      <c r="BG162" s="71"/>
      <c r="BH162" s="71"/>
      <c r="BI162" s="71"/>
      <c r="BJ162" s="71"/>
      <c r="BK162" s="73"/>
      <c r="BL162" s="76"/>
      <c r="BM162" s="77"/>
      <c r="BN162" s="52"/>
      <c r="BO162" s="70"/>
      <c r="BP162" s="83"/>
      <c r="BQ162" s="84"/>
      <c r="BR162" s="84"/>
      <c r="BS162" s="84"/>
      <c r="BT162" s="84"/>
      <c r="BU162" s="84"/>
      <c r="BV162" s="84"/>
      <c r="BW162" s="84"/>
      <c r="BX162" s="84"/>
      <c r="BY162" s="84"/>
      <c r="BZ162" s="84"/>
      <c r="CA162" s="84"/>
      <c r="CB162" s="85"/>
      <c r="CC162" s="87"/>
      <c r="CD162" s="77"/>
      <c r="CE162" s="52"/>
      <c r="CF162" s="70"/>
      <c r="CG162" s="83"/>
      <c r="CH162" s="84"/>
      <c r="CI162" s="84"/>
      <c r="CJ162" s="84"/>
      <c r="CK162" s="84"/>
      <c r="CL162" s="84"/>
      <c r="CM162" s="84"/>
      <c r="CN162" s="87"/>
      <c r="CO162" s="89"/>
      <c r="CP162" s="90"/>
    </row>
    <row r="163" hidden="1" customHeight="1" spans="1:94">
      <c r="A163" s="54">
        <v>161</v>
      </c>
      <c r="B163" s="53" t="s">
        <v>7402</v>
      </c>
      <c r="C163" s="53" t="s">
        <v>7403</v>
      </c>
      <c r="D163" s="52" t="s">
        <v>122</v>
      </c>
      <c r="E163" s="52"/>
      <c r="F163" s="52"/>
      <c r="G163" s="53"/>
      <c r="H163" s="53" t="s">
        <v>90</v>
      </c>
      <c r="I163" s="53"/>
      <c r="J163" s="61"/>
      <c r="K163" s="62"/>
      <c r="L163" s="63"/>
      <c r="M163" s="62"/>
      <c r="N163" s="62"/>
      <c r="O163" s="62"/>
      <c r="P163" s="67"/>
      <c r="Q163" s="69"/>
      <c r="R163" s="52" t="s">
        <v>7257</v>
      </c>
      <c r="S163" s="52"/>
      <c r="T163" s="52"/>
      <c r="U163" s="52"/>
      <c r="V163" s="70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 t="str">
        <f t="shared" si="5"/>
        <v>NA</v>
      </c>
      <c r="AU163" s="71" t="str">
        <f t="shared" si="4"/>
        <v>NA</v>
      </c>
      <c r="AV163" s="73"/>
      <c r="AW163" s="76"/>
      <c r="AX163" s="77"/>
      <c r="AY163" s="52"/>
      <c r="AZ163" s="70"/>
      <c r="BA163" s="80"/>
      <c r="BB163" s="71"/>
      <c r="BC163" s="71"/>
      <c r="BD163" s="71"/>
      <c r="BE163" s="71"/>
      <c r="BF163" s="71"/>
      <c r="BG163" s="71"/>
      <c r="BH163" s="71"/>
      <c r="BI163" s="71"/>
      <c r="BJ163" s="71"/>
      <c r="BK163" s="73"/>
      <c r="BL163" s="76"/>
      <c r="BM163" s="77"/>
      <c r="BN163" s="52"/>
      <c r="BO163" s="70"/>
      <c r="BP163" s="83"/>
      <c r="BQ163" s="84"/>
      <c r="BR163" s="84"/>
      <c r="BS163" s="84"/>
      <c r="BT163" s="84"/>
      <c r="BU163" s="84"/>
      <c r="BV163" s="84"/>
      <c r="BW163" s="84"/>
      <c r="BX163" s="84"/>
      <c r="BY163" s="84"/>
      <c r="BZ163" s="84"/>
      <c r="CA163" s="84"/>
      <c r="CB163" s="85"/>
      <c r="CC163" s="87"/>
      <c r="CD163" s="77"/>
      <c r="CE163" s="52"/>
      <c r="CF163" s="70"/>
      <c r="CG163" s="83"/>
      <c r="CH163" s="84"/>
      <c r="CI163" s="84"/>
      <c r="CJ163" s="84"/>
      <c r="CK163" s="84"/>
      <c r="CL163" s="84"/>
      <c r="CM163" s="84"/>
      <c r="CN163" s="87"/>
      <c r="CO163" s="89"/>
      <c r="CP163" s="90"/>
    </row>
    <row r="164" hidden="1" customHeight="1" spans="1:94">
      <c r="A164" s="54">
        <v>162</v>
      </c>
      <c r="B164" s="53" t="s">
        <v>7404</v>
      </c>
      <c r="C164" s="53" t="s">
        <v>7405</v>
      </c>
      <c r="D164" s="52" t="s">
        <v>4961</v>
      </c>
      <c r="E164" s="52"/>
      <c r="F164" s="52"/>
      <c r="G164" s="53"/>
      <c r="H164" s="53" t="s">
        <v>7406</v>
      </c>
      <c r="I164" s="53"/>
      <c r="J164" s="61"/>
      <c r="K164" s="62"/>
      <c r="L164" s="63"/>
      <c r="M164" s="62"/>
      <c r="N164" s="62"/>
      <c r="O164" s="62"/>
      <c r="P164" s="67"/>
      <c r="Q164" s="69"/>
      <c r="R164" s="52" t="s">
        <v>7257</v>
      </c>
      <c r="S164" s="52"/>
      <c r="T164" s="52"/>
      <c r="U164" s="52"/>
      <c r="V164" s="70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>
        <v>23.37</v>
      </c>
      <c r="AS164" s="71">
        <v>17.86</v>
      </c>
      <c r="AT164" s="71" t="str">
        <f t="shared" si="5"/>
        <v>HIGH</v>
      </c>
      <c r="AU164" s="71" t="str">
        <f t="shared" si="4"/>
        <v>MSI-H</v>
      </c>
      <c r="AV164" s="73"/>
      <c r="AW164" s="76"/>
      <c r="AX164" s="77"/>
      <c r="AY164" s="52"/>
      <c r="AZ164" s="70"/>
      <c r="BA164" s="80"/>
      <c r="BB164" s="71"/>
      <c r="BC164" s="71"/>
      <c r="BD164" s="71"/>
      <c r="BE164" s="71"/>
      <c r="BF164" s="71"/>
      <c r="BG164" s="71"/>
      <c r="BH164" s="71"/>
      <c r="BI164" s="71"/>
      <c r="BJ164" s="71"/>
      <c r="BK164" s="73"/>
      <c r="BL164" s="76"/>
      <c r="BM164" s="77"/>
      <c r="BN164" s="52"/>
      <c r="BO164" s="70"/>
      <c r="BP164" s="83"/>
      <c r="BQ164" s="84"/>
      <c r="BR164" s="84"/>
      <c r="BS164" s="84"/>
      <c r="BT164" s="84"/>
      <c r="BU164" s="84"/>
      <c r="BV164" s="84"/>
      <c r="BW164" s="84"/>
      <c r="BX164" s="84"/>
      <c r="BY164" s="84"/>
      <c r="BZ164" s="84"/>
      <c r="CA164" s="84"/>
      <c r="CB164" s="85"/>
      <c r="CC164" s="87"/>
      <c r="CD164" s="77"/>
      <c r="CE164" s="52"/>
      <c r="CF164" s="70"/>
      <c r="CG164" s="83"/>
      <c r="CH164" s="84"/>
      <c r="CI164" s="84"/>
      <c r="CJ164" s="84"/>
      <c r="CK164" s="84"/>
      <c r="CL164" s="84"/>
      <c r="CM164" s="84"/>
      <c r="CN164" s="87"/>
      <c r="CO164" s="89"/>
      <c r="CP164" s="90"/>
    </row>
    <row r="165" hidden="1" customHeight="1" spans="1:94">
      <c r="A165" s="54">
        <v>163</v>
      </c>
      <c r="B165" s="53" t="s">
        <v>7407</v>
      </c>
      <c r="C165" s="53" t="s">
        <v>7408</v>
      </c>
      <c r="D165" s="52" t="s">
        <v>111</v>
      </c>
      <c r="E165" s="52"/>
      <c r="F165" s="52"/>
      <c r="G165" s="53"/>
      <c r="H165" s="53" t="s">
        <v>137</v>
      </c>
      <c r="I165" s="53"/>
      <c r="J165" s="61"/>
      <c r="K165" s="62"/>
      <c r="L165" s="63"/>
      <c r="M165" s="62"/>
      <c r="N165" s="62"/>
      <c r="O165" s="62"/>
      <c r="P165" s="67"/>
      <c r="Q165" s="69"/>
      <c r="R165" s="52" t="s">
        <v>7257</v>
      </c>
      <c r="S165" s="52"/>
      <c r="T165" s="52"/>
      <c r="U165" s="52"/>
      <c r="V165" s="70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>
        <v>11.44</v>
      </c>
      <c r="AS165" s="71">
        <v>15.21</v>
      </c>
      <c r="AT165" s="71" t="str">
        <f t="shared" si="5"/>
        <v>LOW</v>
      </c>
      <c r="AU165" s="71" t="str">
        <f t="shared" si="4"/>
        <v>MSI-H</v>
      </c>
      <c r="AV165" s="73"/>
      <c r="AW165" s="76"/>
      <c r="AX165" s="77"/>
      <c r="AY165" s="52"/>
      <c r="AZ165" s="70"/>
      <c r="BA165" s="80"/>
      <c r="BB165" s="71"/>
      <c r="BC165" s="71"/>
      <c r="BD165" s="71"/>
      <c r="BE165" s="71"/>
      <c r="BF165" s="71"/>
      <c r="BG165" s="71"/>
      <c r="BH165" s="71"/>
      <c r="BI165" s="71"/>
      <c r="BJ165" s="71"/>
      <c r="BK165" s="73"/>
      <c r="BL165" s="76"/>
      <c r="BM165" s="77"/>
      <c r="BN165" s="52"/>
      <c r="BO165" s="70"/>
      <c r="BP165" s="83"/>
      <c r="BQ165" s="84"/>
      <c r="BR165" s="84"/>
      <c r="BS165" s="84"/>
      <c r="BT165" s="84"/>
      <c r="BU165" s="84"/>
      <c r="BV165" s="84"/>
      <c r="BW165" s="84"/>
      <c r="BX165" s="84"/>
      <c r="BY165" s="84"/>
      <c r="BZ165" s="84"/>
      <c r="CA165" s="84"/>
      <c r="CB165" s="85"/>
      <c r="CC165" s="87"/>
      <c r="CD165" s="77"/>
      <c r="CE165" s="52"/>
      <c r="CF165" s="70"/>
      <c r="CG165" s="83"/>
      <c r="CH165" s="84"/>
      <c r="CI165" s="84"/>
      <c r="CJ165" s="84"/>
      <c r="CK165" s="84"/>
      <c r="CL165" s="84"/>
      <c r="CM165" s="84"/>
      <c r="CN165" s="87"/>
      <c r="CO165" s="89"/>
      <c r="CP165" s="90"/>
    </row>
    <row r="166" hidden="1" customHeight="1" spans="1:94">
      <c r="A166" s="54">
        <v>164</v>
      </c>
      <c r="B166" s="53" t="s">
        <v>7409</v>
      </c>
      <c r="C166" s="53" t="s">
        <v>7410</v>
      </c>
      <c r="D166" s="52" t="s">
        <v>4952</v>
      </c>
      <c r="E166" s="52"/>
      <c r="F166" s="52"/>
      <c r="G166" s="53"/>
      <c r="H166" s="53" t="s">
        <v>7411</v>
      </c>
      <c r="I166" s="53"/>
      <c r="J166" s="61"/>
      <c r="K166" s="62"/>
      <c r="L166" s="63"/>
      <c r="M166" s="62"/>
      <c r="N166" s="62"/>
      <c r="O166" s="62"/>
      <c r="P166" s="67"/>
      <c r="Q166" s="69"/>
      <c r="R166" s="52" t="s">
        <v>7257</v>
      </c>
      <c r="S166" s="52"/>
      <c r="T166" s="52"/>
      <c r="U166" s="52"/>
      <c r="V166" s="70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>
        <v>29.28</v>
      </c>
      <c r="AS166" s="71">
        <v>19.55</v>
      </c>
      <c r="AT166" s="71" t="str">
        <f t="shared" si="5"/>
        <v>HIGH</v>
      </c>
      <c r="AU166" s="71" t="str">
        <f t="shared" ref="AU166:AU193" si="6">IF(AS166&gt;15,"MSI-H",IF(AS166="","NA",IF(AS166&lt;15,"MSS")))</f>
        <v>MSI-H</v>
      </c>
      <c r="AV166" s="73"/>
      <c r="AW166" s="76"/>
      <c r="AX166" s="77"/>
      <c r="AY166" s="52"/>
      <c r="AZ166" s="70"/>
      <c r="BA166" s="80"/>
      <c r="BB166" s="71"/>
      <c r="BC166" s="71"/>
      <c r="BD166" s="71"/>
      <c r="BE166" s="71"/>
      <c r="BF166" s="71"/>
      <c r="BG166" s="71"/>
      <c r="BH166" s="71"/>
      <c r="BI166" s="71"/>
      <c r="BJ166" s="71"/>
      <c r="BK166" s="73"/>
      <c r="BL166" s="76"/>
      <c r="BM166" s="77"/>
      <c r="BN166" s="52"/>
      <c r="BO166" s="70"/>
      <c r="BP166" s="83"/>
      <c r="BQ166" s="84"/>
      <c r="BR166" s="84"/>
      <c r="BS166" s="84"/>
      <c r="BT166" s="84"/>
      <c r="BU166" s="84"/>
      <c r="BV166" s="84"/>
      <c r="BW166" s="84"/>
      <c r="BX166" s="84"/>
      <c r="BY166" s="84"/>
      <c r="BZ166" s="84"/>
      <c r="CA166" s="84"/>
      <c r="CB166" s="85"/>
      <c r="CC166" s="87"/>
      <c r="CD166" s="77"/>
      <c r="CE166" s="52"/>
      <c r="CF166" s="70"/>
      <c r="CG166" s="83"/>
      <c r="CH166" s="84"/>
      <c r="CI166" s="84"/>
      <c r="CJ166" s="84"/>
      <c r="CK166" s="84"/>
      <c r="CL166" s="84"/>
      <c r="CM166" s="84"/>
      <c r="CN166" s="87"/>
      <c r="CO166" s="89"/>
      <c r="CP166" s="90"/>
    </row>
    <row r="167" hidden="1" customHeight="1" spans="1:94">
      <c r="A167" s="54">
        <v>165</v>
      </c>
      <c r="B167" s="53" t="s">
        <v>7412</v>
      </c>
      <c r="C167" s="53" t="s">
        <v>7413</v>
      </c>
      <c r="D167" s="52" t="s">
        <v>111</v>
      </c>
      <c r="E167" s="52"/>
      <c r="F167" s="52"/>
      <c r="G167" s="53"/>
      <c r="H167" s="53" t="s">
        <v>177</v>
      </c>
      <c r="I167" s="53"/>
      <c r="J167" s="61"/>
      <c r="K167" s="62"/>
      <c r="L167" s="63"/>
      <c r="M167" s="62"/>
      <c r="N167" s="62"/>
      <c r="O167" s="62"/>
      <c r="P167" s="67"/>
      <c r="Q167" s="69"/>
      <c r="R167" s="52" t="s">
        <v>7257</v>
      </c>
      <c r="S167" s="52"/>
      <c r="T167" s="52"/>
      <c r="U167" s="52"/>
      <c r="V167" s="70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>
        <v>25.37</v>
      </c>
      <c r="AS167" s="71">
        <v>26.17</v>
      </c>
      <c r="AT167" s="71" t="str">
        <f t="shared" si="5"/>
        <v>HIGH</v>
      </c>
      <c r="AU167" s="71" t="str">
        <f t="shared" si="6"/>
        <v>MSI-H</v>
      </c>
      <c r="AV167" s="73"/>
      <c r="AW167" s="76"/>
      <c r="AX167" s="77"/>
      <c r="AY167" s="52"/>
      <c r="AZ167" s="70"/>
      <c r="BA167" s="80"/>
      <c r="BB167" s="71"/>
      <c r="BC167" s="71"/>
      <c r="BD167" s="71"/>
      <c r="BE167" s="71"/>
      <c r="BF167" s="71"/>
      <c r="BG167" s="71"/>
      <c r="BH167" s="71"/>
      <c r="BI167" s="71"/>
      <c r="BJ167" s="71"/>
      <c r="BK167" s="73"/>
      <c r="BL167" s="76"/>
      <c r="BM167" s="77"/>
      <c r="BN167" s="52"/>
      <c r="BO167" s="70"/>
      <c r="BP167" s="83"/>
      <c r="BQ167" s="84"/>
      <c r="BR167" s="84"/>
      <c r="BS167" s="84"/>
      <c r="BT167" s="84"/>
      <c r="BU167" s="84"/>
      <c r="BV167" s="84"/>
      <c r="BW167" s="84"/>
      <c r="BX167" s="84"/>
      <c r="BY167" s="84"/>
      <c r="BZ167" s="84"/>
      <c r="CA167" s="84"/>
      <c r="CB167" s="85"/>
      <c r="CC167" s="87"/>
      <c r="CD167" s="77"/>
      <c r="CE167" s="52"/>
      <c r="CF167" s="70"/>
      <c r="CG167" s="83"/>
      <c r="CH167" s="84"/>
      <c r="CI167" s="84"/>
      <c r="CJ167" s="84"/>
      <c r="CK167" s="84"/>
      <c r="CL167" s="84"/>
      <c r="CM167" s="84"/>
      <c r="CN167" s="87"/>
      <c r="CO167" s="89"/>
      <c r="CP167" s="90"/>
    </row>
    <row r="168" hidden="1" customHeight="1" spans="1:94">
      <c r="A168" s="54">
        <v>166</v>
      </c>
      <c r="B168" s="53" t="s">
        <v>7414</v>
      </c>
      <c r="C168" s="53" t="s">
        <v>7415</v>
      </c>
      <c r="D168" s="52" t="s">
        <v>99</v>
      </c>
      <c r="E168" s="52"/>
      <c r="F168" s="52"/>
      <c r="G168" s="53"/>
      <c r="H168" s="53" t="s">
        <v>7071</v>
      </c>
      <c r="I168" s="53"/>
      <c r="J168" s="61"/>
      <c r="K168" s="62"/>
      <c r="L168" s="63"/>
      <c r="M168" s="62"/>
      <c r="N168" s="62"/>
      <c r="O168" s="62"/>
      <c r="P168" s="67"/>
      <c r="Q168" s="69"/>
      <c r="R168" s="52" t="s">
        <v>7257</v>
      </c>
      <c r="S168" s="52"/>
      <c r="T168" s="52"/>
      <c r="U168" s="52"/>
      <c r="V168" s="70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 t="str">
        <f t="shared" si="5"/>
        <v>NA</v>
      </c>
      <c r="AU168" s="71" t="str">
        <f t="shared" si="6"/>
        <v>NA</v>
      </c>
      <c r="AV168" s="73"/>
      <c r="AW168" s="76"/>
      <c r="AX168" s="77"/>
      <c r="AY168" s="52"/>
      <c r="AZ168" s="70"/>
      <c r="BA168" s="80"/>
      <c r="BB168" s="71"/>
      <c r="BC168" s="71"/>
      <c r="BD168" s="71"/>
      <c r="BE168" s="71"/>
      <c r="BF168" s="71"/>
      <c r="BG168" s="71"/>
      <c r="BH168" s="71"/>
      <c r="BI168" s="71"/>
      <c r="BJ168" s="71"/>
      <c r="BK168" s="73"/>
      <c r="BL168" s="76"/>
      <c r="BM168" s="77"/>
      <c r="BN168" s="52"/>
      <c r="BO168" s="70"/>
      <c r="BP168" s="83"/>
      <c r="BQ168" s="84"/>
      <c r="BR168" s="84"/>
      <c r="BS168" s="84"/>
      <c r="BT168" s="84"/>
      <c r="BU168" s="84"/>
      <c r="BV168" s="84"/>
      <c r="BW168" s="84"/>
      <c r="BX168" s="84"/>
      <c r="BY168" s="84"/>
      <c r="BZ168" s="84"/>
      <c r="CA168" s="84"/>
      <c r="CB168" s="85"/>
      <c r="CC168" s="87"/>
      <c r="CD168" s="77"/>
      <c r="CE168" s="52"/>
      <c r="CF168" s="70"/>
      <c r="CG168" s="83"/>
      <c r="CH168" s="84"/>
      <c r="CI168" s="84"/>
      <c r="CJ168" s="84"/>
      <c r="CK168" s="84"/>
      <c r="CL168" s="84"/>
      <c r="CM168" s="84"/>
      <c r="CN168" s="87"/>
      <c r="CO168" s="89"/>
      <c r="CP168" s="90"/>
    </row>
    <row r="169" hidden="1" customHeight="1" spans="1:94">
      <c r="A169" s="54">
        <v>167</v>
      </c>
      <c r="B169" s="53" t="s">
        <v>7416</v>
      </c>
      <c r="C169" s="53" t="s">
        <v>7175</v>
      </c>
      <c r="D169" s="52" t="s">
        <v>122</v>
      </c>
      <c r="E169" s="52"/>
      <c r="F169" s="52"/>
      <c r="G169" s="53"/>
      <c r="H169" s="53" t="s">
        <v>90</v>
      </c>
      <c r="I169" s="52"/>
      <c r="J169" s="61"/>
      <c r="K169" s="62"/>
      <c r="L169" s="63"/>
      <c r="M169" s="62"/>
      <c r="N169" s="62"/>
      <c r="O169" s="62"/>
      <c r="P169" s="62"/>
      <c r="Q169" s="69"/>
      <c r="R169" s="52" t="s">
        <v>7257</v>
      </c>
      <c r="S169" s="52"/>
      <c r="T169" s="52"/>
      <c r="U169" s="52"/>
      <c r="V169" s="70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>
        <v>12.13</v>
      </c>
      <c r="AS169" s="71">
        <v>16.17</v>
      </c>
      <c r="AT169" s="71" t="str">
        <f t="shared" si="5"/>
        <v>LOW</v>
      </c>
      <c r="AU169" s="71" t="str">
        <f t="shared" si="6"/>
        <v>MSI-H</v>
      </c>
      <c r="AV169" s="73"/>
      <c r="AW169" s="76"/>
      <c r="AX169" s="77"/>
      <c r="AY169" s="52"/>
      <c r="AZ169" s="70"/>
      <c r="BA169" s="80"/>
      <c r="BB169" s="71"/>
      <c r="BC169" s="71"/>
      <c r="BD169" s="71"/>
      <c r="BE169" s="71"/>
      <c r="BF169" s="71"/>
      <c r="BG169" s="71"/>
      <c r="BH169" s="71"/>
      <c r="BI169" s="71"/>
      <c r="BJ169" s="71"/>
      <c r="BK169" s="73"/>
      <c r="BL169" s="76"/>
      <c r="BM169" s="77"/>
      <c r="BN169" s="52"/>
      <c r="BO169" s="70"/>
      <c r="BP169" s="83"/>
      <c r="BQ169" s="84"/>
      <c r="BR169" s="84"/>
      <c r="BS169" s="84"/>
      <c r="BT169" s="84"/>
      <c r="BU169" s="84"/>
      <c r="BV169" s="84"/>
      <c r="BW169" s="84"/>
      <c r="BX169" s="84"/>
      <c r="BY169" s="84"/>
      <c r="BZ169" s="84"/>
      <c r="CA169" s="84"/>
      <c r="CB169" s="85"/>
      <c r="CC169" s="87"/>
      <c r="CD169" s="77"/>
      <c r="CE169" s="52"/>
      <c r="CF169" s="70"/>
      <c r="CG169" s="83"/>
      <c r="CH169" s="84"/>
      <c r="CI169" s="84"/>
      <c r="CJ169" s="84"/>
      <c r="CK169" s="84"/>
      <c r="CL169" s="84"/>
      <c r="CM169" s="84"/>
      <c r="CN169" s="87"/>
      <c r="CO169" s="89"/>
      <c r="CP169" s="90"/>
    </row>
    <row r="170" hidden="1" customHeight="1" spans="1:94">
      <c r="A170" s="54">
        <v>168</v>
      </c>
      <c r="B170" s="53" t="s">
        <v>7417</v>
      </c>
      <c r="C170" s="53" t="s">
        <v>7418</v>
      </c>
      <c r="D170" s="52" t="s">
        <v>71</v>
      </c>
      <c r="E170" s="52"/>
      <c r="F170" s="52"/>
      <c r="G170" s="53"/>
      <c r="H170" s="53" t="s">
        <v>400</v>
      </c>
      <c r="I170" s="53"/>
      <c r="J170" s="61"/>
      <c r="K170" s="62"/>
      <c r="L170" s="63"/>
      <c r="M170" s="62"/>
      <c r="N170" s="62"/>
      <c r="O170" s="62"/>
      <c r="P170" s="67"/>
      <c r="Q170" s="69"/>
      <c r="R170" s="52" t="s">
        <v>7257</v>
      </c>
      <c r="S170" s="52"/>
      <c r="T170" s="52"/>
      <c r="U170" s="52"/>
      <c r="V170" s="70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>
        <v>20.68</v>
      </c>
      <c r="AS170" s="71">
        <v>14.76</v>
      </c>
      <c r="AT170" s="71" t="str">
        <f t="shared" si="5"/>
        <v>HIGH</v>
      </c>
      <c r="AU170" s="71" t="str">
        <f t="shared" si="6"/>
        <v>MSS</v>
      </c>
      <c r="AV170" s="73"/>
      <c r="AW170" s="76"/>
      <c r="AX170" s="77"/>
      <c r="AY170" s="52"/>
      <c r="AZ170" s="70"/>
      <c r="BA170" s="80"/>
      <c r="BB170" s="71"/>
      <c r="BC170" s="71"/>
      <c r="BD170" s="71"/>
      <c r="BE170" s="71"/>
      <c r="BF170" s="71"/>
      <c r="BG170" s="71"/>
      <c r="BH170" s="71"/>
      <c r="BI170" s="71"/>
      <c r="BJ170" s="71"/>
      <c r="BK170" s="73"/>
      <c r="BL170" s="76"/>
      <c r="BM170" s="77"/>
      <c r="BN170" s="52"/>
      <c r="BO170" s="70"/>
      <c r="BP170" s="83"/>
      <c r="BQ170" s="84"/>
      <c r="BR170" s="84"/>
      <c r="BS170" s="84"/>
      <c r="BT170" s="84"/>
      <c r="BU170" s="84"/>
      <c r="BV170" s="84"/>
      <c r="BW170" s="84"/>
      <c r="BX170" s="84"/>
      <c r="BY170" s="84"/>
      <c r="BZ170" s="84"/>
      <c r="CA170" s="84"/>
      <c r="CB170" s="85"/>
      <c r="CC170" s="87"/>
      <c r="CD170" s="77"/>
      <c r="CE170" s="52"/>
      <c r="CF170" s="70"/>
      <c r="CG170" s="83"/>
      <c r="CH170" s="84"/>
      <c r="CI170" s="84"/>
      <c r="CJ170" s="84"/>
      <c r="CK170" s="84"/>
      <c r="CL170" s="84"/>
      <c r="CM170" s="84"/>
      <c r="CN170" s="87"/>
      <c r="CO170" s="89"/>
      <c r="CP170" s="90"/>
    </row>
    <row r="171" hidden="1" customHeight="1" spans="1:94">
      <c r="A171" s="54">
        <v>169</v>
      </c>
      <c r="B171" s="53" t="s">
        <v>7419</v>
      </c>
      <c r="C171" s="53" t="s">
        <v>7420</v>
      </c>
      <c r="D171" s="52" t="s">
        <v>71</v>
      </c>
      <c r="E171" s="52"/>
      <c r="F171" s="52"/>
      <c r="G171" s="53"/>
      <c r="H171" s="53" t="s">
        <v>7421</v>
      </c>
      <c r="I171" s="53"/>
      <c r="J171" s="61"/>
      <c r="K171" s="62"/>
      <c r="L171" s="63"/>
      <c r="M171" s="62"/>
      <c r="N171" s="62"/>
      <c r="O171" s="62"/>
      <c r="P171" s="67"/>
      <c r="Q171" s="69"/>
      <c r="R171" s="52" t="s">
        <v>7257</v>
      </c>
      <c r="S171" s="52"/>
      <c r="T171" s="52"/>
      <c r="U171" s="52"/>
      <c r="V171" s="70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>
        <v>17.64</v>
      </c>
      <c r="AS171" s="71">
        <v>14.87</v>
      </c>
      <c r="AT171" s="71" t="str">
        <f t="shared" si="5"/>
        <v>HIGH</v>
      </c>
      <c r="AU171" s="71" t="str">
        <f t="shared" si="6"/>
        <v>MSS</v>
      </c>
      <c r="AV171" s="73"/>
      <c r="AW171" s="76"/>
      <c r="AX171" s="77"/>
      <c r="AY171" s="52"/>
      <c r="AZ171" s="70"/>
      <c r="BA171" s="80"/>
      <c r="BB171" s="71"/>
      <c r="BC171" s="71"/>
      <c r="BD171" s="71"/>
      <c r="BE171" s="71"/>
      <c r="BF171" s="71"/>
      <c r="BG171" s="71"/>
      <c r="BH171" s="71"/>
      <c r="BI171" s="71"/>
      <c r="BJ171" s="71"/>
      <c r="BK171" s="73"/>
      <c r="BL171" s="76"/>
      <c r="BM171" s="77"/>
      <c r="BN171" s="52"/>
      <c r="BO171" s="70"/>
      <c r="BP171" s="83"/>
      <c r="BQ171" s="84"/>
      <c r="BR171" s="84"/>
      <c r="BS171" s="84"/>
      <c r="BT171" s="84"/>
      <c r="BU171" s="84"/>
      <c r="BV171" s="84"/>
      <c r="BW171" s="84"/>
      <c r="BX171" s="84"/>
      <c r="BY171" s="84"/>
      <c r="BZ171" s="84"/>
      <c r="CA171" s="84"/>
      <c r="CB171" s="85"/>
      <c r="CC171" s="87"/>
      <c r="CD171" s="77"/>
      <c r="CE171" s="52"/>
      <c r="CF171" s="70"/>
      <c r="CG171" s="83"/>
      <c r="CH171" s="84"/>
      <c r="CI171" s="84"/>
      <c r="CJ171" s="84"/>
      <c r="CK171" s="84"/>
      <c r="CL171" s="84"/>
      <c r="CM171" s="84"/>
      <c r="CN171" s="87"/>
      <c r="CO171" s="89"/>
      <c r="CP171" s="90"/>
    </row>
    <row r="172" hidden="1" customHeight="1" spans="1:94">
      <c r="A172" s="54">
        <v>170</v>
      </c>
      <c r="B172" s="53" t="s">
        <v>7422</v>
      </c>
      <c r="C172" s="53" t="s">
        <v>6037</v>
      </c>
      <c r="D172" s="52" t="s">
        <v>4961</v>
      </c>
      <c r="E172" s="52"/>
      <c r="F172" s="52"/>
      <c r="G172" s="53"/>
      <c r="H172" s="53" t="s">
        <v>5117</v>
      </c>
      <c r="I172" s="53"/>
      <c r="J172" s="61"/>
      <c r="K172" s="62"/>
      <c r="L172" s="63"/>
      <c r="M172" s="62"/>
      <c r="N172" s="62"/>
      <c r="O172" s="62"/>
      <c r="P172" s="67"/>
      <c r="Q172" s="69"/>
      <c r="R172" s="52" t="s">
        <v>7257</v>
      </c>
      <c r="S172" s="52"/>
      <c r="T172" s="52"/>
      <c r="U172" s="52"/>
      <c r="V172" s="70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>
        <v>11.51</v>
      </c>
      <c r="AS172" s="71">
        <v>20.31</v>
      </c>
      <c r="AT172" s="71" t="str">
        <f t="shared" si="5"/>
        <v>LOW</v>
      </c>
      <c r="AU172" s="71" t="str">
        <f t="shared" si="6"/>
        <v>MSI-H</v>
      </c>
      <c r="AV172" s="73"/>
      <c r="AW172" s="76"/>
      <c r="AX172" s="77"/>
      <c r="AY172" s="52"/>
      <c r="AZ172" s="70"/>
      <c r="BA172" s="80"/>
      <c r="BB172" s="71"/>
      <c r="BC172" s="71"/>
      <c r="BD172" s="71"/>
      <c r="BE172" s="71"/>
      <c r="BF172" s="71"/>
      <c r="BG172" s="71"/>
      <c r="BH172" s="71"/>
      <c r="BI172" s="71"/>
      <c r="BJ172" s="71"/>
      <c r="BK172" s="73"/>
      <c r="BL172" s="76"/>
      <c r="BM172" s="77"/>
      <c r="BN172" s="52"/>
      <c r="BO172" s="70"/>
      <c r="BP172" s="83"/>
      <c r="BQ172" s="84"/>
      <c r="BR172" s="84"/>
      <c r="BS172" s="84"/>
      <c r="BT172" s="84"/>
      <c r="BU172" s="84"/>
      <c r="BV172" s="84"/>
      <c r="BW172" s="84"/>
      <c r="BX172" s="84"/>
      <c r="BY172" s="84"/>
      <c r="BZ172" s="84"/>
      <c r="CA172" s="84"/>
      <c r="CB172" s="85"/>
      <c r="CC172" s="87"/>
      <c r="CD172" s="77"/>
      <c r="CE172" s="52"/>
      <c r="CF172" s="70"/>
      <c r="CG172" s="83"/>
      <c r="CH172" s="84"/>
      <c r="CI172" s="84"/>
      <c r="CJ172" s="84"/>
      <c r="CK172" s="84"/>
      <c r="CL172" s="84"/>
      <c r="CM172" s="84"/>
      <c r="CN172" s="87"/>
      <c r="CO172" s="89"/>
      <c r="CP172" s="90"/>
    </row>
    <row r="173" hidden="1" customHeight="1" spans="1:94">
      <c r="A173" s="54">
        <v>171</v>
      </c>
      <c r="B173" s="53" t="s">
        <v>7423</v>
      </c>
      <c r="C173" s="53" t="s">
        <v>7424</v>
      </c>
      <c r="D173" s="52" t="s">
        <v>111</v>
      </c>
      <c r="E173" s="52"/>
      <c r="F173" s="52"/>
      <c r="G173" s="53"/>
      <c r="H173" s="53" t="s">
        <v>7425</v>
      </c>
      <c r="I173" s="53"/>
      <c r="J173" s="61"/>
      <c r="K173" s="62"/>
      <c r="L173" s="63"/>
      <c r="M173" s="62"/>
      <c r="N173" s="62"/>
      <c r="O173" s="62"/>
      <c r="P173" s="67"/>
      <c r="Q173" s="69"/>
      <c r="R173" s="52" t="s">
        <v>7257</v>
      </c>
      <c r="S173" s="52"/>
      <c r="T173" s="52"/>
      <c r="U173" s="52"/>
      <c r="V173" s="70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>
        <v>8.04</v>
      </c>
      <c r="AS173" s="71">
        <v>18.65</v>
      </c>
      <c r="AT173" s="71" t="str">
        <f t="shared" si="5"/>
        <v>LOW</v>
      </c>
      <c r="AU173" s="71" t="str">
        <f t="shared" si="6"/>
        <v>MSI-H</v>
      </c>
      <c r="AV173" s="73"/>
      <c r="AW173" s="76"/>
      <c r="AX173" s="77"/>
      <c r="AY173" s="52"/>
      <c r="AZ173" s="70"/>
      <c r="BA173" s="80"/>
      <c r="BB173" s="71"/>
      <c r="BC173" s="71"/>
      <c r="BD173" s="71"/>
      <c r="BE173" s="71"/>
      <c r="BF173" s="71"/>
      <c r="BG173" s="71"/>
      <c r="BH173" s="71"/>
      <c r="BI173" s="71"/>
      <c r="BJ173" s="71"/>
      <c r="BK173" s="73"/>
      <c r="BL173" s="76"/>
      <c r="BM173" s="77"/>
      <c r="BN173" s="52"/>
      <c r="BO173" s="70"/>
      <c r="BP173" s="83"/>
      <c r="BQ173" s="84"/>
      <c r="BR173" s="84"/>
      <c r="BS173" s="84"/>
      <c r="BT173" s="84"/>
      <c r="BU173" s="84"/>
      <c r="BV173" s="84"/>
      <c r="BW173" s="84"/>
      <c r="BX173" s="84"/>
      <c r="BY173" s="84"/>
      <c r="BZ173" s="84"/>
      <c r="CA173" s="84"/>
      <c r="CB173" s="85"/>
      <c r="CC173" s="87"/>
      <c r="CD173" s="77"/>
      <c r="CE173" s="52"/>
      <c r="CF173" s="70"/>
      <c r="CG173" s="83"/>
      <c r="CH173" s="84"/>
      <c r="CI173" s="84"/>
      <c r="CJ173" s="84"/>
      <c r="CK173" s="84"/>
      <c r="CL173" s="84"/>
      <c r="CM173" s="84"/>
      <c r="CN173" s="87"/>
      <c r="CO173" s="89"/>
      <c r="CP173" s="90"/>
    </row>
    <row r="174" hidden="1" customHeight="1" spans="1:94">
      <c r="A174" s="54">
        <v>172</v>
      </c>
      <c r="B174" s="53" t="s">
        <v>5026</v>
      </c>
      <c r="C174" s="53" t="s">
        <v>7426</v>
      </c>
      <c r="D174" s="52" t="s">
        <v>4961</v>
      </c>
      <c r="E174" s="52"/>
      <c r="F174" s="52"/>
      <c r="G174" s="53"/>
      <c r="H174" s="53" t="s">
        <v>7427</v>
      </c>
      <c r="I174" s="53"/>
      <c r="J174" s="61"/>
      <c r="K174" s="62"/>
      <c r="L174" s="63"/>
      <c r="M174" s="62"/>
      <c r="N174" s="62"/>
      <c r="O174" s="62"/>
      <c r="P174" s="67"/>
      <c r="Q174" s="69"/>
      <c r="R174" s="52" t="s">
        <v>7257</v>
      </c>
      <c r="S174" s="52"/>
      <c r="T174" s="52"/>
      <c r="U174" s="52"/>
      <c r="V174" s="70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>
        <v>6.48</v>
      </c>
      <c r="AS174" s="71">
        <v>35.44</v>
      </c>
      <c r="AT174" s="71" t="str">
        <f t="shared" si="5"/>
        <v>LOW</v>
      </c>
      <c r="AU174" s="71" t="str">
        <f t="shared" si="6"/>
        <v>MSI-H</v>
      </c>
      <c r="AV174" s="73"/>
      <c r="AW174" s="76"/>
      <c r="AX174" s="77"/>
      <c r="AY174" s="52"/>
      <c r="AZ174" s="70"/>
      <c r="BA174" s="80"/>
      <c r="BB174" s="71"/>
      <c r="BC174" s="71"/>
      <c r="BD174" s="71"/>
      <c r="BE174" s="71"/>
      <c r="BF174" s="71"/>
      <c r="BG174" s="71"/>
      <c r="BH174" s="71"/>
      <c r="BI174" s="71"/>
      <c r="BJ174" s="71"/>
      <c r="BK174" s="73"/>
      <c r="BL174" s="76"/>
      <c r="BM174" s="77"/>
      <c r="BN174" s="52"/>
      <c r="BO174" s="70"/>
      <c r="BP174" s="83"/>
      <c r="BQ174" s="84"/>
      <c r="BR174" s="84"/>
      <c r="BS174" s="84"/>
      <c r="BT174" s="84"/>
      <c r="BU174" s="84"/>
      <c r="BV174" s="84"/>
      <c r="BW174" s="84"/>
      <c r="BX174" s="84"/>
      <c r="BY174" s="84"/>
      <c r="BZ174" s="84"/>
      <c r="CA174" s="84"/>
      <c r="CB174" s="85"/>
      <c r="CC174" s="87"/>
      <c r="CD174" s="77"/>
      <c r="CE174" s="52"/>
      <c r="CF174" s="70"/>
      <c r="CG174" s="83"/>
      <c r="CH174" s="84"/>
      <c r="CI174" s="84"/>
      <c r="CJ174" s="84"/>
      <c r="CK174" s="84"/>
      <c r="CL174" s="84"/>
      <c r="CM174" s="84"/>
      <c r="CN174" s="87"/>
      <c r="CO174" s="89"/>
      <c r="CP174" s="90"/>
    </row>
    <row r="175" hidden="1" customHeight="1" spans="1:94">
      <c r="A175" s="54">
        <v>173</v>
      </c>
      <c r="B175" s="53" t="s">
        <v>7428</v>
      </c>
      <c r="C175" s="53" t="s">
        <v>7429</v>
      </c>
      <c r="D175" s="52" t="s">
        <v>122</v>
      </c>
      <c r="E175" s="52"/>
      <c r="F175" s="52"/>
      <c r="G175" s="53"/>
      <c r="H175" s="53" t="s">
        <v>90</v>
      </c>
      <c r="I175" s="53"/>
      <c r="J175" s="61"/>
      <c r="K175" s="62"/>
      <c r="L175" s="63"/>
      <c r="M175" s="62"/>
      <c r="N175" s="62"/>
      <c r="O175" s="62"/>
      <c r="P175" s="67"/>
      <c r="Q175" s="69"/>
      <c r="R175" s="52" t="s">
        <v>7257</v>
      </c>
      <c r="S175" s="52"/>
      <c r="T175" s="52"/>
      <c r="U175" s="52"/>
      <c r="V175" s="70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 t="str">
        <f t="shared" si="5"/>
        <v>NA</v>
      </c>
      <c r="AU175" s="71" t="str">
        <f t="shared" si="6"/>
        <v>NA</v>
      </c>
      <c r="AV175" s="73"/>
      <c r="AW175" s="76"/>
      <c r="AX175" s="77"/>
      <c r="AY175" s="52"/>
      <c r="AZ175" s="70"/>
      <c r="BA175" s="80"/>
      <c r="BB175" s="71"/>
      <c r="BC175" s="71"/>
      <c r="BD175" s="71"/>
      <c r="BE175" s="71"/>
      <c r="BF175" s="71"/>
      <c r="BG175" s="71"/>
      <c r="BH175" s="71"/>
      <c r="BI175" s="71"/>
      <c r="BJ175" s="71"/>
      <c r="BK175" s="73"/>
      <c r="BL175" s="76"/>
      <c r="BM175" s="77"/>
      <c r="BN175" s="52"/>
      <c r="BO175" s="70"/>
      <c r="BP175" s="83"/>
      <c r="BQ175" s="84"/>
      <c r="BR175" s="84"/>
      <c r="BS175" s="84"/>
      <c r="BT175" s="84"/>
      <c r="BU175" s="84"/>
      <c r="BV175" s="84"/>
      <c r="BW175" s="84"/>
      <c r="BX175" s="84"/>
      <c r="BY175" s="84"/>
      <c r="BZ175" s="84"/>
      <c r="CA175" s="84"/>
      <c r="CB175" s="85"/>
      <c r="CC175" s="87"/>
      <c r="CD175" s="77"/>
      <c r="CE175" s="52"/>
      <c r="CF175" s="70"/>
      <c r="CG175" s="83"/>
      <c r="CH175" s="84"/>
      <c r="CI175" s="84"/>
      <c r="CJ175" s="84"/>
      <c r="CK175" s="84"/>
      <c r="CL175" s="84"/>
      <c r="CM175" s="84"/>
      <c r="CN175" s="87"/>
      <c r="CO175" s="89"/>
      <c r="CP175" s="90"/>
    </row>
    <row r="176" hidden="1" customHeight="1" spans="1:94">
      <c r="A176" s="54">
        <v>174</v>
      </c>
      <c r="B176" s="53" t="s">
        <v>7312</v>
      </c>
      <c r="C176" s="53" t="s">
        <v>7313</v>
      </c>
      <c r="D176" s="52" t="s">
        <v>71</v>
      </c>
      <c r="E176" s="52"/>
      <c r="F176" s="52"/>
      <c r="G176" s="53"/>
      <c r="H176" s="53"/>
      <c r="I176" s="53"/>
      <c r="J176" s="61"/>
      <c r="K176" s="62"/>
      <c r="L176" s="63"/>
      <c r="M176" s="62"/>
      <c r="N176" s="62"/>
      <c r="O176" s="62"/>
      <c r="P176" s="67"/>
      <c r="Q176" s="69"/>
      <c r="R176" s="52" t="s">
        <v>7257</v>
      </c>
      <c r="S176" s="52"/>
      <c r="T176" s="52"/>
      <c r="U176" s="52"/>
      <c r="V176" s="70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>
        <v>6.17</v>
      </c>
      <c r="AS176" s="71">
        <v>22.41</v>
      </c>
      <c r="AT176" s="71" t="str">
        <f t="shared" si="5"/>
        <v>LOW</v>
      </c>
      <c r="AU176" s="71" t="str">
        <f t="shared" si="6"/>
        <v>MSI-H</v>
      </c>
      <c r="AV176" s="73"/>
      <c r="AW176" s="76"/>
      <c r="AX176" s="77"/>
      <c r="AY176" s="52"/>
      <c r="AZ176" s="70"/>
      <c r="BA176" s="80"/>
      <c r="BB176" s="71"/>
      <c r="BC176" s="71"/>
      <c r="BD176" s="71"/>
      <c r="BE176" s="71"/>
      <c r="BF176" s="71"/>
      <c r="BG176" s="71"/>
      <c r="BH176" s="71"/>
      <c r="BI176" s="71"/>
      <c r="BJ176" s="71"/>
      <c r="BK176" s="73"/>
      <c r="BL176" s="76"/>
      <c r="BM176" s="77"/>
      <c r="BN176" s="52"/>
      <c r="BO176" s="70"/>
      <c r="BP176" s="83"/>
      <c r="BQ176" s="84"/>
      <c r="BR176" s="84"/>
      <c r="BS176" s="84"/>
      <c r="BT176" s="84"/>
      <c r="BU176" s="84"/>
      <c r="BV176" s="84"/>
      <c r="BW176" s="84"/>
      <c r="BX176" s="84"/>
      <c r="BY176" s="84"/>
      <c r="BZ176" s="84"/>
      <c r="CA176" s="84"/>
      <c r="CB176" s="85"/>
      <c r="CC176" s="87"/>
      <c r="CD176" s="77"/>
      <c r="CE176" s="52"/>
      <c r="CF176" s="70"/>
      <c r="CG176" s="83"/>
      <c r="CH176" s="84"/>
      <c r="CI176" s="84"/>
      <c r="CJ176" s="84"/>
      <c r="CK176" s="84"/>
      <c r="CL176" s="84"/>
      <c r="CM176" s="84"/>
      <c r="CN176" s="87"/>
      <c r="CO176" s="89"/>
      <c r="CP176" s="90"/>
    </row>
    <row r="177" hidden="1" customHeight="1" spans="1:94">
      <c r="A177" s="54">
        <v>175</v>
      </c>
      <c r="B177" s="53" t="s">
        <v>7430</v>
      </c>
      <c r="C177" s="53" t="s">
        <v>7431</v>
      </c>
      <c r="D177" s="52" t="s">
        <v>71</v>
      </c>
      <c r="E177" s="52"/>
      <c r="F177" s="52"/>
      <c r="G177" s="53"/>
      <c r="H177" s="53" t="s">
        <v>7432</v>
      </c>
      <c r="I177" s="52"/>
      <c r="J177" s="61"/>
      <c r="K177" s="62"/>
      <c r="L177" s="63"/>
      <c r="M177" s="62"/>
      <c r="N177" s="62"/>
      <c r="O177" s="62"/>
      <c r="P177" s="62"/>
      <c r="Q177" s="69"/>
      <c r="R177" s="52" t="s">
        <v>7257</v>
      </c>
      <c r="S177" s="52"/>
      <c r="T177" s="52"/>
      <c r="U177" s="52"/>
      <c r="V177" s="70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 t="str">
        <f t="shared" si="5"/>
        <v>NA</v>
      </c>
      <c r="AU177" s="71" t="str">
        <f t="shared" si="6"/>
        <v>NA</v>
      </c>
      <c r="AV177" s="73"/>
      <c r="AW177" s="76"/>
      <c r="AX177" s="77"/>
      <c r="AY177" s="52"/>
      <c r="AZ177" s="70"/>
      <c r="BA177" s="80"/>
      <c r="BB177" s="71"/>
      <c r="BC177" s="71"/>
      <c r="BD177" s="71"/>
      <c r="BE177" s="71"/>
      <c r="BF177" s="71"/>
      <c r="BG177" s="71"/>
      <c r="BH177" s="71"/>
      <c r="BI177" s="71"/>
      <c r="BJ177" s="71"/>
      <c r="BK177" s="73"/>
      <c r="BL177" s="76"/>
      <c r="BM177" s="77"/>
      <c r="BN177" s="52"/>
      <c r="BO177" s="70"/>
      <c r="BP177" s="83"/>
      <c r="BQ177" s="84"/>
      <c r="BR177" s="84"/>
      <c r="BS177" s="84"/>
      <c r="BT177" s="84"/>
      <c r="BU177" s="84"/>
      <c r="BV177" s="84"/>
      <c r="BW177" s="84"/>
      <c r="BX177" s="84"/>
      <c r="BY177" s="84"/>
      <c r="BZ177" s="84"/>
      <c r="CA177" s="84"/>
      <c r="CB177" s="85"/>
      <c r="CC177" s="87"/>
      <c r="CD177" s="77"/>
      <c r="CE177" s="52"/>
      <c r="CF177" s="70"/>
      <c r="CG177" s="83"/>
      <c r="CH177" s="84"/>
      <c r="CI177" s="84"/>
      <c r="CJ177" s="84"/>
      <c r="CK177" s="84"/>
      <c r="CL177" s="84"/>
      <c r="CM177" s="84"/>
      <c r="CN177" s="87"/>
      <c r="CO177" s="89"/>
      <c r="CP177" s="90"/>
    </row>
    <row r="178" hidden="1" customHeight="1" spans="1:94">
      <c r="A178" s="54">
        <v>176</v>
      </c>
      <c r="B178" s="53" t="s">
        <v>7433</v>
      </c>
      <c r="C178" s="53" t="s">
        <v>7434</v>
      </c>
      <c r="D178" s="52" t="s">
        <v>71</v>
      </c>
      <c r="E178" s="52"/>
      <c r="F178" s="52"/>
      <c r="G178" s="53"/>
      <c r="H178" s="53" t="s">
        <v>7435</v>
      </c>
      <c r="I178" s="53"/>
      <c r="J178" s="61"/>
      <c r="K178" s="62"/>
      <c r="L178" s="63"/>
      <c r="M178" s="62"/>
      <c r="N178" s="62"/>
      <c r="O178" s="62"/>
      <c r="P178" s="67"/>
      <c r="Q178" s="69"/>
      <c r="R178" s="52" t="s">
        <v>7257</v>
      </c>
      <c r="S178" s="52"/>
      <c r="T178" s="52"/>
      <c r="U178" s="52"/>
      <c r="V178" s="70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 t="str">
        <f t="shared" si="5"/>
        <v>NA</v>
      </c>
      <c r="AU178" s="71" t="str">
        <f t="shared" si="6"/>
        <v>NA</v>
      </c>
      <c r="AV178" s="73"/>
      <c r="AW178" s="76"/>
      <c r="AX178" s="77"/>
      <c r="AY178" s="52"/>
      <c r="AZ178" s="70"/>
      <c r="BA178" s="80"/>
      <c r="BB178" s="71"/>
      <c r="BC178" s="71"/>
      <c r="BD178" s="71"/>
      <c r="BE178" s="71"/>
      <c r="BF178" s="71"/>
      <c r="BG178" s="71"/>
      <c r="BH178" s="71"/>
      <c r="BI178" s="71"/>
      <c r="BJ178" s="71"/>
      <c r="BK178" s="73"/>
      <c r="BL178" s="76"/>
      <c r="BM178" s="77"/>
      <c r="BN178" s="52"/>
      <c r="BO178" s="70"/>
      <c r="BP178" s="83"/>
      <c r="BQ178" s="84"/>
      <c r="BR178" s="84"/>
      <c r="BS178" s="84"/>
      <c r="BT178" s="84"/>
      <c r="BU178" s="84"/>
      <c r="BV178" s="84"/>
      <c r="BW178" s="84"/>
      <c r="BX178" s="84"/>
      <c r="BY178" s="84"/>
      <c r="BZ178" s="84"/>
      <c r="CA178" s="84"/>
      <c r="CB178" s="85"/>
      <c r="CC178" s="87"/>
      <c r="CD178" s="77"/>
      <c r="CE178" s="52"/>
      <c r="CF178" s="70"/>
      <c r="CG178" s="83"/>
      <c r="CH178" s="84"/>
      <c r="CI178" s="84"/>
      <c r="CJ178" s="84"/>
      <c r="CK178" s="84"/>
      <c r="CL178" s="84"/>
      <c r="CM178" s="84"/>
      <c r="CN178" s="87"/>
      <c r="CO178" s="89"/>
      <c r="CP178" s="90"/>
    </row>
    <row r="179" hidden="1" customHeight="1" spans="1:94">
      <c r="A179" s="54">
        <v>177</v>
      </c>
      <c r="B179" s="53" t="s">
        <v>7402</v>
      </c>
      <c r="C179" s="53" t="s">
        <v>7403</v>
      </c>
      <c r="D179" s="52" t="s">
        <v>122</v>
      </c>
      <c r="E179" s="52"/>
      <c r="F179" s="52"/>
      <c r="G179" s="53"/>
      <c r="H179" s="53"/>
      <c r="I179" s="53"/>
      <c r="J179" s="61"/>
      <c r="K179" s="62"/>
      <c r="L179" s="63"/>
      <c r="M179" s="62"/>
      <c r="N179" s="62"/>
      <c r="O179" s="62"/>
      <c r="P179" s="67"/>
      <c r="Q179" s="69"/>
      <c r="R179" s="52" t="s">
        <v>7257</v>
      </c>
      <c r="S179" s="52"/>
      <c r="T179" s="52"/>
      <c r="U179" s="52"/>
      <c r="V179" s="70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>
        <v>36.75</v>
      </c>
      <c r="AS179" s="71">
        <v>12.55</v>
      </c>
      <c r="AT179" s="71" t="str">
        <f t="shared" si="5"/>
        <v>HIGH</v>
      </c>
      <c r="AU179" s="71" t="str">
        <f t="shared" si="6"/>
        <v>MSS</v>
      </c>
      <c r="AV179" s="73"/>
      <c r="AW179" s="76"/>
      <c r="AX179" s="77"/>
      <c r="AY179" s="52"/>
      <c r="AZ179" s="70"/>
      <c r="BA179" s="80"/>
      <c r="BB179" s="71"/>
      <c r="BC179" s="71"/>
      <c r="BD179" s="71"/>
      <c r="BE179" s="71"/>
      <c r="BF179" s="71"/>
      <c r="BG179" s="71"/>
      <c r="BH179" s="71"/>
      <c r="BI179" s="71"/>
      <c r="BJ179" s="71"/>
      <c r="BK179" s="73"/>
      <c r="BL179" s="76"/>
      <c r="BM179" s="77"/>
      <c r="BN179" s="52"/>
      <c r="BO179" s="70"/>
      <c r="BP179" s="83"/>
      <c r="BQ179" s="84"/>
      <c r="BR179" s="84"/>
      <c r="BS179" s="84"/>
      <c r="BT179" s="84"/>
      <c r="BU179" s="84"/>
      <c r="BV179" s="84"/>
      <c r="BW179" s="84"/>
      <c r="BX179" s="84"/>
      <c r="BY179" s="84"/>
      <c r="BZ179" s="84"/>
      <c r="CA179" s="84"/>
      <c r="CB179" s="85"/>
      <c r="CC179" s="87"/>
      <c r="CD179" s="77"/>
      <c r="CE179" s="52"/>
      <c r="CF179" s="70"/>
      <c r="CG179" s="83"/>
      <c r="CH179" s="84"/>
      <c r="CI179" s="84"/>
      <c r="CJ179" s="84"/>
      <c r="CK179" s="84"/>
      <c r="CL179" s="84"/>
      <c r="CM179" s="84"/>
      <c r="CN179" s="87"/>
      <c r="CO179" s="89"/>
      <c r="CP179" s="90"/>
    </row>
    <row r="180" hidden="1" customHeight="1" spans="1:94">
      <c r="A180" s="54">
        <v>178</v>
      </c>
      <c r="B180" s="53" t="s">
        <v>7385</v>
      </c>
      <c r="C180" s="53" t="s">
        <v>7386</v>
      </c>
      <c r="D180" s="52" t="s">
        <v>71</v>
      </c>
      <c r="E180" s="52"/>
      <c r="F180" s="52"/>
      <c r="G180" s="53"/>
      <c r="H180" s="53" t="s">
        <v>7406</v>
      </c>
      <c r="I180" s="53"/>
      <c r="J180" s="61"/>
      <c r="K180" s="62"/>
      <c r="L180" s="63"/>
      <c r="M180" s="62"/>
      <c r="N180" s="62"/>
      <c r="O180" s="62"/>
      <c r="P180" s="67"/>
      <c r="Q180" s="69"/>
      <c r="R180" s="52" t="s">
        <v>7257</v>
      </c>
      <c r="S180" s="52"/>
      <c r="T180" s="52"/>
      <c r="U180" s="52"/>
      <c r="V180" s="70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 t="str">
        <f t="shared" si="5"/>
        <v>NA</v>
      </c>
      <c r="AU180" s="71" t="str">
        <f t="shared" si="6"/>
        <v>NA</v>
      </c>
      <c r="AV180" s="73"/>
      <c r="AW180" s="76"/>
      <c r="AX180" s="77"/>
      <c r="AY180" s="52"/>
      <c r="AZ180" s="70"/>
      <c r="BA180" s="80"/>
      <c r="BB180" s="71"/>
      <c r="BC180" s="71"/>
      <c r="BD180" s="71"/>
      <c r="BE180" s="71"/>
      <c r="BF180" s="71"/>
      <c r="BG180" s="71"/>
      <c r="BH180" s="71"/>
      <c r="BI180" s="71"/>
      <c r="BJ180" s="71"/>
      <c r="BK180" s="73"/>
      <c r="BL180" s="76"/>
      <c r="BM180" s="77"/>
      <c r="BN180" s="52"/>
      <c r="BO180" s="70"/>
      <c r="BP180" s="83"/>
      <c r="BQ180" s="84"/>
      <c r="BR180" s="84"/>
      <c r="BS180" s="84"/>
      <c r="BT180" s="84"/>
      <c r="BU180" s="84"/>
      <c r="BV180" s="84"/>
      <c r="BW180" s="84"/>
      <c r="BX180" s="84"/>
      <c r="BY180" s="84"/>
      <c r="BZ180" s="84"/>
      <c r="CA180" s="84"/>
      <c r="CB180" s="85"/>
      <c r="CC180" s="87"/>
      <c r="CD180" s="77"/>
      <c r="CE180" s="52"/>
      <c r="CF180" s="70"/>
      <c r="CG180" s="83"/>
      <c r="CH180" s="84"/>
      <c r="CI180" s="84"/>
      <c r="CJ180" s="84"/>
      <c r="CK180" s="84"/>
      <c r="CL180" s="84"/>
      <c r="CM180" s="84"/>
      <c r="CN180" s="87"/>
      <c r="CO180" s="89"/>
      <c r="CP180" s="90"/>
    </row>
    <row r="181" hidden="1" customHeight="1" spans="1:94">
      <c r="A181" s="54">
        <v>179</v>
      </c>
      <c r="B181" s="53" t="s">
        <v>7436</v>
      </c>
      <c r="C181" s="53" t="s">
        <v>7437</v>
      </c>
      <c r="D181" s="52" t="s">
        <v>71</v>
      </c>
      <c r="E181" s="52"/>
      <c r="F181" s="52"/>
      <c r="G181" s="53"/>
      <c r="H181" s="53" t="s">
        <v>7438</v>
      </c>
      <c r="I181" s="53"/>
      <c r="J181" s="61"/>
      <c r="K181" s="62"/>
      <c r="L181" s="63"/>
      <c r="M181" s="62"/>
      <c r="N181" s="62"/>
      <c r="O181" s="62"/>
      <c r="P181" s="67"/>
      <c r="Q181" s="69"/>
      <c r="R181" s="52" t="s">
        <v>7257</v>
      </c>
      <c r="S181" s="52"/>
      <c r="T181" s="52"/>
      <c r="U181" s="52"/>
      <c r="V181" s="70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>
        <v>3.66</v>
      </c>
      <c r="AS181" s="71">
        <v>22.86</v>
      </c>
      <c r="AT181" s="71" t="str">
        <f t="shared" si="5"/>
        <v>LOW</v>
      </c>
      <c r="AU181" s="71" t="str">
        <f t="shared" si="6"/>
        <v>MSI-H</v>
      </c>
      <c r="AV181" s="73"/>
      <c r="AW181" s="76"/>
      <c r="AX181" s="77"/>
      <c r="AY181" s="52"/>
      <c r="AZ181" s="70"/>
      <c r="BA181" s="80"/>
      <c r="BB181" s="71"/>
      <c r="BC181" s="71"/>
      <c r="BD181" s="71"/>
      <c r="BE181" s="71"/>
      <c r="BF181" s="71"/>
      <c r="BG181" s="71"/>
      <c r="BH181" s="71"/>
      <c r="BI181" s="71"/>
      <c r="BJ181" s="71"/>
      <c r="BK181" s="73"/>
      <c r="BL181" s="76"/>
      <c r="BM181" s="77"/>
      <c r="BN181" s="52"/>
      <c r="BO181" s="70"/>
      <c r="BP181" s="83"/>
      <c r="BQ181" s="84"/>
      <c r="BR181" s="84"/>
      <c r="BS181" s="84"/>
      <c r="BT181" s="84"/>
      <c r="BU181" s="84"/>
      <c r="BV181" s="84"/>
      <c r="BW181" s="84"/>
      <c r="BX181" s="84"/>
      <c r="BY181" s="84"/>
      <c r="BZ181" s="84"/>
      <c r="CA181" s="84"/>
      <c r="CB181" s="85"/>
      <c r="CC181" s="87"/>
      <c r="CD181" s="77"/>
      <c r="CE181" s="52"/>
      <c r="CF181" s="70"/>
      <c r="CG181" s="83"/>
      <c r="CH181" s="84"/>
      <c r="CI181" s="84"/>
      <c r="CJ181" s="84"/>
      <c r="CK181" s="84"/>
      <c r="CL181" s="84"/>
      <c r="CM181" s="84"/>
      <c r="CN181" s="87"/>
      <c r="CO181" s="89"/>
      <c r="CP181" s="90"/>
    </row>
    <row r="182" hidden="1" customHeight="1" spans="1:94">
      <c r="A182" s="54">
        <v>180</v>
      </c>
      <c r="B182" s="53" t="s">
        <v>7439</v>
      </c>
      <c r="C182" s="53" t="s">
        <v>7440</v>
      </c>
      <c r="D182" s="52" t="s">
        <v>71</v>
      </c>
      <c r="E182" s="52"/>
      <c r="F182" s="52"/>
      <c r="G182" s="53"/>
      <c r="H182" s="53" t="s">
        <v>90</v>
      </c>
      <c r="I182" s="53"/>
      <c r="J182" s="61"/>
      <c r="K182" s="62"/>
      <c r="L182" s="63"/>
      <c r="M182" s="62"/>
      <c r="N182" s="62"/>
      <c r="O182" s="62"/>
      <c r="P182" s="67"/>
      <c r="Q182" s="69"/>
      <c r="R182" s="52" t="s">
        <v>7257</v>
      </c>
      <c r="S182" s="52"/>
      <c r="T182" s="52"/>
      <c r="U182" s="52"/>
      <c r="V182" s="70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>
        <v>33.28</v>
      </c>
      <c r="AS182" s="71">
        <v>20.27</v>
      </c>
      <c r="AT182" s="71" t="str">
        <f t="shared" si="5"/>
        <v>HIGH</v>
      </c>
      <c r="AU182" s="71" t="str">
        <f t="shared" si="6"/>
        <v>MSI-H</v>
      </c>
      <c r="AV182" s="73"/>
      <c r="AW182" s="76"/>
      <c r="AX182" s="77"/>
      <c r="AY182" s="52"/>
      <c r="AZ182" s="70"/>
      <c r="BA182" s="80"/>
      <c r="BB182" s="71"/>
      <c r="BC182" s="71"/>
      <c r="BD182" s="71"/>
      <c r="BE182" s="71"/>
      <c r="BF182" s="71"/>
      <c r="BG182" s="71"/>
      <c r="BH182" s="71"/>
      <c r="BI182" s="71"/>
      <c r="BJ182" s="71"/>
      <c r="BK182" s="73"/>
      <c r="BL182" s="76"/>
      <c r="BM182" s="77"/>
      <c r="BN182" s="52"/>
      <c r="BO182" s="70"/>
      <c r="BP182" s="83"/>
      <c r="BQ182" s="84"/>
      <c r="BR182" s="84"/>
      <c r="BS182" s="84"/>
      <c r="BT182" s="84"/>
      <c r="BU182" s="84"/>
      <c r="BV182" s="84"/>
      <c r="BW182" s="84"/>
      <c r="BX182" s="84"/>
      <c r="BY182" s="84"/>
      <c r="BZ182" s="84"/>
      <c r="CA182" s="84"/>
      <c r="CB182" s="85"/>
      <c r="CC182" s="87"/>
      <c r="CD182" s="77"/>
      <c r="CE182" s="52"/>
      <c r="CF182" s="70"/>
      <c r="CG182" s="83"/>
      <c r="CH182" s="84"/>
      <c r="CI182" s="84"/>
      <c r="CJ182" s="84"/>
      <c r="CK182" s="84"/>
      <c r="CL182" s="84"/>
      <c r="CM182" s="84"/>
      <c r="CN182" s="87"/>
      <c r="CO182" s="89"/>
      <c r="CP182" s="90"/>
    </row>
    <row r="183" hidden="1" customHeight="1" spans="1:94">
      <c r="A183" s="54">
        <v>181</v>
      </c>
      <c r="B183" s="53" t="s">
        <v>7441</v>
      </c>
      <c r="C183" s="53" t="s">
        <v>7442</v>
      </c>
      <c r="D183" s="52" t="s">
        <v>122</v>
      </c>
      <c r="E183" s="52"/>
      <c r="F183" s="52"/>
      <c r="G183" s="53"/>
      <c r="H183" s="53" t="s">
        <v>7443</v>
      </c>
      <c r="I183" s="53"/>
      <c r="J183" s="61"/>
      <c r="K183" s="62"/>
      <c r="L183" s="63"/>
      <c r="M183" s="62"/>
      <c r="N183" s="62"/>
      <c r="O183" s="62"/>
      <c r="P183" s="67"/>
      <c r="Q183" s="69"/>
      <c r="R183" s="52" t="s">
        <v>7257</v>
      </c>
      <c r="S183" s="52"/>
      <c r="T183" s="52"/>
      <c r="U183" s="52"/>
      <c r="V183" s="70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>
        <v>14.64</v>
      </c>
      <c r="AS183" s="71">
        <v>23.66</v>
      </c>
      <c r="AT183" s="71" t="str">
        <f t="shared" si="5"/>
        <v>LOW</v>
      </c>
      <c r="AU183" s="71" t="str">
        <f t="shared" si="6"/>
        <v>MSI-H</v>
      </c>
      <c r="AV183" s="73"/>
      <c r="AW183" s="76"/>
      <c r="AX183" s="77"/>
      <c r="AY183" s="52"/>
      <c r="AZ183" s="70"/>
      <c r="BA183" s="80"/>
      <c r="BB183" s="71"/>
      <c r="BC183" s="71"/>
      <c r="BD183" s="71"/>
      <c r="BE183" s="71"/>
      <c r="BF183" s="71"/>
      <c r="BG183" s="71"/>
      <c r="BH183" s="71"/>
      <c r="BI183" s="71"/>
      <c r="BJ183" s="71"/>
      <c r="BK183" s="73"/>
      <c r="BL183" s="76"/>
      <c r="BM183" s="77"/>
      <c r="BN183" s="52"/>
      <c r="BO183" s="70"/>
      <c r="BP183" s="83"/>
      <c r="BQ183" s="84"/>
      <c r="BR183" s="84"/>
      <c r="BS183" s="84"/>
      <c r="BT183" s="84"/>
      <c r="BU183" s="84"/>
      <c r="BV183" s="84"/>
      <c r="BW183" s="84"/>
      <c r="BX183" s="84"/>
      <c r="BY183" s="84"/>
      <c r="BZ183" s="84"/>
      <c r="CA183" s="84"/>
      <c r="CB183" s="85"/>
      <c r="CC183" s="87"/>
      <c r="CD183" s="77"/>
      <c r="CE183" s="52"/>
      <c r="CF183" s="70"/>
      <c r="CG183" s="83"/>
      <c r="CH183" s="84"/>
      <c r="CI183" s="84"/>
      <c r="CJ183" s="84"/>
      <c r="CK183" s="84"/>
      <c r="CL183" s="84"/>
      <c r="CM183" s="84"/>
      <c r="CN183" s="87"/>
      <c r="CO183" s="89"/>
      <c r="CP183" s="90"/>
    </row>
    <row r="184" hidden="1" customHeight="1" spans="1:94">
      <c r="A184" s="54">
        <v>182</v>
      </c>
      <c r="B184" s="53" t="s">
        <v>7444</v>
      </c>
      <c r="C184" s="53" t="s">
        <v>7445</v>
      </c>
      <c r="D184" s="52" t="s">
        <v>71</v>
      </c>
      <c r="E184" s="52"/>
      <c r="F184" s="52"/>
      <c r="G184" s="53"/>
      <c r="H184" s="53" t="s">
        <v>7446</v>
      </c>
      <c r="I184" s="53"/>
      <c r="J184" s="61"/>
      <c r="K184" s="62"/>
      <c r="L184" s="63"/>
      <c r="M184" s="62"/>
      <c r="N184" s="62"/>
      <c r="O184" s="62"/>
      <c r="P184" s="67"/>
      <c r="Q184" s="69"/>
      <c r="R184" s="52" t="s">
        <v>7257</v>
      </c>
      <c r="S184" s="52"/>
      <c r="T184" s="52"/>
      <c r="U184" s="52"/>
      <c r="V184" s="70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>
        <v>7.55</v>
      </c>
      <c r="AS184" s="71">
        <v>15.43</v>
      </c>
      <c r="AT184" s="71" t="str">
        <f t="shared" si="5"/>
        <v>LOW</v>
      </c>
      <c r="AU184" s="71" t="str">
        <f t="shared" si="6"/>
        <v>MSI-H</v>
      </c>
      <c r="AV184" s="73"/>
      <c r="AW184" s="76"/>
      <c r="AX184" s="77"/>
      <c r="AY184" s="52"/>
      <c r="AZ184" s="70"/>
      <c r="BA184" s="80"/>
      <c r="BB184" s="71"/>
      <c r="BC184" s="71"/>
      <c r="BD184" s="71"/>
      <c r="BE184" s="71"/>
      <c r="BF184" s="71"/>
      <c r="BG184" s="71"/>
      <c r="BH184" s="71"/>
      <c r="BI184" s="71"/>
      <c r="BJ184" s="71"/>
      <c r="BK184" s="73"/>
      <c r="BL184" s="76"/>
      <c r="BM184" s="77"/>
      <c r="BN184" s="52"/>
      <c r="BO184" s="70"/>
      <c r="BP184" s="83"/>
      <c r="BQ184" s="84"/>
      <c r="BR184" s="84"/>
      <c r="BS184" s="84"/>
      <c r="BT184" s="84"/>
      <c r="BU184" s="84"/>
      <c r="BV184" s="84"/>
      <c r="BW184" s="84"/>
      <c r="BX184" s="84"/>
      <c r="BY184" s="84"/>
      <c r="BZ184" s="84"/>
      <c r="CA184" s="84"/>
      <c r="CB184" s="85"/>
      <c r="CC184" s="87"/>
      <c r="CD184" s="77"/>
      <c r="CE184" s="52"/>
      <c r="CF184" s="70"/>
      <c r="CG184" s="83"/>
      <c r="CH184" s="84"/>
      <c r="CI184" s="84"/>
      <c r="CJ184" s="84"/>
      <c r="CK184" s="84"/>
      <c r="CL184" s="84"/>
      <c r="CM184" s="84"/>
      <c r="CN184" s="87"/>
      <c r="CO184" s="89"/>
      <c r="CP184" s="90"/>
    </row>
    <row r="185" hidden="1" customHeight="1" spans="1:94">
      <c r="A185" s="54">
        <v>183</v>
      </c>
      <c r="B185" s="53" t="s">
        <v>7447</v>
      </c>
      <c r="C185" s="53" t="s">
        <v>7448</v>
      </c>
      <c r="D185" s="52" t="s">
        <v>4961</v>
      </c>
      <c r="E185" s="52"/>
      <c r="F185" s="52"/>
      <c r="G185" s="53"/>
      <c r="H185" s="53" t="s">
        <v>313</v>
      </c>
      <c r="I185" s="53"/>
      <c r="J185" s="61"/>
      <c r="K185" s="62"/>
      <c r="L185" s="63"/>
      <c r="M185" s="62"/>
      <c r="N185" s="62"/>
      <c r="O185" s="62"/>
      <c r="P185" s="67"/>
      <c r="Q185" s="69"/>
      <c r="R185" s="52" t="s">
        <v>7257</v>
      </c>
      <c r="S185" s="52"/>
      <c r="T185" s="52"/>
      <c r="U185" s="52"/>
      <c r="V185" s="70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>
        <v>15.46</v>
      </c>
      <c r="AS185" s="71">
        <v>18.25</v>
      </c>
      <c r="AT185" s="71" t="str">
        <f t="shared" si="5"/>
        <v>HIGH</v>
      </c>
      <c r="AU185" s="71" t="str">
        <f t="shared" si="6"/>
        <v>MSI-H</v>
      </c>
      <c r="AV185" s="73"/>
      <c r="AW185" s="76"/>
      <c r="AX185" s="77"/>
      <c r="AY185" s="52"/>
      <c r="AZ185" s="70"/>
      <c r="BA185" s="80"/>
      <c r="BB185" s="71"/>
      <c r="BC185" s="71"/>
      <c r="BD185" s="71"/>
      <c r="BE185" s="71"/>
      <c r="BF185" s="71"/>
      <c r="BG185" s="71"/>
      <c r="BH185" s="71"/>
      <c r="BI185" s="71"/>
      <c r="BJ185" s="71"/>
      <c r="BK185" s="73"/>
      <c r="BL185" s="76"/>
      <c r="BM185" s="77"/>
      <c r="BN185" s="52"/>
      <c r="BO185" s="70"/>
      <c r="BP185" s="83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5"/>
      <c r="CC185" s="87"/>
      <c r="CD185" s="77"/>
      <c r="CE185" s="52"/>
      <c r="CF185" s="70"/>
      <c r="CG185" s="83"/>
      <c r="CH185" s="84"/>
      <c r="CI185" s="84"/>
      <c r="CJ185" s="84"/>
      <c r="CK185" s="84"/>
      <c r="CL185" s="84"/>
      <c r="CM185" s="84"/>
      <c r="CN185" s="87"/>
      <c r="CO185" s="89"/>
      <c r="CP185" s="90"/>
    </row>
    <row r="186" hidden="1" customHeight="1" spans="1:94">
      <c r="A186" s="54">
        <v>184</v>
      </c>
      <c r="B186" s="53" t="s">
        <v>7449</v>
      </c>
      <c r="C186" s="53" t="s">
        <v>7450</v>
      </c>
      <c r="D186" s="52" t="s">
        <v>71</v>
      </c>
      <c r="E186" s="52"/>
      <c r="F186" s="52"/>
      <c r="G186" s="53"/>
      <c r="H186" s="53" t="s">
        <v>224</v>
      </c>
      <c r="I186" s="53"/>
      <c r="J186" s="61"/>
      <c r="K186" s="62"/>
      <c r="L186" s="63"/>
      <c r="M186" s="62"/>
      <c r="N186" s="62"/>
      <c r="O186" s="62"/>
      <c r="P186" s="67"/>
      <c r="Q186" s="69"/>
      <c r="R186" s="52" t="s">
        <v>7257</v>
      </c>
      <c r="S186" s="52"/>
      <c r="T186" s="52"/>
      <c r="U186" s="52"/>
      <c r="V186" s="70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>
        <v>12.53</v>
      </c>
      <c r="AS186" s="71">
        <v>14.26</v>
      </c>
      <c r="AT186" s="71" t="str">
        <f t="shared" si="5"/>
        <v>LOW</v>
      </c>
      <c r="AU186" s="71" t="str">
        <f t="shared" si="6"/>
        <v>MSS</v>
      </c>
      <c r="AV186" s="73"/>
      <c r="AW186" s="76"/>
      <c r="AX186" s="77"/>
      <c r="AY186" s="52"/>
      <c r="AZ186" s="70"/>
      <c r="BA186" s="80"/>
      <c r="BB186" s="71"/>
      <c r="BC186" s="71"/>
      <c r="BD186" s="71"/>
      <c r="BE186" s="71"/>
      <c r="BF186" s="71"/>
      <c r="BG186" s="71"/>
      <c r="BH186" s="71"/>
      <c r="BI186" s="71"/>
      <c r="BJ186" s="71"/>
      <c r="BK186" s="73"/>
      <c r="BL186" s="76"/>
      <c r="BM186" s="77"/>
      <c r="BN186" s="52"/>
      <c r="BO186" s="70"/>
      <c r="BP186" s="83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5"/>
      <c r="CC186" s="87"/>
      <c r="CD186" s="77"/>
      <c r="CE186" s="52"/>
      <c r="CF186" s="70"/>
      <c r="CG186" s="83"/>
      <c r="CH186" s="84"/>
      <c r="CI186" s="84"/>
      <c r="CJ186" s="84"/>
      <c r="CK186" s="84"/>
      <c r="CL186" s="84"/>
      <c r="CM186" s="84"/>
      <c r="CN186" s="87"/>
      <c r="CO186" s="89"/>
      <c r="CP186" s="90"/>
    </row>
    <row r="187" hidden="1" customHeight="1" spans="1:94">
      <c r="A187" s="54">
        <v>185</v>
      </c>
      <c r="B187" s="53" t="s">
        <v>7451</v>
      </c>
      <c r="C187" s="53" t="s">
        <v>7452</v>
      </c>
      <c r="D187" s="52" t="s">
        <v>71</v>
      </c>
      <c r="E187" s="52"/>
      <c r="F187" s="52"/>
      <c r="G187" s="53"/>
      <c r="H187" s="53" t="s">
        <v>73</v>
      </c>
      <c r="I187" s="53"/>
      <c r="J187" s="61"/>
      <c r="K187" s="62"/>
      <c r="L187" s="63"/>
      <c r="M187" s="62"/>
      <c r="N187" s="62"/>
      <c r="O187" s="62"/>
      <c r="P187" s="67"/>
      <c r="Q187" s="69"/>
      <c r="R187" s="52" t="s">
        <v>7257</v>
      </c>
      <c r="S187" s="52"/>
      <c r="T187" s="52"/>
      <c r="U187" s="52"/>
      <c r="V187" s="70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>
        <v>11.08</v>
      </c>
      <c r="AS187" s="71">
        <v>16.98</v>
      </c>
      <c r="AT187" s="71" t="str">
        <f t="shared" si="5"/>
        <v>LOW</v>
      </c>
      <c r="AU187" s="71" t="str">
        <f t="shared" si="6"/>
        <v>MSI-H</v>
      </c>
      <c r="AV187" s="73"/>
      <c r="AW187" s="76"/>
      <c r="AX187" s="77"/>
      <c r="AY187" s="52"/>
      <c r="AZ187" s="70"/>
      <c r="BA187" s="80"/>
      <c r="BB187" s="71"/>
      <c r="BC187" s="71"/>
      <c r="BD187" s="71"/>
      <c r="BE187" s="71"/>
      <c r="BF187" s="71"/>
      <c r="BG187" s="71"/>
      <c r="BH187" s="71"/>
      <c r="BI187" s="71"/>
      <c r="BJ187" s="71"/>
      <c r="BK187" s="73"/>
      <c r="BL187" s="76"/>
      <c r="BM187" s="77"/>
      <c r="BN187" s="52"/>
      <c r="BO187" s="70"/>
      <c r="BP187" s="83"/>
      <c r="BQ187" s="84"/>
      <c r="BR187" s="84"/>
      <c r="BS187" s="84"/>
      <c r="BT187" s="84"/>
      <c r="BU187" s="84"/>
      <c r="BV187" s="84"/>
      <c r="BW187" s="84"/>
      <c r="BX187" s="84"/>
      <c r="BY187" s="84"/>
      <c r="BZ187" s="84"/>
      <c r="CA187" s="84"/>
      <c r="CB187" s="85"/>
      <c r="CC187" s="87"/>
      <c r="CD187" s="77"/>
      <c r="CE187" s="52"/>
      <c r="CF187" s="70"/>
      <c r="CG187" s="83"/>
      <c r="CH187" s="84"/>
      <c r="CI187" s="84"/>
      <c r="CJ187" s="84"/>
      <c r="CK187" s="84"/>
      <c r="CL187" s="84"/>
      <c r="CM187" s="84"/>
      <c r="CN187" s="87"/>
      <c r="CO187" s="89"/>
      <c r="CP187" s="90"/>
    </row>
    <row r="188" hidden="1" customHeight="1" spans="1:94">
      <c r="A188" s="54">
        <v>186</v>
      </c>
      <c r="B188" s="53" t="s">
        <v>7453</v>
      </c>
      <c r="C188" s="53" t="s">
        <v>7454</v>
      </c>
      <c r="D188" s="52" t="s">
        <v>71</v>
      </c>
      <c r="E188" s="52"/>
      <c r="F188" s="52"/>
      <c r="G188" s="53"/>
      <c r="H188" s="53" t="s">
        <v>7421</v>
      </c>
      <c r="I188" s="53"/>
      <c r="J188" s="61"/>
      <c r="K188" s="62"/>
      <c r="L188" s="63"/>
      <c r="M188" s="62"/>
      <c r="N188" s="62"/>
      <c r="O188" s="62"/>
      <c r="P188" s="67"/>
      <c r="Q188" s="69"/>
      <c r="R188" s="52" t="s">
        <v>7257</v>
      </c>
      <c r="S188" s="52"/>
      <c r="T188" s="52"/>
      <c r="U188" s="52"/>
      <c r="V188" s="70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>
        <v>18.11</v>
      </c>
      <c r="AS188" s="71">
        <v>13.7</v>
      </c>
      <c r="AT188" s="71" t="str">
        <f t="shared" si="5"/>
        <v>HIGH</v>
      </c>
      <c r="AU188" s="71" t="str">
        <f t="shared" si="6"/>
        <v>MSS</v>
      </c>
      <c r="AV188" s="73"/>
      <c r="AW188" s="76"/>
      <c r="AX188" s="77"/>
      <c r="AY188" s="52"/>
      <c r="AZ188" s="70"/>
      <c r="BA188" s="80"/>
      <c r="BB188" s="71"/>
      <c r="BC188" s="71"/>
      <c r="BD188" s="71"/>
      <c r="BE188" s="71"/>
      <c r="BF188" s="71"/>
      <c r="BG188" s="71"/>
      <c r="BH188" s="71"/>
      <c r="BI188" s="71"/>
      <c r="BJ188" s="71"/>
      <c r="BK188" s="73"/>
      <c r="BL188" s="76"/>
      <c r="BM188" s="77"/>
      <c r="BN188" s="52"/>
      <c r="BO188" s="70"/>
      <c r="BP188" s="83"/>
      <c r="BQ188" s="84"/>
      <c r="BR188" s="84"/>
      <c r="BS188" s="84"/>
      <c r="BT188" s="84"/>
      <c r="BU188" s="84"/>
      <c r="BV188" s="84"/>
      <c r="BW188" s="84"/>
      <c r="BX188" s="84"/>
      <c r="BY188" s="84"/>
      <c r="BZ188" s="84"/>
      <c r="CA188" s="84"/>
      <c r="CB188" s="85"/>
      <c r="CC188" s="87"/>
      <c r="CD188" s="77"/>
      <c r="CE188" s="52"/>
      <c r="CF188" s="70"/>
      <c r="CG188" s="83"/>
      <c r="CH188" s="84"/>
      <c r="CI188" s="84"/>
      <c r="CJ188" s="84"/>
      <c r="CK188" s="84"/>
      <c r="CL188" s="84"/>
      <c r="CM188" s="84"/>
      <c r="CN188" s="87"/>
      <c r="CO188" s="89"/>
      <c r="CP188" s="90"/>
    </row>
    <row r="189" hidden="1" customHeight="1" spans="1:94">
      <c r="A189" s="54">
        <v>187</v>
      </c>
      <c r="B189" s="53" t="s">
        <v>7455</v>
      </c>
      <c r="C189" s="53" t="s">
        <v>7456</v>
      </c>
      <c r="D189" s="52" t="s">
        <v>122</v>
      </c>
      <c r="E189" s="52"/>
      <c r="F189" s="52"/>
      <c r="G189" s="53"/>
      <c r="H189" s="53" t="s">
        <v>7457</v>
      </c>
      <c r="I189" s="53"/>
      <c r="J189" s="61"/>
      <c r="K189" s="62"/>
      <c r="L189" s="63"/>
      <c r="M189" s="62"/>
      <c r="N189" s="62"/>
      <c r="O189" s="62"/>
      <c r="P189" s="67"/>
      <c r="Q189" s="69"/>
      <c r="R189" s="52" t="s">
        <v>7257</v>
      </c>
      <c r="S189" s="52"/>
      <c r="T189" s="52"/>
      <c r="U189" s="52"/>
      <c r="V189" s="70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>
        <v>13.68</v>
      </c>
      <c r="AS189" s="71">
        <v>21.02</v>
      </c>
      <c r="AT189" s="71" t="str">
        <f t="shared" si="5"/>
        <v>LOW</v>
      </c>
      <c r="AU189" s="71" t="str">
        <f t="shared" si="6"/>
        <v>MSI-H</v>
      </c>
      <c r="AV189" s="73"/>
      <c r="AW189" s="76"/>
      <c r="AX189" s="77"/>
      <c r="AY189" s="52"/>
      <c r="AZ189" s="70"/>
      <c r="BA189" s="80"/>
      <c r="BB189" s="71"/>
      <c r="BC189" s="71"/>
      <c r="BD189" s="71"/>
      <c r="BE189" s="71"/>
      <c r="BF189" s="71"/>
      <c r="BG189" s="71"/>
      <c r="BH189" s="71"/>
      <c r="BI189" s="71"/>
      <c r="BJ189" s="71"/>
      <c r="BK189" s="73"/>
      <c r="BL189" s="76"/>
      <c r="BM189" s="77"/>
      <c r="BN189" s="52"/>
      <c r="BO189" s="70"/>
      <c r="BP189" s="83"/>
      <c r="BQ189" s="84"/>
      <c r="BR189" s="84"/>
      <c r="BS189" s="84"/>
      <c r="BT189" s="84"/>
      <c r="BU189" s="84"/>
      <c r="BV189" s="84"/>
      <c r="BW189" s="84"/>
      <c r="BX189" s="84"/>
      <c r="BY189" s="84"/>
      <c r="BZ189" s="84"/>
      <c r="CA189" s="84"/>
      <c r="CB189" s="85"/>
      <c r="CC189" s="87"/>
      <c r="CD189" s="77"/>
      <c r="CE189" s="52"/>
      <c r="CF189" s="70"/>
      <c r="CG189" s="83"/>
      <c r="CH189" s="84"/>
      <c r="CI189" s="84"/>
      <c r="CJ189" s="84"/>
      <c r="CK189" s="84"/>
      <c r="CL189" s="84"/>
      <c r="CM189" s="84"/>
      <c r="CN189" s="87"/>
      <c r="CO189" s="89"/>
      <c r="CP189" s="90"/>
    </row>
    <row r="190" hidden="1" customHeight="1" spans="1:94">
      <c r="A190" s="54">
        <v>188</v>
      </c>
      <c r="B190" s="53" t="s">
        <v>7458</v>
      </c>
      <c r="C190" s="53" t="s">
        <v>7459</v>
      </c>
      <c r="D190" s="52" t="s">
        <v>111</v>
      </c>
      <c r="E190" s="52"/>
      <c r="F190" s="52"/>
      <c r="G190" s="53"/>
      <c r="H190" s="53" t="s">
        <v>224</v>
      </c>
      <c r="I190" s="53"/>
      <c r="J190" s="61"/>
      <c r="K190" s="62"/>
      <c r="L190" s="63"/>
      <c r="M190" s="62"/>
      <c r="N190" s="62"/>
      <c r="O190" s="62"/>
      <c r="P190" s="67"/>
      <c r="Q190" s="69"/>
      <c r="R190" s="52" t="s">
        <v>7257</v>
      </c>
      <c r="S190" s="52"/>
      <c r="T190" s="52"/>
      <c r="U190" s="52"/>
      <c r="V190" s="70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>
        <v>19.37</v>
      </c>
      <c r="AS190" s="71">
        <v>13.82</v>
      </c>
      <c r="AT190" s="71" t="str">
        <f t="shared" si="5"/>
        <v>HIGH</v>
      </c>
      <c r="AU190" s="71" t="str">
        <f t="shared" si="6"/>
        <v>MSS</v>
      </c>
      <c r="AV190" s="73"/>
      <c r="AW190" s="76"/>
      <c r="AX190" s="77"/>
      <c r="AY190" s="52"/>
      <c r="AZ190" s="70"/>
      <c r="BA190" s="80"/>
      <c r="BB190" s="71"/>
      <c r="BC190" s="71"/>
      <c r="BD190" s="71"/>
      <c r="BE190" s="71"/>
      <c r="BF190" s="71"/>
      <c r="BG190" s="71"/>
      <c r="BH190" s="71"/>
      <c r="BI190" s="71"/>
      <c r="BJ190" s="71"/>
      <c r="BK190" s="73"/>
      <c r="BL190" s="76"/>
      <c r="BM190" s="77"/>
      <c r="BN190" s="52"/>
      <c r="BO190" s="70"/>
      <c r="BP190" s="83"/>
      <c r="BQ190" s="84"/>
      <c r="BR190" s="84"/>
      <c r="BS190" s="84"/>
      <c r="BT190" s="84"/>
      <c r="BU190" s="84"/>
      <c r="BV190" s="84"/>
      <c r="BW190" s="84"/>
      <c r="BX190" s="84"/>
      <c r="BY190" s="84"/>
      <c r="BZ190" s="84"/>
      <c r="CA190" s="84"/>
      <c r="CB190" s="85"/>
      <c r="CC190" s="87"/>
      <c r="CD190" s="77"/>
      <c r="CE190" s="52"/>
      <c r="CF190" s="70"/>
      <c r="CG190" s="83"/>
      <c r="CH190" s="84"/>
      <c r="CI190" s="84"/>
      <c r="CJ190" s="84"/>
      <c r="CK190" s="84"/>
      <c r="CL190" s="84"/>
      <c r="CM190" s="84"/>
      <c r="CN190" s="87"/>
      <c r="CO190" s="89"/>
      <c r="CP190" s="90"/>
    </row>
    <row r="191" hidden="1" customHeight="1" spans="1:94">
      <c r="A191" s="54">
        <v>189</v>
      </c>
      <c r="B191" s="53" t="s">
        <v>7460</v>
      </c>
      <c r="C191" s="53" t="s">
        <v>7461</v>
      </c>
      <c r="D191" s="52" t="s">
        <v>99</v>
      </c>
      <c r="E191" s="52"/>
      <c r="F191" s="52"/>
      <c r="G191" s="53"/>
      <c r="H191" s="53" t="s">
        <v>7462</v>
      </c>
      <c r="I191" s="53"/>
      <c r="J191" s="61"/>
      <c r="K191" s="62"/>
      <c r="L191" s="63"/>
      <c r="M191" s="62"/>
      <c r="N191" s="62"/>
      <c r="O191" s="62"/>
      <c r="P191" s="67"/>
      <c r="Q191" s="69"/>
      <c r="R191" s="52" t="s">
        <v>7257</v>
      </c>
      <c r="S191" s="52"/>
      <c r="T191" s="52"/>
      <c r="U191" s="52"/>
      <c r="V191" s="70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 t="str">
        <f t="shared" si="5"/>
        <v>NA</v>
      </c>
      <c r="AU191" s="71" t="str">
        <f t="shared" si="6"/>
        <v>NA</v>
      </c>
      <c r="AV191" s="73"/>
      <c r="AW191" s="76"/>
      <c r="AX191" s="77"/>
      <c r="AY191" s="52"/>
      <c r="AZ191" s="70"/>
      <c r="BA191" s="80"/>
      <c r="BB191" s="71"/>
      <c r="BC191" s="71"/>
      <c r="BD191" s="71"/>
      <c r="BE191" s="71"/>
      <c r="BF191" s="71"/>
      <c r="BG191" s="71"/>
      <c r="BH191" s="71"/>
      <c r="BI191" s="71"/>
      <c r="BJ191" s="71"/>
      <c r="BK191" s="73"/>
      <c r="BL191" s="76"/>
      <c r="BM191" s="77"/>
      <c r="BN191" s="52"/>
      <c r="BO191" s="70"/>
      <c r="BP191" s="83"/>
      <c r="BQ191" s="84"/>
      <c r="BR191" s="84"/>
      <c r="BS191" s="84"/>
      <c r="BT191" s="84"/>
      <c r="BU191" s="84"/>
      <c r="BV191" s="84"/>
      <c r="BW191" s="84"/>
      <c r="BX191" s="84"/>
      <c r="BY191" s="84"/>
      <c r="BZ191" s="84"/>
      <c r="CA191" s="84"/>
      <c r="CB191" s="85"/>
      <c r="CC191" s="87"/>
      <c r="CD191" s="77"/>
      <c r="CE191" s="52"/>
      <c r="CF191" s="70"/>
      <c r="CG191" s="83"/>
      <c r="CH191" s="84"/>
      <c r="CI191" s="84"/>
      <c r="CJ191" s="84"/>
      <c r="CK191" s="84"/>
      <c r="CL191" s="84"/>
      <c r="CM191" s="84"/>
      <c r="CN191" s="87"/>
      <c r="CO191" s="89"/>
      <c r="CP191" s="90"/>
    </row>
    <row r="192" hidden="1" customHeight="1" spans="1:94">
      <c r="A192" s="54">
        <v>190</v>
      </c>
      <c r="B192" s="53" t="s">
        <v>7463</v>
      </c>
      <c r="C192" s="53" t="s">
        <v>7464</v>
      </c>
      <c r="D192" s="52" t="s">
        <v>122</v>
      </c>
      <c r="E192" s="52"/>
      <c r="F192" s="52"/>
      <c r="G192" s="53"/>
      <c r="H192" s="53" t="s">
        <v>224</v>
      </c>
      <c r="I192" s="53"/>
      <c r="J192" s="61"/>
      <c r="K192" s="62"/>
      <c r="L192" s="63"/>
      <c r="M192" s="62"/>
      <c r="N192" s="62"/>
      <c r="O192" s="62"/>
      <c r="P192" s="67"/>
      <c r="Q192" s="69"/>
      <c r="R192" s="52" t="s">
        <v>7257</v>
      </c>
      <c r="S192" s="52"/>
      <c r="T192" s="52"/>
      <c r="U192" s="52"/>
      <c r="V192" s="70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>
        <v>12.64</v>
      </c>
      <c r="AS192" s="71">
        <v>15.94</v>
      </c>
      <c r="AT192" s="71" t="str">
        <f t="shared" si="5"/>
        <v>LOW</v>
      </c>
      <c r="AU192" s="71" t="str">
        <f t="shared" si="6"/>
        <v>MSI-H</v>
      </c>
      <c r="AV192" s="73"/>
      <c r="AW192" s="76"/>
      <c r="AX192" s="77"/>
      <c r="AY192" s="52"/>
      <c r="AZ192" s="70"/>
      <c r="BA192" s="80"/>
      <c r="BB192" s="71"/>
      <c r="BC192" s="71"/>
      <c r="BD192" s="71"/>
      <c r="BE192" s="71"/>
      <c r="BF192" s="71"/>
      <c r="BG192" s="71"/>
      <c r="BH192" s="71"/>
      <c r="BI192" s="71"/>
      <c r="BJ192" s="71"/>
      <c r="BK192" s="73"/>
      <c r="BL192" s="76"/>
      <c r="BM192" s="77"/>
      <c r="BN192" s="52"/>
      <c r="BO192" s="70"/>
      <c r="BP192" s="83"/>
      <c r="BQ192" s="84"/>
      <c r="BR192" s="84"/>
      <c r="BS192" s="84"/>
      <c r="BT192" s="84"/>
      <c r="BU192" s="84"/>
      <c r="BV192" s="84"/>
      <c r="BW192" s="84"/>
      <c r="BX192" s="84"/>
      <c r="BY192" s="84"/>
      <c r="BZ192" s="84"/>
      <c r="CA192" s="84"/>
      <c r="CB192" s="85"/>
      <c r="CC192" s="87"/>
      <c r="CD192" s="77"/>
      <c r="CE192" s="52"/>
      <c r="CF192" s="70"/>
      <c r="CG192" s="83"/>
      <c r="CH192" s="84"/>
      <c r="CI192" s="84"/>
      <c r="CJ192" s="84"/>
      <c r="CK192" s="84"/>
      <c r="CL192" s="84"/>
      <c r="CM192" s="84"/>
      <c r="CN192" s="87"/>
      <c r="CO192" s="89"/>
      <c r="CP192" s="90"/>
    </row>
    <row r="193" hidden="1" customHeight="1" spans="1:94">
      <c r="A193" s="54">
        <v>191</v>
      </c>
      <c r="B193" s="53" t="s">
        <v>7465</v>
      </c>
      <c r="C193" s="53" t="s">
        <v>7466</v>
      </c>
      <c r="D193" s="52" t="s">
        <v>71</v>
      </c>
      <c r="E193" s="52"/>
      <c r="F193" s="52"/>
      <c r="G193" s="53"/>
      <c r="H193" s="53" t="s">
        <v>7467</v>
      </c>
      <c r="I193" s="53"/>
      <c r="J193" s="61"/>
      <c r="K193" s="62"/>
      <c r="L193" s="63"/>
      <c r="M193" s="62"/>
      <c r="N193" s="62"/>
      <c r="O193" s="62"/>
      <c r="P193" s="67"/>
      <c r="Q193" s="69"/>
      <c r="R193" s="52" t="s">
        <v>7257</v>
      </c>
      <c r="S193" s="52"/>
      <c r="T193" s="52"/>
      <c r="U193" s="52"/>
      <c r="V193" s="70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>
        <v>10.73</v>
      </c>
      <c r="AS193" s="71">
        <v>14.83</v>
      </c>
      <c r="AT193" s="71" t="str">
        <f t="shared" si="5"/>
        <v>LOW</v>
      </c>
      <c r="AU193" s="71" t="str">
        <f t="shared" si="6"/>
        <v>MSS</v>
      </c>
      <c r="AV193" s="73"/>
      <c r="AW193" s="76"/>
      <c r="AX193" s="77"/>
      <c r="AY193" s="52"/>
      <c r="AZ193" s="70"/>
      <c r="BA193" s="80"/>
      <c r="BB193" s="71"/>
      <c r="BC193" s="71"/>
      <c r="BD193" s="71"/>
      <c r="BE193" s="71"/>
      <c r="BF193" s="71"/>
      <c r="BG193" s="71"/>
      <c r="BH193" s="71"/>
      <c r="BI193" s="71"/>
      <c r="BJ193" s="71"/>
      <c r="BK193" s="73"/>
      <c r="BL193" s="76"/>
      <c r="BM193" s="77"/>
      <c r="BN193" s="52"/>
      <c r="BO193" s="70"/>
      <c r="BP193" s="83"/>
      <c r="BQ193" s="84"/>
      <c r="BR193" s="84"/>
      <c r="BS193" s="84"/>
      <c r="BT193" s="84"/>
      <c r="BU193" s="84"/>
      <c r="BV193" s="84"/>
      <c r="BW193" s="84"/>
      <c r="BX193" s="84"/>
      <c r="BY193" s="84"/>
      <c r="BZ193" s="84"/>
      <c r="CA193" s="84"/>
      <c r="CB193" s="85"/>
      <c r="CC193" s="87"/>
      <c r="CD193" s="77"/>
      <c r="CE193" s="52"/>
      <c r="CF193" s="70"/>
      <c r="CG193" s="83"/>
      <c r="CH193" s="84"/>
      <c r="CI193" s="84"/>
      <c r="CJ193" s="84"/>
      <c r="CK193" s="84"/>
      <c r="CL193" s="84"/>
      <c r="CM193" s="84"/>
      <c r="CN193" s="87"/>
      <c r="CO193" s="89"/>
      <c r="CP193" s="90"/>
    </row>
    <row r="194" customHeight="1" spans="1:94">
      <c r="A194" s="51"/>
      <c r="B194" s="52"/>
      <c r="C194" s="52"/>
      <c r="D194" s="52"/>
      <c r="E194" s="52"/>
      <c r="F194" s="52"/>
      <c r="G194" s="52"/>
      <c r="H194" s="52"/>
      <c r="I194" s="52"/>
      <c r="J194" s="61"/>
      <c r="K194" s="62"/>
      <c r="L194" s="63"/>
      <c r="M194" s="62"/>
      <c r="N194" s="62"/>
      <c r="O194" s="62"/>
      <c r="P194" s="62"/>
      <c r="Q194" s="69"/>
      <c r="R194" s="52"/>
      <c r="S194" s="52"/>
      <c r="T194" s="52"/>
      <c r="U194" s="52"/>
      <c r="V194" s="70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3"/>
      <c r="AW194" s="76"/>
      <c r="AX194" s="77"/>
      <c r="AY194" s="52"/>
      <c r="AZ194" s="70"/>
      <c r="BA194" s="80"/>
      <c r="BB194" s="71"/>
      <c r="BC194" s="71"/>
      <c r="BD194" s="71"/>
      <c r="BE194" s="71"/>
      <c r="BF194" s="71"/>
      <c r="BG194" s="71"/>
      <c r="BH194" s="71"/>
      <c r="BI194" s="71"/>
      <c r="BJ194" s="71"/>
      <c r="BK194" s="73"/>
      <c r="BL194" s="76"/>
      <c r="BM194" s="77"/>
      <c r="BN194" s="52"/>
      <c r="BO194" s="70"/>
      <c r="BP194" s="83"/>
      <c r="BQ194" s="84"/>
      <c r="BR194" s="84"/>
      <c r="BS194" s="84"/>
      <c r="BT194" s="84"/>
      <c r="BU194" s="84"/>
      <c r="BV194" s="84"/>
      <c r="BW194" s="84"/>
      <c r="BX194" s="84"/>
      <c r="BY194" s="84"/>
      <c r="BZ194" s="84"/>
      <c r="CA194" s="84"/>
      <c r="CB194" s="85"/>
      <c r="CC194" s="87"/>
      <c r="CD194" s="77"/>
      <c r="CE194" s="52"/>
      <c r="CF194" s="70"/>
      <c r="CG194" s="83"/>
      <c r="CH194" s="84"/>
      <c r="CI194" s="84"/>
      <c r="CJ194" s="84"/>
      <c r="CK194" s="84"/>
      <c r="CL194" s="84"/>
      <c r="CM194" s="84"/>
      <c r="CN194" s="87"/>
      <c r="CO194" s="89"/>
      <c r="CP194" s="90"/>
    </row>
    <row r="195" customHeight="1" spans="1:94">
      <c r="A195" s="51"/>
      <c r="B195" s="52"/>
      <c r="C195" s="52"/>
      <c r="D195" s="52"/>
      <c r="E195" s="52"/>
      <c r="F195" s="52"/>
      <c r="G195" s="52"/>
      <c r="H195" s="52"/>
      <c r="I195" s="52"/>
      <c r="J195" s="61"/>
      <c r="K195" s="62"/>
      <c r="L195" s="63"/>
      <c r="M195" s="62"/>
      <c r="N195" s="62"/>
      <c r="O195" s="62"/>
      <c r="P195" s="62"/>
      <c r="Q195" s="69"/>
      <c r="R195" s="52"/>
      <c r="S195" s="52"/>
      <c r="T195" s="52"/>
      <c r="U195" s="52"/>
      <c r="V195" s="70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3"/>
      <c r="AW195" s="76"/>
      <c r="AX195" s="77"/>
      <c r="AY195" s="52"/>
      <c r="AZ195" s="70"/>
      <c r="BA195" s="80"/>
      <c r="BB195" s="71"/>
      <c r="BC195" s="71"/>
      <c r="BD195" s="71"/>
      <c r="BE195" s="71"/>
      <c r="BF195" s="71"/>
      <c r="BG195" s="71"/>
      <c r="BH195" s="71"/>
      <c r="BI195" s="71"/>
      <c r="BJ195" s="71"/>
      <c r="BK195" s="73"/>
      <c r="BL195" s="76"/>
      <c r="BM195" s="77"/>
      <c r="BN195" s="52"/>
      <c r="BO195" s="70"/>
      <c r="BP195" s="83"/>
      <c r="BQ195" s="84"/>
      <c r="BR195" s="84"/>
      <c r="BS195" s="84"/>
      <c r="BT195" s="84"/>
      <c r="BU195" s="84"/>
      <c r="BV195" s="84"/>
      <c r="BW195" s="84"/>
      <c r="BX195" s="84"/>
      <c r="BY195" s="84"/>
      <c r="BZ195" s="84"/>
      <c r="CA195" s="84"/>
      <c r="CB195" s="85"/>
      <c r="CC195" s="87"/>
      <c r="CD195" s="77"/>
      <c r="CE195" s="52"/>
      <c r="CF195" s="70"/>
      <c r="CG195" s="83"/>
      <c r="CH195" s="84"/>
      <c r="CI195" s="84"/>
      <c r="CJ195" s="84"/>
      <c r="CK195" s="84"/>
      <c r="CL195" s="84"/>
      <c r="CM195" s="84"/>
      <c r="CN195" s="87"/>
      <c r="CO195" s="89"/>
      <c r="CP195" s="90"/>
    </row>
    <row r="196" customHeight="1" spans="1:94">
      <c r="A196" s="51"/>
      <c r="B196" s="52"/>
      <c r="C196" s="52"/>
      <c r="D196" s="52"/>
      <c r="E196" s="52"/>
      <c r="F196" s="52"/>
      <c r="G196" s="52"/>
      <c r="H196" s="52"/>
      <c r="I196" s="52"/>
      <c r="J196" s="61"/>
      <c r="K196" s="62"/>
      <c r="L196" s="63"/>
      <c r="M196" s="62"/>
      <c r="N196" s="62"/>
      <c r="O196" s="62"/>
      <c r="P196" s="62"/>
      <c r="Q196" s="69"/>
      <c r="R196" s="52"/>
      <c r="S196" s="52"/>
      <c r="T196" s="52"/>
      <c r="U196" s="52"/>
      <c r="V196" s="70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3"/>
      <c r="AW196" s="76"/>
      <c r="AX196" s="77"/>
      <c r="AY196" s="52"/>
      <c r="AZ196" s="70"/>
      <c r="BA196" s="80"/>
      <c r="BB196" s="71"/>
      <c r="BC196" s="71"/>
      <c r="BD196" s="71"/>
      <c r="BE196" s="71"/>
      <c r="BF196" s="71"/>
      <c r="BG196" s="71"/>
      <c r="BH196" s="71"/>
      <c r="BI196" s="71"/>
      <c r="BJ196" s="71"/>
      <c r="BK196" s="73"/>
      <c r="BL196" s="76"/>
      <c r="BM196" s="77"/>
      <c r="BN196" s="52"/>
      <c r="BO196" s="70"/>
      <c r="BP196" s="83"/>
      <c r="BQ196" s="84"/>
      <c r="BR196" s="84"/>
      <c r="BS196" s="84"/>
      <c r="BT196" s="84"/>
      <c r="BU196" s="84"/>
      <c r="BV196" s="84"/>
      <c r="BW196" s="84"/>
      <c r="BX196" s="84"/>
      <c r="BY196" s="84"/>
      <c r="BZ196" s="84"/>
      <c r="CA196" s="84"/>
      <c r="CB196" s="85"/>
      <c r="CC196" s="87"/>
      <c r="CD196" s="77"/>
      <c r="CE196" s="52"/>
      <c r="CF196" s="70"/>
      <c r="CG196" s="83"/>
      <c r="CH196" s="84"/>
      <c r="CI196" s="84"/>
      <c r="CJ196" s="84"/>
      <c r="CK196" s="84"/>
      <c r="CL196" s="84"/>
      <c r="CM196" s="84"/>
      <c r="CN196" s="87"/>
      <c r="CO196" s="89"/>
      <c r="CP196" s="90"/>
    </row>
    <row r="197" customHeight="1" spans="1:94">
      <c r="A197" s="51"/>
      <c r="B197" s="52"/>
      <c r="C197" s="52"/>
      <c r="D197" s="52"/>
      <c r="E197" s="52"/>
      <c r="F197" s="52"/>
      <c r="G197" s="52"/>
      <c r="H197" s="52"/>
      <c r="I197" s="52"/>
      <c r="J197" s="61"/>
      <c r="K197" s="62"/>
      <c r="L197" s="63"/>
      <c r="M197" s="62"/>
      <c r="N197" s="62"/>
      <c r="O197" s="62"/>
      <c r="P197" s="62"/>
      <c r="Q197" s="69"/>
      <c r="R197" s="52"/>
      <c r="S197" s="52"/>
      <c r="T197" s="52"/>
      <c r="U197" s="52"/>
      <c r="V197" s="70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3"/>
      <c r="AW197" s="76"/>
      <c r="AX197" s="77"/>
      <c r="AY197" s="52"/>
      <c r="AZ197" s="70"/>
      <c r="BA197" s="80"/>
      <c r="BB197" s="71"/>
      <c r="BC197" s="71"/>
      <c r="BD197" s="71"/>
      <c r="BE197" s="71"/>
      <c r="BF197" s="71"/>
      <c r="BG197" s="71"/>
      <c r="BH197" s="71"/>
      <c r="BI197" s="71"/>
      <c r="BJ197" s="71"/>
      <c r="BK197" s="73"/>
      <c r="BL197" s="76"/>
      <c r="BM197" s="77"/>
      <c r="BN197" s="52"/>
      <c r="BO197" s="70"/>
      <c r="BP197" s="83"/>
      <c r="BQ197" s="84"/>
      <c r="BR197" s="84"/>
      <c r="BS197" s="84"/>
      <c r="BT197" s="84"/>
      <c r="BU197" s="84"/>
      <c r="BV197" s="84"/>
      <c r="BW197" s="84"/>
      <c r="BX197" s="84"/>
      <c r="BY197" s="84"/>
      <c r="BZ197" s="84"/>
      <c r="CA197" s="84"/>
      <c r="CB197" s="85"/>
      <c r="CC197" s="87"/>
      <c r="CD197" s="77"/>
      <c r="CE197" s="52"/>
      <c r="CF197" s="70"/>
      <c r="CG197" s="83"/>
      <c r="CH197" s="84"/>
      <c r="CI197" s="84"/>
      <c r="CJ197" s="84"/>
      <c r="CK197" s="84"/>
      <c r="CL197" s="84"/>
      <c r="CM197" s="84"/>
      <c r="CN197" s="87"/>
      <c r="CO197" s="89"/>
      <c r="CP197" s="90"/>
    </row>
    <row r="198" customHeight="1" spans="1:94">
      <c r="A198" s="51"/>
      <c r="B198" s="52"/>
      <c r="C198" s="52"/>
      <c r="D198" s="52"/>
      <c r="E198" s="52"/>
      <c r="F198" s="52"/>
      <c r="G198" s="52"/>
      <c r="H198" s="52"/>
      <c r="I198" s="52"/>
      <c r="J198" s="61"/>
      <c r="K198" s="62"/>
      <c r="L198" s="63"/>
      <c r="M198" s="62"/>
      <c r="N198" s="62"/>
      <c r="O198" s="62"/>
      <c r="P198" s="62"/>
      <c r="Q198" s="69"/>
      <c r="R198" s="52"/>
      <c r="S198" s="52"/>
      <c r="T198" s="52"/>
      <c r="U198" s="52"/>
      <c r="V198" s="70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3"/>
      <c r="AW198" s="76"/>
      <c r="AX198" s="77"/>
      <c r="AY198" s="52"/>
      <c r="AZ198" s="70"/>
      <c r="BA198" s="80"/>
      <c r="BB198" s="71"/>
      <c r="BC198" s="71"/>
      <c r="BD198" s="71"/>
      <c r="BE198" s="71"/>
      <c r="BF198" s="71"/>
      <c r="BG198" s="71"/>
      <c r="BH198" s="71"/>
      <c r="BI198" s="71"/>
      <c r="BJ198" s="71"/>
      <c r="BK198" s="73"/>
      <c r="BL198" s="76"/>
      <c r="BM198" s="77"/>
      <c r="BN198" s="52"/>
      <c r="BO198" s="70"/>
      <c r="BP198" s="83"/>
      <c r="BQ198" s="84"/>
      <c r="BR198" s="84"/>
      <c r="BS198" s="84"/>
      <c r="BT198" s="84"/>
      <c r="BU198" s="84"/>
      <c r="BV198" s="84"/>
      <c r="BW198" s="84"/>
      <c r="BX198" s="84"/>
      <c r="BY198" s="84"/>
      <c r="BZ198" s="84"/>
      <c r="CA198" s="84"/>
      <c r="CB198" s="85"/>
      <c r="CC198" s="87"/>
      <c r="CD198" s="77"/>
      <c r="CE198" s="52"/>
      <c r="CF198" s="70"/>
      <c r="CG198" s="83"/>
      <c r="CH198" s="84"/>
      <c r="CI198" s="84"/>
      <c r="CJ198" s="84"/>
      <c r="CK198" s="84"/>
      <c r="CL198" s="84"/>
      <c r="CM198" s="84"/>
      <c r="CN198" s="87"/>
      <c r="CO198" s="89"/>
      <c r="CP198" s="90"/>
    </row>
    <row r="199" customHeight="1" spans="1:94">
      <c r="A199" s="51"/>
      <c r="B199" s="52"/>
      <c r="C199" s="52"/>
      <c r="D199" s="52"/>
      <c r="E199" s="52"/>
      <c r="F199" s="52"/>
      <c r="G199" s="52"/>
      <c r="H199" s="52"/>
      <c r="I199" s="52"/>
      <c r="J199" s="61"/>
      <c r="K199" s="62"/>
      <c r="L199" s="63"/>
      <c r="M199" s="62"/>
      <c r="N199" s="62"/>
      <c r="O199" s="62"/>
      <c r="P199" s="62"/>
      <c r="Q199" s="69"/>
      <c r="R199" s="52"/>
      <c r="S199" s="52"/>
      <c r="T199" s="52"/>
      <c r="U199" s="52"/>
      <c r="V199" s="70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3"/>
      <c r="AW199" s="76"/>
      <c r="AX199" s="77"/>
      <c r="AY199" s="52"/>
      <c r="AZ199" s="70"/>
      <c r="BA199" s="80"/>
      <c r="BB199" s="71"/>
      <c r="BC199" s="71"/>
      <c r="BD199" s="71"/>
      <c r="BE199" s="71"/>
      <c r="BF199" s="71"/>
      <c r="BG199" s="71"/>
      <c r="BH199" s="71"/>
      <c r="BI199" s="71"/>
      <c r="BJ199" s="71"/>
      <c r="BK199" s="73"/>
      <c r="BL199" s="76"/>
      <c r="BM199" s="77"/>
      <c r="BN199" s="52"/>
      <c r="BO199" s="70"/>
      <c r="BP199" s="83"/>
      <c r="BQ199" s="84"/>
      <c r="BR199" s="84"/>
      <c r="BS199" s="84"/>
      <c r="BT199" s="84"/>
      <c r="BU199" s="84"/>
      <c r="BV199" s="84"/>
      <c r="BW199" s="84"/>
      <c r="BX199" s="84"/>
      <c r="BY199" s="84"/>
      <c r="BZ199" s="84"/>
      <c r="CA199" s="84"/>
      <c r="CB199" s="85"/>
      <c r="CC199" s="87"/>
      <c r="CD199" s="77"/>
      <c r="CE199" s="52"/>
      <c r="CF199" s="70"/>
      <c r="CG199" s="83"/>
      <c r="CH199" s="84"/>
      <c r="CI199" s="84"/>
      <c r="CJ199" s="84"/>
      <c r="CK199" s="84"/>
      <c r="CL199" s="84"/>
      <c r="CM199" s="84"/>
      <c r="CN199" s="87"/>
      <c r="CO199" s="89"/>
      <c r="CP199" s="90"/>
    </row>
    <row r="200" customHeight="1" spans="1:94">
      <c r="A200" s="51"/>
      <c r="B200" s="52"/>
      <c r="C200" s="52"/>
      <c r="D200" s="52"/>
      <c r="E200" s="52"/>
      <c r="F200" s="52"/>
      <c r="G200" s="52"/>
      <c r="H200" s="52"/>
      <c r="I200" s="52"/>
      <c r="J200" s="61"/>
      <c r="K200" s="62"/>
      <c r="L200" s="63"/>
      <c r="M200" s="62"/>
      <c r="N200" s="62"/>
      <c r="O200" s="62"/>
      <c r="P200" s="62"/>
      <c r="Q200" s="69"/>
      <c r="R200" s="52"/>
      <c r="S200" s="52"/>
      <c r="T200" s="52"/>
      <c r="U200" s="52"/>
      <c r="V200" s="70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3"/>
      <c r="AW200" s="76"/>
      <c r="AX200" s="77"/>
      <c r="AY200" s="52"/>
      <c r="AZ200" s="70"/>
      <c r="BA200" s="80"/>
      <c r="BB200" s="71"/>
      <c r="BC200" s="71"/>
      <c r="BD200" s="71"/>
      <c r="BE200" s="71"/>
      <c r="BF200" s="71"/>
      <c r="BG200" s="71"/>
      <c r="BH200" s="71"/>
      <c r="BI200" s="71"/>
      <c r="BJ200" s="71"/>
      <c r="BK200" s="73"/>
      <c r="BL200" s="76"/>
      <c r="BM200" s="77"/>
      <c r="BN200" s="52"/>
      <c r="BO200" s="70"/>
      <c r="BP200" s="83"/>
      <c r="BQ200" s="84"/>
      <c r="BR200" s="84"/>
      <c r="BS200" s="84"/>
      <c r="BT200" s="84"/>
      <c r="BU200" s="84"/>
      <c r="BV200" s="84"/>
      <c r="BW200" s="84"/>
      <c r="BX200" s="84"/>
      <c r="BY200" s="84"/>
      <c r="BZ200" s="84"/>
      <c r="CA200" s="84"/>
      <c r="CB200" s="85"/>
      <c r="CC200" s="87"/>
      <c r="CD200" s="77"/>
      <c r="CE200" s="52"/>
      <c r="CF200" s="70"/>
      <c r="CG200" s="83"/>
      <c r="CH200" s="84"/>
      <c r="CI200" s="84"/>
      <c r="CJ200" s="84"/>
      <c r="CK200" s="84"/>
      <c r="CL200" s="84"/>
      <c r="CM200" s="84"/>
      <c r="CN200" s="87"/>
      <c r="CO200" s="89"/>
      <c r="CP200" s="90"/>
    </row>
    <row r="201" customHeight="1" spans="1:94">
      <c r="A201" s="51"/>
      <c r="B201" s="52"/>
      <c r="C201" s="52"/>
      <c r="D201" s="52"/>
      <c r="E201" s="52"/>
      <c r="F201" s="52"/>
      <c r="G201" s="52"/>
      <c r="H201" s="52"/>
      <c r="I201" s="52"/>
      <c r="J201" s="61"/>
      <c r="K201" s="62"/>
      <c r="L201" s="63"/>
      <c r="M201" s="62"/>
      <c r="N201" s="62"/>
      <c r="O201" s="62"/>
      <c r="P201" s="62"/>
      <c r="Q201" s="69"/>
      <c r="R201" s="52"/>
      <c r="S201" s="52"/>
      <c r="T201" s="52"/>
      <c r="U201" s="52"/>
      <c r="V201" s="70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3"/>
      <c r="AW201" s="76"/>
      <c r="AX201" s="77"/>
      <c r="AY201" s="52"/>
      <c r="AZ201" s="70"/>
      <c r="BA201" s="80"/>
      <c r="BB201" s="71"/>
      <c r="BC201" s="71"/>
      <c r="BD201" s="71"/>
      <c r="BE201" s="71"/>
      <c r="BF201" s="71"/>
      <c r="BG201" s="71"/>
      <c r="BH201" s="71"/>
      <c r="BI201" s="71"/>
      <c r="BJ201" s="71"/>
      <c r="BK201" s="73"/>
      <c r="BL201" s="76"/>
      <c r="BM201" s="77"/>
      <c r="BN201" s="52"/>
      <c r="BO201" s="70"/>
      <c r="BP201" s="83"/>
      <c r="BQ201" s="84"/>
      <c r="BR201" s="84"/>
      <c r="BS201" s="84"/>
      <c r="BT201" s="84"/>
      <c r="BU201" s="84"/>
      <c r="BV201" s="84"/>
      <c r="BW201" s="84"/>
      <c r="BX201" s="84"/>
      <c r="BY201" s="84"/>
      <c r="BZ201" s="84"/>
      <c r="CA201" s="84"/>
      <c r="CB201" s="85"/>
      <c r="CC201" s="87"/>
      <c r="CD201" s="77"/>
      <c r="CE201" s="52"/>
      <c r="CF201" s="70"/>
      <c r="CG201" s="83"/>
      <c r="CH201" s="84"/>
      <c r="CI201" s="84"/>
      <c r="CJ201" s="84"/>
      <c r="CK201" s="84"/>
      <c r="CL201" s="84"/>
      <c r="CM201" s="84"/>
      <c r="CN201" s="87"/>
      <c r="CO201" s="89"/>
      <c r="CP201" s="90"/>
    </row>
    <row r="202" customHeight="1" spans="1:94">
      <c r="A202" s="51"/>
      <c r="B202" s="52"/>
      <c r="C202" s="52"/>
      <c r="D202" s="52"/>
      <c r="E202" s="52"/>
      <c r="F202" s="52"/>
      <c r="G202" s="52"/>
      <c r="H202" s="52"/>
      <c r="I202" s="52"/>
      <c r="J202" s="61"/>
      <c r="K202" s="62"/>
      <c r="L202" s="63"/>
      <c r="M202" s="62"/>
      <c r="N202" s="62"/>
      <c r="O202" s="62"/>
      <c r="P202" s="62"/>
      <c r="Q202" s="69"/>
      <c r="R202" s="52"/>
      <c r="S202" s="52"/>
      <c r="T202" s="52"/>
      <c r="U202" s="52"/>
      <c r="V202" s="70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3"/>
      <c r="AW202" s="76"/>
      <c r="AX202" s="77"/>
      <c r="AY202" s="52"/>
      <c r="AZ202" s="70"/>
      <c r="BA202" s="80"/>
      <c r="BB202" s="71"/>
      <c r="BC202" s="71"/>
      <c r="BD202" s="71"/>
      <c r="BE202" s="71"/>
      <c r="BF202" s="71"/>
      <c r="BG202" s="71"/>
      <c r="BH202" s="71"/>
      <c r="BI202" s="71"/>
      <c r="BJ202" s="71"/>
      <c r="BK202" s="73"/>
      <c r="BL202" s="76"/>
      <c r="BM202" s="77"/>
      <c r="BN202" s="52"/>
      <c r="BO202" s="70"/>
      <c r="BP202" s="83"/>
      <c r="BQ202" s="84"/>
      <c r="BR202" s="84"/>
      <c r="BS202" s="84"/>
      <c r="BT202" s="84"/>
      <c r="BU202" s="84"/>
      <c r="BV202" s="84"/>
      <c r="BW202" s="84"/>
      <c r="BX202" s="84"/>
      <c r="BY202" s="84"/>
      <c r="BZ202" s="84"/>
      <c r="CA202" s="84"/>
      <c r="CB202" s="85"/>
      <c r="CC202" s="87"/>
      <c r="CD202" s="77"/>
      <c r="CE202" s="52"/>
      <c r="CF202" s="70"/>
      <c r="CG202" s="83"/>
      <c r="CH202" s="84"/>
      <c r="CI202" s="84"/>
      <c r="CJ202" s="84"/>
      <c r="CK202" s="84"/>
      <c r="CL202" s="84"/>
      <c r="CM202" s="84"/>
      <c r="CN202" s="87"/>
      <c r="CO202" s="89"/>
      <c r="CP202" s="90"/>
    </row>
    <row r="203" customHeight="1" spans="1:94">
      <c r="A203" s="51"/>
      <c r="B203" s="52"/>
      <c r="C203" s="52"/>
      <c r="D203" s="52"/>
      <c r="E203" s="52"/>
      <c r="F203" s="52"/>
      <c r="G203" s="52"/>
      <c r="H203" s="52"/>
      <c r="I203" s="52"/>
      <c r="J203" s="61"/>
      <c r="K203" s="62"/>
      <c r="L203" s="63"/>
      <c r="M203" s="62"/>
      <c r="N203" s="62"/>
      <c r="O203" s="62"/>
      <c r="P203" s="62"/>
      <c r="Q203" s="69"/>
      <c r="R203" s="52"/>
      <c r="S203" s="52"/>
      <c r="T203" s="52"/>
      <c r="U203" s="52"/>
      <c r="V203" s="70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3"/>
      <c r="AW203" s="76"/>
      <c r="AX203" s="77"/>
      <c r="AY203" s="52"/>
      <c r="AZ203" s="70"/>
      <c r="BA203" s="80"/>
      <c r="BB203" s="71"/>
      <c r="BC203" s="71"/>
      <c r="BD203" s="71"/>
      <c r="BE203" s="71"/>
      <c r="BF203" s="71"/>
      <c r="BG203" s="71"/>
      <c r="BH203" s="71"/>
      <c r="BI203" s="71"/>
      <c r="BJ203" s="71"/>
      <c r="BK203" s="73"/>
      <c r="BL203" s="76"/>
      <c r="BM203" s="77"/>
      <c r="BN203" s="52"/>
      <c r="BO203" s="70"/>
      <c r="BP203" s="83"/>
      <c r="BQ203" s="84"/>
      <c r="BR203" s="84"/>
      <c r="BS203" s="84"/>
      <c r="BT203" s="84"/>
      <c r="BU203" s="84"/>
      <c r="BV203" s="84"/>
      <c r="BW203" s="84"/>
      <c r="BX203" s="84"/>
      <c r="BY203" s="84"/>
      <c r="BZ203" s="84"/>
      <c r="CA203" s="84"/>
      <c r="CB203" s="85"/>
      <c r="CC203" s="87"/>
      <c r="CD203" s="77"/>
      <c r="CE203" s="52"/>
      <c r="CF203" s="70"/>
      <c r="CG203" s="83"/>
      <c r="CH203" s="84"/>
      <c r="CI203" s="84"/>
      <c r="CJ203" s="84"/>
      <c r="CK203" s="84"/>
      <c r="CL203" s="84"/>
      <c r="CM203" s="84"/>
      <c r="CN203" s="87"/>
      <c r="CO203" s="89"/>
      <c r="CP203" s="90"/>
    </row>
    <row r="204" customHeight="1" spans="1:94">
      <c r="A204" s="51"/>
      <c r="B204" s="52"/>
      <c r="C204" s="52"/>
      <c r="D204" s="52"/>
      <c r="E204" s="52"/>
      <c r="F204" s="52"/>
      <c r="G204" s="52"/>
      <c r="H204" s="52"/>
      <c r="I204" s="52"/>
      <c r="J204" s="61"/>
      <c r="K204" s="62"/>
      <c r="L204" s="63"/>
      <c r="M204" s="62"/>
      <c r="N204" s="62"/>
      <c r="O204" s="62"/>
      <c r="P204" s="62"/>
      <c r="Q204" s="69"/>
      <c r="R204" s="52"/>
      <c r="S204" s="52"/>
      <c r="T204" s="52"/>
      <c r="U204" s="52"/>
      <c r="V204" s="70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3"/>
      <c r="AW204" s="76"/>
      <c r="AX204" s="77"/>
      <c r="AY204" s="52"/>
      <c r="AZ204" s="70"/>
      <c r="BA204" s="80"/>
      <c r="BB204" s="71"/>
      <c r="BC204" s="71"/>
      <c r="BD204" s="71"/>
      <c r="BE204" s="71"/>
      <c r="BF204" s="71"/>
      <c r="BG204" s="71"/>
      <c r="BH204" s="71"/>
      <c r="BI204" s="71"/>
      <c r="BJ204" s="71"/>
      <c r="BK204" s="73"/>
      <c r="BL204" s="76"/>
      <c r="BM204" s="77"/>
      <c r="BN204" s="52"/>
      <c r="BO204" s="70"/>
      <c r="BP204" s="83"/>
      <c r="BQ204" s="84"/>
      <c r="BR204" s="84"/>
      <c r="BS204" s="84"/>
      <c r="BT204" s="84"/>
      <c r="BU204" s="84"/>
      <c r="BV204" s="84"/>
      <c r="BW204" s="84"/>
      <c r="BX204" s="84"/>
      <c r="BY204" s="84"/>
      <c r="BZ204" s="84"/>
      <c r="CA204" s="84"/>
      <c r="CB204" s="85"/>
      <c r="CC204" s="87"/>
      <c r="CD204" s="77"/>
      <c r="CE204" s="52"/>
      <c r="CF204" s="70"/>
      <c r="CG204" s="83"/>
      <c r="CH204" s="84"/>
      <c r="CI204" s="84"/>
      <c r="CJ204" s="84"/>
      <c r="CK204" s="84"/>
      <c r="CL204" s="84"/>
      <c r="CM204" s="84"/>
      <c r="CN204" s="87"/>
      <c r="CO204" s="89"/>
      <c r="CP204" s="90"/>
    </row>
    <row r="205" customHeight="1" spans="1:94">
      <c r="A205" s="51"/>
      <c r="B205" s="52"/>
      <c r="C205" s="52"/>
      <c r="D205" s="52"/>
      <c r="E205" s="52"/>
      <c r="F205" s="52"/>
      <c r="G205" s="52"/>
      <c r="H205" s="52"/>
      <c r="I205" s="52"/>
      <c r="J205" s="61"/>
      <c r="K205" s="62"/>
      <c r="L205" s="63"/>
      <c r="M205" s="62"/>
      <c r="N205" s="62"/>
      <c r="O205" s="62"/>
      <c r="P205" s="62"/>
      <c r="Q205" s="69"/>
      <c r="R205" s="52"/>
      <c r="S205" s="52"/>
      <c r="T205" s="52"/>
      <c r="U205" s="52"/>
      <c r="V205" s="70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3"/>
      <c r="AW205" s="76"/>
      <c r="AX205" s="77"/>
      <c r="AY205" s="52"/>
      <c r="AZ205" s="70"/>
      <c r="BA205" s="80"/>
      <c r="BB205" s="71"/>
      <c r="BC205" s="71"/>
      <c r="BD205" s="71"/>
      <c r="BE205" s="71"/>
      <c r="BF205" s="71"/>
      <c r="BG205" s="71"/>
      <c r="BH205" s="71"/>
      <c r="BI205" s="71"/>
      <c r="BJ205" s="71"/>
      <c r="BK205" s="73"/>
      <c r="BL205" s="76"/>
      <c r="BM205" s="77"/>
      <c r="BN205" s="52"/>
      <c r="BO205" s="70"/>
      <c r="BP205" s="83"/>
      <c r="BQ205" s="84"/>
      <c r="BR205" s="84"/>
      <c r="BS205" s="84"/>
      <c r="BT205" s="84"/>
      <c r="BU205" s="84"/>
      <c r="BV205" s="84"/>
      <c r="BW205" s="84"/>
      <c r="BX205" s="84"/>
      <c r="BY205" s="84"/>
      <c r="BZ205" s="84"/>
      <c r="CA205" s="84"/>
      <c r="CB205" s="85"/>
      <c r="CC205" s="87"/>
      <c r="CD205" s="77"/>
      <c r="CE205" s="52"/>
      <c r="CF205" s="70"/>
      <c r="CG205" s="83"/>
      <c r="CH205" s="84"/>
      <c r="CI205" s="84"/>
      <c r="CJ205" s="84"/>
      <c r="CK205" s="84"/>
      <c r="CL205" s="84"/>
      <c r="CM205" s="84"/>
      <c r="CN205" s="87"/>
      <c r="CO205" s="89"/>
      <c r="CP205" s="90"/>
    </row>
    <row r="206" customHeight="1" spans="1:94">
      <c r="A206" s="51"/>
      <c r="B206" s="52"/>
      <c r="C206" s="52"/>
      <c r="D206" s="52"/>
      <c r="E206" s="52"/>
      <c r="F206" s="52"/>
      <c r="G206" s="52"/>
      <c r="H206" s="52"/>
      <c r="I206" s="52"/>
      <c r="J206" s="61"/>
      <c r="K206" s="62"/>
      <c r="L206" s="63"/>
      <c r="M206" s="62"/>
      <c r="N206" s="62"/>
      <c r="O206" s="62"/>
      <c r="P206" s="62"/>
      <c r="Q206" s="69"/>
      <c r="R206" s="52"/>
      <c r="S206" s="52"/>
      <c r="T206" s="52"/>
      <c r="U206" s="52"/>
      <c r="V206" s="70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3"/>
      <c r="AW206" s="76"/>
      <c r="AX206" s="77"/>
      <c r="AY206" s="52"/>
      <c r="AZ206" s="70"/>
      <c r="BA206" s="80"/>
      <c r="BB206" s="71"/>
      <c r="BC206" s="71"/>
      <c r="BD206" s="71"/>
      <c r="BE206" s="71"/>
      <c r="BF206" s="71"/>
      <c r="BG206" s="71"/>
      <c r="BH206" s="71"/>
      <c r="BI206" s="71"/>
      <c r="BJ206" s="71"/>
      <c r="BK206" s="73"/>
      <c r="BL206" s="76"/>
      <c r="BM206" s="77"/>
      <c r="BN206" s="52"/>
      <c r="BO206" s="70"/>
      <c r="BP206" s="83"/>
      <c r="BQ206" s="84"/>
      <c r="BR206" s="84"/>
      <c r="BS206" s="84"/>
      <c r="BT206" s="84"/>
      <c r="BU206" s="84"/>
      <c r="BV206" s="84"/>
      <c r="BW206" s="84"/>
      <c r="BX206" s="84"/>
      <c r="BY206" s="84"/>
      <c r="BZ206" s="84"/>
      <c r="CA206" s="84"/>
      <c r="CB206" s="85"/>
      <c r="CC206" s="87"/>
      <c r="CD206" s="77"/>
      <c r="CE206" s="52"/>
      <c r="CF206" s="70"/>
      <c r="CG206" s="83"/>
      <c r="CH206" s="84"/>
      <c r="CI206" s="84"/>
      <c r="CJ206" s="84"/>
      <c r="CK206" s="84"/>
      <c r="CL206" s="84"/>
      <c r="CM206" s="84"/>
      <c r="CN206" s="87"/>
      <c r="CO206" s="89"/>
      <c r="CP206" s="90"/>
    </row>
    <row r="207" customHeight="1" spans="1:94">
      <c r="A207" s="51"/>
      <c r="B207" s="52"/>
      <c r="C207" s="52"/>
      <c r="D207" s="52"/>
      <c r="E207" s="52"/>
      <c r="F207" s="52"/>
      <c r="G207" s="52"/>
      <c r="H207" s="52"/>
      <c r="I207" s="52"/>
      <c r="J207" s="61"/>
      <c r="K207" s="62"/>
      <c r="L207" s="63"/>
      <c r="M207" s="62"/>
      <c r="N207" s="62"/>
      <c r="O207" s="62"/>
      <c r="P207" s="62"/>
      <c r="Q207" s="69"/>
      <c r="R207" s="52"/>
      <c r="S207" s="52"/>
      <c r="T207" s="52"/>
      <c r="U207" s="52"/>
      <c r="V207" s="70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3"/>
      <c r="AW207" s="76"/>
      <c r="AX207" s="77"/>
      <c r="AY207" s="52"/>
      <c r="AZ207" s="70"/>
      <c r="BA207" s="80"/>
      <c r="BB207" s="71"/>
      <c r="BC207" s="71"/>
      <c r="BD207" s="71"/>
      <c r="BE207" s="71"/>
      <c r="BF207" s="71"/>
      <c r="BG207" s="71"/>
      <c r="BH207" s="71"/>
      <c r="BI207" s="71"/>
      <c r="BJ207" s="71"/>
      <c r="BK207" s="73"/>
      <c r="BL207" s="76"/>
      <c r="BM207" s="77"/>
      <c r="BN207" s="52"/>
      <c r="BO207" s="70"/>
      <c r="BP207" s="83"/>
      <c r="BQ207" s="84"/>
      <c r="BR207" s="84"/>
      <c r="BS207" s="84"/>
      <c r="BT207" s="84"/>
      <c r="BU207" s="84"/>
      <c r="BV207" s="84"/>
      <c r="BW207" s="84"/>
      <c r="BX207" s="84"/>
      <c r="BY207" s="84"/>
      <c r="BZ207" s="84"/>
      <c r="CA207" s="84"/>
      <c r="CB207" s="85"/>
      <c r="CC207" s="87"/>
      <c r="CD207" s="77"/>
      <c r="CE207" s="52"/>
      <c r="CF207" s="70"/>
      <c r="CG207" s="83"/>
      <c r="CH207" s="84"/>
      <c r="CI207" s="84"/>
      <c r="CJ207" s="84"/>
      <c r="CK207" s="84"/>
      <c r="CL207" s="84"/>
      <c r="CM207" s="84"/>
      <c r="CN207" s="87"/>
      <c r="CO207" s="89"/>
      <c r="CP207" s="90"/>
    </row>
    <row r="208" customHeight="1" spans="1:94">
      <c r="A208" s="51"/>
      <c r="B208" s="52"/>
      <c r="C208" s="52"/>
      <c r="D208" s="52"/>
      <c r="E208" s="52"/>
      <c r="F208" s="52"/>
      <c r="G208" s="52"/>
      <c r="H208" s="52"/>
      <c r="I208" s="52"/>
      <c r="J208" s="61"/>
      <c r="K208" s="62"/>
      <c r="L208" s="63"/>
      <c r="M208" s="62"/>
      <c r="N208" s="62"/>
      <c r="O208" s="62"/>
      <c r="P208" s="62"/>
      <c r="Q208" s="69"/>
      <c r="R208" s="52"/>
      <c r="S208" s="52"/>
      <c r="T208" s="52"/>
      <c r="U208" s="52"/>
      <c r="V208" s="70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3"/>
      <c r="AW208" s="76"/>
      <c r="AX208" s="77"/>
      <c r="AY208" s="52"/>
      <c r="AZ208" s="70"/>
      <c r="BA208" s="80"/>
      <c r="BB208" s="71"/>
      <c r="BC208" s="71"/>
      <c r="BD208" s="71"/>
      <c r="BE208" s="71"/>
      <c r="BF208" s="71"/>
      <c r="BG208" s="71"/>
      <c r="BH208" s="71"/>
      <c r="BI208" s="71"/>
      <c r="BJ208" s="71"/>
      <c r="BK208" s="73"/>
      <c r="BL208" s="76"/>
      <c r="BM208" s="77"/>
      <c r="BN208" s="52"/>
      <c r="BO208" s="70"/>
      <c r="BP208" s="83"/>
      <c r="BQ208" s="84"/>
      <c r="BR208" s="84"/>
      <c r="BS208" s="84"/>
      <c r="BT208" s="84"/>
      <c r="BU208" s="84"/>
      <c r="BV208" s="84"/>
      <c r="BW208" s="84"/>
      <c r="BX208" s="84"/>
      <c r="BY208" s="84"/>
      <c r="BZ208" s="84"/>
      <c r="CA208" s="84"/>
      <c r="CB208" s="85"/>
      <c r="CC208" s="87"/>
      <c r="CD208" s="77"/>
      <c r="CE208" s="52"/>
      <c r="CF208" s="70"/>
      <c r="CG208" s="83"/>
      <c r="CH208" s="84"/>
      <c r="CI208" s="84"/>
      <c r="CJ208" s="84"/>
      <c r="CK208" s="84"/>
      <c r="CL208" s="84"/>
      <c r="CM208" s="84"/>
      <c r="CN208" s="87"/>
      <c r="CO208" s="89"/>
      <c r="CP208" s="90"/>
    </row>
    <row r="209" customHeight="1" spans="1:94">
      <c r="A209" s="51"/>
      <c r="B209" s="52"/>
      <c r="C209" s="52"/>
      <c r="D209" s="52"/>
      <c r="E209" s="52"/>
      <c r="F209" s="52"/>
      <c r="G209" s="52"/>
      <c r="H209" s="52"/>
      <c r="I209" s="52"/>
      <c r="J209" s="61"/>
      <c r="K209" s="62"/>
      <c r="L209" s="63"/>
      <c r="M209" s="62"/>
      <c r="N209" s="62"/>
      <c r="O209" s="62"/>
      <c r="P209" s="62"/>
      <c r="Q209" s="69"/>
      <c r="R209" s="52"/>
      <c r="S209" s="52"/>
      <c r="T209" s="52"/>
      <c r="U209" s="52"/>
      <c r="V209" s="70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3"/>
      <c r="AW209" s="76"/>
      <c r="AX209" s="77"/>
      <c r="AY209" s="52"/>
      <c r="AZ209" s="70"/>
      <c r="BA209" s="80"/>
      <c r="BB209" s="71"/>
      <c r="BC209" s="71"/>
      <c r="BD209" s="71"/>
      <c r="BE209" s="71"/>
      <c r="BF209" s="71"/>
      <c r="BG209" s="71"/>
      <c r="BH209" s="71"/>
      <c r="BI209" s="71"/>
      <c r="BJ209" s="71"/>
      <c r="BK209" s="73"/>
      <c r="BL209" s="76"/>
      <c r="BM209" s="77"/>
      <c r="BN209" s="52"/>
      <c r="BO209" s="70"/>
      <c r="BP209" s="83"/>
      <c r="BQ209" s="84"/>
      <c r="BR209" s="84"/>
      <c r="BS209" s="84"/>
      <c r="BT209" s="84"/>
      <c r="BU209" s="84"/>
      <c r="BV209" s="84"/>
      <c r="BW209" s="84"/>
      <c r="BX209" s="84"/>
      <c r="BY209" s="84"/>
      <c r="BZ209" s="84"/>
      <c r="CA209" s="84"/>
      <c r="CB209" s="85"/>
      <c r="CC209" s="87"/>
      <c r="CD209" s="77"/>
      <c r="CE209" s="52"/>
      <c r="CF209" s="70"/>
      <c r="CG209" s="83"/>
      <c r="CH209" s="84"/>
      <c r="CI209" s="84"/>
      <c r="CJ209" s="84"/>
      <c r="CK209" s="84"/>
      <c r="CL209" s="84"/>
      <c r="CM209" s="84"/>
      <c r="CN209" s="87"/>
      <c r="CO209" s="89"/>
      <c r="CP209" s="90"/>
    </row>
    <row r="210" customHeight="1" spans="1:94">
      <c r="A210" s="51"/>
      <c r="B210" s="52"/>
      <c r="C210" s="52"/>
      <c r="D210" s="52"/>
      <c r="E210" s="52"/>
      <c r="F210" s="52"/>
      <c r="G210" s="52"/>
      <c r="H210" s="52"/>
      <c r="I210" s="52"/>
      <c r="J210" s="61"/>
      <c r="K210" s="62"/>
      <c r="L210" s="63"/>
      <c r="M210" s="62"/>
      <c r="N210" s="62"/>
      <c r="O210" s="62"/>
      <c r="P210" s="62"/>
      <c r="Q210" s="69"/>
      <c r="R210" s="52"/>
      <c r="S210" s="52"/>
      <c r="T210" s="52"/>
      <c r="U210" s="52"/>
      <c r="V210" s="70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3"/>
      <c r="AW210" s="76"/>
      <c r="AX210" s="77"/>
      <c r="AY210" s="52"/>
      <c r="AZ210" s="70"/>
      <c r="BA210" s="80"/>
      <c r="BB210" s="71"/>
      <c r="BC210" s="71"/>
      <c r="BD210" s="71"/>
      <c r="BE210" s="71"/>
      <c r="BF210" s="71"/>
      <c r="BG210" s="71"/>
      <c r="BH210" s="71"/>
      <c r="BI210" s="71"/>
      <c r="BJ210" s="71"/>
      <c r="BK210" s="73"/>
      <c r="BL210" s="76"/>
      <c r="BM210" s="77"/>
      <c r="BN210" s="52"/>
      <c r="BO210" s="70"/>
      <c r="BP210" s="83"/>
      <c r="BQ210" s="84"/>
      <c r="BR210" s="84"/>
      <c r="BS210" s="84"/>
      <c r="BT210" s="84"/>
      <c r="BU210" s="84"/>
      <c r="BV210" s="84"/>
      <c r="BW210" s="84"/>
      <c r="BX210" s="84"/>
      <c r="BY210" s="84"/>
      <c r="BZ210" s="84"/>
      <c r="CA210" s="84"/>
      <c r="CB210" s="85"/>
      <c r="CC210" s="87"/>
      <c r="CD210" s="77"/>
      <c r="CE210" s="52"/>
      <c r="CF210" s="70"/>
      <c r="CG210" s="83"/>
      <c r="CH210" s="84"/>
      <c r="CI210" s="84"/>
      <c r="CJ210" s="84"/>
      <c r="CK210" s="84"/>
      <c r="CL210" s="84"/>
      <c r="CM210" s="84"/>
      <c r="CN210" s="87"/>
      <c r="CO210" s="89"/>
      <c r="CP210" s="90"/>
    </row>
    <row r="211" customHeight="1" spans="1:94">
      <c r="A211" s="51"/>
      <c r="B211" s="52"/>
      <c r="C211" s="52"/>
      <c r="D211" s="52"/>
      <c r="E211" s="52"/>
      <c r="F211" s="52"/>
      <c r="G211" s="52"/>
      <c r="H211" s="52"/>
      <c r="I211" s="52"/>
      <c r="J211" s="61"/>
      <c r="K211" s="62"/>
      <c r="L211" s="63"/>
      <c r="M211" s="62"/>
      <c r="N211" s="62"/>
      <c r="O211" s="62"/>
      <c r="P211" s="62"/>
      <c r="Q211" s="69"/>
      <c r="R211" s="52"/>
      <c r="S211" s="52"/>
      <c r="T211" s="52"/>
      <c r="U211" s="52"/>
      <c r="V211" s="70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3"/>
      <c r="AW211" s="76"/>
      <c r="AX211" s="77"/>
      <c r="AY211" s="52"/>
      <c r="AZ211" s="70"/>
      <c r="BA211" s="80"/>
      <c r="BB211" s="71"/>
      <c r="BC211" s="71"/>
      <c r="BD211" s="71"/>
      <c r="BE211" s="71"/>
      <c r="BF211" s="71"/>
      <c r="BG211" s="71"/>
      <c r="BH211" s="71"/>
      <c r="BI211" s="71"/>
      <c r="BJ211" s="71"/>
      <c r="BK211" s="73"/>
      <c r="BL211" s="76"/>
      <c r="BM211" s="77"/>
      <c r="BN211" s="52"/>
      <c r="BO211" s="70"/>
      <c r="BP211" s="83"/>
      <c r="BQ211" s="84"/>
      <c r="BR211" s="84"/>
      <c r="BS211" s="84"/>
      <c r="BT211" s="84"/>
      <c r="BU211" s="84"/>
      <c r="BV211" s="84"/>
      <c r="BW211" s="84"/>
      <c r="BX211" s="84"/>
      <c r="BY211" s="84"/>
      <c r="BZ211" s="84"/>
      <c r="CA211" s="84"/>
      <c r="CB211" s="85"/>
      <c r="CC211" s="87"/>
      <c r="CD211" s="77"/>
      <c r="CE211" s="52"/>
      <c r="CF211" s="70"/>
      <c r="CG211" s="83"/>
      <c r="CH211" s="84"/>
      <c r="CI211" s="84"/>
      <c r="CJ211" s="84"/>
      <c r="CK211" s="84"/>
      <c r="CL211" s="84"/>
      <c r="CM211" s="84"/>
      <c r="CN211" s="87"/>
      <c r="CO211" s="89"/>
      <c r="CP211" s="90"/>
    </row>
    <row r="212" customHeight="1" spans="1:94">
      <c r="A212" s="51"/>
      <c r="B212" s="52"/>
      <c r="C212" s="52"/>
      <c r="D212" s="52"/>
      <c r="E212" s="52"/>
      <c r="F212" s="52"/>
      <c r="G212" s="52"/>
      <c r="H212" s="52"/>
      <c r="I212" s="52"/>
      <c r="J212" s="61"/>
      <c r="K212" s="62"/>
      <c r="L212" s="63"/>
      <c r="M212" s="62"/>
      <c r="N212" s="62"/>
      <c r="O212" s="62"/>
      <c r="P212" s="62"/>
      <c r="Q212" s="69"/>
      <c r="R212" s="52"/>
      <c r="S212" s="52"/>
      <c r="T212" s="52"/>
      <c r="U212" s="52"/>
      <c r="V212" s="70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3"/>
      <c r="AW212" s="76"/>
      <c r="AX212" s="77"/>
      <c r="AY212" s="52"/>
      <c r="AZ212" s="70"/>
      <c r="BA212" s="80"/>
      <c r="BB212" s="71"/>
      <c r="BC212" s="71"/>
      <c r="BD212" s="71"/>
      <c r="BE212" s="71"/>
      <c r="BF212" s="71"/>
      <c r="BG212" s="71"/>
      <c r="BH212" s="71"/>
      <c r="BI212" s="71"/>
      <c r="BJ212" s="71"/>
      <c r="BK212" s="73"/>
      <c r="BL212" s="76"/>
      <c r="BM212" s="77"/>
      <c r="BN212" s="52"/>
      <c r="BO212" s="70"/>
      <c r="BP212" s="83"/>
      <c r="BQ212" s="84"/>
      <c r="BR212" s="84"/>
      <c r="BS212" s="84"/>
      <c r="BT212" s="84"/>
      <c r="BU212" s="84"/>
      <c r="BV212" s="84"/>
      <c r="BW212" s="84"/>
      <c r="BX212" s="84"/>
      <c r="BY212" s="84"/>
      <c r="BZ212" s="84"/>
      <c r="CA212" s="84"/>
      <c r="CB212" s="85"/>
      <c r="CC212" s="87"/>
      <c r="CD212" s="77"/>
      <c r="CE212" s="52"/>
      <c r="CF212" s="70"/>
      <c r="CG212" s="83"/>
      <c r="CH212" s="84"/>
      <c r="CI212" s="84"/>
      <c r="CJ212" s="84"/>
      <c r="CK212" s="84"/>
      <c r="CL212" s="84"/>
      <c r="CM212" s="84"/>
      <c r="CN212" s="87"/>
      <c r="CO212" s="89"/>
      <c r="CP212" s="90"/>
    </row>
    <row r="213" customHeight="1" spans="1:94">
      <c r="A213" s="51"/>
      <c r="B213" s="52"/>
      <c r="C213" s="52"/>
      <c r="D213" s="52"/>
      <c r="E213" s="52"/>
      <c r="F213" s="52"/>
      <c r="G213" s="52"/>
      <c r="H213" s="52"/>
      <c r="I213" s="52"/>
      <c r="J213" s="61"/>
      <c r="K213" s="62"/>
      <c r="L213" s="63"/>
      <c r="M213" s="62"/>
      <c r="N213" s="62"/>
      <c r="O213" s="62"/>
      <c r="P213" s="62"/>
      <c r="Q213" s="69"/>
      <c r="R213" s="52"/>
      <c r="S213" s="52"/>
      <c r="T213" s="52"/>
      <c r="U213" s="52"/>
      <c r="V213" s="70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3"/>
      <c r="AW213" s="76"/>
      <c r="AX213" s="77"/>
      <c r="AY213" s="52"/>
      <c r="AZ213" s="70"/>
      <c r="BA213" s="80"/>
      <c r="BB213" s="71"/>
      <c r="BC213" s="71"/>
      <c r="BD213" s="71"/>
      <c r="BE213" s="71"/>
      <c r="BF213" s="71"/>
      <c r="BG213" s="71"/>
      <c r="BH213" s="71"/>
      <c r="BI213" s="71"/>
      <c r="BJ213" s="71"/>
      <c r="BK213" s="73"/>
      <c r="BL213" s="76"/>
      <c r="BM213" s="77"/>
      <c r="BN213" s="52"/>
      <c r="BO213" s="70"/>
      <c r="BP213" s="83"/>
      <c r="BQ213" s="84"/>
      <c r="BR213" s="84"/>
      <c r="BS213" s="84"/>
      <c r="BT213" s="84"/>
      <c r="BU213" s="84"/>
      <c r="BV213" s="84"/>
      <c r="BW213" s="84"/>
      <c r="BX213" s="84"/>
      <c r="BY213" s="84"/>
      <c r="BZ213" s="84"/>
      <c r="CA213" s="84"/>
      <c r="CB213" s="85"/>
      <c r="CC213" s="87"/>
      <c r="CD213" s="77"/>
      <c r="CE213" s="52"/>
      <c r="CF213" s="70"/>
      <c r="CG213" s="83"/>
      <c r="CH213" s="84"/>
      <c r="CI213" s="84"/>
      <c r="CJ213" s="84"/>
      <c r="CK213" s="84"/>
      <c r="CL213" s="84"/>
      <c r="CM213" s="84"/>
      <c r="CN213" s="87"/>
      <c r="CO213" s="89"/>
      <c r="CP213" s="90"/>
    </row>
    <row r="214" customHeight="1" spans="1:94">
      <c r="A214" s="51"/>
      <c r="B214" s="52"/>
      <c r="C214" s="52"/>
      <c r="D214" s="52"/>
      <c r="E214" s="52"/>
      <c r="F214" s="52"/>
      <c r="G214" s="52"/>
      <c r="H214" s="52"/>
      <c r="I214" s="52"/>
      <c r="J214" s="61"/>
      <c r="K214" s="62"/>
      <c r="L214" s="63"/>
      <c r="M214" s="62"/>
      <c r="N214" s="62"/>
      <c r="O214" s="62"/>
      <c r="P214" s="62"/>
      <c r="Q214" s="69"/>
      <c r="R214" s="52"/>
      <c r="S214" s="52"/>
      <c r="T214" s="52"/>
      <c r="U214" s="52"/>
      <c r="V214" s="70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3"/>
      <c r="AW214" s="76"/>
      <c r="AX214" s="77"/>
      <c r="AY214" s="52"/>
      <c r="AZ214" s="70"/>
      <c r="BA214" s="80"/>
      <c r="BB214" s="71"/>
      <c r="BC214" s="71"/>
      <c r="BD214" s="71"/>
      <c r="BE214" s="71"/>
      <c r="BF214" s="71"/>
      <c r="BG214" s="71"/>
      <c r="BH214" s="71"/>
      <c r="BI214" s="71"/>
      <c r="BJ214" s="71"/>
      <c r="BK214" s="73"/>
      <c r="BL214" s="76"/>
      <c r="BM214" s="77"/>
      <c r="BN214" s="52"/>
      <c r="BO214" s="70"/>
      <c r="BP214" s="83"/>
      <c r="BQ214" s="84"/>
      <c r="BR214" s="84"/>
      <c r="BS214" s="84"/>
      <c r="BT214" s="84"/>
      <c r="BU214" s="84"/>
      <c r="BV214" s="84"/>
      <c r="BW214" s="84"/>
      <c r="BX214" s="84"/>
      <c r="BY214" s="84"/>
      <c r="BZ214" s="84"/>
      <c r="CA214" s="84"/>
      <c r="CB214" s="85"/>
      <c r="CC214" s="87"/>
      <c r="CD214" s="77"/>
      <c r="CE214" s="52"/>
      <c r="CF214" s="70"/>
      <c r="CG214" s="83"/>
      <c r="CH214" s="84"/>
      <c r="CI214" s="84"/>
      <c r="CJ214" s="84"/>
      <c r="CK214" s="84"/>
      <c r="CL214" s="84"/>
      <c r="CM214" s="84"/>
      <c r="CN214" s="87"/>
      <c r="CO214" s="89"/>
      <c r="CP214" s="90"/>
    </row>
    <row r="215" customHeight="1" spans="1:94">
      <c r="A215" s="51"/>
      <c r="B215" s="52"/>
      <c r="C215" s="52"/>
      <c r="D215" s="52"/>
      <c r="E215" s="52"/>
      <c r="F215" s="52"/>
      <c r="G215" s="52"/>
      <c r="H215" s="52"/>
      <c r="I215" s="52"/>
      <c r="J215" s="61"/>
      <c r="K215" s="62"/>
      <c r="L215" s="63"/>
      <c r="M215" s="62"/>
      <c r="N215" s="62"/>
      <c r="O215" s="62"/>
      <c r="P215" s="62"/>
      <c r="Q215" s="69"/>
      <c r="R215" s="52"/>
      <c r="S215" s="52"/>
      <c r="T215" s="52"/>
      <c r="U215" s="52"/>
      <c r="V215" s="70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3"/>
      <c r="AW215" s="76"/>
      <c r="AX215" s="77"/>
      <c r="AY215" s="52"/>
      <c r="AZ215" s="70"/>
      <c r="BA215" s="80"/>
      <c r="BB215" s="71"/>
      <c r="BC215" s="71"/>
      <c r="BD215" s="71"/>
      <c r="BE215" s="71"/>
      <c r="BF215" s="71"/>
      <c r="BG215" s="71"/>
      <c r="BH215" s="71"/>
      <c r="BI215" s="71"/>
      <c r="BJ215" s="71"/>
      <c r="BK215" s="73"/>
      <c r="BL215" s="76"/>
      <c r="BM215" s="77"/>
      <c r="BN215" s="52"/>
      <c r="BO215" s="70"/>
      <c r="BP215" s="83"/>
      <c r="BQ215" s="84"/>
      <c r="BR215" s="84"/>
      <c r="BS215" s="84"/>
      <c r="BT215" s="84"/>
      <c r="BU215" s="84"/>
      <c r="BV215" s="84"/>
      <c r="BW215" s="84"/>
      <c r="BX215" s="84"/>
      <c r="BY215" s="84"/>
      <c r="BZ215" s="84"/>
      <c r="CA215" s="84"/>
      <c r="CB215" s="85"/>
      <c r="CC215" s="87"/>
      <c r="CD215" s="77"/>
      <c r="CE215" s="52"/>
      <c r="CF215" s="70"/>
      <c r="CG215" s="83"/>
      <c r="CH215" s="84"/>
      <c r="CI215" s="84"/>
      <c r="CJ215" s="84"/>
      <c r="CK215" s="84"/>
      <c r="CL215" s="84"/>
      <c r="CM215" s="84"/>
      <c r="CN215" s="87"/>
      <c r="CO215" s="89"/>
      <c r="CP215" s="90"/>
    </row>
    <row r="216" customHeight="1" spans="1:94">
      <c r="A216" s="51"/>
      <c r="B216" s="52"/>
      <c r="C216" s="52"/>
      <c r="D216" s="52"/>
      <c r="E216" s="52"/>
      <c r="F216" s="52"/>
      <c r="G216" s="52"/>
      <c r="H216" s="52"/>
      <c r="I216" s="52"/>
      <c r="J216" s="61"/>
      <c r="K216" s="62"/>
      <c r="L216" s="63"/>
      <c r="M216" s="62"/>
      <c r="N216" s="62"/>
      <c r="O216" s="62"/>
      <c r="P216" s="62"/>
      <c r="Q216" s="69"/>
      <c r="R216" s="52"/>
      <c r="S216" s="52"/>
      <c r="T216" s="52"/>
      <c r="U216" s="52"/>
      <c r="V216" s="70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3"/>
      <c r="AW216" s="76"/>
      <c r="AX216" s="77"/>
      <c r="AY216" s="52"/>
      <c r="AZ216" s="70"/>
      <c r="BA216" s="80"/>
      <c r="BB216" s="71"/>
      <c r="BC216" s="71"/>
      <c r="BD216" s="71"/>
      <c r="BE216" s="71"/>
      <c r="BF216" s="71"/>
      <c r="BG216" s="71"/>
      <c r="BH216" s="71"/>
      <c r="BI216" s="71"/>
      <c r="BJ216" s="71"/>
      <c r="BK216" s="73"/>
      <c r="BL216" s="76"/>
      <c r="BM216" s="77"/>
      <c r="BN216" s="52"/>
      <c r="BO216" s="70"/>
      <c r="BP216" s="83"/>
      <c r="BQ216" s="84"/>
      <c r="BR216" s="84"/>
      <c r="BS216" s="84"/>
      <c r="BT216" s="84"/>
      <c r="BU216" s="84"/>
      <c r="BV216" s="84"/>
      <c r="BW216" s="84"/>
      <c r="BX216" s="84"/>
      <c r="BY216" s="84"/>
      <c r="BZ216" s="84"/>
      <c r="CA216" s="84"/>
      <c r="CB216" s="85"/>
      <c r="CC216" s="87"/>
      <c r="CD216" s="77"/>
      <c r="CE216" s="52"/>
      <c r="CF216" s="70"/>
      <c r="CG216" s="83"/>
      <c r="CH216" s="84"/>
      <c r="CI216" s="84"/>
      <c r="CJ216" s="84"/>
      <c r="CK216" s="84"/>
      <c r="CL216" s="84"/>
      <c r="CM216" s="84"/>
      <c r="CN216" s="87"/>
      <c r="CO216" s="89"/>
      <c r="CP216" s="90"/>
    </row>
    <row r="217" customHeight="1" spans="1:94">
      <c r="A217" s="51"/>
      <c r="B217" s="52"/>
      <c r="C217" s="52"/>
      <c r="D217" s="52"/>
      <c r="E217" s="52"/>
      <c r="F217" s="52"/>
      <c r="G217" s="52"/>
      <c r="H217" s="52"/>
      <c r="I217" s="52"/>
      <c r="J217" s="61"/>
      <c r="K217" s="62"/>
      <c r="L217" s="63"/>
      <c r="M217" s="62"/>
      <c r="N217" s="62"/>
      <c r="O217" s="62"/>
      <c r="P217" s="62"/>
      <c r="Q217" s="69"/>
      <c r="R217" s="52"/>
      <c r="S217" s="52"/>
      <c r="T217" s="52"/>
      <c r="U217" s="52"/>
      <c r="V217" s="70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3"/>
      <c r="AW217" s="76"/>
      <c r="AX217" s="77"/>
      <c r="AY217" s="52"/>
      <c r="AZ217" s="70"/>
      <c r="BA217" s="80"/>
      <c r="BB217" s="71"/>
      <c r="BC217" s="71"/>
      <c r="BD217" s="71"/>
      <c r="BE217" s="71"/>
      <c r="BF217" s="71"/>
      <c r="BG217" s="71"/>
      <c r="BH217" s="71"/>
      <c r="BI217" s="71"/>
      <c r="BJ217" s="71"/>
      <c r="BK217" s="73"/>
      <c r="BL217" s="76"/>
      <c r="BM217" s="77"/>
      <c r="BN217" s="52"/>
      <c r="BO217" s="70"/>
      <c r="BP217" s="83"/>
      <c r="BQ217" s="84"/>
      <c r="BR217" s="84"/>
      <c r="BS217" s="84"/>
      <c r="BT217" s="84"/>
      <c r="BU217" s="84"/>
      <c r="BV217" s="84"/>
      <c r="BW217" s="84"/>
      <c r="BX217" s="84"/>
      <c r="BY217" s="84"/>
      <c r="BZ217" s="84"/>
      <c r="CA217" s="84"/>
      <c r="CB217" s="85"/>
      <c r="CC217" s="87"/>
      <c r="CD217" s="77"/>
      <c r="CE217" s="52"/>
      <c r="CF217" s="70"/>
      <c r="CG217" s="83"/>
      <c r="CH217" s="84"/>
      <c r="CI217" s="84"/>
      <c r="CJ217" s="84"/>
      <c r="CK217" s="84"/>
      <c r="CL217" s="84"/>
      <c r="CM217" s="84"/>
      <c r="CN217" s="87"/>
      <c r="CO217" s="89"/>
      <c r="CP217" s="90"/>
    </row>
    <row r="218" customHeight="1" spans="1:94">
      <c r="A218" s="51"/>
      <c r="B218" s="52"/>
      <c r="C218" s="52"/>
      <c r="D218" s="52"/>
      <c r="E218" s="52"/>
      <c r="F218" s="52"/>
      <c r="G218" s="52"/>
      <c r="H218" s="52"/>
      <c r="I218" s="52"/>
      <c r="J218" s="61"/>
      <c r="K218" s="62"/>
      <c r="L218" s="63"/>
      <c r="M218" s="62"/>
      <c r="N218" s="62"/>
      <c r="O218" s="62"/>
      <c r="P218" s="62"/>
      <c r="Q218" s="69"/>
      <c r="R218" s="52"/>
      <c r="S218" s="52"/>
      <c r="T218" s="52"/>
      <c r="U218" s="52"/>
      <c r="V218" s="70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3"/>
      <c r="AW218" s="76"/>
      <c r="AX218" s="77"/>
      <c r="AY218" s="52"/>
      <c r="AZ218" s="70"/>
      <c r="BA218" s="80"/>
      <c r="BB218" s="71"/>
      <c r="BC218" s="71"/>
      <c r="BD218" s="71"/>
      <c r="BE218" s="71"/>
      <c r="BF218" s="71"/>
      <c r="BG218" s="71"/>
      <c r="BH218" s="71"/>
      <c r="BI218" s="71"/>
      <c r="BJ218" s="71"/>
      <c r="BK218" s="73"/>
      <c r="BL218" s="76"/>
      <c r="BM218" s="77"/>
      <c r="BN218" s="52"/>
      <c r="BO218" s="70"/>
      <c r="BP218" s="83"/>
      <c r="BQ218" s="84"/>
      <c r="BR218" s="84"/>
      <c r="BS218" s="84"/>
      <c r="BT218" s="84"/>
      <c r="BU218" s="84"/>
      <c r="BV218" s="84"/>
      <c r="BW218" s="84"/>
      <c r="BX218" s="84"/>
      <c r="BY218" s="84"/>
      <c r="BZ218" s="84"/>
      <c r="CA218" s="84"/>
      <c r="CB218" s="85"/>
      <c r="CC218" s="87"/>
      <c r="CD218" s="77"/>
      <c r="CE218" s="52"/>
      <c r="CF218" s="70"/>
      <c r="CG218" s="83"/>
      <c r="CH218" s="84"/>
      <c r="CI218" s="84"/>
      <c r="CJ218" s="84"/>
      <c r="CK218" s="84"/>
      <c r="CL218" s="84"/>
      <c r="CM218" s="84"/>
      <c r="CN218" s="87"/>
      <c r="CO218" s="89"/>
      <c r="CP218" s="90"/>
    </row>
    <row r="219" customHeight="1" spans="1:94">
      <c r="A219" s="51"/>
      <c r="B219" s="52"/>
      <c r="C219" s="52"/>
      <c r="D219" s="52"/>
      <c r="E219" s="52"/>
      <c r="F219" s="52"/>
      <c r="G219" s="52"/>
      <c r="H219" s="52"/>
      <c r="I219" s="52"/>
      <c r="J219" s="61"/>
      <c r="K219" s="62"/>
      <c r="L219" s="63"/>
      <c r="M219" s="62"/>
      <c r="N219" s="62"/>
      <c r="O219" s="62"/>
      <c r="P219" s="62"/>
      <c r="Q219" s="69"/>
      <c r="R219" s="52"/>
      <c r="S219" s="52"/>
      <c r="T219" s="52"/>
      <c r="U219" s="52"/>
      <c r="V219" s="70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3"/>
      <c r="AW219" s="76"/>
      <c r="AX219" s="77"/>
      <c r="AY219" s="52"/>
      <c r="AZ219" s="70"/>
      <c r="BA219" s="80"/>
      <c r="BB219" s="71"/>
      <c r="BC219" s="71"/>
      <c r="BD219" s="71"/>
      <c r="BE219" s="71"/>
      <c r="BF219" s="71"/>
      <c r="BG219" s="71"/>
      <c r="BH219" s="71"/>
      <c r="BI219" s="71"/>
      <c r="BJ219" s="71"/>
      <c r="BK219" s="73"/>
      <c r="BL219" s="76"/>
      <c r="BM219" s="77"/>
      <c r="BN219" s="52"/>
      <c r="BO219" s="70"/>
      <c r="BP219" s="83"/>
      <c r="BQ219" s="84"/>
      <c r="BR219" s="84"/>
      <c r="BS219" s="84"/>
      <c r="BT219" s="84"/>
      <c r="BU219" s="84"/>
      <c r="BV219" s="84"/>
      <c r="BW219" s="84"/>
      <c r="BX219" s="84"/>
      <c r="BY219" s="84"/>
      <c r="BZ219" s="84"/>
      <c r="CA219" s="84"/>
      <c r="CB219" s="85"/>
      <c r="CC219" s="87"/>
      <c r="CD219" s="77"/>
      <c r="CE219" s="52"/>
      <c r="CF219" s="70"/>
      <c r="CG219" s="83"/>
      <c r="CH219" s="84"/>
      <c r="CI219" s="84"/>
      <c r="CJ219" s="84"/>
      <c r="CK219" s="84"/>
      <c r="CL219" s="84"/>
      <c r="CM219" s="84"/>
      <c r="CN219" s="87"/>
      <c r="CO219" s="89"/>
      <c r="CP219" s="90"/>
    </row>
    <row r="220" customHeight="1" spans="1:94">
      <c r="A220" s="51"/>
      <c r="B220" s="52"/>
      <c r="C220" s="52"/>
      <c r="D220" s="52"/>
      <c r="E220" s="52"/>
      <c r="F220" s="52"/>
      <c r="G220" s="52"/>
      <c r="H220" s="52"/>
      <c r="I220" s="52"/>
      <c r="J220" s="61"/>
      <c r="K220" s="62"/>
      <c r="L220" s="63"/>
      <c r="M220" s="62"/>
      <c r="N220" s="62"/>
      <c r="O220" s="62"/>
      <c r="P220" s="62"/>
      <c r="Q220" s="69"/>
      <c r="R220" s="52"/>
      <c r="S220" s="52"/>
      <c r="T220" s="52"/>
      <c r="U220" s="52"/>
      <c r="V220" s="70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3"/>
      <c r="AW220" s="76"/>
      <c r="AX220" s="77"/>
      <c r="AY220" s="52"/>
      <c r="AZ220" s="70"/>
      <c r="BA220" s="80"/>
      <c r="BB220" s="71"/>
      <c r="BC220" s="71"/>
      <c r="BD220" s="71"/>
      <c r="BE220" s="71"/>
      <c r="BF220" s="71"/>
      <c r="BG220" s="71"/>
      <c r="BH220" s="71"/>
      <c r="BI220" s="71"/>
      <c r="BJ220" s="71"/>
      <c r="BK220" s="73"/>
      <c r="BL220" s="76"/>
      <c r="BM220" s="77"/>
      <c r="BN220" s="52"/>
      <c r="BO220" s="70"/>
      <c r="BP220" s="83"/>
      <c r="BQ220" s="84"/>
      <c r="BR220" s="84"/>
      <c r="BS220" s="84"/>
      <c r="BT220" s="84"/>
      <c r="BU220" s="84"/>
      <c r="BV220" s="84"/>
      <c r="BW220" s="84"/>
      <c r="BX220" s="84"/>
      <c r="BY220" s="84"/>
      <c r="BZ220" s="84"/>
      <c r="CA220" s="84"/>
      <c r="CB220" s="85"/>
      <c r="CC220" s="87"/>
      <c r="CD220" s="77"/>
      <c r="CE220" s="52"/>
      <c r="CF220" s="70"/>
      <c r="CG220" s="83"/>
      <c r="CH220" s="84"/>
      <c r="CI220" s="84"/>
      <c r="CJ220" s="84"/>
      <c r="CK220" s="84"/>
      <c r="CL220" s="84"/>
      <c r="CM220" s="84"/>
      <c r="CN220" s="87"/>
      <c r="CO220" s="89"/>
      <c r="CP220" s="90"/>
    </row>
    <row r="221" customHeight="1" spans="1:94">
      <c r="A221" s="51"/>
      <c r="B221" s="52"/>
      <c r="C221" s="52"/>
      <c r="D221" s="52"/>
      <c r="E221" s="52"/>
      <c r="F221" s="52"/>
      <c r="G221" s="52"/>
      <c r="H221" s="52"/>
      <c r="I221" s="52"/>
      <c r="J221" s="61"/>
      <c r="K221" s="62"/>
      <c r="L221" s="63"/>
      <c r="M221" s="62"/>
      <c r="N221" s="62"/>
      <c r="O221" s="62"/>
      <c r="P221" s="62"/>
      <c r="Q221" s="69"/>
      <c r="R221" s="52"/>
      <c r="S221" s="52"/>
      <c r="T221" s="52"/>
      <c r="U221" s="52"/>
      <c r="V221" s="70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3"/>
      <c r="AW221" s="76"/>
      <c r="AX221" s="77"/>
      <c r="AY221" s="52"/>
      <c r="AZ221" s="70"/>
      <c r="BA221" s="80"/>
      <c r="BB221" s="71"/>
      <c r="BC221" s="71"/>
      <c r="BD221" s="71"/>
      <c r="BE221" s="71"/>
      <c r="BF221" s="71"/>
      <c r="BG221" s="71"/>
      <c r="BH221" s="71"/>
      <c r="BI221" s="71"/>
      <c r="BJ221" s="71"/>
      <c r="BK221" s="73"/>
      <c r="BL221" s="76"/>
      <c r="BM221" s="77"/>
      <c r="BN221" s="52"/>
      <c r="BO221" s="70"/>
      <c r="BP221" s="83"/>
      <c r="BQ221" s="84"/>
      <c r="BR221" s="84"/>
      <c r="BS221" s="84"/>
      <c r="BT221" s="84"/>
      <c r="BU221" s="84"/>
      <c r="BV221" s="84"/>
      <c r="BW221" s="84"/>
      <c r="BX221" s="84"/>
      <c r="BY221" s="84"/>
      <c r="BZ221" s="84"/>
      <c r="CA221" s="84"/>
      <c r="CB221" s="85"/>
      <c r="CC221" s="87"/>
      <c r="CD221" s="77"/>
      <c r="CE221" s="52"/>
      <c r="CF221" s="70"/>
      <c r="CG221" s="83"/>
      <c r="CH221" s="84"/>
      <c r="CI221" s="84"/>
      <c r="CJ221" s="84"/>
      <c r="CK221" s="84"/>
      <c r="CL221" s="84"/>
      <c r="CM221" s="84"/>
      <c r="CN221" s="87"/>
      <c r="CO221" s="89"/>
      <c r="CP221" s="90"/>
    </row>
    <row r="222" customHeight="1" spans="1:94">
      <c r="A222" s="51"/>
      <c r="B222" s="52"/>
      <c r="C222" s="52"/>
      <c r="D222" s="52"/>
      <c r="E222" s="52"/>
      <c r="F222" s="52"/>
      <c r="G222" s="52"/>
      <c r="H222" s="52"/>
      <c r="I222" s="52"/>
      <c r="J222" s="61"/>
      <c r="K222" s="62"/>
      <c r="L222" s="63"/>
      <c r="M222" s="62"/>
      <c r="N222" s="62"/>
      <c r="O222" s="62"/>
      <c r="P222" s="62"/>
      <c r="Q222" s="69"/>
      <c r="R222" s="52"/>
      <c r="S222" s="52"/>
      <c r="T222" s="52"/>
      <c r="U222" s="52"/>
      <c r="V222" s="70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3"/>
      <c r="AW222" s="76"/>
      <c r="AX222" s="77"/>
      <c r="AY222" s="52"/>
      <c r="AZ222" s="70"/>
      <c r="BA222" s="80"/>
      <c r="BB222" s="71"/>
      <c r="BC222" s="71"/>
      <c r="BD222" s="71"/>
      <c r="BE222" s="71"/>
      <c r="BF222" s="71"/>
      <c r="BG222" s="71"/>
      <c r="BH222" s="71"/>
      <c r="BI222" s="71"/>
      <c r="BJ222" s="71"/>
      <c r="BK222" s="73"/>
      <c r="BL222" s="76"/>
      <c r="BM222" s="77"/>
      <c r="BN222" s="52"/>
      <c r="BO222" s="70"/>
      <c r="BP222" s="83"/>
      <c r="BQ222" s="84"/>
      <c r="BR222" s="84"/>
      <c r="BS222" s="84"/>
      <c r="BT222" s="84"/>
      <c r="BU222" s="84"/>
      <c r="BV222" s="84"/>
      <c r="BW222" s="84"/>
      <c r="BX222" s="84"/>
      <c r="BY222" s="84"/>
      <c r="BZ222" s="84"/>
      <c r="CA222" s="84"/>
      <c r="CB222" s="85"/>
      <c r="CC222" s="87"/>
      <c r="CD222" s="77"/>
      <c r="CE222" s="52"/>
      <c r="CF222" s="70"/>
      <c r="CG222" s="83"/>
      <c r="CH222" s="84"/>
      <c r="CI222" s="84"/>
      <c r="CJ222" s="84"/>
      <c r="CK222" s="84"/>
      <c r="CL222" s="84"/>
      <c r="CM222" s="84"/>
      <c r="CN222" s="87"/>
      <c r="CO222" s="89"/>
      <c r="CP222" s="90"/>
    </row>
    <row r="223" customHeight="1" spans="1:94">
      <c r="A223" s="51"/>
      <c r="B223" s="52"/>
      <c r="C223" s="52"/>
      <c r="D223" s="52"/>
      <c r="E223" s="52"/>
      <c r="F223" s="52"/>
      <c r="G223" s="52"/>
      <c r="H223" s="52"/>
      <c r="I223" s="52"/>
      <c r="J223" s="61"/>
      <c r="K223" s="62"/>
      <c r="L223" s="63"/>
      <c r="M223" s="62"/>
      <c r="N223" s="62"/>
      <c r="O223" s="62"/>
      <c r="P223" s="62"/>
      <c r="Q223" s="69"/>
      <c r="R223" s="52"/>
      <c r="S223" s="52"/>
      <c r="T223" s="52"/>
      <c r="U223" s="52"/>
      <c r="V223" s="70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3"/>
      <c r="AW223" s="76"/>
      <c r="AX223" s="77"/>
      <c r="AY223" s="52"/>
      <c r="AZ223" s="70"/>
      <c r="BA223" s="80"/>
      <c r="BB223" s="71"/>
      <c r="BC223" s="71"/>
      <c r="BD223" s="71"/>
      <c r="BE223" s="71"/>
      <c r="BF223" s="71"/>
      <c r="BG223" s="71"/>
      <c r="BH223" s="71"/>
      <c r="BI223" s="71"/>
      <c r="BJ223" s="71"/>
      <c r="BK223" s="73"/>
      <c r="BL223" s="76"/>
      <c r="BM223" s="77"/>
      <c r="BN223" s="52"/>
      <c r="BO223" s="70"/>
      <c r="BP223" s="83"/>
      <c r="BQ223" s="84"/>
      <c r="BR223" s="84"/>
      <c r="BS223" s="84"/>
      <c r="BT223" s="84"/>
      <c r="BU223" s="84"/>
      <c r="BV223" s="84"/>
      <c r="BW223" s="84"/>
      <c r="BX223" s="84"/>
      <c r="BY223" s="84"/>
      <c r="BZ223" s="84"/>
      <c r="CA223" s="84"/>
      <c r="CB223" s="85"/>
      <c r="CC223" s="87"/>
      <c r="CD223" s="77"/>
      <c r="CE223" s="52"/>
      <c r="CF223" s="70"/>
      <c r="CG223" s="83"/>
      <c r="CH223" s="84"/>
      <c r="CI223" s="84"/>
      <c r="CJ223" s="84"/>
      <c r="CK223" s="84"/>
      <c r="CL223" s="84"/>
      <c r="CM223" s="84"/>
      <c r="CN223" s="87"/>
      <c r="CO223" s="89"/>
      <c r="CP223" s="90"/>
    </row>
    <row r="224" customHeight="1" spans="1:94">
      <c r="A224" s="51"/>
      <c r="B224" s="52"/>
      <c r="C224" s="52"/>
      <c r="D224" s="52"/>
      <c r="E224" s="52"/>
      <c r="F224" s="52"/>
      <c r="G224" s="52"/>
      <c r="H224" s="52"/>
      <c r="I224" s="52"/>
      <c r="J224" s="61"/>
      <c r="K224" s="62"/>
      <c r="L224" s="63"/>
      <c r="M224" s="62"/>
      <c r="N224" s="62"/>
      <c r="O224" s="62"/>
      <c r="P224" s="62"/>
      <c r="Q224" s="69"/>
      <c r="R224" s="52"/>
      <c r="S224" s="52"/>
      <c r="T224" s="52"/>
      <c r="U224" s="52"/>
      <c r="V224" s="70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3"/>
      <c r="AW224" s="76"/>
      <c r="AX224" s="77"/>
      <c r="AY224" s="52"/>
      <c r="AZ224" s="70"/>
      <c r="BA224" s="80"/>
      <c r="BB224" s="71"/>
      <c r="BC224" s="71"/>
      <c r="BD224" s="71"/>
      <c r="BE224" s="71"/>
      <c r="BF224" s="71"/>
      <c r="BG224" s="71"/>
      <c r="BH224" s="71"/>
      <c r="BI224" s="71"/>
      <c r="BJ224" s="71"/>
      <c r="BK224" s="73"/>
      <c r="BL224" s="76"/>
      <c r="BM224" s="77"/>
      <c r="BN224" s="52"/>
      <c r="BO224" s="70"/>
      <c r="BP224" s="83"/>
      <c r="BQ224" s="84"/>
      <c r="BR224" s="84"/>
      <c r="BS224" s="84"/>
      <c r="BT224" s="84"/>
      <c r="BU224" s="84"/>
      <c r="BV224" s="84"/>
      <c r="BW224" s="84"/>
      <c r="BX224" s="84"/>
      <c r="BY224" s="84"/>
      <c r="BZ224" s="84"/>
      <c r="CA224" s="84"/>
      <c r="CB224" s="85"/>
      <c r="CC224" s="87"/>
      <c r="CD224" s="77"/>
      <c r="CE224" s="52"/>
      <c r="CF224" s="70"/>
      <c r="CG224" s="83"/>
      <c r="CH224" s="84"/>
      <c r="CI224" s="84"/>
      <c r="CJ224" s="84"/>
      <c r="CK224" s="84"/>
      <c r="CL224" s="84"/>
      <c r="CM224" s="84"/>
      <c r="CN224" s="87"/>
      <c r="CO224" s="89"/>
      <c r="CP224" s="90"/>
    </row>
    <row r="225" customHeight="1" spans="1:94">
      <c r="A225" s="51"/>
      <c r="B225" s="52"/>
      <c r="C225" s="52"/>
      <c r="D225" s="52"/>
      <c r="E225" s="52"/>
      <c r="F225" s="52"/>
      <c r="G225" s="52"/>
      <c r="H225" s="52"/>
      <c r="I225" s="52"/>
      <c r="J225" s="61"/>
      <c r="K225" s="62"/>
      <c r="L225" s="63"/>
      <c r="M225" s="62"/>
      <c r="N225" s="62"/>
      <c r="O225" s="62"/>
      <c r="P225" s="62"/>
      <c r="Q225" s="69"/>
      <c r="R225" s="52"/>
      <c r="S225" s="52"/>
      <c r="T225" s="52"/>
      <c r="U225" s="52"/>
      <c r="V225" s="70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3"/>
      <c r="AW225" s="76"/>
      <c r="AX225" s="77"/>
      <c r="AY225" s="52"/>
      <c r="AZ225" s="70"/>
      <c r="BA225" s="80"/>
      <c r="BB225" s="71"/>
      <c r="BC225" s="71"/>
      <c r="BD225" s="71"/>
      <c r="BE225" s="71"/>
      <c r="BF225" s="71"/>
      <c r="BG225" s="71"/>
      <c r="BH225" s="71"/>
      <c r="BI225" s="71"/>
      <c r="BJ225" s="71"/>
      <c r="BK225" s="73"/>
      <c r="BL225" s="76"/>
      <c r="BM225" s="77"/>
      <c r="BN225" s="52"/>
      <c r="BO225" s="70"/>
      <c r="BP225" s="83"/>
      <c r="BQ225" s="84"/>
      <c r="BR225" s="84"/>
      <c r="BS225" s="84"/>
      <c r="BT225" s="84"/>
      <c r="BU225" s="84"/>
      <c r="BV225" s="84"/>
      <c r="BW225" s="84"/>
      <c r="BX225" s="84"/>
      <c r="BY225" s="84"/>
      <c r="BZ225" s="84"/>
      <c r="CA225" s="84"/>
      <c r="CB225" s="85"/>
      <c r="CC225" s="87"/>
      <c r="CD225" s="77"/>
      <c r="CE225" s="52"/>
      <c r="CF225" s="70"/>
      <c r="CG225" s="83"/>
      <c r="CH225" s="84"/>
      <c r="CI225" s="84"/>
      <c r="CJ225" s="84"/>
      <c r="CK225" s="84"/>
      <c r="CL225" s="84"/>
      <c r="CM225" s="84"/>
      <c r="CN225" s="87"/>
      <c r="CO225" s="89"/>
      <c r="CP225" s="90"/>
    </row>
    <row r="226" customHeight="1" spans="1:94">
      <c r="A226" s="51"/>
      <c r="B226" s="52"/>
      <c r="C226" s="52"/>
      <c r="D226" s="52"/>
      <c r="E226" s="52"/>
      <c r="F226" s="52"/>
      <c r="G226" s="52"/>
      <c r="H226" s="52"/>
      <c r="I226" s="52"/>
      <c r="J226" s="61"/>
      <c r="K226" s="62"/>
      <c r="L226" s="63"/>
      <c r="M226" s="62"/>
      <c r="N226" s="62"/>
      <c r="O226" s="62"/>
      <c r="P226" s="62"/>
      <c r="Q226" s="69"/>
      <c r="R226" s="52"/>
      <c r="S226" s="52"/>
      <c r="T226" s="52"/>
      <c r="U226" s="52"/>
      <c r="V226" s="70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3"/>
      <c r="AW226" s="76"/>
      <c r="AX226" s="77"/>
      <c r="AY226" s="52"/>
      <c r="AZ226" s="70"/>
      <c r="BA226" s="80"/>
      <c r="BB226" s="71"/>
      <c r="BC226" s="71"/>
      <c r="BD226" s="71"/>
      <c r="BE226" s="71"/>
      <c r="BF226" s="71"/>
      <c r="BG226" s="71"/>
      <c r="BH226" s="71"/>
      <c r="BI226" s="71"/>
      <c r="BJ226" s="71"/>
      <c r="BK226" s="73"/>
      <c r="BL226" s="76"/>
      <c r="BM226" s="77"/>
      <c r="BN226" s="52"/>
      <c r="BO226" s="70"/>
      <c r="BP226" s="83"/>
      <c r="BQ226" s="84"/>
      <c r="BR226" s="84"/>
      <c r="BS226" s="84"/>
      <c r="BT226" s="84"/>
      <c r="BU226" s="84"/>
      <c r="BV226" s="84"/>
      <c r="BW226" s="84"/>
      <c r="BX226" s="84"/>
      <c r="BY226" s="84"/>
      <c r="BZ226" s="84"/>
      <c r="CA226" s="84"/>
      <c r="CB226" s="85"/>
      <c r="CC226" s="87"/>
      <c r="CD226" s="77"/>
      <c r="CE226" s="52"/>
      <c r="CF226" s="70"/>
      <c r="CG226" s="83"/>
      <c r="CH226" s="84"/>
      <c r="CI226" s="84"/>
      <c r="CJ226" s="84"/>
      <c r="CK226" s="84"/>
      <c r="CL226" s="84"/>
      <c r="CM226" s="84"/>
      <c r="CN226" s="87"/>
      <c r="CO226" s="89"/>
      <c r="CP226" s="90"/>
    </row>
    <row r="227" customHeight="1" spans="1:94">
      <c r="A227" s="51"/>
      <c r="B227" s="52"/>
      <c r="C227" s="52"/>
      <c r="D227" s="52"/>
      <c r="E227" s="52"/>
      <c r="F227" s="52"/>
      <c r="G227" s="52"/>
      <c r="H227" s="52"/>
      <c r="I227" s="52"/>
      <c r="J227" s="61"/>
      <c r="K227" s="62"/>
      <c r="L227" s="63"/>
      <c r="M227" s="62"/>
      <c r="N227" s="62"/>
      <c r="O227" s="62"/>
      <c r="P227" s="62"/>
      <c r="Q227" s="69"/>
      <c r="R227" s="52"/>
      <c r="S227" s="52"/>
      <c r="T227" s="52"/>
      <c r="U227" s="52"/>
      <c r="V227" s="70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3"/>
      <c r="AW227" s="76"/>
      <c r="AX227" s="77"/>
      <c r="AY227" s="52"/>
      <c r="AZ227" s="70"/>
      <c r="BA227" s="80"/>
      <c r="BB227" s="71"/>
      <c r="BC227" s="71"/>
      <c r="BD227" s="71"/>
      <c r="BE227" s="71"/>
      <c r="BF227" s="71"/>
      <c r="BG227" s="71"/>
      <c r="BH227" s="71"/>
      <c r="BI227" s="71"/>
      <c r="BJ227" s="71"/>
      <c r="BK227" s="73"/>
      <c r="BL227" s="76"/>
      <c r="BM227" s="77"/>
      <c r="BN227" s="52"/>
      <c r="BO227" s="70"/>
      <c r="BP227" s="83"/>
      <c r="BQ227" s="84"/>
      <c r="BR227" s="84"/>
      <c r="BS227" s="84"/>
      <c r="BT227" s="84"/>
      <c r="BU227" s="84"/>
      <c r="BV227" s="84"/>
      <c r="BW227" s="84"/>
      <c r="BX227" s="84"/>
      <c r="BY227" s="84"/>
      <c r="BZ227" s="84"/>
      <c r="CA227" s="84"/>
      <c r="CB227" s="85"/>
      <c r="CC227" s="87"/>
      <c r="CD227" s="77"/>
      <c r="CE227" s="52"/>
      <c r="CF227" s="70"/>
      <c r="CG227" s="83"/>
      <c r="CH227" s="84"/>
      <c r="CI227" s="84"/>
      <c r="CJ227" s="84"/>
      <c r="CK227" s="84"/>
      <c r="CL227" s="84"/>
      <c r="CM227" s="84"/>
      <c r="CN227" s="87"/>
      <c r="CO227" s="89"/>
      <c r="CP227" s="90"/>
    </row>
    <row r="228" customHeight="1" spans="1:94">
      <c r="A228" s="51"/>
      <c r="B228" s="52"/>
      <c r="C228" s="52"/>
      <c r="D228" s="52"/>
      <c r="E228" s="52"/>
      <c r="F228" s="52"/>
      <c r="G228" s="52"/>
      <c r="H228" s="52"/>
      <c r="I228" s="52"/>
      <c r="J228" s="61"/>
      <c r="K228" s="62"/>
      <c r="L228" s="63"/>
      <c r="M228" s="62"/>
      <c r="N228" s="62"/>
      <c r="O228" s="62"/>
      <c r="P228" s="62"/>
      <c r="Q228" s="69"/>
      <c r="R228" s="52"/>
      <c r="S228" s="52"/>
      <c r="T228" s="52"/>
      <c r="U228" s="52"/>
      <c r="V228" s="70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3"/>
      <c r="AW228" s="76"/>
      <c r="AX228" s="77"/>
      <c r="AY228" s="52"/>
      <c r="AZ228" s="70"/>
      <c r="BA228" s="80"/>
      <c r="BB228" s="71"/>
      <c r="BC228" s="71"/>
      <c r="BD228" s="71"/>
      <c r="BE228" s="71"/>
      <c r="BF228" s="71"/>
      <c r="BG228" s="71"/>
      <c r="BH228" s="71"/>
      <c r="BI228" s="71"/>
      <c r="BJ228" s="71"/>
      <c r="BK228" s="73"/>
      <c r="BL228" s="76"/>
      <c r="BM228" s="77"/>
      <c r="BN228" s="52"/>
      <c r="BO228" s="70"/>
      <c r="BP228" s="83"/>
      <c r="BQ228" s="84"/>
      <c r="BR228" s="84"/>
      <c r="BS228" s="84"/>
      <c r="BT228" s="84"/>
      <c r="BU228" s="84"/>
      <c r="BV228" s="84"/>
      <c r="BW228" s="84"/>
      <c r="BX228" s="84"/>
      <c r="BY228" s="84"/>
      <c r="BZ228" s="84"/>
      <c r="CA228" s="84"/>
      <c r="CB228" s="85"/>
      <c r="CC228" s="87"/>
      <c r="CD228" s="77"/>
      <c r="CE228" s="52"/>
      <c r="CF228" s="70"/>
      <c r="CG228" s="83"/>
      <c r="CH228" s="84"/>
      <c r="CI228" s="84"/>
      <c r="CJ228" s="84"/>
      <c r="CK228" s="84"/>
      <c r="CL228" s="84"/>
      <c r="CM228" s="84"/>
      <c r="CN228" s="87"/>
      <c r="CO228" s="89"/>
      <c r="CP228" s="90"/>
    </row>
    <row r="229" customHeight="1" spans="1:94">
      <c r="A229" s="51"/>
      <c r="B229" s="52"/>
      <c r="C229" s="52"/>
      <c r="D229" s="52"/>
      <c r="E229" s="52"/>
      <c r="F229" s="52"/>
      <c r="G229" s="52"/>
      <c r="H229" s="52"/>
      <c r="I229" s="52"/>
      <c r="J229" s="61"/>
      <c r="K229" s="62"/>
      <c r="L229" s="63"/>
      <c r="M229" s="62"/>
      <c r="N229" s="62"/>
      <c r="O229" s="62"/>
      <c r="P229" s="62"/>
      <c r="Q229" s="69"/>
      <c r="R229" s="52"/>
      <c r="S229" s="52"/>
      <c r="T229" s="52"/>
      <c r="U229" s="52"/>
      <c r="V229" s="70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3"/>
      <c r="AW229" s="76"/>
      <c r="AX229" s="77"/>
      <c r="AY229" s="52"/>
      <c r="AZ229" s="70"/>
      <c r="BA229" s="80"/>
      <c r="BB229" s="71"/>
      <c r="BC229" s="71"/>
      <c r="BD229" s="71"/>
      <c r="BE229" s="71"/>
      <c r="BF229" s="71"/>
      <c r="BG229" s="71"/>
      <c r="BH229" s="71"/>
      <c r="BI229" s="71"/>
      <c r="BJ229" s="71"/>
      <c r="BK229" s="73"/>
      <c r="BL229" s="76"/>
      <c r="BM229" s="77"/>
      <c r="BN229" s="52"/>
      <c r="BO229" s="70"/>
      <c r="BP229" s="83"/>
      <c r="BQ229" s="84"/>
      <c r="BR229" s="84"/>
      <c r="BS229" s="84"/>
      <c r="BT229" s="84"/>
      <c r="BU229" s="84"/>
      <c r="BV229" s="84"/>
      <c r="BW229" s="84"/>
      <c r="BX229" s="84"/>
      <c r="BY229" s="84"/>
      <c r="BZ229" s="84"/>
      <c r="CA229" s="84"/>
      <c r="CB229" s="85"/>
      <c r="CC229" s="87"/>
      <c r="CD229" s="77"/>
      <c r="CE229" s="52"/>
      <c r="CF229" s="70"/>
      <c r="CG229" s="83"/>
      <c r="CH229" s="84"/>
      <c r="CI229" s="84"/>
      <c r="CJ229" s="84"/>
      <c r="CK229" s="84"/>
      <c r="CL229" s="84"/>
      <c r="CM229" s="84"/>
      <c r="CN229" s="87"/>
      <c r="CO229" s="89"/>
      <c r="CP229" s="90"/>
    </row>
    <row r="230" customHeight="1" spans="1:94">
      <c r="A230" s="51"/>
      <c r="B230" s="52"/>
      <c r="C230" s="52"/>
      <c r="D230" s="52"/>
      <c r="E230" s="52"/>
      <c r="F230" s="52"/>
      <c r="G230" s="52"/>
      <c r="H230" s="52"/>
      <c r="I230" s="52"/>
      <c r="J230" s="61"/>
      <c r="K230" s="62"/>
      <c r="L230" s="63"/>
      <c r="M230" s="62"/>
      <c r="N230" s="62"/>
      <c r="O230" s="62"/>
      <c r="P230" s="62"/>
      <c r="Q230" s="69"/>
      <c r="R230" s="52"/>
      <c r="S230" s="52"/>
      <c r="T230" s="52"/>
      <c r="U230" s="52"/>
      <c r="V230" s="70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3"/>
      <c r="AW230" s="76"/>
      <c r="AX230" s="77"/>
      <c r="AY230" s="52"/>
      <c r="AZ230" s="70"/>
      <c r="BA230" s="80"/>
      <c r="BB230" s="71"/>
      <c r="BC230" s="71"/>
      <c r="BD230" s="71"/>
      <c r="BE230" s="71"/>
      <c r="BF230" s="71"/>
      <c r="BG230" s="71"/>
      <c r="BH230" s="71"/>
      <c r="BI230" s="71"/>
      <c r="BJ230" s="71"/>
      <c r="BK230" s="73"/>
      <c r="BL230" s="76"/>
      <c r="BM230" s="77"/>
      <c r="BN230" s="52"/>
      <c r="BO230" s="70"/>
      <c r="BP230" s="83"/>
      <c r="BQ230" s="84"/>
      <c r="BR230" s="84"/>
      <c r="BS230" s="84"/>
      <c r="BT230" s="84"/>
      <c r="BU230" s="84"/>
      <c r="BV230" s="84"/>
      <c r="BW230" s="84"/>
      <c r="BX230" s="84"/>
      <c r="BY230" s="84"/>
      <c r="BZ230" s="84"/>
      <c r="CA230" s="84"/>
      <c r="CB230" s="85"/>
      <c r="CC230" s="87"/>
      <c r="CD230" s="77"/>
      <c r="CE230" s="52"/>
      <c r="CF230" s="70"/>
      <c r="CG230" s="83"/>
      <c r="CH230" s="84"/>
      <c r="CI230" s="84"/>
      <c r="CJ230" s="84"/>
      <c r="CK230" s="84"/>
      <c r="CL230" s="84"/>
      <c r="CM230" s="84"/>
      <c r="CN230" s="87"/>
      <c r="CO230" s="89"/>
      <c r="CP230" s="90"/>
    </row>
    <row r="231" customHeight="1" spans="1:94">
      <c r="A231" s="51"/>
      <c r="B231" s="52"/>
      <c r="C231" s="52"/>
      <c r="D231" s="52"/>
      <c r="E231" s="52"/>
      <c r="F231" s="52"/>
      <c r="G231" s="52"/>
      <c r="H231" s="52"/>
      <c r="I231" s="52"/>
      <c r="J231" s="61"/>
      <c r="K231" s="62"/>
      <c r="L231" s="63"/>
      <c r="M231" s="62"/>
      <c r="N231" s="62"/>
      <c r="O231" s="62"/>
      <c r="P231" s="62"/>
      <c r="Q231" s="69"/>
      <c r="R231" s="52"/>
      <c r="S231" s="52"/>
      <c r="T231" s="52"/>
      <c r="U231" s="52"/>
      <c r="V231" s="70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3"/>
      <c r="AW231" s="76"/>
      <c r="AX231" s="77"/>
      <c r="AY231" s="52"/>
      <c r="AZ231" s="70"/>
      <c r="BA231" s="80"/>
      <c r="BB231" s="71"/>
      <c r="BC231" s="71"/>
      <c r="BD231" s="71"/>
      <c r="BE231" s="71"/>
      <c r="BF231" s="71"/>
      <c r="BG231" s="71"/>
      <c r="BH231" s="71"/>
      <c r="BI231" s="71"/>
      <c r="BJ231" s="71"/>
      <c r="BK231" s="73"/>
      <c r="BL231" s="76"/>
      <c r="BM231" s="77"/>
      <c r="BN231" s="52"/>
      <c r="BO231" s="70"/>
      <c r="BP231" s="83"/>
      <c r="BQ231" s="84"/>
      <c r="BR231" s="84"/>
      <c r="BS231" s="84"/>
      <c r="BT231" s="84"/>
      <c r="BU231" s="84"/>
      <c r="BV231" s="84"/>
      <c r="BW231" s="84"/>
      <c r="BX231" s="84"/>
      <c r="BY231" s="84"/>
      <c r="BZ231" s="84"/>
      <c r="CA231" s="84"/>
      <c r="CB231" s="85"/>
      <c r="CC231" s="87"/>
      <c r="CD231" s="77"/>
      <c r="CE231" s="52"/>
      <c r="CF231" s="70"/>
      <c r="CG231" s="83"/>
      <c r="CH231" s="84"/>
      <c r="CI231" s="84"/>
      <c r="CJ231" s="84"/>
      <c r="CK231" s="84"/>
      <c r="CL231" s="84"/>
      <c r="CM231" s="84"/>
      <c r="CN231" s="87"/>
      <c r="CO231" s="89"/>
      <c r="CP231" s="90"/>
    </row>
    <row r="232" customHeight="1" spans="1:94">
      <c r="A232" s="51"/>
      <c r="B232" s="52"/>
      <c r="C232" s="52"/>
      <c r="D232" s="52"/>
      <c r="E232" s="52"/>
      <c r="F232" s="52"/>
      <c r="G232" s="52"/>
      <c r="H232" s="52"/>
      <c r="I232" s="52"/>
      <c r="J232" s="61"/>
      <c r="K232" s="62"/>
      <c r="L232" s="63"/>
      <c r="M232" s="62"/>
      <c r="N232" s="62"/>
      <c r="O232" s="62"/>
      <c r="P232" s="62"/>
      <c r="Q232" s="69"/>
      <c r="R232" s="52"/>
      <c r="S232" s="52"/>
      <c r="T232" s="52"/>
      <c r="U232" s="52"/>
      <c r="V232" s="70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3"/>
      <c r="AW232" s="76"/>
      <c r="AX232" s="77"/>
      <c r="AY232" s="52"/>
      <c r="AZ232" s="70"/>
      <c r="BA232" s="80"/>
      <c r="BB232" s="71"/>
      <c r="BC232" s="71"/>
      <c r="BD232" s="71"/>
      <c r="BE232" s="71"/>
      <c r="BF232" s="71"/>
      <c r="BG232" s="71"/>
      <c r="BH232" s="71"/>
      <c r="BI232" s="71"/>
      <c r="BJ232" s="71"/>
      <c r="BK232" s="73"/>
      <c r="BL232" s="76"/>
      <c r="BM232" s="77"/>
      <c r="BN232" s="52"/>
      <c r="BO232" s="70"/>
      <c r="BP232" s="83"/>
      <c r="BQ232" s="84"/>
      <c r="BR232" s="84"/>
      <c r="BS232" s="84"/>
      <c r="BT232" s="84"/>
      <c r="BU232" s="84"/>
      <c r="BV232" s="84"/>
      <c r="BW232" s="84"/>
      <c r="BX232" s="84"/>
      <c r="BY232" s="84"/>
      <c r="BZ232" s="84"/>
      <c r="CA232" s="84"/>
      <c r="CB232" s="85"/>
      <c r="CC232" s="87"/>
      <c r="CD232" s="77"/>
      <c r="CE232" s="52"/>
      <c r="CF232" s="70"/>
      <c r="CG232" s="83"/>
      <c r="CH232" s="84"/>
      <c r="CI232" s="84"/>
      <c r="CJ232" s="84"/>
      <c r="CK232" s="84"/>
      <c r="CL232" s="84"/>
      <c r="CM232" s="84"/>
      <c r="CN232" s="87"/>
      <c r="CO232" s="89"/>
      <c r="CP232" s="90"/>
    </row>
    <row r="233" customHeight="1" spans="1:94">
      <c r="A233" s="51"/>
      <c r="B233" s="52"/>
      <c r="C233" s="52"/>
      <c r="D233" s="52"/>
      <c r="E233" s="52"/>
      <c r="F233" s="52"/>
      <c r="G233" s="52"/>
      <c r="H233" s="52"/>
      <c r="I233" s="52"/>
      <c r="J233" s="61"/>
      <c r="K233" s="62"/>
      <c r="L233" s="63"/>
      <c r="M233" s="62"/>
      <c r="N233" s="62"/>
      <c r="O233" s="62"/>
      <c r="P233" s="62"/>
      <c r="Q233" s="69"/>
      <c r="R233" s="52"/>
      <c r="S233" s="52"/>
      <c r="T233" s="52"/>
      <c r="U233" s="52"/>
      <c r="V233" s="70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3"/>
      <c r="AW233" s="76"/>
      <c r="AX233" s="77"/>
      <c r="AY233" s="52"/>
      <c r="AZ233" s="70"/>
      <c r="BA233" s="80"/>
      <c r="BB233" s="71"/>
      <c r="BC233" s="71"/>
      <c r="BD233" s="71"/>
      <c r="BE233" s="71"/>
      <c r="BF233" s="71"/>
      <c r="BG233" s="71"/>
      <c r="BH233" s="71"/>
      <c r="BI233" s="71"/>
      <c r="BJ233" s="71"/>
      <c r="BK233" s="73"/>
      <c r="BL233" s="76"/>
      <c r="BM233" s="77"/>
      <c r="BN233" s="52"/>
      <c r="BO233" s="70"/>
      <c r="BP233" s="83"/>
      <c r="BQ233" s="84"/>
      <c r="BR233" s="84"/>
      <c r="BS233" s="84"/>
      <c r="BT233" s="84"/>
      <c r="BU233" s="84"/>
      <c r="BV233" s="84"/>
      <c r="BW233" s="84"/>
      <c r="BX233" s="84"/>
      <c r="BY233" s="84"/>
      <c r="BZ233" s="84"/>
      <c r="CA233" s="84"/>
      <c r="CB233" s="85"/>
      <c r="CC233" s="87"/>
      <c r="CD233" s="77"/>
      <c r="CE233" s="52"/>
      <c r="CF233" s="70"/>
      <c r="CG233" s="83"/>
      <c r="CH233" s="84"/>
      <c r="CI233" s="84"/>
      <c r="CJ233" s="84"/>
      <c r="CK233" s="84"/>
      <c r="CL233" s="84"/>
      <c r="CM233" s="84"/>
      <c r="CN233" s="87"/>
      <c r="CO233" s="89"/>
      <c r="CP233" s="90"/>
    </row>
    <row r="234" customHeight="1" spans="1:94">
      <c r="A234" s="51"/>
      <c r="B234" s="52"/>
      <c r="C234" s="52"/>
      <c r="D234" s="52"/>
      <c r="E234" s="52"/>
      <c r="F234" s="52"/>
      <c r="G234" s="52"/>
      <c r="H234" s="52"/>
      <c r="I234" s="52"/>
      <c r="J234" s="61"/>
      <c r="K234" s="62"/>
      <c r="L234" s="63"/>
      <c r="M234" s="62"/>
      <c r="N234" s="62"/>
      <c r="O234" s="62"/>
      <c r="P234" s="62"/>
      <c r="Q234" s="69"/>
      <c r="R234" s="52"/>
      <c r="S234" s="52"/>
      <c r="T234" s="52"/>
      <c r="U234" s="52"/>
      <c r="V234" s="70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3"/>
      <c r="AW234" s="76"/>
      <c r="AX234" s="77"/>
      <c r="AY234" s="52"/>
      <c r="AZ234" s="70"/>
      <c r="BA234" s="80"/>
      <c r="BB234" s="71"/>
      <c r="BC234" s="71"/>
      <c r="BD234" s="71"/>
      <c r="BE234" s="71"/>
      <c r="BF234" s="71"/>
      <c r="BG234" s="71"/>
      <c r="BH234" s="71"/>
      <c r="BI234" s="71"/>
      <c r="BJ234" s="71"/>
      <c r="BK234" s="73"/>
      <c r="BL234" s="76"/>
      <c r="BM234" s="77"/>
      <c r="BN234" s="52"/>
      <c r="BO234" s="70"/>
      <c r="BP234" s="83"/>
      <c r="BQ234" s="84"/>
      <c r="BR234" s="84"/>
      <c r="BS234" s="84"/>
      <c r="BT234" s="84"/>
      <c r="BU234" s="84"/>
      <c r="BV234" s="84"/>
      <c r="BW234" s="84"/>
      <c r="BX234" s="84"/>
      <c r="BY234" s="84"/>
      <c r="BZ234" s="84"/>
      <c r="CA234" s="84"/>
      <c r="CB234" s="85"/>
      <c r="CC234" s="87"/>
      <c r="CD234" s="77"/>
      <c r="CE234" s="52"/>
      <c r="CF234" s="70"/>
      <c r="CG234" s="83"/>
      <c r="CH234" s="84"/>
      <c r="CI234" s="84"/>
      <c r="CJ234" s="84"/>
      <c r="CK234" s="84"/>
      <c r="CL234" s="84"/>
      <c r="CM234" s="84"/>
      <c r="CN234" s="87"/>
      <c r="CO234" s="89"/>
      <c r="CP234" s="90"/>
    </row>
    <row r="235" customHeight="1" spans="1:94">
      <c r="A235" s="51"/>
      <c r="B235" s="52"/>
      <c r="C235" s="52"/>
      <c r="D235" s="52"/>
      <c r="E235" s="52"/>
      <c r="F235" s="52"/>
      <c r="G235" s="52"/>
      <c r="H235" s="52"/>
      <c r="I235" s="52"/>
      <c r="J235" s="61"/>
      <c r="K235" s="62"/>
      <c r="L235" s="63"/>
      <c r="M235" s="62"/>
      <c r="N235" s="62"/>
      <c r="O235" s="62"/>
      <c r="P235" s="62"/>
      <c r="Q235" s="69"/>
      <c r="R235" s="52"/>
      <c r="S235" s="52"/>
      <c r="T235" s="52"/>
      <c r="U235" s="52"/>
      <c r="V235" s="70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3"/>
      <c r="AW235" s="76"/>
      <c r="AX235" s="77"/>
      <c r="AY235" s="52"/>
      <c r="AZ235" s="70"/>
      <c r="BA235" s="80"/>
      <c r="BB235" s="71"/>
      <c r="BC235" s="71"/>
      <c r="BD235" s="71"/>
      <c r="BE235" s="71"/>
      <c r="BF235" s="71"/>
      <c r="BG235" s="71"/>
      <c r="BH235" s="71"/>
      <c r="BI235" s="71"/>
      <c r="BJ235" s="71"/>
      <c r="BK235" s="73"/>
      <c r="BL235" s="76"/>
      <c r="BM235" s="77"/>
      <c r="BN235" s="52"/>
      <c r="BO235" s="70"/>
      <c r="BP235" s="83"/>
      <c r="BQ235" s="84"/>
      <c r="BR235" s="84"/>
      <c r="BS235" s="84"/>
      <c r="BT235" s="84"/>
      <c r="BU235" s="84"/>
      <c r="BV235" s="84"/>
      <c r="BW235" s="84"/>
      <c r="BX235" s="84"/>
      <c r="BY235" s="84"/>
      <c r="BZ235" s="84"/>
      <c r="CA235" s="84"/>
      <c r="CB235" s="85"/>
      <c r="CC235" s="87"/>
      <c r="CD235" s="77"/>
      <c r="CE235" s="52"/>
      <c r="CF235" s="70"/>
      <c r="CG235" s="83"/>
      <c r="CH235" s="84"/>
      <c r="CI235" s="84"/>
      <c r="CJ235" s="84"/>
      <c r="CK235" s="84"/>
      <c r="CL235" s="84"/>
      <c r="CM235" s="84"/>
      <c r="CN235" s="87"/>
      <c r="CO235" s="89"/>
      <c r="CP235" s="90"/>
    </row>
    <row r="236" customHeight="1" spans="1:94">
      <c r="A236" s="51"/>
      <c r="B236" s="52"/>
      <c r="C236" s="52"/>
      <c r="D236" s="52"/>
      <c r="E236" s="52"/>
      <c r="F236" s="52"/>
      <c r="G236" s="52"/>
      <c r="H236" s="52"/>
      <c r="I236" s="52"/>
      <c r="J236" s="61"/>
      <c r="K236" s="62"/>
      <c r="L236" s="63"/>
      <c r="M236" s="62"/>
      <c r="N236" s="62"/>
      <c r="O236" s="62"/>
      <c r="P236" s="62"/>
      <c r="Q236" s="69"/>
      <c r="R236" s="52"/>
      <c r="S236" s="52"/>
      <c r="T236" s="52"/>
      <c r="U236" s="52"/>
      <c r="V236" s="70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3"/>
      <c r="AW236" s="76"/>
      <c r="AX236" s="77"/>
      <c r="AY236" s="52"/>
      <c r="AZ236" s="70"/>
      <c r="BA236" s="80"/>
      <c r="BB236" s="71"/>
      <c r="BC236" s="71"/>
      <c r="BD236" s="71"/>
      <c r="BE236" s="71"/>
      <c r="BF236" s="71"/>
      <c r="BG236" s="71"/>
      <c r="BH236" s="71"/>
      <c r="BI236" s="71"/>
      <c r="BJ236" s="71"/>
      <c r="BK236" s="73"/>
      <c r="BL236" s="76"/>
      <c r="BM236" s="77"/>
      <c r="BN236" s="52"/>
      <c r="BO236" s="70"/>
      <c r="BP236" s="83"/>
      <c r="BQ236" s="84"/>
      <c r="BR236" s="84"/>
      <c r="BS236" s="84"/>
      <c r="BT236" s="84"/>
      <c r="BU236" s="84"/>
      <c r="BV236" s="84"/>
      <c r="BW236" s="84"/>
      <c r="BX236" s="84"/>
      <c r="BY236" s="84"/>
      <c r="BZ236" s="84"/>
      <c r="CA236" s="84"/>
      <c r="CB236" s="85"/>
      <c r="CC236" s="87"/>
      <c r="CD236" s="77"/>
      <c r="CE236" s="52"/>
      <c r="CF236" s="70"/>
      <c r="CG236" s="83"/>
      <c r="CH236" s="84"/>
      <c r="CI236" s="84"/>
      <c r="CJ236" s="84"/>
      <c r="CK236" s="84"/>
      <c r="CL236" s="84"/>
      <c r="CM236" s="84"/>
      <c r="CN236" s="87"/>
      <c r="CO236" s="89"/>
      <c r="CP236" s="90"/>
    </row>
    <row r="237" customHeight="1" spans="1:94">
      <c r="A237" s="51"/>
      <c r="B237" s="52"/>
      <c r="C237" s="52"/>
      <c r="D237" s="52"/>
      <c r="E237" s="52"/>
      <c r="F237" s="52"/>
      <c r="G237" s="52"/>
      <c r="H237" s="52"/>
      <c r="I237" s="52"/>
      <c r="J237" s="61"/>
      <c r="K237" s="62"/>
      <c r="L237" s="63"/>
      <c r="M237" s="62"/>
      <c r="N237" s="62"/>
      <c r="O237" s="62"/>
      <c r="P237" s="62"/>
      <c r="Q237" s="69"/>
      <c r="R237" s="52"/>
      <c r="S237" s="52"/>
      <c r="T237" s="52"/>
      <c r="U237" s="52"/>
      <c r="V237" s="70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3"/>
      <c r="AW237" s="76"/>
      <c r="AX237" s="77"/>
      <c r="AY237" s="52"/>
      <c r="AZ237" s="70"/>
      <c r="BA237" s="80"/>
      <c r="BB237" s="71"/>
      <c r="BC237" s="71"/>
      <c r="BD237" s="71"/>
      <c r="BE237" s="71"/>
      <c r="BF237" s="71"/>
      <c r="BG237" s="71"/>
      <c r="BH237" s="71"/>
      <c r="BI237" s="71"/>
      <c r="BJ237" s="71"/>
      <c r="BK237" s="73"/>
      <c r="BL237" s="76"/>
      <c r="BM237" s="77"/>
      <c r="BN237" s="52"/>
      <c r="BO237" s="70"/>
      <c r="BP237" s="83"/>
      <c r="BQ237" s="84"/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5"/>
      <c r="CC237" s="87"/>
      <c r="CD237" s="77"/>
      <c r="CE237" s="52"/>
      <c r="CF237" s="70"/>
      <c r="CG237" s="83"/>
      <c r="CH237" s="84"/>
      <c r="CI237" s="84"/>
      <c r="CJ237" s="84"/>
      <c r="CK237" s="84"/>
      <c r="CL237" s="84"/>
      <c r="CM237" s="84"/>
      <c r="CN237" s="87"/>
      <c r="CO237" s="89"/>
      <c r="CP237" s="90"/>
    </row>
    <row r="238" customHeight="1" spans="1:94">
      <c r="A238" s="51"/>
      <c r="B238" s="52"/>
      <c r="C238" s="52"/>
      <c r="D238" s="52"/>
      <c r="E238" s="52"/>
      <c r="F238" s="52"/>
      <c r="G238" s="52"/>
      <c r="H238" s="52"/>
      <c r="I238" s="52"/>
      <c r="J238" s="61"/>
      <c r="K238" s="62"/>
      <c r="L238" s="63"/>
      <c r="M238" s="62"/>
      <c r="N238" s="62"/>
      <c r="O238" s="62"/>
      <c r="P238" s="62"/>
      <c r="Q238" s="69"/>
      <c r="R238" s="52"/>
      <c r="S238" s="52"/>
      <c r="T238" s="52"/>
      <c r="U238" s="52"/>
      <c r="V238" s="70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3"/>
      <c r="AW238" s="76"/>
      <c r="AX238" s="77"/>
      <c r="AY238" s="52"/>
      <c r="AZ238" s="70"/>
      <c r="BA238" s="80"/>
      <c r="BB238" s="71"/>
      <c r="BC238" s="71"/>
      <c r="BD238" s="71"/>
      <c r="BE238" s="71"/>
      <c r="BF238" s="71"/>
      <c r="BG238" s="71"/>
      <c r="BH238" s="71"/>
      <c r="BI238" s="71"/>
      <c r="BJ238" s="71"/>
      <c r="BK238" s="73"/>
      <c r="BL238" s="76"/>
      <c r="BM238" s="77"/>
      <c r="BN238" s="52"/>
      <c r="BO238" s="70"/>
      <c r="BP238" s="83"/>
      <c r="BQ238" s="84"/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5"/>
      <c r="CC238" s="87"/>
      <c r="CD238" s="77"/>
      <c r="CE238" s="52"/>
      <c r="CF238" s="70"/>
      <c r="CG238" s="83"/>
      <c r="CH238" s="84"/>
      <c r="CI238" s="84"/>
      <c r="CJ238" s="84"/>
      <c r="CK238" s="84"/>
      <c r="CL238" s="84"/>
      <c r="CM238" s="84"/>
      <c r="CN238" s="87"/>
      <c r="CO238" s="89"/>
      <c r="CP238" s="90"/>
    </row>
    <row r="239" customHeight="1" spans="1:94">
      <c r="A239" s="51"/>
      <c r="B239" s="52"/>
      <c r="C239" s="52"/>
      <c r="D239" s="52"/>
      <c r="E239" s="52"/>
      <c r="F239" s="52"/>
      <c r="G239" s="52"/>
      <c r="H239" s="52"/>
      <c r="I239" s="52"/>
      <c r="J239" s="61"/>
      <c r="K239" s="62"/>
      <c r="L239" s="63"/>
      <c r="M239" s="62"/>
      <c r="N239" s="62"/>
      <c r="O239" s="62"/>
      <c r="P239" s="62"/>
      <c r="Q239" s="69"/>
      <c r="R239" s="52"/>
      <c r="S239" s="52"/>
      <c r="T239" s="52"/>
      <c r="U239" s="52"/>
      <c r="V239" s="70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3"/>
      <c r="AW239" s="76"/>
      <c r="AX239" s="77"/>
      <c r="AY239" s="52"/>
      <c r="AZ239" s="70"/>
      <c r="BA239" s="80"/>
      <c r="BB239" s="71"/>
      <c r="BC239" s="71"/>
      <c r="BD239" s="71"/>
      <c r="BE239" s="71"/>
      <c r="BF239" s="71"/>
      <c r="BG239" s="71"/>
      <c r="BH239" s="71"/>
      <c r="BI239" s="71"/>
      <c r="BJ239" s="71"/>
      <c r="BK239" s="73"/>
      <c r="BL239" s="76"/>
      <c r="BM239" s="77"/>
      <c r="BN239" s="52"/>
      <c r="BO239" s="70"/>
      <c r="BP239" s="83"/>
      <c r="BQ239" s="84"/>
      <c r="BR239" s="84"/>
      <c r="BS239" s="84"/>
      <c r="BT239" s="84"/>
      <c r="BU239" s="84"/>
      <c r="BV239" s="84"/>
      <c r="BW239" s="84"/>
      <c r="BX239" s="84"/>
      <c r="BY239" s="84"/>
      <c r="BZ239" s="84"/>
      <c r="CA239" s="84"/>
      <c r="CB239" s="85"/>
      <c r="CC239" s="87"/>
      <c r="CD239" s="77"/>
      <c r="CE239" s="52"/>
      <c r="CF239" s="70"/>
      <c r="CG239" s="83"/>
      <c r="CH239" s="84"/>
      <c r="CI239" s="84"/>
      <c r="CJ239" s="84"/>
      <c r="CK239" s="84"/>
      <c r="CL239" s="84"/>
      <c r="CM239" s="84"/>
      <c r="CN239" s="87"/>
      <c r="CO239" s="89"/>
      <c r="CP239" s="90"/>
    </row>
    <row r="240" customHeight="1" spans="1:94">
      <c r="A240" s="51"/>
      <c r="B240" s="52"/>
      <c r="C240" s="52"/>
      <c r="D240" s="52"/>
      <c r="E240" s="52"/>
      <c r="F240" s="52"/>
      <c r="G240" s="52"/>
      <c r="H240" s="52"/>
      <c r="I240" s="52"/>
      <c r="J240" s="61"/>
      <c r="K240" s="62"/>
      <c r="L240" s="63"/>
      <c r="M240" s="62"/>
      <c r="N240" s="62"/>
      <c r="O240" s="62"/>
      <c r="P240" s="62"/>
      <c r="Q240" s="69"/>
      <c r="R240" s="52"/>
      <c r="S240" s="52"/>
      <c r="T240" s="52"/>
      <c r="U240" s="52"/>
      <c r="V240" s="70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3"/>
      <c r="AW240" s="76"/>
      <c r="AX240" s="77"/>
      <c r="AY240" s="52"/>
      <c r="AZ240" s="70"/>
      <c r="BA240" s="80"/>
      <c r="BB240" s="71"/>
      <c r="BC240" s="71"/>
      <c r="BD240" s="71"/>
      <c r="BE240" s="71"/>
      <c r="BF240" s="71"/>
      <c r="BG240" s="71"/>
      <c r="BH240" s="71"/>
      <c r="BI240" s="71"/>
      <c r="BJ240" s="71"/>
      <c r="BK240" s="73"/>
      <c r="BL240" s="76"/>
      <c r="BM240" s="77"/>
      <c r="BN240" s="52"/>
      <c r="BO240" s="70"/>
      <c r="BP240" s="83"/>
      <c r="BQ240" s="84"/>
      <c r="BR240" s="84"/>
      <c r="BS240" s="84"/>
      <c r="BT240" s="84"/>
      <c r="BU240" s="84"/>
      <c r="BV240" s="84"/>
      <c r="BW240" s="84"/>
      <c r="BX240" s="84"/>
      <c r="BY240" s="84"/>
      <c r="BZ240" s="84"/>
      <c r="CA240" s="84"/>
      <c r="CB240" s="85"/>
      <c r="CC240" s="87"/>
      <c r="CD240" s="77"/>
      <c r="CE240" s="52"/>
      <c r="CF240" s="70"/>
      <c r="CG240" s="83"/>
      <c r="CH240" s="84"/>
      <c r="CI240" s="84"/>
      <c r="CJ240" s="84"/>
      <c r="CK240" s="84"/>
      <c r="CL240" s="84"/>
      <c r="CM240" s="84"/>
      <c r="CN240" s="87"/>
      <c r="CO240" s="89"/>
      <c r="CP240" s="90"/>
    </row>
    <row r="241" customHeight="1" spans="1:94">
      <c r="A241" s="51"/>
      <c r="B241" s="52"/>
      <c r="C241" s="52"/>
      <c r="D241" s="52"/>
      <c r="E241" s="52"/>
      <c r="F241" s="52"/>
      <c r="G241" s="52"/>
      <c r="H241" s="52"/>
      <c r="I241" s="52"/>
      <c r="J241" s="61"/>
      <c r="K241" s="62"/>
      <c r="L241" s="63"/>
      <c r="M241" s="62"/>
      <c r="N241" s="62"/>
      <c r="O241" s="62"/>
      <c r="P241" s="62"/>
      <c r="Q241" s="69"/>
      <c r="R241" s="52"/>
      <c r="S241" s="52"/>
      <c r="T241" s="52"/>
      <c r="U241" s="52"/>
      <c r="V241" s="70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3"/>
      <c r="AW241" s="76"/>
      <c r="AX241" s="77"/>
      <c r="AY241" s="52"/>
      <c r="AZ241" s="70"/>
      <c r="BA241" s="80"/>
      <c r="BB241" s="71"/>
      <c r="BC241" s="71"/>
      <c r="BD241" s="71"/>
      <c r="BE241" s="71"/>
      <c r="BF241" s="71"/>
      <c r="BG241" s="71"/>
      <c r="BH241" s="71"/>
      <c r="BI241" s="71"/>
      <c r="BJ241" s="71"/>
      <c r="BK241" s="73"/>
      <c r="BL241" s="76"/>
      <c r="BM241" s="77"/>
      <c r="BN241" s="52"/>
      <c r="BO241" s="70"/>
      <c r="BP241" s="83"/>
      <c r="BQ241" s="84"/>
      <c r="BR241" s="84"/>
      <c r="BS241" s="84"/>
      <c r="BT241" s="84"/>
      <c r="BU241" s="84"/>
      <c r="BV241" s="84"/>
      <c r="BW241" s="84"/>
      <c r="BX241" s="84"/>
      <c r="BY241" s="84"/>
      <c r="BZ241" s="84"/>
      <c r="CA241" s="84"/>
      <c r="CB241" s="85"/>
      <c r="CC241" s="87"/>
      <c r="CD241" s="77"/>
      <c r="CE241" s="52"/>
      <c r="CF241" s="70"/>
      <c r="CG241" s="83"/>
      <c r="CH241" s="84"/>
      <c r="CI241" s="84"/>
      <c r="CJ241" s="84"/>
      <c r="CK241" s="84"/>
      <c r="CL241" s="84"/>
      <c r="CM241" s="84"/>
      <c r="CN241" s="87"/>
      <c r="CO241" s="89"/>
      <c r="CP241" s="90"/>
    </row>
    <row r="242" customHeight="1" spans="1:94">
      <c r="A242" s="51"/>
      <c r="B242" s="52"/>
      <c r="C242" s="52"/>
      <c r="D242" s="52"/>
      <c r="E242" s="52"/>
      <c r="F242" s="52"/>
      <c r="G242" s="52"/>
      <c r="H242" s="52"/>
      <c r="I242" s="52"/>
      <c r="J242" s="61"/>
      <c r="K242" s="62"/>
      <c r="L242" s="63"/>
      <c r="M242" s="62"/>
      <c r="N242" s="62"/>
      <c r="O242" s="62"/>
      <c r="P242" s="62"/>
      <c r="Q242" s="69"/>
      <c r="R242" s="52"/>
      <c r="S242" s="52"/>
      <c r="T242" s="52"/>
      <c r="U242" s="52"/>
      <c r="V242" s="70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3"/>
      <c r="AW242" s="76"/>
      <c r="AX242" s="77"/>
      <c r="AY242" s="52"/>
      <c r="AZ242" s="70"/>
      <c r="BA242" s="80"/>
      <c r="BB242" s="71"/>
      <c r="BC242" s="71"/>
      <c r="BD242" s="71"/>
      <c r="BE242" s="71"/>
      <c r="BF242" s="71"/>
      <c r="BG242" s="71"/>
      <c r="BH242" s="71"/>
      <c r="BI242" s="71"/>
      <c r="BJ242" s="71"/>
      <c r="BK242" s="73"/>
      <c r="BL242" s="76"/>
      <c r="BM242" s="77"/>
      <c r="BN242" s="52"/>
      <c r="BO242" s="70"/>
      <c r="BP242" s="83"/>
      <c r="BQ242" s="84"/>
      <c r="BR242" s="84"/>
      <c r="BS242" s="84"/>
      <c r="BT242" s="84"/>
      <c r="BU242" s="84"/>
      <c r="BV242" s="84"/>
      <c r="BW242" s="84"/>
      <c r="BX242" s="84"/>
      <c r="BY242" s="84"/>
      <c r="BZ242" s="84"/>
      <c r="CA242" s="84"/>
      <c r="CB242" s="85"/>
      <c r="CC242" s="87"/>
      <c r="CD242" s="77"/>
      <c r="CE242" s="52"/>
      <c r="CF242" s="70"/>
      <c r="CG242" s="83"/>
      <c r="CH242" s="84"/>
      <c r="CI242" s="84"/>
      <c r="CJ242" s="84"/>
      <c r="CK242" s="84"/>
      <c r="CL242" s="84"/>
      <c r="CM242" s="84"/>
      <c r="CN242" s="87"/>
      <c r="CO242" s="89"/>
      <c r="CP242" s="90"/>
    </row>
    <row r="243" customHeight="1" spans="1:94">
      <c r="A243" s="51"/>
      <c r="B243" s="52"/>
      <c r="C243" s="52"/>
      <c r="D243" s="52"/>
      <c r="E243" s="52"/>
      <c r="F243" s="52"/>
      <c r="G243" s="52"/>
      <c r="H243" s="52"/>
      <c r="I243" s="52"/>
      <c r="J243" s="61"/>
      <c r="K243" s="62"/>
      <c r="L243" s="63"/>
      <c r="M243" s="62"/>
      <c r="N243" s="62"/>
      <c r="O243" s="62"/>
      <c r="P243" s="62"/>
      <c r="Q243" s="69"/>
      <c r="R243" s="52"/>
      <c r="S243" s="52"/>
      <c r="T243" s="52"/>
      <c r="U243" s="52"/>
      <c r="V243" s="70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3"/>
      <c r="AW243" s="76"/>
      <c r="AX243" s="77"/>
      <c r="AY243" s="52"/>
      <c r="AZ243" s="70"/>
      <c r="BA243" s="80"/>
      <c r="BB243" s="71"/>
      <c r="BC243" s="71"/>
      <c r="BD243" s="71"/>
      <c r="BE243" s="71"/>
      <c r="BF243" s="71"/>
      <c r="BG243" s="71"/>
      <c r="BH243" s="71"/>
      <c r="BI243" s="71"/>
      <c r="BJ243" s="71"/>
      <c r="BK243" s="73"/>
      <c r="BL243" s="76"/>
      <c r="BM243" s="77"/>
      <c r="BN243" s="52"/>
      <c r="BO243" s="70"/>
      <c r="BP243" s="83"/>
      <c r="BQ243" s="84"/>
      <c r="BR243" s="84"/>
      <c r="BS243" s="84"/>
      <c r="BT243" s="84"/>
      <c r="BU243" s="84"/>
      <c r="BV243" s="84"/>
      <c r="BW243" s="84"/>
      <c r="BX243" s="84"/>
      <c r="BY243" s="84"/>
      <c r="BZ243" s="84"/>
      <c r="CA243" s="84"/>
      <c r="CB243" s="85"/>
      <c r="CC243" s="87"/>
      <c r="CD243" s="77"/>
      <c r="CE243" s="52"/>
      <c r="CF243" s="70"/>
      <c r="CG243" s="83"/>
      <c r="CH243" s="84"/>
      <c r="CI243" s="84"/>
      <c r="CJ243" s="84"/>
      <c r="CK243" s="84"/>
      <c r="CL243" s="84"/>
      <c r="CM243" s="84"/>
      <c r="CN243" s="87"/>
      <c r="CO243" s="89"/>
      <c r="CP243" s="90"/>
    </row>
    <row r="244" customHeight="1" spans="1:94">
      <c r="A244" s="51"/>
      <c r="B244" s="52"/>
      <c r="C244" s="52"/>
      <c r="D244" s="52"/>
      <c r="E244" s="52"/>
      <c r="F244" s="52"/>
      <c r="G244" s="52"/>
      <c r="H244" s="52"/>
      <c r="I244" s="52"/>
      <c r="J244" s="61"/>
      <c r="K244" s="62"/>
      <c r="L244" s="63"/>
      <c r="M244" s="62"/>
      <c r="N244" s="62"/>
      <c r="O244" s="62"/>
      <c r="P244" s="62"/>
      <c r="Q244" s="69"/>
      <c r="R244" s="52"/>
      <c r="S244" s="52"/>
      <c r="T244" s="52"/>
      <c r="U244" s="52"/>
      <c r="V244" s="70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3"/>
      <c r="AW244" s="76"/>
      <c r="AX244" s="77"/>
      <c r="AY244" s="52"/>
      <c r="AZ244" s="70"/>
      <c r="BA244" s="80"/>
      <c r="BB244" s="71"/>
      <c r="BC244" s="71"/>
      <c r="BD244" s="71"/>
      <c r="BE244" s="71"/>
      <c r="BF244" s="71"/>
      <c r="BG244" s="71"/>
      <c r="BH244" s="71"/>
      <c r="BI244" s="71"/>
      <c r="BJ244" s="71"/>
      <c r="BK244" s="73"/>
      <c r="BL244" s="76"/>
      <c r="BM244" s="77"/>
      <c r="BN244" s="52"/>
      <c r="BO244" s="70"/>
      <c r="BP244" s="83"/>
      <c r="BQ244" s="84"/>
      <c r="BR244" s="84"/>
      <c r="BS244" s="84"/>
      <c r="BT244" s="84"/>
      <c r="BU244" s="84"/>
      <c r="BV244" s="84"/>
      <c r="BW244" s="84"/>
      <c r="BX244" s="84"/>
      <c r="BY244" s="84"/>
      <c r="BZ244" s="84"/>
      <c r="CA244" s="84"/>
      <c r="CB244" s="85"/>
      <c r="CC244" s="87"/>
      <c r="CD244" s="77"/>
      <c r="CE244" s="52"/>
      <c r="CF244" s="70"/>
      <c r="CG244" s="83"/>
      <c r="CH244" s="84"/>
      <c r="CI244" s="84"/>
      <c r="CJ244" s="84"/>
      <c r="CK244" s="84"/>
      <c r="CL244" s="84"/>
      <c r="CM244" s="84"/>
      <c r="CN244" s="87"/>
      <c r="CO244" s="89"/>
      <c r="CP244" s="90"/>
    </row>
    <row r="245" customHeight="1" spans="1:94">
      <c r="A245" s="51"/>
      <c r="B245" s="52"/>
      <c r="C245" s="52"/>
      <c r="D245" s="52"/>
      <c r="E245" s="52"/>
      <c r="F245" s="52"/>
      <c r="G245" s="52"/>
      <c r="H245" s="52"/>
      <c r="I245" s="52"/>
      <c r="J245" s="61"/>
      <c r="K245" s="62"/>
      <c r="L245" s="63"/>
      <c r="M245" s="62"/>
      <c r="N245" s="62"/>
      <c r="O245" s="62"/>
      <c r="P245" s="62"/>
      <c r="Q245" s="69"/>
      <c r="R245" s="52"/>
      <c r="S245" s="52"/>
      <c r="T245" s="52"/>
      <c r="U245" s="52"/>
      <c r="V245" s="70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3"/>
      <c r="AW245" s="76"/>
      <c r="AX245" s="77"/>
      <c r="AY245" s="52"/>
      <c r="AZ245" s="70"/>
      <c r="BA245" s="80"/>
      <c r="BB245" s="71"/>
      <c r="BC245" s="71"/>
      <c r="BD245" s="71"/>
      <c r="BE245" s="71"/>
      <c r="BF245" s="71"/>
      <c r="BG245" s="71"/>
      <c r="BH245" s="71"/>
      <c r="BI245" s="71"/>
      <c r="BJ245" s="71"/>
      <c r="BK245" s="73"/>
      <c r="BL245" s="76"/>
      <c r="BM245" s="77"/>
      <c r="BN245" s="52"/>
      <c r="BO245" s="70"/>
      <c r="BP245" s="83"/>
      <c r="BQ245" s="84"/>
      <c r="BR245" s="84"/>
      <c r="BS245" s="84"/>
      <c r="BT245" s="84"/>
      <c r="BU245" s="84"/>
      <c r="BV245" s="84"/>
      <c r="BW245" s="84"/>
      <c r="BX245" s="84"/>
      <c r="BY245" s="84"/>
      <c r="BZ245" s="84"/>
      <c r="CA245" s="84"/>
      <c r="CB245" s="85"/>
      <c r="CC245" s="87"/>
      <c r="CD245" s="77"/>
      <c r="CE245" s="52"/>
      <c r="CF245" s="70"/>
      <c r="CG245" s="83"/>
      <c r="CH245" s="84"/>
      <c r="CI245" s="84"/>
      <c r="CJ245" s="84"/>
      <c r="CK245" s="84"/>
      <c r="CL245" s="84"/>
      <c r="CM245" s="84"/>
      <c r="CN245" s="87"/>
      <c r="CO245" s="89"/>
      <c r="CP245" s="90"/>
    </row>
    <row r="246" customHeight="1" spans="1:94">
      <c r="A246" s="51"/>
      <c r="B246" s="52"/>
      <c r="C246" s="52"/>
      <c r="D246" s="52"/>
      <c r="E246" s="52"/>
      <c r="F246" s="52"/>
      <c r="G246" s="52"/>
      <c r="H246" s="52"/>
      <c r="I246" s="52"/>
      <c r="J246" s="61"/>
      <c r="K246" s="62"/>
      <c r="L246" s="63"/>
      <c r="M246" s="62"/>
      <c r="N246" s="62"/>
      <c r="O246" s="62"/>
      <c r="P246" s="62"/>
      <c r="Q246" s="69"/>
      <c r="R246" s="52"/>
      <c r="S246" s="52"/>
      <c r="T246" s="52"/>
      <c r="U246" s="52"/>
      <c r="V246" s="70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3"/>
      <c r="AW246" s="76"/>
      <c r="AX246" s="77"/>
      <c r="AY246" s="52"/>
      <c r="AZ246" s="70"/>
      <c r="BA246" s="80"/>
      <c r="BB246" s="71"/>
      <c r="BC246" s="71"/>
      <c r="BD246" s="71"/>
      <c r="BE246" s="71"/>
      <c r="BF246" s="71"/>
      <c r="BG246" s="71"/>
      <c r="BH246" s="71"/>
      <c r="BI246" s="71"/>
      <c r="BJ246" s="71"/>
      <c r="BK246" s="73"/>
      <c r="BL246" s="76"/>
      <c r="BM246" s="77"/>
      <c r="BN246" s="52"/>
      <c r="BO246" s="70"/>
      <c r="BP246" s="83"/>
      <c r="BQ246" s="84"/>
      <c r="BR246" s="84"/>
      <c r="BS246" s="84"/>
      <c r="BT246" s="84"/>
      <c r="BU246" s="84"/>
      <c r="BV246" s="84"/>
      <c r="BW246" s="84"/>
      <c r="BX246" s="84"/>
      <c r="BY246" s="84"/>
      <c r="BZ246" s="84"/>
      <c r="CA246" s="84"/>
      <c r="CB246" s="85"/>
      <c r="CC246" s="87"/>
      <c r="CD246" s="77"/>
      <c r="CE246" s="52"/>
      <c r="CF246" s="70"/>
      <c r="CG246" s="83"/>
      <c r="CH246" s="84"/>
      <c r="CI246" s="84"/>
      <c r="CJ246" s="84"/>
      <c r="CK246" s="84"/>
      <c r="CL246" s="84"/>
      <c r="CM246" s="84"/>
      <c r="CN246" s="87"/>
      <c r="CO246" s="89"/>
      <c r="CP246" s="90"/>
    </row>
    <row r="247" customHeight="1" spans="1:94">
      <c r="A247" s="51"/>
      <c r="B247" s="52"/>
      <c r="C247" s="52"/>
      <c r="D247" s="52"/>
      <c r="E247" s="52"/>
      <c r="F247" s="52"/>
      <c r="G247" s="52"/>
      <c r="H247" s="52"/>
      <c r="I247" s="52"/>
      <c r="J247" s="61"/>
      <c r="K247" s="62"/>
      <c r="L247" s="63"/>
      <c r="M247" s="62"/>
      <c r="N247" s="62"/>
      <c r="O247" s="62"/>
      <c r="P247" s="62"/>
      <c r="Q247" s="69"/>
      <c r="R247" s="52"/>
      <c r="S247" s="52"/>
      <c r="T247" s="52"/>
      <c r="U247" s="52"/>
      <c r="V247" s="70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3"/>
      <c r="AW247" s="76"/>
      <c r="AX247" s="77"/>
      <c r="AY247" s="52"/>
      <c r="AZ247" s="70"/>
      <c r="BA247" s="80"/>
      <c r="BB247" s="71"/>
      <c r="BC247" s="71"/>
      <c r="BD247" s="71"/>
      <c r="BE247" s="71"/>
      <c r="BF247" s="71"/>
      <c r="BG247" s="71"/>
      <c r="BH247" s="71"/>
      <c r="BI247" s="71"/>
      <c r="BJ247" s="71"/>
      <c r="BK247" s="73"/>
      <c r="BL247" s="76"/>
      <c r="BM247" s="77"/>
      <c r="BN247" s="52"/>
      <c r="BO247" s="70"/>
      <c r="BP247" s="83"/>
      <c r="BQ247" s="84"/>
      <c r="BR247" s="84"/>
      <c r="BS247" s="84"/>
      <c r="BT247" s="84"/>
      <c r="BU247" s="84"/>
      <c r="BV247" s="84"/>
      <c r="BW247" s="84"/>
      <c r="BX247" s="84"/>
      <c r="BY247" s="84"/>
      <c r="BZ247" s="84"/>
      <c r="CA247" s="84"/>
      <c r="CB247" s="85"/>
      <c r="CC247" s="87"/>
      <c r="CD247" s="77"/>
      <c r="CE247" s="52"/>
      <c r="CF247" s="70"/>
      <c r="CG247" s="83"/>
      <c r="CH247" s="84"/>
      <c r="CI247" s="84"/>
      <c r="CJ247" s="84"/>
      <c r="CK247" s="84"/>
      <c r="CL247" s="84"/>
      <c r="CM247" s="84"/>
      <c r="CN247" s="87"/>
      <c r="CO247" s="89"/>
      <c r="CP247" s="90"/>
    </row>
    <row r="248" customHeight="1" spans="1:94">
      <c r="A248" s="51"/>
      <c r="B248" s="52"/>
      <c r="C248" s="52"/>
      <c r="D248" s="52"/>
      <c r="E248" s="52"/>
      <c r="F248" s="52"/>
      <c r="G248" s="52"/>
      <c r="H248" s="52"/>
      <c r="I248" s="52"/>
      <c r="J248" s="61"/>
      <c r="K248" s="62"/>
      <c r="L248" s="63"/>
      <c r="M248" s="62"/>
      <c r="N248" s="62"/>
      <c r="O248" s="62"/>
      <c r="P248" s="62"/>
      <c r="Q248" s="69"/>
      <c r="R248" s="52"/>
      <c r="S248" s="52"/>
      <c r="T248" s="52"/>
      <c r="U248" s="52"/>
      <c r="V248" s="70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3"/>
      <c r="AW248" s="76"/>
      <c r="AX248" s="77"/>
      <c r="AY248" s="52"/>
      <c r="AZ248" s="70"/>
      <c r="BA248" s="80"/>
      <c r="BB248" s="71"/>
      <c r="BC248" s="71"/>
      <c r="BD248" s="71"/>
      <c r="BE248" s="71"/>
      <c r="BF248" s="71"/>
      <c r="BG248" s="71"/>
      <c r="BH248" s="71"/>
      <c r="BI248" s="71"/>
      <c r="BJ248" s="71"/>
      <c r="BK248" s="73"/>
      <c r="BL248" s="76"/>
      <c r="BM248" s="77"/>
      <c r="BN248" s="52"/>
      <c r="BO248" s="70"/>
      <c r="BP248" s="83"/>
      <c r="BQ248" s="84"/>
      <c r="BR248" s="84"/>
      <c r="BS248" s="84"/>
      <c r="BT248" s="84"/>
      <c r="BU248" s="84"/>
      <c r="BV248" s="84"/>
      <c r="BW248" s="84"/>
      <c r="BX248" s="84"/>
      <c r="BY248" s="84"/>
      <c r="BZ248" s="84"/>
      <c r="CA248" s="84"/>
      <c r="CB248" s="85"/>
      <c r="CC248" s="87"/>
      <c r="CD248" s="77"/>
      <c r="CE248" s="52"/>
      <c r="CF248" s="70"/>
      <c r="CG248" s="83"/>
      <c r="CH248" s="84"/>
      <c r="CI248" s="84"/>
      <c r="CJ248" s="84"/>
      <c r="CK248" s="84"/>
      <c r="CL248" s="84"/>
      <c r="CM248" s="84"/>
      <c r="CN248" s="87"/>
      <c r="CO248" s="89"/>
      <c r="CP248" s="90"/>
    </row>
    <row r="249" customHeight="1" spans="1:94">
      <c r="A249" s="51"/>
      <c r="B249" s="52"/>
      <c r="C249" s="52"/>
      <c r="D249" s="52"/>
      <c r="E249" s="52"/>
      <c r="F249" s="52"/>
      <c r="G249" s="52"/>
      <c r="H249" s="52"/>
      <c r="I249" s="52"/>
      <c r="J249" s="61"/>
      <c r="K249" s="62"/>
      <c r="L249" s="63"/>
      <c r="M249" s="62"/>
      <c r="N249" s="62"/>
      <c r="O249" s="62"/>
      <c r="P249" s="62"/>
      <c r="Q249" s="69"/>
      <c r="R249" s="52"/>
      <c r="S249" s="52"/>
      <c r="T249" s="52"/>
      <c r="U249" s="52"/>
      <c r="V249" s="70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3"/>
      <c r="AW249" s="76"/>
      <c r="AX249" s="77"/>
      <c r="AY249" s="52"/>
      <c r="AZ249" s="70"/>
      <c r="BA249" s="80"/>
      <c r="BB249" s="71"/>
      <c r="BC249" s="71"/>
      <c r="BD249" s="71"/>
      <c r="BE249" s="71"/>
      <c r="BF249" s="71"/>
      <c r="BG249" s="71"/>
      <c r="BH249" s="71"/>
      <c r="BI249" s="71"/>
      <c r="BJ249" s="71"/>
      <c r="BK249" s="73"/>
      <c r="BL249" s="76"/>
      <c r="BM249" s="77"/>
      <c r="BN249" s="52"/>
      <c r="BO249" s="70"/>
      <c r="BP249" s="83"/>
      <c r="BQ249" s="84"/>
      <c r="BR249" s="84"/>
      <c r="BS249" s="84"/>
      <c r="BT249" s="84"/>
      <c r="BU249" s="84"/>
      <c r="BV249" s="84"/>
      <c r="BW249" s="84"/>
      <c r="BX249" s="84"/>
      <c r="BY249" s="84"/>
      <c r="BZ249" s="84"/>
      <c r="CA249" s="84"/>
      <c r="CB249" s="85"/>
      <c r="CC249" s="87"/>
      <c r="CD249" s="77"/>
      <c r="CE249" s="52"/>
      <c r="CF249" s="70"/>
      <c r="CG249" s="83"/>
      <c r="CH249" s="84"/>
      <c r="CI249" s="84"/>
      <c r="CJ249" s="84"/>
      <c r="CK249" s="84"/>
      <c r="CL249" s="84"/>
      <c r="CM249" s="84"/>
      <c r="CN249" s="87"/>
      <c r="CO249" s="89"/>
      <c r="CP249" s="90"/>
    </row>
    <row r="250" customHeight="1" spans="1:94">
      <c r="A250" s="51"/>
      <c r="B250" s="52"/>
      <c r="C250" s="52"/>
      <c r="D250" s="52"/>
      <c r="E250" s="52"/>
      <c r="F250" s="52"/>
      <c r="G250" s="52"/>
      <c r="H250" s="52"/>
      <c r="I250" s="52"/>
      <c r="J250" s="61"/>
      <c r="K250" s="62"/>
      <c r="L250" s="63"/>
      <c r="M250" s="62"/>
      <c r="N250" s="62"/>
      <c r="O250" s="62"/>
      <c r="P250" s="62"/>
      <c r="Q250" s="69"/>
      <c r="R250" s="52"/>
      <c r="S250" s="52"/>
      <c r="T250" s="52"/>
      <c r="U250" s="52"/>
      <c r="V250" s="70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3"/>
      <c r="AW250" s="76"/>
      <c r="AX250" s="77"/>
      <c r="AY250" s="52"/>
      <c r="AZ250" s="70"/>
      <c r="BA250" s="80"/>
      <c r="BB250" s="71"/>
      <c r="BC250" s="71"/>
      <c r="BD250" s="71"/>
      <c r="BE250" s="71"/>
      <c r="BF250" s="71"/>
      <c r="BG250" s="71"/>
      <c r="BH250" s="71"/>
      <c r="BI250" s="71"/>
      <c r="BJ250" s="71"/>
      <c r="BK250" s="73"/>
      <c r="BL250" s="76"/>
      <c r="BM250" s="77"/>
      <c r="BN250" s="52"/>
      <c r="BO250" s="70"/>
      <c r="BP250" s="83"/>
      <c r="BQ250" s="84"/>
      <c r="BR250" s="84"/>
      <c r="BS250" s="84"/>
      <c r="BT250" s="84"/>
      <c r="BU250" s="84"/>
      <c r="BV250" s="84"/>
      <c r="BW250" s="84"/>
      <c r="BX250" s="84"/>
      <c r="BY250" s="84"/>
      <c r="BZ250" s="84"/>
      <c r="CA250" s="84"/>
      <c r="CB250" s="85"/>
      <c r="CC250" s="87"/>
      <c r="CD250" s="77"/>
      <c r="CE250" s="52"/>
      <c r="CF250" s="70"/>
      <c r="CG250" s="83"/>
      <c r="CH250" s="84"/>
      <c r="CI250" s="84"/>
      <c r="CJ250" s="84"/>
      <c r="CK250" s="84"/>
      <c r="CL250" s="84"/>
      <c r="CM250" s="84"/>
      <c r="CN250" s="87"/>
      <c r="CO250" s="89"/>
      <c r="CP250" s="90"/>
    </row>
    <row r="251" customHeight="1" spans="1:94">
      <c r="A251" s="51"/>
      <c r="B251" s="52"/>
      <c r="C251" s="52"/>
      <c r="D251" s="52"/>
      <c r="E251" s="52"/>
      <c r="F251" s="52"/>
      <c r="G251" s="52"/>
      <c r="H251" s="52"/>
      <c r="I251" s="52"/>
      <c r="J251" s="61"/>
      <c r="K251" s="62"/>
      <c r="L251" s="63"/>
      <c r="M251" s="62"/>
      <c r="N251" s="62"/>
      <c r="O251" s="62"/>
      <c r="P251" s="62"/>
      <c r="Q251" s="69"/>
      <c r="R251" s="52"/>
      <c r="S251" s="52"/>
      <c r="T251" s="52"/>
      <c r="U251" s="52"/>
      <c r="V251" s="70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3"/>
      <c r="AW251" s="76"/>
      <c r="AX251" s="77"/>
      <c r="AY251" s="52"/>
      <c r="AZ251" s="70"/>
      <c r="BA251" s="80"/>
      <c r="BB251" s="71"/>
      <c r="BC251" s="71"/>
      <c r="BD251" s="71"/>
      <c r="BE251" s="71"/>
      <c r="BF251" s="71"/>
      <c r="BG251" s="71"/>
      <c r="BH251" s="71"/>
      <c r="BI251" s="71"/>
      <c r="BJ251" s="71"/>
      <c r="BK251" s="73"/>
      <c r="BL251" s="76"/>
      <c r="BM251" s="77"/>
      <c r="BN251" s="52"/>
      <c r="BO251" s="70"/>
      <c r="BP251" s="83"/>
      <c r="BQ251" s="84"/>
      <c r="BR251" s="84"/>
      <c r="BS251" s="84"/>
      <c r="BT251" s="84"/>
      <c r="BU251" s="84"/>
      <c r="BV251" s="84"/>
      <c r="BW251" s="84"/>
      <c r="BX251" s="84"/>
      <c r="BY251" s="84"/>
      <c r="BZ251" s="84"/>
      <c r="CA251" s="84"/>
      <c r="CB251" s="85"/>
      <c r="CC251" s="87"/>
      <c r="CD251" s="77"/>
      <c r="CE251" s="52"/>
      <c r="CF251" s="70"/>
      <c r="CG251" s="83"/>
      <c r="CH251" s="84"/>
      <c r="CI251" s="84"/>
      <c r="CJ251" s="84"/>
      <c r="CK251" s="84"/>
      <c r="CL251" s="84"/>
      <c r="CM251" s="84"/>
      <c r="CN251" s="87"/>
      <c r="CO251" s="89"/>
      <c r="CP251" s="90"/>
    </row>
    <row r="252" customHeight="1" spans="1:94">
      <c r="A252" s="51"/>
      <c r="B252" s="52"/>
      <c r="C252" s="52"/>
      <c r="D252" s="52"/>
      <c r="E252" s="52"/>
      <c r="F252" s="52"/>
      <c r="G252" s="52"/>
      <c r="H252" s="52"/>
      <c r="I252" s="52"/>
      <c r="J252" s="61"/>
      <c r="K252" s="62"/>
      <c r="L252" s="63"/>
      <c r="M252" s="62"/>
      <c r="N252" s="62"/>
      <c r="O252" s="62"/>
      <c r="P252" s="62"/>
      <c r="Q252" s="69"/>
      <c r="R252" s="52"/>
      <c r="S252" s="52"/>
      <c r="T252" s="52"/>
      <c r="U252" s="52"/>
      <c r="V252" s="70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3"/>
      <c r="AW252" s="76"/>
      <c r="AX252" s="77"/>
      <c r="AY252" s="52"/>
      <c r="AZ252" s="70"/>
      <c r="BA252" s="80"/>
      <c r="BB252" s="71"/>
      <c r="BC252" s="71"/>
      <c r="BD252" s="71"/>
      <c r="BE252" s="71"/>
      <c r="BF252" s="71"/>
      <c r="BG252" s="71"/>
      <c r="BH252" s="71"/>
      <c r="BI252" s="71"/>
      <c r="BJ252" s="71"/>
      <c r="BK252" s="73"/>
      <c r="BL252" s="76"/>
      <c r="BM252" s="77"/>
      <c r="BN252" s="52"/>
      <c r="BO252" s="70"/>
      <c r="BP252" s="83"/>
      <c r="BQ252" s="84"/>
      <c r="BR252" s="84"/>
      <c r="BS252" s="84"/>
      <c r="BT252" s="84"/>
      <c r="BU252" s="84"/>
      <c r="BV252" s="84"/>
      <c r="BW252" s="84"/>
      <c r="BX252" s="84"/>
      <c r="BY252" s="84"/>
      <c r="BZ252" s="84"/>
      <c r="CA252" s="84"/>
      <c r="CB252" s="85"/>
      <c r="CC252" s="87"/>
      <c r="CD252" s="77"/>
      <c r="CE252" s="52"/>
      <c r="CF252" s="70"/>
      <c r="CG252" s="83"/>
      <c r="CH252" s="84"/>
      <c r="CI252" s="84"/>
      <c r="CJ252" s="84"/>
      <c r="CK252" s="84"/>
      <c r="CL252" s="84"/>
      <c r="CM252" s="84"/>
      <c r="CN252" s="87"/>
      <c r="CO252" s="89"/>
      <c r="CP252" s="90"/>
    </row>
    <row r="253" customHeight="1" spans="1:94">
      <c r="A253" s="51"/>
      <c r="B253" s="52"/>
      <c r="C253" s="52"/>
      <c r="D253" s="52"/>
      <c r="E253" s="52"/>
      <c r="F253" s="52"/>
      <c r="G253" s="52"/>
      <c r="H253" s="52"/>
      <c r="I253" s="52"/>
      <c r="J253" s="61"/>
      <c r="K253" s="62"/>
      <c r="L253" s="63"/>
      <c r="M253" s="62"/>
      <c r="N253" s="62"/>
      <c r="O253" s="62"/>
      <c r="P253" s="62"/>
      <c r="Q253" s="69"/>
      <c r="R253" s="52"/>
      <c r="S253" s="52"/>
      <c r="T253" s="52"/>
      <c r="U253" s="52"/>
      <c r="V253" s="70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3"/>
      <c r="AW253" s="76"/>
      <c r="AX253" s="77"/>
      <c r="AY253" s="52"/>
      <c r="AZ253" s="70"/>
      <c r="BA253" s="80"/>
      <c r="BB253" s="71"/>
      <c r="BC253" s="71"/>
      <c r="BD253" s="71"/>
      <c r="BE253" s="71"/>
      <c r="BF253" s="71"/>
      <c r="BG253" s="71"/>
      <c r="BH253" s="71"/>
      <c r="BI253" s="71"/>
      <c r="BJ253" s="71"/>
      <c r="BK253" s="73"/>
      <c r="BL253" s="76"/>
      <c r="BM253" s="77"/>
      <c r="BN253" s="52"/>
      <c r="BO253" s="70"/>
      <c r="BP253" s="83"/>
      <c r="BQ253" s="84"/>
      <c r="BR253" s="84"/>
      <c r="BS253" s="84"/>
      <c r="BT253" s="84"/>
      <c r="BU253" s="84"/>
      <c r="BV253" s="84"/>
      <c r="BW253" s="84"/>
      <c r="BX253" s="84"/>
      <c r="BY253" s="84"/>
      <c r="BZ253" s="84"/>
      <c r="CA253" s="84"/>
      <c r="CB253" s="85"/>
      <c r="CC253" s="87"/>
      <c r="CD253" s="77"/>
      <c r="CE253" s="52"/>
      <c r="CF253" s="70"/>
      <c r="CG253" s="83"/>
      <c r="CH253" s="84"/>
      <c r="CI253" s="84"/>
      <c r="CJ253" s="84"/>
      <c r="CK253" s="84"/>
      <c r="CL253" s="84"/>
      <c r="CM253" s="84"/>
      <c r="CN253" s="87"/>
      <c r="CO253" s="89"/>
      <c r="CP253" s="90"/>
    </row>
    <row r="254" customHeight="1" spans="1:94">
      <c r="A254" s="51"/>
      <c r="B254" s="52"/>
      <c r="C254" s="52"/>
      <c r="D254" s="52"/>
      <c r="E254" s="52"/>
      <c r="F254" s="52"/>
      <c r="G254" s="52"/>
      <c r="H254" s="52"/>
      <c r="I254" s="52"/>
      <c r="J254" s="61"/>
      <c r="K254" s="62"/>
      <c r="L254" s="63"/>
      <c r="M254" s="62"/>
      <c r="N254" s="62"/>
      <c r="O254" s="62"/>
      <c r="P254" s="62"/>
      <c r="Q254" s="69"/>
      <c r="R254" s="52"/>
      <c r="S254" s="52"/>
      <c r="T254" s="52"/>
      <c r="U254" s="52"/>
      <c r="V254" s="70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3"/>
      <c r="AW254" s="76"/>
      <c r="AX254" s="77"/>
      <c r="AY254" s="52"/>
      <c r="AZ254" s="70"/>
      <c r="BA254" s="80"/>
      <c r="BB254" s="71"/>
      <c r="BC254" s="71"/>
      <c r="BD254" s="71"/>
      <c r="BE254" s="71"/>
      <c r="BF254" s="71"/>
      <c r="BG254" s="71"/>
      <c r="BH254" s="71"/>
      <c r="BI254" s="71"/>
      <c r="BJ254" s="71"/>
      <c r="BK254" s="73"/>
      <c r="BL254" s="76"/>
      <c r="BM254" s="77"/>
      <c r="BN254" s="52"/>
      <c r="BO254" s="70"/>
      <c r="BP254" s="83"/>
      <c r="BQ254" s="84"/>
      <c r="BR254" s="84"/>
      <c r="BS254" s="84"/>
      <c r="BT254" s="84"/>
      <c r="BU254" s="84"/>
      <c r="BV254" s="84"/>
      <c r="BW254" s="84"/>
      <c r="BX254" s="84"/>
      <c r="BY254" s="84"/>
      <c r="BZ254" s="84"/>
      <c r="CA254" s="84"/>
      <c r="CB254" s="85"/>
      <c r="CC254" s="87"/>
      <c r="CD254" s="77"/>
      <c r="CE254" s="52"/>
      <c r="CF254" s="70"/>
      <c r="CG254" s="83"/>
      <c r="CH254" s="84"/>
      <c r="CI254" s="84"/>
      <c r="CJ254" s="84"/>
      <c r="CK254" s="84"/>
      <c r="CL254" s="84"/>
      <c r="CM254" s="84"/>
      <c r="CN254" s="87"/>
      <c r="CO254" s="89"/>
      <c r="CP254" s="90"/>
    </row>
    <row r="255" customHeight="1" spans="1:94">
      <c r="A255" s="51"/>
      <c r="B255" s="52"/>
      <c r="C255" s="52"/>
      <c r="D255" s="52"/>
      <c r="E255" s="52"/>
      <c r="F255" s="52"/>
      <c r="G255" s="52"/>
      <c r="H255" s="52"/>
      <c r="I255" s="52"/>
      <c r="J255" s="61"/>
      <c r="K255" s="62"/>
      <c r="L255" s="63"/>
      <c r="M255" s="62"/>
      <c r="N255" s="62"/>
      <c r="O255" s="62"/>
      <c r="P255" s="62"/>
      <c r="Q255" s="69"/>
      <c r="R255" s="52"/>
      <c r="S255" s="52"/>
      <c r="T255" s="52"/>
      <c r="U255" s="52"/>
      <c r="V255" s="70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3"/>
      <c r="AW255" s="76"/>
      <c r="AX255" s="77"/>
      <c r="AY255" s="52"/>
      <c r="AZ255" s="70"/>
      <c r="BA255" s="80"/>
      <c r="BB255" s="71"/>
      <c r="BC255" s="71"/>
      <c r="BD255" s="71"/>
      <c r="BE255" s="71"/>
      <c r="BF255" s="71"/>
      <c r="BG255" s="71"/>
      <c r="BH255" s="71"/>
      <c r="BI255" s="71"/>
      <c r="BJ255" s="71"/>
      <c r="BK255" s="73"/>
      <c r="BL255" s="76"/>
      <c r="BM255" s="77"/>
      <c r="BN255" s="52"/>
      <c r="BO255" s="70"/>
      <c r="BP255" s="83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5"/>
      <c r="CC255" s="87"/>
      <c r="CD255" s="77"/>
      <c r="CE255" s="52"/>
      <c r="CF255" s="70"/>
      <c r="CG255" s="83"/>
      <c r="CH255" s="84"/>
      <c r="CI255" s="84"/>
      <c r="CJ255" s="84"/>
      <c r="CK255" s="84"/>
      <c r="CL255" s="84"/>
      <c r="CM255" s="84"/>
      <c r="CN255" s="87"/>
      <c r="CO255" s="89"/>
      <c r="CP255" s="90"/>
    </row>
    <row r="256" customHeight="1" spans="1:94">
      <c r="A256" s="51"/>
      <c r="B256" s="52"/>
      <c r="C256" s="52"/>
      <c r="D256" s="52"/>
      <c r="E256" s="52"/>
      <c r="F256" s="52"/>
      <c r="G256" s="52"/>
      <c r="H256" s="52"/>
      <c r="I256" s="52"/>
      <c r="J256" s="61"/>
      <c r="K256" s="62"/>
      <c r="L256" s="63"/>
      <c r="M256" s="62"/>
      <c r="N256" s="62"/>
      <c r="O256" s="62"/>
      <c r="P256" s="62"/>
      <c r="Q256" s="69"/>
      <c r="R256" s="52"/>
      <c r="S256" s="52"/>
      <c r="T256" s="52"/>
      <c r="U256" s="52"/>
      <c r="V256" s="70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3"/>
      <c r="AW256" s="76"/>
      <c r="AX256" s="77"/>
      <c r="AY256" s="52"/>
      <c r="AZ256" s="70"/>
      <c r="BA256" s="80"/>
      <c r="BB256" s="71"/>
      <c r="BC256" s="71"/>
      <c r="BD256" s="71"/>
      <c r="BE256" s="71"/>
      <c r="BF256" s="71"/>
      <c r="BG256" s="71"/>
      <c r="BH256" s="71"/>
      <c r="BI256" s="71"/>
      <c r="BJ256" s="71"/>
      <c r="BK256" s="73"/>
      <c r="BL256" s="76"/>
      <c r="BM256" s="77"/>
      <c r="BN256" s="52"/>
      <c r="BO256" s="70"/>
      <c r="BP256" s="83"/>
      <c r="BQ256" s="84"/>
      <c r="BR256" s="84"/>
      <c r="BS256" s="84"/>
      <c r="BT256" s="84"/>
      <c r="BU256" s="84"/>
      <c r="BV256" s="84"/>
      <c r="BW256" s="84"/>
      <c r="BX256" s="84"/>
      <c r="BY256" s="84"/>
      <c r="BZ256" s="84"/>
      <c r="CA256" s="84"/>
      <c r="CB256" s="85"/>
      <c r="CC256" s="87"/>
      <c r="CD256" s="77"/>
      <c r="CE256" s="52"/>
      <c r="CF256" s="70"/>
      <c r="CG256" s="83"/>
      <c r="CH256" s="84"/>
      <c r="CI256" s="84"/>
      <c r="CJ256" s="84"/>
      <c r="CK256" s="84"/>
      <c r="CL256" s="84"/>
      <c r="CM256" s="84"/>
      <c r="CN256" s="87"/>
      <c r="CO256" s="89"/>
      <c r="CP256" s="90"/>
    </row>
    <row r="257" customHeight="1" spans="1:94">
      <c r="A257" s="51"/>
      <c r="B257" s="52"/>
      <c r="C257" s="52"/>
      <c r="D257" s="52"/>
      <c r="E257" s="52"/>
      <c r="F257" s="52"/>
      <c r="G257" s="52"/>
      <c r="H257" s="52"/>
      <c r="I257" s="52"/>
      <c r="J257" s="61"/>
      <c r="K257" s="62"/>
      <c r="L257" s="63"/>
      <c r="M257" s="62"/>
      <c r="N257" s="62"/>
      <c r="O257" s="62"/>
      <c r="P257" s="62"/>
      <c r="Q257" s="69"/>
      <c r="R257" s="52"/>
      <c r="S257" s="52"/>
      <c r="T257" s="52"/>
      <c r="U257" s="52"/>
      <c r="V257" s="70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3"/>
      <c r="AW257" s="76"/>
      <c r="AX257" s="77"/>
      <c r="AY257" s="52"/>
      <c r="AZ257" s="70"/>
      <c r="BA257" s="80"/>
      <c r="BB257" s="71"/>
      <c r="BC257" s="71"/>
      <c r="BD257" s="71"/>
      <c r="BE257" s="71"/>
      <c r="BF257" s="71"/>
      <c r="BG257" s="71"/>
      <c r="BH257" s="71"/>
      <c r="BI257" s="71"/>
      <c r="BJ257" s="71"/>
      <c r="BK257" s="73"/>
      <c r="BL257" s="76"/>
      <c r="BM257" s="77"/>
      <c r="BN257" s="52"/>
      <c r="BO257" s="70"/>
      <c r="BP257" s="83"/>
      <c r="BQ257" s="84"/>
      <c r="BR257" s="84"/>
      <c r="BS257" s="84"/>
      <c r="BT257" s="84"/>
      <c r="BU257" s="84"/>
      <c r="BV257" s="84"/>
      <c r="BW257" s="84"/>
      <c r="BX257" s="84"/>
      <c r="BY257" s="84"/>
      <c r="BZ257" s="84"/>
      <c r="CA257" s="84"/>
      <c r="CB257" s="85"/>
      <c r="CC257" s="87"/>
      <c r="CD257" s="77"/>
      <c r="CE257" s="52"/>
      <c r="CF257" s="70"/>
      <c r="CG257" s="83"/>
      <c r="CH257" s="84"/>
      <c r="CI257" s="84"/>
      <c r="CJ257" s="84"/>
      <c r="CK257" s="84"/>
      <c r="CL257" s="84"/>
      <c r="CM257" s="84"/>
      <c r="CN257" s="87"/>
      <c r="CO257" s="89"/>
      <c r="CP257" s="90"/>
    </row>
    <row r="258" customHeight="1" spans="1:94">
      <c r="A258" s="51"/>
      <c r="B258" s="52"/>
      <c r="C258" s="52"/>
      <c r="D258" s="52"/>
      <c r="E258" s="52"/>
      <c r="F258" s="52"/>
      <c r="G258" s="52"/>
      <c r="H258" s="52"/>
      <c r="I258" s="52"/>
      <c r="J258" s="61"/>
      <c r="K258" s="62"/>
      <c r="L258" s="63"/>
      <c r="M258" s="62"/>
      <c r="N258" s="62"/>
      <c r="O258" s="62"/>
      <c r="P258" s="62"/>
      <c r="Q258" s="69"/>
      <c r="R258" s="52"/>
      <c r="S258" s="52"/>
      <c r="T258" s="52"/>
      <c r="U258" s="52"/>
      <c r="V258" s="70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3"/>
      <c r="AW258" s="76"/>
      <c r="AX258" s="77"/>
      <c r="AY258" s="52"/>
      <c r="AZ258" s="70"/>
      <c r="BA258" s="80"/>
      <c r="BB258" s="71"/>
      <c r="BC258" s="71"/>
      <c r="BD258" s="71"/>
      <c r="BE258" s="71"/>
      <c r="BF258" s="71"/>
      <c r="BG258" s="71"/>
      <c r="BH258" s="71"/>
      <c r="BI258" s="71"/>
      <c r="BJ258" s="71"/>
      <c r="BK258" s="73"/>
      <c r="BL258" s="76"/>
      <c r="BM258" s="77"/>
      <c r="BN258" s="52"/>
      <c r="BO258" s="70"/>
      <c r="BP258" s="83"/>
      <c r="BQ258" s="84"/>
      <c r="BR258" s="84"/>
      <c r="BS258" s="84"/>
      <c r="BT258" s="84"/>
      <c r="BU258" s="84"/>
      <c r="BV258" s="84"/>
      <c r="BW258" s="84"/>
      <c r="BX258" s="84"/>
      <c r="BY258" s="84"/>
      <c r="BZ258" s="84"/>
      <c r="CA258" s="84"/>
      <c r="CB258" s="85"/>
      <c r="CC258" s="87"/>
      <c r="CD258" s="77"/>
      <c r="CE258" s="52"/>
      <c r="CF258" s="70"/>
      <c r="CG258" s="83"/>
      <c r="CH258" s="84"/>
      <c r="CI258" s="84"/>
      <c r="CJ258" s="84"/>
      <c r="CK258" s="84"/>
      <c r="CL258" s="84"/>
      <c r="CM258" s="84"/>
      <c r="CN258" s="87"/>
      <c r="CO258" s="89"/>
      <c r="CP258" s="90"/>
    </row>
    <row r="259" customHeight="1" spans="1:94">
      <c r="A259" s="51"/>
      <c r="B259" s="52"/>
      <c r="C259" s="52"/>
      <c r="D259" s="52"/>
      <c r="E259" s="52"/>
      <c r="F259" s="52"/>
      <c r="G259" s="52"/>
      <c r="H259" s="52"/>
      <c r="I259" s="52"/>
      <c r="J259" s="61"/>
      <c r="K259" s="62"/>
      <c r="L259" s="63"/>
      <c r="M259" s="62"/>
      <c r="N259" s="62"/>
      <c r="O259" s="62"/>
      <c r="P259" s="62"/>
      <c r="Q259" s="69"/>
      <c r="R259" s="52"/>
      <c r="S259" s="52"/>
      <c r="T259" s="52"/>
      <c r="U259" s="52"/>
      <c r="V259" s="70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3"/>
      <c r="AW259" s="76"/>
      <c r="AX259" s="77"/>
      <c r="AY259" s="52"/>
      <c r="AZ259" s="70"/>
      <c r="BA259" s="80"/>
      <c r="BB259" s="71"/>
      <c r="BC259" s="71"/>
      <c r="BD259" s="71"/>
      <c r="BE259" s="71"/>
      <c r="BF259" s="71"/>
      <c r="BG259" s="71"/>
      <c r="BH259" s="71"/>
      <c r="BI259" s="71"/>
      <c r="BJ259" s="71"/>
      <c r="BK259" s="73"/>
      <c r="BL259" s="76"/>
      <c r="BM259" s="77"/>
      <c r="BN259" s="52"/>
      <c r="BO259" s="70"/>
      <c r="BP259" s="83"/>
      <c r="BQ259" s="84"/>
      <c r="BR259" s="84"/>
      <c r="BS259" s="84"/>
      <c r="BT259" s="84"/>
      <c r="BU259" s="84"/>
      <c r="BV259" s="84"/>
      <c r="BW259" s="84"/>
      <c r="BX259" s="84"/>
      <c r="BY259" s="84"/>
      <c r="BZ259" s="84"/>
      <c r="CA259" s="84"/>
      <c r="CB259" s="85"/>
      <c r="CC259" s="87"/>
      <c r="CD259" s="77"/>
      <c r="CE259" s="52"/>
      <c r="CF259" s="70"/>
      <c r="CG259" s="83"/>
      <c r="CH259" s="84"/>
      <c r="CI259" s="84"/>
      <c r="CJ259" s="84"/>
      <c r="CK259" s="84"/>
      <c r="CL259" s="84"/>
      <c r="CM259" s="84"/>
      <c r="CN259" s="87"/>
      <c r="CO259" s="89"/>
      <c r="CP259" s="90"/>
    </row>
    <row r="260" customHeight="1" spans="1:94">
      <c r="A260" s="51"/>
      <c r="B260" s="52"/>
      <c r="C260" s="52"/>
      <c r="D260" s="52"/>
      <c r="E260" s="52"/>
      <c r="F260" s="52"/>
      <c r="G260" s="52"/>
      <c r="H260" s="52"/>
      <c r="I260" s="52"/>
      <c r="J260" s="61"/>
      <c r="K260" s="62"/>
      <c r="L260" s="63"/>
      <c r="M260" s="62"/>
      <c r="N260" s="62"/>
      <c r="O260" s="62"/>
      <c r="P260" s="62"/>
      <c r="Q260" s="69"/>
      <c r="R260" s="52"/>
      <c r="S260" s="52"/>
      <c r="T260" s="52"/>
      <c r="U260" s="52"/>
      <c r="V260" s="70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3"/>
      <c r="AW260" s="76"/>
      <c r="AX260" s="77"/>
      <c r="AY260" s="52"/>
      <c r="AZ260" s="70"/>
      <c r="BA260" s="80"/>
      <c r="BB260" s="71"/>
      <c r="BC260" s="71"/>
      <c r="BD260" s="71"/>
      <c r="BE260" s="71"/>
      <c r="BF260" s="71"/>
      <c r="BG260" s="71"/>
      <c r="BH260" s="71"/>
      <c r="BI260" s="71"/>
      <c r="BJ260" s="71"/>
      <c r="BK260" s="73"/>
      <c r="BL260" s="76"/>
      <c r="BM260" s="77"/>
      <c r="BN260" s="52"/>
      <c r="BO260" s="70"/>
      <c r="BP260" s="83"/>
      <c r="BQ260" s="84"/>
      <c r="BR260" s="84"/>
      <c r="BS260" s="84"/>
      <c r="BT260" s="84"/>
      <c r="BU260" s="84"/>
      <c r="BV260" s="84"/>
      <c r="BW260" s="84"/>
      <c r="BX260" s="84"/>
      <c r="BY260" s="84"/>
      <c r="BZ260" s="84"/>
      <c r="CA260" s="84"/>
      <c r="CB260" s="85"/>
      <c r="CC260" s="87"/>
      <c r="CD260" s="77"/>
      <c r="CE260" s="52"/>
      <c r="CF260" s="70"/>
      <c r="CG260" s="83"/>
      <c r="CH260" s="84"/>
      <c r="CI260" s="84"/>
      <c r="CJ260" s="84"/>
      <c r="CK260" s="84"/>
      <c r="CL260" s="84"/>
      <c r="CM260" s="84"/>
      <c r="CN260" s="87"/>
      <c r="CO260" s="89"/>
      <c r="CP260" s="90"/>
    </row>
    <row r="261" customHeight="1" spans="1:94">
      <c r="A261" s="51"/>
      <c r="B261" s="52"/>
      <c r="C261" s="52"/>
      <c r="D261" s="52"/>
      <c r="E261" s="52"/>
      <c r="F261" s="52"/>
      <c r="G261" s="52"/>
      <c r="H261" s="52"/>
      <c r="I261" s="52"/>
      <c r="J261" s="61"/>
      <c r="K261" s="62"/>
      <c r="L261" s="63"/>
      <c r="M261" s="62"/>
      <c r="N261" s="62"/>
      <c r="O261" s="62"/>
      <c r="P261" s="62"/>
      <c r="Q261" s="69"/>
      <c r="R261" s="52"/>
      <c r="S261" s="52"/>
      <c r="T261" s="52"/>
      <c r="U261" s="52"/>
      <c r="V261" s="70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3"/>
      <c r="AW261" s="76"/>
      <c r="AX261" s="77"/>
      <c r="AY261" s="52"/>
      <c r="AZ261" s="70"/>
      <c r="BA261" s="80"/>
      <c r="BB261" s="71"/>
      <c r="BC261" s="71"/>
      <c r="BD261" s="71"/>
      <c r="BE261" s="71"/>
      <c r="BF261" s="71"/>
      <c r="BG261" s="71"/>
      <c r="BH261" s="71"/>
      <c r="BI261" s="71"/>
      <c r="BJ261" s="71"/>
      <c r="BK261" s="73"/>
      <c r="BL261" s="76"/>
      <c r="BM261" s="77"/>
      <c r="BN261" s="52"/>
      <c r="BO261" s="70"/>
      <c r="BP261" s="83"/>
      <c r="BQ261" s="84"/>
      <c r="BR261" s="84"/>
      <c r="BS261" s="84"/>
      <c r="BT261" s="84"/>
      <c r="BU261" s="84"/>
      <c r="BV261" s="84"/>
      <c r="BW261" s="84"/>
      <c r="BX261" s="84"/>
      <c r="BY261" s="84"/>
      <c r="BZ261" s="84"/>
      <c r="CA261" s="84"/>
      <c r="CB261" s="85"/>
      <c r="CC261" s="87"/>
      <c r="CD261" s="77"/>
      <c r="CE261" s="52"/>
      <c r="CF261" s="70"/>
      <c r="CG261" s="83"/>
      <c r="CH261" s="84"/>
      <c r="CI261" s="84"/>
      <c r="CJ261" s="84"/>
      <c r="CK261" s="84"/>
      <c r="CL261" s="84"/>
      <c r="CM261" s="84"/>
      <c r="CN261" s="87"/>
      <c r="CO261" s="89"/>
      <c r="CP261" s="90"/>
    </row>
    <row r="262" customHeight="1" spans="1:94">
      <c r="A262" s="51"/>
      <c r="B262" s="52"/>
      <c r="C262" s="52"/>
      <c r="D262" s="52"/>
      <c r="E262" s="52"/>
      <c r="F262" s="52"/>
      <c r="G262" s="52"/>
      <c r="H262" s="52"/>
      <c r="I262" s="52"/>
      <c r="J262" s="61"/>
      <c r="K262" s="62"/>
      <c r="L262" s="63"/>
      <c r="M262" s="62"/>
      <c r="N262" s="62"/>
      <c r="O262" s="62"/>
      <c r="P262" s="62"/>
      <c r="Q262" s="69"/>
      <c r="R262" s="52"/>
      <c r="S262" s="52"/>
      <c r="T262" s="52"/>
      <c r="U262" s="52"/>
      <c r="V262" s="70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3"/>
      <c r="AW262" s="76"/>
      <c r="AX262" s="77"/>
      <c r="AY262" s="52"/>
      <c r="AZ262" s="70"/>
      <c r="BA262" s="80"/>
      <c r="BB262" s="71"/>
      <c r="BC262" s="71"/>
      <c r="BD262" s="71"/>
      <c r="BE262" s="71"/>
      <c r="BF262" s="71"/>
      <c r="BG262" s="71"/>
      <c r="BH262" s="71"/>
      <c r="BI262" s="71"/>
      <c r="BJ262" s="71"/>
      <c r="BK262" s="73"/>
      <c r="BL262" s="76"/>
      <c r="BM262" s="77"/>
      <c r="BN262" s="52"/>
      <c r="BO262" s="70"/>
      <c r="BP262" s="83"/>
      <c r="BQ262" s="84"/>
      <c r="BR262" s="84"/>
      <c r="BS262" s="84"/>
      <c r="BT262" s="84"/>
      <c r="BU262" s="84"/>
      <c r="BV262" s="84"/>
      <c r="BW262" s="84"/>
      <c r="BX262" s="84"/>
      <c r="BY262" s="84"/>
      <c r="BZ262" s="84"/>
      <c r="CA262" s="84"/>
      <c r="CB262" s="85"/>
      <c r="CC262" s="87"/>
      <c r="CD262" s="77"/>
      <c r="CE262" s="52"/>
      <c r="CF262" s="70"/>
      <c r="CG262" s="83"/>
      <c r="CH262" s="84"/>
      <c r="CI262" s="84"/>
      <c r="CJ262" s="84"/>
      <c r="CK262" s="84"/>
      <c r="CL262" s="84"/>
      <c r="CM262" s="84"/>
      <c r="CN262" s="87"/>
      <c r="CO262" s="89"/>
      <c r="CP262" s="90"/>
    </row>
    <row r="263" customHeight="1" spans="1:94">
      <c r="A263" s="51"/>
      <c r="B263" s="52"/>
      <c r="C263" s="52"/>
      <c r="D263" s="52"/>
      <c r="E263" s="52"/>
      <c r="F263" s="52"/>
      <c r="G263" s="52"/>
      <c r="H263" s="52"/>
      <c r="I263" s="52"/>
      <c r="J263" s="61"/>
      <c r="K263" s="62"/>
      <c r="L263" s="63"/>
      <c r="M263" s="62"/>
      <c r="N263" s="62"/>
      <c r="O263" s="62"/>
      <c r="P263" s="62"/>
      <c r="Q263" s="69"/>
      <c r="R263" s="52"/>
      <c r="S263" s="52"/>
      <c r="T263" s="52"/>
      <c r="U263" s="52"/>
      <c r="V263" s="70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3"/>
      <c r="AW263" s="76"/>
      <c r="AX263" s="77"/>
      <c r="AY263" s="52"/>
      <c r="AZ263" s="70"/>
      <c r="BA263" s="80"/>
      <c r="BB263" s="71"/>
      <c r="BC263" s="71"/>
      <c r="BD263" s="71"/>
      <c r="BE263" s="71"/>
      <c r="BF263" s="71"/>
      <c r="BG263" s="71"/>
      <c r="BH263" s="71"/>
      <c r="BI263" s="71"/>
      <c r="BJ263" s="71"/>
      <c r="BK263" s="73"/>
      <c r="BL263" s="76"/>
      <c r="BM263" s="77"/>
      <c r="BN263" s="52"/>
      <c r="BO263" s="70"/>
      <c r="BP263" s="83"/>
      <c r="BQ263" s="84"/>
      <c r="BR263" s="84"/>
      <c r="BS263" s="84"/>
      <c r="BT263" s="84"/>
      <c r="BU263" s="84"/>
      <c r="BV263" s="84"/>
      <c r="BW263" s="84"/>
      <c r="BX263" s="84"/>
      <c r="BY263" s="84"/>
      <c r="BZ263" s="84"/>
      <c r="CA263" s="84"/>
      <c r="CB263" s="85"/>
      <c r="CC263" s="87"/>
      <c r="CD263" s="77"/>
      <c r="CE263" s="52"/>
      <c r="CF263" s="70"/>
      <c r="CG263" s="83"/>
      <c r="CH263" s="84"/>
      <c r="CI263" s="84"/>
      <c r="CJ263" s="84"/>
      <c r="CK263" s="84"/>
      <c r="CL263" s="84"/>
      <c r="CM263" s="84"/>
      <c r="CN263" s="87"/>
      <c r="CO263" s="89"/>
      <c r="CP263" s="90"/>
    </row>
    <row r="264" customHeight="1" spans="1:94">
      <c r="A264" s="51"/>
      <c r="B264" s="52"/>
      <c r="C264" s="52"/>
      <c r="D264" s="52"/>
      <c r="E264" s="52"/>
      <c r="F264" s="52"/>
      <c r="G264" s="52"/>
      <c r="H264" s="52"/>
      <c r="I264" s="52"/>
      <c r="J264" s="61"/>
      <c r="K264" s="62"/>
      <c r="L264" s="63"/>
      <c r="M264" s="62"/>
      <c r="N264" s="62"/>
      <c r="O264" s="62"/>
      <c r="P264" s="62"/>
      <c r="Q264" s="69"/>
      <c r="R264" s="52"/>
      <c r="S264" s="52"/>
      <c r="T264" s="52"/>
      <c r="U264" s="52"/>
      <c r="V264" s="70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3"/>
      <c r="AW264" s="76"/>
      <c r="AX264" s="77"/>
      <c r="AY264" s="52"/>
      <c r="AZ264" s="70"/>
      <c r="BA264" s="80"/>
      <c r="BB264" s="71"/>
      <c r="BC264" s="71"/>
      <c r="BD264" s="71"/>
      <c r="BE264" s="71"/>
      <c r="BF264" s="71"/>
      <c r="BG264" s="71"/>
      <c r="BH264" s="71"/>
      <c r="BI264" s="71"/>
      <c r="BJ264" s="71"/>
      <c r="BK264" s="73"/>
      <c r="BL264" s="76"/>
      <c r="BM264" s="77"/>
      <c r="BN264" s="52"/>
      <c r="BO264" s="70"/>
      <c r="BP264" s="83"/>
      <c r="BQ264" s="84"/>
      <c r="BR264" s="84"/>
      <c r="BS264" s="84"/>
      <c r="BT264" s="84"/>
      <c r="BU264" s="84"/>
      <c r="BV264" s="84"/>
      <c r="BW264" s="84"/>
      <c r="BX264" s="84"/>
      <c r="BY264" s="84"/>
      <c r="BZ264" s="84"/>
      <c r="CA264" s="84"/>
      <c r="CB264" s="85"/>
      <c r="CC264" s="87"/>
      <c r="CD264" s="77"/>
      <c r="CE264" s="52"/>
      <c r="CF264" s="70"/>
      <c r="CG264" s="83"/>
      <c r="CH264" s="84"/>
      <c r="CI264" s="84"/>
      <c r="CJ264" s="84"/>
      <c r="CK264" s="84"/>
      <c r="CL264" s="84"/>
      <c r="CM264" s="84"/>
      <c r="CN264" s="87"/>
      <c r="CO264" s="89"/>
      <c r="CP264" s="90"/>
    </row>
    <row r="265" customHeight="1" spans="1:94">
      <c r="A265" s="51"/>
      <c r="B265" s="52"/>
      <c r="C265" s="52"/>
      <c r="D265" s="52"/>
      <c r="E265" s="52"/>
      <c r="F265" s="52"/>
      <c r="G265" s="52"/>
      <c r="H265" s="52"/>
      <c r="I265" s="52"/>
      <c r="J265" s="61"/>
      <c r="K265" s="62"/>
      <c r="L265" s="63"/>
      <c r="M265" s="62"/>
      <c r="N265" s="62"/>
      <c r="O265" s="62"/>
      <c r="P265" s="62"/>
      <c r="Q265" s="69"/>
      <c r="R265" s="52"/>
      <c r="S265" s="52"/>
      <c r="T265" s="52"/>
      <c r="U265" s="52"/>
      <c r="V265" s="70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3"/>
      <c r="AW265" s="76"/>
      <c r="AX265" s="77"/>
      <c r="AY265" s="52"/>
      <c r="AZ265" s="70"/>
      <c r="BA265" s="80"/>
      <c r="BB265" s="71"/>
      <c r="BC265" s="71"/>
      <c r="BD265" s="71"/>
      <c r="BE265" s="71"/>
      <c r="BF265" s="71"/>
      <c r="BG265" s="71"/>
      <c r="BH265" s="71"/>
      <c r="BI265" s="71"/>
      <c r="BJ265" s="71"/>
      <c r="BK265" s="73"/>
      <c r="BL265" s="76"/>
      <c r="BM265" s="77"/>
      <c r="BN265" s="52"/>
      <c r="BO265" s="70"/>
      <c r="BP265" s="83"/>
      <c r="BQ265" s="84"/>
      <c r="BR265" s="84"/>
      <c r="BS265" s="84"/>
      <c r="BT265" s="84"/>
      <c r="BU265" s="84"/>
      <c r="BV265" s="84"/>
      <c r="BW265" s="84"/>
      <c r="BX265" s="84"/>
      <c r="BY265" s="84"/>
      <c r="BZ265" s="84"/>
      <c r="CA265" s="84"/>
      <c r="CB265" s="85"/>
      <c r="CC265" s="87"/>
      <c r="CD265" s="77"/>
      <c r="CE265" s="52"/>
      <c r="CF265" s="70"/>
      <c r="CG265" s="83"/>
      <c r="CH265" s="84"/>
      <c r="CI265" s="84"/>
      <c r="CJ265" s="84"/>
      <c r="CK265" s="84"/>
      <c r="CL265" s="84"/>
      <c r="CM265" s="84"/>
      <c r="CN265" s="87"/>
      <c r="CO265" s="89"/>
      <c r="CP265" s="90"/>
    </row>
    <row r="266" customHeight="1" spans="1:94">
      <c r="A266" s="51"/>
      <c r="B266" s="52"/>
      <c r="C266" s="52"/>
      <c r="D266" s="52"/>
      <c r="E266" s="52"/>
      <c r="F266" s="52"/>
      <c r="G266" s="52"/>
      <c r="H266" s="52"/>
      <c r="I266" s="52"/>
      <c r="J266" s="61"/>
      <c r="K266" s="62"/>
      <c r="L266" s="63"/>
      <c r="M266" s="62"/>
      <c r="N266" s="62"/>
      <c r="O266" s="62"/>
      <c r="P266" s="62"/>
      <c r="Q266" s="69"/>
      <c r="R266" s="52"/>
      <c r="S266" s="52"/>
      <c r="T266" s="52"/>
      <c r="U266" s="52"/>
      <c r="V266" s="70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3"/>
      <c r="AW266" s="76"/>
      <c r="AX266" s="77"/>
      <c r="AY266" s="52"/>
      <c r="AZ266" s="70"/>
      <c r="BA266" s="80"/>
      <c r="BB266" s="71"/>
      <c r="BC266" s="71"/>
      <c r="BD266" s="71"/>
      <c r="BE266" s="71"/>
      <c r="BF266" s="71"/>
      <c r="BG266" s="71"/>
      <c r="BH266" s="71"/>
      <c r="BI266" s="71"/>
      <c r="BJ266" s="71"/>
      <c r="BK266" s="73"/>
      <c r="BL266" s="76"/>
      <c r="BM266" s="77"/>
      <c r="BN266" s="52"/>
      <c r="BO266" s="70"/>
      <c r="BP266" s="83"/>
      <c r="BQ266" s="84"/>
      <c r="BR266" s="84"/>
      <c r="BS266" s="84"/>
      <c r="BT266" s="84"/>
      <c r="BU266" s="84"/>
      <c r="BV266" s="84"/>
      <c r="BW266" s="84"/>
      <c r="BX266" s="84"/>
      <c r="BY266" s="84"/>
      <c r="BZ266" s="84"/>
      <c r="CA266" s="84"/>
      <c r="CB266" s="85"/>
      <c r="CC266" s="87"/>
      <c r="CD266" s="77"/>
      <c r="CE266" s="52"/>
      <c r="CF266" s="70"/>
      <c r="CG266" s="83"/>
      <c r="CH266" s="84"/>
      <c r="CI266" s="84"/>
      <c r="CJ266" s="84"/>
      <c r="CK266" s="84"/>
      <c r="CL266" s="84"/>
      <c r="CM266" s="84"/>
      <c r="CN266" s="87"/>
      <c r="CO266" s="89"/>
      <c r="CP266" s="90"/>
    </row>
    <row r="267" customHeight="1" spans="1:94">
      <c r="A267" s="51"/>
      <c r="B267" s="52"/>
      <c r="C267" s="52"/>
      <c r="D267" s="52"/>
      <c r="E267" s="52"/>
      <c r="F267" s="52"/>
      <c r="G267" s="52"/>
      <c r="H267" s="52"/>
      <c r="I267" s="52"/>
      <c r="J267" s="61"/>
      <c r="K267" s="62"/>
      <c r="L267" s="63"/>
      <c r="M267" s="62"/>
      <c r="N267" s="62"/>
      <c r="O267" s="62"/>
      <c r="P267" s="62"/>
      <c r="Q267" s="69"/>
      <c r="R267" s="52"/>
      <c r="S267" s="52"/>
      <c r="T267" s="52"/>
      <c r="U267" s="52"/>
      <c r="V267" s="70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3"/>
      <c r="AW267" s="76"/>
      <c r="AX267" s="77"/>
      <c r="AY267" s="52"/>
      <c r="AZ267" s="70"/>
      <c r="BA267" s="80"/>
      <c r="BB267" s="71"/>
      <c r="BC267" s="71"/>
      <c r="BD267" s="71"/>
      <c r="BE267" s="71"/>
      <c r="BF267" s="71"/>
      <c r="BG267" s="71"/>
      <c r="BH267" s="71"/>
      <c r="BI267" s="71"/>
      <c r="BJ267" s="71"/>
      <c r="BK267" s="73"/>
      <c r="BL267" s="76"/>
      <c r="BM267" s="77"/>
      <c r="BN267" s="52"/>
      <c r="BO267" s="70"/>
      <c r="BP267" s="83"/>
      <c r="BQ267" s="84"/>
      <c r="BR267" s="84"/>
      <c r="BS267" s="84"/>
      <c r="BT267" s="84"/>
      <c r="BU267" s="84"/>
      <c r="BV267" s="84"/>
      <c r="BW267" s="84"/>
      <c r="BX267" s="84"/>
      <c r="BY267" s="84"/>
      <c r="BZ267" s="84"/>
      <c r="CA267" s="84"/>
      <c r="CB267" s="85"/>
      <c r="CC267" s="87"/>
      <c r="CD267" s="77"/>
      <c r="CE267" s="52"/>
      <c r="CF267" s="70"/>
      <c r="CG267" s="83"/>
      <c r="CH267" s="84"/>
      <c r="CI267" s="84"/>
      <c r="CJ267" s="84"/>
      <c r="CK267" s="84"/>
      <c r="CL267" s="84"/>
      <c r="CM267" s="84"/>
      <c r="CN267" s="87"/>
      <c r="CO267" s="89"/>
      <c r="CP267" s="90"/>
    </row>
    <row r="268" customHeight="1" spans="1:94">
      <c r="A268" s="51"/>
      <c r="B268" s="52"/>
      <c r="C268" s="52"/>
      <c r="D268" s="52"/>
      <c r="E268" s="52"/>
      <c r="F268" s="52"/>
      <c r="G268" s="52"/>
      <c r="H268" s="52"/>
      <c r="I268" s="52"/>
      <c r="J268" s="61"/>
      <c r="K268" s="62"/>
      <c r="L268" s="63"/>
      <c r="M268" s="62"/>
      <c r="N268" s="62"/>
      <c r="O268" s="62"/>
      <c r="P268" s="62"/>
      <c r="Q268" s="69"/>
      <c r="R268" s="52"/>
      <c r="S268" s="52"/>
      <c r="T268" s="52"/>
      <c r="U268" s="52"/>
      <c r="V268" s="70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3"/>
      <c r="AW268" s="76"/>
      <c r="AX268" s="77"/>
      <c r="AY268" s="52"/>
      <c r="AZ268" s="70"/>
      <c r="BA268" s="80"/>
      <c r="BB268" s="71"/>
      <c r="BC268" s="71"/>
      <c r="BD268" s="71"/>
      <c r="BE268" s="71"/>
      <c r="BF268" s="71"/>
      <c r="BG268" s="71"/>
      <c r="BH268" s="71"/>
      <c r="BI268" s="71"/>
      <c r="BJ268" s="71"/>
      <c r="BK268" s="73"/>
      <c r="BL268" s="76"/>
      <c r="BM268" s="77"/>
      <c r="BN268" s="52"/>
      <c r="BO268" s="70"/>
      <c r="BP268" s="83"/>
      <c r="BQ268" s="84"/>
      <c r="BR268" s="84"/>
      <c r="BS268" s="84"/>
      <c r="BT268" s="84"/>
      <c r="BU268" s="84"/>
      <c r="BV268" s="84"/>
      <c r="BW268" s="84"/>
      <c r="BX268" s="84"/>
      <c r="BY268" s="84"/>
      <c r="BZ268" s="84"/>
      <c r="CA268" s="84"/>
      <c r="CB268" s="85"/>
      <c r="CC268" s="87"/>
      <c r="CD268" s="77"/>
      <c r="CE268" s="52"/>
      <c r="CF268" s="70"/>
      <c r="CG268" s="83"/>
      <c r="CH268" s="84"/>
      <c r="CI268" s="84"/>
      <c r="CJ268" s="84"/>
      <c r="CK268" s="84"/>
      <c r="CL268" s="84"/>
      <c r="CM268" s="84"/>
      <c r="CN268" s="87"/>
      <c r="CO268" s="89"/>
      <c r="CP268" s="90"/>
    </row>
    <row r="269" customHeight="1" spans="1:94">
      <c r="A269" s="51"/>
      <c r="B269" s="52"/>
      <c r="C269" s="52"/>
      <c r="D269" s="52"/>
      <c r="E269" s="52"/>
      <c r="F269" s="52"/>
      <c r="G269" s="52"/>
      <c r="H269" s="52"/>
      <c r="I269" s="52"/>
      <c r="J269" s="61"/>
      <c r="K269" s="62"/>
      <c r="L269" s="63"/>
      <c r="M269" s="62"/>
      <c r="N269" s="62"/>
      <c r="O269" s="62"/>
      <c r="P269" s="62"/>
      <c r="Q269" s="69"/>
      <c r="R269" s="52"/>
      <c r="S269" s="52"/>
      <c r="T269" s="52"/>
      <c r="U269" s="52"/>
      <c r="V269" s="70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3"/>
      <c r="AW269" s="76"/>
      <c r="AX269" s="77"/>
      <c r="AY269" s="52"/>
      <c r="AZ269" s="70"/>
      <c r="BA269" s="80"/>
      <c r="BB269" s="71"/>
      <c r="BC269" s="71"/>
      <c r="BD269" s="71"/>
      <c r="BE269" s="71"/>
      <c r="BF269" s="71"/>
      <c r="BG269" s="71"/>
      <c r="BH269" s="71"/>
      <c r="BI269" s="71"/>
      <c r="BJ269" s="71"/>
      <c r="BK269" s="73"/>
      <c r="BL269" s="76"/>
      <c r="BM269" s="77"/>
      <c r="BN269" s="52"/>
      <c r="BO269" s="70"/>
      <c r="BP269" s="83"/>
      <c r="BQ269" s="84"/>
      <c r="BR269" s="84"/>
      <c r="BS269" s="84"/>
      <c r="BT269" s="84"/>
      <c r="BU269" s="84"/>
      <c r="BV269" s="84"/>
      <c r="BW269" s="84"/>
      <c r="BX269" s="84"/>
      <c r="BY269" s="84"/>
      <c r="BZ269" s="84"/>
      <c r="CA269" s="84"/>
      <c r="CB269" s="85"/>
      <c r="CC269" s="87"/>
      <c r="CD269" s="77"/>
      <c r="CE269" s="52"/>
      <c r="CF269" s="70"/>
      <c r="CG269" s="83"/>
      <c r="CH269" s="84"/>
      <c r="CI269" s="84"/>
      <c r="CJ269" s="84"/>
      <c r="CK269" s="84"/>
      <c r="CL269" s="84"/>
      <c r="CM269" s="84"/>
      <c r="CN269" s="87"/>
      <c r="CO269" s="89"/>
      <c r="CP269" s="90"/>
    </row>
    <row r="270" customHeight="1" spans="1:94">
      <c r="A270" s="51"/>
      <c r="B270" s="52"/>
      <c r="C270" s="52"/>
      <c r="D270" s="52"/>
      <c r="E270" s="52"/>
      <c r="F270" s="52"/>
      <c r="G270" s="52"/>
      <c r="H270" s="52"/>
      <c r="I270" s="52"/>
      <c r="J270" s="61"/>
      <c r="K270" s="62"/>
      <c r="L270" s="63"/>
      <c r="M270" s="62"/>
      <c r="N270" s="62"/>
      <c r="O270" s="62"/>
      <c r="P270" s="62"/>
      <c r="Q270" s="69"/>
      <c r="R270" s="52"/>
      <c r="S270" s="52"/>
      <c r="T270" s="52"/>
      <c r="U270" s="52"/>
      <c r="V270" s="70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3"/>
      <c r="AW270" s="76"/>
      <c r="AX270" s="77"/>
      <c r="AY270" s="52"/>
      <c r="AZ270" s="70"/>
      <c r="BA270" s="80"/>
      <c r="BB270" s="71"/>
      <c r="BC270" s="71"/>
      <c r="BD270" s="71"/>
      <c r="BE270" s="71"/>
      <c r="BF270" s="71"/>
      <c r="BG270" s="71"/>
      <c r="BH270" s="71"/>
      <c r="BI270" s="71"/>
      <c r="BJ270" s="71"/>
      <c r="BK270" s="73"/>
      <c r="BL270" s="76"/>
      <c r="BM270" s="77"/>
      <c r="BN270" s="52"/>
      <c r="BO270" s="70"/>
      <c r="BP270" s="83"/>
      <c r="BQ270" s="84"/>
      <c r="BR270" s="84"/>
      <c r="BS270" s="84"/>
      <c r="BT270" s="84"/>
      <c r="BU270" s="84"/>
      <c r="BV270" s="84"/>
      <c r="BW270" s="84"/>
      <c r="BX270" s="84"/>
      <c r="BY270" s="84"/>
      <c r="BZ270" s="84"/>
      <c r="CA270" s="84"/>
      <c r="CB270" s="85"/>
      <c r="CC270" s="87"/>
      <c r="CD270" s="77"/>
      <c r="CE270" s="52"/>
      <c r="CF270" s="70"/>
      <c r="CG270" s="83"/>
      <c r="CH270" s="84"/>
      <c r="CI270" s="84"/>
      <c r="CJ270" s="84"/>
      <c r="CK270" s="84"/>
      <c r="CL270" s="84"/>
      <c r="CM270" s="84"/>
      <c r="CN270" s="87"/>
      <c r="CO270" s="89"/>
      <c r="CP270" s="90"/>
    </row>
    <row r="271" customHeight="1" spans="1:94">
      <c r="A271" s="51"/>
      <c r="B271" s="52"/>
      <c r="C271" s="52"/>
      <c r="D271" s="52"/>
      <c r="E271" s="52"/>
      <c r="F271" s="52"/>
      <c r="G271" s="52"/>
      <c r="H271" s="52"/>
      <c r="I271" s="52"/>
      <c r="J271" s="61"/>
      <c r="K271" s="62"/>
      <c r="L271" s="63"/>
      <c r="M271" s="62"/>
      <c r="N271" s="62"/>
      <c r="O271" s="62"/>
      <c r="P271" s="62"/>
      <c r="Q271" s="69"/>
      <c r="R271" s="52"/>
      <c r="S271" s="52"/>
      <c r="T271" s="52"/>
      <c r="U271" s="52"/>
      <c r="V271" s="70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3"/>
      <c r="AW271" s="76"/>
      <c r="AX271" s="77"/>
      <c r="AY271" s="52"/>
      <c r="AZ271" s="70"/>
      <c r="BA271" s="80"/>
      <c r="BB271" s="71"/>
      <c r="BC271" s="71"/>
      <c r="BD271" s="71"/>
      <c r="BE271" s="71"/>
      <c r="BF271" s="71"/>
      <c r="BG271" s="71"/>
      <c r="BH271" s="71"/>
      <c r="BI271" s="71"/>
      <c r="BJ271" s="71"/>
      <c r="BK271" s="73"/>
      <c r="BL271" s="76"/>
      <c r="BM271" s="77"/>
      <c r="BN271" s="52"/>
      <c r="BO271" s="70"/>
      <c r="BP271" s="83"/>
      <c r="BQ271" s="84"/>
      <c r="BR271" s="84"/>
      <c r="BS271" s="84"/>
      <c r="BT271" s="84"/>
      <c r="BU271" s="84"/>
      <c r="BV271" s="84"/>
      <c r="BW271" s="84"/>
      <c r="BX271" s="84"/>
      <c r="BY271" s="84"/>
      <c r="BZ271" s="84"/>
      <c r="CA271" s="84"/>
      <c r="CB271" s="85"/>
      <c r="CC271" s="87"/>
      <c r="CD271" s="77"/>
      <c r="CE271" s="52"/>
      <c r="CF271" s="70"/>
      <c r="CG271" s="83"/>
      <c r="CH271" s="84"/>
      <c r="CI271" s="84"/>
      <c r="CJ271" s="84"/>
      <c r="CK271" s="84"/>
      <c r="CL271" s="84"/>
      <c r="CM271" s="84"/>
      <c r="CN271" s="87"/>
      <c r="CO271" s="89"/>
      <c r="CP271" s="90"/>
    </row>
    <row r="272" customHeight="1" spans="1:94">
      <c r="A272" s="51"/>
      <c r="B272" s="52"/>
      <c r="C272" s="52"/>
      <c r="D272" s="52"/>
      <c r="E272" s="52"/>
      <c r="F272" s="52"/>
      <c r="G272" s="52"/>
      <c r="H272" s="52"/>
      <c r="I272" s="52"/>
      <c r="J272" s="61"/>
      <c r="K272" s="62"/>
      <c r="L272" s="63"/>
      <c r="M272" s="62"/>
      <c r="N272" s="62"/>
      <c r="O272" s="62"/>
      <c r="P272" s="62"/>
      <c r="Q272" s="69"/>
      <c r="R272" s="52"/>
      <c r="S272" s="52"/>
      <c r="T272" s="52"/>
      <c r="U272" s="52"/>
      <c r="V272" s="70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3"/>
      <c r="AW272" s="76"/>
      <c r="AX272" s="77"/>
      <c r="AY272" s="52"/>
      <c r="AZ272" s="70"/>
      <c r="BA272" s="80"/>
      <c r="BB272" s="71"/>
      <c r="BC272" s="71"/>
      <c r="BD272" s="71"/>
      <c r="BE272" s="71"/>
      <c r="BF272" s="71"/>
      <c r="BG272" s="71"/>
      <c r="BH272" s="71"/>
      <c r="BI272" s="71"/>
      <c r="BJ272" s="71"/>
      <c r="BK272" s="73"/>
      <c r="BL272" s="76"/>
      <c r="BM272" s="77"/>
      <c r="BN272" s="52"/>
      <c r="BO272" s="70"/>
      <c r="BP272" s="83"/>
      <c r="BQ272" s="84"/>
      <c r="BR272" s="84"/>
      <c r="BS272" s="84"/>
      <c r="BT272" s="84"/>
      <c r="BU272" s="84"/>
      <c r="BV272" s="84"/>
      <c r="BW272" s="84"/>
      <c r="BX272" s="84"/>
      <c r="BY272" s="84"/>
      <c r="BZ272" s="84"/>
      <c r="CA272" s="84"/>
      <c r="CB272" s="85"/>
      <c r="CC272" s="87"/>
      <c r="CD272" s="77"/>
      <c r="CE272" s="52"/>
      <c r="CF272" s="70"/>
      <c r="CG272" s="83"/>
      <c r="CH272" s="84"/>
      <c r="CI272" s="84"/>
      <c r="CJ272" s="84"/>
      <c r="CK272" s="84"/>
      <c r="CL272" s="84"/>
      <c r="CM272" s="84"/>
      <c r="CN272" s="87"/>
      <c r="CO272" s="89"/>
      <c r="CP272" s="90"/>
    </row>
    <row r="273" customHeight="1" spans="1:94">
      <c r="A273" s="51"/>
      <c r="B273" s="52"/>
      <c r="C273" s="52"/>
      <c r="D273" s="52"/>
      <c r="E273" s="52"/>
      <c r="F273" s="52"/>
      <c r="G273" s="52"/>
      <c r="H273" s="52"/>
      <c r="I273" s="52"/>
      <c r="J273" s="61"/>
      <c r="K273" s="62"/>
      <c r="L273" s="63"/>
      <c r="M273" s="62"/>
      <c r="N273" s="62"/>
      <c r="O273" s="62"/>
      <c r="P273" s="62"/>
      <c r="Q273" s="69"/>
      <c r="R273" s="52"/>
      <c r="S273" s="52"/>
      <c r="T273" s="52"/>
      <c r="U273" s="52"/>
      <c r="V273" s="70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3"/>
      <c r="AW273" s="76"/>
      <c r="AX273" s="77"/>
      <c r="AY273" s="52"/>
      <c r="AZ273" s="70"/>
      <c r="BA273" s="80"/>
      <c r="BB273" s="71"/>
      <c r="BC273" s="71"/>
      <c r="BD273" s="71"/>
      <c r="BE273" s="71"/>
      <c r="BF273" s="71"/>
      <c r="BG273" s="71"/>
      <c r="BH273" s="71"/>
      <c r="BI273" s="71"/>
      <c r="BJ273" s="71"/>
      <c r="BK273" s="73"/>
      <c r="BL273" s="76"/>
      <c r="BM273" s="77"/>
      <c r="BN273" s="52"/>
      <c r="BO273" s="70"/>
      <c r="BP273" s="83"/>
      <c r="BQ273" s="84"/>
      <c r="BR273" s="84"/>
      <c r="BS273" s="84"/>
      <c r="BT273" s="84"/>
      <c r="BU273" s="84"/>
      <c r="BV273" s="84"/>
      <c r="BW273" s="84"/>
      <c r="BX273" s="84"/>
      <c r="BY273" s="84"/>
      <c r="BZ273" s="84"/>
      <c r="CA273" s="84"/>
      <c r="CB273" s="85"/>
      <c r="CC273" s="87"/>
      <c r="CD273" s="77"/>
      <c r="CE273" s="52"/>
      <c r="CF273" s="70"/>
      <c r="CG273" s="83"/>
      <c r="CH273" s="84"/>
      <c r="CI273" s="84"/>
      <c r="CJ273" s="84"/>
      <c r="CK273" s="84"/>
      <c r="CL273" s="84"/>
      <c r="CM273" s="84"/>
      <c r="CN273" s="87"/>
      <c r="CO273" s="89"/>
      <c r="CP273" s="90"/>
    </row>
    <row r="274" customHeight="1" spans="1:94">
      <c r="A274" s="51"/>
      <c r="B274" s="52"/>
      <c r="C274" s="52"/>
      <c r="D274" s="52"/>
      <c r="E274" s="52"/>
      <c r="F274" s="52"/>
      <c r="G274" s="52"/>
      <c r="H274" s="52"/>
      <c r="I274" s="52"/>
      <c r="J274" s="61"/>
      <c r="K274" s="62"/>
      <c r="L274" s="63"/>
      <c r="M274" s="62"/>
      <c r="N274" s="62"/>
      <c r="O274" s="62"/>
      <c r="P274" s="62"/>
      <c r="Q274" s="69"/>
      <c r="R274" s="52"/>
      <c r="S274" s="52"/>
      <c r="T274" s="52"/>
      <c r="U274" s="52"/>
      <c r="V274" s="70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3"/>
      <c r="AW274" s="76"/>
      <c r="AX274" s="77"/>
      <c r="AY274" s="52"/>
      <c r="AZ274" s="70"/>
      <c r="BA274" s="80"/>
      <c r="BB274" s="71"/>
      <c r="BC274" s="71"/>
      <c r="BD274" s="71"/>
      <c r="BE274" s="71"/>
      <c r="BF274" s="71"/>
      <c r="BG274" s="71"/>
      <c r="BH274" s="71"/>
      <c r="BI274" s="71"/>
      <c r="BJ274" s="71"/>
      <c r="BK274" s="73"/>
      <c r="BL274" s="76"/>
      <c r="BM274" s="77"/>
      <c r="BN274" s="52"/>
      <c r="BO274" s="70"/>
      <c r="BP274" s="83"/>
      <c r="BQ274" s="84"/>
      <c r="BR274" s="84"/>
      <c r="BS274" s="84"/>
      <c r="BT274" s="84"/>
      <c r="BU274" s="84"/>
      <c r="BV274" s="84"/>
      <c r="BW274" s="84"/>
      <c r="BX274" s="84"/>
      <c r="BY274" s="84"/>
      <c r="BZ274" s="84"/>
      <c r="CA274" s="84"/>
      <c r="CB274" s="85"/>
      <c r="CC274" s="87"/>
      <c r="CD274" s="77"/>
      <c r="CE274" s="52"/>
      <c r="CF274" s="70"/>
      <c r="CG274" s="83"/>
      <c r="CH274" s="84"/>
      <c r="CI274" s="84"/>
      <c r="CJ274" s="84"/>
      <c r="CK274" s="84"/>
      <c r="CL274" s="84"/>
      <c r="CM274" s="84"/>
      <c r="CN274" s="87"/>
      <c r="CO274" s="89"/>
      <c r="CP274" s="90"/>
    </row>
    <row r="275" customHeight="1" spans="1:94">
      <c r="A275" s="51"/>
      <c r="B275" s="52"/>
      <c r="C275" s="52"/>
      <c r="D275" s="52"/>
      <c r="E275" s="52"/>
      <c r="F275" s="52"/>
      <c r="G275" s="52"/>
      <c r="H275" s="52"/>
      <c r="I275" s="52"/>
      <c r="J275" s="61"/>
      <c r="K275" s="62"/>
      <c r="L275" s="63"/>
      <c r="M275" s="62"/>
      <c r="N275" s="62"/>
      <c r="O275" s="62"/>
      <c r="P275" s="62"/>
      <c r="Q275" s="69"/>
      <c r="R275" s="52"/>
      <c r="S275" s="52"/>
      <c r="T275" s="52"/>
      <c r="U275" s="52"/>
      <c r="V275" s="70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3"/>
      <c r="AW275" s="76"/>
      <c r="AX275" s="77"/>
      <c r="AY275" s="52"/>
      <c r="AZ275" s="70"/>
      <c r="BA275" s="80"/>
      <c r="BB275" s="71"/>
      <c r="BC275" s="71"/>
      <c r="BD275" s="71"/>
      <c r="BE275" s="71"/>
      <c r="BF275" s="71"/>
      <c r="BG275" s="71"/>
      <c r="BH275" s="71"/>
      <c r="BI275" s="71"/>
      <c r="BJ275" s="71"/>
      <c r="BK275" s="73"/>
      <c r="BL275" s="76"/>
      <c r="BM275" s="77"/>
      <c r="BN275" s="52"/>
      <c r="BO275" s="70"/>
      <c r="BP275" s="83"/>
      <c r="BQ275" s="84"/>
      <c r="BR275" s="84"/>
      <c r="BS275" s="84"/>
      <c r="BT275" s="84"/>
      <c r="BU275" s="84"/>
      <c r="BV275" s="84"/>
      <c r="BW275" s="84"/>
      <c r="BX275" s="84"/>
      <c r="BY275" s="84"/>
      <c r="BZ275" s="84"/>
      <c r="CA275" s="84"/>
      <c r="CB275" s="85"/>
      <c r="CC275" s="87"/>
      <c r="CD275" s="77"/>
      <c r="CE275" s="52"/>
      <c r="CF275" s="70"/>
      <c r="CG275" s="83"/>
      <c r="CH275" s="84"/>
      <c r="CI275" s="84"/>
      <c r="CJ275" s="84"/>
      <c r="CK275" s="84"/>
      <c r="CL275" s="84"/>
      <c r="CM275" s="84"/>
      <c r="CN275" s="87"/>
      <c r="CO275" s="89"/>
      <c r="CP275" s="90"/>
    </row>
    <row r="276" customHeight="1" spans="1:94">
      <c r="A276" s="51"/>
      <c r="B276" s="52"/>
      <c r="C276" s="52"/>
      <c r="D276" s="52"/>
      <c r="E276" s="52"/>
      <c r="F276" s="52"/>
      <c r="G276" s="52"/>
      <c r="H276" s="52"/>
      <c r="I276" s="52"/>
      <c r="J276" s="61"/>
      <c r="K276" s="62"/>
      <c r="L276" s="63"/>
      <c r="M276" s="62"/>
      <c r="N276" s="62"/>
      <c r="O276" s="62"/>
      <c r="P276" s="62"/>
      <c r="Q276" s="69"/>
      <c r="R276" s="52"/>
      <c r="S276" s="52"/>
      <c r="T276" s="52"/>
      <c r="U276" s="52"/>
      <c r="V276" s="70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3"/>
      <c r="AW276" s="76"/>
      <c r="AX276" s="77"/>
      <c r="AY276" s="52"/>
      <c r="AZ276" s="70"/>
      <c r="BA276" s="80"/>
      <c r="BB276" s="71"/>
      <c r="BC276" s="71"/>
      <c r="BD276" s="71"/>
      <c r="BE276" s="71"/>
      <c r="BF276" s="71"/>
      <c r="BG276" s="71"/>
      <c r="BH276" s="71"/>
      <c r="BI276" s="71"/>
      <c r="BJ276" s="71"/>
      <c r="BK276" s="73"/>
      <c r="BL276" s="76"/>
      <c r="BM276" s="77"/>
      <c r="BN276" s="52"/>
      <c r="BO276" s="70"/>
      <c r="BP276" s="83"/>
      <c r="BQ276" s="84"/>
      <c r="BR276" s="84"/>
      <c r="BS276" s="84"/>
      <c r="BT276" s="84"/>
      <c r="BU276" s="84"/>
      <c r="BV276" s="84"/>
      <c r="BW276" s="84"/>
      <c r="BX276" s="84"/>
      <c r="BY276" s="84"/>
      <c r="BZ276" s="84"/>
      <c r="CA276" s="84"/>
      <c r="CB276" s="85"/>
      <c r="CC276" s="87"/>
      <c r="CD276" s="77"/>
      <c r="CE276" s="52"/>
      <c r="CF276" s="70"/>
      <c r="CG276" s="83"/>
      <c r="CH276" s="84"/>
      <c r="CI276" s="84"/>
      <c r="CJ276" s="84"/>
      <c r="CK276" s="84"/>
      <c r="CL276" s="84"/>
      <c r="CM276" s="84"/>
      <c r="CN276" s="87"/>
      <c r="CO276" s="89"/>
      <c r="CP276" s="90"/>
    </row>
    <row r="277" customHeight="1" spans="1:94">
      <c r="A277" s="51"/>
      <c r="B277" s="52"/>
      <c r="C277" s="52"/>
      <c r="D277" s="52"/>
      <c r="E277" s="52"/>
      <c r="F277" s="52"/>
      <c r="G277" s="52"/>
      <c r="H277" s="52"/>
      <c r="I277" s="52"/>
      <c r="J277" s="61"/>
      <c r="K277" s="62"/>
      <c r="L277" s="63"/>
      <c r="M277" s="62"/>
      <c r="N277" s="62"/>
      <c r="O277" s="62"/>
      <c r="P277" s="62"/>
      <c r="Q277" s="69"/>
      <c r="R277" s="52"/>
      <c r="S277" s="52"/>
      <c r="T277" s="52"/>
      <c r="U277" s="52"/>
      <c r="V277" s="70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3"/>
      <c r="AW277" s="76"/>
      <c r="AX277" s="77"/>
      <c r="AY277" s="52"/>
      <c r="AZ277" s="70"/>
      <c r="BA277" s="80"/>
      <c r="BB277" s="71"/>
      <c r="BC277" s="71"/>
      <c r="BD277" s="71"/>
      <c r="BE277" s="71"/>
      <c r="BF277" s="71"/>
      <c r="BG277" s="71"/>
      <c r="BH277" s="71"/>
      <c r="BI277" s="71"/>
      <c r="BJ277" s="71"/>
      <c r="BK277" s="73"/>
      <c r="BL277" s="76"/>
      <c r="BM277" s="77"/>
      <c r="BN277" s="52"/>
      <c r="BO277" s="70"/>
      <c r="BP277" s="83"/>
      <c r="BQ277" s="84"/>
      <c r="BR277" s="84"/>
      <c r="BS277" s="84"/>
      <c r="BT277" s="84"/>
      <c r="BU277" s="84"/>
      <c r="BV277" s="84"/>
      <c r="BW277" s="84"/>
      <c r="BX277" s="84"/>
      <c r="BY277" s="84"/>
      <c r="BZ277" s="84"/>
      <c r="CA277" s="84"/>
      <c r="CB277" s="85"/>
      <c r="CC277" s="87"/>
      <c r="CD277" s="77"/>
      <c r="CE277" s="52"/>
      <c r="CF277" s="70"/>
      <c r="CG277" s="83"/>
      <c r="CH277" s="84"/>
      <c r="CI277" s="84"/>
      <c r="CJ277" s="84"/>
      <c r="CK277" s="84"/>
      <c r="CL277" s="84"/>
      <c r="CM277" s="84"/>
      <c r="CN277" s="87"/>
      <c r="CO277" s="89"/>
      <c r="CP277" s="90"/>
    </row>
    <row r="278" customHeight="1" spans="1:94">
      <c r="A278" s="51"/>
      <c r="B278" s="52"/>
      <c r="C278" s="52"/>
      <c r="D278" s="52"/>
      <c r="E278" s="52"/>
      <c r="F278" s="52"/>
      <c r="G278" s="52"/>
      <c r="H278" s="52"/>
      <c r="I278" s="52"/>
      <c r="J278" s="61"/>
      <c r="K278" s="62"/>
      <c r="L278" s="63"/>
      <c r="M278" s="62"/>
      <c r="N278" s="62"/>
      <c r="O278" s="62"/>
      <c r="P278" s="62"/>
      <c r="Q278" s="69"/>
      <c r="R278" s="52"/>
      <c r="S278" s="52"/>
      <c r="T278" s="52"/>
      <c r="U278" s="52"/>
      <c r="V278" s="70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3"/>
      <c r="AW278" s="76"/>
      <c r="AX278" s="77"/>
      <c r="AY278" s="52"/>
      <c r="AZ278" s="70"/>
      <c r="BA278" s="80"/>
      <c r="BB278" s="71"/>
      <c r="BC278" s="71"/>
      <c r="BD278" s="71"/>
      <c r="BE278" s="71"/>
      <c r="BF278" s="71"/>
      <c r="BG278" s="71"/>
      <c r="BH278" s="71"/>
      <c r="BI278" s="71"/>
      <c r="BJ278" s="71"/>
      <c r="BK278" s="73"/>
      <c r="BL278" s="76"/>
      <c r="BM278" s="77"/>
      <c r="BN278" s="52"/>
      <c r="BO278" s="70"/>
      <c r="BP278" s="83"/>
      <c r="BQ278" s="84"/>
      <c r="BR278" s="84"/>
      <c r="BS278" s="84"/>
      <c r="BT278" s="84"/>
      <c r="BU278" s="84"/>
      <c r="BV278" s="84"/>
      <c r="BW278" s="84"/>
      <c r="BX278" s="84"/>
      <c r="BY278" s="84"/>
      <c r="BZ278" s="84"/>
      <c r="CA278" s="84"/>
      <c r="CB278" s="85"/>
      <c r="CC278" s="87"/>
      <c r="CD278" s="77"/>
      <c r="CE278" s="52"/>
      <c r="CF278" s="70"/>
      <c r="CG278" s="83"/>
      <c r="CH278" s="84"/>
      <c r="CI278" s="84"/>
      <c r="CJ278" s="84"/>
      <c r="CK278" s="84"/>
      <c r="CL278" s="84"/>
      <c r="CM278" s="84"/>
      <c r="CN278" s="87"/>
      <c r="CO278" s="89"/>
      <c r="CP278" s="90"/>
    </row>
    <row r="279" customHeight="1" spans="1:94">
      <c r="A279" s="51"/>
      <c r="B279" s="52"/>
      <c r="C279" s="52"/>
      <c r="D279" s="52"/>
      <c r="E279" s="52"/>
      <c r="F279" s="52"/>
      <c r="G279" s="52"/>
      <c r="H279" s="52"/>
      <c r="I279" s="52"/>
      <c r="J279" s="61"/>
      <c r="K279" s="62"/>
      <c r="L279" s="63"/>
      <c r="M279" s="62"/>
      <c r="N279" s="62"/>
      <c r="O279" s="62"/>
      <c r="P279" s="62"/>
      <c r="Q279" s="69"/>
      <c r="R279" s="52"/>
      <c r="S279" s="52"/>
      <c r="T279" s="52"/>
      <c r="U279" s="52"/>
      <c r="V279" s="70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3"/>
      <c r="AW279" s="76"/>
      <c r="AX279" s="77"/>
      <c r="AY279" s="52"/>
      <c r="AZ279" s="70"/>
      <c r="BA279" s="80"/>
      <c r="BB279" s="71"/>
      <c r="BC279" s="71"/>
      <c r="BD279" s="71"/>
      <c r="BE279" s="71"/>
      <c r="BF279" s="71"/>
      <c r="BG279" s="71"/>
      <c r="BH279" s="71"/>
      <c r="BI279" s="71"/>
      <c r="BJ279" s="71"/>
      <c r="BK279" s="73"/>
      <c r="BL279" s="76"/>
      <c r="BM279" s="77"/>
      <c r="BN279" s="52"/>
      <c r="BO279" s="70"/>
      <c r="BP279" s="83"/>
      <c r="BQ279" s="84"/>
      <c r="BR279" s="84"/>
      <c r="BS279" s="84"/>
      <c r="BT279" s="84"/>
      <c r="BU279" s="84"/>
      <c r="BV279" s="84"/>
      <c r="BW279" s="84"/>
      <c r="BX279" s="84"/>
      <c r="BY279" s="84"/>
      <c r="BZ279" s="84"/>
      <c r="CA279" s="84"/>
      <c r="CB279" s="85"/>
      <c r="CC279" s="87"/>
      <c r="CD279" s="77"/>
      <c r="CE279" s="52"/>
      <c r="CF279" s="70"/>
      <c r="CG279" s="83"/>
      <c r="CH279" s="84"/>
      <c r="CI279" s="84"/>
      <c r="CJ279" s="84"/>
      <c r="CK279" s="84"/>
      <c r="CL279" s="84"/>
      <c r="CM279" s="84"/>
      <c r="CN279" s="87"/>
      <c r="CO279" s="89"/>
      <c r="CP279" s="90"/>
    </row>
    <row r="280" customHeight="1" spans="1:94">
      <c r="A280" s="51"/>
      <c r="B280" s="52"/>
      <c r="C280" s="52"/>
      <c r="D280" s="52"/>
      <c r="E280" s="52"/>
      <c r="F280" s="52"/>
      <c r="G280" s="52"/>
      <c r="H280" s="52"/>
      <c r="I280" s="52"/>
      <c r="J280" s="61"/>
      <c r="K280" s="62"/>
      <c r="L280" s="63"/>
      <c r="M280" s="62"/>
      <c r="N280" s="62"/>
      <c r="O280" s="62"/>
      <c r="P280" s="62"/>
      <c r="Q280" s="69"/>
      <c r="R280" s="52"/>
      <c r="S280" s="52"/>
      <c r="T280" s="52"/>
      <c r="U280" s="52"/>
      <c r="V280" s="70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3"/>
      <c r="AW280" s="76"/>
      <c r="AX280" s="77"/>
      <c r="AY280" s="52"/>
      <c r="AZ280" s="70"/>
      <c r="BA280" s="80"/>
      <c r="BB280" s="71"/>
      <c r="BC280" s="71"/>
      <c r="BD280" s="71"/>
      <c r="BE280" s="71"/>
      <c r="BF280" s="71"/>
      <c r="BG280" s="71"/>
      <c r="BH280" s="71"/>
      <c r="BI280" s="71"/>
      <c r="BJ280" s="71"/>
      <c r="BK280" s="73"/>
      <c r="BL280" s="76"/>
      <c r="BM280" s="77"/>
      <c r="BN280" s="52"/>
      <c r="BO280" s="70"/>
      <c r="BP280" s="83"/>
      <c r="BQ280" s="84"/>
      <c r="BR280" s="84"/>
      <c r="BS280" s="84"/>
      <c r="BT280" s="84"/>
      <c r="BU280" s="84"/>
      <c r="BV280" s="84"/>
      <c r="BW280" s="84"/>
      <c r="BX280" s="84"/>
      <c r="BY280" s="84"/>
      <c r="BZ280" s="84"/>
      <c r="CA280" s="84"/>
      <c r="CB280" s="85"/>
      <c r="CC280" s="87"/>
      <c r="CD280" s="77"/>
      <c r="CE280" s="52"/>
      <c r="CF280" s="70"/>
      <c r="CG280" s="83"/>
      <c r="CH280" s="84"/>
      <c r="CI280" s="84"/>
      <c r="CJ280" s="84"/>
      <c r="CK280" s="84"/>
      <c r="CL280" s="84"/>
      <c r="CM280" s="84"/>
      <c r="CN280" s="87"/>
      <c r="CO280" s="89"/>
      <c r="CP280" s="90"/>
    </row>
    <row r="281" customHeight="1" spans="1:94">
      <c r="A281" s="51"/>
      <c r="B281" s="52"/>
      <c r="C281" s="52"/>
      <c r="D281" s="52"/>
      <c r="E281" s="52"/>
      <c r="F281" s="52"/>
      <c r="G281" s="52"/>
      <c r="H281" s="52"/>
      <c r="I281" s="52"/>
      <c r="J281" s="61"/>
      <c r="K281" s="62"/>
      <c r="L281" s="63"/>
      <c r="M281" s="62"/>
      <c r="N281" s="62"/>
      <c r="O281" s="62"/>
      <c r="P281" s="62"/>
      <c r="Q281" s="69"/>
      <c r="R281" s="52"/>
      <c r="S281" s="52"/>
      <c r="T281" s="52"/>
      <c r="U281" s="52"/>
      <c r="V281" s="70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3"/>
      <c r="AW281" s="76"/>
      <c r="AX281" s="77"/>
      <c r="AY281" s="52"/>
      <c r="AZ281" s="70"/>
      <c r="BA281" s="80"/>
      <c r="BB281" s="71"/>
      <c r="BC281" s="71"/>
      <c r="BD281" s="71"/>
      <c r="BE281" s="71"/>
      <c r="BF281" s="71"/>
      <c r="BG281" s="71"/>
      <c r="BH281" s="71"/>
      <c r="BI281" s="71"/>
      <c r="BJ281" s="71"/>
      <c r="BK281" s="73"/>
      <c r="BL281" s="76"/>
      <c r="BM281" s="77"/>
      <c r="BN281" s="52"/>
      <c r="BO281" s="70"/>
      <c r="BP281" s="83"/>
      <c r="BQ281" s="84"/>
      <c r="BR281" s="84"/>
      <c r="BS281" s="84"/>
      <c r="BT281" s="84"/>
      <c r="BU281" s="84"/>
      <c r="BV281" s="84"/>
      <c r="BW281" s="84"/>
      <c r="BX281" s="84"/>
      <c r="BY281" s="84"/>
      <c r="BZ281" s="84"/>
      <c r="CA281" s="84"/>
      <c r="CB281" s="85"/>
      <c r="CC281" s="87"/>
      <c r="CD281" s="77"/>
      <c r="CE281" s="52"/>
      <c r="CF281" s="70"/>
      <c r="CG281" s="83"/>
      <c r="CH281" s="84"/>
      <c r="CI281" s="84"/>
      <c r="CJ281" s="84"/>
      <c r="CK281" s="84"/>
      <c r="CL281" s="84"/>
      <c r="CM281" s="84"/>
      <c r="CN281" s="87"/>
      <c r="CO281" s="89"/>
      <c r="CP281" s="90"/>
    </row>
    <row r="282" customHeight="1" spans="1:94">
      <c r="A282" s="51"/>
      <c r="B282" s="52"/>
      <c r="C282" s="52"/>
      <c r="D282" s="52"/>
      <c r="E282" s="52"/>
      <c r="F282" s="52"/>
      <c r="G282" s="52"/>
      <c r="H282" s="52"/>
      <c r="I282" s="52"/>
      <c r="J282" s="61"/>
      <c r="K282" s="62"/>
      <c r="L282" s="63"/>
      <c r="M282" s="62"/>
      <c r="N282" s="62"/>
      <c r="O282" s="62"/>
      <c r="P282" s="62"/>
      <c r="Q282" s="69"/>
      <c r="R282" s="52"/>
      <c r="S282" s="52"/>
      <c r="T282" s="52"/>
      <c r="U282" s="52"/>
      <c r="V282" s="70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3"/>
      <c r="AW282" s="76"/>
      <c r="AX282" s="77"/>
      <c r="AY282" s="52"/>
      <c r="AZ282" s="70"/>
      <c r="BA282" s="80"/>
      <c r="BB282" s="71"/>
      <c r="BC282" s="71"/>
      <c r="BD282" s="71"/>
      <c r="BE282" s="71"/>
      <c r="BF282" s="71"/>
      <c r="BG282" s="71"/>
      <c r="BH282" s="71"/>
      <c r="BI282" s="71"/>
      <c r="BJ282" s="71"/>
      <c r="BK282" s="73"/>
      <c r="BL282" s="76"/>
      <c r="BM282" s="77"/>
      <c r="BN282" s="52"/>
      <c r="BO282" s="70"/>
      <c r="BP282" s="83"/>
      <c r="BQ282" s="84"/>
      <c r="BR282" s="84"/>
      <c r="BS282" s="84"/>
      <c r="BT282" s="84"/>
      <c r="BU282" s="84"/>
      <c r="BV282" s="84"/>
      <c r="BW282" s="84"/>
      <c r="BX282" s="84"/>
      <c r="BY282" s="84"/>
      <c r="BZ282" s="84"/>
      <c r="CA282" s="84"/>
      <c r="CB282" s="85"/>
      <c r="CC282" s="87"/>
      <c r="CD282" s="77"/>
      <c r="CE282" s="52"/>
      <c r="CF282" s="70"/>
      <c r="CG282" s="83"/>
      <c r="CH282" s="84"/>
      <c r="CI282" s="84"/>
      <c r="CJ282" s="84"/>
      <c r="CK282" s="84"/>
      <c r="CL282" s="84"/>
      <c r="CM282" s="84"/>
      <c r="CN282" s="87"/>
      <c r="CO282" s="89"/>
      <c r="CP282" s="90"/>
    </row>
    <row r="283" customHeight="1" spans="1:94">
      <c r="A283" s="51"/>
      <c r="B283" s="52"/>
      <c r="C283" s="52"/>
      <c r="D283" s="52"/>
      <c r="E283" s="52"/>
      <c r="F283" s="52"/>
      <c r="G283" s="52"/>
      <c r="H283" s="52"/>
      <c r="I283" s="52"/>
      <c r="J283" s="61"/>
      <c r="K283" s="62"/>
      <c r="L283" s="63"/>
      <c r="M283" s="62"/>
      <c r="N283" s="62"/>
      <c r="O283" s="62"/>
      <c r="P283" s="62"/>
      <c r="Q283" s="69"/>
      <c r="R283" s="52"/>
      <c r="S283" s="52"/>
      <c r="T283" s="52"/>
      <c r="U283" s="52"/>
      <c r="V283" s="70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3"/>
      <c r="AW283" s="76"/>
      <c r="AX283" s="77"/>
      <c r="AY283" s="52"/>
      <c r="AZ283" s="70"/>
      <c r="BA283" s="80"/>
      <c r="BB283" s="71"/>
      <c r="BC283" s="71"/>
      <c r="BD283" s="71"/>
      <c r="BE283" s="71"/>
      <c r="BF283" s="71"/>
      <c r="BG283" s="71"/>
      <c r="BH283" s="71"/>
      <c r="BI283" s="71"/>
      <c r="BJ283" s="71"/>
      <c r="BK283" s="73"/>
      <c r="BL283" s="76"/>
      <c r="BM283" s="77"/>
      <c r="BN283" s="52"/>
      <c r="BO283" s="70"/>
      <c r="BP283" s="83"/>
      <c r="BQ283" s="84"/>
      <c r="BR283" s="84"/>
      <c r="BS283" s="84"/>
      <c r="BT283" s="84"/>
      <c r="BU283" s="84"/>
      <c r="BV283" s="84"/>
      <c r="BW283" s="84"/>
      <c r="BX283" s="84"/>
      <c r="BY283" s="84"/>
      <c r="BZ283" s="84"/>
      <c r="CA283" s="84"/>
      <c r="CB283" s="85"/>
      <c r="CC283" s="87"/>
      <c r="CD283" s="77"/>
      <c r="CE283" s="52"/>
      <c r="CF283" s="70"/>
      <c r="CG283" s="83"/>
      <c r="CH283" s="84"/>
      <c r="CI283" s="84"/>
      <c r="CJ283" s="84"/>
      <c r="CK283" s="84"/>
      <c r="CL283" s="84"/>
      <c r="CM283" s="84"/>
      <c r="CN283" s="87"/>
      <c r="CO283" s="89"/>
      <c r="CP283" s="90"/>
    </row>
    <row r="284" customHeight="1" spans="1:94">
      <c r="A284" s="51"/>
      <c r="B284" s="52"/>
      <c r="C284" s="52"/>
      <c r="D284" s="52"/>
      <c r="E284" s="52"/>
      <c r="F284" s="52"/>
      <c r="G284" s="52"/>
      <c r="H284" s="52"/>
      <c r="I284" s="52"/>
      <c r="J284" s="61"/>
      <c r="K284" s="62"/>
      <c r="L284" s="63"/>
      <c r="M284" s="62"/>
      <c r="N284" s="62"/>
      <c r="O284" s="62"/>
      <c r="P284" s="62"/>
      <c r="Q284" s="69"/>
      <c r="R284" s="52"/>
      <c r="S284" s="52"/>
      <c r="T284" s="52"/>
      <c r="U284" s="52"/>
      <c r="V284" s="70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3"/>
      <c r="AW284" s="76"/>
      <c r="AX284" s="77"/>
      <c r="AY284" s="52"/>
      <c r="AZ284" s="70"/>
      <c r="BA284" s="80"/>
      <c r="BB284" s="71"/>
      <c r="BC284" s="71"/>
      <c r="BD284" s="71"/>
      <c r="BE284" s="71"/>
      <c r="BF284" s="71"/>
      <c r="BG284" s="71"/>
      <c r="BH284" s="71"/>
      <c r="BI284" s="71"/>
      <c r="BJ284" s="71"/>
      <c r="BK284" s="73"/>
      <c r="BL284" s="76"/>
      <c r="BM284" s="77"/>
      <c r="BN284" s="52"/>
      <c r="BO284" s="70"/>
      <c r="BP284" s="83"/>
      <c r="BQ284" s="84"/>
      <c r="BR284" s="84"/>
      <c r="BS284" s="84"/>
      <c r="BT284" s="84"/>
      <c r="BU284" s="84"/>
      <c r="BV284" s="84"/>
      <c r="BW284" s="84"/>
      <c r="BX284" s="84"/>
      <c r="BY284" s="84"/>
      <c r="BZ284" s="84"/>
      <c r="CA284" s="84"/>
      <c r="CB284" s="85"/>
      <c r="CC284" s="87"/>
      <c r="CD284" s="77"/>
      <c r="CE284" s="52"/>
      <c r="CF284" s="70"/>
      <c r="CG284" s="83"/>
      <c r="CH284" s="84"/>
      <c r="CI284" s="84"/>
      <c r="CJ284" s="84"/>
      <c r="CK284" s="84"/>
      <c r="CL284" s="84"/>
      <c r="CM284" s="84"/>
      <c r="CN284" s="87"/>
      <c r="CO284" s="89"/>
      <c r="CP284" s="90"/>
    </row>
    <row r="285" customHeight="1" spans="1:94">
      <c r="A285" s="51"/>
      <c r="B285" s="52"/>
      <c r="C285" s="52"/>
      <c r="D285" s="52"/>
      <c r="E285" s="52"/>
      <c r="F285" s="52"/>
      <c r="G285" s="52"/>
      <c r="H285" s="52"/>
      <c r="I285" s="52"/>
      <c r="J285" s="61"/>
      <c r="K285" s="62"/>
      <c r="L285" s="63"/>
      <c r="M285" s="62"/>
      <c r="N285" s="62"/>
      <c r="O285" s="62"/>
      <c r="P285" s="62"/>
      <c r="Q285" s="69"/>
      <c r="R285" s="52"/>
      <c r="S285" s="52"/>
      <c r="T285" s="52"/>
      <c r="U285" s="52"/>
      <c r="V285" s="70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3"/>
      <c r="AW285" s="76"/>
      <c r="AX285" s="77"/>
      <c r="AY285" s="52"/>
      <c r="AZ285" s="70"/>
      <c r="BA285" s="80"/>
      <c r="BB285" s="71"/>
      <c r="BC285" s="71"/>
      <c r="BD285" s="71"/>
      <c r="BE285" s="71"/>
      <c r="BF285" s="71"/>
      <c r="BG285" s="71"/>
      <c r="BH285" s="71"/>
      <c r="BI285" s="71"/>
      <c r="BJ285" s="71"/>
      <c r="BK285" s="73"/>
      <c r="BL285" s="76"/>
      <c r="BM285" s="77"/>
      <c r="BN285" s="52"/>
      <c r="BO285" s="70"/>
      <c r="BP285" s="83"/>
      <c r="BQ285" s="84"/>
      <c r="BR285" s="84"/>
      <c r="BS285" s="84"/>
      <c r="BT285" s="84"/>
      <c r="BU285" s="84"/>
      <c r="BV285" s="84"/>
      <c r="BW285" s="84"/>
      <c r="BX285" s="84"/>
      <c r="BY285" s="84"/>
      <c r="BZ285" s="84"/>
      <c r="CA285" s="84"/>
      <c r="CB285" s="85"/>
      <c r="CC285" s="87"/>
      <c r="CD285" s="77"/>
      <c r="CE285" s="52"/>
      <c r="CF285" s="70"/>
      <c r="CG285" s="83"/>
      <c r="CH285" s="84"/>
      <c r="CI285" s="84"/>
      <c r="CJ285" s="84"/>
      <c r="CK285" s="84"/>
      <c r="CL285" s="84"/>
      <c r="CM285" s="84"/>
      <c r="CN285" s="87"/>
      <c r="CO285" s="89"/>
      <c r="CP285" s="90"/>
    </row>
    <row r="286" customHeight="1" spans="1:94">
      <c r="A286" s="51"/>
      <c r="B286" s="52"/>
      <c r="C286" s="52"/>
      <c r="D286" s="52"/>
      <c r="E286" s="52"/>
      <c r="F286" s="52"/>
      <c r="G286" s="52"/>
      <c r="H286" s="52"/>
      <c r="I286" s="52"/>
      <c r="J286" s="61"/>
      <c r="K286" s="62"/>
      <c r="L286" s="63"/>
      <c r="M286" s="62"/>
      <c r="N286" s="62"/>
      <c r="O286" s="62"/>
      <c r="P286" s="62"/>
      <c r="Q286" s="69"/>
      <c r="R286" s="52"/>
      <c r="S286" s="52"/>
      <c r="T286" s="52"/>
      <c r="U286" s="52"/>
      <c r="V286" s="70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3"/>
      <c r="AW286" s="76"/>
      <c r="AX286" s="77"/>
      <c r="AY286" s="52"/>
      <c r="AZ286" s="70"/>
      <c r="BA286" s="80"/>
      <c r="BB286" s="71"/>
      <c r="BC286" s="71"/>
      <c r="BD286" s="71"/>
      <c r="BE286" s="71"/>
      <c r="BF286" s="71"/>
      <c r="BG286" s="71"/>
      <c r="BH286" s="71"/>
      <c r="BI286" s="71"/>
      <c r="BJ286" s="71"/>
      <c r="BK286" s="73"/>
      <c r="BL286" s="76"/>
      <c r="BM286" s="77"/>
      <c r="BN286" s="52"/>
      <c r="BO286" s="70"/>
      <c r="BP286" s="83"/>
      <c r="BQ286" s="84"/>
      <c r="BR286" s="84"/>
      <c r="BS286" s="84"/>
      <c r="BT286" s="84"/>
      <c r="BU286" s="84"/>
      <c r="BV286" s="84"/>
      <c r="BW286" s="84"/>
      <c r="BX286" s="84"/>
      <c r="BY286" s="84"/>
      <c r="BZ286" s="84"/>
      <c r="CA286" s="84"/>
      <c r="CB286" s="85"/>
      <c r="CC286" s="87"/>
      <c r="CD286" s="77"/>
      <c r="CE286" s="52"/>
      <c r="CF286" s="70"/>
      <c r="CG286" s="83"/>
      <c r="CH286" s="84"/>
      <c r="CI286" s="84"/>
      <c r="CJ286" s="84"/>
      <c r="CK286" s="84"/>
      <c r="CL286" s="84"/>
      <c r="CM286" s="84"/>
      <c r="CN286" s="87"/>
      <c r="CO286" s="89"/>
      <c r="CP286" s="90"/>
    </row>
    <row r="287" customHeight="1" spans="1:94">
      <c r="A287" s="51"/>
      <c r="B287" s="52"/>
      <c r="C287" s="52"/>
      <c r="D287" s="52"/>
      <c r="E287" s="52"/>
      <c r="F287" s="52"/>
      <c r="G287" s="52"/>
      <c r="H287" s="52"/>
      <c r="I287" s="52"/>
      <c r="J287" s="61"/>
      <c r="K287" s="62"/>
      <c r="L287" s="63"/>
      <c r="M287" s="62"/>
      <c r="N287" s="62"/>
      <c r="O287" s="62"/>
      <c r="P287" s="62"/>
      <c r="Q287" s="69"/>
      <c r="R287" s="52"/>
      <c r="S287" s="52"/>
      <c r="T287" s="52"/>
      <c r="U287" s="52"/>
      <c r="V287" s="70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3"/>
      <c r="AW287" s="76"/>
      <c r="AX287" s="77"/>
      <c r="AY287" s="52"/>
      <c r="AZ287" s="70"/>
      <c r="BA287" s="80"/>
      <c r="BB287" s="71"/>
      <c r="BC287" s="71"/>
      <c r="BD287" s="71"/>
      <c r="BE287" s="71"/>
      <c r="BF287" s="71"/>
      <c r="BG287" s="71"/>
      <c r="BH287" s="71"/>
      <c r="BI287" s="71"/>
      <c r="BJ287" s="71"/>
      <c r="BK287" s="73"/>
      <c r="BL287" s="76"/>
      <c r="BM287" s="77"/>
      <c r="BN287" s="52"/>
      <c r="BO287" s="70"/>
      <c r="BP287" s="83"/>
      <c r="BQ287" s="84"/>
      <c r="BR287" s="84"/>
      <c r="BS287" s="84"/>
      <c r="BT287" s="84"/>
      <c r="BU287" s="84"/>
      <c r="BV287" s="84"/>
      <c r="BW287" s="84"/>
      <c r="BX287" s="84"/>
      <c r="BY287" s="84"/>
      <c r="BZ287" s="84"/>
      <c r="CA287" s="84"/>
      <c r="CB287" s="85"/>
      <c r="CC287" s="87"/>
      <c r="CD287" s="77"/>
      <c r="CE287" s="52"/>
      <c r="CF287" s="70"/>
      <c r="CG287" s="83"/>
      <c r="CH287" s="84"/>
      <c r="CI287" s="84"/>
      <c r="CJ287" s="84"/>
      <c r="CK287" s="84"/>
      <c r="CL287" s="84"/>
      <c r="CM287" s="84"/>
      <c r="CN287" s="87"/>
      <c r="CO287" s="89"/>
      <c r="CP287" s="90"/>
    </row>
    <row r="288" customHeight="1" spans="1:94">
      <c r="A288" s="51"/>
      <c r="B288" s="52"/>
      <c r="C288" s="52"/>
      <c r="D288" s="52"/>
      <c r="E288" s="52"/>
      <c r="F288" s="52"/>
      <c r="G288" s="52"/>
      <c r="H288" s="52"/>
      <c r="I288" s="52"/>
      <c r="J288" s="61"/>
      <c r="K288" s="62"/>
      <c r="L288" s="63"/>
      <c r="M288" s="62"/>
      <c r="N288" s="62"/>
      <c r="O288" s="62"/>
      <c r="P288" s="62"/>
      <c r="Q288" s="69"/>
      <c r="R288" s="52"/>
      <c r="S288" s="52"/>
      <c r="T288" s="52"/>
      <c r="U288" s="52"/>
      <c r="V288" s="70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3"/>
      <c r="AW288" s="76"/>
      <c r="AX288" s="77"/>
      <c r="AY288" s="52"/>
      <c r="AZ288" s="70"/>
      <c r="BA288" s="80"/>
      <c r="BB288" s="71"/>
      <c r="BC288" s="71"/>
      <c r="BD288" s="71"/>
      <c r="BE288" s="71"/>
      <c r="BF288" s="71"/>
      <c r="BG288" s="71"/>
      <c r="BH288" s="71"/>
      <c r="BI288" s="71"/>
      <c r="BJ288" s="71"/>
      <c r="BK288" s="73"/>
      <c r="BL288" s="76"/>
      <c r="BM288" s="77"/>
      <c r="BN288" s="52"/>
      <c r="BO288" s="70"/>
      <c r="BP288" s="83"/>
      <c r="BQ288" s="84"/>
      <c r="BR288" s="84"/>
      <c r="BS288" s="84"/>
      <c r="BT288" s="84"/>
      <c r="BU288" s="84"/>
      <c r="BV288" s="84"/>
      <c r="BW288" s="84"/>
      <c r="BX288" s="84"/>
      <c r="BY288" s="84"/>
      <c r="BZ288" s="84"/>
      <c r="CA288" s="84"/>
      <c r="CB288" s="85"/>
      <c r="CC288" s="87"/>
      <c r="CD288" s="77"/>
      <c r="CE288" s="52"/>
      <c r="CF288" s="70"/>
      <c r="CG288" s="83"/>
      <c r="CH288" s="84"/>
      <c r="CI288" s="84"/>
      <c r="CJ288" s="84"/>
      <c r="CK288" s="84"/>
      <c r="CL288" s="84"/>
      <c r="CM288" s="84"/>
      <c r="CN288" s="87"/>
      <c r="CO288" s="89"/>
      <c r="CP288" s="90"/>
    </row>
    <row r="289" customHeight="1" spans="1:94">
      <c r="A289" s="51"/>
      <c r="B289" s="52"/>
      <c r="C289" s="52"/>
      <c r="D289" s="52"/>
      <c r="E289" s="52"/>
      <c r="F289" s="52"/>
      <c r="G289" s="52"/>
      <c r="H289" s="52"/>
      <c r="I289" s="52"/>
      <c r="J289" s="61"/>
      <c r="K289" s="62"/>
      <c r="L289" s="63"/>
      <c r="M289" s="62"/>
      <c r="N289" s="62"/>
      <c r="O289" s="62"/>
      <c r="P289" s="62"/>
      <c r="Q289" s="69"/>
      <c r="R289" s="52"/>
      <c r="S289" s="52"/>
      <c r="T289" s="52"/>
      <c r="U289" s="52"/>
      <c r="V289" s="70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3"/>
      <c r="AW289" s="76"/>
      <c r="AX289" s="77"/>
      <c r="AY289" s="52"/>
      <c r="AZ289" s="70"/>
      <c r="BA289" s="80"/>
      <c r="BB289" s="71"/>
      <c r="BC289" s="71"/>
      <c r="BD289" s="71"/>
      <c r="BE289" s="71"/>
      <c r="BF289" s="71"/>
      <c r="BG289" s="71"/>
      <c r="BH289" s="71"/>
      <c r="BI289" s="71"/>
      <c r="BJ289" s="71"/>
      <c r="BK289" s="73"/>
      <c r="BL289" s="76"/>
      <c r="BM289" s="77"/>
      <c r="BN289" s="52"/>
      <c r="BO289" s="70"/>
      <c r="BP289" s="83"/>
      <c r="BQ289" s="84"/>
      <c r="BR289" s="84"/>
      <c r="BS289" s="84"/>
      <c r="BT289" s="84"/>
      <c r="BU289" s="84"/>
      <c r="BV289" s="84"/>
      <c r="BW289" s="84"/>
      <c r="BX289" s="84"/>
      <c r="BY289" s="84"/>
      <c r="BZ289" s="84"/>
      <c r="CA289" s="84"/>
      <c r="CB289" s="85"/>
      <c r="CC289" s="87"/>
      <c r="CD289" s="77"/>
      <c r="CE289" s="52"/>
      <c r="CF289" s="70"/>
      <c r="CG289" s="83"/>
      <c r="CH289" s="84"/>
      <c r="CI289" s="84"/>
      <c r="CJ289" s="84"/>
      <c r="CK289" s="84"/>
      <c r="CL289" s="84"/>
      <c r="CM289" s="84"/>
      <c r="CN289" s="87"/>
      <c r="CO289" s="89"/>
      <c r="CP289" s="90"/>
    </row>
    <row r="290" customHeight="1" spans="1:94">
      <c r="A290" s="51"/>
      <c r="B290" s="52"/>
      <c r="C290" s="52"/>
      <c r="D290" s="52"/>
      <c r="E290" s="52"/>
      <c r="F290" s="52"/>
      <c r="G290" s="52"/>
      <c r="H290" s="52"/>
      <c r="I290" s="52"/>
      <c r="J290" s="61"/>
      <c r="K290" s="62"/>
      <c r="L290" s="63"/>
      <c r="M290" s="62"/>
      <c r="N290" s="62"/>
      <c r="O290" s="62"/>
      <c r="P290" s="62"/>
      <c r="Q290" s="69"/>
      <c r="R290" s="52"/>
      <c r="S290" s="52"/>
      <c r="T290" s="52"/>
      <c r="U290" s="52"/>
      <c r="V290" s="70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3"/>
      <c r="AW290" s="76"/>
      <c r="AX290" s="77"/>
      <c r="AY290" s="52"/>
      <c r="AZ290" s="70"/>
      <c r="BA290" s="80"/>
      <c r="BB290" s="71"/>
      <c r="BC290" s="71"/>
      <c r="BD290" s="71"/>
      <c r="BE290" s="71"/>
      <c r="BF290" s="71"/>
      <c r="BG290" s="71"/>
      <c r="BH290" s="71"/>
      <c r="BI290" s="71"/>
      <c r="BJ290" s="71"/>
      <c r="BK290" s="73"/>
      <c r="BL290" s="76"/>
      <c r="BM290" s="77"/>
      <c r="BN290" s="52"/>
      <c r="BO290" s="70"/>
      <c r="BP290" s="83"/>
      <c r="BQ290" s="84"/>
      <c r="BR290" s="84"/>
      <c r="BS290" s="84"/>
      <c r="BT290" s="84"/>
      <c r="BU290" s="84"/>
      <c r="BV290" s="84"/>
      <c r="BW290" s="84"/>
      <c r="BX290" s="84"/>
      <c r="BY290" s="84"/>
      <c r="BZ290" s="84"/>
      <c r="CA290" s="84"/>
      <c r="CB290" s="85"/>
      <c r="CC290" s="87"/>
      <c r="CD290" s="77"/>
      <c r="CE290" s="52"/>
      <c r="CF290" s="70"/>
      <c r="CG290" s="83"/>
      <c r="CH290" s="84"/>
      <c r="CI290" s="84"/>
      <c r="CJ290" s="84"/>
      <c r="CK290" s="84"/>
      <c r="CL290" s="84"/>
      <c r="CM290" s="84"/>
      <c r="CN290" s="87"/>
      <c r="CO290" s="89"/>
      <c r="CP290" s="90"/>
    </row>
    <row r="291" customHeight="1" spans="1:94">
      <c r="A291" s="51"/>
      <c r="B291" s="52"/>
      <c r="C291" s="52"/>
      <c r="D291" s="52"/>
      <c r="E291" s="52"/>
      <c r="F291" s="52"/>
      <c r="G291" s="52"/>
      <c r="H291" s="52"/>
      <c r="I291" s="52"/>
      <c r="J291" s="61"/>
      <c r="K291" s="62"/>
      <c r="L291" s="63"/>
      <c r="M291" s="62"/>
      <c r="N291" s="62"/>
      <c r="O291" s="62"/>
      <c r="P291" s="62"/>
      <c r="Q291" s="69"/>
      <c r="R291" s="52"/>
      <c r="S291" s="52"/>
      <c r="T291" s="52"/>
      <c r="U291" s="52"/>
      <c r="V291" s="70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3"/>
      <c r="AW291" s="76"/>
      <c r="AX291" s="77"/>
      <c r="AY291" s="52"/>
      <c r="AZ291" s="70"/>
      <c r="BA291" s="80"/>
      <c r="BB291" s="71"/>
      <c r="BC291" s="71"/>
      <c r="BD291" s="71"/>
      <c r="BE291" s="71"/>
      <c r="BF291" s="71"/>
      <c r="BG291" s="71"/>
      <c r="BH291" s="71"/>
      <c r="BI291" s="71"/>
      <c r="BJ291" s="71"/>
      <c r="BK291" s="73"/>
      <c r="BL291" s="76"/>
      <c r="BM291" s="77"/>
      <c r="BN291" s="52"/>
      <c r="BO291" s="70"/>
      <c r="BP291" s="83"/>
      <c r="BQ291" s="84"/>
      <c r="BR291" s="84"/>
      <c r="BS291" s="84"/>
      <c r="BT291" s="84"/>
      <c r="BU291" s="84"/>
      <c r="BV291" s="84"/>
      <c r="BW291" s="84"/>
      <c r="BX291" s="84"/>
      <c r="BY291" s="84"/>
      <c r="BZ291" s="84"/>
      <c r="CA291" s="84"/>
      <c r="CB291" s="85"/>
      <c r="CC291" s="87"/>
      <c r="CD291" s="77"/>
      <c r="CE291" s="52"/>
      <c r="CF291" s="70"/>
      <c r="CG291" s="83"/>
      <c r="CH291" s="84"/>
      <c r="CI291" s="84"/>
      <c r="CJ291" s="84"/>
      <c r="CK291" s="84"/>
      <c r="CL291" s="84"/>
      <c r="CM291" s="84"/>
      <c r="CN291" s="87"/>
      <c r="CO291" s="89"/>
      <c r="CP291" s="90"/>
    </row>
    <row r="292" customHeight="1" spans="1:94">
      <c r="A292" s="51"/>
      <c r="B292" s="52"/>
      <c r="C292" s="52"/>
      <c r="D292" s="52"/>
      <c r="E292" s="52"/>
      <c r="F292" s="52"/>
      <c r="G292" s="52"/>
      <c r="H292" s="52"/>
      <c r="I292" s="52"/>
      <c r="J292" s="61"/>
      <c r="K292" s="62"/>
      <c r="L292" s="63"/>
      <c r="M292" s="62"/>
      <c r="N292" s="62"/>
      <c r="O292" s="62"/>
      <c r="P292" s="62"/>
      <c r="Q292" s="69"/>
      <c r="R292" s="52"/>
      <c r="S292" s="52"/>
      <c r="T292" s="52"/>
      <c r="U292" s="52"/>
      <c r="V292" s="70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3"/>
      <c r="AW292" s="76"/>
      <c r="AX292" s="77"/>
      <c r="AY292" s="52"/>
      <c r="AZ292" s="70"/>
      <c r="BA292" s="80"/>
      <c r="BB292" s="71"/>
      <c r="BC292" s="71"/>
      <c r="BD292" s="71"/>
      <c r="BE292" s="71"/>
      <c r="BF292" s="71"/>
      <c r="BG292" s="71"/>
      <c r="BH292" s="71"/>
      <c r="BI292" s="71"/>
      <c r="BJ292" s="71"/>
      <c r="BK292" s="73"/>
      <c r="BL292" s="76"/>
      <c r="BM292" s="77"/>
      <c r="BN292" s="52"/>
      <c r="BO292" s="70"/>
      <c r="BP292" s="83"/>
      <c r="BQ292" s="84"/>
      <c r="BR292" s="84"/>
      <c r="BS292" s="84"/>
      <c r="BT292" s="84"/>
      <c r="BU292" s="84"/>
      <c r="BV292" s="84"/>
      <c r="BW292" s="84"/>
      <c r="BX292" s="84"/>
      <c r="BY292" s="84"/>
      <c r="BZ292" s="84"/>
      <c r="CA292" s="84"/>
      <c r="CB292" s="85"/>
      <c r="CC292" s="87"/>
      <c r="CD292" s="77"/>
      <c r="CE292" s="52"/>
      <c r="CF292" s="70"/>
      <c r="CG292" s="83"/>
      <c r="CH292" s="84"/>
      <c r="CI292" s="84"/>
      <c r="CJ292" s="84"/>
      <c r="CK292" s="84"/>
      <c r="CL292" s="84"/>
      <c r="CM292" s="84"/>
      <c r="CN292" s="87"/>
      <c r="CO292" s="89"/>
      <c r="CP292" s="90"/>
    </row>
    <row r="293" customHeight="1" spans="1:94">
      <c r="A293" s="51"/>
      <c r="B293" s="52"/>
      <c r="C293" s="52"/>
      <c r="D293" s="52"/>
      <c r="E293" s="52"/>
      <c r="F293" s="52"/>
      <c r="G293" s="52"/>
      <c r="H293" s="52"/>
      <c r="I293" s="52"/>
      <c r="J293" s="61"/>
      <c r="K293" s="62"/>
      <c r="L293" s="63"/>
      <c r="M293" s="62"/>
      <c r="N293" s="62"/>
      <c r="O293" s="62"/>
      <c r="P293" s="62"/>
      <c r="Q293" s="69"/>
      <c r="R293" s="52"/>
      <c r="S293" s="52"/>
      <c r="T293" s="52"/>
      <c r="U293" s="52"/>
      <c r="V293" s="70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3"/>
      <c r="AW293" s="76"/>
      <c r="AX293" s="77"/>
      <c r="AY293" s="52"/>
      <c r="AZ293" s="70"/>
      <c r="BA293" s="80"/>
      <c r="BB293" s="71"/>
      <c r="BC293" s="71"/>
      <c r="BD293" s="71"/>
      <c r="BE293" s="71"/>
      <c r="BF293" s="71"/>
      <c r="BG293" s="71"/>
      <c r="BH293" s="71"/>
      <c r="BI293" s="71"/>
      <c r="BJ293" s="71"/>
      <c r="BK293" s="73"/>
      <c r="BL293" s="76"/>
      <c r="BM293" s="77"/>
      <c r="BN293" s="52"/>
      <c r="BO293" s="70"/>
      <c r="BP293" s="83"/>
      <c r="BQ293" s="84"/>
      <c r="BR293" s="84"/>
      <c r="BS293" s="84"/>
      <c r="BT293" s="84"/>
      <c r="BU293" s="84"/>
      <c r="BV293" s="84"/>
      <c r="BW293" s="84"/>
      <c r="BX293" s="84"/>
      <c r="BY293" s="84"/>
      <c r="BZ293" s="84"/>
      <c r="CA293" s="84"/>
      <c r="CB293" s="85"/>
      <c r="CC293" s="87"/>
      <c r="CD293" s="77"/>
      <c r="CE293" s="52"/>
      <c r="CF293" s="70"/>
      <c r="CG293" s="83"/>
      <c r="CH293" s="84"/>
      <c r="CI293" s="84"/>
      <c r="CJ293" s="84"/>
      <c r="CK293" s="84"/>
      <c r="CL293" s="84"/>
      <c r="CM293" s="84"/>
      <c r="CN293" s="87"/>
      <c r="CO293" s="89"/>
      <c r="CP293" s="90"/>
    </row>
    <row r="294" customHeight="1" spans="1:94">
      <c r="A294" s="51"/>
      <c r="B294" s="52"/>
      <c r="C294" s="52"/>
      <c r="D294" s="52"/>
      <c r="E294" s="52"/>
      <c r="F294" s="52"/>
      <c r="G294" s="52"/>
      <c r="H294" s="52"/>
      <c r="I294" s="52"/>
      <c r="J294" s="61"/>
      <c r="K294" s="62"/>
      <c r="L294" s="63"/>
      <c r="M294" s="62"/>
      <c r="N294" s="62"/>
      <c r="O294" s="62"/>
      <c r="P294" s="62"/>
      <c r="Q294" s="69"/>
      <c r="R294" s="52"/>
      <c r="S294" s="52"/>
      <c r="T294" s="52"/>
      <c r="U294" s="52"/>
      <c r="V294" s="70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3"/>
      <c r="AW294" s="76"/>
      <c r="AX294" s="77"/>
      <c r="AY294" s="52"/>
      <c r="AZ294" s="70"/>
      <c r="BA294" s="80"/>
      <c r="BB294" s="71"/>
      <c r="BC294" s="71"/>
      <c r="BD294" s="71"/>
      <c r="BE294" s="71"/>
      <c r="BF294" s="71"/>
      <c r="BG294" s="71"/>
      <c r="BH294" s="71"/>
      <c r="BI294" s="71"/>
      <c r="BJ294" s="71"/>
      <c r="BK294" s="73"/>
      <c r="BL294" s="76"/>
      <c r="BM294" s="77"/>
      <c r="BN294" s="52"/>
      <c r="BO294" s="70"/>
      <c r="BP294" s="83"/>
      <c r="BQ294" s="84"/>
      <c r="BR294" s="84"/>
      <c r="BS294" s="84"/>
      <c r="BT294" s="84"/>
      <c r="BU294" s="84"/>
      <c r="BV294" s="84"/>
      <c r="BW294" s="84"/>
      <c r="BX294" s="84"/>
      <c r="BY294" s="84"/>
      <c r="BZ294" s="84"/>
      <c r="CA294" s="84"/>
      <c r="CB294" s="85"/>
      <c r="CC294" s="87"/>
      <c r="CD294" s="77"/>
      <c r="CE294" s="52"/>
      <c r="CF294" s="70"/>
      <c r="CG294" s="83"/>
      <c r="CH294" s="84"/>
      <c r="CI294" s="84"/>
      <c r="CJ294" s="84"/>
      <c r="CK294" s="84"/>
      <c r="CL294" s="84"/>
      <c r="CM294" s="84"/>
      <c r="CN294" s="87"/>
      <c r="CO294" s="89"/>
      <c r="CP294" s="90"/>
    </row>
    <row r="295" customHeight="1" spans="1:94">
      <c r="A295" s="51"/>
      <c r="B295" s="52"/>
      <c r="C295" s="52"/>
      <c r="D295" s="52"/>
      <c r="E295" s="52"/>
      <c r="F295" s="52"/>
      <c r="G295" s="52"/>
      <c r="H295" s="52"/>
      <c r="I295" s="52"/>
      <c r="J295" s="61"/>
      <c r="K295" s="62"/>
      <c r="L295" s="63"/>
      <c r="M295" s="62"/>
      <c r="N295" s="62"/>
      <c r="O295" s="62"/>
      <c r="P295" s="62"/>
      <c r="Q295" s="69"/>
      <c r="R295" s="52"/>
      <c r="S295" s="52"/>
      <c r="T295" s="52"/>
      <c r="U295" s="52"/>
      <c r="V295" s="70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3"/>
      <c r="AW295" s="76"/>
      <c r="AX295" s="77"/>
      <c r="AY295" s="52"/>
      <c r="AZ295" s="70"/>
      <c r="BA295" s="80"/>
      <c r="BB295" s="71"/>
      <c r="BC295" s="71"/>
      <c r="BD295" s="71"/>
      <c r="BE295" s="71"/>
      <c r="BF295" s="71"/>
      <c r="BG295" s="71"/>
      <c r="BH295" s="71"/>
      <c r="BI295" s="71"/>
      <c r="BJ295" s="71"/>
      <c r="BK295" s="73"/>
      <c r="BL295" s="76"/>
      <c r="BM295" s="77"/>
      <c r="BN295" s="52"/>
      <c r="BO295" s="70"/>
      <c r="BP295" s="83"/>
      <c r="BQ295" s="84"/>
      <c r="BR295" s="84"/>
      <c r="BS295" s="84"/>
      <c r="BT295" s="84"/>
      <c r="BU295" s="84"/>
      <c r="BV295" s="84"/>
      <c r="BW295" s="84"/>
      <c r="BX295" s="84"/>
      <c r="BY295" s="84"/>
      <c r="BZ295" s="84"/>
      <c r="CA295" s="84"/>
      <c r="CB295" s="85"/>
      <c r="CC295" s="87"/>
      <c r="CD295" s="77"/>
      <c r="CE295" s="52"/>
      <c r="CF295" s="70"/>
      <c r="CG295" s="83"/>
      <c r="CH295" s="84"/>
      <c r="CI295" s="84"/>
      <c r="CJ295" s="84"/>
      <c r="CK295" s="84"/>
      <c r="CL295" s="84"/>
      <c r="CM295" s="84"/>
      <c r="CN295" s="87"/>
      <c r="CO295" s="89"/>
      <c r="CP295" s="90"/>
    </row>
    <row r="296" customHeight="1" spans="1:94">
      <c r="A296" s="51"/>
      <c r="B296" s="52"/>
      <c r="C296" s="52"/>
      <c r="D296" s="52"/>
      <c r="E296" s="52"/>
      <c r="F296" s="52"/>
      <c r="G296" s="52"/>
      <c r="H296" s="52"/>
      <c r="I296" s="52"/>
      <c r="J296" s="61"/>
      <c r="K296" s="62"/>
      <c r="L296" s="63"/>
      <c r="M296" s="62"/>
      <c r="N296" s="62"/>
      <c r="O296" s="62"/>
      <c r="P296" s="62"/>
      <c r="Q296" s="69"/>
      <c r="R296" s="52"/>
      <c r="S296" s="52"/>
      <c r="T296" s="52"/>
      <c r="U296" s="52"/>
      <c r="V296" s="70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3"/>
      <c r="AW296" s="76"/>
      <c r="AX296" s="77"/>
      <c r="AY296" s="52"/>
      <c r="AZ296" s="70"/>
      <c r="BA296" s="80"/>
      <c r="BB296" s="71"/>
      <c r="BC296" s="71"/>
      <c r="BD296" s="71"/>
      <c r="BE296" s="71"/>
      <c r="BF296" s="71"/>
      <c r="BG296" s="71"/>
      <c r="BH296" s="71"/>
      <c r="BI296" s="71"/>
      <c r="BJ296" s="71"/>
      <c r="BK296" s="73"/>
      <c r="BL296" s="76"/>
      <c r="BM296" s="77"/>
      <c r="BN296" s="52"/>
      <c r="BO296" s="70"/>
      <c r="BP296" s="83"/>
      <c r="BQ296" s="84"/>
      <c r="BR296" s="84"/>
      <c r="BS296" s="84"/>
      <c r="BT296" s="84"/>
      <c r="BU296" s="84"/>
      <c r="BV296" s="84"/>
      <c r="BW296" s="84"/>
      <c r="BX296" s="84"/>
      <c r="BY296" s="84"/>
      <c r="BZ296" s="84"/>
      <c r="CA296" s="84"/>
      <c r="CB296" s="85"/>
      <c r="CC296" s="87"/>
      <c r="CD296" s="77"/>
      <c r="CE296" s="52"/>
      <c r="CF296" s="70"/>
      <c r="CG296" s="83"/>
      <c r="CH296" s="84"/>
      <c r="CI296" s="84"/>
      <c r="CJ296" s="84"/>
      <c r="CK296" s="84"/>
      <c r="CL296" s="84"/>
      <c r="CM296" s="84"/>
      <c r="CN296" s="87"/>
      <c r="CO296" s="89"/>
      <c r="CP296" s="90"/>
    </row>
    <row r="297" customHeight="1" spans="1:94">
      <c r="A297" s="51"/>
      <c r="B297" s="52"/>
      <c r="C297" s="52"/>
      <c r="D297" s="52"/>
      <c r="E297" s="52"/>
      <c r="F297" s="52"/>
      <c r="G297" s="52"/>
      <c r="H297" s="52"/>
      <c r="I297" s="52"/>
      <c r="J297" s="61"/>
      <c r="K297" s="62"/>
      <c r="L297" s="63"/>
      <c r="M297" s="62"/>
      <c r="N297" s="62"/>
      <c r="O297" s="62"/>
      <c r="P297" s="62"/>
      <c r="Q297" s="69"/>
      <c r="R297" s="52"/>
      <c r="S297" s="52"/>
      <c r="T297" s="52"/>
      <c r="U297" s="52"/>
      <c r="V297" s="70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3"/>
      <c r="AW297" s="76"/>
      <c r="AX297" s="77"/>
      <c r="AY297" s="52"/>
      <c r="AZ297" s="70"/>
      <c r="BA297" s="80"/>
      <c r="BB297" s="71"/>
      <c r="BC297" s="71"/>
      <c r="BD297" s="71"/>
      <c r="BE297" s="71"/>
      <c r="BF297" s="71"/>
      <c r="BG297" s="71"/>
      <c r="BH297" s="71"/>
      <c r="BI297" s="71"/>
      <c r="BJ297" s="71"/>
      <c r="BK297" s="73"/>
      <c r="BL297" s="76"/>
      <c r="BM297" s="77"/>
      <c r="BN297" s="52"/>
      <c r="BO297" s="70"/>
      <c r="BP297" s="83"/>
      <c r="BQ297" s="84"/>
      <c r="BR297" s="84"/>
      <c r="BS297" s="84"/>
      <c r="BT297" s="84"/>
      <c r="BU297" s="84"/>
      <c r="BV297" s="84"/>
      <c r="BW297" s="84"/>
      <c r="BX297" s="84"/>
      <c r="BY297" s="84"/>
      <c r="BZ297" s="84"/>
      <c r="CA297" s="84"/>
      <c r="CB297" s="85"/>
      <c r="CC297" s="87"/>
      <c r="CD297" s="77"/>
      <c r="CE297" s="52"/>
      <c r="CF297" s="70"/>
      <c r="CG297" s="83"/>
      <c r="CH297" s="84"/>
      <c r="CI297" s="84"/>
      <c r="CJ297" s="84"/>
      <c r="CK297" s="84"/>
      <c r="CL297" s="84"/>
      <c r="CM297" s="84"/>
      <c r="CN297" s="87"/>
      <c r="CO297" s="89"/>
      <c r="CP297" s="90"/>
    </row>
    <row r="298" customHeight="1" spans="1:94">
      <c r="A298" s="51"/>
      <c r="B298" s="52"/>
      <c r="C298" s="52"/>
      <c r="D298" s="52"/>
      <c r="E298" s="52"/>
      <c r="F298" s="52"/>
      <c r="G298" s="52"/>
      <c r="H298" s="52"/>
      <c r="I298" s="52"/>
      <c r="J298" s="61"/>
      <c r="K298" s="62"/>
      <c r="L298" s="63"/>
      <c r="M298" s="62"/>
      <c r="N298" s="62"/>
      <c r="O298" s="62"/>
      <c r="P298" s="62"/>
      <c r="Q298" s="69"/>
      <c r="R298" s="52"/>
      <c r="S298" s="52"/>
      <c r="T298" s="52"/>
      <c r="U298" s="52"/>
      <c r="V298" s="70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3"/>
      <c r="AW298" s="76"/>
      <c r="AX298" s="77"/>
      <c r="AY298" s="52"/>
      <c r="AZ298" s="70"/>
      <c r="BA298" s="80"/>
      <c r="BB298" s="71"/>
      <c r="BC298" s="71"/>
      <c r="BD298" s="71"/>
      <c r="BE298" s="71"/>
      <c r="BF298" s="71"/>
      <c r="BG298" s="71"/>
      <c r="BH298" s="71"/>
      <c r="BI298" s="71"/>
      <c r="BJ298" s="71"/>
      <c r="BK298" s="73"/>
      <c r="BL298" s="76"/>
      <c r="BM298" s="77"/>
      <c r="BN298" s="52"/>
      <c r="BO298" s="70"/>
      <c r="BP298" s="83"/>
      <c r="BQ298" s="84"/>
      <c r="BR298" s="84"/>
      <c r="BS298" s="84"/>
      <c r="BT298" s="84"/>
      <c r="BU298" s="84"/>
      <c r="BV298" s="84"/>
      <c r="BW298" s="84"/>
      <c r="BX298" s="84"/>
      <c r="BY298" s="84"/>
      <c r="BZ298" s="84"/>
      <c r="CA298" s="84"/>
      <c r="CB298" s="85"/>
      <c r="CC298" s="87"/>
      <c r="CD298" s="77"/>
      <c r="CE298" s="52"/>
      <c r="CF298" s="70"/>
      <c r="CG298" s="83"/>
      <c r="CH298" s="84"/>
      <c r="CI298" s="84"/>
      <c r="CJ298" s="84"/>
      <c r="CK298" s="84"/>
      <c r="CL298" s="84"/>
      <c r="CM298" s="84"/>
      <c r="CN298" s="87"/>
      <c r="CO298" s="89"/>
      <c r="CP298" s="90"/>
    </row>
    <row r="299" customHeight="1" spans="1:94">
      <c r="A299" s="51"/>
      <c r="B299" s="52"/>
      <c r="C299" s="52"/>
      <c r="D299" s="52"/>
      <c r="E299" s="52"/>
      <c r="F299" s="52"/>
      <c r="G299" s="52"/>
      <c r="H299" s="52"/>
      <c r="I299" s="52"/>
      <c r="J299" s="61"/>
      <c r="K299" s="62"/>
      <c r="L299" s="63"/>
      <c r="M299" s="62"/>
      <c r="N299" s="62"/>
      <c r="O299" s="62"/>
      <c r="P299" s="62"/>
      <c r="Q299" s="69"/>
      <c r="R299" s="52"/>
      <c r="S299" s="52"/>
      <c r="T299" s="52"/>
      <c r="U299" s="52"/>
      <c r="V299" s="70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3"/>
      <c r="AW299" s="76"/>
      <c r="AX299" s="77"/>
      <c r="AY299" s="52"/>
      <c r="AZ299" s="70"/>
      <c r="BA299" s="80"/>
      <c r="BB299" s="71"/>
      <c r="BC299" s="71"/>
      <c r="BD299" s="71"/>
      <c r="BE299" s="71"/>
      <c r="BF299" s="71"/>
      <c r="BG299" s="71"/>
      <c r="BH299" s="71"/>
      <c r="BI299" s="71"/>
      <c r="BJ299" s="71"/>
      <c r="BK299" s="73"/>
      <c r="BL299" s="76"/>
      <c r="BM299" s="77"/>
      <c r="BN299" s="52"/>
      <c r="BO299" s="70"/>
      <c r="BP299" s="83"/>
      <c r="BQ299" s="84"/>
      <c r="BR299" s="84"/>
      <c r="BS299" s="84"/>
      <c r="BT299" s="84"/>
      <c r="BU299" s="84"/>
      <c r="BV299" s="84"/>
      <c r="BW299" s="84"/>
      <c r="BX299" s="84"/>
      <c r="BY299" s="84"/>
      <c r="BZ299" s="84"/>
      <c r="CA299" s="84"/>
      <c r="CB299" s="85"/>
      <c r="CC299" s="87"/>
      <c r="CD299" s="77"/>
      <c r="CE299" s="52"/>
      <c r="CF299" s="70"/>
      <c r="CG299" s="83"/>
      <c r="CH299" s="84"/>
      <c r="CI299" s="84"/>
      <c r="CJ299" s="84"/>
      <c r="CK299" s="84"/>
      <c r="CL299" s="84"/>
      <c r="CM299" s="84"/>
      <c r="CN299" s="87"/>
      <c r="CO299" s="89"/>
      <c r="CP299" s="90"/>
    </row>
    <row r="300" customHeight="1" spans="1:94">
      <c r="A300" s="51"/>
      <c r="B300" s="52"/>
      <c r="C300" s="52"/>
      <c r="D300" s="52"/>
      <c r="E300" s="52"/>
      <c r="F300" s="52"/>
      <c r="G300" s="52"/>
      <c r="H300" s="52"/>
      <c r="I300" s="52"/>
      <c r="J300" s="61"/>
      <c r="K300" s="62"/>
      <c r="L300" s="63"/>
      <c r="M300" s="62"/>
      <c r="N300" s="62"/>
      <c r="O300" s="62"/>
      <c r="P300" s="62"/>
      <c r="Q300" s="69"/>
      <c r="R300" s="52"/>
      <c r="S300" s="52"/>
      <c r="T300" s="52"/>
      <c r="U300" s="52"/>
      <c r="V300" s="70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3"/>
      <c r="AW300" s="76"/>
      <c r="AX300" s="77"/>
      <c r="AY300" s="52"/>
      <c r="AZ300" s="70"/>
      <c r="BA300" s="80"/>
      <c r="BB300" s="71"/>
      <c r="BC300" s="71"/>
      <c r="BD300" s="71"/>
      <c r="BE300" s="71"/>
      <c r="BF300" s="71"/>
      <c r="BG300" s="71"/>
      <c r="BH300" s="71"/>
      <c r="BI300" s="71"/>
      <c r="BJ300" s="71"/>
      <c r="BK300" s="73"/>
      <c r="BL300" s="76"/>
      <c r="BM300" s="77"/>
      <c r="BN300" s="52"/>
      <c r="BO300" s="70"/>
      <c r="BP300" s="83"/>
      <c r="BQ300" s="84"/>
      <c r="BR300" s="84"/>
      <c r="BS300" s="84"/>
      <c r="BT300" s="84"/>
      <c r="BU300" s="84"/>
      <c r="BV300" s="84"/>
      <c r="BW300" s="84"/>
      <c r="BX300" s="84"/>
      <c r="BY300" s="84"/>
      <c r="BZ300" s="84"/>
      <c r="CA300" s="84"/>
      <c r="CB300" s="85"/>
      <c r="CC300" s="87"/>
      <c r="CD300" s="77"/>
      <c r="CE300" s="52"/>
      <c r="CF300" s="70"/>
      <c r="CG300" s="83"/>
      <c r="CH300" s="84"/>
      <c r="CI300" s="84"/>
      <c r="CJ300" s="84"/>
      <c r="CK300" s="84"/>
      <c r="CL300" s="84"/>
      <c r="CM300" s="84"/>
      <c r="CN300" s="87"/>
      <c r="CO300" s="89"/>
      <c r="CP300" s="90"/>
    </row>
    <row r="301" customHeight="1" spans="1:94">
      <c r="A301" s="51"/>
      <c r="B301" s="52"/>
      <c r="C301" s="52"/>
      <c r="D301" s="52"/>
      <c r="E301" s="52"/>
      <c r="F301" s="52"/>
      <c r="G301" s="52"/>
      <c r="H301" s="52"/>
      <c r="I301" s="52"/>
      <c r="J301" s="61"/>
      <c r="K301" s="62"/>
      <c r="L301" s="63"/>
      <c r="M301" s="62"/>
      <c r="N301" s="62"/>
      <c r="O301" s="62"/>
      <c r="P301" s="62"/>
      <c r="Q301" s="69"/>
      <c r="R301" s="52"/>
      <c r="S301" s="52"/>
      <c r="T301" s="52"/>
      <c r="U301" s="52"/>
      <c r="V301" s="70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3"/>
      <c r="AW301" s="76"/>
      <c r="AX301" s="77"/>
      <c r="AY301" s="52"/>
      <c r="AZ301" s="70"/>
      <c r="BA301" s="80"/>
      <c r="BB301" s="71"/>
      <c r="BC301" s="71"/>
      <c r="BD301" s="71"/>
      <c r="BE301" s="71"/>
      <c r="BF301" s="71"/>
      <c r="BG301" s="71"/>
      <c r="BH301" s="71"/>
      <c r="BI301" s="71"/>
      <c r="BJ301" s="71"/>
      <c r="BK301" s="73"/>
      <c r="BL301" s="76"/>
      <c r="BM301" s="77"/>
      <c r="BN301" s="52"/>
      <c r="BO301" s="70"/>
      <c r="BP301" s="83"/>
      <c r="BQ301" s="84"/>
      <c r="BR301" s="84"/>
      <c r="BS301" s="84"/>
      <c r="BT301" s="84"/>
      <c r="BU301" s="84"/>
      <c r="BV301" s="84"/>
      <c r="BW301" s="84"/>
      <c r="BX301" s="84"/>
      <c r="BY301" s="84"/>
      <c r="BZ301" s="84"/>
      <c r="CA301" s="84"/>
      <c r="CB301" s="85"/>
      <c r="CC301" s="87"/>
      <c r="CD301" s="77"/>
      <c r="CE301" s="52"/>
      <c r="CF301" s="70"/>
      <c r="CG301" s="83"/>
      <c r="CH301" s="84"/>
      <c r="CI301" s="84"/>
      <c r="CJ301" s="84"/>
      <c r="CK301" s="84"/>
      <c r="CL301" s="84"/>
      <c r="CM301" s="84"/>
      <c r="CN301" s="87"/>
      <c r="CO301" s="89"/>
      <c r="CP301" s="90"/>
    </row>
    <row r="302" customHeight="1" spans="1:94">
      <c r="A302" s="51"/>
      <c r="B302" s="52"/>
      <c r="C302" s="52"/>
      <c r="D302" s="52"/>
      <c r="E302" s="52"/>
      <c r="F302" s="52"/>
      <c r="G302" s="52"/>
      <c r="H302" s="52"/>
      <c r="I302" s="52"/>
      <c r="J302" s="61"/>
      <c r="K302" s="62"/>
      <c r="L302" s="63"/>
      <c r="M302" s="62"/>
      <c r="N302" s="62"/>
      <c r="O302" s="62"/>
      <c r="P302" s="62"/>
      <c r="Q302" s="69"/>
      <c r="R302" s="52"/>
      <c r="S302" s="52"/>
      <c r="T302" s="52"/>
      <c r="U302" s="52"/>
      <c r="V302" s="70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3"/>
      <c r="AW302" s="76"/>
      <c r="AX302" s="77"/>
      <c r="AY302" s="52"/>
      <c r="AZ302" s="70"/>
      <c r="BA302" s="80"/>
      <c r="BB302" s="71"/>
      <c r="BC302" s="71"/>
      <c r="BD302" s="71"/>
      <c r="BE302" s="71"/>
      <c r="BF302" s="71"/>
      <c r="BG302" s="71"/>
      <c r="BH302" s="71"/>
      <c r="BI302" s="71"/>
      <c r="BJ302" s="71"/>
      <c r="BK302" s="73"/>
      <c r="BL302" s="76"/>
      <c r="BM302" s="77"/>
      <c r="BN302" s="52"/>
      <c r="BO302" s="70"/>
      <c r="BP302" s="83"/>
      <c r="BQ302" s="84"/>
      <c r="BR302" s="84"/>
      <c r="BS302" s="84"/>
      <c r="BT302" s="84"/>
      <c r="BU302" s="84"/>
      <c r="BV302" s="84"/>
      <c r="BW302" s="84"/>
      <c r="BX302" s="84"/>
      <c r="BY302" s="84"/>
      <c r="BZ302" s="84"/>
      <c r="CA302" s="84"/>
      <c r="CB302" s="85"/>
      <c r="CC302" s="87"/>
      <c r="CD302" s="77"/>
      <c r="CE302" s="52"/>
      <c r="CF302" s="70"/>
      <c r="CG302" s="83"/>
      <c r="CH302" s="84"/>
      <c r="CI302" s="84"/>
      <c r="CJ302" s="84"/>
      <c r="CK302" s="84"/>
      <c r="CL302" s="84"/>
      <c r="CM302" s="84"/>
      <c r="CN302" s="87"/>
      <c r="CO302" s="89"/>
      <c r="CP302" s="90"/>
    </row>
    <row r="303" customHeight="1" spans="1:94">
      <c r="A303" s="51"/>
      <c r="B303" s="52"/>
      <c r="C303" s="52"/>
      <c r="D303" s="52"/>
      <c r="E303" s="52"/>
      <c r="F303" s="52"/>
      <c r="G303" s="52"/>
      <c r="H303" s="52"/>
      <c r="I303" s="52"/>
      <c r="J303" s="61"/>
      <c r="K303" s="62"/>
      <c r="L303" s="63"/>
      <c r="M303" s="62"/>
      <c r="N303" s="62"/>
      <c r="O303" s="62"/>
      <c r="P303" s="62"/>
      <c r="Q303" s="69"/>
      <c r="R303" s="52"/>
      <c r="S303" s="52"/>
      <c r="T303" s="52"/>
      <c r="U303" s="52"/>
      <c r="V303" s="70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3"/>
      <c r="AW303" s="76"/>
      <c r="AX303" s="77"/>
      <c r="AY303" s="52"/>
      <c r="AZ303" s="70"/>
      <c r="BA303" s="80"/>
      <c r="BB303" s="71"/>
      <c r="BC303" s="71"/>
      <c r="BD303" s="71"/>
      <c r="BE303" s="71"/>
      <c r="BF303" s="71"/>
      <c r="BG303" s="71"/>
      <c r="BH303" s="71"/>
      <c r="BI303" s="71"/>
      <c r="BJ303" s="71"/>
      <c r="BK303" s="73"/>
      <c r="BL303" s="76"/>
      <c r="BM303" s="77"/>
      <c r="BN303" s="52"/>
      <c r="BO303" s="70"/>
      <c r="BP303" s="83"/>
      <c r="BQ303" s="84"/>
      <c r="BR303" s="84"/>
      <c r="BS303" s="84"/>
      <c r="BT303" s="84"/>
      <c r="BU303" s="84"/>
      <c r="BV303" s="84"/>
      <c r="BW303" s="84"/>
      <c r="BX303" s="84"/>
      <c r="BY303" s="84"/>
      <c r="BZ303" s="84"/>
      <c r="CA303" s="84"/>
      <c r="CB303" s="85"/>
      <c r="CC303" s="87"/>
      <c r="CD303" s="77"/>
      <c r="CE303" s="52"/>
      <c r="CF303" s="70"/>
      <c r="CG303" s="83"/>
      <c r="CH303" s="84"/>
      <c r="CI303" s="84"/>
      <c r="CJ303" s="84"/>
      <c r="CK303" s="84"/>
      <c r="CL303" s="84"/>
      <c r="CM303" s="84"/>
      <c r="CN303" s="87"/>
      <c r="CO303" s="89"/>
      <c r="CP303" s="90"/>
    </row>
    <row r="304" customHeight="1" spans="1:94">
      <c r="A304" s="51"/>
      <c r="B304" s="52"/>
      <c r="C304" s="52"/>
      <c r="D304" s="52"/>
      <c r="E304" s="52"/>
      <c r="F304" s="52"/>
      <c r="G304" s="52"/>
      <c r="H304" s="52"/>
      <c r="I304" s="52"/>
      <c r="J304" s="61"/>
      <c r="K304" s="62"/>
      <c r="L304" s="63"/>
      <c r="M304" s="62"/>
      <c r="N304" s="62"/>
      <c r="O304" s="62"/>
      <c r="P304" s="62"/>
      <c r="Q304" s="69"/>
      <c r="R304" s="52"/>
      <c r="S304" s="52"/>
      <c r="T304" s="52"/>
      <c r="U304" s="52"/>
      <c r="V304" s="70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3"/>
      <c r="AW304" s="76"/>
      <c r="AX304" s="77"/>
      <c r="AY304" s="52"/>
      <c r="AZ304" s="70"/>
      <c r="BA304" s="80"/>
      <c r="BB304" s="71"/>
      <c r="BC304" s="71"/>
      <c r="BD304" s="71"/>
      <c r="BE304" s="71"/>
      <c r="BF304" s="71"/>
      <c r="BG304" s="71"/>
      <c r="BH304" s="71"/>
      <c r="BI304" s="71"/>
      <c r="BJ304" s="71"/>
      <c r="BK304" s="73"/>
      <c r="BL304" s="76"/>
      <c r="BM304" s="77"/>
      <c r="BN304" s="52"/>
      <c r="BO304" s="70"/>
      <c r="BP304" s="83"/>
      <c r="BQ304" s="84"/>
      <c r="BR304" s="84"/>
      <c r="BS304" s="84"/>
      <c r="BT304" s="84"/>
      <c r="BU304" s="84"/>
      <c r="BV304" s="84"/>
      <c r="BW304" s="84"/>
      <c r="BX304" s="84"/>
      <c r="BY304" s="84"/>
      <c r="BZ304" s="84"/>
      <c r="CA304" s="84"/>
      <c r="CB304" s="85"/>
      <c r="CC304" s="87"/>
      <c r="CD304" s="77"/>
      <c r="CE304" s="52"/>
      <c r="CF304" s="70"/>
      <c r="CG304" s="83"/>
      <c r="CH304" s="84"/>
      <c r="CI304" s="84"/>
      <c r="CJ304" s="84"/>
      <c r="CK304" s="84"/>
      <c r="CL304" s="84"/>
      <c r="CM304" s="84"/>
      <c r="CN304" s="87"/>
      <c r="CO304" s="89"/>
      <c r="CP304" s="90"/>
    </row>
    <row r="305" customHeight="1" spans="1:94">
      <c r="A305" s="51"/>
      <c r="B305" s="52"/>
      <c r="C305" s="52"/>
      <c r="D305" s="52"/>
      <c r="E305" s="52"/>
      <c r="F305" s="52"/>
      <c r="G305" s="52"/>
      <c r="H305" s="52"/>
      <c r="I305" s="52"/>
      <c r="J305" s="61"/>
      <c r="K305" s="62"/>
      <c r="L305" s="63"/>
      <c r="M305" s="62"/>
      <c r="N305" s="62"/>
      <c r="O305" s="62"/>
      <c r="P305" s="62"/>
      <c r="Q305" s="69"/>
      <c r="R305" s="52"/>
      <c r="S305" s="52"/>
      <c r="T305" s="52"/>
      <c r="U305" s="52"/>
      <c r="V305" s="70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3"/>
      <c r="AW305" s="76"/>
      <c r="AX305" s="77"/>
      <c r="AY305" s="52"/>
      <c r="AZ305" s="70"/>
      <c r="BA305" s="80"/>
      <c r="BB305" s="71"/>
      <c r="BC305" s="71"/>
      <c r="BD305" s="71"/>
      <c r="BE305" s="71"/>
      <c r="BF305" s="71"/>
      <c r="BG305" s="71"/>
      <c r="BH305" s="71"/>
      <c r="BI305" s="71"/>
      <c r="BJ305" s="71"/>
      <c r="BK305" s="73"/>
      <c r="BL305" s="76"/>
      <c r="BM305" s="77"/>
      <c r="BN305" s="52"/>
      <c r="BO305" s="70"/>
      <c r="BP305" s="83"/>
      <c r="BQ305" s="84"/>
      <c r="BR305" s="84"/>
      <c r="BS305" s="84"/>
      <c r="BT305" s="84"/>
      <c r="BU305" s="84"/>
      <c r="BV305" s="84"/>
      <c r="BW305" s="84"/>
      <c r="BX305" s="84"/>
      <c r="BY305" s="84"/>
      <c r="BZ305" s="84"/>
      <c r="CA305" s="84"/>
      <c r="CB305" s="85"/>
      <c r="CC305" s="87"/>
      <c r="CD305" s="77"/>
      <c r="CE305" s="52"/>
      <c r="CF305" s="70"/>
      <c r="CG305" s="83"/>
      <c r="CH305" s="84"/>
      <c r="CI305" s="84"/>
      <c r="CJ305" s="84"/>
      <c r="CK305" s="84"/>
      <c r="CL305" s="84"/>
      <c r="CM305" s="84"/>
      <c r="CN305" s="87"/>
      <c r="CO305" s="89"/>
      <c r="CP305" s="90"/>
    </row>
    <row r="306" customHeight="1" spans="1:94">
      <c r="A306" s="51"/>
      <c r="B306" s="52"/>
      <c r="C306" s="52"/>
      <c r="D306" s="52"/>
      <c r="E306" s="52"/>
      <c r="F306" s="52"/>
      <c r="G306" s="52"/>
      <c r="H306" s="52"/>
      <c r="I306" s="52"/>
      <c r="J306" s="61"/>
      <c r="K306" s="62"/>
      <c r="L306" s="63"/>
      <c r="M306" s="62"/>
      <c r="N306" s="62"/>
      <c r="O306" s="62"/>
      <c r="P306" s="62"/>
      <c r="Q306" s="69"/>
      <c r="R306" s="52"/>
      <c r="S306" s="52"/>
      <c r="T306" s="52"/>
      <c r="U306" s="52"/>
      <c r="V306" s="70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3"/>
      <c r="AW306" s="76"/>
      <c r="AX306" s="77"/>
      <c r="AY306" s="52"/>
      <c r="AZ306" s="70"/>
      <c r="BA306" s="80"/>
      <c r="BB306" s="71"/>
      <c r="BC306" s="71"/>
      <c r="BD306" s="71"/>
      <c r="BE306" s="71"/>
      <c r="BF306" s="71"/>
      <c r="BG306" s="71"/>
      <c r="BH306" s="71"/>
      <c r="BI306" s="71"/>
      <c r="BJ306" s="71"/>
      <c r="BK306" s="73"/>
      <c r="BL306" s="76"/>
      <c r="BM306" s="77"/>
      <c r="BN306" s="52"/>
      <c r="BO306" s="70"/>
      <c r="BP306" s="83"/>
      <c r="BQ306" s="84"/>
      <c r="BR306" s="84"/>
      <c r="BS306" s="84"/>
      <c r="BT306" s="84"/>
      <c r="BU306" s="84"/>
      <c r="BV306" s="84"/>
      <c r="BW306" s="84"/>
      <c r="BX306" s="84"/>
      <c r="BY306" s="84"/>
      <c r="BZ306" s="84"/>
      <c r="CA306" s="84"/>
      <c r="CB306" s="85"/>
      <c r="CC306" s="87"/>
      <c r="CD306" s="77"/>
      <c r="CE306" s="52"/>
      <c r="CF306" s="70"/>
      <c r="CG306" s="83"/>
      <c r="CH306" s="84"/>
      <c r="CI306" s="84"/>
      <c r="CJ306" s="84"/>
      <c r="CK306" s="84"/>
      <c r="CL306" s="84"/>
      <c r="CM306" s="84"/>
      <c r="CN306" s="87"/>
      <c r="CO306" s="89"/>
      <c r="CP306" s="90"/>
    </row>
    <row r="307" customHeight="1" spans="1:94">
      <c r="A307" s="51"/>
      <c r="B307" s="52"/>
      <c r="C307" s="52"/>
      <c r="D307" s="52"/>
      <c r="E307" s="52"/>
      <c r="F307" s="52"/>
      <c r="G307" s="52"/>
      <c r="H307" s="52"/>
      <c r="I307" s="52"/>
      <c r="J307" s="61"/>
      <c r="K307" s="62"/>
      <c r="L307" s="63"/>
      <c r="M307" s="62"/>
      <c r="N307" s="62"/>
      <c r="O307" s="62"/>
      <c r="P307" s="62"/>
      <c r="Q307" s="69"/>
      <c r="R307" s="52"/>
      <c r="S307" s="52"/>
      <c r="T307" s="52"/>
      <c r="U307" s="52"/>
      <c r="V307" s="70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3"/>
      <c r="AW307" s="76"/>
      <c r="AX307" s="77"/>
      <c r="AY307" s="52"/>
      <c r="AZ307" s="70"/>
      <c r="BA307" s="80"/>
      <c r="BB307" s="71"/>
      <c r="BC307" s="71"/>
      <c r="BD307" s="71"/>
      <c r="BE307" s="71"/>
      <c r="BF307" s="71"/>
      <c r="BG307" s="71"/>
      <c r="BH307" s="71"/>
      <c r="BI307" s="71"/>
      <c r="BJ307" s="71"/>
      <c r="BK307" s="73"/>
      <c r="BL307" s="76"/>
      <c r="BM307" s="77"/>
      <c r="BN307" s="52"/>
      <c r="BO307" s="70"/>
      <c r="BP307" s="83"/>
      <c r="BQ307" s="84"/>
      <c r="BR307" s="84"/>
      <c r="BS307" s="84"/>
      <c r="BT307" s="84"/>
      <c r="BU307" s="84"/>
      <c r="BV307" s="84"/>
      <c r="BW307" s="84"/>
      <c r="BX307" s="84"/>
      <c r="BY307" s="84"/>
      <c r="BZ307" s="84"/>
      <c r="CA307" s="84"/>
      <c r="CB307" s="85"/>
      <c r="CC307" s="87"/>
      <c r="CD307" s="77"/>
      <c r="CE307" s="52"/>
      <c r="CF307" s="70"/>
      <c r="CG307" s="83"/>
      <c r="CH307" s="84"/>
      <c r="CI307" s="84"/>
      <c r="CJ307" s="84"/>
      <c r="CK307" s="84"/>
      <c r="CL307" s="84"/>
      <c r="CM307" s="84"/>
      <c r="CN307" s="87"/>
      <c r="CO307" s="89"/>
      <c r="CP307" s="90"/>
    </row>
    <row r="308" customHeight="1" spans="1:94">
      <c r="A308" s="51"/>
      <c r="B308" s="52"/>
      <c r="C308" s="52"/>
      <c r="D308" s="52"/>
      <c r="E308" s="52"/>
      <c r="F308" s="52"/>
      <c r="G308" s="52"/>
      <c r="H308" s="52"/>
      <c r="I308" s="52"/>
      <c r="J308" s="61"/>
      <c r="K308" s="62"/>
      <c r="L308" s="63"/>
      <c r="M308" s="62"/>
      <c r="N308" s="62"/>
      <c r="O308" s="62"/>
      <c r="P308" s="62"/>
      <c r="Q308" s="69"/>
      <c r="R308" s="52"/>
      <c r="S308" s="52"/>
      <c r="T308" s="52"/>
      <c r="U308" s="52"/>
      <c r="V308" s="70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3"/>
      <c r="AW308" s="76"/>
      <c r="AX308" s="77"/>
      <c r="AY308" s="52"/>
      <c r="AZ308" s="70"/>
      <c r="BA308" s="80"/>
      <c r="BB308" s="71"/>
      <c r="BC308" s="71"/>
      <c r="BD308" s="71"/>
      <c r="BE308" s="71"/>
      <c r="BF308" s="71"/>
      <c r="BG308" s="71"/>
      <c r="BH308" s="71"/>
      <c r="BI308" s="71"/>
      <c r="BJ308" s="71"/>
      <c r="BK308" s="73"/>
      <c r="BL308" s="76"/>
      <c r="BM308" s="77"/>
      <c r="BN308" s="52"/>
      <c r="BO308" s="70"/>
      <c r="BP308" s="83"/>
      <c r="BQ308" s="84"/>
      <c r="BR308" s="84"/>
      <c r="BS308" s="84"/>
      <c r="BT308" s="84"/>
      <c r="BU308" s="84"/>
      <c r="BV308" s="84"/>
      <c r="BW308" s="84"/>
      <c r="BX308" s="84"/>
      <c r="BY308" s="84"/>
      <c r="BZ308" s="84"/>
      <c r="CA308" s="84"/>
      <c r="CB308" s="85"/>
      <c r="CC308" s="87"/>
      <c r="CD308" s="77"/>
      <c r="CE308" s="52"/>
      <c r="CF308" s="70"/>
      <c r="CG308" s="83"/>
      <c r="CH308" s="84"/>
      <c r="CI308" s="84"/>
      <c r="CJ308" s="84"/>
      <c r="CK308" s="84"/>
      <c r="CL308" s="84"/>
      <c r="CM308" s="84"/>
      <c r="CN308" s="87"/>
      <c r="CO308" s="89"/>
      <c r="CP308" s="90"/>
    </row>
    <row r="309" customHeight="1" spans="1:94">
      <c r="A309" s="51"/>
      <c r="B309" s="52"/>
      <c r="C309" s="52"/>
      <c r="D309" s="52"/>
      <c r="E309" s="52"/>
      <c r="F309" s="52"/>
      <c r="G309" s="52"/>
      <c r="H309" s="52"/>
      <c r="I309" s="52"/>
      <c r="J309" s="61"/>
      <c r="K309" s="62"/>
      <c r="L309" s="63"/>
      <c r="M309" s="62"/>
      <c r="N309" s="62"/>
      <c r="O309" s="62"/>
      <c r="P309" s="62"/>
      <c r="Q309" s="69"/>
      <c r="R309" s="52"/>
      <c r="S309" s="52"/>
      <c r="T309" s="52"/>
      <c r="U309" s="52"/>
      <c r="V309" s="70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3"/>
      <c r="AW309" s="76"/>
      <c r="AX309" s="77"/>
      <c r="AY309" s="52"/>
      <c r="AZ309" s="70"/>
      <c r="BA309" s="80"/>
      <c r="BB309" s="71"/>
      <c r="BC309" s="71"/>
      <c r="BD309" s="71"/>
      <c r="BE309" s="71"/>
      <c r="BF309" s="71"/>
      <c r="BG309" s="71"/>
      <c r="BH309" s="71"/>
      <c r="BI309" s="71"/>
      <c r="BJ309" s="71"/>
      <c r="BK309" s="73"/>
      <c r="BL309" s="76"/>
      <c r="BM309" s="77"/>
      <c r="BN309" s="52"/>
      <c r="BO309" s="70"/>
      <c r="BP309" s="83"/>
      <c r="BQ309" s="84"/>
      <c r="BR309" s="84"/>
      <c r="BS309" s="84"/>
      <c r="BT309" s="84"/>
      <c r="BU309" s="84"/>
      <c r="BV309" s="84"/>
      <c r="BW309" s="84"/>
      <c r="BX309" s="84"/>
      <c r="BY309" s="84"/>
      <c r="BZ309" s="84"/>
      <c r="CA309" s="84"/>
      <c r="CB309" s="85"/>
      <c r="CC309" s="87"/>
      <c r="CD309" s="77"/>
      <c r="CE309" s="52"/>
      <c r="CF309" s="70"/>
      <c r="CG309" s="83"/>
      <c r="CH309" s="84"/>
      <c r="CI309" s="84"/>
      <c r="CJ309" s="84"/>
      <c r="CK309" s="84"/>
      <c r="CL309" s="84"/>
      <c r="CM309" s="84"/>
      <c r="CN309" s="87"/>
      <c r="CO309" s="89"/>
      <c r="CP309" s="90"/>
    </row>
    <row r="310" customHeight="1" spans="1:94">
      <c r="A310" s="51"/>
      <c r="B310" s="52"/>
      <c r="C310" s="52"/>
      <c r="D310" s="52"/>
      <c r="E310" s="52"/>
      <c r="F310" s="52"/>
      <c r="G310" s="52"/>
      <c r="H310" s="52"/>
      <c r="I310" s="52"/>
      <c r="J310" s="61"/>
      <c r="K310" s="62"/>
      <c r="L310" s="63"/>
      <c r="M310" s="62"/>
      <c r="N310" s="62"/>
      <c r="O310" s="62"/>
      <c r="P310" s="62"/>
      <c r="Q310" s="69"/>
      <c r="R310" s="52"/>
      <c r="S310" s="52"/>
      <c r="T310" s="52"/>
      <c r="U310" s="52"/>
      <c r="V310" s="70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3"/>
      <c r="AW310" s="76"/>
      <c r="AX310" s="77"/>
      <c r="AY310" s="52"/>
      <c r="AZ310" s="70"/>
      <c r="BA310" s="80"/>
      <c r="BB310" s="71"/>
      <c r="BC310" s="71"/>
      <c r="BD310" s="71"/>
      <c r="BE310" s="71"/>
      <c r="BF310" s="71"/>
      <c r="BG310" s="71"/>
      <c r="BH310" s="71"/>
      <c r="BI310" s="71"/>
      <c r="BJ310" s="71"/>
      <c r="BK310" s="73"/>
      <c r="BL310" s="76"/>
      <c r="BM310" s="77"/>
      <c r="BN310" s="52"/>
      <c r="BO310" s="70"/>
      <c r="BP310" s="83"/>
      <c r="BQ310" s="84"/>
      <c r="BR310" s="84"/>
      <c r="BS310" s="84"/>
      <c r="BT310" s="84"/>
      <c r="BU310" s="84"/>
      <c r="BV310" s="84"/>
      <c r="BW310" s="84"/>
      <c r="BX310" s="84"/>
      <c r="BY310" s="84"/>
      <c r="BZ310" s="84"/>
      <c r="CA310" s="84"/>
      <c r="CB310" s="85"/>
      <c r="CC310" s="87"/>
      <c r="CD310" s="77"/>
      <c r="CE310" s="52"/>
      <c r="CF310" s="70"/>
      <c r="CG310" s="83"/>
      <c r="CH310" s="84"/>
      <c r="CI310" s="84"/>
      <c r="CJ310" s="84"/>
      <c r="CK310" s="84"/>
      <c r="CL310" s="84"/>
      <c r="CM310" s="84"/>
      <c r="CN310" s="87"/>
      <c r="CO310" s="89"/>
      <c r="CP310" s="90"/>
    </row>
    <row r="311" customHeight="1" spans="1:94">
      <c r="A311" s="51"/>
      <c r="B311" s="52"/>
      <c r="C311" s="52"/>
      <c r="D311" s="52"/>
      <c r="E311" s="52"/>
      <c r="F311" s="52"/>
      <c r="G311" s="52"/>
      <c r="H311" s="52"/>
      <c r="I311" s="52"/>
      <c r="J311" s="61"/>
      <c r="K311" s="62"/>
      <c r="L311" s="63"/>
      <c r="M311" s="62"/>
      <c r="N311" s="62"/>
      <c r="O311" s="62"/>
      <c r="P311" s="62"/>
      <c r="Q311" s="69"/>
      <c r="R311" s="52"/>
      <c r="S311" s="52"/>
      <c r="T311" s="52"/>
      <c r="U311" s="52"/>
      <c r="V311" s="70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3"/>
      <c r="AW311" s="76"/>
      <c r="AX311" s="77"/>
      <c r="AY311" s="52"/>
      <c r="AZ311" s="70"/>
      <c r="BA311" s="80"/>
      <c r="BB311" s="71"/>
      <c r="BC311" s="71"/>
      <c r="BD311" s="71"/>
      <c r="BE311" s="71"/>
      <c r="BF311" s="71"/>
      <c r="BG311" s="71"/>
      <c r="BH311" s="71"/>
      <c r="BI311" s="71"/>
      <c r="BJ311" s="71"/>
      <c r="BK311" s="73"/>
      <c r="BL311" s="76"/>
      <c r="BM311" s="77"/>
      <c r="BN311" s="52"/>
      <c r="BO311" s="70"/>
      <c r="BP311" s="83"/>
      <c r="BQ311" s="84"/>
      <c r="BR311" s="84"/>
      <c r="BS311" s="84"/>
      <c r="BT311" s="84"/>
      <c r="BU311" s="84"/>
      <c r="BV311" s="84"/>
      <c r="BW311" s="84"/>
      <c r="BX311" s="84"/>
      <c r="BY311" s="84"/>
      <c r="BZ311" s="84"/>
      <c r="CA311" s="84"/>
      <c r="CB311" s="85"/>
      <c r="CC311" s="87"/>
      <c r="CD311" s="77"/>
      <c r="CE311" s="52"/>
      <c r="CF311" s="70"/>
      <c r="CG311" s="83"/>
      <c r="CH311" s="84"/>
      <c r="CI311" s="84"/>
      <c r="CJ311" s="84"/>
      <c r="CK311" s="84"/>
      <c r="CL311" s="84"/>
      <c r="CM311" s="84"/>
      <c r="CN311" s="87"/>
      <c r="CO311" s="89"/>
      <c r="CP311" s="90"/>
    </row>
    <row r="312" customHeight="1" spans="1:94">
      <c r="A312" s="51"/>
      <c r="B312" s="52"/>
      <c r="C312" s="52"/>
      <c r="D312" s="52"/>
      <c r="E312" s="52"/>
      <c r="F312" s="52"/>
      <c r="G312" s="52"/>
      <c r="H312" s="52"/>
      <c r="I312" s="52"/>
      <c r="J312" s="61"/>
      <c r="K312" s="62"/>
      <c r="L312" s="63"/>
      <c r="M312" s="62"/>
      <c r="N312" s="62"/>
      <c r="O312" s="62"/>
      <c r="P312" s="62"/>
      <c r="Q312" s="69"/>
      <c r="R312" s="52"/>
      <c r="S312" s="52"/>
      <c r="T312" s="52"/>
      <c r="U312" s="52"/>
      <c r="V312" s="70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3"/>
      <c r="AW312" s="76"/>
      <c r="AX312" s="77"/>
      <c r="AY312" s="52"/>
      <c r="AZ312" s="70"/>
      <c r="BA312" s="80"/>
      <c r="BB312" s="71"/>
      <c r="BC312" s="71"/>
      <c r="BD312" s="71"/>
      <c r="BE312" s="71"/>
      <c r="BF312" s="71"/>
      <c r="BG312" s="71"/>
      <c r="BH312" s="71"/>
      <c r="BI312" s="71"/>
      <c r="BJ312" s="71"/>
      <c r="BK312" s="73"/>
      <c r="BL312" s="76"/>
      <c r="BM312" s="77"/>
      <c r="BN312" s="52"/>
      <c r="BO312" s="70"/>
      <c r="BP312" s="83"/>
      <c r="BQ312" s="84"/>
      <c r="BR312" s="84"/>
      <c r="BS312" s="84"/>
      <c r="BT312" s="84"/>
      <c r="BU312" s="84"/>
      <c r="BV312" s="84"/>
      <c r="BW312" s="84"/>
      <c r="BX312" s="84"/>
      <c r="BY312" s="84"/>
      <c r="BZ312" s="84"/>
      <c r="CA312" s="84"/>
      <c r="CB312" s="85"/>
      <c r="CC312" s="87"/>
      <c r="CD312" s="77"/>
      <c r="CE312" s="52"/>
      <c r="CF312" s="70"/>
      <c r="CG312" s="83"/>
      <c r="CH312" s="84"/>
      <c r="CI312" s="84"/>
      <c r="CJ312" s="84"/>
      <c r="CK312" s="84"/>
      <c r="CL312" s="84"/>
      <c r="CM312" s="84"/>
      <c r="CN312" s="87"/>
      <c r="CO312" s="89"/>
      <c r="CP312" s="90"/>
    </row>
    <row r="313" customHeight="1" spans="1:94">
      <c r="A313" s="51"/>
      <c r="B313" s="52"/>
      <c r="C313" s="52"/>
      <c r="D313" s="52"/>
      <c r="E313" s="52"/>
      <c r="F313" s="52"/>
      <c r="G313" s="52"/>
      <c r="H313" s="52"/>
      <c r="I313" s="52"/>
      <c r="J313" s="61"/>
      <c r="K313" s="62"/>
      <c r="L313" s="63"/>
      <c r="M313" s="62"/>
      <c r="N313" s="62"/>
      <c r="O313" s="62"/>
      <c r="P313" s="62"/>
      <c r="Q313" s="69"/>
      <c r="R313" s="52"/>
      <c r="S313" s="52"/>
      <c r="T313" s="52"/>
      <c r="U313" s="52"/>
      <c r="V313" s="70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3"/>
      <c r="AW313" s="76"/>
      <c r="AX313" s="77"/>
      <c r="AY313" s="52"/>
      <c r="AZ313" s="70"/>
      <c r="BA313" s="80"/>
      <c r="BB313" s="71"/>
      <c r="BC313" s="71"/>
      <c r="BD313" s="71"/>
      <c r="BE313" s="71"/>
      <c r="BF313" s="71"/>
      <c r="BG313" s="71"/>
      <c r="BH313" s="71"/>
      <c r="BI313" s="71"/>
      <c r="BJ313" s="71"/>
      <c r="BK313" s="73"/>
      <c r="BL313" s="76"/>
      <c r="BM313" s="77"/>
      <c r="BN313" s="52"/>
      <c r="BO313" s="70"/>
      <c r="BP313" s="83"/>
      <c r="BQ313" s="84"/>
      <c r="BR313" s="84"/>
      <c r="BS313" s="84"/>
      <c r="BT313" s="84"/>
      <c r="BU313" s="84"/>
      <c r="BV313" s="84"/>
      <c r="BW313" s="84"/>
      <c r="BX313" s="84"/>
      <c r="BY313" s="84"/>
      <c r="BZ313" s="84"/>
      <c r="CA313" s="84"/>
      <c r="CB313" s="85"/>
      <c r="CC313" s="87"/>
      <c r="CD313" s="77"/>
      <c r="CE313" s="52"/>
      <c r="CF313" s="70"/>
      <c r="CG313" s="83"/>
      <c r="CH313" s="84"/>
      <c r="CI313" s="84"/>
      <c r="CJ313" s="84"/>
      <c r="CK313" s="84"/>
      <c r="CL313" s="84"/>
      <c r="CM313" s="84"/>
      <c r="CN313" s="87"/>
      <c r="CO313" s="89"/>
      <c r="CP313" s="90"/>
    </row>
    <row r="314" customHeight="1" spans="1:94">
      <c r="A314" s="51"/>
      <c r="B314" s="52"/>
      <c r="C314" s="52"/>
      <c r="D314" s="52"/>
      <c r="E314" s="52"/>
      <c r="F314" s="52"/>
      <c r="G314" s="52"/>
      <c r="H314" s="52"/>
      <c r="I314" s="52"/>
      <c r="J314" s="61"/>
      <c r="K314" s="62"/>
      <c r="L314" s="63"/>
      <c r="M314" s="62"/>
      <c r="N314" s="62"/>
      <c r="O314" s="62"/>
      <c r="P314" s="62"/>
      <c r="Q314" s="69"/>
      <c r="R314" s="52"/>
      <c r="S314" s="52"/>
      <c r="T314" s="52"/>
      <c r="U314" s="52"/>
      <c r="V314" s="70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3"/>
      <c r="AW314" s="76"/>
      <c r="AX314" s="77"/>
      <c r="AY314" s="52"/>
      <c r="AZ314" s="70"/>
      <c r="BA314" s="80"/>
      <c r="BB314" s="71"/>
      <c r="BC314" s="71"/>
      <c r="BD314" s="71"/>
      <c r="BE314" s="71"/>
      <c r="BF314" s="71"/>
      <c r="BG314" s="71"/>
      <c r="BH314" s="71"/>
      <c r="BI314" s="71"/>
      <c r="BJ314" s="71"/>
      <c r="BK314" s="73"/>
      <c r="BL314" s="76"/>
      <c r="BM314" s="77"/>
      <c r="BN314" s="52"/>
      <c r="BO314" s="70"/>
      <c r="BP314" s="83"/>
      <c r="BQ314" s="84"/>
      <c r="BR314" s="84"/>
      <c r="BS314" s="84"/>
      <c r="BT314" s="84"/>
      <c r="BU314" s="84"/>
      <c r="BV314" s="84"/>
      <c r="BW314" s="84"/>
      <c r="BX314" s="84"/>
      <c r="BY314" s="84"/>
      <c r="BZ314" s="84"/>
      <c r="CA314" s="84"/>
      <c r="CB314" s="85"/>
      <c r="CC314" s="87"/>
      <c r="CD314" s="77"/>
      <c r="CE314" s="52"/>
      <c r="CF314" s="70"/>
      <c r="CG314" s="83"/>
      <c r="CH314" s="84"/>
      <c r="CI314" s="84"/>
      <c r="CJ314" s="84"/>
      <c r="CK314" s="84"/>
      <c r="CL314" s="84"/>
      <c r="CM314" s="84"/>
      <c r="CN314" s="87"/>
      <c r="CO314" s="89"/>
      <c r="CP314" s="90"/>
    </row>
    <row r="315" customHeight="1" spans="1:94">
      <c r="A315" s="51"/>
      <c r="B315" s="52"/>
      <c r="C315" s="52"/>
      <c r="D315" s="52"/>
      <c r="E315" s="52"/>
      <c r="F315" s="52"/>
      <c r="G315" s="52"/>
      <c r="H315" s="52"/>
      <c r="I315" s="52"/>
      <c r="J315" s="61"/>
      <c r="K315" s="62"/>
      <c r="L315" s="63"/>
      <c r="M315" s="62"/>
      <c r="N315" s="62"/>
      <c r="O315" s="62"/>
      <c r="P315" s="62"/>
      <c r="Q315" s="69"/>
      <c r="R315" s="52"/>
      <c r="S315" s="52"/>
      <c r="T315" s="52"/>
      <c r="U315" s="52"/>
      <c r="V315" s="70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3"/>
      <c r="AW315" s="76"/>
      <c r="AX315" s="77"/>
      <c r="AY315" s="52"/>
      <c r="AZ315" s="70"/>
      <c r="BA315" s="80"/>
      <c r="BB315" s="71"/>
      <c r="BC315" s="71"/>
      <c r="BD315" s="71"/>
      <c r="BE315" s="71"/>
      <c r="BF315" s="71"/>
      <c r="BG315" s="71"/>
      <c r="BH315" s="71"/>
      <c r="BI315" s="71"/>
      <c r="BJ315" s="71"/>
      <c r="BK315" s="73"/>
      <c r="BL315" s="76"/>
      <c r="BM315" s="77"/>
      <c r="BN315" s="52"/>
      <c r="BO315" s="70"/>
      <c r="BP315" s="83"/>
      <c r="BQ315" s="84"/>
      <c r="BR315" s="84"/>
      <c r="BS315" s="84"/>
      <c r="BT315" s="84"/>
      <c r="BU315" s="84"/>
      <c r="BV315" s="84"/>
      <c r="BW315" s="84"/>
      <c r="BX315" s="84"/>
      <c r="BY315" s="84"/>
      <c r="BZ315" s="84"/>
      <c r="CA315" s="84"/>
      <c r="CB315" s="85"/>
      <c r="CC315" s="87"/>
      <c r="CD315" s="77"/>
      <c r="CE315" s="52"/>
      <c r="CF315" s="70"/>
      <c r="CG315" s="83"/>
      <c r="CH315" s="84"/>
      <c r="CI315" s="84"/>
      <c r="CJ315" s="84"/>
      <c r="CK315" s="84"/>
      <c r="CL315" s="84"/>
      <c r="CM315" s="84"/>
      <c r="CN315" s="87"/>
      <c r="CO315" s="89"/>
      <c r="CP315" s="90"/>
    </row>
    <row r="316" customHeight="1" spans="1:94">
      <c r="A316" s="51"/>
      <c r="B316" s="52"/>
      <c r="C316" s="52"/>
      <c r="D316" s="52"/>
      <c r="E316" s="52"/>
      <c r="F316" s="52"/>
      <c r="G316" s="52"/>
      <c r="H316" s="52"/>
      <c r="I316" s="52"/>
      <c r="J316" s="61"/>
      <c r="K316" s="62"/>
      <c r="L316" s="63"/>
      <c r="M316" s="62"/>
      <c r="N316" s="62"/>
      <c r="O316" s="62"/>
      <c r="P316" s="62"/>
      <c r="Q316" s="69"/>
      <c r="R316" s="52"/>
      <c r="S316" s="52"/>
      <c r="T316" s="52"/>
      <c r="U316" s="52"/>
      <c r="V316" s="70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3"/>
      <c r="AW316" s="76"/>
      <c r="AX316" s="77"/>
      <c r="AY316" s="52"/>
      <c r="AZ316" s="70"/>
      <c r="BA316" s="80"/>
      <c r="BB316" s="71"/>
      <c r="BC316" s="71"/>
      <c r="BD316" s="71"/>
      <c r="BE316" s="71"/>
      <c r="BF316" s="71"/>
      <c r="BG316" s="71"/>
      <c r="BH316" s="71"/>
      <c r="BI316" s="71"/>
      <c r="BJ316" s="71"/>
      <c r="BK316" s="73"/>
      <c r="BL316" s="76"/>
      <c r="BM316" s="77"/>
      <c r="BN316" s="52"/>
      <c r="BO316" s="70"/>
      <c r="BP316" s="83"/>
      <c r="BQ316" s="84"/>
      <c r="BR316" s="84"/>
      <c r="BS316" s="84"/>
      <c r="BT316" s="84"/>
      <c r="BU316" s="84"/>
      <c r="BV316" s="84"/>
      <c r="BW316" s="84"/>
      <c r="BX316" s="84"/>
      <c r="BY316" s="84"/>
      <c r="BZ316" s="84"/>
      <c r="CA316" s="84"/>
      <c r="CB316" s="85"/>
      <c r="CC316" s="87"/>
      <c r="CD316" s="77"/>
      <c r="CE316" s="52"/>
      <c r="CF316" s="70"/>
      <c r="CG316" s="83"/>
      <c r="CH316" s="84"/>
      <c r="CI316" s="84"/>
      <c r="CJ316" s="84"/>
      <c r="CK316" s="84"/>
      <c r="CL316" s="84"/>
      <c r="CM316" s="84"/>
      <c r="CN316" s="87"/>
      <c r="CO316" s="89"/>
      <c r="CP316" s="90"/>
    </row>
    <row r="317" customHeight="1" spans="1:94">
      <c r="A317" s="51"/>
      <c r="B317" s="52"/>
      <c r="C317" s="52"/>
      <c r="D317" s="52"/>
      <c r="E317" s="52"/>
      <c r="F317" s="52"/>
      <c r="G317" s="52"/>
      <c r="H317" s="52"/>
      <c r="I317" s="52"/>
      <c r="J317" s="61"/>
      <c r="K317" s="62"/>
      <c r="L317" s="63"/>
      <c r="M317" s="62"/>
      <c r="N317" s="62"/>
      <c r="O317" s="62"/>
      <c r="P317" s="62"/>
      <c r="Q317" s="69"/>
      <c r="R317" s="52"/>
      <c r="S317" s="52"/>
      <c r="T317" s="52"/>
      <c r="U317" s="52"/>
      <c r="V317" s="70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3"/>
      <c r="AW317" s="76"/>
      <c r="AX317" s="77"/>
      <c r="AY317" s="52"/>
      <c r="AZ317" s="70"/>
      <c r="BA317" s="80"/>
      <c r="BB317" s="71"/>
      <c r="BC317" s="71"/>
      <c r="BD317" s="71"/>
      <c r="BE317" s="71"/>
      <c r="BF317" s="71"/>
      <c r="BG317" s="71"/>
      <c r="BH317" s="71"/>
      <c r="BI317" s="71"/>
      <c r="BJ317" s="71"/>
      <c r="BK317" s="73"/>
      <c r="BL317" s="76"/>
      <c r="BM317" s="77"/>
      <c r="BN317" s="52"/>
      <c r="BO317" s="70"/>
      <c r="BP317" s="83"/>
      <c r="BQ317" s="84"/>
      <c r="BR317" s="84"/>
      <c r="BS317" s="84"/>
      <c r="BT317" s="84"/>
      <c r="BU317" s="84"/>
      <c r="BV317" s="84"/>
      <c r="BW317" s="84"/>
      <c r="BX317" s="84"/>
      <c r="BY317" s="84"/>
      <c r="BZ317" s="84"/>
      <c r="CA317" s="84"/>
      <c r="CB317" s="85"/>
      <c r="CC317" s="87"/>
      <c r="CD317" s="77"/>
      <c r="CE317" s="52"/>
      <c r="CF317" s="70"/>
      <c r="CG317" s="83"/>
      <c r="CH317" s="84"/>
      <c r="CI317" s="84"/>
      <c r="CJ317" s="84"/>
      <c r="CK317" s="84"/>
      <c r="CL317" s="84"/>
      <c r="CM317" s="84"/>
      <c r="CN317" s="87"/>
      <c r="CO317" s="89"/>
      <c r="CP317" s="90"/>
    </row>
    <row r="318" customHeight="1" spans="1:94">
      <c r="A318" s="51"/>
      <c r="B318" s="52"/>
      <c r="C318" s="52"/>
      <c r="D318" s="52"/>
      <c r="E318" s="52"/>
      <c r="F318" s="52"/>
      <c r="G318" s="52"/>
      <c r="H318" s="52"/>
      <c r="I318" s="52"/>
      <c r="J318" s="61"/>
      <c r="K318" s="62"/>
      <c r="L318" s="63"/>
      <c r="M318" s="62"/>
      <c r="N318" s="62"/>
      <c r="O318" s="62"/>
      <c r="P318" s="62"/>
      <c r="Q318" s="69"/>
      <c r="R318" s="52"/>
      <c r="S318" s="52"/>
      <c r="T318" s="52"/>
      <c r="U318" s="52"/>
      <c r="V318" s="70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3"/>
      <c r="AW318" s="76"/>
      <c r="AX318" s="77"/>
      <c r="AY318" s="52"/>
      <c r="AZ318" s="70"/>
      <c r="BA318" s="80"/>
      <c r="BB318" s="71"/>
      <c r="BC318" s="71"/>
      <c r="BD318" s="71"/>
      <c r="BE318" s="71"/>
      <c r="BF318" s="71"/>
      <c r="BG318" s="71"/>
      <c r="BH318" s="71"/>
      <c r="BI318" s="71"/>
      <c r="BJ318" s="71"/>
      <c r="BK318" s="73"/>
      <c r="BL318" s="76"/>
      <c r="BM318" s="77"/>
      <c r="BN318" s="52"/>
      <c r="BO318" s="70"/>
      <c r="BP318" s="83"/>
      <c r="BQ318" s="84"/>
      <c r="BR318" s="84"/>
      <c r="BS318" s="84"/>
      <c r="BT318" s="84"/>
      <c r="BU318" s="84"/>
      <c r="BV318" s="84"/>
      <c r="BW318" s="84"/>
      <c r="BX318" s="84"/>
      <c r="BY318" s="84"/>
      <c r="BZ318" s="84"/>
      <c r="CA318" s="84"/>
      <c r="CB318" s="85"/>
      <c r="CC318" s="87"/>
      <c r="CD318" s="77"/>
      <c r="CE318" s="52"/>
      <c r="CF318" s="70"/>
      <c r="CG318" s="83"/>
      <c r="CH318" s="84"/>
      <c r="CI318" s="84"/>
      <c r="CJ318" s="84"/>
      <c r="CK318" s="84"/>
      <c r="CL318" s="84"/>
      <c r="CM318" s="84"/>
      <c r="CN318" s="87"/>
      <c r="CO318" s="89"/>
      <c r="CP318" s="90"/>
    </row>
    <row r="319" customHeight="1" spans="1:94">
      <c r="A319" s="51"/>
      <c r="B319" s="52"/>
      <c r="C319" s="52"/>
      <c r="D319" s="52"/>
      <c r="E319" s="52"/>
      <c r="F319" s="52"/>
      <c r="G319" s="52"/>
      <c r="H319" s="52"/>
      <c r="I319" s="52"/>
      <c r="J319" s="61"/>
      <c r="K319" s="62"/>
      <c r="L319" s="63"/>
      <c r="M319" s="62"/>
      <c r="N319" s="62"/>
      <c r="O319" s="62"/>
      <c r="P319" s="62"/>
      <c r="Q319" s="69"/>
      <c r="R319" s="52"/>
      <c r="S319" s="52"/>
      <c r="T319" s="52"/>
      <c r="U319" s="52"/>
      <c r="V319" s="70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3"/>
      <c r="AW319" s="76"/>
      <c r="AX319" s="77"/>
      <c r="AY319" s="52"/>
      <c r="AZ319" s="70"/>
      <c r="BA319" s="80"/>
      <c r="BB319" s="71"/>
      <c r="BC319" s="71"/>
      <c r="BD319" s="71"/>
      <c r="BE319" s="71"/>
      <c r="BF319" s="71"/>
      <c r="BG319" s="71"/>
      <c r="BH319" s="71"/>
      <c r="BI319" s="71"/>
      <c r="BJ319" s="71"/>
      <c r="BK319" s="73"/>
      <c r="BL319" s="76"/>
      <c r="BM319" s="77"/>
      <c r="BN319" s="52"/>
      <c r="BO319" s="70"/>
      <c r="BP319" s="83"/>
      <c r="BQ319" s="84"/>
      <c r="BR319" s="84"/>
      <c r="BS319" s="84"/>
      <c r="BT319" s="84"/>
      <c r="BU319" s="84"/>
      <c r="BV319" s="84"/>
      <c r="BW319" s="84"/>
      <c r="BX319" s="84"/>
      <c r="BY319" s="84"/>
      <c r="BZ319" s="84"/>
      <c r="CA319" s="84"/>
      <c r="CB319" s="85"/>
      <c r="CC319" s="87"/>
      <c r="CD319" s="77"/>
      <c r="CE319" s="52"/>
      <c r="CF319" s="70"/>
      <c r="CG319" s="83"/>
      <c r="CH319" s="84"/>
      <c r="CI319" s="84"/>
      <c r="CJ319" s="84"/>
      <c r="CK319" s="84"/>
      <c r="CL319" s="84"/>
      <c r="CM319" s="84"/>
      <c r="CN319" s="87"/>
      <c r="CO319" s="89"/>
      <c r="CP319" s="90"/>
    </row>
    <row r="320" customHeight="1" spans="1:94">
      <c r="A320" s="51"/>
      <c r="B320" s="52"/>
      <c r="C320" s="52"/>
      <c r="D320" s="52"/>
      <c r="E320" s="52"/>
      <c r="F320" s="52"/>
      <c r="G320" s="52"/>
      <c r="H320" s="52"/>
      <c r="I320" s="52"/>
      <c r="J320" s="61"/>
      <c r="K320" s="62"/>
      <c r="L320" s="63"/>
      <c r="M320" s="62"/>
      <c r="N320" s="62"/>
      <c r="O320" s="62"/>
      <c r="P320" s="62"/>
      <c r="Q320" s="69"/>
      <c r="R320" s="52"/>
      <c r="S320" s="52"/>
      <c r="T320" s="52"/>
      <c r="U320" s="52"/>
      <c r="V320" s="70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3"/>
      <c r="AW320" s="76"/>
      <c r="AX320" s="77"/>
      <c r="AY320" s="52"/>
      <c r="AZ320" s="70"/>
      <c r="BA320" s="80"/>
      <c r="BB320" s="71"/>
      <c r="BC320" s="71"/>
      <c r="BD320" s="71"/>
      <c r="BE320" s="71"/>
      <c r="BF320" s="71"/>
      <c r="BG320" s="71"/>
      <c r="BH320" s="71"/>
      <c r="BI320" s="71"/>
      <c r="BJ320" s="71"/>
      <c r="BK320" s="73"/>
      <c r="BL320" s="76"/>
      <c r="BM320" s="77"/>
      <c r="BN320" s="52"/>
      <c r="BO320" s="70"/>
      <c r="BP320" s="83"/>
      <c r="BQ320" s="84"/>
      <c r="BR320" s="84"/>
      <c r="BS320" s="84"/>
      <c r="BT320" s="84"/>
      <c r="BU320" s="84"/>
      <c r="BV320" s="84"/>
      <c r="BW320" s="84"/>
      <c r="BX320" s="84"/>
      <c r="BY320" s="84"/>
      <c r="BZ320" s="84"/>
      <c r="CA320" s="84"/>
      <c r="CB320" s="85"/>
      <c r="CC320" s="87"/>
      <c r="CD320" s="77"/>
      <c r="CE320" s="52"/>
      <c r="CF320" s="70"/>
      <c r="CG320" s="83"/>
      <c r="CH320" s="84"/>
      <c r="CI320" s="84"/>
      <c r="CJ320" s="84"/>
      <c r="CK320" s="84"/>
      <c r="CL320" s="84"/>
      <c r="CM320" s="84"/>
      <c r="CN320" s="87"/>
      <c r="CO320" s="89"/>
      <c r="CP320" s="90"/>
    </row>
    <row r="321" customHeight="1" spans="1:94">
      <c r="A321" s="51"/>
      <c r="B321" s="52"/>
      <c r="C321" s="52"/>
      <c r="D321" s="52"/>
      <c r="E321" s="52"/>
      <c r="F321" s="52"/>
      <c r="G321" s="52"/>
      <c r="H321" s="52"/>
      <c r="I321" s="52"/>
      <c r="J321" s="61"/>
      <c r="K321" s="62"/>
      <c r="L321" s="63"/>
      <c r="M321" s="62"/>
      <c r="N321" s="62"/>
      <c r="O321" s="62"/>
      <c r="P321" s="62"/>
      <c r="Q321" s="69"/>
      <c r="R321" s="52"/>
      <c r="S321" s="52"/>
      <c r="T321" s="52"/>
      <c r="U321" s="52"/>
      <c r="V321" s="70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3"/>
      <c r="AW321" s="76"/>
      <c r="AX321" s="77"/>
      <c r="AY321" s="52"/>
      <c r="AZ321" s="70"/>
      <c r="BA321" s="80"/>
      <c r="BB321" s="71"/>
      <c r="BC321" s="71"/>
      <c r="BD321" s="71"/>
      <c r="BE321" s="71"/>
      <c r="BF321" s="71"/>
      <c r="BG321" s="71"/>
      <c r="BH321" s="71"/>
      <c r="BI321" s="71"/>
      <c r="BJ321" s="71"/>
      <c r="BK321" s="73"/>
      <c r="BL321" s="76"/>
      <c r="BM321" s="77"/>
      <c r="BN321" s="52"/>
      <c r="BO321" s="70"/>
      <c r="BP321" s="83"/>
      <c r="BQ321" s="84"/>
      <c r="BR321" s="84"/>
      <c r="BS321" s="84"/>
      <c r="BT321" s="84"/>
      <c r="BU321" s="84"/>
      <c r="BV321" s="84"/>
      <c r="BW321" s="84"/>
      <c r="BX321" s="84"/>
      <c r="BY321" s="84"/>
      <c r="BZ321" s="84"/>
      <c r="CA321" s="84"/>
      <c r="CB321" s="85"/>
      <c r="CC321" s="87"/>
      <c r="CD321" s="77"/>
      <c r="CE321" s="52"/>
      <c r="CF321" s="70"/>
      <c r="CG321" s="83"/>
      <c r="CH321" s="84"/>
      <c r="CI321" s="84"/>
      <c r="CJ321" s="84"/>
      <c r="CK321" s="84"/>
      <c r="CL321" s="84"/>
      <c r="CM321" s="84"/>
      <c r="CN321" s="87"/>
      <c r="CO321" s="89"/>
      <c r="CP321" s="90"/>
    </row>
    <row r="322" customHeight="1" spans="1:94">
      <c r="A322" s="51"/>
      <c r="B322" s="52"/>
      <c r="C322" s="52"/>
      <c r="D322" s="52"/>
      <c r="E322" s="52"/>
      <c r="F322" s="52"/>
      <c r="G322" s="52"/>
      <c r="H322" s="52"/>
      <c r="I322" s="52"/>
      <c r="J322" s="61"/>
      <c r="K322" s="62"/>
      <c r="L322" s="63"/>
      <c r="M322" s="62"/>
      <c r="N322" s="62"/>
      <c r="O322" s="62"/>
      <c r="P322" s="62"/>
      <c r="Q322" s="69"/>
      <c r="R322" s="52"/>
      <c r="S322" s="52"/>
      <c r="T322" s="52"/>
      <c r="U322" s="52"/>
      <c r="V322" s="70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3"/>
      <c r="AW322" s="76"/>
      <c r="AX322" s="77"/>
      <c r="AY322" s="52"/>
      <c r="AZ322" s="70"/>
      <c r="BA322" s="80"/>
      <c r="BB322" s="71"/>
      <c r="BC322" s="71"/>
      <c r="BD322" s="71"/>
      <c r="BE322" s="71"/>
      <c r="BF322" s="71"/>
      <c r="BG322" s="71"/>
      <c r="BH322" s="71"/>
      <c r="BI322" s="71"/>
      <c r="BJ322" s="71"/>
      <c r="BK322" s="73"/>
      <c r="BL322" s="76"/>
      <c r="BM322" s="77"/>
      <c r="BN322" s="52"/>
      <c r="BO322" s="70"/>
      <c r="BP322" s="83"/>
      <c r="BQ322" s="84"/>
      <c r="BR322" s="84"/>
      <c r="BS322" s="84"/>
      <c r="BT322" s="84"/>
      <c r="BU322" s="84"/>
      <c r="BV322" s="84"/>
      <c r="BW322" s="84"/>
      <c r="BX322" s="84"/>
      <c r="BY322" s="84"/>
      <c r="BZ322" s="84"/>
      <c r="CA322" s="84"/>
      <c r="CB322" s="85"/>
      <c r="CC322" s="87"/>
      <c r="CD322" s="77"/>
      <c r="CE322" s="52"/>
      <c r="CF322" s="70"/>
      <c r="CG322" s="83"/>
      <c r="CH322" s="84"/>
      <c r="CI322" s="84"/>
      <c r="CJ322" s="84"/>
      <c r="CK322" s="84"/>
      <c r="CL322" s="84"/>
      <c r="CM322" s="84"/>
      <c r="CN322" s="87"/>
      <c r="CO322" s="89"/>
      <c r="CP322" s="90"/>
    </row>
    <row r="323" customHeight="1" spans="1:94">
      <c r="A323" s="51"/>
      <c r="B323" s="52"/>
      <c r="C323" s="52"/>
      <c r="D323" s="52"/>
      <c r="E323" s="52"/>
      <c r="F323" s="52"/>
      <c r="G323" s="52"/>
      <c r="H323" s="52"/>
      <c r="I323" s="52"/>
      <c r="J323" s="61"/>
      <c r="K323" s="62"/>
      <c r="L323" s="63"/>
      <c r="M323" s="62"/>
      <c r="N323" s="62"/>
      <c r="O323" s="62"/>
      <c r="P323" s="62"/>
      <c r="Q323" s="69"/>
      <c r="R323" s="52"/>
      <c r="S323" s="52"/>
      <c r="T323" s="52"/>
      <c r="U323" s="52"/>
      <c r="V323" s="70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3"/>
      <c r="AW323" s="76"/>
      <c r="AX323" s="77"/>
      <c r="AY323" s="52"/>
      <c r="AZ323" s="70"/>
      <c r="BA323" s="80"/>
      <c r="BB323" s="71"/>
      <c r="BC323" s="71"/>
      <c r="BD323" s="71"/>
      <c r="BE323" s="71"/>
      <c r="BF323" s="71"/>
      <c r="BG323" s="71"/>
      <c r="BH323" s="71"/>
      <c r="BI323" s="71"/>
      <c r="BJ323" s="71"/>
      <c r="BK323" s="73"/>
      <c r="BL323" s="76"/>
      <c r="BM323" s="77"/>
      <c r="BN323" s="52"/>
      <c r="BO323" s="70"/>
      <c r="BP323" s="83"/>
      <c r="BQ323" s="84"/>
      <c r="BR323" s="84"/>
      <c r="BS323" s="84"/>
      <c r="BT323" s="84"/>
      <c r="BU323" s="84"/>
      <c r="BV323" s="84"/>
      <c r="BW323" s="84"/>
      <c r="BX323" s="84"/>
      <c r="BY323" s="84"/>
      <c r="BZ323" s="84"/>
      <c r="CA323" s="84"/>
      <c r="CB323" s="85"/>
      <c r="CC323" s="87"/>
      <c r="CD323" s="77"/>
      <c r="CE323" s="52"/>
      <c r="CF323" s="70"/>
      <c r="CG323" s="83"/>
      <c r="CH323" s="84"/>
      <c r="CI323" s="84"/>
      <c r="CJ323" s="84"/>
      <c r="CK323" s="84"/>
      <c r="CL323" s="84"/>
      <c r="CM323" s="84"/>
      <c r="CN323" s="87"/>
      <c r="CO323" s="89"/>
      <c r="CP323" s="90"/>
    </row>
    <row r="324" customHeight="1" spans="1:94">
      <c r="A324" s="51"/>
      <c r="B324" s="52"/>
      <c r="C324" s="52"/>
      <c r="D324" s="52"/>
      <c r="E324" s="52"/>
      <c r="F324" s="52"/>
      <c r="G324" s="52"/>
      <c r="H324" s="52"/>
      <c r="I324" s="52"/>
      <c r="J324" s="61"/>
      <c r="K324" s="62"/>
      <c r="L324" s="63"/>
      <c r="M324" s="62"/>
      <c r="N324" s="62"/>
      <c r="O324" s="62"/>
      <c r="P324" s="62"/>
      <c r="Q324" s="69"/>
      <c r="R324" s="52"/>
      <c r="S324" s="52"/>
      <c r="T324" s="52"/>
      <c r="U324" s="52"/>
      <c r="V324" s="70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3"/>
      <c r="AW324" s="76"/>
      <c r="AX324" s="77"/>
      <c r="AY324" s="52"/>
      <c r="AZ324" s="70"/>
      <c r="BA324" s="80"/>
      <c r="BB324" s="71"/>
      <c r="BC324" s="71"/>
      <c r="BD324" s="71"/>
      <c r="BE324" s="71"/>
      <c r="BF324" s="71"/>
      <c r="BG324" s="71"/>
      <c r="BH324" s="71"/>
      <c r="BI324" s="71"/>
      <c r="BJ324" s="71"/>
      <c r="BK324" s="73"/>
      <c r="BL324" s="76"/>
      <c r="BM324" s="77"/>
      <c r="BN324" s="52"/>
      <c r="BO324" s="70"/>
      <c r="BP324" s="83"/>
      <c r="BQ324" s="84"/>
      <c r="BR324" s="84"/>
      <c r="BS324" s="84"/>
      <c r="BT324" s="84"/>
      <c r="BU324" s="84"/>
      <c r="BV324" s="84"/>
      <c r="BW324" s="84"/>
      <c r="BX324" s="84"/>
      <c r="BY324" s="84"/>
      <c r="BZ324" s="84"/>
      <c r="CA324" s="84"/>
      <c r="CB324" s="85"/>
      <c r="CC324" s="87"/>
      <c r="CD324" s="77"/>
      <c r="CE324" s="52"/>
      <c r="CF324" s="70"/>
      <c r="CG324" s="83"/>
      <c r="CH324" s="84"/>
      <c r="CI324" s="84"/>
      <c r="CJ324" s="84"/>
      <c r="CK324" s="84"/>
      <c r="CL324" s="84"/>
      <c r="CM324" s="84"/>
      <c r="CN324" s="87"/>
      <c r="CO324" s="89"/>
      <c r="CP324" s="90"/>
    </row>
    <row r="325" customHeight="1" spans="1:94">
      <c r="A325" s="51"/>
      <c r="B325" s="52"/>
      <c r="C325" s="52"/>
      <c r="D325" s="52"/>
      <c r="E325" s="52"/>
      <c r="F325" s="52"/>
      <c r="G325" s="52"/>
      <c r="H325" s="52"/>
      <c r="I325" s="52"/>
      <c r="J325" s="61"/>
      <c r="K325" s="62"/>
      <c r="L325" s="63"/>
      <c r="M325" s="62"/>
      <c r="N325" s="62"/>
      <c r="O325" s="62"/>
      <c r="P325" s="62"/>
      <c r="Q325" s="69"/>
      <c r="R325" s="52"/>
      <c r="S325" s="52"/>
      <c r="T325" s="52"/>
      <c r="U325" s="52"/>
      <c r="V325" s="70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3"/>
      <c r="AW325" s="76"/>
      <c r="AX325" s="77"/>
      <c r="AY325" s="52"/>
      <c r="AZ325" s="70"/>
      <c r="BA325" s="80"/>
      <c r="BB325" s="71"/>
      <c r="BC325" s="71"/>
      <c r="BD325" s="71"/>
      <c r="BE325" s="71"/>
      <c r="BF325" s="71"/>
      <c r="BG325" s="71"/>
      <c r="BH325" s="71"/>
      <c r="BI325" s="71"/>
      <c r="BJ325" s="71"/>
      <c r="BK325" s="73"/>
      <c r="BL325" s="76"/>
      <c r="BM325" s="77"/>
      <c r="BN325" s="52"/>
      <c r="BO325" s="70"/>
      <c r="BP325" s="83"/>
      <c r="BQ325" s="84"/>
      <c r="BR325" s="84"/>
      <c r="BS325" s="84"/>
      <c r="BT325" s="84"/>
      <c r="BU325" s="84"/>
      <c r="BV325" s="84"/>
      <c r="BW325" s="84"/>
      <c r="BX325" s="84"/>
      <c r="BY325" s="84"/>
      <c r="BZ325" s="84"/>
      <c r="CA325" s="84"/>
      <c r="CB325" s="85"/>
      <c r="CC325" s="87"/>
      <c r="CD325" s="77"/>
      <c r="CE325" s="52"/>
      <c r="CF325" s="70"/>
      <c r="CG325" s="83"/>
      <c r="CH325" s="84"/>
      <c r="CI325" s="84"/>
      <c r="CJ325" s="84"/>
      <c r="CK325" s="84"/>
      <c r="CL325" s="84"/>
      <c r="CM325" s="84"/>
      <c r="CN325" s="87"/>
      <c r="CO325" s="89"/>
      <c r="CP325" s="90"/>
    </row>
    <row r="326" customHeight="1" spans="1:94">
      <c r="A326" s="51"/>
      <c r="B326" s="52"/>
      <c r="C326" s="52"/>
      <c r="D326" s="52"/>
      <c r="E326" s="52"/>
      <c r="F326" s="52"/>
      <c r="G326" s="52"/>
      <c r="H326" s="52"/>
      <c r="I326" s="52"/>
      <c r="J326" s="61"/>
      <c r="K326" s="62"/>
      <c r="L326" s="63"/>
      <c r="M326" s="62"/>
      <c r="N326" s="62"/>
      <c r="O326" s="62"/>
      <c r="P326" s="62"/>
      <c r="Q326" s="69"/>
      <c r="R326" s="52"/>
      <c r="S326" s="52"/>
      <c r="T326" s="52"/>
      <c r="U326" s="52"/>
      <c r="V326" s="70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3"/>
      <c r="AW326" s="76"/>
      <c r="AX326" s="77"/>
      <c r="AY326" s="52"/>
      <c r="AZ326" s="70"/>
      <c r="BA326" s="80"/>
      <c r="BB326" s="71"/>
      <c r="BC326" s="71"/>
      <c r="BD326" s="71"/>
      <c r="BE326" s="71"/>
      <c r="BF326" s="71"/>
      <c r="BG326" s="71"/>
      <c r="BH326" s="71"/>
      <c r="BI326" s="71"/>
      <c r="BJ326" s="71"/>
      <c r="BK326" s="73"/>
      <c r="BL326" s="76"/>
      <c r="BM326" s="77"/>
      <c r="BN326" s="52"/>
      <c r="BO326" s="70"/>
      <c r="BP326" s="83"/>
      <c r="BQ326" s="84"/>
      <c r="BR326" s="84"/>
      <c r="BS326" s="84"/>
      <c r="BT326" s="84"/>
      <c r="BU326" s="84"/>
      <c r="BV326" s="84"/>
      <c r="BW326" s="84"/>
      <c r="BX326" s="84"/>
      <c r="BY326" s="84"/>
      <c r="BZ326" s="84"/>
      <c r="CA326" s="84"/>
      <c r="CB326" s="85"/>
      <c r="CC326" s="87"/>
      <c r="CD326" s="77"/>
      <c r="CE326" s="52"/>
      <c r="CF326" s="70"/>
      <c r="CG326" s="83"/>
      <c r="CH326" s="84"/>
      <c r="CI326" s="84"/>
      <c r="CJ326" s="84"/>
      <c r="CK326" s="84"/>
      <c r="CL326" s="84"/>
      <c r="CM326" s="84"/>
      <c r="CN326" s="87"/>
      <c r="CO326" s="89"/>
      <c r="CP326" s="90"/>
    </row>
    <row r="327" customHeight="1" spans="1:94">
      <c r="A327" s="51"/>
      <c r="B327" s="52"/>
      <c r="C327" s="52"/>
      <c r="D327" s="52"/>
      <c r="E327" s="52"/>
      <c r="F327" s="52"/>
      <c r="G327" s="52"/>
      <c r="H327" s="52"/>
      <c r="I327" s="52"/>
      <c r="J327" s="61"/>
      <c r="K327" s="62"/>
      <c r="L327" s="63"/>
      <c r="M327" s="62"/>
      <c r="N327" s="62"/>
      <c r="O327" s="62"/>
      <c r="P327" s="62"/>
      <c r="Q327" s="69"/>
      <c r="R327" s="52"/>
      <c r="S327" s="52"/>
      <c r="T327" s="52"/>
      <c r="U327" s="52"/>
      <c r="V327" s="70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3"/>
      <c r="AW327" s="76"/>
      <c r="AX327" s="77"/>
      <c r="AY327" s="52"/>
      <c r="AZ327" s="70"/>
      <c r="BA327" s="80"/>
      <c r="BB327" s="71"/>
      <c r="BC327" s="71"/>
      <c r="BD327" s="71"/>
      <c r="BE327" s="71"/>
      <c r="BF327" s="71"/>
      <c r="BG327" s="71"/>
      <c r="BH327" s="71"/>
      <c r="BI327" s="71"/>
      <c r="BJ327" s="71"/>
      <c r="BK327" s="73"/>
      <c r="BL327" s="76"/>
      <c r="BM327" s="77"/>
      <c r="BN327" s="52"/>
      <c r="BO327" s="70"/>
      <c r="BP327" s="83"/>
      <c r="BQ327" s="84"/>
      <c r="BR327" s="84"/>
      <c r="BS327" s="84"/>
      <c r="BT327" s="84"/>
      <c r="BU327" s="84"/>
      <c r="BV327" s="84"/>
      <c r="BW327" s="84"/>
      <c r="BX327" s="84"/>
      <c r="BY327" s="84"/>
      <c r="BZ327" s="84"/>
      <c r="CA327" s="84"/>
      <c r="CB327" s="85"/>
      <c r="CC327" s="87"/>
      <c r="CD327" s="77"/>
      <c r="CE327" s="52"/>
      <c r="CF327" s="70"/>
      <c r="CG327" s="83"/>
      <c r="CH327" s="84"/>
      <c r="CI327" s="84"/>
      <c r="CJ327" s="84"/>
      <c r="CK327" s="84"/>
      <c r="CL327" s="84"/>
      <c r="CM327" s="84"/>
      <c r="CN327" s="87"/>
      <c r="CO327" s="89"/>
      <c r="CP327" s="90"/>
    </row>
    <row r="328" customHeight="1" spans="1:94">
      <c r="A328" s="51"/>
      <c r="B328" s="52"/>
      <c r="C328" s="52"/>
      <c r="D328" s="52"/>
      <c r="E328" s="52"/>
      <c r="F328" s="52"/>
      <c r="G328" s="52"/>
      <c r="H328" s="52"/>
      <c r="I328" s="52"/>
      <c r="J328" s="61"/>
      <c r="K328" s="62"/>
      <c r="L328" s="63"/>
      <c r="M328" s="62"/>
      <c r="N328" s="62"/>
      <c r="O328" s="62"/>
      <c r="P328" s="62"/>
      <c r="Q328" s="69"/>
      <c r="R328" s="52"/>
      <c r="S328" s="52"/>
      <c r="T328" s="52"/>
      <c r="U328" s="52"/>
      <c r="V328" s="70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3"/>
      <c r="AW328" s="76"/>
      <c r="AX328" s="77"/>
      <c r="AY328" s="52"/>
      <c r="AZ328" s="70"/>
      <c r="BA328" s="80"/>
      <c r="BB328" s="71"/>
      <c r="BC328" s="71"/>
      <c r="BD328" s="71"/>
      <c r="BE328" s="71"/>
      <c r="BF328" s="71"/>
      <c r="BG328" s="71"/>
      <c r="BH328" s="71"/>
      <c r="BI328" s="71"/>
      <c r="BJ328" s="71"/>
      <c r="BK328" s="73"/>
      <c r="BL328" s="76"/>
      <c r="BM328" s="77"/>
      <c r="BN328" s="52"/>
      <c r="BO328" s="70"/>
      <c r="BP328" s="83"/>
      <c r="BQ328" s="84"/>
      <c r="BR328" s="84"/>
      <c r="BS328" s="84"/>
      <c r="BT328" s="84"/>
      <c r="BU328" s="84"/>
      <c r="BV328" s="84"/>
      <c r="BW328" s="84"/>
      <c r="BX328" s="84"/>
      <c r="BY328" s="84"/>
      <c r="BZ328" s="84"/>
      <c r="CA328" s="84"/>
      <c r="CB328" s="85"/>
      <c r="CC328" s="87"/>
      <c r="CD328" s="77"/>
      <c r="CE328" s="52"/>
      <c r="CF328" s="70"/>
      <c r="CG328" s="83"/>
      <c r="CH328" s="84"/>
      <c r="CI328" s="84"/>
      <c r="CJ328" s="84"/>
      <c r="CK328" s="84"/>
      <c r="CL328" s="84"/>
      <c r="CM328" s="84"/>
      <c r="CN328" s="87"/>
      <c r="CO328" s="89"/>
      <c r="CP328" s="90"/>
    </row>
    <row r="329" customHeight="1" spans="1:94">
      <c r="A329" s="51"/>
      <c r="B329" s="52"/>
      <c r="C329" s="52"/>
      <c r="D329" s="52"/>
      <c r="E329" s="52"/>
      <c r="F329" s="52"/>
      <c r="G329" s="52"/>
      <c r="H329" s="52"/>
      <c r="I329" s="52"/>
      <c r="J329" s="61"/>
      <c r="K329" s="62"/>
      <c r="L329" s="63"/>
      <c r="M329" s="62"/>
      <c r="N329" s="62"/>
      <c r="O329" s="62"/>
      <c r="P329" s="62"/>
      <c r="Q329" s="69"/>
      <c r="R329" s="52"/>
      <c r="S329" s="52"/>
      <c r="T329" s="52"/>
      <c r="U329" s="52"/>
      <c r="V329" s="70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3"/>
      <c r="AW329" s="76"/>
      <c r="AX329" s="77"/>
      <c r="AY329" s="52"/>
      <c r="AZ329" s="70"/>
      <c r="BA329" s="80"/>
      <c r="BB329" s="71"/>
      <c r="BC329" s="71"/>
      <c r="BD329" s="71"/>
      <c r="BE329" s="71"/>
      <c r="BF329" s="71"/>
      <c r="BG329" s="71"/>
      <c r="BH329" s="71"/>
      <c r="BI329" s="71"/>
      <c r="BJ329" s="71"/>
      <c r="BK329" s="73"/>
      <c r="BL329" s="76"/>
      <c r="BM329" s="77"/>
      <c r="BN329" s="52"/>
      <c r="BO329" s="70"/>
      <c r="BP329" s="83"/>
      <c r="BQ329" s="84"/>
      <c r="BR329" s="84"/>
      <c r="BS329" s="84"/>
      <c r="BT329" s="84"/>
      <c r="BU329" s="84"/>
      <c r="BV329" s="84"/>
      <c r="BW329" s="84"/>
      <c r="BX329" s="84"/>
      <c r="BY329" s="84"/>
      <c r="BZ329" s="84"/>
      <c r="CA329" s="84"/>
      <c r="CB329" s="85"/>
      <c r="CC329" s="87"/>
      <c r="CD329" s="77"/>
      <c r="CE329" s="52"/>
      <c r="CF329" s="70"/>
      <c r="CG329" s="83"/>
      <c r="CH329" s="84"/>
      <c r="CI329" s="84"/>
      <c r="CJ329" s="84"/>
      <c r="CK329" s="84"/>
      <c r="CL329" s="84"/>
      <c r="CM329" s="84"/>
      <c r="CN329" s="87"/>
      <c r="CO329" s="89"/>
      <c r="CP329" s="90"/>
    </row>
    <row r="330" customHeight="1" spans="1:94">
      <c r="A330" s="51"/>
      <c r="B330" s="52"/>
      <c r="C330" s="52"/>
      <c r="D330" s="52"/>
      <c r="E330" s="52"/>
      <c r="F330" s="52"/>
      <c r="G330" s="52"/>
      <c r="H330" s="52"/>
      <c r="I330" s="52"/>
      <c r="J330" s="61"/>
      <c r="K330" s="62"/>
      <c r="L330" s="63"/>
      <c r="M330" s="62"/>
      <c r="N330" s="62"/>
      <c r="O330" s="62"/>
      <c r="P330" s="62"/>
      <c r="Q330" s="69"/>
      <c r="R330" s="52"/>
      <c r="S330" s="52"/>
      <c r="T330" s="52"/>
      <c r="U330" s="52"/>
      <c r="V330" s="70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3"/>
      <c r="AW330" s="76"/>
      <c r="AX330" s="77"/>
      <c r="AY330" s="52"/>
      <c r="AZ330" s="70"/>
      <c r="BA330" s="80"/>
      <c r="BB330" s="71"/>
      <c r="BC330" s="71"/>
      <c r="BD330" s="71"/>
      <c r="BE330" s="71"/>
      <c r="BF330" s="71"/>
      <c r="BG330" s="71"/>
      <c r="BH330" s="71"/>
      <c r="BI330" s="71"/>
      <c r="BJ330" s="71"/>
      <c r="BK330" s="73"/>
      <c r="BL330" s="76"/>
      <c r="BM330" s="77"/>
      <c r="BN330" s="52"/>
      <c r="BO330" s="70"/>
      <c r="BP330" s="83"/>
      <c r="BQ330" s="84"/>
      <c r="BR330" s="84"/>
      <c r="BS330" s="84"/>
      <c r="BT330" s="84"/>
      <c r="BU330" s="84"/>
      <c r="BV330" s="84"/>
      <c r="BW330" s="84"/>
      <c r="BX330" s="84"/>
      <c r="BY330" s="84"/>
      <c r="BZ330" s="84"/>
      <c r="CA330" s="84"/>
      <c r="CB330" s="85"/>
      <c r="CC330" s="87"/>
      <c r="CD330" s="77"/>
      <c r="CE330" s="52"/>
      <c r="CF330" s="70"/>
      <c r="CG330" s="83"/>
      <c r="CH330" s="84"/>
      <c r="CI330" s="84"/>
      <c r="CJ330" s="84"/>
      <c r="CK330" s="84"/>
      <c r="CL330" s="84"/>
      <c r="CM330" s="84"/>
      <c r="CN330" s="87"/>
      <c r="CO330" s="89"/>
      <c r="CP330" s="90"/>
    </row>
    <row r="331" customHeight="1" spans="1:94">
      <c r="A331" s="51"/>
      <c r="B331" s="52"/>
      <c r="C331" s="52"/>
      <c r="D331" s="52"/>
      <c r="E331" s="52"/>
      <c r="F331" s="52"/>
      <c r="G331" s="52"/>
      <c r="H331" s="52"/>
      <c r="I331" s="52"/>
      <c r="J331" s="61"/>
      <c r="K331" s="62"/>
      <c r="L331" s="63"/>
      <c r="M331" s="62"/>
      <c r="N331" s="62"/>
      <c r="O331" s="62"/>
      <c r="P331" s="62"/>
      <c r="Q331" s="69"/>
      <c r="R331" s="52"/>
      <c r="S331" s="52"/>
      <c r="T331" s="52"/>
      <c r="U331" s="52"/>
      <c r="V331" s="70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3"/>
      <c r="AW331" s="76"/>
      <c r="AX331" s="77"/>
      <c r="AY331" s="52"/>
      <c r="AZ331" s="70"/>
      <c r="BA331" s="80"/>
      <c r="BB331" s="71"/>
      <c r="BC331" s="71"/>
      <c r="BD331" s="71"/>
      <c r="BE331" s="71"/>
      <c r="BF331" s="71"/>
      <c r="BG331" s="71"/>
      <c r="BH331" s="71"/>
      <c r="BI331" s="71"/>
      <c r="BJ331" s="71"/>
      <c r="BK331" s="73"/>
      <c r="BL331" s="76"/>
      <c r="BM331" s="77"/>
      <c r="BN331" s="52"/>
      <c r="BO331" s="70"/>
      <c r="BP331" s="83"/>
      <c r="BQ331" s="84"/>
      <c r="BR331" s="84"/>
      <c r="BS331" s="84"/>
      <c r="BT331" s="84"/>
      <c r="BU331" s="84"/>
      <c r="BV331" s="84"/>
      <c r="BW331" s="84"/>
      <c r="BX331" s="84"/>
      <c r="BY331" s="84"/>
      <c r="BZ331" s="84"/>
      <c r="CA331" s="84"/>
      <c r="CB331" s="85"/>
      <c r="CC331" s="87"/>
      <c r="CD331" s="77"/>
      <c r="CE331" s="52"/>
      <c r="CF331" s="70"/>
      <c r="CG331" s="83"/>
      <c r="CH331" s="84"/>
      <c r="CI331" s="84"/>
      <c r="CJ331" s="84"/>
      <c r="CK331" s="84"/>
      <c r="CL331" s="84"/>
      <c r="CM331" s="84"/>
      <c r="CN331" s="87"/>
      <c r="CO331" s="89"/>
      <c r="CP331" s="90"/>
    </row>
    <row r="332" customHeight="1" spans="1:94">
      <c r="A332" s="51"/>
      <c r="B332" s="52"/>
      <c r="C332" s="52"/>
      <c r="D332" s="52"/>
      <c r="E332" s="52"/>
      <c r="F332" s="52"/>
      <c r="G332" s="52"/>
      <c r="H332" s="52"/>
      <c r="I332" s="52"/>
      <c r="J332" s="61"/>
      <c r="K332" s="62"/>
      <c r="L332" s="63"/>
      <c r="M332" s="62"/>
      <c r="N332" s="62"/>
      <c r="O332" s="62"/>
      <c r="P332" s="62"/>
      <c r="Q332" s="69"/>
      <c r="R332" s="52"/>
      <c r="S332" s="52"/>
      <c r="T332" s="52"/>
      <c r="U332" s="52"/>
      <c r="V332" s="70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3"/>
      <c r="AW332" s="76"/>
      <c r="AX332" s="77"/>
      <c r="AY332" s="52"/>
      <c r="AZ332" s="70"/>
      <c r="BA332" s="80"/>
      <c r="BB332" s="71"/>
      <c r="BC332" s="71"/>
      <c r="BD332" s="71"/>
      <c r="BE332" s="71"/>
      <c r="BF332" s="71"/>
      <c r="BG332" s="71"/>
      <c r="BH332" s="71"/>
      <c r="BI332" s="71"/>
      <c r="BJ332" s="71"/>
      <c r="BK332" s="73"/>
      <c r="BL332" s="76"/>
      <c r="BM332" s="77"/>
      <c r="BN332" s="52"/>
      <c r="BO332" s="70"/>
      <c r="BP332" s="83"/>
      <c r="BQ332" s="84"/>
      <c r="BR332" s="84"/>
      <c r="BS332" s="84"/>
      <c r="BT332" s="84"/>
      <c r="BU332" s="84"/>
      <c r="BV332" s="84"/>
      <c r="BW332" s="84"/>
      <c r="BX332" s="84"/>
      <c r="BY332" s="84"/>
      <c r="BZ332" s="84"/>
      <c r="CA332" s="84"/>
      <c r="CB332" s="85"/>
      <c r="CC332" s="87"/>
      <c r="CD332" s="77"/>
      <c r="CE332" s="52"/>
      <c r="CF332" s="70"/>
      <c r="CG332" s="83"/>
      <c r="CH332" s="84"/>
      <c r="CI332" s="84"/>
      <c r="CJ332" s="84"/>
      <c r="CK332" s="84"/>
      <c r="CL332" s="84"/>
      <c r="CM332" s="84"/>
      <c r="CN332" s="87"/>
      <c r="CO332" s="89"/>
      <c r="CP332" s="90"/>
    </row>
    <row r="333" customHeight="1" spans="1:94">
      <c r="A333" s="51"/>
      <c r="B333" s="52"/>
      <c r="C333" s="52"/>
      <c r="D333" s="52"/>
      <c r="E333" s="52"/>
      <c r="F333" s="52"/>
      <c r="G333" s="52"/>
      <c r="H333" s="52"/>
      <c r="I333" s="52"/>
      <c r="J333" s="61"/>
      <c r="K333" s="62"/>
      <c r="L333" s="63"/>
      <c r="M333" s="62"/>
      <c r="N333" s="62"/>
      <c r="O333" s="62"/>
      <c r="P333" s="62"/>
      <c r="Q333" s="69"/>
      <c r="R333" s="52"/>
      <c r="S333" s="52"/>
      <c r="T333" s="52"/>
      <c r="U333" s="52"/>
      <c r="V333" s="70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3"/>
      <c r="AW333" s="76"/>
      <c r="AX333" s="77"/>
      <c r="AY333" s="52"/>
      <c r="AZ333" s="70"/>
      <c r="BA333" s="80"/>
      <c r="BB333" s="71"/>
      <c r="BC333" s="71"/>
      <c r="BD333" s="71"/>
      <c r="BE333" s="71"/>
      <c r="BF333" s="71"/>
      <c r="BG333" s="71"/>
      <c r="BH333" s="71"/>
      <c r="BI333" s="71"/>
      <c r="BJ333" s="71"/>
      <c r="BK333" s="73"/>
      <c r="BL333" s="76"/>
      <c r="BM333" s="77"/>
      <c r="BN333" s="52"/>
      <c r="BO333" s="70"/>
      <c r="BP333" s="83"/>
      <c r="BQ333" s="84"/>
      <c r="BR333" s="84"/>
      <c r="BS333" s="84"/>
      <c r="BT333" s="84"/>
      <c r="BU333" s="84"/>
      <c r="BV333" s="84"/>
      <c r="BW333" s="84"/>
      <c r="BX333" s="84"/>
      <c r="BY333" s="84"/>
      <c r="BZ333" s="84"/>
      <c r="CA333" s="84"/>
      <c r="CB333" s="85"/>
      <c r="CC333" s="87"/>
      <c r="CD333" s="77"/>
      <c r="CE333" s="52"/>
      <c r="CF333" s="70"/>
      <c r="CG333" s="83"/>
      <c r="CH333" s="84"/>
      <c r="CI333" s="84"/>
      <c r="CJ333" s="84"/>
      <c r="CK333" s="84"/>
      <c r="CL333" s="84"/>
      <c r="CM333" s="84"/>
      <c r="CN333" s="87"/>
      <c r="CO333" s="89"/>
      <c r="CP333" s="90"/>
    </row>
    <row r="334" customHeight="1" spans="1:94">
      <c r="A334" s="51"/>
      <c r="B334" s="52"/>
      <c r="C334" s="52"/>
      <c r="D334" s="52"/>
      <c r="E334" s="52"/>
      <c r="F334" s="52"/>
      <c r="G334" s="52"/>
      <c r="H334" s="52"/>
      <c r="I334" s="52"/>
      <c r="J334" s="61"/>
      <c r="K334" s="62"/>
      <c r="L334" s="63"/>
      <c r="M334" s="62"/>
      <c r="N334" s="62"/>
      <c r="O334" s="62"/>
      <c r="P334" s="62"/>
      <c r="Q334" s="69"/>
      <c r="R334" s="52"/>
      <c r="S334" s="52"/>
      <c r="T334" s="52"/>
      <c r="U334" s="52"/>
      <c r="V334" s="70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3"/>
      <c r="AW334" s="76"/>
      <c r="AX334" s="77"/>
      <c r="AY334" s="52"/>
      <c r="AZ334" s="70"/>
      <c r="BA334" s="80"/>
      <c r="BB334" s="71"/>
      <c r="BC334" s="71"/>
      <c r="BD334" s="71"/>
      <c r="BE334" s="71"/>
      <c r="BF334" s="71"/>
      <c r="BG334" s="71"/>
      <c r="BH334" s="71"/>
      <c r="BI334" s="71"/>
      <c r="BJ334" s="71"/>
      <c r="BK334" s="73"/>
      <c r="BL334" s="76"/>
      <c r="BM334" s="77"/>
      <c r="BN334" s="52"/>
      <c r="BO334" s="70"/>
      <c r="BP334" s="83"/>
      <c r="BQ334" s="84"/>
      <c r="BR334" s="84"/>
      <c r="BS334" s="84"/>
      <c r="BT334" s="84"/>
      <c r="BU334" s="84"/>
      <c r="BV334" s="84"/>
      <c r="BW334" s="84"/>
      <c r="BX334" s="84"/>
      <c r="BY334" s="84"/>
      <c r="BZ334" s="84"/>
      <c r="CA334" s="84"/>
      <c r="CB334" s="85"/>
      <c r="CC334" s="87"/>
      <c r="CD334" s="77"/>
      <c r="CE334" s="52"/>
      <c r="CF334" s="70"/>
      <c r="CG334" s="83"/>
      <c r="CH334" s="84"/>
      <c r="CI334" s="84"/>
      <c r="CJ334" s="84"/>
      <c r="CK334" s="84"/>
      <c r="CL334" s="84"/>
      <c r="CM334" s="84"/>
      <c r="CN334" s="87"/>
      <c r="CO334" s="89"/>
      <c r="CP334" s="90"/>
    </row>
    <row r="335" customHeight="1" spans="1:94">
      <c r="A335" s="51"/>
      <c r="B335" s="52"/>
      <c r="C335" s="52"/>
      <c r="D335" s="52"/>
      <c r="E335" s="52"/>
      <c r="F335" s="52"/>
      <c r="G335" s="52"/>
      <c r="H335" s="52"/>
      <c r="I335" s="52"/>
      <c r="J335" s="61"/>
      <c r="K335" s="62"/>
      <c r="L335" s="63"/>
      <c r="M335" s="62"/>
      <c r="N335" s="62"/>
      <c r="O335" s="62"/>
      <c r="P335" s="62"/>
      <c r="Q335" s="69"/>
      <c r="R335" s="52"/>
      <c r="S335" s="52"/>
      <c r="T335" s="52"/>
      <c r="U335" s="52"/>
      <c r="V335" s="70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3"/>
      <c r="AW335" s="76"/>
      <c r="AX335" s="77"/>
      <c r="AY335" s="52"/>
      <c r="AZ335" s="70"/>
      <c r="BA335" s="80"/>
      <c r="BB335" s="71"/>
      <c r="BC335" s="71"/>
      <c r="BD335" s="71"/>
      <c r="BE335" s="71"/>
      <c r="BF335" s="71"/>
      <c r="BG335" s="71"/>
      <c r="BH335" s="71"/>
      <c r="BI335" s="71"/>
      <c r="BJ335" s="71"/>
      <c r="BK335" s="73"/>
      <c r="BL335" s="76"/>
      <c r="BM335" s="77"/>
      <c r="BN335" s="52"/>
      <c r="BO335" s="70"/>
      <c r="BP335" s="83"/>
      <c r="BQ335" s="84"/>
      <c r="BR335" s="84"/>
      <c r="BS335" s="84"/>
      <c r="BT335" s="84"/>
      <c r="BU335" s="84"/>
      <c r="BV335" s="84"/>
      <c r="BW335" s="84"/>
      <c r="BX335" s="84"/>
      <c r="BY335" s="84"/>
      <c r="BZ335" s="84"/>
      <c r="CA335" s="84"/>
      <c r="CB335" s="85"/>
      <c r="CC335" s="87"/>
      <c r="CD335" s="77"/>
      <c r="CE335" s="52"/>
      <c r="CF335" s="70"/>
      <c r="CG335" s="83"/>
      <c r="CH335" s="84"/>
      <c r="CI335" s="84"/>
      <c r="CJ335" s="84"/>
      <c r="CK335" s="84"/>
      <c r="CL335" s="84"/>
      <c r="CM335" s="84"/>
      <c r="CN335" s="87"/>
      <c r="CO335" s="89"/>
      <c r="CP335" s="90"/>
    </row>
    <row r="336" customHeight="1" spans="1:94">
      <c r="A336" s="51"/>
      <c r="B336" s="52"/>
      <c r="C336" s="52"/>
      <c r="D336" s="52"/>
      <c r="E336" s="52"/>
      <c r="F336" s="52"/>
      <c r="G336" s="52"/>
      <c r="H336" s="52"/>
      <c r="I336" s="52"/>
      <c r="J336" s="61"/>
      <c r="K336" s="62"/>
      <c r="L336" s="63"/>
      <c r="M336" s="62"/>
      <c r="N336" s="62"/>
      <c r="O336" s="62"/>
      <c r="P336" s="62"/>
      <c r="Q336" s="69"/>
      <c r="R336" s="52"/>
      <c r="S336" s="52"/>
      <c r="T336" s="52"/>
      <c r="U336" s="52"/>
      <c r="V336" s="70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3"/>
      <c r="AW336" s="76"/>
      <c r="AX336" s="77"/>
      <c r="AY336" s="52"/>
      <c r="AZ336" s="70"/>
      <c r="BA336" s="80"/>
      <c r="BB336" s="71"/>
      <c r="BC336" s="71"/>
      <c r="BD336" s="71"/>
      <c r="BE336" s="71"/>
      <c r="BF336" s="71"/>
      <c r="BG336" s="71"/>
      <c r="BH336" s="71"/>
      <c r="BI336" s="71"/>
      <c r="BJ336" s="71"/>
      <c r="BK336" s="73"/>
      <c r="BL336" s="76"/>
      <c r="BM336" s="77"/>
      <c r="BN336" s="52"/>
      <c r="BO336" s="70"/>
      <c r="BP336" s="83"/>
      <c r="BQ336" s="84"/>
      <c r="BR336" s="84"/>
      <c r="BS336" s="84"/>
      <c r="BT336" s="84"/>
      <c r="BU336" s="84"/>
      <c r="BV336" s="84"/>
      <c r="BW336" s="84"/>
      <c r="BX336" s="84"/>
      <c r="BY336" s="84"/>
      <c r="BZ336" s="84"/>
      <c r="CA336" s="84"/>
      <c r="CB336" s="85"/>
      <c r="CC336" s="87"/>
      <c r="CD336" s="77"/>
      <c r="CE336" s="52"/>
      <c r="CF336" s="70"/>
      <c r="CG336" s="83"/>
      <c r="CH336" s="84"/>
      <c r="CI336" s="84"/>
      <c r="CJ336" s="84"/>
      <c r="CK336" s="84"/>
      <c r="CL336" s="84"/>
      <c r="CM336" s="84"/>
      <c r="CN336" s="87"/>
      <c r="CO336" s="89"/>
      <c r="CP336" s="90"/>
    </row>
    <row r="337" customHeight="1" spans="1:94">
      <c r="A337" s="51"/>
      <c r="B337" s="52"/>
      <c r="C337" s="52"/>
      <c r="D337" s="52"/>
      <c r="E337" s="52"/>
      <c r="F337" s="52"/>
      <c r="G337" s="52"/>
      <c r="H337" s="52"/>
      <c r="I337" s="52"/>
      <c r="J337" s="61"/>
      <c r="K337" s="62"/>
      <c r="L337" s="63"/>
      <c r="M337" s="62"/>
      <c r="N337" s="62"/>
      <c r="O337" s="62"/>
      <c r="P337" s="62"/>
      <c r="Q337" s="69"/>
      <c r="R337" s="52"/>
      <c r="S337" s="52"/>
      <c r="T337" s="52"/>
      <c r="U337" s="52"/>
      <c r="V337" s="70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3"/>
      <c r="AW337" s="76"/>
      <c r="AX337" s="77"/>
      <c r="AY337" s="52"/>
      <c r="AZ337" s="70"/>
      <c r="BA337" s="80"/>
      <c r="BB337" s="71"/>
      <c r="BC337" s="71"/>
      <c r="BD337" s="71"/>
      <c r="BE337" s="71"/>
      <c r="BF337" s="71"/>
      <c r="BG337" s="71"/>
      <c r="BH337" s="71"/>
      <c r="BI337" s="71"/>
      <c r="BJ337" s="71"/>
      <c r="BK337" s="73"/>
      <c r="BL337" s="76"/>
      <c r="BM337" s="77"/>
      <c r="BN337" s="52"/>
      <c r="BO337" s="70"/>
      <c r="BP337" s="83"/>
      <c r="BQ337" s="84"/>
      <c r="BR337" s="84"/>
      <c r="BS337" s="84"/>
      <c r="BT337" s="84"/>
      <c r="BU337" s="84"/>
      <c r="BV337" s="84"/>
      <c r="BW337" s="84"/>
      <c r="BX337" s="84"/>
      <c r="BY337" s="84"/>
      <c r="BZ337" s="84"/>
      <c r="CA337" s="84"/>
      <c r="CB337" s="85"/>
      <c r="CC337" s="87"/>
      <c r="CD337" s="77"/>
      <c r="CE337" s="52"/>
      <c r="CF337" s="70"/>
      <c r="CG337" s="83"/>
      <c r="CH337" s="84"/>
      <c r="CI337" s="84"/>
      <c r="CJ337" s="84"/>
      <c r="CK337" s="84"/>
      <c r="CL337" s="84"/>
      <c r="CM337" s="84"/>
      <c r="CN337" s="87"/>
      <c r="CO337" s="89"/>
      <c r="CP337" s="90"/>
    </row>
    <row r="338" customHeight="1" spans="1:94">
      <c r="A338" s="51"/>
      <c r="B338" s="52"/>
      <c r="C338" s="52"/>
      <c r="D338" s="52"/>
      <c r="E338" s="52"/>
      <c r="F338" s="52"/>
      <c r="G338" s="52"/>
      <c r="H338" s="52"/>
      <c r="I338" s="52"/>
      <c r="J338" s="61"/>
      <c r="K338" s="62"/>
      <c r="L338" s="63"/>
      <c r="M338" s="62"/>
      <c r="N338" s="62"/>
      <c r="O338" s="62"/>
      <c r="P338" s="62"/>
      <c r="Q338" s="69"/>
      <c r="R338" s="52"/>
      <c r="S338" s="52"/>
      <c r="T338" s="52"/>
      <c r="U338" s="52"/>
      <c r="V338" s="70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3"/>
      <c r="AW338" s="76"/>
      <c r="AX338" s="77"/>
      <c r="AY338" s="52"/>
      <c r="AZ338" s="70"/>
      <c r="BA338" s="80"/>
      <c r="BB338" s="71"/>
      <c r="BC338" s="71"/>
      <c r="BD338" s="71"/>
      <c r="BE338" s="71"/>
      <c r="BF338" s="71"/>
      <c r="BG338" s="71"/>
      <c r="BH338" s="71"/>
      <c r="BI338" s="71"/>
      <c r="BJ338" s="71"/>
      <c r="BK338" s="73"/>
      <c r="BL338" s="76"/>
      <c r="BM338" s="77"/>
      <c r="BN338" s="52"/>
      <c r="BO338" s="70"/>
      <c r="BP338" s="83"/>
      <c r="BQ338" s="84"/>
      <c r="BR338" s="84"/>
      <c r="BS338" s="84"/>
      <c r="BT338" s="84"/>
      <c r="BU338" s="84"/>
      <c r="BV338" s="84"/>
      <c r="BW338" s="84"/>
      <c r="BX338" s="84"/>
      <c r="BY338" s="84"/>
      <c r="BZ338" s="84"/>
      <c r="CA338" s="84"/>
      <c r="CB338" s="85"/>
      <c r="CC338" s="87"/>
      <c r="CD338" s="77"/>
      <c r="CE338" s="52"/>
      <c r="CF338" s="70"/>
      <c r="CG338" s="83"/>
      <c r="CH338" s="84"/>
      <c r="CI338" s="84"/>
      <c r="CJ338" s="84"/>
      <c r="CK338" s="84"/>
      <c r="CL338" s="84"/>
      <c r="CM338" s="84"/>
      <c r="CN338" s="87"/>
      <c r="CO338" s="89"/>
      <c r="CP338" s="90"/>
    </row>
    <row r="339" customHeight="1" spans="1:94">
      <c r="A339" s="51"/>
      <c r="B339" s="52"/>
      <c r="C339" s="52"/>
      <c r="D339" s="52"/>
      <c r="E339" s="52"/>
      <c r="F339" s="52"/>
      <c r="G339" s="52"/>
      <c r="H339" s="52"/>
      <c r="I339" s="52"/>
      <c r="J339" s="61"/>
      <c r="K339" s="62"/>
      <c r="L339" s="63"/>
      <c r="M339" s="62"/>
      <c r="N339" s="62"/>
      <c r="O339" s="62"/>
      <c r="P339" s="62"/>
      <c r="Q339" s="69"/>
      <c r="R339" s="52"/>
      <c r="S339" s="52"/>
      <c r="T339" s="52"/>
      <c r="U339" s="52"/>
      <c r="V339" s="70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3"/>
      <c r="AW339" s="76"/>
      <c r="AX339" s="77"/>
      <c r="AY339" s="52"/>
      <c r="AZ339" s="70"/>
      <c r="BA339" s="80"/>
      <c r="BB339" s="71"/>
      <c r="BC339" s="71"/>
      <c r="BD339" s="71"/>
      <c r="BE339" s="71"/>
      <c r="BF339" s="71"/>
      <c r="BG339" s="71"/>
      <c r="BH339" s="71"/>
      <c r="BI339" s="71"/>
      <c r="BJ339" s="71"/>
      <c r="BK339" s="73"/>
      <c r="BL339" s="76"/>
      <c r="BM339" s="77"/>
      <c r="BN339" s="52"/>
      <c r="BO339" s="70"/>
      <c r="BP339" s="83"/>
      <c r="BQ339" s="84"/>
      <c r="BR339" s="84"/>
      <c r="BS339" s="84"/>
      <c r="BT339" s="84"/>
      <c r="BU339" s="84"/>
      <c r="BV339" s="84"/>
      <c r="BW339" s="84"/>
      <c r="BX339" s="84"/>
      <c r="BY339" s="84"/>
      <c r="BZ339" s="84"/>
      <c r="CA339" s="84"/>
      <c r="CB339" s="85"/>
      <c r="CC339" s="87"/>
      <c r="CD339" s="77"/>
      <c r="CE339" s="52"/>
      <c r="CF339" s="70"/>
      <c r="CG339" s="83"/>
      <c r="CH339" s="84"/>
      <c r="CI339" s="84"/>
      <c r="CJ339" s="84"/>
      <c r="CK339" s="84"/>
      <c r="CL339" s="84"/>
      <c r="CM339" s="84"/>
      <c r="CN339" s="87"/>
      <c r="CO339" s="89"/>
      <c r="CP339" s="90"/>
    </row>
    <row r="340" customHeight="1" spans="1:94">
      <c r="A340" s="51"/>
      <c r="B340" s="52"/>
      <c r="C340" s="52"/>
      <c r="D340" s="52"/>
      <c r="E340" s="52"/>
      <c r="F340" s="52"/>
      <c r="G340" s="52"/>
      <c r="H340" s="52"/>
      <c r="I340" s="52"/>
      <c r="J340" s="61"/>
      <c r="K340" s="62"/>
      <c r="L340" s="63"/>
      <c r="M340" s="62"/>
      <c r="N340" s="62"/>
      <c r="O340" s="62"/>
      <c r="P340" s="62"/>
      <c r="Q340" s="69"/>
      <c r="R340" s="52"/>
      <c r="S340" s="52"/>
      <c r="T340" s="52"/>
      <c r="U340" s="52"/>
      <c r="V340" s="70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3"/>
      <c r="AW340" s="76"/>
      <c r="AX340" s="77"/>
      <c r="AY340" s="52"/>
      <c r="AZ340" s="70"/>
      <c r="BA340" s="80"/>
      <c r="BB340" s="71"/>
      <c r="BC340" s="71"/>
      <c r="BD340" s="71"/>
      <c r="BE340" s="71"/>
      <c r="BF340" s="71"/>
      <c r="BG340" s="71"/>
      <c r="BH340" s="71"/>
      <c r="BI340" s="71"/>
      <c r="BJ340" s="71"/>
      <c r="BK340" s="73"/>
      <c r="BL340" s="76"/>
      <c r="BM340" s="77"/>
      <c r="BN340" s="52"/>
      <c r="BO340" s="70"/>
      <c r="BP340" s="83"/>
      <c r="BQ340" s="84"/>
      <c r="BR340" s="84"/>
      <c r="BS340" s="84"/>
      <c r="BT340" s="84"/>
      <c r="BU340" s="84"/>
      <c r="BV340" s="84"/>
      <c r="BW340" s="84"/>
      <c r="BX340" s="84"/>
      <c r="BY340" s="84"/>
      <c r="BZ340" s="84"/>
      <c r="CA340" s="84"/>
      <c r="CB340" s="85"/>
      <c r="CC340" s="87"/>
      <c r="CD340" s="77"/>
      <c r="CE340" s="52"/>
      <c r="CF340" s="70"/>
      <c r="CG340" s="83"/>
      <c r="CH340" s="84"/>
      <c r="CI340" s="84"/>
      <c r="CJ340" s="84"/>
      <c r="CK340" s="84"/>
      <c r="CL340" s="84"/>
      <c r="CM340" s="84"/>
      <c r="CN340" s="87"/>
      <c r="CO340" s="89"/>
      <c r="CP340" s="90"/>
    </row>
    <row r="341" customHeight="1" spans="1:94">
      <c r="A341" s="51"/>
      <c r="B341" s="52"/>
      <c r="C341" s="52"/>
      <c r="D341" s="52"/>
      <c r="E341" s="52"/>
      <c r="F341" s="52"/>
      <c r="G341" s="52"/>
      <c r="H341" s="52"/>
      <c r="I341" s="52"/>
      <c r="J341" s="61"/>
      <c r="K341" s="62"/>
      <c r="L341" s="63"/>
      <c r="M341" s="62"/>
      <c r="N341" s="62"/>
      <c r="O341" s="62"/>
      <c r="P341" s="62"/>
      <c r="Q341" s="69"/>
      <c r="R341" s="52"/>
      <c r="S341" s="52"/>
      <c r="T341" s="52"/>
      <c r="U341" s="52"/>
      <c r="V341" s="70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3"/>
      <c r="AW341" s="76"/>
      <c r="AX341" s="77"/>
      <c r="AY341" s="52"/>
      <c r="AZ341" s="70"/>
      <c r="BA341" s="80"/>
      <c r="BB341" s="71"/>
      <c r="BC341" s="71"/>
      <c r="BD341" s="71"/>
      <c r="BE341" s="71"/>
      <c r="BF341" s="71"/>
      <c r="BG341" s="71"/>
      <c r="BH341" s="71"/>
      <c r="BI341" s="71"/>
      <c r="BJ341" s="71"/>
      <c r="BK341" s="73"/>
      <c r="BL341" s="76"/>
      <c r="BM341" s="77"/>
      <c r="BN341" s="52"/>
      <c r="BO341" s="70"/>
      <c r="BP341" s="83"/>
      <c r="BQ341" s="84"/>
      <c r="BR341" s="84"/>
      <c r="BS341" s="84"/>
      <c r="BT341" s="84"/>
      <c r="BU341" s="84"/>
      <c r="BV341" s="84"/>
      <c r="BW341" s="84"/>
      <c r="BX341" s="84"/>
      <c r="BY341" s="84"/>
      <c r="BZ341" s="84"/>
      <c r="CA341" s="84"/>
      <c r="CB341" s="85"/>
      <c r="CC341" s="87"/>
      <c r="CD341" s="77"/>
      <c r="CE341" s="52"/>
      <c r="CF341" s="70"/>
      <c r="CG341" s="83"/>
      <c r="CH341" s="84"/>
      <c r="CI341" s="84"/>
      <c r="CJ341" s="84"/>
      <c r="CK341" s="84"/>
      <c r="CL341" s="84"/>
      <c r="CM341" s="84"/>
      <c r="CN341" s="87"/>
      <c r="CO341" s="89"/>
      <c r="CP341" s="90"/>
    </row>
    <row r="342" customHeight="1" spans="1:94">
      <c r="A342" s="51"/>
      <c r="B342" s="52"/>
      <c r="C342" s="52"/>
      <c r="D342" s="52"/>
      <c r="E342" s="52"/>
      <c r="F342" s="52"/>
      <c r="G342" s="52"/>
      <c r="H342" s="52"/>
      <c r="I342" s="52"/>
      <c r="J342" s="61"/>
      <c r="K342" s="62"/>
      <c r="L342" s="63"/>
      <c r="M342" s="62"/>
      <c r="N342" s="62"/>
      <c r="O342" s="62"/>
      <c r="P342" s="62"/>
      <c r="Q342" s="69"/>
      <c r="R342" s="52"/>
      <c r="S342" s="52"/>
      <c r="T342" s="52"/>
      <c r="U342" s="52"/>
      <c r="V342" s="70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3"/>
      <c r="AW342" s="76"/>
      <c r="AX342" s="77"/>
      <c r="AY342" s="52"/>
      <c r="AZ342" s="70"/>
      <c r="BA342" s="80"/>
      <c r="BB342" s="71"/>
      <c r="BC342" s="71"/>
      <c r="BD342" s="71"/>
      <c r="BE342" s="71"/>
      <c r="BF342" s="71"/>
      <c r="BG342" s="71"/>
      <c r="BH342" s="71"/>
      <c r="BI342" s="71"/>
      <c r="BJ342" s="71"/>
      <c r="BK342" s="73"/>
      <c r="BL342" s="76"/>
      <c r="BM342" s="77"/>
      <c r="BN342" s="52"/>
      <c r="BO342" s="70"/>
      <c r="BP342" s="83"/>
      <c r="BQ342" s="84"/>
      <c r="BR342" s="84"/>
      <c r="BS342" s="84"/>
      <c r="BT342" s="84"/>
      <c r="BU342" s="84"/>
      <c r="BV342" s="84"/>
      <c r="BW342" s="84"/>
      <c r="BX342" s="84"/>
      <c r="BY342" s="84"/>
      <c r="BZ342" s="84"/>
      <c r="CA342" s="84"/>
      <c r="CB342" s="85"/>
      <c r="CC342" s="87"/>
      <c r="CD342" s="77"/>
      <c r="CE342" s="52"/>
      <c r="CF342" s="70"/>
      <c r="CG342" s="83"/>
      <c r="CH342" s="84"/>
      <c r="CI342" s="84"/>
      <c r="CJ342" s="84"/>
      <c r="CK342" s="84"/>
      <c r="CL342" s="84"/>
      <c r="CM342" s="84"/>
      <c r="CN342" s="87"/>
      <c r="CO342" s="89"/>
      <c r="CP342" s="90"/>
    </row>
    <row r="343" customHeight="1" spans="1:94">
      <c r="A343" s="51"/>
      <c r="B343" s="52"/>
      <c r="C343" s="52"/>
      <c r="D343" s="52"/>
      <c r="E343" s="52"/>
      <c r="F343" s="52"/>
      <c r="G343" s="52"/>
      <c r="H343" s="52"/>
      <c r="I343" s="52"/>
      <c r="J343" s="61"/>
      <c r="K343" s="62"/>
      <c r="L343" s="63"/>
      <c r="M343" s="62"/>
      <c r="N343" s="62"/>
      <c r="O343" s="62"/>
      <c r="P343" s="62"/>
      <c r="Q343" s="69"/>
      <c r="R343" s="52"/>
      <c r="S343" s="52"/>
      <c r="T343" s="52"/>
      <c r="U343" s="52"/>
      <c r="V343" s="70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3"/>
      <c r="AW343" s="76"/>
      <c r="AX343" s="77"/>
      <c r="AY343" s="52"/>
      <c r="AZ343" s="70"/>
      <c r="BA343" s="80"/>
      <c r="BB343" s="71"/>
      <c r="BC343" s="71"/>
      <c r="BD343" s="71"/>
      <c r="BE343" s="71"/>
      <c r="BF343" s="71"/>
      <c r="BG343" s="71"/>
      <c r="BH343" s="71"/>
      <c r="BI343" s="71"/>
      <c r="BJ343" s="71"/>
      <c r="BK343" s="73"/>
      <c r="BL343" s="76"/>
      <c r="BM343" s="77"/>
      <c r="BN343" s="52"/>
      <c r="BO343" s="70"/>
      <c r="BP343" s="83"/>
      <c r="BQ343" s="84"/>
      <c r="BR343" s="84"/>
      <c r="BS343" s="84"/>
      <c r="BT343" s="84"/>
      <c r="BU343" s="84"/>
      <c r="BV343" s="84"/>
      <c r="BW343" s="84"/>
      <c r="BX343" s="84"/>
      <c r="BY343" s="84"/>
      <c r="BZ343" s="84"/>
      <c r="CA343" s="84"/>
      <c r="CB343" s="85"/>
      <c r="CC343" s="87"/>
      <c r="CD343" s="77"/>
      <c r="CE343" s="52"/>
      <c r="CF343" s="70"/>
      <c r="CG343" s="83"/>
      <c r="CH343" s="84"/>
      <c r="CI343" s="84"/>
      <c r="CJ343" s="84"/>
      <c r="CK343" s="84"/>
      <c r="CL343" s="84"/>
      <c r="CM343" s="84"/>
      <c r="CN343" s="87"/>
      <c r="CO343" s="89"/>
      <c r="CP343" s="90"/>
    </row>
    <row r="344" customHeight="1" spans="1:94">
      <c r="A344" s="51"/>
      <c r="B344" s="52"/>
      <c r="C344" s="52"/>
      <c r="D344" s="52"/>
      <c r="E344" s="52"/>
      <c r="F344" s="52"/>
      <c r="G344" s="52"/>
      <c r="H344" s="52"/>
      <c r="I344" s="52"/>
      <c r="J344" s="61"/>
      <c r="K344" s="62"/>
      <c r="L344" s="63"/>
      <c r="M344" s="62"/>
      <c r="N344" s="62"/>
      <c r="O344" s="62"/>
      <c r="P344" s="62"/>
      <c r="Q344" s="69"/>
      <c r="R344" s="52"/>
      <c r="S344" s="52"/>
      <c r="T344" s="52"/>
      <c r="U344" s="52"/>
      <c r="V344" s="70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3"/>
      <c r="AW344" s="76"/>
      <c r="AX344" s="77"/>
      <c r="AY344" s="52"/>
      <c r="AZ344" s="70"/>
      <c r="BA344" s="80"/>
      <c r="BB344" s="71"/>
      <c r="BC344" s="71"/>
      <c r="BD344" s="71"/>
      <c r="BE344" s="71"/>
      <c r="BF344" s="71"/>
      <c r="BG344" s="71"/>
      <c r="BH344" s="71"/>
      <c r="BI344" s="71"/>
      <c r="BJ344" s="71"/>
      <c r="BK344" s="73"/>
      <c r="BL344" s="76"/>
      <c r="BM344" s="77"/>
      <c r="BN344" s="52"/>
      <c r="BO344" s="70"/>
      <c r="BP344" s="83"/>
      <c r="BQ344" s="84"/>
      <c r="BR344" s="84"/>
      <c r="BS344" s="84"/>
      <c r="BT344" s="84"/>
      <c r="BU344" s="84"/>
      <c r="BV344" s="84"/>
      <c r="BW344" s="84"/>
      <c r="BX344" s="84"/>
      <c r="BY344" s="84"/>
      <c r="BZ344" s="84"/>
      <c r="CA344" s="84"/>
      <c r="CB344" s="85"/>
      <c r="CC344" s="87"/>
      <c r="CD344" s="77"/>
      <c r="CE344" s="52"/>
      <c r="CF344" s="70"/>
      <c r="CG344" s="83"/>
      <c r="CH344" s="84"/>
      <c r="CI344" s="84"/>
      <c r="CJ344" s="84"/>
      <c r="CK344" s="84"/>
      <c r="CL344" s="84"/>
      <c r="CM344" s="84"/>
      <c r="CN344" s="87"/>
      <c r="CO344" s="89"/>
      <c r="CP344" s="90"/>
    </row>
    <row r="345" customHeight="1" spans="1:94">
      <c r="A345" s="51"/>
      <c r="B345" s="52"/>
      <c r="C345" s="52"/>
      <c r="D345" s="52"/>
      <c r="E345" s="52"/>
      <c r="F345" s="52"/>
      <c r="G345" s="52"/>
      <c r="H345" s="52"/>
      <c r="I345" s="52"/>
      <c r="J345" s="61"/>
      <c r="K345" s="62"/>
      <c r="L345" s="63"/>
      <c r="M345" s="62"/>
      <c r="N345" s="62"/>
      <c r="O345" s="62"/>
      <c r="P345" s="62"/>
      <c r="Q345" s="69"/>
      <c r="R345" s="52"/>
      <c r="S345" s="52"/>
      <c r="T345" s="52"/>
      <c r="U345" s="52"/>
      <c r="V345" s="70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3"/>
      <c r="AW345" s="76"/>
      <c r="AX345" s="77"/>
      <c r="AY345" s="52"/>
      <c r="AZ345" s="70"/>
      <c r="BA345" s="80"/>
      <c r="BB345" s="71"/>
      <c r="BC345" s="71"/>
      <c r="BD345" s="71"/>
      <c r="BE345" s="71"/>
      <c r="BF345" s="71"/>
      <c r="BG345" s="71"/>
      <c r="BH345" s="71"/>
      <c r="BI345" s="71"/>
      <c r="BJ345" s="71"/>
      <c r="BK345" s="73"/>
      <c r="BL345" s="76"/>
      <c r="BM345" s="77"/>
      <c r="BN345" s="52"/>
      <c r="BO345" s="70"/>
      <c r="BP345" s="83"/>
      <c r="BQ345" s="84"/>
      <c r="BR345" s="84"/>
      <c r="BS345" s="84"/>
      <c r="BT345" s="84"/>
      <c r="BU345" s="84"/>
      <c r="BV345" s="84"/>
      <c r="BW345" s="84"/>
      <c r="BX345" s="84"/>
      <c r="BY345" s="84"/>
      <c r="BZ345" s="84"/>
      <c r="CA345" s="84"/>
      <c r="CB345" s="85"/>
      <c r="CC345" s="87"/>
      <c r="CD345" s="77"/>
      <c r="CE345" s="52"/>
      <c r="CF345" s="70"/>
      <c r="CG345" s="83"/>
      <c r="CH345" s="84"/>
      <c r="CI345" s="84"/>
      <c r="CJ345" s="84"/>
      <c r="CK345" s="84"/>
      <c r="CL345" s="84"/>
      <c r="CM345" s="84"/>
      <c r="CN345" s="87"/>
      <c r="CO345" s="89"/>
      <c r="CP345" s="90"/>
    </row>
    <row r="346" customHeight="1" spans="1:94">
      <c r="A346" s="51"/>
      <c r="B346" s="52"/>
      <c r="C346" s="52"/>
      <c r="D346" s="52"/>
      <c r="E346" s="52"/>
      <c r="F346" s="52"/>
      <c r="G346" s="52"/>
      <c r="H346" s="52"/>
      <c r="I346" s="52"/>
      <c r="J346" s="61"/>
      <c r="K346" s="62"/>
      <c r="L346" s="63"/>
      <c r="M346" s="62"/>
      <c r="N346" s="62"/>
      <c r="O346" s="62"/>
      <c r="P346" s="62"/>
      <c r="Q346" s="69"/>
      <c r="R346" s="52"/>
      <c r="S346" s="52"/>
      <c r="T346" s="52"/>
      <c r="U346" s="52"/>
      <c r="V346" s="70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3"/>
      <c r="AW346" s="76"/>
      <c r="AX346" s="77"/>
      <c r="AY346" s="52"/>
      <c r="AZ346" s="70"/>
      <c r="BA346" s="80"/>
      <c r="BB346" s="71"/>
      <c r="BC346" s="71"/>
      <c r="BD346" s="71"/>
      <c r="BE346" s="71"/>
      <c r="BF346" s="71"/>
      <c r="BG346" s="71"/>
      <c r="BH346" s="71"/>
      <c r="BI346" s="71"/>
      <c r="BJ346" s="71"/>
      <c r="BK346" s="73"/>
      <c r="BL346" s="76"/>
      <c r="BM346" s="77"/>
      <c r="BN346" s="52"/>
      <c r="BO346" s="70"/>
      <c r="BP346" s="83"/>
      <c r="BQ346" s="84"/>
      <c r="BR346" s="84"/>
      <c r="BS346" s="84"/>
      <c r="BT346" s="84"/>
      <c r="BU346" s="84"/>
      <c r="BV346" s="84"/>
      <c r="BW346" s="84"/>
      <c r="BX346" s="84"/>
      <c r="BY346" s="84"/>
      <c r="BZ346" s="84"/>
      <c r="CA346" s="84"/>
      <c r="CB346" s="85"/>
      <c r="CC346" s="87"/>
      <c r="CD346" s="77"/>
      <c r="CE346" s="52"/>
      <c r="CF346" s="70"/>
      <c r="CG346" s="83"/>
      <c r="CH346" s="84"/>
      <c r="CI346" s="84"/>
      <c r="CJ346" s="84"/>
      <c r="CK346" s="84"/>
      <c r="CL346" s="84"/>
      <c r="CM346" s="84"/>
      <c r="CN346" s="87"/>
      <c r="CO346" s="89"/>
      <c r="CP346" s="90"/>
    </row>
    <row r="347" customHeight="1" spans="1:94">
      <c r="A347" s="51"/>
      <c r="B347" s="52"/>
      <c r="C347" s="52"/>
      <c r="D347" s="52"/>
      <c r="E347" s="52"/>
      <c r="F347" s="52"/>
      <c r="G347" s="52"/>
      <c r="H347" s="52"/>
      <c r="I347" s="52"/>
      <c r="J347" s="61"/>
      <c r="K347" s="62"/>
      <c r="L347" s="63"/>
      <c r="M347" s="62"/>
      <c r="N347" s="62"/>
      <c r="O347" s="62"/>
      <c r="P347" s="62"/>
      <c r="Q347" s="69"/>
      <c r="R347" s="52"/>
      <c r="S347" s="52"/>
      <c r="T347" s="52"/>
      <c r="U347" s="52"/>
      <c r="V347" s="70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3"/>
      <c r="AW347" s="76"/>
      <c r="AX347" s="77"/>
      <c r="AY347" s="52"/>
      <c r="AZ347" s="70"/>
      <c r="BA347" s="80"/>
      <c r="BB347" s="71"/>
      <c r="BC347" s="71"/>
      <c r="BD347" s="71"/>
      <c r="BE347" s="71"/>
      <c r="BF347" s="71"/>
      <c r="BG347" s="71"/>
      <c r="BH347" s="71"/>
      <c r="BI347" s="71"/>
      <c r="BJ347" s="71"/>
      <c r="BK347" s="73"/>
      <c r="BL347" s="76"/>
      <c r="BM347" s="77"/>
      <c r="BN347" s="52"/>
      <c r="BO347" s="70"/>
      <c r="BP347" s="83"/>
      <c r="BQ347" s="84"/>
      <c r="BR347" s="84"/>
      <c r="BS347" s="84"/>
      <c r="BT347" s="84"/>
      <c r="BU347" s="84"/>
      <c r="BV347" s="84"/>
      <c r="BW347" s="84"/>
      <c r="BX347" s="84"/>
      <c r="BY347" s="84"/>
      <c r="BZ347" s="84"/>
      <c r="CA347" s="84"/>
      <c r="CB347" s="85"/>
      <c r="CC347" s="87"/>
      <c r="CD347" s="77"/>
      <c r="CE347" s="52"/>
      <c r="CF347" s="70"/>
      <c r="CG347" s="83"/>
      <c r="CH347" s="84"/>
      <c r="CI347" s="84"/>
      <c r="CJ347" s="84"/>
      <c r="CK347" s="84"/>
      <c r="CL347" s="84"/>
      <c r="CM347" s="84"/>
      <c r="CN347" s="87"/>
      <c r="CO347" s="89"/>
      <c r="CP347" s="90"/>
    </row>
    <row r="348" customHeight="1" spans="1:94">
      <c r="A348" s="51"/>
      <c r="B348" s="52"/>
      <c r="C348" s="52"/>
      <c r="D348" s="52"/>
      <c r="E348" s="52"/>
      <c r="F348" s="52"/>
      <c r="G348" s="52"/>
      <c r="H348" s="52"/>
      <c r="I348" s="52"/>
      <c r="J348" s="61"/>
      <c r="K348" s="62"/>
      <c r="L348" s="63"/>
      <c r="M348" s="62"/>
      <c r="N348" s="62"/>
      <c r="O348" s="62"/>
      <c r="P348" s="62"/>
      <c r="Q348" s="69"/>
      <c r="R348" s="52"/>
      <c r="S348" s="52"/>
      <c r="T348" s="52"/>
      <c r="U348" s="52"/>
      <c r="V348" s="70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3"/>
      <c r="AW348" s="76"/>
      <c r="AX348" s="77"/>
      <c r="AY348" s="52"/>
      <c r="AZ348" s="70"/>
      <c r="BA348" s="80"/>
      <c r="BB348" s="71"/>
      <c r="BC348" s="71"/>
      <c r="BD348" s="71"/>
      <c r="BE348" s="71"/>
      <c r="BF348" s="71"/>
      <c r="BG348" s="71"/>
      <c r="BH348" s="71"/>
      <c r="BI348" s="71"/>
      <c r="BJ348" s="71"/>
      <c r="BK348" s="73"/>
      <c r="BL348" s="76"/>
      <c r="BM348" s="77"/>
      <c r="BN348" s="52"/>
      <c r="BO348" s="70"/>
      <c r="BP348" s="83"/>
      <c r="BQ348" s="84"/>
      <c r="BR348" s="84"/>
      <c r="BS348" s="84"/>
      <c r="BT348" s="84"/>
      <c r="BU348" s="84"/>
      <c r="BV348" s="84"/>
      <c r="BW348" s="84"/>
      <c r="BX348" s="84"/>
      <c r="BY348" s="84"/>
      <c r="BZ348" s="84"/>
      <c r="CA348" s="84"/>
      <c r="CB348" s="85"/>
      <c r="CC348" s="87"/>
      <c r="CD348" s="77"/>
      <c r="CE348" s="52"/>
      <c r="CF348" s="70"/>
      <c r="CG348" s="83"/>
      <c r="CH348" s="84"/>
      <c r="CI348" s="84"/>
      <c r="CJ348" s="84"/>
      <c r="CK348" s="84"/>
      <c r="CL348" s="84"/>
      <c r="CM348" s="84"/>
      <c r="CN348" s="87"/>
      <c r="CO348" s="89"/>
      <c r="CP348" s="90"/>
    </row>
    <row r="349" customHeight="1" spans="1:94">
      <c r="A349" s="51"/>
      <c r="B349" s="52"/>
      <c r="C349" s="52"/>
      <c r="D349" s="52"/>
      <c r="E349" s="52"/>
      <c r="F349" s="52"/>
      <c r="G349" s="52"/>
      <c r="H349" s="52"/>
      <c r="I349" s="52"/>
      <c r="J349" s="61"/>
      <c r="K349" s="62"/>
      <c r="L349" s="63"/>
      <c r="M349" s="62"/>
      <c r="N349" s="62"/>
      <c r="O349" s="62"/>
      <c r="P349" s="62"/>
      <c r="Q349" s="69"/>
      <c r="R349" s="52"/>
      <c r="S349" s="52"/>
      <c r="T349" s="52"/>
      <c r="U349" s="52"/>
      <c r="V349" s="70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3"/>
      <c r="AW349" s="76"/>
      <c r="AX349" s="77"/>
      <c r="AY349" s="52"/>
      <c r="AZ349" s="70"/>
      <c r="BA349" s="80"/>
      <c r="BB349" s="71"/>
      <c r="BC349" s="71"/>
      <c r="BD349" s="71"/>
      <c r="BE349" s="71"/>
      <c r="BF349" s="71"/>
      <c r="BG349" s="71"/>
      <c r="BH349" s="71"/>
      <c r="BI349" s="71"/>
      <c r="BJ349" s="71"/>
      <c r="BK349" s="73"/>
      <c r="BL349" s="76"/>
      <c r="BM349" s="77"/>
      <c r="BN349" s="52"/>
      <c r="BO349" s="70"/>
      <c r="BP349" s="83"/>
      <c r="BQ349" s="84"/>
      <c r="BR349" s="84"/>
      <c r="BS349" s="84"/>
      <c r="BT349" s="84"/>
      <c r="BU349" s="84"/>
      <c r="BV349" s="84"/>
      <c r="BW349" s="84"/>
      <c r="BX349" s="84"/>
      <c r="BY349" s="84"/>
      <c r="BZ349" s="84"/>
      <c r="CA349" s="84"/>
      <c r="CB349" s="85"/>
      <c r="CC349" s="87"/>
      <c r="CD349" s="77"/>
      <c r="CE349" s="52"/>
      <c r="CF349" s="70"/>
      <c r="CG349" s="83"/>
      <c r="CH349" s="84"/>
      <c r="CI349" s="84"/>
      <c r="CJ349" s="84"/>
      <c r="CK349" s="84"/>
      <c r="CL349" s="84"/>
      <c r="CM349" s="84"/>
      <c r="CN349" s="87"/>
      <c r="CO349" s="89"/>
      <c r="CP349" s="90"/>
    </row>
    <row r="350" customHeight="1" spans="1:94">
      <c r="A350" s="51"/>
      <c r="B350" s="52"/>
      <c r="C350" s="52"/>
      <c r="D350" s="52"/>
      <c r="E350" s="52"/>
      <c r="F350" s="52"/>
      <c r="G350" s="52"/>
      <c r="H350" s="52"/>
      <c r="I350" s="52"/>
      <c r="J350" s="61"/>
      <c r="K350" s="62"/>
      <c r="L350" s="63"/>
      <c r="M350" s="62"/>
      <c r="N350" s="62"/>
      <c r="O350" s="62"/>
      <c r="P350" s="62"/>
      <c r="Q350" s="69"/>
      <c r="R350" s="52"/>
      <c r="S350" s="52"/>
      <c r="T350" s="52"/>
      <c r="U350" s="52"/>
      <c r="V350" s="70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3"/>
      <c r="AW350" s="76"/>
      <c r="AX350" s="77"/>
      <c r="AY350" s="52"/>
      <c r="AZ350" s="70"/>
      <c r="BA350" s="80"/>
      <c r="BB350" s="71"/>
      <c r="BC350" s="71"/>
      <c r="BD350" s="71"/>
      <c r="BE350" s="71"/>
      <c r="BF350" s="71"/>
      <c r="BG350" s="71"/>
      <c r="BH350" s="71"/>
      <c r="BI350" s="71"/>
      <c r="BJ350" s="71"/>
      <c r="BK350" s="73"/>
      <c r="BL350" s="76"/>
      <c r="BM350" s="77"/>
      <c r="BN350" s="52"/>
      <c r="BO350" s="70"/>
      <c r="BP350" s="83"/>
      <c r="BQ350" s="84"/>
      <c r="BR350" s="84"/>
      <c r="BS350" s="84"/>
      <c r="BT350" s="84"/>
      <c r="BU350" s="84"/>
      <c r="BV350" s="84"/>
      <c r="BW350" s="84"/>
      <c r="BX350" s="84"/>
      <c r="BY350" s="84"/>
      <c r="BZ350" s="84"/>
      <c r="CA350" s="84"/>
      <c r="CB350" s="85"/>
      <c r="CC350" s="87"/>
      <c r="CD350" s="77"/>
      <c r="CE350" s="52"/>
      <c r="CF350" s="70"/>
      <c r="CG350" s="83"/>
      <c r="CH350" s="84"/>
      <c r="CI350" s="84"/>
      <c r="CJ350" s="84"/>
      <c r="CK350" s="84"/>
      <c r="CL350" s="84"/>
      <c r="CM350" s="84"/>
      <c r="CN350" s="87"/>
      <c r="CO350" s="89"/>
      <c r="CP350" s="90"/>
    </row>
    <row r="351" customHeight="1" spans="1:94">
      <c r="A351" s="51"/>
      <c r="B351" s="52"/>
      <c r="C351" s="52"/>
      <c r="D351" s="52"/>
      <c r="E351" s="52"/>
      <c r="F351" s="52"/>
      <c r="G351" s="52"/>
      <c r="H351" s="52"/>
      <c r="I351" s="52"/>
      <c r="J351" s="61"/>
      <c r="K351" s="62"/>
      <c r="L351" s="63"/>
      <c r="M351" s="62"/>
      <c r="N351" s="62"/>
      <c r="O351" s="62"/>
      <c r="P351" s="62"/>
      <c r="Q351" s="69"/>
      <c r="R351" s="52"/>
      <c r="S351" s="52"/>
      <c r="T351" s="52"/>
      <c r="U351" s="52"/>
      <c r="V351" s="70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3"/>
      <c r="AW351" s="76"/>
      <c r="AX351" s="77"/>
      <c r="AY351" s="52"/>
      <c r="AZ351" s="70"/>
      <c r="BA351" s="80"/>
      <c r="BB351" s="71"/>
      <c r="BC351" s="71"/>
      <c r="BD351" s="71"/>
      <c r="BE351" s="71"/>
      <c r="BF351" s="71"/>
      <c r="BG351" s="71"/>
      <c r="BH351" s="71"/>
      <c r="BI351" s="71"/>
      <c r="BJ351" s="71"/>
      <c r="BK351" s="73"/>
      <c r="BL351" s="76"/>
      <c r="BM351" s="77"/>
      <c r="BN351" s="52"/>
      <c r="BO351" s="70"/>
      <c r="BP351" s="83"/>
      <c r="BQ351" s="84"/>
      <c r="BR351" s="84"/>
      <c r="BS351" s="84"/>
      <c r="BT351" s="84"/>
      <c r="BU351" s="84"/>
      <c r="BV351" s="84"/>
      <c r="BW351" s="84"/>
      <c r="BX351" s="84"/>
      <c r="BY351" s="84"/>
      <c r="BZ351" s="84"/>
      <c r="CA351" s="84"/>
      <c r="CB351" s="85"/>
      <c r="CC351" s="87"/>
      <c r="CD351" s="77"/>
      <c r="CE351" s="52"/>
      <c r="CF351" s="70"/>
      <c r="CG351" s="83"/>
      <c r="CH351" s="84"/>
      <c r="CI351" s="84"/>
      <c r="CJ351" s="84"/>
      <c r="CK351" s="84"/>
      <c r="CL351" s="84"/>
      <c r="CM351" s="84"/>
      <c r="CN351" s="87"/>
      <c r="CO351" s="89"/>
      <c r="CP351" s="90"/>
    </row>
    <row r="352" customHeight="1" spans="1:94">
      <c r="A352" s="51"/>
      <c r="B352" s="52"/>
      <c r="C352" s="52"/>
      <c r="D352" s="52"/>
      <c r="E352" s="52"/>
      <c r="F352" s="52"/>
      <c r="G352" s="52"/>
      <c r="H352" s="52"/>
      <c r="I352" s="52"/>
      <c r="J352" s="61"/>
      <c r="K352" s="62"/>
      <c r="L352" s="63"/>
      <c r="M352" s="62"/>
      <c r="N352" s="62"/>
      <c r="O352" s="62"/>
      <c r="P352" s="62"/>
      <c r="Q352" s="69"/>
      <c r="R352" s="52"/>
      <c r="S352" s="52"/>
      <c r="T352" s="52"/>
      <c r="U352" s="52"/>
      <c r="V352" s="70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3"/>
      <c r="AW352" s="76"/>
      <c r="AX352" s="77"/>
      <c r="AY352" s="52"/>
      <c r="AZ352" s="70"/>
      <c r="BA352" s="80"/>
      <c r="BB352" s="71"/>
      <c r="BC352" s="71"/>
      <c r="BD352" s="71"/>
      <c r="BE352" s="71"/>
      <c r="BF352" s="71"/>
      <c r="BG352" s="71"/>
      <c r="BH352" s="71"/>
      <c r="BI352" s="71"/>
      <c r="BJ352" s="71"/>
      <c r="BK352" s="73"/>
      <c r="BL352" s="76"/>
      <c r="BM352" s="77"/>
      <c r="BN352" s="52"/>
      <c r="BO352" s="70"/>
      <c r="BP352" s="83"/>
      <c r="BQ352" s="84"/>
      <c r="BR352" s="84"/>
      <c r="BS352" s="84"/>
      <c r="BT352" s="84"/>
      <c r="BU352" s="84"/>
      <c r="BV352" s="84"/>
      <c r="BW352" s="84"/>
      <c r="BX352" s="84"/>
      <c r="BY352" s="84"/>
      <c r="BZ352" s="84"/>
      <c r="CA352" s="84"/>
      <c r="CB352" s="85"/>
      <c r="CC352" s="87"/>
      <c r="CD352" s="77"/>
      <c r="CE352" s="52"/>
      <c r="CF352" s="70"/>
      <c r="CG352" s="83"/>
      <c r="CH352" s="84"/>
      <c r="CI352" s="84"/>
      <c r="CJ352" s="84"/>
      <c r="CK352" s="84"/>
      <c r="CL352" s="84"/>
      <c r="CM352" s="84"/>
      <c r="CN352" s="87"/>
      <c r="CO352" s="89"/>
      <c r="CP352" s="90"/>
    </row>
    <row r="353" customHeight="1" spans="1:94">
      <c r="A353" s="51"/>
      <c r="B353" s="52"/>
      <c r="C353" s="52"/>
      <c r="D353" s="52"/>
      <c r="E353" s="52"/>
      <c r="F353" s="52"/>
      <c r="G353" s="52"/>
      <c r="H353" s="52"/>
      <c r="I353" s="52"/>
      <c r="J353" s="61"/>
      <c r="K353" s="62"/>
      <c r="L353" s="63"/>
      <c r="M353" s="62"/>
      <c r="N353" s="62"/>
      <c r="O353" s="62"/>
      <c r="P353" s="62"/>
      <c r="Q353" s="69"/>
      <c r="R353" s="52"/>
      <c r="S353" s="52"/>
      <c r="T353" s="52"/>
      <c r="U353" s="52"/>
      <c r="V353" s="70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3"/>
      <c r="AW353" s="76"/>
      <c r="AX353" s="77"/>
      <c r="AY353" s="52"/>
      <c r="AZ353" s="70"/>
      <c r="BA353" s="80"/>
      <c r="BB353" s="71"/>
      <c r="BC353" s="71"/>
      <c r="BD353" s="71"/>
      <c r="BE353" s="71"/>
      <c r="BF353" s="71"/>
      <c r="BG353" s="71"/>
      <c r="BH353" s="71"/>
      <c r="BI353" s="71"/>
      <c r="BJ353" s="71"/>
      <c r="BK353" s="73"/>
      <c r="BL353" s="76"/>
      <c r="BM353" s="77"/>
      <c r="BN353" s="52"/>
      <c r="BO353" s="70"/>
      <c r="BP353" s="83"/>
      <c r="BQ353" s="84"/>
      <c r="BR353" s="84"/>
      <c r="BS353" s="84"/>
      <c r="BT353" s="84"/>
      <c r="BU353" s="84"/>
      <c r="BV353" s="84"/>
      <c r="BW353" s="84"/>
      <c r="BX353" s="84"/>
      <c r="BY353" s="84"/>
      <c r="BZ353" s="84"/>
      <c r="CA353" s="84"/>
      <c r="CB353" s="85"/>
      <c r="CC353" s="87"/>
      <c r="CD353" s="77"/>
      <c r="CE353" s="52"/>
      <c r="CF353" s="70"/>
      <c r="CG353" s="83"/>
      <c r="CH353" s="84"/>
      <c r="CI353" s="84"/>
      <c r="CJ353" s="84"/>
      <c r="CK353" s="84"/>
      <c r="CL353" s="84"/>
      <c r="CM353" s="84"/>
      <c r="CN353" s="87"/>
      <c r="CO353" s="89"/>
      <c r="CP353" s="90"/>
    </row>
    <row r="354" customHeight="1" spans="1:94">
      <c r="A354" s="51"/>
      <c r="B354" s="52"/>
      <c r="C354" s="52"/>
      <c r="D354" s="52"/>
      <c r="E354" s="52"/>
      <c r="F354" s="52"/>
      <c r="G354" s="52"/>
      <c r="H354" s="52"/>
      <c r="I354" s="52"/>
      <c r="J354" s="61"/>
      <c r="K354" s="62"/>
      <c r="L354" s="63"/>
      <c r="M354" s="62"/>
      <c r="N354" s="62"/>
      <c r="O354" s="62"/>
      <c r="P354" s="62"/>
      <c r="Q354" s="69"/>
      <c r="R354" s="52"/>
      <c r="S354" s="52"/>
      <c r="T354" s="52"/>
      <c r="U354" s="52"/>
      <c r="V354" s="70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3"/>
      <c r="AW354" s="76"/>
      <c r="AX354" s="77"/>
      <c r="AY354" s="52"/>
      <c r="AZ354" s="70"/>
      <c r="BA354" s="80"/>
      <c r="BB354" s="71"/>
      <c r="BC354" s="71"/>
      <c r="BD354" s="71"/>
      <c r="BE354" s="71"/>
      <c r="BF354" s="71"/>
      <c r="BG354" s="71"/>
      <c r="BH354" s="71"/>
      <c r="BI354" s="71"/>
      <c r="BJ354" s="71"/>
      <c r="BK354" s="73"/>
      <c r="BL354" s="76"/>
      <c r="BM354" s="77"/>
      <c r="BN354" s="52"/>
      <c r="BO354" s="70"/>
      <c r="BP354" s="83"/>
      <c r="BQ354" s="84"/>
      <c r="BR354" s="84"/>
      <c r="BS354" s="84"/>
      <c r="BT354" s="84"/>
      <c r="BU354" s="84"/>
      <c r="BV354" s="84"/>
      <c r="BW354" s="84"/>
      <c r="BX354" s="84"/>
      <c r="BY354" s="84"/>
      <c r="BZ354" s="84"/>
      <c r="CA354" s="84"/>
      <c r="CB354" s="85"/>
      <c r="CC354" s="87"/>
      <c r="CD354" s="77"/>
      <c r="CE354" s="52"/>
      <c r="CF354" s="70"/>
      <c r="CG354" s="83"/>
      <c r="CH354" s="84"/>
      <c r="CI354" s="84"/>
      <c r="CJ354" s="84"/>
      <c r="CK354" s="84"/>
      <c r="CL354" s="84"/>
      <c r="CM354" s="84"/>
      <c r="CN354" s="87"/>
      <c r="CO354" s="89"/>
      <c r="CP354" s="90"/>
    </row>
    <row r="355" customHeight="1" spans="1:94">
      <c r="A355" s="51"/>
      <c r="B355" s="52"/>
      <c r="C355" s="52"/>
      <c r="D355" s="52"/>
      <c r="E355" s="52"/>
      <c r="F355" s="52"/>
      <c r="G355" s="52"/>
      <c r="H355" s="52"/>
      <c r="I355" s="52"/>
      <c r="J355" s="61"/>
      <c r="K355" s="62"/>
      <c r="L355" s="63"/>
      <c r="M355" s="62"/>
      <c r="N355" s="62"/>
      <c r="O355" s="62"/>
      <c r="P355" s="62"/>
      <c r="Q355" s="69"/>
      <c r="R355" s="52"/>
      <c r="S355" s="52"/>
      <c r="T355" s="52"/>
      <c r="U355" s="52"/>
      <c r="V355" s="70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3"/>
      <c r="AW355" s="76"/>
      <c r="AX355" s="77"/>
      <c r="AY355" s="52"/>
      <c r="AZ355" s="70"/>
      <c r="BA355" s="80"/>
      <c r="BB355" s="71"/>
      <c r="BC355" s="71"/>
      <c r="BD355" s="71"/>
      <c r="BE355" s="71"/>
      <c r="BF355" s="71"/>
      <c r="BG355" s="71"/>
      <c r="BH355" s="71"/>
      <c r="BI355" s="71"/>
      <c r="BJ355" s="71"/>
      <c r="BK355" s="73"/>
      <c r="BL355" s="76"/>
      <c r="BM355" s="77"/>
      <c r="BN355" s="52"/>
      <c r="BO355" s="70"/>
      <c r="BP355" s="83"/>
      <c r="BQ355" s="84"/>
      <c r="BR355" s="84"/>
      <c r="BS355" s="84"/>
      <c r="BT355" s="84"/>
      <c r="BU355" s="84"/>
      <c r="BV355" s="84"/>
      <c r="BW355" s="84"/>
      <c r="BX355" s="84"/>
      <c r="BY355" s="84"/>
      <c r="BZ355" s="84"/>
      <c r="CA355" s="84"/>
      <c r="CB355" s="85"/>
      <c r="CC355" s="87"/>
      <c r="CD355" s="77"/>
      <c r="CE355" s="52"/>
      <c r="CF355" s="70"/>
      <c r="CG355" s="83"/>
      <c r="CH355" s="84"/>
      <c r="CI355" s="84"/>
      <c r="CJ355" s="84"/>
      <c r="CK355" s="84"/>
      <c r="CL355" s="84"/>
      <c r="CM355" s="84"/>
      <c r="CN355" s="87"/>
      <c r="CO355" s="89"/>
      <c r="CP355" s="90"/>
    </row>
    <row r="356" customHeight="1" spans="1:94">
      <c r="A356" s="51"/>
      <c r="B356" s="52"/>
      <c r="C356" s="52"/>
      <c r="D356" s="52"/>
      <c r="E356" s="52"/>
      <c r="F356" s="52"/>
      <c r="G356" s="52"/>
      <c r="H356" s="52"/>
      <c r="I356" s="52"/>
      <c r="J356" s="61"/>
      <c r="K356" s="62"/>
      <c r="L356" s="63"/>
      <c r="M356" s="62"/>
      <c r="N356" s="62"/>
      <c r="O356" s="62"/>
      <c r="P356" s="62"/>
      <c r="Q356" s="69"/>
      <c r="R356" s="52"/>
      <c r="S356" s="52"/>
      <c r="T356" s="52"/>
      <c r="U356" s="52"/>
      <c r="V356" s="70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3"/>
      <c r="AW356" s="76"/>
      <c r="AX356" s="77"/>
      <c r="AY356" s="52"/>
      <c r="AZ356" s="70"/>
      <c r="BA356" s="80"/>
      <c r="BB356" s="71"/>
      <c r="BC356" s="71"/>
      <c r="BD356" s="71"/>
      <c r="BE356" s="71"/>
      <c r="BF356" s="71"/>
      <c r="BG356" s="71"/>
      <c r="BH356" s="71"/>
      <c r="BI356" s="71"/>
      <c r="BJ356" s="71"/>
      <c r="BK356" s="73"/>
      <c r="BL356" s="76"/>
      <c r="BM356" s="77"/>
      <c r="BN356" s="52"/>
      <c r="BO356" s="70"/>
      <c r="BP356" s="83"/>
      <c r="BQ356" s="84"/>
      <c r="BR356" s="84"/>
      <c r="BS356" s="84"/>
      <c r="BT356" s="84"/>
      <c r="BU356" s="84"/>
      <c r="BV356" s="84"/>
      <c r="BW356" s="84"/>
      <c r="BX356" s="84"/>
      <c r="BY356" s="84"/>
      <c r="BZ356" s="84"/>
      <c r="CA356" s="84"/>
      <c r="CB356" s="85"/>
      <c r="CC356" s="87"/>
      <c r="CD356" s="77"/>
      <c r="CE356" s="52"/>
      <c r="CF356" s="70"/>
      <c r="CG356" s="83"/>
      <c r="CH356" s="84"/>
      <c r="CI356" s="84"/>
      <c r="CJ356" s="84"/>
      <c r="CK356" s="84"/>
      <c r="CL356" s="84"/>
      <c r="CM356" s="84"/>
      <c r="CN356" s="87"/>
      <c r="CO356" s="89"/>
      <c r="CP356" s="90"/>
    </row>
    <row r="357" customHeight="1" spans="1:94">
      <c r="A357" s="51"/>
      <c r="B357" s="52"/>
      <c r="C357" s="52"/>
      <c r="D357" s="52"/>
      <c r="E357" s="52"/>
      <c r="F357" s="52"/>
      <c r="G357" s="52"/>
      <c r="H357" s="52"/>
      <c r="I357" s="52"/>
      <c r="J357" s="61"/>
      <c r="K357" s="62"/>
      <c r="L357" s="63"/>
      <c r="M357" s="62"/>
      <c r="N357" s="62"/>
      <c r="O357" s="62"/>
      <c r="P357" s="62"/>
      <c r="Q357" s="69"/>
      <c r="R357" s="52"/>
      <c r="S357" s="52"/>
      <c r="T357" s="52"/>
      <c r="U357" s="52"/>
      <c r="V357" s="70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3"/>
      <c r="AW357" s="76"/>
      <c r="AX357" s="77"/>
      <c r="AY357" s="52"/>
      <c r="AZ357" s="70"/>
      <c r="BA357" s="80"/>
      <c r="BB357" s="71"/>
      <c r="BC357" s="71"/>
      <c r="BD357" s="71"/>
      <c r="BE357" s="71"/>
      <c r="BF357" s="71"/>
      <c r="BG357" s="71"/>
      <c r="BH357" s="71"/>
      <c r="BI357" s="71"/>
      <c r="BJ357" s="71"/>
      <c r="BK357" s="73"/>
      <c r="BL357" s="76"/>
      <c r="BM357" s="77"/>
      <c r="BN357" s="52"/>
      <c r="BO357" s="70"/>
      <c r="BP357" s="83"/>
      <c r="BQ357" s="84"/>
      <c r="BR357" s="84"/>
      <c r="BS357" s="84"/>
      <c r="BT357" s="84"/>
      <c r="BU357" s="84"/>
      <c r="BV357" s="84"/>
      <c r="BW357" s="84"/>
      <c r="BX357" s="84"/>
      <c r="BY357" s="84"/>
      <c r="BZ357" s="84"/>
      <c r="CA357" s="84"/>
      <c r="CB357" s="85"/>
      <c r="CC357" s="87"/>
      <c r="CD357" s="77"/>
      <c r="CE357" s="52"/>
      <c r="CF357" s="70"/>
      <c r="CG357" s="83"/>
      <c r="CH357" s="84"/>
      <c r="CI357" s="84"/>
      <c r="CJ357" s="84"/>
      <c r="CK357" s="84"/>
      <c r="CL357" s="84"/>
      <c r="CM357" s="84"/>
      <c r="CN357" s="87"/>
      <c r="CO357" s="89"/>
      <c r="CP357" s="90"/>
    </row>
    <row r="358" customHeight="1" spans="1:94">
      <c r="A358" s="51"/>
      <c r="B358" s="52"/>
      <c r="C358" s="52"/>
      <c r="D358" s="52"/>
      <c r="E358" s="52"/>
      <c r="F358" s="52"/>
      <c r="G358" s="52"/>
      <c r="H358" s="52"/>
      <c r="I358" s="52"/>
      <c r="J358" s="61"/>
      <c r="K358" s="62"/>
      <c r="L358" s="63"/>
      <c r="M358" s="62"/>
      <c r="N358" s="62"/>
      <c r="O358" s="62"/>
      <c r="P358" s="62"/>
      <c r="Q358" s="69"/>
      <c r="R358" s="52"/>
      <c r="S358" s="52"/>
      <c r="T358" s="52"/>
      <c r="U358" s="52"/>
      <c r="V358" s="70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3"/>
      <c r="AW358" s="76"/>
      <c r="AX358" s="77"/>
      <c r="AY358" s="52"/>
      <c r="AZ358" s="70"/>
      <c r="BA358" s="80"/>
      <c r="BB358" s="71"/>
      <c r="BC358" s="71"/>
      <c r="BD358" s="71"/>
      <c r="BE358" s="71"/>
      <c r="BF358" s="71"/>
      <c r="BG358" s="71"/>
      <c r="BH358" s="71"/>
      <c r="BI358" s="71"/>
      <c r="BJ358" s="71"/>
      <c r="BK358" s="73"/>
      <c r="BL358" s="76"/>
      <c r="BM358" s="77"/>
      <c r="BN358" s="52"/>
      <c r="BO358" s="70"/>
      <c r="BP358" s="83"/>
      <c r="BQ358" s="84"/>
      <c r="BR358" s="84"/>
      <c r="BS358" s="84"/>
      <c r="BT358" s="84"/>
      <c r="BU358" s="84"/>
      <c r="BV358" s="84"/>
      <c r="BW358" s="84"/>
      <c r="BX358" s="84"/>
      <c r="BY358" s="84"/>
      <c r="BZ358" s="84"/>
      <c r="CA358" s="84"/>
      <c r="CB358" s="85"/>
      <c r="CC358" s="87"/>
      <c r="CD358" s="77"/>
      <c r="CE358" s="52"/>
      <c r="CF358" s="70"/>
      <c r="CG358" s="83"/>
      <c r="CH358" s="84"/>
      <c r="CI358" s="84"/>
      <c r="CJ358" s="84"/>
      <c r="CK358" s="84"/>
      <c r="CL358" s="84"/>
      <c r="CM358" s="84"/>
      <c r="CN358" s="87"/>
      <c r="CO358" s="89"/>
      <c r="CP358" s="90"/>
    </row>
    <row r="359" customHeight="1" spans="1:94">
      <c r="A359" s="51"/>
      <c r="B359" s="52"/>
      <c r="C359" s="52"/>
      <c r="D359" s="52"/>
      <c r="E359" s="52"/>
      <c r="F359" s="52"/>
      <c r="G359" s="52"/>
      <c r="H359" s="52"/>
      <c r="I359" s="52"/>
      <c r="J359" s="61"/>
      <c r="K359" s="62"/>
      <c r="L359" s="63"/>
      <c r="M359" s="62"/>
      <c r="N359" s="62"/>
      <c r="O359" s="62"/>
      <c r="P359" s="62"/>
      <c r="Q359" s="69"/>
      <c r="R359" s="52"/>
      <c r="S359" s="52"/>
      <c r="T359" s="52"/>
      <c r="U359" s="52"/>
      <c r="V359" s="70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3"/>
      <c r="AW359" s="76"/>
      <c r="AX359" s="77"/>
      <c r="AY359" s="52"/>
      <c r="AZ359" s="70"/>
      <c r="BA359" s="80"/>
      <c r="BB359" s="71"/>
      <c r="BC359" s="71"/>
      <c r="BD359" s="71"/>
      <c r="BE359" s="71"/>
      <c r="BF359" s="71"/>
      <c r="BG359" s="71"/>
      <c r="BH359" s="71"/>
      <c r="BI359" s="71"/>
      <c r="BJ359" s="71"/>
      <c r="BK359" s="73"/>
      <c r="BL359" s="76"/>
      <c r="BM359" s="77"/>
      <c r="BN359" s="52"/>
      <c r="BO359" s="70"/>
      <c r="BP359" s="83"/>
      <c r="BQ359" s="84"/>
      <c r="BR359" s="84"/>
      <c r="BS359" s="84"/>
      <c r="BT359" s="84"/>
      <c r="BU359" s="84"/>
      <c r="BV359" s="84"/>
      <c r="BW359" s="84"/>
      <c r="BX359" s="84"/>
      <c r="BY359" s="84"/>
      <c r="BZ359" s="84"/>
      <c r="CA359" s="84"/>
      <c r="CB359" s="85"/>
      <c r="CC359" s="87"/>
      <c r="CD359" s="77"/>
      <c r="CE359" s="52"/>
      <c r="CF359" s="70"/>
      <c r="CG359" s="83"/>
      <c r="CH359" s="84"/>
      <c r="CI359" s="84"/>
      <c r="CJ359" s="84"/>
      <c r="CK359" s="84"/>
      <c r="CL359" s="84"/>
      <c r="CM359" s="84"/>
      <c r="CN359" s="87"/>
      <c r="CO359" s="89"/>
      <c r="CP359" s="90"/>
    </row>
    <row r="360" customHeight="1" spans="1:94">
      <c r="A360" s="51"/>
      <c r="B360" s="52"/>
      <c r="C360" s="52"/>
      <c r="D360" s="52"/>
      <c r="E360" s="52"/>
      <c r="F360" s="52"/>
      <c r="G360" s="52"/>
      <c r="H360" s="52"/>
      <c r="I360" s="52"/>
      <c r="J360" s="61"/>
      <c r="K360" s="62"/>
      <c r="L360" s="63"/>
      <c r="M360" s="62"/>
      <c r="N360" s="62"/>
      <c r="O360" s="62"/>
      <c r="P360" s="62"/>
      <c r="Q360" s="69"/>
      <c r="R360" s="52"/>
      <c r="S360" s="52"/>
      <c r="T360" s="52"/>
      <c r="U360" s="52"/>
      <c r="V360" s="70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3"/>
      <c r="AW360" s="76"/>
      <c r="AX360" s="77"/>
      <c r="AY360" s="52"/>
      <c r="AZ360" s="70"/>
      <c r="BA360" s="80"/>
      <c r="BB360" s="71"/>
      <c r="BC360" s="71"/>
      <c r="BD360" s="71"/>
      <c r="BE360" s="71"/>
      <c r="BF360" s="71"/>
      <c r="BG360" s="71"/>
      <c r="BH360" s="71"/>
      <c r="BI360" s="71"/>
      <c r="BJ360" s="71"/>
      <c r="BK360" s="73"/>
      <c r="BL360" s="76"/>
      <c r="BM360" s="77"/>
      <c r="BN360" s="52"/>
      <c r="BO360" s="70"/>
      <c r="BP360" s="83"/>
      <c r="BQ360" s="84"/>
      <c r="BR360" s="84"/>
      <c r="BS360" s="84"/>
      <c r="BT360" s="84"/>
      <c r="BU360" s="84"/>
      <c r="BV360" s="84"/>
      <c r="BW360" s="84"/>
      <c r="BX360" s="84"/>
      <c r="BY360" s="84"/>
      <c r="BZ360" s="84"/>
      <c r="CA360" s="84"/>
      <c r="CB360" s="85"/>
      <c r="CC360" s="87"/>
      <c r="CD360" s="77"/>
      <c r="CE360" s="52"/>
      <c r="CF360" s="70"/>
      <c r="CG360" s="83"/>
      <c r="CH360" s="84"/>
      <c r="CI360" s="84"/>
      <c r="CJ360" s="84"/>
      <c r="CK360" s="84"/>
      <c r="CL360" s="84"/>
      <c r="CM360" s="84"/>
      <c r="CN360" s="87"/>
      <c r="CO360" s="89"/>
      <c r="CP360" s="90"/>
    </row>
    <row r="361" customHeight="1" spans="1:94">
      <c r="A361" s="51"/>
      <c r="B361" s="52"/>
      <c r="C361" s="52"/>
      <c r="D361" s="52"/>
      <c r="E361" s="52"/>
      <c r="F361" s="52"/>
      <c r="G361" s="52"/>
      <c r="H361" s="52"/>
      <c r="I361" s="52"/>
      <c r="J361" s="61"/>
      <c r="K361" s="62"/>
      <c r="L361" s="63"/>
      <c r="M361" s="62"/>
      <c r="N361" s="62"/>
      <c r="O361" s="62"/>
      <c r="P361" s="62"/>
      <c r="Q361" s="69"/>
      <c r="R361" s="52"/>
      <c r="S361" s="52"/>
      <c r="T361" s="52"/>
      <c r="U361" s="52"/>
      <c r="V361" s="70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3"/>
      <c r="AW361" s="76"/>
      <c r="AX361" s="77"/>
      <c r="AY361" s="52"/>
      <c r="AZ361" s="70"/>
      <c r="BA361" s="80"/>
      <c r="BB361" s="71"/>
      <c r="BC361" s="71"/>
      <c r="BD361" s="71"/>
      <c r="BE361" s="71"/>
      <c r="BF361" s="71"/>
      <c r="BG361" s="71"/>
      <c r="BH361" s="71"/>
      <c r="BI361" s="71"/>
      <c r="BJ361" s="71"/>
      <c r="BK361" s="73"/>
      <c r="BL361" s="76"/>
      <c r="BM361" s="77"/>
      <c r="BN361" s="52"/>
      <c r="BO361" s="70"/>
      <c r="BP361" s="83"/>
      <c r="BQ361" s="84"/>
      <c r="BR361" s="84"/>
      <c r="BS361" s="84"/>
      <c r="BT361" s="84"/>
      <c r="BU361" s="84"/>
      <c r="BV361" s="84"/>
      <c r="BW361" s="84"/>
      <c r="BX361" s="84"/>
      <c r="BY361" s="84"/>
      <c r="BZ361" s="84"/>
      <c r="CA361" s="84"/>
      <c r="CB361" s="85"/>
      <c r="CC361" s="87"/>
      <c r="CD361" s="77"/>
      <c r="CE361" s="52"/>
      <c r="CF361" s="70"/>
      <c r="CG361" s="83"/>
      <c r="CH361" s="84"/>
      <c r="CI361" s="84"/>
      <c r="CJ361" s="84"/>
      <c r="CK361" s="84"/>
      <c r="CL361" s="84"/>
      <c r="CM361" s="84"/>
      <c r="CN361" s="87"/>
      <c r="CO361" s="89"/>
      <c r="CP361" s="90"/>
    </row>
    <row r="362" customHeight="1" spans="1:94">
      <c r="A362" s="51"/>
      <c r="B362" s="52"/>
      <c r="C362" s="52"/>
      <c r="D362" s="52"/>
      <c r="E362" s="52"/>
      <c r="F362" s="52"/>
      <c r="G362" s="52"/>
      <c r="H362" s="52"/>
      <c r="I362" s="52"/>
      <c r="J362" s="61"/>
      <c r="K362" s="62"/>
      <c r="L362" s="63"/>
      <c r="M362" s="62"/>
      <c r="N362" s="62"/>
      <c r="O362" s="62"/>
      <c r="P362" s="62"/>
      <c r="Q362" s="69"/>
      <c r="R362" s="52"/>
      <c r="S362" s="52"/>
      <c r="T362" s="52"/>
      <c r="U362" s="52"/>
      <c r="V362" s="70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3"/>
      <c r="AW362" s="76"/>
      <c r="AX362" s="77"/>
      <c r="AY362" s="52"/>
      <c r="AZ362" s="70"/>
      <c r="BA362" s="80"/>
      <c r="BB362" s="71"/>
      <c r="BC362" s="71"/>
      <c r="BD362" s="71"/>
      <c r="BE362" s="71"/>
      <c r="BF362" s="71"/>
      <c r="BG362" s="71"/>
      <c r="BH362" s="71"/>
      <c r="BI362" s="71"/>
      <c r="BJ362" s="71"/>
      <c r="BK362" s="73"/>
      <c r="BL362" s="76"/>
      <c r="BM362" s="77"/>
      <c r="BN362" s="52"/>
      <c r="BO362" s="70"/>
      <c r="BP362" s="83"/>
      <c r="BQ362" s="84"/>
      <c r="BR362" s="84"/>
      <c r="BS362" s="84"/>
      <c r="BT362" s="84"/>
      <c r="BU362" s="84"/>
      <c r="BV362" s="84"/>
      <c r="BW362" s="84"/>
      <c r="BX362" s="84"/>
      <c r="BY362" s="84"/>
      <c r="BZ362" s="84"/>
      <c r="CA362" s="84"/>
      <c r="CB362" s="85"/>
      <c r="CC362" s="87"/>
      <c r="CD362" s="77"/>
      <c r="CE362" s="52"/>
      <c r="CF362" s="70"/>
      <c r="CG362" s="83"/>
      <c r="CH362" s="84"/>
      <c r="CI362" s="84"/>
      <c r="CJ362" s="84"/>
      <c r="CK362" s="84"/>
      <c r="CL362" s="84"/>
      <c r="CM362" s="84"/>
      <c r="CN362" s="87"/>
      <c r="CO362" s="89"/>
      <c r="CP362" s="90"/>
    </row>
    <row r="363" customHeight="1" spans="1:94">
      <c r="A363" s="51"/>
      <c r="B363" s="52"/>
      <c r="C363" s="52"/>
      <c r="D363" s="52"/>
      <c r="E363" s="52"/>
      <c r="F363" s="52"/>
      <c r="G363" s="52"/>
      <c r="H363" s="52"/>
      <c r="I363" s="52"/>
      <c r="J363" s="61"/>
      <c r="K363" s="62"/>
      <c r="L363" s="63"/>
      <c r="M363" s="62"/>
      <c r="N363" s="62"/>
      <c r="O363" s="62"/>
      <c r="P363" s="62"/>
      <c r="Q363" s="69"/>
      <c r="R363" s="52"/>
      <c r="S363" s="52"/>
      <c r="T363" s="52"/>
      <c r="U363" s="52"/>
      <c r="V363" s="70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3"/>
      <c r="AW363" s="76"/>
      <c r="AX363" s="77"/>
      <c r="AY363" s="52"/>
      <c r="AZ363" s="70"/>
      <c r="BA363" s="80"/>
      <c r="BB363" s="71"/>
      <c r="BC363" s="71"/>
      <c r="BD363" s="71"/>
      <c r="BE363" s="71"/>
      <c r="BF363" s="71"/>
      <c r="BG363" s="71"/>
      <c r="BH363" s="71"/>
      <c r="BI363" s="71"/>
      <c r="BJ363" s="71"/>
      <c r="BK363" s="73"/>
      <c r="BL363" s="76"/>
      <c r="BM363" s="77"/>
      <c r="BN363" s="52"/>
      <c r="BO363" s="70"/>
      <c r="BP363" s="83"/>
      <c r="BQ363" s="84"/>
      <c r="BR363" s="84"/>
      <c r="BS363" s="84"/>
      <c r="BT363" s="84"/>
      <c r="BU363" s="84"/>
      <c r="BV363" s="84"/>
      <c r="BW363" s="84"/>
      <c r="BX363" s="84"/>
      <c r="BY363" s="84"/>
      <c r="BZ363" s="84"/>
      <c r="CA363" s="84"/>
      <c r="CB363" s="85"/>
      <c r="CC363" s="87"/>
      <c r="CD363" s="77"/>
      <c r="CE363" s="52"/>
      <c r="CF363" s="70"/>
      <c r="CG363" s="83"/>
      <c r="CH363" s="84"/>
      <c r="CI363" s="84"/>
      <c r="CJ363" s="84"/>
      <c r="CK363" s="84"/>
      <c r="CL363" s="84"/>
      <c r="CM363" s="84"/>
      <c r="CN363" s="87"/>
      <c r="CO363" s="89"/>
      <c r="CP363" s="90"/>
    </row>
    <row r="364" customHeight="1" spans="1:94">
      <c r="A364" s="51"/>
      <c r="B364" s="52"/>
      <c r="C364" s="52"/>
      <c r="D364" s="52"/>
      <c r="E364" s="52"/>
      <c r="F364" s="52"/>
      <c r="G364" s="52"/>
      <c r="H364" s="52"/>
      <c r="I364" s="52"/>
      <c r="J364" s="61"/>
      <c r="K364" s="62"/>
      <c r="L364" s="63"/>
      <c r="M364" s="62"/>
      <c r="N364" s="62"/>
      <c r="O364" s="62"/>
      <c r="P364" s="62"/>
      <c r="Q364" s="69"/>
      <c r="R364" s="52"/>
      <c r="S364" s="52"/>
      <c r="T364" s="52"/>
      <c r="U364" s="52"/>
      <c r="V364" s="70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3"/>
      <c r="AW364" s="76"/>
      <c r="AX364" s="77"/>
      <c r="AY364" s="52"/>
      <c r="AZ364" s="70"/>
      <c r="BA364" s="80"/>
      <c r="BB364" s="71"/>
      <c r="BC364" s="71"/>
      <c r="BD364" s="71"/>
      <c r="BE364" s="71"/>
      <c r="BF364" s="71"/>
      <c r="BG364" s="71"/>
      <c r="BH364" s="71"/>
      <c r="BI364" s="71"/>
      <c r="BJ364" s="71"/>
      <c r="BK364" s="73"/>
      <c r="BL364" s="76"/>
      <c r="BM364" s="77"/>
      <c r="BN364" s="52"/>
      <c r="BO364" s="70"/>
      <c r="BP364" s="83"/>
      <c r="BQ364" s="84"/>
      <c r="BR364" s="84"/>
      <c r="BS364" s="84"/>
      <c r="BT364" s="84"/>
      <c r="BU364" s="84"/>
      <c r="BV364" s="84"/>
      <c r="BW364" s="84"/>
      <c r="BX364" s="84"/>
      <c r="BY364" s="84"/>
      <c r="BZ364" s="84"/>
      <c r="CA364" s="84"/>
      <c r="CB364" s="85"/>
      <c r="CC364" s="87"/>
      <c r="CD364" s="77"/>
      <c r="CE364" s="52"/>
      <c r="CF364" s="70"/>
      <c r="CG364" s="83"/>
      <c r="CH364" s="84"/>
      <c r="CI364" s="84"/>
      <c r="CJ364" s="84"/>
      <c r="CK364" s="84"/>
      <c r="CL364" s="84"/>
      <c r="CM364" s="84"/>
      <c r="CN364" s="87"/>
      <c r="CO364" s="89"/>
      <c r="CP364" s="90"/>
    </row>
    <row r="365" customHeight="1" spans="1:94">
      <c r="A365" s="51"/>
      <c r="B365" s="52"/>
      <c r="C365" s="52"/>
      <c r="D365" s="52"/>
      <c r="E365" s="52"/>
      <c r="F365" s="52"/>
      <c r="G365" s="52"/>
      <c r="H365" s="52"/>
      <c r="I365" s="52"/>
      <c r="J365" s="61"/>
      <c r="K365" s="62"/>
      <c r="L365" s="63"/>
      <c r="M365" s="62"/>
      <c r="N365" s="62"/>
      <c r="O365" s="62"/>
      <c r="P365" s="62"/>
      <c r="Q365" s="69"/>
      <c r="R365" s="52"/>
      <c r="S365" s="52"/>
      <c r="T365" s="52"/>
      <c r="U365" s="52"/>
      <c r="V365" s="70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3"/>
      <c r="AW365" s="76"/>
      <c r="AX365" s="77"/>
      <c r="AY365" s="52"/>
      <c r="AZ365" s="70"/>
      <c r="BA365" s="80"/>
      <c r="BB365" s="71"/>
      <c r="BC365" s="71"/>
      <c r="BD365" s="71"/>
      <c r="BE365" s="71"/>
      <c r="BF365" s="71"/>
      <c r="BG365" s="71"/>
      <c r="BH365" s="71"/>
      <c r="BI365" s="71"/>
      <c r="BJ365" s="71"/>
      <c r="BK365" s="73"/>
      <c r="BL365" s="76"/>
      <c r="BM365" s="77"/>
      <c r="BN365" s="52"/>
      <c r="BO365" s="70"/>
      <c r="BP365" s="83"/>
      <c r="BQ365" s="84"/>
      <c r="BR365" s="84"/>
      <c r="BS365" s="84"/>
      <c r="BT365" s="84"/>
      <c r="BU365" s="84"/>
      <c r="BV365" s="84"/>
      <c r="BW365" s="84"/>
      <c r="BX365" s="84"/>
      <c r="BY365" s="84"/>
      <c r="BZ365" s="84"/>
      <c r="CA365" s="84"/>
      <c r="CB365" s="85"/>
      <c r="CC365" s="87"/>
      <c r="CD365" s="77"/>
      <c r="CE365" s="52"/>
      <c r="CF365" s="70"/>
      <c r="CG365" s="83"/>
      <c r="CH365" s="84"/>
      <c r="CI365" s="84"/>
      <c r="CJ365" s="84"/>
      <c r="CK365" s="84"/>
      <c r="CL365" s="84"/>
      <c r="CM365" s="84"/>
      <c r="CN365" s="87"/>
      <c r="CO365" s="89"/>
      <c r="CP365" s="90"/>
    </row>
    <row r="366" customHeight="1" spans="1:94">
      <c r="A366" s="51"/>
      <c r="B366" s="52"/>
      <c r="C366" s="52"/>
      <c r="D366" s="52"/>
      <c r="E366" s="52"/>
      <c r="F366" s="52"/>
      <c r="G366" s="52"/>
      <c r="H366" s="52"/>
      <c r="I366" s="52"/>
      <c r="J366" s="61"/>
      <c r="K366" s="62"/>
      <c r="L366" s="63"/>
      <c r="M366" s="62"/>
      <c r="N366" s="62"/>
      <c r="O366" s="62"/>
      <c r="P366" s="62"/>
      <c r="Q366" s="69"/>
      <c r="R366" s="52"/>
      <c r="S366" s="52"/>
      <c r="T366" s="52"/>
      <c r="U366" s="52"/>
      <c r="V366" s="70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3"/>
      <c r="AW366" s="76"/>
      <c r="AX366" s="77"/>
      <c r="AY366" s="52"/>
      <c r="AZ366" s="70"/>
      <c r="BA366" s="80"/>
      <c r="BB366" s="71"/>
      <c r="BC366" s="71"/>
      <c r="BD366" s="71"/>
      <c r="BE366" s="71"/>
      <c r="BF366" s="71"/>
      <c r="BG366" s="71"/>
      <c r="BH366" s="71"/>
      <c r="BI366" s="71"/>
      <c r="BJ366" s="71"/>
      <c r="BK366" s="73"/>
      <c r="BL366" s="76"/>
      <c r="BM366" s="77"/>
      <c r="BN366" s="52"/>
      <c r="BO366" s="70"/>
      <c r="BP366" s="83"/>
      <c r="BQ366" s="84"/>
      <c r="BR366" s="84"/>
      <c r="BS366" s="84"/>
      <c r="BT366" s="84"/>
      <c r="BU366" s="84"/>
      <c r="BV366" s="84"/>
      <c r="BW366" s="84"/>
      <c r="BX366" s="84"/>
      <c r="BY366" s="84"/>
      <c r="BZ366" s="84"/>
      <c r="CA366" s="84"/>
      <c r="CB366" s="85"/>
      <c r="CC366" s="87"/>
      <c r="CD366" s="77"/>
      <c r="CE366" s="52"/>
      <c r="CF366" s="70"/>
      <c r="CG366" s="83"/>
      <c r="CH366" s="84"/>
      <c r="CI366" s="84"/>
      <c r="CJ366" s="84"/>
      <c r="CK366" s="84"/>
      <c r="CL366" s="84"/>
      <c r="CM366" s="84"/>
      <c r="CN366" s="87"/>
      <c r="CO366" s="89"/>
      <c r="CP366" s="90"/>
    </row>
    <row r="367" customHeight="1" spans="1:94">
      <c r="A367" s="51"/>
      <c r="B367" s="52"/>
      <c r="C367" s="52"/>
      <c r="D367" s="52"/>
      <c r="E367" s="52"/>
      <c r="F367" s="52"/>
      <c r="G367" s="52"/>
      <c r="H367" s="52"/>
      <c r="I367" s="52"/>
      <c r="J367" s="61"/>
      <c r="K367" s="62"/>
      <c r="L367" s="63"/>
      <c r="M367" s="62"/>
      <c r="N367" s="62"/>
      <c r="O367" s="62"/>
      <c r="P367" s="62"/>
      <c r="Q367" s="69"/>
      <c r="R367" s="52"/>
      <c r="S367" s="52"/>
      <c r="T367" s="52"/>
      <c r="U367" s="52"/>
      <c r="V367" s="70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3"/>
      <c r="AW367" s="76"/>
      <c r="AX367" s="77"/>
      <c r="AY367" s="52"/>
      <c r="AZ367" s="70"/>
      <c r="BA367" s="80"/>
      <c r="BB367" s="71"/>
      <c r="BC367" s="71"/>
      <c r="BD367" s="71"/>
      <c r="BE367" s="71"/>
      <c r="BF367" s="71"/>
      <c r="BG367" s="71"/>
      <c r="BH367" s="71"/>
      <c r="BI367" s="71"/>
      <c r="BJ367" s="71"/>
      <c r="BK367" s="73"/>
      <c r="BL367" s="76"/>
      <c r="BM367" s="77"/>
      <c r="BN367" s="52"/>
      <c r="BO367" s="70"/>
      <c r="BP367" s="83"/>
      <c r="BQ367" s="84"/>
      <c r="BR367" s="84"/>
      <c r="BS367" s="84"/>
      <c r="BT367" s="84"/>
      <c r="BU367" s="84"/>
      <c r="BV367" s="84"/>
      <c r="BW367" s="84"/>
      <c r="BX367" s="84"/>
      <c r="BY367" s="84"/>
      <c r="BZ367" s="84"/>
      <c r="CA367" s="84"/>
      <c r="CB367" s="85"/>
      <c r="CC367" s="87"/>
      <c r="CD367" s="77"/>
      <c r="CE367" s="52"/>
      <c r="CF367" s="70"/>
      <c r="CG367" s="83"/>
      <c r="CH367" s="84"/>
      <c r="CI367" s="84"/>
      <c r="CJ367" s="84"/>
      <c r="CK367" s="84"/>
      <c r="CL367" s="84"/>
      <c r="CM367" s="84"/>
      <c r="CN367" s="87"/>
      <c r="CO367" s="89"/>
      <c r="CP367" s="90"/>
    </row>
    <row r="368" customHeight="1" spans="1:94">
      <c r="A368" s="51"/>
      <c r="B368" s="52"/>
      <c r="C368" s="52"/>
      <c r="D368" s="52"/>
      <c r="E368" s="52"/>
      <c r="F368" s="52"/>
      <c r="G368" s="52"/>
      <c r="H368" s="52"/>
      <c r="I368" s="52"/>
      <c r="J368" s="61"/>
      <c r="K368" s="62"/>
      <c r="L368" s="63"/>
      <c r="M368" s="62"/>
      <c r="N368" s="62"/>
      <c r="O368" s="62"/>
      <c r="P368" s="62"/>
      <c r="Q368" s="69"/>
      <c r="R368" s="52"/>
      <c r="S368" s="52"/>
      <c r="T368" s="52"/>
      <c r="U368" s="52"/>
      <c r="V368" s="70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3"/>
      <c r="AW368" s="76"/>
      <c r="AX368" s="77"/>
      <c r="AY368" s="52"/>
      <c r="AZ368" s="70"/>
      <c r="BA368" s="80"/>
      <c r="BB368" s="71"/>
      <c r="BC368" s="71"/>
      <c r="BD368" s="71"/>
      <c r="BE368" s="71"/>
      <c r="BF368" s="71"/>
      <c r="BG368" s="71"/>
      <c r="BH368" s="71"/>
      <c r="BI368" s="71"/>
      <c r="BJ368" s="71"/>
      <c r="BK368" s="73"/>
      <c r="BL368" s="76"/>
      <c r="BM368" s="77"/>
      <c r="BN368" s="52"/>
      <c r="BO368" s="70"/>
      <c r="BP368" s="83"/>
      <c r="BQ368" s="84"/>
      <c r="BR368" s="84"/>
      <c r="BS368" s="84"/>
      <c r="BT368" s="84"/>
      <c r="BU368" s="84"/>
      <c r="BV368" s="84"/>
      <c r="BW368" s="84"/>
      <c r="BX368" s="84"/>
      <c r="BY368" s="84"/>
      <c r="BZ368" s="84"/>
      <c r="CA368" s="84"/>
      <c r="CB368" s="85"/>
      <c r="CC368" s="87"/>
      <c r="CD368" s="77"/>
      <c r="CE368" s="52"/>
      <c r="CF368" s="70"/>
      <c r="CG368" s="83"/>
      <c r="CH368" s="84"/>
      <c r="CI368" s="84"/>
      <c r="CJ368" s="84"/>
      <c r="CK368" s="84"/>
      <c r="CL368" s="84"/>
      <c r="CM368" s="84"/>
      <c r="CN368" s="87"/>
      <c r="CO368" s="89"/>
      <c r="CP368" s="90"/>
    </row>
    <row r="369" customHeight="1" spans="1:94">
      <c r="A369" s="51"/>
      <c r="B369" s="52"/>
      <c r="C369" s="52"/>
      <c r="D369" s="52"/>
      <c r="E369" s="52"/>
      <c r="F369" s="52"/>
      <c r="G369" s="52"/>
      <c r="H369" s="52"/>
      <c r="I369" s="52"/>
      <c r="J369" s="61"/>
      <c r="K369" s="62"/>
      <c r="L369" s="63"/>
      <c r="M369" s="62"/>
      <c r="N369" s="62"/>
      <c r="O369" s="62"/>
      <c r="P369" s="62"/>
      <c r="Q369" s="69"/>
      <c r="R369" s="52"/>
      <c r="S369" s="52"/>
      <c r="T369" s="52"/>
      <c r="U369" s="52"/>
      <c r="V369" s="70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3"/>
      <c r="AW369" s="76"/>
      <c r="AX369" s="77"/>
      <c r="AY369" s="52"/>
      <c r="AZ369" s="70"/>
      <c r="BA369" s="80"/>
      <c r="BB369" s="71"/>
      <c r="BC369" s="71"/>
      <c r="BD369" s="71"/>
      <c r="BE369" s="71"/>
      <c r="BF369" s="71"/>
      <c r="BG369" s="71"/>
      <c r="BH369" s="71"/>
      <c r="BI369" s="71"/>
      <c r="BJ369" s="71"/>
      <c r="BK369" s="73"/>
      <c r="BL369" s="76"/>
      <c r="BM369" s="77"/>
      <c r="BN369" s="52"/>
      <c r="BO369" s="70"/>
      <c r="BP369" s="83"/>
      <c r="BQ369" s="84"/>
      <c r="BR369" s="84"/>
      <c r="BS369" s="84"/>
      <c r="BT369" s="84"/>
      <c r="BU369" s="84"/>
      <c r="BV369" s="84"/>
      <c r="BW369" s="84"/>
      <c r="BX369" s="84"/>
      <c r="BY369" s="84"/>
      <c r="BZ369" s="84"/>
      <c r="CA369" s="84"/>
      <c r="CB369" s="85"/>
      <c r="CC369" s="87"/>
      <c r="CD369" s="77"/>
      <c r="CE369" s="52"/>
      <c r="CF369" s="70"/>
      <c r="CG369" s="83"/>
      <c r="CH369" s="84"/>
      <c r="CI369" s="84"/>
      <c r="CJ369" s="84"/>
      <c r="CK369" s="84"/>
      <c r="CL369" s="84"/>
      <c r="CM369" s="84"/>
      <c r="CN369" s="87"/>
      <c r="CO369" s="89"/>
      <c r="CP369" s="90"/>
    </row>
    <row r="370" customHeight="1" spans="1:94">
      <c r="A370" s="51"/>
      <c r="B370" s="52"/>
      <c r="C370" s="52"/>
      <c r="D370" s="52"/>
      <c r="E370" s="52"/>
      <c r="F370" s="52"/>
      <c r="G370" s="52"/>
      <c r="H370" s="52"/>
      <c r="I370" s="52"/>
      <c r="J370" s="61"/>
      <c r="K370" s="62"/>
      <c r="L370" s="63"/>
      <c r="M370" s="62"/>
      <c r="N370" s="62"/>
      <c r="O370" s="62"/>
      <c r="P370" s="62"/>
      <c r="Q370" s="69"/>
      <c r="R370" s="52"/>
      <c r="S370" s="52"/>
      <c r="T370" s="52"/>
      <c r="U370" s="52"/>
      <c r="V370" s="70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3"/>
      <c r="AW370" s="76"/>
      <c r="AX370" s="77"/>
      <c r="AY370" s="52"/>
      <c r="AZ370" s="70"/>
      <c r="BA370" s="80"/>
      <c r="BB370" s="71"/>
      <c r="BC370" s="71"/>
      <c r="BD370" s="71"/>
      <c r="BE370" s="71"/>
      <c r="BF370" s="71"/>
      <c r="BG370" s="71"/>
      <c r="BH370" s="71"/>
      <c r="BI370" s="71"/>
      <c r="BJ370" s="71"/>
      <c r="BK370" s="73"/>
      <c r="BL370" s="76"/>
      <c r="BM370" s="77"/>
      <c r="BN370" s="52"/>
      <c r="BO370" s="70"/>
      <c r="BP370" s="83"/>
      <c r="BQ370" s="84"/>
      <c r="BR370" s="84"/>
      <c r="BS370" s="84"/>
      <c r="BT370" s="84"/>
      <c r="BU370" s="84"/>
      <c r="BV370" s="84"/>
      <c r="BW370" s="84"/>
      <c r="BX370" s="84"/>
      <c r="BY370" s="84"/>
      <c r="BZ370" s="84"/>
      <c r="CA370" s="84"/>
      <c r="CB370" s="85"/>
      <c r="CC370" s="87"/>
      <c r="CD370" s="77"/>
      <c r="CE370" s="52"/>
      <c r="CF370" s="70"/>
      <c r="CG370" s="83"/>
      <c r="CH370" s="84"/>
      <c r="CI370" s="84"/>
      <c r="CJ370" s="84"/>
      <c r="CK370" s="84"/>
      <c r="CL370" s="84"/>
      <c r="CM370" s="84"/>
      <c r="CN370" s="87"/>
      <c r="CO370" s="89"/>
      <c r="CP370" s="90"/>
    </row>
    <row r="371" customHeight="1" spans="1:94">
      <c r="A371" s="51"/>
      <c r="B371" s="52"/>
      <c r="C371" s="52"/>
      <c r="D371" s="52"/>
      <c r="E371" s="52"/>
      <c r="F371" s="52"/>
      <c r="G371" s="52"/>
      <c r="H371" s="52"/>
      <c r="I371" s="52"/>
      <c r="J371" s="61"/>
      <c r="K371" s="62"/>
      <c r="L371" s="63"/>
      <c r="M371" s="62"/>
      <c r="N371" s="62"/>
      <c r="O371" s="62"/>
      <c r="P371" s="62"/>
      <c r="Q371" s="69"/>
      <c r="R371" s="52"/>
      <c r="S371" s="52"/>
      <c r="T371" s="52"/>
      <c r="U371" s="52"/>
      <c r="V371" s="70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3"/>
      <c r="AW371" s="76"/>
      <c r="AX371" s="77"/>
      <c r="AY371" s="52"/>
      <c r="AZ371" s="70"/>
      <c r="BA371" s="80"/>
      <c r="BB371" s="71"/>
      <c r="BC371" s="71"/>
      <c r="BD371" s="71"/>
      <c r="BE371" s="71"/>
      <c r="BF371" s="71"/>
      <c r="BG371" s="71"/>
      <c r="BH371" s="71"/>
      <c r="BI371" s="71"/>
      <c r="BJ371" s="71"/>
      <c r="BK371" s="73"/>
      <c r="BL371" s="76"/>
      <c r="BM371" s="77"/>
      <c r="BN371" s="52"/>
      <c r="BO371" s="70"/>
      <c r="BP371" s="83"/>
      <c r="BQ371" s="84"/>
      <c r="BR371" s="84"/>
      <c r="BS371" s="84"/>
      <c r="BT371" s="84"/>
      <c r="BU371" s="84"/>
      <c r="BV371" s="84"/>
      <c r="BW371" s="84"/>
      <c r="BX371" s="84"/>
      <c r="BY371" s="84"/>
      <c r="BZ371" s="84"/>
      <c r="CA371" s="84"/>
      <c r="CB371" s="85"/>
      <c r="CC371" s="87"/>
      <c r="CD371" s="77"/>
      <c r="CE371" s="52"/>
      <c r="CF371" s="70"/>
      <c r="CG371" s="83"/>
      <c r="CH371" s="84"/>
      <c r="CI371" s="84"/>
      <c r="CJ371" s="84"/>
      <c r="CK371" s="84"/>
      <c r="CL371" s="84"/>
      <c r="CM371" s="84"/>
      <c r="CN371" s="87"/>
      <c r="CO371" s="89"/>
      <c r="CP371" s="90"/>
    </row>
    <row r="372" customHeight="1" spans="1:94">
      <c r="A372" s="51"/>
      <c r="B372" s="52"/>
      <c r="C372" s="52"/>
      <c r="D372" s="52"/>
      <c r="E372" s="52"/>
      <c r="F372" s="52"/>
      <c r="G372" s="52"/>
      <c r="H372" s="52"/>
      <c r="I372" s="52"/>
      <c r="J372" s="61"/>
      <c r="K372" s="62"/>
      <c r="L372" s="63"/>
      <c r="M372" s="62"/>
      <c r="N372" s="62"/>
      <c r="O372" s="62"/>
      <c r="P372" s="62"/>
      <c r="Q372" s="69"/>
      <c r="R372" s="52"/>
      <c r="S372" s="52"/>
      <c r="T372" s="52"/>
      <c r="U372" s="52"/>
      <c r="V372" s="70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3"/>
      <c r="AW372" s="76"/>
      <c r="AX372" s="77"/>
      <c r="AY372" s="52"/>
      <c r="AZ372" s="70"/>
      <c r="BA372" s="80"/>
      <c r="BB372" s="71"/>
      <c r="BC372" s="71"/>
      <c r="BD372" s="71"/>
      <c r="BE372" s="71"/>
      <c r="BF372" s="71"/>
      <c r="BG372" s="71"/>
      <c r="BH372" s="71"/>
      <c r="BI372" s="71"/>
      <c r="BJ372" s="71"/>
      <c r="BK372" s="73"/>
      <c r="BL372" s="76"/>
      <c r="BM372" s="77"/>
      <c r="BN372" s="52"/>
      <c r="BO372" s="70"/>
      <c r="BP372" s="83"/>
      <c r="BQ372" s="84"/>
      <c r="BR372" s="84"/>
      <c r="BS372" s="84"/>
      <c r="BT372" s="84"/>
      <c r="BU372" s="84"/>
      <c r="BV372" s="84"/>
      <c r="BW372" s="84"/>
      <c r="BX372" s="84"/>
      <c r="BY372" s="84"/>
      <c r="BZ372" s="84"/>
      <c r="CA372" s="84"/>
      <c r="CB372" s="85"/>
      <c r="CC372" s="87"/>
      <c r="CD372" s="77"/>
      <c r="CE372" s="52"/>
      <c r="CF372" s="70"/>
      <c r="CG372" s="83"/>
      <c r="CH372" s="84"/>
      <c r="CI372" s="84"/>
      <c r="CJ372" s="84"/>
      <c r="CK372" s="84"/>
      <c r="CL372" s="84"/>
      <c r="CM372" s="84"/>
      <c r="CN372" s="87"/>
      <c r="CO372" s="89"/>
      <c r="CP372" s="90"/>
    </row>
    <row r="373" customHeight="1" spans="1:94">
      <c r="A373" s="51"/>
      <c r="B373" s="52"/>
      <c r="C373" s="52"/>
      <c r="D373" s="52"/>
      <c r="E373" s="52"/>
      <c r="F373" s="52"/>
      <c r="G373" s="52"/>
      <c r="H373" s="52"/>
      <c r="I373" s="52"/>
      <c r="J373" s="61"/>
      <c r="K373" s="62"/>
      <c r="L373" s="63"/>
      <c r="M373" s="62"/>
      <c r="N373" s="62"/>
      <c r="O373" s="62"/>
      <c r="P373" s="62"/>
      <c r="Q373" s="69"/>
      <c r="R373" s="52"/>
      <c r="S373" s="52"/>
      <c r="T373" s="52"/>
      <c r="U373" s="52"/>
      <c r="V373" s="70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3"/>
      <c r="AW373" s="76"/>
      <c r="AX373" s="77"/>
      <c r="AY373" s="52"/>
      <c r="AZ373" s="70"/>
      <c r="BA373" s="80"/>
      <c r="BB373" s="71"/>
      <c r="BC373" s="71"/>
      <c r="BD373" s="71"/>
      <c r="BE373" s="71"/>
      <c r="BF373" s="71"/>
      <c r="BG373" s="71"/>
      <c r="BH373" s="71"/>
      <c r="BI373" s="71"/>
      <c r="BJ373" s="71"/>
      <c r="BK373" s="73"/>
      <c r="BL373" s="76"/>
      <c r="BM373" s="77"/>
      <c r="BN373" s="52"/>
      <c r="BO373" s="70"/>
      <c r="BP373" s="83"/>
      <c r="BQ373" s="84"/>
      <c r="BR373" s="84"/>
      <c r="BS373" s="84"/>
      <c r="BT373" s="84"/>
      <c r="BU373" s="84"/>
      <c r="BV373" s="84"/>
      <c r="BW373" s="84"/>
      <c r="BX373" s="84"/>
      <c r="BY373" s="84"/>
      <c r="BZ373" s="84"/>
      <c r="CA373" s="84"/>
      <c r="CB373" s="85"/>
      <c r="CC373" s="87"/>
      <c r="CD373" s="77"/>
      <c r="CE373" s="52"/>
      <c r="CF373" s="70"/>
      <c r="CG373" s="83"/>
      <c r="CH373" s="84"/>
      <c r="CI373" s="84"/>
      <c r="CJ373" s="84"/>
      <c r="CK373" s="84"/>
      <c r="CL373" s="84"/>
      <c r="CM373" s="84"/>
      <c r="CN373" s="87"/>
      <c r="CO373" s="89"/>
      <c r="CP373" s="90"/>
    </row>
    <row r="374" customHeight="1" spans="1:94">
      <c r="A374" s="51"/>
      <c r="B374" s="52"/>
      <c r="C374" s="52"/>
      <c r="D374" s="52"/>
      <c r="E374" s="52"/>
      <c r="F374" s="52"/>
      <c r="G374" s="52"/>
      <c r="H374" s="52"/>
      <c r="I374" s="52"/>
      <c r="J374" s="61"/>
      <c r="K374" s="62"/>
      <c r="L374" s="63"/>
      <c r="M374" s="62"/>
      <c r="N374" s="62"/>
      <c r="O374" s="62"/>
      <c r="P374" s="62"/>
      <c r="Q374" s="69"/>
      <c r="R374" s="52"/>
      <c r="S374" s="52"/>
      <c r="T374" s="52"/>
      <c r="U374" s="52"/>
      <c r="V374" s="70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3"/>
      <c r="AW374" s="76"/>
      <c r="AX374" s="77"/>
      <c r="AY374" s="52"/>
      <c r="AZ374" s="70"/>
      <c r="BA374" s="80"/>
      <c r="BB374" s="71"/>
      <c r="BC374" s="71"/>
      <c r="BD374" s="71"/>
      <c r="BE374" s="71"/>
      <c r="BF374" s="71"/>
      <c r="BG374" s="71"/>
      <c r="BH374" s="71"/>
      <c r="BI374" s="71"/>
      <c r="BJ374" s="71"/>
      <c r="BK374" s="73"/>
      <c r="BL374" s="76"/>
      <c r="BM374" s="77"/>
      <c r="BN374" s="52"/>
      <c r="BO374" s="70"/>
      <c r="BP374" s="83"/>
      <c r="BQ374" s="84"/>
      <c r="BR374" s="84"/>
      <c r="BS374" s="84"/>
      <c r="BT374" s="84"/>
      <c r="BU374" s="84"/>
      <c r="BV374" s="84"/>
      <c r="BW374" s="84"/>
      <c r="BX374" s="84"/>
      <c r="BY374" s="84"/>
      <c r="BZ374" s="84"/>
      <c r="CA374" s="84"/>
      <c r="CB374" s="85"/>
      <c r="CC374" s="87"/>
      <c r="CD374" s="77"/>
      <c r="CE374" s="52"/>
      <c r="CF374" s="70"/>
      <c r="CG374" s="83"/>
      <c r="CH374" s="84"/>
      <c r="CI374" s="84"/>
      <c r="CJ374" s="84"/>
      <c r="CK374" s="84"/>
      <c r="CL374" s="84"/>
      <c r="CM374" s="84"/>
      <c r="CN374" s="87"/>
      <c r="CO374" s="89"/>
      <c r="CP374" s="90"/>
    </row>
    <row r="375" customHeight="1" spans="1:94">
      <c r="A375" s="51"/>
      <c r="B375" s="52"/>
      <c r="C375" s="52"/>
      <c r="D375" s="52"/>
      <c r="E375" s="52"/>
      <c r="F375" s="52"/>
      <c r="G375" s="52"/>
      <c r="H375" s="52"/>
      <c r="I375" s="52"/>
      <c r="J375" s="61"/>
      <c r="K375" s="62"/>
      <c r="L375" s="63"/>
      <c r="M375" s="62"/>
      <c r="N375" s="62"/>
      <c r="O375" s="62"/>
      <c r="P375" s="62"/>
      <c r="Q375" s="69"/>
      <c r="R375" s="52"/>
      <c r="S375" s="52"/>
      <c r="T375" s="52"/>
      <c r="U375" s="52"/>
      <c r="V375" s="70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3"/>
      <c r="AW375" s="76"/>
      <c r="AX375" s="77"/>
      <c r="AY375" s="52"/>
      <c r="AZ375" s="70"/>
      <c r="BA375" s="80"/>
      <c r="BB375" s="71"/>
      <c r="BC375" s="71"/>
      <c r="BD375" s="71"/>
      <c r="BE375" s="71"/>
      <c r="BF375" s="71"/>
      <c r="BG375" s="71"/>
      <c r="BH375" s="71"/>
      <c r="BI375" s="71"/>
      <c r="BJ375" s="71"/>
      <c r="BK375" s="73"/>
      <c r="BL375" s="76"/>
      <c r="BM375" s="77"/>
      <c r="BN375" s="52"/>
      <c r="BO375" s="70"/>
      <c r="BP375" s="83"/>
      <c r="BQ375" s="84"/>
      <c r="BR375" s="84"/>
      <c r="BS375" s="84"/>
      <c r="BT375" s="84"/>
      <c r="BU375" s="84"/>
      <c r="BV375" s="84"/>
      <c r="BW375" s="84"/>
      <c r="BX375" s="84"/>
      <c r="BY375" s="84"/>
      <c r="BZ375" s="84"/>
      <c r="CA375" s="84"/>
      <c r="CB375" s="85"/>
      <c r="CC375" s="87"/>
      <c r="CD375" s="77"/>
      <c r="CE375" s="52"/>
      <c r="CF375" s="70"/>
      <c r="CG375" s="83"/>
      <c r="CH375" s="84"/>
      <c r="CI375" s="84"/>
      <c r="CJ375" s="84"/>
      <c r="CK375" s="84"/>
      <c r="CL375" s="84"/>
      <c r="CM375" s="84"/>
      <c r="CN375" s="87"/>
      <c r="CO375" s="89"/>
      <c r="CP375" s="90"/>
    </row>
    <row r="376" customHeight="1" spans="1:94">
      <c r="A376" s="51"/>
      <c r="B376" s="52"/>
      <c r="C376" s="52"/>
      <c r="D376" s="52"/>
      <c r="E376" s="52"/>
      <c r="F376" s="52"/>
      <c r="G376" s="52"/>
      <c r="H376" s="52"/>
      <c r="I376" s="52"/>
      <c r="J376" s="61"/>
      <c r="K376" s="62"/>
      <c r="L376" s="63"/>
      <c r="M376" s="62"/>
      <c r="N376" s="62"/>
      <c r="O376" s="62"/>
      <c r="P376" s="62"/>
      <c r="Q376" s="69"/>
      <c r="R376" s="52"/>
      <c r="S376" s="52"/>
      <c r="T376" s="52"/>
      <c r="U376" s="52"/>
      <c r="V376" s="70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3"/>
      <c r="AW376" s="76"/>
      <c r="AX376" s="77"/>
      <c r="AY376" s="52"/>
      <c r="AZ376" s="70"/>
      <c r="BA376" s="80"/>
      <c r="BB376" s="71"/>
      <c r="BC376" s="71"/>
      <c r="BD376" s="71"/>
      <c r="BE376" s="71"/>
      <c r="BF376" s="71"/>
      <c r="BG376" s="71"/>
      <c r="BH376" s="71"/>
      <c r="BI376" s="71"/>
      <c r="BJ376" s="71"/>
      <c r="BK376" s="73"/>
      <c r="BL376" s="76"/>
      <c r="BM376" s="77"/>
      <c r="BN376" s="52"/>
      <c r="BO376" s="70"/>
      <c r="BP376" s="83"/>
      <c r="BQ376" s="84"/>
      <c r="BR376" s="84"/>
      <c r="BS376" s="84"/>
      <c r="BT376" s="84"/>
      <c r="BU376" s="84"/>
      <c r="BV376" s="84"/>
      <c r="BW376" s="84"/>
      <c r="BX376" s="84"/>
      <c r="BY376" s="84"/>
      <c r="BZ376" s="84"/>
      <c r="CA376" s="84"/>
      <c r="CB376" s="85"/>
      <c r="CC376" s="87"/>
      <c r="CD376" s="77"/>
      <c r="CE376" s="52"/>
      <c r="CF376" s="70"/>
      <c r="CG376" s="83"/>
      <c r="CH376" s="84"/>
      <c r="CI376" s="84"/>
      <c r="CJ376" s="84"/>
      <c r="CK376" s="84"/>
      <c r="CL376" s="84"/>
      <c r="CM376" s="84"/>
      <c r="CN376" s="87"/>
      <c r="CO376" s="89"/>
      <c r="CP376" s="90"/>
    </row>
    <row r="377" customHeight="1" spans="1:94">
      <c r="A377" s="51"/>
      <c r="B377" s="52"/>
      <c r="C377" s="52"/>
      <c r="D377" s="52"/>
      <c r="E377" s="52"/>
      <c r="F377" s="52"/>
      <c r="G377" s="52"/>
      <c r="H377" s="52"/>
      <c r="I377" s="52"/>
      <c r="J377" s="61"/>
      <c r="K377" s="62"/>
      <c r="L377" s="63"/>
      <c r="M377" s="62"/>
      <c r="N377" s="62"/>
      <c r="O377" s="62"/>
      <c r="P377" s="62"/>
      <c r="Q377" s="69"/>
      <c r="R377" s="52"/>
      <c r="S377" s="52"/>
      <c r="T377" s="52"/>
      <c r="U377" s="52"/>
      <c r="V377" s="70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3"/>
      <c r="AW377" s="76"/>
      <c r="AX377" s="77"/>
      <c r="AY377" s="52"/>
      <c r="AZ377" s="70"/>
      <c r="BA377" s="80"/>
      <c r="BB377" s="71"/>
      <c r="BC377" s="71"/>
      <c r="BD377" s="71"/>
      <c r="BE377" s="71"/>
      <c r="BF377" s="71"/>
      <c r="BG377" s="71"/>
      <c r="BH377" s="71"/>
      <c r="BI377" s="71"/>
      <c r="BJ377" s="71"/>
      <c r="BK377" s="73"/>
      <c r="BL377" s="76"/>
      <c r="BM377" s="77"/>
      <c r="BN377" s="52"/>
      <c r="BO377" s="70"/>
      <c r="BP377" s="83"/>
      <c r="BQ377" s="84"/>
      <c r="BR377" s="84"/>
      <c r="BS377" s="84"/>
      <c r="BT377" s="84"/>
      <c r="BU377" s="84"/>
      <c r="BV377" s="84"/>
      <c r="BW377" s="84"/>
      <c r="BX377" s="84"/>
      <c r="BY377" s="84"/>
      <c r="BZ377" s="84"/>
      <c r="CA377" s="84"/>
      <c r="CB377" s="85"/>
      <c r="CC377" s="87"/>
      <c r="CD377" s="77"/>
      <c r="CE377" s="52"/>
      <c r="CF377" s="70"/>
      <c r="CG377" s="83"/>
      <c r="CH377" s="84"/>
      <c r="CI377" s="84"/>
      <c r="CJ377" s="84"/>
      <c r="CK377" s="84"/>
      <c r="CL377" s="84"/>
      <c r="CM377" s="84"/>
      <c r="CN377" s="87"/>
      <c r="CO377" s="89"/>
      <c r="CP377" s="90"/>
    </row>
    <row r="378" customHeight="1" spans="1:94">
      <c r="A378" s="51"/>
      <c r="B378" s="52"/>
      <c r="C378" s="52"/>
      <c r="D378" s="52"/>
      <c r="E378" s="52"/>
      <c r="F378" s="52"/>
      <c r="G378" s="52"/>
      <c r="H378" s="52"/>
      <c r="I378" s="52"/>
      <c r="J378" s="61"/>
      <c r="K378" s="62"/>
      <c r="L378" s="63"/>
      <c r="M378" s="62"/>
      <c r="N378" s="62"/>
      <c r="O378" s="62"/>
      <c r="P378" s="62"/>
      <c r="Q378" s="69"/>
      <c r="R378" s="52"/>
      <c r="S378" s="52"/>
      <c r="T378" s="52"/>
      <c r="U378" s="52"/>
      <c r="V378" s="70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3"/>
      <c r="AW378" s="76"/>
      <c r="AX378" s="77"/>
      <c r="AY378" s="52"/>
      <c r="AZ378" s="70"/>
      <c r="BA378" s="80"/>
      <c r="BB378" s="71"/>
      <c r="BC378" s="71"/>
      <c r="BD378" s="71"/>
      <c r="BE378" s="71"/>
      <c r="BF378" s="71"/>
      <c r="BG378" s="71"/>
      <c r="BH378" s="71"/>
      <c r="BI378" s="71"/>
      <c r="BJ378" s="71"/>
      <c r="BK378" s="73"/>
      <c r="BL378" s="76"/>
      <c r="BM378" s="77"/>
      <c r="BN378" s="52"/>
      <c r="BO378" s="70"/>
      <c r="BP378" s="83"/>
      <c r="BQ378" s="84"/>
      <c r="BR378" s="84"/>
      <c r="BS378" s="84"/>
      <c r="BT378" s="84"/>
      <c r="BU378" s="84"/>
      <c r="BV378" s="84"/>
      <c r="BW378" s="84"/>
      <c r="BX378" s="84"/>
      <c r="BY378" s="84"/>
      <c r="BZ378" s="84"/>
      <c r="CA378" s="84"/>
      <c r="CB378" s="85"/>
      <c r="CC378" s="87"/>
      <c r="CD378" s="77"/>
      <c r="CE378" s="52"/>
      <c r="CF378" s="70"/>
      <c r="CG378" s="83"/>
      <c r="CH378" s="84"/>
      <c r="CI378" s="84"/>
      <c r="CJ378" s="84"/>
      <c r="CK378" s="84"/>
      <c r="CL378" s="84"/>
      <c r="CM378" s="84"/>
      <c r="CN378" s="87"/>
      <c r="CO378" s="89"/>
      <c r="CP378" s="90"/>
    </row>
    <row r="379" customHeight="1" spans="1:94">
      <c r="A379" s="51"/>
      <c r="B379" s="52"/>
      <c r="C379" s="52"/>
      <c r="D379" s="52"/>
      <c r="E379" s="52"/>
      <c r="F379" s="52"/>
      <c r="G379" s="52"/>
      <c r="H379" s="52"/>
      <c r="I379" s="52"/>
      <c r="J379" s="61"/>
      <c r="K379" s="62"/>
      <c r="L379" s="63"/>
      <c r="M379" s="62"/>
      <c r="N379" s="62"/>
      <c r="O379" s="62"/>
      <c r="P379" s="62"/>
      <c r="Q379" s="69"/>
      <c r="R379" s="52"/>
      <c r="S379" s="52"/>
      <c r="T379" s="52"/>
      <c r="U379" s="52"/>
      <c r="V379" s="70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3"/>
      <c r="AW379" s="76"/>
      <c r="AX379" s="77"/>
      <c r="AY379" s="52"/>
      <c r="AZ379" s="70"/>
      <c r="BA379" s="80"/>
      <c r="BB379" s="71"/>
      <c r="BC379" s="71"/>
      <c r="BD379" s="71"/>
      <c r="BE379" s="71"/>
      <c r="BF379" s="71"/>
      <c r="BG379" s="71"/>
      <c r="BH379" s="71"/>
      <c r="BI379" s="71"/>
      <c r="BJ379" s="71"/>
      <c r="BK379" s="73"/>
      <c r="BL379" s="76"/>
      <c r="BM379" s="77"/>
      <c r="BN379" s="52"/>
      <c r="BO379" s="70"/>
      <c r="BP379" s="83"/>
      <c r="BQ379" s="84"/>
      <c r="BR379" s="84"/>
      <c r="BS379" s="84"/>
      <c r="BT379" s="84"/>
      <c r="BU379" s="84"/>
      <c r="BV379" s="84"/>
      <c r="BW379" s="84"/>
      <c r="BX379" s="84"/>
      <c r="BY379" s="84"/>
      <c r="BZ379" s="84"/>
      <c r="CA379" s="84"/>
      <c r="CB379" s="85"/>
      <c r="CC379" s="87"/>
      <c r="CD379" s="77"/>
      <c r="CE379" s="52"/>
      <c r="CF379" s="70"/>
      <c r="CG379" s="83"/>
      <c r="CH379" s="84"/>
      <c r="CI379" s="84"/>
      <c r="CJ379" s="84"/>
      <c r="CK379" s="84"/>
      <c r="CL379" s="84"/>
      <c r="CM379" s="84"/>
      <c r="CN379" s="87"/>
      <c r="CO379" s="89"/>
      <c r="CP379" s="90"/>
    </row>
    <row r="380" customHeight="1" spans="1:94">
      <c r="A380" s="51"/>
      <c r="B380" s="52"/>
      <c r="C380" s="52"/>
      <c r="D380" s="52"/>
      <c r="E380" s="52"/>
      <c r="F380" s="52"/>
      <c r="G380" s="52"/>
      <c r="H380" s="52"/>
      <c r="I380" s="52"/>
      <c r="J380" s="61"/>
      <c r="K380" s="62"/>
      <c r="L380" s="63"/>
      <c r="M380" s="62"/>
      <c r="N380" s="62"/>
      <c r="O380" s="62"/>
      <c r="P380" s="62"/>
      <c r="Q380" s="69"/>
      <c r="R380" s="52"/>
      <c r="S380" s="52"/>
      <c r="T380" s="52"/>
      <c r="U380" s="52"/>
      <c r="V380" s="70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3"/>
      <c r="AW380" s="76"/>
      <c r="AX380" s="77"/>
      <c r="AY380" s="52"/>
      <c r="AZ380" s="70"/>
      <c r="BA380" s="80"/>
      <c r="BB380" s="71"/>
      <c r="BC380" s="71"/>
      <c r="BD380" s="71"/>
      <c r="BE380" s="71"/>
      <c r="BF380" s="71"/>
      <c r="BG380" s="71"/>
      <c r="BH380" s="71"/>
      <c r="BI380" s="71"/>
      <c r="BJ380" s="71"/>
      <c r="BK380" s="73"/>
      <c r="BL380" s="76"/>
      <c r="BM380" s="77"/>
      <c r="BN380" s="52"/>
      <c r="BO380" s="70"/>
      <c r="BP380" s="83"/>
      <c r="BQ380" s="84"/>
      <c r="BR380" s="84"/>
      <c r="BS380" s="84"/>
      <c r="BT380" s="84"/>
      <c r="BU380" s="84"/>
      <c r="BV380" s="84"/>
      <c r="BW380" s="84"/>
      <c r="BX380" s="84"/>
      <c r="BY380" s="84"/>
      <c r="BZ380" s="84"/>
      <c r="CA380" s="84"/>
      <c r="CB380" s="85"/>
      <c r="CC380" s="87"/>
      <c r="CD380" s="77"/>
      <c r="CE380" s="52"/>
      <c r="CF380" s="70"/>
      <c r="CG380" s="83"/>
      <c r="CH380" s="84"/>
      <c r="CI380" s="84"/>
      <c r="CJ380" s="84"/>
      <c r="CK380" s="84"/>
      <c r="CL380" s="84"/>
      <c r="CM380" s="84"/>
      <c r="CN380" s="87"/>
      <c r="CO380" s="89"/>
      <c r="CP380" s="90"/>
    </row>
    <row r="381" customHeight="1" spans="1:94">
      <c r="A381" s="51"/>
      <c r="B381" s="52"/>
      <c r="C381" s="52"/>
      <c r="D381" s="52"/>
      <c r="E381" s="52"/>
      <c r="F381" s="52"/>
      <c r="G381" s="52"/>
      <c r="H381" s="52"/>
      <c r="I381" s="52"/>
      <c r="J381" s="61"/>
      <c r="K381" s="62"/>
      <c r="L381" s="63"/>
      <c r="M381" s="62"/>
      <c r="N381" s="62"/>
      <c r="O381" s="62"/>
      <c r="P381" s="62"/>
      <c r="Q381" s="69"/>
      <c r="R381" s="52"/>
      <c r="S381" s="52"/>
      <c r="T381" s="52"/>
      <c r="U381" s="52"/>
      <c r="V381" s="70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3"/>
      <c r="AW381" s="76"/>
      <c r="AX381" s="77"/>
      <c r="AY381" s="52"/>
      <c r="AZ381" s="70"/>
      <c r="BA381" s="80"/>
      <c r="BB381" s="71"/>
      <c r="BC381" s="71"/>
      <c r="BD381" s="71"/>
      <c r="BE381" s="71"/>
      <c r="BF381" s="71"/>
      <c r="BG381" s="71"/>
      <c r="BH381" s="71"/>
      <c r="BI381" s="71"/>
      <c r="BJ381" s="71"/>
      <c r="BK381" s="73"/>
      <c r="BL381" s="76"/>
      <c r="BM381" s="77"/>
      <c r="BN381" s="52"/>
      <c r="BO381" s="70"/>
      <c r="BP381" s="83"/>
      <c r="BQ381" s="84"/>
      <c r="BR381" s="84"/>
      <c r="BS381" s="84"/>
      <c r="BT381" s="84"/>
      <c r="BU381" s="84"/>
      <c r="BV381" s="84"/>
      <c r="BW381" s="84"/>
      <c r="BX381" s="84"/>
      <c r="BY381" s="84"/>
      <c r="BZ381" s="84"/>
      <c r="CA381" s="84"/>
      <c r="CB381" s="85"/>
      <c r="CC381" s="87"/>
      <c r="CD381" s="77"/>
      <c r="CE381" s="52"/>
      <c r="CF381" s="70"/>
      <c r="CG381" s="83"/>
      <c r="CH381" s="84"/>
      <c r="CI381" s="84"/>
      <c r="CJ381" s="84"/>
      <c r="CK381" s="84"/>
      <c r="CL381" s="84"/>
      <c r="CM381" s="84"/>
      <c r="CN381" s="87"/>
      <c r="CO381" s="89"/>
      <c r="CP381" s="90"/>
    </row>
    <row r="382" customHeight="1" spans="1:94">
      <c r="A382" s="51"/>
      <c r="B382" s="52"/>
      <c r="C382" s="52"/>
      <c r="D382" s="52"/>
      <c r="E382" s="52"/>
      <c r="F382" s="52"/>
      <c r="G382" s="52"/>
      <c r="H382" s="52"/>
      <c r="I382" s="52"/>
      <c r="J382" s="61"/>
      <c r="K382" s="62"/>
      <c r="L382" s="63"/>
      <c r="M382" s="62"/>
      <c r="N382" s="62"/>
      <c r="O382" s="62"/>
      <c r="P382" s="62"/>
      <c r="Q382" s="69"/>
      <c r="R382" s="52"/>
      <c r="S382" s="52"/>
      <c r="T382" s="52"/>
      <c r="U382" s="52"/>
      <c r="V382" s="70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3"/>
      <c r="AW382" s="76"/>
      <c r="AX382" s="77"/>
      <c r="AY382" s="52"/>
      <c r="AZ382" s="70"/>
      <c r="BA382" s="80"/>
      <c r="BB382" s="71"/>
      <c r="BC382" s="71"/>
      <c r="BD382" s="71"/>
      <c r="BE382" s="71"/>
      <c r="BF382" s="71"/>
      <c r="BG382" s="71"/>
      <c r="BH382" s="71"/>
      <c r="BI382" s="71"/>
      <c r="BJ382" s="71"/>
      <c r="BK382" s="73"/>
      <c r="BL382" s="76"/>
      <c r="BM382" s="77"/>
      <c r="BN382" s="52"/>
      <c r="BO382" s="70"/>
      <c r="BP382" s="83"/>
      <c r="BQ382" s="84"/>
      <c r="BR382" s="84"/>
      <c r="BS382" s="84"/>
      <c r="BT382" s="84"/>
      <c r="BU382" s="84"/>
      <c r="BV382" s="84"/>
      <c r="BW382" s="84"/>
      <c r="BX382" s="84"/>
      <c r="BY382" s="84"/>
      <c r="BZ382" s="84"/>
      <c r="CA382" s="84"/>
      <c r="CB382" s="85"/>
      <c r="CC382" s="87"/>
      <c r="CD382" s="77"/>
      <c r="CE382" s="52"/>
      <c r="CF382" s="70"/>
      <c r="CG382" s="83"/>
      <c r="CH382" s="84"/>
      <c r="CI382" s="84"/>
      <c r="CJ382" s="84"/>
      <c r="CK382" s="84"/>
      <c r="CL382" s="84"/>
      <c r="CM382" s="84"/>
      <c r="CN382" s="87"/>
      <c r="CO382" s="89"/>
      <c r="CP382" s="90"/>
    </row>
    <row r="383" customHeight="1" spans="1:94">
      <c r="A383" s="51"/>
      <c r="B383" s="52"/>
      <c r="C383" s="52"/>
      <c r="D383" s="52"/>
      <c r="E383" s="52"/>
      <c r="F383" s="52"/>
      <c r="G383" s="52"/>
      <c r="H383" s="52"/>
      <c r="I383" s="52"/>
      <c r="J383" s="61"/>
      <c r="K383" s="62"/>
      <c r="L383" s="63"/>
      <c r="M383" s="62"/>
      <c r="N383" s="62"/>
      <c r="O383" s="62"/>
      <c r="P383" s="62"/>
      <c r="Q383" s="69"/>
      <c r="R383" s="52"/>
      <c r="S383" s="52"/>
      <c r="T383" s="52"/>
      <c r="U383" s="52"/>
      <c r="V383" s="70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3"/>
      <c r="AW383" s="76"/>
      <c r="AX383" s="77"/>
      <c r="AY383" s="52"/>
      <c r="AZ383" s="70"/>
      <c r="BA383" s="80"/>
      <c r="BB383" s="71"/>
      <c r="BC383" s="71"/>
      <c r="BD383" s="71"/>
      <c r="BE383" s="71"/>
      <c r="BF383" s="71"/>
      <c r="BG383" s="71"/>
      <c r="BH383" s="71"/>
      <c r="BI383" s="71"/>
      <c r="BJ383" s="71"/>
      <c r="BK383" s="73"/>
      <c r="BL383" s="76"/>
      <c r="BM383" s="77"/>
      <c r="BN383" s="52"/>
      <c r="BO383" s="70"/>
      <c r="BP383" s="83"/>
      <c r="BQ383" s="84"/>
      <c r="BR383" s="84"/>
      <c r="BS383" s="84"/>
      <c r="BT383" s="84"/>
      <c r="BU383" s="84"/>
      <c r="BV383" s="84"/>
      <c r="BW383" s="84"/>
      <c r="BX383" s="84"/>
      <c r="BY383" s="84"/>
      <c r="BZ383" s="84"/>
      <c r="CA383" s="84"/>
      <c r="CB383" s="85"/>
      <c r="CC383" s="87"/>
      <c r="CD383" s="77"/>
      <c r="CE383" s="52"/>
      <c r="CF383" s="70"/>
      <c r="CG383" s="83"/>
      <c r="CH383" s="84"/>
      <c r="CI383" s="84"/>
      <c r="CJ383" s="84"/>
      <c r="CK383" s="84"/>
      <c r="CL383" s="84"/>
      <c r="CM383" s="84"/>
      <c r="CN383" s="87"/>
      <c r="CO383" s="89"/>
      <c r="CP383" s="90"/>
    </row>
    <row r="384" customHeight="1" spans="1:94">
      <c r="A384" s="51"/>
      <c r="B384" s="52"/>
      <c r="C384" s="52"/>
      <c r="D384" s="52"/>
      <c r="E384" s="52"/>
      <c r="F384" s="52"/>
      <c r="G384" s="52"/>
      <c r="H384" s="52"/>
      <c r="I384" s="52"/>
      <c r="J384" s="61"/>
      <c r="K384" s="62"/>
      <c r="L384" s="63"/>
      <c r="M384" s="62"/>
      <c r="N384" s="62"/>
      <c r="O384" s="62"/>
      <c r="P384" s="62"/>
      <c r="Q384" s="69"/>
      <c r="R384" s="52"/>
      <c r="S384" s="52"/>
      <c r="T384" s="52"/>
      <c r="U384" s="52"/>
      <c r="V384" s="70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3"/>
      <c r="AW384" s="76"/>
      <c r="AX384" s="77"/>
      <c r="AY384" s="52"/>
      <c r="AZ384" s="70"/>
      <c r="BA384" s="80"/>
      <c r="BB384" s="71"/>
      <c r="BC384" s="71"/>
      <c r="BD384" s="71"/>
      <c r="BE384" s="71"/>
      <c r="BF384" s="71"/>
      <c r="BG384" s="71"/>
      <c r="BH384" s="71"/>
      <c r="BI384" s="71"/>
      <c r="BJ384" s="71"/>
      <c r="BK384" s="73"/>
      <c r="BL384" s="76"/>
      <c r="BM384" s="77"/>
      <c r="BN384" s="52"/>
      <c r="BO384" s="70"/>
      <c r="BP384" s="83"/>
      <c r="BQ384" s="84"/>
      <c r="BR384" s="84"/>
      <c r="BS384" s="84"/>
      <c r="BT384" s="84"/>
      <c r="BU384" s="84"/>
      <c r="BV384" s="84"/>
      <c r="BW384" s="84"/>
      <c r="BX384" s="84"/>
      <c r="BY384" s="84"/>
      <c r="BZ384" s="84"/>
      <c r="CA384" s="84"/>
      <c r="CB384" s="85"/>
      <c r="CC384" s="87"/>
      <c r="CD384" s="77"/>
      <c r="CE384" s="52"/>
      <c r="CF384" s="70"/>
      <c r="CG384" s="83"/>
      <c r="CH384" s="84"/>
      <c r="CI384" s="84"/>
      <c r="CJ384" s="84"/>
      <c r="CK384" s="84"/>
      <c r="CL384" s="84"/>
      <c r="CM384" s="84"/>
      <c r="CN384" s="87"/>
      <c r="CO384" s="89"/>
      <c r="CP384" s="90"/>
    </row>
    <row r="385" customHeight="1" spans="1:94">
      <c r="A385" s="51"/>
      <c r="B385" s="52"/>
      <c r="C385" s="52"/>
      <c r="D385" s="52"/>
      <c r="E385" s="52"/>
      <c r="F385" s="52"/>
      <c r="G385" s="52"/>
      <c r="H385" s="52"/>
      <c r="I385" s="52"/>
      <c r="J385" s="61"/>
      <c r="K385" s="62"/>
      <c r="L385" s="63"/>
      <c r="M385" s="62"/>
      <c r="N385" s="62"/>
      <c r="O385" s="62"/>
      <c r="P385" s="62"/>
      <c r="Q385" s="69"/>
      <c r="R385" s="52"/>
      <c r="S385" s="52"/>
      <c r="T385" s="52"/>
      <c r="U385" s="52"/>
      <c r="V385" s="70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3"/>
      <c r="AW385" s="76"/>
      <c r="AX385" s="77"/>
      <c r="AY385" s="52"/>
      <c r="AZ385" s="70"/>
      <c r="BA385" s="80"/>
      <c r="BB385" s="71"/>
      <c r="BC385" s="71"/>
      <c r="BD385" s="71"/>
      <c r="BE385" s="71"/>
      <c r="BF385" s="71"/>
      <c r="BG385" s="71"/>
      <c r="BH385" s="71"/>
      <c r="BI385" s="71"/>
      <c r="BJ385" s="71"/>
      <c r="BK385" s="73"/>
      <c r="BL385" s="76"/>
      <c r="BM385" s="77"/>
      <c r="BN385" s="52"/>
      <c r="BO385" s="70"/>
      <c r="BP385" s="83"/>
      <c r="BQ385" s="84"/>
      <c r="BR385" s="84"/>
      <c r="BS385" s="84"/>
      <c r="BT385" s="84"/>
      <c r="BU385" s="84"/>
      <c r="BV385" s="84"/>
      <c r="BW385" s="84"/>
      <c r="BX385" s="84"/>
      <c r="BY385" s="84"/>
      <c r="BZ385" s="84"/>
      <c r="CA385" s="84"/>
      <c r="CB385" s="85"/>
      <c r="CC385" s="87"/>
      <c r="CD385" s="77"/>
      <c r="CE385" s="52"/>
      <c r="CF385" s="70"/>
      <c r="CG385" s="83"/>
      <c r="CH385" s="84"/>
      <c r="CI385" s="84"/>
      <c r="CJ385" s="84"/>
      <c r="CK385" s="84"/>
      <c r="CL385" s="84"/>
      <c r="CM385" s="84"/>
      <c r="CN385" s="87"/>
      <c r="CO385" s="89"/>
      <c r="CP385" s="90"/>
    </row>
    <row r="386" customHeight="1" spans="1:94">
      <c r="A386" s="51"/>
      <c r="B386" s="52"/>
      <c r="C386" s="52"/>
      <c r="D386" s="52"/>
      <c r="E386" s="52"/>
      <c r="F386" s="52"/>
      <c r="G386" s="52"/>
      <c r="H386" s="52"/>
      <c r="I386" s="52"/>
      <c r="J386" s="61"/>
      <c r="K386" s="62"/>
      <c r="L386" s="63"/>
      <c r="M386" s="62"/>
      <c r="N386" s="62"/>
      <c r="O386" s="62"/>
      <c r="P386" s="62"/>
      <c r="Q386" s="69"/>
      <c r="R386" s="52"/>
      <c r="S386" s="52"/>
      <c r="T386" s="52"/>
      <c r="U386" s="52"/>
      <c r="V386" s="70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3"/>
      <c r="AW386" s="76"/>
      <c r="AX386" s="77"/>
      <c r="AY386" s="52"/>
      <c r="AZ386" s="70"/>
      <c r="BA386" s="80"/>
      <c r="BB386" s="71"/>
      <c r="BC386" s="71"/>
      <c r="BD386" s="71"/>
      <c r="BE386" s="71"/>
      <c r="BF386" s="71"/>
      <c r="BG386" s="71"/>
      <c r="BH386" s="71"/>
      <c r="BI386" s="71"/>
      <c r="BJ386" s="71"/>
      <c r="BK386" s="73"/>
      <c r="BL386" s="76"/>
      <c r="BM386" s="77"/>
      <c r="BN386" s="52"/>
      <c r="BO386" s="70"/>
      <c r="BP386" s="83"/>
      <c r="BQ386" s="84"/>
      <c r="BR386" s="84"/>
      <c r="BS386" s="84"/>
      <c r="BT386" s="84"/>
      <c r="BU386" s="84"/>
      <c r="BV386" s="84"/>
      <c r="BW386" s="84"/>
      <c r="BX386" s="84"/>
      <c r="BY386" s="84"/>
      <c r="BZ386" s="84"/>
      <c r="CA386" s="84"/>
      <c r="CB386" s="85"/>
      <c r="CC386" s="87"/>
      <c r="CD386" s="77"/>
      <c r="CE386" s="52"/>
      <c r="CF386" s="70"/>
      <c r="CG386" s="83"/>
      <c r="CH386" s="84"/>
      <c r="CI386" s="84"/>
      <c r="CJ386" s="84"/>
      <c r="CK386" s="84"/>
      <c r="CL386" s="84"/>
      <c r="CM386" s="84"/>
      <c r="CN386" s="87"/>
      <c r="CO386" s="89"/>
      <c r="CP386" s="90"/>
    </row>
    <row r="387" customHeight="1" spans="1:94">
      <c r="A387" s="51"/>
      <c r="B387" s="52"/>
      <c r="C387" s="52"/>
      <c r="D387" s="52"/>
      <c r="E387" s="52"/>
      <c r="F387" s="52"/>
      <c r="G387" s="52"/>
      <c r="H387" s="52"/>
      <c r="I387" s="52"/>
      <c r="J387" s="61"/>
      <c r="K387" s="62"/>
      <c r="L387" s="63"/>
      <c r="M387" s="62"/>
      <c r="N387" s="62"/>
      <c r="O387" s="62"/>
      <c r="P387" s="62"/>
      <c r="Q387" s="69"/>
      <c r="R387" s="52"/>
      <c r="S387" s="52"/>
      <c r="T387" s="52"/>
      <c r="U387" s="52"/>
      <c r="V387" s="70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3"/>
      <c r="AW387" s="76"/>
      <c r="AX387" s="77"/>
      <c r="AY387" s="52"/>
      <c r="AZ387" s="70"/>
      <c r="BA387" s="80"/>
      <c r="BB387" s="71"/>
      <c r="BC387" s="71"/>
      <c r="BD387" s="71"/>
      <c r="BE387" s="71"/>
      <c r="BF387" s="71"/>
      <c r="BG387" s="71"/>
      <c r="BH387" s="71"/>
      <c r="BI387" s="71"/>
      <c r="BJ387" s="71"/>
      <c r="BK387" s="73"/>
      <c r="BL387" s="76"/>
      <c r="BM387" s="77"/>
      <c r="BN387" s="52"/>
      <c r="BO387" s="70"/>
      <c r="BP387" s="83"/>
      <c r="BQ387" s="84"/>
      <c r="BR387" s="84"/>
      <c r="BS387" s="84"/>
      <c r="BT387" s="84"/>
      <c r="BU387" s="84"/>
      <c r="BV387" s="84"/>
      <c r="BW387" s="84"/>
      <c r="BX387" s="84"/>
      <c r="BY387" s="84"/>
      <c r="BZ387" s="84"/>
      <c r="CA387" s="84"/>
      <c r="CB387" s="85"/>
      <c r="CC387" s="87"/>
      <c r="CD387" s="77"/>
      <c r="CE387" s="52"/>
      <c r="CF387" s="70"/>
      <c r="CG387" s="83"/>
      <c r="CH387" s="84"/>
      <c r="CI387" s="84"/>
      <c r="CJ387" s="84"/>
      <c r="CK387" s="84"/>
      <c r="CL387" s="84"/>
      <c r="CM387" s="84"/>
      <c r="CN387" s="87"/>
      <c r="CO387" s="89"/>
      <c r="CP387" s="90"/>
    </row>
    <row r="388" customHeight="1" spans="1:94">
      <c r="A388" s="51"/>
      <c r="B388" s="52"/>
      <c r="C388" s="52"/>
      <c r="D388" s="52"/>
      <c r="E388" s="52"/>
      <c r="F388" s="52"/>
      <c r="G388" s="52"/>
      <c r="H388" s="52"/>
      <c r="I388" s="52"/>
      <c r="J388" s="61"/>
      <c r="K388" s="62"/>
      <c r="L388" s="63"/>
      <c r="M388" s="62"/>
      <c r="N388" s="62"/>
      <c r="O388" s="62"/>
      <c r="P388" s="62"/>
      <c r="Q388" s="69"/>
      <c r="R388" s="52"/>
      <c r="S388" s="52"/>
      <c r="T388" s="52"/>
      <c r="U388" s="52"/>
      <c r="V388" s="70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3"/>
      <c r="AW388" s="76"/>
      <c r="AX388" s="77"/>
      <c r="AY388" s="52"/>
      <c r="AZ388" s="70"/>
      <c r="BA388" s="80"/>
      <c r="BB388" s="71"/>
      <c r="BC388" s="71"/>
      <c r="BD388" s="71"/>
      <c r="BE388" s="71"/>
      <c r="BF388" s="71"/>
      <c r="BG388" s="71"/>
      <c r="BH388" s="71"/>
      <c r="BI388" s="71"/>
      <c r="BJ388" s="71"/>
      <c r="BK388" s="73"/>
      <c r="BL388" s="76"/>
      <c r="BM388" s="77"/>
      <c r="BN388" s="52"/>
      <c r="BO388" s="70"/>
      <c r="BP388" s="83"/>
      <c r="BQ388" s="84"/>
      <c r="BR388" s="84"/>
      <c r="BS388" s="84"/>
      <c r="BT388" s="84"/>
      <c r="BU388" s="84"/>
      <c r="BV388" s="84"/>
      <c r="BW388" s="84"/>
      <c r="BX388" s="84"/>
      <c r="BY388" s="84"/>
      <c r="BZ388" s="84"/>
      <c r="CA388" s="84"/>
      <c r="CB388" s="85"/>
      <c r="CC388" s="87"/>
      <c r="CD388" s="77"/>
      <c r="CE388" s="52"/>
      <c r="CF388" s="70"/>
      <c r="CG388" s="83"/>
      <c r="CH388" s="84"/>
      <c r="CI388" s="84"/>
      <c r="CJ388" s="84"/>
      <c r="CK388" s="84"/>
      <c r="CL388" s="84"/>
      <c r="CM388" s="84"/>
      <c r="CN388" s="87"/>
      <c r="CO388" s="89"/>
      <c r="CP388" s="90"/>
    </row>
    <row r="389" customHeight="1" spans="1:94">
      <c r="A389" s="51"/>
      <c r="B389" s="52"/>
      <c r="C389" s="52"/>
      <c r="D389" s="52"/>
      <c r="E389" s="52"/>
      <c r="F389" s="52"/>
      <c r="G389" s="52"/>
      <c r="H389" s="52"/>
      <c r="I389" s="52"/>
      <c r="J389" s="61"/>
      <c r="K389" s="62"/>
      <c r="L389" s="63"/>
      <c r="M389" s="62"/>
      <c r="N389" s="62"/>
      <c r="O389" s="62"/>
      <c r="P389" s="62"/>
      <c r="Q389" s="69"/>
      <c r="R389" s="52"/>
      <c r="S389" s="52"/>
      <c r="T389" s="52"/>
      <c r="U389" s="52"/>
      <c r="V389" s="70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3"/>
      <c r="AW389" s="76"/>
      <c r="AX389" s="77"/>
      <c r="AY389" s="52"/>
      <c r="AZ389" s="70"/>
      <c r="BA389" s="80"/>
      <c r="BB389" s="71"/>
      <c r="BC389" s="71"/>
      <c r="BD389" s="71"/>
      <c r="BE389" s="71"/>
      <c r="BF389" s="71"/>
      <c r="BG389" s="71"/>
      <c r="BH389" s="71"/>
      <c r="BI389" s="71"/>
      <c r="BJ389" s="71"/>
      <c r="BK389" s="73"/>
      <c r="BL389" s="76"/>
      <c r="BM389" s="77"/>
      <c r="BN389" s="52"/>
      <c r="BO389" s="70"/>
      <c r="BP389" s="83"/>
      <c r="BQ389" s="84"/>
      <c r="BR389" s="84"/>
      <c r="BS389" s="84"/>
      <c r="BT389" s="84"/>
      <c r="BU389" s="84"/>
      <c r="BV389" s="84"/>
      <c r="BW389" s="84"/>
      <c r="BX389" s="84"/>
      <c r="BY389" s="84"/>
      <c r="BZ389" s="84"/>
      <c r="CA389" s="84"/>
      <c r="CB389" s="85"/>
      <c r="CC389" s="87"/>
      <c r="CD389" s="77"/>
      <c r="CE389" s="52"/>
      <c r="CF389" s="70"/>
      <c r="CG389" s="83"/>
      <c r="CH389" s="84"/>
      <c r="CI389" s="84"/>
      <c r="CJ389" s="84"/>
      <c r="CK389" s="84"/>
      <c r="CL389" s="84"/>
      <c r="CM389" s="84"/>
      <c r="CN389" s="87"/>
      <c r="CO389" s="89"/>
      <c r="CP389" s="90"/>
    </row>
    <row r="390" customHeight="1" spans="1:94">
      <c r="A390" s="51"/>
      <c r="B390" s="52"/>
      <c r="C390" s="52"/>
      <c r="D390" s="52"/>
      <c r="E390" s="52"/>
      <c r="F390" s="52"/>
      <c r="G390" s="52"/>
      <c r="H390" s="52"/>
      <c r="I390" s="52"/>
      <c r="J390" s="61"/>
      <c r="K390" s="62"/>
      <c r="L390" s="63"/>
      <c r="M390" s="62"/>
      <c r="N390" s="62"/>
      <c r="O390" s="62"/>
      <c r="P390" s="62"/>
      <c r="Q390" s="69"/>
      <c r="R390" s="52"/>
      <c r="S390" s="52"/>
      <c r="T390" s="52"/>
      <c r="U390" s="52"/>
      <c r="V390" s="70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3"/>
      <c r="AW390" s="76"/>
      <c r="AX390" s="77"/>
      <c r="AY390" s="52"/>
      <c r="AZ390" s="70"/>
      <c r="BA390" s="80"/>
      <c r="BB390" s="71"/>
      <c r="BC390" s="71"/>
      <c r="BD390" s="71"/>
      <c r="BE390" s="71"/>
      <c r="BF390" s="71"/>
      <c r="BG390" s="71"/>
      <c r="BH390" s="71"/>
      <c r="BI390" s="71"/>
      <c r="BJ390" s="71"/>
      <c r="BK390" s="73"/>
      <c r="BL390" s="76"/>
      <c r="BM390" s="77"/>
      <c r="BN390" s="52"/>
      <c r="BO390" s="70"/>
      <c r="BP390" s="83"/>
      <c r="BQ390" s="84"/>
      <c r="BR390" s="84"/>
      <c r="BS390" s="84"/>
      <c r="BT390" s="84"/>
      <c r="BU390" s="84"/>
      <c r="BV390" s="84"/>
      <c r="BW390" s="84"/>
      <c r="BX390" s="84"/>
      <c r="BY390" s="84"/>
      <c r="BZ390" s="84"/>
      <c r="CA390" s="84"/>
      <c r="CB390" s="85"/>
      <c r="CC390" s="87"/>
      <c r="CD390" s="77"/>
      <c r="CE390" s="52"/>
      <c r="CF390" s="70"/>
      <c r="CG390" s="83"/>
      <c r="CH390" s="84"/>
      <c r="CI390" s="84"/>
      <c r="CJ390" s="84"/>
      <c r="CK390" s="84"/>
      <c r="CL390" s="84"/>
      <c r="CM390" s="84"/>
      <c r="CN390" s="87"/>
      <c r="CO390" s="89"/>
      <c r="CP390" s="90"/>
    </row>
    <row r="391" customHeight="1" spans="1:94">
      <c r="A391" s="51"/>
      <c r="B391" s="52"/>
      <c r="C391" s="52"/>
      <c r="D391" s="52"/>
      <c r="E391" s="52"/>
      <c r="F391" s="52"/>
      <c r="G391" s="52"/>
      <c r="H391" s="52"/>
      <c r="I391" s="52"/>
      <c r="J391" s="61"/>
      <c r="K391" s="62"/>
      <c r="L391" s="63"/>
      <c r="M391" s="62"/>
      <c r="N391" s="62"/>
      <c r="O391" s="62"/>
      <c r="P391" s="62"/>
      <c r="Q391" s="69"/>
      <c r="R391" s="52"/>
      <c r="S391" s="52"/>
      <c r="T391" s="52"/>
      <c r="U391" s="52"/>
      <c r="V391" s="70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3"/>
      <c r="AW391" s="76"/>
      <c r="AX391" s="77"/>
      <c r="AY391" s="52"/>
      <c r="AZ391" s="70"/>
      <c r="BA391" s="80"/>
      <c r="BB391" s="71"/>
      <c r="BC391" s="71"/>
      <c r="BD391" s="71"/>
      <c r="BE391" s="71"/>
      <c r="BF391" s="71"/>
      <c r="BG391" s="71"/>
      <c r="BH391" s="71"/>
      <c r="BI391" s="71"/>
      <c r="BJ391" s="71"/>
      <c r="BK391" s="73"/>
      <c r="BL391" s="76"/>
      <c r="BM391" s="77"/>
      <c r="BN391" s="52"/>
      <c r="BO391" s="70"/>
      <c r="BP391" s="83"/>
      <c r="BQ391" s="84"/>
      <c r="BR391" s="84"/>
      <c r="BS391" s="84"/>
      <c r="BT391" s="84"/>
      <c r="BU391" s="84"/>
      <c r="BV391" s="84"/>
      <c r="BW391" s="84"/>
      <c r="BX391" s="84"/>
      <c r="BY391" s="84"/>
      <c r="BZ391" s="84"/>
      <c r="CA391" s="84"/>
      <c r="CB391" s="85"/>
      <c r="CC391" s="87"/>
      <c r="CD391" s="77"/>
      <c r="CE391" s="52"/>
      <c r="CF391" s="70"/>
      <c r="CG391" s="83"/>
      <c r="CH391" s="84"/>
      <c r="CI391" s="84"/>
      <c r="CJ391" s="84"/>
      <c r="CK391" s="84"/>
      <c r="CL391" s="84"/>
      <c r="CM391" s="84"/>
      <c r="CN391" s="87"/>
      <c r="CO391" s="89"/>
      <c r="CP391" s="90"/>
    </row>
    <row r="392" customHeight="1" spans="1:94">
      <c r="A392" s="51"/>
      <c r="B392" s="52"/>
      <c r="C392" s="52"/>
      <c r="D392" s="52"/>
      <c r="E392" s="52"/>
      <c r="F392" s="52"/>
      <c r="G392" s="52"/>
      <c r="H392" s="52"/>
      <c r="I392" s="52"/>
      <c r="J392" s="61"/>
      <c r="K392" s="62"/>
      <c r="L392" s="63"/>
      <c r="M392" s="62"/>
      <c r="N392" s="62"/>
      <c r="O392" s="62"/>
      <c r="P392" s="62"/>
      <c r="Q392" s="69"/>
      <c r="R392" s="52"/>
      <c r="S392" s="52"/>
      <c r="T392" s="52"/>
      <c r="U392" s="52"/>
      <c r="V392" s="70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3"/>
      <c r="AW392" s="76"/>
      <c r="AX392" s="77"/>
      <c r="AY392" s="52"/>
      <c r="AZ392" s="70"/>
      <c r="BA392" s="80"/>
      <c r="BB392" s="71"/>
      <c r="BC392" s="71"/>
      <c r="BD392" s="71"/>
      <c r="BE392" s="71"/>
      <c r="BF392" s="71"/>
      <c r="BG392" s="71"/>
      <c r="BH392" s="71"/>
      <c r="BI392" s="71"/>
      <c r="BJ392" s="71"/>
      <c r="BK392" s="73"/>
      <c r="BL392" s="76"/>
      <c r="BM392" s="77"/>
      <c r="BN392" s="52"/>
      <c r="BO392" s="70"/>
      <c r="BP392" s="83"/>
      <c r="BQ392" s="84"/>
      <c r="BR392" s="84"/>
      <c r="BS392" s="84"/>
      <c r="BT392" s="84"/>
      <c r="BU392" s="84"/>
      <c r="BV392" s="84"/>
      <c r="BW392" s="84"/>
      <c r="BX392" s="84"/>
      <c r="BY392" s="84"/>
      <c r="BZ392" s="84"/>
      <c r="CA392" s="84"/>
      <c r="CB392" s="85"/>
      <c r="CC392" s="87"/>
      <c r="CD392" s="77"/>
      <c r="CE392" s="52"/>
      <c r="CF392" s="70"/>
      <c r="CG392" s="83"/>
      <c r="CH392" s="84"/>
      <c r="CI392" s="84"/>
      <c r="CJ392" s="84"/>
      <c r="CK392" s="84"/>
      <c r="CL392" s="84"/>
      <c r="CM392" s="84"/>
      <c r="CN392" s="87"/>
      <c r="CO392" s="89"/>
      <c r="CP392" s="90"/>
    </row>
    <row r="393" customHeight="1" spans="1:94">
      <c r="A393" s="51"/>
      <c r="B393" s="52"/>
      <c r="C393" s="52"/>
      <c r="D393" s="52"/>
      <c r="E393" s="52"/>
      <c r="F393" s="52"/>
      <c r="G393" s="52"/>
      <c r="H393" s="52"/>
      <c r="I393" s="52"/>
      <c r="J393" s="61"/>
      <c r="K393" s="62"/>
      <c r="L393" s="63"/>
      <c r="M393" s="62"/>
      <c r="N393" s="62"/>
      <c r="O393" s="62"/>
      <c r="P393" s="62"/>
      <c r="Q393" s="69"/>
      <c r="R393" s="52"/>
      <c r="S393" s="52"/>
      <c r="T393" s="52"/>
      <c r="U393" s="52"/>
      <c r="V393" s="70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3"/>
      <c r="AW393" s="76"/>
      <c r="AX393" s="77"/>
      <c r="AY393" s="52"/>
      <c r="AZ393" s="70"/>
      <c r="BA393" s="80"/>
      <c r="BB393" s="71"/>
      <c r="BC393" s="71"/>
      <c r="BD393" s="71"/>
      <c r="BE393" s="71"/>
      <c r="BF393" s="71"/>
      <c r="BG393" s="71"/>
      <c r="BH393" s="71"/>
      <c r="BI393" s="71"/>
      <c r="BJ393" s="71"/>
      <c r="BK393" s="73"/>
      <c r="BL393" s="76"/>
      <c r="BM393" s="77"/>
      <c r="BN393" s="52"/>
      <c r="BO393" s="70"/>
      <c r="BP393" s="83"/>
      <c r="BQ393" s="84"/>
      <c r="BR393" s="84"/>
      <c r="BS393" s="84"/>
      <c r="BT393" s="84"/>
      <c r="BU393" s="84"/>
      <c r="BV393" s="84"/>
      <c r="BW393" s="84"/>
      <c r="BX393" s="84"/>
      <c r="BY393" s="84"/>
      <c r="BZ393" s="84"/>
      <c r="CA393" s="84"/>
      <c r="CB393" s="85"/>
      <c r="CC393" s="87"/>
      <c r="CD393" s="77"/>
      <c r="CE393" s="52"/>
      <c r="CF393" s="70"/>
      <c r="CG393" s="83"/>
      <c r="CH393" s="84"/>
      <c r="CI393" s="84"/>
      <c r="CJ393" s="84"/>
      <c r="CK393" s="84"/>
      <c r="CL393" s="84"/>
      <c r="CM393" s="84"/>
      <c r="CN393" s="87"/>
      <c r="CO393" s="89"/>
      <c r="CP393" s="90"/>
    </row>
    <row r="394" customHeight="1" spans="1:94">
      <c r="A394" s="51"/>
      <c r="B394" s="52"/>
      <c r="C394" s="52"/>
      <c r="D394" s="52"/>
      <c r="E394" s="52"/>
      <c r="F394" s="52"/>
      <c r="G394" s="52"/>
      <c r="H394" s="52"/>
      <c r="I394" s="52"/>
      <c r="J394" s="61"/>
      <c r="K394" s="62"/>
      <c r="L394" s="63"/>
      <c r="M394" s="62"/>
      <c r="N394" s="62"/>
      <c r="O394" s="62"/>
      <c r="P394" s="62"/>
      <c r="Q394" s="69"/>
      <c r="R394" s="52"/>
      <c r="S394" s="52"/>
      <c r="T394" s="52"/>
      <c r="U394" s="52"/>
      <c r="V394" s="70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3"/>
      <c r="AW394" s="76"/>
      <c r="AX394" s="77"/>
      <c r="AY394" s="52"/>
      <c r="AZ394" s="70"/>
      <c r="BA394" s="80"/>
      <c r="BB394" s="71"/>
      <c r="BC394" s="71"/>
      <c r="BD394" s="71"/>
      <c r="BE394" s="71"/>
      <c r="BF394" s="71"/>
      <c r="BG394" s="71"/>
      <c r="BH394" s="71"/>
      <c r="BI394" s="71"/>
      <c r="BJ394" s="71"/>
      <c r="BK394" s="73"/>
      <c r="BL394" s="76"/>
      <c r="BM394" s="77"/>
      <c r="BN394" s="52"/>
      <c r="BO394" s="70"/>
      <c r="BP394" s="83"/>
      <c r="BQ394" s="84"/>
      <c r="BR394" s="84"/>
      <c r="BS394" s="84"/>
      <c r="BT394" s="84"/>
      <c r="BU394" s="84"/>
      <c r="BV394" s="84"/>
      <c r="BW394" s="84"/>
      <c r="BX394" s="84"/>
      <c r="BY394" s="84"/>
      <c r="BZ394" s="84"/>
      <c r="CA394" s="84"/>
      <c r="CB394" s="85"/>
      <c r="CC394" s="87"/>
      <c r="CD394" s="77"/>
      <c r="CE394" s="52"/>
      <c r="CF394" s="70"/>
      <c r="CG394" s="83"/>
      <c r="CH394" s="84"/>
      <c r="CI394" s="84"/>
      <c r="CJ394" s="84"/>
      <c r="CK394" s="84"/>
      <c r="CL394" s="84"/>
      <c r="CM394" s="84"/>
      <c r="CN394" s="87"/>
      <c r="CO394" s="89"/>
      <c r="CP394" s="90"/>
    </row>
    <row r="395" customHeight="1" spans="1:94">
      <c r="A395" s="51"/>
      <c r="B395" s="52"/>
      <c r="C395" s="52"/>
      <c r="D395" s="52"/>
      <c r="E395" s="52"/>
      <c r="F395" s="52"/>
      <c r="G395" s="52"/>
      <c r="H395" s="52"/>
      <c r="I395" s="52"/>
      <c r="J395" s="61"/>
      <c r="K395" s="62"/>
      <c r="L395" s="63"/>
      <c r="M395" s="62"/>
      <c r="N395" s="62"/>
      <c r="O395" s="62"/>
      <c r="P395" s="62"/>
      <c r="Q395" s="69"/>
      <c r="R395" s="52"/>
      <c r="S395" s="52"/>
      <c r="T395" s="52"/>
      <c r="U395" s="52"/>
      <c r="V395" s="70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3"/>
      <c r="AW395" s="76"/>
      <c r="AX395" s="77"/>
      <c r="AY395" s="52"/>
      <c r="AZ395" s="70"/>
      <c r="BA395" s="80"/>
      <c r="BB395" s="71"/>
      <c r="BC395" s="71"/>
      <c r="BD395" s="71"/>
      <c r="BE395" s="71"/>
      <c r="BF395" s="71"/>
      <c r="BG395" s="71"/>
      <c r="BH395" s="71"/>
      <c r="BI395" s="71"/>
      <c r="BJ395" s="71"/>
      <c r="BK395" s="73"/>
      <c r="BL395" s="76"/>
      <c r="BM395" s="77"/>
      <c r="BN395" s="52"/>
      <c r="BO395" s="70"/>
      <c r="BP395" s="83"/>
      <c r="BQ395" s="84"/>
      <c r="BR395" s="84"/>
      <c r="BS395" s="84"/>
      <c r="BT395" s="84"/>
      <c r="BU395" s="84"/>
      <c r="BV395" s="84"/>
      <c r="BW395" s="84"/>
      <c r="BX395" s="84"/>
      <c r="BY395" s="84"/>
      <c r="BZ395" s="84"/>
      <c r="CA395" s="84"/>
      <c r="CB395" s="85"/>
      <c r="CC395" s="87"/>
      <c r="CD395" s="77"/>
      <c r="CE395" s="52"/>
      <c r="CF395" s="70"/>
      <c r="CG395" s="83"/>
      <c r="CH395" s="84"/>
      <c r="CI395" s="84"/>
      <c r="CJ395" s="84"/>
      <c r="CK395" s="84"/>
      <c r="CL395" s="84"/>
      <c r="CM395" s="84"/>
      <c r="CN395" s="87"/>
      <c r="CO395" s="89"/>
      <c r="CP395" s="90"/>
    </row>
    <row r="396" customHeight="1" spans="1:94">
      <c r="A396" s="51"/>
      <c r="B396" s="52"/>
      <c r="C396" s="52"/>
      <c r="D396" s="52"/>
      <c r="E396" s="52"/>
      <c r="F396" s="52"/>
      <c r="G396" s="52"/>
      <c r="H396" s="52"/>
      <c r="I396" s="52"/>
      <c r="J396" s="61"/>
      <c r="K396" s="62"/>
      <c r="L396" s="63"/>
      <c r="M396" s="62"/>
      <c r="N396" s="62"/>
      <c r="O396" s="62"/>
      <c r="P396" s="62"/>
      <c r="Q396" s="69"/>
      <c r="R396" s="52"/>
      <c r="S396" s="52"/>
      <c r="T396" s="52"/>
      <c r="U396" s="52"/>
      <c r="V396" s="70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3"/>
      <c r="AW396" s="76"/>
      <c r="AX396" s="77"/>
      <c r="AY396" s="52"/>
      <c r="AZ396" s="70"/>
      <c r="BA396" s="80"/>
      <c r="BB396" s="71"/>
      <c r="BC396" s="71"/>
      <c r="BD396" s="71"/>
      <c r="BE396" s="71"/>
      <c r="BF396" s="71"/>
      <c r="BG396" s="71"/>
      <c r="BH396" s="71"/>
      <c r="BI396" s="71"/>
      <c r="BJ396" s="71"/>
      <c r="BK396" s="73"/>
      <c r="BL396" s="76"/>
      <c r="BM396" s="77"/>
      <c r="BN396" s="52"/>
      <c r="BO396" s="70"/>
      <c r="BP396" s="83"/>
      <c r="BQ396" s="84"/>
      <c r="BR396" s="84"/>
      <c r="BS396" s="84"/>
      <c r="BT396" s="84"/>
      <c r="BU396" s="84"/>
      <c r="BV396" s="84"/>
      <c r="BW396" s="84"/>
      <c r="BX396" s="84"/>
      <c r="BY396" s="84"/>
      <c r="BZ396" s="84"/>
      <c r="CA396" s="84"/>
      <c r="CB396" s="85"/>
      <c r="CC396" s="87"/>
      <c r="CD396" s="77"/>
      <c r="CE396" s="52"/>
      <c r="CF396" s="70"/>
      <c r="CG396" s="83"/>
      <c r="CH396" s="84"/>
      <c r="CI396" s="84"/>
      <c r="CJ396" s="84"/>
      <c r="CK396" s="84"/>
      <c r="CL396" s="84"/>
      <c r="CM396" s="84"/>
      <c r="CN396" s="87"/>
      <c r="CO396" s="89"/>
      <c r="CP396" s="90"/>
    </row>
    <row r="397" customHeight="1" spans="1:94">
      <c r="A397" s="51"/>
      <c r="B397" s="52"/>
      <c r="C397" s="52"/>
      <c r="D397" s="52"/>
      <c r="E397" s="52"/>
      <c r="F397" s="52"/>
      <c r="G397" s="52"/>
      <c r="H397" s="52"/>
      <c r="I397" s="52"/>
      <c r="J397" s="61"/>
      <c r="K397" s="62"/>
      <c r="L397" s="63"/>
      <c r="M397" s="62"/>
      <c r="N397" s="62"/>
      <c r="O397" s="62"/>
      <c r="P397" s="62"/>
      <c r="Q397" s="69"/>
      <c r="R397" s="52"/>
      <c r="S397" s="52"/>
      <c r="T397" s="52"/>
      <c r="U397" s="52"/>
      <c r="V397" s="70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3"/>
      <c r="AW397" s="76"/>
      <c r="AX397" s="77"/>
      <c r="AY397" s="52"/>
      <c r="AZ397" s="70"/>
      <c r="BA397" s="80"/>
      <c r="BB397" s="71"/>
      <c r="BC397" s="71"/>
      <c r="BD397" s="71"/>
      <c r="BE397" s="71"/>
      <c r="BF397" s="71"/>
      <c r="BG397" s="71"/>
      <c r="BH397" s="71"/>
      <c r="BI397" s="71"/>
      <c r="BJ397" s="71"/>
      <c r="BK397" s="73"/>
      <c r="BL397" s="76"/>
      <c r="BM397" s="77"/>
      <c r="BN397" s="52"/>
      <c r="BO397" s="70"/>
      <c r="BP397" s="83"/>
      <c r="BQ397" s="84"/>
      <c r="BR397" s="84"/>
      <c r="BS397" s="84"/>
      <c r="BT397" s="84"/>
      <c r="BU397" s="84"/>
      <c r="BV397" s="84"/>
      <c r="BW397" s="84"/>
      <c r="BX397" s="84"/>
      <c r="BY397" s="84"/>
      <c r="BZ397" s="84"/>
      <c r="CA397" s="84"/>
      <c r="CB397" s="85"/>
      <c r="CC397" s="87"/>
      <c r="CD397" s="77"/>
      <c r="CE397" s="52"/>
      <c r="CF397" s="70"/>
      <c r="CG397" s="83"/>
      <c r="CH397" s="84"/>
      <c r="CI397" s="84"/>
      <c r="CJ397" s="84"/>
      <c r="CK397" s="84"/>
      <c r="CL397" s="84"/>
      <c r="CM397" s="84"/>
      <c r="CN397" s="87"/>
      <c r="CO397" s="89"/>
      <c r="CP397" s="90"/>
    </row>
    <row r="398" customHeight="1" spans="1:94">
      <c r="A398" s="51"/>
      <c r="B398" s="52"/>
      <c r="C398" s="52"/>
      <c r="D398" s="52"/>
      <c r="E398" s="52"/>
      <c r="F398" s="52"/>
      <c r="G398" s="52"/>
      <c r="H398" s="52"/>
      <c r="I398" s="52"/>
      <c r="J398" s="61"/>
      <c r="K398" s="62"/>
      <c r="L398" s="63"/>
      <c r="M398" s="62"/>
      <c r="N398" s="62"/>
      <c r="O398" s="62"/>
      <c r="P398" s="62"/>
      <c r="Q398" s="69"/>
      <c r="R398" s="52"/>
      <c r="S398" s="52"/>
      <c r="T398" s="52"/>
      <c r="U398" s="52"/>
      <c r="V398" s="70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3"/>
      <c r="AW398" s="76"/>
      <c r="AX398" s="77"/>
      <c r="AY398" s="52"/>
      <c r="AZ398" s="70"/>
      <c r="BA398" s="80"/>
      <c r="BB398" s="71"/>
      <c r="BC398" s="71"/>
      <c r="BD398" s="71"/>
      <c r="BE398" s="71"/>
      <c r="BF398" s="71"/>
      <c r="BG398" s="71"/>
      <c r="BH398" s="71"/>
      <c r="BI398" s="71"/>
      <c r="BJ398" s="71"/>
      <c r="BK398" s="73"/>
      <c r="BL398" s="76"/>
      <c r="BM398" s="77"/>
      <c r="BN398" s="52"/>
      <c r="BO398" s="70"/>
      <c r="BP398" s="83"/>
      <c r="BQ398" s="84"/>
      <c r="BR398" s="84"/>
      <c r="BS398" s="84"/>
      <c r="BT398" s="84"/>
      <c r="BU398" s="84"/>
      <c r="BV398" s="84"/>
      <c r="BW398" s="84"/>
      <c r="BX398" s="84"/>
      <c r="BY398" s="84"/>
      <c r="BZ398" s="84"/>
      <c r="CA398" s="84"/>
      <c r="CB398" s="85"/>
      <c r="CC398" s="87"/>
      <c r="CD398" s="77"/>
      <c r="CE398" s="52"/>
      <c r="CF398" s="70"/>
      <c r="CG398" s="83"/>
      <c r="CH398" s="84"/>
      <c r="CI398" s="84"/>
      <c r="CJ398" s="84"/>
      <c r="CK398" s="84"/>
      <c r="CL398" s="84"/>
      <c r="CM398" s="84"/>
      <c r="CN398" s="87"/>
      <c r="CO398" s="89"/>
      <c r="CP398" s="90"/>
    </row>
    <row r="399" customHeight="1" spans="1:94">
      <c r="A399" s="51"/>
      <c r="B399" s="52"/>
      <c r="C399" s="52"/>
      <c r="D399" s="52"/>
      <c r="E399" s="52"/>
      <c r="F399" s="52"/>
      <c r="G399" s="52"/>
      <c r="H399" s="52"/>
      <c r="I399" s="52"/>
      <c r="J399" s="61"/>
      <c r="K399" s="62"/>
      <c r="L399" s="63"/>
      <c r="M399" s="62"/>
      <c r="N399" s="62"/>
      <c r="O399" s="62"/>
      <c r="P399" s="62"/>
      <c r="Q399" s="69"/>
      <c r="R399" s="52"/>
      <c r="S399" s="52"/>
      <c r="T399" s="52"/>
      <c r="U399" s="52"/>
      <c r="V399" s="70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3"/>
      <c r="AW399" s="76"/>
      <c r="AX399" s="77"/>
      <c r="AY399" s="52"/>
      <c r="AZ399" s="70"/>
      <c r="BA399" s="80"/>
      <c r="BB399" s="71"/>
      <c r="BC399" s="71"/>
      <c r="BD399" s="71"/>
      <c r="BE399" s="71"/>
      <c r="BF399" s="71"/>
      <c r="BG399" s="71"/>
      <c r="BH399" s="71"/>
      <c r="BI399" s="71"/>
      <c r="BJ399" s="71"/>
      <c r="BK399" s="73"/>
      <c r="BL399" s="76"/>
      <c r="BM399" s="77"/>
      <c r="BN399" s="52"/>
      <c r="BO399" s="70"/>
      <c r="BP399" s="83"/>
      <c r="BQ399" s="84"/>
      <c r="BR399" s="84"/>
      <c r="BS399" s="84"/>
      <c r="BT399" s="84"/>
      <c r="BU399" s="84"/>
      <c r="BV399" s="84"/>
      <c r="BW399" s="84"/>
      <c r="BX399" s="84"/>
      <c r="BY399" s="84"/>
      <c r="BZ399" s="84"/>
      <c r="CA399" s="84"/>
      <c r="CB399" s="85"/>
      <c r="CC399" s="87"/>
      <c r="CD399" s="77"/>
      <c r="CE399" s="52"/>
      <c r="CF399" s="70"/>
      <c r="CG399" s="83"/>
      <c r="CH399" s="84"/>
      <c r="CI399" s="84"/>
      <c r="CJ399" s="84"/>
      <c r="CK399" s="84"/>
      <c r="CL399" s="84"/>
      <c r="CM399" s="84"/>
      <c r="CN399" s="87"/>
      <c r="CO399" s="89"/>
      <c r="CP399" s="90"/>
    </row>
    <row r="400" customHeight="1" spans="1:94">
      <c r="A400" s="51"/>
      <c r="B400" s="52"/>
      <c r="C400" s="52"/>
      <c r="D400" s="52"/>
      <c r="E400" s="52"/>
      <c r="F400" s="52"/>
      <c r="G400" s="52"/>
      <c r="H400" s="52"/>
      <c r="I400" s="52"/>
      <c r="J400" s="61"/>
      <c r="K400" s="62"/>
      <c r="L400" s="63"/>
      <c r="M400" s="62"/>
      <c r="N400" s="62"/>
      <c r="O400" s="62"/>
      <c r="P400" s="62"/>
      <c r="Q400" s="69"/>
      <c r="R400" s="52"/>
      <c r="S400" s="52"/>
      <c r="T400" s="52"/>
      <c r="U400" s="52"/>
      <c r="V400" s="70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3"/>
      <c r="AW400" s="76"/>
      <c r="AX400" s="77"/>
      <c r="AY400" s="52"/>
      <c r="AZ400" s="70"/>
      <c r="BA400" s="80"/>
      <c r="BB400" s="71"/>
      <c r="BC400" s="71"/>
      <c r="BD400" s="71"/>
      <c r="BE400" s="71"/>
      <c r="BF400" s="71"/>
      <c r="BG400" s="71"/>
      <c r="BH400" s="71"/>
      <c r="BI400" s="71"/>
      <c r="BJ400" s="71"/>
      <c r="BK400" s="73"/>
      <c r="BL400" s="76"/>
      <c r="BM400" s="77"/>
      <c r="BN400" s="52"/>
      <c r="BO400" s="70"/>
      <c r="BP400" s="83"/>
      <c r="BQ400" s="84"/>
      <c r="BR400" s="84"/>
      <c r="BS400" s="84"/>
      <c r="BT400" s="84"/>
      <c r="BU400" s="84"/>
      <c r="BV400" s="84"/>
      <c r="BW400" s="84"/>
      <c r="BX400" s="84"/>
      <c r="BY400" s="84"/>
      <c r="BZ400" s="84"/>
      <c r="CA400" s="84"/>
      <c r="CB400" s="85"/>
      <c r="CC400" s="87"/>
      <c r="CD400" s="77"/>
      <c r="CE400" s="52"/>
      <c r="CF400" s="70"/>
      <c r="CG400" s="83"/>
      <c r="CH400" s="84"/>
      <c r="CI400" s="84"/>
      <c r="CJ400" s="84"/>
      <c r="CK400" s="84"/>
      <c r="CL400" s="84"/>
      <c r="CM400" s="84"/>
      <c r="CN400" s="87"/>
      <c r="CO400" s="89"/>
      <c r="CP400" s="90"/>
    </row>
    <row r="401" customHeight="1" spans="1:94">
      <c r="A401" s="51"/>
      <c r="B401" s="52"/>
      <c r="C401" s="52"/>
      <c r="D401" s="52"/>
      <c r="E401" s="52"/>
      <c r="F401" s="52"/>
      <c r="G401" s="52"/>
      <c r="H401" s="52"/>
      <c r="I401" s="52"/>
      <c r="J401" s="61"/>
      <c r="K401" s="62"/>
      <c r="L401" s="63"/>
      <c r="M401" s="62"/>
      <c r="N401" s="62"/>
      <c r="O401" s="62"/>
      <c r="P401" s="62"/>
      <c r="Q401" s="69"/>
      <c r="R401" s="52"/>
      <c r="S401" s="52"/>
      <c r="T401" s="52"/>
      <c r="U401" s="52"/>
      <c r="V401" s="70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3"/>
      <c r="AW401" s="76"/>
      <c r="AX401" s="77"/>
      <c r="AY401" s="52"/>
      <c r="AZ401" s="70"/>
      <c r="BA401" s="80"/>
      <c r="BB401" s="71"/>
      <c r="BC401" s="71"/>
      <c r="BD401" s="71"/>
      <c r="BE401" s="71"/>
      <c r="BF401" s="71"/>
      <c r="BG401" s="71"/>
      <c r="BH401" s="71"/>
      <c r="BI401" s="71"/>
      <c r="BJ401" s="71"/>
      <c r="BK401" s="73"/>
      <c r="BL401" s="76"/>
      <c r="BM401" s="77"/>
      <c r="BN401" s="52"/>
      <c r="BO401" s="70"/>
      <c r="BP401" s="83"/>
      <c r="BQ401" s="84"/>
      <c r="BR401" s="84"/>
      <c r="BS401" s="84"/>
      <c r="BT401" s="84"/>
      <c r="BU401" s="84"/>
      <c r="BV401" s="84"/>
      <c r="BW401" s="84"/>
      <c r="BX401" s="84"/>
      <c r="BY401" s="84"/>
      <c r="BZ401" s="84"/>
      <c r="CA401" s="84"/>
      <c r="CB401" s="85"/>
      <c r="CC401" s="87"/>
      <c r="CD401" s="77"/>
      <c r="CE401" s="52"/>
      <c r="CF401" s="70"/>
      <c r="CG401" s="83"/>
      <c r="CH401" s="84"/>
      <c r="CI401" s="84"/>
      <c r="CJ401" s="84"/>
      <c r="CK401" s="84"/>
      <c r="CL401" s="84"/>
      <c r="CM401" s="84"/>
      <c r="CN401" s="87"/>
      <c r="CO401" s="89"/>
      <c r="CP401" s="90"/>
    </row>
    <row r="402" customHeight="1" spans="1:94">
      <c r="A402" s="51"/>
      <c r="B402" s="52"/>
      <c r="C402" s="52"/>
      <c r="D402" s="52"/>
      <c r="E402" s="52"/>
      <c r="F402" s="52"/>
      <c r="G402" s="52"/>
      <c r="H402" s="52"/>
      <c r="I402" s="52"/>
      <c r="J402" s="61"/>
      <c r="K402" s="62"/>
      <c r="L402" s="63"/>
      <c r="M402" s="62"/>
      <c r="N402" s="62"/>
      <c r="O402" s="62"/>
      <c r="P402" s="62"/>
      <c r="Q402" s="69"/>
      <c r="R402" s="52"/>
      <c r="S402" s="52"/>
      <c r="T402" s="52"/>
      <c r="U402" s="52"/>
      <c r="V402" s="70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3"/>
      <c r="AW402" s="76"/>
      <c r="AX402" s="77"/>
      <c r="AY402" s="52"/>
      <c r="AZ402" s="70"/>
      <c r="BA402" s="80"/>
      <c r="BB402" s="71"/>
      <c r="BC402" s="71"/>
      <c r="BD402" s="71"/>
      <c r="BE402" s="71"/>
      <c r="BF402" s="71"/>
      <c r="BG402" s="71"/>
      <c r="BH402" s="71"/>
      <c r="BI402" s="71"/>
      <c r="BJ402" s="71"/>
      <c r="BK402" s="73"/>
      <c r="BL402" s="76"/>
      <c r="BM402" s="77"/>
      <c r="BN402" s="52"/>
      <c r="BO402" s="70"/>
      <c r="BP402" s="83"/>
      <c r="BQ402" s="84"/>
      <c r="BR402" s="84"/>
      <c r="BS402" s="84"/>
      <c r="BT402" s="84"/>
      <c r="BU402" s="84"/>
      <c r="BV402" s="84"/>
      <c r="BW402" s="84"/>
      <c r="BX402" s="84"/>
      <c r="BY402" s="84"/>
      <c r="BZ402" s="84"/>
      <c r="CA402" s="84"/>
      <c r="CB402" s="85"/>
      <c r="CC402" s="87"/>
      <c r="CD402" s="77"/>
      <c r="CE402" s="52"/>
      <c r="CF402" s="70"/>
      <c r="CG402" s="83"/>
      <c r="CH402" s="84"/>
      <c r="CI402" s="84"/>
      <c r="CJ402" s="84"/>
      <c r="CK402" s="84"/>
      <c r="CL402" s="84"/>
      <c r="CM402" s="84"/>
      <c r="CN402" s="87"/>
      <c r="CO402" s="89"/>
      <c r="CP402" s="90"/>
    </row>
    <row r="403" customHeight="1" spans="1:94">
      <c r="A403" s="51"/>
      <c r="B403" s="52"/>
      <c r="C403" s="52"/>
      <c r="D403" s="52"/>
      <c r="E403" s="52"/>
      <c r="F403" s="52"/>
      <c r="G403" s="52"/>
      <c r="H403" s="52"/>
      <c r="I403" s="52"/>
      <c r="J403" s="61"/>
      <c r="K403" s="62"/>
      <c r="L403" s="63"/>
      <c r="M403" s="62"/>
      <c r="N403" s="62"/>
      <c r="O403" s="62"/>
      <c r="P403" s="62"/>
      <c r="Q403" s="69"/>
      <c r="R403" s="52"/>
      <c r="S403" s="52"/>
      <c r="T403" s="52"/>
      <c r="U403" s="52"/>
      <c r="V403" s="70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3"/>
      <c r="AW403" s="76"/>
      <c r="AX403" s="77"/>
      <c r="AY403" s="52"/>
      <c r="AZ403" s="70"/>
      <c r="BA403" s="80"/>
      <c r="BB403" s="71"/>
      <c r="BC403" s="71"/>
      <c r="BD403" s="71"/>
      <c r="BE403" s="71"/>
      <c r="BF403" s="71"/>
      <c r="BG403" s="71"/>
      <c r="BH403" s="71"/>
      <c r="BI403" s="71"/>
      <c r="BJ403" s="71"/>
      <c r="BK403" s="73"/>
      <c r="BL403" s="76"/>
      <c r="BM403" s="77"/>
      <c r="BN403" s="52"/>
      <c r="BO403" s="70"/>
      <c r="BP403" s="83"/>
      <c r="BQ403" s="84"/>
      <c r="BR403" s="84"/>
      <c r="BS403" s="84"/>
      <c r="BT403" s="84"/>
      <c r="BU403" s="84"/>
      <c r="BV403" s="84"/>
      <c r="BW403" s="84"/>
      <c r="BX403" s="84"/>
      <c r="BY403" s="84"/>
      <c r="BZ403" s="84"/>
      <c r="CA403" s="84"/>
      <c r="CB403" s="85"/>
      <c r="CC403" s="87"/>
      <c r="CD403" s="77"/>
      <c r="CE403" s="52"/>
      <c r="CF403" s="70"/>
      <c r="CG403" s="83"/>
      <c r="CH403" s="84"/>
      <c r="CI403" s="84"/>
      <c r="CJ403" s="84"/>
      <c r="CK403" s="84"/>
      <c r="CL403" s="84"/>
      <c r="CM403" s="84"/>
      <c r="CN403" s="87"/>
      <c r="CO403" s="89"/>
      <c r="CP403" s="90"/>
    </row>
    <row r="404" customHeight="1" spans="1:94">
      <c r="A404" s="51"/>
      <c r="B404" s="52"/>
      <c r="C404" s="52"/>
      <c r="D404" s="52"/>
      <c r="E404" s="52"/>
      <c r="F404" s="52"/>
      <c r="G404" s="52"/>
      <c r="H404" s="52"/>
      <c r="I404" s="52"/>
      <c r="J404" s="61"/>
      <c r="K404" s="62"/>
      <c r="L404" s="63"/>
      <c r="M404" s="62"/>
      <c r="N404" s="62"/>
      <c r="O404" s="62"/>
      <c r="P404" s="62"/>
      <c r="Q404" s="69"/>
      <c r="R404" s="52"/>
      <c r="S404" s="52"/>
      <c r="T404" s="52"/>
      <c r="U404" s="52"/>
      <c r="V404" s="70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3"/>
      <c r="AW404" s="76"/>
      <c r="AX404" s="77"/>
      <c r="AY404" s="52"/>
      <c r="AZ404" s="70"/>
      <c r="BA404" s="80"/>
      <c r="BB404" s="71"/>
      <c r="BC404" s="71"/>
      <c r="BD404" s="71"/>
      <c r="BE404" s="71"/>
      <c r="BF404" s="71"/>
      <c r="BG404" s="71"/>
      <c r="BH404" s="71"/>
      <c r="BI404" s="71"/>
      <c r="BJ404" s="71"/>
      <c r="BK404" s="73"/>
      <c r="BL404" s="76"/>
      <c r="BM404" s="77"/>
      <c r="BN404" s="52"/>
      <c r="BO404" s="70"/>
      <c r="BP404" s="83"/>
      <c r="BQ404" s="84"/>
      <c r="BR404" s="84"/>
      <c r="BS404" s="84"/>
      <c r="BT404" s="84"/>
      <c r="BU404" s="84"/>
      <c r="BV404" s="84"/>
      <c r="BW404" s="84"/>
      <c r="BX404" s="84"/>
      <c r="BY404" s="84"/>
      <c r="BZ404" s="84"/>
      <c r="CA404" s="84"/>
      <c r="CB404" s="85"/>
      <c r="CC404" s="87"/>
      <c r="CD404" s="77"/>
      <c r="CE404" s="52"/>
      <c r="CF404" s="70"/>
      <c r="CG404" s="83"/>
      <c r="CH404" s="84"/>
      <c r="CI404" s="84"/>
      <c r="CJ404" s="84"/>
      <c r="CK404" s="84"/>
      <c r="CL404" s="84"/>
      <c r="CM404" s="84"/>
      <c r="CN404" s="87"/>
      <c r="CO404" s="89"/>
      <c r="CP404" s="90"/>
    </row>
    <row r="405" customHeight="1" spans="1:94">
      <c r="A405" s="51"/>
      <c r="B405" s="52"/>
      <c r="C405" s="52"/>
      <c r="D405" s="52"/>
      <c r="E405" s="52"/>
      <c r="F405" s="52"/>
      <c r="G405" s="52"/>
      <c r="H405" s="52"/>
      <c r="I405" s="52"/>
      <c r="J405" s="61"/>
      <c r="K405" s="62"/>
      <c r="L405" s="63"/>
      <c r="M405" s="62"/>
      <c r="N405" s="62"/>
      <c r="O405" s="62"/>
      <c r="P405" s="62"/>
      <c r="Q405" s="69"/>
      <c r="R405" s="52"/>
      <c r="S405" s="52"/>
      <c r="T405" s="52"/>
      <c r="U405" s="52"/>
      <c r="V405" s="70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3"/>
      <c r="AW405" s="76"/>
      <c r="AX405" s="77"/>
      <c r="AY405" s="52"/>
      <c r="AZ405" s="70"/>
      <c r="BA405" s="80"/>
      <c r="BB405" s="71"/>
      <c r="BC405" s="71"/>
      <c r="BD405" s="71"/>
      <c r="BE405" s="71"/>
      <c r="BF405" s="71"/>
      <c r="BG405" s="71"/>
      <c r="BH405" s="71"/>
      <c r="BI405" s="71"/>
      <c r="BJ405" s="71"/>
      <c r="BK405" s="73"/>
      <c r="BL405" s="76"/>
      <c r="BM405" s="77"/>
      <c r="BN405" s="52"/>
      <c r="BO405" s="70"/>
      <c r="BP405" s="83"/>
      <c r="BQ405" s="84"/>
      <c r="BR405" s="84"/>
      <c r="BS405" s="84"/>
      <c r="BT405" s="84"/>
      <c r="BU405" s="84"/>
      <c r="BV405" s="84"/>
      <c r="BW405" s="84"/>
      <c r="BX405" s="84"/>
      <c r="BY405" s="84"/>
      <c r="BZ405" s="84"/>
      <c r="CA405" s="84"/>
      <c r="CB405" s="85"/>
      <c r="CC405" s="87"/>
      <c r="CD405" s="77"/>
      <c r="CE405" s="52"/>
      <c r="CF405" s="70"/>
      <c r="CG405" s="83"/>
      <c r="CH405" s="84"/>
      <c r="CI405" s="84"/>
      <c r="CJ405" s="84"/>
      <c r="CK405" s="84"/>
      <c r="CL405" s="84"/>
      <c r="CM405" s="84"/>
      <c r="CN405" s="87"/>
      <c r="CO405" s="89"/>
      <c r="CP405" s="90"/>
    </row>
    <row r="406" customHeight="1" spans="1:94">
      <c r="A406" s="51"/>
      <c r="B406" s="52"/>
      <c r="C406" s="52"/>
      <c r="D406" s="52"/>
      <c r="E406" s="52"/>
      <c r="F406" s="52"/>
      <c r="G406" s="52"/>
      <c r="H406" s="52"/>
      <c r="I406" s="52"/>
      <c r="J406" s="61"/>
      <c r="K406" s="62"/>
      <c r="L406" s="63"/>
      <c r="M406" s="62"/>
      <c r="N406" s="62"/>
      <c r="O406" s="62"/>
      <c r="P406" s="62"/>
      <c r="Q406" s="69"/>
      <c r="R406" s="52"/>
      <c r="S406" s="52"/>
      <c r="T406" s="52"/>
      <c r="U406" s="52"/>
      <c r="V406" s="70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3"/>
      <c r="AW406" s="76"/>
      <c r="AX406" s="77"/>
      <c r="AY406" s="52"/>
      <c r="AZ406" s="70"/>
      <c r="BA406" s="80"/>
      <c r="BB406" s="71"/>
      <c r="BC406" s="71"/>
      <c r="BD406" s="71"/>
      <c r="BE406" s="71"/>
      <c r="BF406" s="71"/>
      <c r="BG406" s="71"/>
      <c r="BH406" s="71"/>
      <c r="BI406" s="71"/>
      <c r="BJ406" s="71"/>
      <c r="BK406" s="73"/>
      <c r="BL406" s="76"/>
      <c r="BM406" s="77"/>
      <c r="BN406" s="52"/>
      <c r="BO406" s="70"/>
      <c r="BP406" s="83"/>
      <c r="BQ406" s="84"/>
      <c r="BR406" s="84"/>
      <c r="BS406" s="84"/>
      <c r="BT406" s="84"/>
      <c r="BU406" s="84"/>
      <c r="BV406" s="84"/>
      <c r="BW406" s="84"/>
      <c r="BX406" s="84"/>
      <c r="BY406" s="84"/>
      <c r="BZ406" s="84"/>
      <c r="CA406" s="84"/>
      <c r="CB406" s="85"/>
      <c r="CC406" s="87"/>
      <c r="CD406" s="77"/>
      <c r="CE406" s="52"/>
      <c r="CF406" s="70"/>
      <c r="CG406" s="83"/>
      <c r="CH406" s="84"/>
      <c r="CI406" s="84"/>
      <c r="CJ406" s="84"/>
      <c r="CK406" s="84"/>
      <c r="CL406" s="84"/>
      <c r="CM406" s="84"/>
      <c r="CN406" s="87"/>
      <c r="CO406" s="89"/>
      <c r="CP406" s="90"/>
    </row>
    <row r="407" customHeight="1" spans="1:94">
      <c r="A407" s="51"/>
      <c r="B407" s="52"/>
      <c r="C407" s="52"/>
      <c r="D407" s="52"/>
      <c r="E407" s="52"/>
      <c r="F407" s="52"/>
      <c r="G407" s="52"/>
      <c r="H407" s="52"/>
      <c r="I407" s="52"/>
      <c r="J407" s="61"/>
      <c r="K407" s="62"/>
      <c r="L407" s="63"/>
      <c r="M407" s="62"/>
      <c r="N407" s="62"/>
      <c r="O407" s="62"/>
      <c r="P407" s="62"/>
      <c r="Q407" s="69"/>
      <c r="R407" s="52"/>
      <c r="S407" s="52"/>
      <c r="T407" s="52"/>
      <c r="U407" s="52"/>
      <c r="V407" s="70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3"/>
      <c r="AW407" s="76"/>
      <c r="AX407" s="77"/>
      <c r="AY407" s="52"/>
      <c r="AZ407" s="70"/>
      <c r="BA407" s="80"/>
      <c r="BB407" s="71"/>
      <c r="BC407" s="71"/>
      <c r="BD407" s="71"/>
      <c r="BE407" s="71"/>
      <c r="BF407" s="71"/>
      <c r="BG407" s="71"/>
      <c r="BH407" s="71"/>
      <c r="BI407" s="71"/>
      <c r="BJ407" s="71"/>
      <c r="BK407" s="73"/>
      <c r="BL407" s="76"/>
      <c r="BM407" s="77"/>
      <c r="BN407" s="52"/>
      <c r="BO407" s="70"/>
      <c r="BP407" s="83"/>
      <c r="BQ407" s="84"/>
      <c r="BR407" s="84"/>
      <c r="BS407" s="84"/>
      <c r="BT407" s="84"/>
      <c r="BU407" s="84"/>
      <c r="BV407" s="84"/>
      <c r="BW407" s="84"/>
      <c r="BX407" s="84"/>
      <c r="BY407" s="84"/>
      <c r="BZ407" s="84"/>
      <c r="CA407" s="84"/>
      <c r="CB407" s="85"/>
      <c r="CC407" s="87"/>
      <c r="CD407" s="77"/>
      <c r="CE407" s="52"/>
      <c r="CF407" s="70"/>
      <c r="CG407" s="83"/>
      <c r="CH407" s="84"/>
      <c r="CI407" s="84"/>
      <c r="CJ407" s="84"/>
      <c r="CK407" s="84"/>
      <c r="CL407" s="84"/>
      <c r="CM407" s="84"/>
      <c r="CN407" s="87"/>
      <c r="CO407" s="89"/>
      <c r="CP407" s="90"/>
    </row>
    <row r="408" customHeight="1" spans="1:94">
      <c r="A408" s="51"/>
      <c r="B408" s="52"/>
      <c r="C408" s="52"/>
      <c r="D408" s="52"/>
      <c r="E408" s="52"/>
      <c r="F408" s="52"/>
      <c r="G408" s="52"/>
      <c r="H408" s="52"/>
      <c r="I408" s="52"/>
      <c r="J408" s="61"/>
      <c r="K408" s="62"/>
      <c r="L408" s="63"/>
      <c r="M408" s="62"/>
      <c r="N408" s="62"/>
      <c r="O408" s="62"/>
      <c r="P408" s="62"/>
      <c r="Q408" s="69"/>
      <c r="R408" s="52"/>
      <c r="S408" s="52"/>
      <c r="T408" s="52"/>
      <c r="U408" s="52"/>
      <c r="V408" s="70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3"/>
      <c r="AW408" s="76"/>
      <c r="AX408" s="77"/>
      <c r="AY408" s="52"/>
      <c r="AZ408" s="70"/>
      <c r="BA408" s="80"/>
      <c r="BB408" s="71"/>
      <c r="BC408" s="71"/>
      <c r="BD408" s="71"/>
      <c r="BE408" s="71"/>
      <c r="BF408" s="71"/>
      <c r="BG408" s="71"/>
      <c r="BH408" s="71"/>
      <c r="BI408" s="71"/>
      <c r="BJ408" s="71"/>
      <c r="BK408" s="73"/>
      <c r="BL408" s="76"/>
      <c r="BM408" s="77"/>
      <c r="BN408" s="52"/>
      <c r="BO408" s="70"/>
      <c r="BP408" s="83"/>
      <c r="BQ408" s="84"/>
      <c r="BR408" s="84"/>
      <c r="BS408" s="84"/>
      <c r="BT408" s="84"/>
      <c r="BU408" s="84"/>
      <c r="BV408" s="84"/>
      <c r="BW408" s="84"/>
      <c r="BX408" s="84"/>
      <c r="BY408" s="84"/>
      <c r="BZ408" s="84"/>
      <c r="CA408" s="84"/>
      <c r="CB408" s="85"/>
      <c r="CC408" s="87"/>
      <c r="CD408" s="77"/>
      <c r="CE408" s="52"/>
      <c r="CF408" s="70"/>
      <c r="CG408" s="83"/>
      <c r="CH408" s="84"/>
      <c r="CI408" s="84"/>
      <c r="CJ408" s="84"/>
      <c r="CK408" s="84"/>
      <c r="CL408" s="84"/>
      <c r="CM408" s="84"/>
      <c r="CN408" s="87"/>
      <c r="CO408" s="89"/>
      <c r="CP408" s="90"/>
    </row>
    <row r="409" customHeight="1" spans="1:94">
      <c r="A409" s="51"/>
      <c r="B409" s="52"/>
      <c r="C409" s="52"/>
      <c r="D409" s="52"/>
      <c r="E409" s="52"/>
      <c r="F409" s="52"/>
      <c r="G409" s="52"/>
      <c r="H409" s="52"/>
      <c r="I409" s="52"/>
      <c r="J409" s="61"/>
      <c r="K409" s="62"/>
      <c r="L409" s="63"/>
      <c r="M409" s="62"/>
      <c r="N409" s="62"/>
      <c r="O409" s="62"/>
      <c r="P409" s="62"/>
      <c r="Q409" s="69"/>
      <c r="R409" s="52"/>
      <c r="S409" s="52"/>
      <c r="T409" s="52"/>
      <c r="U409" s="52"/>
      <c r="V409" s="70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3"/>
      <c r="AW409" s="76"/>
      <c r="AX409" s="77"/>
      <c r="AY409" s="52"/>
      <c r="AZ409" s="70"/>
      <c r="BA409" s="80"/>
      <c r="BB409" s="71"/>
      <c r="BC409" s="71"/>
      <c r="BD409" s="71"/>
      <c r="BE409" s="71"/>
      <c r="BF409" s="71"/>
      <c r="BG409" s="71"/>
      <c r="BH409" s="71"/>
      <c r="BI409" s="71"/>
      <c r="BJ409" s="71"/>
      <c r="BK409" s="73"/>
      <c r="BL409" s="76"/>
      <c r="BM409" s="77"/>
      <c r="BN409" s="52"/>
      <c r="BO409" s="70"/>
      <c r="BP409" s="83"/>
      <c r="BQ409" s="84"/>
      <c r="BR409" s="84"/>
      <c r="BS409" s="84"/>
      <c r="BT409" s="84"/>
      <c r="BU409" s="84"/>
      <c r="BV409" s="84"/>
      <c r="BW409" s="84"/>
      <c r="BX409" s="84"/>
      <c r="BY409" s="84"/>
      <c r="BZ409" s="84"/>
      <c r="CA409" s="84"/>
      <c r="CB409" s="85"/>
      <c r="CC409" s="87"/>
      <c r="CD409" s="77"/>
      <c r="CE409" s="52"/>
      <c r="CF409" s="70"/>
      <c r="CG409" s="83"/>
      <c r="CH409" s="84"/>
      <c r="CI409" s="84"/>
      <c r="CJ409" s="84"/>
      <c r="CK409" s="84"/>
      <c r="CL409" s="84"/>
      <c r="CM409" s="84"/>
      <c r="CN409" s="87"/>
      <c r="CO409" s="89"/>
      <c r="CP409" s="90"/>
    </row>
    <row r="410" customHeight="1" spans="1:94">
      <c r="A410" s="51"/>
      <c r="B410" s="52"/>
      <c r="C410" s="52"/>
      <c r="D410" s="52"/>
      <c r="E410" s="52"/>
      <c r="F410" s="52"/>
      <c r="G410" s="52"/>
      <c r="H410" s="52"/>
      <c r="I410" s="52"/>
      <c r="J410" s="61"/>
      <c r="K410" s="62"/>
      <c r="L410" s="63"/>
      <c r="M410" s="62"/>
      <c r="N410" s="62"/>
      <c r="O410" s="62"/>
      <c r="P410" s="62"/>
      <c r="Q410" s="69"/>
      <c r="R410" s="52"/>
      <c r="S410" s="52"/>
      <c r="T410" s="52"/>
      <c r="U410" s="52"/>
      <c r="V410" s="70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3"/>
      <c r="AW410" s="76"/>
      <c r="AX410" s="77"/>
      <c r="AY410" s="52"/>
      <c r="AZ410" s="70"/>
      <c r="BA410" s="80"/>
      <c r="BB410" s="71"/>
      <c r="BC410" s="71"/>
      <c r="BD410" s="71"/>
      <c r="BE410" s="71"/>
      <c r="BF410" s="71"/>
      <c r="BG410" s="71"/>
      <c r="BH410" s="71"/>
      <c r="BI410" s="71"/>
      <c r="BJ410" s="71"/>
      <c r="BK410" s="73"/>
      <c r="BL410" s="76"/>
      <c r="BM410" s="77"/>
      <c r="BN410" s="52"/>
      <c r="BO410" s="70"/>
      <c r="BP410" s="83"/>
      <c r="BQ410" s="84"/>
      <c r="BR410" s="84"/>
      <c r="BS410" s="84"/>
      <c r="BT410" s="84"/>
      <c r="BU410" s="84"/>
      <c r="BV410" s="84"/>
      <c r="BW410" s="84"/>
      <c r="BX410" s="84"/>
      <c r="BY410" s="84"/>
      <c r="BZ410" s="84"/>
      <c r="CA410" s="84"/>
      <c r="CB410" s="85"/>
      <c r="CC410" s="87"/>
      <c r="CD410" s="77"/>
      <c r="CE410" s="52"/>
      <c r="CF410" s="70"/>
      <c r="CG410" s="83"/>
      <c r="CH410" s="84"/>
      <c r="CI410" s="84"/>
      <c r="CJ410" s="84"/>
      <c r="CK410" s="84"/>
      <c r="CL410" s="84"/>
      <c r="CM410" s="84"/>
      <c r="CN410" s="87"/>
      <c r="CO410" s="89"/>
      <c r="CP410" s="90"/>
    </row>
    <row r="411" customHeight="1" spans="1:94">
      <c r="A411" s="51"/>
      <c r="B411" s="52"/>
      <c r="C411" s="52"/>
      <c r="D411" s="52"/>
      <c r="E411" s="52"/>
      <c r="F411" s="52"/>
      <c r="G411" s="52"/>
      <c r="H411" s="52"/>
      <c r="I411" s="52"/>
      <c r="J411" s="61"/>
      <c r="K411" s="62"/>
      <c r="L411" s="63"/>
      <c r="M411" s="62"/>
      <c r="N411" s="62"/>
      <c r="O411" s="62"/>
      <c r="P411" s="62"/>
      <c r="Q411" s="69"/>
      <c r="R411" s="52"/>
      <c r="S411" s="52"/>
      <c r="T411" s="52"/>
      <c r="U411" s="52"/>
      <c r="V411" s="70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3"/>
      <c r="AW411" s="76"/>
      <c r="AX411" s="77"/>
      <c r="AY411" s="52"/>
      <c r="AZ411" s="70"/>
      <c r="BA411" s="80"/>
      <c r="BB411" s="71"/>
      <c r="BC411" s="71"/>
      <c r="BD411" s="71"/>
      <c r="BE411" s="71"/>
      <c r="BF411" s="71"/>
      <c r="BG411" s="71"/>
      <c r="BH411" s="71"/>
      <c r="BI411" s="71"/>
      <c r="BJ411" s="71"/>
      <c r="BK411" s="73"/>
      <c r="BL411" s="76"/>
      <c r="BM411" s="77"/>
      <c r="BN411" s="52"/>
      <c r="BO411" s="70"/>
      <c r="BP411" s="83"/>
      <c r="BQ411" s="84"/>
      <c r="BR411" s="84"/>
      <c r="BS411" s="84"/>
      <c r="BT411" s="84"/>
      <c r="BU411" s="84"/>
      <c r="BV411" s="84"/>
      <c r="BW411" s="84"/>
      <c r="BX411" s="84"/>
      <c r="BY411" s="84"/>
      <c r="BZ411" s="84"/>
      <c r="CA411" s="84"/>
      <c r="CB411" s="85"/>
      <c r="CC411" s="87"/>
      <c r="CD411" s="77"/>
      <c r="CE411" s="52"/>
      <c r="CF411" s="70"/>
      <c r="CG411" s="83"/>
      <c r="CH411" s="84"/>
      <c r="CI411" s="84"/>
      <c r="CJ411" s="84"/>
      <c r="CK411" s="84"/>
      <c r="CL411" s="84"/>
      <c r="CM411" s="84"/>
      <c r="CN411" s="87"/>
      <c r="CO411" s="89"/>
      <c r="CP411" s="90"/>
    </row>
    <row r="412" customHeight="1" spans="1:94">
      <c r="A412" s="51"/>
      <c r="B412" s="52"/>
      <c r="C412" s="52"/>
      <c r="D412" s="52"/>
      <c r="E412" s="52"/>
      <c r="F412" s="52"/>
      <c r="G412" s="52"/>
      <c r="H412" s="52"/>
      <c r="I412" s="52"/>
      <c r="J412" s="61"/>
      <c r="K412" s="62"/>
      <c r="L412" s="63"/>
      <c r="M412" s="62"/>
      <c r="N412" s="62"/>
      <c r="O412" s="62"/>
      <c r="P412" s="62"/>
      <c r="Q412" s="69"/>
      <c r="R412" s="52"/>
      <c r="S412" s="52"/>
      <c r="T412" s="52"/>
      <c r="U412" s="52"/>
      <c r="V412" s="70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3"/>
      <c r="AW412" s="76"/>
      <c r="AX412" s="77"/>
      <c r="AY412" s="52"/>
      <c r="AZ412" s="70"/>
      <c r="BA412" s="80"/>
      <c r="BB412" s="71"/>
      <c r="BC412" s="71"/>
      <c r="BD412" s="71"/>
      <c r="BE412" s="71"/>
      <c r="BF412" s="71"/>
      <c r="BG412" s="71"/>
      <c r="BH412" s="71"/>
      <c r="BI412" s="71"/>
      <c r="BJ412" s="71"/>
      <c r="BK412" s="73"/>
      <c r="BL412" s="76"/>
      <c r="BM412" s="77"/>
      <c r="BN412" s="52"/>
      <c r="BO412" s="70"/>
      <c r="BP412" s="83"/>
      <c r="BQ412" s="84"/>
      <c r="BR412" s="84"/>
      <c r="BS412" s="84"/>
      <c r="BT412" s="84"/>
      <c r="BU412" s="84"/>
      <c r="BV412" s="84"/>
      <c r="BW412" s="84"/>
      <c r="BX412" s="84"/>
      <c r="BY412" s="84"/>
      <c r="BZ412" s="84"/>
      <c r="CA412" s="84"/>
      <c r="CB412" s="85"/>
      <c r="CC412" s="87"/>
      <c r="CD412" s="77"/>
      <c r="CE412" s="52"/>
      <c r="CF412" s="70"/>
      <c r="CG412" s="83"/>
      <c r="CH412" s="84"/>
      <c r="CI412" s="84"/>
      <c r="CJ412" s="84"/>
      <c r="CK412" s="84"/>
      <c r="CL412" s="84"/>
      <c r="CM412" s="84"/>
      <c r="CN412" s="87"/>
      <c r="CO412" s="89"/>
      <c r="CP412" s="90"/>
    </row>
    <row r="413" customHeight="1" spans="1:94">
      <c r="A413" s="51"/>
      <c r="B413" s="52"/>
      <c r="C413" s="52"/>
      <c r="D413" s="52"/>
      <c r="E413" s="52"/>
      <c r="F413" s="52"/>
      <c r="G413" s="52"/>
      <c r="H413" s="52"/>
      <c r="I413" s="52"/>
      <c r="J413" s="61"/>
      <c r="K413" s="62"/>
      <c r="L413" s="63"/>
      <c r="M413" s="62"/>
      <c r="N413" s="62"/>
      <c r="O413" s="62"/>
      <c r="P413" s="62"/>
      <c r="Q413" s="69"/>
      <c r="R413" s="52"/>
      <c r="S413" s="52"/>
      <c r="T413" s="52"/>
      <c r="U413" s="52"/>
      <c r="V413" s="70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3"/>
      <c r="AW413" s="76"/>
      <c r="AX413" s="77"/>
      <c r="AY413" s="52"/>
      <c r="AZ413" s="70"/>
      <c r="BA413" s="80"/>
      <c r="BB413" s="71"/>
      <c r="BC413" s="71"/>
      <c r="BD413" s="71"/>
      <c r="BE413" s="71"/>
      <c r="BF413" s="71"/>
      <c r="BG413" s="71"/>
      <c r="BH413" s="71"/>
      <c r="BI413" s="71"/>
      <c r="BJ413" s="71"/>
      <c r="BK413" s="73"/>
      <c r="BL413" s="76"/>
      <c r="BM413" s="77"/>
      <c r="BN413" s="52"/>
      <c r="BO413" s="70"/>
      <c r="BP413" s="83"/>
      <c r="BQ413" s="84"/>
      <c r="BR413" s="84"/>
      <c r="BS413" s="84"/>
      <c r="BT413" s="84"/>
      <c r="BU413" s="84"/>
      <c r="BV413" s="84"/>
      <c r="BW413" s="84"/>
      <c r="BX413" s="84"/>
      <c r="BY413" s="84"/>
      <c r="BZ413" s="84"/>
      <c r="CA413" s="84"/>
      <c r="CB413" s="85"/>
      <c r="CC413" s="87"/>
      <c r="CD413" s="77"/>
      <c r="CE413" s="52"/>
      <c r="CF413" s="70"/>
      <c r="CG413" s="83"/>
      <c r="CH413" s="84"/>
      <c r="CI413" s="84"/>
      <c r="CJ413" s="84"/>
      <c r="CK413" s="84"/>
      <c r="CL413" s="84"/>
      <c r="CM413" s="84"/>
      <c r="CN413" s="87"/>
      <c r="CO413" s="89"/>
      <c r="CP413" s="90"/>
    </row>
    <row r="414" customHeight="1" spans="1:94">
      <c r="A414" s="51"/>
      <c r="B414" s="52"/>
      <c r="C414" s="52"/>
      <c r="D414" s="52"/>
      <c r="E414" s="52"/>
      <c r="F414" s="52"/>
      <c r="G414" s="52"/>
      <c r="H414" s="52"/>
      <c r="I414" s="52"/>
      <c r="J414" s="61"/>
      <c r="K414" s="62"/>
      <c r="L414" s="63"/>
      <c r="M414" s="62"/>
      <c r="N414" s="62"/>
      <c r="O414" s="62"/>
      <c r="P414" s="62"/>
      <c r="Q414" s="69"/>
      <c r="R414" s="52"/>
      <c r="S414" s="52"/>
      <c r="T414" s="52"/>
      <c r="U414" s="52"/>
      <c r="V414" s="70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3"/>
      <c r="AW414" s="76"/>
      <c r="AX414" s="77"/>
      <c r="AY414" s="52"/>
      <c r="AZ414" s="70"/>
      <c r="BA414" s="80"/>
      <c r="BB414" s="71"/>
      <c r="BC414" s="71"/>
      <c r="BD414" s="71"/>
      <c r="BE414" s="71"/>
      <c r="BF414" s="71"/>
      <c r="BG414" s="71"/>
      <c r="BH414" s="71"/>
      <c r="BI414" s="71"/>
      <c r="BJ414" s="71"/>
      <c r="BK414" s="73"/>
      <c r="BL414" s="76"/>
      <c r="BM414" s="77"/>
      <c r="BN414" s="52"/>
      <c r="BO414" s="70"/>
      <c r="BP414" s="83"/>
      <c r="BQ414" s="84"/>
      <c r="BR414" s="84"/>
      <c r="BS414" s="84"/>
      <c r="BT414" s="84"/>
      <c r="BU414" s="84"/>
      <c r="BV414" s="84"/>
      <c r="BW414" s="84"/>
      <c r="BX414" s="84"/>
      <c r="BY414" s="84"/>
      <c r="BZ414" s="84"/>
      <c r="CA414" s="84"/>
      <c r="CB414" s="85"/>
      <c r="CC414" s="87"/>
      <c r="CD414" s="77"/>
      <c r="CE414" s="52"/>
      <c r="CF414" s="70"/>
      <c r="CG414" s="83"/>
      <c r="CH414" s="84"/>
      <c r="CI414" s="84"/>
      <c r="CJ414" s="84"/>
      <c r="CK414" s="84"/>
      <c r="CL414" s="84"/>
      <c r="CM414" s="84"/>
      <c r="CN414" s="87"/>
      <c r="CO414" s="89"/>
      <c r="CP414" s="90"/>
    </row>
    <row r="415" customHeight="1" spans="1:94">
      <c r="A415" s="51"/>
      <c r="B415" s="52"/>
      <c r="C415" s="52"/>
      <c r="D415" s="52"/>
      <c r="E415" s="52"/>
      <c r="F415" s="52"/>
      <c r="G415" s="52"/>
      <c r="H415" s="52"/>
      <c r="I415" s="52"/>
      <c r="J415" s="61"/>
      <c r="K415" s="62"/>
      <c r="L415" s="63"/>
      <c r="M415" s="62"/>
      <c r="N415" s="62"/>
      <c r="O415" s="62"/>
      <c r="P415" s="62"/>
      <c r="Q415" s="69"/>
      <c r="R415" s="52"/>
      <c r="S415" s="52"/>
      <c r="T415" s="52"/>
      <c r="U415" s="52"/>
      <c r="V415" s="70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3"/>
      <c r="AW415" s="76"/>
      <c r="AX415" s="77"/>
      <c r="AY415" s="52"/>
      <c r="AZ415" s="70"/>
      <c r="BA415" s="80"/>
      <c r="BB415" s="71"/>
      <c r="BC415" s="71"/>
      <c r="BD415" s="71"/>
      <c r="BE415" s="71"/>
      <c r="BF415" s="71"/>
      <c r="BG415" s="71"/>
      <c r="BH415" s="71"/>
      <c r="BI415" s="71"/>
      <c r="BJ415" s="71"/>
      <c r="BK415" s="73"/>
      <c r="BL415" s="76"/>
      <c r="BM415" s="77"/>
      <c r="BN415" s="52"/>
      <c r="BO415" s="70"/>
      <c r="BP415" s="83"/>
      <c r="BQ415" s="84"/>
      <c r="BR415" s="84"/>
      <c r="BS415" s="84"/>
      <c r="BT415" s="84"/>
      <c r="BU415" s="84"/>
      <c r="BV415" s="84"/>
      <c r="BW415" s="84"/>
      <c r="BX415" s="84"/>
      <c r="BY415" s="84"/>
      <c r="BZ415" s="84"/>
      <c r="CA415" s="84"/>
      <c r="CB415" s="85"/>
      <c r="CC415" s="87"/>
      <c r="CD415" s="77"/>
      <c r="CE415" s="52"/>
      <c r="CF415" s="70"/>
      <c r="CG415" s="83"/>
      <c r="CH415" s="84"/>
      <c r="CI415" s="84"/>
      <c r="CJ415" s="84"/>
      <c r="CK415" s="84"/>
      <c r="CL415" s="84"/>
      <c r="CM415" s="84"/>
      <c r="CN415" s="87"/>
      <c r="CO415" s="89"/>
      <c r="CP415" s="90"/>
    </row>
    <row r="416" customHeight="1" spans="1:94">
      <c r="A416" s="51"/>
      <c r="B416" s="52"/>
      <c r="C416" s="52"/>
      <c r="D416" s="52"/>
      <c r="E416" s="52"/>
      <c r="F416" s="52"/>
      <c r="G416" s="52"/>
      <c r="H416" s="52"/>
      <c r="I416" s="52"/>
      <c r="J416" s="61"/>
      <c r="K416" s="62"/>
      <c r="L416" s="63"/>
      <c r="M416" s="62"/>
      <c r="N416" s="62"/>
      <c r="O416" s="62"/>
      <c r="P416" s="62"/>
      <c r="Q416" s="69"/>
      <c r="R416" s="52"/>
      <c r="S416" s="52"/>
      <c r="T416" s="52"/>
      <c r="U416" s="52"/>
      <c r="V416" s="70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3"/>
      <c r="AW416" s="76"/>
      <c r="AX416" s="77"/>
      <c r="AY416" s="52"/>
      <c r="AZ416" s="70"/>
      <c r="BA416" s="80"/>
      <c r="BB416" s="71"/>
      <c r="BC416" s="71"/>
      <c r="BD416" s="71"/>
      <c r="BE416" s="71"/>
      <c r="BF416" s="71"/>
      <c r="BG416" s="71"/>
      <c r="BH416" s="71"/>
      <c r="BI416" s="71"/>
      <c r="BJ416" s="71"/>
      <c r="BK416" s="73"/>
      <c r="BL416" s="76"/>
      <c r="BM416" s="77"/>
      <c r="BN416" s="52"/>
      <c r="BO416" s="70"/>
      <c r="BP416" s="83"/>
      <c r="BQ416" s="84"/>
      <c r="BR416" s="84"/>
      <c r="BS416" s="84"/>
      <c r="BT416" s="84"/>
      <c r="BU416" s="84"/>
      <c r="BV416" s="84"/>
      <c r="BW416" s="84"/>
      <c r="BX416" s="84"/>
      <c r="BY416" s="84"/>
      <c r="BZ416" s="84"/>
      <c r="CA416" s="84"/>
      <c r="CB416" s="85"/>
      <c r="CC416" s="87"/>
      <c r="CD416" s="77"/>
      <c r="CE416" s="52"/>
      <c r="CF416" s="70"/>
      <c r="CG416" s="83"/>
      <c r="CH416" s="84"/>
      <c r="CI416" s="84"/>
      <c r="CJ416" s="84"/>
      <c r="CK416" s="84"/>
      <c r="CL416" s="84"/>
      <c r="CM416" s="84"/>
      <c r="CN416" s="87"/>
      <c r="CO416" s="89"/>
      <c r="CP416" s="90"/>
    </row>
    <row r="417" customHeight="1" spans="1:94">
      <c r="A417" s="51"/>
      <c r="B417" s="52"/>
      <c r="C417" s="52"/>
      <c r="D417" s="52"/>
      <c r="E417" s="52"/>
      <c r="F417" s="52"/>
      <c r="G417" s="52"/>
      <c r="H417" s="52"/>
      <c r="I417" s="52"/>
      <c r="J417" s="61"/>
      <c r="K417" s="62"/>
      <c r="L417" s="63"/>
      <c r="M417" s="62"/>
      <c r="N417" s="62"/>
      <c r="O417" s="62"/>
      <c r="P417" s="62"/>
      <c r="Q417" s="69"/>
      <c r="R417" s="52"/>
      <c r="S417" s="52"/>
      <c r="T417" s="52"/>
      <c r="U417" s="52"/>
      <c r="V417" s="70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3"/>
      <c r="AW417" s="76"/>
      <c r="AX417" s="77"/>
      <c r="AY417" s="52"/>
      <c r="AZ417" s="70"/>
      <c r="BA417" s="80"/>
      <c r="BB417" s="71"/>
      <c r="BC417" s="71"/>
      <c r="BD417" s="71"/>
      <c r="BE417" s="71"/>
      <c r="BF417" s="71"/>
      <c r="BG417" s="71"/>
      <c r="BH417" s="71"/>
      <c r="BI417" s="71"/>
      <c r="BJ417" s="71"/>
      <c r="BK417" s="73"/>
      <c r="BL417" s="76"/>
      <c r="BM417" s="77"/>
      <c r="BN417" s="52"/>
      <c r="BO417" s="70"/>
      <c r="BP417" s="83"/>
      <c r="BQ417" s="84"/>
      <c r="BR417" s="84"/>
      <c r="BS417" s="84"/>
      <c r="BT417" s="84"/>
      <c r="BU417" s="84"/>
      <c r="BV417" s="84"/>
      <c r="BW417" s="84"/>
      <c r="BX417" s="84"/>
      <c r="BY417" s="84"/>
      <c r="BZ417" s="84"/>
      <c r="CA417" s="84"/>
      <c r="CB417" s="85"/>
      <c r="CC417" s="87"/>
      <c r="CD417" s="77"/>
      <c r="CE417" s="52"/>
      <c r="CF417" s="70"/>
      <c r="CG417" s="83"/>
      <c r="CH417" s="84"/>
      <c r="CI417" s="84"/>
      <c r="CJ417" s="84"/>
      <c r="CK417" s="84"/>
      <c r="CL417" s="84"/>
      <c r="CM417" s="84"/>
      <c r="CN417" s="87"/>
      <c r="CO417" s="89"/>
      <c r="CP417" s="90"/>
    </row>
    <row r="418" customHeight="1" spans="1:94">
      <c r="A418" s="51"/>
      <c r="B418" s="52"/>
      <c r="C418" s="52"/>
      <c r="D418" s="52"/>
      <c r="E418" s="52"/>
      <c r="F418" s="52"/>
      <c r="G418" s="52"/>
      <c r="H418" s="52"/>
      <c r="I418" s="52"/>
      <c r="J418" s="61"/>
      <c r="K418" s="62"/>
      <c r="L418" s="63"/>
      <c r="M418" s="62"/>
      <c r="N418" s="62"/>
      <c r="O418" s="62"/>
      <c r="P418" s="62"/>
      <c r="Q418" s="69"/>
      <c r="R418" s="52"/>
      <c r="S418" s="52"/>
      <c r="T418" s="52"/>
      <c r="U418" s="52"/>
      <c r="V418" s="70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3"/>
      <c r="AW418" s="76"/>
      <c r="AX418" s="77"/>
      <c r="AY418" s="52"/>
      <c r="AZ418" s="70"/>
      <c r="BA418" s="80"/>
      <c r="BB418" s="71"/>
      <c r="BC418" s="71"/>
      <c r="BD418" s="71"/>
      <c r="BE418" s="71"/>
      <c r="BF418" s="71"/>
      <c r="BG418" s="71"/>
      <c r="BH418" s="71"/>
      <c r="BI418" s="71"/>
      <c r="BJ418" s="71"/>
      <c r="BK418" s="73"/>
      <c r="BL418" s="76"/>
      <c r="BM418" s="77"/>
      <c r="BN418" s="52"/>
      <c r="BO418" s="70"/>
      <c r="BP418" s="83"/>
      <c r="BQ418" s="84"/>
      <c r="BR418" s="84"/>
      <c r="BS418" s="84"/>
      <c r="BT418" s="84"/>
      <c r="BU418" s="84"/>
      <c r="BV418" s="84"/>
      <c r="BW418" s="84"/>
      <c r="BX418" s="84"/>
      <c r="BY418" s="84"/>
      <c r="BZ418" s="84"/>
      <c r="CA418" s="84"/>
      <c r="CB418" s="85"/>
      <c r="CC418" s="87"/>
      <c r="CD418" s="77"/>
      <c r="CE418" s="52"/>
      <c r="CF418" s="70"/>
      <c r="CG418" s="83"/>
      <c r="CH418" s="84"/>
      <c r="CI418" s="84"/>
      <c r="CJ418" s="84"/>
      <c r="CK418" s="84"/>
      <c r="CL418" s="84"/>
      <c r="CM418" s="84"/>
      <c r="CN418" s="87"/>
      <c r="CO418" s="89"/>
      <c r="CP418" s="90"/>
    </row>
    <row r="419" customHeight="1" spans="1:94">
      <c r="A419" s="51"/>
      <c r="B419" s="52"/>
      <c r="C419" s="52"/>
      <c r="D419" s="52"/>
      <c r="E419" s="52"/>
      <c r="F419" s="52"/>
      <c r="G419" s="52"/>
      <c r="H419" s="52"/>
      <c r="I419" s="52"/>
      <c r="J419" s="61"/>
      <c r="K419" s="62"/>
      <c r="L419" s="63"/>
      <c r="M419" s="62"/>
      <c r="N419" s="62"/>
      <c r="O419" s="62"/>
      <c r="P419" s="62"/>
      <c r="Q419" s="69"/>
      <c r="R419" s="52"/>
      <c r="S419" s="52"/>
      <c r="T419" s="52"/>
      <c r="U419" s="52"/>
      <c r="V419" s="70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3"/>
      <c r="AW419" s="76"/>
      <c r="AX419" s="77"/>
      <c r="AY419" s="52"/>
      <c r="AZ419" s="70"/>
      <c r="BA419" s="80"/>
      <c r="BB419" s="71"/>
      <c r="BC419" s="71"/>
      <c r="BD419" s="71"/>
      <c r="BE419" s="71"/>
      <c r="BF419" s="71"/>
      <c r="BG419" s="71"/>
      <c r="BH419" s="71"/>
      <c r="BI419" s="71"/>
      <c r="BJ419" s="71"/>
      <c r="BK419" s="73"/>
      <c r="BL419" s="76"/>
      <c r="BM419" s="77"/>
      <c r="BN419" s="52"/>
      <c r="BO419" s="70"/>
      <c r="BP419" s="83"/>
      <c r="BQ419" s="84"/>
      <c r="BR419" s="84"/>
      <c r="BS419" s="84"/>
      <c r="BT419" s="84"/>
      <c r="BU419" s="84"/>
      <c r="BV419" s="84"/>
      <c r="BW419" s="84"/>
      <c r="BX419" s="84"/>
      <c r="BY419" s="84"/>
      <c r="BZ419" s="84"/>
      <c r="CA419" s="84"/>
      <c r="CB419" s="85"/>
      <c r="CC419" s="87"/>
      <c r="CD419" s="77"/>
      <c r="CE419" s="52"/>
      <c r="CF419" s="70"/>
      <c r="CG419" s="83"/>
      <c r="CH419" s="84"/>
      <c r="CI419" s="84"/>
      <c r="CJ419" s="84"/>
      <c r="CK419" s="84"/>
      <c r="CL419" s="84"/>
      <c r="CM419" s="84"/>
      <c r="CN419" s="87"/>
      <c r="CO419" s="89"/>
      <c r="CP419" s="90"/>
    </row>
    <row r="420" customHeight="1" spans="1:94">
      <c r="A420" s="51"/>
      <c r="B420" s="52"/>
      <c r="C420" s="52"/>
      <c r="D420" s="52"/>
      <c r="E420" s="52"/>
      <c r="F420" s="52"/>
      <c r="G420" s="52"/>
      <c r="H420" s="52"/>
      <c r="I420" s="52"/>
      <c r="J420" s="61"/>
      <c r="K420" s="62"/>
      <c r="L420" s="63"/>
      <c r="M420" s="62"/>
      <c r="N420" s="62"/>
      <c r="O420" s="62"/>
      <c r="P420" s="62"/>
      <c r="Q420" s="69"/>
      <c r="R420" s="52"/>
      <c r="S420" s="52"/>
      <c r="T420" s="52"/>
      <c r="U420" s="52"/>
      <c r="V420" s="70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3"/>
      <c r="AW420" s="76"/>
      <c r="AX420" s="77"/>
      <c r="AY420" s="52"/>
      <c r="AZ420" s="70"/>
      <c r="BA420" s="80"/>
      <c r="BB420" s="71"/>
      <c r="BC420" s="71"/>
      <c r="BD420" s="71"/>
      <c r="BE420" s="71"/>
      <c r="BF420" s="71"/>
      <c r="BG420" s="71"/>
      <c r="BH420" s="71"/>
      <c r="BI420" s="71"/>
      <c r="BJ420" s="71"/>
      <c r="BK420" s="73"/>
      <c r="BL420" s="76"/>
      <c r="BM420" s="77"/>
      <c r="BN420" s="52"/>
      <c r="BO420" s="70"/>
      <c r="BP420" s="83"/>
      <c r="BQ420" s="84"/>
      <c r="BR420" s="84"/>
      <c r="BS420" s="84"/>
      <c r="BT420" s="84"/>
      <c r="BU420" s="84"/>
      <c r="BV420" s="84"/>
      <c r="BW420" s="84"/>
      <c r="BX420" s="84"/>
      <c r="BY420" s="84"/>
      <c r="BZ420" s="84"/>
      <c r="CA420" s="84"/>
      <c r="CB420" s="85"/>
      <c r="CC420" s="87"/>
      <c r="CD420" s="77"/>
      <c r="CE420" s="52"/>
      <c r="CF420" s="70"/>
      <c r="CG420" s="83"/>
      <c r="CH420" s="84"/>
      <c r="CI420" s="84"/>
      <c r="CJ420" s="84"/>
      <c r="CK420" s="84"/>
      <c r="CL420" s="84"/>
      <c r="CM420" s="84"/>
      <c r="CN420" s="87"/>
      <c r="CO420" s="89"/>
      <c r="CP420" s="90"/>
    </row>
    <row r="421" customHeight="1" spans="1:94">
      <c r="A421" s="51"/>
      <c r="B421" s="52"/>
      <c r="C421" s="52"/>
      <c r="D421" s="52"/>
      <c r="E421" s="52"/>
      <c r="F421" s="52"/>
      <c r="G421" s="52"/>
      <c r="H421" s="52"/>
      <c r="I421" s="52"/>
      <c r="J421" s="61"/>
      <c r="K421" s="62"/>
      <c r="L421" s="63"/>
      <c r="M421" s="62"/>
      <c r="N421" s="62"/>
      <c r="O421" s="62"/>
      <c r="P421" s="62"/>
      <c r="Q421" s="69"/>
      <c r="R421" s="52"/>
      <c r="S421" s="52"/>
      <c r="T421" s="52"/>
      <c r="U421" s="52"/>
      <c r="V421" s="70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3"/>
      <c r="AW421" s="76"/>
      <c r="AX421" s="77"/>
      <c r="AY421" s="52"/>
      <c r="AZ421" s="70"/>
      <c r="BA421" s="80"/>
      <c r="BB421" s="71"/>
      <c r="BC421" s="71"/>
      <c r="BD421" s="71"/>
      <c r="BE421" s="71"/>
      <c r="BF421" s="71"/>
      <c r="BG421" s="71"/>
      <c r="BH421" s="71"/>
      <c r="BI421" s="71"/>
      <c r="BJ421" s="71"/>
      <c r="BK421" s="73"/>
      <c r="BL421" s="76"/>
      <c r="BM421" s="77"/>
      <c r="BN421" s="52"/>
      <c r="BO421" s="70"/>
      <c r="BP421" s="83"/>
      <c r="BQ421" s="84"/>
      <c r="BR421" s="84"/>
      <c r="BS421" s="84"/>
      <c r="BT421" s="84"/>
      <c r="BU421" s="84"/>
      <c r="BV421" s="84"/>
      <c r="BW421" s="84"/>
      <c r="BX421" s="84"/>
      <c r="BY421" s="84"/>
      <c r="BZ421" s="84"/>
      <c r="CA421" s="84"/>
      <c r="CB421" s="85"/>
      <c r="CC421" s="87"/>
      <c r="CD421" s="77"/>
      <c r="CE421" s="52"/>
      <c r="CF421" s="70"/>
      <c r="CG421" s="83"/>
      <c r="CH421" s="84"/>
      <c r="CI421" s="84"/>
      <c r="CJ421" s="84"/>
      <c r="CK421" s="84"/>
      <c r="CL421" s="84"/>
      <c r="CM421" s="84"/>
      <c r="CN421" s="87"/>
      <c r="CO421" s="89"/>
      <c r="CP421" s="90"/>
    </row>
    <row r="422" customHeight="1" spans="1:94">
      <c r="A422" s="51"/>
      <c r="B422" s="52"/>
      <c r="C422" s="52"/>
      <c r="D422" s="52"/>
      <c r="E422" s="52"/>
      <c r="F422" s="52"/>
      <c r="G422" s="52"/>
      <c r="H422" s="52"/>
      <c r="I422" s="52"/>
      <c r="J422" s="61"/>
      <c r="K422" s="62"/>
      <c r="L422" s="63"/>
      <c r="M422" s="62"/>
      <c r="N422" s="62"/>
      <c r="O422" s="62"/>
      <c r="P422" s="62"/>
      <c r="Q422" s="69"/>
      <c r="R422" s="52"/>
      <c r="S422" s="52"/>
      <c r="T422" s="52"/>
      <c r="U422" s="52"/>
      <c r="V422" s="70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3"/>
      <c r="AW422" s="76"/>
      <c r="AX422" s="77"/>
      <c r="AY422" s="52"/>
      <c r="AZ422" s="70"/>
      <c r="BA422" s="80"/>
      <c r="BB422" s="71"/>
      <c r="BC422" s="71"/>
      <c r="BD422" s="71"/>
      <c r="BE422" s="71"/>
      <c r="BF422" s="71"/>
      <c r="BG422" s="71"/>
      <c r="BH422" s="71"/>
      <c r="BI422" s="71"/>
      <c r="BJ422" s="71"/>
      <c r="BK422" s="73"/>
      <c r="BL422" s="76"/>
      <c r="BM422" s="77"/>
      <c r="BN422" s="52"/>
      <c r="BO422" s="70"/>
      <c r="BP422" s="83"/>
      <c r="BQ422" s="84"/>
      <c r="BR422" s="84"/>
      <c r="BS422" s="84"/>
      <c r="BT422" s="84"/>
      <c r="BU422" s="84"/>
      <c r="BV422" s="84"/>
      <c r="BW422" s="84"/>
      <c r="BX422" s="84"/>
      <c r="BY422" s="84"/>
      <c r="BZ422" s="84"/>
      <c r="CA422" s="84"/>
      <c r="CB422" s="85"/>
      <c r="CC422" s="87"/>
      <c r="CD422" s="77"/>
      <c r="CE422" s="52"/>
      <c r="CF422" s="70"/>
      <c r="CG422" s="83"/>
      <c r="CH422" s="84"/>
      <c r="CI422" s="84"/>
      <c r="CJ422" s="84"/>
      <c r="CK422" s="84"/>
      <c r="CL422" s="84"/>
      <c r="CM422" s="84"/>
      <c r="CN422" s="87"/>
      <c r="CO422" s="89"/>
      <c r="CP422" s="90"/>
    </row>
    <row r="423" customHeight="1" spans="1:94">
      <c r="A423" s="51"/>
      <c r="B423" s="52"/>
      <c r="C423" s="52"/>
      <c r="D423" s="52"/>
      <c r="E423" s="52"/>
      <c r="F423" s="52"/>
      <c r="G423" s="52"/>
      <c r="H423" s="52"/>
      <c r="I423" s="52"/>
      <c r="J423" s="61"/>
      <c r="K423" s="62"/>
      <c r="L423" s="63"/>
      <c r="M423" s="62"/>
      <c r="N423" s="62"/>
      <c r="O423" s="62"/>
      <c r="P423" s="62"/>
      <c r="Q423" s="69"/>
      <c r="R423" s="52"/>
      <c r="S423" s="52"/>
      <c r="T423" s="52"/>
      <c r="U423" s="52"/>
      <c r="V423" s="70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3"/>
      <c r="AW423" s="76"/>
      <c r="AX423" s="77"/>
      <c r="AY423" s="52"/>
      <c r="AZ423" s="70"/>
      <c r="BA423" s="80"/>
      <c r="BB423" s="71"/>
      <c r="BC423" s="71"/>
      <c r="BD423" s="71"/>
      <c r="BE423" s="71"/>
      <c r="BF423" s="71"/>
      <c r="BG423" s="71"/>
      <c r="BH423" s="71"/>
      <c r="BI423" s="71"/>
      <c r="BJ423" s="71"/>
      <c r="BK423" s="73"/>
      <c r="BL423" s="76"/>
      <c r="BM423" s="77"/>
      <c r="BN423" s="52"/>
      <c r="BO423" s="70"/>
      <c r="BP423" s="83"/>
      <c r="BQ423" s="84"/>
      <c r="BR423" s="84"/>
      <c r="BS423" s="84"/>
      <c r="BT423" s="84"/>
      <c r="BU423" s="84"/>
      <c r="BV423" s="84"/>
      <c r="BW423" s="84"/>
      <c r="BX423" s="84"/>
      <c r="BY423" s="84"/>
      <c r="BZ423" s="84"/>
      <c r="CA423" s="84"/>
      <c r="CB423" s="85"/>
      <c r="CC423" s="87"/>
      <c r="CD423" s="77"/>
      <c r="CE423" s="52"/>
      <c r="CF423" s="70"/>
      <c r="CG423" s="83"/>
      <c r="CH423" s="84"/>
      <c r="CI423" s="84"/>
      <c r="CJ423" s="84"/>
      <c r="CK423" s="84"/>
      <c r="CL423" s="84"/>
      <c r="CM423" s="84"/>
      <c r="CN423" s="87"/>
      <c r="CO423" s="89"/>
      <c r="CP423" s="90"/>
    </row>
    <row r="424" customHeight="1" spans="1:94">
      <c r="A424" s="51"/>
      <c r="B424" s="52"/>
      <c r="C424" s="52"/>
      <c r="D424" s="52"/>
      <c r="E424" s="52"/>
      <c r="F424" s="52"/>
      <c r="G424" s="52"/>
      <c r="H424" s="52"/>
      <c r="I424" s="52"/>
      <c r="J424" s="61"/>
      <c r="K424" s="62"/>
      <c r="L424" s="63"/>
      <c r="M424" s="62"/>
      <c r="N424" s="62"/>
      <c r="O424" s="62"/>
      <c r="P424" s="62"/>
      <c r="Q424" s="69"/>
      <c r="R424" s="52"/>
      <c r="S424" s="52"/>
      <c r="T424" s="52"/>
      <c r="U424" s="52"/>
      <c r="V424" s="70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3"/>
      <c r="AW424" s="76"/>
      <c r="AX424" s="77"/>
      <c r="AY424" s="52"/>
      <c r="AZ424" s="70"/>
      <c r="BA424" s="80"/>
      <c r="BB424" s="71"/>
      <c r="BC424" s="71"/>
      <c r="BD424" s="71"/>
      <c r="BE424" s="71"/>
      <c r="BF424" s="71"/>
      <c r="BG424" s="71"/>
      <c r="BH424" s="71"/>
      <c r="BI424" s="71"/>
      <c r="BJ424" s="71"/>
      <c r="BK424" s="73"/>
      <c r="BL424" s="76"/>
      <c r="BM424" s="77"/>
      <c r="BN424" s="52"/>
      <c r="BO424" s="70"/>
      <c r="BP424" s="83"/>
      <c r="BQ424" s="84"/>
      <c r="BR424" s="84"/>
      <c r="BS424" s="84"/>
      <c r="BT424" s="84"/>
      <c r="BU424" s="84"/>
      <c r="BV424" s="84"/>
      <c r="BW424" s="84"/>
      <c r="BX424" s="84"/>
      <c r="BY424" s="84"/>
      <c r="BZ424" s="84"/>
      <c r="CA424" s="84"/>
      <c r="CB424" s="85"/>
      <c r="CC424" s="87"/>
      <c r="CD424" s="77"/>
      <c r="CE424" s="52"/>
      <c r="CF424" s="70"/>
      <c r="CG424" s="83"/>
      <c r="CH424" s="84"/>
      <c r="CI424" s="84"/>
      <c r="CJ424" s="84"/>
      <c r="CK424" s="84"/>
      <c r="CL424" s="84"/>
      <c r="CM424" s="84"/>
      <c r="CN424" s="87"/>
      <c r="CO424" s="89"/>
      <c r="CP424" s="90"/>
    </row>
    <row r="425" customHeight="1" spans="1:94">
      <c r="A425" s="51"/>
      <c r="B425" s="52"/>
      <c r="C425" s="52"/>
      <c r="D425" s="52"/>
      <c r="E425" s="52"/>
      <c r="F425" s="52"/>
      <c r="G425" s="52"/>
      <c r="H425" s="52"/>
      <c r="I425" s="52"/>
      <c r="J425" s="61"/>
      <c r="K425" s="62"/>
      <c r="L425" s="63"/>
      <c r="M425" s="62"/>
      <c r="N425" s="62"/>
      <c r="O425" s="62"/>
      <c r="P425" s="62"/>
      <c r="Q425" s="69"/>
      <c r="R425" s="52"/>
      <c r="S425" s="52"/>
      <c r="T425" s="52"/>
      <c r="U425" s="52"/>
      <c r="V425" s="70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3"/>
      <c r="AW425" s="76"/>
      <c r="AX425" s="77"/>
      <c r="AY425" s="52"/>
      <c r="AZ425" s="70"/>
      <c r="BA425" s="80"/>
      <c r="BB425" s="71"/>
      <c r="BC425" s="71"/>
      <c r="BD425" s="71"/>
      <c r="BE425" s="71"/>
      <c r="BF425" s="71"/>
      <c r="BG425" s="71"/>
      <c r="BH425" s="71"/>
      <c r="BI425" s="71"/>
      <c r="BJ425" s="71"/>
      <c r="BK425" s="73"/>
      <c r="BL425" s="76"/>
      <c r="BM425" s="77"/>
      <c r="BN425" s="52"/>
      <c r="BO425" s="70"/>
      <c r="BP425" s="83"/>
      <c r="BQ425" s="84"/>
      <c r="BR425" s="84"/>
      <c r="BS425" s="84"/>
      <c r="BT425" s="84"/>
      <c r="BU425" s="84"/>
      <c r="BV425" s="84"/>
      <c r="BW425" s="84"/>
      <c r="BX425" s="84"/>
      <c r="BY425" s="84"/>
      <c r="BZ425" s="84"/>
      <c r="CA425" s="84"/>
      <c r="CB425" s="85"/>
      <c r="CC425" s="87"/>
      <c r="CD425" s="77"/>
      <c r="CE425" s="52"/>
      <c r="CF425" s="70"/>
      <c r="CG425" s="83"/>
      <c r="CH425" s="84"/>
      <c r="CI425" s="84"/>
      <c r="CJ425" s="84"/>
      <c r="CK425" s="84"/>
      <c r="CL425" s="84"/>
      <c r="CM425" s="84"/>
      <c r="CN425" s="87"/>
      <c r="CO425" s="89"/>
      <c r="CP425" s="90"/>
    </row>
    <row r="426" customHeight="1" spans="1:94">
      <c r="A426" s="51"/>
      <c r="B426" s="52"/>
      <c r="C426" s="52"/>
      <c r="D426" s="52"/>
      <c r="E426" s="52"/>
      <c r="F426" s="52"/>
      <c r="G426" s="52"/>
      <c r="H426" s="52"/>
      <c r="I426" s="52"/>
      <c r="J426" s="61"/>
      <c r="K426" s="62"/>
      <c r="L426" s="63"/>
      <c r="M426" s="62"/>
      <c r="N426" s="62"/>
      <c r="O426" s="62"/>
      <c r="P426" s="62"/>
      <c r="Q426" s="69"/>
      <c r="R426" s="52"/>
      <c r="S426" s="52"/>
      <c r="T426" s="52"/>
      <c r="U426" s="52"/>
      <c r="V426" s="70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3"/>
      <c r="AW426" s="76"/>
      <c r="AX426" s="77"/>
      <c r="AY426" s="52"/>
      <c r="AZ426" s="70"/>
      <c r="BA426" s="80"/>
      <c r="BB426" s="71"/>
      <c r="BC426" s="71"/>
      <c r="BD426" s="71"/>
      <c r="BE426" s="71"/>
      <c r="BF426" s="71"/>
      <c r="BG426" s="71"/>
      <c r="BH426" s="71"/>
      <c r="BI426" s="71"/>
      <c r="BJ426" s="71"/>
      <c r="BK426" s="73"/>
      <c r="BL426" s="76"/>
      <c r="BM426" s="77"/>
      <c r="BN426" s="52"/>
      <c r="BO426" s="70"/>
      <c r="BP426" s="83"/>
      <c r="BQ426" s="84"/>
      <c r="BR426" s="84"/>
      <c r="BS426" s="84"/>
      <c r="BT426" s="84"/>
      <c r="BU426" s="84"/>
      <c r="BV426" s="84"/>
      <c r="BW426" s="84"/>
      <c r="BX426" s="84"/>
      <c r="BY426" s="84"/>
      <c r="BZ426" s="84"/>
      <c r="CA426" s="84"/>
      <c r="CB426" s="85"/>
      <c r="CC426" s="87"/>
      <c r="CD426" s="77"/>
      <c r="CE426" s="52"/>
      <c r="CF426" s="70"/>
      <c r="CG426" s="83"/>
      <c r="CH426" s="84"/>
      <c r="CI426" s="84"/>
      <c r="CJ426" s="84"/>
      <c r="CK426" s="84"/>
      <c r="CL426" s="84"/>
      <c r="CM426" s="84"/>
      <c r="CN426" s="87"/>
      <c r="CO426" s="89"/>
      <c r="CP426" s="90"/>
    </row>
    <row r="427" customHeight="1" spans="1:94">
      <c r="A427" s="51"/>
      <c r="B427" s="52"/>
      <c r="C427" s="52"/>
      <c r="D427" s="52"/>
      <c r="E427" s="52"/>
      <c r="F427" s="52"/>
      <c r="G427" s="52"/>
      <c r="H427" s="52"/>
      <c r="I427" s="52"/>
      <c r="J427" s="61"/>
      <c r="K427" s="62"/>
      <c r="L427" s="63"/>
      <c r="M427" s="62"/>
      <c r="N427" s="62"/>
      <c r="O427" s="62"/>
      <c r="P427" s="62"/>
      <c r="Q427" s="69"/>
      <c r="R427" s="52"/>
      <c r="S427" s="52"/>
      <c r="T427" s="52"/>
      <c r="U427" s="52"/>
      <c r="V427" s="70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3"/>
      <c r="AW427" s="76"/>
      <c r="AX427" s="77"/>
      <c r="AY427" s="52"/>
      <c r="AZ427" s="70"/>
      <c r="BA427" s="80"/>
      <c r="BB427" s="71"/>
      <c r="BC427" s="71"/>
      <c r="BD427" s="71"/>
      <c r="BE427" s="71"/>
      <c r="BF427" s="71"/>
      <c r="BG427" s="71"/>
      <c r="BH427" s="71"/>
      <c r="BI427" s="71"/>
      <c r="BJ427" s="71"/>
      <c r="BK427" s="73"/>
      <c r="BL427" s="76"/>
      <c r="BM427" s="77"/>
      <c r="BN427" s="52"/>
      <c r="BO427" s="70"/>
      <c r="BP427" s="83"/>
      <c r="BQ427" s="84"/>
      <c r="BR427" s="84"/>
      <c r="BS427" s="84"/>
      <c r="BT427" s="84"/>
      <c r="BU427" s="84"/>
      <c r="BV427" s="84"/>
      <c r="BW427" s="84"/>
      <c r="BX427" s="84"/>
      <c r="BY427" s="84"/>
      <c r="BZ427" s="84"/>
      <c r="CA427" s="84"/>
      <c r="CB427" s="85"/>
      <c r="CC427" s="87"/>
      <c r="CD427" s="77"/>
      <c r="CE427" s="52"/>
      <c r="CF427" s="70"/>
      <c r="CG427" s="83"/>
      <c r="CH427" s="84"/>
      <c r="CI427" s="84"/>
      <c r="CJ427" s="84"/>
      <c r="CK427" s="84"/>
      <c r="CL427" s="84"/>
      <c r="CM427" s="84"/>
      <c r="CN427" s="87"/>
      <c r="CO427" s="89"/>
      <c r="CP427" s="90"/>
    </row>
    <row r="428" customHeight="1" spans="1:94">
      <c r="A428" s="51"/>
      <c r="B428" s="52"/>
      <c r="C428" s="52"/>
      <c r="D428" s="52"/>
      <c r="E428" s="52"/>
      <c r="F428" s="52"/>
      <c r="G428" s="52"/>
      <c r="H428" s="52"/>
      <c r="I428" s="52"/>
      <c r="J428" s="61"/>
      <c r="K428" s="62"/>
      <c r="L428" s="63"/>
      <c r="M428" s="62"/>
      <c r="N428" s="62"/>
      <c r="O428" s="62"/>
      <c r="P428" s="62"/>
      <c r="Q428" s="69"/>
      <c r="R428" s="52"/>
      <c r="S428" s="52"/>
      <c r="T428" s="52"/>
      <c r="U428" s="52"/>
      <c r="V428" s="70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3"/>
      <c r="AW428" s="76"/>
      <c r="AX428" s="77"/>
      <c r="AY428" s="52"/>
      <c r="AZ428" s="70"/>
      <c r="BA428" s="80"/>
      <c r="BB428" s="71"/>
      <c r="BC428" s="71"/>
      <c r="BD428" s="71"/>
      <c r="BE428" s="71"/>
      <c r="BF428" s="71"/>
      <c r="BG428" s="71"/>
      <c r="BH428" s="71"/>
      <c r="BI428" s="71"/>
      <c r="BJ428" s="71"/>
      <c r="BK428" s="73"/>
      <c r="BL428" s="76"/>
      <c r="BM428" s="77"/>
      <c r="BN428" s="52"/>
      <c r="BO428" s="70"/>
      <c r="BP428" s="83"/>
      <c r="BQ428" s="84"/>
      <c r="BR428" s="84"/>
      <c r="BS428" s="84"/>
      <c r="BT428" s="84"/>
      <c r="BU428" s="84"/>
      <c r="BV428" s="84"/>
      <c r="BW428" s="84"/>
      <c r="BX428" s="84"/>
      <c r="BY428" s="84"/>
      <c r="BZ428" s="84"/>
      <c r="CA428" s="84"/>
      <c r="CB428" s="85"/>
      <c r="CC428" s="87"/>
      <c r="CD428" s="77"/>
      <c r="CE428" s="52"/>
      <c r="CF428" s="70"/>
      <c r="CG428" s="83"/>
      <c r="CH428" s="84"/>
      <c r="CI428" s="84"/>
      <c r="CJ428" s="84"/>
      <c r="CK428" s="84"/>
      <c r="CL428" s="84"/>
      <c r="CM428" s="84"/>
      <c r="CN428" s="87"/>
      <c r="CO428" s="89"/>
      <c r="CP428" s="90"/>
    </row>
    <row r="429" customHeight="1" spans="1:94">
      <c r="A429" s="51"/>
      <c r="B429" s="52"/>
      <c r="C429" s="52"/>
      <c r="D429" s="52"/>
      <c r="E429" s="52"/>
      <c r="F429" s="52"/>
      <c r="G429" s="52"/>
      <c r="H429" s="52"/>
      <c r="I429" s="52"/>
      <c r="J429" s="61"/>
      <c r="K429" s="62"/>
      <c r="L429" s="63"/>
      <c r="M429" s="62"/>
      <c r="N429" s="62"/>
      <c r="O429" s="62"/>
      <c r="P429" s="62"/>
      <c r="Q429" s="69"/>
      <c r="R429" s="52"/>
      <c r="S429" s="52"/>
      <c r="T429" s="52"/>
      <c r="U429" s="52"/>
      <c r="V429" s="70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3"/>
      <c r="AW429" s="76"/>
      <c r="AX429" s="77"/>
      <c r="AY429" s="52"/>
      <c r="AZ429" s="70"/>
      <c r="BA429" s="80"/>
      <c r="BB429" s="71"/>
      <c r="BC429" s="71"/>
      <c r="BD429" s="71"/>
      <c r="BE429" s="71"/>
      <c r="BF429" s="71"/>
      <c r="BG429" s="71"/>
      <c r="BH429" s="71"/>
      <c r="BI429" s="71"/>
      <c r="BJ429" s="71"/>
      <c r="BK429" s="73"/>
      <c r="BL429" s="76"/>
      <c r="BM429" s="77"/>
      <c r="BN429" s="52"/>
      <c r="BO429" s="70"/>
      <c r="BP429" s="83"/>
      <c r="BQ429" s="84"/>
      <c r="BR429" s="84"/>
      <c r="BS429" s="84"/>
      <c r="BT429" s="84"/>
      <c r="BU429" s="84"/>
      <c r="BV429" s="84"/>
      <c r="BW429" s="84"/>
      <c r="BX429" s="84"/>
      <c r="BY429" s="84"/>
      <c r="BZ429" s="84"/>
      <c r="CA429" s="84"/>
      <c r="CB429" s="85"/>
      <c r="CC429" s="87"/>
      <c r="CD429" s="77"/>
      <c r="CE429" s="52"/>
      <c r="CF429" s="70"/>
      <c r="CG429" s="83"/>
      <c r="CH429" s="84"/>
      <c r="CI429" s="84"/>
      <c r="CJ429" s="84"/>
      <c r="CK429" s="84"/>
      <c r="CL429" s="84"/>
      <c r="CM429" s="84"/>
      <c r="CN429" s="87"/>
      <c r="CO429" s="89"/>
      <c r="CP429" s="90"/>
    </row>
    <row r="430" customHeight="1" spans="1:94">
      <c r="A430" s="51"/>
      <c r="B430" s="52"/>
      <c r="C430" s="52"/>
      <c r="D430" s="52"/>
      <c r="E430" s="52"/>
      <c r="F430" s="52"/>
      <c r="G430" s="52"/>
      <c r="H430" s="52"/>
      <c r="I430" s="52"/>
      <c r="J430" s="61"/>
      <c r="K430" s="62"/>
      <c r="L430" s="63"/>
      <c r="M430" s="62"/>
      <c r="N430" s="62"/>
      <c r="O430" s="62"/>
      <c r="P430" s="62"/>
      <c r="Q430" s="69"/>
      <c r="R430" s="52"/>
      <c r="S430" s="52"/>
      <c r="T430" s="52"/>
      <c r="U430" s="52"/>
      <c r="V430" s="70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3"/>
      <c r="AW430" s="76"/>
      <c r="AX430" s="77"/>
      <c r="AY430" s="52"/>
      <c r="AZ430" s="70"/>
      <c r="BA430" s="80"/>
      <c r="BB430" s="71"/>
      <c r="BC430" s="71"/>
      <c r="BD430" s="71"/>
      <c r="BE430" s="71"/>
      <c r="BF430" s="71"/>
      <c r="BG430" s="71"/>
      <c r="BH430" s="71"/>
      <c r="BI430" s="71"/>
      <c r="BJ430" s="71"/>
      <c r="BK430" s="73"/>
      <c r="BL430" s="76"/>
      <c r="BM430" s="77"/>
      <c r="BN430" s="52"/>
      <c r="BO430" s="70"/>
      <c r="BP430" s="83"/>
      <c r="BQ430" s="84"/>
      <c r="BR430" s="84"/>
      <c r="BS430" s="84"/>
      <c r="BT430" s="84"/>
      <c r="BU430" s="84"/>
      <c r="BV430" s="84"/>
      <c r="BW430" s="84"/>
      <c r="BX430" s="84"/>
      <c r="BY430" s="84"/>
      <c r="BZ430" s="84"/>
      <c r="CA430" s="84"/>
      <c r="CB430" s="85"/>
      <c r="CC430" s="87"/>
      <c r="CD430" s="77"/>
      <c r="CE430" s="52"/>
      <c r="CF430" s="70"/>
      <c r="CG430" s="83"/>
      <c r="CH430" s="84"/>
      <c r="CI430" s="84"/>
      <c r="CJ430" s="84"/>
      <c r="CK430" s="84"/>
      <c r="CL430" s="84"/>
      <c r="CM430" s="84"/>
      <c r="CN430" s="87"/>
      <c r="CO430" s="89"/>
      <c r="CP430" s="90"/>
    </row>
    <row r="431" customHeight="1" spans="1:94">
      <c r="A431" s="51"/>
      <c r="B431" s="52"/>
      <c r="C431" s="52"/>
      <c r="D431" s="52"/>
      <c r="E431" s="52"/>
      <c r="F431" s="52"/>
      <c r="G431" s="52"/>
      <c r="H431" s="52"/>
      <c r="I431" s="52"/>
      <c r="J431" s="61"/>
      <c r="K431" s="62"/>
      <c r="L431" s="63"/>
      <c r="M431" s="62"/>
      <c r="N431" s="62"/>
      <c r="O431" s="62"/>
      <c r="P431" s="62"/>
      <c r="Q431" s="69"/>
      <c r="R431" s="52"/>
      <c r="S431" s="52"/>
      <c r="T431" s="52"/>
      <c r="U431" s="52"/>
      <c r="V431" s="70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3"/>
      <c r="AW431" s="76"/>
      <c r="AX431" s="77"/>
      <c r="AY431" s="52"/>
      <c r="AZ431" s="70"/>
      <c r="BA431" s="80"/>
      <c r="BB431" s="71"/>
      <c r="BC431" s="71"/>
      <c r="BD431" s="71"/>
      <c r="BE431" s="71"/>
      <c r="BF431" s="71"/>
      <c r="BG431" s="71"/>
      <c r="BH431" s="71"/>
      <c r="BI431" s="71"/>
      <c r="BJ431" s="71"/>
      <c r="BK431" s="73"/>
      <c r="BL431" s="76"/>
      <c r="BM431" s="77"/>
      <c r="BN431" s="52"/>
      <c r="BO431" s="70"/>
      <c r="BP431" s="83"/>
      <c r="BQ431" s="84"/>
      <c r="BR431" s="84"/>
      <c r="BS431" s="84"/>
      <c r="BT431" s="84"/>
      <c r="BU431" s="84"/>
      <c r="BV431" s="84"/>
      <c r="BW431" s="84"/>
      <c r="BX431" s="84"/>
      <c r="BY431" s="84"/>
      <c r="BZ431" s="84"/>
      <c r="CA431" s="84"/>
      <c r="CB431" s="85"/>
      <c r="CC431" s="87"/>
      <c r="CD431" s="77"/>
      <c r="CE431" s="52"/>
      <c r="CF431" s="70"/>
      <c r="CG431" s="83"/>
      <c r="CH431" s="84"/>
      <c r="CI431" s="84"/>
      <c r="CJ431" s="84"/>
      <c r="CK431" s="84"/>
      <c r="CL431" s="84"/>
      <c r="CM431" s="84"/>
      <c r="CN431" s="87"/>
      <c r="CO431" s="89"/>
      <c r="CP431" s="90"/>
    </row>
    <row r="432" customHeight="1" spans="1:94">
      <c r="A432" s="51"/>
      <c r="B432" s="52"/>
      <c r="C432" s="52"/>
      <c r="D432" s="52"/>
      <c r="E432" s="52"/>
      <c r="F432" s="52"/>
      <c r="G432" s="52"/>
      <c r="H432" s="52"/>
      <c r="I432" s="52"/>
      <c r="J432" s="61"/>
      <c r="K432" s="62"/>
      <c r="L432" s="63"/>
      <c r="M432" s="62"/>
      <c r="N432" s="62"/>
      <c r="O432" s="62"/>
      <c r="P432" s="62"/>
      <c r="Q432" s="69"/>
      <c r="R432" s="52"/>
      <c r="S432" s="52"/>
      <c r="T432" s="52"/>
      <c r="U432" s="52"/>
      <c r="V432" s="70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3"/>
      <c r="AW432" s="76"/>
      <c r="AX432" s="77"/>
      <c r="AY432" s="52"/>
      <c r="AZ432" s="70"/>
      <c r="BA432" s="80"/>
      <c r="BB432" s="71"/>
      <c r="BC432" s="71"/>
      <c r="BD432" s="71"/>
      <c r="BE432" s="71"/>
      <c r="BF432" s="71"/>
      <c r="BG432" s="71"/>
      <c r="BH432" s="71"/>
      <c r="BI432" s="71"/>
      <c r="BJ432" s="71"/>
      <c r="BK432" s="73"/>
      <c r="BL432" s="76"/>
      <c r="BM432" s="77"/>
      <c r="BN432" s="52"/>
      <c r="BO432" s="70"/>
      <c r="BP432" s="83"/>
      <c r="BQ432" s="84"/>
      <c r="BR432" s="84"/>
      <c r="BS432" s="84"/>
      <c r="BT432" s="84"/>
      <c r="BU432" s="84"/>
      <c r="BV432" s="84"/>
      <c r="BW432" s="84"/>
      <c r="BX432" s="84"/>
      <c r="BY432" s="84"/>
      <c r="BZ432" s="84"/>
      <c r="CA432" s="84"/>
      <c r="CB432" s="85"/>
      <c r="CC432" s="87"/>
      <c r="CD432" s="77"/>
      <c r="CE432" s="52"/>
      <c r="CF432" s="70"/>
      <c r="CG432" s="83"/>
      <c r="CH432" s="84"/>
      <c r="CI432" s="84"/>
      <c r="CJ432" s="84"/>
      <c r="CK432" s="84"/>
      <c r="CL432" s="84"/>
      <c r="CM432" s="84"/>
      <c r="CN432" s="87"/>
      <c r="CO432" s="89"/>
      <c r="CP432" s="90"/>
    </row>
    <row r="433" customHeight="1" spans="1:94">
      <c r="A433" s="51"/>
      <c r="B433" s="52"/>
      <c r="C433" s="52"/>
      <c r="D433" s="52"/>
      <c r="E433" s="52"/>
      <c r="F433" s="52"/>
      <c r="G433" s="52"/>
      <c r="H433" s="52"/>
      <c r="I433" s="52"/>
      <c r="J433" s="61"/>
      <c r="K433" s="62"/>
      <c r="L433" s="63"/>
      <c r="M433" s="62"/>
      <c r="N433" s="62"/>
      <c r="O433" s="62"/>
      <c r="P433" s="62"/>
      <c r="Q433" s="69"/>
      <c r="R433" s="52"/>
      <c r="S433" s="52"/>
      <c r="T433" s="52"/>
      <c r="U433" s="52"/>
      <c r="V433" s="70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3"/>
      <c r="AW433" s="76"/>
      <c r="AX433" s="77"/>
      <c r="AY433" s="52"/>
      <c r="AZ433" s="70"/>
      <c r="BA433" s="80"/>
      <c r="BB433" s="71"/>
      <c r="BC433" s="71"/>
      <c r="BD433" s="71"/>
      <c r="BE433" s="71"/>
      <c r="BF433" s="71"/>
      <c r="BG433" s="71"/>
      <c r="BH433" s="71"/>
      <c r="BI433" s="71"/>
      <c r="BJ433" s="71"/>
      <c r="BK433" s="73"/>
      <c r="BL433" s="76"/>
      <c r="BM433" s="77"/>
      <c r="BN433" s="52"/>
      <c r="BO433" s="70"/>
      <c r="BP433" s="83"/>
      <c r="BQ433" s="84"/>
      <c r="BR433" s="84"/>
      <c r="BS433" s="84"/>
      <c r="BT433" s="84"/>
      <c r="BU433" s="84"/>
      <c r="BV433" s="84"/>
      <c r="BW433" s="84"/>
      <c r="BX433" s="84"/>
      <c r="BY433" s="84"/>
      <c r="BZ433" s="84"/>
      <c r="CA433" s="84"/>
      <c r="CB433" s="85"/>
      <c r="CC433" s="87"/>
      <c r="CD433" s="77"/>
      <c r="CE433" s="52"/>
      <c r="CF433" s="70"/>
      <c r="CG433" s="83"/>
      <c r="CH433" s="84"/>
      <c r="CI433" s="84"/>
      <c r="CJ433" s="84"/>
      <c r="CK433" s="84"/>
      <c r="CL433" s="84"/>
      <c r="CM433" s="84"/>
      <c r="CN433" s="87"/>
      <c r="CO433" s="89"/>
      <c r="CP433" s="90"/>
    </row>
    <row r="434" customHeight="1" spans="1:94">
      <c r="A434" s="51"/>
      <c r="B434" s="52"/>
      <c r="C434" s="52"/>
      <c r="D434" s="52"/>
      <c r="E434" s="52"/>
      <c r="F434" s="52"/>
      <c r="G434" s="52"/>
      <c r="H434" s="52"/>
      <c r="I434" s="52"/>
      <c r="J434" s="61"/>
      <c r="K434" s="62"/>
      <c r="L434" s="63"/>
      <c r="M434" s="62"/>
      <c r="N434" s="62"/>
      <c r="O434" s="62"/>
      <c r="P434" s="62"/>
      <c r="Q434" s="69"/>
      <c r="R434" s="52"/>
      <c r="S434" s="52"/>
      <c r="T434" s="52"/>
      <c r="U434" s="52"/>
      <c r="V434" s="70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3"/>
      <c r="AW434" s="76"/>
      <c r="AX434" s="77"/>
      <c r="AY434" s="52"/>
      <c r="AZ434" s="70"/>
      <c r="BA434" s="80"/>
      <c r="BB434" s="71"/>
      <c r="BC434" s="71"/>
      <c r="BD434" s="71"/>
      <c r="BE434" s="71"/>
      <c r="BF434" s="71"/>
      <c r="BG434" s="71"/>
      <c r="BH434" s="71"/>
      <c r="BI434" s="71"/>
      <c r="BJ434" s="71"/>
      <c r="BK434" s="73"/>
      <c r="BL434" s="76"/>
      <c r="BM434" s="77"/>
      <c r="BN434" s="52"/>
      <c r="BO434" s="70"/>
      <c r="BP434" s="83"/>
      <c r="BQ434" s="84"/>
      <c r="BR434" s="84"/>
      <c r="BS434" s="84"/>
      <c r="BT434" s="84"/>
      <c r="BU434" s="84"/>
      <c r="BV434" s="84"/>
      <c r="BW434" s="84"/>
      <c r="BX434" s="84"/>
      <c r="BY434" s="84"/>
      <c r="BZ434" s="84"/>
      <c r="CA434" s="84"/>
      <c r="CB434" s="85"/>
      <c r="CC434" s="87"/>
      <c r="CD434" s="77"/>
      <c r="CE434" s="52"/>
      <c r="CF434" s="70"/>
      <c r="CG434" s="83"/>
      <c r="CH434" s="84"/>
      <c r="CI434" s="84"/>
      <c r="CJ434" s="84"/>
      <c r="CK434" s="84"/>
      <c r="CL434" s="84"/>
      <c r="CM434" s="84"/>
      <c r="CN434" s="87"/>
      <c r="CO434" s="89"/>
      <c r="CP434" s="90"/>
    </row>
    <row r="435" customHeight="1" spans="1:94">
      <c r="A435" s="51"/>
      <c r="B435" s="52"/>
      <c r="C435" s="52"/>
      <c r="D435" s="52"/>
      <c r="E435" s="52"/>
      <c r="F435" s="52"/>
      <c r="G435" s="52"/>
      <c r="H435" s="52"/>
      <c r="I435" s="52"/>
      <c r="J435" s="61"/>
      <c r="K435" s="62"/>
      <c r="L435" s="63"/>
      <c r="M435" s="62"/>
      <c r="N435" s="62"/>
      <c r="O435" s="62"/>
      <c r="P435" s="62"/>
      <c r="Q435" s="69"/>
      <c r="R435" s="52"/>
      <c r="S435" s="52"/>
      <c r="T435" s="52"/>
      <c r="U435" s="52"/>
      <c r="V435" s="70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3"/>
      <c r="AW435" s="76"/>
      <c r="AX435" s="77"/>
      <c r="AY435" s="52"/>
      <c r="AZ435" s="70"/>
      <c r="BA435" s="80"/>
      <c r="BB435" s="71"/>
      <c r="BC435" s="71"/>
      <c r="BD435" s="71"/>
      <c r="BE435" s="71"/>
      <c r="BF435" s="71"/>
      <c r="BG435" s="71"/>
      <c r="BH435" s="71"/>
      <c r="BI435" s="71"/>
      <c r="BJ435" s="71"/>
      <c r="BK435" s="73"/>
      <c r="BL435" s="76"/>
      <c r="BM435" s="77"/>
      <c r="BN435" s="52"/>
      <c r="BO435" s="70"/>
      <c r="BP435" s="83"/>
      <c r="BQ435" s="84"/>
      <c r="BR435" s="84"/>
      <c r="BS435" s="84"/>
      <c r="BT435" s="84"/>
      <c r="BU435" s="84"/>
      <c r="BV435" s="84"/>
      <c r="BW435" s="84"/>
      <c r="BX435" s="84"/>
      <c r="BY435" s="84"/>
      <c r="BZ435" s="84"/>
      <c r="CA435" s="84"/>
      <c r="CB435" s="85"/>
      <c r="CC435" s="87"/>
      <c r="CD435" s="77"/>
      <c r="CE435" s="52"/>
      <c r="CF435" s="70"/>
      <c r="CG435" s="83"/>
      <c r="CH435" s="84"/>
      <c r="CI435" s="84"/>
      <c r="CJ435" s="84"/>
      <c r="CK435" s="84"/>
      <c r="CL435" s="84"/>
      <c r="CM435" s="84"/>
      <c r="CN435" s="87"/>
      <c r="CO435" s="89"/>
      <c r="CP435" s="90"/>
    </row>
    <row r="436" customHeight="1" spans="1:94">
      <c r="A436" s="51"/>
      <c r="B436" s="52"/>
      <c r="C436" s="52"/>
      <c r="D436" s="52"/>
      <c r="E436" s="52"/>
      <c r="F436" s="52"/>
      <c r="G436" s="52"/>
      <c r="H436" s="52"/>
      <c r="I436" s="52"/>
      <c r="J436" s="61"/>
      <c r="K436" s="62"/>
      <c r="L436" s="63"/>
      <c r="M436" s="62"/>
      <c r="N436" s="62"/>
      <c r="O436" s="62"/>
      <c r="P436" s="62"/>
      <c r="Q436" s="69"/>
      <c r="R436" s="52"/>
      <c r="S436" s="52"/>
      <c r="T436" s="52"/>
      <c r="U436" s="52"/>
      <c r="V436" s="70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3"/>
      <c r="AW436" s="76"/>
      <c r="AX436" s="77"/>
      <c r="AY436" s="52"/>
      <c r="AZ436" s="70"/>
      <c r="BA436" s="80"/>
      <c r="BB436" s="71"/>
      <c r="BC436" s="71"/>
      <c r="BD436" s="71"/>
      <c r="BE436" s="71"/>
      <c r="BF436" s="71"/>
      <c r="BG436" s="71"/>
      <c r="BH436" s="71"/>
      <c r="BI436" s="71"/>
      <c r="BJ436" s="71"/>
      <c r="BK436" s="73"/>
      <c r="BL436" s="76"/>
      <c r="BM436" s="77"/>
      <c r="BN436" s="52"/>
      <c r="BO436" s="70"/>
      <c r="BP436" s="83"/>
      <c r="BQ436" s="84"/>
      <c r="BR436" s="84"/>
      <c r="BS436" s="84"/>
      <c r="BT436" s="84"/>
      <c r="BU436" s="84"/>
      <c r="BV436" s="84"/>
      <c r="BW436" s="84"/>
      <c r="BX436" s="84"/>
      <c r="BY436" s="84"/>
      <c r="BZ436" s="84"/>
      <c r="CA436" s="84"/>
      <c r="CB436" s="85"/>
      <c r="CC436" s="87"/>
      <c r="CD436" s="77"/>
      <c r="CE436" s="52"/>
      <c r="CF436" s="70"/>
      <c r="CG436" s="83"/>
      <c r="CH436" s="84"/>
      <c r="CI436" s="84"/>
      <c r="CJ436" s="84"/>
      <c r="CK436" s="84"/>
      <c r="CL436" s="84"/>
      <c r="CM436" s="84"/>
      <c r="CN436" s="87"/>
      <c r="CO436" s="89"/>
      <c r="CP436" s="90"/>
    </row>
    <row r="437" customHeight="1" spans="1:94">
      <c r="A437" s="51"/>
      <c r="B437" s="52"/>
      <c r="C437" s="52"/>
      <c r="D437" s="52"/>
      <c r="E437" s="52"/>
      <c r="F437" s="52"/>
      <c r="G437" s="52"/>
      <c r="H437" s="52"/>
      <c r="I437" s="52"/>
      <c r="J437" s="61"/>
      <c r="K437" s="62"/>
      <c r="L437" s="63"/>
      <c r="M437" s="62"/>
      <c r="N437" s="62"/>
      <c r="O437" s="62"/>
      <c r="P437" s="62"/>
      <c r="Q437" s="69"/>
      <c r="R437" s="52"/>
      <c r="S437" s="52"/>
      <c r="T437" s="52"/>
      <c r="U437" s="52"/>
      <c r="V437" s="70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3"/>
      <c r="AW437" s="76"/>
      <c r="AX437" s="77"/>
      <c r="AY437" s="52"/>
      <c r="AZ437" s="70"/>
      <c r="BA437" s="80"/>
      <c r="BB437" s="71"/>
      <c r="BC437" s="71"/>
      <c r="BD437" s="71"/>
      <c r="BE437" s="71"/>
      <c r="BF437" s="71"/>
      <c r="BG437" s="71"/>
      <c r="BH437" s="71"/>
      <c r="BI437" s="71"/>
      <c r="BJ437" s="71"/>
      <c r="BK437" s="73"/>
      <c r="BL437" s="76"/>
      <c r="BM437" s="77"/>
      <c r="BN437" s="52"/>
      <c r="BO437" s="70"/>
      <c r="BP437" s="83"/>
      <c r="BQ437" s="84"/>
      <c r="BR437" s="84"/>
      <c r="BS437" s="84"/>
      <c r="BT437" s="84"/>
      <c r="BU437" s="84"/>
      <c r="BV437" s="84"/>
      <c r="BW437" s="84"/>
      <c r="BX437" s="84"/>
      <c r="BY437" s="84"/>
      <c r="BZ437" s="84"/>
      <c r="CA437" s="84"/>
      <c r="CB437" s="85"/>
      <c r="CC437" s="87"/>
      <c r="CD437" s="77"/>
      <c r="CE437" s="52"/>
      <c r="CF437" s="70"/>
      <c r="CG437" s="83"/>
      <c r="CH437" s="84"/>
      <c r="CI437" s="84"/>
      <c r="CJ437" s="84"/>
      <c r="CK437" s="84"/>
      <c r="CL437" s="84"/>
      <c r="CM437" s="84"/>
      <c r="CN437" s="87"/>
      <c r="CO437" s="89"/>
      <c r="CP437" s="90"/>
    </row>
    <row r="438" customHeight="1" spans="1:94">
      <c r="A438" s="51"/>
      <c r="B438" s="52"/>
      <c r="C438" s="52"/>
      <c r="D438" s="52"/>
      <c r="E438" s="52"/>
      <c r="F438" s="52"/>
      <c r="G438" s="52"/>
      <c r="H438" s="52"/>
      <c r="I438" s="52"/>
      <c r="J438" s="61"/>
      <c r="K438" s="62"/>
      <c r="L438" s="63"/>
      <c r="M438" s="62"/>
      <c r="N438" s="62"/>
      <c r="O438" s="62"/>
      <c r="P438" s="62"/>
      <c r="Q438" s="69"/>
      <c r="R438" s="52"/>
      <c r="S438" s="52"/>
      <c r="T438" s="52"/>
      <c r="U438" s="52"/>
      <c r="V438" s="70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3"/>
      <c r="AW438" s="76"/>
      <c r="AX438" s="77"/>
      <c r="AY438" s="52"/>
      <c r="AZ438" s="70"/>
      <c r="BA438" s="80"/>
      <c r="BB438" s="71"/>
      <c r="BC438" s="71"/>
      <c r="BD438" s="71"/>
      <c r="BE438" s="71"/>
      <c r="BF438" s="71"/>
      <c r="BG438" s="71"/>
      <c r="BH438" s="71"/>
      <c r="BI438" s="71"/>
      <c r="BJ438" s="71"/>
      <c r="BK438" s="73"/>
      <c r="BL438" s="76"/>
      <c r="BM438" s="77"/>
      <c r="BN438" s="52"/>
      <c r="BO438" s="70"/>
      <c r="BP438" s="83"/>
      <c r="BQ438" s="84"/>
      <c r="BR438" s="84"/>
      <c r="BS438" s="84"/>
      <c r="BT438" s="84"/>
      <c r="BU438" s="84"/>
      <c r="BV438" s="84"/>
      <c r="BW438" s="84"/>
      <c r="BX438" s="84"/>
      <c r="BY438" s="84"/>
      <c r="BZ438" s="84"/>
      <c r="CA438" s="84"/>
      <c r="CB438" s="85"/>
      <c r="CC438" s="87"/>
      <c r="CD438" s="77"/>
      <c r="CE438" s="52"/>
      <c r="CF438" s="70"/>
      <c r="CG438" s="83"/>
      <c r="CH438" s="84"/>
      <c r="CI438" s="84"/>
      <c r="CJ438" s="84"/>
      <c r="CK438" s="84"/>
      <c r="CL438" s="84"/>
      <c r="CM438" s="84"/>
      <c r="CN438" s="87"/>
      <c r="CO438" s="89"/>
      <c r="CP438" s="90"/>
    </row>
    <row r="439" customHeight="1" spans="1:94">
      <c r="A439" s="51"/>
      <c r="B439" s="52"/>
      <c r="C439" s="52"/>
      <c r="D439" s="52"/>
      <c r="E439" s="52"/>
      <c r="F439" s="52"/>
      <c r="G439" s="52"/>
      <c r="H439" s="52"/>
      <c r="I439" s="52"/>
      <c r="J439" s="61"/>
      <c r="K439" s="62"/>
      <c r="L439" s="63"/>
      <c r="M439" s="62"/>
      <c r="N439" s="62"/>
      <c r="O439" s="62"/>
      <c r="P439" s="62"/>
      <c r="Q439" s="69"/>
      <c r="R439" s="52"/>
      <c r="S439" s="52"/>
      <c r="T439" s="52"/>
      <c r="U439" s="52"/>
      <c r="V439" s="70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3"/>
      <c r="AW439" s="76"/>
      <c r="AX439" s="77"/>
      <c r="AY439" s="52"/>
      <c r="AZ439" s="70"/>
      <c r="BA439" s="80"/>
      <c r="BB439" s="71"/>
      <c r="BC439" s="71"/>
      <c r="BD439" s="71"/>
      <c r="BE439" s="71"/>
      <c r="BF439" s="71"/>
      <c r="BG439" s="71"/>
      <c r="BH439" s="71"/>
      <c r="BI439" s="71"/>
      <c r="BJ439" s="71"/>
      <c r="BK439" s="73"/>
      <c r="BL439" s="76"/>
      <c r="BM439" s="77"/>
      <c r="BN439" s="52"/>
      <c r="BO439" s="70"/>
      <c r="BP439" s="83"/>
      <c r="BQ439" s="84"/>
      <c r="BR439" s="84"/>
      <c r="BS439" s="84"/>
      <c r="BT439" s="84"/>
      <c r="BU439" s="84"/>
      <c r="BV439" s="84"/>
      <c r="BW439" s="84"/>
      <c r="BX439" s="84"/>
      <c r="BY439" s="84"/>
      <c r="BZ439" s="84"/>
      <c r="CA439" s="84"/>
      <c r="CB439" s="85"/>
      <c r="CC439" s="87"/>
      <c r="CD439" s="77"/>
      <c r="CE439" s="52"/>
      <c r="CF439" s="70"/>
      <c r="CG439" s="83"/>
      <c r="CH439" s="84"/>
      <c r="CI439" s="84"/>
      <c r="CJ439" s="84"/>
      <c r="CK439" s="84"/>
      <c r="CL439" s="84"/>
      <c r="CM439" s="84"/>
      <c r="CN439" s="87"/>
      <c r="CO439" s="89"/>
      <c r="CP439" s="90"/>
    </row>
    <row r="440" customHeight="1" spans="1:94">
      <c r="A440" s="51"/>
      <c r="B440" s="52"/>
      <c r="C440" s="52"/>
      <c r="D440" s="52"/>
      <c r="E440" s="52"/>
      <c r="F440" s="52"/>
      <c r="G440" s="52"/>
      <c r="H440" s="52"/>
      <c r="I440" s="52"/>
      <c r="J440" s="61"/>
      <c r="K440" s="62"/>
      <c r="L440" s="63"/>
      <c r="M440" s="62"/>
      <c r="N440" s="62"/>
      <c r="O440" s="62"/>
      <c r="P440" s="62"/>
      <c r="Q440" s="69"/>
      <c r="R440" s="52"/>
      <c r="S440" s="52"/>
      <c r="T440" s="52"/>
      <c r="U440" s="52"/>
      <c r="V440" s="70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3"/>
      <c r="AW440" s="76"/>
      <c r="AX440" s="77"/>
      <c r="AY440" s="52"/>
      <c r="AZ440" s="70"/>
      <c r="BA440" s="80"/>
      <c r="BB440" s="71"/>
      <c r="BC440" s="71"/>
      <c r="BD440" s="71"/>
      <c r="BE440" s="71"/>
      <c r="BF440" s="71"/>
      <c r="BG440" s="71"/>
      <c r="BH440" s="71"/>
      <c r="BI440" s="71"/>
      <c r="BJ440" s="71"/>
      <c r="BK440" s="73"/>
      <c r="BL440" s="76"/>
      <c r="BM440" s="77"/>
      <c r="BN440" s="52"/>
      <c r="BO440" s="70"/>
      <c r="BP440" s="83"/>
      <c r="BQ440" s="84"/>
      <c r="BR440" s="84"/>
      <c r="BS440" s="84"/>
      <c r="BT440" s="84"/>
      <c r="BU440" s="84"/>
      <c r="BV440" s="84"/>
      <c r="BW440" s="84"/>
      <c r="BX440" s="84"/>
      <c r="BY440" s="84"/>
      <c r="BZ440" s="84"/>
      <c r="CA440" s="84"/>
      <c r="CB440" s="85"/>
      <c r="CC440" s="87"/>
      <c r="CD440" s="77"/>
      <c r="CE440" s="52"/>
      <c r="CF440" s="70"/>
      <c r="CG440" s="83"/>
      <c r="CH440" s="84"/>
      <c r="CI440" s="84"/>
      <c r="CJ440" s="84"/>
      <c r="CK440" s="84"/>
      <c r="CL440" s="84"/>
      <c r="CM440" s="84"/>
      <c r="CN440" s="87"/>
      <c r="CO440" s="89"/>
      <c r="CP440" s="90"/>
    </row>
    <row r="441" customHeight="1" spans="1:94">
      <c r="A441" s="51"/>
      <c r="B441" s="52"/>
      <c r="C441" s="52"/>
      <c r="D441" s="52"/>
      <c r="E441" s="52"/>
      <c r="F441" s="52"/>
      <c r="G441" s="52"/>
      <c r="H441" s="52"/>
      <c r="I441" s="52"/>
      <c r="J441" s="61"/>
      <c r="K441" s="62"/>
      <c r="L441" s="63"/>
      <c r="M441" s="62"/>
      <c r="N441" s="62"/>
      <c r="O441" s="62"/>
      <c r="P441" s="62"/>
      <c r="Q441" s="69"/>
      <c r="R441" s="52"/>
      <c r="S441" s="52"/>
      <c r="T441" s="52"/>
      <c r="U441" s="52"/>
      <c r="V441" s="70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3"/>
      <c r="AW441" s="76"/>
      <c r="AX441" s="77"/>
      <c r="AY441" s="52"/>
      <c r="AZ441" s="70"/>
      <c r="BA441" s="80"/>
      <c r="BB441" s="71"/>
      <c r="BC441" s="71"/>
      <c r="BD441" s="71"/>
      <c r="BE441" s="71"/>
      <c r="BF441" s="71"/>
      <c r="BG441" s="71"/>
      <c r="BH441" s="71"/>
      <c r="BI441" s="71"/>
      <c r="BJ441" s="71"/>
      <c r="BK441" s="73"/>
      <c r="BL441" s="76"/>
      <c r="BM441" s="77"/>
      <c r="BN441" s="52"/>
      <c r="BO441" s="70"/>
      <c r="BP441" s="83"/>
      <c r="BQ441" s="84"/>
      <c r="BR441" s="84"/>
      <c r="BS441" s="84"/>
      <c r="BT441" s="84"/>
      <c r="BU441" s="84"/>
      <c r="BV441" s="84"/>
      <c r="BW441" s="84"/>
      <c r="BX441" s="84"/>
      <c r="BY441" s="84"/>
      <c r="BZ441" s="84"/>
      <c r="CA441" s="84"/>
      <c r="CB441" s="85"/>
      <c r="CC441" s="87"/>
      <c r="CD441" s="77"/>
      <c r="CE441" s="52"/>
      <c r="CF441" s="70"/>
      <c r="CG441" s="83"/>
      <c r="CH441" s="84"/>
      <c r="CI441" s="84"/>
      <c r="CJ441" s="84"/>
      <c r="CK441" s="84"/>
      <c r="CL441" s="84"/>
      <c r="CM441" s="84"/>
      <c r="CN441" s="87"/>
      <c r="CO441" s="89"/>
      <c r="CP441" s="90"/>
    </row>
    <row r="442" customHeight="1" spans="1:94">
      <c r="A442" s="51"/>
      <c r="B442" s="52"/>
      <c r="C442" s="52"/>
      <c r="D442" s="52"/>
      <c r="E442" s="52"/>
      <c r="F442" s="52"/>
      <c r="G442" s="52"/>
      <c r="H442" s="52"/>
      <c r="I442" s="52"/>
      <c r="J442" s="61"/>
      <c r="K442" s="62"/>
      <c r="L442" s="63"/>
      <c r="M442" s="62"/>
      <c r="N442" s="62"/>
      <c r="O442" s="62"/>
      <c r="P442" s="62"/>
      <c r="Q442" s="69"/>
      <c r="R442" s="52"/>
      <c r="S442" s="52"/>
      <c r="T442" s="52"/>
      <c r="U442" s="52"/>
      <c r="V442" s="70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3"/>
      <c r="AW442" s="76"/>
      <c r="AX442" s="77"/>
      <c r="AY442" s="52"/>
      <c r="AZ442" s="70"/>
      <c r="BA442" s="80"/>
      <c r="BB442" s="71"/>
      <c r="BC442" s="71"/>
      <c r="BD442" s="71"/>
      <c r="BE442" s="71"/>
      <c r="BF442" s="71"/>
      <c r="BG442" s="71"/>
      <c r="BH442" s="71"/>
      <c r="BI442" s="71"/>
      <c r="BJ442" s="71"/>
      <c r="BK442" s="73"/>
      <c r="BL442" s="76"/>
      <c r="BM442" s="77"/>
      <c r="BN442" s="52"/>
      <c r="BO442" s="70"/>
      <c r="BP442" s="83"/>
      <c r="BQ442" s="84"/>
      <c r="BR442" s="84"/>
      <c r="BS442" s="84"/>
      <c r="BT442" s="84"/>
      <c r="BU442" s="84"/>
      <c r="BV442" s="84"/>
      <c r="BW442" s="84"/>
      <c r="BX442" s="84"/>
      <c r="BY442" s="84"/>
      <c r="BZ442" s="84"/>
      <c r="CA442" s="84"/>
      <c r="CB442" s="85"/>
      <c r="CC442" s="87"/>
      <c r="CD442" s="77"/>
      <c r="CE442" s="52"/>
      <c r="CF442" s="70"/>
      <c r="CG442" s="83"/>
      <c r="CH442" s="84"/>
      <c r="CI442" s="84"/>
      <c r="CJ442" s="84"/>
      <c r="CK442" s="84"/>
      <c r="CL442" s="84"/>
      <c r="CM442" s="84"/>
      <c r="CN442" s="87"/>
      <c r="CO442" s="89"/>
      <c r="CP442" s="90"/>
    </row>
    <row r="443" customHeight="1" spans="1:94">
      <c r="A443" s="51"/>
      <c r="B443" s="52"/>
      <c r="C443" s="52"/>
      <c r="D443" s="52"/>
      <c r="E443" s="52"/>
      <c r="F443" s="52"/>
      <c r="G443" s="52"/>
      <c r="H443" s="52"/>
      <c r="I443" s="52"/>
      <c r="J443" s="61"/>
      <c r="K443" s="62"/>
      <c r="L443" s="63"/>
      <c r="M443" s="62"/>
      <c r="N443" s="62"/>
      <c r="O443" s="62"/>
      <c r="P443" s="62"/>
      <c r="Q443" s="69"/>
      <c r="R443" s="52"/>
      <c r="S443" s="52"/>
      <c r="T443" s="52"/>
      <c r="U443" s="52"/>
      <c r="V443" s="70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3"/>
      <c r="AW443" s="76"/>
      <c r="AX443" s="77"/>
      <c r="AY443" s="52"/>
      <c r="AZ443" s="70"/>
      <c r="BA443" s="80"/>
      <c r="BB443" s="71"/>
      <c r="BC443" s="71"/>
      <c r="BD443" s="71"/>
      <c r="BE443" s="71"/>
      <c r="BF443" s="71"/>
      <c r="BG443" s="71"/>
      <c r="BH443" s="71"/>
      <c r="BI443" s="71"/>
      <c r="BJ443" s="71"/>
      <c r="BK443" s="73"/>
      <c r="BL443" s="76"/>
      <c r="BM443" s="77"/>
      <c r="BN443" s="52"/>
      <c r="BO443" s="70"/>
      <c r="BP443" s="83"/>
      <c r="BQ443" s="84"/>
      <c r="BR443" s="84"/>
      <c r="BS443" s="84"/>
      <c r="BT443" s="84"/>
      <c r="BU443" s="84"/>
      <c r="BV443" s="84"/>
      <c r="BW443" s="84"/>
      <c r="BX443" s="84"/>
      <c r="BY443" s="84"/>
      <c r="BZ443" s="84"/>
      <c r="CA443" s="84"/>
      <c r="CB443" s="85"/>
      <c r="CC443" s="87"/>
      <c r="CD443" s="77"/>
      <c r="CE443" s="52"/>
      <c r="CF443" s="70"/>
      <c r="CG443" s="83"/>
      <c r="CH443" s="84"/>
      <c r="CI443" s="84"/>
      <c r="CJ443" s="84"/>
      <c r="CK443" s="84"/>
      <c r="CL443" s="84"/>
      <c r="CM443" s="84"/>
      <c r="CN443" s="87"/>
      <c r="CO443" s="89"/>
      <c r="CP443" s="90"/>
    </row>
    <row r="444" customHeight="1" spans="1:94">
      <c r="A444" s="51"/>
      <c r="B444" s="52"/>
      <c r="C444" s="52"/>
      <c r="D444" s="52"/>
      <c r="E444" s="52"/>
      <c r="F444" s="52"/>
      <c r="G444" s="52"/>
      <c r="H444" s="52"/>
      <c r="I444" s="52"/>
      <c r="J444" s="61"/>
      <c r="K444" s="62"/>
      <c r="L444" s="63"/>
      <c r="M444" s="62"/>
      <c r="N444" s="62"/>
      <c r="O444" s="62"/>
      <c r="P444" s="62"/>
      <c r="Q444" s="69"/>
      <c r="R444" s="52"/>
      <c r="S444" s="52"/>
      <c r="T444" s="52"/>
      <c r="U444" s="52"/>
      <c r="V444" s="70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3"/>
      <c r="AW444" s="76"/>
      <c r="AX444" s="77"/>
      <c r="AY444" s="52"/>
      <c r="AZ444" s="70"/>
      <c r="BA444" s="80"/>
      <c r="BB444" s="71"/>
      <c r="BC444" s="71"/>
      <c r="BD444" s="71"/>
      <c r="BE444" s="71"/>
      <c r="BF444" s="71"/>
      <c r="BG444" s="71"/>
      <c r="BH444" s="71"/>
      <c r="BI444" s="71"/>
      <c r="BJ444" s="71"/>
      <c r="BK444" s="73"/>
      <c r="BL444" s="76"/>
      <c r="BM444" s="77"/>
      <c r="BN444" s="52"/>
      <c r="BO444" s="70"/>
      <c r="BP444" s="83"/>
      <c r="BQ444" s="84"/>
      <c r="BR444" s="84"/>
      <c r="BS444" s="84"/>
      <c r="BT444" s="84"/>
      <c r="BU444" s="84"/>
      <c r="BV444" s="84"/>
      <c r="BW444" s="84"/>
      <c r="BX444" s="84"/>
      <c r="BY444" s="84"/>
      <c r="BZ444" s="84"/>
      <c r="CA444" s="84"/>
      <c r="CB444" s="85"/>
      <c r="CC444" s="87"/>
      <c r="CD444" s="77"/>
      <c r="CE444" s="52"/>
      <c r="CF444" s="70"/>
      <c r="CG444" s="83"/>
      <c r="CH444" s="84"/>
      <c r="CI444" s="84"/>
      <c r="CJ444" s="84"/>
      <c r="CK444" s="84"/>
      <c r="CL444" s="84"/>
      <c r="CM444" s="84"/>
      <c r="CN444" s="87"/>
      <c r="CO444" s="89"/>
      <c r="CP444" s="90"/>
    </row>
    <row r="445" customHeight="1" spans="1:94">
      <c r="A445" s="51"/>
      <c r="B445" s="52"/>
      <c r="C445" s="52"/>
      <c r="D445" s="52"/>
      <c r="E445" s="52"/>
      <c r="F445" s="52"/>
      <c r="G445" s="52"/>
      <c r="H445" s="52"/>
      <c r="I445" s="52"/>
      <c r="J445" s="61"/>
      <c r="K445" s="62"/>
      <c r="L445" s="63"/>
      <c r="M445" s="62"/>
      <c r="N445" s="62"/>
      <c r="O445" s="62"/>
      <c r="P445" s="62"/>
      <c r="Q445" s="69"/>
      <c r="R445" s="52"/>
      <c r="S445" s="52"/>
      <c r="T445" s="52"/>
      <c r="U445" s="52"/>
      <c r="V445" s="70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3"/>
      <c r="AW445" s="76"/>
      <c r="AX445" s="77"/>
      <c r="AY445" s="52"/>
      <c r="AZ445" s="70"/>
      <c r="BA445" s="80"/>
      <c r="BB445" s="71"/>
      <c r="BC445" s="71"/>
      <c r="BD445" s="71"/>
      <c r="BE445" s="71"/>
      <c r="BF445" s="71"/>
      <c r="BG445" s="71"/>
      <c r="BH445" s="71"/>
      <c r="BI445" s="71"/>
      <c r="BJ445" s="71"/>
      <c r="BK445" s="73"/>
      <c r="BL445" s="76"/>
      <c r="BM445" s="77"/>
      <c r="BN445" s="52"/>
      <c r="BO445" s="70"/>
      <c r="BP445" s="83"/>
      <c r="BQ445" s="84"/>
      <c r="BR445" s="84"/>
      <c r="BS445" s="84"/>
      <c r="BT445" s="84"/>
      <c r="BU445" s="84"/>
      <c r="BV445" s="84"/>
      <c r="BW445" s="84"/>
      <c r="BX445" s="84"/>
      <c r="BY445" s="84"/>
      <c r="BZ445" s="84"/>
      <c r="CA445" s="84"/>
      <c r="CB445" s="85"/>
      <c r="CC445" s="87"/>
      <c r="CD445" s="77"/>
      <c r="CE445" s="52"/>
      <c r="CF445" s="70"/>
      <c r="CG445" s="83"/>
      <c r="CH445" s="84"/>
      <c r="CI445" s="84"/>
      <c r="CJ445" s="84"/>
      <c r="CK445" s="84"/>
      <c r="CL445" s="84"/>
      <c r="CM445" s="84"/>
      <c r="CN445" s="87"/>
      <c r="CO445" s="89"/>
      <c r="CP445" s="90"/>
    </row>
    <row r="446" customHeight="1" spans="1:94">
      <c r="A446" s="51"/>
      <c r="B446" s="52"/>
      <c r="C446" s="52"/>
      <c r="D446" s="52"/>
      <c r="E446" s="52"/>
      <c r="F446" s="52"/>
      <c r="G446" s="52"/>
      <c r="H446" s="52"/>
      <c r="I446" s="52"/>
      <c r="J446" s="61"/>
      <c r="K446" s="62"/>
      <c r="L446" s="63"/>
      <c r="M446" s="62"/>
      <c r="N446" s="62"/>
      <c r="O446" s="62"/>
      <c r="P446" s="62"/>
      <c r="Q446" s="69"/>
      <c r="R446" s="52"/>
      <c r="S446" s="52"/>
      <c r="T446" s="52"/>
      <c r="U446" s="52"/>
      <c r="V446" s="70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3"/>
      <c r="AW446" s="76"/>
      <c r="AX446" s="77"/>
      <c r="AY446" s="52"/>
      <c r="AZ446" s="70"/>
      <c r="BA446" s="80"/>
      <c r="BB446" s="71"/>
      <c r="BC446" s="71"/>
      <c r="BD446" s="71"/>
      <c r="BE446" s="71"/>
      <c r="BF446" s="71"/>
      <c r="BG446" s="71"/>
      <c r="BH446" s="71"/>
      <c r="BI446" s="71"/>
      <c r="BJ446" s="71"/>
      <c r="BK446" s="73"/>
      <c r="BL446" s="76"/>
      <c r="BM446" s="77"/>
      <c r="BN446" s="52"/>
      <c r="BO446" s="70"/>
      <c r="BP446" s="83"/>
      <c r="BQ446" s="84"/>
      <c r="BR446" s="84"/>
      <c r="BS446" s="84"/>
      <c r="BT446" s="84"/>
      <c r="BU446" s="84"/>
      <c r="BV446" s="84"/>
      <c r="BW446" s="84"/>
      <c r="BX446" s="84"/>
      <c r="BY446" s="84"/>
      <c r="BZ446" s="84"/>
      <c r="CA446" s="84"/>
      <c r="CB446" s="85"/>
      <c r="CC446" s="87"/>
      <c r="CD446" s="77"/>
      <c r="CE446" s="52"/>
      <c r="CF446" s="70"/>
      <c r="CG446" s="83"/>
      <c r="CH446" s="84"/>
      <c r="CI446" s="84"/>
      <c r="CJ446" s="84"/>
      <c r="CK446" s="84"/>
      <c r="CL446" s="84"/>
      <c r="CM446" s="84"/>
      <c r="CN446" s="87"/>
      <c r="CO446" s="89"/>
      <c r="CP446" s="90"/>
    </row>
    <row r="447" customHeight="1" spans="1:94">
      <c r="A447" s="51"/>
      <c r="B447" s="52"/>
      <c r="C447" s="52"/>
      <c r="D447" s="52"/>
      <c r="E447" s="52"/>
      <c r="F447" s="52"/>
      <c r="G447" s="52"/>
      <c r="H447" s="52"/>
      <c r="I447" s="52"/>
      <c r="J447" s="61"/>
      <c r="K447" s="62"/>
      <c r="L447" s="63"/>
      <c r="M447" s="62"/>
      <c r="N447" s="62"/>
      <c r="O447" s="62"/>
      <c r="P447" s="62"/>
      <c r="Q447" s="69"/>
      <c r="R447" s="52"/>
      <c r="S447" s="52"/>
      <c r="T447" s="52"/>
      <c r="U447" s="52"/>
      <c r="V447" s="70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3"/>
      <c r="AW447" s="76"/>
      <c r="AX447" s="77"/>
      <c r="AY447" s="52"/>
      <c r="AZ447" s="70"/>
      <c r="BA447" s="80"/>
      <c r="BB447" s="71"/>
      <c r="BC447" s="71"/>
      <c r="BD447" s="71"/>
      <c r="BE447" s="71"/>
      <c r="BF447" s="71"/>
      <c r="BG447" s="71"/>
      <c r="BH447" s="71"/>
      <c r="BI447" s="71"/>
      <c r="BJ447" s="71"/>
      <c r="BK447" s="73"/>
      <c r="BL447" s="76"/>
      <c r="BM447" s="77"/>
      <c r="BN447" s="52"/>
      <c r="BO447" s="70"/>
      <c r="BP447" s="83"/>
      <c r="BQ447" s="84"/>
      <c r="BR447" s="84"/>
      <c r="BS447" s="84"/>
      <c r="BT447" s="84"/>
      <c r="BU447" s="84"/>
      <c r="BV447" s="84"/>
      <c r="BW447" s="84"/>
      <c r="BX447" s="84"/>
      <c r="BY447" s="84"/>
      <c r="BZ447" s="84"/>
      <c r="CA447" s="84"/>
      <c r="CB447" s="85"/>
      <c r="CC447" s="87"/>
      <c r="CD447" s="77"/>
      <c r="CE447" s="52"/>
      <c r="CF447" s="70"/>
      <c r="CG447" s="83"/>
      <c r="CH447" s="84"/>
      <c r="CI447" s="84"/>
      <c r="CJ447" s="84"/>
      <c r="CK447" s="84"/>
      <c r="CL447" s="84"/>
      <c r="CM447" s="84"/>
      <c r="CN447" s="87"/>
      <c r="CO447" s="89"/>
      <c r="CP447" s="90"/>
    </row>
    <row r="448" customHeight="1" spans="1:94">
      <c r="A448" s="51"/>
      <c r="B448" s="52"/>
      <c r="C448" s="52"/>
      <c r="D448" s="52"/>
      <c r="E448" s="52"/>
      <c r="F448" s="52"/>
      <c r="G448" s="52"/>
      <c r="H448" s="52"/>
      <c r="I448" s="52"/>
      <c r="J448" s="61"/>
      <c r="K448" s="62"/>
      <c r="L448" s="63"/>
      <c r="M448" s="62"/>
      <c r="N448" s="62"/>
      <c r="O448" s="62"/>
      <c r="P448" s="62"/>
      <c r="Q448" s="69"/>
      <c r="R448" s="52"/>
      <c r="S448" s="52"/>
      <c r="T448" s="52"/>
      <c r="U448" s="52"/>
      <c r="V448" s="70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3"/>
      <c r="AW448" s="76"/>
      <c r="AX448" s="77"/>
      <c r="AY448" s="52"/>
      <c r="AZ448" s="70"/>
      <c r="BA448" s="80"/>
      <c r="BB448" s="71"/>
      <c r="BC448" s="71"/>
      <c r="BD448" s="71"/>
      <c r="BE448" s="71"/>
      <c r="BF448" s="71"/>
      <c r="BG448" s="71"/>
      <c r="BH448" s="71"/>
      <c r="BI448" s="71"/>
      <c r="BJ448" s="71"/>
      <c r="BK448" s="73"/>
      <c r="BL448" s="76"/>
      <c r="BM448" s="77"/>
      <c r="BN448" s="52"/>
      <c r="BO448" s="70"/>
      <c r="BP448" s="83"/>
      <c r="BQ448" s="84"/>
      <c r="BR448" s="84"/>
      <c r="BS448" s="84"/>
      <c r="BT448" s="84"/>
      <c r="BU448" s="84"/>
      <c r="BV448" s="84"/>
      <c r="BW448" s="84"/>
      <c r="BX448" s="84"/>
      <c r="BY448" s="84"/>
      <c r="BZ448" s="84"/>
      <c r="CA448" s="84"/>
      <c r="CB448" s="85"/>
      <c r="CC448" s="87"/>
      <c r="CD448" s="77"/>
      <c r="CE448" s="52"/>
      <c r="CF448" s="70"/>
      <c r="CG448" s="83"/>
      <c r="CH448" s="84"/>
      <c r="CI448" s="84"/>
      <c r="CJ448" s="84"/>
      <c r="CK448" s="84"/>
      <c r="CL448" s="84"/>
      <c r="CM448" s="84"/>
      <c r="CN448" s="87"/>
      <c r="CO448" s="89"/>
      <c r="CP448" s="90"/>
    </row>
    <row r="449" customHeight="1" spans="1:94">
      <c r="A449" s="51"/>
      <c r="B449" s="52"/>
      <c r="C449" s="52"/>
      <c r="D449" s="52"/>
      <c r="E449" s="52"/>
      <c r="F449" s="52"/>
      <c r="G449" s="52"/>
      <c r="H449" s="52"/>
      <c r="I449" s="52"/>
      <c r="J449" s="61"/>
      <c r="K449" s="62"/>
      <c r="L449" s="63"/>
      <c r="M449" s="62"/>
      <c r="N449" s="62"/>
      <c r="O449" s="62"/>
      <c r="P449" s="62"/>
      <c r="Q449" s="69"/>
      <c r="R449" s="52"/>
      <c r="S449" s="52"/>
      <c r="T449" s="52"/>
      <c r="U449" s="52"/>
      <c r="V449" s="70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3"/>
      <c r="AW449" s="76"/>
      <c r="AX449" s="77"/>
      <c r="AY449" s="52"/>
      <c r="AZ449" s="70"/>
      <c r="BA449" s="80"/>
      <c r="BB449" s="71"/>
      <c r="BC449" s="71"/>
      <c r="BD449" s="71"/>
      <c r="BE449" s="71"/>
      <c r="BF449" s="71"/>
      <c r="BG449" s="71"/>
      <c r="BH449" s="71"/>
      <c r="BI449" s="71"/>
      <c r="BJ449" s="71"/>
      <c r="BK449" s="73"/>
      <c r="BL449" s="76"/>
      <c r="BM449" s="77"/>
      <c r="BN449" s="52"/>
      <c r="BO449" s="70"/>
      <c r="BP449" s="83"/>
      <c r="BQ449" s="84"/>
      <c r="BR449" s="84"/>
      <c r="BS449" s="84"/>
      <c r="BT449" s="84"/>
      <c r="BU449" s="84"/>
      <c r="BV449" s="84"/>
      <c r="BW449" s="84"/>
      <c r="BX449" s="84"/>
      <c r="BY449" s="84"/>
      <c r="BZ449" s="84"/>
      <c r="CA449" s="84"/>
      <c r="CB449" s="85"/>
      <c r="CC449" s="87"/>
      <c r="CD449" s="77"/>
      <c r="CE449" s="52"/>
      <c r="CF449" s="70"/>
      <c r="CG449" s="83"/>
      <c r="CH449" s="84"/>
      <c r="CI449" s="84"/>
      <c r="CJ449" s="84"/>
      <c r="CK449" s="84"/>
      <c r="CL449" s="84"/>
      <c r="CM449" s="84"/>
      <c r="CN449" s="87"/>
      <c r="CO449" s="89"/>
      <c r="CP449" s="90"/>
    </row>
    <row r="450" customHeight="1" spans="1:94">
      <c r="A450" s="51"/>
      <c r="B450" s="52"/>
      <c r="C450" s="52"/>
      <c r="D450" s="52"/>
      <c r="E450" s="52"/>
      <c r="F450" s="52"/>
      <c r="G450" s="52"/>
      <c r="H450" s="52"/>
      <c r="I450" s="52"/>
      <c r="J450" s="61"/>
      <c r="K450" s="62"/>
      <c r="L450" s="63"/>
      <c r="M450" s="62"/>
      <c r="N450" s="62"/>
      <c r="O450" s="62"/>
      <c r="P450" s="62"/>
      <c r="Q450" s="69"/>
      <c r="R450" s="52"/>
      <c r="S450" s="52"/>
      <c r="T450" s="52"/>
      <c r="U450" s="52"/>
      <c r="V450" s="70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3"/>
      <c r="AW450" s="76"/>
      <c r="AX450" s="77"/>
      <c r="AY450" s="52"/>
      <c r="AZ450" s="70"/>
      <c r="BA450" s="80"/>
      <c r="BB450" s="71"/>
      <c r="BC450" s="71"/>
      <c r="BD450" s="71"/>
      <c r="BE450" s="71"/>
      <c r="BF450" s="71"/>
      <c r="BG450" s="71"/>
      <c r="BH450" s="71"/>
      <c r="BI450" s="71"/>
      <c r="BJ450" s="71"/>
      <c r="BK450" s="73"/>
      <c r="BL450" s="76"/>
      <c r="BM450" s="77"/>
      <c r="BN450" s="52"/>
      <c r="BO450" s="70"/>
      <c r="BP450" s="83"/>
      <c r="BQ450" s="84"/>
      <c r="BR450" s="84"/>
      <c r="BS450" s="84"/>
      <c r="BT450" s="84"/>
      <c r="BU450" s="84"/>
      <c r="BV450" s="84"/>
      <c r="BW450" s="84"/>
      <c r="BX450" s="84"/>
      <c r="BY450" s="84"/>
      <c r="BZ450" s="84"/>
      <c r="CA450" s="84"/>
      <c r="CB450" s="85"/>
      <c r="CC450" s="87"/>
      <c r="CD450" s="77"/>
      <c r="CE450" s="52"/>
      <c r="CF450" s="70"/>
      <c r="CG450" s="83"/>
      <c r="CH450" s="84"/>
      <c r="CI450" s="84"/>
      <c r="CJ450" s="84"/>
      <c r="CK450" s="84"/>
      <c r="CL450" s="84"/>
      <c r="CM450" s="84"/>
      <c r="CN450" s="87"/>
      <c r="CO450" s="89"/>
      <c r="CP450" s="90"/>
    </row>
    <row r="451" customHeight="1" spans="1:94">
      <c r="A451" s="51"/>
      <c r="B451" s="52"/>
      <c r="C451" s="52"/>
      <c r="D451" s="52"/>
      <c r="E451" s="52"/>
      <c r="F451" s="52"/>
      <c r="G451" s="52"/>
      <c r="H451" s="52"/>
      <c r="I451" s="52"/>
      <c r="J451" s="61"/>
      <c r="K451" s="62"/>
      <c r="L451" s="63"/>
      <c r="M451" s="62"/>
      <c r="N451" s="62"/>
      <c r="O451" s="62"/>
      <c r="P451" s="62"/>
      <c r="Q451" s="69"/>
      <c r="R451" s="52"/>
      <c r="S451" s="52"/>
      <c r="T451" s="52"/>
      <c r="U451" s="52"/>
      <c r="V451" s="70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3"/>
      <c r="AW451" s="76"/>
      <c r="AX451" s="77"/>
      <c r="AY451" s="52"/>
      <c r="AZ451" s="70"/>
      <c r="BA451" s="80"/>
      <c r="BB451" s="71"/>
      <c r="BC451" s="71"/>
      <c r="BD451" s="71"/>
      <c r="BE451" s="71"/>
      <c r="BF451" s="71"/>
      <c r="BG451" s="71"/>
      <c r="BH451" s="71"/>
      <c r="BI451" s="71"/>
      <c r="BJ451" s="71"/>
      <c r="BK451" s="73"/>
      <c r="BL451" s="76"/>
      <c r="BM451" s="77"/>
      <c r="BN451" s="52"/>
      <c r="BO451" s="70"/>
      <c r="BP451" s="83"/>
      <c r="BQ451" s="84"/>
      <c r="BR451" s="84"/>
      <c r="BS451" s="84"/>
      <c r="BT451" s="84"/>
      <c r="BU451" s="84"/>
      <c r="BV451" s="84"/>
      <c r="BW451" s="84"/>
      <c r="BX451" s="84"/>
      <c r="BY451" s="84"/>
      <c r="BZ451" s="84"/>
      <c r="CA451" s="84"/>
      <c r="CB451" s="85"/>
      <c r="CC451" s="87"/>
      <c r="CD451" s="77"/>
      <c r="CE451" s="52"/>
      <c r="CF451" s="70"/>
      <c r="CG451" s="83"/>
      <c r="CH451" s="84"/>
      <c r="CI451" s="84"/>
      <c r="CJ451" s="84"/>
      <c r="CK451" s="84"/>
      <c r="CL451" s="84"/>
      <c r="CM451" s="84"/>
      <c r="CN451" s="87"/>
      <c r="CO451" s="89"/>
      <c r="CP451" s="90"/>
    </row>
    <row r="452" customHeight="1" spans="1:94">
      <c r="A452" s="51"/>
      <c r="B452" s="52"/>
      <c r="C452" s="52"/>
      <c r="D452" s="52"/>
      <c r="E452" s="52"/>
      <c r="F452" s="52"/>
      <c r="G452" s="52"/>
      <c r="H452" s="52"/>
      <c r="I452" s="52"/>
      <c r="J452" s="61"/>
      <c r="K452" s="62"/>
      <c r="L452" s="63"/>
      <c r="M452" s="62"/>
      <c r="N452" s="62"/>
      <c r="O452" s="62"/>
      <c r="P452" s="62"/>
      <c r="Q452" s="69"/>
      <c r="R452" s="52"/>
      <c r="S452" s="52"/>
      <c r="T452" s="52"/>
      <c r="U452" s="52"/>
      <c r="V452" s="70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3"/>
      <c r="AW452" s="76"/>
      <c r="AX452" s="77"/>
      <c r="AY452" s="52"/>
      <c r="AZ452" s="70"/>
      <c r="BA452" s="80"/>
      <c r="BB452" s="71"/>
      <c r="BC452" s="71"/>
      <c r="BD452" s="71"/>
      <c r="BE452" s="71"/>
      <c r="BF452" s="71"/>
      <c r="BG452" s="71"/>
      <c r="BH452" s="71"/>
      <c r="BI452" s="71"/>
      <c r="BJ452" s="71"/>
      <c r="BK452" s="73"/>
      <c r="BL452" s="76"/>
      <c r="BM452" s="77"/>
      <c r="BN452" s="52"/>
      <c r="BO452" s="70"/>
      <c r="BP452" s="83"/>
      <c r="BQ452" s="84"/>
      <c r="BR452" s="84"/>
      <c r="BS452" s="84"/>
      <c r="BT452" s="84"/>
      <c r="BU452" s="84"/>
      <c r="BV452" s="84"/>
      <c r="BW452" s="84"/>
      <c r="BX452" s="84"/>
      <c r="BY452" s="84"/>
      <c r="BZ452" s="84"/>
      <c r="CA452" s="84"/>
      <c r="CB452" s="85"/>
      <c r="CC452" s="87"/>
      <c r="CD452" s="77"/>
      <c r="CE452" s="52"/>
      <c r="CF452" s="70"/>
      <c r="CG452" s="83"/>
      <c r="CH452" s="84"/>
      <c r="CI452" s="84"/>
      <c r="CJ452" s="84"/>
      <c r="CK452" s="84"/>
      <c r="CL452" s="84"/>
      <c r="CM452" s="84"/>
      <c r="CN452" s="87"/>
      <c r="CO452" s="89"/>
      <c r="CP452" s="90"/>
    </row>
    <row r="453" customHeight="1" spans="1:94">
      <c r="A453" s="51"/>
      <c r="B453" s="52"/>
      <c r="C453" s="52"/>
      <c r="D453" s="52"/>
      <c r="E453" s="52"/>
      <c r="F453" s="52"/>
      <c r="G453" s="52"/>
      <c r="H453" s="52"/>
      <c r="I453" s="52"/>
      <c r="J453" s="61"/>
      <c r="K453" s="62"/>
      <c r="L453" s="63"/>
      <c r="M453" s="62"/>
      <c r="N453" s="62"/>
      <c r="O453" s="62"/>
      <c r="P453" s="62"/>
      <c r="Q453" s="69"/>
      <c r="R453" s="52"/>
      <c r="S453" s="52"/>
      <c r="T453" s="52"/>
      <c r="U453" s="52"/>
      <c r="V453" s="70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3"/>
      <c r="AW453" s="76"/>
      <c r="AX453" s="77"/>
      <c r="AY453" s="52"/>
      <c r="AZ453" s="70"/>
      <c r="BA453" s="80"/>
      <c r="BB453" s="71"/>
      <c r="BC453" s="71"/>
      <c r="BD453" s="71"/>
      <c r="BE453" s="71"/>
      <c r="BF453" s="71"/>
      <c r="BG453" s="71"/>
      <c r="BH453" s="71"/>
      <c r="BI453" s="71"/>
      <c r="BJ453" s="71"/>
      <c r="BK453" s="73"/>
      <c r="BL453" s="76"/>
      <c r="BM453" s="77"/>
      <c r="BN453" s="52"/>
      <c r="BO453" s="70"/>
      <c r="BP453" s="83"/>
      <c r="BQ453" s="84"/>
      <c r="BR453" s="84"/>
      <c r="BS453" s="84"/>
      <c r="BT453" s="84"/>
      <c r="BU453" s="84"/>
      <c r="BV453" s="84"/>
      <c r="BW453" s="84"/>
      <c r="BX453" s="84"/>
      <c r="BY453" s="84"/>
      <c r="BZ453" s="84"/>
      <c r="CA453" s="84"/>
      <c r="CB453" s="85"/>
      <c r="CC453" s="87"/>
      <c r="CD453" s="77"/>
      <c r="CE453" s="52"/>
      <c r="CF453" s="70"/>
      <c r="CG453" s="83"/>
      <c r="CH453" s="84"/>
      <c r="CI453" s="84"/>
      <c r="CJ453" s="84"/>
      <c r="CK453" s="84"/>
      <c r="CL453" s="84"/>
      <c r="CM453" s="84"/>
      <c r="CN453" s="87"/>
      <c r="CO453" s="89"/>
      <c r="CP453" s="90"/>
    </row>
    <row r="454" customHeight="1" spans="1:94">
      <c r="A454" s="51"/>
      <c r="B454" s="52"/>
      <c r="C454" s="52"/>
      <c r="D454" s="52"/>
      <c r="E454" s="52"/>
      <c r="F454" s="52"/>
      <c r="G454" s="52"/>
      <c r="H454" s="52"/>
      <c r="I454" s="52"/>
      <c r="J454" s="61"/>
      <c r="K454" s="62"/>
      <c r="L454" s="63"/>
      <c r="M454" s="62"/>
      <c r="N454" s="62"/>
      <c r="O454" s="62"/>
      <c r="P454" s="62"/>
      <c r="Q454" s="69"/>
      <c r="R454" s="52"/>
      <c r="S454" s="52"/>
      <c r="T454" s="52"/>
      <c r="U454" s="52"/>
      <c r="V454" s="70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3"/>
      <c r="AW454" s="76"/>
      <c r="AX454" s="77"/>
      <c r="AY454" s="52"/>
      <c r="AZ454" s="70"/>
      <c r="BA454" s="80"/>
      <c r="BB454" s="71"/>
      <c r="BC454" s="71"/>
      <c r="BD454" s="71"/>
      <c r="BE454" s="71"/>
      <c r="BF454" s="71"/>
      <c r="BG454" s="71"/>
      <c r="BH454" s="71"/>
      <c r="BI454" s="71"/>
      <c r="BJ454" s="71"/>
      <c r="BK454" s="73"/>
      <c r="BL454" s="76"/>
      <c r="BM454" s="77"/>
      <c r="BN454" s="52"/>
      <c r="BO454" s="70"/>
      <c r="BP454" s="83"/>
      <c r="BQ454" s="84"/>
      <c r="BR454" s="84"/>
      <c r="BS454" s="84"/>
      <c r="BT454" s="84"/>
      <c r="BU454" s="84"/>
      <c r="BV454" s="84"/>
      <c r="BW454" s="84"/>
      <c r="BX454" s="84"/>
      <c r="BY454" s="84"/>
      <c r="BZ454" s="84"/>
      <c r="CA454" s="84"/>
      <c r="CB454" s="85"/>
      <c r="CC454" s="87"/>
      <c r="CD454" s="77"/>
      <c r="CE454" s="52"/>
      <c r="CF454" s="70"/>
      <c r="CG454" s="83"/>
      <c r="CH454" s="84"/>
      <c r="CI454" s="84"/>
      <c r="CJ454" s="84"/>
      <c r="CK454" s="84"/>
      <c r="CL454" s="84"/>
      <c r="CM454" s="84"/>
      <c r="CN454" s="87"/>
      <c r="CO454" s="89"/>
      <c r="CP454" s="90"/>
    </row>
    <row r="455" customHeight="1" spans="1:94">
      <c r="A455" s="51"/>
      <c r="B455" s="52"/>
      <c r="C455" s="52"/>
      <c r="D455" s="52"/>
      <c r="E455" s="52"/>
      <c r="F455" s="52"/>
      <c r="G455" s="52"/>
      <c r="H455" s="52"/>
      <c r="I455" s="52"/>
      <c r="J455" s="61"/>
      <c r="K455" s="62"/>
      <c r="L455" s="63"/>
      <c r="M455" s="62"/>
      <c r="N455" s="62"/>
      <c r="O455" s="62"/>
      <c r="P455" s="62"/>
      <c r="Q455" s="69"/>
      <c r="R455" s="52"/>
      <c r="S455" s="52"/>
      <c r="T455" s="52"/>
      <c r="U455" s="52"/>
      <c r="V455" s="70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3"/>
      <c r="AW455" s="76"/>
      <c r="AX455" s="77"/>
      <c r="AY455" s="52"/>
      <c r="AZ455" s="70"/>
      <c r="BA455" s="80"/>
      <c r="BB455" s="71"/>
      <c r="BC455" s="71"/>
      <c r="BD455" s="71"/>
      <c r="BE455" s="71"/>
      <c r="BF455" s="71"/>
      <c r="BG455" s="71"/>
      <c r="BH455" s="71"/>
      <c r="BI455" s="71"/>
      <c r="BJ455" s="71"/>
      <c r="BK455" s="73"/>
      <c r="BL455" s="76"/>
      <c r="BM455" s="77"/>
      <c r="BN455" s="52"/>
      <c r="BO455" s="70"/>
      <c r="BP455" s="83"/>
      <c r="BQ455" s="84"/>
      <c r="BR455" s="84"/>
      <c r="BS455" s="84"/>
      <c r="BT455" s="84"/>
      <c r="BU455" s="84"/>
      <c r="BV455" s="84"/>
      <c r="BW455" s="84"/>
      <c r="BX455" s="84"/>
      <c r="BY455" s="84"/>
      <c r="BZ455" s="84"/>
      <c r="CA455" s="84"/>
      <c r="CB455" s="85"/>
      <c r="CC455" s="87"/>
      <c r="CD455" s="77"/>
      <c r="CE455" s="52"/>
      <c r="CF455" s="70"/>
      <c r="CG455" s="83"/>
      <c r="CH455" s="84"/>
      <c r="CI455" s="84"/>
      <c r="CJ455" s="84"/>
      <c r="CK455" s="84"/>
      <c r="CL455" s="84"/>
      <c r="CM455" s="84"/>
      <c r="CN455" s="87"/>
      <c r="CO455" s="89"/>
      <c r="CP455" s="90"/>
    </row>
    <row r="456" customHeight="1" spans="1:94">
      <c r="A456" s="51"/>
      <c r="B456" s="52"/>
      <c r="C456" s="52"/>
      <c r="D456" s="52"/>
      <c r="E456" s="52"/>
      <c r="F456" s="52"/>
      <c r="G456" s="52"/>
      <c r="H456" s="52"/>
      <c r="I456" s="52"/>
      <c r="J456" s="61"/>
      <c r="K456" s="62"/>
      <c r="L456" s="63"/>
      <c r="M456" s="62"/>
      <c r="N456" s="62"/>
      <c r="O456" s="62"/>
      <c r="P456" s="62"/>
      <c r="Q456" s="69"/>
      <c r="R456" s="52"/>
      <c r="S456" s="52"/>
      <c r="T456" s="52"/>
      <c r="U456" s="52"/>
      <c r="V456" s="70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3"/>
      <c r="AW456" s="76"/>
      <c r="AX456" s="77"/>
      <c r="AY456" s="52"/>
      <c r="AZ456" s="70"/>
      <c r="BA456" s="80"/>
      <c r="BB456" s="71"/>
      <c r="BC456" s="71"/>
      <c r="BD456" s="71"/>
      <c r="BE456" s="71"/>
      <c r="BF456" s="71"/>
      <c r="BG456" s="71"/>
      <c r="BH456" s="71"/>
      <c r="BI456" s="71"/>
      <c r="BJ456" s="71"/>
      <c r="BK456" s="73"/>
      <c r="BL456" s="76"/>
      <c r="BM456" s="77"/>
      <c r="BN456" s="52"/>
      <c r="BO456" s="70"/>
      <c r="BP456" s="83"/>
      <c r="BQ456" s="84"/>
      <c r="BR456" s="84"/>
      <c r="BS456" s="84"/>
      <c r="BT456" s="84"/>
      <c r="BU456" s="84"/>
      <c r="BV456" s="84"/>
      <c r="BW456" s="84"/>
      <c r="BX456" s="84"/>
      <c r="BY456" s="84"/>
      <c r="BZ456" s="84"/>
      <c r="CA456" s="84"/>
      <c r="CB456" s="85"/>
      <c r="CC456" s="87"/>
      <c r="CD456" s="77"/>
      <c r="CE456" s="52"/>
      <c r="CF456" s="70"/>
      <c r="CG456" s="83"/>
      <c r="CH456" s="84"/>
      <c r="CI456" s="84"/>
      <c r="CJ456" s="84"/>
      <c r="CK456" s="84"/>
      <c r="CL456" s="84"/>
      <c r="CM456" s="84"/>
      <c r="CN456" s="87"/>
      <c r="CO456" s="89"/>
      <c r="CP456" s="90"/>
    </row>
    <row r="457" customHeight="1" spans="1:94">
      <c r="A457" s="51"/>
      <c r="B457" s="52"/>
      <c r="C457" s="52"/>
      <c r="D457" s="52"/>
      <c r="E457" s="52"/>
      <c r="F457" s="52"/>
      <c r="G457" s="52"/>
      <c r="H457" s="52"/>
      <c r="I457" s="52"/>
      <c r="J457" s="61"/>
      <c r="K457" s="62"/>
      <c r="L457" s="63"/>
      <c r="M457" s="62"/>
      <c r="N457" s="62"/>
      <c r="O457" s="62"/>
      <c r="P457" s="62"/>
      <c r="Q457" s="69"/>
      <c r="R457" s="52"/>
      <c r="S457" s="52"/>
      <c r="T457" s="52"/>
      <c r="U457" s="52"/>
      <c r="V457" s="70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3"/>
      <c r="AW457" s="76"/>
      <c r="AX457" s="77"/>
      <c r="AY457" s="52"/>
      <c r="AZ457" s="70"/>
      <c r="BA457" s="80"/>
      <c r="BB457" s="71"/>
      <c r="BC457" s="71"/>
      <c r="BD457" s="71"/>
      <c r="BE457" s="71"/>
      <c r="BF457" s="71"/>
      <c r="BG457" s="71"/>
      <c r="BH457" s="71"/>
      <c r="BI457" s="71"/>
      <c r="BJ457" s="71"/>
      <c r="BK457" s="73"/>
      <c r="BL457" s="76"/>
      <c r="BM457" s="77"/>
      <c r="BN457" s="52"/>
      <c r="BO457" s="70"/>
      <c r="BP457" s="83"/>
      <c r="BQ457" s="84"/>
      <c r="BR457" s="84"/>
      <c r="BS457" s="84"/>
      <c r="BT457" s="84"/>
      <c r="BU457" s="84"/>
      <c r="BV457" s="84"/>
      <c r="BW457" s="84"/>
      <c r="BX457" s="84"/>
      <c r="BY457" s="84"/>
      <c r="BZ457" s="84"/>
      <c r="CA457" s="84"/>
      <c r="CB457" s="85"/>
      <c r="CC457" s="87"/>
      <c r="CD457" s="77"/>
      <c r="CE457" s="52"/>
      <c r="CF457" s="70"/>
      <c r="CG457" s="83"/>
      <c r="CH457" s="84"/>
      <c r="CI457" s="84"/>
      <c r="CJ457" s="84"/>
      <c r="CK457" s="84"/>
      <c r="CL457" s="84"/>
      <c r="CM457" s="84"/>
      <c r="CN457" s="87"/>
      <c r="CO457" s="89"/>
      <c r="CP457" s="90"/>
    </row>
    <row r="458" customHeight="1" spans="1:94">
      <c r="A458" s="51"/>
      <c r="B458" s="52"/>
      <c r="C458" s="52"/>
      <c r="D458" s="52"/>
      <c r="E458" s="52"/>
      <c r="F458" s="52"/>
      <c r="G458" s="52"/>
      <c r="H458" s="52"/>
      <c r="I458" s="52"/>
      <c r="J458" s="61"/>
      <c r="K458" s="62"/>
      <c r="L458" s="63"/>
      <c r="M458" s="62"/>
      <c r="N458" s="62"/>
      <c r="O458" s="62"/>
      <c r="P458" s="62"/>
      <c r="Q458" s="69"/>
      <c r="R458" s="52"/>
      <c r="S458" s="52"/>
      <c r="T458" s="52"/>
      <c r="U458" s="52"/>
      <c r="V458" s="70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3"/>
      <c r="AW458" s="76"/>
      <c r="AX458" s="77"/>
      <c r="AY458" s="52"/>
      <c r="AZ458" s="70"/>
      <c r="BA458" s="80"/>
      <c r="BB458" s="71"/>
      <c r="BC458" s="71"/>
      <c r="BD458" s="71"/>
      <c r="BE458" s="71"/>
      <c r="BF458" s="71"/>
      <c r="BG458" s="71"/>
      <c r="BH458" s="71"/>
      <c r="BI458" s="71"/>
      <c r="BJ458" s="71"/>
      <c r="BK458" s="73"/>
      <c r="BL458" s="76"/>
      <c r="BM458" s="77"/>
      <c r="BN458" s="52"/>
      <c r="BO458" s="70"/>
      <c r="BP458" s="83"/>
      <c r="BQ458" s="84"/>
      <c r="BR458" s="84"/>
      <c r="BS458" s="84"/>
      <c r="BT458" s="84"/>
      <c r="BU458" s="84"/>
      <c r="BV458" s="84"/>
      <c r="BW458" s="84"/>
      <c r="BX458" s="84"/>
      <c r="BY458" s="84"/>
      <c r="BZ458" s="84"/>
      <c r="CA458" s="84"/>
      <c r="CB458" s="85"/>
      <c r="CC458" s="87"/>
      <c r="CD458" s="77"/>
      <c r="CE458" s="52"/>
      <c r="CF458" s="70"/>
      <c r="CG458" s="83"/>
      <c r="CH458" s="84"/>
      <c r="CI458" s="84"/>
      <c r="CJ458" s="84"/>
      <c r="CK458" s="84"/>
      <c r="CL458" s="84"/>
      <c r="CM458" s="84"/>
      <c r="CN458" s="87"/>
      <c r="CO458" s="89"/>
      <c r="CP458" s="90"/>
    </row>
    <row r="459" customHeight="1" spans="1:94">
      <c r="A459" s="51"/>
      <c r="B459" s="52"/>
      <c r="C459" s="52"/>
      <c r="D459" s="52"/>
      <c r="E459" s="52"/>
      <c r="F459" s="52"/>
      <c r="G459" s="52"/>
      <c r="H459" s="52"/>
      <c r="I459" s="52"/>
      <c r="J459" s="61"/>
      <c r="K459" s="62"/>
      <c r="L459" s="63"/>
      <c r="M459" s="62"/>
      <c r="N459" s="62"/>
      <c r="O459" s="62"/>
      <c r="P459" s="62"/>
      <c r="Q459" s="69"/>
      <c r="R459" s="52"/>
      <c r="S459" s="52"/>
      <c r="T459" s="52"/>
      <c r="U459" s="52"/>
      <c r="V459" s="70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3"/>
      <c r="AW459" s="76"/>
      <c r="AX459" s="77"/>
      <c r="AY459" s="52"/>
      <c r="AZ459" s="70"/>
      <c r="BA459" s="80"/>
      <c r="BB459" s="71"/>
      <c r="BC459" s="71"/>
      <c r="BD459" s="71"/>
      <c r="BE459" s="71"/>
      <c r="BF459" s="71"/>
      <c r="BG459" s="71"/>
      <c r="BH459" s="71"/>
      <c r="BI459" s="71"/>
      <c r="BJ459" s="71"/>
      <c r="BK459" s="73"/>
      <c r="BL459" s="76"/>
      <c r="BM459" s="77"/>
      <c r="BN459" s="52"/>
      <c r="BO459" s="70"/>
      <c r="BP459" s="83"/>
      <c r="BQ459" s="84"/>
      <c r="BR459" s="84"/>
      <c r="BS459" s="84"/>
      <c r="BT459" s="84"/>
      <c r="BU459" s="84"/>
      <c r="BV459" s="84"/>
      <c r="BW459" s="84"/>
      <c r="BX459" s="84"/>
      <c r="BY459" s="84"/>
      <c r="BZ459" s="84"/>
      <c r="CA459" s="84"/>
      <c r="CB459" s="85"/>
      <c r="CC459" s="87"/>
      <c r="CD459" s="77"/>
      <c r="CE459" s="52"/>
      <c r="CF459" s="70"/>
      <c r="CG459" s="83"/>
      <c r="CH459" s="84"/>
      <c r="CI459" s="84"/>
      <c r="CJ459" s="84"/>
      <c r="CK459" s="84"/>
      <c r="CL459" s="84"/>
      <c r="CM459" s="84"/>
      <c r="CN459" s="87"/>
      <c r="CO459" s="89"/>
      <c r="CP459" s="90"/>
    </row>
    <row r="460" customHeight="1" spans="1:94">
      <c r="A460" s="51"/>
      <c r="B460" s="52"/>
      <c r="C460" s="52"/>
      <c r="D460" s="52"/>
      <c r="E460" s="52"/>
      <c r="F460" s="52"/>
      <c r="G460" s="52"/>
      <c r="H460" s="52"/>
      <c r="I460" s="52"/>
      <c r="J460" s="61"/>
      <c r="K460" s="62"/>
      <c r="L460" s="63"/>
      <c r="M460" s="62"/>
      <c r="N460" s="62"/>
      <c r="O460" s="62"/>
      <c r="P460" s="62"/>
      <c r="Q460" s="69"/>
      <c r="R460" s="52"/>
      <c r="S460" s="52"/>
      <c r="T460" s="52"/>
      <c r="U460" s="52"/>
      <c r="V460" s="70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3"/>
      <c r="AW460" s="76"/>
      <c r="AX460" s="77"/>
      <c r="AY460" s="52"/>
      <c r="AZ460" s="70"/>
      <c r="BA460" s="80"/>
      <c r="BB460" s="71"/>
      <c r="BC460" s="71"/>
      <c r="BD460" s="71"/>
      <c r="BE460" s="71"/>
      <c r="BF460" s="71"/>
      <c r="BG460" s="71"/>
      <c r="BH460" s="71"/>
      <c r="BI460" s="71"/>
      <c r="BJ460" s="71"/>
      <c r="BK460" s="73"/>
      <c r="BL460" s="76"/>
      <c r="BM460" s="77"/>
      <c r="BN460" s="52"/>
      <c r="BO460" s="70"/>
      <c r="BP460" s="83"/>
      <c r="BQ460" s="84"/>
      <c r="BR460" s="84"/>
      <c r="BS460" s="84"/>
      <c r="BT460" s="84"/>
      <c r="BU460" s="84"/>
      <c r="BV460" s="84"/>
      <c r="BW460" s="84"/>
      <c r="BX460" s="84"/>
      <c r="BY460" s="84"/>
      <c r="BZ460" s="84"/>
      <c r="CA460" s="84"/>
      <c r="CB460" s="85"/>
      <c r="CC460" s="87"/>
      <c r="CD460" s="77"/>
      <c r="CE460" s="52"/>
      <c r="CF460" s="70"/>
      <c r="CG460" s="83"/>
      <c r="CH460" s="84"/>
      <c r="CI460" s="84"/>
      <c r="CJ460" s="84"/>
      <c r="CK460" s="84"/>
      <c r="CL460" s="84"/>
      <c r="CM460" s="84"/>
      <c r="CN460" s="87"/>
      <c r="CO460" s="89"/>
      <c r="CP460" s="90"/>
    </row>
    <row r="461" customHeight="1" spans="1:94">
      <c r="A461" s="51"/>
      <c r="B461" s="52"/>
      <c r="C461" s="52"/>
      <c r="D461" s="52"/>
      <c r="E461" s="52"/>
      <c r="F461" s="52"/>
      <c r="G461" s="52"/>
      <c r="H461" s="52"/>
      <c r="I461" s="52"/>
      <c r="J461" s="61"/>
      <c r="K461" s="62"/>
      <c r="L461" s="63"/>
      <c r="M461" s="62"/>
      <c r="N461" s="62"/>
      <c r="O461" s="62"/>
      <c r="P461" s="62"/>
      <c r="Q461" s="69"/>
      <c r="R461" s="52"/>
      <c r="S461" s="52"/>
      <c r="T461" s="52"/>
      <c r="U461" s="52"/>
      <c r="V461" s="70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3"/>
      <c r="AW461" s="76"/>
      <c r="AX461" s="77"/>
      <c r="AY461" s="52"/>
      <c r="AZ461" s="70"/>
      <c r="BA461" s="80"/>
      <c r="BB461" s="71"/>
      <c r="BC461" s="71"/>
      <c r="BD461" s="71"/>
      <c r="BE461" s="71"/>
      <c r="BF461" s="71"/>
      <c r="BG461" s="71"/>
      <c r="BH461" s="71"/>
      <c r="BI461" s="71"/>
      <c r="BJ461" s="71"/>
      <c r="BK461" s="73"/>
      <c r="BL461" s="76"/>
      <c r="BM461" s="77"/>
      <c r="BN461" s="52"/>
      <c r="BO461" s="70"/>
      <c r="BP461" s="83"/>
      <c r="BQ461" s="84"/>
      <c r="BR461" s="84"/>
      <c r="BS461" s="84"/>
      <c r="BT461" s="84"/>
      <c r="BU461" s="84"/>
      <c r="BV461" s="84"/>
      <c r="BW461" s="84"/>
      <c r="BX461" s="84"/>
      <c r="BY461" s="84"/>
      <c r="BZ461" s="84"/>
      <c r="CA461" s="84"/>
      <c r="CB461" s="85"/>
      <c r="CC461" s="87"/>
      <c r="CD461" s="77"/>
      <c r="CE461" s="52"/>
      <c r="CF461" s="70"/>
      <c r="CG461" s="83"/>
      <c r="CH461" s="84"/>
      <c r="CI461" s="84"/>
      <c r="CJ461" s="84"/>
      <c r="CK461" s="84"/>
      <c r="CL461" s="84"/>
      <c r="CM461" s="84"/>
      <c r="CN461" s="87"/>
      <c r="CO461" s="89"/>
      <c r="CP461" s="90"/>
    </row>
    <row r="462" customHeight="1" spans="1:94">
      <c r="A462" s="51"/>
      <c r="B462" s="52"/>
      <c r="C462" s="52"/>
      <c r="D462" s="52"/>
      <c r="E462" s="52"/>
      <c r="F462" s="52"/>
      <c r="G462" s="52"/>
      <c r="H462" s="52"/>
      <c r="I462" s="52"/>
      <c r="J462" s="61"/>
      <c r="K462" s="62"/>
      <c r="L462" s="63"/>
      <c r="M462" s="62"/>
      <c r="N462" s="62"/>
      <c r="O462" s="62"/>
      <c r="P462" s="62"/>
      <c r="Q462" s="69"/>
      <c r="R462" s="52"/>
      <c r="S462" s="52"/>
      <c r="T462" s="52"/>
      <c r="U462" s="52"/>
      <c r="V462" s="70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3"/>
      <c r="AW462" s="76"/>
      <c r="AX462" s="77"/>
      <c r="AY462" s="52"/>
      <c r="AZ462" s="70"/>
      <c r="BA462" s="80"/>
      <c r="BB462" s="71"/>
      <c r="BC462" s="71"/>
      <c r="BD462" s="71"/>
      <c r="BE462" s="71"/>
      <c r="BF462" s="71"/>
      <c r="BG462" s="71"/>
      <c r="BH462" s="71"/>
      <c r="BI462" s="71"/>
      <c r="BJ462" s="71"/>
      <c r="BK462" s="73"/>
      <c r="BL462" s="76"/>
      <c r="BM462" s="77"/>
      <c r="BN462" s="52"/>
      <c r="BO462" s="70"/>
      <c r="BP462" s="83"/>
      <c r="BQ462" s="84"/>
      <c r="BR462" s="84"/>
      <c r="BS462" s="84"/>
      <c r="BT462" s="84"/>
      <c r="BU462" s="84"/>
      <c r="BV462" s="84"/>
      <c r="BW462" s="84"/>
      <c r="BX462" s="84"/>
      <c r="BY462" s="84"/>
      <c r="BZ462" s="84"/>
      <c r="CA462" s="84"/>
      <c r="CB462" s="85"/>
      <c r="CC462" s="87"/>
      <c r="CD462" s="77"/>
      <c r="CE462" s="52"/>
      <c r="CF462" s="70"/>
      <c r="CG462" s="83"/>
      <c r="CH462" s="84"/>
      <c r="CI462" s="84"/>
      <c r="CJ462" s="84"/>
      <c r="CK462" s="84"/>
      <c r="CL462" s="84"/>
      <c r="CM462" s="84"/>
      <c r="CN462" s="87"/>
      <c r="CO462" s="89"/>
      <c r="CP462" s="90"/>
    </row>
    <row r="463" customHeight="1" spans="1:94">
      <c r="A463" s="51"/>
      <c r="B463" s="52"/>
      <c r="C463" s="52"/>
      <c r="D463" s="52"/>
      <c r="E463" s="52"/>
      <c r="F463" s="52"/>
      <c r="G463" s="52"/>
      <c r="H463" s="52"/>
      <c r="I463" s="52"/>
      <c r="J463" s="61"/>
      <c r="K463" s="62"/>
      <c r="L463" s="63"/>
      <c r="M463" s="62"/>
      <c r="N463" s="62"/>
      <c r="O463" s="62"/>
      <c r="P463" s="62"/>
      <c r="Q463" s="69"/>
      <c r="R463" s="52"/>
      <c r="S463" s="52"/>
      <c r="T463" s="52"/>
      <c r="U463" s="52"/>
      <c r="V463" s="70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3"/>
      <c r="AW463" s="76"/>
      <c r="AX463" s="77"/>
      <c r="AY463" s="52"/>
      <c r="AZ463" s="70"/>
      <c r="BA463" s="80"/>
      <c r="BB463" s="71"/>
      <c r="BC463" s="71"/>
      <c r="BD463" s="71"/>
      <c r="BE463" s="71"/>
      <c r="BF463" s="71"/>
      <c r="BG463" s="71"/>
      <c r="BH463" s="71"/>
      <c r="BI463" s="71"/>
      <c r="BJ463" s="71"/>
      <c r="BK463" s="73"/>
      <c r="BL463" s="76"/>
      <c r="BM463" s="77"/>
      <c r="BN463" s="52"/>
      <c r="BO463" s="70"/>
      <c r="BP463" s="83"/>
      <c r="BQ463" s="84"/>
      <c r="BR463" s="84"/>
      <c r="BS463" s="84"/>
      <c r="BT463" s="84"/>
      <c r="BU463" s="84"/>
      <c r="BV463" s="84"/>
      <c r="BW463" s="84"/>
      <c r="BX463" s="84"/>
      <c r="BY463" s="84"/>
      <c r="BZ463" s="84"/>
      <c r="CA463" s="84"/>
      <c r="CB463" s="85"/>
      <c r="CC463" s="87"/>
      <c r="CD463" s="77"/>
      <c r="CE463" s="52"/>
      <c r="CF463" s="70"/>
      <c r="CG463" s="83"/>
      <c r="CH463" s="84"/>
      <c r="CI463" s="84"/>
      <c r="CJ463" s="84"/>
      <c r="CK463" s="84"/>
      <c r="CL463" s="84"/>
      <c r="CM463" s="84"/>
      <c r="CN463" s="87"/>
      <c r="CO463" s="89"/>
      <c r="CP463" s="90"/>
    </row>
    <row r="464" customHeight="1" spans="1:94">
      <c r="A464" s="51"/>
      <c r="B464" s="52"/>
      <c r="C464" s="52"/>
      <c r="D464" s="52"/>
      <c r="E464" s="52"/>
      <c r="F464" s="52"/>
      <c r="G464" s="52"/>
      <c r="H464" s="52"/>
      <c r="I464" s="52"/>
      <c r="J464" s="61"/>
      <c r="K464" s="62"/>
      <c r="L464" s="63"/>
      <c r="M464" s="62"/>
      <c r="N464" s="62"/>
      <c r="O464" s="62"/>
      <c r="P464" s="62"/>
      <c r="Q464" s="69"/>
      <c r="R464" s="52"/>
      <c r="S464" s="52"/>
      <c r="T464" s="52"/>
      <c r="U464" s="52"/>
      <c r="V464" s="70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3"/>
      <c r="AW464" s="76"/>
      <c r="AX464" s="77"/>
      <c r="AY464" s="52"/>
      <c r="AZ464" s="70"/>
      <c r="BA464" s="80"/>
      <c r="BB464" s="71"/>
      <c r="BC464" s="71"/>
      <c r="BD464" s="71"/>
      <c r="BE464" s="71"/>
      <c r="BF464" s="71"/>
      <c r="BG464" s="71"/>
      <c r="BH464" s="71"/>
      <c r="BI464" s="71"/>
      <c r="BJ464" s="71"/>
      <c r="BK464" s="73"/>
      <c r="BL464" s="76"/>
      <c r="BM464" s="77"/>
      <c r="BN464" s="52"/>
      <c r="BO464" s="70"/>
      <c r="BP464" s="83"/>
      <c r="BQ464" s="84"/>
      <c r="BR464" s="84"/>
      <c r="BS464" s="84"/>
      <c r="BT464" s="84"/>
      <c r="BU464" s="84"/>
      <c r="BV464" s="84"/>
      <c r="BW464" s="84"/>
      <c r="BX464" s="84"/>
      <c r="BY464" s="84"/>
      <c r="BZ464" s="84"/>
      <c r="CA464" s="84"/>
      <c r="CB464" s="85"/>
      <c r="CC464" s="87"/>
      <c r="CD464" s="77"/>
      <c r="CE464" s="52"/>
      <c r="CF464" s="70"/>
      <c r="CG464" s="83"/>
      <c r="CH464" s="84"/>
      <c r="CI464" s="84"/>
      <c r="CJ464" s="84"/>
      <c r="CK464" s="84"/>
      <c r="CL464" s="84"/>
      <c r="CM464" s="84"/>
      <c r="CN464" s="87"/>
      <c r="CO464" s="89"/>
      <c r="CP464" s="90"/>
    </row>
    <row r="465" customHeight="1" spans="1:94">
      <c r="A465" s="51"/>
      <c r="B465" s="52"/>
      <c r="C465" s="52"/>
      <c r="D465" s="52"/>
      <c r="E465" s="52"/>
      <c r="F465" s="52"/>
      <c r="G465" s="52"/>
      <c r="H465" s="52"/>
      <c r="I465" s="52"/>
      <c r="J465" s="61"/>
      <c r="K465" s="62"/>
      <c r="L465" s="63"/>
      <c r="M465" s="62"/>
      <c r="N465" s="62"/>
      <c r="O465" s="62"/>
      <c r="P465" s="62"/>
      <c r="Q465" s="69"/>
      <c r="R465" s="52"/>
      <c r="S465" s="52"/>
      <c r="T465" s="52"/>
      <c r="U465" s="52"/>
      <c r="V465" s="70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3"/>
      <c r="AW465" s="76"/>
      <c r="AX465" s="77"/>
      <c r="AY465" s="52"/>
      <c r="AZ465" s="70"/>
      <c r="BA465" s="80"/>
      <c r="BB465" s="71"/>
      <c r="BC465" s="71"/>
      <c r="BD465" s="71"/>
      <c r="BE465" s="71"/>
      <c r="BF465" s="71"/>
      <c r="BG465" s="71"/>
      <c r="BH465" s="71"/>
      <c r="BI465" s="71"/>
      <c r="BJ465" s="71"/>
      <c r="BK465" s="73"/>
      <c r="BL465" s="76"/>
      <c r="BM465" s="77"/>
      <c r="BN465" s="52"/>
      <c r="BO465" s="70"/>
      <c r="BP465" s="83"/>
      <c r="BQ465" s="84"/>
      <c r="BR465" s="84"/>
      <c r="BS465" s="84"/>
      <c r="BT465" s="84"/>
      <c r="BU465" s="84"/>
      <c r="BV465" s="84"/>
      <c r="BW465" s="84"/>
      <c r="BX465" s="84"/>
      <c r="BY465" s="84"/>
      <c r="BZ465" s="84"/>
      <c r="CA465" s="84"/>
      <c r="CB465" s="85"/>
      <c r="CC465" s="87"/>
      <c r="CD465" s="77"/>
      <c r="CE465" s="52"/>
      <c r="CF465" s="70"/>
      <c r="CG465" s="83"/>
      <c r="CH465" s="84"/>
      <c r="CI465" s="84"/>
      <c r="CJ465" s="84"/>
      <c r="CK465" s="84"/>
      <c r="CL465" s="84"/>
      <c r="CM465" s="84"/>
      <c r="CN465" s="87"/>
      <c r="CO465" s="89"/>
      <c r="CP465" s="90"/>
    </row>
    <row r="466" customHeight="1" spans="1:94">
      <c r="A466" s="51"/>
      <c r="B466" s="52"/>
      <c r="C466" s="52"/>
      <c r="D466" s="52"/>
      <c r="E466" s="52"/>
      <c r="F466" s="52"/>
      <c r="G466" s="52"/>
      <c r="H466" s="52"/>
      <c r="I466" s="52"/>
      <c r="J466" s="61"/>
      <c r="K466" s="62"/>
      <c r="L466" s="63"/>
      <c r="M466" s="62"/>
      <c r="N466" s="62"/>
      <c r="O466" s="62"/>
      <c r="P466" s="62"/>
      <c r="Q466" s="69"/>
      <c r="R466" s="52"/>
      <c r="S466" s="52"/>
      <c r="T466" s="52"/>
      <c r="U466" s="52"/>
      <c r="V466" s="70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3"/>
      <c r="AW466" s="76"/>
      <c r="AX466" s="77"/>
      <c r="AY466" s="52"/>
      <c r="AZ466" s="70"/>
      <c r="BA466" s="80"/>
      <c r="BB466" s="71"/>
      <c r="BC466" s="71"/>
      <c r="BD466" s="71"/>
      <c r="BE466" s="71"/>
      <c r="BF466" s="71"/>
      <c r="BG466" s="71"/>
      <c r="BH466" s="71"/>
      <c r="BI466" s="71"/>
      <c r="BJ466" s="71"/>
      <c r="BK466" s="73"/>
      <c r="BL466" s="76"/>
      <c r="BM466" s="77"/>
      <c r="BN466" s="52"/>
      <c r="BO466" s="70"/>
      <c r="BP466" s="83"/>
      <c r="BQ466" s="84"/>
      <c r="BR466" s="84"/>
      <c r="BS466" s="84"/>
      <c r="BT466" s="84"/>
      <c r="BU466" s="84"/>
      <c r="BV466" s="84"/>
      <c r="BW466" s="84"/>
      <c r="BX466" s="84"/>
      <c r="BY466" s="84"/>
      <c r="BZ466" s="84"/>
      <c r="CA466" s="84"/>
      <c r="CB466" s="85"/>
      <c r="CC466" s="87"/>
      <c r="CD466" s="77"/>
      <c r="CE466" s="52"/>
      <c r="CF466" s="70"/>
      <c r="CG466" s="83"/>
      <c r="CH466" s="84"/>
      <c r="CI466" s="84"/>
      <c r="CJ466" s="84"/>
      <c r="CK466" s="84"/>
      <c r="CL466" s="84"/>
      <c r="CM466" s="84"/>
      <c r="CN466" s="87"/>
      <c r="CO466" s="89"/>
      <c r="CP466" s="90"/>
    </row>
    <row r="467" customHeight="1" spans="1:94">
      <c r="A467" s="51"/>
      <c r="B467" s="52"/>
      <c r="C467" s="52"/>
      <c r="D467" s="52"/>
      <c r="E467" s="52"/>
      <c r="F467" s="52"/>
      <c r="G467" s="52"/>
      <c r="H467" s="52"/>
      <c r="I467" s="52"/>
      <c r="J467" s="61"/>
      <c r="K467" s="62"/>
      <c r="L467" s="63"/>
      <c r="M467" s="62"/>
      <c r="N467" s="62"/>
      <c r="O467" s="62"/>
      <c r="P467" s="62"/>
      <c r="Q467" s="69"/>
      <c r="R467" s="52"/>
      <c r="S467" s="52"/>
      <c r="T467" s="52"/>
      <c r="U467" s="52"/>
      <c r="V467" s="70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3"/>
      <c r="AW467" s="76"/>
      <c r="AX467" s="77"/>
      <c r="AY467" s="52"/>
      <c r="AZ467" s="70"/>
      <c r="BA467" s="80"/>
      <c r="BB467" s="71"/>
      <c r="BC467" s="71"/>
      <c r="BD467" s="71"/>
      <c r="BE467" s="71"/>
      <c r="BF467" s="71"/>
      <c r="BG467" s="71"/>
      <c r="BH467" s="71"/>
      <c r="BI467" s="71"/>
      <c r="BJ467" s="71"/>
      <c r="BK467" s="73"/>
      <c r="BL467" s="76"/>
      <c r="BM467" s="77"/>
      <c r="BN467" s="52"/>
      <c r="BO467" s="70"/>
      <c r="BP467" s="83"/>
      <c r="BQ467" s="84"/>
      <c r="BR467" s="84"/>
      <c r="BS467" s="84"/>
      <c r="BT467" s="84"/>
      <c r="BU467" s="84"/>
      <c r="BV467" s="84"/>
      <c r="BW467" s="84"/>
      <c r="BX467" s="84"/>
      <c r="BY467" s="84"/>
      <c r="BZ467" s="84"/>
      <c r="CA467" s="84"/>
      <c r="CB467" s="85"/>
      <c r="CC467" s="87"/>
      <c r="CD467" s="77"/>
      <c r="CE467" s="52"/>
      <c r="CF467" s="70"/>
      <c r="CG467" s="83"/>
      <c r="CH467" s="84"/>
      <c r="CI467" s="84"/>
      <c r="CJ467" s="84"/>
      <c r="CK467" s="84"/>
      <c r="CL467" s="84"/>
      <c r="CM467" s="84"/>
      <c r="CN467" s="87"/>
      <c r="CO467" s="89"/>
      <c r="CP467" s="90"/>
    </row>
    <row r="468" customHeight="1" spans="1:94">
      <c r="A468" s="51"/>
      <c r="B468" s="52"/>
      <c r="C468" s="52"/>
      <c r="D468" s="52"/>
      <c r="E468" s="52"/>
      <c r="F468" s="52"/>
      <c r="G468" s="52"/>
      <c r="H468" s="52"/>
      <c r="I468" s="52"/>
      <c r="J468" s="61"/>
      <c r="K468" s="62"/>
      <c r="L468" s="63"/>
      <c r="M468" s="62"/>
      <c r="N468" s="62"/>
      <c r="O468" s="62"/>
      <c r="P468" s="62"/>
      <c r="Q468" s="69"/>
      <c r="R468" s="52"/>
      <c r="S468" s="52"/>
      <c r="T468" s="52"/>
      <c r="U468" s="52"/>
      <c r="V468" s="70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3"/>
      <c r="AW468" s="76"/>
      <c r="AX468" s="77"/>
      <c r="AY468" s="52"/>
      <c r="AZ468" s="70"/>
      <c r="BA468" s="80"/>
      <c r="BB468" s="71"/>
      <c r="BC468" s="71"/>
      <c r="BD468" s="71"/>
      <c r="BE468" s="71"/>
      <c r="BF468" s="71"/>
      <c r="BG468" s="71"/>
      <c r="BH468" s="71"/>
      <c r="BI468" s="71"/>
      <c r="BJ468" s="71"/>
      <c r="BK468" s="73"/>
      <c r="BL468" s="76"/>
      <c r="BM468" s="77"/>
      <c r="BN468" s="52"/>
      <c r="BO468" s="70"/>
      <c r="BP468" s="83"/>
      <c r="BQ468" s="84"/>
      <c r="BR468" s="84"/>
      <c r="BS468" s="84"/>
      <c r="BT468" s="84"/>
      <c r="BU468" s="84"/>
      <c r="BV468" s="84"/>
      <c r="BW468" s="84"/>
      <c r="BX468" s="84"/>
      <c r="BY468" s="84"/>
      <c r="BZ468" s="84"/>
      <c r="CA468" s="84"/>
      <c r="CB468" s="85"/>
      <c r="CC468" s="87"/>
      <c r="CD468" s="77"/>
      <c r="CE468" s="52"/>
      <c r="CF468" s="70"/>
      <c r="CG468" s="83"/>
      <c r="CH468" s="84"/>
      <c r="CI468" s="84"/>
      <c r="CJ468" s="84"/>
      <c r="CK468" s="84"/>
      <c r="CL468" s="84"/>
      <c r="CM468" s="84"/>
      <c r="CN468" s="87"/>
      <c r="CO468" s="89"/>
      <c r="CP468" s="90"/>
    </row>
    <row r="469" customHeight="1" spans="1:94">
      <c r="A469" s="51"/>
      <c r="B469" s="52"/>
      <c r="C469" s="52"/>
      <c r="D469" s="52"/>
      <c r="E469" s="52"/>
      <c r="F469" s="52"/>
      <c r="G469" s="52"/>
      <c r="H469" s="52"/>
      <c r="I469" s="52"/>
      <c r="J469" s="61"/>
      <c r="K469" s="62"/>
      <c r="L469" s="63"/>
      <c r="M469" s="62"/>
      <c r="N469" s="62"/>
      <c r="O469" s="62"/>
      <c r="P469" s="62"/>
      <c r="Q469" s="69"/>
      <c r="R469" s="52"/>
      <c r="S469" s="52"/>
      <c r="T469" s="52"/>
      <c r="U469" s="52"/>
      <c r="V469" s="70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3"/>
      <c r="AW469" s="76"/>
      <c r="AX469" s="77"/>
      <c r="AY469" s="52"/>
      <c r="AZ469" s="70"/>
      <c r="BA469" s="80"/>
      <c r="BB469" s="71"/>
      <c r="BC469" s="71"/>
      <c r="BD469" s="71"/>
      <c r="BE469" s="71"/>
      <c r="BF469" s="71"/>
      <c r="BG469" s="71"/>
      <c r="BH469" s="71"/>
      <c r="BI469" s="71"/>
      <c r="BJ469" s="71"/>
      <c r="BK469" s="73"/>
      <c r="BL469" s="76"/>
      <c r="BM469" s="77"/>
      <c r="BN469" s="52"/>
      <c r="BO469" s="70"/>
      <c r="BP469" s="83"/>
      <c r="BQ469" s="84"/>
      <c r="BR469" s="84"/>
      <c r="BS469" s="84"/>
      <c r="BT469" s="84"/>
      <c r="BU469" s="84"/>
      <c r="BV469" s="84"/>
      <c r="BW469" s="84"/>
      <c r="BX469" s="84"/>
      <c r="BY469" s="84"/>
      <c r="BZ469" s="84"/>
      <c r="CA469" s="84"/>
      <c r="CB469" s="85"/>
      <c r="CC469" s="87"/>
      <c r="CD469" s="77"/>
      <c r="CE469" s="52"/>
      <c r="CF469" s="70"/>
      <c r="CG469" s="83"/>
      <c r="CH469" s="84"/>
      <c r="CI469" s="84"/>
      <c r="CJ469" s="84"/>
      <c r="CK469" s="84"/>
      <c r="CL469" s="84"/>
      <c r="CM469" s="84"/>
      <c r="CN469" s="87"/>
      <c r="CO469" s="89"/>
      <c r="CP469" s="90"/>
    </row>
    <row r="470" customHeight="1" spans="1:94">
      <c r="A470" s="51"/>
      <c r="B470" s="52"/>
      <c r="C470" s="52"/>
      <c r="D470" s="52"/>
      <c r="E470" s="52"/>
      <c r="F470" s="52"/>
      <c r="G470" s="52"/>
      <c r="H470" s="52"/>
      <c r="I470" s="52"/>
      <c r="J470" s="61"/>
      <c r="K470" s="62"/>
      <c r="L470" s="63"/>
      <c r="M470" s="62"/>
      <c r="N470" s="62"/>
      <c r="O470" s="62"/>
      <c r="P470" s="62"/>
      <c r="Q470" s="69"/>
      <c r="R470" s="52"/>
      <c r="S470" s="52"/>
      <c r="T470" s="52"/>
      <c r="U470" s="52"/>
      <c r="V470" s="70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3"/>
      <c r="AW470" s="76"/>
      <c r="AX470" s="77"/>
      <c r="AY470" s="52"/>
      <c r="AZ470" s="70"/>
      <c r="BA470" s="80"/>
      <c r="BB470" s="71"/>
      <c r="BC470" s="71"/>
      <c r="BD470" s="71"/>
      <c r="BE470" s="71"/>
      <c r="BF470" s="71"/>
      <c r="BG470" s="71"/>
      <c r="BH470" s="71"/>
      <c r="BI470" s="71"/>
      <c r="BJ470" s="71"/>
      <c r="BK470" s="73"/>
      <c r="BL470" s="76"/>
      <c r="BM470" s="77"/>
      <c r="BN470" s="52"/>
      <c r="BO470" s="70"/>
      <c r="BP470" s="83"/>
      <c r="BQ470" s="84"/>
      <c r="BR470" s="84"/>
      <c r="BS470" s="84"/>
      <c r="BT470" s="84"/>
      <c r="BU470" s="84"/>
      <c r="BV470" s="84"/>
      <c r="BW470" s="84"/>
      <c r="BX470" s="84"/>
      <c r="BY470" s="84"/>
      <c r="BZ470" s="84"/>
      <c r="CA470" s="84"/>
      <c r="CB470" s="85"/>
      <c r="CC470" s="87"/>
      <c r="CD470" s="77"/>
      <c r="CE470" s="52"/>
      <c r="CF470" s="70"/>
      <c r="CG470" s="83"/>
      <c r="CH470" s="84"/>
      <c r="CI470" s="84"/>
      <c r="CJ470" s="84"/>
      <c r="CK470" s="84"/>
      <c r="CL470" s="84"/>
      <c r="CM470" s="84"/>
      <c r="CN470" s="87"/>
      <c r="CO470" s="89"/>
      <c r="CP470" s="90"/>
    </row>
    <row r="471" customHeight="1" spans="1:94">
      <c r="A471" s="51"/>
      <c r="B471" s="52"/>
      <c r="C471" s="52"/>
      <c r="D471" s="52"/>
      <c r="E471" s="52"/>
      <c r="F471" s="52"/>
      <c r="G471" s="52"/>
      <c r="H471" s="52"/>
      <c r="I471" s="52"/>
      <c r="J471" s="61"/>
      <c r="K471" s="62"/>
      <c r="L471" s="63"/>
      <c r="M471" s="62"/>
      <c r="N471" s="62"/>
      <c r="O471" s="62"/>
      <c r="P471" s="62"/>
      <c r="Q471" s="69"/>
      <c r="R471" s="52"/>
      <c r="S471" s="52"/>
      <c r="T471" s="52"/>
      <c r="U471" s="52"/>
      <c r="V471" s="70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3"/>
      <c r="AW471" s="76"/>
      <c r="AX471" s="77"/>
      <c r="AY471" s="52"/>
      <c r="AZ471" s="70"/>
      <c r="BA471" s="80"/>
      <c r="BB471" s="71"/>
      <c r="BC471" s="71"/>
      <c r="BD471" s="71"/>
      <c r="BE471" s="71"/>
      <c r="BF471" s="71"/>
      <c r="BG471" s="71"/>
      <c r="BH471" s="71"/>
      <c r="BI471" s="71"/>
      <c r="BJ471" s="71"/>
      <c r="BK471" s="73"/>
      <c r="BL471" s="76"/>
      <c r="BM471" s="77"/>
      <c r="BN471" s="52"/>
      <c r="BO471" s="70"/>
      <c r="BP471" s="83"/>
      <c r="BQ471" s="84"/>
      <c r="BR471" s="84"/>
      <c r="BS471" s="84"/>
      <c r="BT471" s="84"/>
      <c r="BU471" s="84"/>
      <c r="BV471" s="84"/>
      <c r="BW471" s="84"/>
      <c r="BX471" s="84"/>
      <c r="BY471" s="84"/>
      <c r="BZ471" s="84"/>
      <c r="CA471" s="84"/>
      <c r="CB471" s="85"/>
      <c r="CC471" s="87"/>
      <c r="CD471" s="77"/>
      <c r="CE471" s="52"/>
      <c r="CF471" s="70"/>
      <c r="CG471" s="83"/>
      <c r="CH471" s="84"/>
      <c r="CI471" s="84"/>
      <c r="CJ471" s="84"/>
      <c r="CK471" s="84"/>
      <c r="CL471" s="84"/>
      <c r="CM471" s="84"/>
      <c r="CN471" s="87"/>
      <c r="CO471" s="89"/>
      <c r="CP471" s="90"/>
    </row>
    <row r="472" customHeight="1" spans="1:94">
      <c r="A472" s="51"/>
      <c r="B472" s="52"/>
      <c r="C472" s="52"/>
      <c r="D472" s="52"/>
      <c r="E472" s="52"/>
      <c r="F472" s="52"/>
      <c r="G472" s="52"/>
      <c r="H472" s="52"/>
      <c r="I472" s="52"/>
      <c r="J472" s="61"/>
      <c r="K472" s="62"/>
      <c r="L472" s="63"/>
      <c r="M472" s="62"/>
      <c r="N472" s="62"/>
      <c r="O472" s="62"/>
      <c r="P472" s="62"/>
      <c r="Q472" s="69"/>
      <c r="R472" s="52"/>
      <c r="S472" s="52"/>
      <c r="T472" s="52"/>
      <c r="U472" s="52"/>
      <c r="V472" s="70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3"/>
      <c r="AW472" s="76"/>
      <c r="AX472" s="77"/>
      <c r="AY472" s="52"/>
      <c r="AZ472" s="70"/>
      <c r="BA472" s="80"/>
      <c r="BB472" s="71"/>
      <c r="BC472" s="71"/>
      <c r="BD472" s="71"/>
      <c r="BE472" s="71"/>
      <c r="BF472" s="71"/>
      <c r="BG472" s="71"/>
      <c r="BH472" s="71"/>
      <c r="BI472" s="71"/>
      <c r="BJ472" s="71"/>
      <c r="BK472" s="73"/>
      <c r="BL472" s="76"/>
      <c r="BM472" s="77"/>
      <c r="BN472" s="52"/>
      <c r="BO472" s="70"/>
      <c r="BP472" s="83"/>
      <c r="BQ472" s="84"/>
      <c r="BR472" s="84"/>
      <c r="BS472" s="84"/>
      <c r="BT472" s="84"/>
      <c r="BU472" s="84"/>
      <c r="BV472" s="84"/>
      <c r="BW472" s="84"/>
      <c r="BX472" s="84"/>
      <c r="BY472" s="84"/>
      <c r="BZ472" s="84"/>
      <c r="CA472" s="84"/>
      <c r="CB472" s="85"/>
      <c r="CC472" s="87"/>
      <c r="CD472" s="77"/>
      <c r="CE472" s="52"/>
      <c r="CF472" s="70"/>
      <c r="CG472" s="83"/>
      <c r="CH472" s="84"/>
      <c r="CI472" s="84"/>
      <c r="CJ472" s="84"/>
      <c r="CK472" s="84"/>
      <c r="CL472" s="84"/>
      <c r="CM472" s="84"/>
      <c r="CN472" s="87"/>
      <c r="CO472" s="89"/>
      <c r="CP472" s="90"/>
    </row>
    <row r="473" customHeight="1" spans="1:94">
      <c r="A473" s="51"/>
      <c r="B473" s="52"/>
      <c r="C473" s="52"/>
      <c r="D473" s="52"/>
      <c r="E473" s="52"/>
      <c r="F473" s="52"/>
      <c r="G473" s="52"/>
      <c r="H473" s="52"/>
      <c r="I473" s="52"/>
      <c r="J473" s="61"/>
      <c r="K473" s="62"/>
      <c r="L473" s="63"/>
      <c r="M473" s="62"/>
      <c r="N473" s="62"/>
      <c r="O473" s="62"/>
      <c r="P473" s="62"/>
      <c r="Q473" s="69"/>
      <c r="R473" s="52"/>
      <c r="S473" s="52"/>
      <c r="T473" s="52"/>
      <c r="U473" s="52"/>
      <c r="V473" s="70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3"/>
      <c r="AW473" s="76"/>
      <c r="AX473" s="77"/>
      <c r="AY473" s="52"/>
      <c r="AZ473" s="70"/>
      <c r="BA473" s="80"/>
      <c r="BB473" s="71"/>
      <c r="BC473" s="71"/>
      <c r="BD473" s="71"/>
      <c r="BE473" s="71"/>
      <c r="BF473" s="71"/>
      <c r="BG473" s="71"/>
      <c r="BH473" s="71"/>
      <c r="BI473" s="71"/>
      <c r="BJ473" s="71"/>
      <c r="BK473" s="73"/>
      <c r="BL473" s="76"/>
      <c r="BM473" s="77"/>
      <c r="BN473" s="52"/>
      <c r="BO473" s="70"/>
      <c r="BP473" s="83"/>
      <c r="BQ473" s="84"/>
      <c r="BR473" s="84"/>
      <c r="BS473" s="84"/>
      <c r="BT473" s="84"/>
      <c r="BU473" s="84"/>
      <c r="BV473" s="84"/>
      <c r="BW473" s="84"/>
      <c r="BX473" s="84"/>
      <c r="BY473" s="84"/>
      <c r="BZ473" s="84"/>
      <c r="CA473" s="84"/>
      <c r="CB473" s="85"/>
      <c r="CC473" s="87"/>
      <c r="CD473" s="77"/>
      <c r="CE473" s="52"/>
      <c r="CF473" s="70"/>
      <c r="CG473" s="83"/>
      <c r="CH473" s="84"/>
      <c r="CI473" s="84"/>
      <c r="CJ473" s="84"/>
      <c r="CK473" s="84"/>
      <c r="CL473" s="84"/>
      <c r="CM473" s="84"/>
      <c r="CN473" s="87"/>
      <c r="CO473" s="89"/>
      <c r="CP473" s="90"/>
    </row>
    <row r="474" customHeight="1" spans="1:94">
      <c r="A474" s="51"/>
      <c r="B474" s="52"/>
      <c r="C474" s="52"/>
      <c r="D474" s="52"/>
      <c r="E474" s="52"/>
      <c r="F474" s="52"/>
      <c r="G474" s="52"/>
      <c r="H474" s="52"/>
      <c r="I474" s="52"/>
      <c r="J474" s="61"/>
      <c r="K474" s="62"/>
      <c r="L474" s="63"/>
      <c r="M474" s="62"/>
      <c r="N474" s="62"/>
      <c r="O474" s="62"/>
      <c r="P474" s="62"/>
      <c r="Q474" s="69"/>
      <c r="R474" s="52"/>
      <c r="S474" s="52"/>
      <c r="T474" s="52"/>
      <c r="U474" s="52"/>
      <c r="V474" s="70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3"/>
      <c r="AW474" s="76"/>
      <c r="AX474" s="77"/>
      <c r="AY474" s="52"/>
      <c r="AZ474" s="70"/>
      <c r="BA474" s="80"/>
      <c r="BB474" s="71"/>
      <c r="BC474" s="71"/>
      <c r="BD474" s="71"/>
      <c r="BE474" s="71"/>
      <c r="BF474" s="71"/>
      <c r="BG474" s="71"/>
      <c r="BH474" s="71"/>
      <c r="BI474" s="71"/>
      <c r="BJ474" s="71"/>
      <c r="BK474" s="73"/>
      <c r="BL474" s="76"/>
      <c r="BM474" s="77"/>
      <c r="BN474" s="52"/>
      <c r="BO474" s="70"/>
      <c r="BP474" s="83"/>
      <c r="BQ474" s="84"/>
      <c r="BR474" s="84"/>
      <c r="BS474" s="84"/>
      <c r="BT474" s="84"/>
      <c r="BU474" s="84"/>
      <c r="BV474" s="84"/>
      <c r="BW474" s="84"/>
      <c r="BX474" s="84"/>
      <c r="BY474" s="84"/>
      <c r="BZ474" s="84"/>
      <c r="CA474" s="84"/>
      <c r="CB474" s="85"/>
      <c r="CC474" s="87"/>
      <c r="CD474" s="77"/>
      <c r="CE474" s="52"/>
      <c r="CF474" s="70"/>
      <c r="CG474" s="83"/>
      <c r="CH474" s="84"/>
      <c r="CI474" s="84"/>
      <c r="CJ474" s="84"/>
      <c r="CK474" s="84"/>
      <c r="CL474" s="84"/>
      <c r="CM474" s="84"/>
      <c r="CN474" s="87"/>
      <c r="CO474" s="89"/>
      <c r="CP474" s="90"/>
    </row>
    <row r="475" customHeight="1" spans="1:94">
      <c r="A475" s="51"/>
      <c r="B475" s="52"/>
      <c r="C475" s="52"/>
      <c r="D475" s="52"/>
      <c r="E475" s="52"/>
      <c r="F475" s="52"/>
      <c r="G475" s="52"/>
      <c r="H475" s="52"/>
      <c r="I475" s="52"/>
      <c r="J475" s="61"/>
      <c r="K475" s="62"/>
      <c r="L475" s="63"/>
      <c r="M475" s="62"/>
      <c r="N475" s="62"/>
      <c r="O475" s="62"/>
      <c r="P475" s="62"/>
      <c r="Q475" s="69"/>
      <c r="R475" s="52"/>
      <c r="S475" s="52"/>
      <c r="T475" s="52"/>
      <c r="U475" s="52"/>
      <c r="V475" s="70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3"/>
      <c r="AW475" s="76"/>
      <c r="AX475" s="77"/>
      <c r="AY475" s="52"/>
      <c r="AZ475" s="70"/>
      <c r="BA475" s="80"/>
      <c r="BB475" s="71"/>
      <c r="BC475" s="71"/>
      <c r="BD475" s="71"/>
      <c r="BE475" s="71"/>
      <c r="BF475" s="71"/>
      <c r="BG475" s="71"/>
      <c r="BH475" s="71"/>
      <c r="BI475" s="71"/>
      <c r="BJ475" s="71"/>
      <c r="BK475" s="73"/>
      <c r="BL475" s="76"/>
      <c r="BM475" s="77"/>
      <c r="BN475" s="52"/>
      <c r="BO475" s="70"/>
      <c r="BP475" s="83"/>
      <c r="BQ475" s="84"/>
      <c r="BR475" s="84"/>
      <c r="BS475" s="84"/>
      <c r="BT475" s="84"/>
      <c r="BU475" s="84"/>
      <c r="BV475" s="84"/>
      <c r="BW475" s="84"/>
      <c r="BX475" s="84"/>
      <c r="BY475" s="84"/>
      <c r="BZ475" s="84"/>
      <c r="CA475" s="84"/>
      <c r="CB475" s="85"/>
      <c r="CC475" s="87"/>
      <c r="CD475" s="77"/>
      <c r="CE475" s="52"/>
      <c r="CF475" s="70"/>
      <c r="CG475" s="83"/>
      <c r="CH475" s="84"/>
      <c r="CI475" s="84"/>
      <c r="CJ475" s="84"/>
      <c r="CK475" s="84"/>
      <c r="CL475" s="84"/>
      <c r="CM475" s="84"/>
      <c r="CN475" s="87"/>
      <c r="CO475" s="89"/>
      <c r="CP475" s="90"/>
    </row>
    <row r="476" customHeight="1" spans="1:94">
      <c r="A476" s="51"/>
      <c r="B476" s="52"/>
      <c r="C476" s="52"/>
      <c r="D476" s="52"/>
      <c r="E476" s="52"/>
      <c r="F476" s="52"/>
      <c r="G476" s="52"/>
      <c r="H476" s="52"/>
      <c r="I476" s="52"/>
      <c r="J476" s="61"/>
      <c r="K476" s="62"/>
      <c r="L476" s="63"/>
      <c r="M476" s="62"/>
      <c r="N476" s="62"/>
      <c r="O476" s="62"/>
      <c r="P476" s="62"/>
      <c r="Q476" s="69"/>
      <c r="R476" s="52"/>
      <c r="S476" s="52"/>
      <c r="T476" s="52"/>
      <c r="U476" s="52"/>
      <c r="V476" s="70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3"/>
      <c r="AW476" s="76"/>
      <c r="AX476" s="77"/>
      <c r="AY476" s="52"/>
      <c r="AZ476" s="70"/>
      <c r="BA476" s="80"/>
      <c r="BB476" s="71"/>
      <c r="BC476" s="71"/>
      <c r="BD476" s="71"/>
      <c r="BE476" s="71"/>
      <c r="BF476" s="71"/>
      <c r="BG476" s="71"/>
      <c r="BH476" s="71"/>
      <c r="BI476" s="71"/>
      <c r="BJ476" s="71"/>
      <c r="BK476" s="73"/>
      <c r="BL476" s="76"/>
      <c r="BM476" s="77"/>
      <c r="BN476" s="52"/>
      <c r="BO476" s="70"/>
      <c r="BP476" s="83"/>
      <c r="BQ476" s="84"/>
      <c r="BR476" s="84"/>
      <c r="BS476" s="84"/>
      <c r="BT476" s="84"/>
      <c r="BU476" s="84"/>
      <c r="BV476" s="84"/>
      <c r="BW476" s="84"/>
      <c r="BX476" s="84"/>
      <c r="BY476" s="84"/>
      <c r="BZ476" s="84"/>
      <c r="CA476" s="84"/>
      <c r="CB476" s="85"/>
      <c r="CC476" s="87"/>
      <c r="CD476" s="77"/>
      <c r="CE476" s="52"/>
      <c r="CF476" s="70"/>
      <c r="CG476" s="83"/>
      <c r="CH476" s="84"/>
      <c r="CI476" s="84"/>
      <c r="CJ476" s="84"/>
      <c r="CK476" s="84"/>
      <c r="CL476" s="84"/>
      <c r="CM476" s="84"/>
      <c r="CN476" s="87"/>
      <c r="CO476" s="89"/>
      <c r="CP476" s="90"/>
    </row>
    <row r="477" customHeight="1" spans="1:94">
      <c r="A477" s="51"/>
      <c r="B477" s="52"/>
      <c r="C477" s="52"/>
      <c r="D477" s="52"/>
      <c r="E477" s="52"/>
      <c r="F477" s="52"/>
      <c r="G477" s="52"/>
      <c r="H477" s="52"/>
      <c r="I477" s="52"/>
      <c r="J477" s="61"/>
      <c r="K477" s="62"/>
      <c r="L477" s="63"/>
      <c r="M477" s="62"/>
      <c r="N477" s="62"/>
      <c r="O477" s="62"/>
      <c r="P477" s="62"/>
      <c r="Q477" s="69"/>
      <c r="R477" s="52"/>
      <c r="S477" s="52"/>
      <c r="T477" s="52"/>
      <c r="U477" s="52"/>
      <c r="V477" s="70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3"/>
      <c r="AW477" s="76"/>
      <c r="AX477" s="77"/>
      <c r="AY477" s="52"/>
      <c r="AZ477" s="70"/>
      <c r="BA477" s="80"/>
      <c r="BB477" s="71"/>
      <c r="BC477" s="71"/>
      <c r="BD477" s="71"/>
      <c r="BE477" s="71"/>
      <c r="BF477" s="71"/>
      <c r="BG477" s="71"/>
      <c r="BH477" s="71"/>
      <c r="BI477" s="71"/>
      <c r="BJ477" s="71"/>
      <c r="BK477" s="73"/>
      <c r="BL477" s="76"/>
      <c r="BM477" s="77"/>
      <c r="BN477" s="52"/>
      <c r="BO477" s="70"/>
      <c r="BP477" s="83"/>
      <c r="BQ477" s="84"/>
      <c r="BR477" s="84"/>
      <c r="BS477" s="84"/>
      <c r="BT477" s="84"/>
      <c r="BU477" s="84"/>
      <c r="BV477" s="84"/>
      <c r="BW477" s="84"/>
      <c r="BX477" s="84"/>
      <c r="BY477" s="84"/>
      <c r="BZ477" s="84"/>
      <c r="CA477" s="84"/>
      <c r="CB477" s="85"/>
      <c r="CC477" s="87"/>
      <c r="CD477" s="77"/>
      <c r="CE477" s="52"/>
      <c r="CF477" s="70"/>
      <c r="CG477" s="83"/>
      <c r="CH477" s="84"/>
      <c r="CI477" s="84"/>
      <c r="CJ477" s="84"/>
      <c r="CK477" s="84"/>
      <c r="CL477" s="84"/>
      <c r="CM477" s="84"/>
      <c r="CN477" s="87"/>
      <c r="CO477" s="89"/>
      <c r="CP477" s="90"/>
    </row>
    <row r="478" customHeight="1" spans="1:94">
      <c r="A478" s="51"/>
      <c r="B478" s="52"/>
      <c r="C478" s="52"/>
      <c r="D478" s="52"/>
      <c r="E478" s="52"/>
      <c r="F478" s="52"/>
      <c r="G478" s="52"/>
      <c r="H478" s="52"/>
      <c r="I478" s="52"/>
      <c r="J478" s="61"/>
      <c r="K478" s="62"/>
      <c r="L478" s="63"/>
      <c r="M478" s="62"/>
      <c r="N478" s="62"/>
      <c r="O478" s="62"/>
      <c r="P478" s="62"/>
      <c r="Q478" s="69"/>
      <c r="R478" s="52"/>
      <c r="S478" s="52"/>
      <c r="T478" s="52"/>
      <c r="U478" s="52"/>
      <c r="V478" s="70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3"/>
      <c r="AW478" s="76"/>
      <c r="AX478" s="77"/>
      <c r="AY478" s="52"/>
      <c r="AZ478" s="70"/>
      <c r="BA478" s="80"/>
      <c r="BB478" s="71"/>
      <c r="BC478" s="71"/>
      <c r="BD478" s="71"/>
      <c r="BE478" s="71"/>
      <c r="BF478" s="71"/>
      <c r="BG478" s="71"/>
      <c r="BH478" s="71"/>
      <c r="BI478" s="71"/>
      <c r="BJ478" s="71"/>
      <c r="BK478" s="73"/>
      <c r="BL478" s="76"/>
      <c r="BM478" s="77"/>
      <c r="BN478" s="52"/>
      <c r="BO478" s="70"/>
      <c r="BP478" s="83"/>
      <c r="BQ478" s="84"/>
      <c r="BR478" s="84"/>
      <c r="BS478" s="84"/>
      <c r="BT478" s="84"/>
      <c r="BU478" s="84"/>
      <c r="BV478" s="84"/>
      <c r="BW478" s="84"/>
      <c r="BX478" s="84"/>
      <c r="BY478" s="84"/>
      <c r="BZ478" s="84"/>
      <c r="CA478" s="84"/>
      <c r="CB478" s="85"/>
      <c r="CC478" s="87"/>
      <c r="CD478" s="77"/>
      <c r="CE478" s="52"/>
      <c r="CF478" s="70"/>
      <c r="CG478" s="83"/>
      <c r="CH478" s="84"/>
      <c r="CI478" s="84"/>
      <c r="CJ478" s="84"/>
      <c r="CK478" s="84"/>
      <c r="CL478" s="84"/>
      <c r="CM478" s="84"/>
      <c r="CN478" s="87"/>
      <c r="CO478" s="89"/>
      <c r="CP478" s="90"/>
    </row>
    <row r="479" customHeight="1" spans="1:94">
      <c r="A479" s="51"/>
      <c r="B479" s="52"/>
      <c r="C479" s="52"/>
      <c r="D479" s="52"/>
      <c r="E479" s="52"/>
      <c r="F479" s="52"/>
      <c r="G479" s="52"/>
      <c r="H479" s="52"/>
      <c r="I479" s="52"/>
      <c r="J479" s="61"/>
      <c r="K479" s="62"/>
      <c r="L479" s="63"/>
      <c r="M479" s="62"/>
      <c r="N479" s="62"/>
      <c r="O479" s="62"/>
      <c r="P479" s="62"/>
      <c r="Q479" s="69"/>
      <c r="R479" s="52"/>
      <c r="S479" s="52"/>
      <c r="T479" s="52"/>
      <c r="U479" s="52"/>
      <c r="V479" s="70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3"/>
      <c r="AW479" s="76"/>
      <c r="AX479" s="77"/>
      <c r="AY479" s="52"/>
      <c r="AZ479" s="70"/>
      <c r="BA479" s="80"/>
      <c r="BB479" s="71"/>
      <c r="BC479" s="71"/>
      <c r="BD479" s="71"/>
      <c r="BE479" s="71"/>
      <c r="BF479" s="71"/>
      <c r="BG479" s="71"/>
      <c r="BH479" s="71"/>
      <c r="BI479" s="71"/>
      <c r="BJ479" s="71"/>
      <c r="BK479" s="73"/>
      <c r="BL479" s="76"/>
      <c r="BM479" s="77"/>
      <c r="BN479" s="52"/>
      <c r="BO479" s="70"/>
      <c r="BP479" s="83"/>
      <c r="BQ479" s="84"/>
      <c r="BR479" s="84"/>
      <c r="BS479" s="84"/>
      <c r="BT479" s="84"/>
      <c r="BU479" s="84"/>
      <c r="BV479" s="84"/>
      <c r="BW479" s="84"/>
      <c r="BX479" s="84"/>
      <c r="BY479" s="84"/>
      <c r="BZ479" s="84"/>
      <c r="CA479" s="84"/>
      <c r="CB479" s="85"/>
      <c r="CC479" s="87"/>
      <c r="CD479" s="77"/>
      <c r="CE479" s="52"/>
      <c r="CF479" s="70"/>
      <c r="CG479" s="83"/>
      <c r="CH479" s="84"/>
      <c r="CI479" s="84"/>
      <c r="CJ479" s="84"/>
      <c r="CK479" s="84"/>
      <c r="CL479" s="84"/>
      <c r="CM479" s="84"/>
      <c r="CN479" s="87"/>
      <c r="CO479" s="89"/>
      <c r="CP479" s="90"/>
    </row>
    <row r="480" customHeight="1" spans="1:94">
      <c r="A480" s="51"/>
      <c r="B480" s="52"/>
      <c r="C480" s="52"/>
      <c r="D480" s="52"/>
      <c r="E480" s="52"/>
      <c r="F480" s="52"/>
      <c r="G480" s="52"/>
      <c r="H480" s="52"/>
      <c r="I480" s="52"/>
      <c r="J480" s="61"/>
      <c r="K480" s="62"/>
      <c r="L480" s="63"/>
      <c r="M480" s="62"/>
      <c r="N480" s="62"/>
      <c r="O480" s="62"/>
      <c r="P480" s="62"/>
      <c r="Q480" s="69"/>
      <c r="R480" s="52"/>
      <c r="S480" s="52"/>
      <c r="T480" s="52"/>
      <c r="U480" s="52"/>
      <c r="V480" s="70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3"/>
      <c r="AW480" s="76"/>
      <c r="AX480" s="77"/>
      <c r="AY480" s="52"/>
      <c r="AZ480" s="70"/>
      <c r="BA480" s="80"/>
      <c r="BB480" s="71"/>
      <c r="BC480" s="71"/>
      <c r="BD480" s="71"/>
      <c r="BE480" s="71"/>
      <c r="BF480" s="71"/>
      <c r="BG480" s="71"/>
      <c r="BH480" s="71"/>
      <c r="BI480" s="71"/>
      <c r="BJ480" s="71"/>
      <c r="BK480" s="73"/>
      <c r="BL480" s="76"/>
      <c r="BM480" s="77"/>
      <c r="BN480" s="52"/>
      <c r="BO480" s="70"/>
      <c r="BP480" s="83"/>
      <c r="BQ480" s="84"/>
      <c r="BR480" s="84"/>
      <c r="BS480" s="84"/>
      <c r="BT480" s="84"/>
      <c r="BU480" s="84"/>
      <c r="BV480" s="84"/>
      <c r="BW480" s="84"/>
      <c r="BX480" s="84"/>
      <c r="BY480" s="84"/>
      <c r="BZ480" s="84"/>
      <c r="CA480" s="84"/>
      <c r="CB480" s="85"/>
      <c r="CC480" s="87"/>
      <c r="CD480" s="77"/>
      <c r="CE480" s="52"/>
      <c r="CF480" s="70"/>
      <c r="CG480" s="83"/>
      <c r="CH480" s="84"/>
      <c r="CI480" s="84"/>
      <c r="CJ480" s="84"/>
      <c r="CK480" s="84"/>
      <c r="CL480" s="84"/>
      <c r="CM480" s="84"/>
      <c r="CN480" s="87"/>
      <c r="CO480" s="89"/>
      <c r="CP480" s="90"/>
    </row>
    <row r="481" customHeight="1" spans="1:94">
      <c r="A481" s="51"/>
      <c r="B481" s="52"/>
      <c r="C481" s="52"/>
      <c r="D481" s="52"/>
      <c r="E481" s="52"/>
      <c r="F481" s="52"/>
      <c r="G481" s="52"/>
      <c r="H481" s="52"/>
      <c r="I481" s="52"/>
      <c r="J481" s="61"/>
      <c r="K481" s="62"/>
      <c r="L481" s="63"/>
      <c r="M481" s="62"/>
      <c r="N481" s="62"/>
      <c r="O481" s="62"/>
      <c r="P481" s="62"/>
      <c r="Q481" s="69"/>
      <c r="R481" s="52"/>
      <c r="S481" s="52"/>
      <c r="T481" s="52"/>
      <c r="U481" s="52"/>
      <c r="V481" s="70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3"/>
      <c r="AW481" s="76"/>
      <c r="AX481" s="77"/>
      <c r="AY481" s="52"/>
      <c r="AZ481" s="70"/>
      <c r="BA481" s="80"/>
      <c r="BB481" s="71"/>
      <c r="BC481" s="71"/>
      <c r="BD481" s="71"/>
      <c r="BE481" s="71"/>
      <c r="BF481" s="71"/>
      <c r="BG481" s="71"/>
      <c r="BH481" s="71"/>
      <c r="BI481" s="71"/>
      <c r="BJ481" s="71"/>
      <c r="BK481" s="73"/>
      <c r="BL481" s="76"/>
      <c r="BM481" s="77"/>
      <c r="BN481" s="52"/>
      <c r="BO481" s="70"/>
      <c r="BP481" s="83"/>
      <c r="BQ481" s="84"/>
      <c r="BR481" s="84"/>
      <c r="BS481" s="84"/>
      <c r="BT481" s="84"/>
      <c r="BU481" s="84"/>
      <c r="BV481" s="84"/>
      <c r="BW481" s="84"/>
      <c r="BX481" s="84"/>
      <c r="BY481" s="84"/>
      <c r="BZ481" s="84"/>
      <c r="CA481" s="84"/>
      <c r="CB481" s="85"/>
      <c r="CC481" s="87"/>
      <c r="CD481" s="77"/>
      <c r="CE481" s="52"/>
      <c r="CF481" s="70"/>
      <c r="CG481" s="83"/>
      <c r="CH481" s="84"/>
      <c r="CI481" s="84"/>
      <c r="CJ481" s="84"/>
      <c r="CK481" s="84"/>
      <c r="CL481" s="84"/>
      <c r="CM481" s="84"/>
      <c r="CN481" s="87"/>
      <c r="CO481" s="89"/>
      <c r="CP481" s="90"/>
    </row>
    <row r="482" customHeight="1" spans="1:94">
      <c r="A482" s="51"/>
      <c r="B482" s="52"/>
      <c r="C482" s="52"/>
      <c r="D482" s="52"/>
      <c r="E482" s="52"/>
      <c r="F482" s="52"/>
      <c r="G482" s="52"/>
      <c r="H482" s="52"/>
      <c r="I482" s="52"/>
      <c r="J482" s="61"/>
      <c r="K482" s="62"/>
      <c r="L482" s="63"/>
      <c r="M482" s="62"/>
      <c r="N482" s="62"/>
      <c r="O482" s="62"/>
      <c r="P482" s="62"/>
      <c r="Q482" s="69"/>
      <c r="R482" s="52"/>
      <c r="S482" s="52"/>
      <c r="T482" s="52"/>
      <c r="U482" s="52"/>
      <c r="V482" s="70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3"/>
      <c r="AW482" s="76"/>
      <c r="AX482" s="77"/>
      <c r="AY482" s="52"/>
      <c r="AZ482" s="70"/>
      <c r="BA482" s="80"/>
      <c r="BB482" s="71"/>
      <c r="BC482" s="71"/>
      <c r="BD482" s="71"/>
      <c r="BE482" s="71"/>
      <c r="BF482" s="71"/>
      <c r="BG482" s="71"/>
      <c r="BH482" s="71"/>
      <c r="BI482" s="71"/>
      <c r="BJ482" s="71"/>
      <c r="BK482" s="73"/>
      <c r="BL482" s="76"/>
      <c r="BM482" s="77"/>
      <c r="BN482" s="52"/>
      <c r="BO482" s="70"/>
      <c r="BP482" s="83"/>
      <c r="BQ482" s="84"/>
      <c r="BR482" s="84"/>
      <c r="BS482" s="84"/>
      <c r="BT482" s="84"/>
      <c r="BU482" s="84"/>
      <c r="BV482" s="84"/>
      <c r="BW482" s="84"/>
      <c r="BX482" s="84"/>
      <c r="BY482" s="84"/>
      <c r="BZ482" s="84"/>
      <c r="CA482" s="84"/>
      <c r="CB482" s="85"/>
      <c r="CC482" s="87"/>
      <c r="CD482" s="77"/>
      <c r="CE482" s="52"/>
      <c r="CF482" s="70"/>
      <c r="CG482" s="83"/>
      <c r="CH482" s="84"/>
      <c r="CI482" s="84"/>
      <c r="CJ482" s="84"/>
      <c r="CK482" s="84"/>
      <c r="CL482" s="84"/>
      <c r="CM482" s="84"/>
      <c r="CN482" s="87"/>
      <c r="CO482" s="89"/>
      <c r="CP482" s="90"/>
    </row>
    <row r="483" customHeight="1" spans="1:94">
      <c r="A483" s="51"/>
      <c r="B483" s="52"/>
      <c r="C483" s="52"/>
      <c r="D483" s="52"/>
      <c r="E483" s="52"/>
      <c r="F483" s="52"/>
      <c r="G483" s="52"/>
      <c r="H483" s="52"/>
      <c r="I483" s="52"/>
      <c r="J483" s="61"/>
      <c r="K483" s="62"/>
      <c r="L483" s="63"/>
      <c r="M483" s="62"/>
      <c r="N483" s="62"/>
      <c r="O483" s="62"/>
      <c r="P483" s="62"/>
      <c r="Q483" s="69"/>
      <c r="R483" s="52"/>
      <c r="S483" s="52"/>
      <c r="T483" s="52"/>
      <c r="U483" s="52"/>
      <c r="V483" s="70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3"/>
      <c r="AW483" s="76"/>
      <c r="AX483" s="77"/>
      <c r="AY483" s="52"/>
      <c r="AZ483" s="70"/>
      <c r="BA483" s="80"/>
      <c r="BB483" s="71"/>
      <c r="BC483" s="71"/>
      <c r="BD483" s="71"/>
      <c r="BE483" s="71"/>
      <c r="BF483" s="71"/>
      <c r="BG483" s="71"/>
      <c r="BH483" s="71"/>
      <c r="BI483" s="71"/>
      <c r="BJ483" s="71"/>
      <c r="BK483" s="73"/>
      <c r="BL483" s="76"/>
      <c r="BM483" s="77"/>
      <c r="BN483" s="52"/>
      <c r="BO483" s="70"/>
      <c r="BP483" s="83"/>
      <c r="BQ483" s="84"/>
      <c r="BR483" s="84"/>
      <c r="BS483" s="84"/>
      <c r="BT483" s="84"/>
      <c r="BU483" s="84"/>
      <c r="BV483" s="84"/>
      <c r="BW483" s="84"/>
      <c r="BX483" s="84"/>
      <c r="BY483" s="84"/>
      <c r="BZ483" s="84"/>
      <c r="CA483" s="84"/>
      <c r="CB483" s="85"/>
      <c r="CC483" s="87"/>
      <c r="CD483" s="77"/>
      <c r="CE483" s="52"/>
      <c r="CF483" s="70"/>
      <c r="CG483" s="83"/>
      <c r="CH483" s="84"/>
      <c r="CI483" s="84"/>
      <c r="CJ483" s="84"/>
      <c r="CK483" s="84"/>
      <c r="CL483" s="84"/>
      <c r="CM483" s="84"/>
      <c r="CN483" s="87"/>
      <c r="CO483" s="89"/>
      <c r="CP483" s="90"/>
    </row>
    <row r="484" customHeight="1" spans="1:94">
      <c r="A484" s="51"/>
      <c r="B484" s="52"/>
      <c r="C484" s="52"/>
      <c r="D484" s="52"/>
      <c r="E484" s="52"/>
      <c r="F484" s="52"/>
      <c r="G484" s="52"/>
      <c r="H484" s="52"/>
      <c r="I484" s="52"/>
      <c r="J484" s="61"/>
      <c r="K484" s="62"/>
      <c r="L484" s="63"/>
      <c r="M484" s="62"/>
      <c r="N484" s="62"/>
      <c r="O484" s="62"/>
      <c r="P484" s="62"/>
      <c r="Q484" s="69"/>
      <c r="R484" s="52"/>
      <c r="S484" s="52"/>
      <c r="T484" s="52"/>
      <c r="U484" s="52"/>
      <c r="V484" s="70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3"/>
      <c r="AW484" s="76"/>
      <c r="AX484" s="77"/>
      <c r="AY484" s="52"/>
      <c r="AZ484" s="70"/>
      <c r="BA484" s="80"/>
      <c r="BB484" s="71"/>
      <c r="BC484" s="71"/>
      <c r="BD484" s="71"/>
      <c r="BE484" s="71"/>
      <c r="BF484" s="71"/>
      <c r="BG484" s="71"/>
      <c r="BH484" s="71"/>
      <c r="BI484" s="71"/>
      <c r="BJ484" s="71"/>
      <c r="BK484" s="73"/>
      <c r="BL484" s="76"/>
      <c r="BM484" s="77"/>
      <c r="BN484" s="52"/>
      <c r="BO484" s="70"/>
      <c r="BP484" s="83"/>
      <c r="BQ484" s="84"/>
      <c r="BR484" s="84"/>
      <c r="BS484" s="84"/>
      <c r="BT484" s="84"/>
      <c r="BU484" s="84"/>
      <c r="BV484" s="84"/>
      <c r="BW484" s="84"/>
      <c r="BX484" s="84"/>
      <c r="BY484" s="84"/>
      <c r="BZ484" s="84"/>
      <c r="CA484" s="84"/>
      <c r="CB484" s="85"/>
      <c r="CC484" s="87"/>
      <c r="CD484" s="77"/>
      <c r="CE484" s="52"/>
      <c r="CF484" s="70"/>
      <c r="CG484" s="83"/>
      <c r="CH484" s="84"/>
      <c r="CI484" s="84"/>
      <c r="CJ484" s="84"/>
      <c r="CK484" s="84"/>
      <c r="CL484" s="84"/>
      <c r="CM484" s="84"/>
      <c r="CN484" s="87"/>
      <c r="CO484" s="89"/>
      <c r="CP484" s="90"/>
    </row>
    <row r="485" customHeight="1" spans="1:94">
      <c r="A485" s="51"/>
      <c r="B485" s="52"/>
      <c r="C485" s="52"/>
      <c r="D485" s="52"/>
      <c r="E485" s="52"/>
      <c r="F485" s="52"/>
      <c r="G485" s="52"/>
      <c r="H485" s="52"/>
      <c r="I485" s="52"/>
      <c r="J485" s="61"/>
      <c r="K485" s="62"/>
      <c r="L485" s="63"/>
      <c r="M485" s="62"/>
      <c r="N485" s="62"/>
      <c r="O485" s="62"/>
      <c r="P485" s="62"/>
      <c r="Q485" s="69"/>
      <c r="R485" s="52"/>
      <c r="S485" s="52"/>
      <c r="T485" s="52"/>
      <c r="U485" s="52"/>
      <c r="V485" s="70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3"/>
      <c r="AW485" s="76"/>
      <c r="AX485" s="77"/>
      <c r="AY485" s="52"/>
      <c r="AZ485" s="70"/>
      <c r="BA485" s="80"/>
      <c r="BB485" s="71"/>
      <c r="BC485" s="71"/>
      <c r="BD485" s="71"/>
      <c r="BE485" s="71"/>
      <c r="BF485" s="71"/>
      <c r="BG485" s="71"/>
      <c r="BH485" s="71"/>
      <c r="BI485" s="71"/>
      <c r="BJ485" s="71"/>
      <c r="BK485" s="73"/>
      <c r="BL485" s="76"/>
      <c r="BM485" s="77"/>
      <c r="BN485" s="52"/>
      <c r="BO485" s="70"/>
      <c r="BP485" s="83"/>
      <c r="BQ485" s="84"/>
      <c r="BR485" s="84"/>
      <c r="BS485" s="84"/>
      <c r="BT485" s="84"/>
      <c r="BU485" s="84"/>
      <c r="BV485" s="84"/>
      <c r="BW485" s="84"/>
      <c r="BX485" s="84"/>
      <c r="BY485" s="84"/>
      <c r="BZ485" s="84"/>
      <c r="CA485" s="84"/>
      <c r="CB485" s="85"/>
      <c r="CC485" s="87"/>
      <c r="CD485" s="77"/>
      <c r="CE485" s="52"/>
      <c r="CF485" s="70"/>
      <c r="CG485" s="83"/>
      <c r="CH485" s="84"/>
      <c r="CI485" s="84"/>
      <c r="CJ485" s="84"/>
      <c r="CK485" s="84"/>
      <c r="CL485" s="84"/>
      <c r="CM485" s="84"/>
      <c r="CN485" s="87"/>
      <c r="CO485" s="89"/>
      <c r="CP485" s="90"/>
    </row>
    <row r="486" customHeight="1" spans="1:94">
      <c r="A486" s="51"/>
      <c r="B486" s="52"/>
      <c r="C486" s="52"/>
      <c r="D486" s="52"/>
      <c r="E486" s="52"/>
      <c r="F486" s="52"/>
      <c r="G486" s="52"/>
      <c r="H486" s="52"/>
      <c r="I486" s="52"/>
      <c r="J486" s="61"/>
      <c r="K486" s="62"/>
      <c r="L486" s="63"/>
      <c r="M486" s="62"/>
      <c r="N486" s="62"/>
      <c r="O486" s="62"/>
      <c r="P486" s="62"/>
      <c r="Q486" s="69"/>
      <c r="R486" s="52"/>
      <c r="S486" s="52"/>
      <c r="T486" s="52"/>
      <c r="U486" s="52"/>
      <c r="V486" s="70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3"/>
      <c r="AW486" s="76"/>
      <c r="AX486" s="77"/>
      <c r="AY486" s="52"/>
      <c r="AZ486" s="70"/>
      <c r="BA486" s="80"/>
      <c r="BB486" s="71"/>
      <c r="BC486" s="71"/>
      <c r="BD486" s="71"/>
      <c r="BE486" s="71"/>
      <c r="BF486" s="71"/>
      <c r="BG486" s="71"/>
      <c r="BH486" s="71"/>
      <c r="BI486" s="71"/>
      <c r="BJ486" s="71"/>
      <c r="BK486" s="73"/>
      <c r="BL486" s="76"/>
      <c r="BM486" s="77"/>
      <c r="BN486" s="52"/>
      <c r="BO486" s="70"/>
      <c r="BP486" s="83"/>
      <c r="BQ486" s="84"/>
      <c r="BR486" s="84"/>
      <c r="BS486" s="84"/>
      <c r="BT486" s="84"/>
      <c r="BU486" s="84"/>
      <c r="BV486" s="84"/>
      <c r="BW486" s="84"/>
      <c r="BX486" s="84"/>
      <c r="BY486" s="84"/>
      <c r="BZ486" s="84"/>
      <c r="CA486" s="84"/>
      <c r="CB486" s="85"/>
      <c r="CC486" s="87"/>
      <c r="CD486" s="77"/>
      <c r="CE486" s="52"/>
      <c r="CF486" s="70"/>
      <c r="CG486" s="83"/>
      <c r="CH486" s="84"/>
      <c r="CI486" s="84"/>
      <c r="CJ486" s="84"/>
      <c r="CK486" s="84"/>
      <c r="CL486" s="84"/>
      <c r="CM486" s="84"/>
      <c r="CN486" s="87"/>
      <c r="CO486" s="89"/>
      <c r="CP486" s="90"/>
    </row>
    <row r="487" customHeight="1" spans="1:94">
      <c r="A487" s="51"/>
      <c r="B487" s="52"/>
      <c r="C487" s="52"/>
      <c r="D487" s="52"/>
      <c r="E487" s="52"/>
      <c r="F487" s="52"/>
      <c r="G487" s="52"/>
      <c r="H487" s="52"/>
      <c r="I487" s="52"/>
      <c r="J487" s="61"/>
      <c r="K487" s="62"/>
      <c r="L487" s="63"/>
      <c r="M487" s="62"/>
      <c r="N487" s="62"/>
      <c r="O487" s="62"/>
      <c r="P487" s="62"/>
      <c r="Q487" s="69"/>
      <c r="R487" s="52"/>
      <c r="S487" s="52"/>
      <c r="T487" s="52"/>
      <c r="U487" s="52"/>
      <c r="V487" s="70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3"/>
      <c r="AW487" s="76"/>
      <c r="AX487" s="77"/>
      <c r="AY487" s="52"/>
      <c r="AZ487" s="70"/>
      <c r="BA487" s="80"/>
      <c r="BB487" s="71"/>
      <c r="BC487" s="71"/>
      <c r="BD487" s="71"/>
      <c r="BE487" s="71"/>
      <c r="BF487" s="71"/>
      <c r="BG487" s="71"/>
      <c r="BH487" s="71"/>
      <c r="BI487" s="71"/>
      <c r="BJ487" s="71"/>
      <c r="BK487" s="73"/>
      <c r="BL487" s="76"/>
      <c r="BM487" s="77"/>
      <c r="BN487" s="52"/>
      <c r="BO487" s="70"/>
      <c r="BP487" s="83"/>
      <c r="BQ487" s="84"/>
      <c r="BR487" s="84"/>
      <c r="BS487" s="84"/>
      <c r="BT487" s="84"/>
      <c r="BU487" s="84"/>
      <c r="BV487" s="84"/>
      <c r="BW487" s="84"/>
      <c r="BX487" s="84"/>
      <c r="BY487" s="84"/>
      <c r="BZ487" s="84"/>
      <c r="CA487" s="84"/>
      <c r="CB487" s="85"/>
      <c r="CC487" s="87"/>
      <c r="CD487" s="77"/>
      <c r="CE487" s="52"/>
      <c r="CF487" s="70"/>
      <c r="CG487" s="83"/>
      <c r="CH487" s="84"/>
      <c r="CI487" s="84"/>
      <c r="CJ487" s="84"/>
      <c r="CK487" s="84"/>
      <c r="CL487" s="84"/>
      <c r="CM487" s="84"/>
      <c r="CN487" s="87"/>
      <c r="CO487" s="89"/>
      <c r="CP487" s="90"/>
    </row>
    <row r="488" customHeight="1" spans="1:94">
      <c r="A488" s="51"/>
      <c r="B488" s="52"/>
      <c r="C488" s="52"/>
      <c r="D488" s="52"/>
      <c r="E488" s="52"/>
      <c r="F488" s="52"/>
      <c r="G488" s="52"/>
      <c r="H488" s="52"/>
      <c r="I488" s="52"/>
      <c r="J488" s="61"/>
      <c r="K488" s="62"/>
      <c r="L488" s="63"/>
      <c r="M488" s="62"/>
      <c r="N488" s="62"/>
      <c r="O488" s="62"/>
      <c r="P488" s="62"/>
      <c r="Q488" s="69"/>
      <c r="R488" s="52"/>
      <c r="S488" s="52"/>
      <c r="T488" s="52"/>
      <c r="U488" s="52"/>
      <c r="V488" s="70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3"/>
      <c r="AW488" s="76"/>
      <c r="AX488" s="77"/>
      <c r="AY488" s="52"/>
      <c r="AZ488" s="70"/>
      <c r="BA488" s="80"/>
      <c r="BB488" s="71"/>
      <c r="BC488" s="71"/>
      <c r="BD488" s="71"/>
      <c r="BE488" s="71"/>
      <c r="BF488" s="71"/>
      <c r="BG488" s="71"/>
      <c r="BH488" s="71"/>
      <c r="BI488" s="71"/>
      <c r="BJ488" s="71"/>
      <c r="BK488" s="73"/>
      <c r="BL488" s="76"/>
      <c r="BM488" s="77"/>
      <c r="BN488" s="52"/>
      <c r="BO488" s="70"/>
      <c r="BP488" s="83"/>
      <c r="BQ488" s="84"/>
      <c r="BR488" s="84"/>
      <c r="BS488" s="84"/>
      <c r="BT488" s="84"/>
      <c r="BU488" s="84"/>
      <c r="BV488" s="84"/>
      <c r="BW488" s="84"/>
      <c r="BX488" s="84"/>
      <c r="BY488" s="84"/>
      <c r="BZ488" s="84"/>
      <c r="CA488" s="84"/>
      <c r="CB488" s="85"/>
      <c r="CC488" s="87"/>
      <c r="CD488" s="77"/>
      <c r="CE488" s="52"/>
      <c r="CF488" s="70"/>
      <c r="CG488" s="83"/>
      <c r="CH488" s="84"/>
      <c r="CI488" s="84"/>
      <c r="CJ488" s="84"/>
      <c r="CK488" s="84"/>
      <c r="CL488" s="84"/>
      <c r="CM488" s="84"/>
      <c r="CN488" s="87"/>
      <c r="CO488" s="89"/>
      <c r="CP488" s="90"/>
    </row>
    <row r="489" customHeight="1" spans="1:94">
      <c r="A489" s="51"/>
      <c r="B489" s="52"/>
      <c r="C489" s="52"/>
      <c r="D489" s="52"/>
      <c r="E489" s="52"/>
      <c r="F489" s="52"/>
      <c r="G489" s="52"/>
      <c r="H489" s="52"/>
      <c r="I489" s="52"/>
      <c r="J489" s="61"/>
      <c r="K489" s="62"/>
      <c r="L489" s="63"/>
      <c r="M489" s="62"/>
      <c r="N489" s="62"/>
      <c r="O489" s="62"/>
      <c r="P489" s="62"/>
      <c r="Q489" s="69"/>
      <c r="R489" s="52"/>
      <c r="S489" s="52"/>
      <c r="T489" s="52"/>
      <c r="U489" s="52"/>
      <c r="V489" s="70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3"/>
      <c r="AW489" s="76"/>
      <c r="AX489" s="77"/>
      <c r="AY489" s="52"/>
      <c r="AZ489" s="70"/>
      <c r="BA489" s="80"/>
      <c r="BB489" s="71"/>
      <c r="BC489" s="71"/>
      <c r="BD489" s="71"/>
      <c r="BE489" s="71"/>
      <c r="BF489" s="71"/>
      <c r="BG489" s="71"/>
      <c r="BH489" s="71"/>
      <c r="BI489" s="71"/>
      <c r="BJ489" s="71"/>
      <c r="BK489" s="73"/>
      <c r="BL489" s="76"/>
      <c r="BM489" s="77"/>
      <c r="BN489" s="52"/>
      <c r="BO489" s="70"/>
      <c r="BP489" s="83"/>
      <c r="BQ489" s="84"/>
      <c r="BR489" s="84"/>
      <c r="BS489" s="84"/>
      <c r="BT489" s="84"/>
      <c r="BU489" s="84"/>
      <c r="BV489" s="84"/>
      <c r="BW489" s="84"/>
      <c r="BX489" s="84"/>
      <c r="BY489" s="84"/>
      <c r="BZ489" s="84"/>
      <c r="CA489" s="84"/>
      <c r="CB489" s="85"/>
      <c r="CC489" s="87"/>
      <c r="CD489" s="77"/>
      <c r="CE489" s="52"/>
      <c r="CF489" s="70"/>
      <c r="CG489" s="83"/>
      <c r="CH489" s="84"/>
      <c r="CI489" s="84"/>
      <c r="CJ489" s="84"/>
      <c r="CK489" s="84"/>
      <c r="CL489" s="84"/>
      <c r="CM489" s="84"/>
      <c r="CN489" s="87"/>
      <c r="CO489" s="89"/>
      <c r="CP489" s="90"/>
    </row>
    <row r="490" customHeight="1" spans="1:94">
      <c r="A490" s="51"/>
      <c r="B490" s="52"/>
      <c r="C490" s="52"/>
      <c r="D490" s="52"/>
      <c r="E490" s="52"/>
      <c r="F490" s="52"/>
      <c r="G490" s="52"/>
      <c r="H490" s="52"/>
      <c r="I490" s="52"/>
      <c r="J490" s="61"/>
      <c r="K490" s="62"/>
      <c r="L490" s="63"/>
      <c r="M490" s="62"/>
      <c r="N490" s="62"/>
      <c r="O490" s="62"/>
      <c r="P490" s="62"/>
      <c r="Q490" s="69"/>
      <c r="R490" s="52"/>
      <c r="S490" s="52"/>
      <c r="T490" s="52"/>
      <c r="U490" s="52"/>
      <c r="V490" s="70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3"/>
      <c r="AW490" s="76"/>
      <c r="AX490" s="77"/>
      <c r="AY490" s="52"/>
      <c r="AZ490" s="70"/>
      <c r="BA490" s="80"/>
      <c r="BB490" s="71"/>
      <c r="BC490" s="71"/>
      <c r="BD490" s="71"/>
      <c r="BE490" s="71"/>
      <c r="BF490" s="71"/>
      <c r="BG490" s="71"/>
      <c r="BH490" s="71"/>
      <c r="BI490" s="71"/>
      <c r="BJ490" s="71"/>
      <c r="BK490" s="73"/>
      <c r="BL490" s="76"/>
      <c r="BM490" s="77"/>
      <c r="BN490" s="52"/>
      <c r="BO490" s="70"/>
      <c r="BP490" s="83"/>
      <c r="BQ490" s="84"/>
      <c r="BR490" s="84"/>
      <c r="BS490" s="84"/>
      <c r="BT490" s="84"/>
      <c r="BU490" s="84"/>
      <c r="BV490" s="84"/>
      <c r="BW490" s="84"/>
      <c r="BX490" s="84"/>
      <c r="BY490" s="84"/>
      <c r="BZ490" s="84"/>
      <c r="CA490" s="84"/>
      <c r="CB490" s="85"/>
      <c r="CC490" s="87"/>
      <c r="CD490" s="77"/>
      <c r="CE490" s="52"/>
      <c r="CF490" s="70"/>
      <c r="CG490" s="83"/>
      <c r="CH490" s="84"/>
      <c r="CI490" s="84"/>
      <c r="CJ490" s="84"/>
      <c r="CK490" s="84"/>
      <c r="CL490" s="84"/>
      <c r="CM490" s="84"/>
      <c r="CN490" s="87"/>
      <c r="CO490" s="89"/>
      <c r="CP490" s="90"/>
    </row>
    <row r="491" customHeight="1" spans="1:94">
      <c r="A491" s="51"/>
      <c r="B491" s="52"/>
      <c r="C491" s="52"/>
      <c r="D491" s="52"/>
      <c r="E491" s="52"/>
      <c r="F491" s="52"/>
      <c r="G491" s="52"/>
      <c r="H491" s="52"/>
      <c r="I491" s="52"/>
      <c r="J491" s="61"/>
      <c r="K491" s="62"/>
      <c r="L491" s="63"/>
      <c r="M491" s="62"/>
      <c r="N491" s="62"/>
      <c r="O491" s="62"/>
      <c r="P491" s="62"/>
      <c r="Q491" s="69"/>
      <c r="R491" s="52"/>
      <c r="S491" s="52"/>
      <c r="T491" s="52"/>
      <c r="U491" s="52"/>
      <c r="V491" s="70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3"/>
      <c r="AW491" s="76"/>
      <c r="AX491" s="77"/>
      <c r="AY491" s="52"/>
      <c r="AZ491" s="70"/>
      <c r="BA491" s="80"/>
      <c r="BB491" s="71"/>
      <c r="BC491" s="71"/>
      <c r="BD491" s="71"/>
      <c r="BE491" s="71"/>
      <c r="BF491" s="71"/>
      <c r="BG491" s="71"/>
      <c r="BH491" s="71"/>
      <c r="BI491" s="71"/>
      <c r="BJ491" s="71"/>
      <c r="BK491" s="73"/>
      <c r="BL491" s="76"/>
      <c r="BM491" s="77"/>
      <c r="BN491" s="52"/>
      <c r="BO491" s="70"/>
      <c r="BP491" s="83"/>
      <c r="BQ491" s="84"/>
      <c r="BR491" s="84"/>
      <c r="BS491" s="84"/>
      <c r="BT491" s="84"/>
      <c r="BU491" s="84"/>
      <c r="BV491" s="84"/>
      <c r="BW491" s="84"/>
      <c r="BX491" s="84"/>
      <c r="BY491" s="84"/>
      <c r="BZ491" s="84"/>
      <c r="CA491" s="84"/>
      <c r="CB491" s="85"/>
      <c r="CC491" s="87"/>
      <c r="CD491" s="77"/>
      <c r="CE491" s="52"/>
      <c r="CF491" s="70"/>
      <c r="CG491" s="83"/>
      <c r="CH491" s="84"/>
      <c r="CI491" s="84"/>
      <c r="CJ491" s="84"/>
      <c r="CK491" s="84"/>
      <c r="CL491" s="84"/>
      <c r="CM491" s="84"/>
      <c r="CN491" s="87"/>
      <c r="CO491" s="89"/>
      <c r="CP491" s="90"/>
    </row>
    <row r="492" customHeight="1" spans="1:94">
      <c r="A492" s="51"/>
      <c r="B492" s="52"/>
      <c r="C492" s="52"/>
      <c r="D492" s="52"/>
      <c r="E492" s="52"/>
      <c r="F492" s="52"/>
      <c r="G492" s="52"/>
      <c r="H492" s="52"/>
      <c r="I492" s="52"/>
      <c r="J492" s="61"/>
      <c r="K492" s="62"/>
      <c r="L492" s="63"/>
      <c r="M492" s="62"/>
      <c r="N492" s="62"/>
      <c r="O492" s="62"/>
      <c r="P492" s="62"/>
      <c r="Q492" s="69"/>
      <c r="R492" s="52"/>
      <c r="S492" s="52"/>
      <c r="T492" s="52"/>
      <c r="U492" s="52"/>
      <c r="V492" s="70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3"/>
      <c r="AW492" s="76"/>
      <c r="AX492" s="77"/>
      <c r="AY492" s="52"/>
      <c r="AZ492" s="70"/>
      <c r="BA492" s="80"/>
      <c r="BB492" s="71"/>
      <c r="BC492" s="71"/>
      <c r="BD492" s="71"/>
      <c r="BE492" s="71"/>
      <c r="BF492" s="71"/>
      <c r="BG492" s="71"/>
      <c r="BH492" s="71"/>
      <c r="BI492" s="71"/>
      <c r="BJ492" s="71"/>
      <c r="BK492" s="73"/>
      <c r="BL492" s="76"/>
      <c r="BM492" s="77"/>
      <c r="BN492" s="52"/>
      <c r="BO492" s="70"/>
      <c r="BP492" s="83"/>
      <c r="BQ492" s="84"/>
      <c r="BR492" s="84"/>
      <c r="BS492" s="84"/>
      <c r="BT492" s="84"/>
      <c r="BU492" s="84"/>
      <c r="BV492" s="84"/>
      <c r="BW492" s="84"/>
      <c r="BX492" s="84"/>
      <c r="BY492" s="84"/>
      <c r="BZ492" s="84"/>
      <c r="CA492" s="84"/>
      <c r="CB492" s="85"/>
      <c r="CC492" s="87"/>
      <c r="CD492" s="77"/>
      <c r="CE492" s="52"/>
      <c r="CF492" s="70"/>
      <c r="CG492" s="83"/>
      <c r="CH492" s="84"/>
      <c r="CI492" s="84"/>
      <c r="CJ492" s="84"/>
      <c r="CK492" s="84"/>
      <c r="CL492" s="84"/>
      <c r="CM492" s="84"/>
      <c r="CN492" s="87"/>
      <c r="CO492" s="89"/>
      <c r="CP492" s="90"/>
    </row>
    <row r="493" customHeight="1" spans="1:94">
      <c r="A493" s="51"/>
      <c r="B493" s="52"/>
      <c r="C493" s="52"/>
      <c r="D493" s="52"/>
      <c r="E493" s="52"/>
      <c r="F493" s="52"/>
      <c r="G493" s="52"/>
      <c r="H493" s="52"/>
      <c r="I493" s="52"/>
      <c r="J493" s="61"/>
      <c r="K493" s="62"/>
      <c r="L493" s="63"/>
      <c r="M493" s="62"/>
      <c r="N493" s="62"/>
      <c r="O493" s="62"/>
      <c r="P493" s="62"/>
      <c r="Q493" s="69"/>
      <c r="R493" s="52"/>
      <c r="S493" s="52"/>
      <c r="T493" s="52"/>
      <c r="U493" s="52"/>
      <c r="V493" s="70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3"/>
      <c r="AW493" s="76"/>
      <c r="AX493" s="77"/>
      <c r="AY493" s="52"/>
      <c r="AZ493" s="70"/>
      <c r="BA493" s="80"/>
      <c r="BB493" s="71"/>
      <c r="BC493" s="71"/>
      <c r="BD493" s="71"/>
      <c r="BE493" s="71"/>
      <c r="BF493" s="71"/>
      <c r="BG493" s="71"/>
      <c r="BH493" s="71"/>
      <c r="BI493" s="71"/>
      <c r="BJ493" s="71"/>
      <c r="BK493" s="73"/>
      <c r="BL493" s="76"/>
      <c r="BM493" s="77"/>
      <c r="BN493" s="52"/>
      <c r="BO493" s="70"/>
      <c r="BP493" s="83"/>
      <c r="BQ493" s="84"/>
      <c r="BR493" s="84"/>
      <c r="BS493" s="84"/>
      <c r="BT493" s="84"/>
      <c r="BU493" s="84"/>
      <c r="BV493" s="84"/>
      <c r="BW493" s="84"/>
      <c r="BX493" s="84"/>
      <c r="BY493" s="84"/>
      <c r="BZ493" s="84"/>
      <c r="CA493" s="84"/>
      <c r="CB493" s="85"/>
      <c r="CC493" s="87"/>
      <c r="CD493" s="77"/>
      <c r="CE493" s="52"/>
      <c r="CF493" s="70"/>
      <c r="CG493" s="83"/>
      <c r="CH493" s="84"/>
      <c r="CI493" s="84"/>
      <c r="CJ493" s="84"/>
      <c r="CK493" s="84"/>
      <c r="CL493" s="84"/>
      <c r="CM493" s="84"/>
      <c r="CN493" s="87"/>
      <c r="CO493" s="89"/>
      <c r="CP493" s="90"/>
    </row>
    <row r="494" customHeight="1" spans="1:94">
      <c r="A494" s="51"/>
      <c r="B494" s="52"/>
      <c r="C494" s="52"/>
      <c r="D494" s="52"/>
      <c r="E494" s="52"/>
      <c r="F494" s="52"/>
      <c r="G494" s="52"/>
      <c r="H494" s="52"/>
      <c r="I494" s="52"/>
      <c r="J494" s="61"/>
      <c r="K494" s="62"/>
      <c r="L494" s="63"/>
      <c r="M494" s="62"/>
      <c r="N494" s="62"/>
      <c r="O494" s="62"/>
      <c r="P494" s="62"/>
      <c r="Q494" s="69"/>
      <c r="R494" s="52"/>
      <c r="S494" s="52"/>
      <c r="T494" s="52"/>
      <c r="U494" s="52"/>
      <c r="V494" s="70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3"/>
      <c r="AW494" s="76"/>
      <c r="AX494" s="77"/>
      <c r="AY494" s="52"/>
      <c r="AZ494" s="70"/>
      <c r="BA494" s="80"/>
      <c r="BB494" s="71"/>
      <c r="BC494" s="71"/>
      <c r="BD494" s="71"/>
      <c r="BE494" s="71"/>
      <c r="BF494" s="71"/>
      <c r="BG494" s="71"/>
      <c r="BH494" s="71"/>
      <c r="BI494" s="71"/>
      <c r="BJ494" s="71"/>
      <c r="BK494" s="73"/>
      <c r="BL494" s="76"/>
      <c r="BM494" s="77"/>
      <c r="BN494" s="52"/>
      <c r="BO494" s="70"/>
      <c r="BP494" s="83"/>
      <c r="BQ494" s="84"/>
      <c r="BR494" s="84"/>
      <c r="BS494" s="84"/>
      <c r="BT494" s="84"/>
      <c r="BU494" s="84"/>
      <c r="BV494" s="84"/>
      <c r="BW494" s="84"/>
      <c r="BX494" s="84"/>
      <c r="BY494" s="84"/>
      <c r="BZ494" s="84"/>
      <c r="CA494" s="84"/>
      <c r="CB494" s="85"/>
      <c r="CC494" s="87"/>
      <c r="CD494" s="77"/>
      <c r="CE494" s="52"/>
      <c r="CF494" s="70"/>
      <c r="CG494" s="83"/>
      <c r="CH494" s="84"/>
      <c r="CI494" s="84"/>
      <c r="CJ494" s="84"/>
      <c r="CK494" s="84"/>
      <c r="CL494" s="84"/>
      <c r="CM494" s="84"/>
      <c r="CN494" s="87"/>
      <c r="CO494" s="89"/>
      <c r="CP494" s="90"/>
    </row>
    <row r="495" customHeight="1" spans="1:94">
      <c r="A495" s="51"/>
      <c r="B495" s="52"/>
      <c r="C495" s="52"/>
      <c r="D495" s="52"/>
      <c r="E495" s="52"/>
      <c r="F495" s="52"/>
      <c r="G495" s="52"/>
      <c r="H495" s="52"/>
      <c r="I495" s="52"/>
      <c r="J495" s="61"/>
      <c r="K495" s="62"/>
      <c r="L495" s="63"/>
      <c r="M495" s="62"/>
      <c r="N495" s="62"/>
      <c r="O495" s="62"/>
      <c r="P495" s="62"/>
      <c r="Q495" s="69"/>
      <c r="R495" s="52"/>
      <c r="S495" s="52"/>
      <c r="T495" s="52"/>
      <c r="U495" s="52"/>
      <c r="V495" s="70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3"/>
      <c r="AW495" s="76"/>
      <c r="AX495" s="77"/>
      <c r="AY495" s="52"/>
      <c r="AZ495" s="70"/>
      <c r="BA495" s="80"/>
      <c r="BB495" s="71"/>
      <c r="BC495" s="71"/>
      <c r="BD495" s="71"/>
      <c r="BE495" s="71"/>
      <c r="BF495" s="71"/>
      <c r="BG495" s="71"/>
      <c r="BH495" s="71"/>
      <c r="BI495" s="71"/>
      <c r="BJ495" s="71"/>
      <c r="BK495" s="73"/>
      <c r="BL495" s="76"/>
      <c r="BM495" s="77"/>
      <c r="BN495" s="52"/>
      <c r="BO495" s="70"/>
      <c r="BP495" s="83"/>
      <c r="BQ495" s="84"/>
      <c r="BR495" s="84"/>
      <c r="BS495" s="84"/>
      <c r="BT495" s="84"/>
      <c r="BU495" s="84"/>
      <c r="BV495" s="84"/>
      <c r="BW495" s="84"/>
      <c r="BX495" s="84"/>
      <c r="BY495" s="84"/>
      <c r="BZ495" s="84"/>
      <c r="CA495" s="84"/>
      <c r="CB495" s="85"/>
      <c r="CC495" s="87"/>
      <c r="CD495" s="77"/>
      <c r="CE495" s="52"/>
      <c r="CF495" s="70"/>
      <c r="CG495" s="83"/>
      <c r="CH495" s="84"/>
      <c r="CI495" s="84"/>
      <c r="CJ495" s="84"/>
      <c r="CK495" s="84"/>
      <c r="CL495" s="84"/>
      <c r="CM495" s="84"/>
      <c r="CN495" s="87"/>
      <c r="CO495" s="89"/>
      <c r="CP495" s="90"/>
    </row>
    <row r="496" customHeight="1" spans="1:94">
      <c r="A496" s="51"/>
      <c r="B496" s="52"/>
      <c r="C496" s="52"/>
      <c r="D496" s="52"/>
      <c r="E496" s="52"/>
      <c r="F496" s="52"/>
      <c r="G496" s="52"/>
      <c r="H496" s="52"/>
      <c r="I496" s="52"/>
      <c r="J496" s="61"/>
      <c r="K496" s="62"/>
      <c r="L496" s="63"/>
      <c r="M496" s="62"/>
      <c r="N496" s="62"/>
      <c r="O496" s="62"/>
      <c r="P496" s="62"/>
      <c r="Q496" s="69"/>
      <c r="R496" s="52"/>
      <c r="S496" s="52"/>
      <c r="T496" s="52"/>
      <c r="U496" s="52"/>
      <c r="V496" s="70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3"/>
      <c r="AW496" s="76"/>
      <c r="AX496" s="77"/>
      <c r="AY496" s="52"/>
      <c r="AZ496" s="70"/>
      <c r="BA496" s="80"/>
      <c r="BB496" s="71"/>
      <c r="BC496" s="71"/>
      <c r="BD496" s="71"/>
      <c r="BE496" s="71"/>
      <c r="BF496" s="71"/>
      <c r="BG496" s="71"/>
      <c r="BH496" s="71"/>
      <c r="BI496" s="71"/>
      <c r="BJ496" s="71"/>
      <c r="BK496" s="73"/>
      <c r="BL496" s="76"/>
      <c r="BM496" s="77"/>
      <c r="BN496" s="52"/>
      <c r="BO496" s="70"/>
      <c r="BP496" s="83"/>
      <c r="BQ496" s="84"/>
      <c r="BR496" s="84"/>
      <c r="BS496" s="84"/>
      <c r="BT496" s="84"/>
      <c r="BU496" s="84"/>
      <c r="BV496" s="84"/>
      <c r="BW496" s="84"/>
      <c r="BX496" s="84"/>
      <c r="BY496" s="84"/>
      <c r="BZ496" s="84"/>
      <c r="CA496" s="84"/>
      <c r="CB496" s="85"/>
      <c r="CC496" s="87"/>
      <c r="CD496" s="77"/>
      <c r="CE496" s="52"/>
      <c r="CF496" s="70"/>
      <c r="CG496" s="83"/>
      <c r="CH496" s="84"/>
      <c r="CI496" s="84"/>
      <c r="CJ496" s="84"/>
      <c r="CK496" s="84"/>
      <c r="CL496" s="84"/>
      <c r="CM496" s="84"/>
      <c r="CN496" s="87"/>
      <c r="CO496" s="89"/>
      <c r="CP496" s="90"/>
    </row>
    <row r="497" customHeight="1" spans="1:94">
      <c r="A497" s="51"/>
      <c r="B497" s="52"/>
      <c r="C497" s="52"/>
      <c r="D497" s="52"/>
      <c r="E497" s="52"/>
      <c r="F497" s="52"/>
      <c r="G497" s="52"/>
      <c r="H497" s="52"/>
      <c r="I497" s="52"/>
      <c r="J497" s="61"/>
      <c r="K497" s="62"/>
      <c r="L497" s="63"/>
      <c r="M497" s="62"/>
      <c r="N497" s="62"/>
      <c r="O497" s="62"/>
      <c r="P497" s="62"/>
      <c r="Q497" s="69"/>
      <c r="R497" s="52"/>
      <c r="S497" s="52"/>
      <c r="T497" s="52"/>
      <c r="U497" s="52"/>
      <c r="V497" s="70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3"/>
      <c r="AW497" s="76"/>
      <c r="AX497" s="77"/>
      <c r="AY497" s="52"/>
      <c r="AZ497" s="70"/>
      <c r="BA497" s="80"/>
      <c r="BB497" s="71"/>
      <c r="BC497" s="71"/>
      <c r="BD497" s="71"/>
      <c r="BE497" s="71"/>
      <c r="BF497" s="71"/>
      <c r="BG497" s="71"/>
      <c r="BH497" s="71"/>
      <c r="BI497" s="71"/>
      <c r="BJ497" s="71"/>
      <c r="BK497" s="73"/>
      <c r="BL497" s="76"/>
      <c r="BM497" s="77"/>
      <c r="BN497" s="52"/>
      <c r="BO497" s="70"/>
      <c r="BP497" s="83"/>
      <c r="BQ497" s="84"/>
      <c r="BR497" s="84"/>
      <c r="BS497" s="84"/>
      <c r="BT497" s="84"/>
      <c r="BU497" s="84"/>
      <c r="BV497" s="84"/>
      <c r="BW497" s="84"/>
      <c r="BX497" s="84"/>
      <c r="BY497" s="84"/>
      <c r="BZ497" s="84"/>
      <c r="CA497" s="84"/>
      <c r="CB497" s="85"/>
      <c r="CC497" s="87"/>
      <c r="CD497" s="77"/>
      <c r="CE497" s="52"/>
      <c r="CF497" s="70"/>
      <c r="CG497" s="83"/>
      <c r="CH497" s="84"/>
      <c r="CI497" s="84"/>
      <c r="CJ497" s="84"/>
      <c r="CK497" s="84"/>
      <c r="CL497" s="84"/>
      <c r="CM497" s="84"/>
      <c r="CN497" s="87"/>
      <c r="CO497" s="89"/>
      <c r="CP497" s="90"/>
    </row>
    <row r="498" customHeight="1" spans="1:94">
      <c r="A498" s="51"/>
      <c r="B498" s="52"/>
      <c r="C498" s="52"/>
      <c r="D498" s="52"/>
      <c r="E498" s="52"/>
      <c r="F498" s="52"/>
      <c r="G498" s="52"/>
      <c r="H498" s="52"/>
      <c r="I498" s="52"/>
      <c r="J498" s="61"/>
      <c r="K498" s="62"/>
      <c r="L498" s="63"/>
      <c r="M498" s="62"/>
      <c r="N498" s="62"/>
      <c r="O498" s="62"/>
      <c r="P498" s="62"/>
      <c r="Q498" s="69"/>
      <c r="R498" s="52"/>
      <c r="S498" s="52"/>
      <c r="T498" s="52"/>
      <c r="U498" s="52"/>
      <c r="V498" s="70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3"/>
      <c r="AW498" s="76"/>
      <c r="AX498" s="77"/>
      <c r="AY498" s="52"/>
      <c r="AZ498" s="70"/>
      <c r="BA498" s="80"/>
      <c r="BB498" s="71"/>
      <c r="BC498" s="71"/>
      <c r="BD498" s="71"/>
      <c r="BE498" s="71"/>
      <c r="BF498" s="71"/>
      <c r="BG498" s="71"/>
      <c r="BH498" s="71"/>
      <c r="BI498" s="71"/>
      <c r="BJ498" s="71"/>
      <c r="BK498" s="73"/>
      <c r="BL498" s="76"/>
      <c r="BM498" s="77"/>
      <c r="BN498" s="52"/>
      <c r="BO498" s="70"/>
      <c r="BP498" s="83"/>
      <c r="BQ498" s="84"/>
      <c r="BR498" s="84"/>
      <c r="BS498" s="84"/>
      <c r="BT498" s="84"/>
      <c r="BU498" s="84"/>
      <c r="BV498" s="84"/>
      <c r="BW498" s="84"/>
      <c r="BX498" s="84"/>
      <c r="BY498" s="84"/>
      <c r="BZ498" s="84"/>
      <c r="CA498" s="84"/>
      <c r="CB498" s="85"/>
      <c r="CC498" s="87"/>
      <c r="CD498" s="77"/>
      <c r="CE498" s="52"/>
      <c r="CF498" s="70"/>
      <c r="CG498" s="83"/>
      <c r="CH498" s="84"/>
      <c r="CI498" s="84"/>
      <c r="CJ498" s="84"/>
      <c r="CK498" s="84"/>
      <c r="CL498" s="84"/>
      <c r="CM498" s="84"/>
      <c r="CN498" s="87"/>
      <c r="CO498" s="89"/>
      <c r="CP498" s="90"/>
    </row>
    <row r="499" customHeight="1" spans="1:94">
      <c r="A499" s="51"/>
      <c r="B499" s="52"/>
      <c r="C499" s="52"/>
      <c r="D499" s="52"/>
      <c r="E499" s="52"/>
      <c r="F499" s="52"/>
      <c r="G499" s="52"/>
      <c r="H499" s="52"/>
      <c r="I499" s="52"/>
      <c r="J499" s="61"/>
      <c r="K499" s="62"/>
      <c r="L499" s="63"/>
      <c r="M499" s="62"/>
      <c r="N499" s="62"/>
      <c r="O499" s="62"/>
      <c r="P499" s="62"/>
      <c r="Q499" s="69"/>
      <c r="R499" s="52"/>
      <c r="S499" s="52"/>
      <c r="T499" s="52"/>
      <c r="U499" s="52"/>
      <c r="V499" s="70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3"/>
      <c r="AW499" s="76"/>
      <c r="AX499" s="77"/>
      <c r="AY499" s="52"/>
      <c r="AZ499" s="70"/>
      <c r="BA499" s="80"/>
      <c r="BB499" s="71"/>
      <c r="BC499" s="71"/>
      <c r="BD499" s="71"/>
      <c r="BE499" s="71"/>
      <c r="BF499" s="71"/>
      <c r="BG499" s="71"/>
      <c r="BH499" s="71"/>
      <c r="BI499" s="71"/>
      <c r="BJ499" s="71"/>
      <c r="BK499" s="73"/>
      <c r="BL499" s="76"/>
      <c r="BM499" s="77"/>
      <c r="BN499" s="52"/>
      <c r="BO499" s="70"/>
      <c r="BP499" s="83"/>
      <c r="BQ499" s="84"/>
      <c r="BR499" s="84"/>
      <c r="BS499" s="84"/>
      <c r="BT499" s="84"/>
      <c r="BU499" s="84"/>
      <c r="BV499" s="84"/>
      <c r="BW499" s="84"/>
      <c r="BX499" s="84"/>
      <c r="BY499" s="84"/>
      <c r="BZ499" s="84"/>
      <c r="CA499" s="84"/>
      <c r="CB499" s="85"/>
      <c r="CC499" s="87"/>
      <c r="CD499" s="77"/>
      <c r="CE499" s="52"/>
      <c r="CF499" s="70"/>
      <c r="CG499" s="83"/>
      <c r="CH499" s="84"/>
      <c r="CI499" s="84"/>
      <c r="CJ499" s="84"/>
      <c r="CK499" s="84"/>
      <c r="CL499" s="84"/>
      <c r="CM499" s="84"/>
      <c r="CN499" s="87"/>
      <c r="CO499" s="89"/>
      <c r="CP499" s="90"/>
    </row>
    <row r="500" customHeight="1" spans="1:94">
      <c r="A500" s="51"/>
      <c r="B500" s="52"/>
      <c r="C500" s="52"/>
      <c r="D500" s="52"/>
      <c r="E500" s="52"/>
      <c r="F500" s="52"/>
      <c r="G500" s="52"/>
      <c r="H500" s="52"/>
      <c r="I500" s="52"/>
      <c r="J500" s="61"/>
      <c r="K500" s="62"/>
      <c r="L500" s="63"/>
      <c r="M500" s="62"/>
      <c r="N500" s="62"/>
      <c r="O500" s="62"/>
      <c r="P500" s="62"/>
      <c r="Q500" s="69"/>
      <c r="R500" s="52"/>
      <c r="S500" s="52"/>
      <c r="T500" s="52"/>
      <c r="U500" s="52"/>
      <c r="V500" s="70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3"/>
      <c r="AW500" s="76"/>
      <c r="AX500" s="77"/>
      <c r="AY500" s="52"/>
      <c r="AZ500" s="70"/>
      <c r="BA500" s="80"/>
      <c r="BB500" s="71"/>
      <c r="BC500" s="71"/>
      <c r="BD500" s="71"/>
      <c r="BE500" s="71"/>
      <c r="BF500" s="71"/>
      <c r="BG500" s="71"/>
      <c r="BH500" s="71"/>
      <c r="BI500" s="71"/>
      <c r="BJ500" s="71"/>
      <c r="BK500" s="73"/>
      <c r="BL500" s="76"/>
      <c r="BM500" s="77"/>
      <c r="BN500" s="52"/>
      <c r="BO500" s="70"/>
      <c r="BP500" s="83"/>
      <c r="BQ500" s="84"/>
      <c r="BR500" s="84"/>
      <c r="BS500" s="84"/>
      <c r="BT500" s="84"/>
      <c r="BU500" s="84"/>
      <c r="BV500" s="84"/>
      <c r="BW500" s="84"/>
      <c r="BX500" s="84"/>
      <c r="BY500" s="84"/>
      <c r="BZ500" s="84"/>
      <c r="CA500" s="84"/>
      <c r="CB500" s="85"/>
      <c r="CC500" s="87"/>
      <c r="CD500" s="77"/>
      <c r="CE500" s="52"/>
      <c r="CF500" s="70"/>
      <c r="CG500" s="83"/>
      <c r="CH500" s="84"/>
      <c r="CI500" s="84"/>
      <c r="CJ500" s="84"/>
      <c r="CK500" s="84"/>
      <c r="CL500" s="84"/>
      <c r="CM500" s="84"/>
      <c r="CN500" s="87"/>
      <c r="CO500" s="89"/>
      <c r="CP500" s="90"/>
    </row>
    <row r="501" customHeight="1" spans="1:94">
      <c r="A501" s="51"/>
      <c r="B501" s="52"/>
      <c r="C501" s="52"/>
      <c r="D501" s="52"/>
      <c r="E501" s="52"/>
      <c r="F501" s="52"/>
      <c r="G501" s="52"/>
      <c r="H501" s="52"/>
      <c r="I501" s="52"/>
      <c r="J501" s="61"/>
      <c r="K501" s="62"/>
      <c r="L501" s="63"/>
      <c r="M501" s="62"/>
      <c r="N501" s="62"/>
      <c r="O501" s="62"/>
      <c r="P501" s="62"/>
      <c r="Q501" s="69"/>
      <c r="R501" s="52"/>
      <c r="S501" s="52"/>
      <c r="T501" s="52"/>
      <c r="U501" s="52"/>
      <c r="V501" s="70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3"/>
      <c r="AW501" s="76"/>
      <c r="AX501" s="77"/>
      <c r="AY501" s="52"/>
      <c r="AZ501" s="70"/>
      <c r="BA501" s="80"/>
      <c r="BB501" s="71"/>
      <c r="BC501" s="71"/>
      <c r="BD501" s="71"/>
      <c r="BE501" s="71"/>
      <c r="BF501" s="71"/>
      <c r="BG501" s="71"/>
      <c r="BH501" s="71"/>
      <c r="BI501" s="71"/>
      <c r="BJ501" s="71"/>
      <c r="BK501" s="73"/>
      <c r="BL501" s="76"/>
      <c r="BM501" s="77"/>
      <c r="BN501" s="52"/>
      <c r="BO501" s="70"/>
      <c r="BP501" s="83"/>
      <c r="BQ501" s="84"/>
      <c r="BR501" s="84"/>
      <c r="BS501" s="84"/>
      <c r="BT501" s="84"/>
      <c r="BU501" s="84"/>
      <c r="BV501" s="84"/>
      <c r="BW501" s="84"/>
      <c r="BX501" s="84"/>
      <c r="BY501" s="84"/>
      <c r="BZ501" s="84"/>
      <c r="CA501" s="84"/>
      <c r="CB501" s="85"/>
      <c r="CC501" s="87"/>
      <c r="CD501" s="77"/>
      <c r="CE501" s="52"/>
      <c r="CF501" s="70"/>
      <c r="CG501" s="83"/>
      <c r="CH501" s="84"/>
      <c r="CI501" s="84"/>
      <c r="CJ501" s="84"/>
      <c r="CK501" s="84"/>
      <c r="CL501" s="84"/>
      <c r="CM501" s="84"/>
      <c r="CN501" s="87"/>
      <c r="CO501" s="89"/>
      <c r="CP501" s="90"/>
    </row>
    <row r="502" customHeight="1" spans="1:94">
      <c r="A502" s="51"/>
      <c r="B502" s="52"/>
      <c r="C502" s="52"/>
      <c r="D502" s="52"/>
      <c r="E502" s="52"/>
      <c r="F502" s="52"/>
      <c r="G502" s="52"/>
      <c r="H502" s="52"/>
      <c r="I502" s="52"/>
      <c r="J502" s="61"/>
      <c r="K502" s="62"/>
      <c r="L502" s="63"/>
      <c r="M502" s="62"/>
      <c r="N502" s="62"/>
      <c r="O502" s="62"/>
      <c r="P502" s="62"/>
      <c r="Q502" s="69"/>
      <c r="R502" s="52"/>
      <c r="S502" s="52"/>
      <c r="T502" s="52"/>
      <c r="U502" s="52"/>
      <c r="V502" s="70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3"/>
      <c r="AW502" s="76"/>
      <c r="AX502" s="77"/>
      <c r="AY502" s="52"/>
      <c r="AZ502" s="70"/>
      <c r="BA502" s="80"/>
      <c r="BB502" s="71"/>
      <c r="BC502" s="71"/>
      <c r="BD502" s="71"/>
      <c r="BE502" s="71"/>
      <c r="BF502" s="71"/>
      <c r="BG502" s="71"/>
      <c r="BH502" s="71"/>
      <c r="BI502" s="71"/>
      <c r="BJ502" s="71"/>
      <c r="BK502" s="73"/>
      <c r="BL502" s="76"/>
      <c r="BM502" s="77"/>
      <c r="BN502" s="52"/>
      <c r="BO502" s="70"/>
      <c r="BP502" s="83"/>
      <c r="BQ502" s="84"/>
      <c r="BR502" s="84"/>
      <c r="BS502" s="84"/>
      <c r="BT502" s="84"/>
      <c r="BU502" s="84"/>
      <c r="BV502" s="84"/>
      <c r="BW502" s="84"/>
      <c r="BX502" s="84"/>
      <c r="BY502" s="84"/>
      <c r="BZ502" s="84"/>
      <c r="CA502" s="84"/>
      <c r="CB502" s="85"/>
      <c r="CC502" s="87"/>
      <c r="CD502" s="77"/>
      <c r="CE502" s="52"/>
      <c r="CF502" s="70"/>
      <c r="CG502" s="83"/>
      <c r="CH502" s="84"/>
      <c r="CI502" s="84"/>
      <c r="CJ502" s="84"/>
      <c r="CK502" s="84"/>
      <c r="CL502" s="84"/>
      <c r="CM502" s="84"/>
      <c r="CN502" s="87"/>
      <c r="CO502" s="89"/>
      <c r="CP502" s="90"/>
    </row>
    <row r="503" customHeight="1" spans="1:94">
      <c r="A503" s="51"/>
      <c r="B503" s="52"/>
      <c r="C503" s="52"/>
      <c r="D503" s="52"/>
      <c r="E503" s="52"/>
      <c r="F503" s="52"/>
      <c r="G503" s="52"/>
      <c r="H503" s="52"/>
      <c r="I503" s="52"/>
      <c r="J503" s="61"/>
      <c r="K503" s="62"/>
      <c r="L503" s="63"/>
      <c r="M503" s="62"/>
      <c r="N503" s="62"/>
      <c r="O503" s="62"/>
      <c r="P503" s="62"/>
      <c r="Q503" s="69"/>
      <c r="R503" s="52"/>
      <c r="S503" s="52"/>
      <c r="T503" s="52"/>
      <c r="U503" s="52"/>
      <c r="V503" s="70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3"/>
      <c r="AW503" s="76"/>
      <c r="AX503" s="77"/>
      <c r="AY503" s="52"/>
      <c r="AZ503" s="70"/>
      <c r="BA503" s="80"/>
      <c r="BB503" s="71"/>
      <c r="BC503" s="71"/>
      <c r="BD503" s="71"/>
      <c r="BE503" s="71"/>
      <c r="BF503" s="71"/>
      <c r="BG503" s="71"/>
      <c r="BH503" s="71"/>
      <c r="BI503" s="71"/>
      <c r="BJ503" s="71"/>
      <c r="BK503" s="73"/>
      <c r="BL503" s="76"/>
      <c r="BM503" s="77"/>
      <c r="BN503" s="52"/>
      <c r="BO503" s="70"/>
      <c r="BP503" s="83"/>
      <c r="BQ503" s="84"/>
      <c r="BR503" s="84"/>
      <c r="BS503" s="84"/>
      <c r="BT503" s="84"/>
      <c r="BU503" s="84"/>
      <c r="BV503" s="84"/>
      <c r="BW503" s="84"/>
      <c r="BX503" s="84"/>
      <c r="BY503" s="84"/>
      <c r="BZ503" s="84"/>
      <c r="CA503" s="84"/>
      <c r="CB503" s="85"/>
      <c r="CC503" s="87"/>
      <c r="CD503" s="77"/>
      <c r="CE503" s="52"/>
      <c r="CF503" s="70"/>
      <c r="CG503" s="83"/>
      <c r="CH503" s="84"/>
      <c r="CI503" s="84"/>
      <c r="CJ503" s="84"/>
      <c r="CK503" s="84"/>
      <c r="CL503" s="84"/>
      <c r="CM503" s="84"/>
      <c r="CN503" s="87"/>
      <c r="CO503" s="89"/>
      <c r="CP503" s="90"/>
    </row>
    <row r="504" customHeight="1" spans="1:94">
      <c r="A504" s="51"/>
      <c r="B504" s="52"/>
      <c r="C504" s="52"/>
      <c r="D504" s="52"/>
      <c r="E504" s="52"/>
      <c r="F504" s="52"/>
      <c r="G504" s="52"/>
      <c r="H504" s="52"/>
      <c r="I504" s="52"/>
      <c r="J504" s="61"/>
      <c r="K504" s="62"/>
      <c r="L504" s="63"/>
      <c r="M504" s="62"/>
      <c r="N504" s="62"/>
      <c r="O504" s="62"/>
      <c r="P504" s="62"/>
      <c r="Q504" s="69"/>
      <c r="R504" s="52"/>
      <c r="S504" s="52"/>
      <c r="T504" s="52"/>
      <c r="U504" s="52"/>
      <c r="V504" s="70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3"/>
      <c r="AW504" s="76"/>
      <c r="AX504" s="77"/>
      <c r="AY504" s="52"/>
      <c r="AZ504" s="70"/>
      <c r="BA504" s="80"/>
      <c r="BB504" s="71"/>
      <c r="BC504" s="71"/>
      <c r="BD504" s="71"/>
      <c r="BE504" s="71"/>
      <c r="BF504" s="71"/>
      <c r="BG504" s="71"/>
      <c r="BH504" s="71"/>
      <c r="BI504" s="71"/>
      <c r="BJ504" s="71"/>
      <c r="BK504" s="73"/>
      <c r="BL504" s="76"/>
      <c r="BM504" s="77"/>
      <c r="BN504" s="52"/>
      <c r="BO504" s="70"/>
      <c r="BP504" s="83"/>
      <c r="BQ504" s="84"/>
      <c r="BR504" s="84"/>
      <c r="BS504" s="84"/>
      <c r="BT504" s="84"/>
      <c r="BU504" s="84"/>
      <c r="BV504" s="84"/>
      <c r="BW504" s="84"/>
      <c r="BX504" s="84"/>
      <c r="BY504" s="84"/>
      <c r="BZ504" s="84"/>
      <c r="CA504" s="84"/>
      <c r="CB504" s="85"/>
      <c r="CC504" s="87"/>
      <c r="CD504" s="77"/>
      <c r="CE504" s="52"/>
      <c r="CF504" s="70"/>
      <c r="CG504" s="83"/>
      <c r="CH504" s="84"/>
      <c r="CI504" s="84"/>
      <c r="CJ504" s="84"/>
      <c r="CK504" s="84"/>
      <c r="CL504" s="84"/>
      <c r="CM504" s="84"/>
      <c r="CN504" s="87"/>
      <c r="CO504" s="89"/>
      <c r="CP504" s="90"/>
    </row>
    <row r="505" customHeight="1" spans="1:94">
      <c r="A505" s="51"/>
      <c r="B505" s="52"/>
      <c r="C505" s="52"/>
      <c r="D505" s="52"/>
      <c r="E505" s="52"/>
      <c r="F505" s="52"/>
      <c r="G505" s="52"/>
      <c r="H505" s="52"/>
      <c r="I505" s="52"/>
      <c r="J505" s="61"/>
      <c r="K505" s="62"/>
      <c r="L505" s="63"/>
      <c r="M505" s="62"/>
      <c r="N505" s="62"/>
      <c r="O505" s="62"/>
      <c r="P505" s="62"/>
      <c r="Q505" s="69"/>
      <c r="R505" s="52"/>
      <c r="S505" s="52"/>
      <c r="T505" s="52"/>
      <c r="U505" s="52"/>
      <c r="V505" s="70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3"/>
      <c r="AW505" s="76"/>
      <c r="AX505" s="77"/>
      <c r="AY505" s="52"/>
      <c r="AZ505" s="70"/>
      <c r="BA505" s="80"/>
      <c r="BB505" s="71"/>
      <c r="BC505" s="71"/>
      <c r="BD505" s="71"/>
      <c r="BE505" s="71"/>
      <c r="BF505" s="71"/>
      <c r="BG505" s="71"/>
      <c r="BH505" s="71"/>
      <c r="BI505" s="71"/>
      <c r="BJ505" s="71"/>
      <c r="BK505" s="73"/>
      <c r="BL505" s="76"/>
      <c r="BM505" s="77"/>
      <c r="BN505" s="52"/>
      <c r="BO505" s="70"/>
      <c r="BP505" s="83"/>
      <c r="BQ505" s="84"/>
      <c r="BR505" s="84"/>
      <c r="BS505" s="84"/>
      <c r="BT505" s="84"/>
      <c r="BU505" s="84"/>
      <c r="BV505" s="84"/>
      <c r="BW505" s="84"/>
      <c r="BX505" s="84"/>
      <c r="BY505" s="84"/>
      <c r="BZ505" s="84"/>
      <c r="CA505" s="84"/>
      <c r="CB505" s="85"/>
      <c r="CC505" s="87"/>
      <c r="CD505" s="77"/>
      <c r="CE505" s="52"/>
      <c r="CF505" s="70"/>
      <c r="CG505" s="83"/>
      <c r="CH505" s="84"/>
      <c r="CI505" s="84"/>
      <c r="CJ505" s="84"/>
      <c r="CK505" s="84"/>
      <c r="CL505" s="84"/>
      <c r="CM505" s="84"/>
      <c r="CN505" s="87"/>
      <c r="CO505" s="89"/>
      <c r="CP505" s="90"/>
    </row>
    <row r="506" customHeight="1" spans="1:94">
      <c r="A506" s="51"/>
      <c r="B506" s="52"/>
      <c r="C506" s="52"/>
      <c r="D506" s="52"/>
      <c r="E506" s="52"/>
      <c r="F506" s="52"/>
      <c r="G506" s="52"/>
      <c r="H506" s="52"/>
      <c r="I506" s="52"/>
      <c r="J506" s="61"/>
      <c r="K506" s="62"/>
      <c r="L506" s="63"/>
      <c r="M506" s="62"/>
      <c r="N506" s="62"/>
      <c r="O506" s="62"/>
      <c r="P506" s="62"/>
      <c r="Q506" s="69"/>
      <c r="R506" s="52"/>
      <c r="S506" s="52"/>
      <c r="T506" s="52"/>
      <c r="U506" s="52"/>
      <c r="V506" s="70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3"/>
      <c r="AW506" s="76"/>
      <c r="AX506" s="77"/>
      <c r="AY506" s="52"/>
      <c r="AZ506" s="70"/>
      <c r="BA506" s="80"/>
      <c r="BB506" s="71"/>
      <c r="BC506" s="71"/>
      <c r="BD506" s="71"/>
      <c r="BE506" s="71"/>
      <c r="BF506" s="71"/>
      <c r="BG506" s="71"/>
      <c r="BH506" s="71"/>
      <c r="BI506" s="71"/>
      <c r="BJ506" s="71"/>
      <c r="BK506" s="73"/>
      <c r="BL506" s="76"/>
      <c r="BM506" s="77"/>
      <c r="BN506" s="52"/>
      <c r="BO506" s="70"/>
      <c r="BP506" s="83"/>
      <c r="BQ506" s="84"/>
      <c r="BR506" s="84"/>
      <c r="BS506" s="84"/>
      <c r="BT506" s="84"/>
      <c r="BU506" s="84"/>
      <c r="BV506" s="84"/>
      <c r="BW506" s="84"/>
      <c r="BX506" s="84"/>
      <c r="BY506" s="84"/>
      <c r="BZ506" s="84"/>
      <c r="CA506" s="84"/>
      <c r="CB506" s="85"/>
      <c r="CC506" s="87"/>
      <c r="CD506" s="77"/>
      <c r="CE506" s="52"/>
      <c r="CF506" s="70"/>
      <c r="CG506" s="83"/>
      <c r="CH506" s="84"/>
      <c r="CI506" s="84"/>
      <c r="CJ506" s="84"/>
      <c r="CK506" s="84"/>
      <c r="CL506" s="84"/>
      <c r="CM506" s="84"/>
      <c r="CN506" s="87"/>
      <c r="CO506" s="89"/>
      <c r="CP506" s="90"/>
    </row>
    <row r="507" customHeight="1" spans="1:94">
      <c r="A507" s="51"/>
      <c r="B507" s="52"/>
      <c r="C507" s="52"/>
      <c r="D507" s="52"/>
      <c r="E507" s="52"/>
      <c r="F507" s="52"/>
      <c r="G507" s="52"/>
      <c r="H507" s="52"/>
      <c r="I507" s="52"/>
      <c r="J507" s="61"/>
      <c r="K507" s="62"/>
      <c r="L507" s="63"/>
      <c r="M507" s="62"/>
      <c r="N507" s="62"/>
      <c r="O507" s="62"/>
      <c r="P507" s="62"/>
      <c r="Q507" s="69"/>
      <c r="R507" s="52"/>
      <c r="S507" s="52"/>
      <c r="T507" s="52"/>
      <c r="U507" s="52"/>
      <c r="V507" s="70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3"/>
      <c r="AW507" s="76"/>
      <c r="AX507" s="77"/>
      <c r="AY507" s="52"/>
      <c r="AZ507" s="70"/>
      <c r="BA507" s="80"/>
      <c r="BB507" s="71"/>
      <c r="BC507" s="71"/>
      <c r="BD507" s="71"/>
      <c r="BE507" s="71"/>
      <c r="BF507" s="71"/>
      <c r="BG507" s="71"/>
      <c r="BH507" s="71"/>
      <c r="BI507" s="71"/>
      <c r="BJ507" s="71"/>
      <c r="BK507" s="73"/>
      <c r="BL507" s="76"/>
      <c r="BM507" s="77"/>
      <c r="BN507" s="52"/>
      <c r="BO507" s="70"/>
      <c r="BP507" s="83"/>
      <c r="BQ507" s="84"/>
      <c r="BR507" s="84"/>
      <c r="BS507" s="84"/>
      <c r="BT507" s="84"/>
      <c r="BU507" s="84"/>
      <c r="BV507" s="84"/>
      <c r="BW507" s="84"/>
      <c r="BX507" s="84"/>
      <c r="BY507" s="84"/>
      <c r="BZ507" s="84"/>
      <c r="CA507" s="84"/>
      <c r="CB507" s="85"/>
      <c r="CC507" s="87"/>
      <c r="CD507" s="77"/>
      <c r="CE507" s="52"/>
      <c r="CF507" s="70"/>
      <c r="CG507" s="83"/>
      <c r="CH507" s="84"/>
      <c r="CI507" s="84"/>
      <c r="CJ507" s="84"/>
      <c r="CK507" s="84"/>
      <c r="CL507" s="84"/>
      <c r="CM507" s="84"/>
      <c r="CN507" s="87"/>
      <c r="CO507" s="89"/>
      <c r="CP507" s="90"/>
    </row>
    <row r="508" customHeight="1" spans="1:94">
      <c r="A508" s="51"/>
      <c r="B508" s="52"/>
      <c r="C508" s="52"/>
      <c r="D508" s="52"/>
      <c r="E508" s="52"/>
      <c r="F508" s="52"/>
      <c r="G508" s="52"/>
      <c r="H508" s="52"/>
      <c r="I508" s="52"/>
      <c r="J508" s="61"/>
      <c r="K508" s="62"/>
      <c r="L508" s="63"/>
      <c r="M508" s="62"/>
      <c r="N508" s="62"/>
      <c r="O508" s="62"/>
      <c r="P508" s="62"/>
      <c r="Q508" s="69"/>
      <c r="R508" s="52"/>
      <c r="S508" s="52"/>
      <c r="T508" s="52"/>
      <c r="U508" s="52"/>
      <c r="V508" s="70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3"/>
      <c r="AW508" s="76"/>
      <c r="AX508" s="77"/>
      <c r="AY508" s="52"/>
      <c r="AZ508" s="70"/>
      <c r="BA508" s="80"/>
      <c r="BB508" s="71"/>
      <c r="BC508" s="71"/>
      <c r="BD508" s="71"/>
      <c r="BE508" s="71"/>
      <c r="BF508" s="71"/>
      <c r="BG508" s="71"/>
      <c r="BH508" s="71"/>
      <c r="BI508" s="71"/>
      <c r="BJ508" s="71"/>
      <c r="BK508" s="73"/>
      <c r="BL508" s="76"/>
      <c r="BM508" s="77"/>
      <c r="BN508" s="52"/>
      <c r="BO508" s="70"/>
      <c r="BP508" s="83"/>
      <c r="BQ508" s="84"/>
      <c r="BR508" s="84"/>
      <c r="BS508" s="84"/>
      <c r="BT508" s="84"/>
      <c r="BU508" s="84"/>
      <c r="BV508" s="84"/>
      <c r="BW508" s="84"/>
      <c r="BX508" s="84"/>
      <c r="BY508" s="84"/>
      <c r="BZ508" s="84"/>
      <c r="CA508" s="84"/>
      <c r="CB508" s="85"/>
      <c r="CC508" s="87"/>
      <c r="CD508" s="77"/>
      <c r="CE508" s="52"/>
      <c r="CF508" s="70"/>
      <c r="CG508" s="83"/>
      <c r="CH508" s="84"/>
      <c r="CI508" s="84"/>
      <c r="CJ508" s="84"/>
      <c r="CK508" s="84"/>
      <c r="CL508" s="84"/>
      <c r="CM508" s="84"/>
      <c r="CN508" s="87"/>
      <c r="CO508" s="89"/>
      <c r="CP508" s="90"/>
    </row>
    <row r="509" customHeight="1" spans="1:94">
      <c r="A509" s="51"/>
      <c r="B509" s="52"/>
      <c r="C509" s="52"/>
      <c r="D509" s="52"/>
      <c r="E509" s="52"/>
      <c r="F509" s="52"/>
      <c r="G509" s="52"/>
      <c r="H509" s="52"/>
      <c r="I509" s="52"/>
      <c r="J509" s="61"/>
      <c r="K509" s="62"/>
      <c r="L509" s="63"/>
      <c r="M509" s="62"/>
      <c r="N509" s="62"/>
      <c r="O509" s="62"/>
      <c r="P509" s="62"/>
      <c r="Q509" s="69"/>
      <c r="R509" s="52"/>
      <c r="S509" s="52"/>
      <c r="T509" s="52"/>
      <c r="U509" s="52"/>
      <c r="V509" s="70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3"/>
      <c r="AW509" s="76"/>
      <c r="AX509" s="77"/>
      <c r="AY509" s="52"/>
      <c r="AZ509" s="70"/>
      <c r="BA509" s="80"/>
      <c r="BB509" s="71"/>
      <c r="BC509" s="71"/>
      <c r="BD509" s="71"/>
      <c r="BE509" s="71"/>
      <c r="BF509" s="71"/>
      <c r="BG509" s="71"/>
      <c r="BH509" s="71"/>
      <c r="BI509" s="71"/>
      <c r="BJ509" s="71"/>
      <c r="BK509" s="73"/>
      <c r="BL509" s="76"/>
      <c r="BM509" s="77"/>
      <c r="BN509" s="52"/>
      <c r="BO509" s="70"/>
      <c r="BP509" s="83"/>
      <c r="BQ509" s="84"/>
      <c r="BR509" s="84"/>
      <c r="BS509" s="84"/>
      <c r="BT509" s="84"/>
      <c r="BU509" s="84"/>
      <c r="BV509" s="84"/>
      <c r="BW509" s="84"/>
      <c r="BX509" s="84"/>
      <c r="BY509" s="84"/>
      <c r="BZ509" s="84"/>
      <c r="CA509" s="84"/>
      <c r="CB509" s="85"/>
      <c r="CC509" s="87"/>
      <c r="CD509" s="77"/>
      <c r="CE509" s="52"/>
      <c r="CF509" s="70"/>
      <c r="CG509" s="83"/>
      <c r="CH509" s="84"/>
      <c r="CI509" s="84"/>
      <c r="CJ509" s="84"/>
      <c r="CK509" s="84"/>
      <c r="CL509" s="84"/>
      <c r="CM509" s="84"/>
      <c r="CN509" s="87"/>
      <c r="CO509" s="89"/>
      <c r="CP509" s="90"/>
    </row>
    <row r="510" customHeight="1" spans="1:94">
      <c r="A510" s="51"/>
      <c r="B510" s="52"/>
      <c r="C510" s="52"/>
      <c r="D510" s="52"/>
      <c r="E510" s="52"/>
      <c r="F510" s="52"/>
      <c r="G510" s="52"/>
      <c r="H510" s="52"/>
      <c r="I510" s="52"/>
      <c r="J510" s="61"/>
      <c r="K510" s="62"/>
      <c r="L510" s="63"/>
      <c r="M510" s="62"/>
      <c r="N510" s="62"/>
      <c r="O510" s="62"/>
      <c r="P510" s="62"/>
      <c r="Q510" s="69"/>
      <c r="R510" s="52"/>
      <c r="S510" s="52"/>
      <c r="T510" s="52"/>
      <c r="U510" s="52"/>
      <c r="V510" s="70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3"/>
      <c r="AW510" s="76"/>
      <c r="AX510" s="77"/>
      <c r="AY510" s="52"/>
      <c r="AZ510" s="70"/>
      <c r="BA510" s="80"/>
      <c r="BB510" s="71"/>
      <c r="BC510" s="71"/>
      <c r="BD510" s="71"/>
      <c r="BE510" s="71"/>
      <c r="BF510" s="71"/>
      <c r="BG510" s="71"/>
      <c r="BH510" s="71"/>
      <c r="BI510" s="71"/>
      <c r="BJ510" s="71"/>
      <c r="BK510" s="73"/>
      <c r="BL510" s="76"/>
      <c r="BM510" s="77"/>
      <c r="BN510" s="52"/>
      <c r="BO510" s="70"/>
      <c r="BP510" s="83"/>
      <c r="BQ510" s="84"/>
      <c r="BR510" s="84"/>
      <c r="BS510" s="84"/>
      <c r="BT510" s="84"/>
      <c r="BU510" s="84"/>
      <c r="BV510" s="84"/>
      <c r="BW510" s="84"/>
      <c r="BX510" s="84"/>
      <c r="BY510" s="84"/>
      <c r="BZ510" s="84"/>
      <c r="CA510" s="84"/>
      <c r="CB510" s="85"/>
      <c r="CC510" s="87"/>
      <c r="CD510" s="77"/>
      <c r="CE510" s="52"/>
      <c r="CF510" s="70"/>
      <c r="CG510" s="83"/>
      <c r="CH510" s="84"/>
      <c r="CI510" s="84"/>
      <c r="CJ510" s="84"/>
      <c r="CK510" s="84"/>
      <c r="CL510" s="84"/>
      <c r="CM510" s="84"/>
      <c r="CN510" s="87"/>
      <c r="CO510" s="89"/>
      <c r="CP510" s="90"/>
    </row>
    <row r="511" customHeight="1" spans="1:94">
      <c r="A511" s="51"/>
      <c r="B511" s="52"/>
      <c r="C511" s="52"/>
      <c r="D511" s="52"/>
      <c r="E511" s="52"/>
      <c r="F511" s="52"/>
      <c r="G511" s="52"/>
      <c r="H511" s="52"/>
      <c r="I511" s="52"/>
      <c r="J511" s="61"/>
      <c r="K511" s="62"/>
      <c r="L511" s="63"/>
      <c r="M511" s="62"/>
      <c r="N511" s="62"/>
      <c r="O511" s="62"/>
      <c r="P511" s="62"/>
      <c r="Q511" s="69"/>
      <c r="R511" s="52"/>
      <c r="S511" s="52"/>
      <c r="T511" s="52"/>
      <c r="U511" s="52"/>
      <c r="V511" s="70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3"/>
      <c r="AW511" s="76"/>
      <c r="AX511" s="77"/>
      <c r="AY511" s="52"/>
      <c r="AZ511" s="70"/>
      <c r="BA511" s="80"/>
      <c r="BB511" s="71"/>
      <c r="BC511" s="71"/>
      <c r="BD511" s="71"/>
      <c r="BE511" s="71"/>
      <c r="BF511" s="71"/>
      <c r="BG511" s="71"/>
      <c r="BH511" s="71"/>
      <c r="BI511" s="71"/>
      <c r="BJ511" s="71"/>
      <c r="BK511" s="73"/>
      <c r="BL511" s="76"/>
      <c r="BM511" s="77"/>
      <c r="BN511" s="52"/>
      <c r="BO511" s="70"/>
      <c r="BP511" s="83"/>
      <c r="BQ511" s="84"/>
      <c r="BR511" s="84"/>
      <c r="BS511" s="84"/>
      <c r="BT511" s="84"/>
      <c r="BU511" s="84"/>
      <c r="BV511" s="84"/>
      <c r="BW511" s="84"/>
      <c r="BX511" s="84"/>
      <c r="BY511" s="84"/>
      <c r="BZ511" s="84"/>
      <c r="CA511" s="84"/>
      <c r="CB511" s="85"/>
      <c r="CC511" s="87"/>
      <c r="CD511" s="77"/>
      <c r="CE511" s="52"/>
      <c r="CF511" s="70"/>
      <c r="CG511" s="83"/>
      <c r="CH511" s="84"/>
      <c r="CI511" s="84"/>
      <c r="CJ511" s="84"/>
      <c r="CK511" s="84"/>
      <c r="CL511" s="84"/>
      <c r="CM511" s="84"/>
      <c r="CN511" s="87"/>
      <c r="CO511" s="89"/>
      <c r="CP511" s="90"/>
    </row>
    <row r="512" customHeight="1" spans="1:94">
      <c r="A512" s="51"/>
      <c r="B512" s="52"/>
      <c r="C512" s="52"/>
      <c r="D512" s="52"/>
      <c r="E512" s="52"/>
      <c r="F512" s="52"/>
      <c r="G512" s="52"/>
      <c r="H512" s="52"/>
      <c r="I512" s="52"/>
      <c r="J512" s="61"/>
      <c r="K512" s="62"/>
      <c r="L512" s="63"/>
      <c r="M512" s="62"/>
      <c r="N512" s="62"/>
      <c r="O512" s="62"/>
      <c r="P512" s="62"/>
      <c r="Q512" s="69"/>
      <c r="R512" s="52"/>
      <c r="S512" s="52"/>
      <c r="T512" s="52"/>
      <c r="U512" s="52"/>
      <c r="V512" s="70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3"/>
      <c r="AW512" s="76"/>
      <c r="AX512" s="77"/>
      <c r="AY512" s="52"/>
      <c r="AZ512" s="70"/>
      <c r="BA512" s="80"/>
      <c r="BB512" s="71"/>
      <c r="BC512" s="71"/>
      <c r="BD512" s="71"/>
      <c r="BE512" s="71"/>
      <c r="BF512" s="71"/>
      <c r="BG512" s="71"/>
      <c r="BH512" s="71"/>
      <c r="BI512" s="71"/>
      <c r="BJ512" s="71"/>
      <c r="BK512" s="73"/>
      <c r="BL512" s="76"/>
      <c r="BM512" s="77"/>
      <c r="BN512" s="52"/>
      <c r="BO512" s="70"/>
      <c r="BP512" s="83"/>
      <c r="BQ512" s="84"/>
      <c r="BR512" s="84"/>
      <c r="BS512" s="84"/>
      <c r="BT512" s="84"/>
      <c r="BU512" s="84"/>
      <c r="BV512" s="84"/>
      <c r="BW512" s="84"/>
      <c r="BX512" s="84"/>
      <c r="BY512" s="84"/>
      <c r="BZ512" s="84"/>
      <c r="CA512" s="84"/>
      <c r="CB512" s="85"/>
      <c r="CC512" s="87"/>
      <c r="CD512" s="77"/>
      <c r="CE512" s="52"/>
      <c r="CF512" s="70"/>
      <c r="CG512" s="83"/>
      <c r="CH512" s="84"/>
      <c r="CI512" s="84"/>
      <c r="CJ512" s="84"/>
      <c r="CK512" s="84"/>
      <c r="CL512" s="84"/>
      <c r="CM512" s="84"/>
      <c r="CN512" s="87"/>
      <c r="CO512" s="89"/>
      <c r="CP512" s="90"/>
    </row>
    <row r="513" customHeight="1" spans="1:94">
      <c r="A513" s="51"/>
      <c r="B513" s="52"/>
      <c r="C513" s="52"/>
      <c r="D513" s="52"/>
      <c r="E513" s="52"/>
      <c r="F513" s="52"/>
      <c r="G513" s="52"/>
      <c r="H513" s="52"/>
      <c r="I513" s="52"/>
      <c r="J513" s="61"/>
      <c r="K513" s="62"/>
      <c r="L513" s="63"/>
      <c r="M513" s="62"/>
      <c r="N513" s="62"/>
      <c r="O513" s="62"/>
      <c r="P513" s="62"/>
      <c r="Q513" s="69"/>
      <c r="R513" s="52"/>
      <c r="S513" s="52"/>
      <c r="T513" s="52"/>
      <c r="U513" s="52"/>
      <c r="V513" s="70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3"/>
      <c r="AW513" s="76"/>
      <c r="AX513" s="77"/>
      <c r="AY513" s="52"/>
      <c r="AZ513" s="70"/>
      <c r="BA513" s="80"/>
      <c r="BB513" s="71"/>
      <c r="BC513" s="71"/>
      <c r="BD513" s="71"/>
      <c r="BE513" s="71"/>
      <c r="BF513" s="71"/>
      <c r="BG513" s="71"/>
      <c r="BH513" s="71"/>
      <c r="BI513" s="71"/>
      <c r="BJ513" s="71"/>
      <c r="BK513" s="73"/>
      <c r="BL513" s="76"/>
      <c r="BM513" s="77"/>
      <c r="BN513" s="52"/>
      <c r="BO513" s="70"/>
      <c r="BP513" s="83"/>
      <c r="BQ513" s="84"/>
      <c r="BR513" s="84"/>
      <c r="BS513" s="84"/>
      <c r="BT513" s="84"/>
      <c r="BU513" s="84"/>
      <c r="BV513" s="84"/>
      <c r="BW513" s="84"/>
      <c r="BX513" s="84"/>
      <c r="BY513" s="84"/>
      <c r="BZ513" s="84"/>
      <c r="CA513" s="84"/>
      <c r="CB513" s="85"/>
      <c r="CC513" s="87"/>
      <c r="CD513" s="77"/>
      <c r="CE513" s="52"/>
      <c r="CF513" s="70"/>
      <c r="CG513" s="83"/>
      <c r="CH513" s="84"/>
      <c r="CI513" s="84"/>
      <c r="CJ513" s="84"/>
      <c r="CK513" s="84"/>
      <c r="CL513" s="84"/>
      <c r="CM513" s="84"/>
      <c r="CN513" s="87"/>
      <c r="CO513" s="89"/>
      <c r="CP513" s="90"/>
    </row>
    <row r="514" customHeight="1" spans="1:94">
      <c r="A514" s="51"/>
      <c r="B514" s="52"/>
      <c r="C514" s="52"/>
      <c r="D514" s="52"/>
      <c r="E514" s="52"/>
      <c r="F514" s="52"/>
      <c r="G514" s="52"/>
      <c r="H514" s="52"/>
      <c r="I514" s="52"/>
      <c r="J514" s="61"/>
      <c r="K514" s="62"/>
      <c r="L514" s="63"/>
      <c r="M514" s="62"/>
      <c r="N514" s="62"/>
      <c r="O514" s="62"/>
      <c r="P514" s="62"/>
      <c r="Q514" s="69"/>
      <c r="R514" s="52"/>
      <c r="S514" s="52"/>
      <c r="T514" s="52"/>
      <c r="U514" s="52"/>
      <c r="V514" s="70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3"/>
      <c r="AW514" s="76"/>
      <c r="AX514" s="77"/>
      <c r="AY514" s="52"/>
      <c r="AZ514" s="70"/>
      <c r="BA514" s="80"/>
      <c r="BB514" s="71"/>
      <c r="BC514" s="71"/>
      <c r="BD514" s="71"/>
      <c r="BE514" s="71"/>
      <c r="BF514" s="71"/>
      <c r="BG514" s="71"/>
      <c r="BH514" s="71"/>
      <c r="BI514" s="71"/>
      <c r="BJ514" s="71"/>
      <c r="BK514" s="73"/>
      <c r="BL514" s="76"/>
      <c r="BM514" s="77"/>
      <c r="BN514" s="52"/>
      <c r="BO514" s="70"/>
      <c r="BP514" s="83"/>
      <c r="BQ514" s="84"/>
      <c r="BR514" s="84"/>
      <c r="BS514" s="84"/>
      <c r="BT514" s="84"/>
      <c r="BU514" s="84"/>
      <c r="BV514" s="84"/>
      <c r="BW514" s="84"/>
      <c r="BX514" s="84"/>
      <c r="BY514" s="84"/>
      <c r="BZ514" s="84"/>
      <c r="CA514" s="84"/>
      <c r="CB514" s="85"/>
      <c r="CC514" s="87"/>
      <c r="CD514" s="77"/>
      <c r="CE514" s="52"/>
      <c r="CF514" s="70"/>
      <c r="CG514" s="83"/>
      <c r="CH514" s="84"/>
      <c r="CI514" s="84"/>
      <c r="CJ514" s="84"/>
      <c r="CK514" s="84"/>
      <c r="CL514" s="84"/>
      <c r="CM514" s="84"/>
      <c r="CN514" s="87"/>
      <c r="CO514" s="89"/>
      <c r="CP514" s="90"/>
    </row>
    <row r="515" customHeight="1" spans="1:94">
      <c r="A515" s="51"/>
      <c r="B515" s="52"/>
      <c r="C515" s="52"/>
      <c r="D515" s="52"/>
      <c r="E515" s="52"/>
      <c r="F515" s="52"/>
      <c r="G515" s="52"/>
      <c r="H515" s="52"/>
      <c r="I515" s="52"/>
      <c r="J515" s="61"/>
      <c r="K515" s="62"/>
      <c r="L515" s="63"/>
      <c r="M515" s="62"/>
      <c r="N515" s="62"/>
      <c r="O515" s="62"/>
      <c r="P515" s="62"/>
      <c r="Q515" s="69"/>
      <c r="R515" s="52"/>
      <c r="S515" s="52"/>
      <c r="T515" s="52"/>
      <c r="U515" s="52"/>
      <c r="V515" s="70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3"/>
      <c r="AW515" s="76"/>
      <c r="AX515" s="77"/>
      <c r="AY515" s="52"/>
      <c r="AZ515" s="70"/>
      <c r="BA515" s="80"/>
      <c r="BB515" s="71"/>
      <c r="BC515" s="71"/>
      <c r="BD515" s="71"/>
      <c r="BE515" s="71"/>
      <c r="BF515" s="71"/>
      <c r="BG515" s="71"/>
      <c r="BH515" s="71"/>
      <c r="BI515" s="71"/>
      <c r="BJ515" s="71"/>
      <c r="BK515" s="73"/>
      <c r="BL515" s="76"/>
      <c r="BM515" s="77"/>
      <c r="BN515" s="52"/>
      <c r="BO515" s="70"/>
      <c r="BP515" s="83"/>
      <c r="BQ515" s="84"/>
      <c r="BR515" s="84"/>
      <c r="BS515" s="84"/>
      <c r="BT515" s="84"/>
      <c r="BU515" s="84"/>
      <c r="BV515" s="84"/>
      <c r="BW515" s="84"/>
      <c r="BX515" s="84"/>
      <c r="BY515" s="84"/>
      <c r="BZ515" s="84"/>
      <c r="CA515" s="84"/>
      <c r="CB515" s="85"/>
      <c r="CC515" s="87"/>
      <c r="CD515" s="77"/>
      <c r="CE515" s="52"/>
      <c r="CF515" s="70"/>
      <c r="CG515" s="83"/>
      <c r="CH515" s="84"/>
      <c r="CI515" s="84"/>
      <c r="CJ515" s="84"/>
      <c r="CK515" s="84"/>
      <c r="CL515" s="84"/>
      <c r="CM515" s="84"/>
      <c r="CN515" s="87"/>
      <c r="CO515" s="89"/>
      <c r="CP515" s="90"/>
    </row>
    <row r="516" customHeight="1" spans="1:94">
      <c r="A516" s="51"/>
      <c r="B516" s="52"/>
      <c r="C516" s="52"/>
      <c r="D516" s="52"/>
      <c r="E516" s="52"/>
      <c r="F516" s="52"/>
      <c r="G516" s="52"/>
      <c r="H516" s="52"/>
      <c r="I516" s="52"/>
      <c r="J516" s="61"/>
      <c r="K516" s="62"/>
      <c r="L516" s="63"/>
      <c r="M516" s="62"/>
      <c r="N516" s="62"/>
      <c r="O516" s="62"/>
      <c r="P516" s="62"/>
      <c r="Q516" s="69"/>
      <c r="R516" s="52"/>
      <c r="S516" s="52"/>
      <c r="T516" s="52"/>
      <c r="U516" s="52"/>
      <c r="V516" s="70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3"/>
      <c r="AW516" s="76"/>
      <c r="AX516" s="77"/>
      <c r="AY516" s="52"/>
      <c r="AZ516" s="70"/>
      <c r="BA516" s="80"/>
      <c r="BB516" s="71"/>
      <c r="BC516" s="71"/>
      <c r="BD516" s="71"/>
      <c r="BE516" s="71"/>
      <c r="BF516" s="71"/>
      <c r="BG516" s="71"/>
      <c r="BH516" s="71"/>
      <c r="BI516" s="71"/>
      <c r="BJ516" s="71"/>
      <c r="BK516" s="73"/>
      <c r="BL516" s="76"/>
      <c r="BM516" s="77"/>
      <c r="BN516" s="52"/>
      <c r="BO516" s="70"/>
      <c r="BP516" s="83"/>
      <c r="BQ516" s="84"/>
      <c r="BR516" s="84"/>
      <c r="BS516" s="84"/>
      <c r="BT516" s="84"/>
      <c r="BU516" s="84"/>
      <c r="BV516" s="84"/>
      <c r="BW516" s="84"/>
      <c r="BX516" s="84"/>
      <c r="BY516" s="84"/>
      <c r="BZ516" s="84"/>
      <c r="CA516" s="84"/>
      <c r="CB516" s="85"/>
      <c r="CC516" s="87"/>
      <c r="CD516" s="77"/>
      <c r="CE516" s="52"/>
      <c r="CF516" s="70"/>
      <c r="CG516" s="83"/>
      <c r="CH516" s="84"/>
      <c r="CI516" s="84"/>
      <c r="CJ516" s="84"/>
      <c r="CK516" s="84"/>
      <c r="CL516" s="84"/>
      <c r="CM516" s="84"/>
      <c r="CN516" s="87"/>
      <c r="CO516" s="89"/>
      <c r="CP516" s="90"/>
    </row>
    <row r="517" customHeight="1" spans="1:94">
      <c r="A517" s="51"/>
      <c r="B517" s="52"/>
      <c r="C517" s="52"/>
      <c r="D517" s="52"/>
      <c r="E517" s="52"/>
      <c r="F517" s="52"/>
      <c r="G517" s="52"/>
      <c r="H517" s="52"/>
      <c r="I517" s="52"/>
      <c r="J517" s="61"/>
      <c r="K517" s="62"/>
      <c r="L517" s="63"/>
      <c r="M517" s="62"/>
      <c r="N517" s="62"/>
      <c r="O517" s="62"/>
      <c r="P517" s="62"/>
      <c r="Q517" s="69"/>
      <c r="R517" s="52"/>
      <c r="S517" s="52"/>
      <c r="T517" s="52"/>
      <c r="U517" s="52"/>
      <c r="V517" s="70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3"/>
      <c r="AW517" s="76"/>
      <c r="AX517" s="77"/>
      <c r="AY517" s="52"/>
      <c r="AZ517" s="70"/>
      <c r="BA517" s="80"/>
      <c r="BB517" s="71"/>
      <c r="BC517" s="71"/>
      <c r="BD517" s="71"/>
      <c r="BE517" s="71"/>
      <c r="BF517" s="71"/>
      <c r="BG517" s="71"/>
      <c r="BH517" s="71"/>
      <c r="BI517" s="71"/>
      <c r="BJ517" s="71"/>
      <c r="BK517" s="73"/>
      <c r="BL517" s="76"/>
      <c r="BM517" s="77"/>
      <c r="BN517" s="52"/>
      <c r="BO517" s="70"/>
      <c r="BP517" s="83"/>
      <c r="BQ517" s="84"/>
      <c r="BR517" s="84"/>
      <c r="BS517" s="84"/>
      <c r="BT517" s="84"/>
      <c r="BU517" s="84"/>
      <c r="BV517" s="84"/>
      <c r="BW517" s="84"/>
      <c r="BX517" s="84"/>
      <c r="BY517" s="84"/>
      <c r="BZ517" s="84"/>
      <c r="CA517" s="84"/>
      <c r="CB517" s="85"/>
      <c r="CC517" s="87"/>
      <c r="CD517" s="77"/>
      <c r="CE517" s="52"/>
      <c r="CF517" s="70"/>
      <c r="CG517" s="83"/>
      <c r="CH517" s="84"/>
      <c r="CI517" s="84"/>
      <c r="CJ517" s="84"/>
      <c r="CK517" s="84"/>
      <c r="CL517" s="84"/>
      <c r="CM517" s="84"/>
      <c r="CN517" s="87"/>
      <c r="CO517" s="89"/>
      <c r="CP517" s="90"/>
    </row>
    <row r="518" customHeight="1" spans="1:94">
      <c r="A518" s="51"/>
      <c r="B518" s="52"/>
      <c r="C518" s="52"/>
      <c r="D518" s="52"/>
      <c r="E518" s="52"/>
      <c r="F518" s="52"/>
      <c r="G518" s="52"/>
      <c r="H518" s="52"/>
      <c r="I518" s="52"/>
      <c r="J518" s="61"/>
      <c r="K518" s="62"/>
      <c r="L518" s="63"/>
      <c r="M518" s="62"/>
      <c r="N518" s="62"/>
      <c r="O518" s="62"/>
      <c r="P518" s="62"/>
      <c r="Q518" s="69"/>
      <c r="R518" s="52"/>
      <c r="S518" s="52"/>
      <c r="T518" s="52"/>
      <c r="U518" s="52"/>
      <c r="V518" s="70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3"/>
      <c r="AW518" s="76"/>
      <c r="AX518" s="77"/>
      <c r="AY518" s="52"/>
      <c r="AZ518" s="70"/>
      <c r="BA518" s="80"/>
      <c r="BB518" s="71"/>
      <c r="BC518" s="71"/>
      <c r="BD518" s="71"/>
      <c r="BE518" s="71"/>
      <c r="BF518" s="71"/>
      <c r="BG518" s="71"/>
      <c r="BH518" s="71"/>
      <c r="BI518" s="71"/>
      <c r="BJ518" s="71"/>
      <c r="BK518" s="73"/>
      <c r="BL518" s="76"/>
      <c r="BM518" s="77"/>
      <c r="BN518" s="52"/>
      <c r="BO518" s="70"/>
      <c r="BP518" s="83"/>
      <c r="BQ518" s="84"/>
      <c r="BR518" s="84"/>
      <c r="BS518" s="84"/>
      <c r="BT518" s="84"/>
      <c r="BU518" s="84"/>
      <c r="BV518" s="84"/>
      <c r="BW518" s="84"/>
      <c r="BX518" s="84"/>
      <c r="BY518" s="84"/>
      <c r="BZ518" s="84"/>
      <c r="CA518" s="84"/>
      <c r="CB518" s="85"/>
      <c r="CC518" s="87"/>
      <c r="CD518" s="77"/>
      <c r="CE518" s="52"/>
      <c r="CF518" s="70"/>
      <c r="CG518" s="83"/>
      <c r="CH518" s="84"/>
      <c r="CI518" s="84"/>
      <c r="CJ518" s="84"/>
      <c r="CK518" s="84"/>
      <c r="CL518" s="84"/>
      <c r="CM518" s="84"/>
      <c r="CN518" s="87"/>
      <c r="CO518" s="89"/>
      <c r="CP518" s="90"/>
    </row>
    <row r="519" customHeight="1" spans="1:94">
      <c r="A519" s="51"/>
      <c r="B519" s="52"/>
      <c r="C519" s="52"/>
      <c r="D519" s="52"/>
      <c r="E519" s="52"/>
      <c r="F519" s="52"/>
      <c r="G519" s="52"/>
      <c r="H519" s="52"/>
      <c r="I519" s="52"/>
      <c r="J519" s="61"/>
      <c r="K519" s="62"/>
      <c r="L519" s="63"/>
      <c r="M519" s="62"/>
      <c r="N519" s="62"/>
      <c r="O519" s="62"/>
      <c r="P519" s="62"/>
      <c r="Q519" s="69"/>
      <c r="R519" s="52"/>
      <c r="S519" s="52"/>
      <c r="T519" s="52"/>
      <c r="U519" s="52"/>
      <c r="V519" s="70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3"/>
      <c r="AW519" s="76"/>
      <c r="AX519" s="77"/>
      <c r="AY519" s="52"/>
      <c r="AZ519" s="70"/>
      <c r="BA519" s="80"/>
      <c r="BB519" s="71"/>
      <c r="BC519" s="71"/>
      <c r="BD519" s="71"/>
      <c r="BE519" s="71"/>
      <c r="BF519" s="71"/>
      <c r="BG519" s="71"/>
      <c r="BH519" s="71"/>
      <c r="BI519" s="71"/>
      <c r="BJ519" s="71"/>
      <c r="BK519" s="73"/>
      <c r="BL519" s="76"/>
      <c r="BM519" s="77"/>
      <c r="BN519" s="52"/>
      <c r="BO519" s="70"/>
      <c r="BP519" s="83"/>
      <c r="BQ519" s="84"/>
      <c r="BR519" s="84"/>
      <c r="BS519" s="84"/>
      <c r="BT519" s="84"/>
      <c r="BU519" s="84"/>
      <c r="BV519" s="84"/>
      <c r="BW519" s="84"/>
      <c r="BX519" s="84"/>
      <c r="BY519" s="84"/>
      <c r="BZ519" s="84"/>
      <c r="CA519" s="84"/>
      <c r="CB519" s="85"/>
      <c r="CC519" s="87"/>
      <c r="CD519" s="77"/>
      <c r="CE519" s="52"/>
      <c r="CF519" s="70"/>
      <c r="CG519" s="83"/>
      <c r="CH519" s="84"/>
      <c r="CI519" s="84"/>
      <c r="CJ519" s="84"/>
      <c r="CK519" s="84"/>
      <c r="CL519" s="84"/>
      <c r="CM519" s="84"/>
      <c r="CN519" s="87"/>
      <c r="CO519" s="89"/>
      <c r="CP519" s="90"/>
    </row>
    <row r="520" customHeight="1" spans="1:94">
      <c r="A520" s="51"/>
      <c r="B520" s="52"/>
      <c r="C520" s="52"/>
      <c r="D520" s="52"/>
      <c r="E520" s="52"/>
      <c r="F520" s="52"/>
      <c r="G520" s="52"/>
      <c r="H520" s="52"/>
      <c r="I520" s="52"/>
      <c r="J520" s="61"/>
      <c r="K520" s="62"/>
      <c r="L520" s="63"/>
      <c r="M520" s="62"/>
      <c r="N520" s="62"/>
      <c r="O520" s="62"/>
      <c r="P520" s="62"/>
      <c r="Q520" s="69"/>
      <c r="R520" s="52"/>
      <c r="S520" s="52"/>
      <c r="T520" s="52"/>
      <c r="U520" s="52"/>
      <c r="V520" s="70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3"/>
      <c r="AW520" s="76"/>
      <c r="AX520" s="77"/>
      <c r="AY520" s="52"/>
      <c r="AZ520" s="70"/>
      <c r="BA520" s="80"/>
      <c r="BB520" s="71"/>
      <c r="BC520" s="71"/>
      <c r="BD520" s="71"/>
      <c r="BE520" s="71"/>
      <c r="BF520" s="71"/>
      <c r="BG520" s="71"/>
      <c r="BH520" s="71"/>
      <c r="BI520" s="71"/>
      <c r="BJ520" s="71"/>
      <c r="BK520" s="73"/>
      <c r="BL520" s="76"/>
      <c r="BM520" s="77"/>
      <c r="BN520" s="52"/>
      <c r="BO520" s="70"/>
      <c r="BP520" s="83"/>
      <c r="BQ520" s="84"/>
      <c r="BR520" s="84"/>
      <c r="BS520" s="84"/>
      <c r="BT520" s="84"/>
      <c r="BU520" s="84"/>
      <c r="BV520" s="84"/>
      <c r="BW520" s="84"/>
      <c r="BX520" s="84"/>
      <c r="BY520" s="84"/>
      <c r="BZ520" s="84"/>
      <c r="CA520" s="84"/>
      <c r="CB520" s="85"/>
      <c r="CC520" s="87"/>
      <c r="CD520" s="77"/>
      <c r="CE520" s="52"/>
      <c r="CF520" s="70"/>
      <c r="CG520" s="83"/>
      <c r="CH520" s="84"/>
      <c r="CI520" s="84"/>
      <c r="CJ520" s="84"/>
      <c r="CK520" s="84"/>
      <c r="CL520" s="84"/>
      <c r="CM520" s="84"/>
      <c r="CN520" s="87"/>
      <c r="CO520" s="89"/>
      <c r="CP520" s="90"/>
    </row>
    <row r="521" customHeight="1" spans="1:94">
      <c r="A521" s="51"/>
      <c r="B521" s="52"/>
      <c r="C521" s="52"/>
      <c r="D521" s="52"/>
      <c r="E521" s="52"/>
      <c r="F521" s="52"/>
      <c r="G521" s="52"/>
      <c r="H521" s="52"/>
      <c r="I521" s="52"/>
      <c r="J521" s="61"/>
      <c r="K521" s="62"/>
      <c r="L521" s="63"/>
      <c r="M521" s="62"/>
      <c r="N521" s="62"/>
      <c r="O521" s="62"/>
      <c r="P521" s="62"/>
      <c r="Q521" s="69"/>
      <c r="R521" s="52"/>
      <c r="S521" s="52"/>
      <c r="T521" s="52"/>
      <c r="U521" s="52"/>
      <c r="V521" s="70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3"/>
      <c r="AW521" s="76"/>
      <c r="AX521" s="77"/>
      <c r="AY521" s="52"/>
      <c r="AZ521" s="70"/>
      <c r="BA521" s="80"/>
      <c r="BB521" s="71"/>
      <c r="BC521" s="71"/>
      <c r="BD521" s="71"/>
      <c r="BE521" s="71"/>
      <c r="BF521" s="71"/>
      <c r="BG521" s="71"/>
      <c r="BH521" s="71"/>
      <c r="BI521" s="71"/>
      <c r="BJ521" s="71"/>
      <c r="BK521" s="73"/>
      <c r="BL521" s="76"/>
      <c r="BM521" s="77"/>
      <c r="BN521" s="52"/>
      <c r="BO521" s="70"/>
      <c r="BP521" s="83"/>
      <c r="BQ521" s="84"/>
      <c r="BR521" s="84"/>
      <c r="BS521" s="84"/>
      <c r="BT521" s="84"/>
      <c r="BU521" s="84"/>
      <c r="BV521" s="84"/>
      <c r="BW521" s="84"/>
      <c r="BX521" s="84"/>
      <c r="BY521" s="84"/>
      <c r="BZ521" s="84"/>
      <c r="CA521" s="84"/>
      <c r="CB521" s="85"/>
      <c r="CC521" s="87"/>
      <c r="CD521" s="77"/>
      <c r="CE521" s="52"/>
      <c r="CF521" s="70"/>
      <c r="CG521" s="83"/>
      <c r="CH521" s="84"/>
      <c r="CI521" s="84"/>
      <c r="CJ521" s="84"/>
      <c r="CK521" s="84"/>
      <c r="CL521" s="84"/>
      <c r="CM521" s="84"/>
      <c r="CN521" s="87"/>
      <c r="CO521" s="89"/>
      <c r="CP521" s="90"/>
    </row>
    <row r="522" customHeight="1" spans="1:94">
      <c r="A522" s="51"/>
      <c r="B522" s="52"/>
      <c r="C522" s="52"/>
      <c r="D522" s="52"/>
      <c r="E522" s="52"/>
      <c r="F522" s="52"/>
      <c r="G522" s="52"/>
      <c r="H522" s="52"/>
      <c r="I522" s="52"/>
      <c r="J522" s="61"/>
      <c r="K522" s="62"/>
      <c r="L522" s="63"/>
      <c r="M522" s="62"/>
      <c r="N522" s="62"/>
      <c r="O522" s="62"/>
      <c r="P522" s="62"/>
      <c r="Q522" s="69"/>
      <c r="R522" s="52"/>
      <c r="S522" s="52"/>
      <c r="T522" s="52"/>
      <c r="U522" s="52"/>
      <c r="V522" s="70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3"/>
      <c r="AW522" s="76"/>
      <c r="AX522" s="77"/>
      <c r="AY522" s="52"/>
      <c r="AZ522" s="70"/>
      <c r="BA522" s="80"/>
      <c r="BB522" s="71"/>
      <c r="BC522" s="71"/>
      <c r="BD522" s="71"/>
      <c r="BE522" s="71"/>
      <c r="BF522" s="71"/>
      <c r="BG522" s="71"/>
      <c r="BH522" s="71"/>
      <c r="BI522" s="71"/>
      <c r="BJ522" s="71"/>
      <c r="BK522" s="73"/>
      <c r="BL522" s="76"/>
      <c r="BM522" s="77"/>
      <c r="BN522" s="52"/>
      <c r="BO522" s="70"/>
      <c r="BP522" s="83"/>
      <c r="BQ522" s="84"/>
      <c r="BR522" s="84"/>
      <c r="BS522" s="84"/>
      <c r="BT522" s="84"/>
      <c r="BU522" s="84"/>
      <c r="BV522" s="84"/>
      <c r="BW522" s="84"/>
      <c r="BX522" s="84"/>
      <c r="BY522" s="84"/>
      <c r="BZ522" s="84"/>
      <c r="CA522" s="84"/>
      <c r="CB522" s="85"/>
      <c r="CC522" s="87"/>
      <c r="CD522" s="77"/>
      <c r="CE522" s="52"/>
      <c r="CF522" s="70"/>
      <c r="CG522" s="83"/>
      <c r="CH522" s="84"/>
      <c r="CI522" s="84"/>
      <c r="CJ522" s="84"/>
      <c r="CK522" s="84"/>
      <c r="CL522" s="84"/>
      <c r="CM522" s="84"/>
      <c r="CN522" s="87"/>
      <c r="CO522" s="89"/>
      <c r="CP522" s="90"/>
    </row>
    <row r="523" customHeight="1" spans="1:94">
      <c r="A523" s="51"/>
      <c r="B523" s="52"/>
      <c r="C523" s="52"/>
      <c r="D523" s="52"/>
      <c r="E523" s="52"/>
      <c r="F523" s="52"/>
      <c r="G523" s="52"/>
      <c r="H523" s="52"/>
      <c r="I523" s="52"/>
      <c r="J523" s="61"/>
      <c r="K523" s="62"/>
      <c r="L523" s="63"/>
      <c r="M523" s="62"/>
      <c r="N523" s="62"/>
      <c r="O523" s="62"/>
      <c r="P523" s="62"/>
      <c r="Q523" s="69"/>
      <c r="R523" s="52"/>
      <c r="S523" s="52"/>
      <c r="T523" s="52"/>
      <c r="U523" s="52"/>
      <c r="V523" s="70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3"/>
      <c r="AW523" s="76"/>
      <c r="AX523" s="77"/>
      <c r="AY523" s="52"/>
      <c r="AZ523" s="70"/>
      <c r="BA523" s="80"/>
      <c r="BB523" s="71"/>
      <c r="BC523" s="71"/>
      <c r="BD523" s="71"/>
      <c r="BE523" s="71"/>
      <c r="BF523" s="71"/>
      <c r="BG523" s="71"/>
      <c r="BH523" s="71"/>
      <c r="BI523" s="71"/>
      <c r="BJ523" s="71"/>
      <c r="BK523" s="73"/>
      <c r="BL523" s="76"/>
      <c r="BM523" s="77"/>
      <c r="BN523" s="52"/>
      <c r="BO523" s="70"/>
      <c r="BP523" s="83"/>
      <c r="BQ523" s="84"/>
      <c r="BR523" s="84"/>
      <c r="BS523" s="84"/>
      <c r="BT523" s="84"/>
      <c r="BU523" s="84"/>
      <c r="BV523" s="84"/>
      <c r="BW523" s="84"/>
      <c r="BX523" s="84"/>
      <c r="BY523" s="84"/>
      <c r="BZ523" s="84"/>
      <c r="CA523" s="84"/>
      <c r="CB523" s="85"/>
      <c r="CC523" s="87"/>
      <c r="CD523" s="77"/>
      <c r="CE523" s="52"/>
      <c r="CF523" s="70"/>
      <c r="CG523" s="83"/>
      <c r="CH523" s="84"/>
      <c r="CI523" s="84"/>
      <c r="CJ523" s="84"/>
      <c r="CK523" s="84"/>
      <c r="CL523" s="84"/>
      <c r="CM523" s="84"/>
      <c r="CN523" s="87"/>
      <c r="CO523" s="89"/>
      <c r="CP523" s="90"/>
    </row>
    <row r="524" customHeight="1" spans="1:94">
      <c r="A524" s="51"/>
      <c r="B524" s="52"/>
      <c r="C524" s="52"/>
      <c r="D524" s="52"/>
      <c r="E524" s="52"/>
      <c r="F524" s="52"/>
      <c r="G524" s="52"/>
      <c r="H524" s="52"/>
      <c r="I524" s="52"/>
      <c r="J524" s="61"/>
      <c r="K524" s="62"/>
      <c r="L524" s="63"/>
      <c r="M524" s="62"/>
      <c r="N524" s="62"/>
      <c r="O524" s="62"/>
      <c r="P524" s="62"/>
      <c r="Q524" s="69"/>
      <c r="R524" s="52"/>
      <c r="S524" s="52"/>
      <c r="T524" s="52"/>
      <c r="U524" s="52"/>
      <c r="V524" s="70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3"/>
      <c r="AW524" s="76"/>
      <c r="AX524" s="77"/>
      <c r="AY524" s="52"/>
      <c r="AZ524" s="70"/>
      <c r="BA524" s="80"/>
      <c r="BB524" s="71"/>
      <c r="BC524" s="71"/>
      <c r="BD524" s="71"/>
      <c r="BE524" s="71"/>
      <c r="BF524" s="71"/>
      <c r="BG524" s="71"/>
      <c r="BH524" s="71"/>
      <c r="BI524" s="71"/>
      <c r="BJ524" s="71"/>
      <c r="BK524" s="73"/>
      <c r="BL524" s="76"/>
      <c r="BM524" s="77"/>
      <c r="BN524" s="52"/>
      <c r="BO524" s="70"/>
      <c r="BP524" s="83"/>
      <c r="BQ524" s="84"/>
      <c r="BR524" s="84"/>
      <c r="BS524" s="84"/>
      <c r="BT524" s="84"/>
      <c r="BU524" s="84"/>
      <c r="BV524" s="84"/>
      <c r="BW524" s="84"/>
      <c r="BX524" s="84"/>
      <c r="BY524" s="84"/>
      <c r="BZ524" s="84"/>
      <c r="CA524" s="84"/>
      <c r="CB524" s="85"/>
      <c r="CC524" s="87"/>
      <c r="CD524" s="77"/>
      <c r="CE524" s="52"/>
      <c r="CF524" s="70"/>
      <c r="CG524" s="83"/>
      <c r="CH524" s="84"/>
      <c r="CI524" s="84"/>
      <c r="CJ524" s="84"/>
      <c r="CK524" s="84"/>
      <c r="CL524" s="84"/>
      <c r="CM524" s="84"/>
      <c r="CN524" s="87"/>
      <c r="CO524" s="89"/>
      <c r="CP524" s="90"/>
    </row>
    <row r="525" customHeight="1" spans="1:94">
      <c r="A525" s="51"/>
      <c r="B525" s="52"/>
      <c r="C525" s="52"/>
      <c r="D525" s="52"/>
      <c r="E525" s="52"/>
      <c r="F525" s="52"/>
      <c r="G525" s="52"/>
      <c r="H525" s="52"/>
      <c r="I525" s="52"/>
      <c r="J525" s="61"/>
      <c r="K525" s="62"/>
      <c r="L525" s="63"/>
      <c r="M525" s="62"/>
      <c r="N525" s="62"/>
      <c r="O525" s="62"/>
      <c r="P525" s="62"/>
      <c r="Q525" s="69"/>
      <c r="R525" s="52"/>
      <c r="S525" s="52"/>
      <c r="T525" s="52"/>
      <c r="U525" s="52"/>
      <c r="V525" s="70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3"/>
      <c r="AW525" s="76"/>
      <c r="AX525" s="77"/>
      <c r="AY525" s="52"/>
      <c r="AZ525" s="70"/>
      <c r="BA525" s="80"/>
      <c r="BB525" s="71"/>
      <c r="BC525" s="71"/>
      <c r="BD525" s="71"/>
      <c r="BE525" s="71"/>
      <c r="BF525" s="71"/>
      <c r="BG525" s="71"/>
      <c r="BH525" s="71"/>
      <c r="BI525" s="71"/>
      <c r="BJ525" s="71"/>
      <c r="BK525" s="73"/>
      <c r="BL525" s="76"/>
      <c r="BM525" s="77"/>
      <c r="BN525" s="52"/>
      <c r="BO525" s="70"/>
      <c r="BP525" s="83"/>
      <c r="BQ525" s="84"/>
      <c r="BR525" s="84"/>
      <c r="BS525" s="84"/>
      <c r="BT525" s="84"/>
      <c r="BU525" s="84"/>
      <c r="BV525" s="84"/>
      <c r="BW525" s="84"/>
      <c r="BX525" s="84"/>
      <c r="BY525" s="84"/>
      <c r="BZ525" s="84"/>
      <c r="CA525" s="84"/>
      <c r="CB525" s="85"/>
      <c r="CC525" s="87"/>
      <c r="CD525" s="77"/>
      <c r="CE525" s="52"/>
      <c r="CF525" s="70"/>
      <c r="CG525" s="83"/>
      <c r="CH525" s="84"/>
      <c r="CI525" s="84"/>
      <c r="CJ525" s="84"/>
      <c r="CK525" s="84"/>
      <c r="CL525" s="84"/>
      <c r="CM525" s="84"/>
      <c r="CN525" s="87"/>
      <c r="CO525" s="89"/>
      <c r="CP525" s="90"/>
    </row>
    <row r="526" customHeight="1" spans="1:94">
      <c r="A526" s="51"/>
      <c r="B526" s="52"/>
      <c r="C526" s="52"/>
      <c r="D526" s="52"/>
      <c r="E526" s="52"/>
      <c r="F526" s="52"/>
      <c r="G526" s="52"/>
      <c r="H526" s="52"/>
      <c r="I526" s="52"/>
      <c r="J526" s="61"/>
      <c r="K526" s="62"/>
      <c r="L526" s="63"/>
      <c r="M526" s="62"/>
      <c r="N526" s="62"/>
      <c r="O526" s="62"/>
      <c r="P526" s="62"/>
      <c r="Q526" s="69"/>
      <c r="R526" s="52"/>
      <c r="S526" s="52"/>
      <c r="T526" s="52"/>
      <c r="U526" s="52"/>
      <c r="V526" s="70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3"/>
      <c r="AW526" s="76"/>
      <c r="AX526" s="77"/>
      <c r="AY526" s="52"/>
      <c r="AZ526" s="70"/>
      <c r="BA526" s="80"/>
      <c r="BB526" s="71"/>
      <c r="BC526" s="71"/>
      <c r="BD526" s="71"/>
      <c r="BE526" s="71"/>
      <c r="BF526" s="71"/>
      <c r="BG526" s="71"/>
      <c r="BH526" s="71"/>
      <c r="BI526" s="71"/>
      <c r="BJ526" s="71"/>
      <c r="BK526" s="73"/>
      <c r="BL526" s="76"/>
      <c r="BM526" s="77"/>
      <c r="BN526" s="52"/>
      <c r="BO526" s="70"/>
      <c r="BP526" s="83"/>
      <c r="BQ526" s="84"/>
      <c r="BR526" s="84"/>
      <c r="BS526" s="84"/>
      <c r="BT526" s="84"/>
      <c r="BU526" s="84"/>
      <c r="BV526" s="84"/>
      <c r="BW526" s="84"/>
      <c r="BX526" s="84"/>
      <c r="BY526" s="84"/>
      <c r="BZ526" s="84"/>
      <c r="CA526" s="84"/>
      <c r="CB526" s="85"/>
      <c r="CC526" s="87"/>
      <c r="CD526" s="77"/>
      <c r="CE526" s="52"/>
      <c r="CF526" s="70"/>
      <c r="CG526" s="83"/>
      <c r="CH526" s="84"/>
      <c r="CI526" s="84"/>
      <c r="CJ526" s="84"/>
      <c r="CK526" s="84"/>
      <c r="CL526" s="84"/>
      <c r="CM526" s="84"/>
      <c r="CN526" s="87"/>
      <c r="CO526" s="89"/>
      <c r="CP526" s="90"/>
    </row>
    <row r="527" customHeight="1" spans="1:94">
      <c r="A527" s="51"/>
      <c r="B527" s="52"/>
      <c r="C527" s="52"/>
      <c r="D527" s="52"/>
      <c r="E527" s="52"/>
      <c r="F527" s="52"/>
      <c r="G527" s="52"/>
      <c r="H527" s="52"/>
      <c r="I527" s="52"/>
      <c r="J527" s="61"/>
      <c r="K527" s="62"/>
      <c r="L527" s="63"/>
      <c r="M527" s="62"/>
      <c r="N527" s="62"/>
      <c r="O527" s="62"/>
      <c r="P527" s="62"/>
      <c r="Q527" s="69"/>
      <c r="R527" s="52"/>
      <c r="S527" s="52"/>
      <c r="T527" s="52"/>
      <c r="U527" s="52"/>
      <c r="V527" s="70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3"/>
      <c r="AW527" s="76"/>
      <c r="AX527" s="77"/>
      <c r="AY527" s="52"/>
      <c r="AZ527" s="70"/>
      <c r="BA527" s="80"/>
      <c r="BB527" s="71"/>
      <c r="BC527" s="71"/>
      <c r="BD527" s="71"/>
      <c r="BE527" s="71"/>
      <c r="BF527" s="71"/>
      <c r="BG527" s="71"/>
      <c r="BH527" s="71"/>
      <c r="BI527" s="71"/>
      <c r="BJ527" s="71"/>
      <c r="BK527" s="73"/>
      <c r="BL527" s="76"/>
      <c r="BM527" s="77"/>
      <c r="BN527" s="52"/>
      <c r="BO527" s="70"/>
      <c r="BP527" s="83"/>
      <c r="BQ527" s="84"/>
      <c r="BR527" s="84"/>
      <c r="BS527" s="84"/>
      <c r="BT527" s="84"/>
      <c r="BU527" s="84"/>
      <c r="BV527" s="84"/>
      <c r="BW527" s="84"/>
      <c r="BX527" s="84"/>
      <c r="BY527" s="84"/>
      <c r="BZ527" s="84"/>
      <c r="CA527" s="84"/>
      <c r="CB527" s="85"/>
      <c r="CC527" s="87"/>
      <c r="CD527" s="77"/>
      <c r="CE527" s="52"/>
      <c r="CF527" s="70"/>
      <c r="CG527" s="83"/>
      <c r="CH527" s="84"/>
      <c r="CI527" s="84"/>
      <c r="CJ527" s="84"/>
      <c r="CK527" s="84"/>
      <c r="CL527" s="84"/>
      <c r="CM527" s="84"/>
      <c r="CN527" s="87"/>
      <c r="CO527" s="89"/>
      <c r="CP527" s="90"/>
    </row>
    <row r="528" customHeight="1" spans="1:94">
      <c r="A528" s="51"/>
      <c r="B528" s="52"/>
      <c r="C528" s="52"/>
      <c r="D528" s="52"/>
      <c r="E528" s="52"/>
      <c r="F528" s="52"/>
      <c r="G528" s="52"/>
      <c r="H528" s="52"/>
      <c r="I528" s="52"/>
      <c r="J528" s="61"/>
      <c r="K528" s="62"/>
      <c r="L528" s="63"/>
      <c r="M528" s="62"/>
      <c r="N528" s="62"/>
      <c r="O528" s="62"/>
      <c r="P528" s="62"/>
      <c r="Q528" s="69"/>
      <c r="R528" s="52"/>
      <c r="S528" s="52"/>
      <c r="T528" s="52"/>
      <c r="U528" s="52"/>
      <c r="V528" s="70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3"/>
      <c r="AW528" s="76"/>
      <c r="AX528" s="77"/>
      <c r="AY528" s="52"/>
      <c r="AZ528" s="70"/>
      <c r="BA528" s="80"/>
      <c r="BB528" s="71"/>
      <c r="BC528" s="71"/>
      <c r="BD528" s="71"/>
      <c r="BE528" s="71"/>
      <c r="BF528" s="71"/>
      <c r="BG528" s="71"/>
      <c r="BH528" s="71"/>
      <c r="BI528" s="71"/>
      <c r="BJ528" s="71"/>
      <c r="BK528" s="73"/>
      <c r="BL528" s="76"/>
      <c r="BM528" s="77"/>
      <c r="BN528" s="52"/>
      <c r="BO528" s="70"/>
      <c r="BP528" s="83"/>
      <c r="BQ528" s="84"/>
      <c r="BR528" s="84"/>
      <c r="BS528" s="84"/>
      <c r="BT528" s="84"/>
      <c r="BU528" s="84"/>
      <c r="BV528" s="84"/>
      <c r="BW528" s="84"/>
      <c r="BX528" s="84"/>
      <c r="BY528" s="84"/>
      <c r="BZ528" s="84"/>
      <c r="CA528" s="84"/>
      <c r="CB528" s="85"/>
      <c r="CC528" s="87"/>
      <c r="CD528" s="77"/>
      <c r="CE528" s="52"/>
      <c r="CF528" s="70"/>
      <c r="CG528" s="83"/>
      <c r="CH528" s="84"/>
      <c r="CI528" s="84"/>
      <c r="CJ528" s="84"/>
      <c r="CK528" s="84"/>
      <c r="CL528" s="84"/>
      <c r="CM528" s="84"/>
      <c r="CN528" s="87"/>
      <c r="CO528" s="89"/>
      <c r="CP528" s="90"/>
    </row>
    <row r="529" customHeight="1" spans="1:94">
      <c r="A529" s="51"/>
      <c r="B529" s="52"/>
      <c r="C529" s="52"/>
      <c r="D529" s="52"/>
      <c r="E529" s="52"/>
      <c r="F529" s="52"/>
      <c r="G529" s="52"/>
      <c r="H529" s="52"/>
      <c r="I529" s="52"/>
      <c r="J529" s="61"/>
      <c r="K529" s="62"/>
      <c r="L529" s="63"/>
      <c r="M529" s="62"/>
      <c r="N529" s="62"/>
      <c r="O529" s="62"/>
      <c r="P529" s="62"/>
      <c r="Q529" s="69"/>
      <c r="R529" s="52"/>
      <c r="S529" s="52"/>
      <c r="T529" s="52"/>
      <c r="U529" s="52"/>
      <c r="V529" s="70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3"/>
      <c r="AW529" s="76"/>
      <c r="AX529" s="77"/>
      <c r="AY529" s="52"/>
      <c r="AZ529" s="70"/>
      <c r="BA529" s="80"/>
      <c r="BB529" s="71"/>
      <c r="BC529" s="71"/>
      <c r="BD529" s="71"/>
      <c r="BE529" s="71"/>
      <c r="BF529" s="71"/>
      <c r="BG529" s="71"/>
      <c r="BH529" s="71"/>
      <c r="BI529" s="71"/>
      <c r="BJ529" s="71"/>
      <c r="BK529" s="73"/>
      <c r="BL529" s="76"/>
      <c r="BM529" s="77"/>
      <c r="BN529" s="52"/>
      <c r="BO529" s="70"/>
      <c r="BP529" s="83"/>
      <c r="BQ529" s="84"/>
      <c r="BR529" s="84"/>
      <c r="BS529" s="84"/>
      <c r="BT529" s="84"/>
      <c r="BU529" s="84"/>
      <c r="BV529" s="84"/>
      <c r="BW529" s="84"/>
      <c r="BX529" s="84"/>
      <c r="BY529" s="84"/>
      <c r="BZ529" s="84"/>
      <c r="CA529" s="84"/>
      <c r="CB529" s="85"/>
      <c r="CC529" s="87"/>
      <c r="CD529" s="77"/>
      <c r="CE529" s="52"/>
      <c r="CF529" s="70"/>
      <c r="CG529" s="83"/>
      <c r="CH529" s="84"/>
      <c r="CI529" s="84"/>
      <c r="CJ529" s="84"/>
      <c r="CK529" s="84"/>
      <c r="CL529" s="84"/>
      <c r="CM529" s="84"/>
      <c r="CN529" s="87"/>
      <c r="CO529" s="89"/>
      <c r="CP529" s="90"/>
    </row>
    <row r="530" customHeight="1" spans="1:94">
      <c r="A530" s="51"/>
      <c r="B530" s="52"/>
      <c r="C530" s="52"/>
      <c r="D530" s="52"/>
      <c r="E530" s="52"/>
      <c r="F530" s="52"/>
      <c r="G530" s="52"/>
      <c r="H530" s="52"/>
      <c r="I530" s="52"/>
      <c r="J530" s="61"/>
      <c r="K530" s="62"/>
      <c r="L530" s="63"/>
      <c r="M530" s="62"/>
      <c r="N530" s="62"/>
      <c r="O530" s="62"/>
      <c r="P530" s="62"/>
      <c r="Q530" s="69"/>
      <c r="R530" s="52"/>
      <c r="S530" s="52"/>
      <c r="T530" s="52"/>
      <c r="U530" s="52"/>
      <c r="V530" s="70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3"/>
      <c r="AW530" s="76"/>
      <c r="AX530" s="77"/>
      <c r="AY530" s="52"/>
      <c r="AZ530" s="70"/>
      <c r="BA530" s="80"/>
      <c r="BB530" s="71"/>
      <c r="BC530" s="71"/>
      <c r="BD530" s="71"/>
      <c r="BE530" s="71"/>
      <c r="BF530" s="71"/>
      <c r="BG530" s="71"/>
      <c r="BH530" s="71"/>
      <c r="BI530" s="71"/>
      <c r="BJ530" s="71"/>
      <c r="BK530" s="73"/>
      <c r="BL530" s="76"/>
      <c r="BM530" s="77"/>
      <c r="BN530" s="52"/>
      <c r="BO530" s="70"/>
      <c r="BP530" s="83"/>
      <c r="BQ530" s="84"/>
      <c r="BR530" s="84"/>
      <c r="BS530" s="84"/>
      <c r="BT530" s="84"/>
      <c r="BU530" s="84"/>
      <c r="BV530" s="84"/>
      <c r="BW530" s="84"/>
      <c r="BX530" s="84"/>
      <c r="BY530" s="84"/>
      <c r="BZ530" s="84"/>
      <c r="CA530" s="84"/>
      <c r="CB530" s="85"/>
      <c r="CC530" s="87"/>
      <c r="CD530" s="77"/>
      <c r="CE530" s="52"/>
      <c r="CF530" s="70"/>
      <c r="CG530" s="83"/>
      <c r="CH530" s="84"/>
      <c r="CI530" s="84"/>
      <c r="CJ530" s="84"/>
      <c r="CK530" s="84"/>
      <c r="CL530" s="84"/>
      <c r="CM530" s="84"/>
      <c r="CN530" s="87"/>
      <c r="CO530" s="89"/>
      <c r="CP530" s="90"/>
    </row>
    <row r="531" customHeight="1" spans="1:94">
      <c r="A531" s="51"/>
      <c r="B531" s="52"/>
      <c r="C531" s="52"/>
      <c r="D531" s="52"/>
      <c r="E531" s="52"/>
      <c r="F531" s="52"/>
      <c r="G531" s="52"/>
      <c r="H531" s="52"/>
      <c r="I531" s="52"/>
      <c r="J531" s="61"/>
      <c r="K531" s="62"/>
      <c r="L531" s="63"/>
      <c r="M531" s="62"/>
      <c r="N531" s="62"/>
      <c r="O531" s="62"/>
      <c r="P531" s="62"/>
      <c r="Q531" s="69"/>
      <c r="R531" s="52"/>
      <c r="S531" s="52"/>
      <c r="T531" s="52"/>
      <c r="U531" s="52"/>
      <c r="V531" s="70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3"/>
      <c r="AW531" s="76"/>
      <c r="AX531" s="77"/>
      <c r="AY531" s="52"/>
      <c r="AZ531" s="70"/>
      <c r="BA531" s="80"/>
      <c r="BB531" s="71"/>
      <c r="BC531" s="71"/>
      <c r="BD531" s="71"/>
      <c r="BE531" s="71"/>
      <c r="BF531" s="71"/>
      <c r="BG531" s="71"/>
      <c r="BH531" s="71"/>
      <c r="BI531" s="71"/>
      <c r="BJ531" s="71"/>
      <c r="BK531" s="73"/>
      <c r="BL531" s="76"/>
      <c r="BM531" s="77"/>
      <c r="BN531" s="52"/>
      <c r="BO531" s="70"/>
      <c r="BP531" s="83"/>
      <c r="BQ531" s="84"/>
      <c r="BR531" s="84"/>
      <c r="BS531" s="84"/>
      <c r="BT531" s="84"/>
      <c r="BU531" s="84"/>
      <c r="BV531" s="84"/>
      <c r="BW531" s="84"/>
      <c r="BX531" s="84"/>
      <c r="BY531" s="84"/>
      <c r="BZ531" s="84"/>
      <c r="CA531" s="84"/>
      <c r="CB531" s="85"/>
      <c r="CC531" s="87"/>
      <c r="CD531" s="77"/>
      <c r="CE531" s="52"/>
      <c r="CF531" s="70"/>
      <c r="CG531" s="83"/>
      <c r="CH531" s="84"/>
      <c r="CI531" s="84"/>
      <c r="CJ531" s="84"/>
      <c r="CK531" s="84"/>
      <c r="CL531" s="84"/>
      <c r="CM531" s="84"/>
      <c r="CN531" s="87"/>
      <c r="CO531" s="89"/>
      <c r="CP531" s="90"/>
    </row>
    <row r="532" customHeight="1" spans="1:94">
      <c r="A532" s="51"/>
      <c r="B532" s="52"/>
      <c r="C532" s="52"/>
      <c r="D532" s="52"/>
      <c r="E532" s="52"/>
      <c r="F532" s="52"/>
      <c r="G532" s="52"/>
      <c r="H532" s="52"/>
      <c r="I532" s="52"/>
      <c r="J532" s="61"/>
      <c r="K532" s="62"/>
      <c r="L532" s="63"/>
      <c r="M532" s="62"/>
      <c r="N532" s="62"/>
      <c r="O532" s="62"/>
      <c r="P532" s="62"/>
      <c r="Q532" s="69"/>
      <c r="R532" s="52"/>
      <c r="S532" s="52"/>
      <c r="T532" s="52"/>
      <c r="U532" s="52"/>
      <c r="V532" s="70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3"/>
      <c r="AW532" s="76"/>
      <c r="AX532" s="77"/>
      <c r="AY532" s="52"/>
      <c r="AZ532" s="70"/>
      <c r="BA532" s="80"/>
      <c r="BB532" s="71"/>
      <c r="BC532" s="71"/>
      <c r="BD532" s="71"/>
      <c r="BE532" s="71"/>
      <c r="BF532" s="71"/>
      <c r="BG532" s="71"/>
      <c r="BH532" s="71"/>
      <c r="BI532" s="71"/>
      <c r="BJ532" s="71"/>
      <c r="BK532" s="73"/>
      <c r="BL532" s="76"/>
      <c r="BM532" s="77"/>
      <c r="BN532" s="52"/>
      <c r="BO532" s="70"/>
      <c r="BP532" s="83"/>
      <c r="BQ532" s="84"/>
      <c r="BR532" s="84"/>
      <c r="BS532" s="84"/>
      <c r="BT532" s="84"/>
      <c r="BU532" s="84"/>
      <c r="BV532" s="84"/>
      <c r="BW532" s="84"/>
      <c r="BX532" s="84"/>
      <c r="BY532" s="84"/>
      <c r="BZ532" s="84"/>
      <c r="CA532" s="84"/>
      <c r="CB532" s="85"/>
      <c r="CC532" s="87"/>
      <c r="CD532" s="77"/>
      <c r="CE532" s="52"/>
      <c r="CF532" s="70"/>
      <c r="CG532" s="83"/>
      <c r="CH532" s="84"/>
      <c r="CI532" s="84"/>
      <c r="CJ532" s="84"/>
      <c r="CK532" s="84"/>
      <c r="CL532" s="84"/>
      <c r="CM532" s="84"/>
      <c r="CN532" s="87"/>
      <c r="CO532" s="89"/>
      <c r="CP532" s="90"/>
    </row>
    <row r="533" customHeight="1" spans="1:94">
      <c r="A533" s="51"/>
      <c r="B533" s="52"/>
      <c r="C533" s="52"/>
      <c r="D533" s="52"/>
      <c r="E533" s="52"/>
      <c r="F533" s="52"/>
      <c r="G533" s="52"/>
      <c r="H533" s="52"/>
      <c r="I533" s="52"/>
      <c r="J533" s="61"/>
      <c r="K533" s="62"/>
      <c r="L533" s="63"/>
      <c r="M533" s="62"/>
      <c r="N533" s="62"/>
      <c r="O533" s="62"/>
      <c r="P533" s="62"/>
      <c r="Q533" s="69"/>
      <c r="R533" s="52"/>
      <c r="S533" s="52"/>
      <c r="T533" s="52"/>
      <c r="U533" s="52"/>
      <c r="V533" s="70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3"/>
      <c r="AW533" s="76"/>
      <c r="AX533" s="77"/>
      <c r="AY533" s="52"/>
      <c r="AZ533" s="70"/>
      <c r="BA533" s="80"/>
      <c r="BB533" s="71"/>
      <c r="BC533" s="71"/>
      <c r="BD533" s="71"/>
      <c r="BE533" s="71"/>
      <c r="BF533" s="71"/>
      <c r="BG533" s="71"/>
      <c r="BH533" s="71"/>
      <c r="BI533" s="71"/>
      <c r="BJ533" s="71"/>
      <c r="BK533" s="73"/>
      <c r="BL533" s="76"/>
      <c r="BM533" s="77"/>
      <c r="BN533" s="52"/>
      <c r="BO533" s="70"/>
      <c r="BP533" s="83"/>
      <c r="BQ533" s="84"/>
      <c r="BR533" s="84"/>
      <c r="BS533" s="84"/>
      <c r="BT533" s="84"/>
      <c r="BU533" s="84"/>
      <c r="BV533" s="84"/>
      <c r="BW533" s="84"/>
      <c r="BX533" s="84"/>
      <c r="BY533" s="84"/>
      <c r="BZ533" s="84"/>
      <c r="CA533" s="84"/>
      <c r="CB533" s="85"/>
      <c r="CC533" s="87"/>
      <c r="CD533" s="77"/>
      <c r="CE533" s="52"/>
      <c r="CF533" s="70"/>
      <c r="CG533" s="83"/>
      <c r="CH533" s="84"/>
      <c r="CI533" s="84"/>
      <c r="CJ533" s="84"/>
      <c r="CK533" s="84"/>
      <c r="CL533" s="84"/>
      <c r="CM533" s="84"/>
      <c r="CN533" s="87"/>
      <c r="CO533" s="89"/>
      <c r="CP533" s="90"/>
    </row>
    <row r="534" customHeight="1" spans="1:94">
      <c r="A534" s="51"/>
      <c r="B534" s="52"/>
      <c r="C534" s="52"/>
      <c r="D534" s="52"/>
      <c r="E534" s="52"/>
      <c r="F534" s="52"/>
      <c r="G534" s="52"/>
      <c r="H534" s="52"/>
      <c r="I534" s="52"/>
      <c r="J534" s="61"/>
      <c r="K534" s="62"/>
      <c r="L534" s="63"/>
      <c r="M534" s="62"/>
      <c r="N534" s="62"/>
      <c r="O534" s="62"/>
      <c r="P534" s="62"/>
      <c r="Q534" s="69"/>
      <c r="R534" s="52"/>
      <c r="S534" s="52"/>
      <c r="T534" s="52"/>
      <c r="U534" s="52"/>
      <c r="V534" s="70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3"/>
      <c r="AW534" s="76"/>
      <c r="AX534" s="77"/>
      <c r="AY534" s="52"/>
      <c r="AZ534" s="70"/>
      <c r="BA534" s="80"/>
      <c r="BB534" s="71"/>
      <c r="BC534" s="71"/>
      <c r="BD534" s="71"/>
      <c r="BE534" s="71"/>
      <c r="BF534" s="71"/>
      <c r="BG534" s="71"/>
      <c r="BH534" s="71"/>
      <c r="BI534" s="71"/>
      <c r="BJ534" s="71"/>
      <c r="BK534" s="73"/>
      <c r="BL534" s="76"/>
      <c r="BM534" s="77"/>
      <c r="BN534" s="52"/>
      <c r="BO534" s="70"/>
      <c r="BP534" s="83"/>
      <c r="BQ534" s="84"/>
      <c r="BR534" s="84"/>
      <c r="BS534" s="84"/>
      <c r="BT534" s="84"/>
      <c r="BU534" s="84"/>
      <c r="BV534" s="84"/>
      <c r="BW534" s="84"/>
      <c r="BX534" s="84"/>
      <c r="BY534" s="84"/>
      <c r="BZ534" s="84"/>
      <c r="CA534" s="84"/>
      <c r="CB534" s="85"/>
      <c r="CC534" s="87"/>
      <c r="CD534" s="77"/>
      <c r="CE534" s="52"/>
      <c r="CF534" s="70"/>
      <c r="CG534" s="83"/>
      <c r="CH534" s="84"/>
      <c r="CI534" s="84"/>
      <c r="CJ534" s="84"/>
      <c r="CK534" s="84"/>
      <c r="CL534" s="84"/>
      <c r="CM534" s="84"/>
      <c r="CN534" s="87"/>
      <c r="CO534" s="89"/>
      <c r="CP534" s="90"/>
    </row>
    <row r="535" customHeight="1" spans="1:94">
      <c r="A535" s="51"/>
      <c r="B535" s="52"/>
      <c r="C535" s="52"/>
      <c r="D535" s="52"/>
      <c r="E535" s="52"/>
      <c r="F535" s="52"/>
      <c r="G535" s="52"/>
      <c r="H535" s="52"/>
      <c r="I535" s="52"/>
      <c r="J535" s="61"/>
      <c r="K535" s="62"/>
      <c r="L535" s="63"/>
      <c r="M535" s="62"/>
      <c r="N535" s="62"/>
      <c r="O535" s="62"/>
      <c r="P535" s="62"/>
      <c r="Q535" s="69"/>
      <c r="R535" s="52"/>
      <c r="S535" s="52"/>
      <c r="T535" s="52"/>
      <c r="U535" s="52"/>
      <c r="V535" s="70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3"/>
      <c r="AW535" s="76"/>
      <c r="AX535" s="77"/>
      <c r="AY535" s="52"/>
      <c r="AZ535" s="70"/>
      <c r="BA535" s="80"/>
      <c r="BB535" s="71"/>
      <c r="BC535" s="71"/>
      <c r="BD535" s="71"/>
      <c r="BE535" s="71"/>
      <c r="BF535" s="71"/>
      <c r="BG535" s="71"/>
      <c r="BH535" s="71"/>
      <c r="BI535" s="71"/>
      <c r="BJ535" s="71"/>
      <c r="BK535" s="73"/>
      <c r="BL535" s="76"/>
      <c r="BM535" s="77"/>
      <c r="BN535" s="52"/>
      <c r="BO535" s="70"/>
      <c r="BP535" s="83"/>
      <c r="BQ535" s="84"/>
      <c r="BR535" s="84"/>
      <c r="BS535" s="84"/>
      <c r="BT535" s="84"/>
      <c r="BU535" s="84"/>
      <c r="BV535" s="84"/>
      <c r="BW535" s="84"/>
      <c r="BX535" s="84"/>
      <c r="BY535" s="84"/>
      <c r="BZ535" s="84"/>
      <c r="CA535" s="84"/>
      <c r="CB535" s="85"/>
      <c r="CC535" s="87"/>
      <c r="CD535" s="77"/>
      <c r="CE535" s="52"/>
      <c r="CF535" s="70"/>
      <c r="CG535" s="83"/>
      <c r="CH535" s="84"/>
      <c r="CI535" s="84"/>
      <c r="CJ535" s="84"/>
      <c r="CK535" s="84"/>
      <c r="CL535" s="84"/>
      <c r="CM535" s="84"/>
      <c r="CN535" s="87"/>
      <c r="CO535" s="89"/>
      <c r="CP535" s="90"/>
    </row>
    <row r="536" customHeight="1" spans="1:94">
      <c r="A536" s="51"/>
      <c r="B536" s="52"/>
      <c r="C536" s="52"/>
      <c r="D536" s="52"/>
      <c r="E536" s="52"/>
      <c r="F536" s="52"/>
      <c r="G536" s="52"/>
      <c r="H536" s="52"/>
      <c r="I536" s="52"/>
      <c r="J536" s="61"/>
      <c r="K536" s="62"/>
      <c r="L536" s="63"/>
      <c r="M536" s="62"/>
      <c r="N536" s="62"/>
      <c r="O536" s="62"/>
      <c r="P536" s="62"/>
      <c r="Q536" s="69"/>
      <c r="R536" s="52"/>
      <c r="S536" s="52"/>
      <c r="T536" s="52"/>
      <c r="U536" s="52"/>
      <c r="V536" s="70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3"/>
      <c r="AW536" s="76"/>
      <c r="AX536" s="77"/>
      <c r="AY536" s="52"/>
      <c r="AZ536" s="70"/>
      <c r="BA536" s="80"/>
      <c r="BB536" s="71"/>
      <c r="BC536" s="71"/>
      <c r="BD536" s="71"/>
      <c r="BE536" s="71"/>
      <c r="BF536" s="71"/>
      <c r="BG536" s="71"/>
      <c r="BH536" s="71"/>
      <c r="BI536" s="71"/>
      <c r="BJ536" s="71"/>
      <c r="BK536" s="73"/>
      <c r="BL536" s="76"/>
      <c r="BM536" s="77"/>
      <c r="BN536" s="52"/>
      <c r="BO536" s="70"/>
      <c r="BP536" s="83"/>
      <c r="BQ536" s="84"/>
      <c r="BR536" s="84"/>
      <c r="BS536" s="84"/>
      <c r="BT536" s="84"/>
      <c r="BU536" s="84"/>
      <c r="BV536" s="84"/>
      <c r="BW536" s="84"/>
      <c r="BX536" s="84"/>
      <c r="BY536" s="84"/>
      <c r="BZ536" s="84"/>
      <c r="CA536" s="84"/>
      <c r="CB536" s="85"/>
      <c r="CC536" s="87"/>
      <c r="CD536" s="77"/>
      <c r="CE536" s="52"/>
      <c r="CF536" s="70"/>
      <c r="CG536" s="83"/>
      <c r="CH536" s="84"/>
      <c r="CI536" s="84"/>
      <c r="CJ536" s="84"/>
      <c r="CK536" s="84"/>
      <c r="CL536" s="84"/>
      <c r="CM536" s="84"/>
      <c r="CN536" s="87"/>
      <c r="CO536" s="89"/>
      <c r="CP536" s="90"/>
    </row>
    <row r="537" customHeight="1" spans="1:94">
      <c r="A537" s="51"/>
      <c r="B537" s="52"/>
      <c r="C537" s="52"/>
      <c r="D537" s="52"/>
      <c r="E537" s="52"/>
      <c r="F537" s="52"/>
      <c r="G537" s="52"/>
      <c r="H537" s="52"/>
      <c r="I537" s="52"/>
      <c r="J537" s="61"/>
      <c r="K537" s="62"/>
      <c r="L537" s="63"/>
      <c r="M537" s="62"/>
      <c r="N537" s="62"/>
      <c r="O537" s="62"/>
      <c r="P537" s="62"/>
      <c r="Q537" s="69"/>
      <c r="R537" s="52"/>
      <c r="S537" s="52"/>
      <c r="T537" s="52"/>
      <c r="U537" s="52"/>
      <c r="V537" s="70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3"/>
      <c r="AW537" s="76"/>
      <c r="AX537" s="77"/>
      <c r="AY537" s="52"/>
      <c r="AZ537" s="70"/>
      <c r="BA537" s="80"/>
      <c r="BB537" s="71"/>
      <c r="BC537" s="71"/>
      <c r="BD537" s="71"/>
      <c r="BE537" s="71"/>
      <c r="BF537" s="71"/>
      <c r="BG537" s="71"/>
      <c r="BH537" s="71"/>
      <c r="BI537" s="71"/>
      <c r="BJ537" s="71"/>
      <c r="BK537" s="73"/>
      <c r="BL537" s="76"/>
      <c r="BM537" s="77"/>
      <c r="BN537" s="52"/>
      <c r="BO537" s="70"/>
      <c r="BP537" s="83"/>
      <c r="BQ537" s="84"/>
      <c r="BR537" s="84"/>
      <c r="BS537" s="84"/>
      <c r="BT537" s="84"/>
      <c r="BU537" s="84"/>
      <c r="BV537" s="84"/>
      <c r="BW537" s="84"/>
      <c r="BX537" s="84"/>
      <c r="BY537" s="84"/>
      <c r="BZ537" s="84"/>
      <c r="CA537" s="84"/>
      <c r="CB537" s="85"/>
      <c r="CC537" s="87"/>
      <c r="CD537" s="77"/>
      <c r="CE537" s="52"/>
      <c r="CF537" s="70"/>
      <c r="CG537" s="83"/>
      <c r="CH537" s="84"/>
      <c r="CI537" s="84"/>
      <c r="CJ537" s="84"/>
      <c r="CK537" s="84"/>
      <c r="CL537" s="84"/>
      <c r="CM537" s="84"/>
      <c r="CN537" s="87"/>
      <c r="CO537" s="89"/>
      <c r="CP537" s="90"/>
    </row>
    <row r="538" customHeight="1" spans="1:94">
      <c r="A538" s="51"/>
      <c r="B538" s="52"/>
      <c r="C538" s="52"/>
      <c r="D538" s="52"/>
      <c r="E538" s="52"/>
      <c r="F538" s="52"/>
      <c r="G538" s="52"/>
      <c r="H538" s="52"/>
      <c r="I538" s="52"/>
      <c r="J538" s="61"/>
      <c r="K538" s="62"/>
      <c r="L538" s="63"/>
      <c r="M538" s="62"/>
      <c r="N538" s="62"/>
      <c r="O538" s="62"/>
      <c r="P538" s="62"/>
      <c r="Q538" s="69"/>
      <c r="R538" s="52"/>
      <c r="S538" s="52"/>
      <c r="T538" s="52"/>
      <c r="U538" s="52"/>
      <c r="V538" s="70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3"/>
      <c r="AW538" s="76"/>
      <c r="AX538" s="77"/>
      <c r="AY538" s="52"/>
      <c r="AZ538" s="70"/>
      <c r="BA538" s="80"/>
      <c r="BB538" s="71"/>
      <c r="BC538" s="71"/>
      <c r="BD538" s="71"/>
      <c r="BE538" s="71"/>
      <c r="BF538" s="71"/>
      <c r="BG538" s="71"/>
      <c r="BH538" s="71"/>
      <c r="BI538" s="71"/>
      <c r="BJ538" s="71"/>
      <c r="BK538" s="73"/>
      <c r="BL538" s="76"/>
      <c r="BM538" s="77"/>
      <c r="BN538" s="52"/>
      <c r="BO538" s="70"/>
      <c r="BP538" s="83"/>
      <c r="BQ538" s="84"/>
      <c r="BR538" s="84"/>
      <c r="BS538" s="84"/>
      <c r="BT538" s="84"/>
      <c r="BU538" s="84"/>
      <c r="BV538" s="84"/>
      <c r="BW538" s="84"/>
      <c r="BX538" s="84"/>
      <c r="BY538" s="84"/>
      <c r="BZ538" s="84"/>
      <c r="CA538" s="84"/>
      <c r="CB538" s="85"/>
      <c r="CC538" s="87"/>
      <c r="CD538" s="77"/>
      <c r="CE538" s="52"/>
      <c r="CF538" s="70"/>
      <c r="CG538" s="83"/>
      <c r="CH538" s="84"/>
      <c r="CI538" s="84"/>
      <c r="CJ538" s="84"/>
      <c r="CK538" s="84"/>
      <c r="CL538" s="84"/>
      <c r="CM538" s="84"/>
      <c r="CN538" s="87"/>
      <c r="CO538" s="89"/>
      <c r="CP538" s="90"/>
    </row>
    <row r="539" customHeight="1" spans="1:94">
      <c r="A539" s="51"/>
      <c r="B539" s="52"/>
      <c r="C539" s="52"/>
      <c r="D539" s="52"/>
      <c r="E539" s="52"/>
      <c r="F539" s="52"/>
      <c r="G539" s="52"/>
      <c r="H539" s="52"/>
      <c r="I539" s="52"/>
      <c r="J539" s="61"/>
      <c r="K539" s="62"/>
      <c r="L539" s="63"/>
      <c r="M539" s="62"/>
      <c r="N539" s="62"/>
      <c r="O539" s="62"/>
      <c r="P539" s="62"/>
      <c r="Q539" s="69"/>
      <c r="R539" s="52"/>
      <c r="S539" s="52"/>
      <c r="T539" s="52"/>
      <c r="U539" s="52"/>
      <c r="V539" s="70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3"/>
      <c r="AW539" s="76"/>
      <c r="AX539" s="77"/>
      <c r="AY539" s="52"/>
      <c r="AZ539" s="70"/>
      <c r="BA539" s="80"/>
      <c r="BB539" s="71"/>
      <c r="BC539" s="71"/>
      <c r="BD539" s="71"/>
      <c r="BE539" s="71"/>
      <c r="BF539" s="71"/>
      <c r="BG539" s="71"/>
      <c r="BH539" s="71"/>
      <c r="BI539" s="71"/>
      <c r="BJ539" s="71"/>
      <c r="BK539" s="73"/>
      <c r="BL539" s="76"/>
      <c r="BM539" s="77"/>
      <c r="BN539" s="52"/>
      <c r="BO539" s="70"/>
      <c r="BP539" s="83"/>
      <c r="BQ539" s="84"/>
      <c r="BR539" s="84"/>
      <c r="BS539" s="84"/>
      <c r="BT539" s="84"/>
      <c r="BU539" s="84"/>
      <c r="BV539" s="84"/>
      <c r="BW539" s="84"/>
      <c r="BX539" s="84"/>
      <c r="BY539" s="84"/>
      <c r="BZ539" s="84"/>
      <c r="CA539" s="84"/>
      <c r="CB539" s="85"/>
      <c r="CC539" s="87"/>
      <c r="CD539" s="77"/>
      <c r="CE539" s="52"/>
      <c r="CF539" s="70"/>
      <c r="CG539" s="83"/>
      <c r="CH539" s="84"/>
      <c r="CI539" s="84"/>
      <c r="CJ539" s="84"/>
      <c r="CK539" s="84"/>
      <c r="CL539" s="84"/>
      <c r="CM539" s="84"/>
      <c r="CN539" s="87"/>
      <c r="CO539" s="89"/>
      <c r="CP539" s="90"/>
    </row>
    <row r="540" customHeight="1" spans="1:94">
      <c r="A540" s="51"/>
      <c r="B540" s="52"/>
      <c r="C540" s="52"/>
      <c r="D540" s="52"/>
      <c r="E540" s="52"/>
      <c r="F540" s="52"/>
      <c r="G540" s="52"/>
      <c r="H540" s="52"/>
      <c r="I540" s="52"/>
      <c r="J540" s="61"/>
      <c r="K540" s="62"/>
      <c r="L540" s="63"/>
      <c r="M540" s="62"/>
      <c r="N540" s="62"/>
      <c r="O540" s="62"/>
      <c r="P540" s="62"/>
      <c r="Q540" s="69"/>
      <c r="R540" s="52"/>
      <c r="S540" s="52"/>
      <c r="T540" s="52"/>
      <c r="U540" s="52"/>
      <c r="V540" s="70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3"/>
      <c r="AW540" s="76"/>
      <c r="AX540" s="77"/>
      <c r="AY540" s="52"/>
      <c r="AZ540" s="70"/>
      <c r="BA540" s="80"/>
      <c r="BB540" s="71"/>
      <c r="BC540" s="71"/>
      <c r="BD540" s="71"/>
      <c r="BE540" s="71"/>
      <c r="BF540" s="71"/>
      <c r="BG540" s="71"/>
      <c r="BH540" s="71"/>
      <c r="BI540" s="71"/>
      <c r="BJ540" s="71"/>
      <c r="BK540" s="73"/>
      <c r="BL540" s="76"/>
      <c r="BM540" s="77"/>
      <c r="BN540" s="52"/>
      <c r="BO540" s="70"/>
      <c r="BP540" s="83"/>
      <c r="BQ540" s="84"/>
      <c r="BR540" s="84"/>
      <c r="BS540" s="84"/>
      <c r="BT540" s="84"/>
      <c r="BU540" s="84"/>
      <c r="BV540" s="84"/>
      <c r="BW540" s="84"/>
      <c r="BX540" s="84"/>
      <c r="BY540" s="84"/>
      <c r="BZ540" s="84"/>
      <c r="CA540" s="84"/>
      <c r="CB540" s="85"/>
      <c r="CC540" s="87"/>
      <c r="CD540" s="77"/>
      <c r="CE540" s="52"/>
      <c r="CF540" s="70"/>
      <c r="CG540" s="83"/>
      <c r="CH540" s="84"/>
      <c r="CI540" s="84"/>
      <c r="CJ540" s="84"/>
      <c r="CK540" s="84"/>
      <c r="CL540" s="84"/>
      <c r="CM540" s="84"/>
      <c r="CN540" s="87"/>
      <c r="CO540" s="89"/>
      <c r="CP540" s="90"/>
    </row>
    <row r="541" customHeight="1" spans="1:94">
      <c r="A541" s="51"/>
      <c r="B541" s="52"/>
      <c r="C541" s="52"/>
      <c r="D541" s="52"/>
      <c r="E541" s="52"/>
      <c r="F541" s="52"/>
      <c r="G541" s="52"/>
      <c r="H541" s="52"/>
      <c r="I541" s="52"/>
      <c r="J541" s="61"/>
      <c r="K541" s="62"/>
      <c r="L541" s="63"/>
      <c r="M541" s="62"/>
      <c r="N541" s="62"/>
      <c r="O541" s="62"/>
      <c r="P541" s="62"/>
      <c r="Q541" s="69"/>
      <c r="R541" s="52"/>
      <c r="S541" s="52"/>
      <c r="T541" s="52"/>
      <c r="U541" s="52"/>
      <c r="V541" s="70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3"/>
      <c r="AW541" s="76"/>
      <c r="AX541" s="77"/>
      <c r="AY541" s="52"/>
      <c r="AZ541" s="70"/>
      <c r="BA541" s="80"/>
      <c r="BB541" s="71"/>
      <c r="BC541" s="71"/>
      <c r="BD541" s="71"/>
      <c r="BE541" s="71"/>
      <c r="BF541" s="71"/>
      <c r="BG541" s="71"/>
      <c r="BH541" s="71"/>
      <c r="BI541" s="71"/>
      <c r="BJ541" s="71"/>
      <c r="BK541" s="73"/>
      <c r="BL541" s="76"/>
      <c r="BM541" s="77"/>
      <c r="BN541" s="52"/>
      <c r="BO541" s="70"/>
      <c r="BP541" s="83"/>
      <c r="BQ541" s="84"/>
      <c r="BR541" s="84"/>
      <c r="BS541" s="84"/>
      <c r="BT541" s="84"/>
      <c r="BU541" s="84"/>
      <c r="BV541" s="84"/>
      <c r="BW541" s="84"/>
      <c r="BX541" s="84"/>
      <c r="BY541" s="84"/>
      <c r="BZ541" s="84"/>
      <c r="CA541" s="84"/>
      <c r="CB541" s="85"/>
      <c r="CC541" s="87"/>
      <c r="CD541" s="77"/>
      <c r="CE541" s="52"/>
      <c r="CF541" s="70"/>
      <c r="CG541" s="83"/>
      <c r="CH541" s="84"/>
      <c r="CI541" s="84"/>
      <c r="CJ541" s="84"/>
      <c r="CK541" s="84"/>
      <c r="CL541" s="84"/>
      <c r="CM541" s="84"/>
      <c r="CN541" s="87"/>
      <c r="CO541" s="89"/>
      <c r="CP541" s="90"/>
    </row>
    <row r="542" customHeight="1" spans="1:94">
      <c r="A542" s="51"/>
      <c r="B542" s="52"/>
      <c r="C542" s="52"/>
      <c r="D542" s="52"/>
      <c r="E542" s="52"/>
      <c r="F542" s="52"/>
      <c r="G542" s="52"/>
      <c r="H542" s="52"/>
      <c r="I542" s="52"/>
      <c r="J542" s="61"/>
      <c r="K542" s="62"/>
      <c r="L542" s="63"/>
      <c r="M542" s="62"/>
      <c r="N542" s="62"/>
      <c r="O542" s="62"/>
      <c r="P542" s="62"/>
      <c r="Q542" s="69"/>
      <c r="R542" s="52"/>
      <c r="S542" s="52"/>
      <c r="T542" s="52"/>
      <c r="U542" s="52"/>
      <c r="V542" s="70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3"/>
      <c r="AW542" s="76"/>
      <c r="AX542" s="77"/>
      <c r="AY542" s="52"/>
      <c r="AZ542" s="70"/>
      <c r="BA542" s="80"/>
      <c r="BB542" s="71"/>
      <c r="BC542" s="71"/>
      <c r="BD542" s="71"/>
      <c r="BE542" s="71"/>
      <c r="BF542" s="71"/>
      <c r="BG542" s="71"/>
      <c r="BH542" s="71"/>
      <c r="BI542" s="71"/>
      <c r="BJ542" s="71"/>
      <c r="BK542" s="73"/>
      <c r="BL542" s="76"/>
      <c r="BM542" s="77"/>
      <c r="BN542" s="52"/>
      <c r="BO542" s="70"/>
      <c r="BP542" s="83"/>
      <c r="BQ542" s="84"/>
      <c r="BR542" s="84"/>
      <c r="BS542" s="84"/>
      <c r="BT542" s="84"/>
      <c r="BU542" s="84"/>
      <c r="BV542" s="84"/>
      <c r="BW542" s="84"/>
      <c r="BX542" s="84"/>
      <c r="BY542" s="84"/>
      <c r="BZ542" s="84"/>
      <c r="CA542" s="84"/>
      <c r="CB542" s="85"/>
      <c r="CC542" s="87"/>
      <c r="CD542" s="77"/>
      <c r="CE542" s="52"/>
      <c r="CF542" s="70"/>
      <c r="CG542" s="83"/>
      <c r="CH542" s="84"/>
      <c r="CI542" s="84"/>
      <c r="CJ542" s="84"/>
      <c r="CK542" s="84"/>
      <c r="CL542" s="84"/>
      <c r="CM542" s="84"/>
      <c r="CN542" s="87"/>
      <c r="CO542" s="89"/>
      <c r="CP542" s="90"/>
    </row>
    <row r="543" customHeight="1" spans="1:94">
      <c r="A543" s="51"/>
      <c r="B543" s="52"/>
      <c r="C543" s="52"/>
      <c r="D543" s="52"/>
      <c r="E543" s="52"/>
      <c r="F543" s="52"/>
      <c r="G543" s="52"/>
      <c r="H543" s="52"/>
      <c r="I543" s="52"/>
      <c r="J543" s="61"/>
      <c r="K543" s="62"/>
      <c r="L543" s="63"/>
      <c r="M543" s="62"/>
      <c r="N543" s="62"/>
      <c r="O543" s="62"/>
      <c r="P543" s="62"/>
      <c r="Q543" s="69"/>
      <c r="R543" s="52"/>
      <c r="S543" s="52"/>
      <c r="T543" s="52"/>
      <c r="U543" s="52"/>
      <c r="V543" s="70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3"/>
      <c r="AW543" s="76"/>
      <c r="AX543" s="77"/>
      <c r="AY543" s="52"/>
      <c r="AZ543" s="70"/>
      <c r="BA543" s="80"/>
      <c r="BB543" s="71"/>
      <c r="BC543" s="71"/>
      <c r="BD543" s="71"/>
      <c r="BE543" s="71"/>
      <c r="BF543" s="71"/>
      <c r="BG543" s="71"/>
      <c r="BH543" s="71"/>
      <c r="BI543" s="71"/>
      <c r="BJ543" s="71"/>
      <c r="BK543" s="73"/>
      <c r="BL543" s="76"/>
      <c r="BM543" s="77"/>
      <c r="BN543" s="52"/>
      <c r="BO543" s="70"/>
      <c r="BP543" s="83"/>
      <c r="BQ543" s="84"/>
      <c r="BR543" s="84"/>
      <c r="BS543" s="84"/>
      <c r="BT543" s="84"/>
      <c r="BU543" s="84"/>
      <c r="BV543" s="84"/>
      <c r="BW543" s="84"/>
      <c r="BX543" s="84"/>
      <c r="BY543" s="84"/>
      <c r="BZ543" s="84"/>
      <c r="CA543" s="84"/>
      <c r="CB543" s="85"/>
      <c r="CC543" s="87"/>
      <c r="CD543" s="77"/>
      <c r="CE543" s="52"/>
      <c r="CF543" s="70"/>
      <c r="CG543" s="83"/>
      <c r="CH543" s="84"/>
      <c r="CI543" s="84"/>
      <c r="CJ543" s="84"/>
      <c r="CK543" s="84"/>
      <c r="CL543" s="84"/>
      <c r="CM543" s="84"/>
      <c r="CN543" s="87"/>
      <c r="CO543" s="89"/>
      <c r="CP543" s="90"/>
    </row>
    <row r="544" customHeight="1" spans="1:94">
      <c r="A544" s="51"/>
      <c r="B544" s="52"/>
      <c r="C544" s="52"/>
      <c r="D544" s="52"/>
      <c r="E544" s="52"/>
      <c r="F544" s="52"/>
      <c r="G544" s="52"/>
      <c r="H544" s="52"/>
      <c r="I544" s="52"/>
      <c r="J544" s="61"/>
      <c r="K544" s="62"/>
      <c r="L544" s="63"/>
      <c r="M544" s="62"/>
      <c r="N544" s="62"/>
      <c r="O544" s="62"/>
      <c r="P544" s="62"/>
      <c r="Q544" s="69"/>
      <c r="R544" s="52"/>
      <c r="S544" s="52"/>
      <c r="T544" s="52"/>
      <c r="U544" s="52"/>
      <c r="V544" s="70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3"/>
      <c r="AW544" s="76"/>
      <c r="AX544" s="77"/>
      <c r="AY544" s="52"/>
      <c r="AZ544" s="70"/>
      <c r="BA544" s="80"/>
      <c r="BB544" s="71"/>
      <c r="BC544" s="71"/>
      <c r="BD544" s="71"/>
      <c r="BE544" s="71"/>
      <c r="BF544" s="71"/>
      <c r="BG544" s="71"/>
      <c r="BH544" s="71"/>
      <c r="BI544" s="71"/>
      <c r="BJ544" s="71"/>
      <c r="BK544" s="73"/>
      <c r="BL544" s="76"/>
      <c r="BM544" s="77"/>
      <c r="BN544" s="52"/>
      <c r="BO544" s="70"/>
      <c r="BP544" s="83"/>
      <c r="BQ544" s="84"/>
      <c r="BR544" s="84"/>
      <c r="BS544" s="84"/>
      <c r="BT544" s="84"/>
      <c r="BU544" s="84"/>
      <c r="BV544" s="84"/>
      <c r="BW544" s="84"/>
      <c r="BX544" s="84"/>
      <c r="BY544" s="84"/>
      <c r="BZ544" s="84"/>
      <c r="CA544" s="84"/>
      <c r="CB544" s="85"/>
      <c r="CC544" s="87"/>
      <c r="CD544" s="77"/>
      <c r="CE544" s="52"/>
      <c r="CF544" s="70"/>
      <c r="CG544" s="83"/>
      <c r="CH544" s="84"/>
      <c r="CI544" s="84"/>
      <c r="CJ544" s="84"/>
      <c r="CK544" s="84"/>
      <c r="CL544" s="84"/>
      <c r="CM544" s="84"/>
      <c r="CN544" s="87"/>
      <c r="CO544" s="89"/>
      <c r="CP544" s="90"/>
    </row>
    <row r="545" customHeight="1" spans="1:94">
      <c r="A545" s="51"/>
      <c r="B545" s="52"/>
      <c r="C545" s="52"/>
      <c r="D545" s="52"/>
      <c r="E545" s="52"/>
      <c r="F545" s="52"/>
      <c r="G545" s="52"/>
      <c r="H545" s="52"/>
      <c r="I545" s="52"/>
      <c r="J545" s="61"/>
      <c r="K545" s="62"/>
      <c r="L545" s="63"/>
      <c r="M545" s="62"/>
      <c r="N545" s="62"/>
      <c r="O545" s="62"/>
      <c r="P545" s="62"/>
      <c r="Q545" s="69"/>
      <c r="R545" s="52"/>
      <c r="S545" s="52"/>
      <c r="T545" s="52"/>
      <c r="U545" s="52"/>
      <c r="V545" s="70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3"/>
      <c r="AW545" s="76"/>
      <c r="AX545" s="77"/>
      <c r="AY545" s="52"/>
      <c r="AZ545" s="70"/>
      <c r="BA545" s="80"/>
      <c r="BB545" s="71"/>
      <c r="BC545" s="71"/>
      <c r="BD545" s="71"/>
      <c r="BE545" s="71"/>
      <c r="BF545" s="71"/>
      <c r="BG545" s="71"/>
      <c r="BH545" s="71"/>
      <c r="BI545" s="71"/>
      <c r="BJ545" s="71"/>
      <c r="BK545" s="73"/>
      <c r="BL545" s="76"/>
      <c r="BM545" s="77"/>
      <c r="BN545" s="52"/>
      <c r="BO545" s="70"/>
      <c r="BP545" s="83"/>
      <c r="BQ545" s="84"/>
      <c r="BR545" s="84"/>
      <c r="BS545" s="84"/>
      <c r="BT545" s="84"/>
      <c r="BU545" s="84"/>
      <c r="BV545" s="84"/>
      <c r="BW545" s="84"/>
      <c r="BX545" s="84"/>
      <c r="BY545" s="84"/>
      <c r="BZ545" s="84"/>
      <c r="CA545" s="84"/>
      <c r="CB545" s="85"/>
      <c r="CC545" s="87"/>
      <c r="CD545" s="77"/>
      <c r="CE545" s="52"/>
      <c r="CF545" s="70"/>
      <c r="CG545" s="83"/>
      <c r="CH545" s="84"/>
      <c r="CI545" s="84"/>
      <c r="CJ545" s="84"/>
      <c r="CK545" s="84"/>
      <c r="CL545" s="84"/>
      <c r="CM545" s="84"/>
      <c r="CN545" s="87"/>
      <c r="CO545" s="89"/>
      <c r="CP545" s="90"/>
    </row>
    <row r="546" customHeight="1" spans="1:94">
      <c r="A546" s="51"/>
      <c r="B546" s="52"/>
      <c r="C546" s="52"/>
      <c r="D546" s="52"/>
      <c r="E546" s="52"/>
      <c r="F546" s="52"/>
      <c r="G546" s="52"/>
      <c r="H546" s="52"/>
      <c r="I546" s="52"/>
      <c r="J546" s="61"/>
      <c r="K546" s="62"/>
      <c r="L546" s="63"/>
      <c r="M546" s="62"/>
      <c r="N546" s="62"/>
      <c r="O546" s="62"/>
      <c r="P546" s="62"/>
      <c r="Q546" s="69"/>
      <c r="R546" s="52"/>
      <c r="S546" s="52"/>
      <c r="T546" s="52"/>
      <c r="U546" s="52"/>
      <c r="V546" s="70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3"/>
      <c r="AW546" s="76"/>
      <c r="AX546" s="77"/>
      <c r="AY546" s="52"/>
      <c r="AZ546" s="70"/>
      <c r="BA546" s="80"/>
      <c r="BB546" s="71"/>
      <c r="BC546" s="71"/>
      <c r="BD546" s="71"/>
      <c r="BE546" s="71"/>
      <c r="BF546" s="71"/>
      <c r="BG546" s="71"/>
      <c r="BH546" s="71"/>
      <c r="BI546" s="71"/>
      <c r="BJ546" s="71"/>
      <c r="BK546" s="73"/>
      <c r="BL546" s="76"/>
      <c r="BM546" s="77"/>
      <c r="BN546" s="52"/>
      <c r="BO546" s="70"/>
      <c r="BP546" s="83"/>
      <c r="BQ546" s="84"/>
      <c r="BR546" s="84"/>
      <c r="BS546" s="84"/>
      <c r="BT546" s="84"/>
      <c r="BU546" s="84"/>
      <c r="BV546" s="84"/>
      <c r="BW546" s="84"/>
      <c r="BX546" s="84"/>
      <c r="BY546" s="84"/>
      <c r="BZ546" s="84"/>
      <c r="CA546" s="84"/>
      <c r="CB546" s="85"/>
      <c r="CC546" s="87"/>
      <c r="CD546" s="77"/>
      <c r="CE546" s="52"/>
      <c r="CF546" s="70"/>
      <c r="CG546" s="83"/>
      <c r="CH546" s="84"/>
      <c r="CI546" s="84"/>
      <c r="CJ546" s="84"/>
      <c r="CK546" s="84"/>
      <c r="CL546" s="84"/>
      <c r="CM546" s="84"/>
      <c r="CN546" s="87"/>
      <c r="CO546" s="89"/>
      <c r="CP546" s="90"/>
    </row>
    <row r="547" customHeight="1" spans="1:94">
      <c r="A547" s="51"/>
      <c r="B547" s="52"/>
      <c r="C547" s="52"/>
      <c r="D547" s="52"/>
      <c r="E547" s="52"/>
      <c r="F547" s="52"/>
      <c r="G547" s="52"/>
      <c r="H547" s="52"/>
      <c r="I547" s="52"/>
      <c r="J547" s="61"/>
      <c r="K547" s="62"/>
      <c r="L547" s="63"/>
      <c r="M547" s="62"/>
      <c r="N547" s="62"/>
      <c r="O547" s="62"/>
      <c r="P547" s="62"/>
      <c r="Q547" s="69"/>
      <c r="R547" s="52"/>
      <c r="S547" s="52"/>
      <c r="T547" s="52"/>
      <c r="U547" s="52"/>
      <c r="V547" s="70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3"/>
      <c r="AW547" s="76"/>
      <c r="AX547" s="77"/>
      <c r="AY547" s="52"/>
      <c r="AZ547" s="70"/>
      <c r="BA547" s="80"/>
      <c r="BB547" s="71"/>
      <c r="BC547" s="71"/>
      <c r="BD547" s="71"/>
      <c r="BE547" s="71"/>
      <c r="BF547" s="71"/>
      <c r="BG547" s="71"/>
      <c r="BH547" s="71"/>
      <c r="BI547" s="71"/>
      <c r="BJ547" s="71"/>
      <c r="BK547" s="73"/>
      <c r="BL547" s="76"/>
      <c r="BM547" s="77"/>
      <c r="BN547" s="52"/>
      <c r="BO547" s="70"/>
      <c r="BP547" s="83"/>
      <c r="BQ547" s="84"/>
      <c r="BR547" s="84"/>
      <c r="BS547" s="84"/>
      <c r="BT547" s="84"/>
      <c r="BU547" s="84"/>
      <c r="BV547" s="84"/>
      <c r="BW547" s="84"/>
      <c r="BX547" s="84"/>
      <c r="BY547" s="84"/>
      <c r="BZ547" s="84"/>
      <c r="CA547" s="84"/>
      <c r="CB547" s="85"/>
      <c r="CC547" s="87"/>
      <c r="CD547" s="77"/>
      <c r="CE547" s="52"/>
      <c r="CF547" s="70"/>
      <c r="CG547" s="83"/>
      <c r="CH547" s="84"/>
      <c r="CI547" s="84"/>
      <c r="CJ547" s="84"/>
      <c r="CK547" s="84"/>
      <c r="CL547" s="84"/>
      <c r="CM547" s="84"/>
      <c r="CN547" s="87"/>
      <c r="CO547" s="89"/>
      <c r="CP547" s="90"/>
    </row>
    <row r="548" customHeight="1" spans="1:94">
      <c r="A548" s="51"/>
      <c r="B548" s="52"/>
      <c r="C548" s="52"/>
      <c r="D548" s="52"/>
      <c r="E548" s="52"/>
      <c r="F548" s="52"/>
      <c r="G548" s="52"/>
      <c r="H548" s="52"/>
      <c r="I548" s="52"/>
      <c r="J548" s="61"/>
      <c r="K548" s="62"/>
      <c r="L548" s="63"/>
      <c r="M548" s="62"/>
      <c r="N548" s="62"/>
      <c r="O548" s="62"/>
      <c r="P548" s="62"/>
      <c r="Q548" s="69"/>
      <c r="R548" s="52"/>
      <c r="S548" s="52"/>
      <c r="T548" s="52"/>
      <c r="U548" s="52"/>
      <c r="V548" s="70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3"/>
      <c r="AW548" s="76"/>
      <c r="AX548" s="77"/>
      <c r="AY548" s="52"/>
      <c r="AZ548" s="70"/>
      <c r="BA548" s="80"/>
      <c r="BB548" s="71"/>
      <c r="BC548" s="71"/>
      <c r="BD548" s="71"/>
      <c r="BE548" s="71"/>
      <c r="BF548" s="71"/>
      <c r="BG548" s="71"/>
      <c r="BH548" s="71"/>
      <c r="BI548" s="71"/>
      <c r="BJ548" s="71"/>
      <c r="BK548" s="73"/>
      <c r="BL548" s="76"/>
      <c r="BM548" s="77"/>
      <c r="BN548" s="52"/>
      <c r="BO548" s="70"/>
      <c r="BP548" s="83"/>
      <c r="BQ548" s="84"/>
      <c r="BR548" s="84"/>
      <c r="BS548" s="84"/>
      <c r="BT548" s="84"/>
      <c r="BU548" s="84"/>
      <c r="BV548" s="84"/>
      <c r="BW548" s="84"/>
      <c r="BX548" s="84"/>
      <c r="BY548" s="84"/>
      <c r="BZ548" s="84"/>
      <c r="CA548" s="84"/>
      <c r="CB548" s="85"/>
      <c r="CC548" s="87"/>
      <c r="CD548" s="77"/>
      <c r="CE548" s="52"/>
      <c r="CF548" s="70"/>
      <c r="CG548" s="83"/>
      <c r="CH548" s="84"/>
      <c r="CI548" s="84"/>
      <c r="CJ548" s="84"/>
      <c r="CK548" s="84"/>
      <c r="CL548" s="84"/>
      <c r="CM548" s="84"/>
      <c r="CN548" s="87"/>
      <c r="CO548" s="89"/>
      <c r="CP548" s="90"/>
    </row>
    <row r="549" customHeight="1" spans="1:94">
      <c r="A549" s="51"/>
      <c r="B549" s="52"/>
      <c r="C549" s="52"/>
      <c r="D549" s="52"/>
      <c r="E549" s="52"/>
      <c r="F549" s="52"/>
      <c r="G549" s="52"/>
      <c r="H549" s="52"/>
      <c r="I549" s="52"/>
      <c r="J549" s="61"/>
      <c r="K549" s="62"/>
      <c r="L549" s="63"/>
      <c r="M549" s="62"/>
      <c r="N549" s="62"/>
      <c r="O549" s="62"/>
      <c r="P549" s="62"/>
      <c r="Q549" s="69"/>
      <c r="R549" s="52"/>
      <c r="S549" s="52"/>
      <c r="T549" s="52"/>
      <c r="U549" s="52"/>
      <c r="V549" s="70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3"/>
      <c r="AW549" s="76"/>
      <c r="AX549" s="77"/>
      <c r="AY549" s="52"/>
      <c r="AZ549" s="70"/>
      <c r="BA549" s="80"/>
      <c r="BB549" s="71"/>
      <c r="BC549" s="71"/>
      <c r="BD549" s="71"/>
      <c r="BE549" s="71"/>
      <c r="BF549" s="71"/>
      <c r="BG549" s="71"/>
      <c r="BH549" s="71"/>
      <c r="BI549" s="71"/>
      <c r="BJ549" s="71"/>
      <c r="BK549" s="73"/>
      <c r="BL549" s="76"/>
      <c r="BM549" s="77"/>
      <c r="BN549" s="52"/>
      <c r="BO549" s="70"/>
      <c r="BP549" s="83"/>
      <c r="BQ549" s="84"/>
      <c r="BR549" s="84"/>
      <c r="BS549" s="84"/>
      <c r="BT549" s="84"/>
      <c r="BU549" s="84"/>
      <c r="BV549" s="84"/>
      <c r="BW549" s="84"/>
      <c r="BX549" s="84"/>
      <c r="BY549" s="84"/>
      <c r="BZ549" s="84"/>
      <c r="CA549" s="84"/>
      <c r="CB549" s="85"/>
      <c r="CC549" s="87"/>
      <c r="CD549" s="77"/>
      <c r="CE549" s="52"/>
      <c r="CF549" s="70"/>
      <c r="CG549" s="83"/>
      <c r="CH549" s="84"/>
      <c r="CI549" s="84"/>
      <c r="CJ549" s="84"/>
      <c r="CK549" s="84"/>
      <c r="CL549" s="84"/>
      <c r="CM549" s="84"/>
      <c r="CN549" s="87"/>
      <c r="CO549" s="89"/>
      <c r="CP549" s="90"/>
    </row>
    <row r="550" customHeight="1" spans="1:94">
      <c r="A550" s="51"/>
      <c r="B550" s="52"/>
      <c r="C550" s="52"/>
      <c r="D550" s="52"/>
      <c r="E550" s="52"/>
      <c r="F550" s="52"/>
      <c r="G550" s="52"/>
      <c r="H550" s="52"/>
      <c r="I550" s="52"/>
      <c r="J550" s="61"/>
      <c r="K550" s="62"/>
      <c r="L550" s="63"/>
      <c r="M550" s="62"/>
      <c r="N550" s="62"/>
      <c r="O550" s="62"/>
      <c r="P550" s="62"/>
      <c r="Q550" s="69"/>
      <c r="R550" s="52"/>
      <c r="S550" s="52"/>
      <c r="T550" s="52"/>
      <c r="U550" s="52"/>
      <c r="V550" s="70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3"/>
      <c r="AW550" s="76"/>
      <c r="AX550" s="77"/>
      <c r="AY550" s="52"/>
      <c r="AZ550" s="70"/>
      <c r="BA550" s="80"/>
      <c r="BB550" s="71"/>
      <c r="BC550" s="71"/>
      <c r="BD550" s="71"/>
      <c r="BE550" s="71"/>
      <c r="BF550" s="71"/>
      <c r="BG550" s="71"/>
      <c r="BH550" s="71"/>
      <c r="BI550" s="71"/>
      <c r="BJ550" s="71"/>
      <c r="BK550" s="73"/>
      <c r="BL550" s="76"/>
      <c r="BM550" s="77"/>
      <c r="BN550" s="52"/>
      <c r="BO550" s="70"/>
      <c r="BP550" s="83"/>
      <c r="BQ550" s="84"/>
      <c r="BR550" s="84"/>
      <c r="BS550" s="84"/>
      <c r="BT550" s="84"/>
      <c r="BU550" s="84"/>
      <c r="BV550" s="84"/>
      <c r="BW550" s="84"/>
      <c r="BX550" s="84"/>
      <c r="BY550" s="84"/>
      <c r="BZ550" s="84"/>
      <c r="CA550" s="84"/>
      <c r="CB550" s="85"/>
      <c r="CC550" s="87"/>
      <c r="CD550" s="77"/>
      <c r="CE550" s="52"/>
      <c r="CF550" s="70"/>
      <c r="CG550" s="83"/>
      <c r="CH550" s="84"/>
      <c r="CI550" s="84"/>
      <c r="CJ550" s="84"/>
      <c r="CK550" s="84"/>
      <c r="CL550" s="84"/>
      <c r="CM550" s="84"/>
      <c r="CN550" s="87"/>
      <c r="CO550" s="89"/>
      <c r="CP550" s="90"/>
    </row>
    <row r="551" customHeight="1" spans="1:94">
      <c r="A551" s="51"/>
      <c r="B551" s="52"/>
      <c r="C551" s="52"/>
      <c r="D551" s="52"/>
      <c r="E551" s="52"/>
      <c r="F551" s="52"/>
      <c r="G551" s="52"/>
      <c r="H551" s="52"/>
      <c r="I551" s="52"/>
      <c r="J551" s="61"/>
      <c r="K551" s="62"/>
      <c r="L551" s="63"/>
      <c r="M551" s="62"/>
      <c r="N551" s="62"/>
      <c r="O551" s="62"/>
      <c r="P551" s="62"/>
      <c r="Q551" s="69"/>
      <c r="R551" s="52"/>
      <c r="S551" s="52"/>
      <c r="T551" s="52"/>
      <c r="U551" s="52"/>
      <c r="V551" s="70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3"/>
      <c r="AW551" s="76"/>
      <c r="AX551" s="77"/>
      <c r="AY551" s="52"/>
      <c r="AZ551" s="70"/>
      <c r="BA551" s="80"/>
      <c r="BB551" s="71"/>
      <c r="BC551" s="71"/>
      <c r="BD551" s="71"/>
      <c r="BE551" s="71"/>
      <c r="BF551" s="71"/>
      <c r="BG551" s="71"/>
      <c r="BH551" s="71"/>
      <c r="BI551" s="71"/>
      <c r="BJ551" s="71"/>
      <c r="BK551" s="73"/>
      <c r="BL551" s="76"/>
      <c r="BM551" s="77"/>
      <c r="BN551" s="52"/>
      <c r="BO551" s="70"/>
      <c r="BP551" s="83"/>
      <c r="BQ551" s="84"/>
      <c r="BR551" s="84"/>
      <c r="BS551" s="84"/>
      <c r="BT551" s="84"/>
      <c r="BU551" s="84"/>
      <c r="BV551" s="84"/>
      <c r="BW551" s="84"/>
      <c r="BX551" s="84"/>
      <c r="BY551" s="84"/>
      <c r="BZ551" s="84"/>
      <c r="CA551" s="84"/>
      <c r="CB551" s="85"/>
      <c r="CC551" s="87"/>
      <c r="CD551" s="77"/>
      <c r="CE551" s="52"/>
      <c r="CF551" s="70"/>
      <c r="CG551" s="83"/>
      <c r="CH551" s="84"/>
      <c r="CI551" s="84"/>
      <c r="CJ551" s="84"/>
      <c r="CK551" s="84"/>
      <c r="CL551" s="84"/>
      <c r="CM551" s="84"/>
      <c r="CN551" s="87"/>
      <c r="CO551" s="89"/>
      <c r="CP551" s="90"/>
    </row>
    <row r="552" customHeight="1" spans="1:94">
      <c r="A552" s="51"/>
      <c r="B552" s="52"/>
      <c r="C552" s="52"/>
      <c r="D552" s="52"/>
      <c r="E552" s="52"/>
      <c r="F552" s="52"/>
      <c r="G552" s="52"/>
      <c r="H552" s="52"/>
      <c r="I552" s="52"/>
      <c r="J552" s="61"/>
      <c r="K552" s="62"/>
      <c r="L552" s="63"/>
      <c r="M552" s="62"/>
      <c r="N552" s="62"/>
      <c r="O552" s="62"/>
      <c r="P552" s="62"/>
      <c r="Q552" s="69"/>
      <c r="R552" s="52"/>
      <c r="S552" s="52"/>
      <c r="T552" s="52"/>
      <c r="U552" s="52"/>
      <c r="V552" s="70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3"/>
      <c r="AW552" s="76"/>
      <c r="AX552" s="77"/>
      <c r="AY552" s="52"/>
      <c r="AZ552" s="70"/>
      <c r="BA552" s="80"/>
      <c r="BB552" s="71"/>
      <c r="BC552" s="71"/>
      <c r="BD552" s="71"/>
      <c r="BE552" s="71"/>
      <c r="BF552" s="71"/>
      <c r="BG552" s="71"/>
      <c r="BH552" s="71"/>
      <c r="BI552" s="71"/>
      <c r="BJ552" s="71"/>
      <c r="BK552" s="73"/>
      <c r="BL552" s="76"/>
      <c r="BM552" s="77"/>
      <c r="BN552" s="52"/>
      <c r="BO552" s="70"/>
      <c r="BP552" s="83"/>
      <c r="BQ552" s="84"/>
      <c r="BR552" s="84"/>
      <c r="BS552" s="84"/>
      <c r="BT552" s="84"/>
      <c r="BU552" s="84"/>
      <c r="BV552" s="84"/>
      <c r="BW552" s="84"/>
      <c r="BX552" s="84"/>
      <c r="BY552" s="84"/>
      <c r="BZ552" s="84"/>
      <c r="CA552" s="84"/>
      <c r="CB552" s="85"/>
      <c r="CC552" s="87"/>
      <c r="CD552" s="77"/>
      <c r="CE552" s="52"/>
      <c r="CF552" s="70"/>
      <c r="CG552" s="83"/>
      <c r="CH552" s="84"/>
      <c r="CI552" s="84"/>
      <c r="CJ552" s="84"/>
      <c r="CK552" s="84"/>
      <c r="CL552" s="84"/>
      <c r="CM552" s="84"/>
      <c r="CN552" s="87"/>
      <c r="CO552" s="89"/>
      <c r="CP552" s="90"/>
    </row>
    <row r="553" customHeight="1" spans="1:94">
      <c r="A553" s="51"/>
      <c r="B553" s="52"/>
      <c r="C553" s="52"/>
      <c r="D553" s="52"/>
      <c r="E553" s="52"/>
      <c r="F553" s="52"/>
      <c r="G553" s="52"/>
      <c r="H553" s="52"/>
      <c r="I553" s="52"/>
      <c r="J553" s="61"/>
      <c r="K553" s="62"/>
      <c r="L553" s="63"/>
      <c r="M553" s="62"/>
      <c r="N553" s="62"/>
      <c r="O553" s="62"/>
      <c r="P553" s="62"/>
      <c r="Q553" s="69"/>
      <c r="R553" s="52"/>
      <c r="S553" s="52"/>
      <c r="T553" s="52"/>
      <c r="U553" s="52"/>
      <c r="V553" s="70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3"/>
      <c r="AW553" s="76"/>
      <c r="AX553" s="77"/>
      <c r="AY553" s="52"/>
      <c r="AZ553" s="70"/>
      <c r="BA553" s="80"/>
      <c r="BB553" s="71"/>
      <c r="BC553" s="71"/>
      <c r="BD553" s="71"/>
      <c r="BE553" s="71"/>
      <c r="BF553" s="71"/>
      <c r="BG553" s="71"/>
      <c r="BH553" s="71"/>
      <c r="BI553" s="71"/>
      <c r="BJ553" s="71"/>
      <c r="BK553" s="73"/>
      <c r="BL553" s="76"/>
      <c r="BM553" s="77"/>
      <c r="BN553" s="52"/>
      <c r="BO553" s="70"/>
      <c r="BP553" s="83"/>
      <c r="BQ553" s="84"/>
      <c r="BR553" s="84"/>
      <c r="BS553" s="84"/>
      <c r="BT553" s="84"/>
      <c r="BU553" s="84"/>
      <c r="BV553" s="84"/>
      <c r="BW553" s="84"/>
      <c r="BX553" s="84"/>
      <c r="BY553" s="84"/>
      <c r="BZ553" s="84"/>
      <c r="CA553" s="84"/>
      <c r="CB553" s="85"/>
      <c r="CC553" s="87"/>
      <c r="CD553" s="77"/>
      <c r="CE553" s="52"/>
      <c r="CF553" s="70"/>
      <c r="CG553" s="83"/>
      <c r="CH553" s="84"/>
      <c r="CI553" s="84"/>
      <c r="CJ553" s="84"/>
      <c r="CK553" s="84"/>
      <c r="CL553" s="84"/>
      <c r="CM553" s="84"/>
      <c r="CN553" s="87"/>
      <c r="CO553" s="89"/>
      <c r="CP553" s="90"/>
    </row>
    <row r="554" customHeight="1" spans="1:94">
      <c r="A554" s="51"/>
      <c r="B554" s="52"/>
      <c r="C554" s="52"/>
      <c r="D554" s="52"/>
      <c r="E554" s="52"/>
      <c r="F554" s="52"/>
      <c r="G554" s="52"/>
      <c r="H554" s="52"/>
      <c r="I554" s="52"/>
      <c r="J554" s="61"/>
      <c r="K554" s="62"/>
      <c r="L554" s="63"/>
      <c r="M554" s="62"/>
      <c r="N554" s="62"/>
      <c r="O554" s="62"/>
      <c r="P554" s="62"/>
      <c r="Q554" s="69"/>
      <c r="R554" s="52"/>
      <c r="S554" s="52"/>
      <c r="T554" s="52"/>
      <c r="U554" s="52"/>
      <c r="V554" s="70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3"/>
      <c r="AW554" s="76"/>
      <c r="AX554" s="77"/>
      <c r="AY554" s="52"/>
      <c r="AZ554" s="70"/>
      <c r="BA554" s="80"/>
      <c r="BB554" s="71"/>
      <c r="BC554" s="71"/>
      <c r="BD554" s="71"/>
      <c r="BE554" s="71"/>
      <c r="BF554" s="71"/>
      <c r="BG554" s="71"/>
      <c r="BH554" s="71"/>
      <c r="BI554" s="71"/>
      <c r="BJ554" s="71"/>
      <c r="BK554" s="73"/>
      <c r="BL554" s="76"/>
      <c r="BM554" s="77"/>
      <c r="BN554" s="52"/>
      <c r="BO554" s="70"/>
      <c r="BP554" s="83"/>
      <c r="BQ554" s="84"/>
      <c r="BR554" s="84"/>
      <c r="BS554" s="84"/>
      <c r="BT554" s="84"/>
      <c r="BU554" s="84"/>
      <c r="BV554" s="84"/>
      <c r="BW554" s="84"/>
      <c r="BX554" s="84"/>
      <c r="BY554" s="84"/>
      <c r="BZ554" s="84"/>
      <c r="CA554" s="84"/>
      <c r="CB554" s="85"/>
      <c r="CC554" s="87"/>
      <c r="CD554" s="77"/>
      <c r="CE554" s="52"/>
      <c r="CF554" s="70"/>
      <c r="CG554" s="83"/>
      <c r="CH554" s="84"/>
      <c r="CI554" s="84"/>
      <c r="CJ554" s="84"/>
      <c r="CK554" s="84"/>
      <c r="CL554" s="84"/>
      <c r="CM554" s="84"/>
      <c r="CN554" s="87"/>
      <c r="CO554" s="89"/>
      <c r="CP554" s="90"/>
    </row>
    <row r="555" customHeight="1" spans="1:94">
      <c r="A555" s="51"/>
      <c r="B555" s="52"/>
      <c r="C555" s="52"/>
      <c r="D555" s="52"/>
      <c r="E555" s="52"/>
      <c r="F555" s="52"/>
      <c r="G555" s="52"/>
      <c r="H555" s="52"/>
      <c r="I555" s="52"/>
      <c r="J555" s="61"/>
      <c r="K555" s="62"/>
      <c r="L555" s="63"/>
      <c r="M555" s="62"/>
      <c r="N555" s="62"/>
      <c r="O555" s="62"/>
      <c r="P555" s="62"/>
      <c r="Q555" s="69"/>
      <c r="R555" s="52"/>
      <c r="S555" s="52"/>
      <c r="T555" s="52"/>
      <c r="U555" s="52"/>
      <c r="V555" s="70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3"/>
      <c r="AW555" s="76"/>
      <c r="AX555" s="77"/>
      <c r="AY555" s="52"/>
      <c r="AZ555" s="70"/>
      <c r="BA555" s="80"/>
      <c r="BB555" s="71"/>
      <c r="BC555" s="71"/>
      <c r="BD555" s="71"/>
      <c r="BE555" s="71"/>
      <c r="BF555" s="71"/>
      <c r="BG555" s="71"/>
      <c r="BH555" s="71"/>
      <c r="BI555" s="71"/>
      <c r="BJ555" s="71"/>
      <c r="BK555" s="73"/>
      <c r="BL555" s="76"/>
      <c r="BM555" s="77"/>
      <c r="BN555" s="52"/>
      <c r="BO555" s="70"/>
      <c r="BP555" s="83"/>
      <c r="BQ555" s="84"/>
      <c r="BR555" s="84"/>
      <c r="BS555" s="84"/>
      <c r="BT555" s="84"/>
      <c r="BU555" s="84"/>
      <c r="BV555" s="84"/>
      <c r="BW555" s="84"/>
      <c r="BX555" s="84"/>
      <c r="BY555" s="84"/>
      <c r="BZ555" s="84"/>
      <c r="CA555" s="84"/>
      <c r="CB555" s="85"/>
      <c r="CC555" s="87"/>
      <c r="CD555" s="77"/>
      <c r="CE555" s="52"/>
      <c r="CF555" s="70"/>
      <c r="CG555" s="83"/>
      <c r="CH555" s="84"/>
      <c r="CI555" s="84"/>
      <c r="CJ555" s="84"/>
      <c r="CK555" s="84"/>
      <c r="CL555" s="84"/>
      <c r="CM555" s="84"/>
      <c r="CN555" s="87"/>
      <c r="CO555" s="89"/>
      <c r="CP555" s="90"/>
    </row>
    <row r="556" customHeight="1" spans="1:94">
      <c r="A556" s="51"/>
      <c r="B556" s="52"/>
      <c r="C556" s="52"/>
      <c r="D556" s="52"/>
      <c r="E556" s="52"/>
      <c r="F556" s="52"/>
      <c r="G556" s="52"/>
      <c r="H556" s="52"/>
      <c r="I556" s="52"/>
      <c r="J556" s="61"/>
      <c r="K556" s="62"/>
      <c r="L556" s="63"/>
      <c r="M556" s="62"/>
      <c r="N556" s="62"/>
      <c r="O556" s="62"/>
      <c r="P556" s="62"/>
      <c r="Q556" s="69"/>
      <c r="R556" s="52"/>
      <c r="S556" s="52"/>
      <c r="T556" s="52"/>
      <c r="U556" s="52"/>
      <c r="V556" s="70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3"/>
      <c r="AW556" s="76"/>
      <c r="AX556" s="77"/>
      <c r="AY556" s="52"/>
      <c r="AZ556" s="70"/>
      <c r="BA556" s="80"/>
      <c r="BB556" s="71"/>
      <c r="BC556" s="71"/>
      <c r="BD556" s="71"/>
      <c r="BE556" s="71"/>
      <c r="BF556" s="71"/>
      <c r="BG556" s="71"/>
      <c r="BH556" s="71"/>
      <c r="BI556" s="71"/>
      <c r="BJ556" s="71"/>
      <c r="BK556" s="73"/>
      <c r="BL556" s="76"/>
      <c r="BM556" s="77"/>
      <c r="BN556" s="52"/>
      <c r="BO556" s="70"/>
      <c r="BP556" s="83"/>
      <c r="BQ556" s="84"/>
      <c r="BR556" s="84"/>
      <c r="BS556" s="84"/>
      <c r="BT556" s="84"/>
      <c r="BU556" s="84"/>
      <c r="BV556" s="84"/>
      <c r="BW556" s="84"/>
      <c r="BX556" s="84"/>
      <c r="BY556" s="84"/>
      <c r="BZ556" s="84"/>
      <c r="CA556" s="84"/>
      <c r="CB556" s="85"/>
      <c r="CC556" s="87"/>
      <c r="CD556" s="77"/>
      <c r="CE556" s="52"/>
      <c r="CF556" s="70"/>
      <c r="CG556" s="83"/>
      <c r="CH556" s="84"/>
      <c r="CI556" s="84"/>
      <c r="CJ556" s="84"/>
      <c r="CK556" s="84"/>
      <c r="CL556" s="84"/>
      <c r="CM556" s="84"/>
      <c r="CN556" s="87"/>
      <c r="CO556" s="89"/>
      <c r="CP556" s="90"/>
    </row>
    <row r="557" customHeight="1" spans="1:94">
      <c r="A557" s="51"/>
      <c r="B557" s="52"/>
      <c r="C557" s="52"/>
      <c r="D557" s="52"/>
      <c r="E557" s="52"/>
      <c r="F557" s="52"/>
      <c r="G557" s="52"/>
      <c r="H557" s="52"/>
      <c r="I557" s="52"/>
      <c r="J557" s="61"/>
      <c r="K557" s="62"/>
      <c r="L557" s="63"/>
      <c r="M557" s="62"/>
      <c r="N557" s="62"/>
      <c r="O557" s="62"/>
      <c r="P557" s="62"/>
      <c r="Q557" s="69"/>
      <c r="R557" s="52"/>
      <c r="S557" s="52"/>
      <c r="T557" s="52"/>
      <c r="U557" s="52"/>
      <c r="V557" s="70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3"/>
      <c r="AW557" s="76"/>
      <c r="AX557" s="77"/>
      <c r="AY557" s="52"/>
      <c r="AZ557" s="70"/>
      <c r="BA557" s="80"/>
      <c r="BB557" s="71"/>
      <c r="BC557" s="71"/>
      <c r="BD557" s="71"/>
      <c r="BE557" s="71"/>
      <c r="BF557" s="71"/>
      <c r="BG557" s="71"/>
      <c r="BH557" s="71"/>
      <c r="BI557" s="71"/>
      <c r="BJ557" s="71"/>
      <c r="BK557" s="73"/>
      <c r="BL557" s="76"/>
      <c r="BM557" s="77"/>
      <c r="BN557" s="52"/>
      <c r="BO557" s="70"/>
      <c r="BP557" s="83"/>
      <c r="BQ557" s="84"/>
      <c r="BR557" s="84"/>
      <c r="BS557" s="84"/>
      <c r="BT557" s="84"/>
      <c r="BU557" s="84"/>
      <c r="BV557" s="84"/>
      <c r="BW557" s="84"/>
      <c r="BX557" s="84"/>
      <c r="BY557" s="84"/>
      <c r="BZ557" s="84"/>
      <c r="CA557" s="84"/>
      <c r="CB557" s="85"/>
      <c r="CC557" s="87"/>
      <c r="CD557" s="77"/>
      <c r="CE557" s="52"/>
      <c r="CF557" s="70"/>
      <c r="CG557" s="83"/>
      <c r="CH557" s="84"/>
      <c r="CI557" s="84"/>
      <c r="CJ557" s="84"/>
      <c r="CK557" s="84"/>
      <c r="CL557" s="84"/>
      <c r="CM557" s="84"/>
      <c r="CN557" s="87"/>
      <c r="CO557" s="89"/>
      <c r="CP557" s="90"/>
    </row>
    <row r="558" customHeight="1" spans="1:94">
      <c r="A558" s="51"/>
      <c r="B558" s="52"/>
      <c r="C558" s="52"/>
      <c r="D558" s="52"/>
      <c r="E558" s="52"/>
      <c r="F558" s="52"/>
      <c r="G558" s="52"/>
      <c r="H558" s="52"/>
      <c r="I558" s="52"/>
      <c r="J558" s="61"/>
      <c r="K558" s="62"/>
      <c r="L558" s="63"/>
      <c r="M558" s="62"/>
      <c r="N558" s="62"/>
      <c r="O558" s="62"/>
      <c r="P558" s="62"/>
      <c r="Q558" s="69"/>
      <c r="R558" s="52"/>
      <c r="S558" s="52"/>
      <c r="T558" s="52"/>
      <c r="U558" s="52"/>
      <c r="V558" s="70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3"/>
      <c r="AW558" s="76"/>
      <c r="AX558" s="77"/>
      <c r="AY558" s="52"/>
      <c r="AZ558" s="70"/>
      <c r="BA558" s="80"/>
      <c r="BB558" s="71"/>
      <c r="BC558" s="71"/>
      <c r="BD558" s="71"/>
      <c r="BE558" s="71"/>
      <c r="BF558" s="71"/>
      <c r="BG558" s="71"/>
      <c r="BH558" s="71"/>
      <c r="BI558" s="71"/>
      <c r="BJ558" s="71"/>
      <c r="BK558" s="73"/>
      <c r="BL558" s="76"/>
      <c r="BM558" s="77"/>
      <c r="BN558" s="52"/>
      <c r="BO558" s="70"/>
      <c r="BP558" s="83"/>
      <c r="BQ558" s="84"/>
      <c r="BR558" s="84"/>
      <c r="BS558" s="84"/>
      <c r="BT558" s="84"/>
      <c r="BU558" s="84"/>
      <c r="BV558" s="84"/>
      <c r="BW558" s="84"/>
      <c r="BX558" s="84"/>
      <c r="BY558" s="84"/>
      <c r="BZ558" s="84"/>
      <c r="CA558" s="84"/>
      <c r="CB558" s="85"/>
      <c r="CC558" s="87"/>
      <c r="CD558" s="77"/>
      <c r="CE558" s="52"/>
      <c r="CF558" s="70"/>
      <c r="CG558" s="83"/>
      <c r="CH558" s="84"/>
      <c r="CI558" s="84"/>
      <c r="CJ558" s="84"/>
      <c r="CK558" s="84"/>
      <c r="CL558" s="84"/>
      <c r="CM558" s="84"/>
      <c r="CN558" s="87"/>
      <c r="CO558" s="89"/>
      <c r="CP558" s="90"/>
    </row>
    <row r="559" customHeight="1" spans="1:94">
      <c r="A559" s="51"/>
      <c r="B559" s="52"/>
      <c r="C559" s="52"/>
      <c r="D559" s="52"/>
      <c r="E559" s="52"/>
      <c r="F559" s="52"/>
      <c r="G559" s="52"/>
      <c r="H559" s="52"/>
      <c r="I559" s="52"/>
      <c r="J559" s="61"/>
      <c r="K559" s="62"/>
      <c r="L559" s="63"/>
      <c r="M559" s="62"/>
      <c r="N559" s="62"/>
      <c r="O559" s="62"/>
      <c r="P559" s="62"/>
      <c r="Q559" s="69"/>
      <c r="R559" s="52"/>
      <c r="S559" s="52"/>
      <c r="T559" s="52"/>
      <c r="U559" s="52"/>
      <c r="V559" s="70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3"/>
      <c r="AW559" s="76"/>
      <c r="AX559" s="77"/>
      <c r="AY559" s="52"/>
      <c r="AZ559" s="70"/>
      <c r="BA559" s="80"/>
      <c r="BB559" s="71"/>
      <c r="BC559" s="71"/>
      <c r="BD559" s="71"/>
      <c r="BE559" s="71"/>
      <c r="BF559" s="71"/>
      <c r="BG559" s="71"/>
      <c r="BH559" s="71"/>
      <c r="BI559" s="71"/>
      <c r="BJ559" s="71"/>
      <c r="BK559" s="73"/>
      <c r="BL559" s="76"/>
      <c r="BM559" s="77"/>
      <c r="BN559" s="52"/>
      <c r="BO559" s="70"/>
      <c r="BP559" s="83"/>
      <c r="BQ559" s="84"/>
      <c r="BR559" s="84"/>
      <c r="BS559" s="84"/>
      <c r="BT559" s="84"/>
      <c r="BU559" s="84"/>
      <c r="BV559" s="84"/>
      <c r="BW559" s="84"/>
      <c r="BX559" s="84"/>
      <c r="BY559" s="84"/>
      <c r="BZ559" s="84"/>
      <c r="CA559" s="84"/>
      <c r="CB559" s="85"/>
      <c r="CC559" s="87"/>
      <c r="CD559" s="77"/>
      <c r="CE559" s="52"/>
      <c r="CF559" s="70"/>
      <c r="CG559" s="83"/>
      <c r="CH559" s="84"/>
      <c r="CI559" s="84"/>
      <c r="CJ559" s="84"/>
      <c r="CK559" s="84"/>
      <c r="CL559" s="84"/>
      <c r="CM559" s="84"/>
      <c r="CN559" s="87"/>
      <c r="CO559" s="89"/>
      <c r="CP559" s="90"/>
    </row>
    <row r="560" customHeight="1" spans="1:94">
      <c r="A560" s="51"/>
      <c r="B560" s="52"/>
      <c r="C560" s="52"/>
      <c r="D560" s="52"/>
      <c r="E560" s="52"/>
      <c r="F560" s="52"/>
      <c r="G560" s="52"/>
      <c r="H560" s="52"/>
      <c r="I560" s="52"/>
      <c r="J560" s="61"/>
      <c r="K560" s="62"/>
      <c r="L560" s="63"/>
      <c r="M560" s="62"/>
      <c r="N560" s="62"/>
      <c r="O560" s="62"/>
      <c r="P560" s="62"/>
      <c r="Q560" s="69"/>
      <c r="R560" s="52"/>
      <c r="S560" s="52"/>
      <c r="T560" s="52"/>
      <c r="U560" s="52"/>
      <c r="V560" s="70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3"/>
      <c r="AW560" s="76"/>
      <c r="AX560" s="77"/>
      <c r="AY560" s="52"/>
      <c r="AZ560" s="70"/>
      <c r="BA560" s="80"/>
      <c r="BB560" s="71"/>
      <c r="BC560" s="71"/>
      <c r="BD560" s="71"/>
      <c r="BE560" s="71"/>
      <c r="BF560" s="71"/>
      <c r="BG560" s="71"/>
      <c r="BH560" s="71"/>
      <c r="BI560" s="71"/>
      <c r="BJ560" s="71"/>
      <c r="BK560" s="73"/>
      <c r="BL560" s="76"/>
      <c r="BM560" s="77"/>
      <c r="BN560" s="52"/>
      <c r="BO560" s="70"/>
      <c r="BP560" s="83"/>
      <c r="BQ560" s="84"/>
      <c r="BR560" s="84"/>
      <c r="BS560" s="84"/>
      <c r="BT560" s="84"/>
      <c r="BU560" s="84"/>
      <c r="BV560" s="84"/>
      <c r="BW560" s="84"/>
      <c r="BX560" s="84"/>
      <c r="BY560" s="84"/>
      <c r="BZ560" s="84"/>
      <c r="CA560" s="84"/>
      <c r="CB560" s="85"/>
      <c r="CC560" s="87"/>
      <c r="CD560" s="77"/>
      <c r="CE560" s="52"/>
      <c r="CF560" s="70"/>
      <c r="CG560" s="83"/>
      <c r="CH560" s="84"/>
      <c r="CI560" s="84"/>
      <c r="CJ560" s="84"/>
      <c r="CK560" s="84"/>
      <c r="CL560" s="84"/>
      <c r="CM560" s="84"/>
      <c r="CN560" s="87"/>
      <c r="CO560" s="89"/>
      <c r="CP560" s="90"/>
    </row>
    <row r="561" customHeight="1" spans="1:94">
      <c r="A561" s="51"/>
      <c r="B561" s="52"/>
      <c r="C561" s="52"/>
      <c r="D561" s="52"/>
      <c r="E561" s="52"/>
      <c r="F561" s="52"/>
      <c r="G561" s="52"/>
      <c r="H561" s="52"/>
      <c r="I561" s="52"/>
      <c r="J561" s="61"/>
      <c r="K561" s="62"/>
      <c r="L561" s="63"/>
      <c r="M561" s="62"/>
      <c r="N561" s="62"/>
      <c r="O561" s="62"/>
      <c r="P561" s="62"/>
      <c r="Q561" s="69"/>
      <c r="R561" s="52"/>
      <c r="S561" s="52"/>
      <c r="T561" s="52"/>
      <c r="U561" s="52"/>
      <c r="V561" s="70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3"/>
      <c r="AW561" s="76"/>
      <c r="AX561" s="77"/>
      <c r="AY561" s="52"/>
      <c r="AZ561" s="70"/>
      <c r="BA561" s="80"/>
      <c r="BB561" s="71"/>
      <c r="BC561" s="71"/>
      <c r="BD561" s="71"/>
      <c r="BE561" s="71"/>
      <c r="BF561" s="71"/>
      <c r="BG561" s="71"/>
      <c r="BH561" s="71"/>
      <c r="BI561" s="71"/>
      <c r="BJ561" s="71"/>
      <c r="BK561" s="73"/>
      <c r="BL561" s="76"/>
      <c r="BM561" s="77"/>
      <c r="BN561" s="52"/>
      <c r="BO561" s="70"/>
      <c r="BP561" s="83"/>
      <c r="BQ561" s="84"/>
      <c r="BR561" s="84"/>
      <c r="BS561" s="84"/>
      <c r="BT561" s="84"/>
      <c r="BU561" s="84"/>
      <c r="BV561" s="84"/>
      <c r="BW561" s="84"/>
      <c r="BX561" s="84"/>
      <c r="BY561" s="84"/>
      <c r="BZ561" s="84"/>
      <c r="CA561" s="84"/>
      <c r="CB561" s="85"/>
      <c r="CC561" s="87"/>
      <c r="CD561" s="77"/>
      <c r="CE561" s="52"/>
      <c r="CF561" s="70"/>
      <c r="CG561" s="83"/>
      <c r="CH561" s="84"/>
      <c r="CI561" s="84"/>
      <c r="CJ561" s="84"/>
      <c r="CK561" s="84"/>
      <c r="CL561" s="84"/>
      <c r="CM561" s="84"/>
      <c r="CN561" s="87"/>
      <c r="CO561" s="89"/>
      <c r="CP561" s="90"/>
    </row>
    <row r="562" customHeight="1" spans="1:94">
      <c r="A562" s="51"/>
      <c r="B562" s="52"/>
      <c r="C562" s="52"/>
      <c r="D562" s="52"/>
      <c r="E562" s="52"/>
      <c r="F562" s="52"/>
      <c r="G562" s="52"/>
      <c r="H562" s="52"/>
      <c r="I562" s="52"/>
      <c r="J562" s="61"/>
      <c r="K562" s="62"/>
      <c r="L562" s="63"/>
      <c r="M562" s="62"/>
      <c r="N562" s="62"/>
      <c r="O562" s="62"/>
      <c r="P562" s="62"/>
      <c r="Q562" s="69"/>
      <c r="R562" s="52"/>
      <c r="S562" s="52"/>
      <c r="T562" s="52"/>
      <c r="U562" s="52"/>
      <c r="V562" s="70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3"/>
      <c r="AW562" s="76"/>
      <c r="AX562" s="77"/>
      <c r="AY562" s="52"/>
      <c r="AZ562" s="70"/>
      <c r="BA562" s="80"/>
      <c r="BB562" s="71"/>
      <c r="BC562" s="71"/>
      <c r="BD562" s="71"/>
      <c r="BE562" s="71"/>
      <c r="BF562" s="71"/>
      <c r="BG562" s="71"/>
      <c r="BH562" s="71"/>
      <c r="BI562" s="71"/>
      <c r="BJ562" s="71"/>
      <c r="BK562" s="73"/>
      <c r="BL562" s="76"/>
      <c r="BM562" s="77"/>
      <c r="BN562" s="52"/>
      <c r="BO562" s="70"/>
      <c r="BP562" s="83"/>
      <c r="BQ562" s="84"/>
      <c r="BR562" s="84"/>
      <c r="BS562" s="84"/>
      <c r="BT562" s="84"/>
      <c r="BU562" s="84"/>
      <c r="BV562" s="84"/>
      <c r="BW562" s="84"/>
      <c r="BX562" s="84"/>
      <c r="BY562" s="84"/>
      <c r="BZ562" s="84"/>
      <c r="CA562" s="84"/>
      <c r="CB562" s="85"/>
      <c r="CC562" s="87"/>
      <c r="CD562" s="77"/>
      <c r="CE562" s="52"/>
      <c r="CF562" s="70"/>
      <c r="CG562" s="83"/>
      <c r="CH562" s="84"/>
      <c r="CI562" s="84"/>
      <c r="CJ562" s="84"/>
      <c r="CK562" s="84"/>
      <c r="CL562" s="84"/>
      <c r="CM562" s="84"/>
      <c r="CN562" s="87"/>
      <c r="CO562" s="89"/>
      <c r="CP562" s="90"/>
    </row>
    <row r="563" customHeight="1" spans="1:94">
      <c r="A563" s="51"/>
      <c r="B563" s="52"/>
      <c r="C563" s="52"/>
      <c r="D563" s="52"/>
      <c r="E563" s="52"/>
      <c r="F563" s="52"/>
      <c r="G563" s="52"/>
      <c r="H563" s="52"/>
      <c r="I563" s="52"/>
      <c r="J563" s="61"/>
      <c r="K563" s="62"/>
      <c r="L563" s="63"/>
      <c r="M563" s="62"/>
      <c r="N563" s="62"/>
      <c r="O563" s="62"/>
      <c r="P563" s="62"/>
      <c r="Q563" s="69"/>
      <c r="R563" s="52"/>
      <c r="S563" s="52"/>
      <c r="T563" s="52"/>
      <c r="U563" s="52"/>
      <c r="V563" s="70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3"/>
      <c r="AW563" s="76"/>
      <c r="AX563" s="77"/>
      <c r="AY563" s="52"/>
      <c r="AZ563" s="70"/>
      <c r="BA563" s="80"/>
      <c r="BB563" s="71"/>
      <c r="BC563" s="71"/>
      <c r="BD563" s="71"/>
      <c r="BE563" s="71"/>
      <c r="BF563" s="71"/>
      <c r="BG563" s="71"/>
      <c r="BH563" s="71"/>
      <c r="BI563" s="71"/>
      <c r="BJ563" s="71"/>
      <c r="BK563" s="73"/>
      <c r="BL563" s="76"/>
      <c r="BM563" s="77"/>
      <c r="BN563" s="52"/>
      <c r="BO563" s="70"/>
      <c r="BP563" s="83"/>
      <c r="BQ563" s="84"/>
      <c r="BR563" s="84"/>
      <c r="BS563" s="84"/>
      <c r="BT563" s="84"/>
      <c r="BU563" s="84"/>
      <c r="BV563" s="84"/>
      <c r="BW563" s="84"/>
      <c r="BX563" s="84"/>
      <c r="BY563" s="84"/>
      <c r="BZ563" s="84"/>
      <c r="CA563" s="84"/>
      <c r="CB563" s="85"/>
      <c r="CC563" s="87"/>
      <c r="CD563" s="77"/>
      <c r="CE563" s="52"/>
      <c r="CF563" s="70"/>
      <c r="CG563" s="83"/>
      <c r="CH563" s="84"/>
      <c r="CI563" s="84"/>
      <c r="CJ563" s="84"/>
      <c r="CK563" s="84"/>
      <c r="CL563" s="84"/>
      <c r="CM563" s="84"/>
      <c r="CN563" s="87"/>
      <c r="CO563" s="89"/>
      <c r="CP563" s="90"/>
    </row>
    <row r="564" customHeight="1" spans="1:94">
      <c r="A564" s="51"/>
      <c r="B564" s="52"/>
      <c r="C564" s="52"/>
      <c r="D564" s="52"/>
      <c r="E564" s="52"/>
      <c r="F564" s="52"/>
      <c r="G564" s="52"/>
      <c r="H564" s="52"/>
      <c r="I564" s="52"/>
      <c r="J564" s="61"/>
      <c r="K564" s="62"/>
      <c r="L564" s="63"/>
      <c r="M564" s="62"/>
      <c r="N564" s="62"/>
      <c r="O564" s="62"/>
      <c r="P564" s="62"/>
      <c r="Q564" s="69"/>
      <c r="R564" s="52"/>
      <c r="S564" s="52"/>
      <c r="T564" s="52"/>
      <c r="U564" s="52"/>
      <c r="V564" s="70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3"/>
      <c r="AW564" s="76"/>
      <c r="AX564" s="77"/>
      <c r="AY564" s="52"/>
      <c r="AZ564" s="70"/>
      <c r="BA564" s="80"/>
      <c r="BB564" s="71"/>
      <c r="BC564" s="71"/>
      <c r="BD564" s="71"/>
      <c r="BE564" s="71"/>
      <c r="BF564" s="71"/>
      <c r="BG564" s="71"/>
      <c r="BH564" s="71"/>
      <c r="BI564" s="71"/>
      <c r="BJ564" s="71"/>
      <c r="BK564" s="73"/>
      <c r="BL564" s="76"/>
      <c r="BM564" s="77"/>
      <c r="BN564" s="52"/>
      <c r="BO564" s="70"/>
      <c r="BP564" s="83"/>
      <c r="BQ564" s="84"/>
      <c r="BR564" s="84"/>
      <c r="BS564" s="84"/>
      <c r="BT564" s="84"/>
      <c r="BU564" s="84"/>
      <c r="BV564" s="84"/>
      <c r="BW564" s="84"/>
      <c r="BX564" s="84"/>
      <c r="BY564" s="84"/>
      <c r="BZ564" s="84"/>
      <c r="CA564" s="84"/>
      <c r="CB564" s="85"/>
      <c r="CC564" s="87"/>
      <c r="CD564" s="77"/>
      <c r="CE564" s="52"/>
      <c r="CF564" s="70"/>
      <c r="CG564" s="83"/>
      <c r="CH564" s="84"/>
      <c r="CI564" s="84"/>
      <c r="CJ564" s="84"/>
      <c r="CK564" s="84"/>
      <c r="CL564" s="84"/>
      <c r="CM564" s="84"/>
      <c r="CN564" s="87"/>
      <c r="CO564" s="89"/>
      <c r="CP564" s="90"/>
    </row>
    <row r="565" customHeight="1" spans="1:94">
      <c r="A565" s="51"/>
      <c r="B565" s="52"/>
      <c r="C565" s="52"/>
      <c r="D565" s="52"/>
      <c r="E565" s="52"/>
      <c r="F565" s="52"/>
      <c r="G565" s="52"/>
      <c r="H565" s="52"/>
      <c r="I565" s="52"/>
      <c r="J565" s="61"/>
      <c r="K565" s="62"/>
      <c r="L565" s="63"/>
      <c r="M565" s="62"/>
      <c r="N565" s="62"/>
      <c r="O565" s="62"/>
      <c r="P565" s="62"/>
      <c r="Q565" s="69"/>
      <c r="R565" s="52"/>
      <c r="S565" s="52"/>
      <c r="T565" s="52"/>
      <c r="U565" s="52"/>
      <c r="V565" s="70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3"/>
      <c r="AW565" s="76"/>
      <c r="AX565" s="77"/>
      <c r="AY565" s="52"/>
      <c r="AZ565" s="70"/>
      <c r="BA565" s="80"/>
      <c r="BB565" s="71"/>
      <c r="BC565" s="71"/>
      <c r="BD565" s="71"/>
      <c r="BE565" s="71"/>
      <c r="BF565" s="71"/>
      <c r="BG565" s="71"/>
      <c r="BH565" s="71"/>
      <c r="BI565" s="71"/>
      <c r="BJ565" s="71"/>
      <c r="BK565" s="73"/>
      <c r="BL565" s="76"/>
      <c r="BM565" s="77"/>
      <c r="BN565" s="52"/>
      <c r="BO565" s="70"/>
      <c r="BP565" s="83"/>
      <c r="BQ565" s="84"/>
      <c r="BR565" s="84"/>
      <c r="BS565" s="84"/>
      <c r="BT565" s="84"/>
      <c r="BU565" s="84"/>
      <c r="BV565" s="84"/>
      <c r="BW565" s="84"/>
      <c r="BX565" s="84"/>
      <c r="BY565" s="84"/>
      <c r="BZ565" s="84"/>
      <c r="CA565" s="84"/>
      <c r="CB565" s="85"/>
      <c r="CC565" s="87"/>
      <c r="CD565" s="77"/>
      <c r="CE565" s="52"/>
      <c r="CF565" s="70"/>
      <c r="CG565" s="83"/>
      <c r="CH565" s="84"/>
      <c r="CI565" s="84"/>
      <c r="CJ565" s="84"/>
      <c r="CK565" s="84"/>
      <c r="CL565" s="84"/>
      <c r="CM565" s="84"/>
      <c r="CN565" s="87"/>
      <c r="CO565" s="89"/>
      <c r="CP565" s="90"/>
    </row>
    <row r="566" customHeight="1" spans="1:94">
      <c r="A566" s="51"/>
      <c r="B566" s="52"/>
      <c r="C566" s="52"/>
      <c r="D566" s="52"/>
      <c r="E566" s="52"/>
      <c r="F566" s="52"/>
      <c r="G566" s="52"/>
      <c r="H566" s="52"/>
      <c r="I566" s="52"/>
      <c r="J566" s="61"/>
      <c r="K566" s="62"/>
      <c r="L566" s="63"/>
      <c r="M566" s="62"/>
      <c r="N566" s="62"/>
      <c r="O566" s="62"/>
      <c r="P566" s="62"/>
      <c r="Q566" s="69"/>
      <c r="R566" s="52"/>
      <c r="S566" s="52"/>
      <c r="T566" s="52"/>
      <c r="U566" s="52"/>
      <c r="V566" s="70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3"/>
      <c r="AW566" s="76"/>
      <c r="AX566" s="77"/>
      <c r="AY566" s="52"/>
      <c r="AZ566" s="70"/>
      <c r="BA566" s="80"/>
      <c r="BB566" s="71"/>
      <c r="BC566" s="71"/>
      <c r="BD566" s="71"/>
      <c r="BE566" s="71"/>
      <c r="BF566" s="71"/>
      <c r="BG566" s="71"/>
      <c r="BH566" s="71"/>
      <c r="BI566" s="71"/>
      <c r="BJ566" s="71"/>
      <c r="BK566" s="73"/>
      <c r="BL566" s="76"/>
      <c r="BM566" s="77"/>
      <c r="BN566" s="52"/>
      <c r="BO566" s="70"/>
      <c r="BP566" s="83"/>
      <c r="BQ566" s="84"/>
      <c r="BR566" s="84"/>
      <c r="BS566" s="84"/>
      <c r="BT566" s="84"/>
      <c r="BU566" s="84"/>
      <c r="BV566" s="84"/>
      <c r="BW566" s="84"/>
      <c r="BX566" s="84"/>
      <c r="BY566" s="84"/>
      <c r="BZ566" s="84"/>
      <c r="CA566" s="84"/>
      <c r="CB566" s="85"/>
      <c r="CC566" s="87"/>
      <c r="CD566" s="77"/>
      <c r="CE566" s="52"/>
      <c r="CF566" s="70"/>
      <c r="CG566" s="83"/>
      <c r="CH566" s="84"/>
      <c r="CI566" s="84"/>
      <c r="CJ566" s="84"/>
      <c r="CK566" s="84"/>
      <c r="CL566" s="84"/>
      <c r="CM566" s="84"/>
      <c r="CN566" s="87"/>
      <c r="CO566" s="89"/>
      <c r="CP566" s="90"/>
    </row>
    <row r="567" customHeight="1" spans="1:94">
      <c r="A567" s="51"/>
      <c r="B567" s="52"/>
      <c r="C567" s="52"/>
      <c r="D567" s="52"/>
      <c r="E567" s="52"/>
      <c r="F567" s="52"/>
      <c r="G567" s="52"/>
      <c r="H567" s="52"/>
      <c r="I567" s="52"/>
      <c r="J567" s="61"/>
      <c r="K567" s="62"/>
      <c r="L567" s="63"/>
      <c r="M567" s="62"/>
      <c r="N567" s="62"/>
      <c r="O567" s="62"/>
      <c r="P567" s="62"/>
      <c r="Q567" s="69"/>
      <c r="R567" s="52"/>
      <c r="S567" s="52"/>
      <c r="T567" s="52"/>
      <c r="U567" s="52"/>
      <c r="V567" s="70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3"/>
      <c r="AW567" s="76"/>
      <c r="AX567" s="77"/>
      <c r="AY567" s="52"/>
      <c r="AZ567" s="70"/>
      <c r="BA567" s="80"/>
      <c r="BB567" s="71"/>
      <c r="BC567" s="71"/>
      <c r="BD567" s="71"/>
      <c r="BE567" s="71"/>
      <c r="BF567" s="71"/>
      <c r="BG567" s="71"/>
      <c r="BH567" s="71"/>
      <c r="BI567" s="71"/>
      <c r="BJ567" s="71"/>
      <c r="BK567" s="73"/>
      <c r="BL567" s="76"/>
      <c r="BM567" s="77"/>
      <c r="BN567" s="52"/>
      <c r="BO567" s="70"/>
      <c r="BP567" s="83"/>
      <c r="BQ567" s="84"/>
      <c r="BR567" s="84"/>
      <c r="BS567" s="84"/>
      <c r="BT567" s="84"/>
      <c r="BU567" s="84"/>
      <c r="BV567" s="84"/>
      <c r="BW567" s="84"/>
      <c r="BX567" s="84"/>
      <c r="BY567" s="84"/>
      <c r="BZ567" s="84"/>
      <c r="CA567" s="84"/>
      <c r="CB567" s="85"/>
      <c r="CC567" s="87"/>
      <c r="CD567" s="77"/>
      <c r="CE567" s="52"/>
      <c r="CF567" s="70"/>
      <c r="CG567" s="83"/>
      <c r="CH567" s="84"/>
      <c r="CI567" s="84"/>
      <c r="CJ567" s="84"/>
      <c r="CK567" s="84"/>
      <c r="CL567" s="84"/>
      <c r="CM567" s="84"/>
      <c r="CN567" s="87"/>
      <c r="CO567" s="89"/>
      <c r="CP567" s="90"/>
    </row>
    <row r="568" customHeight="1" spans="1:94">
      <c r="A568" s="51"/>
      <c r="B568" s="52"/>
      <c r="C568" s="52"/>
      <c r="D568" s="52"/>
      <c r="E568" s="52"/>
      <c r="F568" s="52"/>
      <c r="G568" s="52"/>
      <c r="H568" s="52"/>
      <c r="I568" s="52"/>
      <c r="J568" s="61"/>
      <c r="K568" s="62"/>
      <c r="L568" s="63"/>
      <c r="M568" s="62"/>
      <c r="N568" s="62"/>
      <c r="O568" s="62"/>
      <c r="P568" s="62"/>
      <c r="Q568" s="69"/>
      <c r="R568" s="52"/>
      <c r="S568" s="52"/>
      <c r="T568" s="52"/>
      <c r="U568" s="52"/>
      <c r="V568" s="70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3"/>
      <c r="AW568" s="76"/>
      <c r="AX568" s="77"/>
      <c r="AY568" s="52"/>
      <c r="AZ568" s="70"/>
      <c r="BA568" s="80"/>
      <c r="BB568" s="71"/>
      <c r="BC568" s="71"/>
      <c r="BD568" s="71"/>
      <c r="BE568" s="71"/>
      <c r="BF568" s="71"/>
      <c r="BG568" s="71"/>
      <c r="BH568" s="71"/>
      <c r="BI568" s="71"/>
      <c r="BJ568" s="71"/>
      <c r="BK568" s="73"/>
      <c r="BL568" s="76"/>
      <c r="BM568" s="77"/>
      <c r="BN568" s="52"/>
      <c r="BO568" s="70"/>
      <c r="BP568" s="83"/>
      <c r="BQ568" s="84"/>
      <c r="BR568" s="84"/>
      <c r="BS568" s="84"/>
      <c r="BT568" s="84"/>
      <c r="BU568" s="84"/>
      <c r="BV568" s="84"/>
      <c r="BW568" s="84"/>
      <c r="BX568" s="84"/>
      <c r="BY568" s="84"/>
      <c r="BZ568" s="84"/>
      <c r="CA568" s="84"/>
      <c r="CB568" s="85"/>
      <c r="CC568" s="87"/>
      <c r="CD568" s="77"/>
      <c r="CE568" s="52"/>
      <c r="CF568" s="70"/>
      <c r="CG568" s="83"/>
      <c r="CH568" s="84"/>
      <c r="CI568" s="84"/>
      <c r="CJ568" s="84"/>
      <c r="CK568" s="84"/>
      <c r="CL568" s="84"/>
      <c r="CM568" s="84"/>
      <c r="CN568" s="87"/>
      <c r="CO568" s="89"/>
      <c r="CP568" s="90"/>
    </row>
    <row r="569" customHeight="1" spans="1:94">
      <c r="A569" s="51"/>
      <c r="B569" s="52"/>
      <c r="C569" s="52"/>
      <c r="D569" s="52"/>
      <c r="E569" s="52"/>
      <c r="F569" s="52"/>
      <c r="G569" s="52"/>
      <c r="H569" s="52"/>
      <c r="I569" s="52"/>
      <c r="J569" s="61"/>
      <c r="K569" s="62"/>
      <c r="L569" s="63"/>
      <c r="M569" s="62"/>
      <c r="N569" s="62"/>
      <c r="O569" s="62"/>
      <c r="P569" s="62"/>
      <c r="Q569" s="69"/>
      <c r="R569" s="52"/>
      <c r="S569" s="52"/>
      <c r="T569" s="52"/>
      <c r="U569" s="52"/>
      <c r="V569" s="70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3"/>
      <c r="AW569" s="76"/>
      <c r="AX569" s="77"/>
      <c r="AY569" s="52"/>
      <c r="AZ569" s="70"/>
      <c r="BA569" s="80"/>
      <c r="BB569" s="71"/>
      <c r="BC569" s="71"/>
      <c r="BD569" s="71"/>
      <c r="BE569" s="71"/>
      <c r="BF569" s="71"/>
      <c r="BG569" s="71"/>
      <c r="BH569" s="71"/>
      <c r="BI569" s="71"/>
      <c r="BJ569" s="71"/>
      <c r="BK569" s="73"/>
      <c r="BL569" s="76"/>
      <c r="BM569" s="77"/>
      <c r="BN569" s="52"/>
      <c r="BO569" s="70"/>
      <c r="BP569" s="83"/>
      <c r="BQ569" s="84"/>
      <c r="BR569" s="84"/>
      <c r="BS569" s="84"/>
      <c r="BT569" s="84"/>
      <c r="BU569" s="84"/>
      <c r="BV569" s="84"/>
      <c r="BW569" s="84"/>
      <c r="BX569" s="84"/>
      <c r="BY569" s="84"/>
      <c r="BZ569" s="84"/>
      <c r="CA569" s="84"/>
      <c r="CB569" s="85"/>
      <c r="CC569" s="87"/>
      <c r="CD569" s="77"/>
      <c r="CE569" s="52"/>
      <c r="CF569" s="70"/>
      <c r="CG569" s="83"/>
      <c r="CH569" s="84"/>
      <c r="CI569" s="84"/>
      <c r="CJ569" s="84"/>
      <c r="CK569" s="84"/>
      <c r="CL569" s="84"/>
      <c r="CM569" s="84"/>
      <c r="CN569" s="87"/>
      <c r="CO569" s="89"/>
      <c r="CP569" s="90"/>
    </row>
    <row r="570" customHeight="1" spans="1:94">
      <c r="A570" s="51"/>
      <c r="B570" s="52"/>
      <c r="C570" s="52"/>
      <c r="D570" s="52"/>
      <c r="E570" s="52"/>
      <c r="F570" s="52"/>
      <c r="G570" s="52"/>
      <c r="H570" s="52"/>
      <c r="I570" s="52"/>
      <c r="J570" s="61"/>
      <c r="K570" s="62"/>
      <c r="L570" s="63"/>
      <c r="M570" s="62"/>
      <c r="N570" s="62"/>
      <c r="O570" s="62"/>
      <c r="P570" s="62"/>
      <c r="Q570" s="69"/>
      <c r="R570" s="52"/>
      <c r="S570" s="52"/>
      <c r="T570" s="52"/>
      <c r="U570" s="52"/>
      <c r="V570" s="70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3"/>
      <c r="AW570" s="76"/>
      <c r="AX570" s="77"/>
      <c r="AY570" s="52"/>
      <c r="AZ570" s="70"/>
      <c r="BA570" s="80"/>
      <c r="BB570" s="71"/>
      <c r="BC570" s="71"/>
      <c r="BD570" s="71"/>
      <c r="BE570" s="71"/>
      <c r="BF570" s="71"/>
      <c r="BG570" s="71"/>
      <c r="BH570" s="71"/>
      <c r="BI570" s="71"/>
      <c r="BJ570" s="71"/>
      <c r="BK570" s="73"/>
      <c r="BL570" s="76"/>
      <c r="BM570" s="77"/>
      <c r="BN570" s="52"/>
      <c r="BO570" s="70"/>
      <c r="BP570" s="83"/>
      <c r="BQ570" s="84"/>
      <c r="BR570" s="84"/>
      <c r="BS570" s="84"/>
      <c r="BT570" s="84"/>
      <c r="BU570" s="84"/>
      <c r="BV570" s="84"/>
      <c r="BW570" s="84"/>
      <c r="BX570" s="84"/>
      <c r="BY570" s="84"/>
      <c r="BZ570" s="84"/>
      <c r="CA570" s="84"/>
      <c r="CB570" s="85"/>
      <c r="CC570" s="87"/>
      <c r="CD570" s="77"/>
      <c r="CE570" s="52"/>
      <c r="CF570" s="70"/>
      <c r="CG570" s="83"/>
      <c r="CH570" s="84"/>
      <c r="CI570" s="84"/>
      <c r="CJ570" s="84"/>
      <c r="CK570" s="84"/>
      <c r="CL570" s="84"/>
      <c r="CM570" s="84"/>
      <c r="CN570" s="87"/>
      <c r="CO570" s="89"/>
      <c r="CP570" s="90"/>
    </row>
    <row r="571" customHeight="1" spans="1:94">
      <c r="A571" s="51"/>
      <c r="B571" s="52"/>
      <c r="C571" s="52"/>
      <c r="D571" s="52"/>
      <c r="E571" s="52"/>
      <c r="F571" s="52"/>
      <c r="G571" s="52"/>
      <c r="H571" s="52"/>
      <c r="I571" s="52"/>
      <c r="J571" s="61"/>
      <c r="K571" s="62"/>
      <c r="L571" s="63"/>
      <c r="M571" s="62"/>
      <c r="N571" s="62"/>
      <c r="O571" s="62"/>
      <c r="P571" s="62"/>
      <c r="Q571" s="69"/>
      <c r="R571" s="52"/>
      <c r="S571" s="52"/>
      <c r="T571" s="52"/>
      <c r="U571" s="52"/>
      <c r="V571" s="70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3"/>
      <c r="AW571" s="76"/>
      <c r="AX571" s="77"/>
      <c r="AY571" s="52"/>
      <c r="AZ571" s="70"/>
      <c r="BA571" s="80"/>
      <c r="BB571" s="71"/>
      <c r="BC571" s="71"/>
      <c r="BD571" s="71"/>
      <c r="BE571" s="71"/>
      <c r="BF571" s="71"/>
      <c r="BG571" s="71"/>
      <c r="BH571" s="71"/>
      <c r="BI571" s="71"/>
      <c r="BJ571" s="71"/>
      <c r="BK571" s="73"/>
      <c r="BL571" s="76"/>
      <c r="BM571" s="77"/>
      <c r="BN571" s="52"/>
      <c r="BO571" s="70"/>
      <c r="BP571" s="83"/>
      <c r="BQ571" s="84"/>
      <c r="BR571" s="84"/>
      <c r="BS571" s="84"/>
      <c r="BT571" s="84"/>
      <c r="BU571" s="84"/>
      <c r="BV571" s="84"/>
      <c r="BW571" s="84"/>
      <c r="BX571" s="84"/>
      <c r="BY571" s="84"/>
      <c r="BZ571" s="84"/>
      <c r="CA571" s="84"/>
      <c r="CB571" s="85"/>
      <c r="CC571" s="87"/>
      <c r="CD571" s="77"/>
      <c r="CE571" s="52"/>
      <c r="CF571" s="70"/>
      <c r="CG571" s="83"/>
      <c r="CH571" s="84"/>
      <c r="CI571" s="84"/>
      <c r="CJ571" s="84"/>
      <c r="CK571" s="84"/>
      <c r="CL571" s="84"/>
      <c r="CM571" s="84"/>
      <c r="CN571" s="87"/>
      <c r="CO571" s="89"/>
      <c r="CP571" s="90"/>
    </row>
    <row r="572" customHeight="1" spans="1:94">
      <c r="A572" s="51"/>
      <c r="B572" s="52"/>
      <c r="C572" s="52"/>
      <c r="D572" s="52"/>
      <c r="E572" s="52"/>
      <c r="F572" s="52"/>
      <c r="G572" s="52"/>
      <c r="H572" s="52"/>
      <c r="I572" s="52"/>
      <c r="J572" s="61"/>
      <c r="K572" s="62"/>
      <c r="L572" s="63"/>
      <c r="M572" s="62"/>
      <c r="N572" s="62"/>
      <c r="O572" s="62"/>
      <c r="P572" s="62"/>
      <c r="Q572" s="69"/>
      <c r="R572" s="52"/>
      <c r="S572" s="52"/>
      <c r="T572" s="52"/>
      <c r="U572" s="52"/>
      <c r="V572" s="70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3"/>
      <c r="AW572" s="76"/>
      <c r="AX572" s="77"/>
      <c r="AY572" s="52"/>
      <c r="AZ572" s="70"/>
      <c r="BA572" s="80"/>
      <c r="BB572" s="71"/>
      <c r="BC572" s="71"/>
      <c r="BD572" s="71"/>
      <c r="BE572" s="71"/>
      <c r="BF572" s="71"/>
      <c r="BG572" s="71"/>
      <c r="BH572" s="71"/>
      <c r="BI572" s="71"/>
      <c r="BJ572" s="71"/>
      <c r="BK572" s="73"/>
      <c r="BL572" s="76"/>
      <c r="BM572" s="77"/>
      <c r="BN572" s="52"/>
      <c r="BO572" s="70"/>
      <c r="BP572" s="83"/>
      <c r="BQ572" s="84"/>
      <c r="BR572" s="84"/>
      <c r="BS572" s="84"/>
      <c r="BT572" s="84"/>
      <c r="BU572" s="84"/>
      <c r="BV572" s="84"/>
      <c r="BW572" s="84"/>
      <c r="BX572" s="84"/>
      <c r="BY572" s="84"/>
      <c r="BZ572" s="84"/>
      <c r="CA572" s="84"/>
      <c r="CB572" s="85"/>
      <c r="CC572" s="87"/>
      <c r="CD572" s="77"/>
      <c r="CE572" s="52"/>
      <c r="CF572" s="70"/>
      <c r="CG572" s="83"/>
      <c r="CH572" s="84"/>
      <c r="CI572" s="84"/>
      <c r="CJ572" s="84"/>
      <c r="CK572" s="84"/>
      <c r="CL572" s="84"/>
      <c r="CM572" s="84"/>
      <c r="CN572" s="87"/>
      <c r="CO572" s="89"/>
      <c r="CP572" s="90"/>
    </row>
    <row r="573" customHeight="1" spans="1:94">
      <c r="A573" s="51"/>
      <c r="B573" s="52"/>
      <c r="C573" s="52"/>
      <c r="D573" s="52"/>
      <c r="E573" s="52"/>
      <c r="F573" s="52"/>
      <c r="G573" s="52"/>
      <c r="H573" s="52"/>
      <c r="I573" s="52"/>
      <c r="J573" s="61"/>
      <c r="K573" s="62"/>
      <c r="L573" s="63"/>
      <c r="M573" s="62"/>
      <c r="N573" s="62"/>
      <c r="O573" s="62"/>
      <c r="P573" s="62"/>
      <c r="Q573" s="69"/>
      <c r="R573" s="52"/>
      <c r="S573" s="52"/>
      <c r="T573" s="52"/>
      <c r="U573" s="52"/>
      <c r="V573" s="70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3"/>
      <c r="AW573" s="76"/>
      <c r="AX573" s="77"/>
      <c r="AY573" s="52"/>
      <c r="AZ573" s="70"/>
      <c r="BA573" s="80"/>
      <c r="BB573" s="71"/>
      <c r="BC573" s="71"/>
      <c r="BD573" s="71"/>
      <c r="BE573" s="71"/>
      <c r="BF573" s="71"/>
      <c r="BG573" s="71"/>
      <c r="BH573" s="71"/>
      <c r="BI573" s="71"/>
      <c r="BJ573" s="71"/>
      <c r="BK573" s="73"/>
      <c r="BL573" s="76"/>
      <c r="BM573" s="77"/>
      <c r="BN573" s="52"/>
      <c r="BO573" s="70"/>
      <c r="BP573" s="83"/>
      <c r="BQ573" s="84"/>
      <c r="BR573" s="84"/>
      <c r="BS573" s="84"/>
      <c r="BT573" s="84"/>
      <c r="BU573" s="84"/>
      <c r="BV573" s="84"/>
      <c r="BW573" s="84"/>
      <c r="BX573" s="84"/>
      <c r="BY573" s="84"/>
      <c r="BZ573" s="84"/>
      <c r="CA573" s="84"/>
      <c r="CB573" s="85"/>
      <c r="CC573" s="87"/>
      <c r="CD573" s="77"/>
      <c r="CE573" s="52"/>
      <c r="CF573" s="70"/>
      <c r="CG573" s="83"/>
      <c r="CH573" s="84"/>
      <c r="CI573" s="84"/>
      <c r="CJ573" s="84"/>
      <c r="CK573" s="84"/>
      <c r="CL573" s="84"/>
      <c r="CM573" s="84"/>
      <c r="CN573" s="87"/>
      <c r="CO573" s="89"/>
      <c r="CP573" s="90"/>
    </row>
    <row r="574" customHeight="1" spans="1:94">
      <c r="A574" s="51"/>
      <c r="B574" s="52"/>
      <c r="C574" s="52"/>
      <c r="D574" s="52"/>
      <c r="E574" s="52"/>
      <c r="F574" s="52"/>
      <c r="G574" s="52"/>
      <c r="H574" s="52"/>
      <c r="I574" s="52"/>
      <c r="J574" s="61"/>
      <c r="K574" s="62"/>
      <c r="L574" s="63"/>
      <c r="M574" s="62"/>
      <c r="N574" s="62"/>
      <c r="O574" s="62"/>
      <c r="P574" s="62"/>
      <c r="Q574" s="69"/>
      <c r="R574" s="52"/>
      <c r="S574" s="52"/>
      <c r="T574" s="52"/>
      <c r="U574" s="52"/>
      <c r="V574" s="70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3"/>
      <c r="AW574" s="76"/>
      <c r="AX574" s="77"/>
      <c r="AY574" s="52"/>
      <c r="AZ574" s="70"/>
      <c r="BA574" s="80"/>
      <c r="BB574" s="71"/>
      <c r="BC574" s="71"/>
      <c r="BD574" s="71"/>
      <c r="BE574" s="71"/>
      <c r="BF574" s="71"/>
      <c r="BG574" s="71"/>
      <c r="BH574" s="71"/>
      <c r="BI574" s="71"/>
      <c r="BJ574" s="71"/>
      <c r="BK574" s="73"/>
      <c r="BL574" s="76"/>
      <c r="BM574" s="77"/>
      <c r="BN574" s="52"/>
      <c r="BO574" s="70"/>
      <c r="BP574" s="83"/>
      <c r="BQ574" s="84"/>
      <c r="BR574" s="84"/>
      <c r="BS574" s="84"/>
      <c r="BT574" s="84"/>
      <c r="BU574" s="84"/>
      <c r="BV574" s="84"/>
      <c r="BW574" s="84"/>
      <c r="BX574" s="84"/>
      <c r="BY574" s="84"/>
      <c r="BZ574" s="84"/>
      <c r="CA574" s="84"/>
      <c r="CB574" s="85"/>
      <c r="CC574" s="87"/>
      <c r="CD574" s="77"/>
      <c r="CE574" s="52"/>
      <c r="CF574" s="70"/>
      <c r="CG574" s="83"/>
      <c r="CH574" s="84"/>
      <c r="CI574" s="84"/>
      <c r="CJ574" s="84"/>
      <c r="CK574" s="84"/>
      <c r="CL574" s="84"/>
      <c r="CM574" s="84"/>
      <c r="CN574" s="87"/>
      <c r="CO574" s="89"/>
      <c r="CP574" s="90"/>
    </row>
    <row r="575" customHeight="1" spans="1:94">
      <c r="A575" s="51"/>
      <c r="B575" s="52"/>
      <c r="C575" s="52"/>
      <c r="D575" s="52"/>
      <c r="E575" s="52"/>
      <c r="F575" s="52"/>
      <c r="G575" s="52"/>
      <c r="H575" s="52"/>
      <c r="I575" s="52"/>
      <c r="J575" s="61"/>
      <c r="K575" s="62"/>
      <c r="L575" s="63"/>
      <c r="M575" s="62"/>
      <c r="N575" s="62"/>
      <c r="O575" s="62"/>
      <c r="P575" s="62"/>
      <c r="Q575" s="69"/>
      <c r="R575" s="52"/>
      <c r="S575" s="52"/>
      <c r="T575" s="52"/>
      <c r="U575" s="52"/>
      <c r="V575" s="70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3"/>
      <c r="AW575" s="76"/>
      <c r="AX575" s="77"/>
      <c r="AY575" s="52"/>
      <c r="AZ575" s="70"/>
      <c r="BA575" s="80"/>
      <c r="BB575" s="71"/>
      <c r="BC575" s="71"/>
      <c r="BD575" s="71"/>
      <c r="BE575" s="71"/>
      <c r="BF575" s="71"/>
      <c r="BG575" s="71"/>
      <c r="BH575" s="71"/>
      <c r="BI575" s="71"/>
      <c r="BJ575" s="71"/>
      <c r="BK575" s="73"/>
      <c r="BL575" s="76"/>
      <c r="BM575" s="77"/>
      <c r="BN575" s="52"/>
      <c r="BO575" s="70"/>
      <c r="BP575" s="83"/>
      <c r="BQ575" s="84"/>
      <c r="BR575" s="84"/>
      <c r="BS575" s="84"/>
      <c r="BT575" s="84"/>
      <c r="BU575" s="84"/>
      <c r="BV575" s="84"/>
      <c r="BW575" s="84"/>
      <c r="BX575" s="84"/>
      <c r="BY575" s="84"/>
      <c r="BZ575" s="84"/>
      <c r="CA575" s="84"/>
      <c r="CB575" s="85"/>
      <c r="CC575" s="87"/>
      <c r="CD575" s="77"/>
      <c r="CE575" s="52"/>
      <c r="CF575" s="70"/>
      <c r="CG575" s="83"/>
      <c r="CH575" s="84"/>
      <c r="CI575" s="84"/>
      <c r="CJ575" s="84"/>
      <c r="CK575" s="84"/>
      <c r="CL575" s="84"/>
      <c r="CM575" s="84"/>
      <c r="CN575" s="87"/>
      <c r="CO575" s="89"/>
      <c r="CP575" s="90"/>
    </row>
    <row r="576" customHeight="1" spans="1:94">
      <c r="A576" s="51"/>
      <c r="B576" s="52"/>
      <c r="C576" s="52"/>
      <c r="D576" s="52"/>
      <c r="E576" s="52"/>
      <c r="F576" s="52"/>
      <c r="G576" s="52"/>
      <c r="H576" s="52"/>
      <c r="I576" s="52"/>
      <c r="J576" s="61"/>
      <c r="K576" s="62"/>
      <c r="L576" s="63"/>
      <c r="M576" s="62"/>
      <c r="N576" s="62"/>
      <c r="O576" s="62"/>
      <c r="P576" s="62"/>
      <c r="Q576" s="69"/>
      <c r="R576" s="52"/>
      <c r="S576" s="52"/>
      <c r="T576" s="52"/>
      <c r="U576" s="52"/>
      <c r="V576" s="70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3"/>
      <c r="AW576" s="76"/>
      <c r="AX576" s="77"/>
      <c r="AY576" s="52"/>
      <c r="AZ576" s="70"/>
      <c r="BA576" s="80"/>
      <c r="BB576" s="71"/>
      <c r="BC576" s="71"/>
      <c r="BD576" s="71"/>
      <c r="BE576" s="71"/>
      <c r="BF576" s="71"/>
      <c r="BG576" s="71"/>
      <c r="BH576" s="71"/>
      <c r="BI576" s="71"/>
      <c r="BJ576" s="71"/>
      <c r="BK576" s="73"/>
      <c r="BL576" s="76"/>
      <c r="BM576" s="77"/>
      <c r="BN576" s="52"/>
      <c r="BO576" s="70"/>
      <c r="BP576" s="83"/>
      <c r="BQ576" s="84"/>
      <c r="BR576" s="84"/>
      <c r="BS576" s="84"/>
      <c r="BT576" s="84"/>
      <c r="BU576" s="84"/>
      <c r="BV576" s="84"/>
      <c r="BW576" s="84"/>
      <c r="BX576" s="84"/>
      <c r="BY576" s="84"/>
      <c r="BZ576" s="84"/>
      <c r="CA576" s="84"/>
      <c r="CB576" s="85"/>
      <c r="CC576" s="87"/>
      <c r="CD576" s="77"/>
      <c r="CE576" s="52"/>
      <c r="CF576" s="70"/>
      <c r="CG576" s="83"/>
      <c r="CH576" s="84"/>
      <c r="CI576" s="84"/>
      <c r="CJ576" s="84"/>
      <c r="CK576" s="84"/>
      <c r="CL576" s="84"/>
      <c r="CM576" s="84"/>
      <c r="CN576" s="87"/>
      <c r="CO576" s="89"/>
      <c r="CP576" s="90"/>
    </row>
    <row r="577" customHeight="1" spans="1:94">
      <c r="A577" s="51"/>
      <c r="B577" s="52"/>
      <c r="C577" s="52"/>
      <c r="D577" s="52"/>
      <c r="E577" s="52"/>
      <c r="F577" s="52"/>
      <c r="G577" s="52"/>
      <c r="H577" s="52"/>
      <c r="I577" s="52"/>
      <c r="J577" s="61"/>
      <c r="K577" s="62"/>
      <c r="L577" s="63"/>
      <c r="M577" s="62"/>
      <c r="N577" s="62"/>
      <c r="O577" s="62"/>
      <c r="P577" s="62"/>
      <c r="Q577" s="69"/>
      <c r="R577" s="52"/>
      <c r="S577" s="52"/>
      <c r="T577" s="52"/>
      <c r="U577" s="52"/>
      <c r="V577" s="70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3"/>
      <c r="AW577" s="76"/>
      <c r="AX577" s="77"/>
      <c r="AY577" s="52"/>
      <c r="AZ577" s="70"/>
      <c r="BA577" s="80"/>
      <c r="BB577" s="71"/>
      <c r="BC577" s="71"/>
      <c r="BD577" s="71"/>
      <c r="BE577" s="71"/>
      <c r="BF577" s="71"/>
      <c r="BG577" s="71"/>
      <c r="BH577" s="71"/>
      <c r="BI577" s="71"/>
      <c r="BJ577" s="71"/>
      <c r="BK577" s="73"/>
      <c r="BL577" s="76"/>
      <c r="BM577" s="77"/>
      <c r="BN577" s="52"/>
      <c r="BO577" s="70"/>
      <c r="BP577" s="83"/>
      <c r="BQ577" s="84"/>
      <c r="BR577" s="84"/>
      <c r="BS577" s="84"/>
      <c r="BT577" s="84"/>
      <c r="BU577" s="84"/>
      <c r="BV577" s="84"/>
      <c r="BW577" s="84"/>
      <c r="BX577" s="84"/>
      <c r="BY577" s="84"/>
      <c r="BZ577" s="84"/>
      <c r="CA577" s="84"/>
      <c r="CB577" s="85"/>
      <c r="CC577" s="87"/>
      <c r="CD577" s="77"/>
      <c r="CE577" s="52"/>
      <c r="CF577" s="70"/>
      <c r="CG577" s="83"/>
      <c r="CH577" s="84"/>
      <c r="CI577" s="84"/>
      <c r="CJ577" s="84"/>
      <c r="CK577" s="84"/>
      <c r="CL577" s="84"/>
      <c r="CM577" s="84"/>
      <c r="CN577" s="87"/>
      <c r="CO577" s="89"/>
      <c r="CP577" s="90"/>
    </row>
    <row r="578" customHeight="1" spans="1:94">
      <c r="A578" s="51"/>
      <c r="B578" s="52"/>
      <c r="C578" s="52"/>
      <c r="D578" s="52"/>
      <c r="E578" s="52"/>
      <c r="F578" s="52"/>
      <c r="G578" s="52"/>
      <c r="H578" s="52"/>
      <c r="I578" s="52"/>
      <c r="J578" s="61"/>
      <c r="K578" s="62"/>
      <c r="L578" s="63"/>
      <c r="M578" s="62"/>
      <c r="N578" s="62"/>
      <c r="O578" s="62"/>
      <c r="P578" s="62"/>
      <c r="Q578" s="69"/>
      <c r="R578" s="52"/>
      <c r="S578" s="52"/>
      <c r="T578" s="52"/>
      <c r="U578" s="52"/>
      <c r="V578" s="70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3"/>
      <c r="AW578" s="76"/>
      <c r="AX578" s="77"/>
      <c r="AY578" s="52"/>
      <c r="AZ578" s="70"/>
      <c r="BA578" s="80"/>
      <c r="BB578" s="71"/>
      <c r="BC578" s="71"/>
      <c r="BD578" s="71"/>
      <c r="BE578" s="71"/>
      <c r="BF578" s="71"/>
      <c r="BG578" s="71"/>
      <c r="BH578" s="71"/>
      <c r="BI578" s="71"/>
      <c r="BJ578" s="71"/>
      <c r="BK578" s="73"/>
      <c r="BL578" s="76"/>
      <c r="BM578" s="77"/>
      <c r="BN578" s="52"/>
      <c r="BO578" s="70"/>
      <c r="BP578" s="83"/>
      <c r="BQ578" s="84"/>
      <c r="BR578" s="84"/>
      <c r="BS578" s="84"/>
      <c r="BT578" s="84"/>
      <c r="BU578" s="84"/>
      <c r="BV578" s="84"/>
      <c r="BW578" s="84"/>
      <c r="BX578" s="84"/>
      <c r="BY578" s="84"/>
      <c r="BZ578" s="84"/>
      <c r="CA578" s="84"/>
      <c r="CB578" s="85"/>
      <c r="CC578" s="87"/>
      <c r="CD578" s="77"/>
      <c r="CE578" s="52"/>
      <c r="CF578" s="70"/>
      <c r="CG578" s="83"/>
      <c r="CH578" s="84"/>
      <c r="CI578" s="84"/>
      <c r="CJ578" s="84"/>
      <c r="CK578" s="84"/>
      <c r="CL578" s="84"/>
      <c r="CM578" s="84"/>
      <c r="CN578" s="87"/>
      <c r="CO578" s="89"/>
      <c r="CP578" s="90"/>
    </row>
    <row r="579" customHeight="1" spans="1:94">
      <c r="A579" s="51"/>
      <c r="B579" s="52"/>
      <c r="C579" s="52"/>
      <c r="D579" s="52"/>
      <c r="E579" s="52"/>
      <c r="F579" s="52"/>
      <c r="G579" s="52"/>
      <c r="H579" s="52"/>
      <c r="I579" s="52"/>
      <c r="J579" s="61"/>
      <c r="K579" s="62"/>
      <c r="L579" s="63"/>
      <c r="M579" s="62"/>
      <c r="N579" s="62"/>
      <c r="O579" s="62"/>
      <c r="P579" s="62"/>
      <c r="Q579" s="69"/>
      <c r="R579" s="52"/>
      <c r="S579" s="52"/>
      <c r="T579" s="52"/>
      <c r="U579" s="52"/>
      <c r="V579" s="70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3"/>
      <c r="AW579" s="76"/>
      <c r="AX579" s="77"/>
      <c r="AY579" s="52"/>
      <c r="AZ579" s="70"/>
      <c r="BA579" s="80"/>
      <c r="BB579" s="71"/>
      <c r="BC579" s="71"/>
      <c r="BD579" s="71"/>
      <c r="BE579" s="71"/>
      <c r="BF579" s="71"/>
      <c r="BG579" s="71"/>
      <c r="BH579" s="71"/>
      <c r="BI579" s="71"/>
      <c r="BJ579" s="71"/>
      <c r="BK579" s="73"/>
      <c r="BL579" s="76"/>
      <c r="BM579" s="77"/>
      <c r="BN579" s="52"/>
      <c r="BO579" s="70"/>
      <c r="BP579" s="83"/>
      <c r="BQ579" s="84"/>
      <c r="BR579" s="84"/>
      <c r="BS579" s="84"/>
      <c r="BT579" s="84"/>
      <c r="BU579" s="84"/>
      <c r="BV579" s="84"/>
      <c r="BW579" s="84"/>
      <c r="BX579" s="84"/>
      <c r="BY579" s="84"/>
      <c r="BZ579" s="84"/>
      <c r="CA579" s="84"/>
      <c r="CB579" s="85"/>
      <c r="CC579" s="87"/>
      <c r="CD579" s="77"/>
      <c r="CE579" s="52"/>
      <c r="CF579" s="70"/>
      <c r="CG579" s="83"/>
      <c r="CH579" s="84"/>
      <c r="CI579" s="84"/>
      <c r="CJ579" s="84"/>
      <c r="CK579" s="84"/>
      <c r="CL579" s="84"/>
      <c r="CM579" s="84"/>
      <c r="CN579" s="87"/>
      <c r="CO579" s="89"/>
      <c r="CP579" s="90"/>
    </row>
    <row r="580" customHeight="1" spans="1:94">
      <c r="A580" s="51"/>
      <c r="B580" s="52"/>
      <c r="C580" s="52"/>
      <c r="D580" s="52"/>
      <c r="E580" s="52"/>
      <c r="F580" s="52"/>
      <c r="G580" s="52"/>
      <c r="H580" s="52"/>
      <c r="I580" s="52"/>
      <c r="J580" s="61"/>
      <c r="K580" s="62"/>
      <c r="L580" s="63"/>
      <c r="M580" s="62"/>
      <c r="N580" s="62"/>
      <c r="O580" s="62"/>
      <c r="P580" s="62"/>
      <c r="Q580" s="69"/>
      <c r="R580" s="52"/>
      <c r="S580" s="52"/>
      <c r="T580" s="52"/>
      <c r="U580" s="52"/>
      <c r="V580" s="70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3"/>
      <c r="AW580" s="76"/>
      <c r="AX580" s="77"/>
      <c r="AY580" s="52"/>
      <c r="AZ580" s="70"/>
      <c r="BA580" s="80"/>
      <c r="BB580" s="71"/>
      <c r="BC580" s="71"/>
      <c r="BD580" s="71"/>
      <c r="BE580" s="71"/>
      <c r="BF580" s="71"/>
      <c r="BG580" s="71"/>
      <c r="BH580" s="71"/>
      <c r="BI580" s="71"/>
      <c r="BJ580" s="71"/>
      <c r="BK580" s="73"/>
      <c r="BL580" s="76"/>
      <c r="BM580" s="77"/>
      <c r="BN580" s="52"/>
      <c r="BO580" s="70"/>
      <c r="BP580" s="83"/>
      <c r="BQ580" s="84"/>
      <c r="BR580" s="84"/>
      <c r="BS580" s="84"/>
      <c r="BT580" s="84"/>
      <c r="BU580" s="84"/>
      <c r="BV580" s="84"/>
      <c r="BW580" s="84"/>
      <c r="BX580" s="84"/>
      <c r="BY580" s="84"/>
      <c r="BZ580" s="84"/>
      <c r="CA580" s="84"/>
      <c r="CB580" s="85"/>
      <c r="CC580" s="87"/>
      <c r="CD580" s="77"/>
      <c r="CE580" s="52"/>
      <c r="CF580" s="70"/>
      <c r="CG580" s="83"/>
      <c r="CH580" s="84"/>
      <c r="CI580" s="84"/>
      <c r="CJ580" s="84"/>
      <c r="CK580" s="84"/>
      <c r="CL580" s="84"/>
      <c r="CM580" s="84"/>
      <c r="CN580" s="87"/>
      <c r="CO580" s="89"/>
      <c r="CP580" s="90"/>
    </row>
    <row r="581" customHeight="1" spans="1:94">
      <c r="A581" s="51"/>
      <c r="B581" s="52"/>
      <c r="C581" s="52"/>
      <c r="D581" s="52"/>
      <c r="E581" s="52"/>
      <c r="F581" s="52"/>
      <c r="G581" s="52"/>
      <c r="H581" s="52"/>
      <c r="I581" s="52"/>
      <c r="J581" s="61"/>
      <c r="K581" s="62"/>
      <c r="L581" s="63"/>
      <c r="M581" s="62"/>
      <c r="N581" s="62"/>
      <c r="O581" s="62"/>
      <c r="P581" s="62"/>
      <c r="Q581" s="69"/>
      <c r="R581" s="52"/>
      <c r="S581" s="52"/>
      <c r="T581" s="52"/>
      <c r="U581" s="52"/>
      <c r="V581" s="70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3"/>
      <c r="AW581" s="76"/>
      <c r="AX581" s="77"/>
      <c r="AY581" s="52"/>
      <c r="AZ581" s="70"/>
      <c r="BA581" s="80"/>
      <c r="BB581" s="71"/>
      <c r="BC581" s="71"/>
      <c r="BD581" s="71"/>
      <c r="BE581" s="71"/>
      <c r="BF581" s="71"/>
      <c r="BG581" s="71"/>
      <c r="BH581" s="71"/>
      <c r="BI581" s="71"/>
      <c r="BJ581" s="71"/>
      <c r="BK581" s="73"/>
      <c r="BL581" s="76"/>
      <c r="BM581" s="77"/>
      <c r="BN581" s="52"/>
      <c r="BO581" s="70"/>
      <c r="BP581" s="83"/>
      <c r="BQ581" s="84"/>
      <c r="BR581" s="84"/>
      <c r="BS581" s="84"/>
      <c r="BT581" s="84"/>
      <c r="BU581" s="84"/>
      <c r="BV581" s="84"/>
      <c r="BW581" s="84"/>
      <c r="BX581" s="84"/>
      <c r="BY581" s="84"/>
      <c r="BZ581" s="84"/>
      <c r="CA581" s="84"/>
      <c r="CB581" s="85"/>
      <c r="CC581" s="87"/>
      <c r="CD581" s="77"/>
      <c r="CE581" s="52"/>
      <c r="CF581" s="70"/>
      <c r="CG581" s="83"/>
      <c r="CH581" s="84"/>
      <c r="CI581" s="84"/>
      <c r="CJ581" s="84"/>
      <c r="CK581" s="84"/>
      <c r="CL581" s="84"/>
      <c r="CM581" s="84"/>
      <c r="CN581" s="87"/>
      <c r="CO581" s="89"/>
      <c r="CP581" s="90"/>
    </row>
    <row r="582" customHeight="1" spans="1:94">
      <c r="A582" s="51"/>
      <c r="B582" s="52"/>
      <c r="C582" s="52"/>
      <c r="D582" s="52"/>
      <c r="E582" s="52"/>
      <c r="F582" s="52"/>
      <c r="G582" s="52"/>
      <c r="H582" s="52"/>
      <c r="I582" s="52"/>
      <c r="J582" s="61"/>
      <c r="K582" s="62"/>
      <c r="L582" s="63"/>
      <c r="M582" s="62"/>
      <c r="N582" s="62"/>
      <c r="O582" s="62"/>
      <c r="P582" s="62"/>
      <c r="Q582" s="69"/>
      <c r="R582" s="52"/>
      <c r="S582" s="52"/>
      <c r="T582" s="52"/>
      <c r="U582" s="52"/>
      <c r="V582" s="70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3"/>
      <c r="AW582" s="76"/>
      <c r="AX582" s="77"/>
      <c r="AY582" s="52"/>
      <c r="AZ582" s="70"/>
      <c r="BA582" s="80"/>
      <c r="BB582" s="71"/>
      <c r="BC582" s="71"/>
      <c r="BD582" s="71"/>
      <c r="BE582" s="71"/>
      <c r="BF582" s="71"/>
      <c r="BG582" s="71"/>
      <c r="BH582" s="71"/>
      <c r="BI582" s="71"/>
      <c r="BJ582" s="71"/>
      <c r="BK582" s="73"/>
      <c r="BL582" s="76"/>
      <c r="BM582" s="77"/>
      <c r="BN582" s="52"/>
      <c r="BO582" s="70"/>
      <c r="BP582" s="83"/>
      <c r="BQ582" s="84"/>
      <c r="BR582" s="84"/>
      <c r="BS582" s="84"/>
      <c r="BT582" s="84"/>
      <c r="BU582" s="84"/>
      <c r="BV582" s="84"/>
      <c r="BW582" s="84"/>
      <c r="BX582" s="84"/>
      <c r="BY582" s="84"/>
      <c r="BZ582" s="84"/>
      <c r="CA582" s="84"/>
      <c r="CB582" s="85"/>
      <c r="CC582" s="87"/>
      <c r="CD582" s="77"/>
      <c r="CE582" s="52"/>
      <c r="CF582" s="70"/>
      <c r="CG582" s="83"/>
      <c r="CH582" s="84"/>
      <c r="CI582" s="84"/>
      <c r="CJ582" s="84"/>
      <c r="CK582" s="84"/>
      <c r="CL582" s="84"/>
      <c r="CM582" s="84"/>
      <c r="CN582" s="87"/>
      <c r="CO582" s="89"/>
      <c r="CP582" s="90"/>
    </row>
    <row r="583" customHeight="1" spans="1:94">
      <c r="A583" s="51"/>
      <c r="B583" s="52"/>
      <c r="C583" s="52"/>
      <c r="D583" s="52"/>
      <c r="E583" s="52"/>
      <c r="F583" s="52"/>
      <c r="G583" s="52"/>
      <c r="H583" s="52"/>
      <c r="I583" s="52"/>
      <c r="J583" s="61"/>
      <c r="K583" s="62"/>
      <c r="L583" s="63"/>
      <c r="M583" s="62"/>
      <c r="N583" s="62"/>
      <c r="O583" s="62"/>
      <c r="P583" s="62"/>
      <c r="Q583" s="69"/>
      <c r="R583" s="52"/>
      <c r="S583" s="52"/>
      <c r="T583" s="52"/>
      <c r="U583" s="52"/>
      <c r="V583" s="70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3"/>
      <c r="AW583" s="76"/>
      <c r="AX583" s="77"/>
      <c r="AY583" s="52"/>
      <c r="AZ583" s="70"/>
      <c r="BA583" s="80"/>
      <c r="BB583" s="71"/>
      <c r="BC583" s="71"/>
      <c r="BD583" s="71"/>
      <c r="BE583" s="71"/>
      <c r="BF583" s="71"/>
      <c r="BG583" s="71"/>
      <c r="BH583" s="71"/>
      <c r="BI583" s="71"/>
      <c r="BJ583" s="71"/>
      <c r="BK583" s="73"/>
      <c r="BL583" s="76"/>
      <c r="BM583" s="77"/>
      <c r="BN583" s="52"/>
      <c r="BO583" s="70"/>
      <c r="BP583" s="83"/>
      <c r="BQ583" s="84"/>
      <c r="BR583" s="84"/>
      <c r="BS583" s="84"/>
      <c r="BT583" s="84"/>
      <c r="BU583" s="84"/>
      <c r="BV583" s="84"/>
      <c r="BW583" s="84"/>
      <c r="BX583" s="84"/>
      <c r="BY583" s="84"/>
      <c r="BZ583" s="84"/>
      <c r="CA583" s="84"/>
      <c r="CB583" s="85"/>
      <c r="CC583" s="87"/>
      <c r="CD583" s="77"/>
      <c r="CE583" s="52"/>
      <c r="CF583" s="70"/>
      <c r="CG583" s="83"/>
      <c r="CH583" s="84"/>
      <c r="CI583" s="84"/>
      <c r="CJ583" s="84"/>
      <c r="CK583" s="84"/>
      <c r="CL583" s="84"/>
      <c r="CM583" s="84"/>
      <c r="CN583" s="87"/>
      <c r="CO583" s="89"/>
      <c r="CP583" s="90"/>
    </row>
    <row r="584" customHeight="1" spans="1:94">
      <c r="A584" s="51"/>
      <c r="B584" s="52"/>
      <c r="C584" s="52"/>
      <c r="D584" s="52"/>
      <c r="E584" s="52"/>
      <c r="F584" s="52"/>
      <c r="G584" s="52"/>
      <c r="H584" s="52"/>
      <c r="I584" s="52"/>
      <c r="J584" s="61"/>
      <c r="K584" s="62"/>
      <c r="L584" s="63"/>
      <c r="M584" s="62"/>
      <c r="N584" s="62"/>
      <c r="O584" s="62"/>
      <c r="P584" s="62"/>
      <c r="Q584" s="69"/>
      <c r="R584" s="52"/>
      <c r="S584" s="52"/>
      <c r="T584" s="52"/>
      <c r="U584" s="52"/>
      <c r="V584" s="70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3"/>
      <c r="AW584" s="76"/>
      <c r="AX584" s="77"/>
      <c r="AY584" s="52"/>
      <c r="AZ584" s="70"/>
      <c r="BA584" s="80"/>
      <c r="BB584" s="71"/>
      <c r="BC584" s="71"/>
      <c r="BD584" s="71"/>
      <c r="BE584" s="71"/>
      <c r="BF584" s="71"/>
      <c r="BG584" s="71"/>
      <c r="BH584" s="71"/>
      <c r="BI584" s="71"/>
      <c r="BJ584" s="71"/>
      <c r="BK584" s="73"/>
      <c r="BL584" s="76"/>
      <c r="BM584" s="77"/>
      <c r="BN584" s="52"/>
      <c r="BO584" s="70"/>
      <c r="BP584" s="83"/>
      <c r="BQ584" s="84"/>
      <c r="BR584" s="84"/>
      <c r="BS584" s="84"/>
      <c r="BT584" s="84"/>
      <c r="BU584" s="84"/>
      <c r="BV584" s="84"/>
      <c r="BW584" s="84"/>
      <c r="BX584" s="84"/>
      <c r="BY584" s="84"/>
      <c r="BZ584" s="84"/>
      <c r="CA584" s="84"/>
      <c r="CB584" s="85"/>
      <c r="CC584" s="87"/>
      <c r="CD584" s="77"/>
      <c r="CE584" s="52"/>
      <c r="CF584" s="70"/>
      <c r="CG584" s="83"/>
      <c r="CH584" s="84"/>
      <c r="CI584" s="84"/>
      <c r="CJ584" s="84"/>
      <c r="CK584" s="84"/>
      <c r="CL584" s="84"/>
      <c r="CM584" s="84"/>
      <c r="CN584" s="87"/>
      <c r="CO584" s="89"/>
      <c r="CP584" s="90"/>
    </row>
    <row r="585" customHeight="1" spans="1:94">
      <c r="A585" s="51"/>
      <c r="B585" s="52"/>
      <c r="C585" s="52"/>
      <c r="D585" s="52"/>
      <c r="E585" s="52"/>
      <c r="F585" s="52"/>
      <c r="G585" s="52"/>
      <c r="H585" s="52"/>
      <c r="I585" s="52"/>
      <c r="J585" s="61"/>
      <c r="K585" s="62"/>
      <c r="L585" s="63"/>
      <c r="M585" s="62"/>
      <c r="N585" s="62"/>
      <c r="O585" s="62"/>
      <c r="P585" s="62"/>
      <c r="Q585" s="69"/>
      <c r="R585" s="52"/>
      <c r="S585" s="52"/>
      <c r="T585" s="52"/>
      <c r="U585" s="52"/>
      <c r="V585" s="70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3"/>
      <c r="AW585" s="76"/>
      <c r="AX585" s="77"/>
      <c r="AY585" s="52"/>
      <c r="AZ585" s="70"/>
      <c r="BA585" s="80"/>
      <c r="BB585" s="71"/>
      <c r="BC585" s="71"/>
      <c r="BD585" s="71"/>
      <c r="BE585" s="71"/>
      <c r="BF585" s="71"/>
      <c r="BG585" s="71"/>
      <c r="BH585" s="71"/>
      <c r="BI585" s="71"/>
      <c r="BJ585" s="71"/>
      <c r="BK585" s="73"/>
      <c r="BL585" s="76"/>
      <c r="BM585" s="77"/>
      <c r="BN585" s="52"/>
      <c r="BO585" s="70"/>
      <c r="BP585" s="83"/>
      <c r="BQ585" s="84"/>
      <c r="BR585" s="84"/>
      <c r="BS585" s="84"/>
      <c r="BT585" s="84"/>
      <c r="BU585" s="84"/>
      <c r="BV585" s="84"/>
      <c r="BW585" s="84"/>
      <c r="BX585" s="84"/>
      <c r="BY585" s="84"/>
      <c r="BZ585" s="84"/>
      <c r="CA585" s="84"/>
      <c r="CB585" s="85"/>
      <c r="CC585" s="87"/>
      <c r="CD585" s="77"/>
      <c r="CE585" s="52"/>
      <c r="CF585" s="70"/>
      <c r="CG585" s="83"/>
      <c r="CH585" s="84"/>
      <c r="CI585" s="84"/>
      <c r="CJ585" s="84"/>
      <c r="CK585" s="84"/>
      <c r="CL585" s="84"/>
      <c r="CM585" s="84"/>
      <c r="CN585" s="87"/>
      <c r="CO585" s="89"/>
      <c r="CP585" s="90"/>
    </row>
    <row r="586" customHeight="1" spans="1:94">
      <c r="A586" s="51"/>
      <c r="B586" s="52"/>
      <c r="C586" s="52"/>
      <c r="D586" s="52"/>
      <c r="E586" s="52"/>
      <c r="F586" s="52"/>
      <c r="G586" s="52"/>
      <c r="H586" s="52"/>
      <c r="I586" s="52"/>
      <c r="J586" s="61"/>
      <c r="K586" s="62"/>
      <c r="L586" s="63"/>
      <c r="M586" s="62"/>
      <c r="N586" s="62"/>
      <c r="O586" s="62"/>
      <c r="P586" s="62"/>
      <c r="Q586" s="69"/>
      <c r="R586" s="52"/>
      <c r="S586" s="52"/>
      <c r="T586" s="52"/>
      <c r="U586" s="52"/>
      <c r="V586" s="70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3"/>
      <c r="AW586" s="76"/>
      <c r="AX586" s="77"/>
      <c r="AY586" s="52"/>
      <c r="AZ586" s="70"/>
      <c r="BA586" s="80"/>
      <c r="BB586" s="71"/>
      <c r="BC586" s="71"/>
      <c r="BD586" s="71"/>
      <c r="BE586" s="71"/>
      <c r="BF586" s="71"/>
      <c r="BG586" s="71"/>
      <c r="BH586" s="71"/>
      <c r="BI586" s="71"/>
      <c r="BJ586" s="71"/>
      <c r="BK586" s="73"/>
      <c r="BL586" s="76"/>
      <c r="BM586" s="77"/>
      <c r="BN586" s="52"/>
      <c r="BO586" s="70"/>
      <c r="BP586" s="83"/>
      <c r="BQ586" s="84"/>
      <c r="BR586" s="84"/>
      <c r="BS586" s="84"/>
      <c r="BT586" s="84"/>
      <c r="BU586" s="84"/>
      <c r="BV586" s="84"/>
      <c r="BW586" s="84"/>
      <c r="BX586" s="84"/>
      <c r="BY586" s="84"/>
      <c r="BZ586" s="84"/>
      <c r="CA586" s="84"/>
      <c r="CB586" s="85"/>
      <c r="CC586" s="87"/>
      <c r="CD586" s="77"/>
      <c r="CE586" s="52"/>
      <c r="CF586" s="70"/>
      <c r="CG586" s="83"/>
      <c r="CH586" s="84"/>
      <c r="CI586" s="84"/>
      <c r="CJ586" s="84"/>
      <c r="CK586" s="84"/>
      <c r="CL586" s="84"/>
      <c r="CM586" s="84"/>
      <c r="CN586" s="87"/>
      <c r="CO586" s="89"/>
      <c r="CP586" s="90"/>
    </row>
    <row r="587" customHeight="1" spans="1:94">
      <c r="A587" s="51"/>
      <c r="B587" s="52"/>
      <c r="C587" s="52"/>
      <c r="D587" s="52"/>
      <c r="E587" s="52"/>
      <c r="F587" s="52"/>
      <c r="G587" s="52"/>
      <c r="H587" s="52"/>
      <c r="I587" s="52"/>
      <c r="J587" s="61"/>
      <c r="K587" s="62"/>
      <c r="L587" s="63"/>
      <c r="M587" s="62"/>
      <c r="N587" s="62"/>
      <c r="O587" s="62"/>
      <c r="P587" s="62"/>
      <c r="Q587" s="69"/>
      <c r="R587" s="52"/>
      <c r="S587" s="52"/>
      <c r="T587" s="52"/>
      <c r="U587" s="52"/>
      <c r="V587" s="70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3"/>
      <c r="AW587" s="76"/>
      <c r="AX587" s="77"/>
      <c r="AY587" s="52"/>
      <c r="AZ587" s="70"/>
      <c r="BA587" s="80"/>
      <c r="BB587" s="71"/>
      <c r="BC587" s="71"/>
      <c r="BD587" s="71"/>
      <c r="BE587" s="71"/>
      <c r="BF587" s="71"/>
      <c r="BG587" s="71"/>
      <c r="BH587" s="71"/>
      <c r="BI587" s="71"/>
      <c r="BJ587" s="71"/>
      <c r="BK587" s="73"/>
      <c r="BL587" s="76"/>
      <c r="BM587" s="77"/>
      <c r="BN587" s="52"/>
      <c r="BO587" s="70"/>
      <c r="BP587" s="83"/>
      <c r="BQ587" s="84"/>
      <c r="BR587" s="84"/>
      <c r="BS587" s="84"/>
      <c r="BT587" s="84"/>
      <c r="BU587" s="84"/>
      <c r="BV587" s="84"/>
      <c r="BW587" s="84"/>
      <c r="BX587" s="84"/>
      <c r="BY587" s="84"/>
      <c r="BZ587" s="84"/>
      <c r="CA587" s="84"/>
      <c r="CB587" s="85"/>
      <c r="CC587" s="87"/>
      <c r="CD587" s="77"/>
      <c r="CE587" s="52"/>
      <c r="CF587" s="70"/>
      <c r="CG587" s="83"/>
      <c r="CH587" s="84"/>
      <c r="CI587" s="84"/>
      <c r="CJ587" s="84"/>
      <c r="CK587" s="84"/>
      <c r="CL587" s="84"/>
      <c r="CM587" s="84"/>
      <c r="CN587" s="87"/>
      <c r="CO587" s="89"/>
      <c r="CP587" s="90"/>
    </row>
    <row r="588" customHeight="1" spans="1:94">
      <c r="A588" s="51"/>
      <c r="B588" s="52"/>
      <c r="C588" s="52"/>
      <c r="D588" s="52"/>
      <c r="E588" s="52"/>
      <c r="F588" s="52"/>
      <c r="G588" s="52"/>
      <c r="H588" s="52"/>
      <c r="I588" s="52"/>
      <c r="J588" s="61"/>
      <c r="K588" s="62"/>
      <c r="L588" s="63"/>
      <c r="M588" s="62"/>
      <c r="N588" s="62"/>
      <c r="O588" s="62"/>
      <c r="P588" s="62"/>
      <c r="Q588" s="69"/>
      <c r="R588" s="52"/>
      <c r="S588" s="52"/>
      <c r="T588" s="52"/>
      <c r="U588" s="52"/>
      <c r="V588" s="70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3"/>
      <c r="AW588" s="76"/>
      <c r="AX588" s="77"/>
      <c r="AY588" s="52"/>
      <c r="AZ588" s="70"/>
      <c r="BA588" s="80"/>
      <c r="BB588" s="71"/>
      <c r="BC588" s="71"/>
      <c r="BD588" s="71"/>
      <c r="BE588" s="71"/>
      <c r="BF588" s="71"/>
      <c r="BG588" s="71"/>
      <c r="BH588" s="71"/>
      <c r="BI588" s="71"/>
      <c r="BJ588" s="71"/>
      <c r="BK588" s="73"/>
      <c r="BL588" s="76"/>
      <c r="BM588" s="77"/>
      <c r="BN588" s="52"/>
      <c r="BO588" s="70"/>
      <c r="BP588" s="83"/>
      <c r="BQ588" s="84"/>
      <c r="BR588" s="84"/>
      <c r="BS588" s="84"/>
      <c r="BT588" s="84"/>
      <c r="BU588" s="84"/>
      <c r="BV588" s="84"/>
      <c r="BW588" s="84"/>
      <c r="BX588" s="84"/>
      <c r="BY588" s="84"/>
      <c r="BZ588" s="84"/>
      <c r="CA588" s="84"/>
      <c r="CB588" s="85"/>
      <c r="CC588" s="87"/>
      <c r="CD588" s="77"/>
      <c r="CE588" s="52"/>
      <c r="CF588" s="70"/>
      <c r="CG588" s="83"/>
      <c r="CH588" s="84"/>
      <c r="CI588" s="84"/>
      <c r="CJ588" s="84"/>
      <c r="CK588" s="84"/>
      <c r="CL588" s="84"/>
      <c r="CM588" s="84"/>
      <c r="CN588" s="87"/>
      <c r="CO588" s="89"/>
      <c r="CP588" s="90"/>
    </row>
    <row r="589" customHeight="1" spans="1:94">
      <c r="A589" s="51"/>
      <c r="B589" s="52"/>
      <c r="C589" s="52"/>
      <c r="D589" s="52"/>
      <c r="E589" s="52"/>
      <c r="F589" s="52"/>
      <c r="G589" s="52"/>
      <c r="H589" s="52"/>
      <c r="I589" s="52"/>
      <c r="J589" s="61"/>
      <c r="K589" s="62"/>
      <c r="L589" s="63"/>
      <c r="M589" s="62"/>
      <c r="N589" s="62"/>
      <c r="O589" s="62"/>
      <c r="P589" s="62"/>
      <c r="Q589" s="69"/>
      <c r="R589" s="52"/>
      <c r="S589" s="52"/>
      <c r="T589" s="52"/>
      <c r="U589" s="52"/>
      <c r="V589" s="70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3"/>
      <c r="AW589" s="76"/>
      <c r="AX589" s="77"/>
      <c r="AY589" s="52"/>
      <c r="AZ589" s="70"/>
      <c r="BA589" s="80"/>
      <c r="BB589" s="71"/>
      <c r="BC589" s="71"/>
      <c r="BD589" s="71"/>
      <c r="BE589" s="71"/>
      <c r="BF589" s="71"/>
      <c r="BG589" s="71"/>
      <c r="BH589" s="71"/>
      <c r="BI589" s="71"/>
      <c r="BJ589" s="71"/>
      <c r="BK589" s="73"/>
      <c r="BL589" s="76"/>
      <c r="BM589" s="77"/>
      <c r="BN589" s="52"/>
      <c r="BO589" s="70"/>
      <c r="BP589" s="83"/>
      <c r="BQ589" s="84"/>
      <c r="BR589" s="84"/>
      <c r="BS589" s="84"/>
      <c r="BT589" s="84"/>
      <c r="BU589" s="84"/>
      <c r="BV589" s="84"/>
      <c r="BW589" s="84"/>
      <c r="BX589" s="84"/>
      <c r="BY589" s="84"/>
      <c r="BZ589" s="84"/>
      <c r="CA589" s="84"/>
      <c r="CB589" s="85"/>
      <c r="CC589" s="87"/>
      <c r="CD589" s="77"/>
      <c r="CE589" s="52"/>
      <c r="CF589" s="70"/>
      <c r="CG589" s="83"/>
      <c r="CH589" s="84"/>
      <c r="CI589" s="84"/>
      <c r="CJ589" s="84"/>
      <c r="CK589" s="84"/>
      <c r="CL589" s="84"/>
      <c r="CM589" s="84"/>
      <c r="CN589" s="87"/>
      <c r="CO589" s="89"/>
      <c r="CP589" s="90"/>
    </row>
    <row r="590" customHeight="1" spans="1:94">
      <c r="A590" s="51"/>
      <c r="B590" s="52"/>
      <c r="C590" s="52"/>
      <c r="D590" s="52"/>
      <c r="E590" s="52"/>
      <c r="F590" s="52"/>
      <c r="G590" s="52"/>
      <c r="H590" s="52"/>
      <c r="I590" s="52"/>
      <c r="J590" s="61"/>
      <c r="K590" s="62"/>
      <c r="L590" s="63"/>
      <c r="M590" s="62"/>
      <c r="N590" s="62"/>
      <c r="O590" s="62"/>
      <c r="P590" s="62"/>
      <c r="Q590" s="69"/>
      <c r="R590" s="52"/>
      <c r="S590" s="52"/>
      <c r="T590" s="52"/>
      <c r="U590" s="52"/>
      <c r="V590" s="70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3"/>
      <c r="AW590" s="76"/>
      <c r="AX590" s="77"/>
      <c r="AY590" s="52"/>
      <c r="AZ590" s="70"/>
      <c r="BA590" s="80"/>
      <c r="BB590" s="71"/>
      <c r="BC590" s="71"/>
      <c r="BD590" s="71"/>
      <c r="BE590" s="71"/>
      <c r="BF590" s="71"/>
      <c r="BG590" s="71"/>
      <c r="BH590" s="71"/>
      <c r="BI590" s="71"/>
      <c r="BJ590" s="71"/>
      <c r="BK590" s="73"/>
      <c r="BL590" s="76"/>
      <c r="BM590" s="77"/>
      <c r="BN590" s="52"/>
      <c r="BO590" s="70"/>
      <c r="BP590" s="83"/>
      <c r="BQ590" s="84"/>
      <c r="BR590" s="84"/>
      <c r="BS590" s="84"/>
      <c r="BT590" s="84"/>
      <c r="BU590" s="84"/>
      <c r="BV590" s="84"/>
      <c r="BW590" s="84"/>
      <c r="BX590" s="84"/>
      <c r="BY590" s="84"/>
      <c r="BZ590" s="84"/>
      <c r="CA590" s="84"/>
      <c r="CB590" s="85"/>
      <c r="CC590" s="87"/>
      <c r="CD590" s="77"/>
      <c r="CE590" s="52"/>
      <c r="CF590" s="70"/>
      <c r="CG590" s="83"/>
      <c r="CH590" s="84"/>
      <c r="CI590" s="84"/>
      <c r="CJ590" s="84"/>
      <c r="CK590" s="84"/>
      <c r="CL590" s="84"/>
      <c r="CM590" s="84"/>
      <c r="CN590" s="87"/>
      <c r="CO590" s="89"/>
      <c r="CP590" s="90"/>
    </row>
    <row r="591" customHeight="1" spans="1:94">
      <c r="A591" s="51"/>
      <c r="B591" s="52"/>
      <c r="C591" s="52"/>
      <c r="D591" s="52"/>
      <c r="E591" s="52"/>
      <c r="F591" s="52"/>
      <c r="G591" s="52"/>
      <c r="H591" s="52"/>
      <c r="I591" s="52"/>
      <c r="J591" s="61"/>
      <c r="K591" s="62"/>
      <c r="L591" s="63"/>
      <c r="M591" s="62"/>
      <c r="N591" s="62"/>
      <c r="O591" s="62"/>
      <c r="P591" s="62"/>
      <c r="Q591" s="69"/>
      <c r="R591" s="52"/>
      <c r="S591" s="52"/>
      <c r="T591" s="52"/>
      <c r="U591" s="52"/>
      <c r="V591" s="70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3"/>
      <c r="AW591" s="76"/>
      <c r="AX591" s="77"/>
      <c r="AY591" s="52"/>
      <c r="AZ591" s="70"/>
      <c r="BA591" s="80"/>
      <c r="BB591" s="71"/>
      <c r="BC591" s="71"/>
      <c r="BD591" s="71"/>
      <c r="BE591" s="71"/>
      <c r="BF591" s="71"/>
      <c r="BG591" s="71"/>
      <c r="BH591" s="71"/>
      <c r="BI591" s="71"/>
      <c r="BJ591" s="71"/>
      <c r="BK591" s="73"/>
      <c r="BL591" s="76"/>
      <c r="BM591" s="77"/>
      <c r="BN591" s="52"/>
      <c r="BO591" s="70"/>
      <c r="BP591" s="83"/>
      <c r="BQ591" s="84"/>
      <c r="BR591" s="84"/>
      <c r="BS591" s="84"/>
      <c r="BT591" s="84"/>
      <c r="BU591" s="84"/>
      <c r="BV591" s="84"/>
      <c r="BW591" s="84"/>
      <c r="BX591" s="84"/>
      <c r="BY591" s="84"/>
      <c r="BZ591" s="84"/>
      <c r="CA591" s="84"/>
      <c r="CB591" s="85"/>
      <c r="CC591" s="87"/>
      <c r="CD591" s="77"/>
      <c r="CE591" s="52"/>
      <c r="CF591" s="70"/>
      <c r="CG591" s="83"/>
      <c r="CH591" s="84"/>
      <c r="CI591" s="84"/>
      <c r="CJ591" s="84"/>
      <c r="CK591" s="84"/>
      <c r="CL591" s="84"/>
      <c r="CM591" s="84"/>
      <c r="CN591" s="87"/>
      <c r="CO591" s="89"/>
      <c r="CP591" s="90"/>
    </row>
    <row r="592" customHeight="1" spans="1:94">
      <c r="A592" s="51"/>
      <c r="B592" s="52"/>
      <c r="C592" s="52"/>
      <c r="D592" s="52"/>
      <c r="E592" s="52"/>
      <c r="F592" s="52"/>
      <c r="G592" s="52"/>
      <c r="H592" s="52"/>
      <c r="I592" s="52"/>
      <c r="J592" s="61"/>
      <c r="K592" s="62"/>
      <c r="L592" s="63"/>
      <c r="M592" s="62"/>
      <c r="N592" s="62"/>
      <c r="O592" s="62"/>
      <c r="P592" s="62"/>
      <c r="Q592" s="69"/>
      <c r="R592" s="52"/>
      <c r="S592" s="52"/>
      <c r="T592" s="52"/>
      <c r="U592" s="52"/>
      <c r="V592" s="70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3"/>
      <c r="AW592" s="76"/>
      <c r="AX592" s="77"/>
      <c r="AY592" s="52"/>
      <c r="AZ592" s="70"/>
      <c r="BA592" s="80"/>
      <c r="BB592" s="71"/>
      <c r="BC592" s="71"/>
      <c r="BD592" s="71"/>
      <c r="BE592" s="71"/>
      <c r="BF592" s="71"/>
      <c r="BG592" s="71"/>
      <c r="BH592" s="71"/>
      <c r="BI592" s="71"/>
      <c r="BJ592" s="71"/>
      <c r="BK592" s="73"/>
      <c r="BL592" s="76"/>
      <c r="BM592" s="77"/>
      <c r="BN592" s="52"/>
      <c r="BO592" s="70"/>
      <c r="BP592" s="83"/>
      <c r="BQ592" s="84"/>
      <c r="BR592" s="84"/>
      <c r="BS592" s="84"/>
      <c r="BT592" s="84"/>
      <c r="BU592" s="84"/>
      <c r="BV592" s="84"/>
      <c r="BW592" s="84"/>
      <c r="BX592" s="84"/>
      <c r="BY592" s="84"/>
      <c r="BZ592" s="84"/>
      <c r="CA592" s="84"/>
      <c r="CB592" s="85"/>
      <c r="CC592" s="87"/>
      <c r="CD592" s="77"/>
      <c r="CE592" s="52"/>
      <c r="CF592" s="70"/>
      <c r="CG592" s="83"/>
      <c r="CH592" s="84"/>
      <c r="CI592" s="84"/>
      <c r="CJ592" s="84"/>
      <c r="CK592" s="84"/>
      <c r="CL592" s="84"/>
      <c r="CM592" s="84"/>
      <c r="CN592" s="87"/>
      <c r="CO592" s="89"/>
      <c r="CP592" s="90"/>
    </row>
    <row r="593" customHeight="1" spans="1:94">
      <c r="A593" s="51"/>
      <c r="B593" s="52"/>
      <c r="C593" s="52"/>
      <c r="D593" s="52"/>
      <c r="E593" s="52"/>
      <c r="F593" s="52"/>
      <c r="G593" s="52"/>
      <c r="H593" s="52"/>
      <c r="I593" s="52"/>
      <c r="J593" s="61"/>
      <c r="K593" s="62"/>
      <c r="L593" s="63"/>
      <c r="M593" s="62"/>
      <c r="N593" s="62"/>
      <c r="O593" s="62"/>
      <c r="P593" s="62"/>
      <c r="Q593" s="69"/>
      <c r="R593" s="52"/>
      <c r="S593" s="52"/>
      <c r="T593" s="52"/>
      <c r="U593" s="52"/>
      <c r="V593" s="70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3"/>
      <c r="AW593" s="76"/>
      <c r="AX593" s="77"/>
      <c r="AY593" s="52"/>
      <c r="AZ593" s="70"/>
      <c r="BA593" s="80"/>
      <c r="BB593" s="71"/>
      <c r="BC593" s="71"/>
      <c r="BD593" s="71"/>
      <c r="BE593" s="71"/>
      <c r="BF593" s="71"/>
      <c r="BG593" s="71"/>
      <c r="BH593" s="71"/>
      <c r="BI593" s="71"/>
      <c r="BJ593" s="71"/>
      <c r="BK593" s="73"/>
      <c r="BL593" s="76"/>
      <c r="BM593" s="77"/>
      <c r="BN593" s="52"/>
      <c r="BO593" s="70"/>
      <c r="BP593" s="83"/>
      <c r="BQ593" s="84"/>
      <c r="BR593" s="84"/>
      <c r="BS593" s="84"/>
      <c r="BT593" s="84"/>
      <c r="BU593" s="84"/>
      <c r="BV593" s="84"/>
      <c r="BW593" s="84"/>
      <c r="BX593" s="84"/>
      <c r="BY593" s="84"/>
      <c r="BZ593" s="84"/>
      <c r="CA593" s="84"/>
      <c r="CB593" s="85"/>
      <c r="CC593" s="87"/>
      <c r="CD593" s="77"/>
      <c r="CE593" s="52"/>
      <c r="CF593" s="70"/>
      <c r="CG593" s="83"/>
      <c r="CH593" s="84"/>
      <c r="CI593" s="84"/>
      <c r="CJ593" s="84"/>
      <c r="CK593" s="84"/>
      <c r="CL593" s="84"/>
      <c r="CM593" s="84"/>
      <c r="CN593" s="87"/>
      <c r="CO593" s="89"/>
      <c r="CP593" s="90"/>
    </row>
    <row r="594" customHeight="1" spans="1:94">
      <c r="A594" s="51"/>
      <c r="B594" s="52"/>
      <c r="C594" s="52"/>
      <c r="D594" s="52"/>
      <c r="E594" s="52"/>
      <c r="F594" s="52"/>
      <c r="G594" s="52"/>
      <c r="H594" s="52"/>
      <c r="I594" s="52"/>
      <c r="J594" s="61"/>
      <c r="K594" s="62"/>
      <c r="L594" s="63"/>
      <c r="M594" s="62"/>
      <c r="N594" s="62"/>
      <c r="O594" s="62"/>
      <c r="P594" s="62"/>
      <c r="Q594" s="69"/>
      <c r="R594" s="52"/>
      <c r="S594" s="52"/>
      <c r="T594" s="52"/>
      <c r="U594" s="52"/>
      <c r="V594" s="70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3"/>
      <c r="AW594" s="76"/>
      <c r="AX594" s="77"/>
      <c r="AY594" s="52"/>
      <c r="AZ594" s="70"/>
      <c r="BA594" s="80"/>
      <c r="BB594" s="71"/>
      <c r="BC594" s="71"/>
      <c r="BD594" s="71"/>
      <c r="BE594" s="71"/>
      <c r="BF594" s="71"/>
      <c r="BG594" s="71"/>
      <c r="BH594" s="71"/>
      <c r="BI594" s="71"/>
      <c r="BJ594" s="71"/>
      <c r="BK594" s="73"/>
      <c r="BL594" s="76"/>
      <c r="BM594" s="77"/>
      <c r="BN594" s="52"/>
      <c r="BO594" s="70"/>
      <c r="BP594" s="83"/>
      <c r="BQ594" s="84"/>
      <c r="BR594" s="84"/>
      <c r="BS594" s="84"/>
      <c r="BT594" s="84"/>
      <c r="BU594" s="84"/>
      <c r="BV594" s="84"/>
      <c r="BW594" s="84"/>
      <c r="BX594" s="84"/>
      <c r="BY594" s="84"/>
      <c r="BZ594" s="84"/>
      <c r="CA594" s="84"/>
      <c r="CB594" s="85"/>
      <c r="CC594" s="87"/>
      <c r="CD594" s="77"/>
      <c r="CE594" s="52"/>
      <c r="CF594" s="70"/>
      <c r="CG594" s="83"/>
      <c r="CH594" s="84"/>
      <c r="CI594" s="84"/>
      <c r="CJ594" s="84"/>
      <c r="CK594" s="84"/>
      <c r="CL594" s="84"/>
      <c r="CM594" s="84"/>
      <c r="CN594" s="87"/>
      <c r="CO594" s="89"/>
      <c r="CP594" s="90"/>
    </row>
    <row r="595" customHeight="1" spans="1:94">
      <c r="A595" s="51"/>
      <c r="B595" s="52"/>
      <c r="C595" s="52"/>
      <c r="D595" s="52"/>
      <c r="E595" s="52"/>
      <c r="F595" s="52"/>
      <c r="G595" s="52"/>
      <c r="H595" s="52"/>
      <c r="I595" s="52"/>
      <c r="J595" s="61"/>
      <c r="K595" s="62"/>
      <c r="L595" s="63"/>
      <c r="M595" s="62"/>
      <c r="N595" s="62"/>
      <c r="O595" s="62"/>
      <c r="P595" s="62"/>
      <c r="Q595" s="69"/>
      <c r="R595" s="52"/>
      <c r="S595" s="52"/>
      <c r="T595" s="52"/>
      <c r="U595" s="52"/>
      <c r="V595" s="70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3"/>
      <c r="AW595" s="76"/>
      <c r="AX595" s="77"/>
      <c r="AY595" s="52"/>
      <c r="AZ595" s="70"/>
      <c r="BA595" s="80"/>
      <c r="BB595" s="71"/>
      <c r="BC595" s="71"/>
      <c r="BD595" s="71"/>
      <c r="BE595" s="71"/>
      <c r="BF595" s="71"/>
      <c r="BG595" s="71"/>
      <c r="BH595" s="71"/>
      <c r="BI595" s="71"/>
      <c r="BJ595" s="71"/>
      <c r="BK595" s="73"/>
      <c r="BL595" s="76"/>
      <c r="BM595" s="77"/>
      <c r="BN595" s="52"/>
      <c r="BO595" s="70"/>
      <c r="BP595" s="83"/>
      <c r="BQ595" s="84"/>
      <c r="BR595" s="84"/>
      <c r="BS595" s="84"/>
      <c r="BT595" s="84"/>
      <c r="BU595" s="84"/>
      <c r="BV595" s="84"/>
      <c r="BW595" s="84"/>
      <c r="BX595" s="84"/>
      <c r="BY595" s="84"/>
      <c r="BZ595" s="84"/>
      <c r="CA595" s="84"/>
      <c r="CB595" s="85"/>
      <c r="CC595" s="87"/>
      <c r="CD595" s="77"/>
      <c r="CE595" s="52"/>
      <c r="CF595" s="70"/>
      <c r="CG595" s="83"/>
      <c r="CH595" s="84"/>
      <c r="CI595" s="84"/>
      <c r="CJ595" s="84"/>
      <c r="CK595" s="84"/>
      <c r="CL595" s="84"/>
      <c r="CM595" s="84"/>
      <c r="CN595" s="87"/>
      <c r="CO595" s="89"/>
      <c r="CP595" s="90"/>
    </row>
    <row r="596" customHeight="1" spans="1:94">
      <c r="A596" s="51"/>
      <c r="B596" s="52"/>
      <c r="C596" s="52"/>
      <c r="D596" s="52"/>
      <c r="E596" s="52"/>
      <c r="F596" s="52"/>
      <c r="G596" s="52"/>
      <c r="H596" s="52"/>
      <c r="I596" s="52"/>
      <c r="J596" s="61"/>
      <c r="K596" s="62"/>
      <c r="L596" s="63"/>
      <c r="M596" s="62"/>
      <c r="N596" s="62"/>
      <c r="O596" s="62"/>
      <c r="P596" s="62"/>
      <c r="Q596" s="69"/>
      <c r="R596" s="52"/>
      <c r="S596" s="52"/>
      <c r="T596" s="52"/>
      <c r="U596" s="52"/>
      <c r="V596" s="70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3"/>
      <c r="AW596" s="76"/>
      <c r="AX596" s="77"/>
      <c r="AY596" s="52"/>
      <c r="AZ596" s="70"/>
      <c r="BA596" s="80"/>
      <c r="BB596" s="71"/>
      <c r="BC596" s="71"/>
      <c r="BD596" s="71"/>
      <c r="BE596" s="71"/>
      <c r="BF596" s="71"/>
      <c r="BG596" s="71"/>
      <c r="BH596" s="71"/>
      <c r="BI596" s="71"/>
      <c r="BJ596" s="71"/>
      <c r="BK596" s="73"/>
      <c r="BL596" s="76"/>
      <c r="BM596" s="77"/>
      <c r="BN596" s="52"/>
      <c r="BO596" s="70"/>
      <c r="BP596" s="83"/>
      <c r="BQ596" s="84"/>
      <c r="BR596" s="84"/>
      <c r="BS596" s="84"/>
      <c r="BT596" s="84"/>
      <c r="BU596" s="84"/>
      <c r="BV596" s="84"/>
      <c r="BW596" s="84"/>
      <c r="BX596" s="84"/>
      <c r="BY596" s="84"/>
      <c r="BZ596" s="84"/>
      <c r="CA596" s="84"/>
      <c r="CB596" s="85"/>
      <c r="CC596" s="87"/>
      <c r="CD596" s="77"/>
      <c r="CE596" s="52"/>
      <c r="CF596" s="70"/>
      <c r="CG596" s="83"/>
      <c r="CH596" s="84"/>
      <c r="CI596" s="84"/>
      <c r="CJ596" s="84"/>
      <c r="CK596" s="84"/>
      <c r="CL596" s="84"/>
      <c r="CM596" s="84"/>
      <c r="CN596" s="87"/>
      <c r="CO596" s="89"/>
      <c r="CP596" s="90"/>
    </row>
    <row r="597" customHeight="1" spans="1:94">
      <c r="A597" s="51"/>
      <c r="B597" s="52"/>
      <c r="C597" s="52"/>
      <c r="D597" s="52"/>
      <c r="E597" s="52"/>
      <c r="F597" s="52"/>
      <c r="G597" s="52"/>
      <c r="H597" s="52"/>
      <c r="I597" s="52"/>
      <c r="J597" s="61"/>
      <c r="K597" s="62"/>
      <c r="L597" s="63"/>
      <c r="M597" s="62"/>
      <c r="N597" s="62"/>
      <c r="O597" s="62"/>
      <c r="P597" s="62"/>
      <c r="Q597" s="69"/>
      <c r="R597" s="52"/>
      <c r="S597" s="52"/>
      <c r="T597" s="52"/>
      <c r="U597" s="52"/>
      <c r="V597" s="70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3"/>
      <c r="AW597" s="76"/>
      <c r="AX597" s="77"/>
      <c r="AY597" s="52"/>
      <c r="AZ597" s="70"/>
      <c r="BA597" s="80"/>
      <c r="BB597" s="71"/>
      <c r="BC597" s="71"/>
      <c r="BD597" s="71"/>
      <c r="BE597" s="71"/>
      <c r="BF597" s="71"/>
      <c r="BG597" s="71"/>
      <c r="BH597" s="71"/>
      <c r="BI597" s="71"/>
      <c r="BJ597" s="71"/>
      <c r="BK597" s="73"/>
      <c r="BL597" s="76"/>
      <c r="BM597" s="77"/>
      <c r="BN597" s="52"/>
      <c r="BO597" s="70"/>
      <c r="BP597" s="83"/>
      <c r="BQ597" s="84"/>
      <c r="BR597" s="84"/>
      <c r="BS597" s="84"/>
      <c r="BT597" s="84"/>
      <c r="BU597" s="84"/>
      <c r="BV597" s="84"/>
      <c r="BW597" s="84"/>
      <c r="BX597" s="84"/>
      <c r="BY597" s="84"/>
      <c r="BZ597" s="84"/>
      <c r="CA597" s="84"/>
      <c r="CB597" s="85"/>
      <c r="CC597" s="87"/>
      <c r="CD597" s="77"/>
      <c r="CE597" s="52"/>
      <c r="CF597" s="70"/>
      <c r="CG597" s="83"/>
      <c r="CH597" s="84"/>
      <c r="CI597" s="84"/>
      <c r="CJ597" s="84"/>
      <c r="CK597" s="84"/>
      <c r="CL597" s="84"/>
      <c r="CM597" s="84"/>
      <c r="CN597" s="87"/>
      <c r="CO597" s="89"/>
      <c r="CP597" s="90"/>
    </row>
    <row r="598" customHeight="1" spans="1:94">
      <c r="A598" s="51"/>
      <c r="B598" s="52"/>
      <c r="C598" s="52"/>
      <c r="D598" s="52"/>
      <c r="E598" s="52"/>
      <c r="F598" s="52"/>
      <c r="G598" s="52"/>
      <c r="H598" s="52"/>
      <c r="I598" s="52"/>
      <c r="J598" s="61"/>
      <c r="K598" s="62"/>
      <c r="L598" s="63"/>
      <c r="M598" s="62"/>
      <c r="N598" s="62"/>
      <c r="O598" s="62"/>
      <c r="P598" s="62"/>
      <c r="Q598" s="69"/>
      <c r="R598" s="52"/>
      <c r="S598" s="52"/>
      <c r="T598" s="52"/>
      <c r="U598" s="52"/>
      <c r="V598" s="70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3"/>
      <c r="AW598" s="76"/>
      <c r="AX598" s="77"/>
      <c r="AY598" s="52"/>
      <c r="AZ598" s="70"/>
      <c r="BA598" s="80"/>
      <c r="BB598" s="71"/>
      <c r="BC598" s="71"/>
      <c r="BD598" s="71"/>
      <c r="BE598" s="71"/>
      <c r="BF598" s="71"/>
      <c r="BG598" s="71"/>
      <c r="BH598" s="71"/>
      <c r="BI598" s="71"/>
      <c r="BJ598" s="71"/>
      <c r="BK598" s="73"/>
      <c r="BL598" s="76"/>
      <c r="BM598" s="77"/>
      <c r="BN598" s="52"/>
      <c r="BO598" s="70"/>
      <c r="BP598" s="83"/>
      <c r="BQ598" s="84"/>
      <c r="BR598" s="84"/>
      <c r="BS598" s="84"/>
      <c r="BT598" s="84"/>
      <c r="BU598" s="84"/>
      <c r="BV598" s="84"/>
      <c r="BW598" s="84"/>
      <c r="BX598" s="84"/>
      <c r="BY598" s="84"/>
      <c r="BZ598" s="84"/>
      <c r="CA598" s="84"/>
      <c r="CB598" s="85"/>
      <c r="CC598" s="87"/>
      <c r="CD598" s="77"/>
      <c r="CE598" s="52"/>
      <c r="CF598" s="70"/>
      <c r="CG598" s="83"/>
      <c r="CH598" s="84"/>
      <c r="CI598" s="84"/>
      <c r="CJ598" s="84"/>
      <c r="CK598" s="84"/>
      <c r="CL598" s="84"/>
      <c r="CM598" s="84"/>
      <c r="CN598" s="87"/>
      <c r="CO598" s="89"/>
      <c r="CP598" s="90"/>
    </row>
    <row r="599" customHeight="1" spans="1:94">
      <c r="A599" s="51"/>
      <c r="B599" s="52"/>
      <c r="C599" s="52"/>
      <c r="D599" s="52"/>
      <c r="E599" s="52"/>
      <c r="F599" s="52"/>
      <c r="G599" s="52"/>
      <c r="H599" s="52"/>
      <c r="I599" s="52"/>
      <c r="J599" s="61"/>
      <c r="K599" s="62"/>
      <c r="L599" s="63"/>
      <c r="M599" s="62"/>
      <c r="N599" s="62"/>
      <c r="O599" s="62"/>
      <c r="P599" s="62"/>
      <c r="Q599" s="69"/>
      <c r="R599" s="52"/>
      <c r="S599" s="52"/>
      <c r="T599" s="52"/>
      <c r="U599" s="52"/>
      <c r="V599" s="70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3"/>
      <c r="AW599" s="76"/>
      <c r="AX599" s="77"/>
      <c r="AY599" s="52"/>
      <c r="AZ599" s="70"/>
      <c r="BA599" s="80"/>
      <c r="BB599" s="71"/>
      <c r="BC599" s="71"/>
      <c r="BD599" s="71"/>
      <c r="BE599" s="71"/>
      <c r="BF599" s="71"/>
      <c r="BG599" s="71"/>
      <c r="BH599" s="71"/>
      <c r="BI599" s="71"/>
      <c r="BJ599" s="71"/>
      <c r="BK599" s="73"/>
      <c r="BL599" s="76"/>
      <c r="BM599" s="77"/>
      <c r="BN599" s="52"/>
      <c r="BO599" s="70"/>
      <c r="BP599" s="83"/>
      <c r="BQ599" s="84"/>
      <c r="BR599" s="84"/>
      <c r="BS599" s="84"/>
      <c r="BT599" s="84"/>
      <c r="BU599" s="84"/>
      <c r="BV599" s="84"/>
      <c r="BW599" s="84"/>
      <c r="BX599" s="84"/>
      <c r="BY599" s="84"/>
      <c r="BZ599" s="84"/>
      <c r="CA599" s="84"/>
      <c r="CB599" s="85"/>
      <c r="CC599" s="87"/>
      <c r="CD599" s="77"/>
      <c r="CE599" s="52"/>
      <c r="CF599" s="70"/>
      <c r="CG599" s="83"/>
      <c r="CH599" s="84"/>
      <c r="CI599" s="84"/>
      <c r="CJ599" s="84"/>
      <c r="CK599" s="84"/>
      <c r="CL599" s="84"/>
      <c r="CM599" s="84"/>
      <c r="CN599" s="87"/>
      <c r="CO599" s="89"/>
      <c r="CP599" s="90"/>
    </row>
    <row r="600" customHeight="1" spans="1:94">
      <c r="A600" s="51"/>
      <c r="B600" s="52"/>
      <c r="C600" s="52"/>
      <c r="D600" s="52"/>
      <c r="E600" s="52"/>
      <c r="F600" s="52"/>
      <c r="G600" s="52"/>
      <c r="H600" s="52"/>
      <c r="I600" s="52"/>
      <c r="J600" s="61"/>
      <c r="K600" s="62"/>
      <c r="L600" s="63"/>
      <c r="M600" s="62"/>
      <c r="N600" s="62"/>
      <c r="O600" s="62"/>
      <c r="P600" s="62"/>
      <c r="Q600" s="69"/>
      <c r="R600" s="52"/>
      <c r="S600" s="52"/>
      <c r="T600" s="52"/>
      <c r="U600" s="52"/>
      <c r="V600" s="70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3"/>
      <c r="AW600" s="76"/>
      <c r="AX600" s="77"/>
      <c r="AY600" s="52"/>
      <c r="AZ600" s="70"/>
      <c r="BA600" s="80"/>
      <c r="BB600" s="71"/>
      <c r="BC600" s="71"/>
      <c r="BD600" s="71"/>
      <c r="BE600" s="71"/>
      <c r="BF600" s="71"/>
      <c r="BG600" s="71"/>
      <c r="BH600" s="71"/>
      <c r="BI600" s="71"/>
      <c r="BJ600" s="71"/>
      <c r="BK600" s="73"/>
      <c r="BL600" s="76"/>
      <c r="BM600" s="77"/>
      <c r="BN600" s="52"/>
      <c r="BO600" s="70"/>
      <c r="BP600" s="83"/>
      <c r="BQ600" s="84"/>
      <c r="BR600" s="84"/>
      <c r="BS600" s="84"/>
      <c r="BT600" s="84"/>
      <c r="BU600" s="84"/>
      <c r="BV600" s="84"/>
      <c r="BW600" s="84"/>
      <c r="BX600" s="84"/>
      <c r="BY600" s="84"/>
      <c r="BZ600" s="84"/>
      <c r="CA600" s="84"/>
      <c r="CB600" s="85"/>
      <c r="CC600" s="87"/>
      <c r="CD600" s="77"/>
      <c r="CE600" s="52"/>
      <c r="CF600" s="70"/>
      <c r="CG600" s="83"/>
      <c r="CH600" s="84"/>
      <c r="CI600" s="84"/>
      <c r="CJ600" s="84"/>
      <c r="CK600" s="84"/>
      <c r="CL600" s="84"/>
      <c r="CM600" s="84"/>
      <c r="CN600" s="87"/>
      <c r="CO600" s="89"/>
      <c r="CP600" s="90"/>
    </row>
    <row r="601" customHeight="1" spans="1:94">
      <c r="A601" s="51"/>
      <c r="B601" s="52"/>
      <c r="C601" s="52"/>
      <c r="D601" s="52"/>
      <c r="E601" s="52"/>
      <c r="F601" s="52"/>
      <c r="G601" s="52"/>
      <c r="H601" s="52"/>
      <c r="I601" s="52"/>
      <c r="J601" s="61"/>
      <c r="K601" s="62"/>
      <c r="L601" s="63"/>
      <c r="M601" s="62"/>
      <c r="N601" s="62"/>
      <c r="O601" s="62"/>
      <c r="P601" s="62"/>
      <c r="Q601" s="69"/>
      <c r="R601" s="52"/>
      <c r="S601" s="52"/>
      <c r="T601" s="52"/>
      <c r="U601" s="52"/>
      <c r="V601" s="70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3"/>
      <c r="AW601" s="76"/>
      <c r="AX601" s="77"/>
      <c r="AY601" s="52"/>
      <c r="AZ601" s="70"/>
      <c r="BA601" s="80"/>
      <c r="BB601" s="71"/>
      <c r="BC601" s="71"/>
      <c r="BD601" s="71"/>
      <c r="BE601" s="71"/>
      <c r="BF601" s="71"/>
      <c r="BG601" s="71"/>
      <c r="BH601" s="71"/>
      <c r="BI601" s="71"/>
      <c r="BJ601" s="71"/>
      <c r="BK601" s="73"/>
      <c r="BL601" s="76"/>
      <c r="BM601" s="77"/>
      <c r="BN601" s="52"/>
      <c r="BO601" s="70"/>
      <c r="BP601" s="83"/>
      <c r="BQ601" s="84"/>
      <c r="BR601" s="84"/>
      <c r="BS601" s="84"/>
      <c r="BT601" s="84"/>
      <c r="BU601" s="84"/>
      <c r="BV601" s="84"/>
      <c r="BW601" s="84"/>
      <c r="BX601" s="84"/>
      <c r="BY601" s="84"/>
      <c r="BZ601" s="84"/>
      <c r="CA601" s="84"/>
      <c r="CB601" s="85"/>
      <c r="CC601" s="87"/>
      <c r="CD601" s="77"/>
      <c r="CE601" s="52"/>
      <c r="CF601" s="70"/>
      <c r="CG601" s="83"/>
      <c r="CH601" s="84"/>
      <c r="CI601" s="84"/>
      <c r="CJ601" s="84"/>
      <c r="CK601" s="84"/>
      <c r="CL601" s="84"/>
      <c r="CM601" s="84"/>
      <c r="CN601" s="87"/>
      <c r="CO601" s="89"/>
      <c r="CP601" s="90"/>
    </row>
    <row r="602" customHeight="1" spans="1:94">
      <c r="A602" s="51"/>
      <c r="B602" s="52"/>
      <c r="C602" s="52"/>
      <c r="D602" s="52"/>
      <c r="E602" s="52"/>
      <c r="F602" s="52"/>
      <c r="G602" s="52"/>
      <c r="H602" s="52"/>
      <c r="I602" s="52"/>
      <c r="J602" s="61"/>
      <c r="K602" s="62"/>
      <c r="L602" s="63"/>
      <c r="M602" s="62"/>
      <c r="N602" s="62"/>
      <c r="O602" s="62"/>
      <c r="P602" s="62"/>
      <c r="Q602" s="69"/>
      <c r="R602" s="52"/>
      <c r="S602" s="52"/>
      <c r="T602" s="52"/>
      <c r="U602" s="52"/>
      <c r="V602" s="70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3"/>
      <c r="AW602" s="76"/>
      <c r="AX602" s="77"/>
      <c r="AY602" s="52"/>
      <c r="AZ602" s="70"/>
      <c r="BA602" s="80"/>
      <c r="BB602" s="71"/>
      <c r="BC602" s="71"/>
      <c r="BD602" s="71"/>
      <c r="BE602" s="71"/>
      <c r="BF602" s="71"/>
      <c r="BG602" s="71"/>
      <c r="BH602" s="71"/>
      <c r="BI602" s="71"/>
      <c r="BJ602" s="71"/>
      <c r="BK602" s="73"/>
      <c r="BL602" s="76"/>
      <c r="BM602" s="77"/>
      <c r="BN602" s="52"/>
      <c r="BO602" s="70"/>
      <c r="BP602" s="83"/>
      <c r="BQ602" s="84"/>
      <c r="BR602" s="84"/>
      <c r="BS602" s="84"/>
      <c r="BT602" s="84"/>
      <c r="BU602" s="84"/>
      <c r="BV602" s="84"/>
      <c r="BW602" s="84"/>
      <c r="BX602" s="84"/>
      <c r="BY602" s="84"/>
      <c r="BZ602" s="84"/>
      <c r="CA602" s="84"/>
      <c r="CB602" s="85"/>
      <c r="CC602" s="87"/>
      <c r="CD602" s="77"/>
      <c r="CE602" s="52"/>
      <c r="CF602" s="70"/>
      <c r="CG602" s="83"/>
      <c r="CH602" s="84"/>
      <c r="CI602" s="84"/>
      <c r="CJ602" s="84"/>
      <c r="CK602" s="84"/>
      <c r="CL602" s="84"/>
      <c r="CM602" s="84"/>
      <c r="CN602" s="87"/>
      <c r="CO602" s="89"/>
      <c r="CP602" s="90"/>
    </row>
    <row r="603" customHeight="1" spans="1:94">
      <c r="A603" s="51"/>
      <c r="B603" s="52"/>
      <c r="C603" s="52"/>
      <c r="D603" s="52"/>
      <c r="E603" s="52"/>
      <c r="F603" s="52"/>
      <c r="G603" s="52"/>
      <c r="H603" s="52"/>
      <c r="I603" s="52"/>
      <c r="J603" s="61"/>
      <c r="K603" s="62"/>
      <c r="L603" s="63"/>
      <c r="M603" s="62"/>
      <c r="N603" s="62"/>
      <c r="O603" s="62"/>
      <c r="P603" s="62"/>
      <c r="Q603" s="69"/>
      <c r="R603" s="52"/>
      <c r="S603" s="52"/>
      <c r="T603" s="52"/>
      <c r="U603" s="52"/>
      <c r="V603" s="70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3"/>
      <c r="AW603" s="76"/>
      <c r="AX603" s="77"/>
      <c r="AY603" s="52"/>
      <c r="AZ603" s="70"/>
      <c r="BA603" s="80"/>
      <c r="BB603" s="71"/>
      <c r="BC603" s="71"/>
      <c r="BD603" s="71"/>
      <c r="BE603" s="71"/>
      <c r="BF603" s="71"/>
      <c r="BG603" s="71"/>
      <c r="BH603" s="71"/>
      <c r="BI603" s="71"/>
      <c r="BJ603" s="71"/>
      <c r="BK603" s="73"/>
      <c r="BL603" s="76"/>
      <c r="BM603" s="77"/>
      <c r="BN603" s="52"/>
      <c r="BO603" s="70"/>
      <c r="BP603" s="83"/>
      <c r="BQ603" s="84"/>
      <c r="BR603" s="84"/>
      <c r="BS603" s="84"/>
      <c r="BT603" s="84"/>
      <c r="BU603" s="84"/>
      <c r="BV603" s="84"/>
      <c r="BW603" s="84"/>
      <c r="BX603" s="84"/>
      <c r="BY603" s="84"/>
      <c r="BZ603" s="84"/>
      <c r="CA603" s="84"/>
      <c r="CB603" s="85"/>
      <c r="CC603" s="87"/>
      <c r="CD603" s="77"/>
      <c r="CE603" s="52"/>
      <c r="CF603" s="70"/>
      <c r="CG603" s="83"/>
      <c r="CH603" s="84"/>
      <c r="CI603" s="84"/>
      <c r="CJ603" s="84"/>
      <c r="CK603" s="84"/>
      <c r="CL603" s="84"/>
      <c r="CM603" s="84"/>
      <c r="CN603" s="87"/>
      <c r="CO603" s="89"/>
      <c r="CP603" s="90"/>
    </row>
    <row r="604" customHeight="1" spans="1:94">
      <c r="A604" s="51"/>
      <c r="B604" s="52"/>
      <c r="C604" s="52"/>
      <c r="D604" s="52"/>
      <c r="E604" s="52"/>
      <c r="F604" s="52"/>
      <c r="G604" s="52"/>
      <c r="H604" s="52"/>
      <c r="I604" s="52"/>
      <c r="J604" s="61"/>
      <c r="K604" s="62"/>
      <c r="L604" s="63"/>
      <c r="M604" s="62"/>
      <c r="N604" s="62"/>
      <c r="O604" s="62"/>
      <c r="P604" s="62"/>
      <c r="Q604" s="69"/>
      <c r="R604" s="52"/>
      <c r="S604" s="52"/>
      <c r="T604" s="52"/>
      <c r="U604" s="52"/>
      <c r="V604" s="70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3"/>
      <c r="AW604" s="76"/>
      <c r="AX604" s="77"/>
      <c r="AY604" s="52"/>
      <c r="AZ604" s="70"/>
      <c r="BA604" s="80"/>
      <c r="BB604" s="71"/>
      <c r="BC604" s="71"/>
      <c r="BD604" s="71"/>
      <c r="BE604" s="71"/>
      <c r="BF604" s="71"/>
      <c r="BG604" s="71"/>
      <c r="BH604" s="71"/>
      <c r="BI604" s="71"/>
      <c r="BJ604" s="71"/>
      <c r="BK604" s="73"/>
      <c r="BL604" s="76"/>
      <c r="BM604" s="77"/>
      <c r="BN604" s="52"/>
      <c r="BO604" s="70"/>
      <c r="BP604" s="83"/>
      <c r="BQ604" s="84"/>
      <c r="BR604" s="84"/>
      <c r="BS604" s="84"/>
      <c r="BT604" s="84"/>
      <c r="BU604" s="84"/>
      <c r="BV604" s="84"/>
      <c r="BW604" s="84"/>
      <c r="BX604" s="84"/>
      <c r="BY604" s="84"/>
      <c r="BZ604" s="84"/>
      <c r="CA604" s="84"/>
      <c r="CB604" s="85"/>
      <c r="CC604" s="87"/>
      <c r="CD604" s="77"/>
      <c r="CE604" s="52"/>
      <c r="CF604" s="70"/>
      <c r="CG604" s="83"/>
      <c r="CH604" s="84"/>
      <c r="CI604" s="84"/>
      <c r="CJ604" s="84"/>
      <c r="CK604" s="84"/>
      <c r="CL604" s="84"/>
      <c r="CM604" s="84"/>
      <c r="CN604" s="87"/>
      <c r="CO604" s="89"/>
      <c r="CP604" s="90"/>
    </row>
    <row r="605" customHeight="1" spans="1:94">
      <c r="A605" s="51"/>
      <c r="B605" s="52"/>
      <c r="C605" s="52"/>
      <c r="D605" s="52"/>
      <c r="E605" s="52"/>
      <c r="F605" s="52"/>
      <c r="G605" s="52"/>
      <c r="H605" s="52"/>
      <c r="I605" s="52"/>
      <c r="J605" s="61"/>
      <c r="K605" s="62"/>
      <c r="L605" s="63"/>
      <c r="M605" s="62"/>
      <c r="N605" s="62"/>
      <c r="O605" s="62"/>
      <c r="P605" s="62"/>
      <c r="Q605" s="69"/>
      <c r="R605" s="52"/>
      <c r="S605" s="52"/>
      <c r="T605" s="52"/>
      <c r="U605" s="52"/>
      <c r="V605" s="70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3"/>
      <c r="AW605" s="76"/>
      <c r="AX605" s="77"/>
      <c r="AY605" s="52"/>
      <c r="AZ605" s="70"/>
      <c r="BA605" s="80"/>
      <c r="BB605" s="71"/>
      <c r="BC605" s="71"/>
      <c r="BD605" s="71"/>
      <c r="BE605" s="71"/>
      <c r="BF605" s="71"/>
      <c r="BG605" s="71"/>
      <c r="BH605" s="71"/>
      <c r="BI605" s="71"/>
      <c r="BJ605" s="71"/>
      <c r="BK605" s="73"/>
      <c r="BL605" s="76"/>
      <c r="BM605" s="77"/>
      <c r="BN605" s="52"/>
      <c r="BO605" s="70"/>
      <c r="BP605" s="83"/>
      <c r="BQ605" s="84"/>
      <c r="BR605" s="84"/>
      <c r="BS605" s="84"/>
      <c r="BT605" s="84"/>
      <c r="BU605" s="84"/>
      <c r="BV605" s="84"/>
      <c r="BW605" s="84"/>
      <c r="BX605" s="84"/>
      <c r="BY605" s="84"/>
      <c r="BZ605" s="84"/>
      <c r="CA605" s="84"/>
      <c r="CB605" s="85"/>
      <c r="CC605" s="87"/>
      <c r="CD605" s="77"/>
      <c r="CE605" s="52"/>
      <c r="CF605" s="70"/>
      <c r="CG605" s="83"/>
      <c r="CH605" s="84"/>
      <c r="CI605" s="84"/>
      <c r="CJ605" s="84"/>
      <c r="CK605" s="84"/>
      <c r="CL605" s="84"/>
      <c r="CM605" s="84"/>
      <c r="CN605" s="87"/>
      <c r="CO605" s="89"/>
      <c r="CP605" s="90"/>
    </row>
    <row r="606" customHeight="1" spans="1:94">
      <c r="A606" s="51"/>
      <c r="B606" s="52"/>
      <c r="C606" s="52"/>
      <c r="D606" s="52"/>
      <c r="E606" s="52"/>
      <c r="F606" s="52"/>
      <c r="G606" s="52"/>
      <c r="H606" s="52"/>
      <c r="I606" s="52"/>
      <c r="J606" s="61"/>
      <c r="K606" s="62"/>
      <c r="L606" s="63"/>
      <c r="M606" s="62"/>
      <c r="N606" s="62"/>
      <c r="O606" s="62"/>
      <c r="P606" s="62"/>
      <c r="Q606" s="69"/>
      <c r="R606" s="52"/>
      <c r="S606" s="52"/>
      <c r="T606" s="52"/>
      <c r="U606" s="52"/>
      <c r="V606" s="70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3"/>
      <c r="AW606" s="76"/>
      <c r="AX606" s="77"/>
      <c r="AY606" s="52"/>
      <c r="AZ606" s="70"/>
      <c r="BA606" s="80"/>
      <c r="BB606" s="71"/>
      <c r="BC606" s="71"/>
      <c r="BD606" s="71"/>
      <c r="BE606" s="71"/>
      <c r="BF606" s="71"/>
      <c r="BG606" s="71"/>
      <c r="BH606" s="71"/>
      <c r="BI606" s="71"/>
      <c r="BJ606" s="71"/>
      <c r="BK606" s="73"/>
      <c r="BL606" s="76"/>
      <c r="BM606" s="77"/>
      <c r="BN606" s="52"/>
      <c r="BO606" s="70"/>
      <c r="BP606" s="83"/>
      <c r="BQ606" s="84"/>
      <c r="BR606" s="84"/>
      <c r="BS606" s="84"/>
      <c r="BT606" s="84"/>
      <c r="BU606" s="84"/>
      <c r="BV606" s="84"/>
      <c r="BW606" s="84"/>
      <c r="BX606" s="84"/>
      <c r="BY606" s="84"/>
      <c r="BZ606" s="84"/>
      <c r="CA606" s="84"/>
      <c r="CB606" s="85"/>
      <c r="CC606" s="87"/>
      <c r="CD606" s="77"/>
      <c r="CE606" s="52"/>
      <c r="CF606" s="70"/>
      <c r="CG606" s="83"/>
      <c r="CH606" s="84"/>
      <c r="CI606" s="84"/>
      <c r="CJ606" s="84"/>
      <c r="CK606" s="84"/>
      <c r="CL606" s="84"/>
      <c r="CM606" s="84"/>
      <c r="CN606" s="87"/>
      <c r="CO606" s="89"/>
      <c r="CP606" s="90"/>
    </row>
    <row r="607" customHeight="1" spans="1:94">
      <c r="A607" s="51"/>
      <c r="B607" s="52"/>
      <c r="C607" s="52"/>
      <c r="D607" s="52"/>
      <c r="E607" s="52"/>
      <c r="F607" s="52"/>
      <c r="G607" s="52"/>
      <c r="H607" s="52"/>
      <c r="I607" s="52"/>
      <c r="J607" s="61"/>
      <c r="K607" s="62"/>
      <c r="L607" s="63"/>
      <c r="M607" s="62"/>
      <c r="N607" s="62"/>
      <c r="O607" s="62"/>
      <c r="P607" s="62"/>
      <c r="Q607" s="69"/>
      <c r="R607" s="52"/>
      <c r="S607" s="52"/>
      <c r="T607" s="52"/>
      <c r="U607" s="52"/>
      <c r="V607" s="70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3"/>
      <c r="AW607" s="76"/>
      <c r="AX607" s="77"/>
      <c r="AY607" s="52"/>
      <c r="AZ607" s="70"/>
      <c r="BA607" s="80"/>
      <c r="BB607" s="71"/>
      <c r="BC607" s="71"/>
      <c r="BD607" s="71"/>
      <c r="BE607" s="71"/>
      <c r="BF607" s="71"/>
      <c r="BG607" s="71"/>
      <c r="BH607" s="71"/>
      <c r="BI607" s="71"/>
      <c r="BJ607" s="71"/>
      <c r="BK607" s="73"/>
      <c r="BL607" s="76"/>
      <c r="BM607" s="77"/>
      <c r="BN607" s="52"/>
      <c r="BO607" s="70"/>
      <c r="BP607" s="83"/>
      <c r="BQ607" s="84"/>
      <c r="BR607" s="84"/>
      <c r="BS607" s="84"/>
      <c r="BT607" s="84"/>
      <c r="BU607" s="84"/>
      <c r="BV607" s="84"/>
      <c r="BW607" s="84"/>
      <c r="BX607" s="84"/>
      <c r="BY607" s="84"/>
      <c r="BZ607" s="84"/>
      <c r="CA607" s="84"/>
      <c r="CB607" s="85"/>
      <c r="CC607" s="87"/>
      <c r="CD607" s="77"/>
      <c r="CE607" s="52"/>
      <c r="CF607" s="70"/>
      <c r="CG607" s="83"/>
      <c r="CH607" s="84"/>
      <c r="CI607" s="84"/>
      <c r="CJ607" s="84"/>
      <c r="CK607" s="84"/>
      <c r="CL607" s="84"/>
      <c r="CM607" s="84"/>
      <c r="CN607" s="87"/>
      <c r="CO607" s="89"/>
      <c r="CP607" s="90"/>
    </row>
    <row r="608" customHeight="1" spans="1:94">
      <c r="A608" s="51"/>
      <c r="B608" s="52"/>
      <c r="C608" s="52"/>
      <c r="D608" s="52"/>
      <c r="E608" s="52"/>
      <c r="F608" s="52"/>
      <c r="G608" s="52"/>
      <c r="H608" s="52"/>
      <c r="I608" s="52"/>
      <c r="J608" s="61"/>
      <c r="K608" s="62"/>
      <c r="L608" s="63"/>
      <c r="M608" s="62"/>
      <c r="N608" s="62"/>
      <c r="O608" s="62"/>
      <c r="P608" s="62"/>
      <c r="Q608" s="69"/>
      <c r="R608" s="52"/>
      <c r="S608" s="52"/>
      <c r="T608" s="52"/>
      <c r="U608" s="52"/>
      <c r="V608" s="70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3"/>
      <c r="AW608" s="76"/>
      <c r="AX608" s="77"/>
      <c r="AY608" s="52"/>
      <c r="AZ608" s="70"/>
      <c r="BA608" s="80"/>
      <c r="BB608" s="71"/>
      <c r="BC608" s="71"/>
      <c r="BD608" s="71"/>
      <c r="BE608" s="71"/>
      <c r="BF608" s="71"/>
      <c r="BG608" s="71"/>
      <c r="BH608" s="71"/>
      <c r="BI608" s="71"/>
      <c r="BJ608" s="71"/>
      <c r="BK608" s="73"/>
      <c r="BL608" s="76"/>
      <c r="BM608" s="77"/>
      <c r="BN608" s="52"/>
      <c r="BO608" s="70"/>
      <c r="BP608" s="83"/>
      <c r="BQ608" s="84"/>
      <c r="BR608" s="84"/>
      <c r="BS608" s="84"/>
      <c r="BT608" s="84"/>
      <c r="BU608" s="84"/>
      <c r="BV608" s="84"/>
      <c r="BW608" s="84"/>
      <c r="BX608" s="84"/>
      <c r="BY608" s="84"/>
      <c r="BZ608" s="84"/>
      <c r="CA608" s="84"/>
      <c r="CB608" s="85"/>
      <c r="CC608" s="87"/>
      <c r="CD608" s="77"/>
      <c r="CE608" s="52"/>
      <c r="CF608" s="70"/>
      <c r="CG608" s="83"/>
      <c r="CH608" s="84"/>
      <c r="CI608" s="84"/>
      <c r="CJ608" s="84"/>
      <c r="CK608" s="84"/>
      <c r="CL608" s="84"/>
      <c r="CM608" s="84"/>
      <c r="CN608" s="87"/>
      <c r="CO608" s="89"/>
      <c r="CP608" s="90"/>
    </row>
    <row r="609" customHeight="1" spans="1:94">
      <c r="A609" s="51"/>
      <c r="B609" s="52"/>
      <c r="C609" s="52"/>
      <c r="D609" s="52"/>
      <c r="E609" s="52"/>
      <c r="F609" s="52"/>
      <c r="G609" s="52"/>
      <c r="H609" s="52"/>
      <c r="I609" s="52"/>
      <c r="J609" s="61"/>
      <c r="K609" s="62"/>
      <c r="L609" s="63"/>
      <c r="M609" s="62"/>
      <c r="N609" s="62"/>
      <c r="O609" s="62"/>
      <c r="P609" s="62"/>
      <c r="Q609" s="69"/>
      <c r="R609" s="52"/>
      <c r="S609" s="52"/>
      <c r="T609" s="52"/>
      <c r="U609" s="52"/>
      <c r="V609" s="70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3"/>
      <c r="AW609" s="76"/>
      <c r="AX609" s="77"/>
      <c r="AY609" s="52"/>
      <c r="AZ609" s="70"/>
      <c r="BA609" s="80"/>
      <c r="BB609" s="71"/>
      <c r="BC609" s="71"/>
      <c r="BD609" s="71"/>
      <c r="BE609" s="71"/>
      <c r="BF609" s="71"/>
      <c r="BG609" s="71"/>
      <c r="BH609" s="71"/>
      <c r="BI609" s="71"/>
      <c r="BJ609" s="71"/>
      <c r="BK609" s="73"/>
      <c r="BL609" s="76"/>
      <c r="BM609" s="77"/>
      <c r="BN609" s="52"/>
      <c r="BO609" s="70"/>
      <c r="BP609" s="83"/>
      <c r="BQ609" s="84"/>
      <c r="BR609" s="84"/>
      <c r="BS609" s="84"/>
      <c r="BT609" s="84"/>
      <c r="BU609" s="84"/>
      <c r="BV609" s="84"/>
      <c r="BW609" s="84"/>
      <c r="BX609" s="84"/>
      <c r="BY609" s="84"/>
      <c r="BZ609" s="84"/>
      <c r="CA609" s="84"/>
      <c r="CB609" s="85"/>
      <c r="CC609" s="87"/>
      <c r="CD609" s="77"/>
      <c r="CE609" s="52"/>
      <c r="CF609" s="70"/>
      <c r="CG609" s="83"/>
      <c r="CH609" s="84"/>
      <c r="CI609" s="84"/>
      <c r="CJ609" s="84"/>
      <c r="CK609" s="84"/>
      <c r="CL609" s="84"/>
      <c r="CM609" s="84"/>
      <c r="CN609" s="87"/>
      <c r="CO609" s="89"/>
      <c r="CP609" s="90"/>
    </row>
    <row r="610" customHeight="1" spans="1:94">
      <c r="A610" s="51"/>
      <c r="B610" s="52"/>
      <c r="C610" s="52"/>
      <c r="D610" s="52"/>
      <c r="E610" s="52"/>
      <c r="F610" s="52"/>
      <c r="G610" s="52"/>
      <c r="H610" s="52"/>
      <c r="I610" s="52"/>
      <c r="J610" s="61"/>
      <c r="K610" s="62"/>
      <c r="L610" s="63"/>
      <c r="M610" s="62"/>
      <c r="N610" s="62"/>
      <c r="O610" s="62"/>
      <c r="P610" s="62"/>
      <c r="Q610" s="69"/>
      <c r="R610" s="52"/>
      <c r="S610" s="52"/>
      <c r="T610" s="52"/>
      <c r="U610" s="52"/>
      <c r="V610" s="70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3"/>
      <c r="AW610" s="76"/>
      <c r="AX610" s="77"/>
      <c r="AY610" s="52"/>
      <c r="AZ610" s="70"/>
      <c r="BA610" s="80"/>
      <c r="BB610" s="71"/>
      <c r="BC610" s="71"/>
      <c r="BD610" s="71"/>
      <c r="BE610" s="71"/>
      <c r="BF610" s="71"/>
      <c r="BG610" s="71"/>
      <c r="BH610" s="71"/>
      <c r="BI610" s="71"/>
      <c r="BJ610" s="71"/>
      <c r="BK610" s="73"/>
      <c r="BL610" s="76"/>
      <c r="BM610" s="77"/>
      <c r="BN610" s="52"/>
      <c r="BO610" s="70"/>
      <c r="BP610" s="83"/>
      <c r="BQ610" s="84"/>
      <c r="BR610" s="84"/>
      <c r="BS610" s="84"/>
      <c r="BT610" s="84"/>
      <c r="BU610" s="84"/>
      <c r="BV610" s="84"/>
      <c r="BW610" s="84"/>
      <c r="BX610" s="84"/>
      <c r="BY610" s="84"/>
      <c r="BZ610" s="84"/>
      <c r="CA610" s="84"/>
      <c r="CB610" s="85"/>
      <c r="CC610" s="87"/>
      <c r="CD610" s="77"/>
      <c r="CE610" s="52"/>
      <c r="CF610" s="70"/>
      <c r="CG610" s="83"/>
      <c r="CH610" s="84"/>
      <c r="CI610" s="84"/>
      <c r="CJ610" s="84"/>
      <c r="CK610" s="84"/>
      <c r="CL610" s="84"/>
      <c r="CM610" s="84"/>
      <c r="CN610" s="87"/>
      <c r="CO610" s="89"/>
      <c r="CP610" s="90"/>
    </row>
    <row r="611" customHeight="1" spans="1:94">
      <c r="A611" s="51"/>
      <c r="B611" s="52"/>
      <c r="C611" s="52"/>
      <c r="D611" s="52"/>
      <c r="E611" s="52"/>
      <c r="F611" s="52"/>
      <c r="G611" s="52"/>
      <c r="H611" s="52"/>
      <c r="I611" s="52"/>
      <c r="J611" s="61"/>
      <c r="K611" s="62"/>
      <c r="L611" s="63"/>
      <c r="M611" s="62"/>
      <c r="N611" s="62"/>
      <c r="O611" s="62"/>
      <c r="P611" s="62"/>
      <c r="Q611" s="69"/>
      <c r="R611" s="52"/>
      <c r="S611" s="52"/>
      <c r="T611" s="52"/>
      <c r="U611" s="52"/>
      <c r="V611" s="70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3"/>
      <c r="AW611" s="76"/>
      <c r="AX611" s="77"/>
      <c r="AY611" s="52"/>
      <c r="AZ611" s="70"/>
      <c r="BA611" s="80"/>
      <c r="BB611" s="71"/>
      <c r="BC611" s="71"/>
      <c r="BD611" s="71"/>
      <c r="BE611" s="71"/>
      <c r="BF611" s="71"/>
      <c r="BG611" s="71"/>
      <c r="BH611" s="71"/>
      <c r="BI611" s="71"/>
      <c r="BJ611" s="71"/>
      <c r="BK611" s="73"/>
      <c r="BL611" s="76"/>
      <c r="BM611" s="77"/>
      <c r="BN611" s="52"/>
      <c r="BO611" s="70"/>
      <c r="BP611" s="83"/>
      <c r="BQ611" s="84"/>
      <c r="BR611" s="84"/>
      <c r="BS611" s="84"/>
      <c r="BT611" s="84"/>
      <c r="BU611" s="84"/>
      <c r="BV611" s="84"/>
      <c r="BW611" s="84"/>
      <c r="BX611" s="84"/>
      <c r="BY611" s="84"/>
      <c r="BZ611" s="84"/>
      <c r="CA611" s="84"/>
      <c r="CB611" s="85"/>
      <c r="CC611" s="87"/>
      <c r="CD611" s="77"/>
      <c r="CE611" s="52"/>
      <c r="CF611" s="70"/>
      <c r="CG611" s="83"/>
      <c r="CH611" s="84"/>
      <c r="CI611" s="84"/>
      <c r="CJ611" s="84"/>
      <c r="CK611" s="84"/>
      <c r="CL611" s="84"/>
      <c r="CM611" s="84"/>
      <c r="CN611" s="87"/>
      <c r="CO611" s="89"/>
      <c r="CP611" s="90"/>
    </row>
    <row r="612" customHeight="1" spans="1:94">
      <c r="A612" s="51"/>
      <c r="B612" s="52"/>
      <c r="C612" s="52"/>
      <c r="D612" s="52"/>
      <c r="E612" s="52"/>
      <c r="F612" s="52"/>
      <c r="G612" s="52"/>
      <c r="H612" s="52"/>
      <c r="I612" s="52"/>
      <c r="J612" s="61"/>
      <c r="K612" s="62"/>
      <c r="L612" s="63"/>
      <c r="M612" s="62"/>
      <c r="N612" s="62"/>
      <c r="O612" s="62"/>
      <c r="P612" s="62"/>
      <c r="Q612" s="69"/>
      <c r="R612" s="52"/>
      <c r="S612" s="52"/>
      <c r="T612" s="52"/>
      <c r="U612" s="52"/>
      <c r="V612" s="70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3"/>
      <c r="AW612" s="76"/>
      <c r="AX612" s="77"/>
      <c r="AY612" s="52"/>
      <c r="AZ612" s="70"/>
      <c r="BA612" s="80"/>
      <c r="BB612" s="71"/>
      <c r="BC612" s="71"/>
      <c r="BD612" s="71"/>
      <c r="BE612" s="71"/>
      <c r="BF612" s="71"/>
      <c r="BG612" s="71"/>
      <c r="BH612" s="71"/>
      <c r="BI612" s="71"/>
      <c r="BJ612" s="71"/>
      <c r="BK612" s="73"/>
      <c r="BL612" s="76"/>
      <c r="BM612" s="77"/>
      <c r="BN612" s="52"/>
      <c r="BO612" s="70"/>
      <c r="BP612" s="83"/>
      <c r="BQ612" s="84"/>
      <c r="BR612" s="84"/>
      <c r="BS612" s="84"/>
      <c r="BT612" s="84"/>
      <c r="BU612" s="84"/>
      <c r="BV612" s="84"/>
      <c r="BW612" s="84"/>
      <c r="BX612" s="84"/>
      <c r="BY612" s="84"/>
      <c r="BZ612" s="84"/>
      <c r="CA612" s="84"/>
      <c r="CB612" s="85"/>
      <c r="CC612" s="87"/>
      <c r="CD612" s="77"/>
      <c r="CE612" s="52"/>
      <c r="CF612" s="70"/>
      <c r="CG612" s="83"/>
      <c r="CH612" s="84"/>
      <c r="CI612" s="84"/>
      <c r="CJ612" s="84"/>
      <c r="CK612" s="84"/>
      <c r="CL612" s="84"/>
      <c r="CM612" s="84"/>
      <c r="CN612" s="87"/>
      <c r="CO612" s="89"/>
      <c r="CP612" s="90"/>
    </row>
    <row r="613" customHeight="1" spans="1:94">
      <c r="A613" s="51"/>
      <c r="B613" s="52"/>
      <c r="C613" s="52"/>
      <c r="D613" s="52"/>
      <c r="E613" s="52"/>
      <c r="F613" s="52"/>
      <c r="G613" s="52"/>
      <c r="H613" s="52"/>
      <c r="I613" s="52"/>
      <c r="J613" s="61"/>
      <c r="K613" s="62"/>
      <c r="L613" s="63"/>
      <c r="M613" s="62"/>
      <c r="N613" s="62"/>
      <c r="O613" s="62"/>
      <c r="P613" s="62"/>
      <c r="Q613" s="69"/>
      <c r="R613" s="52"/>
      <c r="S613" s="52"/>
      <c r="T613" s="52"/>
      <c r="U613" s="52"/>
      <c r="V613" s="70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3"/>
      <c r="AW613" s="76"/>
      <c r="AX613" s="77"/>
      <c r="AY613" s="52"/>
      <c r="AZ613" s="70"/>
      <c r="BA613" s="80"/>
      <c r="BB613" s="71"/>
      <c r="BC613" s="71"/>
      <c r="BD613" s="71"/>
      <c r="BE613" s="71"/>
      <c r="BF613" s="71"/>
      <c r="BG613" s="71"/>
      <c r="BH613" s="71"/>
      <c r="BI613" s="71"/>
      <c r="BJ613" s="71"/>
      <c r="BK613" s="73"/>
      <c r="BL613" s="76"/>
      <c r="BM613" s="77"/>
      <c r="BN613" s="52"/>
      <c r="BO613" s="70"/>
      <c r="BP613" s="83"/>
      <c r="BQ613" s="84"/>
      <c r="BR613" s="84"/>
      <c r="BS613" s="84"/>
      <c r="BT613" s="84"/>
      <c r="BU613" s="84"/>
      <c r="BV613" s="84"/>
      <c r="BW613" s="84"/>
      <c r="BX613" s="84"/>
      <c r="BY613" s="84"/>
      <c r="BZ613" s="84"/>
      <c r="CA613" s="84"/>
      <c r="CB613" s="85"/>
      <c r="CC613" s="87"/>
      <c r="CD613" s="77"/>
      <c r="CE613" s="52"/>
      <c r="CF613" s="70"/>
      <c r="CG613" s="83"/>
      <c r="CH613" s="84"/>
      <c r="CI613" s="84"/>
      <c r="CJ613" s="84"/>
      <c r="CK613" s="84"/>
      <c r="CL613" s="84"/>
      <c r="CM613" s="84"/>
      <c r="CN613" s="87"/>
      <c r="CO613" s="89"/>
      <c r="CP613" s="90"/>
    </row>
    <row r="614" customHeight="1" spans="1:94">
      <c r="A614" s="51"/>
      <c r="B614" s="52"/>
      <c r="C614" s="52"/>
      <c r="D614" s="52"/>
      <c r="E614" s="52"/>
      <c r="F614" s="52"/>
      <c r="G614" s="52"/>
      <c r="H614" s="52"/>
      <c r="I614" s="52"/>
      <c r="J614" s="61"/>
      <c r="K614" s="62"/>
      <c r="L614" s="63"/>
      <c r="M614" s="62"/>
      <c r="N614" s="62"/>
      <c r="O614" s="62"/>
      <c r="P614" s="62"/>
      <c r="Q614" s="69"/>
      <c r="R614" s="52"/>
      <c r="S614" s="52"/>
      <c r="T614" s="52"/>
      <c r="U614" s="52"/>
      <c r="V614" s="70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3"/>
      <c r="AW614" s="76"/>
      <c r="AX614" s="77"/>
      <c r="AY614" s="52"/>
      <c r="AZ614" s="70"/>
      <c r="BA614" s="80"/>
      <c r="BB614" s="71"/>
      <c r="BC614" s="71"/>
      <c r="BD614" s="71"/>
      <c r="BE614" s="71"/>
      <c r="BF614" s="71"/>
      <c r="BG614" s="71"/>
      <c r="BH614" s="71"/>
      <c r="BI614" s="71"/>
      <c r="BJ614" s="71"/>
      <c r="BK614" s="73"/>
      <c r="BL614" s="76"/>
      <c r="BM614" s="77"/>
      <c r="BN614" s="52"/>
      <c r="BO614" s="70"/>
      <c r="BP614" s="83"/>
      <c r="BQ614" s="84"/>
      <c r="BR614" s="84"/>
      <c r="BS614" s="84"/>
      <c r="BT614" s="84"/>
      <c r="BU614" s="84"/>
      <c r="BV614" s="84"/>
      <c r="BW614" s="84"/>
      <c r="BX614" s="84"/>
      <c r="BY614" s="84"/>
      <c r="BZ614" s="84"/>
      <c r="CA614" s="84"/>
      <c r="CB614" s="85"/>
      <c r="CC614" s="87"/>
      <c r="CD614" s="77"/>
      <c r="CE614" s="52"/>
      <c r="CF614" s="70"/>
      <c r="CG614" s="83"/>
      <c r="CH614" s="84"/>
      <c r="CI614" s="84"/>
      <c r="CJ614" s="84"/>
      <c r="CK614" s="84"/>
      <c r="CL614" s="84"/>
      <c r="CM614" s="84"/>
      <c r="CN614" s="87"/>
      <c r="CO614" s="89"/>
      <c r="CP614" s="90"/>
    </row>
    <row r="615" customHeight="1" spans="1:94">
      <c r="A615" s="51"/>
      <c r="B615" s="52"/>
      <c r="C615" s="52"/>
      <c r="D615" s="52"/>
      <c r="E615" s="52"/>
      <c r="F615" s="52"/>
      <c r="G615" s="52"/>
      <c r="H615" s="52"/>
      <c r="I615" s="52"/>
      <c r="J615" s="61"/>
      <c r="K615" s="62"/>
      <c r="L615" s="63"/>
      <c r="M615" s="62"/>
      <c r="N615" s="62"/>
      <c r="O615" s="62"/>
      <c r="P615" s="62"/>
      <c r="Q615" s="69"/>
      <c r="R615" s="52"/>
      <c r="S615" s="52"/>
      <c r="T615" s="52"/>
      <c r="U615" s="52"/>
      <c r="V615" s="70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3"/>
      <c r="AW615" s="76"/>
      <c r="AX615" s="77"/>
      <c r="AY615" s="52"/>
      <c r="AZ615" s="70"/>
      <c r="BA615" s="80"/>
      <c r="BB615" s="71"/>
      <c r="BC615" s="71"/>
      <c r="BD615" s="71"/>
      <c r="BE615" s="71"/>
      <c r="BF615" s="71"/>
      <c r="BG615" s="71"/>
      <c r="BH615" s="71"/>
      <c r="BI615" s="71"/>
      <c r="BJ615" s="71"/>
      <c r="BK615" s="73"/>
      <c r="BL615" s="76"/>
      <c r="BM615" s="77"/>
      <c r="BN615" s="52"/>
      <c r="BO615" s="70"/>
      <c r="BP615" s="83"/>
      <c r="BQ615" s="84"/>
      <c r="BR615" s="84"/>
      <c r="BS615" s="84"/>
      <c r="BT615" s="84"/>
      <c r="BU615" s="84"/>
      <c r="BV615" s="84"/>
      <c r="BW615" s="84"/>
      <c r="BX615" s="84"/>
      <c r="BY615" s="84"/>
      <c r="BZ615" s="84"/>
      <c r="CA615" s="84"/>
      <c r="CB615" s="85"/>
      <c r="CC615" s="87"/>
      <c r="CD615" s="77"/>
      <c r="CE615" s="52"/>
      <c r="CF615" s="70"/>
      <c r="CG615" s="83"/>
      <c r="CH615" s="84"/>
      <c r="CI615" s="84"/>
      <c r="CJ615" s="84"/>
      <c r="CK615" s="84"/>
      <c r="CL615" s="84"/>
      <c r="CM615" s="84"/>
      <c r="CN615" s="87"/>
      <c r="CO615" s="89"/>
      <c r="CP615" s="90"/>
    </row>
    <row r="616" customHeight="1" spans="1:94">
      <c r="A616" s="51"/>
      <c r="B616" s="52"/>
      <c r="C616" s="52"/>
      <c r="D616" s="52"/>
      <c r="E616" s="52"/>
      <c r="F616" s="52"/>
      <c r="G616" s="52"/>
      <c r="H616" s="52"/>
      <c r="I616" s="52"/>
      <c r="J616" s="61"/>
      <c r="K616" s="62"/>
      <c r="L616" s="63"/>
      <c r="M616" s="62"/>
      <c r="N616" s="62"/>
      <c r="O616" s="62"/>
      <c r="P616" s="62"/>
      <c r="Q616" s="69"/>
      <c r="R616" s="52"/>
      <c r="S616" s="52"/>
      <c r="T616" s="52"/>
      <c r="U616" s="52"/>
      <c r="V616" s="70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3"/>
      <c r="AW616" s="76"/>
      <c r="AX616" s="77"/>
      <c r="AY616" s="52"/>
      <c r="AZ616" s="70"/>
      <c r="BA616" s="80"/>
      <c r="BB616" s="71"/>
      <c r="BC616" s="71"/>
      <c r="BD616" s="71"/>
      <c r="BE616" s="71"/>
      <c r="BF616" s="71"/>
      <c r="BG616" s="71"/>
      <c r="BH616" s="71"/>
      <c r="BI616" s="71"/>
      <c r="BJ616" s="71"/>
      <c r="BK616" s="73"/>
      <c r="BL616" s="76"/>
      <c r="BM616" s="77"/>
      <c r="BN616" s="52"/>
      <c r="BO616" s="70"/>
      <c r="BP616" s="83"/>
      <c r="BQ616" s="84"/>
      <c r="BR616" s="84"/>
      <c r="BS616" s="84"/>
      <c r="BT616" s="84"/>
      <c r="BU616" s="84"/>
      <c r="BV616" s="84"/>
      <c r="BW616" s="84"/>
      <c r="BX616" s="84"/>
      <c r="BY616" s="84"/>
      <c r="BZ616" s="84"/>
      <c r="CA616" s="84"/>
      <c r="CB616" s="85"/>
      <c r="CC616" s="87"/>
      <c r="CD616" s="77"/>
      <c r="CE616" s="52"/>
      <c r="CF616" s="70"/>
      <c r="CG616" s="83"/>
      <c r="CH616" s="84"/>
      <c r="CI616" s="84"/>
      <c r="CJ616" s="84"/>
      <c r="CK616" s="84"/>
      <c r="CL616" s="84"/>
      <c r="CM616" s="84"/>
      <c r="CN616" s="87"/>
      <c r="CO616" s="89"/>
      <c r="CP616" s="90"/>
    </row>
    <row r="617" customHeight="1" spans="1:94">
      <c r="A617" s="51"/>
      <c r="B617" s="52"/>
      <c r="C617" s="52"/>
      <c r="D617" s="52"/>
      <c r="E617" s="52"/>
      <c r="F617" s="52"/>
      <c r="G617" s="52"/>
      <c r="H617" s="52"/>
      <c r="I617" s="52"/>
      <c r="J617" s="61"/>
      <c r="K617" s="62"/>
      <c r="L617" s="63"/>
      <c r="M617" s="62"/>
      <c r="N617" s="62"/>
      <c r="O617" s="62"/>
      <c r="P617" s="62"/>
      <c r="Q617" s="69"/>
      <c r="R617" s="52"/>
      <c r="S617" s="52"/>
      <c r="T617" s="52"/>
      <c r="U617" s="52"/>
      <c r="V617" s="70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3"/>
      <c r="AW617" s="76"/>
      <c r="AX617" s="77"/>
      <c r="AY617" s="52"/>
      <c r="AZ617" s="70"/>
      <c r="BA617" s="80"/>
      <c r="BB617" s="71"/>
      <c r="BC617" s="71"/>
      <c r="BD617" s="71"/>
      <c r="BE617" s="71"/>
      <c r="BF617" s="71"/>
      <c r="BG617" s="71"/>
      <c r="BH617" s="71"/>
      <c r="BI617" s="71"/>
      <c r="BJ617" s="71"/>
      <c r="BK617" s="73"/>
      <c r="BL617" s="76"/>
      <c r="BM617" s="77"/>
      <c r="BN617" s="52"/>
      <c r="BO617" s="70"/>
      <c r="BP617" s="83"/>
      <c r="BQ617" s="84"/>
      <c r="BR617" s="84"/>
      <c r="BS617" s="84"/>
      <c r="BT617" s="84"/>
      <c r="BU617" s="84"/>
      <c r="BV617" s="84"/>
      <c r="BW617" s="84"/>
      <c r="BX617" s="84"/>
      <c r="BY617" s="84"/>
      <c r="BZ617" s="84"/>
      <c r="CA617" s="84"/>
      <c r="CB617" s="85"/>
      <c r="CC617" s="87"/>
      <c r="CD617" s="77"/>
      <c r="CE617" s="52"/>
      <c r="CF617" s="70"/>
      <c r="CG617" s="83"/>
      <c r="CH617" s="84"/>
      <c r="CI617" s="84"/>
      <c r="CJ617" s="84"/>
      <c r="CK617" s="84"/>
      <c r="CL617" s="84"/>
      <c r="CM617" s="84"/>
      <c r="CN617" s="87"/>
      <c r="CO617" s="89"/>
      <c r="CP617" s="90"/>
    </row>
    <row r="618" customHeight="1" spans="1:94">
      <c r="A618" s="51"/>
      <c r="B618" s="52"/>
      <c r="C618" s="52"/>
      <c r="D618" s="52"/>
      <c r="E618" s="52"/>
      <c r="F618" s="52"/>
      <c r="G618" s="52"/>
      <c r="H618" s="52"/>
      <c r="I618" s="52"/>
      <c r="J618" s="61"/>
      <c r="K618" s="62"/>
      <c r="L618" s="63"/>
      <c r="M618" s="62"/>
      <c r="N618" s="62"/>
      <c r="O618" s="62"/>
      <c r="P618" s="62"/>
      <c r="Q618" s="69"/>
      <c r="R618" s="52"/>
      <c r="S618" s="52"/>
      <c r="T618" s="52"/>
      <c r="U618" s="52"/>
      <c r="V618" s="70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3"/>
      <c r="AW618" s="76"/>
      <c r="AX618" s="77"/>
      <c r="AY618" s="52"/>
      <c r="AZ618" s="70"/>
      <c r="BA618" s="80"/>
      <c r="BB618" s="71"/>
      <c r="BC618" s="71"/>
      <c r="BD618" s="71"/>
      <c r="BE618" s="71"/>
      <c r="BF618" s="71"/>
      <c r="BG618" s="71"/>
      <c r="BH618" s="71"/>
      <c r="BI618" s="71"/>
      <c r="BJ618" s="71"/>
      <c r="BK618" s="73"/>
      <c r="BL618" s="76"/>
      <c r="BM618" s="77"/>
      <c r="BN618" s="52"/>
      <c r="BO618" s="70"/>
      <c r="BP618" s="83"/>
      <c r="BQ618" s="84"/>
      <c r="BR618" s="84"/>
      <c r="BS618" s="84"/>
      <c r="BT618" s="84"/>
      <c r="BU618" s="84"/>
      <c r="BV618" s="84"/>
      <c r="BW618" s="84"/>
      <c r="BX618" s="84"/>
      <c r="BY618" s="84"/>
      <c r="BZ618" s="84"/>
      <c r="CA618" s="84"/>
      <c r="CB618" s="85"/>
      <c r="CC618" s="87"/>
      <c r="CD618" s="77"/>
      <c r="CE618" s="52"/>
      <c r="CF618" s="70"/>
      <c r="CG618" s="83"/>
      <c r="CH618" s="84"/>
      <c r="CI618" s="84"/>
      <c r="CJ618" s="84"/>
      <c r="CK618" s="84"/>
      <c r="CL618" s="84"/>
      <c r="CM618" s="84"/>
      <c r="CN618" s="87"/>
      <c r="CO618" s="89"/>
      <c r="CP618" s="90"/>
    </row>
    <row r="619" customHeight="1" spans="1:94">
      <c r="A619" s="51"/>
      <c r="B619" s="52"/>
      <c r="C619" s="52"/>
      <c r="D619" s="52"/>
      <c r="E619" s="52"/>
      <c r="F619" s="52"/>
      <c r="G619" s="52"/>
      <c r="H619" s="52"/>
      <c r="I619" s="52"/>
      <c r="J619" s="61"/>
      <c r="K619" s="62"/>
      <c r="L619" s="63"/>
      <c r="M619" s="62"/>
      <c r="N619" s="62"/>
      <c r="O619" s="62"/>
      <c r="P619" s="62"/>
      <c r="Q619" s="69"/>
      <c r="R619" s="52"/>
      <c r="S619" s="52"/>
      <c r="T619" s="52"/>
      <c r="U619" s="52"/>
      <c r="V619" s="70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3"/>
      <c r="AW619" s="76"/>
      <c r="AX619" s="77"/>
      <c r="AY619" s="52"/>
      <c r="AZ619" s="70"/>
      <c r="BA619" s="80"/>
      <c r="BB619" s="71"/>
      <c r="BC619" s="71"/>
      <c r="BD619" s="71"/>
      <c r="BE619" s="71"/>
      <c r="BF619" s="71"/>
      <c r="BG619" s="71"/>
      <c r="BH619" s="71"/>
      <c r="BI619" s="71"/>
      <c r="BJ619" s="71"/>
      <c r="BK619" s="73"/>
      <c r="BL619" s="76"/>
      <c r="BM619" s="77"/>
      <c r="BN619" s="52"/>
      <c r="BO619" s="70"/>
      <c r="BP619" s="83"/>
      <c r="BQ619" s="84"/>
      <c r="BR619" s="84"/>
      <c r="BS619" s="84"/>
      <c r="BT619" s="84"/>
      <c r="BU619" s="84"/>
      <c r="BV619" s="84"/>
      <c r="BW619" s="84"/>
      <c r="BX619" s="84"/>
      <c r="BY619" s="84"/>
      <c r="BZ619" s="84"/>
      <c r="CA619" s="84"/>
      <c r="CB619" s="85"/>
      <c r="CC619" s="87"/>
      <c r="CD619" s="77"/>
      <c r="CE619" s="52"/>
      <c r="CF619" s="70"/>
      <c r="CG619" s="83"/>
      <c r="CH619" s="84"/>
      <c r="CI619" s="84"/>
      <c r="CJ619" s="84"/>
      <c r="CK619" s="84"/>
      <c r="CL619" s="84"/>
      <c r="CM619" s="84"/>
      <c r="CN619" s="87"/>
      <c r="CO619" s="89"/>
      <c r="CP619" s="90"/>
    </row>
    <row r="620" customHeight="1" spans="1:94">
      <c r="A620" s="51"/>
      <c r="B620" s="52"/>
      <c r="C620" s="52"/>
      <c r="D620" s="52"/>
      <c r="E620" s="52"/>
      <c r="F620" s="52"/>
      <c r="G620" s="52"/>
      <c r="H620" s="52"/>
      <c r="I620" s="52"/>
      <c r="J620" s="61"/>
      <c r="K620" s="62"/>
      <c r="L620" s="63"/>
      <c r="M620" s="62"/>
      <c r="N620" s="62"/>
      <c r="O620" s="62"/>
      <c r="P620" s="62"/>
      <c r="Q620" s="69"/>
      <c r="R620" s="52"/>
      <c r="S620" s="52"/>
      <c r="T620" s="52"/>
      <c r="U620" s="52"/>
      <c r="V620" s="70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3"/>
      <c r="AW620" s="76"/>
      <c r="AX620" s="77"/>
      <c r="AY620" s="52"/>
      <c r="AZ620" s="70"/>
      <c r="BA620" s="80"/>
      <c r="BB620" s="71"/>
      <c r="BC620" s="71"/>
      <c r="BD620" s="71"/>
      <c r="BE620" s="71"/>
      <c r="BF620" s="71"/>
      <c r="BG620" s="71"/>
      <c r="BH620" s="71"/>
      <c r="BI620" s="71"/>
      <c r="BJ620" s="71"/>
      <c r="BK620" s="73"/>
      <c r="BL620" s="76"/>
      <c r="BM620" s="77"/>
      <c r="BN620" s="52"/>
      <c r="BO620" s="70"/>
      <c r="BP620" s="83"/>
      <c r="BQ620" s="84"/>
      <c r="BR620" s="84"/>
      <c r="BS620" s="84"/>
      <c r="BT620" s="84"/>
      <c r="BU620" s="84"/>
      <c r="BV620" s="84"/>
      <c r="BW620" s="84"/>
      <c r="BX620" s="84"/>
      <c r="BY620" s="84"/>
      <c r="BZ620" s="84"/>
      <c r="CA620" s="84"/>
      <c r="CB620" s="85"/>
      <c r="CC620" s="87"/>
      <c r="CD620" s="77"/>
      <c r="CE620" s="52"/>
      <c r="CF620" s="70"/>
      <c r="CG620" s="83"/>
      <c r="CH620" s="84"/>
      <c r="CI620" s="84"/>
      <c r="CJ620" s="84"/>
      <c r="CK620" s="84"/>
      <c r="CL620" s="84"/>
      <c r="CM620" s="84"/>
      <c r="CN620" s="87"/>
      <c r="CO620" s="89"/>
      <c r="CP620" s="90"/>
    </row>
    <row r="621" customHeight="1" spans="1:94">
      <c r="A621" s="51"/>
      <c r="B621" s="52"/>
      <c r="C621" s="52"/>
      <c r="D621" s="52"/>
      <c r="E621" s="52"/>
      <c r="F621" s="52"/>
      <c r="G621" s="52"/>
      <c r="H621" s="52"/>
      <c r="I621" s="52"/>
      <c r="J621" s="61"/>
      <c r="K621" s="62"/>
      <c r="L621" s="63"/>
      <c r="M621" s="62"/>
      <c r="N621" s="62"/>
      <c r="O621" s="62"/>
      <c r="P621" s="62"/>
      <c r="Q621" s="69"/>
      <c r="R621" s="52"/>
      <c r="S621" s="52"/>
      <c r="T621" s="52"/>
      <c r="U621" s="52"/>
      <c r="V621" s="70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3"/>
      <c r="AW621" s="76"/>
      <c r="AX621" s="77"/>
      <c r="AY621" s="52"/>
      <c r="AZ621" s="70"/>
      <c r="BA621" s="80"/>
      <c r="BB621" s="71"/>
      <c r="BC621" s="71"/>
      <c r="BD621" s="71"/>
      <c r="BE621" s="71"/>
      <c r="BF621" s="71"/>
      <c r="BG621" s="71"/>
      <c r="BH621" s="71"/>
      <c r="BI621" s="71"/>
      <c r="BJ621" s="71"/>
      <c r="BK621" s="73"/>
      <c r="BL621" s="76"/>
      <c r="BM621" s="77"/>
      <c r="BN621" s="52"/>
      <c r="BO621" s="70"/>
      <c r="BP621" s="83"/>
      <c r="BQ621" s="84"/>
      <c r="BR621" s="84"/>
      <c r="BS621" s="84"/>
      <c r="BT621" s="84"/>
      <c r="BU621" s="84"/>
      <c r="BV621" s="84"/>
      <c r="BW621" s="84"/>
      <c r="BX621" s="84"/>
      <c r="BY621" s="84"/>
      <c r="BZ621" s="84"/>
      <c r="CA621" s="84"/>
      <c r="CB621" s="85"/>
      <c r="CC621" s="87"/>
      <c r="CD621" s="77"/>
      <c r="CE621" s="52"/>
      <c r="CF621" s="70"/>
      <c r="CG621" s="83"/>
      <c r="CH621" s="84"/>
      <c r="CI621" s="84"/>
      <c r="CJ621" s="84"/>
      <c r="CK621" s="84"/>
      <c r="CL621" s="84"/>
      <c r="CM621" s="84"/>
      <c r="CN621" s="87"/>
      <c r="CO621" s="89"/>
      <c r="CP621" s="90"/>
    </row>
    <row r="622" customHeight="1" spans="1:94">
      <c r="A622" s="51"/>
      <c r="B622" s="52"/>
      <c r="C622" s="52"/>
      <c r="D622" s="52"/>
      <c r="E622" s="52"/>
      <c r="F622" s="52"/>
      <c r="G622" s="52"/>
      <c r="H622" s="52"/>
      <c r="I622" s="52"/>
      <c r="J622" s="61"/>
      <c r="K622" s="62"/>
      <c r="L622" s="63"/>
      <c r="M622" s="62"/>
      <c r="N622" s="62"/>
      <c r="O622" s="62"/>
      <c r="P622" s="62"/>
      <c r="Q622" s="69"/>
      <c r="R622" s="52"/>
      <c r="S622" s="52"/>
      <c r="T622" s="52"/>
      <c r="U622" s="52"/>
      <c r="V622" s="70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3"/>
      <c r="AW622" s="76"/>
      <c r="AX622" s="77"/>
      <c r="AY622" s="52"/>
      <c r="AZ622" s="70"/>
      <c r="BA622" s="80"/>
      <c r="BB622" s="71"/>
      <c r="BC622" s="71"/>
      <c r="BD622" s="71"/>
      <c r="BE622" s="71"/>
      <c r="BF622" s="71"/>
      <c r="BG622" s="71"/>
      <c r="BH622" s="71"/>
      <c r="BI622" s="71"/>
      <c r="BJ622" s="71"/>
      <c r="BK622" s="73"/>
      <c r="BL622" s="76"/>
      <c r="BM622" s="77"/>
      <c r="BN622" s="52"/>
      <c r="BO622" s="70"/>
      <c r="BP622" s="83"/>
      <c r="BQ622" s="84"/>
      <c r="BR622" s="84"/>
      <c r="BS622" s="84"/>
      <c r="BT622" s="84"/>
      <c r="BU622" s="84"/>
      <c r="BV622" s="84"/>
      <c r="BW622" s="84"/>
      <c r="BX622" s="84"/>
      <c r="BY622" s="84"/>
      <c r="BZ622" s="84"/>
      <c r="CA622" s="84"/>
      <c r="CB622" s="85"/>
      <c r="CC622" s="87"/>
      <c r="CD622" s="77"/>
      <c r="CE622" s="52"/>
      <c r="CF622" s="70"/>
      <c r="CG622" s="83"/>
      <c r="CH622" s="84"/>
      <c r="CI622" s="84"/>
      <c r="CJ622" s="84"/>
      <c r="CK622" s="84"/>
      <c r="CL622" s="84"/>
      <c r="CM622" s="84"/>
      <c r="CN622" s="87"/>
      <c r="CO622" s="89"/>
      <c r="CP622" s="90"/>
    </row>
    <row r="623" customHeight="1" spans="1:94">
      <c r="A623" s="51"/>
      <c r="B623" s="52"/>
      <c r="C623" s="52"/>
      <c r="D623" s="52"/>
      <c r="E623" s="52"/>
      <c r="F623" s="52"/>
      <c r="G623" s="52"/>
      <c r="H623" s="52"/>
      <c r="I623" s="52"/>
      <c r="J623" s="61"/>
      <c r="K623" s="62"/>
      <c r="L623" s="63"/>
      <c r="M623" s="62"/>
      <c r="N623" s="62"/>
      <c r="O623" s="62"/>
      <c r="P623" s="62"/>
      <c r="Q623" s="69"/>
      <c r="R623" s="52"/>
      <c r="S623" s="52"/>
      <c r="T623" s="52"/>
      <c r="U623" s="52"/>
      <c r="V623" s="70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3"/>
      <c r="AW623" s="76"/>
      <c r="AX623" s="77"/>
      <c r="AY623" s="52"/>
      <c r="AZ623" s="70"/>
      <c r="BA623" s="80"/>
      <c r="BB623" s="71"/>
      <c r="BC623" s="71"/>
      <c r="BD623" s="71"/>
      <c r="BE623" s="71"/>
      <c r="BF623" s="71"/>
      <c r="BG623" s="71"/>
      <c r="BH623" s="71"/>
      <c r="BI623" s="71"/>
      <c r="BJ623" s="71"/>
      <c r="BK623" s="73"/>
      <c r="BL623" s="76"/>
      <c r="BM623" s="77"/>
      <c r="BN623" s="52"/>
      <c r="BO623" s="70"/>
      <c r="BP623" s="83"/>
      <c r="BQ623" s="84"/>
      <c r="BR623" s="84"/>
      <c r="BS623" s="84"/>
      <c r="BT623" s="84"/>
      <c r="BU623" s="84"/>
      <c r="BV623" s="84"/>
      <c r="BW623" s="84"/>
      <c r="BX623" s="84"/>
      <c r="BY623" s="84"/>
      <c r="BZ623" s="84"/>
      <c r="CA623" s="84"/>
      <c r="CB623" s="85"/>
      <c r="CC623" s="87"/>
      <c r="CD623" s="77"/>
      <c r="CE623" s="52"/>
      <c r="CF623" s="70"/>
      <c r="CG623" s="83"/>
      <c r="CH623" s="84"/>
      <c r="CI623" s="84"/>
      <c r="CJ623" s="84"/>
      <c r="CK623" s="84"/>
      <c r="CL623" s="84"/>
      <c r="CM623" s="84"/>
      <c r="CN623" s="87"/>
      <c r="CO623" s="89"/>
      <c r="CP623" s="90"/>
    </row>
    <row r="624" customHeight="1" spans="1:94">
      <c r="A624" s="51"/>
      <c r="B624" s="52"/>
      <c r="C624" s="52"/>
      <c r="D624" s="52"/>
      <c r="E624" s="52"/>
      <c r="F624" s="52"/>
      <c r="G624" s="52"/>
      <c r="H624" s="52"/>
      <c r="I624" s="52"/>
      <c r="J624" s="61"/>
      <c r="K624" s="62"/>
      <c r="L624" s="63"/>
      <c r="M624" s="62"/>
      <c r="N624" s="62"/>
      <c r="O624" s="62"/>
      <c r="P624" s="62"/>
      <c r="Q624" s="69"/>
      <c r="R624" s="52"/>
      <c r="S624" s="52"/>
      <c r="T624" s="52"/>
      <c r="U624" s="52"/>
      <c r="V624" s="70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3"/>
      <c r="AW624" s="76"/>
      <c r="AX624" s="77"/>
      <c r="AY624" s="52"/>
      <c r="AZ624" s="70"/>
      <c r="BA624" s="80"/>
      <c r="BB624" s="71"/>
      <c r="BC624" s="71"/>
      <c r="BD624" s="71"/>
      <c r="BE624" s="71"/>
      <c r="BF624" s="71"/>
      <c r="BG624" s="71"/>
      <c r="BH624" s="71"/>
      <c r="BI624" s="71"/>
      <c r="BJ624" s="71"/>
      <c r="BK624" s="73"/>
      <c r="BL624" s="76"/>
      <c r="BM624" s="77"/>
      <c r="BN624" s="52"/>
      <c r="BO624" s="70"/>
      <c r="BP624" s="83"/>
      <c r="BQ624" s="84"/>
      <c r="BR624" s="84"/>
      <c r="BS624" s="84"/>
      <c r="BT624" s="84"/>
      <c r="BU624" s="84"/>
      <c r="BV624" s="84"/>
      <c r="BW624" s="84"/>
      <c r="BX624" s="84"/>
      <c r="BY624" s="84"/>
      <c r="BZ624" s="84"/>
      <c r="CA624" s="84"/>
      <c r="CB624" s="85"/>
      <c r="CC624" s="87"/>
      <c r="CD624" s="77"/>
      <c r="CE624" s="52"/>
      <c r="CF624" s="70"/>
      <c r="CG624" s="83"/>
      <c r="CH624" s="84"/>
      <c r="CI624" s="84"/>
      <c r="CJ624" s="84"/>
      <c r="CK624" s="84"/>
      <c r="CL624" s="84"/>
      <c r="CM624" s="84"/>
      <c r="CN624" s="87"/>
      <c r="CO624" s="89"/>
      <c r="CP624" s="90"/>
    </row>
    <row r="625" customHeight="1" spans="1:94">
      <c r="A625" s="51"/>
      <c r="B625" s="52"/>
      <c r="C625" s="52"/>
      <c r="D625" s="52"/>
      <c r="E625" s="52"/>
      <c r="F625" s="52"/>
      <c r="G625" s="52"/>
      <c r="H625" s="52"/>
      <c r="I625" s="52"/>
      <c r="J625" s="61"/>
      <c r="K625" s="62"/>
      <c r="L625" s="63"/>
      <c r="M625" s="62"/>
      <c r="N625" s="62"/>
      <c r="O625" s="62"/>
      <c r="P625" s="62"/>
      <c r="Q625" s="69"/>
      <c r="R625" s="52"/>
      <c r="S625" s="52"/>
      <c r="T625" s="52"/>
      <c r="U625" s="52"/>
      <c r="V625" s="70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3"/>
      <c r="AW625" s="76"/>
      <c r="AX625" s="77"/>
      <c r="AY625" s="52"/>
      <c r="AZ625" s="70"/>
      <c r="BA625" s="80"/>
      <c r="BB625" s="71"/>
      <c r="BC625" s="71"/>
      <c r="BD625" s="71"/>
      <c r="BE625" s="71"/>
      <c r="BF625" s="71"/>
      <c r="BG625" s="71"/>
      <c r="BH625" s="71"/>
      <c r="BI625" s="71"/>
      <c r="BJ625" s="71"/>
      <c r="BK625" s="73"/>
      <c r="BL625" s="76"/>
      <c r="BM625" s="77"/>
      <c r="BN625" s="52"/>
      <c r="BO625" s="70"/>
      <c r="BP625" s="83"/>
      <c r="BQ625" s="84"/>
      <c r="BR625" s="84"/>
      <c r="BS625" s="84"/>
      <c r="BT625" s="84"/>
      <c r="BU625" s="84"/>
      <c r="BV625" s="84"/>
      <c r="BW625" s="84"/>
      <c r="BX625" s="84"/>
      <c r="BY625" s="84"/>
      <c r="BZ625" s="84"/>
      <c r="CA625" s="84"/>
      <c r="CB625" s="85"/>
      <c r="CC625" s="87"/>
      <c r="CD625" s="77"/>
      <c r="CE625" s="52"/>
      <c r="CF625" s="70"/>
      <c r="CG625" s="83"/>
      <c r="CH625" s="84"/>
      <c r="CI625" s="84"/>
      <c r="CJ625" s="84"/>
      <c r="CK625" s="84"/>
      <c r="CL625" s="84"/>
      <c r="CM625" s="84"/>
      <c r="CN625" s="87"/>
      <c r="CO625" s="89"/>
      <c r="CP625" s="90"/>
    </row>
    <row r="626" customHeight="1" spans="1:94">
      <c r="A626" s="51"/>
      <c r="B626" s="52"/>
      <c r="C626" s="52"/>
      <c r="D626" s="52"/>
      <c r="E626" s="52"/>
      <c r="F626" s="52"/>
      <c r="G626" s="52"/>
      <c r="H626" s="52"/>
      <c r="I626" s="52"/>
      <c r="J626" s="61"/>
      <c r="K626" s="62"/>
      <c r="L626" s="63"/>
      <c r="M626" s="62"/>
      <c r="N626" s="62"/>
      <c r="O626" s="62"/>
      <c r="P626" s="62"/>
      <c r="Q626" s="69"/>
      <c r="R626" s="52"/>
      <c r="S626" s="52"/>
      <c r="T626" s="52"/>
      <c r="U626" s="52"/>
      <c r="V626" s="70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3"/>
      <c r="AW626" s="76"/>
      <c r="AX626" s="77"/>
      <c r="AY626" s="52"/>
      <c r="AZ626" s="70"/>
      <c r="BA626" s="80"/>
      <c r="BB626" s="71"/>
      <c r="BC626" s="71"/>
      <c r="BD626" s="71"/>
      <c r="BE626" s="71"/>
      <c r="BF626" s="71"/>
      <c r="BG626" s="71"/>
      <c r="BH626" s="71"/>
      <c r="BI626" s="71"/>
      <c r="BJ626" s="71"/>
      <c r="BK626" s="73"/>
      <c r="BL626" s="76"/>
      <c r="BM626" s="77"/>
      <c r="BN626" s="52"/>
      <c r="BO626" s="70"/>
      <c r="BP626" s="83"/>
      <c r="BQ626" s="84"/>
      <c r="BR626" s="84"/>
      <c r="BS626" s="84"/>
      <c r="BT626" s="84"/>
      <c r="BU626" s="84"/>
      <c r="BV626" s="84"/>
      <c r="BW626" s="84"/>
      <c r="BX626" s="84"/>
      <c r="BY626" s="84"/>
      <c r="BZ626" s="84"/>
      <c r="CA626" s="84"/>
      <c r="CB626" s="85"/>
      <c r="CC626" s="87"/>
      <c r="CD626" s="77"/>
      <c r="CE626" s="52"/>
      <c r="CF626" s="70"/>
      <c r="CG626" s="83"/>
      <c r="CH626" s="84"/>
      <c r="CI626" s="84"/>
      <c r="CJ626" s="84"/>
      <c r="CK626" s="84"/>
      <c r="CL626" s="84"/>
      <c r="CM626" s="84"/>
      <c r="CN626" s="87"/>
      <c r="CO626" s="89"/>
      <c r="CP626" s="90"/>
    </row>
    <row r="627" customHeight="1" spans="1:94">
      <c r="A627" s="51"/>
      <c r="B627" s="52"/>
      <c r="C627" s="52"/>
      <c r="D627" s="52"/>
      <c r="E627" s="52"/>
      <c r="F627" s="52"/>
      <c r="G627" s="52"/>
      <c r="H627" s="52"/>
      <c r="I627" s="52"/>
      <c r="J627" s="61"/>
      <c r="K627" s="62"/>
      <c r="L627" s="63"/>
      <c r="M627" s="62"/>
      <c r="N627" s="62"/>
      <c r="O627" s="62"/>
      <c r="P627" s="62"/>
      <c r="Q627" s="69"/>
      <c r="R627" s="52"/>
      <c r="S627" s="52"/>
      <c r="T627" s="52"/>
      <c r="U627" s="52"/>
      <c r="V627" s="70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3"/>
      <c r="AW627" s="76"/>
      <c r="AX627" s="77"/>
      <c r="AY627" s="52"/>
      <c r="AZ627" s="70"/>
      <c r="BA627" s="80"/>
      <c r="BB627" s="71"/>
      <c r="BC627" s="71"/>
      <c r="BD627" s="71"/>
      <c r="BE627" s="71"/>
      <c r="BF627" s="71"/>
      <c r="BG627" s="71"/>
      <c r="BH627" s="71"/>
      <c r="BI627" s="71"/>
      <c r="BJ627" s="71"/>
      <c r="BK627" s="73"/>
      <c r="BL627" s="76"/>
      <c r="BM627" s="77"/>
      <c r="BN627" s="52"/>
      <c r="BO627" s="70"/>
      <c r="BP627" s="83"/>
      <c r="BQ627" s="84"/>
      <c r="BR627" s="84"/>
      <c r="BS627" s="84"/>
      <c r="BT627" s="84"/>
      <c r="BU627" s="84"/>
      <c r="BV627" s="84"/>
      <c r="BW627" s="84"/>
      <c r="BX627" s="84"/>
      <c r="BY627" s="84"/>
      <c r="BZ627" s="84"/>
      <c r="CA627" s="84"/>
      <c r="CB627" s="85"/>
      <c r="CC627" s="87"/>
      <c r="CD627" s="77"/>
      <c r="CE627" s="52"/>
      <c r="CF627" s="70"/>
      <c r="CG627" s="83"/>
      <c r="CH627" s="84"/>
      <c r="CI627" s="84"/>
      <c r="CJ627" s="84"/>
      <c r="CK627" s="84"/>
      <c r="CL627" s="84"/>
      <c r="CM627" s="84"/>
      <c r="CN627" s="87"/>
      <c r="CO627" s="89"/>
      <c r="CP627" s="90"/>
    </row>
    <row r="628" customHeight="1" spans="1:94">
      <c r="A628" s="51"/>
      <c r="B628" s="52"/>
      <c r="C628" s="52"/>
      <c r="D628" s="52"/>
      <c r="E628" s="52"/>
      <c r="F628" s="52"/>
      <c r="G628" s="52"/>
      <c r="H628" s="52"/>
      <c r="I628" s="52"/>
      <c r="J628" s="61"/>
      <c r="K628" s="62"/>
      <c r="L628" s="63"/>
      <c r="M628" s="62"/>
      <c r="N628" s="62"/>
      <c r="O628" s="62"/>
      <c r="P628" s="62"/>
      <c r="Q628" s="69"/>
      <c r="R628" s="52"/>
      <c r="S628" s="52"/>
      <c r="T628" s="52"/>
      <c r="U628" s="52"/>
      <c r="V628" s="70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3"/>
      <c r="AW628" s="76"/>
      <c r="AX628" s="77"/>
      <c r="AY628" s="52"/>
      <c r="AZ628" s="70"/>
      <c r="BA628" s="80"/>
      <c r="BB628" s="71"/>
      <c r="BC628" s="71"/>
      <c r="BD628" s="71"/>
      <c r="BE628" s="71"/>
      <c r="BF628" s="71"/>
      <c r="BG628" s="71"/>
      <c r="BH628" s="71"/>
      <c r="BI628" s="71"/>
      <c r="BJ628" s="71"/>
      <c r="BK628" s="73"/>
      <c r="BL628" s="76"/>
      <c r="BM628" s="77"/>
      <c r="BN628" s="52"/>
      <c r="BO628" s="70"/>
      <c r="BP628" s="83"/>
      <c r="BQ628" s="84"/>
      <c r="BR628" s="84"/>
      <c r="BS628" s="84"/>
      <c r="BT628" s="84"/>
      <c r="BU628" s="84"/>
      <c r="BV628" s="84"/>
      <c r="BW628" s="84"/>
      <c r="BX628" s="84"/>
      <c r="BY628" s="84"/>
      <c r="BZ628" s="84"/>
      <c r="CA628" s="84"/>
      <c r="CB628" s="85"/>
      <c r="CC628" s="87"/>
      <c r="CD628" s="77"/>
      <c r="CE628" s="52"/>
      <c r="CF628" s="70"/>
      <c r="CG628" s="83"/>
      <c r="CH628" s="84"/>
      <c r="CI628" s="84"/>
      <c r="CJ628" s="84"/>
      <c r="CK628" s="84"/>
      <c r="CL628" s="84"/>
      <c r="CM628" s="84"/>
      <c r="CN628" s="87"/>
      <c r="CO628" s="89"/>
      <c r="CP628" s="90"/>
    </row>
    <row r="629" customHeight="1" spans="1:94">
      <c r="A629" s="51"/>
      <c r="B629" s="52"/>
      <c r="C629" s="52"/>
      <c r="D629" s="52"/>
      <c r="E629" s="52"/>
      <c r="F629" s="52"/>
      <c r="G629" s="52"/>
      <c r="H629" s="52"/>
      <c r="I629" s="52"/>
      <c r="J629" s="61"/>
      <c r="K629" s="62"/>
      <c r="L629" s="63"/>
      <c r="M629" s="62"/>
      <c r="N629" s="62"/>
      <c r="O629" s="62"/>
      <c r="P629" s="62"/>
      <c r="Q629" s="69"/>
      <c r="R629" s="52"/>
      <c r="S629" s="52"/>
      <c r="T629" s="52"/>
      <c r="U629" s="52"/>
      <c r="V629" s="70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3"/>
      <c r="AW629" s="76"/>
      <c r="AX629" s="77"/>
      <c r="AY629" s="52"/>
      <c r="AZ629" s="70"/>
      <c r="BA629" s="80"/>
      <c r="BB629" s="71"/>
      <c r="BC629" s="71"/>
      <c r="BD629" s="71"/>
      <c r="BE629" s="71"/>
      <c r="BF629" s="71"/>
      <c r="BG629" s="71"/>
      <c r="BH629" s="71"/>
      <c r="BI629" s="71"/>
      <c r="BJ629" s="71"/>
      <c r="BK629" s="73"/>
      <c r="BL629" s="76"/>
      <c r="BM629" s="77"/>
      <c r="BN629" s="52"/>
      <c r="BO629" s="70"/>
      <c r="BP629" s="83"/>
      <c r="BQ629" s="84"/>
      <c r="BR629" s="84"/>
      <c r="BS629" s="84"/>
      <c r="BT629" s="84"/>
      <c r="BU629" s="84"/>
      <c r="BV629" s="84"/>
      <c r="BW629" s="84"/>
      <c r="BX629" s="84"/>
      <c r="BY629" s="84"/>
      <c r="BZ629" s="84"/>
      <c r="CA629" s="84"/>
      <c r="CB629" s="85"/>
      <c r="CC629" s="87"/>
      <c r="CD629" s="77"/>
      <c r="CE629" s="52"/>
      <c r="CF629" s="70"/>
      <c r="CG629" s="83"/>
      <c r="CH629" s="84"/>
      <c r="CI629" s="84"/>
      <c r="CJ629" s="84"/>
      <c r="CK629" s="84"/>
      <c r="CL629" s="84"/>
      <c r="CM629" s="84"/>
      <c r="CN629" s="87"/>
      <c r="CO629" s="89"/>
      <c r="CP629" s="90"/>
    </row>
    <row r="630" customHeight="1" spans="1:94">
      <c r="A630" s="51"/>
      <c r="B630" s="52"/>
      <c r="C630" s="52"/>
      <c r="D630" s="52"/>
      <c r="E630" s="52"/>
      <c r="F630" s="52"/>
      <c r="G630" s="52"/>
      <c r="H630" s="52"/>
      <c r="I630" s="52"/>
      <c r="J630" s="61"/>
      <c r="K630" s="62"/>
      <c r="L630" s="63"/>
      <c r="M630" s="62"/>
      <c r="N630" s="62"/>
      <c r="O630" s="62"/>
      <c r="P630" s="62"/>
      <c r="Q630" s="69"/>
      <c r="R630" s="52"/>
      <c r="S630" s="52"/>
      <c r="T630" s="52"/>
      <c r="U630" s="52"/>
      <c r="V630" s="70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3"/>
      <c r="AW630" s="76"/>
      <c r="AX630" s="77"/>
      <c r="AY630" s="52"/>
      <c r="AZ630" s="70"/>
      <c r="BA630" s="80"/>
      <c r="BB630" s="71"/>
      <c r="BC630" s="71"/>
      <c r="BD630" s="71"/>
      <c r="BE630" s="71"/>
      <c r="BF630" s="71"/>
      <c r="BG630" s="71"/>
      <c r="BH630" s="71"/>
      <c r="BI630" s="71"/>
      <c r="BJ630" s="71"/>
      <c r="BK630" s="73"/>
      <c r="BL630" s="76"/>
      <c r="BM630" s="77"/>
      <c r="BN630" s="52"/>
      <c r="BO630" s="70"/>
      <c r="BP630" s="83"/>
      <c r="BQ630" s="84"/>
      <c r="BR630" s="84"/>
      <c r="BS630" s="84"/>
      <c r="BT630" s="84"/>
      <c r="BU630" s="84"/>
      <c r="BV630" s="84"/>
      <c r="BW630" s="84"/>
      <c r="BX630" s="84"/>
      <c r="BY630" s="84"/>
      <c r="BZ630" s="84"/>
      <c r="CA630" s="84"/>
      <c r="CB630" s="85"/>
      <c r="CC630" s="87"/>
      <c r="CD630" s="77"/>
      <c r="CE630" s="52"/>
      <c r="CF630" s="70"/>
      <c r="CG630" s="83"/>
      <c r="CH630" s="84"/>
      <c r="CI630" s="84"/>
      <c r="CJ630" s="84"/>
      <c r="CK630" s="84"/>
      <c r="CL630" s="84"/>
      <c r="CM630" s="84"/>
      <c r="CN630" s="87"/>
      <c r="CO630" s="89"/>
      <c r="CP630" s="90"/>
    </row>
    <row r="631" customHeight="1" spans="1:94">
      <c r="A631" s="51"/>
      <c r="B631" s="52"/>
      <c r="C631" s="52"/>
      <c r="D631" s="52"/>
      <c r="E631" s="52"/>
      <c r="F631" s="52"/>
      <c r="G631" s="52"/>
      <c r="H631" s="52"/>
      <c r="I631" s="52"/>
      <c r="J631" s="61"/>
      <c r="K631" s="62"/>
      <c r="L631" s="63"/>
      <c r="M631" s="62"/>
      <c r="N631" s="62"/>
      <c r="O631" s="62"/>
      <c r="P631" s="62"/>
      <c r="Q631" s="69"/>
      <c r="R631" s="52"/>
      <c r="S631" s="52"/>
      <c r="T631" s="52"/>
      <c r="U631" s="52"/>
      <c r="V631" s="70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3"/>
      <c r="AW631" s="76"/>
      <c r="AX631" s="77"/>
      <c r="AY631" s="52"/>
      <c r="AZ631" s="70"/>
      <c r="BA631" s="80"/>
      <c r="BB631" s="71"/>
      <c r="BC631" s="71"/>
      <c r="BD631" s="71"/>
      <c r="BE631" s="71"/>
      <c r="BF631" s="71"/>
      <c r="BG631" s="71"/>
      <c r="BH631" s="71"/>
      <c r="BI631" s="71"/>
      <c r="BJ631" s="71"/>
      <c r="BK631" s="73"/>
      <c r="BL631" s="76"/>
      <c r="BM631" s="77"/>
      <c r="BN631" s="52"/>
      <c r="BO631" s="70"/>
      <c r="BP631" s="83"/>
      <c r="BQ631" s="84"/>
      <c r="BR631" s="84"/>
      <c r="BS631" s="84"/>
      <c r="BT631" s="84"/>
      <c r="BU631" s="84"/>
      <c r="BV631" s="84"/>
      <c r="BW631" s="84"/>
      <c r="BX631" s="84"/>
      <c r="BY631" s="84"/>
      <c r="BZ631" s="84"/>
      <c r="CA631" s="84"/>
      <c r="CB631" s="85"/>
      <c r="CC631" s="87"/>
      <c r="CD631" s="77"/>
      <c r="CE631" s="52"/>
      <c r="CF631" s="70"/>
      <c r="CG631" s="83"/>
      <c r="CH631" s="84"/>
      <c r="CI631" s="84"/>
      <c r="CJ631" s="84"/>
      <c r="CK631" s="84"/>
      <c r="CL631" s="84"/>
      <c r="CM631" s="84"/>
      <c r="CN631" s="87"/>
      <c r="CO631" s="89"/>
      <c r="CP631" s="90"/>
    </row>
    <row r="632" customHeight="1" spans="1:94">
      <c r="A632" s="51"/>
      <c r="B632" s="52"/>
      <c r="C632" s="52"/>
      <c r="D632" s="52"/>
      <c r="E632" s="52"/>
      <c r="F632" s="52"/>
      <c r="G632" s="52"/>
      <c r="H632" s="52"/>
      <c r="I632" s="52"/>
      <c r="J632" s="61"/>
      <c r="K632" s="62"/>
      <c r="L632" s="63"/>
      <c r="M632" s="62"/>
      <c r="N632" s="62"/>
      <c r="O632" s="62"/>
      <c r="P632" s="62"/>
      <c r="Q632" s="69"/>
      <c r="R632" s="52"/>
      <c r="S632" s="52"/>
      <c r="T632" s="52"/>
      <c r="U632" s="52"/>
      <c r="V632" s="70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3"/>
      <c r="AW632" s="76"/>
      <c r="AX632" s="77"/>
      <c r="AY632" s="52"/>
      <c r="AZ632" s="70"/>
      <c r="BA632" s="80"/>
      <c r="BB632" s="71"/>
      <c r="BC632" s="71"/>
      <c r="BD632" s="71"/>
      <c r="BE632" s="71"/>
      <c r="BF632" s="71"/>
      <c r="BG632" s="71"/>
      <c r="BH632" s="71"/>
      <c r="BI632" s="71"/>
      <c r="BJ632" s="71"/>
      <c r="BK632" s="73"/>
      <c r="BL632" s="76"/>
      <c r="BM632" s="77"/>
      <c r="BN632" s="52"/>
      <c r="BO632" s="70"/>
      <c r="BP632" s="83"/>
      <c r="BQ632" s="84"/>
      <c r="BR632" s="84"/>
      <c r="BS632" s="84"/>
      <c r="BT632" s="84"/>
      <c r="BU632" s="84"/>
      <c r="BV632" s="84"/>
      <c r="BW632" s="84"/>
      <c r="BX632" s="84"/>
      <c r="BY632" s="84"/>
      <c r="BZ632" s="84"/>
      <c r="CA632" s="84"/>
      <c r="CB632" s="85"/>
      <c r="CC632" s="87"/>
      <c r="CD632" s="77"/>
      <c r="CE632" s="52"/>
      <c r="CF632" s="70"/>
      <c r="CG632" s="83"/>
      <c r="CH632" s="84"/>
      <c r="CI632" s="84"/>
      <c r="CJ632" s="84"/>
      <c r="CK632" s="84"/>
      <c r="CL632" s="84"/>
      <c r="CM632" s="84"/>
      <c r="CN632" s="87"/>
      <c r="CO632" s="89"/>
      <c r="CP632" s="90"/>
    </row>
    <row r="633" customHeight="1" spans="1:94">
      <c r="A633" s="51"/>
      <c r="B633" s="52"/>
      <c r="C633" s="52"/>
      <c r="D633" s="52"/>
      <c r="E633" s="52"/>
      <c r="F633" s="52"/>
      <c r="G633" s="52"/>
      <c r="H633" s="52"/>
      <c r="I633" s="52"/>
      <c r="J633" s="61"/>
      <c r="K633" s="62"/>
      <c r="L633" s="63"/>
      <c r="M633" s="62"/>
      <c r="N633" s="62"/>
      <c r="O633" s="62"/>
      <c r="P633" s="62"/>
      <c r="Q633" s="69"/>
      <c r="R633" s="52"/>
      <c r="S633" s="52"/>
      <c r="T633" s="52"/>
      <c r="U633" s="52"/>
      <c r="V633" s="70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3"/>
      <c r="AW633" s="76"/>
      <c r="AX633" s="77"/>
      <c r="AY633" s="52"/>
      <c r="AZ633" s="70"/>
      <c r="BA633" s="80"/>
      <c r="BB633" s="71"/>
      <c r="BC633" s="71"/>
      <c r="BD633" s="71"/>
      <c r="BE633" s="71"/>
      <c r="BF633" s="71"/>
      <c r="BG633" s="71"/>
      <c r="BH633" s="71"/>
      <c r="BI633" s="71"/>
      <c r="BJ633" s="71"/>
      <c r="BK633" s="73"/>
      <c r="BL633" s="76"/>
      <c r="BM633" s="77"/>
      <c r="BN633" s="52"/>
      <c r="BO633" s="70"/>
      <c r="BP633" s="83"/>
      <c r="BQ633" s="84"/>
      <c r="BR633" s="84"/>
      <c r="BS633" s="84"/>
      <c r="BT633" s="84"/>
      <c r="BU633" s="84"/>
      <c r="BV633" s="84"/>
      <c r="BW633" s="84"/>
      <c r="BX633" s="84"/>
      <c r="BY633" s="84"/>
      <c r="BZ633" s="84"/>
      <c r="CA633" s="84"/>
      <c r="CB633" s="85"/>
      <c r="CC633" s="87"/>
      <c r="CD633" s="77"/>
      <c r="CE633" s="52"/>
      <c r="CF633" s="70"/>
      <c r="CG633" s="83"/>
      <c r="CH633" s="84"/>
      <c r="CI633" s="84"/>
      <c r="CJ633" s="84"/>
      <c r="CK633" s="84"/>
      <c r="CL633" s="84"/>
      <c r="CM633" s="84"/>
      <c r="CN633" s="87"/>
      <c r="CO633" s="89"/>
      <c r="CP633" s="90"/>
    </row>
    <row r="634" customHeight="1" spans="1:94">
      <c r="A634" s="51"/>
      <c r="B634" s="52"/>
      <c r="C634" s="52"/>
      <c r="D634" s="52"/>
      <c r="E634" s="52"/>
      <c r="F634" s="52"/>
      <c r="G634" s="52"/>
      <c r="H634" s="52"/>
      <c r="I634" s="52"/>
      <c r="J634" s="61"/>
      <c r="K634" s="62"/>
      <c r="L634" s="63"/>
      <c r="M634" s="62"/>
      <c r="N634" s="62"/>
      <c r="O634" s="62"/>
      <c r="P634" s="62"/>
      <c r="Q634" s="69"/>
      <c r="R634" s="52"/>
      <c r="S634" s="52"/>
      <c r="T634" s="52"/>
      <c r="U634" s="52"/>
      <c r="V634" s="70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3"/>
      <c r="AW634" s="76"/>
      <c r="AX634" s="77"/>
      <c r="AY634" s="52"/>
      <c r="AZ634" s="70"/>
      <c r="BA634" s="80"/>
      <c r="BB634" s="71"/>
      <c r="BC634" s="71"/>
      <c r="BD634" s="71"/>
      <c r="BE634" s="71"/>
      <c r="BF634" s="71"/>
      <c r="BG634" s="71"/>
      <c r="BH634" s="71"/>
      <c r="BI634" s="71"/>
      <c r="BJ634" s="71"/>
      <c r="BK634" s="73"/>
      <c r="BL634" s="76"/>
      <c r="BM634" s="77"/>
      <c r="BN634" s="52"/>
      <c r="BO634" s="70"/>
      <c r="BP634" s="83"/>
      <c r="BQ634" s="84"/>
      <c r="BR634" s="84"/>
      <c r="BS634" s="84"/>
      <c r="BT634" s="84"/>
      <c r="BU634" s="84"/>
      <c r="BV634" s="84"/>
      <c r="BW634" s="84"/>
      <c r="BX634" s="84"/>
      <c r="BY634" s="84"/>
      <c r="BZ634" s="84"/>
      <c r="CA634" s="84"/>
      <c r="CB634" s="85"/>
      <c r="CC634" s="87"/>
      <c r="CD634" s="77"/>
      <c r="CE634" s="52"/>
      <c r="CF634" s="70"/>
      <c r="CG634" s="83"/>
      <c r="CH634" s="84"/>
      <c r="CI634" s="84"/>
      <c r="CJ634" s="84"/>
      <c r="CK634" s="84"/>
      <c r="CL634" s="84"/>
      <c r="CM634" s="84"/>
      <c r="CN634" s="87"/>
      <c r="CO634" s="89"/>
      <c r="CP634" s="90"/>
    </row>
    <row r="635" customHeight="1" spans="1:94">
      <c r="A635" s="51"/>
      <c r="B635" s="52"/>
      <c r="C635" s="52"/>
      <c r="D635" s="52"/>
      <c r="E635" s="52"/>
      <c r="F635" s="52"/>
      <c r="G635" s="52"/>
      <c r="H635" s="52"/>
      <c r="I635" s="52"/>
      <c r="J635" s="61"/>
      <c r="K635" s="62"/>
      <c r="L635" s="63"/>
      <c r="M635" s="62"/>
      <c r="N635" s="62"/>
      <c r="O635" s="62"/>
      <c r="P635" s="62"/>
      <c r="Q635" s="69"/>
      <c r="R635" s="52"/>
      <c r="S635" s="52"/>
      <c r="T635" s="52"/>
      <c r="U635" s="52"/>
      <c r="V635" s="70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3"/>
      <c r="AW635" s="76"/>
      <c r="AX635" s="77"/>
      <c r="AY635" s="52"/>
      <c r="AZ635" s="70"/>
      <c r="BA635" s="80"/>
      <c r="BB635" s="71"/>
      <c r="BC635" s="71"/>
      <c r="BD635" s="71"/>
      <c r="BE635" s="71"/>
      <c r="BF635" s="71"/>
      <c r="BG635" s="71"/>
      <c r="BH635" s="71"/>
      <c r="BI635" s="71"/>
      <c r="BJ635" s="71"/>
      <c r="BK635" s="73"/>
      <c r="BL635" s="76"/>
      <c r="BM635" s="77"/>
      <c r="BN635" s="52"/>
      <c r="BO635" s="70"/>
      <c r="BP635" s="83"/>
      <c r="BQ635" s="84"/>
      <c r="BR635" s="84"/>
      <c r="BS635" s="84"/>
      <c r="BT635" s="84"/>
      <c r="BU635" s="84"/>
      <c r="BV635" s="84"/>
      <c r="BW635" s="84"/>
      <c r="BX635" s="84"/>
      <c r="BY635" s="84"/>
      <c r="BZ635" s="84"/>
      <c r="CA635" s="84"/>
      <c r="CB635" s="85"/>
      <c r="CC635" s="87"/>
      <c r="CD635" s="77"/>
      <c r="CE635" s="52"/>
      <c r="CF635" s="70"/>
      <c r="CG635" s="83"/>
      <c r="CH635" s="84"/>
      <c r="CI635" s="84"/>
      <c r="CJ635" s="84"/>
      <c r="CK635" s="84"/>
      <c r="CL635" s="84"/>
      <c r="CM635" s="84"/>
      <c r="CN635" s="87"/>
      <c r="CO635" s="89"/>
      <c r="CP635" s="90"/>
    </row>
    <row r="636" customHeight="1" spans="1:94">
      <c r="A636" s="51"/>
      <c r="B636" s="52"/>
      <c r="C636" s="52"/>
      <c r="D636" s="52"/>
      <c r="E636" s="52"/>
      <c r="F636" s="52"/>
      <c r="G636" s="52"/>
      <c r="H636" s="52"/>
      <c r="I636" s="52"/>
      <c r="J636" s="61"/>
      <c r="K636" s="62"/>
      <c r="L636" s="63"/>
      <c r="M636" s="62"/>
      <c r="N636" s="62"/>
      <c r="O636" s="62"/>
      <c r="P636" s="62"/>
      <c r="Q636" s="69"/>
      <c r="R636" s="52"/>
      <c r="S636" s="52"/>
      <c r="T636" s="52"/>
      <c r="U636" s="52"/>
      <c r="V636" s="70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3"/>
      <c r="AW636" s="76"/>
      <c r="AX636" s="77"/>
      <c r="AY636" s="52"/>
      <c r="AZ636" s="70"/>
      <c r="BA636" s="80"/>
      <c r="BB636" s="71"/>
      <c r="BC636" s="71"/>
      <c r="BD636" s="71"/>
      <c r="BE636" s="71"/>
      <c r="BF636" s="71"/>
      <c r="BG636" s="71"/>
      <c r="BH636" s="71"/>
      <c r="BI636" s="71"/>
      <c r="BJ636" s="71"/>
      <c r="BK636" s="73"/>
      <c r="BL636" s="76"/>
      <c r="BM636" s="77"/>
      <c r="BN636" s="52"/>
      <c r="BO636" s="70"/>
      <c r="BP636" s="83"/>
      <c r="BQ636" s="84"/>
      <c r="BR636" s="84"/>
      <c r="BS636" s="84"/>
      <c r="BT636" s="84"/>
      <c r="BU636" s="84"/>
      <c r="BV636" s="84"/>
      <c r="BW636" s="84"/>
      <c r="BX636" s="84"/>
      <c r="BY636" s="84"/>
      <c r="BZ636" s="84"/>
      <c r="CA636" s="84"/>
      <c r="CB636" s="85"/>
      <c r="CC636" s="87"/>
      <c r="CD636" s="77"/>
      <c r="CE636" s="52"/>
      <c r="CF636" s="70"/>
      <c r="CG636" s="83"/>
      <c r="CH636" s="84"/>
      <c r="CI636" s="84"/>
      <c r="CJ636" s="84"/>
      <c r="CK636" s="84"/>
      <c r="CL636" s="84"/>
      <c r="CM636" s="84"/>
      <c r="CN636" s="87"/>
      <c r="CO636" s="89"/>
      <c r="CP636" s="90"/>
    </row>
    <row r="637" customHeight="1" spans="1:94">
      <c r="A637" s="51"/>
      <c r="B637" s="52"/>
      <c r="C637" s="52"/>
      <c r="D637" s="52"/>
      <c r="E637" s="52"/>
      <c r="F637" s="52"/>
      <c r="G637" s="52"/>
      <c r="H637" s="52"/>
      <c r="I637" s="52"/>
      <c r="J637" s="61"/>
      <c r="K637" s="62"/>
      <c r="L637" s="63"/>
      <c r="M637" s="62"/>
      <c r="N637" s="62"/>
      <c r="O637" s="62"/>
      <c r="P637" s="62"/>
      <c r="Q637" s="69"/>
      <c r="R637" s="52"/>
      <c r="S637" s="52"/>
      <c r="T637" s="52"/>
      <c r="U637" s="52"/>
      <c r="V637" s="70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3"/>
      <c r="AW637" s="76"/>
      <c r="AX637" s="77"/>
      <c r="AY637" s="52"/>
      <c r="AZ637" s="70"/>
      <c r="BA637" s="80"/>
      <c r="BB637" s="71"/>
      <c r="BC637" s="71"/>
      <c r="BD637" s="71"/>
      <c r="BE637" s="71"/>
      <c r="BF637" s="71"/>
      <c r="BG637" s="71"/>
      <c r="BH637" s="71"/>
      <c r="BI637" s="71"/>
      <c r="BJ637" s="71"/>
      <c r="BK637" s="73"/>
      <c r="BL637" s="76"/>
      <c r="BM637" s="77"/>
      <c r="BN637" s="52"/>
      <c r="BO637" s="70"/>
      <c r="BP637" s="83"/>
      <c r="BQ637" s="84"/>
      <c r="BR637" s="84"/>
      <c r="BS637" s="84"/>
      <c r="BT637" s="84"/>
      <c r="BU637" s="84"/>
      <c r="BV637" s="84"/>
      <c r="BW637" s="84"/>
      <c r="BX637" s="84"/>
      <c r="BY637" s="84"/>
      <c r="BZ637" s="84"/>
      <c r="CA637" s="84"/>
      <c r="CB637" s="85"/>
      <c r="CC637" s="87"/>
      <c r="CD637" s="77"/>
      <c r="CE637" s="52"/>
      <c r="CF637" s="70"/>
      <c r="CG637" s="83"/>
      <c r="CH637" s="84"/>
      <c r="CI637" s="84"/>
      <c r="CJ637" s="84"/>
      <c r="CK637" s="84"/>
      <c r="CL637" s="84"/>
      <c r="CM637" s="84"/>
      <c r="CN637" s="87"/>
      <c r="CO637" s="89"/>
      <c r="CP637" s="90"/>
    </row>
    <row r="638" customHeight="1" spans="1:94">
      <c r="A638" s="51"/>
      <c r="B638" s="52"/>
      <c r="C638" s="52"/>
      <c r="D638" s="52"/>
      <c r="E638" s="52"/>
      <c r="F638" s="52"/>
      <c r="G638" s="52"/>
      <c r="H638" s="52"/>
      <c r="I638" s="52"/>
      <c r="J638" s="61"/>
      <c r="K638" s="62"/>
      <c r="L638" s="63"/>
      <c r="M638" s="62"/>
      <c r="N638" s="62"/>
      <c r="O638" s="62"/>
      <c r="P638" s="62"/>
      <c r="Q638" s="69"/>
      <c r="R638" s="52"/>
      <c r="S638" s="52"/>
      <c r="T638" s="52"/>
      <c r="U638" s="52"/>
      <c r="V638" s="70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3"/>
      <c r="AW638" s="76"/>
      <c r="AX638" s="77"/>
      <c r="AY638" s="52"/>
      <c r="AZ638" s="70"/>
      <c r="BA638" s="80"/>
      <c r="BB638" s="71"/>
      <c r="BC638" s="71"/>
      <c r="BD638" s="71"/>
      <c r="BE638" s="71"/>
      <c r="BF638" s="71"/>
      <c r="BG638" s="71"/>
      <c r="BH638" s="71"/>
      <c r="BI638" s="71"/>
      <c r="BJ638" s="71"/>
      <c r="BK638" s="73"/>
      <c r="BL638" s="76"/>
      <c r="BM638" s="77"/>
      <c r="BN638" s="52"/>
      <c r="BO638" s="70"/>
      <c r="BP638" s="83"/>
      <c r="BQ638" s="84"/>
      <c r="BR638" s="84"/>
      <c r="BS638" s="84"/>
      <c r="BT638" s="84"/>
      <c r="BU638" s="84"/>
      <c r="BV638" s="84"/>
      <c r="BW638" s="84"/>
      <c r="BX638" s="84"/>
      <c r="BY638" s="84"/>
      <c r="BZ638" s="84"/>
      <c r="CA638" s="84"/>
      <c r="CB638" s="85"/>
      <c r="CC638" s="87"/>
      <c r="CD638" s="77"/>
      <c r="CE638" s="52"/>
      <c r="CF638" s="70"/>
      <c r="CG638" s="83"/>
      <c r="CH638" s="84"/>
      <c r="CI638" s="84"/>
      <c r="CJ638" s="84"/>
      <c r="CK638" s="84"/>
      <c r="CL638" s="84"/>
      <c r="CM638" s="84"/>
      <c r="CN638" s="87"/>
      <c r="CO638" s="89"/>
      <c r="CP638" s="90"/>
    </row>
    <row r="639" customHeight="1" spans="1:94">
      <c r="A639" s="51"/>
      <c r="B639" s="52"/>
      <c r="C639" s="52"/>
      <c r="D639" s="52"/>
      <c r="E639" s="52"/>
      <c r="F639" s="52"/>
      <c r="G639" s="52"/>
      <c r="H639" s="52"/>
      <c r="I639" s="52"/>
      <c r="J639" s="61"/>
      <c r="K639" s="62"/>
      <c r="L639" s="63"/>
      <c r="M639" s="62"/>
      <c r="N639" s="62"/>
      <c r="O639" s="62"/>
      <c r="P639" s="62"/>
      <c r="Q639" s="69"/>
      <c r="R639" s="52"/>
      <c r="S639" s="52"/>
      <c r="T639" s="52"/>
      <c r="U639" s="52"/>
      <c r="V639" s="70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3"/>
      <c r="AW639" s="76"/>
      <c r="AX639" s="77"/>
      <c r="AY639" s="52"/>
      <c r="AZ639" s="70"/>
      <c r="BA639" s="80"/>
      <c r="BB639" s="71"/>
      <c r="BC639" s="71"/>
      <c r="BD639" s="71"/>
      <c r="BE639" s="71"/>
      <c r="BF639" s="71"/>
      <c r="BG639" s="71"/>
      <c r="BH639" s="71"/>
      <c r="BI639" s="71"/>
      <c r="BJ639" s="71"/>
      <c r="BK639" s="73"/>
      <c r="BL639" s="76"/>
      <c r="BM639" s="77"/>
      <c r="BN639" s="52"/>
      <c r="BO639" s="70"/>
      <c r="BP639" s="83"/>
      <c r="BQ639" s="84"/>
      <c r="BR639" s="84"/>
      <c r="BS639" s="84"/>
      <c r="BT639" s="84"/>
      <c r="BU639" s="84"/>
      <c r="BV639" s="84"/>
      <c r="BW639" s="84"/>
      <c r="BX639" s="84"/>
      <c r="BY639" s="84"/>
      <c r="BZ639" s="84"/>
      <c r="CA639" s="84"/>
      <c r="CB639" s="85"/>
      <c r="CC639" s="87"/>
      <c r="CD639" s="77"/>
      <c r="CE639" s="52"/>
      <c r="CF639" s="70"/>
      <c r="CG639" s="83"/>
      <c r="CH639" s="84"/>
      <c r="CI639" s="84"/>
      <c r="CJ639" s="84"/>
      <c r="CK639" s="84"/>
      <c r="CL639" s="84"/>
      <c r="CM639" s="84"/>
      <c r="CN639" s="87"/>
      <c r="CO639" s="89"/>
      <c r="CP639" s="90"/>
    </row>
    <row r="640" customHeight="1" spans="1:94">
      <c r="A640" s="51"/>
      <c r="B640" s="52"/>
      <c r="C640" s="52"/>
      <c r="D640" s="52"/>
      <c r="E640" s="52"/>
      <c r="F640" s="52"/>
      <c r="G640" s="52"/>
      <c r="H640" s="52"/>
      <c r="I640" s="52"/>
      <c r="J640" s="61"/>
      <c r="K640" s="62"/>
      <c r="L640" s="63"/>
      <c r="M640" s="62"/>
      <c r="N640" s="62"/>
      <c r="O640" s="62"/>
      <c r="P640" s="62"/>
      <c r="Q640" s="69"/>
      <c r="R640" s="52"/>
      <c r="S640" s="52"/>
      <c r="T640" s="52"/>
      <c r="U640" s="52"/>
      <c r="V640" s="70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3"/>
      <c r="AW640" s="76"/>
      <c r="AX640" s="77"/>
      <c r="AY640" s="52"/>
      <c r="AZ640" s="70"/>
      <c r="BA640" s="80"/>
      <c r="BB640" s="71"/>
      <c r="BC640" s="71"/>
      <c r="BD640" s="71"/>
      <c r="BE640" s="71"/>
      <c r="BF640" s="71"/>
      <c r="BG640" s="71"/>
      <c r="BH640" s="71"/>
      <c r="BI640" s="71"/>
      <c r="BJ640" s="71"/>
      <c r="BK640" s="73"/>
      <c r="BL640" s="76"/>
      <c r="BM640" s="77"/>
      <c r="BN640" s="52"/>
      <c r="BO640" s="70"/>
      <c r="BP640" s="83"/>
      <c r="BQ640" s="84"/>
      <c r="BR640" s="84"/>
      <c r="BS640" s="84"/>
      <c r="BT640" s="84"/>
      <c r="BU640" s="84"/>
      <c r="BV640" s="84"/>
      <c r="BW640" s="84"/>
      <c r="BX640" s="84"/>
      <c r="BY640" s="84"/>
      <c r="BZ640" s="84"/>
      <c r="CA640" s="84"/>
      <c r="CB640" s="85"/>
      <c r="CC640" s="87"/>
      <c r="CD640" s="77"/>
      <c r="CE640" s="52"/>
      <c r="CF640" s="70"/>
      <c r="CG640" s="83"/>
      <c r="CH640" s="84"/>
      <c r="CI640" s="84"/>
      <c r="CJ640" s="84"/>
      <c r="CK640" s="84"/>
      <c r="CL640" s="84"/>
      <c r="CM640" s="84"/>
      <c r="CN640" s="87"/>
      <c r="CO640" s="89"/>
      <c r="CP640" s="90"/>
    </row>
    <row r="641" customHeight="1" spans="1:94">
      <c r="A641" s="51"/>
      <c r="B641" s="52"/>
      <c r="C641" s="52"/>
      <c r="D641" s="52"/>
      <c r="E641" s="52"/>
      <c r="F641" s="52"/>
      <c r="G641" s="52"/>
      <c r="H641" s="52"/>
      <c r="I641" s="52"/>
      <c r="J641" s="61"/>
      <c r="K641" s="62"/>
      <c r="L641" s="63"/>
      <c r="M641" s="62"/>
      <c r="N641" s="62"/>
      <c r="O641" s="62"/>
      <c r="P641" s="62"/>
      <c r="Q641" s="69"/>
      <c r="R641" s="52"/>
      <c r="S641" s="52"/>
      <c r="T641" s="52"/>
      <c r="U641" s="52"/>
      <c r="V641" s="70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3"/>
      <c r="AW641" s="76"/>
      <c r="AX641" s="77"/>
      <c r="AY641" s="52"/>
      <c r="AZ641" s="70"/>
      <c r="BA641" s="80"/>
      <c r="BB641" s="71"/>
      <c r="BC641" s="71"/>
      <c r="BD641" s="71"/>
      <c r="BE641" s="71"/>
      <c r="BF641" s="71"/>
      <c r="BG641" s="71"/>
      <c r="BH641" s="71"/>
      <c r="BI641" s="71"/>
      <c r="BJ641" s="71"/>
      <c r="BK641" s="73"/>
      <c r="BL641" s="76"/>
      <c r="BM641" s="77"/>
      <c r="BN641" s="52"/>
      <c r="BO641" s="70"/>
      <c r="BP641" s="83"/>
      <c r="BQ641" s="84"/>
      <c r="BR641" s="84"/>
      <c r="BS641" s="84"/>
      <c r="BT641" s="84"/>
      <c r="BU641" s="84"/>
      <c r="BV641" s="84"/>
      <c r="BW641" s="84"/>
      <c r="BX641" s="84"/>
      <c r="BY641" s="84"/>
      <c r="BZ641" s="84"/>
      <c r="CA641" s="84"/>
      <c r="CB641" s="85"/>
      <c r="CC641" s="87"/>
      <c r="CD641" s="77"/>
      <c r="CE641" s="52"/>
      <c r="CF641" s="70"/>
      <c r="CG641" s="83"/>
      <c r="CH641" s="84"/>
      <c r="CI641" s="84"/>
      <c r="CJ641" s="84"/>
      <c r="CK641" s="84"/>
      <c r="CL641" s="84"/>
      <c r="CM641" s="84"/>
      <c r="CN641" s="87"/>
      <c r="CO641" s="89"/>
      <c r="CP641" s="90"/>
    </row>
    <row r="642" customHeight="1" spans="1:94">
      <c r="A642" s="51"/>
      <c r="B642" s="52"/>
      <c r="C642" s="52"/>
      <c r="D642" s="52"/>
      <c r="E642" s="52"/>
      <c r="F642" s="52"/>
      <c r="G642" s="52"/>
      <c r="H642" s="52"/>
      <c r="I642" s="52"/>
      <c r="J642" s="61"/>
      <c r="K642" s="62"/>
      <c r="L642" s="63"/>
      <c r="M642" s="62"/>
      <c r="N642" s="62"/>
      <c r="O642" s="62"/>
      <c r="P642" s="62"/>
      <c r="Q642" s="69"/>
      <c r="R642" s="52"/>
      <c r="S642" s="52"/>
      <c r="T642" s="52"/>
      <c r="U642" s="52"/>
      <c r="V642" s="70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3"/>
      <c r="AW642" s="76"/>
      <c r="AX642" s="77"/>
      <c r="AY642" s="52"/>
      <c r="AZ642" s="70"/>
      <c r="BA642" s="80"/>
      <c r="BB642" s="71"/>
      <c r="BC642" s="71"/>
      <c r="BD642" s="71"/>
      <c r="BE642" s="71"/>
      <c r="BF642" s="71"/>
      <c r="BG642" s="71"/>
      <c r="BH642" s="71"/>
      <c r="BI642" s="71"/>
      <c r="BJ642" s="71"/>
      <c r="BK642" s="73"/>
      <c r="BL642" s="76"/>
      <c r="BM642" s="77"/>
      <c r="BN642" s="52"/>
      <c r="BO642" s="70"/>
      <c r="BP642" s="83"/>
      <c r="BQ642" s="84"/>
      <c r="BR642" s="84"/>
      <c r="BS642" s="84"/>
      <c r="BT642" s="84"/>
      <c r="BU642" s="84"/>
      <c r="BV642" s="84"/>
      <c r="BW642" s="84"/>
      <c r="BX642" s="84"/>
      <c r="BY642" s="84"/>
      <c r="BZ642" s="84"/>
      <c r="CA642" s="84"/>
      <c r="CB642" s="85"/>
      <c r="CC642" s="87"/>
      <c r="CD642" s="77"/>
      <c r="CE642" s="52"/>
      <c r="CF642" s="70"/>
      <c r="CG642" s="83"/>
      <c r="CH642" s="84"/>
      <c r="CI642" s="84"/>
      <c r="CJ642" s="84"/>
      <c r="CK642" s="84"/>
      <c r="CL642" s="84"/>
      <c r="CM642" s="84"/>
      <c r="CN642" s="87"/>
      <c r="CO642" s="89"/>
      <c r="CP642" s="90"/>
    </row>
    <row r="643" customHeight="1" spans="1:94">
      <c r="A643" s="51"/>
      <c r="B643" s="52"/>
      <c r="C643" s="52"/>
      <c r="D643" s="52"/>
      <c r="E643" s="52"/>
      <c r="F643" s="52"/>
      <c r="G643" s="52"/>
      <c r="H643" s="52"/>
      <c r="I643" s="52"/>
      <c r="J643" s="61"/>
      <c r="K643" s="62"/>
      <c r="L643" s="63"/>
      <c r="M643" s="62"/>
      <c r="N643" s="62"/>
      <c r="O643" s="62"/>
      <c r="P643" s="62"/>
      <c r="Q643" s="69"/>
      <c r="R643" s="52"/>
      <c r="S643" s="52"/>
      <c r="T643" s="52"/>
      <c r="U643" s="52"/>
      <c r="V643" s="70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3"/>
      <c r="AW643" s="76"/>
      <c r="AX643" s="77"/>
      <c r="AY643" s="52"/>
      <c r="AZ643" s="70"/>
      <c r="BA643" s="80"/>
      <c r="BB643" s="71"/>
      <c r="BC643" s="71"/>
      <c r="BD643" s="71"/>
      <c r="BE643" s="71"/>
      <c r="BF643" s="71"/>
      <c r="BG643" s="71"/>
      <c r="BH643" s="71"/>
      <c r="BI643" s="71"/>
      <c r="BJ643" s="71"/>
      <c r="BK643" s="73"/>
      <c r="BL643" s="76"/>
      <c r="BM643" s="77"/>
      <c r="BN643" s="52"/>
      <c r="BO643" s="70"/>
      <c r="BP643" s="83"/>
      <c r="BQ643" s="84"/>
      <c r="BR643" s="84"/>
      <c r="BS643" s="84"/>
      <c r="BT643" s="84"/>
      <c r="BU643" s="84"/>
      <c r="BV643" s="84"/>
      <c r="BW643" s="84"/>
      <c r="BX643" s="84"/>
      <c r="BY643" s="84"/>
      <c r="BZ643" s="84"/>
      <c r="CA643" s="84"/>
      <c r="CB643" s="85"/>
      <c r="CC643" s="87"/>
      <c r="CD643" s="77"/>
      <c r="CE643" s="52"/>
      <c r="CF643" s="70"/>
      <c r="CG643" s="83"/>
      <c r="CH643" s="84"/>
      <c r="CI643" s="84"/>
      <c r="CJ643" s="84"/>
      <c r="CK643" s="84"/>
      <c r="CL643" s="84"/>
      <c r="CM643" s="84"/>
      <c r="CN643" s="87"/>
      <c r="CO643" s="89"/>
      <c r="CP643" s="90"/>
    </row>
    <row r="644" customHeight="1" spans="1:94">
      <c r="A644" s="51"/>
      <c r="B644" s="52"/>
      <c r="C644" s="52"/>
      <c r="D644" s="52"/>
      <c r="E644" s="52"/>
      <c r="F644" s="52"/>
      <c r="G644" s="52"/>
      <c r="H644" s="52"/>
      <c r="I644" s="52"/>
      <c r="J644" s="61"/>
      <c r="K644" s="62"/>
      <c r="L644" s="63"/>
      <c r="M644" s="62"/>
      <c r="N644" s="62"/>
      <c r="O644" s="62"/>
      <c r="P644" s="62"/>
      <c r="Q644" s="69"/>
      <c r="R644" s="52"/>
      <c r="S644" s="52"/>
      <c r="T644" s="52"/>
      <c r="U644" s="52"/>
      <c r="V644" s="70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3"/>
      <c r="AW644" s="76"/>
      <c r="AX644" s="77"/>
      <c r="AY644" s="52"/>
      <c r="AZ644" s="70"/>
      <c r="BA644" s="80"/>
      <c r="BB644" s="71"/>
      <c r="BC644" s="71"/>
      <c r="BD644" s="71"/>
      <c r="BE644" s="71"/>
      <c r="BF644" s="71"/>
      <c r="BG644" s="71"/>
      <c r="BH644" s="71"/>
      <c r="BI644" s="71"/>
      <c r="BJ644" s="71"/>
      <c r="BK644" s="73"/>
      <c r="BL644" s="76"/>
      <c r="BM644" s="77"/>
      <c r="BN644" s="52"/>
      <c r="BO644" s="70"/>
      <c r="BP644" s="83"/>
      <c r="BQ644" s="84"/>
      <c r="BR644" s="84"/>
      <c r="BS644" s="84"/>
      <c r="BT644" s="84"/>
      <c r="BU644" s="84"/>
      <c r="BV644" s="84"/>
      <c r="BW644" s="84"/>
      <c r="BX644" s="84"/>
      <c r="BY644" s="84"/>
      <c r="BZ644" s="84"/>
      <c r="CA644" s="84"/>
      <c r="CB644" s="85"/>
      <c r="CC644" s="87"/>
      <c r="CD644" s="77"/>
      <c r="CE644" s="52"/>
      <c r="CF644" s="70"/>
      <c r="CG644" s="83"/>
      <c r="CH644" s="84"/>
      <c r="CI644" s="84"/>
      <c r="CJ644" s="84"/>
      <c r="CK644" s="84"/>
      <c r="CL644" s="84"/>
      <c r="CM644" s="84"/>
      <c r="CN644" s="87"/>
      <c r="CO644" s="89"/>
      <c r="CP644" s="90"/>
    </row>
    <row r="645" customHeight="1" spans="1:94">
      <c r="A645" s="51"/>
      <c r="B645" s="52"/>
      <c r="C645" s="52"/>
      <c r="D645" s="52"/>
      <c r="E645" s="52"/>
      <c r="F645" s="52"/>
      <c r="G645" s="52"/>
      <c r="H645" s="52"/>
      <c r="I645" s="52"/>
      <c r="J645" s="61"/>
      <c r="K645" s="62"/>
      <c r="L645" s="63"/>
      <c r="M645" s="62"/>
      <c r="N645" s="62"/>
      <c r="O645" s="62"/>
      <c r="P645" s="62"/>
      <c r="Q645" s="69"/>
      <c r="R645" s="52"/>
      <c r="S645" s="52"/>
      <c r="T645" s="52"/>
      <c r="U645" s="52"/>
      <c r="V645" s="70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3"/>
      <c r="AW645" s="76"/>
      <c r="AX645" s="77"/>
      <c r="AY645" s="52"/>
      <c r="AZ645" s="70"/>
      <c r="BA645" s="80"/>
      <c r="BB645" s="71"/>
      <c r="BC645" s="71"/>
      <c r="BD645" s="71"/>
      <c r="BE645" s="71"/>
      <c r="BF645" s="71"/>
      <c r="BG645" s="71"/>
      <c r="BH645" s="71"/>
      <c r="BI645" s="71"/>
      <c r="BJ645" s="71"/>
      <c r="BK645" s="73"/>
      <c r="BL645" s="76"/>
      <c r="BM645" s="77"/>
      <c r="BN645" s="52"/>
      <c r="BO645" s="70"/>
      <c r="BP645" s="83"/>
      <c r="BQ645" s="84"/>
      <c r="BR645" s="84"/>
      <c r="BS645" s="84"/>
      <c r="BT645" s="84"/>
      <c r="BU645" s="84"/>
      <c r="BV645" s="84"/>
      <c r="BW645" s="84"/>
      <c r="BX645" s="84"/>
      <c r="BY645" s="84"/>
      <c r="BZ645" s="84"/>
      <c r="CA645" s="84"/>
      <c r="CB645" s="85"/>
      <c r="CC645" s="87"/>
      <c r="CD645" s="77"/>
      <c r="CE645" s="52"/>
      <c r="CF645" s="70"/>
      <c r="CG645" s="83"/>
      <c r="CH645" s="84"/>
      <c r="CI645" s="84"/>
      <c r="CJ645" s="84"/>
      <c r="CK645" s="84"/>
      <c r="CL645" s="84"/>
      <c r="CM645" s="84"/>
      <c r="CN645" s="87"/>
      <c r="CO645" s="89"/>
      <c r="CP645" s="90"/>
    </row>
    <row r="646" customHeight="1" spans="1:94">
      <c r="A646" s="51"/>
      <c r="B646" s="52"/>
      <c r="C646" s="52"/>
      <c r="D646" s="52"/>
      <c r="E646" s="52"/>
      <c r="F646" s="52"/>
      <c r="G646" s="52"/>
      <c r="H646" s="52"/>
      <c r="I646" s="52"/>
      <c r="J646" s="61"/>
      <c r="K646" s="62"/>
      <c r="L646" s="63"/>
      <c r="M646" s="62"/>
      <c r="N646" s="62"/>
      <c r="O646" s="62"/>
      <c r="P646" s="62"/>
      <c r="Q646" s="69"/>
      <c r="R646" s="52"/>
      <c r="S646" s="52"/>
      <c r="T646" s="52"/>
      <c r="U646" s="52"/>
      <c r="V646" s="70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3"/>
      <c r="AW646" s="76"/>
      <c r="AX646" s="77"/>
      <c r="AY646" s="52"/>
      <c r="AZ646" s="70"/>
      <c r="BA646" s="80"/>
      <c r="BB646" s="71"/>
      <c r="BC646" s="71"/>
      <c r="BD646" s="71"/>
      <c r="BE646" s="71"/>
      <c r="BF646" s="71"/>
      <c r="BG646" s="71"/>
      <c r="BH646" s="71"/>
      <c r="BI646" s="71"/>
      <c r="BJ646" s="71"/>
      <c r="BK646" s="73"/>
      <c r="BL646" s="76"/>
      <c r="BM646" s="77"/>
      <c r="BN646" s="52"/>
      <c r="BO646" s="70"/>
      <c r="BP646" s="83"/>
      <c r="BQ646" s="84"/>
      <c r="BR646" s="84"/>
      <c r="BS646" s="84"/>
      <c r="BT646" s="84"/>
      <c r="BU646" s="84"/>
      <c r="BV646" s="84"/>
      <c r="BW646" s="84"/>
      <c r="BX646" s="84"/>
      <c r="BY646" s="84"/>
      <c r="BZ646" s="84"/>
      <c r="CA646" s="84"/>
      <c r="CB646" s="85"/>
      <c r="CC646" s="87"/>
      <c r="CD646" s="77"/>
      <c r="CE646" s="52"/>
      <c r="CF646" s="70"/>
      <c r="CG646" s="83"/>
      <c r="CH646" s="84"/>
      <c r="CI646" s="84"/>
      <c r="CJ646" s="84"/>
      <c r="CK646" s="84"/>
      <c r="CL646" s="84"/>
      <c r="CM646" s="84"/>
      <c r="CN646" s="87"/>
      <c r="CO646" s="89"/>
      <c r="CP646" s="90"/>
    </row>
    <row r="647" customHeight="1" spans="1:94">
      <c r="A647" s="51"/>
      <c r="B647" s="52"/>
      <c r="C647" s="52"/>
      <c r="D647" s="52"/>
      <c r="E647" s="52"/>
      <c r="F647" s="52"/>
      <c r="G647" s="52"/>
      <c r="H647" s="52"/>
      <c r="I647" s="52"/>
      <c r="J647" s="61"/>
      <c r="K647" s="62"/>
      <c r="L647" s="63"/>
      <c r="M647" s="62"/>
      <c r="N647" s="62"/>
      <c r="O647" s="62"/>
      <c r="P647" s="62"/>
      <c r="Q647" s="69"/>
      <c r="R647" s="52"/>
      <c r="S647" s="52"/>
      <c r="T647" s="52"/>
      <c r="U647" s="52"/>
      <c r="V647" s="70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3"/>
      <c r="AW647" s="76"/>
      <c r="AX647" s="77"/>
      <c r="AY647" s="52"/>
      <c r="AZ647" s="70"/>
      <c r="BA647" s="80"/>
      <c r="BB647" s="71"/>
      <c r="BC647" s="71"/>
      <c r="BD647" s="71"/>
      <c r="BE647" s="71"/>
      <c r="BF647" s="71"/>
      <c r="BG647" s="71"/>
      <c r="BH647" s="71"/>
      <c r="BI647" s="71"/>
      <c r="BJ647" s="71"/>
      <c r="BK647" s="73"/>
      <c r="BL647" s="76"/>
      <c r="BM647" s="77"/>
      <c r="BN647" s="52"/>
      <c r="BO647" s="70"/>
      <c r="BP647" s="83"/>
      <c r="BQ647" s="84"/>
      <c r="BR647" s="84"/>
      <c r="BS647" s="84"/>
      <c r="BT647" s="84"/>
      <c r="BU647" s="84"/>
      <c r="BV647" s="84"/>
      <c r="BW647" s="84"/>
      <c r="BX647" s="84"/>
      <c r="BY647" s="84"/>
      <c r="BZ647" s="84"/>
      <c r="CA647" s="84"/>
      <c r="CB647" s="85"/>
      <c r="CC647" s="87"/>
      <c r="CD647" s="77"/>
      <c r="CE647" s="52"/>
      <c r="CF647" s="70"/>
      <c r="CG647" s="83"/>
      <c r="CH647" s="84"/>
      <c r="CI647" s="84"/>
      <c r="CJ647" s="84"/>
      <c r="CK647" s="84"/>
      <c r="CL647" s="84"/>
      <c r="CM647" s="84"/>
      <c r="CN647" s="87"/>
      <c r="CO647" s="89"/>
      <c r="CP647" s="90"/>
    </row>
    <row r="648" customHeight="1" spans="1:94">
      <c r="A648" s="51"/>
      <c r="B648" s="52"/>
      <c r="C648" s="52"/>
      <c r="D648" s="52"/>
      <c r="E648" s="52"/>
      <c r="F648" s="52"/>
      <c r="G648" s="52"/>
      <c r="H648" s="52"/>
      <c r="I648" s="52"/>
      <c r="J648" s="61"/>
      <c r="K648" s="62"/>
      <c r="L648" s="63"/>
      <c r="M648" s="62"/>
      <c r="N648" s="62"/>
      <c r="O648" s="62"/>
      <c r="P648" s="62"/>
      <c r="Q648" s="69"/>
      <c r="R648" s="52"/>
      <c r="S648" s="52"/>
      <c r="T648" s="52"/>
      <c r="U648" s="52"/>
      <c r="V648" s="70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3"/>
      <c r="AW648" s="76"/>
      <c r="AX648" s="77"/>
      <c r="AY648" s="52"/>
      <c r="AZ648" s="70"/>
      <c r="BA648" s="80"/>
      <c r="BB648" s="71"/>
      <c r="BC648" s="71"/>
      <c r="BD648" s="71"/>
      <c r="BE648" s="71"/>
      <c r="BF648" s="71"/>
      <c r="BG648" s="71"/>
      <c r="BH648" s="71"/>
      <c r="BI648" s="71"/>
      <c r="BJ648" s="71"/>
      <c r="BK648" s="73"/>
      <c r="BL648" s="76"/>
      <c r="BM648" s="77"/>
      <c r="BN648" s="52"/>
      <c r="BO648" s="70"/>
      <c r="BP648" s="83"/>
      <c r="BQ648" s="84"/>
      <c r="BR648" s="84"/>
      <c r="BS648" s="84"/>
      <c r="BT648" s="84"/>
      <c r="BU648" s="84"/>
      <c r="BV648" s="84"/>
      <c r="BW648" s="84"/>
      <c r="BX648" s="84"/>
      <c r="BY648" s="84"/>
      <c r="BZ648" s="84"/>
      <c r="CA648" s="84"/>
      <c r="CB648" s="85"/>
      <c r="CC648" s="87"/>
      <c r="CD648" s="77"/>
      <c r="CE648" s="52"/>
      <c r="CF648" s="70"/>
      <c r="CG648" s="83"/>
      <c r="CH648" s="84"/>
      <c r="CI648" s="84"/>
      <c r="CJ648" s="84"/>
      <c r="CK648" s="84"/>
      <c r="CL648" s="84"/>
      <c r="CM648" s="84"/>
      <c r="CN648" s="87"/>
      <c r="CO648" s="89"/>
      <c r="CP648" s="90"/>
    </row>
    <row r="649" customHeight="1" spans="1:94">
      <c r="A649" s="51"/>
      <c r="B649" s="52"/>
      <c r="C649" s="52"/>
      <c r="D649" s="52"/>
      <c r="E649" s="52"/>
      <c r="F649" s="52"/>
      <c r="G649" s="52"/>
      <c r="H649" s="52"/>
      <c r="I649" s="52"/>
      <c r="J649" s="61"/>
      <c r="K649" s="62"/>
      <c r="L649" s="63"/>
      <c r="M649" s="62"/>
      <c r="N649" s="62"/>
      <c r="O649" s="62"/>
      <c r="P649" s="62"/>
      <c r="Q649" s="69"/>
      <c r="R649" s="52"/>
      <c r="S649" s="52"/>
      <c r="T649" s="52"/>
      <c r="U649" s="52"/>
      <c r="V649" s="70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3"/>
      <c r="AW649" s="76"/>
      <c r="AX649" s="77"/>
      <c r="AY649" s="52"/>
      <c r="AZ649" s="70"/>
      <c r="BA649" s="80"/>
      <c r="BB649" s="71"/>
      <c r="BC649" s="71"/>
      <c r="BD649" s="71"/>
      <c r="BE649" s="71"/>
      <c r="BF649" s="71"/>
      <c r="BG649" s="71"/>
      <c r="BH649" s="71"/>
      <c r="BI649" s="71"/>
      <c r="BJ649" s="71"/>
      <c r="BK649" s="73"/>
      <c r="BL649" s="76"/>
      <c r="BM649" s="77"/>
      <c r="BN649" s="52"/>
      <c r="BO649" s="70"/>
      <c r="BP649" s="83"/>
      <c r="BQ649" s="84"/>
      <c r="BR649" s="84"/>
      <c r="BS649" s="84"/>
      <c r="BT649" s="84"/>
      <c r="BU649" s="84"/>
      <c r="BV649" s="84"/>
      <c r="BW649" s="84"/>
      <c r="BX649" s="84"/>
      <c r="BY649" s="84"/>
      <c r="BZ649" s="84"/>
      <c r="CA649" s="84"/>
      <c r="CB649" s="85"/>
      <c r="CC649" s="87"/>
      <c r="CD649" s="77"/>
      <c r="CE649" s="52"/>
      <c r="CF649" s="70"/>
      <c r="CG649" s="83"/>
      <c r="CH649" s="84"/>
      <c r="CI649" s="84"/>
      <c r="CJ649" s="84"/>
      <c r="CK649" s="84"/>
      <c r="CL649" s="84"/>
      <c r="CM649" s="84"/>
      <c r="CN649" s="87"/>
      <c r="CO649" s="89"/>
      <c r="CP649" s="90"/>
    </row>
    <row r="650" customHeight="1" spans="1:94">
      <c r="A650" s="51"/>
      <c r="B650" s="52"/>
      <c r="C650" s="52"/>
      <c r="D650" s="52"/>
      <c r="E650" s="52"/>
      <c r="F650" s="52"/>
      <c r="G650" s="52"/>
      <c r="H650" s="52"/>
      <c r="I650" s="52"/>
      <c r="J650" s="61"/>
      <c r="K650" s="62"/>
      <c r="L650" s="63"/>
      <c r="M650" s="62"/>
      <c r="N650" s="62"/>
      <c r="O650" s="62"/>
      <c r="P650" s="62"/>
      <c r="Q650" s="69"/>
      <c r="R650" s="52"/>
      <c r="S650" s="52"/>
      <c r="T650" s="52"/>
      <c r="U650" s="52"/>
      <c r="V650" s="70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3"/>
      <c r="AW650" s="76"/>
      <c r="AX650" s="77"/>
      <c r="AY650" s="52"/>
      <c r="AZ650" s="70"/>
      <c r="BA650" s="80"/>
      <c r="BB650" s="71"/>
      <c r="BC650" s="71"/>
      <c r="BD650" s="71"/>
      <c r="BE650" s="71"/>
      <c r="BF650" s="71"/>
      <c r="BG650" s="71"/>
      <c r="BH650" s="71"/>
      <c r="BI650" s="71"/>
      <c r="BJ650" s="71"/>
      <c r="BK650" s="73"/>
      <c r="BL650" s="76"/>
      <c r="BM650" s="77"/>
      <c r="BN650" s="52"/>
      <c r="BO650" s="70"/>
      <c r="BP650" s="83"/>
      <c r="BQ650" s="84"/>
      <c r="BR650" s="84"/>
      <c r="BS650" s="84"/>
      <c r="BT650" s="84"/>
      <c r="BU650" s="84"/>
      <c r="BV650" s="84"/>
      <c r="BW650" s="84"/>
      <c r="BX650" s="84"/>
      <c r="BY650" s="84"/>
      <c r="BZ650" s="84"/>
      <c r="CA650" s="84"/>
      <c r="CB650" s="85"/>
      <c r="CC650" s="87"/>
      <c r="CD650" s="77"/>
      <c r="CE650" s="52"/>
      <c r="CF650" s="70"/>
      <c r="CG650" s="83"/>
      <c r="CH650" s="84"/>
      <c r="CI650" s="84"/>
      <c r="CJ650" s="84"/>
      <c r="CK650" s="84"/>
      <c r="CL650" s="84"/>
      <c r="CM650" s="84"/>
      <c r="CN650" s="87"/>
      <c r="CO650" s="89"/>
      <c r="CP650" s="90"/>
    </row>
    <row r="651" customHeight="1" spans="1:94">
      <c r="A651" s="51"/>
      <c r="B651" s="52"/>
      <c r="C651" s="52"/>
      <c r="D651" s="52"/>
      <c r="E651" s="52"/>
      <c r="F651" s="52"/>
      <c r="G651" s="52"/>
      <c r="H651" s="52"/>
      <c r="I651" s="52"/>
      <c r="J651" s="61"/>
      <c r="K651" s="62"/>
      <c r="L651" s="63"/>
      <c r="M651" s="62"/>
      <c r="N651" s="62"/>
      <c r="O651" s="62"/>
      <c r="P651" s="62"/>
      <c r="Q651" s="69"/>
      <c r="R651" s="52"/>
      <c r="S651" s="52"/>
      <c r="T651" s="52"/>
      <c r="U651" s="52"/>
      <c r="V651" s="70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3"/>
      <c r="AW651" s="76"/>
      <c r="AX651" s="77"/>
      <c r="AY651" s="52"/>
      <c r="AZ651" s="70"/>
      <c r="BA651" s="80"/>
      <c r="BB651" s="71"/>
      <c r="BC651" s="71"/>
      <c r="BD651" s="71"/>
      <c r="BE651" s="71"/>
      <c r="BF651" s="71"/>
      <c r="BG651" s="71"/>
      <c r="BH651" s="71"/>
      <c r="BI651" s="71"/>
      <c r="BJ651" s="71"/>
      <c r="BK651" s="73"/>
      <c r="BL651" s="76"/>
      <c r="BM651" s="77"/>
      <c r="BN651" s="52"/>
      <c r="BO651" s="70"/>
      <c r="BP651" s="83"/>
      <c r="BQ651" s="84"/>
      <c r="BR651" s="84"/>
      <c r="BS651" s="84"/>
      <c r="BT651" s="84"/>
      <c r="BU651" s="84"/>
      <c r="BV651" s="84"/>
      <c r="BW651" s="84"/>
      <c r="BX651" s="84"/>
      <c r="BY651" s="84"/>
      <c r="BZ651" s="84"/>
      <c r="CA651" s="84"/>
      <c r="CB651" s="85"/>
      <c r="CC651" s="87"/>
      <c r="CD651" s="77"/>
      <c r="CE651" s="52"/>
      <c r="CF651" s="70"/>
      <c r="CG651" s="83"/>
      <c r="CH651" s="84"/>
      <c r="CI651" s="84"/>
      <c r="CJ651" s="84"/>
      <c r="CK651" s="84"/>
      <c r="CL651" s="84"/>
      <c r="CM651" s="84"/>
      <c r="CN651" s="87"/>
      <c r="CO651" s="89"/>
      <c r="CP651" s="90"/>
    </row>
    <row r="652" customHeight="1" spans="1:94">
      <c r="A652" s="51"/>
      <c r="B652" s="52"/>
      <c r="C652" s="52"/>
      <c r="D652" s="52"/>
      <c r="E652" s="52"/>
      <c r="F652" s="52"/>
      <c r="G652" s="52"/>
      <c r="H652" s="52"/>
      <c r="I652" s="52"/>
      <c r="J652" s="61"/>
      <c r="K652" s="62"/>
      <c r="L652" s="63"/>
      <c r="M652" s="62"/>
      <c r="N652" s="62"/>
      <c r="O652" s="62"/>
      <c r="P652" s="62"/>
      <c r="Q652" s="69"/>
      <c r="R652" s="52"/>
      <c r="S652" s="52"/>
      <c r="T652" s="52"/>
      <c r="U652" s="52"/>
      <c r="V652" s="70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3"/>
      <c r="AW652" s="76"/>
      <c r="AX652" s="77"/>
      <c r="AY652" s="52"/>
      <c r="AZ652" s="70"/>
      <c r="BA652" s="80"/>
      <c r="BB652" s="71"/>
      <c r="BC652" s="71"/>
      <c r="BD652" s="71"/>
      <c r="BE652" s="71"/>
      <c r="BF652" s="71"/>
      <c r="BG652" s="71"/>
      <c r="BH652" s="71"/>
      <c r="BI652" s="71"/>
      <c r="BJ652" s="71"/>
      <c r="BK652" s="73"/>
      <c r="BL652" s="76"/>
      <c r="BM652" s="77"/>
      <c r="BN652" s="52"/>
      <c r="BO652" s="70"/>
      <c r="BP652" s="83"/>
      <c r="BQ652" s="84"/>
      <c r="BR652" s="84"/>
      <c r="BS652" s="84"/>
      <c r="BT652" s="84"/>
      <c r="BU652" s="84"/>
      <c r="BV652" s="84"/>
      <c r="BW652" s="84"/>
      <c r="BX652" s="84"/>
      <c r="BY652" s="84"/>
      <c r="BZ652" s="84"/>
      <c r="CA652" s="84"/>
      <c r="CB652" s="85"/>
      <c r="CC652" s="87"/>
      <c r="CD652" s="77"/>
      <c r="CE652" s="52"/>
      <c r="CF652" s="70"/>
      <c r="CG652" s="83"/>
      <c r="CH652" s="84"/>
      <c r="CI652" s="84"/>
      <c r="CJ652" s="84"/>
      <c r="CK652" s="84"/>
      <c r="CL652" s="84"/>
      <c r="CM652" s="84"/>
      <c r="CN652" s="87"/>
      <c r="CO652" s="89"/>
      <c r="CP652" s="90"/>
    </row>
    <row r="653" customHeight="1" spans="1:94">
      <c r="A653" s="51"/>
      <c r="B653" s="52"/>
      <c r="C653" s="52"/>
      <c r="D653" s="52"/>
      <c r="E653" s="52"/>
      <c r="F653" s="52"/>
      <c r="G653" s="52"/>
      <c r="H653" s="52"/>
      <c r="I653" s="52"/>
      <c r="J653" s="61"/>
      <c r="K653" s="62"/>
      <c r="L653" s="63"/>
      <c r="M653" s="62"/>
      <c r="N653" s="62"/>
      <c r="O653" s="62"/>
      <c r="P653" s="62"/>
      <c r="Q653" s="69"/>
      <c r="R653" s="52"/>
      <c r="S653" s="52"/>
      <c r="T653" s="52"/>
      <c r="U653" s="52"/>
      <c r="V653" s="70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3"/>
      <c r="AW653" s="76"/>
      <c r="AX653" s="77"/>
      <c r="AY653" s="52"/>
      <c r="AZ653" s="70"/>
      <c r="BA653" s="80"/>
      <c r="BB653" s="71"/>
      <c r="BC653" s="71"/>
      <c r="BD653" s="71"/>
      <c r="BE653" s="71"/>
      <c r="BF653" s="71"/>
      <c r="BG653" s="71"/>
      <c r="BH653" s="71"/>
      <c r="BI653" s="71"/>
      <c r="BJ653" s="71"/>
      <c r="BK653" s="73"/>
      <c r="BL653" s="76"/>
      <c r="BM653" s="77"/>
      <c r="BN653" s="52"/>
      <c r="BO653" s="70"/>
      <c r="BP653" s="83"/>
      <c r="BQ653" s="84"/>
      <c r="BR653" s="84"/>
      <c r="BS653" s="84"/>
      <c r="BT653" s="84"/>
      <c r="BU653" s="84"/>
      <c r="BV653" s="84"/>
      <c r="BW653" s="84"/>
      <c r="BX653" s="84"/>
      <c r="BY653" s="84"/>
      <c r="BZ653" s="84"/>
      <c r="CA653" s="84"/>
      <c r="CB653" s="85"/>
      <c r="CC653" s="87"/>
      <c r="CD653" s="77"/>
      <c r="CE653" s="52"/>
      <c r="CF653" s="70"/>
      <c r="CG653" s="83"/>
      <c r="CH653" s="84"/>
      <c r="CI653" s="84"/>
      <c r="CJ653" s="84"/>
      <c r="CK653" s="84"/>
      <c r="CL653" s="84"/>
      <c r="CM653" s="84"/>
      <c r="CN653" s="87"/>
      <c r="CO653" s="89"/>
      <c r="CP653" s="90"/>
    </row>
    <row r="654" customHeight="1" spans="1:94">
      <c r="A654" s="51"/>
      <c r="B654" s="52"/>
      <c r="C654" s="52"/>
      <c r="D654" s="52"/>
      <c r="E654" s="52"/>
      <c r="F654" s="52"/>
      <c r="G654" s="52"/>
      <c r="H654" s="52"/>
      <c r="I654" s="52"/>
      <c r="J654" s="61"/>
      <c r="K654" s="62"/>
      <c r="L654" s="63"/>
      <c r="M654" s="62"/>
      <c r="N654" s="62"/>
      <c r="O654" s="62"/>
      <c r="P654" s="62"/>
      <c r="Q654" s="69"/>
      <c r="R654" s="52"/>
      <c r="S654" s="52"/>
      <c r="T654" s="52"/>
      <c r="U654" s="52"/>
      <c r="V654" s="70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3"/>
      <c r="AW654" s="76"/>
      <c r="AX654" s="77"/>
      <c r="AY654" s="52"/>
      <c r="AZ654" s="70"/>
      <c r="BA654" s="80"/>
      <c r="BB654" s="71"/>
      <c r="BC654" s="71"/>
      <c r="BD654" s="71"/>
      <c r="BE654" s="71"/>
      <c r="BF654" s="71"/>
      <c r="BG654" s="71"/>
      <c r="BH654" s="71"/>
      <c r="BI654" s="71"/>
      <c r="BJ654" s="71"/>
      <c r="BK654" s="73"/>
      <c r="BL654" s="76"/>
      <c r="BM654" s="77"/>
      <c r="BN654" s="52"/>
      <c r="BO654" s="70"/>
      <c r="BP654" s="83"/>
      <c r="BQ654" s="84"/>
      <c r="BR654" s="84"/>
      <c r="BS654" s="84"/>
      <c r="BT654" s="84"/>
      <c r="BU654" s="84"/>
      <c r="BV654" s="84"/>
      <c r="BW654" s="84"/>
      <c r="BX654" s="84"/>
      <c r="BY654" s="84"/>
      <c r="BZ654" s="84"/>
      <c r="CA654" s="84"/>
      <c r="CB654" s="85"/>
      <c r="CC654" s="87"/>
      <c r="CD654" s="77"/>
      <c r="CE654" s="52"/>
      <c r="CF654" s="70"/>
      <c r="CG654" s="83"/>
      <c r="CH654" s="84"/>
      <c r="CI654" s="84"/>
      <c r="CJ654" s="84"/>
      <c r="CK654" s="84"/>
      <c r="CL654" s="84"/>
      <c r="CM654" s="84"/>
      <c r="CN654" s="87"/>
      <c r="CO654" s="89"/>
      <c r="CP654" s="90"/>
    </row>
    <row r="655" customHeight="1" spans="1:94">
      <c r="A655" s="51"/>
      <c r="B655" s="52"/>
      <c r="C655" s="52"/>
      <c r="D655" s="52"/>
      <c r="E655" s="52"/>
      <c r="F655" s="52"/>
      <c r="G655" s="52"/>
      <c r="H655" s="52"/>
      <c r="I655" s="52"/>
      <c r="J655" s="61"/>
      <c r="K655" s="62"/>
      <c r="L655" s="63"/>
      <c r="M655" s="62"/>
      <c r="N655" s="62"/>
      <c r="O655" s="62"/>
      <c r="P655" s="62"/>
      <c r="Q655" s="69"/>
      <c r="R655" s="52"/>
      <c r="S655" s="52"/>
      <c r="T655" s="52"/>
      <c r="U655" s="52"/>
      <c r="V655" s="70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3"/>
      <c r="AW655" s="76"/>
      <c r="AX655" s="77"/>
      <c r="AY655" s="52"/>
      <c r="AZ655" s="70"/>
      <c r="BA655" s="80"/>
      <c r="BB655" s="71"/>
      <c r="BC655" s="71"/>
      <c r="BD655" s="71"/>
      <c r="BE655" s="71"/>
      <c r="BF655" s="71"/>
      <c r="BG655" s="71"/>
      <c r="BH655" s="71"/>
      <c r="BI655" s="71"/>
      <c r="BJ655" s="71"/>
      <c r="BK655" s="73"/>
      <c r="BL655" s="76"/>
      <c r="BM655" s="77"/>
      <c r="BN655" s="52"/>
      <c r="BO655" s="70"/>
      <c r="BP655" s="83"/>
      <c r="BQ655" s="84"/>
      <c r="BR655" s="84"/>
      <c r="BS655" s="84"/>
      <c r="BT655" s="84"/>
      <c r="BU655" s="84"/>
      <c r="BV655" s="84"/>
      <c r="BW655" s="84"/>
      <c r="BX655" s="84"/>
      <c r="BY655" s="84"/>
      <c r="BZ655" s="84"/>
      <c r="CA655" s="84"/>
      <c r="CB655" s="85"/>
      <c r="CC655" s="87"/>
      <c r="CD655" s="77"/>
      <c r="CE655" s="52"/>
      <c r="CF655" s="70"/>
      <c r="CG655" s="83"/>
      <c r="CH655" s="84"/>
      <c r="CI655" s="84"/>
      <c r="CJ655" s="84"/>
      <c r="CK655" s="84"/>
      <c r="CL655" s="84"/>
      <c r="CM655" s="84"/>
      <c r="CN655" s="87"/>
      <c r="CO655" s="89"/>
      <c r="CP655" s="90"/>
    </row>
    <row r="656" customHeight="1" spans="1:94">
      <c r="A656" s="51"/>
      <c r="B656" s="52"/>
      <c r="C656" s="52"/>
      <c r="D656" s="52"/>
      <c r="E656" s="52"/>
      <c r="F656" s="52"/>
      <c r="G656" s="52"/>
      <c r="H656" s="52"/>
      <c r="I656" s="52"/>
      <c r="J656" s="61"/>
      <c r="K656" s="62"/>
      <c r="L656" s="63"/>
      <c r="M656" s="62"/>
      <c r="N656" s="62"/>
      <c r="O656" s="62"/>
      <c r="P656" s="62"/>
      <c r="Q656" s="69"/>
      <c r="R656" s="52"/>
      <c r="S656" s="52"/>
      <c r="T656" s="52"/>
      <c r="U656" s="52"/>
      <c r="V656" s="70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3"/>
      <c r="AW656" s="76"/>
      <c r="AX656" s="77"/>
      <c r="AY656" s="52"/>
      <c r="AZ656" s="70"/>
      <c r="BA656" s="80"/>
      <c r="BB656" s="71"/>
      <c r="BC656" s="71"/>
      <c r="BD656" s="71"/>
      <c r="BE656" s="71"/>
      <c r="BF656" s="71"/>
      <c r="BG656" s="71"/>
      <c r="BH656" s="71"/>
      <c r="BI656" s="71"/>
      <c r="BJ656" s="71"/>
      <c r="BK656" s="73"/>
      <c r="BL656" s="76"/>
      <c r="BM656" s="77"/>
      <c r="BN656" s="52"/>
      <c r="BO656" s="70"/>
      <c r="BP656" s="83"/>
      <c r="BQ656" s="84"/>
      <c r="BR656" s="84"/>
      <c r="BS656" s="84"/>
      <c r="BT656" s="84"/>
      <c r="BU656" s="84"/>
      <c r="BV656" s="84"/>
      <c r="BW656" s="84"/>
      <c r="BX656" s="84"/>
      <c r="BY656" s="84"/>
      <c r="BZ656" s="84"/>
      <c r="CA656" s="84"/>
      <c r="CB656" s="85"/>
      <c r="CC656" s="87"/>
      <c r="CD656" s="77"/>
      <c r="CE656" s="52"/>
      <c r="CF656" s="70"/>
      <c r="CG656" s="83"/>
      <c r="CH656" s="84"/>
      <c r="CI656" s="84"/>
      <c r="CJ656" s="84"/>
      <c r="CK656" s="84"/>
      <c r="CL656" s="84"/>
      <c r="CM656" s="84"/>
      <c r="CN656" s="87"/>
      <c r="CO656" s="89"/>
      <c r="CP656" s="90"/>
    </row>
    <row r="657" customHeight="1" spans="1:94">
      <c r="A657" s="51"/>
      <c r="B657" s="52"/>
      <c r="C657" s="52"/>
      <c r="D657" s="52"/>
      <c r="E657" s="52"/>
      <c r="F657" s="52"/>
      <c r="G657" s="52"/>
      <c r="H657" s="52"/>
      <c r="I657" s="52"/>
      <c r="J657" s="61"/>
      <c r="K657" s="62"/>
      <c r="L657" s="63"/>
      <c r="M657" s="62"/>
      <c r="N657" s="62"/>
      <c r="O657" s="62"/>
      <c r="P657" s="62"/>
      <c r="Q657" s="69"/>
      <c r="R657" s="52"/>
      <c r="S657" s="52"/>
      <c r="T657" s="52"/>
      <c r="U657" s="52"/>
      <c r="V657" s="70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3"/>
      <c r="AW657" s="76"/>
      <c r="AX657" s="77"/>
      <c r="AY657" s="52"/>
      <c r="AZ657" s="70"/>
      <c r="BA657" s="80"/>
      <c r="BB657" s="71"/>
      <c r="BC657" s="71"/>
      <c r="BD657" s="71"/>
      <c r="BE657" s="71"/>
      <c r="BF657" s="71"/>
      <c r="BG657" s="71"/>
      <c r="BH657" s="71"/>
      <c r="BI657" s="71"/>
      <c r="BJ657" s="71"/>
      <c r="BK657" s="73"/>
      <c r="BL657" s="76"/>
      <c r="BM657" s="77"/>
      <c r="BN657" s="52"/>
      <c r="BO657" s="70"/>
      <c r="BP657" s="83"/>
      <c r="BQ657" s="84"/>
      <c r="BR657" s="84"/>
      <c r="BS657" s="84"/>
      <c r="BT657" s="84"/>
      <c r="BU657" s="84"/>
      <c r="BV657" s="84"/>
      <c r="BW657" s="84"/>
      <c r="BX657" s="84"/>
      <c r="BY657" s="84"/>
      <c r="BZ657" s="84"/>
      <c r="CA657" s="84"/>
      <c r="CB657" s="85"/>
      <c r="CC657" s="87"/>
      <c r="CD657" s="77"/>
      <c r="CE657" s="52"/>
      <c r="CF657" s="70"/>
      <c r="CG657" s="83"/>
      <c r="CH657" s="84"/>
      <c r="CI657" s="84"/>
      <c r="CJ657" s="84"/>
      <c r="CK657" s="84"/>
      <c r="CL657" s="84"/>
      <c r="CM657" s="84"/>
      <c r="CN657" s="87"/>
      <c r="CO657" s="89"/>
      <c r="CP657" s="90"/>
    </row>
    <row r="658" customHeight="1" spans="1:94">
      <c r="A658" s="51"/>
      <c r="B658" s="52"/>
      <c r="C658" s="52"/>
      <c r="D658" s="52"/>
      <c r="E658" s="52"/>
      <c r="F658" s="52"/>
      <c r="G658" s="52"/>
      <c r="H658" s="52"/>
      <c r="I658" s="52"/>
      <c r="J658" s="61"/>
      <c r="K658" s="62"/>
      <c r="L658" s="63"/>
      <c r="M658" s="62"/>
      <c r="N658" s="62"/>
      <c r="O658" s="62"/>
      <c r="P658" s="62"/>
      <c r="Q658" s="69"/>
      <c r="R658" s="52"/>
      <c r="S658" s="52"/>
      <c r="T658" s="52"/>
      <c r="U658" s="52"/>
      <c r="V658" s="70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3"/>
      <c r="AW658" s="76"/>
      <c r="AX658" s="77"/>
      <c r="AY658" s="52"/>
      <c r="AZ658" s="70"/>
      <c r="BA658" s="80"/>
      <c r="BB658" s="71"/>
      <c r="BC658" s="71"/>
      <c r="BD658" s="71"/>
      <c r="BE658" s="71"/>
      <c r="BF658" s="71"/>
      <c r="BG658" s="71"/>
      <c r="BH658" s="71"/>
      <c r="BI658" s="71"/>
      <c r="BJ658" s="71"/>
      <c r="BK658" s="73"/>
      <c r="BL658" s="76"/>
      <c r="BM658" s="77"/>
      <c r="BN658" s="52"/>
      <c r="BO658" s="70"/>
      <c r="BP658" s="83"/>
      <c r="BQ658" s="84"/>
      <c r="BR658" s="84"/>
      <c r="BS658" s="84"/>
      <c r="BT658" s="84"/>
      <c r="BU658" s="84"/>
      <c r="BV658" s="84"/>
      <c r="BW658" s="84"/>
      <c r="BX658" s="84"/>
      <c r="BY658" s="84"/>
      <c r="BZ658" s="84"/>
      <c r="CA658" s="84"/>
      <c r="CB658" s="85"/>
      <c r="CC658" s="87"/>
      <c r="CD658" s="77"/>
      <c r="CE658" s="52"/>
      <c r="CF658" s="70"/>
      <c r="CG658" s="83"/>
      <c r="CH658" s="84"/>
      <c r="CI658" s="84"/>
      <c r="CJ658" s="84"/>
      <c r="CK658" s="84"/>
      <c r="CL658" s="84"/>
      <c r="CM658" s="84"/>
      <c r="CN658" s="87"/>
      <c r="CO658" s="89"/>
      <c r="CP658" s="90"/>
    </row>
    <row r="659" customHeight="1" spans="1:94">
      <c r="A659" s="51"/>
      <c r="B659" s="52"/>
      <c r="C659" s="52"/>
      <c r="D659" s="52"/>
      <c r="E659" s="52"/>
      <c r="F659" s="52"/>
      <c r="G659" s="52"/>
      <c r="H659" s="52"/>
      <c r="I659" s="52"/>
      <c r="J659" s="61"/>
      <c r="K659" s="62"/>
      <c r="L659" s="63"/>
      <c r="M659" s="62"/>
      <c r="N659" s="62"/>
      <c r="O659" s="62"/>
      <c r="P659" s="62"/>
      <c r="Q659" s="69"/>
      <c r="R659" s="52"/>
      <c r="S659" s="52"/>
      <c r="T659" s="52"/>
      <c r="U659" s="52"/>
      <c r="V659" s="70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3"/>
      <c r="AW659" s="76"/>
      <c r="AX659" s="77"/>
      <c r="AY659" s="52"/>
      <c r="AZ659" s="70"/>
      <c r="BA659" s="80"/>
      <c r="BB659" s="71"/>
      <c r="BC659" s="71"/>
      <c r="BD659" s="71"/>
      <c r="BE659" s="71"/>
      <c r="BF659" s="71"/>
      <c r="BG659" s="71"/>
      <c r="BH659" s="71"/>
      <c r="BI659" s="71"/>
      <c r="BJ659" s="71"/>
      <c r="BK659" s="73"/>
      <c r="BL659" s="76"/>
      <c r="BM659" s="77"/>
      <c r="BN659" s="52"/>
      <c r="BO659" s="70"/>
      <c r="BP659" s="83"/>
      <c r="BQ659" s="84"/>
      <c r="BR659" s="84"/>
      <c r="BS659" s="84"/>
      <c r="BT659" s="84"/>
      <c r="BU659" s="84"/>
      <c r="BV659" s="84"/>
      <c r="BW659" s="84"/>
      <c r="BX659" s="84"/>
      <c r="BY659" s="84"/>
      <c r="BZ659" s="84"/>
      <c r="CA659" s="84"/>
      <c r="CB659" s="85"/>
      <c r="CC659" s="87"/>
      <c r="CD659" s="77"/>
      <c r="CE659" s="52"/>
      <c r="CF659" s="70"/>
      <c r="CG659" s="83"/>
      <c r="CH659" s="84"/>
      <c r="CI659" s="84"/>
      <c r="CJ659" s="84"/>
      <c r="CK659" s="84"/>
      <c r="CL659" s="84"/>
      <c r="CM659" s="84"/>
      <c r="CN659" s="87"/>
      <c r="CO659" s="89"/>
      <c r="CP659" s="90"/>
    </row>
    <row r="660" customHeight="1" spans="1:94">
      <c r="A660" s="51"/>
      <c r="B660" s="52"/>
      <c r="C660" s="52"/>
      <c r="D660" s="52"/>
      <c r="E660" s="52"/>
      <c r="F660" s="52"/>
      <c r="G660" s="52"/>
      <c r="H660" s="52"/>
      <c r="I660" s="52"/>
      <c r="J660" s="61"/>
      <c r="K660" s="62"/>
      <c r="L660" s="63"/>
      <c r="M660" s="62"/>
      <c r="N660" s="62"/>
      <c r="O660" s="62"/>
      <c r="P660" s="62"/>
      <c r="Q660" s="69"/>
      <c r="R660" s="52"/>
      <c r="S660" s="52"/>
      <c r="T660" s="52"/>
      <c r="U660" s="52"/>
      <c r="V660" s="70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3"/>
      <c r="AW660" s="76"/>
      <c r="AX660" s="77"/>
      <c r="AY660" s="52"/>
      <c r="AZ660" s="70"/>
      <c r="BA660" s="80"/>
      <c r="BB660" s="71"/>
      <c r="BC660" s="71"/>
      <c r="BD660" s="71"/>
      <c r="BE660" s="71"/>
      <c r="BF660" s="71"/>
      <c r="BG660" s="71"/>
      <c r="BH660" s="71"/>
      <c r="BI660" s="71"/>
      <c r="BJ660" s="71"/>
      <c r="BK660" s="73"/>
      <c r="BL660" s="76"/>
      <c r="BM660" s="77"/>
      <c r="BN660" s="52"/>
      <c r="BO660" s="70"/>
      <c r="BP660" s="83"/>
      <c r="BQ660" s="84"/>
      <c r="BR660" s="84"/>
      <c r="BS660" s="84"/>
      <c r="BT660" s="84"/>
      <c r="BU660" s="84"/>
      <c r="BV660" s="84"/>
      <c r="BW660" s="84"/>
      <c r="BX660" s="84"/>
      <c r="BY660" s="84"/>
      <c r="BZ660" s="84"/>
      <c r="CA660" s="84"/>
      <c r="CB660" s="85"/>
      <c r="CC660" s="87"/>
      <c r="CD660" s="77"/>
      <c r="CE660" s="52"/>
      <c r="CF660" s="70"/>
      <c r="CG660" s="83"/>
      <c r="CH660" s="84"/>
      <c r="CI660" s="84"/>
      <c r="CJ660" s="84"/>
      <c r="CK660" s="84"/>
      <c r="CL660" s="84"/>
      <c r="CM660" s="84"/>
      <c r="CN660" s="87"/>
      <c r="CO660" s="89"/>
      <c r="CP660" s="90"/>
    </row>
    <row r="661" customHeight="1" spans="1:94">
      <c r="A661" s="51"/>
      <c r="B661" s="52"/>
      <c r="C661" s="52"/>
      <c r="D661" s="52"/>
      <c r="E661" s="52"/>
      <c r="F661" s="52"/>
      <c r="G661" s="52"/>
      <c r="H661" s="52"/>
      <c r="I661" s="52"/>
      <c r="J661" s="61"/>
      <c r="K661" s="62"/>
      <c r="L661" s="63"/>
      <c r="M661" s="62"/>
      <c r="N661" s="62"/>
      <c r="O661" s="62"/>
      <c r="P661" s="62"/>
      <c r="Q661" s="69"/>
      <c r="R661" s="52"/>
      <c r="S661" s="52"/>
      <c r="T661" s="52"/>
      <c r="U661" s="52"/>
      <c r="V661" s="70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3"/>
      <c r="AW661" s="76"/>
      <c r="AX661" s="77"/>
      <c r="AY661" s="52"/>
      <c r="AZ661" s="70"/>
      <c r="BA661" s="80"/>
      <c r="BB661" s="71"/>
      <c r="BC661" s="71"/>
      <c r="BD661" s="71"/>
      <c r="BE661" s="71"/>
      <c r="BF661" s="71"/>
      <c r="BG661" s="71"/>
      <c r="BH661" s="71"/>
      <c r="BI661" s="71"/>
      <c r="BJ661" s="71"/>
      <c r="BK661" s="73"/>
      <c r="BL661" s="76"/>
      <c r="BM661" s="77"/>
      <c r="BN661" s="52"/>
      <c r="BO661" s="70"/>
      <c r="BP661" s="83"/>
      <c r="BQ661" s="84"/>
      <c r="BR661" s="84"/>
      <c r="BS661" s="84"/>
      <c r="BT661" s="84"/>
      <c r="BU661" s="84"/>
      <c r="BV661" s="84"/>
      <c r="BW661" s="84"/>
      <c r="BX661" s="84"/>
      <c r="BY661" s="84"/>
      <c r="BZ661" s="84"/>
      <c r="CA661" s="84"/>
      <c r="CB661" s="85"/>
      <c r="CC661" s="87"/>
      <c r="CD661" s="77"/>
      <c r="CE661" s="52"/>
      <c r="CF661" s="70"/>
      <c r="CG661" s="83"/>
      <c r="CH661" s="84"/>
      <c r="CI661" s="84"/>
      <c r="CJ661" s="84"/>
      <c r="CK661" s="84"/>
      <c r="CL661" s="84"/>
      <c r="CM661" s="84"/>
      <c r="CN661" s="87"/>
      <c r="CO661" s="89"/>
      <c r="CP661" s="90"/>
    </row>
    <row r="662" customHeight="1" spans="1:94">
      <c r="A662" s="51"/>
      <c r="B662" s="52"/>
      <c r="C662" s="52"/>
      <c r="D662" s="52"/>
      <c r="E662" s="52"/>
      <c r="F662" s="52"/>
      <c r="G662" s="52"/>
      <c r="H662" s="52"/>
      <c r="I662" s="52"/>
      <c r="J662" s="61"/>
      <c r="K662" s="62"/>
      <c r="L662" s="63"/>
      <c r="M662" s="62"/>
      <c r="N662" s="62"/>
      <c r="O662" s="62"/>
      <c r="P662" s="62"/>
      <c r="Q662" s="69"/>
      <c r="R662" s="52"/>
      <c r="S662" s="52"/>
      <c r="T662" s="52"/>
      <c r="U662" s="52"/>
      <c r="V662" s="70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3"/>
      <c r="AW662" s="76"/>
      <c r="AX662" s="77"/>
      <c r="AY662" s="52"/>
      <c r="AZ662" s="70"/>
      <c r="BA662" s="80"/>
      <c r="BB662" s="71"/>
      <c r="BC662" s="71"/>
      <c r="BD662" s="71"/>
      <c r="BE662" s="71"/>
      <c r="BF662" s="71"/>
      <c r="BG662" s="71"/>
      <c r="BH662" s="71"/>
      <c r="BI662" s="71"/>
      <c r="BJ662" s="71"/>
      <c r="BK662" s="73"/>
      <c r="BL662" s="76"/>
      <c r="BM662" s="77"/>
      <c r="BN662" s="52"/>
      <c r="BO662" s="70"/>
      <c r="BP662" s="83"/>
      <c r="BQ662" s="84"/>
      <c r="BR662" s="84"/>
      <c r="BS662" s="84"/>
      <c r="BT662" s="84"/>
      <c r="BU662" s="84"/>
      <c r="BV662" s="84"/>
      <c r="BW662" s="84"/>
      <c r="BX662" s="84"/>
      <c r="BY662" s="84"/>
      <c r="BZ662" s="84"/>
      <c r="CA662" s="84"/>
      <c r="CB662" s="85"/>
      <c r="CC662" s="87"/>
      <c r="CD662" s="77"/>
      <c r="CE662" s="52"/>
      <c r="CF662" s="70"/>
      <c r="CG662" s="83"/>
      <c r="CH662" s="84"/>
      <c r="CI662" s="84"/>
      <c r="CJ662" s="84"/>
      <c r="CK662" s="84"/>
      <c r="CL662" s="84"/>
      <c r="CM662" s="84"/>
      <c r="CN662" s="87"/>
      <c r="CO662" s="89"/>
      <c r="CP662" s="90"/>
    </row>
    <row r="663" customHeight="1" spans="1:94">
      <c r="A663" s="51"/>
      <c r="B663" s="52"/>
      <c r="C663" s="52"/>
      <c r="D663" s="52"/>
      <c r="E663" s="52"/>
      <c r="F663" s="52"/>
      <c r="G663" s="52"/>
      <c r="H663" s="52"/>
      <c r="I663" s="52"/>
      <c r="J663" s="61"/>
      <c r="K663" s="62"/>
      <c r="L663" s="63"/>
      <c r="M663" s="62"/>
      <c r="N663" s="62"/>
      <c r="O663" s="62"/>
      <c r="P663" s="62"/>
      <c r="Q663" s="69"/>
      <c r="R663" s="52"/>
      <c r="S663" s="52"/>
      <c r="T663" s="52"/>
      <c r="U663" s="52"/>
      <c r="V663" s="70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3"/>
      <c r="AW663" s="76"/>
      <c r="AX663" s="77"/>
      <c r="AY663" s="52"/>
      <c r="AZ663" s="70"/>
      <c r="BA663" s="80"/>
      <c r="BB663" s="71"/>
      <c r="BC663" s="71"/>
      <c r="BD663" s="71"/>
      <c r="BE663" s="71"/>
      <c r="BF663" s="71"/>
      <c r="BG663" s="71"/>
      <c r="BH663" s="71"/>
      <c r="BI663" s="71"/>
      <c r="BJ663" s="71"/>
      <c r="BK663" s="73"/>
      <c r="BL663" s="76"/>
      <c r="BM663" s="77"/>
      <c r="BN663" s="52"/>
      <c r="BO663" s="70"/>
      <c r="BP663" s="83"/>
      <c r="BQ663" s="84"/>
      <c r="BR663" s="84"/>
      <c r="BS663" s="84"/>
      <c r="BT663" s="84"/>
      <c r="BU663" s="84"/>
      <c r="BV663" s="84"/>
      <c r="BW663" s="84"/>
      <c r="BX663" s="84"/>
      <c r="BY663" s="84"/>
      <c r="BZ663" s="84"/>
      <c r="CA663" s="84"/>
      <c r="CB663" s="85"/>
      <c r="CC663" s="87"/>
      <c r="CD663" s="77"/>
      <c r="CE663" s="52"/>
      <c r="CF663" s="70"/>
      <c r="CG663" s="83"/>
      <c r="CH663" s="84"/>
      <c r="CI663" s="84"/>
      <c r="CJ663" s="84"/>
      <c r="CK663" s="84"/>
      <c r="CL663" s="84"/>
      <c r="CM663" s="84"/>
      <c r="CN663" s="87"/>
      <c r="CO663" s="89"/>
      <c r="CP663" s="90"/>
    </row>
    <row r="664" customHeight="1" spans="1:94">
      <c r="A664" s="51"/>
      <c r="B664" s="52"/>
      <c r="C664" s="52"/>
      <c r="D664" s="52"/>
      <c r="E664" s="52"/>
      <c r="F664" s="52"/>
      <c r="G664" s="52"/>
      <c r="H664" s="52"/>
      <c r="I664" s="52"/>
      <c r="J664" s="61"/>
      <c r="K664" s="62"/>
      <c r="L664" s="63"/>
      <c r="M664" s="62"/>
      <c r="N664" s="62"/>
      <c r="O664" s="62"/>
      <c r="P664" s="62"/>
      <c r="Q664" s="69"/>
      <c r="R664" s="52"/>
      <c r="S664" s="52"/>
      <c r="T664" s="52"/>
      <c r="U664" s="52"/>
      <c r="V664" s="70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3"/>
      <c r="AW664" s="76"/>
      <c r="AX664" s="77"/>
      <c r="AY664" s="52"/>
      <c r="AZ664" s="70"/>
      <c r="BA664" s="80"/>
      <c r="BB664" s="71"/>
      <c r="BC664" s="71"/>
      <c r="BD664" s="71"/>
      <c r="BE664" s="71"/>
      <c r="BF664" s="71"/>
      <c r="BG664" s="71"/>
      <c r="BH664" s="71"/>
      <c r="BI664" s="71"/>
      <c r="BJ664" s="71"/>
      <c r="BK664" s="73"/>
      <c r="BL664" s="76"/>
      <c r="BM664" s="77"/>
      <c r="BN664" s="52"/>
      <c r="BO664" s="70"/>
      <c r="BP664" s="83"/>
      <c r="BQ664" s="84"/>
      <c r="BR664" s="84"/>
      <c r="BS664" s="84"/>
      <c r="BT664" s="84"/>
      <c r="BU664" s="84"/>
      <c r="BV664" s="84"/>
      <c r="BW664" s="84"/>
      <c r="BX664" s="84"/>
      <c r="BY664" s="84"/>
      <c r="BZ664" s="84"/>
      <c r="CA664" s="84"/>
      <c r="CB664" s="85"/>
      <c r="CC664" s="87"/>
      <c r="CD664" s="77"/>
      <c r="CE664" s="52"/>
      <c r="CF664" s="70"/>
      <c r="CG664" s="83"/>
      <c r="CH664" s="84"/>
      <c r="CI664" s="84"/>
      <c r="CJ664" s="84"/>
      <c r="CK664" s="84"/>
      <c r="CL664" s="84"/>
      <c r="CM664" s="84"/>
      <c r="CN664" s="87"/>
      <c r="CO664" s="89"/>
      <c r="CP664" s="90"/>
    </row>
    <row r="665" customHeight="1" spans="1:94">
      <c r="A665" s="51"/>
      <c r="B665" s="52"/>
      <c r="C665" s="52"/>
      <c r="D665" s="52"/>
      <c r="E665" s="52"/>
      <c r="F665" s="52"/>
      <c r="G665" s="52"/>
      <c r="H665" s="52"/>
      <c r="I665" s="52"/>
      <c r="J665" s="61"/>
      <c r="K665" s="62"/>
      <c r="L665" s="63"/>
      <c r="M665" s="62"/>
      <c r="N665" s="62"/>
      <c r="O665" s="62"/>
      <c r="P665" s="62"/>
      <c r="Q665" s="69"/>
      <c r="R665" s="52"/>
      <c r="S665" s="52"/>
      <c r="T665" s="52"/>
      <c r="U665" s="52"/>
      <c r="V665" s="70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3"/>
      <c r="AW665" s="76"/>
      <c r="AX665" s="77"/>
      <c r="AY665" s="52"/>
      <c r="AZ665" s="70"/>
      <c r="BA665" s="80"/>
      <c r="BB665" s="71"/>
      <c r="BC665" s="71"/>
      <c r="BD665" s="71"/>
      <c r="BE665" s="71"/>
      <c r="BF665" s="71"/>
      <c r="BG665" s="71"/>
      <c r="BH665" s="71"/>
      <c r="BI665" s="71"/>
      <c r="BJ665" s="71"/>
      <c r="BK665" s="73"/>
      <c r="BL665" s="76"/>
      <c r="BM665" s="77"/>
      <c r="BN665" s="52"/>
      <c r="BO665" s="70"/>
      <c r="BP665" s="83"/>
      <c r="BQ665" s="84"/>
      <c r="BR665" s="84"/>
      <c r="BS665" s="84"/>
      <c r="BT665" s="84"/>
      <c r="BU665" s="84"/>
      <c r="BV665" s="84"/>
      <c r="BW665" s="84"/>
      <c r="BX665" s="84"/>
      <c r="BY665" s="84"/>
      <c r="BZ665" s="84"/>
      <c r="CA665" s="84"/>
      <c r="CB665" s="85"/>
      <c r="CC665" s="87"/>
      <c r="CD665" s="77"/>
      <c r="CE665" s="52"/>
      <c r="CF665" s="70"/>
      <c r="CG665" s="83"/>
      <c r="CH665" s="84"/>
      <c r="CI665" s="84"/>
      <c r="CJ665" s="84"/>
      <c r="CK665" s="84"/>
      <c r="CL665" s="84"/>
      <c r="CM665" s="84"/>
      <c r="CN665" s="87"/>
      <c r="CO665" s="89"/>
      <c r="CP665" s="90"/>
    </row>
    <row r="666" customHeight="1" spans="1:94">
      <c r="A666" s="51"/>
      <c r="B666" s="52"/>
      <c r="C666" s="52"/>
      <c r="D666" s="52"/>
      <c r="E666" s="52"/>
      <c r="F666" s="52"/>
      <c r="G666" s="52"/>
      <c r="H666" s="52"/>
      <c r="I666" s="52"/>
      <c r="J666" s="61"/>
      <c r="K666" s="62"/>
      <c r="L666" s="63"/>
      <c r="M666" s="62"/>
      <c r="N666" s="62"/>
      <c r="O666" s="62"/>
      <c r="P666" s="62"/>
      <c r="Q666" s="69"/>
      <c r="R666" s="52"/>
      <c r="S666" s="52"/>
      <c r="T666" s="52"/>
      <c r="U666" s="52"/>
      <c r="V666" s="70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3"/>
      <c r="AW666" s="76"/>
      <c r="AX666" s="77"/>
      <c r="AY666" s="52"/>
      <c r="AZ666" s="70"/>
      <c r="BA666" s="80"/>
      <c r="BB666" s="71"/>
      <c r="BC666" s="71"/>
      <c r="BD666" s="71"/>
      <c r="BE666" s="71"/>
      <c r="BF666" s="71"/>
      <c r="BG666" s="71"/>
      <c r="BH666" s="71"/>
      <c r="BI666" s="71"/>
      <c r="BJ666" s="71"/>
      <c r="BK666" s="73"/>
      <c r="BL666" s="76"/>
      <c r="BM666" s="77"/>
      <c r="BN666" s="52"/>
      <c r="BO666" s="70"/>
      <c r="BP666" s="83"/>
      <c r="BQ666" s="84"/>
      <c r="BR666" s="84"/>
      <c r="BS666" s="84"/>
      <c r="BT666" s="84"/>
      <c r="BU666" s="84"/>
      <c r="BV666" s="84"/>
      <c r="BW666" s="84"/>
      <c r="BX666" s="84"/>
      <c r="BY666" s="84"/>
      <c r="BZ666" s="84"/>
      <c r="CA666" s="84"/>
      <c r="CB666" s="85"/>
      <c r="CC666" s="87"/>
      <c r="CD666" s="77"/>
      <c r="CE666" s="52"/>
      <c r="CF666" s="70"/>
      <c r="CG666" s="83"/>
      <c r="CH666" s="84"/>
      <c r="CI666" s="84"/>
      <c r="CJ666" s="84"/>
      <c r="CK666" s="84"/>
      <c r="CL666" s="84"/>
      <c r="CM666" s="84"/>
      <c r="CN666" s="87"/>
      <c r="CO666" s="89"/>
      <c r="CP666" s="90"/>
    </row>
    <row r="667" customHeight="1" spans="1:94">
      <c r="A667" s="51"/>
      <c r="B667" s="52"/>
      <c r="C667" s="52"/>
      <c r="D667" s="52"/>
      <c r="E667" s="52"/>
      <c r="F667" s="52"/>
      <c r="G667" s="52"/>
      <c r="H667" s="52"/>
      <c r="I667" s="52"/>
      <c r="J667" s="61"/>
      <c r="K667" s="62"/>
      <c r="L667" s="63"/>
      <c r="M667" s="62"/>
      <c r="N667" s="62"/>
      <c r="O667" s="62"/>
      <c r="P667" s="62"/>
      <c r="Q667" s="69"/>
      <c r="R667" s="52"/>
      <c r="S667" s="52"/>
      <c r="T667" s="52"/>
      <c r="U667" s="52"/>
      <c r="V667" s="70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3"/>
      <c r="AW667" s="76"/>
      <c r="AX667" s="77"/>
      <c r="AY667" s="52"/>
      <c r="AZ667" s="70"/>
      <c r="BA667" s="80"/>
      <c r="BB667" s="71"/>
      <c r="BC667" s="71"/>
      <c r="BD667" s="71"/>
      <c r="BE667" s="71"/>
      <c r="BF667" s="71"/>
      <c r="BG667" s="71"/>
      <c r="BH667" s="71"/>
      <c r="BI667" s="71"/>
      <c r="BJ667" s="71"/>
      <c r="BK667" s="73"/>
      <c r="BL667" s="76"/>
      <c r="BM667" s="77"/>
      <c r="BN667" s="52"/>
      <c r="BO667" s="70"/>
      <c r="BP667" s="83"/>
      <c r="BQ667" s="84"/>
      <c r="BR667" s="84"/>
      <c r="BS667" s="84"/>
      <c r="BT667" s="84"/>
      <c r="BU667" s="84"/>
      <c r="BV667" s="84"/>
      <c r="BW667" s="84"/>
      <c r="BX667" s="84"/>
      <c r="BY667" s="84"/>
      <c r="BZ667" s="84"/>
      <c r="CA667" s="84"/>
      <c r="CB667" s="85"/>
      <c r="CC667" s="87"/>
      <c r="CD667" s="77"/>
      <c r="CE667" s="52"/>
      <c r="CF667" s="70"/>
      <c r="CG667" s="83"/>
      <c r="CH667" s="84"/>
      <c r="CI667" s="84"/>
      <c r="CJ667" s="84"/>
      <c r="CK667" s="84"/>
      <c r="CL667" s="84"/>
      <c r="CM667" s="84"/>
      <c r="CN667" s="87"/>
      <c r="CO667" s="89"/>
      <c r="CP667" s="90"/>
    </row>
    <row r="668" customHeight="1" spans="1:94">
      <c r="A668" s="51"/>
      <c r="B668" s="52"/>
      <c r="C668" s="52"/>
      <c r="D668" s="52"/>
      <c r="E668" s="52"/>
      <c r="F668" s="52"/>
      <c r="G668" s="52"/>
      <c r="H668" s="52"/>
      <c r="I668" s="52"/>
      <c r="J668" s="61"/>
      <c r="K668" s="62"/>
      <c r="L668" s="63"/>
      <c r="M668" s="62"/>
      <c r="N668" s="62"/>
      <c r="O668" s="62"/>
      <c r="P668" s="62"/>
      <c r="Q668" s="69"/>
      <c r="R668" s="52"/>
      <c r="S668" s="52"/>
      <c r="T668" s="52"/>
      <c r="U668" s="52"/>
      <c r="V668" s="70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3"/>
      <c r="AW668" s="76"/>
      <c r="AX668" s="77"/>
      <c r="AY668" s="52"/>
      <c r="AZ668" s="70"/>
      <c r="BA668" s="80"/>
      <c r="BB668" s="71"/>
      <c r="BC668" s="71"/>
      <c r="BD668" s="71"/>
      <c r="BE668" s="71"/>
      <c r="BF668" s="71"/>
      <c r="BG668" s="71"/>
      <c r="BH668" s="71"/>
      <c r="BI668" s="71"/>
      <c r="BJ668" s="71"/>
      <c r="BK668" s="73"/>
      <c r="BL668" s="76"/>
      <c r="BM668" s="77"/>
      <c r="BN668" s="52"/>
      <c r="BO668" s="70"/>
      <c r="BP668" s="83"/>
      <c r="BQ668" s="84"/>
      <c r="BR668" s="84"/>
      <c r="BS668" s="84"/>
      <c r="BT668" s="84"/>
      <c r="BU668" s="84"/>
      <c r="BV668" s="84"/>
      <c r="BW668" s="84"/>
      <c r="BX668" s="84"/>
      <c r="BY668" s="84"/>
      <c r="BZ668" s="84"/>
      <c r="CA668" s="84"/>
      <c r="CB668" s="85"/>
      <c r="CC668" s="87"/>
      <c r="CD668" s="77"/>
      <c r="CE668" s="52"/>
      <c r="CF668" s="70"/>
      <c r="CG668" s="83"/>
      <c r="CH668" s="84"/>
      <c r="CI668" s="84"/>
      <c r="CJ668" s="84"/>
      <c r="CK668" s="84"/>
      <c r="CL668" s="84"/>
      <c r="CM668" s="84"/>
      <c r="CN668" s="87"/>
      <c r="CO668" s="89"/>
      <c r="CP668" s="90"/>
    </row>
    <row r="669" customHeight="1" spans="1:94">
      <c r="A669" s="51"/>
      <c r="B669" s="52"/>
      <c r="C669" s="52"/>
      <c r="D669" s="52"/>
      <c r="E669" s="52"/>
      <c r="F669" s="52"/>
      <c r="G669" s="52"/>
      <c r="H669" s="52"/>
      <c r="I669" s="52"/>
      <c r="J669" s="61"/>
      <c r="K669" s="62"/>
      <c r="L669" s="63"/>
      <c r="M669" s="62"/>
      <c r="N669" s="62"/>
      <c r="O669" s="62"/>
      <c r="P669" s="62"/>
      <c r="Q669" s="69"/>
      <c r="R669" s="52"/>
      <c r="S669" s="52"/>
      <c r="T669" s="52"/>
      <c r="U669" s="52"/>
      <c r="V669" s="70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3"/>
      <c r="AW669" s="76"/>
      <c r="AX669" s="77"/>
      <c r="AY669" s="52"/>
      <c r="AZ669" s="70"/>
      <c r="BA669" s="80"/>
      <c r="BB669" s="71"/>
      <c r="BC669" s="71"/>
      <c r="BD669" s="71"/>
      <c r="BE669" s="71"/>
      <c r="BF669" s="71"/>
      <c r="BG669" s="71"/>
      <c r="BH669" s="71"/>
      <c r="BI669" s="71"/>
      <c r="BJ669" s="71"/>
      <c r="BK669" s="73"/>
      <c r="BL669" s="76"/>
      <c r="BM669" s="77"/>
      <c r="BN669" s="52"/>
      <c r="BO669" s="70"/>
      <c r="BP669" s="83"/>
      <c r="BQ669" s="84"/>
      <c r="BR669" s="84"/>
      <c r="BS669" s="84"/>
      <c r="BT669" s="84"/>
      <c r="BU669" s="84"/>
      <c r="BV669" s="84"/>
      <c r="BW669" s="84"/>
      <c r="BX669" s="84"/>
      <c r="BY669" s="84"/>
      <c r="BZ669" s="84"/>
      <c r="CA669" s="84"/>
      <c r="CB669" s="85"/>
      <c r="CC669" s="87"/>
      <c r="CD669" s="77"/>
      <c r="CE669" s="52"/>
      <c r="CF669" s="70"/>
      <c r="CG669" s="83"/>
      <c r="CH669" s="84"/>
      <c r="CI669" s="84"/>
      <c r="CJ669" s="84"/>
      <c r="CK669" s="84"/>
      <c r="CL669" s="84"/>
      <c r="CM669" s="84"/>
      <c r="CN669" s="87"/>
      <c r="CO669" s="89"/>
      <c r="CP669" s="90"/>
    </row>
    <row r="670" customHeight="1" spans="1:94">
      <c r="A670" s="51"/>
      <c r="B670" s="52"/>
      <c r="C670" s="52"/>
      <c r="D670" s="52"/>
      <c r="E670" s="52"/>
      <c r="F670" s="52"/>
      <c r="G670" s="52"/>
      <c r="H670" s="52"/>
      <c r="I670" s="52"/>
      <c r="J670" s="61"/>
      <c r="K670" s="62"/>
      <c r="L670" s="63"/>
      <c r="M670" s="62"/>
      <c r="N670" s="62"/>
      <c r="O670" s="62"/>
      <c r="P670" s="62"/>
      <c r="Q670" s="69"/>
      <c r="R670" s="52"/>
      <c r="S670" s="52"/>
      <c r="T670" s="52"/>
      <c r="U670" s="52"/>
      <c r="V670" s="70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3"/>
      <c r="AW670" s="76"/>
      <c r="AX670" s="77"/>
      <c r="AY670" s="52"/>
      <c r="AZ670" s="70"/>
      <c r="BA670" s="80"/>
      <c r="BB670" s="71"/>
      <c r="BC670" s="71"/>
      <c r="BD670" s="71"/>
      <c r="BE670" s="71"/>
      <c r="BF670" s="71"/>
      <c r="BG670" s="71"/>
      <c r="BH670" s="71"/>
      <c r="BI670" s="71"/>
      <c r="BJ670" s="71"/>
      <c r="BK670" s="73"/>
      <c r="BL670" s="76"/>
      <c r="BM670" s="77"/>
      <c r="BN670" s="52"/>
      <c r="BO670" s="70"/>
      <c r="BP670" s="83"/>
      <c r="BQ670" s="84"/>
      <c r="BR670" s="84"/>
      <c r="BS670" s="84"/>
      <c r="BT670" s="84"/>
      <c r="BU670" s="84"/>
      <c r="BV670" s="84"/>
      <c r="BW670" s="84"/>
      <c r="BX670" s="84"/>
      <c r="BY670" s="84"/>
      <c r="BZ670" s="84"/>
      <c r="CA670" s="84"/>
      <c r="CB670" s="85"/>
      <c r="CC670" s="87"/>
      <c r="CD670" s="77"/>
      <c r="CE670" s="52"/>
      <c r="CF670" s="70"/>
      <c r="CG670" s="83"/>
      <c r="CH670" s="84"/>
      <c r="CI670" s="84"/>
      <c r="CJ670" s="84"/>
      <c r="CK670" s="84"/>
      <c r="CL670" s="84"/>
      <c r="CM670" s="84"/>
      <c r="CN670" s="87"/>
      <c r="CO670" s="89"/>
      <c r="CP670" s="90"/>
    </row>
    <row r="671" customHeight="1" spans="1:94">
      <c r="A671" s="51"/>
      <c r="B671" s="52"/>
      <c r="C671" s="52"/>
      <c r="D671" s="52"/>
      <c r="E671" s="52"/>
      <c r="F671" s="52"/>
      <c r="G671" s="52"/>
      <c r="H671" s="52"/>
      <c r="I671" s="52"/>
      <c r="J671" s="61"/>
      <c r="K671" s="62"/>
      <c r="L671" s="63"/>
      <c r="M671" s="62"/>
      <c r="N671" s="62"/>
      <c r="O671" s="62"/>
      <c r="P671" s="62"/>
      <c r="Q671" s="69"/>
      <c r="R671" s="52"/>
      <c r="S671" s="52"/>
      <c r="T671" s="52"/>
      <c r="U671" s="52"/>
      <c r="V671" s="70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3"/>
      <c r="AW671" s="76"/>
      <c r="AX671" s="77"/>
      <c r="AY671" s="52"/>
      <c r="AZ671" s="70"/>
      <c r="BA671" s="80"/>
      <c r="BB671" s="71"/>
      <c r="BC671" s="71"/>
      <c r="BD671" s="71"/>
      <c r="BE671" s="71"/>
      <c r="BF671" s="71"/>
      <c r="BG671" s="71"/>
      <c r="BH671" s="71"/>
      <c r="BI671" s="71"/>
      <c r="BJ671" s="71"/>
      <c r="BK671" s="73"/>
      <c r="BL671" s="76"/>
      <c r="BM671" s="77"/>
      <c r="BN671" s="52"/>
      <c r="BO671" s="70"/>
      <c r="BP671" s="83"/>
      <c r="BQ671" s="84"/>
      <c r="BR671" s="84"/>
      <c r="BS671" s="84"/>
      <c r="BT671" s="84"/>
      <c r="BU671" s="84"/>
      <c r="BV671" s="84"/>
      <c r="BW671" s="84"/>
      <c r="BX671" s="84"/>
      <c r="BY671" s="84"/>
      <c r="BZ671" s="84"/>
      <c r="CA671" s="84"/>
      <c r="CB671" s="85"/>
      <c r="CC671" s="87"/>
      <c r="CD671" s="77"/>
      <c r="CE671" s="52"/>
      <c r="CF671" s="70"/>
      <c r="CG671" s="83"/>
      <c r="CH671" s="84"/>
      <c r="CI671" s="84"/>
      <c r="CJ671" s="84"/>
      <c r="CK671" s="84"/>
      <c r="CL671" s="84"/>
      <c r="CM671" s="84"/>
      <c r="CN671" s="87"/>
      <c r="CO671" s="89"/>
      <c r="CP671" s="90"/>
    </row>
    <row r="672" customHeight="1" spans="1:94">
      <c r="A672" s="51"/>
      <c r="B672" s="52"/>
      <c r="C672" s="52"/>
      <c r="D672" s="52"/>
      <c r="E672" s="52"/>
      <c r="F672" s="52"/>
      <c r="G672" s="52"/>
      <c r="H672" s="52"/>
      <c r="I672" s="52"/>
      <c r="J672" s="61"/>
      <c r="K672" s="62"/>
      <c r="L672" s="63"/>
      <c r="M672" s="62"/>
      <c r="N672" s="62"/>
      <c r="O672" s="62"/>
      <c r="P672" s="62"/>
      <c r="Q672" s="69"/>
      <c r="R672" s="52"/>
      <c r="S672" s="52"/>
      <c r="T672" s="52"/>
      <c r="U672" s="52"/>
      <c r="V672" s="70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3"/>
      <c r="AW672" s="76"/>
      <c r="AX672" s="77"/>
      <c r="AY672" s="52"/>
      <c r="AZ672" s="70"/>
      <c r="BA672" s="80"/>
      <c r="BB672" s="71"/>
      <c r="BC672" s="71"/>
      <c r="BD672" s="71"/>
      <c r="BE672" s="71"/>
      <c r="BF672" s="71"/>
      <c r="BG672" s="71"/>
      <c r="BH672" s="71"/>
      <c r="BI672" s="71"/>
      <c r="BJ672" s="71"/>
      <c r="BK672" s="73"/>
      <c r="BL672" s="76"/>
      <c r="BM672" s="77"/>
      <c r="BN672" s="52"/>
      <c r="BO672" s="70"/>
      <c r="BP672" s="83"/>
      <c r="BQ672" s="84"/>
      <c r="BR672" s="84"/>
      <c r="BS672" s="84"/>
      <c r="BT672" s="84"/>
      <c r="BU672" s="84"/>
      <c r="BV672" s="84"/>
      <c r="BW672" s="84"/>
      <c r="BX672" s="84"/>
      <c r="BY672" s="84"/>
      <c r="BZ672" s="84"/>
      <c r="CA672" s="84"/>
      <c r="CB672" s="85"/>
      <c r="CC672" s="87"/>
      <c r="CD672" s="77"/>
      <c r="CE672" s="52"/>
      <c r="CF672" s="70"/>
      <c r="CG672" s="83"/>
      <c r="CH672" s="84"/>
      <c r="CI672" s="84"/>
      <c r="CJ672" s="84"/>
      <c r="CK672" s="84"/>
      <c r="CL672" s="84"/>
      <c r="CM672" s="84"/>
      <c r="CN672" s="87"/>
      <c r="CO672" s="89"/>
      <c r="CP672" s="90"/>
    </row>
    <row r="673" customHeight="1" spans="1:94">
      <c r="A673" s="51"/>
      <c r="B673" s="52"/>
      <c r="C673" s="52"/>
      <c r="D673" s="52"/>
      <c r="E673" s="52"/>
      <c r="F673" s="52"/>
      <c r="G673" s="52"/>
      <c r="H673" s="52"/>
      <c r="I673" s="52"/>
      <c r="J673" s="61"/>
      <c r="K673" s="62"/>
      <c r="L673" s="63"/>
      <c r="M673" s="62"/>
      <c r="N673" s="62"/>
      <c r="O673" s="62"/>
      <c r="P673" s="62"/>
      <c r="Q673" s="69"/>
      <c r="R673" s="52"/>
      <c r="S673" s="52"/>
      <c r="T673" s="52"/>
      <c r="U673" s="52"/>
      <c r="V673" s="70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3"/>
      <c r="AW673" s="76"/>
      <c r="AX673" s="77"/>
      <c r="AY673" s="52"/>
      <c r="AZ673" s="70"/>
      <c r="BA673" s="80"/>
      <c r="BB673" s="71"/>
      <c r="BC673" s="71"/>
      <c r="BD673" s="71"/>
      <c r="BE673" s="71"/>
      <c r="BF673" s="71"/>
      <c r="BG673" s="71"/>
      <c r="BH673" s="71"/>
      <c r="BI673" s="71"/>
      <c r="BJ673" s="71"/>
      <c r="BK673" s="73"/>
      <c r="BL673" s="76"/>
      <c r="BM673" s="77"/>
      <c r="BN673" s="52"/>
      <c r="BO673" s="70"/>
      <c r="BP673" s="83"/>
      <c r="BQ673" s="84"/>
      <c r="BR673" s="84"/>
      <c r="BS673" s="84"/>
      <c r="BT673" s="84"/>
      <c r="BU673" s="84"/>
      <c r="BV673" s="84"/>
      <c r="BW673" s="84"/>
      <c r="BX673" s="84"/>
      <c r="BY673" s="84"/>
      <c r="BZ673" s="84"/>
      <c r="CA673" s="84"/>
      <c r="CB673" s="85"/>
      <c r="CC673" s="87"/>
      <c r="CD673" s="77"/>
      <c r="CE673" s="52"/>
      <c r="CF673" s="70"/>
      <c r="CG673" s="83"/>
      <c r="CH673" s="84"/>
      <c r="CI673" s="84"/>
      <c r="CJ673" s="84"/>
      <c r="CK673" s="84"/>
      <c r="CL673" s="84"/>
      <c r="CM673" s="84"/>
      <c r="CN673" s="87"/>
      <c r="CO673" s="89"/>
      <c r="CP673" s="90"/>
    </row>
    <row r="674" customHeight="1" spans="1:94">
      <c r="A674" s="51"/>
      <c r="B674" s="52"/>
      <c r="C674" s="52"/>
      <c r="D674" s="52"/>
      <c r="E674" s="52"/>
      <c r="F674" s="52"/>
      <c r="G674" s="52"/>
      <c r="H674" s="52"/>
      <c r="I674" s="52"/>
      <c r="J674" s="61"/>
      <c r="K674" s="62"/>
      <c r="L674" s="63"/>
      <c r="M674" s="62"/>
      <c r="N674" s="62"/>
      <c r="O674" s="62"/>
      <c r="P674" s="62"/>
      <c r="Q674" s="69"/>
      <c r="R674" s="52"/>
      <c r="S674" s="52"/>
      <c r="T674" s="52"/>
      <c r="U674" s="52"/>
      <c r="V674" s="70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3"/>
      <c r="AW674" s="76"/>
      <c r="AX674" s="77"/>
      <c r="AY674" s="52"/>
      <c r="AZ674" s="70"/>
      <c r="BA674" s="80"/>
      <c r="BB674" s="71"/>
      <c r="BC674" s="71"/>
      <c r="BD674" s="71"/>
      <c r="BE674" s="71"/>
      <c r="BF674" s="71"/>
      <c r="BG674" s="71"/>
      <c r="BH674" s="71"/>
      <c r="BI674" s="71"/>
      <c r="BJ674" s="71"/>
      <c r="BK674" s="73"/>
      <c r="BL674" s="76"/>
      <c r="BM674" s="77"/>
      <c r="BN674" s="52"/>
      <c r="BO674" s="70"/>
      <c r="BP674" s="83"/>
      <c r="BQ674" s="84"/>
      <c r="BR674" s="84"/>
      <c r="BS674" s="84"/>
      <c r="BT674" s="84"/>
      <c r="BU674" s="84"/>
      <c r="BV674" s="84"/>
      <c r="BW674" s="84"/>
      <c r="BX674" s="84"/>
      <c r="BY674" s="84"/>
      <c r="BZ674" s="84"/>
      <c r="CA674" s="84"/>
      <c r="CB674" s="85"/>
      <c r="CC674" s="87"/>
      <c r="CD674" s="77"/>
      <c r="CE674" s="52"/>
      <c r="CF674" s="70"/>
      <c r="CG674" s="83"/>
      <c r="CH674" s="84"/>
      <c r="CI674" s="84"/>
      <c r="CJ674" s="84"/>
      <c r="CK674" s="84"/>
      <c r="CL674" s="84"/>
      <c r="CM674" s="84"/>
      <c r="CN674" s="87"/>
      <c r="CO674" s="89"/>
      <c r="CP674" s="90"/>
    </row>
    <row r="675" customHeight="1" spans="1:94">
      <c r="A675" s="51"/>
      <c r="B675" s="52"/>
      <c r="C675" s="52"/>
      <c r="D675" s="52"/>
      <c r="E675" s="52"/>
      <c r="F675" s="52"/>
      <c r="G675" s="52"/>
      <c r="H675" s="52"/>
      <c r="I675" s="52"/>
      <c r="J675" s="61"/>
      <c r="K675" s="62"/>
      <c r="L675" s="63"/>
      <c r="M675" s="62"/>
      <c r="N675" s="62"/>
      <c r="O675" s="62"/>
      <c r="P675" s="62"/>
      <c r="Q675" s="69"/>
      <c r="R675" s="52"/>
      <c r="S675" s="52"/>
      <c r="T675" s="52"/>
      <c r="U675" s="52"/>
      <c r="V675" s="70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3"/>
      <c r="AW675" s="76"/>
      <c r="AX675" s="77"/>
      <c r="AY675" s="52"/>
      <c r="AZ675" s="70"/>
      <c r="BA675" s="80"/>
      <c r="BB675" s="71"/>
      <c r="BC675" s="71"/>
      <c r="BD675" s="71"/>
      <c r="BE675" s="71"/>
      <c r="BF675" s="71"/>
      <c r="BG675" s="71"/>
      <c r="BH675" s="71"/>
      <c r="BI675" s="71"/>
      <c r="BJ675" s="71"/>
      <c r="BK675" s="73"/>
      <c r="BL675" s="76"/>
      <c r="BM675" s="77"/>
      <c r="BN675" s="52"/>
      <c r="BO675" s="70"/>
      <c r="BP675" s="83"/>
      <c r="BQ675" s="84"/>
      <c r="BR675" s="84"/>
      <c r="BS675" s="84"/>
      <c r="BT675" s="84"/>
      <c r="BU675" s="84"/>
      <c r="BV675" s="84"/>
      <c r="BW675" s="84"/>
      <c r="BX675" s="84"/>
      <c r="BY675" s="84"/>
      <c r="BZ675" s="84"/>
      <c r="CA675" s="84"/>
      <c r="CB675" s="85"/>
      <c r="CC675" s="87"/>
      <c r="CD675" s="77"/>
      <c r="CE675" s="52"/>
      <c r="CF675" s="70"/>
      <c r="CG675" s="83"/>
      <c r="CH675" s="84"/>
      <c r="CI675" s="84"/>
      <c r="CJ675" s="84"/>
      <c r="CK675" s="84"/>
      <c r="CL675" s="84"/>
      <c r="CM675" s="84"/>
      <c r="CN675" s="87"/>
      <c r="CO675" s="89"/>
      <c r="CP675" s="90"/>
    </row>
    <row r="676" customHeight="1" spans="1:94">
      <c r="A676" s="51"/>
      <c r="B676" s="52"/>
      <c r="C676" s="52"/>
      <c r="D676" s="52"/>
      <c r="E676" s="52"/>
      <c r="F676" s="52"/>
      <c r="G676" s="52"/>
      <c r="H676" s="52"/>
      <c r="I676" s="52"/>
      <c r="J676" s="61"/>
      <c r="K676" s="62"/>
      <c r="L676" s="63"/>
      <c r="M676" s="62"/>
      <c r="N676" s="62"/>
      <c r="O676" s="62"/>
      <c r="P676" s="62"/>
      <c r="Q676" s="69"/>
      <c r="R676" s="52"/>
      <c r="S676" s="52"/>
      <c r="T676" s="52"/>
      <c r="U676" s="52"/>
      <c r="V676" s="70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3"/>
      <c r="AW676" s="76"/>
      <c r="AX676" s="77"/>
      <c r="AY676" s="52"/>
      <c r="AZ676" s="70"/>
      <c r="BA676" s="80"/>
      <c r="BB676" s="71"/>
      <c r="BC676" s="71"/>
      <c r="BD676" s="71"/>
      <c r="BE676" s="71"/>
      <c r="BF676" s="71"/>
      <c r="BG676" s="71"/>
      <c r="BH676" s="71"/>
      <c r="BI676" s="71"/>
      <c r="BJ676" s="71"/>
      <c r="BK676" s="73"/>
      <c r="BL676" s="76"/>
      <c r="BM676" s="77"/>
      <c r="BN676" s="52"/>
      <c r="BO676" s="70"/>
      <c r="BP676" s="83"/>
      <c r="BQ676" s="84"/>
      <c r="BR676" s="84"/>
      <c r="BS676" s="84"/>
      <c r="BT676" s="84"/>
      <c r="BU676" s="84"/>
      <c r="BV676" s="84"/>
      <c r="BW676" s="84"/>
      <c r="BX676" s="84"/>
      <c r="BY676" s="84"/>
      <c r="BZ676" s="84"/>
      <c r="CA676" s="84"/>
      <c r="CB676" s="85"/>
      <c r="CC676" s="87"/>
      <c r="CD676" s="77"/>
      <c r="CE676" s="52"/>
      <c r="CF676" s="70"/>
      <c r="CG676" s="83"/>
      <c r="CH676" s="84"/>
      <c r="CI676" s="84"/>
      <c r="CJ676" s="84"/>
      <c r="CK676" s="84"/>
      <c r="CL676" s="84"/>
      <c r="CM676" s="84"/>
      <c r="CN676" s="87"/>
      <c r="CO676" s="89"/>
      <c r="CP676" s="90"/>
    </row>
    <row r="677" customHeight="1" spans="1:94">
      <c r="A677" s="51"/>
      <c r="B677" s="52"/>
      <c r="C677" s="52"/>
      <c r="D677" s="52"/>
      <c r="E677" s="52"/>
      <c r="F677" s="52"/>
      <c r="G677" s="52"/>
      <c r="H677" s="52"/>
      <c r="I677" s="52"/>
      <c r="J677" s="61"/>
      <c r="K677" s="62"/>
      <c r="L677" s="63"/>
      <c r="M677" s="62"/>
      <c r="N677" s="62"/>
      <c r="O677" s="62"/>
      <c r="P677" s="62"/>
      <c r="Q677" s="69"/>
      <c r="R677" s="52"/>
      <c r="S677" s="52"/>
      <c r="T677" s="52"/>
      <c r="U677" s="52"/>
      <c r="V677" s="70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3"/>
      <c r="AW677" s="76"/>
      <c r="AX677" s="77"/>
      <c r="AY677" s="52"/>
      <c r="AZ677" s="70"/>
      <c r="BA677" s="80"/>
      <c r="BB677" s="71"/>
      <c r="BC677" s="71"/>
      <c r="BD677" s="71"/>
      <c r="BE677" s="71"/>
      <c r="BF677" s="71"/>
      <c r="BG677" s="71"/>
      <c r="BH677" s="71"/>
      <c r="BI677" s="71"/>
      <c r="BJ677" s="71"/>
      <c r="BK677" s="73"/>
      <c r="BL677" s="76"/>
      <c r="BM677" s="77"/>
      <c r="BN677" s="52"/>
      <c r="BO677" s="70"/>
      <c r="BP677" s="83"/>
      <c r="BQ677" s="84"/>
      <c r="BR677" s="84"/>
      <c r="BS677" s="84"/>
      <c r="BT677" s="84"/>
      <c r="BU677" s="84"/>
      <c r="BV677" s="84"/>
      <c r="BW677" s="84"/>
      <c r="BX677" s="84"/>
      <c r="BY677" s="84"/>
      <c r="BZ677" s="84"/>
      <c r="CA677" s="84"/>
      <c r="CB677" s="85"/>
      <c r="CC677" s="87"/>
      <c r="CD677" s="77"/>
      <c r="CE677" s="52"/>
      <c r="CF677" s="70"/>
      <c r="CG677" s="83"/>
      <c r="CH677" s="84"/>
      <c r="CI677" s="84"/>
      <c r="CJ677" s="84"/>
      <c r="CK677" s="84"/>
      <c r="CL677" s="84"/>
      <c r="CM677" s="84"/>
      <c r="CN677" s="87"/>
      <c r="CO677" s="89"/>
      <c r="CP677" s="90"/>
    </row>
    <row r="678" customHeight="1" spans="1:94">
      <c r="A678" s="51"/>
      <c r="B678" s="52"/>
      <c r="C678" s="52"/>
      <c r="D678" s="52"/>
      <c r="E678" s="52"/>
      <c r="F678" s="52"/>
      <c r="G678" s="52"/>
      <c r="H678" s="52"/>
      <c r="I678" s="52"/>
      <c r="J678" s="61"/>
      <c r="K678" s="62"/>
      <c r="L678" s="63"/>
      <c r="M678" s="62"/>
      <c r="N678" s="62"/>
      <c r="O678" s="62"/>
      <c r="P678" s="62"/>
      <c r="Q678" s="69"/>
      <c r="R678" s="52"/>
      <c r="S678" s="52"/>
      <c r="T678" s="52"/>
      <c r="U678" s="52"/>
      <c r="V678" s="70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3"/>
      <c r="AW678" s="76"/>
      <c r="AX678" s="77"/>
      <c r="AY678" s="52"/>
      <c r="AZ678" s="70"/>
      <c r="BA678" s="80"/>
      <c r="BB678" s="71"/>
      <c r="BC678" s="71"/>
      <c r="BD678" s="71"/>
      <c r="BE678" s="71"/>
      <c r="BF678" s="71"/>
      <c r="BG678" s="71"/>
      <c r="BH678" s="71"/>
      <c r="BI678" s="71"/>
      <c r="BJ678" s="71"/>
      <c r="BK678" s="73"/>
      <c r="BL678" s="76"/>
      <c r="BM678" s="77"/>
      <c r="BN678" s="52"/>
      <c r="BO678" s="70"/>
      <c r="BP678" s="83"/>
      <c r="BQ678" s="84"/>
      <c r="BR678" s="84"/>
      <c r="BS678" s="84"/>
      <c r="BT678" s="84"/>
      <c r="BU678" s="84"/>
      <c r="BV678" s="84"/>
      <c r="BW678" s="84"/>
      <c r="BX678" s="84"/>
      <c r="BY678" s="84"/>
      <c r="BZ678" s="84"/>
      <c r="CA678" s="84"/>
      <c r="CB678" s="85"/>
      <c r="CC678" s="87"/>
      <c r="CD678" s="77"/>
      <c r="CE678" s="52"/>
      <c r="CF678" s="70"/>
      <c r="CG678" s="83"/>
      <c r="CH678" s="84"/>
      <c r="CI678" s="84"/>
      <c r="CJ678" s="84"/>
      <c r="CK678" s="84"/>
      <c r="CL678" s="84"/>
      <c r="CM678" s="84"/>
      <c r="CN678" s="87"/>
      <c r="CO678" s="89"/>
      <c r="CP678" s="90"/>
    </row>
    <row r="679" customHeight="1" spans="1:94">
      <c r="A679" s="51"/>
      <c r="B679" s="52"/>
      <c r="C679" s="52"/>
      <c r="D679" s="52"/>
      <c r="E679" s="52"/>
      <c r="F679" s="52"/>
      <c r="G679" s="52"/>
      <c r="H679" s="52"/>
      <c r="I679" s="52"/>
      <c r="J679" s="61"/>
      <c r="K679" s="62"/>
      <c r="L679" s="63"/>
      <c r="M679" s="62"/>
      <c r="N679" s="62"/>
      <c r="O679" s="62"/>
      <c r="P679" s="62"/>
      <c r="Q679" s="69"/>
      <c r="R679" s="52"/>
      <c r="S679" s="52"/>
      <c r="T679" s="52"/>
      <c r="U679" s="52"/>
      <c r="V679" s="70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3"/>
      <c r="AW679" s="76"/>
      <c r="AX679" s="77"/>
      <c r="AY679" s="52"/>
      <c r="AZ679" s="70"/>
      <c r="BA679" s="80"/>
      <c r="BB679" s="71"/>
      <c r="BC679" s="71"/>
      <c r="BD679" s="71"/>
      <c r="BE679" s="71"/>
      <c r="BF679" s="71"/>
      <c r="BG679" s="71"/>
      <c r="BH679" s="71"/>
      <c r="BI679" s="71"/>
      <c r="BJ679" s="71"/>
      <c r="BK679" s="73"/>
      <c r="BL679" s="76"/>
      <c r="BM679" s="77"/>
      <c r="BN679" s="52"/>
      <c r="BO679" s="70"/>
      <c r="BP679" s="83"/>
      <c r="BQ679" s="84"/>
      <c r="BR679" s="84"/>
      <c r="BS679" s="84"/>
      <c r="BT679" s="84"/>
      <c r="BU679" s="84"/>
      <c r="BV679" s="84"/>
      <c r="BW679" s="84"/>
      <c r="BX679" s="84"/>
      <c r="BY679" s="84"/>
      <c r="BZ679" s="84"/>
      <c r="CA679" s="84"/>
      <c r="CB679" s="85"/>
      <c r="CC679" s="87"/>
      <c r="CD679" s="77"/>
      <c r="CE679" s="52"/>
      <c r="CF679" s="70"/>
      <c r="CG679" s="83"/>
      <c r="CH679" s="84"/>
      <c r="CI679" s="84"/>
      <c r="CJ679" s="84"/>
      <c r="CK679" s="84"/>
      <c r="CL679" s="84"/>
      <c r="CM679" s="84"/>
      <c r="CN679" s="87"/>
      <c r="CO679" s="89"/>
      <c r="CP679" s="90"/>
    </row>
    <row r="680" customHeight="1" spans="1:94">
      <c r="A680" s="51"/>
      <c r="B680" s="52"/>
      <c r="C680" s="52"/>
      <c r="D680" s="52"/>
      <c r="E680" s="52"/>
      <c r="F680" s="52"/>
      <c r="G680" s="52"/>
      <c r="H680" s="52"/>
      <c r="I680" s="52"/>
      <c r="J680" s="61"/>
      <c r="K680" s="62"/>
      <c r="L680" s="63"/>
      <c r="M680" s="62"/>
      <c r="N680" s="62"/>
      <c r="O680" s="62"/>
      <c r="P680" s="62"/>
      <c r="Q680" s="69"/>
      <c r="R680" s="52"/>
      <c r="S680" s="52"/>
      <c r="T680" s="52"/>
      <c r="U680" s="52"/>
      <c r="V680" s="70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3"/>
      <c r="AW680" s="76"/>
      <c r="AX680" s="77"/>
      <c r="AY680" s="52"/>
      <c r="AZ680" s="70"/>
      <c r="BA680" s="80"/>
      <c r="BB680" s="71"/>
      <c r="BC680" s="71"/>
      <c r="BD680" s="71"/>
      <c r="BE680" s="71"/>
      <c r="BF680" s="71"/>
      <c r="BG680" s="71"/>
      <c r="BH680" s="71"/>
      <c r="BI680" s="71"/>
      <c r="BJ680" s="71"/>
      <c r="BK680" s="73"/>
      <c r="BL680" s="76"/>
      <c r="BM680" s="77"/>
      <c r="BN680" s="52"/>
      <c r="BO680" s="70"/>
      <c r="BP680" s="83"/>
      <c r="BQ680" s="84"/>
      <c r="BR680" s="84"/>
      <c r="BS680" s="84"/>
      <c r="BT680" s="84"/>
      <c r="BU680" s="84"/>
      <c r="BV680" s="84"/>
      <c r="BW680" s="84"/>
      <c r="BX680" s="84"/>
      <c r="BY680" s="84"/>
      <c r="BZ680" s="84"/>
      <c r="CA680" s="84"/>
      <c r="CB680" s="85"/>
      <c r="CC680" s="87"/>
      <c r="CD680" s="77"/>
      <c r="CE680" s="52"/>
      <c r="CF680" s="70"/>
      <c r="CG680" s="83"/>
      <c r="CH680" s="84"/>
      <c r="CI680" s="84"/>
      <c r="CJ680" s="84"/>
      <c r="CK680" s="84"/>
      <c r="CL680" s="84"/>
      <c r="CM680" s="84"/>
      <c r="CN680" s="87"/>
      <c r="CO680" s="89"/>
      <c r="CP680" s="90"/>
    </row>
    <row r="681" customHeight="1" spans="1:94">
      <c r="A681" s="51"/>
      <c r="B681" s="52"/>
      <c r="C681" s="52"/>
      <c r="D681" s="52"/>
      <c r="E681" s="52"/>
      <c r="F681" s="52"/>
      <c r="G681" s="52"/>
      <c r="H681" s="52"/>
      <c r="I681" s="52"/>
      <c r="J681" s="61"/>
      <c r="K681" s="62"/>
      <c r="L681" s="63"/>
      <c r="M681" s="62"/>
      <c r="N681" s="62"/>
      <c r="O681" s="62"/>
      <c r="P681" s="62"/>
      <c r="Q681" s="69"/>
      <c r="R681" s="52"/>
      <c r="S681" s="52"/>
      <c r="T681" s="52"/>
      <c r="U681" s="52"/>
      <c r="V681" s="70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3"/>
      <c r="AW681" s="76"/>
      <c r="AX681" s="77"/>
      <c r="AY681" s="52"/>
      <c r="AZ681" s="70"/>
      <c r="BA681" s="80"/>
      <c r="BB681" s="71"/>
      <c r="BC681" s="71"/>
      <c r="BD681" s="71"/>
      <c r="BE681" s="71"/>
      <c r="BF681" s="71"/>
      <c r="BG681" s="71"/>
      <c r="BH681" s="71"/>
      <c r="BI681" s="71"/>
      <c r="BJ681" s="71"/>
      <c r="BK681" s="73"/>
      <c r="BL681" s="76"/>
      <c r="BM681" s="77"/>
      <c r="BN681" s="52"/>
      <c r="BO681" s="70"/>
      <c r="BP681" s="83"/>
      <c r="BQ681" s="84"/>
      <c r="BR681" s="84"/>
      <c r="BS681" s="84"/>
      <c r="BT681" s="84"/>
      <c r="BU681" s="84"/>
      <c r="BV681" s="84"/>
      <c r="BW681" s="84"/>
      <c r="BX681" s="84"/>
      <c r="BY681" s="84"/>
      <c r="BZ681" s="84"/>
      <c r="CA681" s="84"/>
      <c r="CB681" s="85"/>
      <c r="CC681" s="87"/>
      <c r="CD681" s="77"/>
      <c r="CE681" s="52"/>
      <c r="CF681" s="70"/>
      <c r="CG681" s="83"/>
      <c r="CH681" s="84"/>
      <c r="CI681" s="84"/>
      <c r="CJ681" s="84"/>
      <c r="CK681" s="84"/>
      <c r="CL681" s="84"/>
      <c r="CM681" s="84"/>
      <c r="CN681" s="87"/>
      <c r="CO681" s="89"/>
      <c r="CP681" s="90"/>
    </row>
    <row r="682" customHeight="1" spans="1:94">
      <c r="A682" s="51"/>
      <c r="B682" s="52"/>
      <c r="C682" s="52"/>
      <c r="D682" s="52"/>
      <c r="E682" s="52"/>
      <c r="F682" s="52"/>
      <c r="G682" s="52"/>
      <c r="H682" s="52"/>
      <c r="I682" s="52"/>
      <c r="J682" s="61"/>
      <c r="K682" s="62"/>
      <c r="L682" s="63"/>
      <c r="M682" s="62"/>
      <c r="N682" s="62"/>
      <c r="O682" s="62"/>
      <c r="P682" s="62"/>
      <c r="Q682" s="69"/>
      <c r="R682" s="52"/>
      <c r="S682" s="52"/>
      <c r="T682" s="52"/>
      <c r="U682" s="52"/>
      <c r="V682" s="70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3"/>
      <c r="AW682" s="76"/>
      <c r="AX682" s="77"/>
      <c r="AY682" s="52"/>
      <c r="AZ682" s="70"/>
      <c r="BA682" s="80"/>
      <c r="BB682" s="71"/>
      <c r="BC682" s="71"/>
      <c r="BD682" s="71"/>
      <c r="BE682" s="71"/>
      <c r="BF682" s="71"/>
      <c r="BG682" s="71"/>
      <c r="BH682" s="71"/>
      <c r="BI682" s="71"/>
      <c r="BJ682" s="71"/>
      <c r="BK682" s="73"/>
      <c r="BL682" s="76"/>
      <c r="BM682" s="77"/>
      <c r="BN682" s="52"/>
      <c r="BO682" s="70"/>
      <c r="BP682" s="83"/>
      <c r="BQ682" s="84"/>
      <c r="BR682" s="84"/>
      <c r="BS682" s="84"/>
      <c r="BT682" s="84"/>
      <c r="BU682" s="84"/>
      <c r="BV682" s="84"/>
      <c r="BW682" s="84"/>
      <c r="BX682" s="84"/>
      <c r="BY682" s="84"/>
      <c r="BZ682" s="84"/>
      <c r="CA682" s="84"/>
      <c r="CB682" s="85"/>
      <c r="CC682" s="87"/>
      <c r="CD682" s="77"/>
      <c r="CE682" s="52"/>
      <c r="CF682" s="70"/>
      <c r="CG682" s="83"/>
      <c r="CH682" s="84"/>
      <c r="CI682" s="84"/>
      <c r="CJ682" s="84"/>
      <c r="CK682" s="84"/>
      <c r="CL682" s="84"/>
      <c r="CM682" s="84"/>
      <c r="CN682" s="87"/>
      <c r="CO682" s="89"/>
      <c r="CP682" s="90"/>
    </row>
    <row r="683" customHeight="1" spans="1:94">
      <c r="A683" s="51"/>
      <c r="B683" s="52"/>
      <c r="C683" s="52"/>
      <c r="D683" s="52"/>
      <c r="E683" s="52"/>
      <c r="F683" s="52"/>
      <c r="G683" s="52"/>
      <c r="H683" s="52"/>
      <c r="I683" s="52"/>
      <c r="J683" s="61"/>
      <c r="K683" s="62"/>
      <c r="L683" s="63"/>
      <c r="M683" s="62"/>
      <c r="N683" s="62"/>
      <c r="O683" s="62"/>
      <c r="P683" s="62"/>
      <c r="Q683" s="69"/>
      <c r="R683" s="52"/>
      <c r="S683" s="52"/>
      <c r="T683" s="52"/>
      <c r="U683" s="52"/>
      <c r="V683" s="70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3"/>
      <c r="AW683" s="76"/>
      <c r="AX683" s="77"/>
      <c r="AY683" s="52"/>
      <c r="AZ683" s="70"/>
      <c r="BA683" s="80"/>
      <c r="BB683" s="71"/>
      <c r="BC683" s="71"/>
      <c r="BD683" s="71"/>
      <c r="BE683" s="71"/>
      <c r="BF683" s="71"/>
      <c r="BG683" s="71"/>
      <c r="BH683" s="71"/>
      <c r="BI683" s="71"/>
      <c r="BJ683" s="71"/>
      <c r="BK683" s="73"/>
      <c r="BL683" s="76"/>
      <c r="BM683" s="77"/>
      <c r="BN683" s="52"/>
      <c r="BO683" s="70"/>
      <c r="BP683" s="83"/>
      <c r="BQ683" s="84"/>
      <c r="BR683" s="84"/>
      <c r="BS683" s="84"/>
      <c r="BT683" s="84"/>
      <c r="BU683" s="84"/>
      <c r="BV683" s="84"/>
      <c r="BW683" s="84"/>
      <c r="BX683" s="84"/>
      <c r="BY683" s="84"/>
      <c r="BZ683" s="84"/>
      <c r="CA683" s="84"/>
      <c r="CB683" s="85"/>
      <c r="CC683" s="87"/>
      <c r="CD683" s="77"/>
      <c r="CE683" s="52"/>
      <c r="CF683" s="70"/>
      <c r="CG683" s="83"/>
      <c r="CH683" s="84"/>
      <c r="CI683" s="84"/>
      <c r="CJ683" s="84"/>
      <c r="CK683" s="84"/>
      <c r="CL683" s="84"/>
      <c r="CM683" s="84"/>
      <c r="CN683" s="87"/>
      <c r="CO683" s="89"/>
      <c r="CP683" s="90"/>
    </row>
    <row r="684" customHeight="1" spans="1:94">
      <c r="A684" s="51"/>
      <c r="B684" s="52"/>
      <c r="C684" s="52"/>
      <c r="D684" s="52"/>
      <c r="E684" s="52"/>
      <c r="F684" s="52"/>
      <c r="G684" s="52"/>
      <c r="H684" s="52"/>
      <c r="I684" s="52"/>
      <c r="J684" s="61"/>
      <c r="K684" s="62"/>
      <c r="L684" s="63"/>
      <c r="M684" s="62"/>
      <c r="N684" s="62"/>
      <c r="O684" s="62"/>
      <c r="P684" s="62"/>
      <c r="Q684" s="69"/>
      <c r="R684" s="52"/>
      <c r="S684" s="52"/>
      <c r="T684" s="52"/>
      <c r="U684" s="52"/>
      <c r="V684" s="70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3"/>
      <c r="AW684" s="76"/>
      <c r="AX684" s="77"/>
      <c r="AY684" s="52"/>
      <c r="AZ684" s="70"/>
      <c r="BA684" s="80"/>
      <c r="BB684" s="71"/>
      <c r="BC684" s="71"/>
      <c r="BD684" s="71"/>
      <c r="BE684" s="71"/>
      <c r="BF684" s="71"/>
      <c r="BG684" s="71"/>
      <c r="BH684" s="71"/>
      <c r="BI684" s="71"/>
      <c r="BJ684" s="71"/>
      <c r="BK684" s="73"/>
      <c r="BL684" s="76"/>
      <c r="BM684" s="77"/>
      <c r="BN684" s="52"/>
      <c r="BO684" s="70"/>
      <c r="BP684" s="83"/>
      <c r="BQ684" s="84"/>
      <c r="BR684" s="84"/>
      <c r="BS684" s="84"/>
      <c r="BT684" s="84"/>
      <c r="BU684" s="84"/>
      <c r="BV684" s="84"/>
      <c r="BW684" s="84"/>
      <c r="BX684" s="84"/>
      <c r="BY684" s="84"/>
      <c r="BZ684" s="84"/>
      <c r="CA684" s="84"/>
      <c r="CB684" s="85"/>
      <c r="CC684" s="87"/>
      <c r="CD684" s="77"/>
      <c r="CE684" s="52"/>
      <c r="CF684" s="70"/>
      <c r="CG684" s="83"/>
      <c r="CH684" s="84"/>
      <c r="CI684" s="84"/>
      <c r="CJ684" s="84"/>
      <c r="CK684" s="84"/>
      <c r="CL684" s="84"/>
      <c r="CM684" s="84"/>
      <c r="CN684" s="87"/>
      <c r="CO684" s="89"/>
      <c r="CP684" s="90"/>
    </row>
    <row r="685" customHeight="1" spans="1:94">
      <c r="A685" s="51"/>
      <c r="B685" s="52"/>
      <c r="C685" s="52"/>
      <c r="D685" s="52"/>
      <c r="E685" s="52"/>
      <c r="F685" s="52"/>
      <c r="G685" s="52"/>
      <c r="H685" s="52"/>
      <c r="I685" s="52"/>
      <c r="J685" s="61"/>
      <c r="K685" s="62"/>
      <c r="L685" s="63"/>
      <c r="M685" s="62"/>
      <c r="N685" s="62"/>
      <c r="O685" s="62"/>
      <c r="P685" s="62"/>
      <c r="Q685" s="69"/>
      <c r="R685" s="52"/>
      <c r="S685" s="52"/>
      <c r="T685" s="52"/>
      <c r="U685" s="52"/>
      <c r="V685" s="70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3"/>
      <c r="AW685" s="76"/>
      <c r="AX685" s="77"/>
      <c r="AY685" s="52"/>
      <c r="AZ685" s="70"/>
      <c r="BA685" s="80"/>
      <c r="BB685" s="71"/>
      <c r="BC685" s="71"/>
      <c r="BD685" s="71"/>
      <c r="BE685" s="71"/>
      <c r="BF685" s="71"/>
      <c r="BG685" s="71"/>
      <c r="BH685" s="71"/>
      <c r="BI685" s="71"/>
      <c r="BJ685" s="71"/>
      <c r="BK685" s="73"/>
      <c r="BL685" s="76"/>
      <c r="BM685" s="77"/>
      <c r="BN685" s="52"/>
      <c r="BO685" s="70"/>
      <c r="BP685" s="83"/>
      <c r="BQ685" s="84"/>
      <c r="BR685" s="84"/>
      <c r="BS685" s="84"/>
      <c r="BT685" s="84"/>
      <c r="BU685" s="84"/>
      <c r="BV685" s="84"/>
      <c r="BW685" s="84"/>
      <c r="BX685" s="84"/>
      <c r="BY685" s="84"/>
      <c r="BZ685" s="84"/>
      <c r="CA685" s="84"/>
      <c r="CB685" s="85"/>
      <c r="CC685" s="87"/>
      <c r="CD685" s="77"/>
      <c r="CE685" s="52"/>
      <c r="CF685" s="70"/>
      <c r="CG685" s="83"/>
      <c r="CH685" s="84"/>
      <c r="CI685" s="84"/>
      <c r="CJ685" s="84"/>
      <c r="CK685" s="84"/>
      <c r="CL685" s="84"/>
      <c r="CM685" s="84"/>
      <c r="CN685" s="87"/>
      <c r="CO685" s="89"/>
      <c r="CP685" s="90"/>
    </row>
    <row r="686" customHeight="1" spans="1:94">
      <c r="A686" s="51"/>
      <c r="B686" s="52"/>
      <c r="C686" s="52"/>
      <c r="D686" s="52"/>
      <c r="E686" s="52"/>
      <c r="F686" s="52"/>
      <c r="G686" s="52"/>
      <c r="H686" s="52"/>
      <c r="I686" s="52"/>
      <c r="J686" s="61"/>
      <c r="K686" s="62"/>
      <c r="L686" s="63"/>
      <c r="M686" s="62"/>
      <c r="N686" s="62"/>
      <c r="O686" s="62"/>
      <c r="P686" s="62"/>
      <c r="Q686" s="69"/>
      <c r="R686" s="52"/>
      <c r="S686" s="52"/>
      <c r="T686" s="52"/>
      <c r="U686" s="52"/>
      <c r="V686" s="70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3"/>
      <c r="AW686" s="76"/>
      <c r="AX686" s="77"/>
      <c r="AY686" s="52"/>
      <c r="AZ686" s="70"/>
      <c r="BA686" s="80"/>
      <c r="BB686" s="71"/>
      <c r="BC686" s="71"/>
      <c r="BD686" s="71"/>
      <c r="BE686" s="71"/>
      <c r="BF686" s="71"/>
      <c r="BG686" s="71"/>
      <c r="BH686" s="71"/>
      <c r="BI686" s="71"/>
      <c r="BJ686" s="71"/>
      <c r="BK686" s="73"/>
      <c r="BL686" s="76"/>
      <c r="BM686" s="77"/>
      <c r="BN686" s="52"/>
      <c r="BO686" s="70"/>
      <c r="BP686" s="83"/>
      <c r="BQ686" s="84"/>
      <c r="BR686" s="84"/>
      <c r="BS686" s="84"/>
      <c r="BT686" s="84"/>
      <c r="BU686" s="84"/>
      <c r="BV686" s="84"/>
      <c r="BW686" s="84"/>
      <c r="BX686" s="84"/>
      <c r="BY686" s="84"/>
      <c r="BZ686" s="84"/>
      <c r="CA686" s="84"/>
      <c r="CB686" s="85"/>
      <c r="CC686" s="87"/>
      <c r="CD686" s="77"/>
      <c r="CE686" s="52"/>
      <c r="CF686" s="70"/>
      <c r="CG686" s="83"/>
      <c r="CH686" s="84"/>
      <c r="CI686" s="84"/>
      <c r="CJ686" s="84"/>
      <c r="CK686" s="84"/>
      <c r="CL686" s="84"/>
      <c r="CM686" s="84"/>
      <c r="CN686" s="87"/>
      <c r="CO686" s="89"/>
      <c r="CP686" s="90"/>
    </row>
    <row r="687" customHeight="1" spans="1:94">
      <c r="A687" s="51"/>
      <c r="B687" s="52"/>
      <c r="C687" s="52"/>
      <c r="D687" s="52"/>
      <c r="E687" s="52"/>
      <c r="F687" s="52"/>
      <c r="G687" s="52"/>
      <c r="H687" s="52"/>
      <c r="I687" s="52"/>
      <c r="J687" s="61"/>
      <c r="K687" s="62"/>
      <c r="L687" s="63"/>
      <c r="M687" s="62"/>
      <c r="N687" s="62"/>
      <c r="O687" s="62"/>
      <c r="P687" s="62"/>
      <c r="Q687" s="69"/>
      <c r="R687" s="52"/>
      <c r="S687" s="52"/>
      <c r="T687" s="52"/>
      <c r="U687" s="52"/>
      <c r="V687" s="70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3"/>
      <c r="AW687" s="76"/>
      <c r="AX687" s="77"/>
      <c r="AY687" s="52"/>
      <c r="AZ687" s="70"/>
      <c r="BA687" s="80"/>
      <c r="BB687" s="71"/>
      <c r="BC687" s="71"/>
      <c r="BD687" s="71"/>
      <c r="BE687" s="71"/>
      <c r="BF687" s="71"/>
      <c r="BG687" s="71"/>
      <c r="BH687" s="71"/>
      <c r="BI687" s="71"/>
      <c r="BJ687" s="71"/>
      <c r="BK687" s="73"/>
      <c r="BL687" s="76"/>
      <c r="BM687" s="77"/>
      <c r="BN687" s="52"/>
      <c r="BO687" s="70"/>
      <c r="BP687" s="83"/>
      <c r="BQ687" s="84"/>
      <c r="BR687" s="84"/>
      <c r="BS687" s="84"/>
      <c r="BT687" s="84"/>
      <c r="BU687" s="84"/>
      <c r="BV687" s="84"/>
      <c r="BW687" s="84"/>
      <c r="BX687" s="84"/>
      <c r="BY687" s="84"/>
      <c r="BZ687" s="84"/>
      <c r="CA687" s="84"/>
      <c r="CB687" s="85"/>
      <c r="CC687" s="87"/>
      <c r="CD687" s="77"/>
      <c r="CE687" s="52"/>
      <c r="CF687" s="70"/>
      <c r="CG687" s="83"/>
      <c r="CH687" s="84"/>
      <c r="CI687" s="84"/>
      <c r="CJ687" s="84"/>
      <c r="CK687" s="84"/>
      <c r="CL687" s="84"/>
      <c r="CM687" s="84"/>
      <c r="CN687" s="87"/>
      <c r="CO687" s="89"/>
      <c r="CP687" s="90"/>
    </row>
    <row r="688" customHeight="1" spans="1:94">
      <c r="A688" s="51"/>
      <c r="B688" s="52"/>
      <c r="C688" s="52"/>
      <c r="D688" s="52"/>
      <c r="E688" s="52"/>
      <c r="F688" s="52"/>
      <c r="G688" s="52"/>
      <c r="H688" s="52"/>
      <c r="I688" s="52"/>
      <c r="J688" s="61"/>
      <c r="K688" s="62"/>
      <c r="L688" s="63"/>
      <c r="M688" s="62"/>
      <c r="N688" s="62"/>
      <c r="O688" s="62"/>
      <c r="P688" s="62"/>
      <c r="Q688" s="69"/>
      <c r="R688" s="52"/>
      <c r="S688" s="52"/>
      <c r="T688" s="52"/>
      <c r="U688" s="52"/>
      <c r="V688" s="70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3"/>
      <c r="AW688" s="76"/>
      <c r="AX688" s="77"/>
      <c r="AY688" s="52"/>
      <c r="AZ688" s="70"/>
      <c r="BA688" s="80"/>
      <c r="BB688" s="71"/>
      <c r="BC688" s="71"/>
      <c r="BD688" s="71"/>
      <c r="BE688" s="71"/>
      <c r="BF688" s="71"/>
      <c r="BG688" s="71"/>
      <c r="BH688" s="71"/>
      <c r="BI688" s="71"/>
      <c r="BJ688" s="71"/>
      <c r="BK688" s="73"/>
      <c r="BL688" s="76"/>
      <c r="BM688" s="77"/>
      <c r="BN688" s="52"/>
      <c r="BO688" s="70"/>
      <c r="BP688" s="83"/>
      <c r="BQ688" s="84"/>
      <c r="BR688" s="84"/>
      <c r="BS688" s="84"/>
      <c r="BT688" s="84"/>
      <c r="BU688" s="84"/>
      <c r="BV688" s="84"/>
      <c r="BW688" s="84"/>
      <c r="BX688" s="84"/>
      <c r="BY688" s="84"/>
      <c r="BZ688" s="84"/>
      <c r="CA688" s="84"/>
      <c r="CB688" s="85"/>
      <c r="CC688" s="87"/>
      <c r="CD688" s="77"/>
      <c r="CE688" s="52"/>
      <c r="CF688" s="70"/>
      <c r="CG688" s="83"/>
      <c r="CH688" s="84"/>
      <c r="CI688" s="84"/>
      <c r="CJ688" s="84"/>
      <c r="CK688" s="84"/>
      <c r="CL688" s="84"/>
      <c r="CM688" s="84"/>
      <c r="CN688" s="87"/>
      <c r="CO688" s="89"/>
      <c r="CP688" s="90"/>
    </row>
    <row r="689" customHeight="1" spans="1:94">
      <c r="A689" s="51"/>
      <c r="B689" s="52"/>
      <c r="C689" s="52"/>
      <c r="D689" s="52"/>
      <c r="E689" s="52"/>
      <c r="F689" s="52"/>
      <c r="G689" s="52"/>
      <c r="H689" s="52"/>
      <c r="I689" s="52"/>
      <c r="J689" s="61"/>
      <c r="K689" s="62"/>
      <c r="L689" s="63"/>
      <c r="M689" s="62"/>
      <c r="N689" s="62"/>
      <c r="O689" s="62"/>
      <c r="P689" s="62"/>
      <c r="Q689" s="69"/>
      <c r="R689" s="52"/>
      <c r="S689" s="52"/>
      <c r="T689" s="52"/>
      <c r="U689" s="52"/>
      <c r="V689" s="70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3"/>
      <c r="AW689" s="76"/>
      <c r="AX689" s="77"/>
      <c r="AY689" s="52"/>
      <c r="AZ689" s="70"/>
      <c r="BA689" s="80"/>
      <c r="BB689" s="71"/>
      <c r="BC689" s="71"/>
      <c r="BD689" s="71"/>
      <c r="BE689" s="71"/>
      <c r="BF689" s="71"/>
      <c r="BG689" s="71"/>
      <c r="BH689" s="71"/>
      <c r="BI689" s="71"/>
      <c r="BJ689" s="71"/>
      <c r="BK689" s="73"/>
      <c r="BL689" s="76"/>
      <c r="BM689" s="77"/>
      <c r="BN689" s="52"/>
      <c r="BO689" s="70"/>
      <c r="BP689" s="83"/>
      <c r="BQ689" s="84"/>
      <c r="BR689" s="84"/>
      <c r="BS689" s="84"/>
      <c r="BT689" s="84"/>
      <c r="BU689" s="84"/>
      <c r="BV689" s="84"/>
      <c r="BW689" s="84"/>
      <c r="BX689" s="84"/>
      <c r="BY689" s="84"/>
      <c r="BZ689" s="84"/>
      <c r="CA689" s="84"/>
      <c r="CB689" s="85"/>
      <c r="CC689" s="87"/>
      <c r="CD689" s="77"/>
      <c r="CE689" s="52"/>
      <c r="CF689" s="70"/>
      <c r="CG689" s="83"/>
      <c r="CH689" s="84"/>
      <c r="CI689" s="84"/>
      <c r="CJ689" s="84"/>
      <c r="CK689" s="84"/>
      <c r="CL689" s="84"/>
      <c r="CM689" s="84"/>
      <c r="CN689" s="87"/>
      <c r="CO689" s="89"/>
      <c r="CP689" s="90"/>
    </row>
    <row r="690" customHeight="1" spans="1:94">
      <c r="A690" s="51"/>
      <c r="B690" s="52"/>
      <c r="C690" s="52"/>
      <c r="D690" s="52"/>
      <c r="E690" s="52"/>
      <c r="F690" s="52"/>
      <c r="G690" s="52"/>
      <c r="H690" s="52"/>
      <c r="I690" s="52"/>
      <c r="J690" s="61"/>
      <c r="K690" s="62"/>
      <c r="L690" s="63"/>
      <c r="M690" s="62"/>
      <c r="N690" s="62"/>
      <c r="O690" s="62"/>
      <c r="P690" s="62"/>
      <c r="Q690" s="69"/>
      <c r="R690" s="52"/>
      <c r="S690" s="52"/>
      <c r="T690" s="52"/>
      <c r="U690" s="52"/>
      <c r="V690" s="70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3"/>
      <c r="AW690" s="76"/>
      <c r="AX690" s="77"/>
      <c r="AY690" s="52"/>
      <c r="AZ690" s="70"/>
      <c r="BA690" s="80"/>
      <c r="BB690" s="71"/>
      <c r="BC690" s="71"/>
      <c r="BD690" s="71"/>
      <c r="BE690" s="71"/>
      <c r="BF690" s="71"/>
      <c r="BG690" s="71"/>
      <c r="BH690" s="71"/>
      <c r="BI690" s="71"/>
      <c r="BJ690" s="71"/>
      <c r="BK690" s="73"/>
      <c r="BL690" s="76"/>
      <c r="BM690" s="77"/>
      <c r="BN690" s="52"/>
      <c r="BO690" s="70"/>
      <c r="BP690" s="83"/>
      <c r="BQ690" s="84"/>
      <c r="BR690" s="84"/>
      <c r="BS690" s="84"/>
      <c r="BT690" s="84"/>
      <c r="BU690" s="84"/>
      <c r="BV690" s="84"/>
      <c r="BW690" s="84"/>
      <c r="BX690" s="84"/>
      <c r="BY690" s="84"/>
      <c r="BZ690" s="84"/>
      <c r="CA690" s="84"/>
      <c r="CB690" s="85"/>
      <c r="CC690" s="87"/>
      <c r="CD690" s="77"/>
      <c r="CE690" s="52"/>
      <c r="CF690" s="70"/>
      <c r="CG690" s="83"/>
      <c r="CH690" s="84"/>
      <c r="CI690" s="84"/>
      <c r="CJ690" s="84"/>
      <c r="CK690" s="84"/>
      <c r="CL690" s="84"/>
      <c r="CM690" s="84"/>
      <c r="CN690" s="87"/>
      <c r="CO690" s="89"/>
      <c r="CP690" s="90"/>
    </row>
    <row r="691" customHeight="1" spans="1:94">
      <c r="A691" s="51"/>
      <c r="B691" s="52"/>
      <c r="C691" s="52"/>
      <c r="D691" s="52"/>
      <c r="E691" s="52"/>
      <c r="F691" s="52"/>
      <c r="G691" s="52"/>
      <c r="H691" s="52"/>
      <c r="I691" s="52"/>
      <c r="J691" s="61"/>
      <c r="K691" s="62"/>
      <c r="L691" s="63"/>
      <c r="M691" s="62"/>
      <c r="N691" s="62"/>
      <c r="O691" s="62"/>
      <c r="P691" s="62"/>
      <c r="Q691" s="69"/>
      <c r="R691" s="52"/>
      <c r="S691" s="52"/>
      <c r="T691" s="52"/>
      <c r="U691" s="52"/>
      <c r="V691" s="70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3"/>
      <c r="AW691" s="76"/>
      <c r="AX691" s="77"/>
      <c r="AY691" s="52"/>
      <c r="AZ691" s="70"/>
      <c r="BA691" s="80"/>
      <c r="BB691" s="71"/>
      <c r="BC691" s="71"/>
      <c r="BD691" s="71"/>
      <c r="BE691" s="71"/>
      <c r="BF691" s="71"/>
      <c r="BG691" s="71"/>
      <c r="BH691" s="71"/>
      <c r="BI691" s="71"/>
      <c r="BJ691" s="71"/>
      <c r="BK691" s="73"/>
      <c r="BL691" s="76"/>
      <c r="BM691" s="77"/>
      <c r="BN691" s="52"/>
      <c r="BO691" s="70"/>
      <c r="BP691" s="83"/>
      <c r="BQ691" s="84"/>
      <c r="BR691" s="84"/>
      <c r="BS691" s="84"/>
      <c r="BT691" s="84"/>
      <c r="BU691" s="84"/>
      <c r="BV691" s="84"/>
      <c r="BW691" s="84"/>
      <c r="BX691" s="84"/>
      <c r="BY691" s="84"/>
      <c r="BZ691" s="84"/>
      <c r="CA691" s="84"/>
      <c r="CB691" s="85"/>
      <c r="CC691" s="87"/>
      <c r="CD691" s="77"/>
      <c r="CE691" s="52"/>
      <c r="CF691" s="70"/>
      <c r="CG691" s="83"/>
      <c r="CH691" s="84"/>
      <c r="CI691" s="84"/>
      <c r="CJ691" s="84"/>
      <c r="CK691" s="84"/>
      <c r="CL691" s="84"/>
      <c r="CM691" s="84"/>
      <c r="CN691" s="87"/>
      <c r="CO691" s="89"/>
      <c r="CP691" s="90"/>
    </row>
    <row r="692" customHeight="1" spans="1:94">
      <c r="A692" s="51"/>
      <c r="B692" s="52"/>
      <c r="C692" s="52"/>
      <c r="D692" s="52"/>
      <c r="E692" s="52"/>
      <c r="F692" s="52"/>
      <c r="G692" s="52"/>
      <c r="H692" s="52"/>
      <c r="I692" s="52"/>
      <c r="J692" s="61"/>
      <c r="K692" s="62"/>
      <c r="L692" s="63"/>
      <c r="M692" s="62"/>
      <c r="N692" s="62"/>
      <c r="O692" s="62"/>
      <c r="P692" s="62"/>
      <c r="Q692" s="69"/>
      <c r="R692" s="52"/>
      <c r="S692" s="52"/>
      <c r="T692" s="52"/>
      <c r="U692" s="52"/>
      <c r="V692" s="70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3"/>
      <c r="AW692" s="76"/>
      <c r="AX692" s="77"/>
      <c r="AY692" s="52"/>
      <c r="AZ692" s="70"/>
      <c r="BA692" s="80"/>
      <c r="BB692" s="71"/>
      <c r="BC692" s="71"/>
      <c r="BD692" s="71"/>
      <c r="BE692" s="71"/>
      <c r="BF692" s="71"/>
      <c r="BG692" s="71"/>
      <c r="BH692" s="71"/>
      <c r="BI692" s="71"/>
      <c r="BJ692" s="71"/>
      <c r="BK692" s="73"/>
      <c r="BL692" s="76"/>
      <c r="BM692" s="77"/>
      <c r="BN692" s="52"/>
      <c r="BO692" s="70"/>
      <c r="BP692" s="83"/>
      <c r="BQ692" s="84"/>
      <c r="BR692" s="84"/>
      <c r="BS692" s="84"/>
      <c r="BT692" s="84"/>
      <c r="BU692" s="84"/>
      <c r="BV692" s="84"/>
      <c r="BW692" s="84"/>
      <c r="BX692" s="84"/>
      <c r="BY692" s="84"/>
      <c r="BZ692" s="84"/>
      <c r="CA692" s="84"/>
      <c r="CB692" s="85"/>
      <c r="CC692" s="87"/>
      <c r="CD692" s="77"/>
      <c r="CE692" s="52"/>
      <c r="CF692" s="70"/>
      <c r="CG692" s="83"/>
      <c r="CH692" s="84"/>
      <c r="CI692" s="84"/>
      <c r="CJ692" s="84"/>
      <c r="CK692" s="84"/>
      <c r="CL692" s="84"/>
      <c r="CM692" s="84"/>
      <c r="CN692" s="87"/>
      <c r="CO692" s="89"/>
      <c r="CP692" s="90"/>
    </row>
    <row r="693" customHeight="1" spans="1:94">
      <c r="A693" s="51"/>
      <c r="B693" s="52"/>
      <c r="C693" s="52"/>
      <c r="D693" s="52"/>
      <c r="E693" s="52"/>
      <c r="F693" s="52"/>
      <c r="G693" s="52"/>
      <c r="H693" s="52"/>
      <c r="I693" s="52"/>
      <c r="J693" s="61"/>
      <c r="K693" s="62"/>
      <c r="L693" s="63"/>
      <c r="M693" s="62"/>
      <c r="N693" s="62"/>
      <c r="O693" s="62"/>
      <c r="P693" s="62"/>
      <c r="Q693" s="69"/>
      <c r="R693" s="52"/>
      <c r="S693" s="52"/>
      <c r="T693" s="52"/>
      <c r="U693" s="52"/>
      <c r="V693" s="70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3"/>
      <c r="AW693" s="76"/>
      <c r="AX693" s="77"/>
      <c r="AY693" s="52"/>
      <c r="AZ693" s="70"/>
      <c r="BA693" s="80"/>
      <c r="BB693" s="71"/>
      <c r="BC693" s="71"/>
      <c r="BD693" s="71"/>
      <c r="BE693" s="71"/>
      <c r="BF693" s="71"/>
      <c r="BG693" s="71"/>
      <c r="BH693" s="71"/>
      <c r="BI693" s="71"/>
      <c r="BJ693" s="71"/>
      <c r="BK693" s="73"/>
      <c r="BL693" s="76"/>
      <c r="BM693" s="77"/>
      <c r="BN693" s="52"/>
      <c r="BO693" s="70"/>
      <c r="BP693" s="83"/>
      <c r="BQ693" s="84"/>
      <c r="BR693" s="84"/>
      <c r="BS693" s="84"/>
      <c r="BT693" s="84"/>
      <c r="BU693" s="84"/>
      <c r="BV693" s="84"/>
      <c r="BW693" s="84"/>
      <c r="BX693" s="84"/>
      <c r="BY693" s="84"/>
      <c r="BZ693" s="84"/>
      <c r="CA693" s="84"/>
      <c r="CB693" s="85"/>
      <c r="CC693" s="87"/>
      <c r="CD693" s="77"/>
      <c r="CE693" s="52"/>
      <c r="CF693" s="70"/>
      <c r="CG693" s="83"/>
      <c r="CH693" s="84"/>
      <c r="CI693" s="84"/>
      <c r="CJ693" s="84"/>
      <c r="CK693" s="84"/>
      <c r="CL693" s="84"/>
      <c r="CM693" s="84"/>
      <c r="CN693" s="87"/>
      <c r="CO693" s="89"/>
      <c r="CP693" s="90"/>
    </row>
    <row r="694" customHeight="1" spans="1:94">
      <c r="A694" s="51"/>
      <c r="B694" s="52"/>
      <c r="C694" s="52"/>
      <c r="D694" s="52"/>
      <c r="E694" s="52"/>
      <c r="F694" s="52"/>
      <c r="G694" s="52"/>
      <c r="H694" s="52"/>
      <c r="I694" s="52"/>
      <c r="J694" s="61"/>
      <c r="K694" s="62"/>
      <c r="L694" s="63"/>
      <c r="M694" s="62"/>
      <c r="N694" s="62"/>
      <c r="O694" s="62"/>
      <c r="P694" s="62"/>
      <c r="Q694" s="69"/>
      <c r="R694" s="52"/>
      <c r="S694" s="52"/>
      <c r="T694" s="52"/>
      <c r="U694" s="52"/>
      <c r="V694" s="70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3"/>
      <c r="AW694" s="76"/>
      <c r="AX694" s="77"/>
      <c r="AY694" s="52"/>
      <c r="AZ694" s="70"/>
      <c r="BA694" s="80"/>
      <c r="BB694" s="71"/>
      <c r="BC694" s="71"/>
      <c r="BD694" s="71"/>
      <c r="BE694" s="71"/>
      <c r="BF694" s="71"/>
      <c r="BG694" s="71"/>
      <c r="BH694" s="71"/>
      <c r="BI694" s="71"/>
      <c r="BJ694" s="71"/>
      <c r="BK694" s="73"/>
      <c r="BL694" s="76"/>
      <c r="BM694" s="77"/>
      <c r="BN694" s="52"/>
      <c r="BO694" s="70"/>
      <c r="BP694" s="83"/>
      <c r="BQ694" s="84"/>
      <c r="BR694" s="84"/>
      <c r="BS694" s="84"/>
      <c r="BT694" s="84"/>
      <c r="BU694" s="84"/>
      <c r="BV694" s="84"/>
      <c r="BW694" s="84"/>
      <c r="BX694" s="84"/>
      <c r="BY694" s="84"/>
      <c r="BZ694" s="84"/>
      <c r="CA694" s="84"/>
      <c r="CB694" s="85"/>
      <c r="CC694" s="87"/>
      <c r="CD694" s="77"/>
      <c r="CE694" s="52"/>
      <c r="CF694" s="70"/>
      <c r="CG694" s="83"/>
      <c r="CH694" s="84"/>
      <c r="CI694" s="84"/>
      <c r="CJ694" s="84"/>
      <c r="CK694" s="84"/>
      <c r="CL694" s="84"/>
      <c r="CM694" s="84"/>
      <c r="CN694" s="87"/>
      <c r="CO694" s="89"/>
      <c r="CP694" s="90"/>
    </row>
    <row r="695" customHeight="1" spans="1:94">
      <c r="A695" s="51"/>
      <c r="B695" s="52"/>
      <c r="C695" s="52"/>
      <c r="D695" s="52"/>
      <c r="E695" s="52"/>
      <c r="F695" s="52"/>
      <c r="G695" s="52"/>
      <c r="H695" s="52"/>
      <c r="I695" s="52"/>
      <c r="J695" s="61"/>
      <c r="K695" s="62"/>
      <c r="L695" s="63"/>
      <c r="M695" s="62"/>
      <c r="N695" s="62"/>
      <c r="O695" s="62"/>
      <c r="P695" s="62"/>
      <c r="Q695" s="69"/>
      <c r="R695" s="52"/>
      <c r="S695" s="52"/>
      <c r="T695" s="52"/>
      <c r="U695" s="52"/>
      <c r="V695" s="70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3"/>
      <c r="AW695" s="76"/>
      <c r="AX695" s="77"/>
      <c r="AY695" s="52"/>
      <c r="AZ695" s="70"/>
      <c r="BA695" s="80"/>
      <c r="BB695" s="71"/>
      <c r="BC695" s="71"/>
      <c r="BD695" s="71"/>
      <c r="BE695" s="71"/>
      <c r="BF695" s="71"/>
      <c r="BG695" s="71"/>
      <c r="BH695" s="71"/>
      <c r="BI695" s="71"/>
      <c r="BJ695" s="71"/>
      <c r="BK695" s="73"/>
      <c r="BL695" s="76"/>
      <c r="BM695" s="77"/>
      <c r="BN695" s="52"/>
      <c r="BO695" s="70"/>
      <c r="BP695" s="83"/>
      <c r="BQ695" s="84"/>
      <c r="BR695" s="84"/>
      <c r="BS695" s="84"/>
      <c r="BT695" s="84"/>
      <c r="BU695" s="84"/>
      <c r="BV695" s="84"/>
      <c r="BW695" s="84"/>
      <c r="BX695" s="84"/>
      <c r="BY695" s="84"/>
      <c r="BZ695" s="84"/>
      <c r="CA695" s="84"/>
      <c r="CB695" s="85"/>
      <c r="CC695" s="87"/>
      <c r="CD695" s="77"/>
      <c r="CE695" s="52"/>
      <c r="CF695" s="70"/>
      <c r="CG695" s="83"/>
      <c r="CH695" s="84"/>
      <c r="CI695" s="84"/>
      <c r="CJ695" s="84"/>
      <c r="CK695" s="84"/>
      <c r="CL695" s="84"/>
      <c r="CM695" s="84"/>
      <c r="CN695" s="87"/>
      <c r="CO695" s="89"/>
      <c r="CP695" s="90"/>
    </row>
    <row r="696" customHeight="1" spans="1:94">
      <c r="A696" s="51"/>
      <c r="B696" s="52"/>
      <c r="C696" s="52"/>
      <c r="D696" s="52"/>
      <c r="E696" s="52"/>
      <c r="F696" s="52"/>
      <c r="G696" s="52"/>
      <c r="H696" s="52"/>
      <c r="I696" s="52"/>
      <c r="J696" s="61"/>
      <c r="K696" s="62"/>
      <c r="L696" s="63"/>
      <c r="M696" s="62"/>
      <c r="N696" s="62"/>
      <c r="O696" s="62"/>
      <c r="P696" s="62"/>
      <c r="Q696" s="69"/>
      <c r="R696" s="52"/>
      <c r="S696" s="52"/>
      <c r="T696" s="52"/>
      <c r="U696" s="52"/>
      <c r="V696" s="70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3"/>
      <c r="AW696" s="76"/>
      <c r="AX696" s="77"/>
      <c r="AY696" s="52"/>
      <c r="AZ696" s="70"/>
      <c r="BA696" s="80"/>
      <c r="BB696" s="71"/>
      <c r="BC696" s="71"/>
      <c r="BD696" s="71"/>
      <c r="BE696" s="71"/>
      <c r="BF696" s="71"/>
      <c r="BG696" s="71"/>
      <c r="BH696" s="71"/>
      <c r="BI696" s="71"/>
      <c r="BJ696" s="71"/>
      <c r="BK696" s="73"/>
      <c r="BL696" s="76"/>
      <c r="BM696" s="77"/>
      <c r="BN696" s="52"/>
      <c r="BO696" s="70"/>
      <c r="BP696" s="83"/>
      <c r="BQ696" s="84"/>
      <c r="BR696" s="84"/>
      <c r="BS696" s="84"/>
      <c r="BT696" s="84"/>
      <c r="BU696" s="84"/>
      <c r="BV696" s="84"/>
      <c r="BW696" s="84"/>
      <c r="BX696" s="84"/>
      <c r="BY696" s="84"/>
      <c r="BZ696" s="84"/>
      <c r="CA696" s="84"/>
      <c r="CB696" s="85"/>
      <c r="CC696" s="87"/>
      <c r="CD696" s="77"/>
      <c r="CE696" s="52"/>
      <c r="CF696" s="70"/>
      <c r="CG696" s="83"/>
      <c r="CH696" s="84"/>
      <c r="CI696" s="84"/>
      <c r="CJ696" s="84"/>
      <c r="CK696" s="84"/>
      <c r="CL696" s="84"/>
      <c r="CM696" s="84"/>
      <c r="CN696" s="87"/>
      <c r="CO696" s="89"/>
      <c r="CP696" s="90"/>
    </row>
    <row r="697" customHeight="1" spans="1:94">
      <c r="A697" s="51"/>
      <c r="B697" s="52"/>
      <c r="C697" s="52"/>
      <c r="D697" s="52"/>
      <c r="E697" s="52"/>
      <c r="F697" s="52"/>
      <c r="G697" s="52"/>
      <c r="H697" s="52"/>
      <c r="I697" s="52"/>
      <c r="J697" s="61"/>
      <c r="K697" s="62"/>
      <c r="L697" s="63"/>
      <c r="M697" s="62"/>
      <c r="N697" s="62"/>
      <c r="O697" s="62"/>
      <c r="P697" s="62"/>
      <c r="Q697" s="69"/>
      <c r="R697" s="52"/>
      <c r="S697" s="52"/>
      <c r="T697" s="52"/>
      <c r="U697" s="52"/>
      <c r="V697" s="70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3"/>
      <c r="AW697" s="76"/>
      <c r="AX697" s="77"/>
      <c r="AY697" s="52"/>
      <c r="AZ697" s="70"/>
      <c r="BA697" s="80"/>
      <c r="BB697" s="71"/>
      <c r="BC697" s="71"/>
      <c r="BD697" s="71"/>
      <c r="BE697" s="71"/>
      <c r="BF697" s="71"/>
      <c r="BG697" s="71"/>
      <c r="BH697" s="71"/>
      <c r="BI697" s="71"/>
      <c r="BJ697" s="71"/>
      <c r="BK697" s="73"/>
      <c r="BL697" s="76"/>
      <c r="BM697" s="77"/>
      <c r="BN697" s="52"/>
      <c r="BO697" s="70"/>
      <c r="BP697" s="83"/>
      <c r="BQ697" s="84"/>
      <c r="BR697" s="84"/>
      <c r="BS697" s="84"/>
      <c r="BT697" s="84"/>
      <c r="BU697" s="84"/>
      <c r="BV697" s="84"/>
      <c r="BW697" s="84"/>
      <c r="BX697" s="84"/>
      <c r="BY697" s="84"/>
      <c r="BZ697" s="84"/>
      <c r="CA697" s="84"/>
      <c r="CB697" s="85"/>
      <c r="CC697" s="87"/>
      <c r="CD697" s="77"/>
      <c r="CE697" s="52"/>
      <c r="CF697" s="70"/>
      <c r="CG697" s="83"/>
      <c r="CH697" s="84"/>
      <c r="CI697" s="84"/>
      <c r="CJ697" s="84"/>
      <c r="CK697" s="84"/>
      <c r="CL697" s="84"/>
      <c r="CM697" s="84"/>
      <c r="CN697" s="87"/>
      <c r="CO697" s="89"/>
      <c r="CP697" s="90"/>
    </row>
    <row r="698" customHeight="1" spans="1:94">
      <c r="A698" s="51"/>
      <c r="B698" s="52"/>
      <c r="C698" s="52"/>
      <c r="D698" s="52"/>
      <c r="E698" s="52"/>
      <c r="F698" s="52"/>
      <c r="G698" s="52"/>
      <c r="H698" s="52"/>
      <c r="I698" s="52"/>
      <c r="J698" s="61"/>
      <c r="K698" s="62"/>
      <c r="L698" s="63"/>
      <c r="M698" s="62"/>
      <c r="N698" s="62"/>
      <c r="O698" s="62"/>
      <c r="P698" s="62"/>
      <c r="Q698" s="69"/>
      <c r="R698" s="52"/>
      <c r="S698" s="52"/>
      <c r="T698" s="52"/>
      <c r="U698" s="52"/>
      <c r="V698" s="70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3"/>
      <c r="AW698" s="76"/>
      <c r="AX698" s="77"/>
      <c r="AY698" s="52"/>
      <c r="AZ698" s="70"/>
      <c r="BA698" s="80"/>
      <c r="BB698" s="71"/>
      <c r="BC698" s="71"/>
      <c r="BD698" s="71"/>
      <c r="BE698" s="71"/>
      <c r="BF698" s="71"/>
      <c r="BG698" s="71"/>
      <c r="BH698" s="71"/>
      <c r="BI698" s="71"/>
      <c r="BJ698" s="71"/>
      <c r="BK698" s="73"/>
      <c r="BL698" s="76"/>
      <c r="BM698" s="77"/>
      <c r="BN698" s="52"/>
      <c r="BO698" s="70"/>
      <c r="BP698" s="83"/>
      <c r="BQ698" s="84"/>
      <c r="BR698" s="84"/>
      <c r="BS698" s="84"/>
      <c r="BT698" s="84"/>
      <c r="BU698" s="84"/>
      <c r="BV698" s="84"/>
      <c r="BW698" s="84"/>
      <c r="BX698" s="84"/>
      <c r="BY698" s="84"/>
      <c r="BZ698" s="84"/>
      <c r="CA698" s="84"/>
      <c r="CB698" s="85"/>
      <c r="CC698" s="87"/>
      <c r="CD698" s="77"/>
      <c r="CE698" s="52"/>
      <c r="CF698" s="70"/>
      <c r="CG698" s="83"/>
      <c r="CH698" s="84"/>
      <c r="CI698" s="84"/>
      <c r="CJ698" s="84"/>
      <c r="CK698" s="84"/>
      <c r="CL698" s="84"/>
      <c r="CM698" s="84"/>
      <c r="CN698" s="87"/>
      <c r="CO698" s="89"/>
      <c r="CP698" s="90"/>
    </row>
    <row r="699" customHeight="1" spans="1:94">
      <c r="A699" s="51"/>
      <c r="B699" s="52"/>
      <c r="C699" s="52"/>
      <c r="D699" s="52"/>
      <c r="E699" s="52"/>
      <c r="F699" s="52"/>
      <c r="G699" s="52"/>
      <c r="H699" s="52"/>
      <c r="I699" s="52"/>
      <c r="J699" s="61"/>
      <c r="K699" s="62"/>
      <c r="L699" s="63"/>
      <c r="M699" s="62"/>
      <c r="N699" s="62"/>
      <c r="O699" s="62"/>
      <c r="P699" s="62"/>
      <c r="Q699" s="69"/>
      <c r="R699" s="52"/>
      <c r="S699" s="52"/>
      <c r="T699" s="52"/>
      <c r="U699" s="52"/>
      <c r="V699" s="70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3"/>
      <c r="AW699" s="76"/>
      <c r="AX699" s="77"/>
      <c r="AY699" s="52"/>
      <c r="AZ699" s="70"/>
      <c r="BA699" s="80"/>
      <c r="BB699" s="71"/>
      <c r="BC699" s="71"/>
      <c r="BD699" s="71"/>
      <c r="BE699" s="71"/>
      <c r="BF699" s="71"/>
      <c r="BG699" s="71"/>
      <c r="BH699" s="71"/>
      <c r="BI699" s="71"/>
      <c r="BJ699" s="71"/>
      <c r="BK699" s="73"/>
      <c r="BL699" s="76"/>
      <c r="BM699" s="77"/>
      <c r="BN699" s="52"/>
      <c r="BO699" s="70"/>
      <c r="BP699" s="83"/>
      <c r="BQ699" s="84"/>
      <c r="BR699" s="84"/>
      <c r="BS699" s="84"/>
      <c r="BT699" s="84"/>
      <c r="BU699" s="84"/>
      <c r="BV699" s="84"/>
      <c r="BW699" s="84"/>
      <c r="BX699" s="84"/>
      <c r="BY699" s="84"/>
      <c r="BZ699" s="84"/>
      <c r="CA699" s="84"/>
      <c r="CB699" s="85"/>
      <c r="CC699" s="87"/>
      <c r="CD699" s="77"/>
      <c r="CE699" s="52"/>
      <c r="CF699" s="70"/>
      <c r="CG699" s="83"/>
      <c r="CH699" s="84"/>
      <c r="CI699" s="84"/>
      <c r="CJ699" s="84"/>
      <c r="CK699" s="84"/>
      <c r="CL699" s="84"/>
      <c r="CM699" s="84"/>
      <c r="CN699" s="87"/>
      <c r="CO699" s="89"/>
      <c r="CP699" s="90"/>
    </row>
    <row r="700" customHeight="1" spans="1:94">
      <c r="A700" s="51"/>
      <c r="B700" s="52"/>
      <c r="C700" s="52"/>
      <c r="D700" s="52"/>
      <c r="E700" s="52"/>
      <c r="F700" s="52"/>
      <c r="G700" s="52"/>
      <c r="H700" s="52"/>
      <c r="I700" s="52"/>
      <c r="J700" s="61"/>
      <c r="K700" s="62"/>
      <c r="L700" s="63"/>
      <c r="M700" s="62"/>
      <c r="N700" s="62"/>
      <c r="O700" s="62"/>
      <c r="P700" s="62"/>
      <c r="Q700" s="69"/>
      <c r="R700" s="52"/>
      <c r="S700" s="52"/>
      <c r="T700" s="52"/>
      <c r="U700" s="52"/>
      <c r="V700" s="70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3"/>
      <c r="AW700" s="76"/>
      <c r="AX700" s="77"/>
      <c r="AY700" s="52"/>
      <c r="AZ700" s="70"/>
      <c r="BA700" s="80"/>
      <c r="BB700" s="71"/>
      <c r="BC700" s="71"/>
      <c r="BD700" s="71"/>
      <c r="BE700" s="71"/>
      <c r="BF700" s="71"/>
      <c r="BG700" s="71"/>
      <c r="BH700" s="71"/>
      <c r="BI700" s="71"/>
      <c r="BJ700" s="71"/>
      <c r="BK700" s="73"/>
      <c r="BL700" s="76"/>
      <c r="BM700" s="77"/>
      <c r="BN700" s="52"/>
      <c r="BO700" s="70"/>
      <c r="BP700" s="83"/>
      <c r="BQ700" s="84"/>
      <c r="BR700" s="84"/>
      <c r="BS700" s="84"/>
      <c r="BT700" s="84"/>
      <c r="BU700" s="84"/>
      <c r="BV700" s="84"/>
      <c r="BW700" s="84"/>
      <c r="BX700" s="84"/>
      <c r="BY700" s="84"/>
      <c r="BZ700" s="84"/>
      <c r="CA700" s="84"/>
      <c r="CB700" s="85"/>
      <c r="CC700" s="87"/>
      <c r="CD700" s="77"/>
      <c r="CE700" s="52"/>
      <c r="CF700" s="70"/>
      <c r="CG700" s="83"/>
      <c r="CH700" s="84"/>
      <c r="CI700" s="84"/>
      <c r="CJ700" s="84"/>
      <c r="CK700" s="84"/>
      <c r="CL700" s="84"/>
      <c r="CM700" s="84"/>
      <c r="CN700" s="87"/>
      <c r="CO700" s="89"/>
      <c r="CP700" s="90"/>
    </row>
    <row r="701" customHeight="1" spans="1:94">
      <c r="A701" s="51"/>
      <c r="B701" s="52"/>
      <c r="C701" s="52"/>
      <c r="D701" s="52"/>
      <c r="E701" s="52"/>
      <c r="F701" s="52"/>
      <c r="G701" s="52"/>
      <c r="H701" s="52"/>
      <c r="I701" s="52"/>
      <c r="J701" s="61"/>
      <c r="K701" s="62"/>
      <c r="L701" s="63"/>
      <c r="M701" s="62"/>
      <c r="N701" s="62"/>
      <c r="O701" s="62"/>
      <c r="P701" s="62"/>
      <c r="Q701" s="69"/>
      <c r="R701" s="52"/>
      <c r="S701" s="52"/>
      <c r="T701" s="52"/>
      <c r="U701" s="52"/>
      <c r="V701" s="70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3"/>
      <c r="AW701" s="76"/>
      <c r="AX701" s="77"/>
      <c r="AY701" s="52"/>
      <c r="AZ701" s="70"/>
      <c r="BA701" s="80"/>
      <c r="BB701" s="71"/>
      <c r="BC701" s="71"/>
      <c r="BD701" s="71"/>
      <c r="BE701" s="71"/>
      <c r="BF701" s="71"/>
      <c r="BG701" s="71"/>
      <c r="BH701" s="71"/>
      <c r="BI701" s="71"/>
      <c r="BJ701" s="71"/>
      <c r="BK701" s="73"/>
      <c r="BL701" s="76"/>
      <c r="BM701" s="77"/>
      <c r="BN701" s="52"/>
      <c r="BO701" s="70"/>
      <c r="BP701" s="83"/>
      <c r="BQ701" s="84"/>
      <c r="BR701" s="84"/>
      <c r="BS701" s="84"/>
      <c r="BT701" s="84"/>
      <c r="BU701" s="84"/>
      <c r="BV701" s="84"/>
      <c r="BW701" s="84"/>
      <c r="BX701" s="84"/>
      <c r="BY701" s="84"/>
      <c r="BZ701" s="84"/>
      <c r="CA701" s="84"/>
      <c r="CB701" s="85"/>
      <c r="CC701" s="87"/>
      <c r="CD701" s="77"/>
      <c r="CE701" s="52"/>
      <c r="CF701" s="70"/>
      <c r="CG701" s="83"/>
      <c r="CH701" s="84"/>
      <c r="CI701" s="84"/>
      <c r="CJ701" s="84"/>
      <c r="CK701" s="84"/>
      <c r="CL701" s="84"/>
      <c r="CM701" s="84"/>
      <c r="CN701" s="87"/>
      <c r="CO701" s="89"/>
      <c r="CP701" s="90"/>
    </row>
    <row r="702" customHeight="1" spans="1:94">
      <c r="A702" s="51"/>
      <c r="B702" s="52"/>
      <c r="C702" s="52"/>
      <c r="D702" s="52"/>
      <c r="E702" s="52"/>
      <c r="F702" s="52"/>
      <c r="G702" s="52"/>
      <c r="H702" s="52"/>
      <c r="I702" s="52"/>
      <c r="J702" s="61"/>
      <c r="K702" s="62"/>
      <c r="L702" s="63"/>
      <c r="M702" s="62"/>
      <c r="N702" s="62"/>
      <c r="O702" s="62"/>
      <c r="P702" s="62"/>
      <c r="Q702" s="69"/>
      <c r="R702" s="52"/>
      <c r="S702" s="52"/>
      <c r="T702" s="52"/>
      <c r="U702" s="52"/>
      <c r="V702" s="70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3"/>
      <c r="AW702" s="76"/>
      <c r="AX702" s="77"/>
      <c r="AY702" s="52"/>
      <c r="AZ702" s="70"/>
      <c r="BA702" s="80"/>
      <c r="BB702" s="71"/>
      <c r="BC702" s="71"/>
      <c r="BD702" s="71"/>
      <c r="BE702" s="71"/>
      <c r="BF702" s="71"/>
      <c r="BG702" s="71"/>
      <c r="BH702" s="71"/>
      <c r="BI702" s="71"/>
      <c r="BJ702" s="71"/>
      <c r="BK702" s="73"/>
      <c r="BL702" s="76"/>
      <c r="BM702" s="77"/>
      <c r="BN702" s="52"/>
      <c r="BO702" s="70"/>
      <c r="BP702" s="83"/>
      <c r="BQ702" s="84"/>
      <c r="BR702" s="84"/>
      <c r="BS702" s="84"/>
      <c r="BT702" s="84"/>
      <c r="BU702" s="84"/>
      <c r="BV702" s="84"/>
      <c r="BW702" s="84"/>
      <c r="BX702" s="84"/>
      <c r="BY702" s="84"/>
      <c r="BZ702" s="84"/>
      <c r="CA702" s="84"/>
      <c r="CB702" s="85"/>
      <c r="CC702" s="87"/>
      <c r="CD702" s="77"/>
      <c r="CE702" s="52"/>
      <c r="CF702" s="70"/>
      <c r="CG702" s="83"/>
      <c r="CH702" s="84"/>
      <c r="CI702" s="84"/>
      <c r="CJ702" s="84"/>
      <c r="CK702" s="84"/>
      <c r="CL702" s="84"/>
      <c r="CM702" s="84"/>
      <c r="CN702" s="87"/>
      <c r="CO702" s="89"/>
      <c r="CP702" s="90"/>
    </row>
    <row r="703" customHeight="1" spans="1:94">
      <c r="A703" s="51"/>
      <c r="B703" s="52"/>
      <c r="C703" s="52"/>
      <c r="D703" s="52"/>
      <c r="E703" s="52"/>
      <c r="F703" s="52"/>
      <c r="G703" s="52"/>
      <c r="H703" s="52"/>
      <c r="I703" s="52"/>
      <c r="J703" s="61"/>
      <c r="K703" s="62"/>
      <c r="L703" s="63"/>
      <c r="M703" s="62"/>
      <c r="N703" s="62"/>
      <c r="O703" s="62"/>
      <c r="P703" s="62"/>
      <c r="Q703" s="69"/>
      <c r="R703" s="52"/>
      <c r="S703" s="52"/>
      <c r="T703" s="52"/>
      <c r="U703" s="52"/>
      <c r="V703" s="70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3"/>
      <c r="AW703" s="76"/>
      <c r="AX703" s="77"/>
      <c r="AY703" s="52"/>
      <c r="AZ703" s="70"/>
      <c r="BA703" s="80"/>
      <c r="BB703" s="71"/>
      <c r="BC703" s="71"/>
      <c r="BD703" s="71"/>
      <c r="BE703" s="71"/>
      <c r="BF703" s="71"/>
      <c r="BG703" s="71"/>
      <c r="BH703" s="71"/>
      <c r="BI703" s="71"/>
      <c r="BJ703" s="71"/>
      <c r="BK703" s="73"/>
      <c r="BL703" s="76"/>
      <c r="BM703" s="77"/>
      <c r="BN703" s="52"/>
      <c r="BO703" s="70"/>
      <c r="BP703" s="83"/>
      <c r="BQ703" s="84"/>
      <c r="BR703" s="84"/>
      <c r="BS703" s="84"/>
      <c r="BT703" s="84"/>
      <c r="BU703" s="84"/>
      <c r="BV703" s="84"/>
      <c r="BW703" s="84"/>
      <c r="BX703" s="84"/>
      <c r="BY703" s="84"/>
      <c r="BZ703" s="84"/>
      <c r="CA703" s="84"/>
      <c r="CB703" s="85"/>
      <c r="CC703" s="87"/>
      <c r="CD703" s="77"/>
      <c r="CE703" s="52"/>
      <c r="CF703" s="70"/>
      <c r="CG703" s="83"/>
      <c r="CH703" s="84"/>
      <c r="CI703" s="84"/>
      <c r="CJ703" s="84"/>
      <c r="CK703" s="84"/>
      <c r="CL703" s="84"/>
      <c r="CM703" s="84"/>
      <c r="CN703" s="87"/>
      <c r="CO703" s="89"/>
      <c r="CP703" s="90"/>
    </row>
    <row r="704" customHeight="1" spans="1:94">
      <c r="A704" s="51"/>
      <c r="B704" s="52"/>
      <c r="C704" s="52"/>
      <c r="D704" s="52"/>
      <c r="E704" s="52"/>
      <c r="F704" s="52"/>
      <c r="G704" s="52"/>
      <c r="H704" s="52"/>
      <c r="I704" s="52"/>
      <c r="J704" s="61"/>
      <c r="K704" s="62"/>
      <c r="L704" s="63"/>
      <c r="M704" s="62"/>
      <c r="N704" s="62"/>
      <c r="O704" s="62"/>
      <c r="P704" s="62"/>
      <c r="Q704" s="69"/>
      <c r="R704" s="52"/>
      <c r="S704" s="52"/>
      <c r="T704" s="52"/>
      <c r="U704" s="52"/>
      <c r="V704" s="70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3"/>
      <c r="AW704" s="76"/>
      <c r="AX704" s="77"/>
      <c r="AY704" s="52"/>
      <c r="AZ704" s="70"/>
      <c r="BA704" s="80"/>
      <c r="BB704" s="71"/>
      <c r="BC704" s="71"/>
      <c r="BD704" s="71"/>
      <c r="BE704" s="71"/>
      <c r="BF704" s="71"/>
      <c r="BG704" s="71"/>
      <c r="BH704" s="71"/>
      <c r="BI704" s="71"/>
      <c r="BJ704" s="71"/>
      <c r="BK704" s="73"/>
      <c r="BL704" s="76"/>
      <c r="BM704" s="77"/>
      <c r="BN704" s="52"/>
      <c r="BO704" s="70"/>
      <c r="BP704" s="83"/>
      <c r="BQ704" s="84"/>
      <c r="BR704" s="84"/>
      <c r="BS704" s="84"/>
      <c r="BT704" s="84"/>
      <c r="BU704" s="84"/>
      <c r="BV704" s="84"/>
      <c r="BW704" s="84"/>
      <c r="BX704" s="84"/>
      <c r="BY704" s="84"/>
      <c r="BZ704" s="84"/>
      <c r="CA704" s="84"/>
      <c r="CB704" s="85"/>
      <c r="CC704" s="87"/>
      <c r="CD704" s="77"/>
      <c r="CE704" s="52"/>
      <c r="CF704" s="70"/>
      <c r="CG704" s="83"/>
      <c r="CH704" s="84"/>
      <c r="CI704" s="84"/>
      <c r="CJ704" s="84"/>
      <c r="CK704" s="84"/>
      <c r="CL704" s="84"/>
      <c r="CM704" s="84"/>
      <c r="CN704" s="87"/>
      <c r="CO704" s="89"/>
      <c r="CP704" s="90"/>
    </row>
    <row r="705" customHeight="1" spans="1:94">
      <c r="A705" s="51"/>
      <c r="B705" s="52"/>
      <c r="C705" s="52"/>
      <c r="D705" s="52"/>
      <c r="E705" s="52"/>
      <c r="F705" s="52"/>
      <c r="G705" s="52"/>
      <c r="H705" s="52"/>
      <c r="I705" s="52"/>
      <c r="J705" s="61"/>
      <c r="K705" s="62"/>
      <c r="L705" s="63"/>
      <c r="M705" s="62"/>
      <c r="N705" s="62"/>
      <c r="O705" s="62"/>
      <c r="P705" s="62"/>
      <c r="Q705" s="69"/>
      <c r="R705" s="52"/>
      <c r="S705" s="52"/>
      <c r="T705" s="52"/>
      <c r="U705" s="52"/>
      <c r="V705" s="70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3"/>
      <c r="AW705" s="76"/>
      <c r="AX705" s="77"/>
      <c r="AY705" s="52"/>
      <c r="AZ705" s="70"/>
      <c r="BA705" s="80"/>
      <c r="BB705" s="71"/>
      <c r="BC705" s="71"/>
      <c r="BD705" s="71"/>
      <c r="BE705" s="71"/>
      <c r="BF705" s="71"/>
      <c r="BG705" s="71"/>
      <c r="BH705" s="71"/>
      <c r="BI705" s="71"/>
      <c r="BJ705" s="71"/>
      <c r="BK705" s="73"/>
      <c r="BL705" s="76"/>
      <c r="BM705" s="77"/>
      <c r="BN705" s="52"/>
      <c r="BO705" s="70"/>
      <c r="BP705" s="83"/>
      <c r="BQ705" s="84"/>
      <c r="BR705" s="84"/>
      <c r="BS705" s="84"/>
      <c r="BT705" s="84"/>
      <c r="BU705" s="84"/>
      <c r="BV705" s="84"/>
      <c r="BW705" s="84"/>
      <c r="BX705" s="84"/>
      <c r="BY705" s="84"/>
      <c r="BZ705" s="84"/>
      <c r="CA705" s="84"/>
      <c r="CB705" s="85"/>
      <c r="CC705" s="87"/>
      <c r="CD705" s="77"/>
      <c r="CE705" s="52"/>
      <c r="CF705" s="70"/>
      <c r="CG705" s="83"/>
      <c r="CH705" s="84"/>
      <c r="CI705" s="84"/>
      <c r="CJ705" s="84"/>
      <c r="CK705" s="84"/>
      <c r="CL705" s="84"/>
      <c r="CM705" s="84"/>
      <c r="CN705" s="87"/>
      <c r="CO705" s="89"/>
      <c r="CP705" s="90"/>
    </row>
    <row r="706" customHeight="1" spans="1:94">
      <c r="A706" s="51"/>
      <c r="B706" s="52"/>
      <c r="C706" s="52"/>
      <c r="D706" s="52"/>
      <c r="E706" s="52"/>
      <c r="F706" s="52"/>
      <c r="G706" s="52"/>
      <c r="H706" s="52"/>
      <c r="I706" s="52"/>
      <c r="J706" s="61"/>
      <c r="K706" s="62"/>
      <c r="L706" s="63"/>
      <c r="M706" s="62"/>
      <c r="N706" s="62"/>
      <c r="O706" s="62"/>
      <c r="P706" s="62"/>
      <c r="Q706" s="69"/>
      <c r="R706" s="52"/>
      <c r="S706" s="52"/>
      <c r="T706" s="52"/>
      <c r="U706" s="52"/>
      <c r="V706" s="70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3"/>
      <c r="AW706" s="76"/>
      <c r="AX706" s="77"/>
      <c r="AY706" s="52"/>
      <c r="AZ706" s="70"/>
      <c r="BA706" s="80"/>
      <c r="BB706" s="71"/>
      <c r="BC706" s="71"/>
      <c r="BD706" s="71"/>
      <c r="BE706" s="71"/>
      <c r="BF706" s="71"/>
      <c r="BG706" s="71"/>
      <c r="BH706" s="71"/>
      <c r="BI706" s="71"/>
      <c r="BJ706" s="71"/>
      <c r="BK706" s="73"/>
      <c r="BL706" s="76"/>
      <c r="BM706" s="77"/>
      <c r="BN706" s="52"/>
      <c r="BO706" s="70"/>
      <c r="BP706" s="83"/>
      <c r="BQ706" s="84"/>
      <c r="BR706" s="84"/>
      <c r="BS706" s="84"/>
      <c r="BT706" s="84"/>
      <c r="BU706" s="84"/>
      <c r="BV706" s="84"/>
      <c r="BW706" s="84"/>
      <c r="BX706" s="84"/>
      <c r="BY706" s="84"/>
      <c r="BZ706" s="84"/>
      <c r="CA706" s="84"/>
      <c r="CB706" s="85"/>
      <c r="CC706" s="87"/>
      <c r="CD706" s="77"/>
      <c r="CE706" s="52"/>
      <c r="CF706" s="70"/>
      <c r="CG706" s="83"/>
      <c r="CH706" s="84"/>
      <c r="CI706" s="84"/>
      <c r="CJ706" s="84"/>
      <c r="CK706" s="84"/>
      <c r="CL706" s="84"/>
      <c r="CM706" s="84"/>
      <c r="CN706" s="87"/>
      <c r="CO706" s="89"/>
      <c r="CP706" s="90"/>
    </row>
    <row r="707" customHeight="1" spans="1:94">
      <c r="A707" s="51"/>
      <c r="B707" s="52"/>
      <c r="C707" s="52"/>
      <c r="D707" s="52"/>
      <c r="E707" s="52"/>
      <c r="F707" s="52"/>
      <c r="G707" s="52"/>
      <c r="H707" s="52"/>
      <c r="I707" s="52"/>
      <c r="J707" s="61"/>
      <c r="K707" s="62"/>
      <c r="L707" s="63"/>
      <c r="M707" s="62"/>
      <c r="N707" s="62"/>
      <c r="O707" s="62"/>
      <c r="P707" s="62"/>
      <c r="Q707" s="69"/>
      <c r="R707" s="52"/>
      <c r="S707" s="52"/>
      <c r="T707" s="52"/>
      <c r="U707" s="52"/>
      <c r="V707" s="70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3"/>
      <c r="AW707" s="76"/>
      <c r="AX707" s="77"/>
      <c r="AY707" s="52"/>
      <c r="AZ707" s="70"/>
      <c r="BA707" s="80"/>
      <c r="BB707" s="71"/>
      <c r="BC707" s="71"/>
      <c r="BD707" s="71"/>
      <c r="BE707" s="71"/>
      <c r="BF707" s="71"/>
      <c r="BG707" s="71"/>
      <c r="BH707" s="71"/>
      <c r="BI707" s="71"/>
      <c r="BJ707" s="71"/>
      <c r="BK707" s="73"/>
      <c r="BL707" s="76"/>
      <c r="BM707" s="77"/>
      <c r="BN707" s="52"/>
      <c r="BO707" s="70"/>
      <c r="BP707" s="83"/>
      <c r="BQ707" s="84"/>
      <c r="BR707" s="84"/>
      <c r="BS707" s="84"/>
      <c r="BT707" s="84"/>
      <c r="BU707" s="84"/>
      <c r="BV707" s="84"/>
      <c r="BW707" s="84"/>
      <c r="BX707" s="84"/>
      <c r="BY707" s="84"/>
      <c r="BZ707" s="84"/>
      <c r="CA707" s="84"/>
      <c r="CB707" s="85"/>
      <c r="CC707" s="87"/>
      <c r="CD707" s="77"/>
      <c r="CE707" s="52"/>
      <c r="CF707" s="70"/>
      <c r="CG707" s="83"/>
      <c r="CH707" s="84"/>
      <c r="CI707" s="84"/>
      <c r="CJ707" s="84"/>
      <c r="CK707" s="84"/>
      <c r="CL707" s="84"/>
      <c r="CM707" s="84"/>
      <c r="CN707" s="87"/>
      <c r="CO707" s="89"/>
      <c r="CP707" s="90"/>
    </row>
    <row r="708" customHeight="1" spans="1:94">
      <c r="A708" s="51"/>
      <c r="B708" s="52"/>
      <c r="C708" s="52"/>
      <c r="D708" s="52"/>
      <c r="E708" s="52"/>
      <c r="F708" s="52"/>
      <c r="G708" s="52"/>
      <c r="H708" s="52"/>
      <c r="I708" s="52"/>
      <c r="J708" s="61"/>
      <c r="K708" s="62"/>
      <c r="L708" s="63"/>
      <c r="M708" s="62"/>
      <c r="N708" s="62"/>
      <c r="O708" s="62"/>
      <c r="P708" s="62"/>
      <c r="Q708" s="69"/>
      <c r="R708" s="52"/>
      <c r="S708" s="52"/>
      <c r="T708" s="52"/>
      <c r="U708" s="52"/>
      <c r="V708" s="70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3"/>
      <c r="AW708" s="76"/>
      <c r="AX708" s="77"/>
      <c r="AY708" s="52"/>
      <c r="AZ708" s="70"/>
      <c r="BA708" s="80"/>
      <c r="BB708" s="71"/>
      <c r="BC708" s="71"/>
      <c r="BD708" s="71"/>
      <c r="BE708" s="71"/>
      <c r="BF708" s="71"/>
      <c r="BG708" s="71"/>
      <c r="BH708" s="71"/>
      <c r="BI708" s="71"/>
      <c r="BJ708" s="71"/>
      <c r="BK708" s="73"/>
      <c r="BL708" s="76"/>
      <c r="BM708" s="77"/>
      <c r="BN708" s="52"/>
      <c r="BO708" s="70"/>
      <c r="BP708" s="83"/>
      <c r="BQ708" s="84"/>
      <c r="BR708" s="84"/>
      <c r="BS708" s="84"/>
      <c r="BT708" s="84"/>
      <c r="BU708" s="84"/>
      <c r="BV708" s="84"/>
      <c r="BW708" s="84"/>
      <c r="BX708" s="84"/>
      <c r="BY708" s="84"/>
      <c r="BZ708" s="84"/>
      <c r="CA708" s="84"/>
      <c r="CB708" s="85"/>
      <c r="CC708" s="87"/>
      <c r="CD708" s="77"/>
      <c r="CE708" s="52"/>
      <c r="CF708" s="70"/>
      <c r="CG708" s="83"/>
      <c r="CH708" s="84"/>
      <c r="CI708" s="84"/>
      <c r="CJ708" s="84"/>
      <c r="CK708" s="84"/>
      <c r="CL708" s="84"/>
      <c r="CM708" s="84"/>
      <c r="CN708" s="87"/>
      <c r="CO708" s="89"/>
      <c r="CP708" s="90"/>
    </row>
    <row r="709" customHeight="1" spans="1:94">
      <c r="A709" s="51"/>
      <c r="B709" s="52"/>
      <c r="C709" s="52"/>
      <c r="D709" s="52"/>
      <c r="E709" s="52"/>
      <c r="F709" s="52"/>
      <c r="G709" s="52"/>
      <c r="H709" s="52"/>
      <c r="I709" s="52"/>
      <c r="J709" s="61"/>
      <c r="K709" s="62"/>
      <c r="L709" s="63"/>
      <c r="M709" s="62"/>
      <c r="N709" s="62"/>
      <c r="O709" s="62"/>
      <c r="P709" s="62"/>
      <c r="Q709" s="69"/>
      <c r="R709" s="52"/>
      <c r="S709" s="52"/>
      <c r="T709" s="52"/>
      <c r="U709" s="52"/>
      <c r="V709" s="70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3"/>
      <c r="AW709" s="76"/>
      <c r="AX709" s="77"/>
      <c r="AY709" s="52"/>
      <c r="AZ709" s="70"/>
      <c r="BA709" s="80"/>
      <c r="BB709" s="71"/>
      <c r="BC709" s="71"/>
      <c r="BD709" s="71"/>
      <c r="BE709" s="71"/>
      <c r="BF709" s="71"/>
      <c r="BG709" s="71"/>
      <c r="BH709" s="71"/>
      <c r="BI709" s="71"/>
      <c r="BJ709" s="71"/>
      <c r="BK709" s="73"/>
      <c r="BL709" s="76"/>
      <c r="BM709" s="77"/>
      <c r="BN709" s="52"/>
      <c r="BO709" s="70"/>
      <c r="BP709" s="83"/>
      <c r="BQ709" s="84"/>
      <c r="BR709" s="84"/>
      <c r="BS709" s="84"/>
      <c r="BT709" s="84"/>
      <c r="BU709" s="84"/>
      <c r="BV709" s="84"/>
      <c r="BW709" s="84"/>
      <c r="BX709" s="84"/>
      <c r="BY709" s="84"/>
      <c r="BZ709" s="84"/>
      <c r="CA709" s="84"/>
      <c r="CB709" s="85"/>
      <c r="CC709" s="87"/>
      <c r="CD709" s="77"/>
      <c r="CE709" s="52"/>
      <c r="CF709" s="70"/>
      <c r="CG709" s="83"/>
      <c r="CH709" s="84"/>
      <c r="CI709" s="84"/>
      <c r="CJ709" s="84"/>
      <c r="CK709" s="84"/>
      <c r="CL709" s="84"/>
      <c r="CM709" s="84"/>
      <c r="CN709" s="87"/>
      <c r="CO709" s="89"/>
      <c r="CP709" s="90"/>
    </row>
    <row r="710" customHeight="1" spans="1:94">
      <c r="A710" s="51"/>
      <c r="B710" s="52"/>
      <c r="C710" s="52"/>
      <c r="D710" s="52"/>
      <c r="E710" s="52"/>
      <c r="F710" s="52"/>
      <c r="G710" s="52"/>
      <c r="H710" s="52"/>
      <c r="I710" s="52"/>
      <c r="J710" s="61"/>
      <c r="K710" s="62"/>
      <c r="L710" s="63"/>
      <c r="M710" s="62"/>
      <c r="N710" s="62"/>
      <c r="O710" s="62"/>
      <c r="P710" s="62"/>
      <c r="Q710" s="69"/>
      <c r="R710" s="52"/>
      <c r="S710" s="52"/>
      <c r="T710" s="52"/>
      <c r="U710" s="52"/>
      <c r="V710" s="70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3"/>
      <c r="AW710" s="76"/>
      <c r="AX710" s="77"/>
      <c r="AY710" s="52"/>
      <c r="AZ710" s="70"/>
      <c r="BA710" s="80"/>
      <c r="BB710" s="71"/>
      <c r="BC710" s="71"/>
      <c r="BD710" s="71"/>
      <c r="BE710" s="71"/>
      <c r="BF710" s="71"/>
      <c r="BG710" s="71"/>
      <c r="BH710" s="71"/>
      <c r="BI710" s="71"/>
      <c r="BJ710" s="71"/>
      <c r="BK710" s="73"/>
      <c r="BL710" s="76"/>
      <c r="BM710" s="77"/>
      <c r="BN710" s="52"/>
      <c r="BO710" s="70"/>
      <c r="BP710" s="83"/>
      <c r="BQ710" s="84"/>
      <c r="BR710" s="84"/>
      <c r="BS710" s="84"/>
      <c r="BT710" s="84"/>
      <c r="BU710" s="84"/>
      <c r="BV710" s="84"/>
      <c r="BW710" s="84"/>
      <c r="BX710" s="84"/>
      <c r="BY710" s="84"/>
      <c r="BZ710" s="84"/>
      <c r="CA710" s="84"/>
      <c r="CB710" s="85"/>
      <c r="CC710" s="87"/>
      <c r="CD710" s="77"/>
      <c r="CE710" s="52"/>
      <c r="CF710" s="70"/>
      <c r="CG710" s="83"/>
      <c r="CH710" s="84"/>
      <c r="CI710" s="84"/>
      <c r="CJ710" s="84"/>
      <c r="CK710" s="84"/>
      <c r="CL710" s="84"/>
      <c r="CM710" s="84"/>
      <c r="CN710" s="87"/>
      <c r="CO710" s="89"/>
      <c r="CP710" s="90"/>
    </row>
    <row r="711" customHeight="1" spans="1:94">
      <c r="A711" s="51"/>
      <c r="B711" s="52"/>
      <c r="C711" s="52"/>
      <c r="D711" s="52"/>
      <c r="E711" s="52"/>
      <c r="F711" s="52"/>
      <c r="G711" s="52"/>
      <c r="H711" s="52"/>
      <c r="I711" s="52"/>
      <c r="J711" s="61"/>
      <c r="K711" s="62"/>
      <c r="L711" s="63"/>
      <c r="M711" s="62"/>
      <c r="N711" s="62"/>
      <c r="O711" s="62"/>
      <c r="P711" s="62"/>
      <c r="Q711" s="69"/>
      <c r="R711" s="52"/>
      <c r="S711" s="52"/>
      <c r="T711" s="52"/>
      <c r="U711" s="52"/>
      <c r="V711" s="70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3"/>
      <c r="AW711" s="76"/>
      <c r="AX711" s="77"/>
      <c r="AY711" s="52"/>
      <c r="AZ711" s="70"/>
      <c r="BA711" s="80"/>
      <c r="BB711" s="71"/>
      <c r="BC711" s="71"/>
      <c r="BD711" s="71"/>
      <c r="BE711" s="71"/>
      <c r="BF711" s="71"/>
      <c r="BG711" s="71"/>
      <c r="BH711" s="71"/>
      <c r="BI711" s="71"/>
      <c r="BJ711" s="71"/>
      <c r="BK711" s="73"/>
      <c r="BL711" s="76"/>
      <c r="BM711" s="77"/>
      <c r="BN711" s="52"/>
      <c r="BO711" s="70"/>
      <c r="BP711" s="83"/>
      <c r="BQ711" s="84"/>
      <c r="BR711" s="84"/>
      <c r="BS711" s="84"/>
      <c r="BT711" s="84"/>
      <c r="BU711" s="84"/>
      <c r="BV711" s="84"/>
      <c r="BW711" s="84"/>
      <c r="BX711" s="84"/>
      <c r="BY711" s="84"/>
      <c r="BZ711" s="84"/>
      <c r="CA711" s="84"/>
      <c r="CB711" s="85"/>
      <c r="CC711" s="87"/>
      <c r="CD711" s="77"/>
      <c r="CE711" s="52"/>
      <c r="CF711" s="70"/>
      <c r="CG711" s="83"/>
      <c r="CH711" s="84"/>
      <c r="CI711" s="84"/>
      <c r="CJ711" s="84"/>
      <c r="CK711" s="84"/>
      <c r="CL711" s="84"/>
      <c r="CM711" s="84"/>
      <c r="CN711" s="87"/>
      <c r="CO711" s="89"/>
      <c r="CP711" s="90"/>
    </row>
    <row r="712" customHeight="1" spans="1:94">
      <c r="A712" s="51"/>
      <c r="B712" s="52"/>
      <c r="C712" s="52"/>
      <c r="D712" s="52"/>
      <c r="E712" s="52"/>
      <c r="F712" s="52"/>
      <c r="G712" s="52"/>
      <c r="H712" s="52"/>
      <c r="I712" s="52"/>
      <c r="J712" s="61"/>
      <c r="K712" s="62"/>
      <c r="L712" s="63"/>
      <c r="M712" s="62"/>
      <c r="N712" s="62"/>
      <c r="O712" s="62"/>
      <c r="P712" s="62"/>
      <c r="Q712" s="69"/>
      <c r="R712" s="52"/>
      <c r="S712" s="52"/>
      <c r="T712" s="52"/>
      <c r="U712" s="52"/>
      <c r="V712" s="70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3"/>
      <c r="AW712" s="76"/>
      <c r="AX712" s="77"/>
      <c r="AY712" s="52"/>
      <c r="AZ712" s="70"/>
      <c r="BA712" s="80"/>
      <c r="BB712" s="71"/>
      <c r="BC712" s="71"/>
      <c r="BD712" s="71"/>
      <c r="BE712" s="71"/>
      <c r="BF712" s="71"/>
      <c r="BG712" s="71"/>
      <c r="BH712" s="71"/>
      <c r="BI712" s="71"/>
      <c r="BJ712" s="71"/>
      <c r="BK712" s="73"/>
      <c r="BL712" s="76"/>
      <c r="BM712" s="77"/>
      <c r="BN712" s="52"/>
      <c r="BO712" s="70"/>
      <c r="BP712" s="83"/>
      <c r="BQ712" s="84"/>
      <c r="BR712" s="84"/>
      <c r="BS712" s="84"/>
      <c r="BT712" s="84"/>
      <c r="BU712" s="84"/>
      <c r="BV712" s="84"/>
      <c r="BW712" s="84"/>
      <c r="BX712" s="84"/>
      <c r="BY712" s="84"/>
      <c r="BZ712" s="84"/>
      <c r="CA712" s="84"/>
      <c r="CB712" s="85"/>
      <c r="CC712" s="87"/>
      <c r="CD712" s="77"/>
      <c r="CE712" s="52"/>
      <c r="CF712" s="70"/>
      <c r="CG712" s="83"/>
      <c r="CH712" s="84"/>
      <c r="CI712" s="84"/>
      <c r="CJ712" s="84"/>
      <c r="CK712" s="84"/>
      <c r="CL712" s="84"/>
      <c r="CM712" s="84"/>
      <c r="CN712" s="87"/>
      <c r="CO712" s="89"/>
      <c r="CP712" s="90"/>
    </row>
    <row r="713" customHeight="1" spans="1:94">
      <c r="A713" s="51"/>
      <c r="B713" s="52"/>
      <c r="C713" s="52"/>
      <c r="D713" s="52"/>
      <c r="E713" s="52"/>
      <c r="F713" s="52"/>
      <c r="G713" s="52"/>
      <c r="H713" s="52"/>
      <c r="I713" s="52"/>
      <c r="J713" s="61"/>
      <c r="K713" s="62"/>
      <c r="L713" s="63"/>
      <c r="M713" s="62"/>
      <c r="N713" s="62"/>
      <c r="O713" s="62"/>
      <c r="P713" s="62"/>
      <c r="Q713" s="69"/>
      <c r="R713" s="52"/>
      <c r="S713" s="52"/>
      <c r="T713" s="52"/>
      <c r="U713" s="52"/>
      <c r="V713" s="70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3"/>
      <c r="AW713" s="76"/>
      <c r="AX713" s="77"/>
      <c r="AY713" s="52"/>
      <c r="AZ713" s="70"/>
      <c r="BA713" s="80"/>
      <c r="BB713" s="71"/>
      <c r="BC713" s="71"/>
      <c r="BD713" s="71"/>
      <c r="BE713" s="71"/>
      <c r="BF713" s="71"/>
      <c r="BG713" s="71"/>
      <c r="BH713" s="71"/>
      <c r="BI713" s="71"/>
      <c r="BJ713" s="71"/>
      <c r="BK713" s="73"/>
      <c r="BL713" s="76"/>
      <c r="BM713" s="77"/>
      <c r="BN713" s="52"/>
      <c r="BO713" s="70"/>
      <c r="BP713" s="83"/>
      <c r="BQ713" s="84"/>
      <c r="BR713" s="84"/>
      <c r="BS713" s="84"/>
      <c r="BT713" s="84"/>
      <c r="BU713" s="84"/>
      <c r="BV713" s="84"/>
      <c r="BW713" s="84"/>
      <c r="BX713" s="84"/>
      <c r="BY713" s="84"/>
      <c r="BZ713" s="84"/>
      <c r="CA713" s="84"/>
      <c r="CB713" s="85"/>
      <c r="CC713" s="87"/>
      <c r="CD713" s="77"/>
      <c r="CE713" s="52"/>
      <c r="CF713" s="70"/>
      <c r="CG713" s="83"/>
      <c r="CH713" s="84"/>
      <c r="CI713" s="84"/>
      <c r="CJ713" s="84"/>
      <c r="CK713" s="84"/>
      <c r="CL713" s="84"/>
      <c r="CM713" s="84"/>
      <c r="CN713" s="87"/>
      <c r="CO713" s="89"/>
      <c r="CP713" s="90"/>
    </row>
    <row r="714" customHeight="1" spans="1:94">
      <c r="A714" s="51"/>
      <c r="B714" s="52"/>
      <c r="C714" s="52"/>
      <c r="D714" s="52"/>
      <c r="E714" s="52"/>
      <c r="F714" s="52"/>
      <c r="G714" s="52"/>
      <c r="H714" s="52"/>
      <c r="I714" s="52"/>
      <c r="J714" s="61"/>
      <c r="K714" s="62"/>
      <c r="L714" s="63"/>
      <c r="M714" s="62"/>
      <c r="N714" s="62"/>
      <c r="O714" s="62"/>
      <c r="P714" s="62"/>
      <c r="Q714" s="69"/>
      <c r="R714" s="52"/>
      <c r="S714" s="52"/>
      <c r="T714" s="52"/>
      <c r="U714" s="52"/>
      <c r="V714" s="70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3"/>
      <c r="AW714" s="76"/>
      <c r="AX714" s="77"/>
      <c r="AY714" s="52"/>
      <c r="AZ714" s="70"/>
      <c r="BA714" s="80"/>
      <c r="BB714" s="71"/>
      <c r="BC714" s="71"/>
      <c r="BD714" s="71"/>
      <c r="BE714" s="71"/>
      <c r="BF714" s="71"/>
      <c r="BG714" s="71"/>
      <c r="BH714" s="71"/>
      <c r="BI714" s="71"/>
      <c r="BJ714" s="71"/>
      <c r="BK714" s="73"/>
      <c r="BL714" s="76"/>
      <c r="BM714" s="77"/>
      <c r="BN714" s="52"/>
      <c r="BO714" s="70"/>
      <c r="BP714" s="83"/>
      <c r="BQ714" s="84"/>
      <c r="BR714" s="84"/>
      <c r="BS714" s="84"/>
      <c r="BT714" s="84"/>
      <c r="BU714" s="84"/>
      <c r="BV714" s="84"/>
      <c r="BW714" s="84"/>
      <c r="BX714" s="84"/>
      <c r="BY714" s="84"/>
      <c r="BZ714" s="84"/>
      <c r="CA714" s="84"/>
      <c r="CB714" s="85"/>
      <c r="CC714" s="87"/>
      <c r="CD714" s="77"/>
      <c r="CE714" s="52"/>
      <c r="CF714" s="70"/>
      <c r="CG714" s="83"/>
      <c r="CH714" s="84"/>
      <c r="CI714" s="84"/>
      <c r="CJ714" s="84"/>
      <c r="CK714" s="84"/>
      <c r="CL714" s="84"/>
      <c r="CM714" s="84"/>
      <c r="CN714" s="87"/>
      <c r="CO714" s="89"/>
      <c r="CP714" s="90"/>
    </row>
    <row r="715" customHeight="1" spans="1:94">
      <c r="A715" s="51"/>
      <c r="B715" s="52"/>
      <c r="C715" s="52"/>
      <c r="D715" s="52"/>
      <c r="E715" s="52"/>
      <c r="F715" s="52"/>
      <c r="G715" s="52"/>
      <c r="H715" s="52"/>
      <c r="I715" s="52"/>
      <c r="J715" s="61"/>
      <c r="K715" s="62"/>
      <c r="L715" s="63"/>
      <c r="M715" s="62"/>
      <c r="N715" s="62"/>
      <c r="O715" s="62"/>
      <c r="P715" s="62"/>
      <c r="Q715" s="69"/>
      <c r="R715" s="52"/>
      <c r="S715" s="52"/>
      <c r="T715" s="52"/>
      <c r="U715" s="52"/>
      <c r="V715" s="70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3"/>
      <c r="AW715" s="76"/>
      <c r="AX715" s="77"/>
      <c r="AY715" s="52"/>
      <c r="AZ715" s="70"/>
      <c r="BA715" s="80"/>
      <c r="BB715" s="71"/>
      <c r="BC715" s="71"/>
      <c r="BD715" s="71"/>
      <c r="BE715" s="71"/>
      <c r="BF715" s="71"/>
      <c r="BG715" s="71"/>
      <c r="BH715" s="71"/>
      <c r="BI715" s="71"/>
      <c r="BJ715" s="71"/>
      <c r="BK715" s="73"/>
      <c r="BL715" s="76"/>
      <c r="BM715" s="77"/>
      <c r="BN715" s="52"/>
      <c r="BO715" s="70"/>
      <c r="BP715" s="83"/>
      <c r="BQ715" s="84"/>
      <c r="BR715" s="84"/>
      <c r="BS715" s="84"/>
      <c r="BT715" s="84"/>
      <c r="BU715" s="84"/>
      <c r="BV715" s="84"/>
      <c r="BW715" s="84"/>
      <c r="BX715" s="84"/>
      <c r="BY715" s="84"/>
      <c r="BZ715" s="84"/>
      <c r="CA715" s="84"/>
      <c r="CB715" s="85"/>
      <c r="CC715" s="87"/>
      <c r="CD715" s="77"/>
      <c r="CE715" s="52"/>
      <c r="CF715" s="70"/>
      <c r="CG715" s="83"/>
      <c r="CH715" s="84"/>
      <c r="CI715" s="84"/>
      <c r="CJ715" s="84"/>
      <c r="CK715" s="84"/>
      <c r="CL715" s="84"/>
      <c r="CM715" s="84"/>
      <c r="CN715" s="87"/>
      <c r="CO715" s="89"/>
      <c r="CP715" s="90"/>
    </row>
    <row r="716" customHeight="1" spans="1:94">
      <c r="A716" s="51"/>
      <c r="B716" s="52"/>
      <c r="C716" s="52"/>
      <c r="D716" s="52"/>
      <c r="E716" s="52"/>
      <c r="F716" s="52"/>
      <c r="G716" s="52"/>
      <c r="H716" s="52"/>
      <c r="I716" s="52"/>
      <c r="J716" s="61"/>
      <c r="K716" s="62"/>
      <c r="L716" s="63"/>
      <c r="M716" s="62"/>
      <c r="N716" s="62"/>
      <c r="O716" s="62"/>
      <c r="P716" s="62"/>
      <c r="Q716" s="69"/>
      <c r="R716" s="52"/>
      <c r="S716" s="52"/>
      <c r="T716" s="52"/>
      <c r="U716" s="52"/>
      <c r="V716" s="70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3"/>
      <c r="AW716" s="76"/>
      <c r="AX716" s="77"/>
      <c r="AY716" s="52"/>
      <c r="AZ716" s="70"/>
      <c r="BA716" s="80"/>
      <c r="BB716" s="71"/>
      <c r="BC716" s="71"/>
      <c r="BD716" s="71"/>
      <c r="BE716" s="71"/>
      <c r="BF716" s="71"/>
      <c r="BG716" s="71"/>
      <c r="BH716" s="71"/>
      <c r="BI716" s="71"/>
      <c r="BJ716" s="71"/>
      <c r="BK716" s="73"/>
      <c r="BL716" s="76"/>
      <c r="BM716" s="77"/>
      <c r="BN716" s="52"/>
      <c r="BO716" s="70"/>
      <c r="BP716" s="83"/>
      <c r="BQ716" s="84"/>
      <c r="BR716" s="84"/>
      <c r="BS716" s="84"/>
      <c r="BT716" s="84"/>
      <c r="BU716" s="84"/>
      <c r="BV716" s="84"/>
      <c r="BW716" s="84"/>
      <c r="BX716" s="84"/>
      <c r="BY716" s="84"/>
      <c r="BZ716" s="84"/>
      <c r="CA716" s="84"/>
      <c r="CB716" s="85"/>
      <c r="CC716" s="87"/>
      <c r="CD716" s="77"/>
      <c r="CE716" s="52"/>
      <c r="CF716" s="70"/>
      <c r="CG716" s="83"/>
      <c r="CH716" s="84"/>
      <c r="CI716" s="84"/>
      <c r="CJ716" s="84"/>
      <c r="CK716" s="84"/>
      <c r="CL716" s="84"/>
      <c r="CM716" s="84"/>
      <c r="CN716" s="87"/>
      <c r="CO716" s="89"/>
      <c r="CP716" s="90"/>
    </row>
    <row r="717" customHeight="1" spans="1:94">
      <c r="A717" s="51"/>
      <c r="B717" s="52"/>
      <c r="C717" s="52"/>
      <c r="D717" s="52"/>
      <c r="E717" s="52"/>
      <c r="F717" s="52"/>
      <c r="G717" s="52"/>
      <c r="H717" s="52"/>
      <c r="I717" s="52"/>
      <c r="J717" s="61"/>
      <c r="K717" s="62"/>
      <c r="L717" s="63"/>
      <c r="M717" s="62"/>
      <c r="N717" s="62"/>
      <c r="O717" s="62"/>
      <c r="P717" s="62"/>
      <c r="Q717" s="69"/>
      <c r="R717" s="52"/>
      <c r="S717" s="52"/>
      <c r="T717" s="52"/>
      <c r="U717" s="52"/>
      <c r="V717" s="70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3"/>
      <c r="AW717" s="76"/>
      <c r="AX717" s="77"/>
      <c r="AY717" s="52"/>
      <c r="AZ717" s="70"/>
      <c r="BA717" s="80"/>
      <c r="BB717" s="71"/>
      <c r="BC717" s="71"/>
      <c r="BD717" s="71"/>
      <c r="BE717" s="71"/>
      <c r="BF717" s="71"/>
      <c r="BG717" s="71"/>
      <c r="BH717" s="71"/>
      <c r="BI717" s="71"/>
      <c r="BJ717" s="71"/>
      <c r="BK717" s="73"/>
      <c r="BL717" s="76"/>
      <c r="BM717" s="77"/>
      <c r="BN717" s="52"/>
      <c r="BO717" s="70"/>
      <c r="BP717" s="83"/>
      <c r="BQ717" s="84"/>
      <c r="BR717" s="84"/>
      <c r="BS717" s="84"/>
      <c r="BT717" s="84"/>
      <c r="BU717" s="84"/>
      <c r="BV717" s="84"/>
      <c r="BW717" s="84"/>
      <c r="BX717" s="84"/>
      <c r="BY717" s="84"/>
      <c r="BZ717" s="84"/>
      <c r="CA717" s="84"/>
      <c r="CB717" s="85"/>
      <c r="CC717" s="87"/>
      <c r="CD717" s="77"/>
      <c r="CE717" s="52"/>
      <c r="CF717" s="70"/>
      <c r="CG717" s="83"/>
      <c r="CH717" s="84"/>
      <c r="CI717" s="84"/>
      <c r="CJ717" s="84"/>
      <c r="CK717" s="84"/>
      <c r="CL717" s="84"/>
      <c r="CM717" s="84"/>
      <c r="CN717" s="87"/>
      <c r="CO717" s="89"/>
      <c r="CP717" s="90"/>
    </row>
    <row r="718" customHeight="1" spans="1:94">
      <c r="A718" s="51"/>
      <c r="B718" s="52"/>
      <c r="C718" s="52"/>
      <c r="D718" s="52"/>
      <c r="E718" s="52"/>
      <c r="F718" s="52"/>
      <c r="G718" s="52"/>
      <c r="H718" s="52"/>
      <c r="I718" s="52"/>
      <c r="J718" s="61"/>
      <c r="K718" s="62"/>
      <c r="L718" s="63"/>
      <c r="M718" s="62"/>
      <c r="N718" s="62"/>
      <c r="O718" s="62"/>
      <c r="P718" s="62"/>
      <c r="Q718" s="69"/>
      <c r="R718" s="52"/>
      <c r="S718" s="52"/>
      <c r="T718" s="52"/>
      <c r="U718" s="52"/>
      <c r="V718" s="70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3"/>
      <c r="AW718" s="76"/>
      <c r="AX718" s="77"/>
      <c r="AY718" s="52"/>
      <c r="AZ718" s="70"/>
      <c r="BA718" s="80"/>
      <c r="BB718" s="71"/>
      <c r="BC718" s="71"/>
      <c r="BD718" s="71"/>
      <c r="BE718" s="71"/>
      <c r="BF718" s="71"/>
      <c r="BG718" s="71"/>
      <c r="BH718" s="71"/>
      <c r="BI718" s="71"/>
      <c r="BJ718" s="71"/>
      <c r="BK718" s="73"/>
      <c r="BL718" s="76"/>
      <c r="BM718" s="77"/>
      <c r="BN718" s="52"/>
      <c r="BO718" s="70"/>
      <c r="BP718" s="83"/>
      <c r="BQ718" s="84"/>
      <c r="BR718" s="84"/>
      <c r="BS718" s="84"/>
      <c r="BT718" s="84"/>
      <c r="BU718" s="84"/>
      <c r="BV718" s="84"/>
      <c r="BW718" s="84"/>
      <c r="BX718" s="84"/>
      <c r="BY718" s="84"/>
      <c r="BZ718" s="84"/>
      <c r="CA718" s="84"/>
      <c r="CB718" s="85"/>
      <c r="CC718" s="87"/>
      <c r="CD718" s="77"/>
      <c r="CE718" s="52"/>
      <c r="CF718" s="70"/>
      <c r="CG718" s="83"/>
      <c r="CH718" s="84"/>
      <c r="CI718" s="84"/>
      <c r="CJ718" s="84"/>
      <c r="CK718" s="84"/>
      <c r="CL718" s="84"/>
      <c r="CM718" s="84"/>
      <c r="CN718" s="87"/>
      <c r="CO718" s="89"/>
      <c r="CP718" s="90"/>
    </row>
    <row r="719" customHeight="1" spans="1:94">
      <c r="A719" s="51"/>
      <c r="B719" s="52"/>
      <c r="C719" s="52"/>
      <c r="D719" s="52"/>
      <c r="E719" s="52"/>
      <c r="F719" s="52"/>
      <c r="G719" s="52"/>
      <c r="H719" s="52"/>
      <c r="I719" s="52"/>
      <c r="J719" s="61"/>
      <c r="K719" s="62"/>
      <c r="L719" s="63"/>
      <c r="M719" s="62"/>
      <c r="N719" s="62"/>
      <c r="O719" s="62"/>
      <c r="P719" s="62"/>
      <c r="Q719" s="69"/>
      <c r="R719" s="52"/>
      <c r="S719" s="52"/>
      <c r="T719" s="52"/>
      <c r="U719" s="52"/>
      <c r="V719" s="70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3"/>
      <c r="AW719" s="76"/>
      <c r="AX719" s="77"/>
      <c r="AY719" s="52"/>
      <c r="AZ719" s="70"/>
      <c r="BA719" s="80"/>
      <c r="BB719" s="71"/>
      <c r="BC719" s="71"/>
      <c r="BD719" s="71"/>
      <c r="BE719" s="71"/>
      <c r="BF719" s="71"/>
      <c r="BG719" s="71"/>
      <c r="BH719" s="71"/>
      <c r="BI719" s="71"/>
      <c r="BJ719" s="71"/>
      <c r="BK719" s="73"/>
      <c r="BL719" s="76"/>
      <c r="BM719" s="77"/>
      <c r="BN719" s="52"/>
      <c r="BO719" s="70"/>
      <c r="BP719" s="83"/>
      <c r="BQ719" s="84"/>
      <c r="BR719" s="84"/>
      <c r="BS719" s="84"/>
      <c r="BT719" s="84"/>
      <c r="BU719" s="84"/>
      <c r="BV719" s="84"/>
      <c r="BW719" s="84"/>
      <c r="BX719" s="84"/>
      <c r="BY719" s="84"/>
      <c r="BZ719" s="84"/>
      <c r="CA719" s="84"/>
      <c r="CB719" s="85"/>
      <c r="CC719" s="87"/>
      <c r="CD719" s="77"/>
      <c r="CE719" s="52"/>
      <c r="CF719" s="70"/>
      <c r="CG719" s="83"/>
      <c r="CH719" s="84"/>
      <c r="CI719" s="84"/>
      <c r="CJ719" s="84"/>
      <c r="CK719" s="84"/>
      <c r="CL719" s="84"/>
      <c r="CM719" s="84"/>
      <c r="CN719" s="87"/>
      <c r="CO719" s="89"/>
      <c r="CP719" s="90"/>
    </row>
    <row r="720" customHeight="1" spans="1:94">
      <c r="A720" s="51"/>
      <c r="B720" s="52"/>
      <c r="C720" s="52"/>
      <c r="D720" s="52"/>
      <c r="E720" s="52"/>
      <c r="F720" s="52"/>
      <c r="G720" s="52"/>
      <c r="H720" s="52"/>
      <c r="I720" s="52"/>
      <c r="J720" s="61"/>
      <c r="K720" s="62"/>
      <c r="L720" s="63"/>
      <c r="M720" s="62"/>
      <c r="N720" s="62"/>
      <c r="O720" s="62"/>
      <c r="P720" s="62"/>
      <c r="Q720" s="69"/>
      <c r="R720" s="52"/>
      <c r="S720" s="52"/>
      <c r="T720" s="52"/>
      <c r="U720" s="52"/>
      <c r="V720" s="70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3"/>
      <c r="AW720" s="76"/>
      <c r="AX720" s="77"/>
      <c r="AY720" s="52"/>
      <c r="AZ720" s="70"/>
      <c r="BA720" s="80"/>
      <c r="BB720" s="71"/>
      <c r="BC720" s="71"/>
      <c r="BD720" s="71"/>
      <c r="BE720" s="71"/>
      <c r="BF720" s="71"/>
      <c r="BG720" s="71"/>
      <c r="BH720" s="71"/>
      <c r="BI720" s="71"/>
      <c r="BJ720" s="71"/>
      <c r="BK720" s="73"/>
      <c r="BL720" s="76"/>
      <c r="BM720" s="77"/>
      <c r="BN720" s="52"/>
      <c r="BO720" s="70"/>
      <c r="BP720" s="83"/>
      <c r="BQ720" s="84"/>
      <c r="BR720" s="84"/>
      <c r="BS720" s="84"/>
      <c r="BT720" s="84"/>
      <c r="BU720" s="84"/>
      <c r="BV720" s="84"/>
      <c r="BW720" s="84"/>
      <c r="BX720" s="84"/>
      <c r="BY720" s="84"/>
      <c r="BZ720" s="84"/>
      <c r="CA720" s="84"/>
      <c r="CB720" s="85"/>
      <c r="CC720" s="87"/>
      <c r="CD720" s="77"/>
      <c r="CE720" s="52"/>
      <c r="CF720" s="70"/>
      <c r="CG720" s="83"/>
      <c r="CH720" s="84"/>
      <c r="CI720" s="84"/>
      <c r="CJ720" s="84"/>
      <c r="CK720" s="84"/>
      <c r="CL720" s="84"/>
      <c r="CM720" s="84"/>
      <c r="CN720" s="87"/>
      <c r="CO720" s="89"/>
      <c r="CP720" s="90"/>
    </row>
    <row r="721" customHeight="1" spans="1:94">
      <c r="A721" s="51"/>
      <c r="B721" s="52"/>
      <c r="C721" s="52"/>
      <c r="D721" s="52"/>
      <c r="E721" s="52"/>
      <c r="F721" s="52"/>
      <c r="G721" s="52"/>
      <c r="H721" s="52"/>
      <c r="I721" s="52"/>
      <c r="J721" s="61"/>
      <c r="K721" s="62"/>
      <c r="L721" s="63"/>
      <c r="M721" s="62"/>
      <c r="N721" s="62"/>
      <c r="O721" s="62"/>
      <c r="P721" s="62"/>
      <c r="Q721" s="69"/>
      <c r="R721" s="52"/>
      <c r="S721" s="52"/>
      <c r="T721" s="52"/>
      <c r="U721" s="52"/>
      <c r="V721" s="70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3"/>
      <c r="AW721" s="76"/>
      <c r="AX721" s="77"/>
      <c r="AY721" s="52"/>
      <c r="AZ721" s="70"/>
      <c r="BA721" s="80"/>
      <c r="BB721" s="71"/>
      <c r="BC721" s="71"/>
      <c r="BD721" s="71"/>
      <c r="BE721" s="71"/>
      <c r="BF721" s="71"/>
      <c r="BG721" s="71"/>
      <c r="BH721" s="71"/>
      <c r="BI721" s="71"/>
      <c r="BJ721" s="71"/>
      <c r="BK721" s="73"/>
      <c r="BL721" s="76"/>
      <c r="BM721" s="77"/>
      <c r="BN721" s="52"/>
      <c r="BO721" s="70"/>
      <c r="BP721" s="83"/>
      <c r="BQ721" s="84"/>
      <c r="BR721" s="84"/>
      <c r="BS721" s="84"/>
      <c r="BT721" s="84"/>
      <c r="BU721" s="84"/>
      <c r="BV721" s="84"/>
      <c r="BW721" s="84"/>
      <c r="BX721" s="84"/>
      <c r="BY721" s="84"/>
      <c r="BZ721" s="84"/>
      <c r="CA721" s="84"/>
      <c r="CB721" s="85"/>
      <c r="CC721" s="87"/>
      <c r="CD721" s="77"/>
      <c r="CE721" s="52"/>
      <c r="CF721" s="70"/>
      <c r="CG721" s="83"/>
      <c r="CH721" s="84"/>
      <c r="CI721" s="84"/>
      <c r="CJ721" s="84"/>
      <c r="CK721" s="84"/>
      <c r="CL721" s="84"/>
      <c r="CM721" s="84"/>
      <c r="CN721" s="87"/>
      <c r="CO721" s="89"/>
      <c r="CP721" s="90"/>
    </row>
    <row r="722" customHeight="1" spans="1:94">
      <c r="A722" s="51"/>
      <c r="B722" s="52"/>
      <c r="C722" s="52"/>
      <c r="D722" s="52"/>
      <c r="E722" s="52"/>
      <c r="F722" s="52"/>
      <c r="G722" s="52"/>
      <c r="H722" s="52"/>
      <c r="I722" s="52"/>
      <c r="J722" s="61"/>
      <c r="K722" s="62"/>
      <c r="L722" s="63"/>
      <c r="M722" s="62"/>
      <c r="N722" s="62"/>
      <c r="O722" s="62"/>
      <c r="P722" s="62"/>
      <c r="Q722" s="69"/>
      <c r="R722" s="52"/>
      <c r="S722" s="52"/>
      <c r="T722" s="52"/>
      <c r="U722" s="52"/>
      <c r="V722" s="70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3"/>
      <c r="AW722" s="76"/>
      <c r="AX722" s="77"/>
      <c r="AY722" s="52"/>
      <c r="AZ722" s="70"/>
      <c r="BA722" s="80"/>
      <c r="BB722" s="71"/>
      <c r="BC722" s="71"/>
      <c r="BD722" s="71"/>
      <c r="BE722" s="71"/>
      <c r="BF722" s="71"/>
      <c r="BG722" s="71"/>
      <c r="BH722" s="71"/>
      <c r="BI722" s="71"/>
      <c r="BJ722" s="71"/>
      <c r="BK722" s="73"/>
      <c r="BL722" s="76"/>
      <c r="BM722" s="77"/>
      <c r="BN722" s="52"/>
      <c r="BO722" s="70"/>
      <c r="BP722" s="83"/>
      <c r="BQ722" s="84"/>
      <c r="BR722" s="84"/>
      <c r="BS722" s="84"/>
      <c r="BT722" s="84"/>
      <c r="BU722" s="84"/>
      <c r="BV722" s="84"/>
      <c r="BW722" s="84"/>
      <c r="BX722" s="84"/>
      <c r="BY722" s="84"/>
      <c r="BZ722" s="84"/>
      <c r="CA722" s="84"/>
      <c r="CB722" s="85"/>
      <c r="CC722" s="87"/>
      <c r="CD722" s="77"/>
      <c r="CE722" s="52"/>
      <c r="CF722" s="70"/>
      <c r="CG722" s="83"/>
      <c r="CH722" s="84"/>
      <c r="CI722" s="84"/>
      <c r="CJ722" s="84"/>
      <c r="CK722" s="84"/>
      <c r="CL722" s="84"/>
      <c r="CM722" s="84"/>
      <c r="CN722" s="87"/>
      <c r="CO722" s="89"/>
      <c r="CP722" s="90"/>
    </row>
    <row r="723" customHeight="1" spans="1:94">
      <c r="A723" s="51"/>
      <c r="B723" s="52"/>
      <c r="C723" s="52"/>
      <c r="D723" s="52"/>
      <c r="E723" s="52"/>
      <c r="F723" s="52"/>
      <c r="G723" s="52"/>
      <c r="H723" s="52"/>
      <c r="I723" s="52"/>
      <c r="J723" s="61"/>
      <c r="K723" s="62"/>
      <c r="L723" s="63"/>
      <c r="M723" s="62"/>
      <c r="N723" s="62"/>
      <c r="O723" s="62"/>
      <c r="P723" s="62"/>
      <c r="Q723" s="69"/>
      <c r="R723" s="52"/>
      <c r="S723" s="52"/>
      <c r="T723" s="52"/>
      <c r="U723" s="52"/>
      <c r="V723" s="70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3"/>
      <c r="AW723" s="76"/>
      <c r="AX723" s="77"/>
      <c r="AY723" s="52"/>
      <c r="AZ723" s="70"/>
      <c r="BA723" s="80"/>
      <c r="BB723" s="71"/>
      <c r="BC723" s="71"/>
      <c r="BD723" s="71"/>
      <c r="BE723" s="71"/>
      <c r="BF723" s="71"/>
      <c r="BG723" s="71"/>
      <c r="BH723" s="71"/>
      <c r="BI723" s="71"/>
      <c r="BJ723" s="71"/>
      <c r="BK723" s="73"/>
      <c r="BL723" s="76"/>
      <c r="BM723" s="77"/>
      <c r="BN723" s="52"/>
      <c r="BO723" s="70"/>
      <c r="BP723" s="83"/>
      <c r="BQ723" s="84"/>
      <c r="BR723" s="84"/>
      <c r="BS723" s="84"/>
      <c r="BT723" s="84"/>
      <c r="BU723" s="84"/>
      <c r="BV723" s="84"/>
      <c r="BW723" s="84"/>
      <c r="BX723" s="84"/>
      <c r="BY723" s="84"/>
      <c r="BZ723" s="84"/>
      <c r="CA723" s="84"/>
      <c r="CB723" s="85"/>
      <c r="CC723" s="87"/>
      <c r="CD723" s="77"/>
      <c r="CE723" s="52"/>
      <c r="CF723" s="70"/>
      <c r="CG723" s="83"/>
      <c r="CH723" s="84"/>
      <c r="CI723" s="84"/>
      <c r="CJ723" s="84"/>
      <c r="CK723" s="84"/>
      <c r="CL723" s="84"/>
      <c r="CM723" s="84"/>
      <c r="CN723" s="87"/>
      <c r="CO723" s="89"/>
      <c r="CP723" s="90"/>
    </row>
    <row r="724" customHeight="1" spans="1:94">
      <c r="A724" s="51"/>
      <c r="B724" s="52"/>
      <c r="C724" s="52"/>
      <c r="D724" s="52"/>
      <c r="E724" s="52"/>
      <c r="F724" s="52"/>
      <c r="G724" s="52"/>
      <c r="H724" s="52"/>
      <c r="I724" s="52"/>
      <c r="J724" s="61"/>
      <c r="K724" s="62"/>
      <c r="L724" s="63"/>
      <c r="M724" s="62"/>
      <c r="N724" s="62"/>
      <c r="O724" s="62"/>
      <c r="P724" s="62"/>
      <c r="Q724" s="69"/>
      <c r="R724" s="52"/>
      <c r="S724" s="52"/>
      <c r="T724" s="52"/>
      <c r="U724" s="52"/>
      <c r="V724" s="70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3"/>
      <c r="AW724" s="76"/>
      <c r="AX724" s="77"/>
      <c r="AY724" s="52"/>
      <c r="AZ724" s="70"/>
      <c r="BA724" s="80"/>
      <c r="BB724" s="71"/>
      <c r="BC724" s="71"/>
      <c r="BD724" s="71"/>
      <c r="BE724" s="71"/>
      <c r="BF724" s="71"/>
      <c r="BG724" s="71"/>
      <c r="BH724" s="71"/>
      <c r="BI724" s="71"/>
      <c r="BJ724" s="71"/>
      <c r="BK724" s="73"/>
      <c r="BL724" s="76"/>
      <c r="BM724" s="77"/>
      <c r="BN724" s="52"/>
      <c r="BO724" s="70"/>
      <c r="BP724" s="83"/>
      <c r="BQ724" s="84"/>
      <c r="BR724" s="84"/>
      <c r="BS724" s="84"/>
      <c r="BT724" s="84"/>
      <c r="BU724" s="84"/>
      <c r="BV724" s="84"/>
      <c r="BW724" s="84"/>
      <c r="BX724" s="84"/>
      <c r="BY724" s="84"/>
      <c r="BZ724" s="84"/>
      <c r="CA724" s="84"/>
      <c r="CB724" s="85"/>
      <c r="CC724" s="87"/>
      <c r="CD724" s="77"/>
      <c r="CE724" s="52"/>
      <c r="CF724" s="70"/>
      <c r="CG724" s="83"/>
      <c r="CH724" s="84"/>
      <c r="CI724" s="84"/>
      <c r="CJ724" s="84"/>
      <c r="CK724" s="84"/>
      <c r="CL724" s="84"/>
      <c r="CM724" s="84"/>
      <c r="CN724" s="87"/>
      <c r="CO724" s="89"/>
      <c r="CP724" s="90"/>
    </row>
    <row r="725" customHeight="1" spans="1:94">
      <c r="A725" s="51"/>
      <c r="B725" s="52"/>
      <c r="C725" s="52"/>
      <c r="D725" s="52"/>
      <c r="E725" s="52"/>
      <c r="F725" s="52"/>
      <c r="G725" s="52"/>
      <c r="H725" s="52"/>
      <c r="I725" s="52"/>
      <c r="J725" s="61"/>
      <c r="K725" s="62"/>
      <c r="L725" s="63"/>
      <c r="M725" s="62"/>
      <c r="N725" s="62"/>
      <c r="O725" s="62"/>
      <c r="P725" s="62"/>
      <c r="Q725" s="69"/>
      <c r="R725" s="52"/>
      <c r="S725" s="52"/>
      <c r="T725" s="52"/>
      <c r="U725" s="52"/>
      <c r="V725" s="70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3"/>
      <c r="AW725" s="76"/>
      <c r="AX725" s="77"/>
      <c r="AY725" s="52"/>
      <c r="AZ725" s="70"/>
      <c r="BA725" s="80"/>
      <c r="BB725" s="71"/>
      <c r="BC725" s="71"/>
      <c r="BD725" s="71"/>
      <c r="BE725" s="71"/>
      <c r="BF725" s="71"/>
      <c r="BG725" s="71"/>
      <c r="BH725" s="71"/>
      <c r="BI725" s="71"/>
      <c r="BJ725" s="71"/>
      <c r="BK725" s="73"/>
      <c r="BL725" s="76"/>
      <c r="BM725" s="77"/>
      <c r="BN725" s="52"/>
      <c r="BO725" s="70"/>
      <c r="BP725" s="83"/>
      <c r="BQ725" s="84"/>
      <c r="BR725" s="84"/>
      <c r="BS725" s="84"/>
      <c r="BT725" s="84"/>
      <c r="BU725" s="84"/>
      <c r="BV725" s="84"/>
      <c r="BW725" s="84"/>
      <c r="BX725" s="84"/>
      <c r="BY725" s="84"/>
      <c r="BZ725" s="84"/>
      <c r="CA725" s="84"/>
      <c r="CB725" s="85"/>
      <c r="CC725" s="87"/>
      <c r="CD725" s="77"/>
      <c r="CE725" s="52"/>
      <c r="CF725" s="70"/>
      <c r="CG725" s="83"/>
      <c r="CH725" s="84"/>
      <c r="CI725" s="84"/>
      <c r="CJ725" s="84"/>
      <c r="CK725" s="84"/>
      <c r="CL725" s="84"/>
      <c r="CM725" s="84"/>
      <c r="CN725" s="87"/>
      <c r="CO725" s="89"/>
      <c r="CP725" s="90"/>
    </row>
    <row r="726" customHeight="1" spans="1:94">
      <c r="A726" s="51"/>
      <c r="B726" s="52"/>
      <c r="C726" s="52"/>
      <c r="D726" s="52"/>
      <c r="E726" s="52"/>
      <c r="F726" s="52"/>
      <c r="G726" s="52"/>
      <c r="H726" s="52"/>
      <c r="I726" s="52"/>
      <c r="J726" s="61"/>
      <c r="K726" s="62"/>
      <c r="L726" s="63"/>
      <c r="M726" s="62"/>
      <c r="N726" s="62"/>
      <c r="O726" s="62"/>
      <c r="P726" s="62"/>
      <c r="Q726" s="69"/>
      <c r="R726" s="52"/>
      <c r="S726" s="52"/>
      <c r="T726" s="52"/>
      <c r="U726" s="52"/>
      <c r="V726" s="70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3"/>
      <c r="AW726" s="76"/>
      <c r="AX726" s="77"/>
      <c r="AY726" s="52"/>
      <c r="AZ726" s="70"/>
      <c r="BA726" s="80"/>
      <c r="BB726" s="71"/>
      <c r="BC726" s="71"/>
      <c r="BD726" s="71"/>
      <c r="BE726" s="71"/>
      <c r="BF726" s="71"/>
      <c r="BG726" s="71"/>
      <c r="BH726" s="71"/>
      <c r="BI726" s="71"/>
      <c r="BJ726" s="71"/>
      <c r="BK726" s="73"/>
      <c r="BL726" s="76"/>
      <c r="BM726" s="77"/>
      <c r="BN726" s="52"/>
      <c r="BO726" s="70"/>
      <c r="BP726" s="83"/>
      <c r="BQ726" s="84"/>
      <c r="BR726" s="84"/>
      <c r="BS726" s="84"/>
      <c r="BT726" s="84"/>
      <c r="BU726" s="84"/>
      <c r="BV726" s="84"/>
      <c r="BW726" s="84"/>
      <c r="BX726" s="84"/>
      <c r="BY726" s="84"/>
      <c r="BZ726" s="84"/>
      <c r="CA726" s="84"/>
      <c r="CB726" s="85"/>
      <c r="CC726" s="87"/>
      <c r="CD726" s="77"/>
      <c r="CE726" s="52"/>
      <c r="CF726" s="70"/>
      <c r="CG726" s="83"/>
      <c r="CH726" s="84"/>
      <c r="CI726" s="84"/>
      <c r="CJ726" s="84"/>
      <c r="CK726" s="84"/>
      <c r="CL726" s="84"/>
      <c r="CM726" s="84"/>
      <c r="CN726" s="87"/>
      <c r="CO726" s="89"/>
      <c r="CP726" s="90"/>
    </row>
    <row r="727" customHeight="1" spans="1:94">
      <c r="A727" s="51"/>
      <c r="B727" s="52"/>
      <c r="C727" s="52"/>
      <c r="D727" s="52"/>
      <c r="E727" s="52"/>
      <c r="F727" s="52"/>
      <c r="G727" s="52"/>
      <c r="H727" s="52"/>
      <c r="I727" s="52"/>
      <c r="J727" s="61"/>
      <c r="K727" s="62"/>
      <c r="L727" s="63"/>
      <c r="M727" s="62"/>
      <c r="N727" s="62"/>
      <c r="O727" s="62"/>
      <c r="P727" s="62"/>
      <c r="Q727" s="69"/>
      <c r="R727" s="52"/>
      <c r="S727" s="52"/>
      <c r="T727" s="52"/>
      <c r="U727" s="52"/>
      <c r="V727" s="70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3"/>
      <c r="AW727" s="76"/>
      <c r="AX727" s="77"/>
      <c r="AY727" s="52"/>
      <c r="AZ727" s="70"/>
      <c r="BA727" s="80"/>
      <c r="BB727" s="71"/>
      <c r="BC727" s="71"/>
      <c r="BD727" s="71"/>
      <c r="BE727" s="71"/>
      <c r="BF727" s="71"/>
      <c r="BG727" s="71"/>
      <c r="BH727" s="71"/>
      <c r="BI727" s="71"/>
      <c r="BJ727" s="71"/>
      <c r="BK727" s="73"/>
      <c r="BL727" s="76"/>
      <c r="BM727" s="77"/>
      <c r="BN727" s="52"/>
      <c r="BO727" s="70"/>
      <c r="BP727" s="83"/>
      <c r="BQ727" s="84"/>
      <c r="BR727" s="84"/>
      <c r="BS727" s="84"/>
      <c r="BT727" s="84"/>
      <c r="BU727" s="84"/>
      <c r="BV727" s="84"/>
      <c r="BW727" s="84"/>
      <c r="BX727" s="84"/>
      <c r="BY727" s="84"/>
      <c r="BZ727" s="84"/>
      <c r="CA727" s="84"/>
      <c r="CB727" s="85"/>
      <c r="CC727" s="87"/>
      <c r="CD727" s="77"/>
      <c r="CE727" s="52"/>
      <c r="CF727" s="70"/>
      <c r="CG727" s="83"/>
      <c r="CH727" s="84"/>
      <c r="CI727" s="84"/>
      <c r="CJ727" s="84"/>
      <c r="CK727" s="84"/>
      <c r="CL727" s="84"/>
      <c r="CM727" s="84"/>
      <c r="CN727" s="87"/>
      <c r="CO727" s="89"/>
      <c r="CP727" s="90"/>
    </row>
    <row r="728" customHeight="1" spans="1:94">
      <c r="A728" s="51"/>
      <c r="B728" s="52"/>
      <c r="C728" s="52"/>
      <c r="D728" s="52"/>
      <c r="E728" s="52"/>
      <c r="F728" s="52"/>
      <c r="G728" s="52"/>
      <c r="H728" s="52"/>
      <c r="I728" s="52"/>
      <c r="J728" s="61"/>
      <c r="K728" s="62"/>
      <c r="L728" s="63"/>
      <c r="M728" s="62"/>
      <c r="N728" s="62"/>
      <c r="O728" s="62"/>
      <c r="P728" s="62"/>
      <c r="Q728" s="69"/>
      <c r="R728" s="52"/>
      <c r="S728" s="52"/>
      <c r="T728" s="52"/>
      <c r="U728" s="52"/>
      <c r="V728" s="70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3"/>
      <c r="AW728" s="76"/>
      <c r="AX728" s="77"/>
      <c r="AY728" s="52"/>
      <c r="AZ728" s="70"/>
      <c r="BA728" s="80"/>
      <c r="BB728" s="71"/>
      <c r="BC728" s="71"/>
      <c r="BD728" s="71"/>
      <c r="BE728" s="71"/>
      <c r="BF728" s="71"/>
      <c r="BG728" s="71"/>
      <c r="BH728" s="71"/>
      <c r="BI728" s="71"/>
      <c r="BJ728" s="71"/>
      <c r="BK728" s="73"/>
      <c r="BL728" s="76"/>
      <c r="BM728" s="77"/>
      <c r="BN728" s="52"/>
      <c r="BO728" s="70"/>
      <c r="BP728" s="83"/>
      <c r="BQ728" s="84"/>
      <c r="BR728" s="84"/>
      <c r="BS728" s="84"/>
      <c r="BT728" s="84"/>
      <c r="BU728" s="84"/>
      <c r="BV728" s="84"/>
      <c r="BW728" s="84"/>
      <c r="BX728" s="84"/>
      <c r="BY728" s="84"/>
      <c r="BZ728" s="84"/>
      <c r="CA728" s="84"/>
      <c r="CB728" s="85"/>
      <c r="CC728" s="87"/>
      <c r="CD728" s="77"/>
      <c r="CE728" s="52"/>
      <c r="CF728" s="70"/>
      <c r="CG728" s="83"/>
      <c r="CH728" s="84"/>
      <c r="CI728" s="84"/>
      <c r="CJ728" s="84"/>
      <c r="CK728" s="84"/>
      <c r="CL728" s="84"/>
      <c r="CM728" s="84"/>
      <c r="CN728" s="87"/>
      <c r="CO728" s="89"/>
      <c r="CP728" s="90"/>
    </row>
    <row r="729" customHeight="1" spans="1:94">
      <c r="A729" s="51"/>
      <c r="B729" s="52"/>
      <c r="C729" s="52"/>
      <c r="D729" s="52"/>
      <c r="E729" s="52"/>
      <c r="F729" s="52"/>
      <c r="G729" s="52"/>
      <c r="H729" s="52"/>
      <c r="I729" s="52"/>
      <c r="J729" s="61"/>
      <c r="K729" s="62"/>
      <c r="L729" s="63"/>
      <c r="M729" s="62"/>
      <c r="N729" s="62"/>
      <c r="O729" s="62"/>
      <c r="P729" s="62"/>
      <c r="Q729" s="69"/>
      <c r="R729" s="52"/>
      <c r="S729" s="52"/>
      <c r="T729" s="52"/>
      <c r="U729" s="52"/>
      <c r="V729" s="70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3"/>
      <c r="AW729" s="76"/>
      <c r="AX729" s="77"/>
      <c r="AY729" s="52"/>
      <c r="AZ729" s="70"/>
      <c r="BA729" s="80"/>
      <c r="BB729" s="71"/>
      <c r="BC729" s="71"/>
      <c r="BD729" s="71"/>
      <c r="BE729" s="71"/>
      <c r="BF729" s="71"/>
      <c r="BG729" s="71"/>
      <c r="BH729" s="71"/>
      <c r="BI729" s="71"/>
      <c r="BJ729" s="71"/>
      <c r="BK729" s="73"/>
      <c r="BL729" s="76"/>
      <c r="BM729" s="77"/>
      <c r="BN729" s="52"/>
      <c r="BO729" s="70"/>
      <c r="BP729" s="83"/>
      <c r="BQ729" s="84"/>
      <c r="BR729" s="84"/>
      <c r="BS729" s="84"/>
      <c r="BT729" s="84"/>
      <c r="BU729" s="84"/>
      <c r="BV729" s="84"/>
      <c r="BW729" s="84"/>
      <c r="BX729" s="84"/>
      <c r="BY729" s="84"/>
      <c r="BZ729" s="84"/>
      <c r="CA729" s="84"/>
      <c r="CB729" s="85"/>
      <c r="CC729" s="87"/>
      <c r="CD729" s="77"/>
      <c r="CE729" s="52"/>
      <c r="CF729" s="70"/>
      <c r="CG729" s="83"/>
      <c r="CH729" s="84"/>
      <c r="CI729" s="84"/>
      <c r="CJ729" s="84"/>
      <c r="CK729" s="84"/>
      <c r="CL729" s="84"/>
      <c r="CM729" s="84"/>
      <c r="CN729" s="87"/>
      <c r="CO729" s="89"/>
      <c r="CP729" s="90"/>
    </row>
    <row r="730" customHeight="1" spans="1:94">
      <c r="A730" s="51"/>
      <c r="B730" s="52"/>
      <c r="C730" s="52"/>
      <c r="D730" s="52"/>
      <c r="E730" s="52"/>
      <c r="F730" s="52"/>
      <c r="G730" s="52"/>
      <c r="H730" s="52"/>
      <c r="I730" s="52"/>
      <c r="J730" s="61"/>
      <c r="K730" s="62"/>
      <c r="L730" s="63"/>
      <c r="M730" s="62"/>
      <c r="N730" s="62"/>
      <c r="O730" s="62"/>
      <c r="P730" s="62"/>
      <c r="Q730" s="69"/>
      <c r="R730" s="52"/>
      <c r="S730" s="52"/>
      <c r="T730" s="52"/>
      <c r="U730" s="52"/>
      <c r="V730" s="70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3"/>
      <c r="AW730" s="76"/>
      <c r="AX730" s="77"/>
      <c r="AY730" s="52"/>
      <c r="AZ730" s="70"/>
      <c r="BA730" s="80"/>
      <c r="BB730" s="71"/>
      <c r="BC730" s="71"/>
      <c r="BD730" s="71"/>
      <c r="BE730" s="71"/>
      <c r="BF730" s="71"/>
      <c r="BG730" s="71"/>
      <c r="BH730" s="71"/>
      <c r="BI730" s="71"/>
      <c r="BJ730" s="71"/>
      <c r="BK730" s="73"/>
      <c r="BL730" s="76"/>
      <c r="BM730" s="77"/>
      <c r="BN730" s="52"/>
      <c r="BO730" s="70"/>
      <c r="BP730" s="83"/>
      <c r="BQ730" s="84"/>
      <c r="BR730" s="84"/>
      <c r="BS730" s="84"/>
      <c r="BT730" s="84"/>
      <c r="BU730" s="84"/>
      <c r="BV730" s="84"/>
      <c r="BW730" s="84"/>
      <c r="BX730" s="84"/>
      <c r="BY730" s="84"/>
      <c r="BZ730" s="84"/>
      <c r="CA730" s="84"/>
      <c r="CB730" s="85"/>
      <c r="CC730" s="87"/>
      <c r="CD730" s="77"/>
      <c r="CE730" s="52"/>
      <c r="CF730" s="70"/>
      <c r="CG730" s="83"/>
      <c r="CH730" s="84"/>
      <c r="CI730" s="84"/>
      <c r="CJ730" s="84"/>
      <c r="CK730" s="84"/>
      <c r="CL730" s="84"/>
      <c r="CM730" s="84"/>
      <c r="CN730" s="87"/>
      <c r="CO730" s="89"/>
      <c r="CP730" s="90"/>
    </row>
    <row r="731" customHeight="1" spans="1:94">
      <c r="A731" s="51"/>
      <c r="B731" s="52"/>
      <c r="C731" s="52"/>
      <c r="D731" s="52"/>
      <c r="E731" s="52"/>
      <c r="F731" s="52"/>
      <c r="G731" s="52"/>
      <c r="H731" s="52"/>
      <c r="I731" s="52"/>
      <c r="J731" s="61"/>
      <c r="K731" s="62"/>
      <c r="L731" s="63"/>
      <c r="M731" s="62"/>
      <c r="N731" s="62"/>
      <c r="O731" s="62"/>
      <c r="P731" s="62"/>
      <c r="Q731" s="69"/>
      <c r="R731" s="52"/>
      <c r="S731" s="52"/>
      <c r="T731" s="52"/>
      <c r="U731" s="52"/>
      <c r="V731" s="70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3"/>
      <c r="AW731" s="76"/>
      <c r="AX731" s="77"/>
      <c r="AY731" s="52"/>
      <c r="AZ731" s="70"/>
      <c r="BA731" s="80"/>
      <c r="BB731" s="71"/>
      <c r="BC731" s="71"/>
      <c r="BD731" s="71"/>
      <c r="BE731" s="71"/>
      <c r="BF731" s="71"/>
      <c r="BG731" s="71"/>
      <c r="BH731" s="71"/>
      <c r="BI731" s="71"/>
      <c r="BJ731" s="71"/>
      <c r="BK731" s="73"/>
      <c r="BL731" s="76"/>
      <c r="BM731" s="77"/>
      <c r="BN731" s="52"/>
      <c r="BO731" s="70"/>
      <c r="BP731" s="83"/>
      <c r="BQ731" s="84"/>
      <c r="BR731" s="84"/>
      <c r="BS731" s="84"/>
      <c r="BT731" s="84"/>
      <c r="BU731" s="84"/>
      <c r="BV731" s="84"/>
      <c r="BW731" s="84"/>
      <c r="BX731" s="84"/>
      <c r="BY731" s="84"/>
      <c r="BZ731" s="84"/>
      <c r="CA731" s="84"/>
      <c r="CB731" s="85"/>
      <c r="CC731" s="87"/>
      <c r="CD731" s="77"/>
      <c r="CE731" s="52"/>
      <c r="CF731" s="70"/>
      <c r="CG731" s="83"/>
      <c r="CH731" s="84"/>
      <c r="CI731" s="84"/>
      <c r="CJ731" s="84"/>
      <c r="CK731" s="84"/>
      <c r="CL731" s="84"/>
      <c r="CM731" s="84"/>
      <c r="CN731" s="87"/>
      <c r="CO731" s="89"/>
      <c r="CP731" s="90"/>
    </row>
    <row r="732" customHeight="1" spans="1:94">
      <c r="A732" s="51"/>
      <c r="B732" s="52"/>
      <c r="C732" s="52"/>
      <c r="D732" s="52"/>
      <c r="E732" s="52"/>
      <c r="F732" s="52"/>
      <c r="G732" s="52"/>
      <c r="H732" s="52"/>
      <c r="I732" s="52"/>
      <c r="J732" s="61"/>
      <c r="K732" s="62"/>
      <c r="L732" s="63"/>
      <c r="M732" s="62"/>
      <c r="N732" s="62"/>
      <c r="O732" s="62"/>
      <c r="P732" s="62"/>
      <c r="Q732" s="69"/>
      <c r="R732" s="52"/>
      <c r="S732" s="52"/>
      <c r="T732" s="52"/>
      <c r="U732" s="52"/>
      <c r="V732" s="70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3"/>
      <c r="AW732" s="76"/>
      <c r="AX732" s="77"/>
      <c r="AY732" s="52"/>
      <c r="AZ732" s="70"/>
      <c r="BA732" s="80"/>
      <c r="BB732" s="71"/>
      <c r="BC732" s="71"/>
      <c r="BD732" s="71"/>
      <c r="BE732" s="71"/>
      <c r="BF732" s="71"/>
      <c r="BG732" s="71"/>
      <c r="BH732" s="71"/>
      <c r="BI732" s="71"/>
      <c r="BJ732" s="71"/>
      <c r="BK732" s="73"/>
      <c r="BL732" s="76"/>
      <c r="BM732" s="77"/>
      <c r="BN732" s="52"/>
      <c r="BO732" s="70"/>
      <c r="BP732" s="83"/>
      <c r="BQ732" s="84"/>
      <c r="BR732" s="84"/>
      <c r="BS732" s="84"/>
      <c r="BT732" s="84"/>
      <c r="BU732" s="84"/>
      <c r="BV732" s="84"/>
      <c r="BW732" s="84"/>
      <c r="BX732" s="84"/>
      <c r="BY732" s="84"/>
      <c r="BZ732" s="84"/>
      <c r="CA732" s="84"/>
      <c r="CB732" s="85"/>
      <c r="CC732" s="87"/>
      <c r="CD732" s="77"/>
      <c r="CE732" s="52"/>
      <c r="CF732" s="70"/>
      <c r="CG732" s="83"/>
      <c r="CH732" s="84"/>
      <c r="CI732" s="84"/>
      <c r="CJ732" s="84"/>
      <c r="CK732" s="84"/>
      <c r="CL732" s="84"/>
      <c r="CM732" s="84"/>
      <c r="CN732" s="87"/>
      <c r="CO732" s="89"/>
      <c r="CP732" s="90"/>
    </row>
    <row r="733" customHeight="1" spans="1:94">
      <c r="A733" s="51"/>
      <c r="B733" s="52"/>
      <c r="C733" s="52"/>
      <c r="D733" s="52"/>
      <c r="E733" s="52"/>
      <c r="F733" s="52"/>
      <c r="G733" s="52"/>
      <c r="H733" s="52"/>
      <c r="I733" s="52"/>
      <c r="J733" s="61"/>
      <c r="K733" s="62"/>
      <c r="L733" s="63"/>
      <c r="M733" s="62"/>
      <c r="N733" s="62"/>
      <c r="O733" s="62"/>
      <c r="P733" s="62"/>
      <c r="Q733" s="69"/>
      <c r="R733" s="52"/>
      <c r="S733" s="52"/>
      <c r="T733" s="52"/>
      <c r="U733" s="52"/>
      <c r="V733" s="70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3"/>
      <c r="AW733" s="76"/>
      <c r="AX733" s="77"/>
      <c r="AY733" s="52"/>
      <c r="AZ733" s="70"/>
      <c r="BA733" s="80"/>
      <c r="BB733" s="71"/>
      <c r="BC733" s="71"/>
      <c r="BD733" s="71"/>
      <c r="BE733" s="71"/>
      <c r="BF733" s="71"/>
      <c r="BG733" s="71"/>
      <c r="BH733" s="71"/>
      <c r="BI733" s="71"/>
      <c r="BJ733" s="71"/>
      <c r="BK733" s="73"/>
      <c r="BL733" s="76"/>
      <c r="BM733" s="77"/>
      <c r="BN733" s="52"/>
      <c r="BO733" s="70"/>
      <c r="BP733" s="83"/>
      <c r="BQ733" s="84"/>
      <c r="BR733" s="84"/>
      <c r="BS733" s="84"/>
      <c r="BT733" s="84"/>
      <c r="BU733" s="84"/>
      <c r="BV733" s="84"/>
      <c r="BW733" s="84"/>
      <c r="BX733" s="84"/>
      <c r="BY733" s="84"/>
      <c r="BZ733" s="84"/>
      <c r="CA733" s="84"/>
      <c r="CB733" s="85"/>
      <c r="CC733" s="87"/>
      <c r="CD733" s="77"/>
      <c r="CE733" s="52"/>
      <c r="CF733" s="70"/>
      <c r="CG733" s="83"/>
      <c r="CH733" s="84"/>
      <c r="CI733" s="84"/>
      <c r="CJ733" s="84"/>
      <c r="CK733" s="84"/>
      <c r="CL733" s="84"/>
      <c r="CM733" s="84"/>
      <c r="CN733" s="87"/>
      <c r="CO733" s="89"/>
      <c r="CP733" s="90"/>
    </row>
    <row r="734" customHeight="1" spans="1:94">
      <c r="A734" s="51"/>
      <c r="B734" s="52"/>
      <c r="C734" s="52"/>
      <c r="D734" s="52"/>
      <c r="E734" s="52"/>
      <c r="F734" s="52"/>
      <c r="G734" s="52"/>
      <c r="H734" s="52"/>
      <c r="I734" s="52"/>
      <c r="J734" s="61"/>
      <c r="K734" s="62"/>
      <c r="L734" s="63"/>
      <c r="M734" s="62"/>
      <c r="N734" s="62"/>
      <c r="O734" s="62"/>
      <c r="P734" s="62"/>
      <c r="Q734" s="69"/>
      <c r="R734" s="52"/>
      <c r="S734" s="52"/>
      <c r="T734" s="52"/>
      <c r="U734" s="52"/>
      <c r="V734" s="70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3"/>
      <c r="AW734" s="76"/>
      <c r="AX734" s="77"/>
      <c r="AY734" s="52"/>
      <c r="AZ734" s="70"/>
      <c r="BA734" s="80"/>
      <c r="BB734" s="71"/>
      <c r="BC734" s="71"/>
      <c r="BD734" s="71"/>
      <c r="BE734" s="71"/>
      <c r="BF734" s="71"/>
      <c r="BG734" s="71"/>
      <c r="BH734" s="71"/>
      <c r="BI734" s="71"/>
      <c r="BJ734" s="71"/>
      <c r="BK734" s="73"/>
      <c r="BL734" s="76"/>
      <c r="BM734" s="77"/>
      <c r="BN734" s="52"/>
      <c r="BO734" s="70"/>
      <c r="BP734" s="83"/>
      <c r="BQ734" s="84"/>
      <c r="BR734" s="84"/>
      <c r="BS734" s="84"/>
      <c r="BT734" s="84"/>
      <c r="BU734" s="84"/>
      <c r="BV734" s="84"/>
      <c r="BW734" s="84"/>
      <c r="BX734" s="84"/>
      <c r="BY734" s="84"/>
      <c r="BZ734" s="84"/>
      <c r="CA734" s="84"/>
      <c r="CB734" s="85"/>
      <c r="CC734" s="87"/>
      <c r="CD734" s="77"/>
      <c r="CE734" s="52"/>
      <c r="CF734" s="70"/>
      <c r="CG734" s="83"/>
      <c r="CH734" s="84"/>
      <c r="CI734" s="84"/>
      <c r="CJ734" s="84"/>
      <c r="CK734" s="84"/>
      <c r="CL734" s="84"/>
      <c r="CM734" s="84"/>
      <c r="CN734" s="87"/>
      <c r="CO734" s="89"/>
      <c r="CP734" s="90"/>
    </row>
    <row r="735" customHeight="1" spans="1:94">
      <c r="A735" s="51"/>
      <c r="B735" s="52"/>
      <c r="C735" s="52"/>
      <c r="D735" s="52"/>
      <c r="E735" s="52"/>
      <c r="F735" s="52"/>
      <c r="G735" s="52"/>
      <c r="H735" s="52"/>
      <c r="I735" s="52"/>
      <c r="J735" s="61"/>
      <c r="K735" s="62"/>
      <c r="L735" s="63"/>
      <c r="M735" s="62"/>
      <c r="N735" s="62"/>
      <c r="O735" s="62"/>
      <c r="P735" s="62"/>
      <c r="Q735" s="69"/>
      <c r="R735" s="52"/>
      <c r="S735" s="52"/>
      <c r="T735" s="52"/>
      <c r="U735" s="52"/>
      <c r="V735" s="70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3"/>
      <c r="AW735" s="76"/>
      <c r="AX735" s="77"/>
      <c r="AY735" s="52"/>
      <c r="AZ735" s="70"/>
      <c r="BA735" s="80"/>
      <c r="BB735" s="71"/>
      <c r="BC735" s="71"/>
      <c r="BD735" s="71"/>
      <c r="BE735" s="71"/>
      <c r="BF735" s="71"/>
      <c r="BG735" s="71"/>
      <c r="BH735" s="71"/>
      <c r="BI735" s="71"/>
      <c r="BJ735" s="71"/>
      <c r="BK735" s="73"/>
      <c r="BL735" s="76"/>
      <c r="BM735" s="77"/>
      <c r="BN735" s="52"/>
      <c r="BO735" s="70"/>
      <c r="BP735" s="83"/>
      <c r="BQ735" s="84"/>
      <c r="BR735" s="84"/>
      <c r="BS735" s="84"/>
      <c r="BT735" s="84"/>
      <c r="BU735" s="84"/>
      <c r="BV735" s="84"/>
      <c r="BW735" s="84"/>
      <c r="BX735" s="84"/>
      <c r="BY735" s="84"/>
      <c r="BZ735" s="84"/>
      <c r="CA735" s="84"/>
      <c r="CB735" s="85"/>
      <c r="CC735" s="87"/>
      <c r="CD735" s="77"/>
      <c r="CE735" s="52"/>
      <c r="CF735" s="70"/>
      <c r="CG735" s="83"/>
      <c r="CH735" s="84"/>
      <c r="CI735" s="84"/>
      <c r="CJ735" s="84"/>
      <c r="CK735" s="84"/>
      <c r="CL735" s="84"/>
      <c r="CM735" s="84"/>
      <c r="CN735" s="87"/>
      <c r="CO735" s="89"/>
      <c r="CP735" s="90"/>
    </row>
    <row r="736" customHeight="1" spans="1:94">
      <c r="A736" s="51"/>
      <c r="B736" s="52"/>
      <c r="C736" s="52"/>
      <c r="D736" s="52"/>
      <c r="E736" s="52"/>
      <c r="F736" s="52"/>
      <c r="G736" s="52"/>
      <c r="H736" s="52"/>
      <c r="I736" s="52"/>
      <c r="J736" s="61"/>
      <c r="K736" s="62"/>
      <c r="L736" s="63"/>
      <c r="M736" s="62"/>
      <c r="N736" s="62"/>
      <c r="O736" s="62"/>
      <c r="P736" s="62"/>
      <c r="Q736" s="69"/>
      <c r="R736" s="52"/>
      <c r="S736" s="52"/>
      <c r="T736" s="52"/>
      <c r="U736" s="52"/>
      <c r="V736" s="70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3"/>
      <c r="AW736" s="76"/>
      <c r="AX736" s="77"/>
      <c r="AY736" s="52"/>
      <c r="AZ736" s="70"/>
      <c r="BA736" s="80"/>
      <c r="BB736" s="71"/>
      <c r="BC736" s="71"/>
      <c r="BD736" s="71"/>
      <c r="BE736" s="71"/>
      <c r="BF736" s="71"/>
      <c r="BG736" s="71"/>
      <c r="BH736" s="71"/>
      <c r="BI736" s="71"/>
      <c r="BJ736" s="71"/>
      <c r="BK736" s="73"/>
      <c r="BL736" s="76"/>
      <c r="BM736" s="77"/>
      <c r="BN736" s="52"/>
      <c r="BO736" s="70"/>
      <c r="BP736" s="83"/>
      <c r="BQ736" s="84"/>
      <c r="BR736" s="84"/>
      <c r="BS736" s="84"/>
      <c r="BT736" s="84"/>
      <c r="BU736" s="84"/>
      <c r="BV736" s="84"/>
      <c r="BW736" s="84"/>
      <c r="BX736" s="84"/>
      <c r="BY736" s="84"/>
      <c r="BZ736" s="84"/>
      <c r="CA736" s="84"/>
      <c r="CB736" s="85"/>
      <c r="CC736" s="87"/>
      <c r="CD736" s="77"/>
      <c r="CE736" s="52"/>
      <c r="CF736" s="70"/>
      <c r="CG736" s="83"/>
      <c r="CH736" s="84"/>
      <c r="CI736" s="84"/>
      <c r="CJ736" s="84"/>
      <c r="CK736" s="84"/>
      <c r="CL736" s="84"/>
      <c r="CM736" s="84"/>
      <c r="CN736" s="87"/>
      <c r="CO736" s="89"/>
      <c r="CP736" s="90"/>
    </row>
    <row r="737" customHeight="1" spans="1:94">
      <c r="A737" s="51"/>
      <c r="B737" s="52"/>
      <c r="C737" s="52"/>
      <c r="D737" s="52"/>
      <c r="E737" s="52"/>
      <c r="F737" s="52"/>
      <c r="G737" s="52"/>
      <c r="H737" s="52"/>
      <c r="I737" s="52"/>
      <c r="J737" s="61"/>
      <c r="K737" s="62"/>
      <c r="L737" s="63"/>
      <c r="M737" s="62"/>
      <c r="N737" s="62"/>
      <c r="O737" s="62"/>
      <c r="P737" s="62"/>
      <c r="Q737" s="69"/>
      <c r="R737" s="52"/>
      <c r="S737" s="52"/>
      <c r="T737" s="52"/>
      <c r="U737" s="52"/>
      <c r="V737" s="70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3"/>
      <c r="AW737" s="76"/>
      <c r="AX737" s="77"/>
      <c r="AY737" s="52"/>
      <c r="AZ737" s="70"/>
      <c r="BA737" s="80"/>
      <c r="BB737" s="71"/>
      <c r="BC737" s="71"/>
      <c r="BD737" s="71"/>
      <c r="BE737" s="71"/>
      <c r="BF737" s="71"/>
      <c r="BG737" s="71"/>
      <c r="BH737" s="71"/>
      <c r="BI737" s="71"/>
      <c r="BJ737" s="71"/>
      <c r="BK737" s="73"/>
      <c r="BL737" s="76"/>
      <c r="BM737" s="77"/>
      <c r="BN737" s="52"/>
      <c r="BO737" s="70"/>
      <c r="BP737" s="83"/>
      <c r="BQ737" s="84"/>
      <c r="BR737" s="84"/>
      <c r="BS737" s="84"/>
      <c r="BT737" s="84"/>
      <c r="BU737" s="84"/>
      <c r="BV737" s="84"/>
      <c r="BW737" s="84"/>
      <c r="BX737" s="84"/>
      <c r="BY737" s="84"/>
      <c r="BZ737" s="84"/>
      <c r="CA737" s="84"/>
      <c r="CB737" s="85"/>
      <c r="CC737" s="87"/>
      <c r="CD737" s="77"/>
      <c r="CE737" s="52"/>
      <c r="CF737" s="70"/>
      <c r="CG737" s="83"/>
      <c r="CH737" s="84"/>
      <c r="CI737" s="84"/>
      <c r="CJ737" s="84"/>
      <c r="CK737" s="84"/>
      <c r="CL737" s="84"/>
      <c r="CM737" s="84"/>
      <c r="CN737" s="87"/>
      <c r="CO737" s="89"/>
      <c r="CP737" s="90"/>
    </row>
    <row r="738" customHeight="1" spans="1:94">
      <c r="A738" s="51"/>
      <c r="B738" s="52"/>
      <c r="C738" s="52"/>
      <c r="D738" s="52"/>
      <c r="E738" s="52"/>
      <c r="F738" s="52"/>
      <c r="G738" s="52"/>
      <c r="H738" s="52"/>
      <c r="I738" s="52"/>
      <c r="J738" s="61"/>
      <c r="K738" s="62"/>
      <c r="L738" s="63"/>
      <c r="M738" s="62"/>
      <c r="N738" s="62"/>
      <c r="O738" s="62"/>
      <c r="P738" s="62"/>
      <c r="Q738" s="69"/>
      <c r="R738" s="52"/>
      <c r="S738" s="52"/>
      <c r="T738" s="52"/>
      <c r="U738" s="52"/>
      <c r="V738" s="70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3"/>
      <c r="AW738" s="76"/>
      <c r="AX738" s="77"/>
      <c r="AY738" s="52"/>
      <c r="AZ738" s="70"/>
      <c r="BA738" s="80"/>
      <c r="BB738" s="71"/>
      <c r="BC738" s="71"/>
      <c r="BD738" s="71"/>
      <c r="BE738" s="71"/>
      <c r="BF738" s="71"/>
      <c r="BG738" s="71"/>
      <c r="BH738" s="71"/>
      <c r="BI738" s="71"/>
      <c r="BJ738" s="71"/>
      <c r="BK738" s="73"/>
      <c r="BL738" s="76"/>
      <c r="BM738" s="77"/>
      <c r="BN738" s="52"/>
      <c r="BO738" s="70"/>
      <c r="BP738" s="83"/>
      <c r="BQ738" s="84"/>
      <c r="BR738" s="84"/>
      <c r="BS738" s="84"/>
      <c r="BT738" s="84"/>
      <c r="BU738" s="84"/>
      <c r="BV738" s="84"/>
      <c r="BW738" s="84"/>
      <c r="BX738" s="84"/>
      <c r="BY738" s="84"/>
      <c r="BZ738" s="84"/>
      <c r="CA738" s="84"/>
      <c r="CB738" s="85"/>
      <c r="CC738" s="87"/>
      <c r="CD738" s="77"/>
      <c r="CE738" s="52"/>
      <c r="CF738" s="70"/>
      <c r="CG738" s="83"/>
      <c r="CH738" s="84"/>
      <c r="CI738" s="84"/>
      <c r="CJ738" s="84"/>
      <c r="CK738" s="84"/>
      <c r="CL738" s="84"/>
      <c r="CM738" s="84"/>
      <c r="CN738" s="87"/>
      <c r="CO738" s="89"/>
      <c r="CP738" s="90"/>
    </row>
    <row r="739" customHeight="1" spans="1:94">
      <c r="A739" s="51"/>
      <c r="B739" s="52"/>
      <c r="C739" s="52"/>
      <c r="D739" s="52"/>
      <c r="E739" s="52"/>
      <c r="F739" s="52"/>
      <c r="G739" s="52"/>
      <c r="H739" s="52"/>
      <c r="I739" s="52"/>
      <c r="J739" s="61"/>
      <c r="K739" s="62"/>
      <c r="L739" s="63"/>
      <c r="M739" s="62"/>
      <c r="N739" s="62"/>
      <c r="O739" s="62"/>
      <c r="P739" s="62"/>
      <c r="Q739" s="69"/>
      <c r="R739" s="52"/>
      <c r="S739" s="52"/>
      <c r="T739" s="52"/>
      <c r="U739" s="52"/>
      <c r="V739" s="70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3"/>
      <c r="AW739" s="76"/>
      <c r="AX739" s="77"/>
      <c r="AY739" s="52"/>
      <c r="AZ739" s="70"/>
      <c r="BA739" s="80"/>
      <c r="BB739" s="71"/>
      <c r="BC739" s="71"/>
      <c r="BD739" s="71"/>
      <c r="BE739" s="71"/>
      <c r="BF739" s="71"/>
      <c r="BG739" s="71"/>
      <c r="BH739" s="71"/>
      <c r="BI739" s="71"/>
      <c r="BJ739" s="71"/>
      <c r="BK739" s="73"/>
      <c r="BL739" s="76"/>
      <c r="BM739" s="77"/>
      <c r="BN739" s="52"/>
      <c r="BO739" s="70"/>
      <c r="BP739" s="83"/>
      <c r="BQ739" s="84"/>
      <c r="BR739" s="84"/>
      <c r="BS739" s="84"/>
      <c r="BT739" s="84"/>
      <c r="BU739" s="84"/>
      <c r="BV739" s="84"/>
      <c r="BW739" s="84"/>
      <c r="BX739" s="84"/>
      <c r="BY739" s="84"/>
      <c r="BZ739" s="84"/>
      <c r="CA739" s="84"/>
      <c r="CB739" s="85"/>
      <c r="CC739" s="87"/>
      <c r="CD739" s="77"/>
      <c r="CE739" s="52"/>
      <c r="CF739" s="70"/>
      <c r="CG739" s="83"/>
      <c r="CH739" s="84"/>
      <c r="CI739" s="84"/>
      <c r="CJ739" s="84"/>
      <c r="CK739" s="84"/>
      <c r="CL739" s="84"/>
      <c r="CM739" s="84"/>
      <c r="CN739" s="87"/>
      <c r="CO739" s="89"/>
      <c r="CP739" s="90"/>
    </row>
    <row r="740" customHeight="1" spans="1:94">
      <c r="A740" s="51"/>
      <c r="B740" s="52"/>
      <c r="C740" s="52"/>
      <c r="D740" s="52"/>
      <c r="E740" s="52"/>
      <c r="F740" s="52"/>
      <c r="G740" s="52"/>
      <c r="H740" s="52"/>
      <c r="I740" s="52"/>
      <c r="J740" s="61"/>
      <c r="K740" s="62"/>
      <c r="L740" s="63"/>
      <c r="M740" s="62"/>
      <c r="N740" s="62"/>
      <c r="O740" s="62"/>
      <c r="P740" s="62"/>
      <c r="Q740" s="69"/>
      <c r="R740" s="52"/>
      <c r="S740" s="52"/>
      <c r="T740" s="52"/>
      <c r="U740" s="52"/>
      <c r="V740" s="70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3"/>
      <c r="AW740" s="76"/>
      <c r="AX740" s="77"/>
      <c r="AY740" s="52"/>
      <c r="AZ740" s="70"/>
      <c r="BA740" s="80"/>
      <c r="BB740" s="71"/>
      <c r="BC740" s="71"/>
      <c r="BD740" s="71"/>
      <c r="BE740" s="71"/>
      <c r="BF740" s="71"/>
      <c r="BG740" s="71"/>
      <c r="BH740" s="71"/>
      <c r="BI740" s="71"/>
      <c r="BJ740" s="71"/>
      <c r="BK740" s="73"/>
      <c r="BL740" s="76"/>
      <c r="BM740" s="77"/>
      <c r="BN740" s="52"/>
      <c r="BO740" s="70"/>
      <c r="BP740" s="83"/>
      <c r="BQ740" s="84"/>
      <c r="BR740" s="84"/>
      <c r="BS740" s="84"/>
      <c r="BT740" s="84"/>
      <c r="BU740" s="84"/>
      <c r="BV740" s="84"/>
      <c r="BW740" s="84"/>
      <c r="BX740" s="84"/>
      <c r="BY740" s="84"/>
      <c r="BZ740" s="84"/>
      <c r="CA740" s="84"/>
      <c r="CB740" s="85"/>
      <c r="CC740" s="87"/>
      <c r="CD740" s="77"/>
      <c r="CE740" s="52"/>
      <c r="CF740" s="70"/>
      <c r="CG740" s="83"/>
      <c r="CH740" s="84"/>
      <c r="CI740" s="84"/>
      <c r="CJ740" s="84"/>
      <c r="CK740" s="84"/>
      <c r="CL740" s="84"/>
      <c r="CM740" s="84"/>
      <c r="CN740" s="87"/>
      <c r="CO740" s="89"/>
      <c r="CP740" s="90"/>
    </row>
    <row r="741" customHeight="1" spans="1:94">
      <c r="A741" s="51"/>
      <c r="B741" s="52"/>
      <c r="C741" s="52"/>
      <c r="D741" s="52"/>
      <c r="E741" s="52"/>
      <c r="F741" s="52"/>
      <c r="G741" s="52"/>
      <c r="H741" s="52"/>
      <c r="I741" s="52"/>
      <c r="J741" s="61"/>
      <c r="K741" s="62"/>
      <c r="L741" s="63"/>
      <c r="M741" s="62"/>
      <c r="N741" s="62"/>
      <c r="O741" s="62"/>
      <c r="P741" s="62"/>
      <c r="Q741" s="69"/>
      <c r="R741" s="52"/>
      <c r="S741" s="52"/>
      <c r="T741" s="52"/>
      <c r="U741" s="52"/>
      <c r="V741" s="70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3"/>
      <c r="AW741" s="76"/>
      <c r="AX741" s="77"/>
      <c r="AY741" s="52"/>
      <c r="AZ741" s="70"/>
      <c r="BA741" s="80"/>
      <c r="BB741" s="71"/>
      <c r="BC741" s="71"/>
      <c r="BD741" s="71"/>
      <c r="BE741" s="71"/>
      <c r="BF741" s="71"/>
      <c r="BG741" s="71"/>
      <c r="BH741" s="71"/>
      <c r="BI741" s="71"/>
      <c r="BJ741" s="71"/>
      <c r="BK741" s="73"/>
      <c r="BL741" s="76"/>
      <c r="BM741" s="77"/>
      <c r="BN741" s="52"/>
      <c r="BO741" s="70"/>
      <c r="BP741" s="83"/>
      <c r="BQ741" s="84"/>
      <c r="BR741" s="84"/>
      <c r="BS741" s="84"/>
      <c r="BT741" s="84"/>
      <c r="BU741" s="84"/>
      <c r="BV741" s="84"/>
      <c r="BW741" s="84"/>
      <c r="BX741" s="84"/>
      <c r="BY741" s="84"/>
      <c r="BZ741" s="84"/>
      <c r="CA741" s="84"/>
      <c r="CB741" s="85"/>
      <c r="CC741" s="87"/>
      <c r="CD741" s="77"/>
      <c r="CE741" s="52"/>
      <c r="CF741" s="70"/>
      <c r="CG741" s="83"/>
      <c r="CH741" s="84"/>
      <c r="CI741" s="84"/>
      <c r="CJ741" s="84"/>
      <c r="CK741" s="84"/>
      <c r="CL741" s="84"/>
      <c r="CM741" s="84"/>
      <c r="CN741" s="87"/>
      <c r="CO741" s="89"/>
      <c r="CP741" s="90"/>
    </row>
    <row r="742" customHeight="1" spans="1:94">
      <c r="A742" s="51"/>
      <c r="B742" s="52"/>
      <c r="C742" s="52"/>
      <c r="D742" s="52"/>
      <c r="E742" s="52"/>
      <c r="F742" s="52"/>
      <c r="G742" s="52"/>
      <c r="H742" s="52"/>
      <c r="I742" s="52"/>
      <c r="J742" s="61"/>
      <c r="K742" s="62"/>
      <c r="L742" s="63"/>
      <c r="M742" s="62"/>
      <c r="N742" s="62"/>
      <c r="O742" s="62"/>
      <c r="P742" s="62"/>
      <c r="Q742" s="69"/>
      <c r="R742" s="52"/>
      <c r="S742" s="52"/>
      <c r="T742" s="52"/>
      <c r="U742" s="52"/>
      <c r="V742" s="70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3"/>
      <c r="AW742" s="76"/>
      <c r="AX742" s="77"/>
      <c r="AY742" s="52"/>
      <c r="AZ742" s="70"/>
      <c r="BA742" s="80"/>
      <c r="BB742" s="71"/>
      <c r="BC742" s="71"/>
      <c r="BD742" s="71"/>
      <c r="BE742" s="71"/>
      <c r="BF742" s="71"/>
      <c r="BG742" s="71"/>
      <c r="BH742" s="71"/>
      <c r="BI742" s="71"/>
      <c r="BJ742" s="71"/>
      <c r="BK742" s="73"/>
      <c r="BL742" s="76"/>
      <c r="BM742" s="77"/>
      <c r="BN742" s="52"/>
      <c r="BO742" s="70"/>
      <c r="BP742" s="83"/>
      <c r="BQ742" s="84"/>
      <c r="BR742" s="84"/>
      <c r="BS742" s="84"/>
      <c r="BT742" s="84"/>
      <c r="BU742" s="84"/>
      <c r="BV742" s="84"/>
      <c r="BW742" s="84"/>
      <c r="BX742" s="84"/>
      <c r="BY742" s="84"/>
      <c r="BZ742" s="84"/>
      <c r="CA742" s="84"/>
      <c r="CB742" s="85"/>
      <c r="CC742" s="87"/>
      <c r="CD742" s="77"/>
      <c r="CE742" s="52"/>
      <c r="CF742" s="70"/>
      <c r="CG742" s="83"/>
      <c r="CH742" s="84"/>
      <c r="CI742" s="84"/>
      <c r="CJ742" s="84"/>
      <c r="CK742" s="84"/>
      <c r="CL742" s="84"/>
      <c r="CM742" s="84"/>
      <c r="CN742" s="87"/>
      <c r="CO742" s="89"/>
      <c r="CP742" s="90"/>
    </row>
    <row r="743" customHeight="1" spans="1:94">
      <c r="A743" s="51"/>
      <c r="B743" s="52"/>
      <c r="C743" s="52"/>
      <c r="D743" s="52"/>
      <c r="E743" s="52"/>
      <c r="F743" s="52"/>
      <c r="G743" s="52"/>
      <c r="H743" s="52"/>
      <c r="I743" s="52"/>
      <c r="J743" s="61"/>
      <c r="K743" s="62"/>
      <c r="L743" s="63"/>
      <c r="M743" s="62"/>
      <c r="N743" s="62"/>
      <c r="O743" s="62"/>
      <c r="P743" s="62"/>
      <c r="Q743" s="69"/>
      <c r="R743" s="52"/>
      <c r="S743" s="52"/>
      <c r="T743" s="52"/>
      <c r="U743" s="52"/>
      <c r="V743" s="70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3"/>
      <c r="AW743" s="76"/>
      <c r="AX743" s="77"/>
      <c r="AY743" s="52"/>
      <c r="AZ743" s="70"/>
      <c r="BA743" s="80"/>
      <c r="BB743" s="71"/>
      <c r="BC743" s="71"/>
      <c r="BD743" s="71"/>
      <c r="BE743" s="71"/>
      <c r="BF743" s="71"/>
      <c r="BG743" s="71"/>
      <c r="BH743" s="71"/>
      <c r="BI743" s="71"/>
      <c r="BJ743" s="71"/>
      <c r="BK743" s="73"/>
      <c r="BL743" s="76"/>
      <c r="BM743" s="77"/>
      <c r="BN743" s="52"/>
      <c r="BO743" s="70"/>
      <c r="BP743" s="83"/>
      <c r="BQ743" s="84"/>
      <c r="BR743" s="84"/>
      <c r="BS743" s="84"/>
      <c r="BT743" s="84"/>
      <c r="BU743" s="84"/>
      <c r="BV743" s="84"/>
      <c r="BW743" s="84"/>
      <c r="BX743" s="84"/>
      <c r="BY743" s="84"/>
      <c r="BZ743" s="84"/>
      <c r="CA743" s="84"/>
      <c r="CB743" s="85"/>
      <c r="CC743" s="87"/>
      <c r="CD743" s="77"/>
      <c r="CE743" s="52"/>
      <c r="CF743" s="70"/>
      <c r="CG743" s="83"/>
      <c r="CH743" s="84"/>
      <c r="CI743" s="84"/>
      <c r="CJ743" s="84"/>
      <c r="CK743" s="84"/>
      <c r="CL743" s="84"/>
      <c r="CM743" s="84"/>
      <c r="CN743" s="87"/>
      <c r="CO743" s="89"/>
      <c r="CP743" s="90"/>
    </row>
    <row r="744" customHeight="1" spans="1:94">
      <c r="A744" s="51"/>
      <c r="B744" s="52"/>
      <c r="C744" s="52"/>
      <c r="D744" s="52"/>
      <c r="E744" s="52"/>
      <c r="F744" s="52"/>
      <c r="G744" s="52"/>
      <c r="H744" s="52"/>
      <c r="I744" s="52"/>
      <c r="J744" s="61"/>
      <c r="K744" s="62"/>
      <c r="L744" s="63"/>
      <c r="M744" s="62"/>
      <c r="N744" s="62"/>
      <c r="O744" s="62"/>
      <c r="P744" s="62"/>
      <c r="Q744" s="69"/>
      <c r="R744" s="52"/>
      <c r="S744" s="52"/>
      <c r="T744" s="52"/>
      <c r="U744" s="52"/>
      <c r="V744" s="70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3"/>
      <c r="AW744" s="76"/>
      <c r="AX744" s="77"/>
      <c r="AY744" s="52"/>
      <c r="AZ744" s="70"/>
      <c r="BA744" s="80"/>
      <c r="BB744" s="71"/>
      <c r="BC744" s="71"/>
      <c r="BD744" s="71"/>
      <c r="BE744" s="71"/>
      <c r="BF744" s="71"/>
      <c r="BG744" s="71"/>
      <c r="BH744" s="71"/>
      <c r="BI744" s="71"/>
      <c r="BJ744" s="71"/>
      <c r="BK744" s="73"/>
      <c r="BL744" s="76"/>
      <c r="BM744" s="77"/>
      <c r="BN744" s="52"/>
      <c r="BO744" s="70"/>
      <c r="BP744" s="83"/>
      <c r="BQ744" s="84"/>
      <c r="BR744" s="84"/>
      <c r="BS744" s="84"/>
      <c r="BT744" s="84"/>
      <c r="BU744" s="84"/>
      <c r="BV744" s="84"/>
      <c r="BW744" s="84"/>
      <c r="BX744" s="84"/>
      <c r="BY744" s="84"/>
      <c r="BZ744" s="84"/>
      <c r="CA744" s="84"/>
      <c r="CB744" s="85"/>
      <c r="CC744" s="87"/>
      <c r="CD744" s="77"/>
      <c r="CE744" s="52"/>
      <c r="CF744" s="70"/>
      <c r="CG744" s="83"/>
      <c r="CH744" s="84"/>
      <c r="CI744" s="84"/>
      <c r="CJ744" s="84"/>
      <c r="CK744" s="84"/>
      <c r="CL744" s="84"/>
      <c r="CM744" s="84"/>
      <c r="CN744" s="87"/>
      <c r="CO744" s="89"/>
      <c r="CP744" s="90"/>
    </row>
    <row r="745" customHeight="1" spans="1:94">
      <c r="A745" s="51"/>
      <c r="B745" s="52"/>
      <c r="C745" s="52"/>
      <c r="D745" s="52"/>
      <c r="E745" s="52"/>
      <c r="F745" s="52"/>
      <c r="G745" s="52"/>
      <c r="H745" s="52"/>
      <c r="I745" s="52"/>
      <c r="J745" s="61"/>
      <c r="K745" s="62"/>
      <c r="L745" s="63"/>
      <c r="M745" s="62"/>
      <c r="N745" s="62"/>
      <c r="O745" s="62"/>
      <c r="P745" s="62"/>
      <c r="Q745" s="69"/>
      <c r="R745" s="52"/>
      <c r="S745" s="52"/>
      <c r="T745" s="52"/>
      <c r="U745" s="52"/>
      <c r="V745" s="70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3"/>
      <c r="AW745" s="76"/>
      <c r="AX745" s="77"/>
      <c r="AY745" s="52"/>
      <c r="AZ745" s="70"/>
      <c r="BA745" s="80"/>
      <c r="BB745" s="71"/>
      <c r="BC745" s="71"/>
      <c r="BD745" s="71"/>
      <c r="BE745" s="71"/>
      <c r="BF745" s="71"/>
      <c r="BG745" s="71"/>
      <c r="BH745" s="71"/>
      <c r="BI745" s="71"/>
      <c r="BJ745" s="71"/>
      <c r="BK745" s="73"/>
      <c r="BL745" s="76"/>
      <c r="BM745" s="77"/>
      <c r="BN745" s="52"/>
      <c r="BO745" s="70"/>
      <c r="BP745" s="83"/>
      <c r="BQ745" s="84"/>
      <c r="BR745" s="84"/>
      <c r="BS745" s="84"/>
      <c r="BT745" s="84"/>
      <c r="BU745" s="84"/>
      <c r="BV745" s="84"/>
      <c r="BW745" s="84"/>
      <c r="BX745" s="84"/>
      <c r="BY745" s="84"/>
      <c r="BZ745" s="84"/>
      <c r="CA745" s="84"/>
      <c r="CB745" s="85"/>
      <c r="CC745" s="87"/>
      <c r="CD745" s="77"/>
      <c r="CE745" s="52"/>
      <c r="CF745" s="70"/>
      <c r="CG745" s="83"/>
      <c r="CH745" s="84"/>
      <c r="CI745" s="84"/>
      <c r="CJ745" s="84"/>
      <c r="CK745" s="84"/>
      <c r="CL745" s="84"/>
      <c r="CM745" s="84"/>
      <c r="CN745" s="87"/>
      <c r="CO745" s="89"/>
      <c r="CP745" s="90"/>
    </row>
    <row r="746" customHeight="1" spans="1:94">
      <c r="A746" s="51"/>
      <c r="B746" s="52"/>
      <c r="C746" s="52"/>
      <c r="D746" s="52"/>
      <c r="E746" s="52"/>
      <c r="F746" s="52"/>
      <c r="G746" s="52"/>
      <c r="H746" s="52"/>
      <c r="I746" s="52"/>
      <c r="J746" s="61"/>
      <c r="K746" s="62"/>
      <c r="L746" s="63"/>
      <c r="M746" s="62"/>
      <c r="N746" s="62"/>
      <c r="O746" s="62"/>
      <c r="P746" s="62"/>
      <c r="Q746" s="69"/>
      <c r="R746" s="52"/>
      <c r="S746" s="52"/>
      <c r="T746" s="52"/>
      <c r="U746" s="52"/>
      <c r="V746" s="70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3"/>
      <c r="AW746" s="76"/>
      <c r="AX746" s="77"/>
      <c r="AY746" s="52"/>
      <c r="AZ746" s="70"/>
      <c r="BA746" s="80"/>
      <c r="BB746" s="71"/>
      <c r="BC746" s="71"/>
      <c r="BD746" s="71"/>
      <c r="BE746" s="71"/>
      <c r="BF746" s="71"/>
      <c r="BG746" s="71"/>
      <c r="BH746" s="71"/>
      <c r="BI746" s="71"/>
      <c r="BJ746" s="71"/>
      <c r="BK746" s="73"/>
      <c r="BL746" s="76"/>
      <c r="BM746" s="77"/>
      <c r="BN746" s="52"/>
      <c r="BO746" s="70"/>
      <c r="BP746" s="83"/>
      <c r="BQ746" s="84"/>
      <c r="BR746" s="84"/>
      <c r="BS746" s="84"/>
      <c r="BT746" s="84"/>
      <c r="BU746" s="84"/>
      <c r="BV746" s="84"/>
      <c r="BW746" s="84"/>
      <c r="BX746" s="84"/>
      <c r="BY746" s="84"/>
      <c r="BZ746" s="84"/>
      <c r="CA746" s="84"/>
      <c r="CB746" s="85"/>
      <c r="CC746" s="87"/>
      <c r="CD746" s="77"/>
      <c r="CE746" s="52"/>
      <c r="CF746" s="70"/>
      <c r="CG746" s="83"/>
      <c r="CH746" s="84"/>
      <c r="CI746" s="84"/>
      <c r="CJ746" s="84"/>
      <c r="CK746" s="84"/>
      <c r="CL746" s="84"/>
      <c r="CM746" s="84"/>
      <c r="CN746" s="87"/>
      <c r="CO746" s="89"/>
      <c r="CP746" s="90"/>
    </row>
    <row r="747" customHeight="1" spans="1:94">
      <c r="A747" s="51"/>
      <c r="B747" s="52"/>
      <c r="C747" s="52"/>
      <c r="D747" s="52"/>
      <c r="E747" s="52"/>
      <c r="F747" s="52"/>
      <c r="G747" s="52"/>
      <c r="H747" s="52"/>
      <c r="I747" s="52"/>
      <c r="J747" s="61"/>
      <c r="K747" s="62"/>
      <c r="L747" s="63"/>
      <c r="M747" s="62"/>
      <c r="N747" s="62"/>
      <c r="O747" s="62"/>
      <c r="P747" s="62"/>
      <c r="Q747" s="69"/>
      <c r="R747" s="52"/>
      <c r="S747" s="52"/>
      <c r="T747" s="52"/>
      <c r="U747" s="52"/>
      <c r="V747" s="70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3"/>
      <c r="AW747" s="76"/>
      <c r="AX747" s="77"/>
      <c r="AY747" s="52"/>
      <c r="AZ747" s="70"/>
      <c r="BA747" s="80"/>
      <c r="BB747" s="71"/>
      <c r="BC747" s="71"/>
      <c r="BD747" s="71"/>
      <c r="BE747" s="71"/>
      <c r="BF747" s="71"/>
      <c r="BG747" s="71"/>
      <c r="BH747" s="71"/>
      <c r="BI747" s="71"/>
      <c r="BJ747" s="71"/>
      <c r="BK747" s="73"/>
      <c r="BL747" s="76"/>
      <c r="BM747" s="77"/>
      <c r="BN747" s="52"/>
      <c r="BO747" s="70"/>
      <c r="BP747" s="83"/>
      <c r="BQ747" s="84"/>
      <c r="BR747" s="84"/>
      <c r="BS747" s="84"/>
      <c r="BT747" s="84"/>
      <c r="BU747" s="84"/>
      <c r="BV747" s="84"/>
      <c r="BW747" s="84"/>
      <c r="BX747" s="84"/>
      <c r="BY747" s="84"/>
      <c r="BZ747" s="84"/>
      <c r="CA747" s="84"/>
      <c r="CB747" s="85"/>
      <c r="CC747" s="87"/>
      <c r="CD747" s="77"/>
      <c r="CE747" s="52"/>
      <c r="CF747" s="70"/>
      <c r="CG747" s="83"/>
      <c r="CH747" s="84"/>
      <c r="CI747" s="84"/>
      <c r="CJ747" s="84"/>
      <c r="CK747" s="84"/>
      <c r="CL747" s="84"/>
      <c r="CM747" s="84"/>
      <c r="CN747" s="87"/>
      <c r="CO747" s="89"/>
      <c r="CP747" s="90"/>
    </row>
    <row r="748" customHeight="1" spans="1:94">
      <c r="A748" s="51"/>
      <c r="B748" s="52"/>
      <c r="C748" s="52"/>
      <c r="D748" s="52"/>
      <c r="E748" s="52"/>
      <c r="F748" s="52"/>
      <c r="G748" s="52"/>
      <c r="H748" s="52"/>
      <c r="I748" s="52"/>
      <c r="J748" s="61"/>
      <c r="K748" s="62"/>
      <c r="L748" s="63"/>
      <c r="M748" s="62"/>
      <c r="N748" s="62"/>
      <c r="O748" s="62"/>
      <c r="P748" s="62"/>
      <c r="Q748" s="69"/>
      <c r="R748" s="52"/>
      <c r="S748" s="52"/>
      <c r="T748" s="52"/>
      <c r="U748" s="52"/>
      <c r="V748" s="70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3"/>
      <c r="AW748" s="76"/>
      <c r="AX748" s="77"/>
      <c r="AY748" s="52"/>
      <c r="AZ748" s="70"/>
      <c r="BA748" s="80"/>
      <c r="BB748" s="71"/>
      <c r="BC748" s="71"/>
      <c r="BD748" s="71"/>
      <c r="BE748" s="71"/>
      <c r="BF748" s="71"/>
      <c r="BG748" s="71"/>
      <c r="BH748" s="71"/>
      <c r="BI748" s="71"/>
      <c r="BJ748" s="71"/>
      <c r="BK748" s="73"/>
      <c r="BL748" s="76"/>
      <c r="BM748" s="77"/>
      <c r="BN748" s="52"/>
      <c r="BO748" s="70"/>
      <c r="BP748" s="83"/>
      <c r="BQ748" s="84"/>
      <c r="BR748" s="84"/>
      <c r="BS748" s="84"/>
      <c r="BT748" s="84"/>
      <c r="BU748" s="84"/>
      <c r="BV748" s="84"/>
      <c r="BW748" s="84"/>
      <c r="BX748" s="84"/>
      <c r="BY748" s="84"/>
      <c r="BZ748" s="84"/>
      <c r="CA748" s="84"/>
      <c r="CB748" s="85"/>
      <c r="CC748" s="87"/>
      <c r="CD748" s="77"/>
      <c r="CE748" s="52"/>
      <c r="CF748" s="70"/>
      <c r="CG748" s="83"/>
      <c r="CH748" s="84"/>
      <c r="CI748" s="84"/>
      <c r="CJ748" s="84"/>
      <c r="CK748" s="84"/>
      <c r="CL748" s="84"/>
      <c r="CM748" s="84"/>
      <c r="CN748" s="87"/>
      <c r="CO748" s="89"/>
      <c r="CP748" s="90"/>
    </row>
    <row r="749" customHeight="1" spans="1:94">
      <c r="A749" s="51"/>
      <c r="B749" s="52"/>
      <c r="C749" s="52"/>
      <c r="D749" s="52"/>
      <c r="E749" s="52"/>
      <c r="F749" s="52"/>
      <c r="G749" s="52"/>
      <c r="H749" s="52"/>
      <c r="I749" s="52"/>
      <c r="J749" s="61"/>
      <c r="K749" s="62"/>
      <c r="L749" s="63"/>
      <c r="M749" s="62"/>
      <c r="N749" s="62"/>
      <c r="O749" s="62"/>
      <c r="P749" s="62"/>
      <c r="Q749" s="69"/>
      <c r="R749" s="52"/>
      <c r="S749" s="52"/>
      <c r="T749" s="52"/>
      <c r="U749" s="52"/>
      <c r="V749" s="70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3"/>
      <c r="AW749" s="76"/>
      <c r="AX749" s="77"/>
      <c r="AY749" s="52"/>
      <c r="AZ749" s="70"/>
      <c r="BA749" s="80"/>
      <c r="BB749" s="71"/>
      <c r="BC749" s="71"/>
      <c r="BD749" s="71"/>
      <c r="BE749" s="71"/>
      <c r="BF749" s="71"/>
      <c r="BG749" s="71"/>
      <c r="BH749" s="71"/>
      <c r="BI749" s="71"/>
      <c r="BJ749" s="71"/>
      <c r="BK749" s="73"/>
      <c r="BL749" s="76"/>
      <c r="BM749" s="77"/>
      <c r="BN749" s="52"/>
      <c r="BO749" s="70"/>
      <c r="BP749" s="83"/>
      <c r="BQ749" s="84"/>
      <c r="BR749" s="84"/>
      <c r="BS749" s="84"/>
      <c r="BT749" s="84"/>
      <c r="BU749" s="84"/>
      <c r="BV749" s="84"/>
      <c r="BW749" s="84"/>
      <c r="BX749" s="84"/>
      <c r="BY749" s="84"/>
      <c r="BZ749" s="84"/>
      <c r="CA749" s="84"/>
      <c r="CB749" s="85"/>
      <c r="CC749" s="87"/>
      <c r="CD749" s="77"/>
      <c r="CE749" s="52"/>
      <c r="CF749" s="70"/>
      <c r="CG749" s="83"/>
      <c r="CH749" s="84"/>
      <c r="CI749" s="84"/>
      <c r="CJ749" s="84"/>
      <c r="CK749" s="84"/>
      <c r="CL749" s="84"/>
      <c r="CM749" s="84"/>
      <c r="CN749" s="87"/>
      <c r="CO749" s="89"/>
      <c r="CP749" s="90"/>
    </row>
    <row r="750" customHeight="1" spans="1:94">
      <c r="A750" s="51"/>
      <c r="B750" s="52"/>
      <c r="C750" s="52"/>
      <c r="D750" s="52"/>
      <c r="E750" s="52"/>
      <c r="F750" s="52"/>
      <c r="G750" s="52"/>
      <c r="H750" s="52"/>
      <c r="I750" s="52"/>
      <c r="J750" s="61"/>
      <c r="K750" s="62"/>
      <c r="L750" s="63"/>
      <c r="M750" s="62"/>
      <c r="N750" s="62"/>
      <c r="O750" s="62"/>
      <c r="P750" s="62"/>
      <c r="Q750" s="69"/>
      <c r="R750" s="52"/>
      <c r="S750" s="52"/>
      <c r="T750" s="52"/>
      <c r="U750" s="52"/>
      <c r="V750" s="70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3"/>
      <c r="AW750" s="76"/>
      <c r="AX750" s="77"/>
      <c r="AY750" s="52"/>
      <c r="AZ750" s="70"/>
      <c r="BA750" s="80"/>
      <c r="BB750" s="71"/>
      <c r="BC750" s="71"/>
      <c r="BD750" s="71"/>
      <c r="BE750" s="71"/>
      <c r="BF750" s="71"/>
      <c r="BG750" s="71"/>
      <c r="BH750" s="71"/>
      <c r="BI750" s="71"/>
      <c r="BJ750" s="71"/>
      <c r="BK750" s="73"/>
      <c r="BL750" s="76"/>
      <c r="BM750" s="77"/>
      <c r="BN750" s="52"/>
      <c r="BO750" s="70"/>
      <c r="BP750" s="83"/>
      <c r="BQ750" s="84"/>
      <c r="BR750" s="84"/>
      <c r="BS750" s="84"/>
      <c r="BT750" s="84"/>
      <c r="BU750" s="84"/>
      <c r="BV750" s="84"/>
      <c r="BW750" s="84"/>
      <c r="BX750" s="84"/>
      <c r="BY750" s="84"/>
      <c r="BZ750" s="84"/>
      <c r="CA750" s="84"/>
      <c r="CB750" s="85"/>
      <c r="CC750" s="87"/>
      <c r="CD750" s="77"/>
      <c r="CE750" s="52"/>
      <c r="CF750" s="70"/>
      <c r="CG750" s="83"/>
      <c r="CH750" s="84"/>
      <c r="CI750" s="84"/>
      <c r="CJ750" s="84"/>
      <c r="CK750" s="84"/>
      <c r="CL750" s="84"/>
      <c r="CM750" s="84"/>
      <c r="CN750" s="87"/>
      <c r="CO750" s="89"/>
      <c r="CP750" s="90"/>
    </row>
    <row r="751" customHeight="1" spans="1:94">
      <c r="A751" s="51"/>
      <c r="B751" s="52"/>
      <c r="C751" s="52"/>
      <c r="D751" s="52"/>
      <c r="E751" s="52"/>
      <c r="F751" s="52"/>
      <c r="G751" s="52"/>
      <c r="H751" s="52"/>
      <c r="I751" s="52"/>
      <c r="J751" s="61"/>
      <c r="K751" s="62"/>
      <c r="L751" s="63"/>
      <c r="M751" s="62"/>
      <c r="N751" s="62"/>
      <c r="O751" s="62"/>
      <c r="P751" s="62"/>
      <c r="Q751" s="69"/>
      <c r="R751" s="52"/>
      <c r="S751" s="52"/>
      <c r="T751" s="52"/>
      <c r="U751" s="52"/>
      <c r="V751" s="70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3"/>
      <c r="AW751" s="76"/>
      <c r="AX751" s="77"/>
      <c r="AY751" s="52"/>
      <c r="AZ751" s="70"/>
      <c r="BA751" s="80"/>
      <c r="BB751" s="71"/>
      <c r="BC751" s="71"/>
      <c r="BD751" s="71"/>
      <c r="BE751" s="71"/>
      <c r="BF751" s="71"/>
      <c r="BG751" s="71"/>
      <c r="BH751" s="71"/>
      <c r="BI751" s="71"/>
      <c r="BJ751" s="71"/>
      <c r="BK751" s="73"/>
      <c r="BL751" s="76"/>
      <c r="BM751" s="77"/>
      <c r="BN751" s="52"/>
      <c r="BO751" s="70"/>
      <c r="BP751" s="83"/>
      <c r="BQ751" s="84"/>
      <c r="BR751" s="84"/>
      <c r="BS751" s="84"/>
      <c r="BT751" s="84"/>
      <c r="BU751" s="84"/>
      <c r="BV751" s="84"/>
      <c r="BW751" s="84"/>
      <c r="BX751" s="84"/>
      <c r="BY751" s="84"/>
      <c r="BZ751" s="84"/>
      <c r="CA751" s="84"/>
      <c r="CB751" s="85"/>
      <c r="CC751" s="87"/>
      <c r="CD751" s="77"/>
      <c r="CE751" s="52"/>
      <c r="CF751" s="70"/>
      <c r="CG751" s="83"/>
      <c r="CH751" s="84"/>
      <c r="CI751" s="84"/>
      <c r="CJ751" s="84"/>
      <c r="CK751" s="84"/>
      <c r="CL751" s="84"/>
      <c r="CM751" s="84"/>
      <c r="CN751" s="87"/>
      <c r="CO751" s="89"/>
      <c r="CP751" s="90"/>
    </row>
    <row r="752" customHeight="1" spans="1:94">
      <c r="A752" s="51"/>
      <c r="B752" s="52"/>
      <c r="C752" s="52"/>
      <c r="D752" s="52"/>
      <c r="E752" s="52"/>
      <c r="F752" s="52"/>
      <c r="G752" s="52"/>
      <c r="H752" s="52"/>
      <c r="I752" s="52"/>
      <c r="J752" s="61"/>
      <c r="K752" s="62"/>
      <c r="L752" s="63"/>
      <c r="M752" s="62"/>
      <c r="N752" s="62"/>
      <c r="O752" s="62"/>
      <c r="P752" s="62"/>
      <c r="Q752" s="69"/>
      <c r="R752" s="52"/>
      <c r="S752" s="52"/>
      <c r="T752" s="52"/>
      <c r="U752" s="52"/>
      <c r="V752" s="70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3"/>
      <c r="AW752" s="76"/>
      <c r="AX752" s="77"/>
      <c r="AY752" s="52"/>
      <c r="AZ752" s="70"/>
      <c r="BA752" s="80"/>
      <c r="BB752" s="71"/>
      <c r="BC752" s="71"/>
      <c r="BD752" s="71"/>
      <c r="BE752" s="71"/>
      <c r="BF752" s="71"/>
      <c r="BG752" s="71"/>
      <c r="BH752" s="71"/>
      <c r="BI752" s="71"/>
      <c r="BJ752" s="71"/>
      <c r="BK752" s="73"/>
      <c r="BL752" s="76"/>
      <c r="BM752" s="77"/>
      <c r="BN752" s="52"/>
      <c r="BO752" s="70"/>
      <c r="BP752" s="83"/>
      <c r="BQ752" s="84"/>
      <c r="BR752" s="84"/>
      <c r="BS752" s="84"/>
      <c r="BT752" s="84"/>
      <c r="BU752" s="84"/>
      <c r="BV752" s="84"/>
      <c r="BW752" s="84"/>
      <c r="BX752" s="84"/>
      <c r="BY752" s="84"/>
      <c r="BZ752" s="84"/>
      <c r="CA752" s="84"/>
      <c r="CB752" s="85"/>
      <c r="CC752" s="87"/>
      <c r="CD752" s="77"/>
      <c r="CE752" s="52"/>
      <c r="CF752" s="70"/>
      <c r="CG752" s="83"/>
      <c r="CH752" s="84"/>
      <c r="CI752" s="84"/>
      <c r="CJ752" s="84"/>
      <c r="CK752" s="84"/>
      <c r="CL752" s="84"/>
      <c r="CM752" s="84"/>
      <c r="CN752" s="87"/>
      <c r="CO752" s="89"/>
      <c r="CP752" s="90"/>
    </row>
    <row r="753" customHeight="1" spans="1:94">
      <c r="A753" s="51"/>
      <c r="B753" s="52"/>
      <c r="C753" s="52"/>
      <c r="D753" s="52"/>
      <c r="E753" s="52"/>
      <c r="F753" s="52"/>
      <c r="G753" s="52"/>
      <c r="H753" s="52"/>
      <c r="I753" s="52"/>
      <c r="J753" s="61"/>
      <c r="K753" s="62"/>
      <c r="L753" s="63"/>
      <c r="M753" s="62"/>
      <c r="N753" s="62"/>
      <c r="O753" s="62"/>
      <c r="P753" s="62"/>
      <c r="Q753" s="69"/>
      <c r="R753" s="52"/>
      <c r="S753" s="52"/>
      <c r="T753" s="52"/>
      <c r="U753" s="52"/>
      <c r="V753" s="70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3"/>
      <c r="AW753" s="76"/>
      <c r="AX753" s="77"/>
      <c r="AY753" s="52"/>
      <c r="AZ753" s="70"/>
      <c r="BA753" s="80"/>
      <c r="BB753" s="71"/>
      <c r="BC753" s="71"/>
      <c r="BD753" s="71"/>
      <c r="BE753" s="71"/>
      <c r="BF753" s="71"/>
      <c r="BG753" s="71"/>
      <c r="BH753" s="71"/>
      <c r="BI753" s="71"/>
      <c r="BJ753" s="71"/>
      <c r="BK753" s="73"/>
      <c r="BL753" s="76"/>
      <c r="BM753" s="77"/>
      <c r="BN753" s="52"/>
      <c r="BO753" s="70"/>
      <c r="BP753" s="83"/>
      <c r="BQ753" s="84"/>
      <c r="BR753" s="84"/>
      <c r="BS753" s="84"/>
      <c r="BT753" s="84"/>
      <c r="BU753" s="84"/>
      <c r="BV753" s="84"/>
      <c r="BW753" s="84"/>
      <c r="BX753" s="84"/>
      <c r="BY753" s="84"/>
      <c r="BZ753" s="84"/>
      <c r="CA753" s="84"/>
      <c r="CB753" s="85"/>
      <c r="CC753" s="87"/>
      <c r="CD753" s="77"/>
      <c r="CE753" s="52"/>
      <c r="CF753" s="70"/>
      <c r="CG753" s="83"/>
      <c r="CH753" s="84"/>
      <c r="CI753" s="84"/>
      <c r="CJ753" s="84"/>
      <c r="CK753" s="84"/>
      <c r="CL753" s="84"/>
      <c r="CM753" s="84"/>
      <c r="CN753" s="87"/>
      <c r="CO753" s="89"/>
      <c r="CP753" s="90"/>
    </row>
    <row r="754" customHeight="1" spans="1:94">
      <c r="A754" s="51"/>
      <c r="B754" s="52"/>
      <c r="C754" s="52"/>
      <c r="D754" s="52"/>
      <c r="E754" s="52"/>
      <c r="F754" s="52"/>
      <c r="G754" s="52"/>
      <c r="H754" s="52"/>
      <c r="I754" s="52"/>
      <c r="J754" s="61"/>
      <c r="K754" s="62"/>
      <c r="L754" s="63"/>
      <c r="M754" s="62"/>
      <c r="N754" s="62"/>
      <c r="O754" s="62"/>
      <c r="P754" s="62"/>
      <c r="Q754" s="69"/>
      <c r="R754" s="52"/>
      <c r="S754" s="52"/>
      <c r="T754" s="52"/>
      <c r="U754" s="52"/>
      <c r="V754" s="70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3"/>
      <c r="AW754" s="76"/>
      <c r="AX754" s="77"/>
      <c r="AY754" s="52"/>
      <c r="AZ754" s="70"/>
      <c r="BA754" s="80"/>
      <c r="BB754" s="71"/>
      <c r="BC754" s="71"/>
      <c r="BD754" s="71"/>
      <c r="BE754" s="71"/>
      <c r="BF754" s="71"/>
      <c r="BG754" s="71"/>
      <c r="BH754" s="71"/>
      <c r="BI754" s="71"/>
      <c r="BJ754" s="71"/>
      <c r="BK754" s="73"/>
      <c r="BL754" s="76"/>
      <c r="BM754" s="77"/>
      <c r="BN754" s="52"/>
      <c r="BO754" s="70"/>
      <c r="BP754" s="83"/>
      <c r="BQ754" s="84"/>
      <c r="BR754" s="84"/>
      <c r="BS754" s="84"/>
      <c r="BT754" s="84"/>
      <c r="BU754" s="84"/>
      <c r="BV754" s="84"/>
      <c r="BW754" s="84"/>
      <c r="BX754" s="84"/>
      <c r="BY754" s="84"/>
      <c r="BZ754" s="84"/>
      <c r="CA754" s="84"/>
      <c r="CB754" s="85"/>
      <c r="CC754" s="87"/>
      <c r="CD754" s="77"/>
      <c r="CE754" s="52"/>
      <c r="CF754" s="70"/>
      <c r="CG754" s="83"/>
      <c r="CH754" s="84"/>
      <c r="CI754" s="84"/>
      <c r="CJ754" s="84"/>
      <c r="CK754" s="84"/>
      <c r="CL754" s="84"/>
      <c r="CM754" s="84"/>
      <c r="CN754" s="87"/>
      <c r="CO754" s="89"/>
      <c r="CP754" s="90"/>
    </row>
    <row r="755" customHeight="1" spans="1:94">
      <c r="A755" s="51"/>
      <c r="B755" s="52"/>
      <c r="C755" s="52"/>
      <c r="D755" s="52"/>
      <c r="E755" s="52"/>
      <c r="F755" s="52"/>
      <c r="G755" s="52"/>
      <c r="H755" s="52"/>
      <c r="I755" s="52"/>
      <c r="J755" s="61"/>
      <c r="K755" s="62"/>
      <c r="L755" s="63"/>
      <c r="M755" s="62"/>
      <c r="N755" s="62"/>
      <c r="O755" s="62"/>
      <c r="P755" s="62"/>
      <c r="Q755" s="69"/>
      <c r="R755" s="52"/>
      <c r="S755" s="52"/>
      <c r="T755" s="52"/>
      <c r="U755" s="52"/>
      <c r="V755" s="70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3"/>
      <c r="AW755" s="76"/>
      <c r="AX755" s="77"/>
      <c r="AY755" s="52"/>
      <c r="AZ755" s="70"/>
      <c r="BA755" s="80"/>
      <c r="BB755" s="71"/>
      <c r="BC755" s="71"/>
      <c r="BD755" s="71"/>
      <c r="BE755" s="71"/>
      <c r="BF755" s="71"/>
      <c r="BG755" s="71"/>
      <c r="BH755" s="71"/>
      <c r="BI755" s="71"/>
      <c r="BJ755" s="71"/>
      <c r="BK755" s="73"/>
      <c r="BL755" s="76"/>
      <c r="BM755" s="77"/>
      <c r="BN755" s="52"/>
      <c r="BO755" s="70"/>
      <c r="BP755" s="83"/>
      <c r="BQ755" s="84"/>
      <c r="BR755" s="84"/>
      <c r="BS755" s="84"/>
      <c r="BT755" s="84"/>
      <c r="BU755" s="84"/>
      <c r="BV755" s="84"/>
      <c r="BW755" s="84"/>
      <c r="BX755" s="84"/>
      <c r="BY755" s="84"/>
      <c r="BZ755" s="84"/>
      <c r="CA755" s="84"/>
      <c r="CB755" s="85"/>
      <c r="CC755" s="87"/>
      <c r="CD755" s="77"/>
      <c r="CE755" s="52"/>
      <c r="CF755" s="70"/>
      <c r="CG755" s="83"/>
      <c r="CH755" s="84"/>
      <c r="CI755" s="84"/>
      <c r="CJ755" s="84"/>
      <c r="CK755" s="84"/>
      <c r="CL755" s="84"/>
      <c r="CM755" s="84"/>
      <c r="CN755" s="87"/>
      <c r="CO755" s="89"/>
      <c r="CP755" s="90"/>
    </row>
    <row r="756" customHeight="1" spans="1:94">
      <c r="A756" s="51"/>
      <c r="B756" s="52"/>
      <c r="C756" s="52"/>
      <c r="D756" s="52"/>
      <c r="E756" s="52"/>
      <c r="F756" s="52"/>
      <c r="G756" s="52"/>
      <c r="H756" s="52"/>
      <c r="I756" s="52"/>
      <c r="J756" s="61"/>
      <c r="K756" s="62"/>
      <c r="L756" s="63"/>
      <c r="M756" s="62"/>
      <c r="N756" s="62"/>
      <c r="O756" s="62"/>
      <c r="P756" s="62"/>
      <c r="Q756" s="69"/>
      <c r="R756" s="52"/>
      <c r="S756" s="52"/>
      <c r="T756" s="52"/>
      <c r="U756" s="52"/>
      <c r="V756" s="70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3"/>
      <c r="AW756" s="76"/>
      <c r="AX756" s="77"/>
      <c r="AY756" s="52"/>
      <c r="AZ756" s="70"/>
      <c r="BA756" s="80"/>
      <c r="BB756" s="71"/>
      <c r="BC756" s="71"/>
      <c r="BD756" s="71"/>
      <c r="BE756" s="71"/>
      <c r="BF756" s="71"/>
      <c r="BG756" s="71"/>
      <c r="BH756" s="71"/>
      <c r="BI756" s="71"/>
      <c r="BJ756" s="71"/>
      <c r="BK756" s="73"/>
      <c r="BL756" s="76"/>
      <c r="BM756" s="77"/>
      <c r="BN756" s="52"/>
      <c r="BO756" s="70"/>
      <c r="BP756" s="83"/>
      <c r="BQ756" s="84"/>
      <c r="BR756" s="84"/>
      <c r="BS756" s="84"/>
      <c r="BT756" s="84"/>
      <c r="BU756" s="84"/>
      <c r="BV756" s="84"/>
      <c r="BW756" s="84"/>
      <c r="BX756" s="84"/>
      <c r="BY756" s="84"/>
      <c r="BZ756" s="84"/>
      <c r="CA756" s="84"/>
      <c r="CB756" s="85"/>
      <c r="CC756" s="87"/>
      <c r="CD756" s="77"/>
      <c r="CE756" s="52"/>
      <c r="CF756" s="70"/>
      <c r="CG756" s="83"/>
      <c r="CH756" s="84"/>
      <c r="CI756" s="84"/>
      <c r="CJ756" s="84"/>
      <c r="CK756" s="84"/>
      <c r="CL756" s="84"/>
      <c r="CM756" s="84"/>
      <c r="CN756" s="87"/>
      <c r="CO756" s="89"/>
      <c r="CP756" s="90"/>
    </row>
    <row r="757" customHeight="1" spans="1:94">
      <c r="A757" s="51"/>
      <c r="B757" s="52"/>
      <c r="C757" s="52"/>
      <c r="D757" s="52"/>
      <c r="E757" s="52"/>
      <c r="F757" s="52"/>
      <c r="G757" s="52"/>
      <c r="H757" s="52"/>
      <c r="I757" s="52"/>
      <c r="J757" s="61"/>
      <c r="K757" s="62"/>
      <c r="L757" s="63"/>
      <c r="M757" s="62"/>
      <c r="N757" s="62"/>
      <c r="O757" s="62"/>
      <c r="P757" s="62"/>
      <c r="Q757" s="69"/>
      <c r="R757" s="52"/>
      <c r="S757" s="52"/>
      <c r="T757" s="52"/>
      <c r="U757" s="52"/>
      <c r="V757" s="70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3"/>
      <c r="AW757" s="76"/>
      <c r="AX757" s="77"/>
      <c r="AY757" s="52"/>
      <c r="AZ757" s="70"/>
      <c r="BA757" s="80"/>
      <c r="BB757" s="71"/>
      <c r="BC757" s="71"/>
      <c r="BD757" s="71"/>
      <c r="BE757" s="71"/>
      <c r="BF757" s="71"/>
      <c r="BG757" s="71"/>
      <c r="BH757" s="71"/>
      <c r="BI757" s="71"/>
      <c r="BJ757" s="71"/>
      <c r="BK757" s="73"/>
      <c r="BL757" s="76"/>
      <c r="BM757" s="77"/>
      <c r="BN757" s="52"/>
      <c r="BO757" s="70"/>
      <c r="BP757" s="83"/>
      <c r="BQ757" s="84"/>
      <c r="BR757" s="84"/>
      <c r="BS757" s="84"/>
      <c r="BT757" s="84"/>
      <c r="BU757" s="84"/>
      <c r="BV757" s="84"/>
      <c r="BW757" s="84"/>
      <c r="BX757" s="84"/>
      <c r="BY757" s="84"/>
      <c r="BZ757" s="84"/>
      <c r="CA757" s="84"/>
      <c r="CB757" s="85"/>
      <c r="CC757" s="87"/>
      <c r="CD757" s="77"/>
      <c r="CE757" s="52"/>
      <c r="CF757" s="70"/>
      <c r="CG757" s="83"/>
      <c r="CH757" s="84"/>
      <c r="CI757" s="84"/>
      <c r="CJ757" s="84"/>
      <c r="CK757" s="84"/>
      <c r="CL757" s="84"/>
      <c r="CM757" s="84"/>
      <c r="CN757" s="87"/>
      <c r="CO757" s="89"/>
      <c r="CP757" s="90"/>
    </row>
    <row r="758" customHeight="1" spans="1:94">
      <c r="A758" s="51"/>
      <c r="B758" s="52"/>
      <c r="C758" s="52"/>
      <c r="D758" s="52"/>
      <c r="E758" s="52"/>
      <c r="F758" s="52"/>
      <c r="G758" s="52"/>
      <c r="H758" s="52"/>
      <c r="I758" s="52"/>
      <c r="J758" s="61"/>
      <c r="K758" s="62"/>
      <c r="L758" s="63"/>
      <c r="M758" s="62"/>
      <c r="N758" s="62"/>
      <c r="O758" s="62"/>
      <c r="P758" s="62"/>
      <c r="Q758" s="69"/>
      <c r="R758" s="52"/>
      <c r="S758" s="52"/>
      <c r="T758" s="52"/>
      <c r="U758" s="52"/>
      <c r="V758" s="70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3"/>
      <c r="AW758" s="76"/>
      <c r="AX758" s="77"/>
      <c r="AY758" s="52"/>
      <c r="AZ758" s="70"/>
      <c r="BA758" s="80"/>
      <c r="BB758" s="71"/>
      <c r="BC758" s="71"/>
      <c r="BD758" s="71"/>
      <c r="BE758" s="71"/>
      <c r="BF758" s="71"/>
      <c r="BG758" s="71"/>
      <c r="BH758" s="71"/>
      <c r="BI758" s="71"/>
      <c r="BJ758" s="71"/>
      <c r="BK758" s="73"/>
      <c r="BL758" s="76"/>
      <c r="BM758" s="77"/>
      <c r="BN758" s="52"/>
      <c r="BO758" s="70"/>
      <c r="BP758" s="83"/>
      <c r="BQ758" s="84"/>
      <c r="BR758" s="84"/>
      <c r="BS758" s="84"/>
      <c r="BT758" s="84"/>
      <c r="BU758" s="84"/>
      <c r="BV758" s="84"/>
      <c r="BW758" s="84"/>
      <c r="BX758" s="84"/>
      <c r="BY758" s="84"/>
      <c r="BZ758" s="84"/>
      <c r="CA758" s="84"/>
      <c r="CB758" s="85"/>
      <c r="CC758" s="87"/>
      <c r="CD758" s="77"/>
      <c r="CE758" s="52"/>
      <c r="CF758" s="70"/>
      <c r="CG758" s="83"/>
      <c r="CH758" s="84"/>
      <c r="CI758" s="84"/>
      <c r="CJ758" s="84"/>
      <c r="CK758" s="84"/>
      <c r="CL758" s="84"/>
      <c r="CM758" s="84"/>
      <c r="CN758" s="87"/>
      <c r="CO758" s="89"/>
      <c r="CP758" s="90"/>
    </row>
    <row r="759" customHeight="1" spans="1:94">
      <c r="A759" s="51"/>
      <c r="B759" s="52"/>
      <c r="C759" s="52"/>
      <c r="D759" s="52"/>
      <c r="E759" s="52"/>
      <c r="F759" s="52"/>
      <c r="G759" s="52"/>
      <c r="H759" s="52"/>
      <c r="I759" s="52"/>
      <c r="J759" s="61"/>
      <c r="K759" s="62"/>
      <c r="L759" s="63"/>
      <c r="M759" s="62"/>
      <c r="N759" s="62"/>
      <c r="O759" s="62"/>
      <c r="P759" s="62"/>
      <c r="Q759" s="69"/>
      <c r="R759" s="52"/>
      <c r="S759" s="52"/>
      <c r="T759" s="52"/>
      <c r="U759" s="52"/>
      <c r="V759" s="70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3"/>
      <c r="AW759" s="76"/>
      <c r="AX759" s="77"/>
      <c r="AY759" s="52"/>
      <c r="AZ759" s="70"/>
      <c r="BA759" s="80"/>
      <c r="BB759" s="71"/>
      <c r="BC759" s="71"/>
      <c r="BD759" s="71"/>
      <c r="BE759" s="71"/>
      <c r="BF759" s="71"/>
      <c r="BG759" s="71"/>
      <c r="BH759" s="71"/>
      <c r="BI759" s="71"/>
      <c r="BJ759" s="71"/>
      <c r="BK759" s="73"/>
      <c r="BL759" s="76"/>
      <c r="BM759" s="77"/>
      <c r="BN759" s="52"/>
      <c r="BO759" s="70"/>
      <c r="BP759" s="83"/>
      <c r="BQ759" s="84"/>
      <c r="BR759" s="84"/>
      <c r="BS759" s="84"/>
      <c r="BT759" s="84"/>
      <c r="BU759" s="84"/>
      <c r="BV759" s="84"/>
      <c r="BW759" s="84"/>
      <c r="BX759" s="84"/>
      <c r="BY759" s="84"/>
      <c r="BZ759" s="84"/>
      <c r="CA759" s="84"/>
      <c r="CB759" s="85"/>
      <c r="CC759" s="87"/>
      <c r="CD759" s="77"/>
      <c r="CE759" s="52"/>
      <c r="CF759" s="70"/>
      <c r="CG759" s="83"/>
      <c r="CH759" s="84"/>
      <c r="CI759" s="84"/>
      <c r="CJ759" s="84"/>
      <c r="CK759" s="84"/>
      <c r="CL759" s="84"/>
      <c r="CM759" s="84"/>
      <c r="CN759" s="87"/>
      <c r="CO759" s="89"/>
      <c r="CP759" s="90"/>
    </row>
    <row r="760" customHeight="1" spans="1:94">
      <c r="A760" s="51"/>
      <c r="B760" s="52"/>
      <c r="C760" s="52"/>
      <c r="D760" s="52"/>
      <c r="E760" s="52"/>
      <c r="F760" s="52"/>
      <c r="G760" s="52"/>
      <c r="H760" s="52"/>
      <c r="I760" s="52"/>
      <c r="J760" s="61"/>
      <c r="K760" s="62"/>
      <c r="L760" s="63"/>
      <c r="M760" s="62"/>
      <c r="N760" s="62"/>
      <c r="O760" s="62"/>
      <c r="P760" s="62"/>
      <c r="Q760" s="69"/>
      <c r="R760" s="52"/>
      <c r="S760" s="52"/>
      <c r="T760" s="52"/>
      <c r="U760" s="52"/>
      <c r="V760" s="70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3"/>
      <c r="AW760" s="76"/>
      <c r="AX760" s="77"/>
      <c r="AY760" s="52"/>
      <c r="AZ760" s="70"/>
      <c r="BA760" s="80"/>
      <c r="BB760" s="71"/>
      <c r="BC760" s="71"/>
      <c r="BD760" s="71"/>
      <c r="BE760" s="71"/>
      <c r="BF760" s="71"/>
      <c r="BG760" s="71"/>
      <c r="BH760" s="71"/>
      <c r="BI760" s="71"/>
      <c r="BJ760" s="71"/>
      <c r="BK760" s="73"/>
      <c r="BL760" s="76"/>
      <c r="BM760" s="77"/>
      <c r="BN760" s="52"/>
      <c r="BO760" s="70"/>
      <c r="BP760" s="83"/>
      <c r="BQ760" s="84"/>
      <c r="BR760" s="84"/>
      <c r="BS760" s="84"/>
      <c r="BT760" s="84"/>
      <c r="BU760" s="84"/>
      <c r="BV760" s="84"/>
      <c r="BW760" s="84"/>
      <c r="BX760" s="84"/>
      <c r="BY760" s="84"/>
      <c r="BZ760" s="84"/>
      <c r="CA760" s="84"/>
      <c r="CB760" s="85"/>
      <c r="CC760" s="87"/>
      <c r="CD760" s="77"/>
      <c r="CE760" s="52"/>
      <c r="CF760" s="70"/>
      <c r="CG760" s="83"/>
      <c r="CH760" s="84"/>
      <c r="CI760" s="84"/>
      <c r="CJ760" s="84"/>
      <c r="CK760" s="84"/>
      <c r="CL760" s="84"/>
      <c r="CM760" s="84"/>
      <c r="CN760" s="87"/>
      <c r="CO760" s="89"/>
      <c r="CP760" s="90"/>
    </row>
    <row r="761" customHeight="1" spans="1:94">
      <c r="A761" s="51"/>
      <c r="B761" s="52"/>
      <c r="C761" s="52"/>
      <c r="D761" s="52"/>
      <c r="E761" s="52"/>
      <c r="F761" s="52"/>
      <c r="G761" s="52"/>
      <c r="H761" s="52"/>
      <c r="I761" s="52"/>
      <c r="J761" s="61"/>
      <c r="K761" s="62"/>
      <c r="L761" s="63"/>
      <c r="M761" s="62"/>
      <c r="N761" s="62"/>
      <c r="O761" s="62"/>
      <c r="P761" s="62"/>
      <c r="Q761" s="69"/>
      <c r="R761" s="52"/>
      <c r="S761" s="52"/>
      <c r="T761" s="52"/>
      <c r="U761" s="52"/>
      <c r="V761" s="70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3"/>
      <c r="AW761" s="76"/>
      <c r="AX761" s="77"/>
      <c r="AY761" s="52"/>
      <c r="AZ761" s="70"/>
      <c r="BA761" s="80"/>
      <c r="BB761" s="71"/>
      <c r="BC761" s="71"/>
      <c r="BD761" s="71"/>
      <c r="BE761" s="71"/>
      <c r="BF761" s="71"/>
      <c r="BG761" s="71"/>
      <c r="BH761" s="71"/>
      <c r="BI761" s="71"/>
      <c r="BJ761" s="71"/>
      <c r="BK761" s="73"/>
      <c r="BL761" s="76"/>
      <c r="BM761" s="77"/>
      <c r="BN761" s="52"/>
      <c r="BO761" s="70"/>
      <c r="BP761" s="83"/>
      <c r="BQ761" s="84"/>
      <c r="BR761" s="84"/>
      <c r="BS761" s="84"/>
      <c r="BT761" s="84"/>
      <c r="BU761" s="84"/>
      <c r="BV761" s="84"/>
      <c r="BW761" s="84"/>
      <c r="BX761" s="84"/>
      <c r="BY761" s="84"/>
      <c r="BZ761" s="84"/>
      <c r="CA761" s="84"/>
      <c r="CB761" s="85"/>
      <c r="CC761" s="87"/>
      <c r="CD761" s="77"/>
      <c r="CE761" s="52"/>
      <c r="CF761" s="70"/>
      <c r="CG761" s="83"/>
      <c r="CH761" s="84"/>
      <c r="CI761" s="84"/>
      <c r="CJ761" s="84"/>
      <c r="CK761" s="84"/>
      <c r="CL761" s="84"/>
      <c r="CM761" s="84"/>
      <c r="CN761" s="87"/>
      <c r="CO761" s="89"/>
      <c r="CP761" s="90"/>
    </row>
    <row r="762" customHeight="1" spans="1:94">
      <c r="A762" s="51"/>
      <c r="B762" s="52"/>
      <c r="C762" s="52"/>
      <c r="D762" s="52"/>
      <c r="E762" s="52"/>
      <c r="F762" s="52"/>
      <c r="G762" s="52"/>
      <c r="H762" s="52"/>
      <c r="I762" s="52"/>
      <c r="J762" s="61"/>
      <c r="K762" s="62"/>
      <c r="L762" s="63"/>
      <c r="M762" s="62"/>
      <c r="N762" s="62"/>
      <c r="O762" s="62"/>
      <c r="P762" s="62"/>
      <c r="Q762" s="69"/>
      <c r="R762" s="52"/>
      <c r="S762" s="52"/>
      <c r="T762" s="52"/>
      <c r="U762" s="52"/>
      <c r="V762" s="70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3"/>
      <c r="AW762" s="76"/>
      <c r="AX762" s="77"/>
      <c r="AY762" s="52"/>
      <c r="AZ762" s="70"/>
      <c r="BA762" s="80"/>
      <c r="BB762" s="71"/>
      <c r="BC762" s="71"/>
      <c r="BD762" s="71"/>
      <c r="BE762" s="71"/>
      <c r="BF762" s="71"/>
      <c r="BG762" s="71"/>
      <c r="BH762" s="71"/>
      <c r="BI762" s="71"/>
      <c r="BJ762" s="71"/>
      <c r="BK762" s="73"/>
      <c r="BL762" s="76"/>
      <c r="BM762" s="77"/>
      <c r="BN762" s="52"/>
      <c r="BO762" s="70"/>
      <c r="BP762" s="83"/>
      <c r="BQ762" s="84"/>
      <c r="BR762" s="84"/>
      <c r="BS762" s="84"/>
      <c r="BT762" s="84"/>
      <c r="BU762" s="84"/>
      <c r="BV762" s="84"/>
      <c r="BW762" s="84"/>
      <c r="BX762" s="84"/>
      <c r="BY762" s="84"/>
      <c r="BZ762" s="84"/>
      <c r="CA762" s="84"/>
      <c r="CB762" s="85"/>
      <c r="CC762" s="87"/>
      <c r="CD762" s="77"/>
      <c r="CE762" s="52"/>
      <c r="CF762" s="70"/>
      <c r="CG762" s="83"/>
      <c r="CH762" s="84"/>
      <c r="CI762" s="84"/>
      <c r="CJ762" s="84"/>
      <c r="CK762" s="84"/>
      <c r="CL762" s="84"/>
      <c r="CM762" s="84"/>
      <c r="CN762" s="87"/>
      <c r="CO762" s="89"/>
      <c r="CP762" s="90"/>
    </row>
    <row r="763" customHeight="1" spans="1:94">
      <c r="A763" s="51"/>
      <c r="B763" s="52"/>
      <c r="C763" s="52"/>
      <c r="D763" s="52"/>
      <c r="E763" s="52"/>
      <c r="F763" s="52"/>
      <c r="G763" s="52"/>
      <c r="H763" s="52"/>
      <c r="I763" s="52"/>
      <c r="J763" s="61"/>
      <c r="K763" s="62"/>
      <c r="L763" s="63"/>
      <c r="M763" s="62"/>
      <c r="N763" s="62"/>
      <c r="O763" s="62"/>
      <c r="P763" s="62"/>
      <c r="Q763" s="69"/>
      <c r="R763" s="52"/>
      <c r="S763" s="52"/>
      <c r="T763" s="52"/>
      <c r="U763" s="52"/>
      <c r="V763" s="70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3"/>
      <c r="AW763" s="76"/>
      <c r="AX763" s="77"/>
      <c r="AY763" s="52"/>
      <c r="AZ763" s="70"/>
      <c r="BA763" s="80"/>
      <c r="BB763" s="71"/>
      <c r="BC763" s="71"/>
      <c r="BD763" s="71"/>
      <c r="BE763" s="71"/>
      <c r="BF763" s="71"/>
      <c r="BG763" s="71"/>
      <c r="BH763" s="71"/>
      <c r="BI763" s="71"/>
      <c r="BJ763" s="71"/>
      <c r="BK763" s="73"/>
      <c r="BL763" s="76"/>
      <c r="BM763" s="77"/>
      <c r="BN763" s="52"/>
      <c r="BO763" s="70"/>
      <c r="BP763" s="83"/>
      <c r="BQ763" s="84"/>
      <c r="BR763" s="84"/>
      <c r="BS763" s="84"/>
      <c r="BT763" s="84"/>
      <c r="BU763" s="84"/>
      <c r="BV763" s="84"/>
      <c r="BW763" s="84"/>
      <c r="BX763" s="84"/>
      <c r="BY763" s="84"/>
      <c r="BZ763" s="84"/>
      <c r="CA763" s="84"/>
      <c r="CB763" s="85"/>
      <c r="CC763" s="87"/>
      <c r="CD763" s="77"/>
      <c r="CE763" s="52"/>
      <c r="CF763" s="70"/>
      <c r="CG763" s="83"/>
      <c r="CH763" s="84"/>
      <c r="CI763" s="84"/>
      <c r="CJ763" s="84"/>
      <c r="CK763" s="84"/>
      <c r="CL763" s="84"/>
      <c r="CM763" s="84"/>
      <c r="CN763" s="87"/>
      <c r="CO763" s="89"/>
      <c r="CP763" s="90"/>
    </row>
    <row r="764" customHeight="1" spans="1:94">
      <c r="A764" s="51"/>
      <c r="B764" s="52"/>
      <c r="C764" s="52"/>
      <c r="D764" s="52"/>
      <c r="E764" s="52"/>
      <c r="F764" s="52"/>
      <c r="G764" s="52"/>
      <c r="H764" s="52"/>
      <c r="I764" s="52"/>
      <c r="J764" s="61"/>
      <c r="K764" s="62"/>
      <c r="L764" s="63"/>
      <c r="M764" s="62"/>
      <c r="N764" s="62"/>
      <c r="O764" s="62"/>
      <c r="P764" s="62"/>
      <c r="Q764" s="69"/>
      <c r="R764" s="52"/>
      <c r="S764" s="52"/>
      <c r="T764" s="52"/>
      <c r="U764" s="52"/>
      <c r="V764" s="70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3"/>
      <c r="AW764" s="76"/>
      <c r="AX764" s="77"/>
      <c r="AY764" s="52"/>
      <c r="AZ764" s="70"/>
      <c r="BA764" s="80"/>
      <c r="BB764" s="71"/>
      <c r="BC764" s="71"/>
      <c r="BD764" s="71"/>
      <c r="BE764" s="71"/>
      <c r="BF764" s="71"/>
      <c r="BG764" s="71"/>
      <c r="BH764" s="71"/>
      <c r="BI764" s="71"/>
      <c r="BJ764" s="71"/>
      <c r="BK764" s="73"/>
      <c r="BL764" s="76"/>
      <c r="BM764" s="77"/>
      <c r="BN764" s="52"/>
      <c r="BO764" s="70"/>
      <c r="BP764" s="83"/>
      <c r="BQ764" s="84"/>
      <c r="BR764" s="84"/>
      <c r="BS764" s="84"/>
      <c r="BT764" s="84"/>
      <c r="BU764" s="84"/>
      <c r="BV764" s="84"/>
      <c r="BW764" s="84"/>
      <c r="BX764" s="84"/>
      <c r="BY764" s="84"/>
      <c r="BZ764" s="84"/>
      <c r="CA764" s="84"/>
      <c r="CB764" s="85"/>
      <c r="CC764" s="87"/>
      <c r="CD764" s="77"/>
      <c r="CE764" s="52"/>
      <c r="CF764" s="70"/>
      <c r="CG764" s="83"/>
      <c r="CH764" s="84"/>
      <c r="CI764" s="84"/>
      <c r="CJ764" s="84"/>
      <c r="CK764" s="84"/>
      <c r="CL764" s="84"/>
      <c r="CM764" s="84"/>
      <c r="CN764" s="87"/>
      <c r="CO764" s="89"/>
      <c r="CP764" s="90"/>
    </row>
    <row r="765" customHeight="1" spans="1:94">
      <c r="A765" s="51"/>
      <c r="B765" s="52"/>
      <c r="C765" s="52"/>
      <c r="D765" s="52"/>
      <c r="E765" s="52"/>
      <c r="F765" s="52"/>
      <c r="G765" s="52"/>
      <c r="H765" s="52"/>
      <c r="I765" s="52"/>
      <c r="J765" s="61"/>
      <c r="K765" s="62"/>
      <c r="L765" s="63"/>
      <c r="M765" s="62"/>
      <c r="N765" s="62"/>
      <c r="O765" s="62"/>
      <c r="P765" s="62"/>
      <c r="Q765" s="69"/>
      <c r="R765" s="52"/>
      <c r="S765" s="52"/>
      <c r="T765" s="52"/>
      <c r="U765" s="52"/>
      <c r="V765" s="70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3"/>
      <c r="AW765" s="76"/>
      <c r="AX765" s="77"/>
      <c r="AY765" s="52"/>
      <c r="AZ765" s="70"/>
      <c r="BA765" s="80"/>
      <c r="BB765" s="71"/>
      <c r="BC765" s="71"/>
      <c r="BD765" s="71"/>
      <c r="BE765" s="71"/>
      <c r="BF765" s="71"/>
      <c r="BG765" s="71"/>
      <c r="BH765" s="71"/>
      <c r="BI765" s="71"/>
      <c r="BJ765" s="71"/>
      <c r="BK765" s="73"/>
      <c r="BL765" s="76"/>
      <c r="BM765" s="77"/>
      <c r="BN765" s="52"/>
      <c r="BO765" s="70"/>
      <c r="BP765" s="83"/>
      <c r="BQ765" s="84"/>
      <c r="BR765" s="84"/>
      <c r="BS765" s="84"/>
      <c r="BT765" s="84"/>
      <c r="BU765" s="84"/>
      <c r="BV765" s="84"/>
      <c r="BW765" s="84"/>
      <c r="BX765" s="84"/>
      <c r="BY765" s="84"/>
      <c r="BZ765" s="84"/>
      <c r="CA765" s="84"/>
      <c r="CB765" s="85"/>
      <c r="CC765" s="87"/>
      <c r="CD765" s="77"/>
      <c r="CE765" s="52"/>
      <c r="CF765" s="70"/>
      <c r="CG765" s="83"/>
      <c r="CH765" s="84"/>
      <c r="CI765" s="84"/>
      <c r="CJ765" s="84"/>
      <c r="CK765" s="84"/>
      <c r="CL765" s="84"/>
      <c r="CM765" s="84"/>
      <c r="CN765" s="87"/>
      <c r="CO765" s="89"/>
      <c r="CP765" s="90"/>
    </row>
    <row r="766" customHeight="1" spans="1:94">
      <c r="A766" s="51"/>
      <c r="B766" s="52"/>
      <c r="C766" s="52"/>
      <c r="D766" s="52"/>
      <c r="E766" s="52"/>
      <c r="F766" s="52"/>
      <c r="G766" s="52"/>
      <c r="H766" s="52"/>
      <c r="I766" s="52"/>
      <c r="J766" s="61"/>
      <c r="K766" s="62"/>
      <c r="L766" s="63"/>
      <c r="M766" s="62"/>
      <c r="N766" s="62"/>
      <c r="O766" s="62"/>
      <c r="P766" s="62"/>
      <c r="Q766" s="69"/>
      <c r="R766" s="52"/>
      <c r="S766" s="52"/>
      <c r="T766" s="52"/>
      <c r="U766" s="52"/>
      <c r="V766" s="70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3"/>
      <c r="AW766" s="76"/>
      <c r="AX766" s="77"/>
      <c r="AY766" s="52"/>
      <c r="AZ766" s="70"/>
      <c r="BA766" s="80"/>
      <c r="BB766" s="71"/>
      <c r="BC766" s="71"/>
      <c r="BD766" s="71"/>
      <c r="BE766" s="71"/>
      <c r="BF766" s="71"/>
      <c r="BG766" s="71"/>
      <c r="BH766" s="71"/>
      <c r="BI766" s="71"/>
      <c r="BJ766" s="71"/>
      <c r="BK766" s="73"/>
      <c r="BL766" s="76"/>
      <c r="BM766" s="77"/>
      <c r="BN766" s="52"/>
      <c r="BO766" s="70"/>
      <c r="BP766" s="83"/>
      <c r="BQ766" s="84"/>
      <c r="BR766" s="84"/>
      <c r="BS766" s="84"/>
      <c r="BT766" s="84"/>
      <c r="BU766" s="84"/>
      <c r="BV766" s="84"/>
      <c r="BW766" s="84"/>
      <c r="BX766" s="84"/>
      <c r="BY766" s="84"/>
      <c r="BZ766" s="84"/>
      <c r="CA766" s="84"/>
      <c r="CB766" s="85"/>
      <c r="CC766" s="87"/>
      <c r="CD766" s="77"/>
      <c r="CE766" s="52"/>
      <c r="CF766" s="70"/>
      <c r="CG766" s="83"/>
      <c r="CH766" s="84"/>
      <c r="CI766" s="84"/>
      <c r="CJ766" s="84"/>
      <c r="CK766" s="84"/>
      <c r="CL766" s="84"/>
      <c r="CM766" s="84"/>
      <c r="CN766" s="87"/>
      <c r="CO766" s="89"/>
      <c r="CP766" s="90"/>
    </row>
    <row r="767" customHeight="1" spans="1:94">
      <c r="A767" s="51"/>
      <c r="B767" s="52"/>
      <c r="C767" s="52"/>
      <c r="D767" s="52"/>
      <c r="E767" s="52"/>
      <c r="F767" s="52"/>
      <c r="G767" s="52"/>
      <c r="H767" s="52"/>
      <c r="I767" s="52"/>
      <c r="J767" s="61"/>
      <c r="K767" s="62"/>
      <c r="L767" s="63"/>
      <c r="M767" s="62"/>
      <c r="N767" s="62"/>
      <c r="O767" s="62"/>
      <c r="P767" s="62"/>
      <c r="Q767" s="69"/>
      <c r="R767" s="52"/>
      <c r="S767" s="52"/>
      <c r="T767" s="52"/>
      <c r="U767" s="52"/>
      <c r="V767" s="70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3"/>
      <c r="AW767" s="76"/>
      <c r="AX767" s="77"/>
      <c r="AY767" s="52"/>
      <c r="AZ767" s="70"/>
      <c r="BA767" s="80"/>
      <c r="BB767" s="71"/>
      <c r="BC767" s="71"/>
      <c r="BD767" s="71"/>
      <c r="BE767" s="71"/>
      <c r="BF767" s="71"/>
      <c r="BG767" s="71"/>
      <c r="BH767" s="71"/>
      <c r="BI767" s="71"/>
      <c r="BJ767" s="71"/>
      <c r="BK767" s="73"/>
      <c r="BL767" s="76"/>
      <c r="BM767" s="77"/>
      <c r="BN767" s="52"/>
      <c r="BO767" s="70"/>
      <c r="BP767" s="83"/>
      <c r="BQ767" s="84"/>
      <c r="BR767" s="84"/>
      <c r="BS767" s="84"/>
      <c r="BT767" s="84"/>
      <c r="BU767" s="84"/>
      <c r="BV767" s="84"/>
      <c r="BW767" s="84"/>
      <c r="BX767" s="84"/>
      <c r="BY767" s="84"/>
      <c r="BZ767" s="84"/>
      <c r="CA767" s="84"/>
      <c r="CB767" s="85"/>
      <c r="CC767" s="87"/>
      <c r="CD767" s="77"/>
      <c r="CE767" s="52"/>
      <c r="CF767" s="70"/>
      <c r="CG767" s="83"/>
      <c r="CH767" s="84"/>
      <c r="CI767" s="84"/>
      <c r="CJ767" s="84"/>
      <c r="CK767" s="84"/>
      <c r="CL767" s="84"/>
      <c r="CM767" s="84"/>
      <c r="CN767" s="87"/>
      <c r="CO767" s="89"/>
      <c r="CP767" s="90"/>
    </row>
    <row r="768" customHeight="1" spans="1:94">
      <c r="A768" s="51"/>
      <c r="B768" s="52"/>
      <c r="C768" s="52"/>
      <c r="D768" s="52"/>
      <c r="E768" s="52"/>
      <c r="F768" s="52"/>
      <c r="G768" s="52"/>
      <c r="H768" s="52"/>
      <c r="I768" s="52"/>
      <c r="J768" s="61"/>
      <c r="K768" s="62"/>
      <c r="L768" s="63"/>
      <c r="M768" s="62"/>
      <c r="N768" s="62"/>
      <c r="O768" s="62"/>
      <c r="P768" s="62"/>
      <c r="Q768" s="69"/>
      <c r="R768" s="52"/>
      <c r="S768" s="52"/>
      <c r="T768" s="52"/>
      <c r="U768" s="52"/>
      <c r="V768" s="70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3"/>
      <c r="AW768" s="76"/>
      <c r="AX768" s="77"/>
      <c r="AY768" s="52"/>
      <c r="AZ768" s="70"/>
      <c r="BA768" s="80"/>
      <c r="BB768" s="71"/>
      <c r="BC768" s="71"/>
      <c r="BD768" s="71"/>
      <c r="BE768" s="71"/>
      <c r="BF768" s="71"/>
      <c r="BG768" s="71"/>
      <c r="BH768" s="71"/>
      <c r="BI768" s="71"/>
      <c r="BJ768" s="71"/>
      <c r="BK768" s="73"/>
      <c r="BL768" s="76"/>
      <c r="BM768" s="77"/>
      <c r="BN768" s="52"/>
      <c r="BO768" s="70"/>
      <c r="BP768" s="83"/>
      <c r="BQ768" s="84"/>
      <c r="BR768" s="84"/>
      <c r="BS768" s="84"/>
      <c r="BT768" s="84"/>
      <c r="BU768" s="84"/>
      <c r="BV768" s="84"/>
      <c r="BW768" s="84"/>
      <c r="BX768" s="84"/>
      <c r="BY768" s="84"/>
      <c r="BZ768" s="84"/>
      <c r="CA768" s="84"/>
      <c r="CB768" s="85"/>
      <c r="CC768" s="87"/>
      <c r="CD768" s="77"/>
      <c r="CE768" s="52"/>
      <c r="CF768" s="70"/>
      <c r="CG768" s="83"/>
      <c r="CH768" s="84"/>
      <c r="CI768" s="84"/>
      <c r="CJ768" s="84"/>
      <c r="CK768" s="84"/>
      <c r="CL768" s="84"/>
      <c r="CM768" s="84"/>
      <c r="CN768" s="87"/>
      <c r="CO768" s="89"/>
      <c r="CP768" s="90"/>
    </row>
    <row r="769" customHeight="1" spans="1:94">
      <c r="A769" s="51"/>
      <c r="B769" s="52"/>
      <c r="C769" s="52"/>
      <c r="D769" s="52"/>
      <c r="E769" s="52"/>
      <c r="F769" s="52"/>
      <c r="G769" s="52"/>
      <c r="H769" s="52"/>
      <c r="I769" s="52"/>
      <c r="J769" s="61"/>
      <c r="K769" s="62"/>
      <c r="L769" s="63"/>
      <c r="M769" s="62"/>
      <c r="N769" s="62"/>
      <c r="O769" s="62"/>
      <c r="P769" s="62"/>
      <c r="Q769" s="69"/>
      <c r="R769" s="52"/>
      <c r="S769" s="52"/>
      <c r="T769" s="52"/>
      <c r="U769" s="52"/>
      <c r="V769" s="70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3"/>
      <c r="AW769" s="76"/>
      <c r="AX769" s="77"/>
      <c r="AY769" s="52"/>
      <c r="AZ769" s="70"/>
      <c r="BA769" s="80"/>
      <c r="BB769" s="71"/>
      <c r="BC769" s="71"/>
      <c r="BD769" s="71"/>
      <c r="BE769" s="71"/>
      <c r="BF769" s="71"/>
      <c r="BG769" s="71"/>
      <c r="BH769" s="71"/>
      <c r="BI769" s="71"/>
      <c r="BJ769" s="71"/>
      <c r="BK769" s="73"/>
      <c r="BL769" s="76"/>
      <c r="BM769" s="77"/>
      <c r="BN769" s="52"/>
      <c r="BO769" s="70"/>
      <c r="BP769" s="83"/>
      <c r="BQ769" s="84"/>
      <c r="BR769" s="84"/>
      <c r="BS769" s="84"/>
      <c r="BT769" s="84"/>
      <c r="BU769" s="84"/>
      <c r="BV769" s="84"/>
      <c r="BW769" s="84"/>
      <c r="BX769" s="84"/>
      <c r="BY769" s="84"/>
      <c r="BZ769" s="84"/>
      <c r="CA769" s="84"/>
      <c r="CB769" s="85"/>
      <c r="CC769" s="87"/>
      <c r="CD769" s="77"/>
      <c r="CE769" s="52"/>
      <c r="CF769" s="70"/>
      <c r="CG769" s="83"/>
      <c r="CH769" s="84"/>
      <c r="CI769" s="84"/>
      <c r="CJ769" s="84"/>
      <c r="CK769" s="84"/>
      <c r="CL769" s="84"/>
      <c r="CM769" s="84"/>
      <c r="CN769" s="87"/>
      <c r="CO769" s="89"/>
      <c r="CP769" s="90"/>
    </row>
    <row r="770" customHeight="1" spans="1:94">
      <c r="A770" s="51"/>
      <c r="B770" s="52"/>
      <c r="C770" s="52"/>
      <c r="D770" s="52"/>
      <c r="E770" s="52"/>
      <c r="F770" s="52"/>
      <c r="G770" s="52"/>
      <c r="H770" s="52"/>
      <c r="I770" s="52"/>
      <c r="J770" s="61"/>
      <c r="K770" s="62"/>
      <c r="L770" s="63"/>
      <c r="M770" s="62"/>
      <c r="N770" s="62"/>
      <c r="O770" s="62"/>
      <c r="P770" s="62"/>
      <c r="Q770" s="69"/>
      <c r="R770" s="52"/>
      <c r="S770" s="52"/>
      <c r="T770" s="52"/>
      <c r="U770" s="52"/>
      <c r="V770" s="70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3"/>
      <c r="AW770" s="76"/>
      <c r="AX770" s="77"/>
      <c r="AY770" s="52"/>
      <c r="AZ770" s="70"/>
      <c r="BA770" s="80"/>
      <c r="BB770" s="71"/>
      <c r="BC770" s="71"/>
      <c r="BD770" s="71"/>
      <c r="BE770" s="71"/>
      <c r="BF770" s="71"/>
      <c r="BG770" s="71"/>
      <c r="BH770" s="71"/>
      <c r="BI770" s="71"/>
      <c r="BJ770" s="71"/>
      <c r="BK770" s="73"/>
      <c r="BL770" s="76"/>
      <c r="BM770" s="77"/>
      <c r="BN770" s="52"/>
      <c r="BO770" s="70"/>
      <c r="BP770" s="83"/>
      <c r="BQ770" s="84"/>
      <c r="BR770" s="84"/>
      <c r="BS770" s="84"/>
      <c r="BT770" s="84"/>
      <c r="BU770" s="84"/>
      <c r="BV770" s="84"/>
      <c r="BW770" s="84"/>
      <c r="BX770" s="84"/>
      <c r="BY770" s="84"/>
      <c r="BZ770" s="84"/>
      <c r="CA770" s="84"/>
      <c r="CB770" s="85"/>
      <c r="CC770" s="87"/>
      <c r="CD770" s="77"/>
      <c r="CE770" s="52"/>
      <c r="CF770" s="70"/>
      <c r="CG770" s="83"/>
      <c r="CH770" s="84"/>
      <c r="CI770" s="84"/>
      <c r="CJ770" s="84"/>
      <c r="CK770" s="84"/>
      <c r="CL770" s="84"/>
      <c r="CM770" s="84"/>
      <c r="CN770" s="87"/>
      <c r="CO770" s="89"/>
      <c r="CP770" s="90"/>
    </row>
    <row r="771" customHeight="1" spans="1:94">
      <c r="A771" s="51"/>
      <c r="B771" s="52"/>
      <c r="C771" s="52"/>
      <c r="D771" s="52"/>
      <c r="E771" s="52"/>
      <c r="F771" s="52"/>
      <c r="G771" s="52"/>
      <c r="H771" s="52"/>
      <c r="I771" s="52"/>
      <c r="J771" s="61"/>
      <c r="K771" s="62"/>
      <c r="L771" s="63"/>
      <c r="M771" s="62"/>
      <c r="N771" s="62"/>
      <c r="O771" s="62"/>
      <c r="P771" s="62"/>
      <c r="Q771" s="69"/>
      <c r="R771" s="52"/>
      <c r="S771" s="52"/>
      <c r="T771" s="52"/>
      <c r="U771" s="52"/>
      <c r="V771" s="70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3"/>
      <c r="AW771" s="76"/>
      <c r="AX771" s="77"/>
      <c r="AY771" s="52"/>
      <c r="AZ771" s="70"/>
      <c r="BA771" s="80"/>
      <c r="BB771" s="71"/>
      <c r="BC771" s="71"/>
      <c r="BD771" s="71"/>
      <c r="BE771" s="71"/>
      <c r="BF771" s="71"/>
      <c r="BG771" s="71"/>
      <c r="BH771" s="71"/>
      <c r="BI771" s="71"/>
      <c r="BJ771" s="71"/>
      <c r="BK771" s="73"/>
      <c r="BL771" s="76"/>
      <c r="BM771" s="77"/>
      <c r="BN771" s="52"/>
      <c r="BO771" s="70"/>
      <c r="BP771" s="83"/>
      <c r="BQ771" s="84"/>
      <c r="BR771" s="84"/>
      <c r="BS771" s="84"/>
      <c r="BT771" s="84"/>
      <c r="BU771" s="84"/>
      <c r="BV771" s="84"/>
      <c r="BW771" s="84"/>
      <c r="BX771" s="84"/>
      <c r="BY771" s="84"/>
      <c r="BZ771" s="84"/>
      <c r="CA771" s="84"/>
      <c r="CB771" s="85"/>
      <c r="CC771" s="87"/>
      <c r="CD771" s="77"/>
      <c r="CE771" s="52"/>
      <c r="CF771" s="70"/>
      <c r="CG771" s="83"/>
      <c r="CH771" s="84"/>
      <c r="CI771" s="84"/>
      <c r="CJ771" s="84"/>
      <c r="CK771" s="84"/>
      <c r="CL771" s="84"/>
      <c r="CM771" s="84"/>
      <c r="CN771" s="87"/>
      <c r="CO771" s="89"/>
      <c r="CP771" s="90"/>
    </row>
    <row r="772" customHeight="1" spans="1:94">
      <c r="A772" s="51"/>
      <c r="B772" s="52"/>
      <c r="C772" s="52"/>
      <c r="D772" s="52"/>
      <c r="E772" s="52"/>
      <c r="F772" s="52"/>
      <c r="G772" s="52"/>
      <c r="H772" s="52"/>
      <c r="I772" s="52"/>
      <c r="J772" s="61"/>
      <c r="K772" s="62"/>
      <c r="L772" s="63"/>
      <c r="M772" s="62"/>
      <c r="N772" s="62"/>
      <c r="O772" s="62"/>
      <c r="P772" s="62"/>
      <c r="Q772" s="69"/>
      <c r="R772" s="52"/>
      <c r="S772" s="52"/>
      <c r="T772" s="52"/>
      <c r="U772" s="52"/>
      <c r="V772" s="70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3"/>
      <c r="AW772" s="76"/>
      <c r="AX772" s="77"/>
      <c r="AY772" s="52"/>
      <c r="AZ772" s="70"/>
      <c r="BA772" s="80"/>
      <c r="BB772" s="71"/>
      <c r="BC772" s="71"/>
      <c r="BD772" s="71"/>
      <c r="BE772" s="71"/>
      <c r="BF772" s="71"/>
      <c r="BG772" s="71"/>
      <c r="BH772" s="71"/>
      <c r="BI772" s="71"/>
      <c r="BJ772" s="71"/>
      <c r="BK772" s="73"/>
      <c r="BL772" s="76"/>
      <c r="BM772" s="77"/>
      <c r="BN772" s="52"/>
      <c r="BO772" s="70"/>
      <c r="BP772" s="83"/>
      <c r="BQ772" s="84"/>
      <c r="BR772" s="84"/>
      <c r="BS772" s="84"/>
      <c r="BT772" s="84"/>
      <c r="BU772" s="84"/>
      <c r="BV772" s="84"/>
      <c r="BW772" s="84"/>
      <c r="BX772" s="84"/>
      <c r="BY772" s="84"/>
      <c r="BZ772" s="84"/>
      <c r="CA772" s="84"/>
      <c r="CB772" s="85"/>
      <c r="CC772" s="87"/>
      <c r="CD772" s="77"/>
      <c r="CE772" s="52"/>
      <c r="CF772" s="70"/>
      <c r="CG772" s="83"/>
      <c r="CH772" s="84"/>
      <c r="CI772" s="84"/>
      <c r="CJ772" s="84"/>
      <c r="CK772" s="84"/>
      <c r="CL772" s="84"/>
      <c r="CM772" s="84"/>
      <c r="CN772" s="87"/>
      <c r="CO772" s="89"/>
      <c r="CP772" s="90"/>
    </row>
    <row r="773" customHeight="1" spans="1:94">
      <c r="A773" s="51"/>
      <c r="B773" s="52"/>
      <c r="C773" s="52"/>
      <c r="D773" s="52"/>
      <c r="E773" s="52"/>
      <c r="F773" s="52"/>
      <c r="G773" s="52"/>
      <c r="H773" s="52"/>
      <c r="I773" s="52"/>
      <c r="J773" s="61"/>
      <c r="K773" s="62"/>
      <c r="L773" s="63"/>
      <c r="M773" s="62"/>
      <c r="N773" s="62"/>
      <c r="O773" s="62"/>
      <c r="P773" s="62"/>
      <c r="Q773" s="69"/>
      <c r="R773" s="52"/>
      <c r="S773" s="52"/>
      <c r="T773" s="52"/>
      <c r="U773" s="52"/>
      <c r="V773" s="70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3"/>
      <c r="AW773" s="76"/>
      <c r="AX773" s="77"/>
      <c r="AY773" s="52"/>
      <c r="AZ773" s="70"/>
      <c r="BA773" s="80"/>
      <c r="BB773" s="71"/>
      <c r="BC773" s="71"/>
      <c r="BD773" s="71"/>
      <c r="BE773" s="71"/>
      <c r="BF773" s="71"/>
      <c r="BG773" s="71"/>
      <c r="BH773" s="71"/>
      <c r="BI773" s="71"/>
      <c r="BJ773" s="71"/>
      <c r="BK773" s="73"/>
      <c r="BL773" s="76"/>
      <c r="BM773" s="77"/>
      <c r="BN773" s="52"/>
      <c r="BO773" s="70"/>
      <c r="BP773" s="83"/>
      <c r="BQ773" s="84"/>
      <c r="BR773" s="84"/>
      <c r="BS773" s="84"/>
      <c r="BT773" s="84"/>
      <c r="BU773" s="84"/>
      <c r="BV773" s="84"/>
      <c r="BW773" s="84"/>
      <c r="BX773" s="84"/>
      <c r="BY773" s="84"/>
      <c r="BZ773" s="84"/>
      <c r="CA773" s="84"/>
      <c r="CB773" s="85"/>
      <c r="CC773" s="87"/>
      <c r="CD773" s="77"/>
      <c r="CE773" s="52"/>
      <c r="CF773" s="70"/>
      <c r="CG773" s="83"/>
      <c r="CH773" s="84"/>
      <c r="CI773" s="84"/>
      <c r="CJ773" s="84"/>
      <c r="CK773" s="84"/>
      <c r="CL773" s="84"/>
      <c r="CM773" s="84"/>
      <c r="CN773" s="87"/>
      <c r="CO773" s="89"/>
      <c r="CP773" s="90"/>
    </row>
    <row r="774" customHeight="1" spans="1:94">
      <c r="A774" s="51"/>
      <c r="B774" s="52"/>
      <c r="C774" s="52"/>
      <c r="D774" s="52"/>
      <c r="E774" s="52"/>
      <c r="F774" s="52"/>
      <c r="G774" s="52"/>
      <c r="H774" s="52"/>
      <c r="I774" s="52"/>
      <c r="J774" s="61"/>
      <c r="K774" s="62"/>
      <c r="L774" s="63"/>
      <c r="M774" s="62"/>
      <c r="N774" s="62"/>
      <c r="O774" s="62"/>
      <c r="P774" s="62"/>
      <c r="Q774" s="69"/>
      <c r="R774" s="52"/>
      <c r="S774" s="52"/>
      <c r="T774" s="52"/>
      <c r="U774" s="52"/>
      <c r="V774" s="70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3"/>
      <c r="AW774" s="76"/>
      <c r="AX774" s="77"/>
      <c r="AY774" s="52"/>
      <c r="AZ774" s="70"/>
      <c r="BA774" s="80"/>
      <c r="BB774" s="71"/>
      <c r="BC774" s="71"/>
      <c r="BD774" s="71"/>
      <c r="BE774" s="71"/>
      <c r="BF774" s="71"/>
      <c r="BG774" s="71"/>
      <c r="BH774" s="71"/>
      <c r="BI774" s="71"/>
      <c r="BJ774" s="71"/>
      <c r="BK774" s="73"/>
      <c r="BL774" s="76"/>
      <c r="BM774" s="77"/>
      <c r="BN774" s="52"/>
      <c r="BO774" s="70"/>
      <c r="BP774" s="83"/>
      <c r="BQ774" s="84"/>
      <c r="BR774" s="84"/>
      <c r="BS774" s="84"/>
      <c r="BT774" s="84"/>
      <c r="BU774" s="84"/>
      <c r="BV774" s="84"/>
      <c r="BW774" s="84"/>
      <c r="BX774" s="84"/>
      <c r="BY774" s="84"/>
      <c r="BZ774" s="84"/>
      <c r="CA774" s="84"/>
      <c r="CB774" s="85"/>
      <c r="CC774" s="87"/>
      <c r="CD774" s="77"/>
      <c r="CE774" s="52"/>
      <c r="CF774" s="70"/>
      <c r="CG774" s="83"/>
      <c r="CH774" s="84"/>
      <c r="CI774" s="84"/>
      <c r="CJ774" s="84"/>
      <c r="CK774" s="84"/>
      <c r="CL774" s="84"/>
      <c r="CM774" s="84"/>
      <c r="CN774" s="87"/>
      <c r="CO774" s="89"/>
      <c r="CP774" s="90"/>
    </row>
    <row r="775" customHeight="1" spans="1:94">
      <c r="A775" s="51"/>
      <c r="B775" s="52"/>
      <c r="C775" s="52"/>
      <c r="D775" s="52"/>
      <c r="E775" s="52"/>
      <c r="F775" s="52"/>
      <c r="G775" s="52"/>
      <c r="H775" s="52"/>
      <c r="I775" s="52"/>
      <c r="J775" s="61"/>
      <c r="K775" s="62"/>
      <c r="L775" s="63"/>
      <c r="M775" s="62"/>
      <c r="N775" s="62"/>
      <c r="O775" s="62"/>
      <c r="P775" s="62"/>
      <c r="Q775" s="69"/>
      <c r="R775" s="52"/>
      <c r="S775" s="52"/>
      <c r="T775" s="52"/>
      <c r="U775" s="52"/>
      <c r="V775" s="70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3"/>
      <c r="AW775" s="76"/>
      <c r="AX775" s="77"/>
      <c r="AY775" s="52"/>
      <c r="AZ775" s="70"/>
      <c r="BA775" s="80"/>
      <c r="BB775" s="71"/>
      <c r="BC775" s="71"/>
      <c r="BD775" s="71"/>
      <c r="BE775" s="71"/>
      <c r="BF775" s="71"/>
      <c r="BG775" s="71"/>
      <c r="BH775" s="71"/>
      <c r="BI775" s="71"/>
      <c r="BJ775" s="71"/>
      <c r="BK775" s="73"/>
      <c r="BL775" s="76"/>
      <c r="BM775" s="77"/>
      <c r="BN775" s="52"/>
      <c r="BO775" s="70"/>
      <c r="BP775" s="83"/>
      <c r="BQ775" s="84"/>
      <c r="BR775" s="84"/>
      <c r="BS775" s="84"/>
      <c r="BT775" s="84"/>
      <c r="BU775" s="84"/>
      <c r="BV775" s="84"/>
      <c r="BW775" s="84"/>
      <c r="BX775" s="84"/>
      <c r="BY775" s="84"/>
      <c r="BZ775" s="84"/>
      <c r="CA775" s="84"/>
      <c r="CB775" s="85"/>
      <c r="CC775" s="87"/>
      <c r="CD775" s="77"/>
      <c r="CE775" s="52"/>
      <c r="CF775" s="70"/>
      <c r="CG775" s="83"/>
      <c r="CH775" s="84"/>
      <c r="CI775" s="84"/>
      <c r="CJ775" s="84"/>
      <c r="CK775" s="84"/>
      <c r="CL775" s="84"/>
      <c r="CM775" s="84"/>
      <c r="CN775" s="87"/>
      <c r="CO775" s="89"/>
      <c r="CP775" s="90"/>
    </row>
    <row r="776" customHeight="1" spans="1:94">
      <c r="A776" s="51"/>
      <c r="B776" s="52"/>
      <c r="C776" s="52"/>
      <c r="D776" s="52"/>
      <c r="E776" s="52"/>
      <c r="F776" s="52"/>
      <c r="G776" s="52"/>
      <c r="H776" s="52"/>
      <c r="I776" s="52"/>
      <c r="J776" s="61"/>
      <c r="K776" s="62"/>
      <c r="L776" s="63"/>
      <c r="M776" s="62"/>
      <c r="N776" s="62"/>
      <c r="O776" s="62"/>
      <c r="P776" s="62"/>
      <c r="Q776" s="69"/>
      <c r="R776" s="52"/>
      <c r="S776" s="52"/>
      <c r="T776" s="52"/>
      <c r="U776" s="52"/>
      <c r="V776" s="70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3"/>
      <c r="AW776" s="76"/>
      <c r="AX776" s="77"/>
      <c r="AY776" s="52"/>
      <c r="AZ776" s="70"/>
      <c r="BA776" s="80"/>
      <c r="BB776" s="71"/>
      <c r="BC776" s="71"/>
      <c r="BD776" s="71"/>
      <c r="BE776" s="71"/>
      <c r="BF776" s="71"/>
      <c r="BG776" s="71"/>
      <c r="BH776" s="71"/>
      <c r="BI776" s="71"/>
      <c r="BJ776" s="71"/>
      <c r="BK776" s="73"/>
      <c r="BL776" s="76"/>
      <c r="BM776" s="77"/>
      <c r="BN776" s="52"/>
      <c r="BO776" s="70"/>
      <c r="BP776" s="83"/>
      <c r="BQ776" s="84"/>
      <c r="BR776" s="84"/>
      <c r="BS776" s="84"/>
      <c r="BT776" s="84"/>
      <c r="BU776" s="84"/>
      <c r="BV776" s="84"/>
      <c r="BW776" s="84"/>
      <c r="BX776" s="84"/>
      <c r="BY776" s="84"/>
      <c r="BZ776" s="84"/>
      <c r="CA776" s="84"/>
      <c r="CB776" s="85"/>
      <c r="CC776" s="87"/>
      <c r="CD776" s="77"/>
      <c r="CE776" s="52"/>
      <c r="CF776" s="70"/>
      <c r="CG776" s="83"/>
      <c r="CH776" s="84"/>
      <c r="CI776" s="84"/>
      <c r="CJ776" s="84"/>
      <c r="CK776" s="84"/>
      <c r="CL776" s="84"/>
      <c r="CM776" s="84"/>
      <c r="CN776" s="87"/>
      <c r="CO776" s="89"/>
      <c r="CP776" s="90"/>
    </row>
    <row r="777" customHeight="1" spans="1:94">
      <c r="A777" s="51"/>
      <c r="B777" s="52"/>
      <c r="C777" s="52"/>
      <c r="D777" s="52"/>
      <c r="E777" s="52"/>
      <c r="F777" s="52"/>
      <c r="G777" s="52"/>
      <c r="H777" s="52"/>
      <c r="I777" s="52"/>
      <c r="J777" s="61"/>
      <c r="K777" s="62"/>
      <c r="L777" s="63"/>
      <c r="M777" s="62"/>
      <c r="N777" s="62"/>
      <c r="O777" s="62"/>
      <c r="P777" s="62"/>
      <c r="Q777" s="69"/>
      <c r="R777" s="52"/>
      <c r="S777" s="52"/>
      <c r="T777" s="52"/>
      <c r="U777" s="52"/>
      <c r="V777" s="70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3"/>
      <c r="AW777" s="76"/>
      <c r="AX777" s="77"/>
      <c r="AY777" s="52"/>
      <c r="AZ777" s="70"/>
      <c r="BA777" s="80"/>
      <c r="BB777" s="71"/>
      <c r="BC777" s="71"/>
      <c r="BD777" s="71"/>
      <c r="BE777" s="71"/>
      <c r="BF777" s="71"/>
      <c r="BG777" s="71"/>
      <c r="BH777" s="71"/>
      <c r="BI777" s="71"/>
      <c r="BJ777" s="71"/>
      <c r="BK777" s="73"/>
      <c r="BL777" s="76"/>
      <c r="BM777" s="77"/>
      <c r="BN777" s="52"/>
      <c r="BO777" s="70"/>
      <c r="BP777" s="83"/>
      <c r="BQ777" s="84"/>
      <c r="BR777" s="84"/>
      <c r="BS777" s="84"/>
      <c r="BT777" s="84"/>
      <c r="BU777" s="84"/>
      <c r="BV777" s="84"/>
      <c r="BW777" s="84"/>
      <c r="BX777" s="84"/>
      <c r="BY777" s="84"/>
      <c r="BZ777" s="84"/>
      <c r="CA777" s="84"/>
      <c r="CB777" s="85"/>
      <c r="CC777" s="87"/>
      <c r="CD777" s="77"/>
      <c r="CE777" s="52"/>
      <c r="CF777" s="70"/>
      <c r="CG777" s="83"/>
      <c r="CH777" s="84"/>
      <c r="CI777" s="84"/>
      <c r="CJ777" s="84"/>
      <c r="CK777" s="84"/>
      <c r="CL777" s="84"/>
      <c r="CM777" s="84"/>
      <c r="CN777" s="87"/>
      <c r="CO777" s="89"/>
      <c r="CP777" s="90"/>
    </row>
    <row r="778" customHeight="1" spans="1:94">
      <c r="A778" s="51"/>
      <c r="B778" s="52"/>
      <c r="C778" s="52"/>
      <c r="D778" s="52"/>
      <c r="E778" s="52"/>
      <c r="F778" s="52"/>
      <c r="G778" s="52"/>
      <c r="H778" s="52"/>
      <c r="I778" s="52"/>
      <c r="J778" s="61"/>
      <c r="K778" s="62"/>
      <c r="L778" s="63"/>
      <c r="M778" s="62"/>
      <c r="N778" s="62"/>
      <c r="O778" s="62"/>
      <c r="P778" s="62"/>
      <c r="Q778" s="69"/>
      <c r="R778" s="52"/>
      <c r="S778" s="52"/>
      <c r="T778" s="52"/>
      <c r="U778" s="52"/>
      <c r="V778" s="70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3"/>
      <c r="AW778" s="76"/>
      <c r="AX778" s="77"/>
      <c r="AY778" s="52"/>
      <c r="AZ778" s="70"/>
      <c r="BA778" s="80"/>
      <c r="BB778" s="71"/>
      <c r="BC778" s="71"/>
      <c r="BD778" s="71"/>
      <c r="BE778" s="71"/>
      <c r="BF778" s="71"/>
      <c r="BG778" s="71"/>
      <c r="BH778" s="71"/>
      <c r="BI778" s="71"/>
      <c r="BJ778" s="71"/>
      <c r="BK778" s="73"/>
      <c r="BL778" s="76"/>
      <c r="BM778" s="77"/>
      <c r="BN778" s="52"/>
      <c r="BO778" s="70"/>
      <c r="BP778" s="83"/>
      <c r="BQ778" s="84"/>
      <c r="BR778" s="84"/>
      <c r="BS778" s="84"/>
      <c r="BT778" s="84"/>
      <c r="BU778" s="84"/>
      <c r="BV778" s="84"/>
      <c r="BW778" s="84"/>
      <c r="BX778" s="84"/>
      <c r="BY778" s="84"/>
      <c r="BZ778" s="84"/>
      <c r="CA778" s="84"/>
      <c r="CB778" s="85"/>
      <c r="CC778" s="87"/>
      <c r="CD778" s="77"/>
      <c r="CE778" s="52"/>
      <c r="CF778" s="70"/>
      <c r="CG778" s="83"/>
      <c r="CH778" s="84"/>
      <c r="CI778" s="84"/>
      <c r="CJ778" s="84"/>
      <c r="CK778" s="84"/>
      <c r="CL778" s="84"/>
      <c r="CM778" s="84"/>
      <c r="CN778" s="87"/>
      <c r="CO778" s="89"/>
      <c r="CP778" s="90"/>
    </row>
    <row r="779" customHeight="1" spans="1:94">
      <c r="A779" s="51"/>
      <c r="B779" s="52"/>
      <c r="C779" s="52"/>
      <c r="D779" s="52"/>
      <c r="E779" s="52"/>
      <c r="F779" s="52"/>
      <c r="G779" s="52"/>
      <c r="H779" s="52"/>
      <c r="I779" s="52"/>
      <c r="J779" s="61"/>
      <c r="K779" s="62"/>
      <c r="L779" s="63"/>
      <c r="M779" s="62"/>
      <c r="N779" s="62"/>
      <c r="O779" s="62"/>
      <c r="P779" s="62"/>
      <c r="Q779" s="69"/>
      <c r="R779" s="52"/>
      <c r="S779" s="52"/>
      <c r="T779" s="52"/>
      <c r="U779" s="52"/>
      <c r="V779" s="70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3"/>
      <c r="AW779" s="76"/>
      <c r="AX779" s="77"/>
      <c r="AY779" s="52"/>
      <c r="AZ779" s="70"/>
      <c r="BA779" s="80"/>
      <c r="BB779" s="71"/>
      <c r="BC779" s="71"/>
      <c r="BD779" s="71"/>
      <c r="BE779" s="71"/>
      <c r="BF779" s="71"/>
      <c r="BG779" s="71"/>
      <c r="BH779" s="71"/>
      <c r="BI779" s="71"/>
      <c r="BJ779" s="71"/>
      <c r="BK779" s="73"/>
      <c r="BL779" s="76"/>
      <c r="BM779" s="77"/>
      <c r="BN779" s="52"/>
      <c r="BO779" s="70"/>
      <c r="BP779" s="83"/>
      <c r="BQ779" s="84"/>
      <c r="BR779" s="84"/>
      <c r="BS779" s="84"/>
      <c r="BT779" s="84"/>
      <c r="BU779" s="84"/>
      <c r="BV779" s="84"/>
      <c r="BW779" s="84"/>
      <c r="BX779" s="84"/>
      <c r="BY779" s="84"/>
      <c r="BZ779" s="84"/>
      <c r="CA779" s="84"/>
      <c r="CB779" s="85"/>
      <c r="CC779" s="87"/>
      <c r="CD779" s="77"/>
      <c r="CE779" s="52"/>
      <c r="CF779" s="70"/>
      <c r="CG779" s="83"/>
      <c r="CH779" s="84"/>
      <c r="CI779" s="84"/>
      <c r="CJ779" s="84"/>
      <c r="CK779" s="84"/>
      <c r="CL779" s="84"/>
      <c r="CM779" s="84"/>
      <c r="CN779" s="87"/>
      <c r="CO779" s="89"/>
      <c r="CP779" s="90"/>
    </row>
    <row r="780" customHeight="1" spans="1:94">
      <c r="A780" s="51"/>
      <c r="B780" s="52"/>
      <c r="C780" s="52"/>
      <c r="D780" s="52"/>
      <c r="E780" s="52"/>
      <c r="F780" s="52"/>
      <c r="G780" s="52"/>
      <c r="H780" s="52"/>
      <c r="I780" s="52"/>
      <c r="J780" s="61"/>
      <c r="K780" s="62"/>
      <c r="L780" s="63"/>
      <c r="M780" s="62"/>
      <c r="N780" s="62"/>
      <c r="O780" s="62"/>
      <c r="P780" s="62"/>
      <c r="Q780" s="69"/>
      <c r="R780" s="52"/>
      <c r="S780" s="52"/>
      <c r="T780" s="52"/>
      <c r="U780" s="52"/>
      <c r="V780" s="70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3"/>
      <c r="AW780" s="76"/>
      <c r="AX780" s="77"/>
      <c r="AY780" s="52"/>
      <c r="AZ780" s="70"/>
      <c r="BA780" s="80"/>
      <c r="BB780" s="71"/>
      <c r="BC780" s="71"/>
      <c r="BD780" s="71"/>
      <c r="BE780" s="71"/>
      <c r="BF780" s="71"/>
      <c r="BG780" s="71"/>
      <c r="BH780" s="71"/>
      <c r="BI780" s="71"/>
      <c r="BJ780" s="71"/>
      <c r="BK780" s="73"/>
      <c r="BL780" s="76"/>
      <c r="BM780" s="77"/>
      <c r="BN780" s="52"/>
      <c r="BO780" s="70"/>
      <c r="BP780" s="83"/>
      <c r="BQ780" s="84"/>
      <c r="BR780" s="84"/>
      <c r="BS780" s="84"/>
      <c r="BT780" s="84"/>
      <c r="BU780" s="84"/>
      <c r="BV780" s="84"/>
      <c r="BW780" s="84"/>
      <c r="BX780" s="84"/>
      <c r="BY780" s="84"/>
      <c r="BZ780" s="84"/>
      <c r="CA780" s="84"/>
      <c r="CB780" s="85"/>
      <c r="CC780" s="87"/>
      <c r="CD780" s="77"/>
      <c r="CE780" s="52"/>
      <c r="CF780" s="70"/>
      <c r="CG780" s="83"/>
      <c r="CH780" s="84"/>
      <c r="CI780" s="84"/>
      <c r="CJ780" s="84"/>
      <c r="CK780" s="84"/>
      <c r="CL780" s="84"/>
      <c r="CM780" s="84"/>
      <c r="CN780" s="87"/>
      <c r="CO780" s="89"/>
      <c r="CP780" s="90"/>
    </row>
    <row r="781" customHeight="1" spans="1:94">
      <c r="A781" s="51"/>
      <c r="B781" s="52"/>
      <c r="C781" s="52"/>
      <c r="D781" s="52"/>
      <c r="E781" s="52"/>
      <c r="F781" s="52"/>
      <c r="G781" s="52"/>
      <c r="H781" s="52"/>
      <c r="I781" s="52"/>
      <c r="J781" s="61"/>
      <c r="K781" s="62"/>
      <c r="L781" s="63"/>
      <c r="M781" s="62"/>
      <c r="N781" s="62"/>
      <c r="O781" s="62"/>
      <c r="P781" s="62"/>
      <c r="Q781" s="69"/>
      <c r="R781" s="52"/>
      <c r="S781" s="52"/>
      <c r="T781" s="52"/>
      <c r="U781" s="52"/>
      <c r="V781" s="70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3"/>
      <c r="AW781" s="76"/>
      <c r="AX781" s="77"/>
      <c r="AY781" s="52"/>
      <c r="AZ781" s="70"/>
      <c r="BA781" s="80"/>
      <c r="BB781" s="71"/>
      <c r="BC781" s="71"/>
      <c r="BD781" s="71"/>
      <c r="BE781" s="71"/>
      <c r="BF781" s="71"/>
      <c r="BG781" s="71"/>
      <c r="BH781" s="71"/>
      <c r="BI781" s="71"/>
      <c r="BJ781" s="71"/>
      <c r="BK781" s="73"/>
      <c r="BL781" s="76"/>
      <c r="BM781" s="77"/>
      <c r="BN781" s="52"/>
      <c r="BO781" s="70"/>
      <c r="BP781" s="83"/>
      <c r="BQ781" s="84"/>
      <c r="BR781" s="84"/>
      <c r="BS781" s="84"/>
      <c r="BT781" s="84"/>
      <c r="BU781" s="84"/>
      <c r="BV781" s="84"/>
      <c r="BW781" s="84"/>
      <c r="BX781" s="84"/>
      <c r="BY781" s="84"/>
      <c r="BZ781" s="84"/>
      <c r="CA781" s="84"/>
      <c r="CB781" s="85"/>
      <c r="CC781" s="87"/>
      <c r="CD781" s="77"/>
      <c r="CE781" s="52"/>
      <c r="CF781" s="70"/>
      <c r="CG781" s="83"/>
      <c r="CH781" s="84"/>
      <c r="CI781" s="84"/>
      <c r="CJ781" s="84"/>
      <c r="CK781" s="84"/>
      <c r="CL781" s="84"/>
      <c r="CM781" s="84"/>
      <c r="CN781" s="87"/>
      <c r="CO781" s="89"/>
      <c r="CP781" s="90"/>
    </row>
    <row r="782" customHeight="1" spans="1:94">
      <c r="A782" s="51"/>
      <c r="B782" s="52"/>
      <c r="C782" s="52"/>
      <c r="D782" s="52"/>
      <c r="E782" s="52"/>
      <c r="F782" s="52"/>
      <c r="G782" s="52"/>
      <c r="H782" s="52"/>
      <c r="I782" s="52"/>
      <c r="J782" s="61"/>
      <c r="K782" s="62"/>
      <c r="L782" s="63"/>
      <c r="M782" s="62"/>
      <c r="N782" s="62"/>
      <c r="O782" s="62"/>
      <c r="P782" s="62"/>
      <c r="Q782" s="69"/>
      <c r="R782" s="52"/>
      <c r="S782" s="52"/>
      <c r="T782" s="52"/>
      <c r="U782" s="52"/>
      <c r="V782" s="70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3"/>
      <c r="AW782" s="76"/>
      <c r="AX782" s="77"/>
      <c r="AY782" s="52"/>
      <c r="AZ782" s="70"/>
      <c r="BA782" s="80"/>
      <c r="BB782" s="71"/>
      <c r="BC782" s="71"/>
      <c r="BD782" s="71"/>
      <c r="BE782" s="71"/>
      <c r="BF782" s="71"/>
      <c r="BG782" s="71"/>
      <c r="BH782" s="71"/>
      <c r="BI782" s="71"/>
      <c r="BJ782" s="71"/>
      <c r="BK782" s="73"/>
      <c r="BL782" s="76"/>
      <c r="BM782" s="77"/>
      <c r="BN782" s="52"/>
      <c r="BO782" s="70"/>
      <c r="BP782" s="83"/>
      <c r="BQ782" s="84"/>
      <c r="BR782" s="84"/>
      <c r="BS782" s="84"/>
      <c r="BT782" s="84"/>
      <c r="BU782" s="84"/>
      <c r="BV782" s="84"/>
      <c r="BW782" s="84"/>
      <c r="BX782" s="84"/>
      <c r="BY782" s="84"/>
      <c r="BZ782" s="84"/>
      <c r="CA782" s="84"/>
      <c r="CB782" s="85"/>
      <c r="CC782" s="87"/>
      <c r="CD782" s="77"/>
      <c r="CE782" s="52"/>
      <c r="CF782" s="70"/>
      <c r="CG782" s="83"/>
      <c r="CH782" s="84"/>
      <c r="CI782" s="84"/>
      <c r="CJ782" s="84"/>
      <c r="CK782" s="84"/>
      <c r="CL782" s="84"/>
      <c r="CM782" s="84"/>
      <c r="CN782" s="87"/>
      <c r="CO782" s="89"/>
      <c r="CP782" s="90"/>
    </row>
    <row r="783" customHeight="1" spans="1:94">
      <c r="A783" s="51"/>
      <c r="B783" s="52"/>
      <c r="C783" s="52"/>
      <c r="D783" s="52"/>
      <c r="E783" s="52"/>
      <c r="F783" s="52"/>
      <c r="G783" s="52"/>
      <c r="H783" s="52"/>
      <c r="I783" s="52"/>
      <c r="J783" s="61"/>
      <c r="K783" s="62"/>
      <c r="L783" s="63"/>
      <c r="M783" s="62"/>
      <c r="N783" s="62"/>
      <c r="O783" s="62"/>
      <c r="P783" s="62"/>
      <c r="Q783" s="69"/>
      <c r="R783" s="52"/>
      <c r="S783" s="52"/>
      <c r="T783" s="52"/>
      <c r="U783" s="52"/>
      <c r="V783" s="70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3"/>
      <c r="AW783" s="76"/>
      <c r="AX783" s="77"/>
      <c r="AY783" s="52"/>
      <c r="AZ783" s="70"/>
      <c r="BA783" s="80"/>
      <c r="BB783" s="71"/>
      <c r="BC783" s="71"/>
      <c r="BD783" s="71"/>
      <c r="BE783" s="71"/>
      <c r="BF783" s="71"/>
      <c r="BG783" s="71"/>
      <c r="BH783" s="71"/>
      <c r="BI783" s="71"/>
      <c r="BJ783" s="71"/>
      <c r="BK783" s="73"/>
      <c r="BL783" s="76"/>
      <c r="BM783" s="77"/>
      <c r="BN783" s="52"/>
      <c r="BO783" s="70"/>
      <c r="BP783" s="83"/>
      <c r="BQ783" s="84"/>
      <c r="BR783" s="84"/>
      <c r="BS783" s="84"/>
      <c r="BT783" s="84"/>
      <c r="BU783" s="84"/>
      <c r="BV783" s="84"/>
      <c r="BW783" s="84"/>
      <c r="BX783" s="84"/>
      <c r="BY783" s="84"/>
      <c r="BZ783" s="84"/>
      <c r="CA783" s="84"/>
      <c r="CB783" s="85"/>
      <c r="CC783" s="87"/>
      <c r="CD783" s="77"/>
      <c r="CE783" s="52"/>
      <c r="CF783" s="70"/>
      <c r="CG783" s="83"/>
      <c r="CH783" s="84"/>
      <c r="CI783" s="84"/>
      <c r="CJ783" s="84"/>
      <c r="CK783" s="84"/>
      <c r="CL783" s="84"/>
      <c r="CM783" s="84"/>
      <c r="CN783" s="87"/>
      <c r="CO783" s="89"/>
      <c r="CP783" s="90"/>
    </row>
    <row r="784" customHeight="1" spans="1:94">
      <c r="A784" s="51"/>
      <c r="B784" s="52"/>
      <c r="C784" s="52"/>
      <c r="D784" s="52"/>
      <c r="E784" s="52"/>
      <c r="F784" s="52"/>
      <c r="G784" s="52"/>
      <c r="H784" s="52"/>
      <c r="I784" s="52"/>
      <c r="J784" s="61"/>
      <c r="K784" s="62"/>
      <c r="L784" s="63"/>
      <c r="M784" s="62"/>
      <c r="N784" s="62"/>
      <c r="O784" s="62"/>
      <c r="P784" s="62"/>
      <c r="Q784" s="69"/>
      <c r="R784" s="52"/>
      <c r="S784" s="52"/>
      <c r="T784" s="52"/>
      <c r="U784" s="52"/>
      <c r="V784" s="70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3"/>
      <c r="AW784" s="76"/>
      <c r="AX784" s="77"/>
      <c r="AY784" s="52"/>
      <c r="AZ784" s="70"/>
      <c r="BA784" s="80"/>
      <c r="BB784" s="71"/>
      <c r="BC784" s="71"/>
      <c r="BD784" s="71"/>
      <c r="BE784" s="71"/>
      <c r="BF784" s="71"/>
      <c r="BG784" s="71"/>
      <c r="BH784" s="71"/>
      <c r="BI784" s="71"/>
      <c r="BJ784" s="71"/>
      <c r="BK784" s="73"/>
      <c r="BL784" s="76"/>
      <c r="BM784" s="77"/>
      <c r="BN784" s="52"/>
      <c r="BO784" s="70"/>
      <c r="BP784" s="83"/>
      <c r="BQ784" s="84"/>
      <c r="BR784" s="84"/>
      <c r="BS784" s="84"/>
      <c r="BT784" s="84"/>
      <c r="BU784" s="84"/>
      <c r="BV784" s="84"/>
      <c r="BW784" s="84"/>
      <c r="BX784" s="84"/>
      <c r="BY784" s="84"/>
      <c r="BZ784" s="84"/>
      <c r="CA784" s="84"/>
      <c r="CB784" s="85"/>
      <c r="CC784" s="87"/>
      <c r="CD784" s="77"/>
      <c r="CE784" s="52"/>
      <c r="CF784" s="70"/>
      <c r="CG784" s="83"/>
      <c r="CH784" s="84"/>
      <c r="CI784" s="84"/>
      <c r="CJ784" s="84"/>
      <c r="CK784" s="84"/>
      <c r="CL784" s="84"/>
      <c r="CM784" s="84"/>
      <c r="CN784" s="87"/>
      <c r="CO784" s="89"/>
      <c r="CP784" s="90"/>
    </row>
    <row r="785" customHeight="1" spans="1:94">
      <c r="A785" s="51"/>
      <c r="B785" s="52"/>
      <c r="C785" s="52"/>
      <c r="D785" s="52"/>
      <c r="E785" s="52"/>
      <c r="F785" s="52"/>
      <c r="G785" s="52"/>
      <c r="H785" s="52"/>
      <c r="I785" s="52"/>
      <c r="J785" s="61"/>
      <c r="K785" s="62"/>
      <c r="L785" s="63"/>
      <c r="M785" s="62"/>
      <c r="N785" s="62"/>
      <c r="O785" s="62"/>
      <c r="P785" s="62"/>
      <c r="Q785" s="69"/>
      <c r="R785" s="52"/>
      <c r="S785" s="52"/>
      <c r="T785" s="52"/>
      <c r="U785" s="52"/>
      <c r="V785" s="70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3"/>
      <c r="AW785" s="76"/>
      <c r="AX785" s="77"/>
      <c r="AY785" s="52"/>
      <c r="AZ785" s="70"/>
      <c r="BA785" s="80"/>
      <c r="BB785" s="71"/>
      <c r="BC785" s="71"/>
      <c r="BD785" s="71"/>
      <c r="BE785" s="71"/>
      <c r="BF785" s="71"/>
      <c r="BG785" s="71"/>
      <c r="BH785" s="71"/>
      <c r="BI785" s="71"/>
      <c r="BJ785" s="71"/>
      <c r="BK785" s="73"/>
      <c r="BL785" s="76"/>
      <c r="BM785" s="77"/>
      <c r="BN785" s="52"/>
      <c r="BO785" s="70"/>
      <c r="BP785" s="83"/>
      <c r="BQ785" s="84"/>
      <c r="BR785" s="84"/>
      <c r="BS785" s="84"/>
      <c r="BT785" s="84"/>
      <c r="BU785" s="84"/>
      <c r="BV785" s="84"/>
      <c r="BW785" s="84"/>
      <c r="BX785" s="84"/>
      <c r="BY785" s="84"/>
      <c r="BZ785" s="84"/>
      <c r="CA785" s="84"/>
      <c r="CB785" s="85"/>
      <c r="CC785" s="87"/>
      <c r="CD785" s="77"/>
      <c r="CE785" s="52"/>
      <c r="CF785" s="70"/>
      <c r="CG785" s="83"/>
      <c r="CH785" s="84"/>
      <c r="CI785" s="84"/>
      <c r="CJ785" s="84"/>
      <c r="CK785" s="84"/>
      <c r="CL785" s="84"/>
      <c r="CM785" s="84"/>
      <c r="CN785" s="87"/>
      <c r="CO785" s="89"/>
      <c r="CP785" s="90"/>
    </row>
    <row r="786" customHeight="1" spans="1:94">
      <c r="A786" s="51"/>
      <c r="B786" s="52"/>
      <c r="C786" s="52"/>
      <c r="D786" s="52"/>
      <c r="E786" s="52"/>
      <c r="F786" s="52"/>
      <c r="G786" s="52"/>
      <c r="H786" s="52"/>
      <c r="I786" s="52"/>
      <c r="J786" s="61"/>
      <c r="K786" s="62"/>
      <c r="L786" s="63"/>
      <c r="M786" s="62"/>
      <c r="N786" s="62"/>
      <c r="O786" s="62"/>
      <c r="P786" s="62"/>
      <c r="Q786" s="69"/>
      <c r="R786" s="52"/>
      <c r="S786" s="52"/>
      <c r="T786" s="52"/>
      <c r="U786" s="52"/>
      <c r="V786" s="70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3"/>
      <c r="AW786" s="76"/>
      <c r="AX786" s="77"/>
      <c r="AY786" s="52"/>
      <c r="AZ786" s="70"/>
      <c r="BA786" s="80"/>
      <c r="BB786" s="71"/>
      <c r="BC786" s="71"/>
      <c r="BD786" s="71"/>
      <c r="BE786" s="71"/>
      <c r="BF786" s="71"/>
      <c r="BG786" s="71"/>
      <c r="BH786" s="71"/>
      <c r="BI786" s="71"/>
      <c r="BJ786" s="71"/>
      <c r="BK786" s="73"/>
      <c r="BL786" s="76"/>
      <c r="BM786" s="77"/>
      <c r="BN786" s="52"/>
      <c r="BO786" s="70"/>
      <c r="BP786" s="83"/>
      <c r="BQ786" s="84"/>
      <c r="BR786" s="84"/>
      <c r="BS786" s="84"/>
      <c r="BT786" s="84"/>
      <c r="BU786" s="84"/>
      <c r="BV786" s="84"/>
      <c r="BW786" s="84"/>
      <c r="BX786" s="84"/>
      <c r="BY786" s="84"/>
      <c r="BZ786" s="84"/>
      <c r="CA786" s="84"/>
      <c r="CB786" s="85"/>
      <c r="CC786" s="87"/>
      <c r="CD786" s="77"/>
      <c r="CE786" s="52"/>
      <c r="CF786" s="70"/>
      <c r="CG786" s="83"/>
      <c r="CH786" s="84"/>
      <c r="CI786" s="84"/>
      <c r="CJ786" s="84"/>
      <c r="CK786" s="84"/>
      <c r="CL786" s="84"/>
      <c r="CM786" s="84"/>
      <c r="CN786" s="87"/>
      <c r="CO786" s="89"/>
      <c r="CP786" s="90"/>
    </row>
    <row r="787" customHeight="1" spans="1:94">
      <c r="A787" s="51"/>
      <c r="B787" s="52"/>
      <c r="C787" s="52"/>
      <c r="D787" s="52"/>
      <c r="E787" s="52"/>
      <c r="F787" s="52"/>
      <c r="G787" s="52"/>
      <c r="H787" s="52"/>
      <c r="I787" s="52"/>
      <c r="J787" s="61"/>
      <c r="K787" s="62"/>
      <c r="L787" s="63"/>
      <c r="M787" s="62"/>
      <c r="N787" s="62"/>
      <c r="O787" s="62"/>
      <c r="P787" s="62"/>
      <c r="Q787" s="69"/>
      <c r="R787" s="52"/>
      <c r="S787" s="52"/>
      <c r="T787" s="52"/>
      <c r="U787" s="52"/>
      <c r="V787" s="70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3"/>
      <c r="AW787" s="76"/>
      <c r="AX787" s="77"/>
      <c r="AY787" s="52"/>
      <c r="AZ787" s="70"/>
      <c r="BA787" s="80"/>
      <c r="BB787" s="71"/>
      <c r="BC787" s="71"/>
      <c r="BD787" s="71"/>
      <c r="BE787" s="71"/>
      <c r="BF787" s="71"/>
      <c r="BG787" s="71"/>
      <c r="BH787" s="71"/>
      <c r="BI787" s="71"/>
      <c r="BJ787" s="71"/>
      <c r="BK787" s="73"/>
      <c r="BL787" s="76"/>
      <c r="BM787" s="77"/>
      <c r="BN787" s="52"/>
      <c r="BO787" s="70"/>
      <c r="BP787" s="83"/>
      <c r="BQ787" s="84"/>
      <c r="BR787" s="84"/>
      <c r="BS787" s="84"/>
      <c r="BT787" s="84"/>
      <c r="BU787" s="84"/>
      <c r="BV787" s="84"/>
      <c r="BW787" s="84"/>
      <c r="BX787" s="84"/>
      <c r="BY787" s="84"/>
      <c r="BZ787" s="84"/>
      <c r="CA787" s="84"/>
      <c r="CB787" s="85"/>
      <c r="CC787" s="87"/>
      <c r="CD787" s="77"/>
      <c r="CE787" s="52"/>
      <c r="CF787" s="70"/>
      <c r="CG787" s="83"/>
      <c r="CH787" s="84"/>
      <c r="CI787" s="84"/>
      <c r="CJ787" s="84"/>
      <c r="CK787" s="84"/>
      <c r="CL787" s="84"/>
      <c r="CM787" s="84"/>
      <c r="CN787" s="87"/>
      <c r="CO787" s="89"/>
      <c r="CP787" s="90"/>
    </row>
    <row r="788" customHeight="1" spans="1:94">
      <c r="A788" s="51"/>
      <c r="B788" s="52"/>
      <c r="C788" s="52"/>
      <c r="D788" s="52"/>
      <c r="E788" s="52"/>
      <c r="F788" s="52"/>
      <c r="G788" s="52"/>
      <c r="H788" s="52"/>
      <c r="I788" s="52"/>
      <c r="J788" s="61"/>
      <c r="K788" s="62"/>
      <c r="L788" s="63"/>
      <c r="M788" s="62"/>
      <c r="N788" s="62"/>
      <c r="O788" s="62"/>
      <c r="P788" s="62"/>
      <c r="Q788" s="69"/>
      <c r="R788" s="52"/>
      <c r="S788" s="52"/>
      <c r="T788" s="52"/>
      <c r="U788" s="52"/>
      <c r="V788" s="70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3"/>
      <c r="AW788" s="76"/>
      <c r="AX788" s="77"/>
      <c r="AY788" s="52"/>
      <c r="AZ788" s="70"/>
      <c r="BA788" s="80"/>
      <c r="BB788" s="71"/>
      <c r="BC788" s="71"/>
      <c r="BD788" s="71"/>
      <c r="BE788" s="71"/>
      <c r="BF788" s="71"/>
      <c r="BG788" s="71"/>
      <c r="BH788" s="71"/>
      <c r="BI788" s="71"/>
      <c r="BJ788" s="71"/>
      <c r="BK788" s="73"/>
      <c r="BL788" s="76"/>
      <c r="BM788" s="77"/>
      <c r="BN788" s="52"/>
      <c r="BO788" s="70"/>
      <c r="BP788" s="83"/>
      <c r="BQ788" s="84"/>
      <c r="BR788" s="84"/>
      <c r="BS788" s="84"/>
      <c r="BT788" s="84"/>
      <c r="BU788" s="84"/>
      <c r="BV788" s="84"/>
      <c r="BW788" s="84"/>
      <c r="BX788" s="84"/>
      <c r="BY788" s="84"/>
      <c r="BZ788" s="84"/>
      <c r="CA788" s="84"/>
      <c r="CB788" s="85"/>
      <c r="CC788" s="87"/>
      <c r="CD788" s="77"/>
      <c r="CE788" s="52"/>
      <c r="CF788" s="70"/>
      <c r="CG788" s="83"/>
      <c r="CH788" s="84"/>
      <c r="CI788" s="84"/>
      <c r="CJ788" s="84"/>
      <c r="CK788" s="84"/>
      <c r="CL788" s="84"/>
      <c r="CM788" s="84"/>
      <c r="CN788" s="87"/>
      <c r="CO788" s="89"/>
      <c r="CP788" s="90"/>
    </row>
    <row r="789" customHeight="1" spans="1:94">
      <c r="A789" s="51"/>
      <c r="B789" s="52"/>
      <c r="C789" s="52"/>
      <c r="D789" s="52"/>
      <c r="E789" s="52"/>
      <c r="F789" s="52"/>
      <c r="G789" s="52"/>
      <c r="H789" s="52"/>
      <c r="I789" s="52"/>
      <c r="J789" s="61"/>
      <c r="K789" s="62"/>
      <c r="L789" s="63"/>
      <c r="M789" s="62"/>
      <c r="N789" s="62"/>
      <c r="O789" s="62"/>
      <c r="P789" s="62"/>
      <c r="Q789" s="69"/>
      <c r="R789" s="52"/>
      <c r="S789" s="52"/>
      <c r="T789" s="52"/>
      <c r="U789" s="52"/>
      <c r="V789" s="70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3"/>
      <c r="AW789" s="76"/>
      <c r="AX789" s="77"/>
      <c r="AY789" s="52"/>
      <c r="AZ789" s="70"/>
      <c r="BA789" s="80"/>
      <c r="BB789" s="71"/>
      <c r="BC789" s="71"/>
      <c r="BD789" s="71"/>
      <c r="BE789" s="71"/>
      <c r="BF789" s="71"/>
      <c r="BG789" s="71"/>
      <c r="BH789" s="71"/>
      <c r="BI789" s="71"/>
      <c r="BJ789" s="71"/>
      <c r="BK789" s="73"/>
      <c r="BL789" s="76"/>
      <c r="BM789" s="77"/>
      <c r="BN789" s="52"/>
      <c r="BO789" s="70"/>
      <c r="BP789" s="83"/>
      <c r="BQ789" s="84"/>
      <c r="BR789" s="84"/>
      <c r="BS789" s="84"/>
      <c r="BT789" s="84"/>
      <c r="BU789" s="84"/>
      <c r="BV789" s="84"/>
      <c r="BW789" s="84"/>
      <c r="BX789" s="84"/>
      <c r="BY789" s="84"/>
      <c r="BZ789" s="84"/>
      <c r="CA789" s="84"/>
      <c r="CB789" s="85"/>
      <c r="CC789" s="87"/>
      <c r="CD789" s="77"/>
      <c r="CE789" s="52"/>
      <c r="CF789" s="70"/>
      <c r="CG789" s="83"/>
      <c r="CH789" s="84"/>
      <c r="CI789" s="84"/>
      <c r="CJ789" s="84"/>
      <c r="CK789" s="84"/>
      <c r="CL789" s="84"/>
      <c r="CM789" s="84"/>
      <c r="CN789" s="87"/>
      <c r="CO789" s="89"/>
      <c r="CP789" s="90"/>
    </row>
    <row r="790" customHeight="1" spans="1:94">
      <c r="A790" s="51"/>
      <c r="B790" s="52"/>
      <c r="C790" s="52"/>
      <c r="D790" s="52"/>
      <c r="E790" s="52"/>
      <c r="F790" s="52"/>
      <c r="G790" s="52"/>
      <c r="H790" s="52"/>
      <c r="I790" s="52"/>
      <c r="J790" s="61"/>
      <c r="K790" s="62"/>
      <c r="L790" s="63"/>
      <c r="M790" s="62"/>
      <c r="N790" s="62"/>
      <c r="O790" s="62"/>
      <c r="P790" s="62"/>
      <c r="Q790" s="69"/>
      <c r="R790" s="52"/>
      <c r="S790" s="52"/>
      <c r="T790" s="52"/>
      <c r="U790" s="52"/>
      <c r="V790" s="70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3"/>
      <c r="AW790" s="76"/>
      <c r="AX790" s="77"/>
      <c r="AY790" s="52"/>
      <c r="AZ790" s="70"/>
      <c r="BA790" s="80"/>
      <c r="BB790" s="71"/>
      <c r="BC790" s="71"/>
      <c r="BD790" s="71"/>
      <c r="BE790" s="71"/>
      <c r="BF790" s="71"/>
      <c r="BG790" s="71"/>
      <c r="BH790" s="71"/>
      <c r="BI790" s="71"/>
      <c r="BJ790" s="71"/>
      <c r="BK790" s="73"/>
      <c r="BL790" s="76"/>
      <c r="BM790" s="77"/>
      <c r="BN790" s="52"/>
      <c r="BO790" s="70"/>
      <c r="BP790" s="83"/>
      <c r="BQ790" s="84"/>
      <c r="BR790" s="84"/>
      <c r="BS790" s="84"/>
      <c r="BT790" s="84"/>
      <c r="BU790" s="84"/>
      <c r="BV790" s="84"/>
      <c r="BW790" s="84"/>
      <c r="BX790" s="84"/>
      <c r="BY790" s="84"/>
      <c r="BZ790" s="84"/>
      <c r="CA790" s="84"/>
      <c r="CB790" s="85"/>
      <c r="CC790" s="87"/>
      <c r="CD790" s="77"/>
      <c r="CE790" s="52"/>
      <c r="CF790" s="70"/>
      <c r="CG790" s="83"/>
      <c r="CH790" s="84"/>
      <c r="CI790" s="84"/>
      <c r="CJ790" s="84"/>
      <c r="CK790" s="84"/>
      <c r="CL790" s="84"/>
      <c r="CM790" s="84"/>
      <c r="CN790" s="87"/>
      <c r="CO790" s="89"/>
      <c r="CP790" s="90"/>
    </row>
    <row r="791" customHeight="1" spans="1:94">
      <c r="A791" s="51"/>
      <c r="B791" s="52"/>
      <c r="C791" s="52"/>
      <c r="D791" s="52"/>
      <c r="E791" s="52"/>
      <c r="F791" s="52"/>
      <c r="G791" s="52"/>
      <c r="H791" s="52"/>
      <c r="I791" s="52"/>
      <c r="J791" s="61"/>
      <c r="K791" s="62"/>
      <c r="L791" s="63"/>
      <c r="M791" s="62"/>
      <c r="N791" s="62"/>
      <c r="O791" s="62"/>
      <c r="P791" s="62"/>
      <c r="Q791" s="69"/>
      <c r="R791" s="52"/>
      <c r="S791" s="52"/>
      <c r="T791" s="52"/>
      <c r="U791" s="52"/>
      <c r="V791" s="70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3"/>
      <c r="AW791" s="76"/>
      <c r="AX791" s="77"/>
      <c r="AY791" s="52"/>
      <c r="AZ791" s="70"/>
      <c r="BA791" s="80"/>
      <c r="BB791" s="71"/>
      <c r="BC791" s="71"/>
      <c r="BD791" s="71"/>
      <c r="BE791" s="71"/>
      <c r="BF791" s="71"/>
      <c r="BG791" s="71"/>
      <c r="BH791" s="71"/>
      <c r="BI791" s="71"/>
      <c r="BJ791" s="71"/>
      <c r="BK791" s="73"/>
      <c r="BL791" s="76"/>
      <c r="BM791" s="77"/>
      <c r="BN791" s="52"/>
      <c r="BO791" s="70"/>
      <c r="BP791" s="83"/>
      <c r="BQ791" s="84"/>
      <c r="BR791" s="84"/>
      <c r="BS791" s="84"/>
      <c r="BT791" s="84"/>
      <c r="BU791" s="84"/>
      <c r="BV791" s="84"/>
      <c r="BW791" s="84"/>
      <c r="BX791" s="84"/>
      <c r="BY791" s="84"/>
      <c r="BZ791" s="84"/>
      <c r="CA791" s="84"/>
      <c r="CB791" s="85"/>
      <c r="CC791" s="87"/>
      <c r="CD791" s="77"/>
      <c r="CE791" s="52"/>
      <c r="CF791" s="70"/>
      <c r="CG791" s="83"/>
      <c r="CH791" s="84"/>
      <c r="CI791" s="84"/>
      <c r="CJ791" s="84"/>
      <c r="CK791" s="84"/>
      <c r="CL791" s="84"/>
      <c r="CM791" s="84"/>
      <c r="CN791" s="87"/>
      <c r="CO791" s="89"/>
      <c r="CP791" s="90"/>
    </row>
    <row r="792" customHeight="1" spans="1:94">
      <c r="A792" s="51"/>
      <c r="B792" s="52"/>
      <c r="C792" s="52"/>
      <c r="D792" s="52"/>
      <c r="E792" s="52"/>
      <c r="F792" s="52"/>
      <c r="G792" s="52"/>
      <c r="H792" s="52"/>
      <c r="I792" s="52"/>
      <c r="J792" s="61"/>
      <c r="K792" s="62"/>
      <c r="L792" s="63"/>
      <c r="M792" s="62"/>
      <c r="N792" s="62"/>
      <c r="O792" s="62"/>
      <c r="P792" s="62"/>
      <c r="Q792" s="69"/>
      <c r="R792" s="52"/>
      <c r="S792" s="52"/>
      <c r="T792" s="52"/>
      <c r="U792" s="52"/>
      <c r="V792" s="70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3"/>
      <c r="AW792" s="76"/>
      <c r="AX792" s="77"/>
      <c r="AY792" s="52"/>
      <c r="AZ792" s="70"/>
      <c r="BA792" s="80"/>
      <c r="BB792" s="71"/>
      <c r="BC792" s="71"/>
      <c r="BD792" s="71"/>
      <c r="BE792" s="71"/>
      <c r="BF792" s="71"/>
      <c r="BG792" s="71"/>
      <c r="BH792" s="71"/>
      <c r="BI792" s="71"/>
      <c r="BJ792" s="71"/>
      <c r="BK792" s="73"/>
      <c r="BL792" s="76"/>
      <c r="BM792" s="77"/>
      <c r="BN792" s="52"/>
      <c r="BO792" s="70"/>
      <c r="BP792" s="83"/>
      <c r="BQ792" s="84"/>
      <c r="BR792" s="84"/>
      <c r="BS792" s="84"/>
      <c r="BT792" s="84"/>
      <c r="BU792" s="84"/>
      <c r="BV792" s="84"/>
      <c r="BW792" s="84"/>
      <c r="BX792" s="84"/>
      <c r="BY792" s="84"/>
      <c r="BZ792" s="84"/>
      <c r="CA792" s="84"/>
      <c r="CB792" s="85"/>
      <c r="CC792" s="87"/>
      <c r="CD792" s="77"/>
      <c r="CE792" s="52"/>
      <c r="CF792" s="70"/>
      <c r="CG792" s="83"/>
      <c r="CH792" s="84"/>
      <c r="CI792" s="84"/>
      <c r="CJ792" s="84"/>
      <c r="CK792" s="84"/>
      <c r="CL792" s="84"/>
      <c r="CM792" s="84"/>
      <c r="CN792" s="87"/>
      <c r="CO792" s="89"/>
      <c r="CP792" s="90"/>
    </row>
    <row r="793" customHeight="1" spans="1:94">
      <c r="A793" s="51"/>
      <c r="B793" s="52"/>
      <c r="C793" s="52"/>
      <c r="D793" s="52"/>
      <c r="E793" s="52"/>
      <c r="F793" s="52"/>
      <c r="G793" s="52"/>
      <c r="H793" s="52"/>
      <c r="I793" s="52"/>
      <c r="J793" s="61"/>
      <c r="K793" s="62"/>
      <c r="L793" s="63"/>
      <c r="M793" s="62"/>
      <c r="N793" s="62"/>
      <c r="O793" s="62"/>
      <c r="P793" s="62"/>
      <c r="Q793" s="69"/>
      <c r="R793" s="52"/>
      <c r="S793" s="52"/>
      <c r="T793" s="52"/>
      <c r="U793" s="52"/>
      <c r="V793" s="70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3"/>
      <c r="AW793" s="76"/>
      <c r="AX793" s="77"/>
      <c r="AY793" s="52"/>
      <c r="AZ793" s="70"/>
      <c r="BA793" s="80"/>
      <c r="BB793" s="71"/>
      <c r="BC793" s="71"/>
      <c r="BD793" s="71"/>
      <c r="BE793" s="71"/>
      <c r="BF793" s="71"/>
      <c r="BG793" s="71"/>
      <c r="BH793" s="71"/>
      <c r="BI793" s="71"/>
      <c r="BJ793" s="71"/>
      <c r="BK793" s="73"/>
      <c r="BL793" s="76"/>
      <c r="BM793" s="77"/>
      <c r="BN793" s="52"/>
      <c r="BO793" s="70"/>
      <c r="BP793" s="83"/>
      <c r="BQ793" s="84"/>
      <c r="BR793" s="84"/>
      <c r="BS793" s="84"/>
      <c r="BT793" s="84"/>
      <c r="BU793" s="84"/>
      <c r="BV793" s="84"/>
      <c r="BW793" s="84"/>
      <c r="BX793" s="84"/>
      <c r="BY793" s="84"/>
      <c r="BZ793" s="84"/>
      <c r="CA793" s="84"/>
      <c r="CB793" s="85"/>
      <c r="CC793" s="87"/>
      <c r="CD793" s="77"/>
      <c r="CE793" s="52"/>
      <c r="CF793" s="70"/>
      <c r="CG793" s="83"/>
      <c r="CH793" s="84"/>
      <c r="CI793" s="84"/>
      <c r="CJ793" s="84"/>
      <c r="CK793" s="84"/>
      <c r="CL793" s="84"/>
      <c r="CM793" s="84"/>
      <c r="CN793" s="87"/>
      <c r="CO793" s="89"/>
      <c r="CP793" s="90"/>
    </row>
    <row r="794" customHeight="1" spans="1:94">
      <c r="A794" s="51"/>
      <c r="B794" s="52"/>
      <c r="C794" s="52"/>
      <c r="D794" s="52"/>
      <c r="E794" s="52"/>
      <c r="F794" s="52"/>
      <c r="G794" s="52"/>
      <c r="H794" s="52"/>
      <c r="I794" s="52"/>
      <c r="J794" s="61"/>
      <c r="K794" s="62"/>
      <c r="L794" s="63"/>
      <c r="M794" s="62"/>
      <c r="N794" s="62"/>
      <c r="O794" s="62"/>
      <c r="P794" s="62"/>
      <c r="Q794" s="69"/>
      <c r="R794" s="52"/>
      <c r="S794" s="52"/>
      <c r="T794" s="52"/>
      <c r="U794" s="52"/>
      <c r="V794" s="70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3"/>
      <c r="AW794" s="76"/>
      <c r="AX794" s="77"/>
      <c r="AY794" s="52"/>
      <c r="AZ794" s="70"/>
      <c r="BA794" s="80"/>
      <c r="BB794" s="71"/>
      <c r="BC794" s="71"/>
      <c r="BD794" s="71"/>
      <c r="BE794" s="71"/>
      <c r="BF794" s="71"/>
      <c r="BG794" s="71"/>
      <c r="BH794" s="71"/>
      <c r="BI794" s="71"/>
      <c r="BJ794" s="71"/>
      <c r="BK794" s="73"/>
      <c r="BL794" s="76"/>
      <c r="BM794" s="77"/>
      <c r="BN794" s="52"/>
      <c r="BO794" s="70"/>
      <c r="BP794" s="83"/>
      <c r="BQ794" s="84"/>
      <c r="BR794" s="84"/>
      <c r="BS794" s="84"/>
      <c r="BT794" s="84"/>
      <c r="BU794" s="84"/>
      <c r="BV794" s="84"/>
      <c r="BW794" s="84"/>
      <c r="BX794" s="84"/>
      <c r="BY794" s="84"/>
      <c r="BZ794" s="84"/>
      <c r="CA794" s="84"/>
      <c r="CB794" s="85"/>
      <c r="CC794" s="87"/>
      <c r="CD794" s="77"/>
      <c r="CE794" s="52"/>
      <c r="CF794" s="70"/>
      <c r="CG794" s="83"/>
      <c r="CH794" s="84"/>
      <c r="CI794" s="84"/>
      <c r="CJ794" s="84"/>
      <c r="CK794" s="84"/>
      <c r="CL794" s="84"/>
      <c r="CM794" s="84"/>
      <c r="CN794" s="87"/>
      <c r="CO794" s="89"/>
      <c r="CP794" s="90"/>
    </row>
    <row r="795" customHeight="1" spans="1:94">
      <c r="A795" s="51"/>
      <c r="B795" s="52"/>
      <c r="C795" s="52"/>
      <c r="D795" s="52"/>
      <c r="E795" s="52"/>
      <c r="F795" s="52"/>
      <c r="G795" s="52"/>
      <c r="H795" s="52"/>
      <c r="I795" s="52"/>
      <c r="J795" s="61"/>
      <c r="K795" s="62"/>
      <c r="L795" s="63"/>
      <c r="M795" s="62"/>
      <c r="N795" s="62"/>
      <c r="O795" s="62"/>
      <c r="P795" s="62"/>
      <c r="Q795" s="69"/>
      <c r="R795" s="52"/>
      <c r="S795" s="52"/>
      <c r="T795" s="52"/>
      <c r="U795" s="52"/>
      <c r="V795" s="70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3"/>
      <c r="AW795" s="76"/>
      <c r="AX795" s="77"/>
      <c r="AY795" s="52"/>
      <c r="AZ795" s="70"/>
      <c r="BA795" s="80"/>
      <c r="BB795" s="71"/>
      <c r="BC795" s="71"/>
      <c r="BD795" s="71"/>
      <c r="BE795" s="71"/>
      <c r="BF795" s="71"/>
      <c r="BG795" s="71"/>
      <c r="BH795" s="71"/>
      <c r="BI795" s="71"/>
      <c r="BJ795" s="71"/>
      <c r="BK795" s="73"/>
      <c r="BL795" s="76"/>
      <c r="BM795" s="77"/>
      <c r="BN795" s="52"/>
      <c r="BO795" s="70"/>
      <c r="BP795" s="83"/>
      <c r="BQ795" s="84"/>
      <c r="BR795" s="84"/>
      <c r="BS795" s="84"/>
      <c r="BT795" s="84"/>
      <c r="BU795" s="84"/>
      <c r="BV795" s="84"/>
      <c r="BW795" s="84"/>
      <c r="BX795" s="84"/>
      <c r="BY795" s="84"/>
      <c r="BZ795" s="84"/>
      <c r="CA795" s="84"/>
      <c r="CB795" s="85"/>
      <c r="CC795" s="87"/>
      <c r="CD795" s="77"/>
      <c r="CE795" s="52"/>
      <c r="CF795" s="70"/>
      <c r="CG795" s="83"/>
      <c r="CH795" s="84"/>
      <c r="CI795" s="84"/>
      <c r="CJ795" s="84"/>
      <c r="CK795" s="84"/>
      <c r="CL795" s="84"/>
      <c r="CM795" s="84"/>
      <c r="CN795" s="87"/>
      <c r="CO795" s="89"/>
      <c r="CP795" s="90"/>
    </row>
    <row r="796" customHeight="1" spans="1:94">
      <c r="A796" s="51"/>
      <c r="B796" s="52"/>
      <c r="C796" s="52"/>
      <c r="D796" s="52"/>
      <c r="E796" s="52"/>
      <c r="F796" s="52"/>
      <c r="G796" s="52"/>
      <c r="H796" s="52"/>
      <c r="I796" s="52"/>
      <c r="J796" s="61"/>
      <c r="K796" s="62"/>
      <c r="L796" s="63"/>
      <c r="M796" s="62"/>
      <c r="N796" s="62"/>
      <c r="O796" s="62"/>
      <c r="P796" s="62"/>
      <c r="Q796" s="69"/>
      <c r="R796" s="52"/>
      <c r="S796" s="52"/>
      <c r="T796" s="52"/>
      <c r="U796" s="52"/>
      <c r="V796" s="70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3"/>
      <c r="AW796" s="76"/>
      <c r="AX796" s="77"/>
      <c r="AY796" s="52"/>
      <c r="AZ796" s="70"/>
      <c r="BA796" s="80"/>
      <c r="BB796" s="71"/>
      <c r="BC796" s="71"/>
      <c r="BD796" s="71"/>
      <c r="BE796" s="71"/>
      <c r="BF796" s="71"/>
      <c r="BG796" s="71"/>
      <c r="BH796" s="71"/>
      <c r="BI796" s="71"/>
      <c r="BJ796" s="71"/>
      <c r="BK796" s="73"/>
      <c r="BL796" s="76"/>
      <c r="BM796" s="77"/>
      <c r="BN796" s="52"/>
      <c r="BO796" s="70"/>
      <c r="BP796" s="83"/>
      <c r="BQ796" s="84"/>
      <c r="BR796" s="84"/>
      <c r="BS796" s="84"/>
      <c r="BT796" s="84"/>
      <c r="BU796" s="84"/>
      <c r="BV796" s="84"/>
      <c r="BW796" s="84"/>
      <c r="BX796" s="84"/>
      <c r="BY796" s="84"/>
      <c r="BZ796" s="84"/>
      <c r="CA796" s="84"/>
      <c r="CB796" s="85"/>
      <c r="CC796" s="87"/>
      <c r="CD796" s="77"/>
      <c r="CE796" s="52"/>
      <c r="CF796" s="70"/>
      <c r="CG796" s="83"/>
      <c r="CH796" s="84"/>
      <c r="CI796" s="84"/>
      <c r="CJ796" s="84"/>
      <c r="CK796" s="84"/>
      <c r="CL796" s="84"/>
      <c r="CM796" s="84"/>
      <c r="CN796" s="87"/>
      <c r="CO796" s="89"/>
      <c r="CP796" s="90"/>
    </row>
    <row r="797" customHeight="1" spans="1:94">
      <c r="A797" s="51"/>
      <c r="B797" s="52"/>
      <c r="C797" s="52"/>
      <c r="D797" s="52"/>
      <c r="E797" s="52"/>
      <c r="F797" s="52"/>
      <c r="G797" s="52"/>
      <c r="H797" s="52"/>
      <c r="I797" s="52"/>
      <c r="J797" s="61"/>
      <c r="K797" s="62"/>
      <c r="L797" s="63"/>
      <c r="M797" s="62"/>
      <c r="N797" s="62"/>
      <c r="O797" s="62"/>
      <c r="P797" s="62"/>
      <c r="Q797" s="69"/>
      <c r="R797" s="52"/>
      <c r="S797" s="52"/>
      <c r="T797" s="52"/>
      <c r="U797" s="52"/>
      <c r="V797" s="70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3"/>
      <c r="AW797" s="76"/>
      <c r="AX797" s="77"/>
      <c r="AY797" s="52"/>
      <c r="AZ797" s="70"/>
      <c r="BA797" s="80"/>
      <c r="BB797" s="71"/>
      <c r="BC797" s="71"/>
      <c r="BD797" s="71"/>
      <c r="BE797" s="71"/>
      <c r="BF797" s="71"/>
      <c r="BG797" s="71"/>
      <c r="BH797" s="71"/>
      <c r="BI797" s="71"/>
      <c r="BJ797" s="71"/>
      <c r="BK797" s="73"/>
      <c r="BL797" s="76"/>
      <c r="BM797" s="77"/>
      <c r="BN797" s="52"/>
      <c r="BO797" s="70"/>
      <c r="BP797" s="83"/>
      <c r="BQ797" s="84"/>
      <c r="BR797" s="84"/>
      <c r="BS797" s="84"/>
      <c r="BT797" s="84"/>
      <c r="BU797" s="84"/>
      <c r="BV797" s="84"/>
      <c r="BW797" s="84"/>
      <c r="BX797" s="84"/>
      <c r="BY797" s="84"/>
      <c r="BZ797" s="84"/>
      <c r="CA797" s="84"/>
      <c r="CB797" s="85"/>
      <c r="CC797" s="87"/>
      <c r="CD797" s="77"/>
      <c r="CE797" s="52"/>
      <c r="CF797" s="70"/>
      <c r="CG797" s="83"/>
      <c r="CH797" s="84"/>
      <c r="CI797" s="84"/>
      <c r="CJ797" s="84"/>
      <c r="CK797" s="84"/>
      <c r="CL797" s="84"/>
      <c r="CM797" s="84"/>
      <c r="CN797" s="87"/>
      <c r="CO797" s="89"/>
      <c r="CP797" s="90"/>
    </row>
    <row r="798" customHeight="1" spans="1:94">
      <c r="A798" s="51"/>
      <c r="B798" s="52"/>
      <c r="C798" s="52"/>
      <c r="D798" s="52"/>
      <c r="E798" s="52"/>
      <c r="F798" s="52"/>
      <c r="G798" s="52"/>
      <c r="H798" s="52"/>
      <c r="I798" s="52"/>
      <c r="J798" s="61"/>
      <c r="K798" s="62"/>
      <c r="L798" s="63"/>
      <c r="M798" s="62"/>
      <c r="N798" s="62"/>
      <c r="O798" s="62"/>
      <c r="P798" s="62"/>
      <c r="Q798" s="69"/>
      <c r="R798" s="52"/>
      <c r="S798" s="52"/>
      <c r="T798" s="52"/>
      <c r="U798" s="52"/>
      <c r="V798" s="70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3"/>
      <c r="AW798" s="76"/>
      <c r="AX798" s="77"/>
      <c r="AY798" s="52"/>
      <c r="AZ798" s="70"/>
      <c r="BA798" s="80"/>
      <c r="BB798" s="71"/>
      <c r="BC798" s="71"/>
      <c r="BD798" s="71"/>
      <c r="BE798" s="71"/>
      <c r="BF798" s="71"/>
      <c r="BG798" s="71"/>
      <c r="BH798" s="71"/>
      <c r="BI798" s="71"/>
      <c r="BJ798" s="71"/>
      <c r="BK798" s="73"/>
      <c r="BL798" s="76"/>
      <c r="BM798" s="77"/>
      <c r="BN798" s="52"/>
      <c r="BO798" s="70"/>
      <c r="BP798" s="83"/>
      <c r="BQ798" s="84"/>
      <c r="BR798" s="84"/>
      <c r="BS798" s="84"/>
      <c r="BT798" s="84"/>
      <c r="BU798" s="84"/>
      <c r="BV798" s="84"/>
      <c r="BW798" s="84"/>
      <c r="BX798" s="84"/>
      <c r="BY798" s="84"/>
      <c r="BZ798" s="84"/>
      <c r="CA798" s="84"/>
      <c r="CB798" s="85"/>
      <c r="CC798" s="87"/>
      <c r="CD798" s="77"/>
      <c r="CE798" s="52"/>
      <c r="CF798" s="70"/>
      <c r="CG798" s="83"/>
      <c r="CH798" s="84"/>
      <c r="CI798" s="84"/>
      <c r="CJ798" s="84"/>
      <c r="CK798" s="84"/>
      <c r="CL798" s="84"/>
      <c r="CM798" s="84"/>
      <c r="CN798" s="87"/>
      <c r="CO798" s="89"/>
      <c r="CP798" s="90"/>
    </row>
    <row r="799" customHeight="1" spans="1:94">
      <c r="A799" s="51"/>
      <c r="B799" s="52"/>
      <c r="C799" s="52"/>
      <c r="D799" s="52"/>
      <c r="E799" s="52"/>
      <c r="F799" s="52"/>
      <c r="G799" s="52"/>
      <c r="H799" s="52"/>
      <c r="I799" s="52"/>
      <c r="J799" s="61"/>
      <c r="K799" s="62"/>
      <c r="L799" s="63"/>
      <c r="M799" s="62"/>
      <c r="N799" s="62"/>
      <c r="O799" s="62"/>
      <c r="P799" s="62"/>
      <c r="Q799" s="69"/>
      <c r="R799" s="52"/>
      <c r="S799" s="52"/>
      <c r="T799" s="52"/>
      <c r="U799" s="52"/>
      <c r="V799" s="70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3"/>
      <c r="AW799" s="76"/>
      <c r="AX799" s="77"/>
      <c r="AY799" s="52"/>
      <c r="AZ799" s="70"/>
      <c r="BA799" s="80"/>
      <c r="BB799" s="71"/>
      <c r="BC799" s="71"/>
      <c r="BD799" s="71"/>
      <c r="BE799" s="71"/>
      <c r="BF799" s="71"/>
      <c r="BG799" s="71"/>
      <c r="BH799" s="71"/>
      <c r="BI799" s="71"/>
      <c r="BJ799" s="71"/>
      <c r="BK799" s="73"/>
      <c r="BL799" s="76"/>
      <c r="BM799" s="77"/>
      <c r="BN799" s="52"/>
      <c r="BO799" s="70"/>
      <c r="BP799" s="83"/>
      <c r="BQ799" s="84"/>
      <c r="BR799" s="84"/>
      <c r="BS799" s="84"/>
      <c r="BT799" s="84"/>
      <c r="BU799" s="84"/>
      <c r="BV799" s="84"/>
      <c r="BW799" s="84"/>
      <c r="BX799" s="84"/>
      <c r="BY799" s="84"/>
      <c r="BZ799" s="84"/>
      <c r="CA799" s="84"/>
      <c r="CB799" s="85"/>
      <c r="CC799" s="87"/>
      <c r="CD799" s="77"/>
      <c r="CE799" s="52"/>
      <c r="CF799" s="70"/>
      <c r="CG799" s="83"/>
      <c r="CH799" s="84"/>
      <c r="CI799" s="84"/>
      <c r="CJ799" s="84"/>
      <c r="CK799" s="84"/>
      <c r="CL799" s="84"/>
      <c r="CM799" s="84"/>
      <c r="CN799" s="87"/>
      <c r="CO799" s="89"/>
      <c r="CP799" s="90"/>
    </row>
    <row r="800" customHeight="1" spans="1:94">
      <c r="A800" s="51"/>
      <c r="B800" s="52"/>
      <c r="C800" s="52"/>
      <c r="D800" s="52"/>
      <c r="E800" s="52"/>
      <c r="F800" s="52"/>
      <c r="G800" s="52"/>
      <c r="H800" s="52"/>
      <c r="I800" s="52"/>
      <c r="J800" s="61"/>
      <c r="K800" s="62"/>
      <c r="L800" s="63"/>
      <c r="M800" s="62"/>
      <c r="N800" s="62"/>
      <c r="O800" s="62"/>
      <c r="P800" s="62"/>
      <c r="Q800" s="69"/>
      <c r="R800" s="52"/>
      <c r="S800" s="52"/>
      <c r="T800" s="52"/>
      <c r="U800" s="52"/>
      <c r="V800" s="70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3"/>
      <c r="AW800" s="76"/>
      <c r="AX800" s="77"/>
      <c r="AY800" s="52"/>
      <c r="AZ800" s="70"/>
      <c r="BA800" s="80"/>
      <c r="BB800" s="71"/>
      <c r="BC800" s="71"/>
      <c r="BD800" s="71"/>
      <c r="BE800" s="71"/>
      <c r="BF800" s="71"/>
      <c r="BG800" s="71"/>
      <c r="BH800" s="71"/>
      <c r="BI800" s="71"/>
      <c r="BJ800" s="71"/>
      <c r="BK800" s="73"/>
      <c r="BL800" s="76"/>
      <c r="BM800" s="77"/>
      <c r="BN800" s="52"/>
      <c r="BO800" s="70"/>
      <c r="BP800" s="83"/>
      <c r="BQ800" s="84"/>
      <c r="BR800" s="84"/>
      <c r="BS800" s="84"/>
      <c r="BT800" s="84"/>
      <c r="BU800" s="84"/>
      <c r="BV800" s="84"/>
      <c r="BW800" s="84"/>
      <c r="BX800" s="84"/>
      <c r="BY800" s="84"/>
      <c r="BZ800" s="84"/>
      <c r="CA800" s="84"/>
      <c r="CB800" s="85"/>
      <c r="CC800" s="87"/>
      <c r="CD800" s="77"/>
      <c r="CE800" s="52"/>
      <c r="CF800" s="70"/>
      <c r="CG800" s="83"/>
      <c r="CH800" s="84"/>
      <c r="CI800" s="84"/>
      <c r="CJ800" s="84"/>
      <c r="CK800" s="84"/>
      <c r="CL800" s="84"/>
      <c r="CM800" s="84"/>
      <c r="CN800" s="87"/>
      <c r="CO800" s="89"/>
      <c r="CP800" s="90"/>
    </row>
    <row r="801" customHeight="1" spans="1:94">
      <c r="A801" s="51"/>
      <c r="B801" s="52"/>
      <c r="C801" s="52"/>
      <c r="D801" s="52"/>
      <c r="E801" s="52"/>
      <c r="F801" s="52"/>
      <c r="G801" s="52"/>
      <c r="H801" s="52"/>
      <c r="I801" s="52"/>
      <c r="J801" s="61"/>
      <c r="K801" s="62"/>
      <c r="L801" s="63"/>
      <c r="M801" s="62"/>
      <c r="N801" s="62"/>
      <c r="O801" s="62"/>
      <c r="P801" s="62"/>
      <c r="Q801" s="69"/>
      <c r="R801" s="52"/>
      <c r="S801" s="52"/>
      <c r="T801" s="52"/>
      <c r="U801" s="52"/>
      <c r="V801" s="70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3"/>
      <c r="AW801" s="76"/>
      <c r="AX801" s="77"/>
      <c r="AY801" s="52"/>
      <c r="AZ801" s="70"/>
      <c r="BA801" s="80"/>
      <c r="BB801" s="71"/>
      <c r="BC801" s="71"/>
      <c r="BD801" s="71"/>
      <c r="BE801" s="71"/>
      <c r="BF801" s="71"/>
      <c r="BG801" s="71"/>
      <c r="BH801" s="71"/>
      <c r="BI801" s="71"/>
      <c r="BJ801" s="71"/>
      <c r="BK801" s="73"/>
      <c r="BL801" s="76"/>
      <c r="BM801" s="77"/>
      <c r="BN801" s="52"/>
      <c r="BO801" s="70"/>
      <c r="BP801" s="83"/>
      <c r="BQ801" s="84"/>
      <c r="BR801" s="84"/>
      <c r="BS801" s="84"/>
      <c r="BT801" s="84"/>
      <c r="BU801" s="84"/>
      <c r="BV801" s="84"/>
      <c r="BW801" s="84"/>
      <c r="BX801" s="84"/>
      <c r="BY801" s="84"/>
      <c r="BZ801" s="84"/>
      <c r="CA801" s="84"/>
      <c r="CB801" s="85"/>
      <c r="CC801" s="87"/>
      <c r="CD801" s="77"/>
      <c r="CE801" s="52"/>
      <c r="CF801" s="70"/>
      <c r="CG801" s="83"/>
      <c r="CH801" s="84"/>
      <c r="CI801" s="84"/>
      <c r="CJ801" s="84"/>
      <c r="CK801" s="84"/>
      <c r="CL801" s="84"/>
      <c r="CM801" s="84"/>
      <c r="CN801" s="87"/>
      <c r="CO801" s="89"/>
      <c r="CP801" s="90"/>
    </row>
    <row r="802" customHeight="1" spans="1:94">
      <c r="A802" s="51"/>
      <c r="B802" s="52"/>
      <c r="C802" s="52"/>
      <c r="D802" s="52"/>
      <c r="E802" s="52"/>
      <c r="F802" s="52"/>
      <c r="G802" s="52"/>
      <c r="H802" s="52"/>
      <c r="I802" s="52"/>
      <c r="J802" s="61"/>
      <c r="K802" s="62"/>
      <c r="L802" s="63"/>
      <c r="M802" s="62"/>
      <c r="N802" s="62"/>
      <c r="O802" s="62"/>
      <c r="P802" s="62"/>
      <c r="Q802" s="69"/>
      <c r="R802" s="52"/>
      <c r="S802" s="52"/>
      <c r="T802" s="52"/>
      <c r="U802" s="52"/>
      <c r="V802" s="70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3"/>
      <c r="AW802" s="76"/>
      <c r="AX802" s="77"/>
      <c r="AY802" s="52"/>
      <c r="AZ802" s="70"/>
      <c r="BA802" s="80"/>
      <c r="BB802" s="71"/>
      <c r="BC802" s="71"/>
      <c r="BD802" s="71"/>
      <c r="BE802" s="71"/>
      <c r="BF802" s="71"/>
      <c r="BG802" s="71"/>
      <c r="BH802" s="71"/>
      <c r="BI802" s="71"/>
      <c r="BJ802" s="71"/>
      <c r="BK802" s="73"/>
      <c r="BL802" s="76"/>
      <c r="BM802" s="77"/>
      <c r="BN802" s="52"/>
      <c r="BO802" s="70"/>
      <c r="BP802" s="83"/>
      <c r="BQ802" s="84"/>
      <c r="BR802" s="84"/>
      <c r="BS802" s="84"/>
      <c r="BT802" s="84"/>
      <c r="BU802" s="84"/>
      <c r="BV802" s="84"/>
      <c r="BW802" s="84"/>
      <c r="BX802" s="84"/>
      <c r="BY802" s="84"/>
      <c r="BZ802" s="84"/>
      <c r="CA802" s="84"/>
      <c r="CB802" s="85"/>
      <c r="CC802" s="87"/>
      <c r="CD802" s="77"/>
      <c r="CE802" s="52"/>
      <c r="CF802" s="70"/>
      <c r="CG802" s="83"/>
      <c r="CH802" s="84"/>
      <c r="CI802" s="84"/>
      <c r="CJ802" s="84"/>
      <c r="CK802" s="84"/>
      <c r="CL802" s="84"/>
      <c r="CM802" s="84"/>
      <c r="CN802" s="87"/>
      <c r="CO802" s="89"/>
      <c r="CP802" s="90"/>
    </row>
    <row r="803" customHeight="1" spans="1:94">
      <c r="A803" s="51"/>
      <c r="B803" s="52"/>
      <c r="C803" s="52"/>
      <c r="D803" s="52"/>
      <c r="E803" s="52"/>
      <c r="F803" s="52"/>
      <c r="G803" s="52"/>
      <c r="H803" s="52"/>
      <c r="I803" s="52"/>
      <c r="J803" s="61"/>
      <c r="K803" s="62"/>
      <c r="L803" s="63"/>
      <c r="M803" s="62"/>
      <c r="N803" s="62"/>
      <c r="O803" s="62"/>
      <c r="P803" s="62"/>
      <c r="Q803" s="69"/>
      <c r="R803" s="52"/>
      <c r="S803" s="52"/>
      <c r="T803" s="52"/>
      <c r="U803" s="52"/>
      <c r="V803" s="70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3"/>
      <c r="AW803" s="76"/>
      <c r="AX803" s="77"/>
      <c r="AY803" s="52"/>
      <c r="AZ803" s="70"/>
      <c r="BA803" s="80"/>
      <c r="BB803" s="71"/>
      <c r="BC803" s="71"/>
      <c r="BD803" s="71"/>
      <c r="BE803" s="71"/>
      <c r="BF803" s="71"/>
      <c r="BG803" s="71"/>
      <c r="BH803" s="71"/>
      <c r="BI803" s="71"/>
      <c r="BJ803" s="71"/>
      <c r="BK803" s="73"/>
      <c r="BL803" s="76"/>
      <c r="BM803" s="77"/>
      <c r="BN803" s="52"/>
      <c r="BO803" s="70"/>
      <c r="BP803" s="83"/>
      <c r="BQ803" s="84"/>
      <c r="BR803" s="84"/>
      <c r="BS803" s="84"/>
      <c r="BT803" s="84"/>
      <c r="BU803" s="84"/>
      <c r="BV803" s="84"/>
      <c r="BW803" s="84"/>
      <c r="BX803" s="84"/>
      <c r="BY803" s="84"/>
      <c r="BZ803" s="84"/>
      <c r="CA803" s="84"/>
      <c r="CB803" s="85"/>
      <c r="CC803" s="87"/>
      <c r="CD803" s="77"/>
      <c r="CE803" s="52"/>
      <c r="CF803" s="70"/>
      <c r="CG803" s="83"/>
      <c r="CH803" s="84"/>
      <c r="CI803" s="84"/>
      <c r="CJ803" s="84"/>
      <c r="CK803" s="84"/>
      <c r="CL803" s="84"/>
      <c r="CM803" s="84"/>
      <c r="CN803" s="87"/>
      <c r="CO803" s="89"/>
      <c r="CP803" s="90"/>
    </row>
    <row r="804" customHeight="1" spans="1:94">
      <c r="A804" s="51"/>
      <c r="B804" s="52"/>
      <c r="C804" s="52"/>
      <c r="D804" s="52"/>
      <c r="E804" s="52"/>
      <c r="F804" s="52"/>
      <c r="G804" s="52"/>
      <c r="H804" s="52"/>
      <c r="I804" s="52"/>
      <c r="J804" s="61"/>
      <c r="K804" s="62"/>
      <c r="L804" s="63"/>
      <c r="M804" s="62"/>
      <c r="N804" s="62"/>
      <c r="O804" s="62"/>
      <c r="P804" s="62"/>
      <c r="Q804" s="69"/>
      <c r="R804" s="52"/>
      <c r="S804" s="52"/>
      <c r="T804" s="52"/>
      <c r="U804" s="52"/>
      <c r="V804" s="70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3"/>
      <c r="AW804" s="76"/>
      <c r="AX804" s="77"/>
      <c r="AY804" s="52"/>
      <c r="AZ804" s="70"/>
      <c r="BA804" s="80"/>
      <c r="BB804" s="71"/>
      <c r="BC804" s="71"/>
      <c r="BD804" s="71"/>
      <c r="BE804" s="71"/>
      <c r="BF804" s="71"/>
      <c r="BG804" s="71"/>
      <c r="BH804" s="71"/>
      <c r="BI804" s="71"/>
      <c r="BJ804" s="71"/>
      <c r="BK804" s="73"/>
      <c r="BL804" s="76"/>
      <c r="BM804" s="77"/>
      <c r="BN804" s="52"/>
      <c r="BO804" s="70"/>
      <c r="BP804" s="83"/>
      <c r="BQ804" s="84"/>
      <c r="BR804" s="84"/>
      <c r="BS804" s="84"/>
      <c r="BT804" s="84"/>
      <c r="BU804" s="84"/>
      <c r="BV804" s="84"/>
      <c r="BW804" s="84"/>
      <c r="BX804" s="84"/>
      <c r="BY804" s="84"/>
      <c r="BZ804" s="84"/>
      <c r="CA804" s="84"/>
      <c r="CB804" s="85"/>
      <c r="CC804" s="87"/>
      <c r="CD804" s="77"/>
      <c r="CE804" s="52"/>
      <c r="CF804" s="70"/>
      <c r="CG804" s="83"/>
      <c r="CH804" s="84"/>
      <c r="CI804" s="84"/>
      <c r="CJ804" s="84"/>
      <c r="CK804" s="84"/>
      <c r="CL804" s="84"/>
      <c r="CM804" s="84"/>
      <c r="CN804" s="87"/>
      <c r="CO804" s="89"/>
      <c r="CP804" s="90"/>
    </row>
    <row r="805" customHeight="1" spans="1:94">
      <c r="A805" s="51"/>
      <c r="B805" s="52"/>
      <c r="C805" s="52"/>
      <c r="D805" s="52"/>
      <c r="E805" s="52"/>
      <c r="F805" s="52"/>
      <c r="G805" s="52"/>
      <c r="H805" s="52"/>
      <c r="I805" s="52"/>
      <c r="J805" s="61"/>
      <c r="K805" s="62"/>
      <c r="L805" s="63"/>
      <c r="M805" s="62"/>
      <c r="N805" s="62"/>
      <c r="O805" s="62"/>
      <c r="P805" s="62"/>
      <c r="Q805" s="69"/>
      <c r="R805" s="52"/>
      <c r="S805" s="52"/>
      <c r="T805" s="52"/>
      <c r="U805" s="52"/>
      <c r="V805" s="70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3"/>
      <c r="AW805" s="76"/>
      <c r="AX805" s="77"/>
      <c r="AY805" s="52"/>
      <c r="AZ805" s="70"/>
      <c r="BA805" s="80"/>
      <c r="BB805" s="71"/>
      <c r="BC805" s="71"/>
      <c r="BD805" s="71"/>
      <c r="BE805" s="71"/>
      <c r="BF805" s="71"/>
      <c r="BG805" s="71"/>
      <c r="BH805" s="71"/>
      <c r="BI805" s="71"/>
      <c r="BJ805" s="71"/>
      <c r="BK805" s="73"/>
      <c r="BL805" s="76"/>
      <c r="BM805" s="77"/>
      <c r="BN805" s="52"/>
      <c r="BO805" s="70"/>
      <c r="BP805" s="83"/>
      <c r="BQ805" s="84"/>
      <c r="BR805" s="84"/>
      <c r="BS805" s="84"/>
      <c r="BT805" s="84"/>
      <c r="BU805" s="84"/>
      <c r="BV805" s="84"/>
      <c r="BW805" s="84"/>
      <c r="BX805" s="84"/>
      <c r="BY805" s="84"/>
      <c r="BZ805" s="84"/>
      <c r="CA805" s="84"/>
      <c r="CB805" s="85"/>
      <c r="CC805" s="87"/>
      <c r="CD805" s="77"/>
      <c r="CE805" s="52"/>
      <c r="CF805" s="70"/>
      <c r="CG805" s="83"/>
      <c r="CH805" s="84"/>
      <c r="CI805" s="84"/>
      <c r="CJ805" s="84"/>
      <c r="CK805" s="84"/>
      <c r="CL805" s="84"/>
      <c r="CM805" s="84"/>
      <c r="CN805" s="87"/>
      <c r="CO805" s="89"/>
      <c r="CP805" s="90"/>
    </row>
    <row r="806" customHeight="1" spans="1:94">
      <c r="A806" s="51"/>
      <c r="B806" s="52"/>
      <c r="C806" s="52"/>
      <c r="D806" s="52"/>
      <c r="E806" s="52"/>
      <c r="F806" s="52"/>
      <c r="G806" s="52"/>
      <c r="H806" s="52"/>
      <c r="I806" s="52"/>
      <c r="J806" s="61"/>
      <c r="K806" s="62"/>
      <c r="L806" s="63"/>
      <c r="M806" s="62"/>
      <c r="N806" s="62"/>
      <c r="O806" s="62"/>
      <c r="P806" s="62"/>
      <c r="Q806" s="69"/>
      <c r="R806" s="52"/>
      <c r="S806" s="52"/>
      <c r="T806" s="52"/>
      <c r="U806" s="52"/>
      <c r="V806" s="70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3"/>
      <c r="AW806" s="76"/>
      <c r="AX806" s="77"/>
      <c r="AY806" s="52"/>
      <c r="AZ806" s="70"/>
      <c r="BA806" s="80"/>
      <c r="BB806" s="71"/>
      <c r="BC806" s="71"/>
      <c r="BD806" s="71"/>
      <c r="BE806" s="71"/>
      <c r="BF806" s="71"/>
      <c r="BG806" s="71"/>
      <c r="BH806" s="71"/>
      <c r="BI806" s="71"/>
      <c r="BJ806" s="71"/>
      <c r="BK806" s="73"/>
      <c r="BL806" s="76"/>
      <c r="BM806" s="77"/>
      <c r="BN806" s="52"/>
      <c r="BO806" s="70"/>
      <c r="BP806" s="83"/>
      <c r="BQ806" s="84"/>
      <c r="BR806" s="84"/>
      <c r="BS806" s="84"/>
      <c r="BT806" s="84"/>
      <c r="BU806" s="84"/>
      <c r="BV806" s="84"/>
      <c r="BW806" s="84"/>
      <c r="BX806" s="84"/>
      <c r="BY806" s="84"/>
      <c r="BZ806" s="84"/>
      <c r="CA806" s="84"/>
      <c r="CB806" s="85"/>
      <c r="CC806" s="87"/>
      <c r="CD806" s="77"/>
      <c r="CE806" s="52"/>
      <c r="CF806" s="70"/>
      <c r="CG806" s="83"/>
      <c r="CH806" s="84"/>
      <c r="CI806" s="84"/>
      <c r="CJ806" s="84"/>
      <c r="CK806" s="84"/>
      <c r="CL806" s="84"/>
      <c r="CM806" s="84"/>
      <c r="CN806" s="87"/>
      <c r="CO806" s="89"/>
      <c r="CP806" s="90"/>
    </row>
    <row r="807" customHeight="1" spans="1:94">
      <c r="A807" s="51"/>
      <c r="B807" s="52"/>
      <c r="C807" s="52"/>
      <c r="D807" s="52"/>
      <c r="E807" s="52"/>
      <c r="F807" s="52"/>
      <c r="G807" s="52"/>
      <c r="H807" s="52"/>
      <c r="I807" s="52"/>
      <c r="J807" s="61"/>
      <c r="K807" s="62"/>
      <c r="L807" s="63"/>
      <c r="M807" s="62"/>
      <c r="N807" s="62"/>
      <c r="O807" s="62"/>
      <c r="P807" s="62"/>
      <c r="Q807" s="69"/>
      <c r="R807" s="52"/>
      <c r="S807" s="52"/>
      <c r="T807" s="52"/>
      <c r="U807" s="52"/>
      <c r="V807" s="70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3"/>
      <c r="AW807" s="76"/>
      <c r="AX807" s="77"/>
      <c r="AY807" s="52"/>
      <c r="AZ807" s="70"/>
      <c r="BA807" s="80"/>
      <c r="BB807" s="71"/>
      <c r="BC807" s="71"/>
      <c r="BD807" s="71"/>
      <c r="BE807" s="71"/>
      <c r="BF807" s="71"/>
      <c r="BG807" s="71"/>
      <c r="BH807" s="71"/>
      <c r="BI807" s="71"/>
      <c r="BJ807" s="71"/>
      <c r="BK807" s="73"/>
      <c r="BL807" s="76"/>
      <c r="BM807" s="77"/>
      <c r="BN807" s="52"/>
      <c r="BO807" s="70"/>
      <c r="BP807" s="83"/>
      <c r="BQ807" s="84"/>
      <c r="BR807" s="84"/>
      <c r="BS807" s="84"/>
      <c r="BT807" s="84"/>
      <c r="BU807" s="84"/>
      <c r="BV807" s="84"/>
      <c r="BW807" s="84"/>
      <c r="BX807" s="84"/>
      <c r="BY807" s="84"/>
      <c r="BZ807" s="84"/>
      <c r="CA807" s="84"/>
      <c r="CB807" s="85"/>
      <c r="CC807" s="87"/>
      <c r="CD807" s="77"/>
      <c r="CE807" s="52"/>
      <c r="CF807" s="70"/>
      <c r="CG807" s="83"/>
      <c r="CH807" s="84"/>
      <c r="CI807" s="84"/>
      <c r="CJ807" s="84"/>
      <c r="CK807" s="84"/>
      <c r="CL807" s="84"/>
      <c r="CM807" s="84"/>
      <c r="CN807" s="87"/>
      <c r="CO807" s="89"/>
      <c r="CP807" s="90"/>
    </row>
    <row r="808" customHeight="1" spans="1:94">
      <c r="A808" s="51"/>
      <c r="B808" s="52"/>
      <c r="C808" s="52"/>
      <c r="D808" s="52"/>
      <c r="E808" s="52"/>
      <c r="F808" s="52"/>
      <c r="G808" s="52"/>
      <c r="H808" s="52"/>
      <c r="I808" s="52"/>
      <c r="J808" s="61"/>
      <c r="K808" s="62"/>
      <c r="L808" s="63"/>
      <c r="M808" s="62"/>
      <c r="N808" s="62"/>
      <c r="O808" s="62"/>
      <c r="P808" s="62"/>
      <c r="Q808" s="69"/>
      <c r="R808" s="52"/>
      <c r="S808" s="52"/>
      <c r="T808" s="52"/>
      <c r="U808" s="52"/>
      <c r="V808" s="70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3"/>
      <c r="AW808" s="76"/>
      <c r="AX808" s="77"/>
      <c r="AY808" s="52"/>
      <c r="AZ808" s="70"/>
      <c r="BA808" s="80"/>
      <c r="BB808" s="71"/>
      <c r="BC808" s="71"/>
      <c r="BD808" s="71"/>
      <c r="BE808" s="71"/>
      <c r="BF808" s="71"/>
      <c r="BG808" s="71"/>
      <c r="BH808" s="71"/>
      <c r="BI808" s="71"/>
      <c r="BJ808" s="71"/>
      <c r="BK808" s="73"/>
      <c r="BL808" s="76"/>
      <c r="BM808" s="77"/>
      <c r="BN808" s="52"/>
      <c r="BO808" s="70"/>
      <c r="BP808" s="83"/>
      <c r="BQ808" s="84"/>
      <c r="BR808" s="84"/>
      <c r="BS808" s="84"/>
      <c r="BT808" s="84"/>
      <c r="BU808" s="84"/>
      <c r="BV808" s="84"/>
      <c r="BW808" s="84"/>
      <c r="BX808" s="84"/>
      <c r="BY808" s="84"/>
      <c r="BZ808" s="84"/>
      <c r="CA808" s="84"/>
      <c r="CB808" s="85"/>
      <c r="CC808" s="87"/>
      <c r="CD808" s="77"/>
      <c r="CE808" s="52"/>
      <c r="CF808" s="70"/>
      <c r="CG808" s="83"/>
      <c r="CH808" s="84"/>
      <c r="CI808" s="84"/>
      <c r="CJ808" s="84"/>
      <c r="CK808" s="84"/>
      <c r="CL808" s="84"/>
      <c r="CM808" s="84"/>
      <c r="CN808" s="87"/>
      <c r="CO808" s="89"/>
      <c r="CP808" s="90"/>
    </row>
    <row r="809" customHeight="1" spans="1:94">
      <c r="A809" s="51"/>
      <c r="B809" s="52"/>
      <c r="C809" s="52"/>
      <c r="D809" s="52"/>
      <c r="E809" s="52"/>
      <c r="F809" s="52"/>
      <c r="G809" s="52"/>
      <c r="H809" s="52"/>
      <c r="I809" s="52"/>
      <c r="J809" s="61"/>
      <c r="K809" s="62"/>
      <c r="L809" s="63"/>
      <c r="M809" s="62"/>
      <c r="N809" s="62"/>
      <c r="O809" s="62"/>
      <c r="P809" s="62"/>
      <c r="Q809" s="69"/>
      <c r="R809" s="52"/>
      <c r="S809" s="52"/>
      <c r="T809" s="52"/>
      <c r="U809" s="52"/>
      <c r="V809" s="70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3"/>
      <c r="AW809" s="76"/>
      <c r="AX809" s="77"/>
      <c r="AY809" s="52"/>
      <c r="AZ809" s="70"/>
      <c r="BA809" s="80"/>
      <c r="BB809" s="71"/>
      <c r="BC809" s="71"/>
      <c r="BD809" s="71"/>
      <c r="BE809" s="71"/>
      <c r="BF809" s="71"/>
      <c r="BG809" s="71"/>
      <c r="BH809" s="71"/>
      <c r="BI809" s="71"/>
      <c r="BJ809" s="71"/>
      <c r="BK809" s="73"/>
      <c r="BL809" s="76"/>
      <c r="BM809" s="77"/>
      <c r="BN809" s="52"/>
      <c r="BO809" s="70"/>
      <c r="BP809" s="83"/>
      <c r="BQ809" s="84"/>
      <c r="BR809" s="84"/>
      <c r="BS809" s="84"/>
      <c r="BT809" s="84"/>
      <c r="BU809" s="84"/>
      <c r="BV809" s="84"/>
      <c r="BW809" s="84"/>
      <c r="BX809" s="84"/>
      <c r="BY809" s="84"/>
      <c r="BZ809" s="84"/>
      <c r="CA809" s="84"/>
      <c r="CB809" s="85"/>
      <c r="CC809" s="87"/>
      <c r="CD809" s="77"/>
      <c r="CE809" s="52"/>
      <c r="CF809" s="70"/>
      <c r="CG809" s="83"/>
      <c r="CH809" s="84"/>
      <c r="CI809" s="84"/>
      <c r="CJ809" s="84"/>
      <c r="CK809" s="84"/>
      <c r="CL809" s="84"/>
      <c r="CM809" s="84"/>
      <c r="CN809" s="87"/>
      <c r="CO809" s="89"/>
      <c r="CP809" s="90"/>
    </row>
    <row r="810" customHeight="1" spans="1:94">
      <c r="A810" s="51"/>
      <c r="B810" s="52"/>
      <c r="C810" s="52"/>
      <c r="D810" s="52"/>
      <c r="E810" s="52"/>
      <c r="F810" s="52"/>
      <c r="G810" s="52"/>
      <c r="H810" s="52"/>
      <c r="I810" s="52"/>
      <c r="J810" s="61"/>
      <c r="K810" s="62"/>
      <c r="L810" s="63"/>
      <c r="M810" s="62"/>
      <c r="N810" s="62"/>
      <c r="O810" s="62"/>
      <c r="P810" s="62"/>
      <c r="Q810" s="69"/>
      <c r="R810" s="52"/>
      <c r="S810" s="52"/>
      <c r="T810" s="52"/>
      <c r="U810" s="52"/>
      <c r="V810" s="70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3"/>
      <c r="AW810" s="76"/>
      <c r="AX810" s="77"/>
      <c r="AY810" s="52"/>
      <c r="AZ810" s="70"/>
      <c r="BA810" s="80"/>
      <c r="BB810" s="71"/>
      <c r="BC810" s="71"/>
      <c r="BD810" s="71"/>
      <c r="BE810" s="71"/>
      <c r="BF810" s="71"/>
      <c r="BG810" s="71"/>
      <c r="BH810" s="71"/>
      <c r="BI810" s="71"/>
      <c r="BJ810" s="71"/>
      <c r="BK810" s="73"/>
      <c r="BL810" s="76"/>
      <c r="BM810" s="77"/>
      <c r="BN810" s="52"/>
      <c r="BO810" s="70"/>
      <c r="BP810" s="83"/>
      <c r="BQ810" s="84"/>
      <c r="BR810" s="84"/>
      <c r="BS810" s="84"/>
      <c r="BT810" s="84"/>
      <c r="BU810" s="84"/>
      <c r="BV810" s="84"/>
      <c r="BW810" s="84"/>
      <c r="BX810" s="84"/>
      <c r="BY810" s="84"/>
      <c r="BZ810" s="84"/>
      <c r="CA810" s="84"/>
      <c r="CB810" s="85"/>
      <c r="CC810" s="87"/>
      <c r="CD810" s="77"/>
      <c r="CE810" s="52"/>
      <c r="CF810" s="70"/>
      <c r="CG810" s="83"/>
      <c r="CH810" s="84"/>
      <c r="CI810" s="84"/>
      <c r="CJ810" s="84"/>
      <c r="CK810" s="84"/>
      <c r="CL810" s="84"/>
      <c r="CM810" s="84"/>
      <c r="CN810" s="87"/>
      <c r="CO810" s="89"/>
      <c r="CP810" s="90"/>
    </row>
    <row r="811" customHeight="1" spans="1:94">
      <c r="A811" s="51"/>
      <c r="B811" s="52"/>
      <c r="C811" s="52"/>
      <c r="D811" s="52"/>
      <c r="E811" s="52"/>
      <c r="F811" s="52"/>
      <c r="G811" s="52"/>
      <c r="H811" s="52"/>
      <c r="I811" s="52"/>
      <c r="J811" s="61"/>
      <c r="K811" s="62"/>
      <c r="L811" s="63"/>
      <c r="M811" s="62"/>
      <c r="N811" s="62"/>
      <c r="O811" s="62"/>
      <c r="P811" s="62"/>
      <c r="Q811" s="69"/>
      <c r="R811" s="52"/>
      <c r="S811" s="52"/>
      <c r="T811" s="52"/>
      <c r="U811" s="52"/>
      <c r="V811" s="70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3"/>
      <c r="AW811" s="76"/>
      <c r="AX811" s="77"/>
      <c r="AY811" s="52"/>
      <c r="AZ811" s="70"/>
      <c r="BA811" s="80"/>
      <c r="BB811" s="71"/>
      <c r="BC811" s="71"/>
      <c r="BD811" s="71"/>
      <c r="BE811" s="71"/>
      <c r="BF811" s="71"/>
      <c r="BG811" s="71"/>
      <c r="BH811" s="71"/>
      <c r="BI811" s="71"/>
      <c r="BJ811" s="71"/>
      <c r="BK811" s="73"/>
      <c r="BL811" s="76"/>
      <c r="BM811" s="77"/>
      <c r="BN811" s="52"/>
      <c r="BO811" s="70"/>
      <c r="BP811" s="83"/>
      <c r="BQ811" s="84"/>
      <c r="BR811" s="84"/>
      <c r="BS811" s="84"/>
      <c r="BT811" s="84"/>
      <c r="BU811" s="84"/>
      <c r="BV811" s="84"/>
      <c r="BW811" s="84"/>
      <c r="BX811" s="84"/>
      <c r="BY811" s="84"/>
      <c r="BZ811" s="84"/>
      <c r="CA811" s="84"/>
      <c r="CB811" s="85"/>
      <c r="CC811" s="87"/>
      <c r="CD811" s="77"/>
      <c r="CE811" s="52"/>
      <c r="CF811" s="70"/>
      <c r="CG811" s="83"/>
      <c r="CH811" s="84"/>
      <c r="CI811" s="84"/>
      <c r="CJ811" s="84"/>
      <c r="CK811" s="84"/>
      <c r="CL811" s="84"/>
      <c r="CM811" s="84"/>
      <c r="CN811" s="87"/>
      <c r="CO811" s="89"/>
      <c r="CP811" s="90"/>
    </row>
    <row r="812" customHeight="1" spans="1:94">
      <c r="A812" s="51"/>
      <c r="B812" s="52"/>
      <c r="C812" s="52"/>
      <c r="D812" s="52"/>
      <c r="E812" s="52"/>
      <c r="F812" s="52"/>
      <c r="G812" s="52"/>
      <c r="H812" s="52"/>
      <c r="I812" s="52"/>
      <c r="J812" s="61"/>
      <c r="K812" s="62"/>
      <c r="L812" s="63"/>
      <c r="M812" s="62"/>
      <c r="N812" s="62"/>
      <c r="O812" s="62"/>
      <c r="P812" s="62"/>
      <c r="Q812" s="69"/>
      <c r="R812" s="52"/>
      <c r="S812" s="52"/>
      <c r="T812" s="52"/>
      <c r="U812" s="52"/>
      <c r="V812" s="70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3"/>
      <c r="AW812" s="76"/>
      <c r="AX812" s="77"/>
      <c r="AY812" s="52"/>
      <c r="AZ812" s="70"/>
      <c r="BA812" s="80"/>
      <c r="BB812" s="71"/>
      <c r="BC812" s="71"/>
      <c r="BD812" s="71"/>
      <c r="BE812" s="71"/>
      <c r="BF812" s="71"/>
      <c r="BG812" s="71"/>
      <c r="BH812" s="71"/>
      <c r="BI812" s="71"/>
      <c r="BJ812" s="71"/>
      <c r="BK812" s="73"/>
      <c r="BL812" s="76"/>
      <c r="BM812" s="77"/>
      <c r="BN812" s="52"/>
      <c r="BO812" s="70"/>
      <c r="BP812" s="83"/>
      <c r="BQ812" s="84"/>
      <c r="BR812" s="84"/>
      <c r="BS812" s="84"/>
      <c r="BT812" s="84"/>
      <c r="BU812" s="84"/>
      <c r="BV812" s="84"/>
      <c r="BW812" s="84"/>
      <c r="BX812" s="84"/>
      <c r="BY812" s="84"/>
      <c r="BZ812" s="84"/>
      <c r="CA812" s="84"/>
      <c r="CB812" s="85"/>
      <c r="CC812" s="87"/>
      <c r="CD812" s="77"/>
      <c r="CE812" s="52"/>
      <c r="CF812" s="70"/>
      <c r="CG812" s="83"/>
      <c r="CH812" s="84"/>
      <c r="CI812" s="84"/>
      <c r="CJ812" s="84"/>
      <c r="CK812" s="84"/>
      <c r="CL812" s="84"/>
      <c r="CM812" s="84"/>
      <c r="CN812" s="87"/>
      <c r="CO812" s="89"/>
      <c r="CP812" s="90"/>
    </row>
    <row r="813" customHeight="1" spans="1:94">
      <c r="A813" s="51"/>
      <c r="B813" s="52"/>
      <c r="C813" s="52"/>
      <c r="D813" s="52"/>
      <c r="E813" s="52"/>
      <c r="F813" s="52"/>
      <c r="G813" s="52"/>
      <c r="H813" s="52"/>
      <c r="I813" s="52"/>
      <c r="J813" s="61"/>
      <c r="K813" s="62"/>
      <c r="L813" s="63"/>
      <c r="M813" s="62"/>
      <c r="N813" s="62"/>
      <c r="O813" s="62"/>
      <c r="P813" s="62"/>
      <c r="Q813" s="69"/>
      <c r="R813" s="52"/>
      <c r="S813" s="52"/>
      <c r="T813" s="52"/>
      <c r="U813" s="52"/>
      <c r="V813" s="70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3"/>
      <c r="AW813" s="76"/>
      <c r="AX813" s="77"/>
      <c r="AY813" s="52"/>
      <c r="AZ813" s="70"/>
      <c r="BA813" s="80"/>
      <c r="BB813" s="71"/>
      <c r="BC813" s="71"/>
      <c r="BD813" s="71"/>
      <c r="BE813" s="71"/>
      <c r="BF813" s="71"/>
      <c r="BG813" s="71"/>
      <c r="BH813" s="71"/>
      <c r="BI813" s="71"/>
      <c r="BJ813" s="71"/>
      <c r="BK813" s="73"/>
      <c r="BL813" s="76"/>
      <c r="BM813" s="77"/>
      <c r="BN813" s="52"/>
      <c r="BO813" s="70"/>
      <c r="BP813" s="83"/>
      <c r="BQ813" s="84"/>
      <c r="BR813" s="84"/>
      <c r="BS813" s="84"/>
      <c r="BT813" s="84"/>
      <c r="BU813" s="84"/>
      <c r="BV813" s="84"/>
      <c r="BW813" s="84"/>
      <c r="BX813" s="84"/>
      <c r="BY813" s="84"/>
      <c r="BZ813" s="84"/>
      <c r="CA813" s="84"/>
      <c r="CB813" s="85"/>
      <c r="CC813" s="87"/>
      <c r="CD813" s="77"/>
      <c r="CE813" s="52"/>
      <c r="CF813" s="70"/>
      <c r="CG813" s="83"/>
      <c r="CH813" s="84"/>
      <c r="CI813" s="84"/>
      <c r="CJ813" s="84"/>
      <c r="CK813" s="84"/>
      <c r="CL813" s="84"/>
      <c r="CM813" s="84"/>
      <c r="CN813" s="87"/>
      <c r="CO813" s="89"/>
      <c r="CP813" s="90"/>
    </row>
    <row r="814" customHeight="1" spans="1:94">
      <c r="A814" s="51"/>
      <c r="B814" s="52"/>
      <c r="C814" s="52"/>
      <c r="D814" s="52"/>
      <c r="E814" s="52"/>
      <c r="F814" s="52"/>
      <c r="G814" s="52"/>
      <c r="H814" s="52"/>
      <c r="I814" s="52"/>
      <c r="J814" s="61"/>
      <c r="K814" s="62"/>
      <c r="L814" s="63"/>
      <c r="M814" s="62"/>
      <c r="N814" s="62"/>
      <c r="O814" s="62"/>
      <c r="P814" s="62"/>
      <c r="Q814" s="69"/>
      <c r="R814" s="52"/>
      <c r="S814" s="52"/>
      <c r="T814" s="52"/>
      <c r="U814" s="52"/>
      <c r="V814" s="70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3"/>
      <c r="AW814" s="76"/>
      <c r="AX814" s="77"/>
      <c r="AY814" s="52"/>
      <c r="AZ814" s="70"/>
      <c r="BA814" s="80"/>
      <c r="BB814" s="71"/>
      <c r="BC814" s="71"/>
      <c r="BD814" s="71"/>
      <c r="BE814" s="71"/>
      <c r="BF814" s="71"/>
      <c r="BG814" s="71"/>
      <c r="BH814" s="71"/>
      <c r="BI814" s="71"/>
      <c r="BJ814" s="71"/>
      <c r="BK814" s="73"/>
      <c r="BL814" s="76"/>
      <c r="BM814" s="77"/>
      <c r="BN814" s="52"/>
      <c r="BO814" s="70"/>
      <c r="BP814" s="83"/>
      <c r="BQ814" s="84"/>
      <c r="BR814" s="84"/>
      <c r="BS814" s="84"/>
      <c r="BT814" s="84"/>
      <c r="BU814" s="84"/>
      <c r="BV814" s="84"/>
      <c r="BW814" s="84"/>
      <c r="BX814" s="84"/>
      <c r="BY814" s="84"/>
      <c r="BZ814" s="84"/>
      <c r="CA814" s="84"/>
      <c r="CB814" s="85"/>
      <c r="CC814" s="87"/>
      <c r="CD814" s="77"/>
      <c r="CE814" s="52"/>
      <c r="CF814" s="70"/>
      <c r="CG814" s="83"/>
      <c r="CH814" s="84"/>
      <c r="CI814" s="84"/>
      <c r="CJ814" s="84"/>
      <c r="CK814" s="84"/>
      <c r="CL814" s="84"/>
      <c r="CM814" s="84"/>
      <c r="CN814" s="87"/>
      <c r="CO814" s="89"/>
      <c r="CP814" s="90"/>
    </row>
    <row r="815" customHeight="1" spans="1:94">
      <c r="A815" s="51"/>
      <c r="B815" s="52"/>
      <c r="C815" s="52"/>
      <c r="D815" s="52"/>
      <c r="E815" s="52"/>
      <c r="F815" s="52"/>
      <c r="G815" s="52"/>
      <c r="H815" s="52"/>
      <c r="I815" s="52"/>
      <c r="J815" s="61"/>
      <c r="K815" s="62"/>
      <c r="L815" s="63"/>
      <c r="M815" s="62"/>
      <c r="N815" s="62"/>
      <c r="O815" s="62"/>
      <c r="P815" s="62"/>
      <c r="Q815" s="69"/>
      <c r="R815" s="52"/>
      <c r="S815" s="52"/>
      <c r="T815" s="52"/>
      <c r="U815" s="52"/>
      <c r="V815" s="70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3"/>
      <c r="AW815" s="76"/>
      <c r="AX815" s="77"/>
      <c r="AY815" s="52"/>
      <c r="AZ815" s="70"/>
      <c r="BA815" s="80"/>
      <c r="BB815" s="71"/>
      <c r="BC815" s="71"/>
      <c r="BD815" s="71"/>
      <c r="BE815" s="71"/>
      <c r="BF815" s="71"/>
      <c r="BG815" s="71"/>
      <c r="BH815" s="71"/>
      <c r="BI815" s="71"/>
      <c r="BJ815" s="71"/>
      <c r="BK815" s="73"/>
      <c r="BL815" s="76"/>
      <c r="BM815" s="77"/>
      <c r="BN815" s="52"/>
      <c r="BO815" s="70"/>
      <c r="BP815" s="83"/>
      <c r="BQ815" s="84"/>
      <c r="BR815" s="84"/>
      <c r="BS815" s="84"/>
      <c r="BT815" s="84"/>
      <c r="BU815" s="84"/>
      <c r="BV815" s="84"/>
      <c r="BW815" s="84"/>
      <c r="BX815" s="84"/>
      <c r="BY815" s="84"/>
      <c r="BZ815" s="84"/>
      <c r="CA815" s="84"/>
      <c r="CB815" s="85"/>
      <c r="CC815" s="87"/>
      <c r="CD815" s="77"/>
      <c r="CE815" s="52"/>
      <c r="CF815" s="70"/>
      <c r="CG815" s="83"/>
      <c r="CH815" s="84"/>
      <c r="CI815" s="84"/>
      <c r="CJ815" s="84"/>
      <c r="CK815" s="84"/>
      <c r="CL815" s="84"/>
      <c r="CM815" s="84"/>
      <c r="CN815" s="87"/>
      <c r="CO815" s="89"/>
      <c r="CP815" s="90"/>
    </row>
    <row r="816" customHeight="1" spans="1:94">
      <c r="A816" s="51"/>
      <c r="B816" s="52"/>
      <c r="C816" s="52"/>
      <c r="D816" s="52"/>
      <c r="E816" s="52"/>
      <c r="F816" s="52"/>
      <c r="G816" s="52"/>
      <c r="H816" s="52"/>
      <c r="I816" s="52"/>
      <c r="J816" s="61"/>
      <c r="K816" s="62"/>
      <c r="L816" s="63"/>
      <c r="M816" s="62"/>
      <c r="N816" s="62"/>
      <c r="O816" s="62"/>
      <c r="P816" s="62"/>
      <c r="Q816" s="69"/>
      <c r="R816" s="52"/>
      <c r="S816" s="52"/>
      <c r="T816" s="52"/>
      <c r="U816" s="52"/>
      <c r="V816" s="70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3"/>
      <c r="AW816" s="76"/>
      <c r="AX816" s="77"/>
      <c r="AY816" s="52"/>
      <c r="AZ816" s="70"/>
      <c r="BA816" s="80"/>
      <c r="BB816" s="71"/>
      <c r="BC816" s="71"/>
      <c r="BD816" s="71"/>
      <c r="BE816" s="71"/>
      <c r="BF816" s="71"/>
      <c r="BG816" s="71"/>
      <c r="BH816" s="71"/>
      <c r="BI816" s="71"/>
      <c r="BJ816" s="71"/>
      <c r="BK816" s="73"/>
      <c r="BL816" s="76"/>
      <c r="BM816" s="77"/>
      <c r="BN816" s="52"/>
      <c r="BO816" s="70"/>
      <c r="BP816" s="83"/>
      <c r="BQ816" s="84"/>
      <c r="BR816" s="84"/>
      <c r="BS816" s="84"/>
      <c r="BT816" s="84"/>
      <c r="BU816" s="84"/>
      <c r="BV816" s="84"/>
      <c r="BW816" s="84"/>
      <c r="BX816" s="84"/>
      <c r="BY816" s="84"/>
      <c r="BZ816" s="84"/>
      <c r="CA816" s="84"/>
      <c r="CB816" s="85"/>
      <c r="CC816" s="87"/>
      <c r="CD816" s="77"/>
      <c r="CE816" s="52"/>
      <c r="CF816" s="70"/>
      <c r="CG816" s="83"/>
      <c r="CH816" s="84"/>
      <c r="CI816" s="84"/>
      <c r="CJ816" s="84"/>
      <c r="CK816" s="84"/>
      <c r="CL816" s="84"/>
      <c r="CM816" s="84"/>
      <c r="CN816" s="87"/>
      <c r="CO816" s="89"/>
      <c r="CP816" s="90"/>
    </row>
    <row r="817" customHeight="1" spans="1:94">
      <c r="A817" s="51"/>
      <c r="B817" s="52"/>
      <c r="C817" s="52"/>
      <c r="D817" s="52"/>
      <c r="E817" s="52"/>
      <c r="F817" s="52"/>
      <c r="G817" s="52"/>
      <c r="H817" s="52"/>
      <c r="I817" s="52"/>
      <c r="J817" s="61"/>
      <c r="K817" s="62"/>
      <c r="L817" s="63"/>
      <c r="M817" s="62"/>
      <c r="N817" s="62"/>
      <c r="O817" s="62"/>
      <c r="P817" s="62"/>
      <c r="Q817" s="69"/>
      <c r="R817" s="52"/>
      <c r="S817" s="52"/>
      <c r="T817" s="52"/>
      <c r="U817" s="52"/>
      <c r="V817" s="70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3"/>
      <c r="AW817" s="76"/>
      <c r="AX817" s="77"/>
      <c r="AY817" s="52"/>
      <c r="AZ817" s="70"/>
      <c r="BA817" s="80"/>
      <c r="BB817" s="71"/>
      <c r="BC817" s="71"/>
      <c r="BD817" s="71"/>
      <c r="BE817" s="71"/>
      <c r="BF817" s="71"/>
      <c r="BG817" s="71"/>
      <c r="BH817" s="71"/>
      <c r="BI817" s="71"/>
      <c r="BJ817" s="71"/>
      <c r="BK817" s="73"/>
      <c r="BL817" s="76"/>
      <c r="BM817" s="77"/>
      <c r="BN817" s="52"/>
      <c r="BO817" s="70"/>
      <c r="BP817" s="83"/>
      <c r="BQ817" s="84"/>
      <c r="BR817" s="84"/>
      <c r="BS817" s="84"/>
      <c r="BT817" s="84"/>
      <c r="BU817" s="84"/>
      <c r="BV817" s="84"/>
      <c r="BW817" s="84"/>
      <c r="BX817" s="84"/>
      <c r="BY817" s="84"/>
      <c r="BZ817" s="84"/>
      <c r="CA817" s="84"/>
      <c r="CB817" s="85"/>
      <c r="CC817" s="87"/>
      <c r="CD817" s="77"/>
      <c r="CE817" s="52"/>
      <c r="CF817" s="70"/>
      <c r="CG817" s="83"/>
      <c r="CH817" s="84"/>
      <c r="CI817" s="84"/>
      <c r="CJ817" s="84"/>
      <c r="CK817" s="84"/>
      <c r="CL817" s="84"/>
      <c r="CM817" s="84"/>
      <c r="CN817" s="87"/>
      <c r="CO817" s="89"/>
      <c r="CP817" s="90"/>
    </row>
    <row r="818" customHeight="1" spans="1:94">
      <c r="A818" s="51"/>
      <c r="B818" s="52"/>
      <c r="C818" s="52"/>
      <c r="D818" s="52"/>
      <c r="E818" s="52"/>
      <c r="F818" s="52"/>
      <c r="G818" s="52"/>
      <c r="H818" s="52"/>
      <c r="I818" s="52"/>
      <c r="J818" s="61"/>
      <c r="K818" s="62"/>
      <c r="L818" s="63"/>
      <c r="M818" s="62"/>
      <c r="N818" s="62"/>
      <c r="O818" s="62"/>
      <c r="P818" s="62"/>
      <c r="Q818" s="69"/>
      <c r="R818" s="52"/>
      <c r="S818" s="52"/>
      <c r="T818" s="52"/>
      <c r="U818" s="52"/>
      <c r="V818" s="70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3"/>
      <c r="AW818" s="76"/>
      <c r="AX818" s="77"/>
      <c r="AY818" s="52"/>
      <c r="AZ818" s="70"/>
      <c r="BA818" s="80"/>
      <c r="BB818" s="71"/>
      <c r="BC818" s="71"/>
      <c r="BD818" s="71"/>
      <c r="BE818" s="71"/>
      <c r="BF818" s="71"/>
      <c r="BG818" s="71"/>
      <c r="BH818" s="71"/>
      <c r="BI818" s="71"/>
      <c r="BJ818" s="71"/>
      <c r="BK818" s="73"/>
      <c r="BL818" s="76"/>
      <c r="BM818" s="77"/>
      <c r="BN818" s="52"/>
      <c r="BO818" s="70"/>
      <c r="BP818" s="83"/>
      <c r="BQ818" s="84"/>
      <c r="BR818" s="84"/>
      <c r="BS818" s="84"/>
      <c r="BT818" s="84"/>
      <c r="BU818" s="84"/>
      <c r="BV818" s="84"/>
      <c r="BW818" s="84"/>
      <c r="BX818" s="84"/>
      <c r="BY818" s="84"/>
      <c r="BZ818" s="84"/>
      <c r="CA818" s="84"/>
      <c r="CB818" s="85"/>
      <c r="CC818" s="87"/>
      <c r="CD818" s="77"/>
      <c r="CE818" s="52"/>
      <c r="CF818" s="70"/>
      <c r="CG818" s="83"/>
      <c r="CH818" s="84"/>
      <c r="CI818" s="84"/>
      <c r="CJ818" s="84"/>
      <c r="CK818" s="84"/>
      <c r="CL818" s="84"/>
      <c r="CM818" s="84"/>
      <c r="CN818" s="87"/>
      <c r="CO818" s="89"/>
      <c r="CP818" s="90"/>
    </row>
    <row r="819" customHeight="1" spans="1:94">
      <c r="A819" s="51"/>
      <c r="B819" s="52"/>
      <c r="C819" s="52"/>
      <c r="D819" s="52"/>
      <c r="E819" s="52"/>
      <c r="F819" s="52"/>
      <c r="G819" s="52"/>
      <c r="H819" s="52"/>
      <c r="I819" s="52"/>
      <c r="J819" s="61"/>
      <c r="K819" s="62"/>
      <c r="L819" s="63"/>
      <c r="M819" s="62"/>
      <c r="N819" s="62"/>
      <c r="O819" s="62"/>
      <c r="P819" s="62"/>
      <c r="Q819" s="69"/>
      <c r="R819" s="52"/>
      <c r="S819" s="52"/>
      <c r="T819" s="52"/>
      <c r="U819" s="52"/>
      <c r="V819" s="70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3"/>
      <c r="AW819" s="76"/>
      <c r="AX819" s="77"/>
      <c r="AY819" s="52"/>
      <c r="AZ819" s="70"/>
      <c r="BA819" s="80"/>
      <c r="BB819" s="71"/>
      <c r="BC819" s="71"/>
      <c r="BD819" s="71"/>
      <c r="BE819" s="71"/>
      <c r="BF819" s="71"/>
      <c r="BG819" s="71"/>
      <c r="BH819" s="71"/>
      <c r="BI819" s="71"/>
      <c r="BJ819" s="71"/>
      <c r="BK819" s="73"/>
      <c r="BL819" s="76"/>
      <c r="BM819" s="77"/>
      <c r="BN819" s="52"/>
      <c r="BO819" s="70"/>
      <c r="BP819" s="83"/>
      <c r="BQ819" s="84"/>
      <c r="BR819" s="84"/>
      <c r="BS819" s="84"/>
      <c r="BT819" s="84"/>
      <c r="BU819" s="84"/>
      <c r="BV819" s="84"/>
      <c r="BW819" s="84"/>
      <c r="BX819" s="84"/>
      <c r="BY819" s="84"/>
      <c r="BZ819" s="84"/>
      <c r="CA819" s="84"/>
      <c r="CB819" s="85"/>
      <c r="CC819" s="87"/>
      <c r="CD819" s="77"/>
      <c r="CE819" s="52"/>
      <c r="CF819" s="70"/>
      <c r="CG819" s="83"/>
      <c r="CH819" s="84"/>
      <c r="CI819" s="84"/>
      <c r="CJ819" s="84"/>
      <c r="CK819" s="84"/>
      <c r="CL819" s="84"/>
      <c r="CM819" s="84"/>
      <c r="CN819" s="87"/>
      <c r="CO819" s="89"/>
      <c r="CP819" s="90"/>
    </row>
    <row r="820" customHeight="1" spans="1:94">
      <c r="A820" s="51"/>
      <c r="B820" s="52"/>
      <c r="C820" s="52"/>
      <c r="D820" s="52"/>
      <c r="E820" s="52"/>
      <c r="F820" s="52"/>
      <c r="G820" s="52"/>
      <c r="H820" s="52"/>
      <c r="I820" s="52"/>
      <c r="J820" s="61"/>
      <c r="K820" s="62"/>
      <c r="L820" s="63"/>
      <c r="M820" s="62"/>
      <c r="N820" s="62"/>
      <c r="O820" s="62"/>
      <c r="P820" s="62"/>
      <c r="Q820" s="69"/>
      <c r="R820" s="52"/>
      <c r="S820" s="52"/>
      <c r="T820" s="52"/>
      <c r="U820" s="52"/>
      <c r="V820" s="70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3"/>
      <c r="AW820" s="76"/>
      <c r="AX820" s="77"/>
      <c r="AY820" s="52"/>
      <c r="AZ820" s="70"/>
      <c r="BA820" s="80"/>
      <c r="BB820" s="71"/>
      <c r="BC820" s="71"/>
      <c r="BD820" s="71"/>
      <c r="BE820" s="71"/>
      <c r="BF820" s="71"/>
      <c r="BG820" s="71"/>
      <c r="BH820" s="71"/>
      <c r="BI820" s="71"/>
      <c r="BJ820" s="71"/>
      <c r="BK820" s="73"/>
      <c r="BL820" s="76"/>
      <c r="BM820" s="77"/>
      <c r="BN820" s="52"/>
      <c r="BO820" s="70"/>
      <c r="BP820" s="83"/>
      <c r="BQ820" s="84"/>
      <c r="BR820" s="84"/>
      <c r="BS820" s="84"/>
      <c r="BT820" s="84"/>
      <c r="BU820" s="84"/>
      <c r="BV820" s="84"/>
      <c r="BW820" s="84"/>
      <c r="BX820" s="84"/>
      <c r="BY820" s="84"/>
      <c r="BZ820" s="84"/>
      <c r="CA820" s="84"/>
      <c r="CB820" s="85"/>
      <c r="CC820" s="87"/>
      <c r="CD820" s="77"/>
      <c r="CE820" s="52"/>
      <c r="CF820" s="70"/>
      <c r="CG820" s="83"/>
      <c r="CH820" s="84"/>
      <c r="CI820" s="84"/>
      <c r="CJ820" s="84"/>
      <c r="CK820" s="84"/>
      <c r="CL820" s="84"/>
      <c r="CM820" s="84"/>
      <c r="CN820" s="87"/>
      <c r="CO820" s="89"/>
      <c r="CP820" s="90"/>
    </row>
    <row r="821" customHeight="1" spans="1:94">
      <c r="A821" s="51"/>
      <c r="B821" s="52"/>
      <c r="C821" s="52"/>
      <c r="D821" s="52"/>
      <c r="E821" s="52"/>
      <c r="F821" s="52"/>
      <c r="G821" s="52"/>
      <c r="H821" s="52"/>
      <c r="I821" s="52"/>
      <c r="J821" s="61"/>
      <c r="K821" s="62"/>
      <c r="L821" s="63"/>
      <c r="M821" s="62"/>
      <c r="N821" s="62"/>
      <c r="O821" s="62"/>
      <c r="P821" s="62"/>
      <c r="Q821" s="69"/>
      <c r="R821" s="52"/>
      <c r="S821" s="52"/>
      <c r="T821" s="52"/>
      <c r="U821" s="52"/>
      <c r="V821" s="70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3"/>
      <c r="AW821" s="76"/>
      <c r="AX821" s="77"/>
      <c r="AY821" s="52"/>
      <c r="AZ821" s="70"/>
      <c r="BA821" s="80"/>
      <c r="BB821" s="71"/>
      <c r="BC821" s="71"/>
      <c r="BD821" s="71"/>
      <c r="BE821" s="71"/>
      <c r="BF821" s="71"/>
      <c r="BG821" s="71"/>
      <c r="BH821" s="71"/>
      <c r="BI821" s="71"/>
      <c r="BJ821" s="71"/>
      <c r="BK821" s="73"/>
      <c r="BL821" s="76"/>
      <c r="BM821" s="77"/>
      <c r="BN821" s="52"/>
      <c r="BO821" s="70"/>
      <c r="BP821" s="83"/>
      <c r="BQ821" s="84"/>
      <c r="BR821" s="84"/>
      <c r="BS821" s="84"/>
      <c r="BT821" s="84"/>
      <c r="BU821" s="84"/>
      <c r="BV821" s="84"/>
      <c r="BW821" s="84"/>
      <c r="BX821" s="84"/>
      <c r="BY821" s="84"/>
      <c r="BZ821" s="84"/>
      <c r="CA821" s="84"/>
      <c r="CB821" s="85"/>
      <c r="CC821" s="87"/>
      <c r="CD821" s="77"/>
      <c r="CE821" s="52"/>
      <c r="CF821" s="70"/>
      <c r="CG821" s="83"/>
      <c r="CH821" s="84"/>
      <c r="CI821" s="84"/>
      <c r="CJ821" s="84"/>
      <c r="CK821" s="84"/>
      <c r="CL821" s="84"/>
      <c r="CM821" s="84"/>
      <c r="CN821" s="87"/>
      <c r="CO821" s="89"/>
      <c r="CP821" s="90"/>
    </row>
    <row r="822" customHeight="1" spans="1:94">
      <c r="A822" s="51"/>
      <c r="B822" s="52"/>
      <c r="C822" s="52"/>
      <c r="D822" s="52"/>
      <c r="E822" s="52"/>
      <c r="F822" s="52"/>
      <c r="G822" s="52"/>
      <c r="H822" s="52"/>
      <c r="I822" s="52"/>
      <c r="J822" s="61"/>
      <c r="K822" s="62"/>
      <c r="L822" s="63"/>
      <c r="M822" s="62"/>
      <c r="N822" s="62"/>
      <c r="O822" s="62"/>
      <c r="P822" s="62"/>
      <c r="Q822" s="69"/>
      <c r="R822" s="52"/>
      <c r="S822" s="52"/>
      <c r="T822" s="52"/>
      <c r="U822" s="52"/>
      <c r="V822" s="70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3"/>
      <c r="AW822" s="76"/>
      <c r="AX822" s="77"/>
      <c r="AY822" s="52"/>
      <c r="AZ822" s="70"/>
      <c r="BA822" s="80"/>
      <c r="BB822" s="71"/>
      <c r="BC822" s="71"/>
      <c r="BD822" s="71"/>
      <c r="BE822" s="71"/>
      <c r="BF822" s="71"/>
      <c r="BG822" s="71"/>
      <c r="BH822" s="71"/>
      <c r="BI822" s="71"/>
      <c r="BJ822" s="71"/>
      <c r="BK822" s="73"/>
      <c r="BL822" s="76"/>
      <c r="BM822" s="77"/>
      <c r="BN822" s="52"/>
      <c r="BO822" s="70"/>
      <c r="BP822" s="83"/>
      <c r="BQ822" s="84"/>
      <c r="BR822" s="84"/>
      <c r="BS822" s="84"/>
      <c r="BT822" s="84"/>
      <c r="BU822" s="84"/>
      <c r="BV822" s="84"/>
      <c r="BW822" s="84"/>
      <c r="BX822" s="84"/>
      <c r="BY822" s="84"/>
      <c r="BZ822" s="84"/>
      <c r="CA822" s="84"/>
      <c r="CB822" s="85"/>
      <c r="CC822" s="87"/>
      <c r="CD822" s="77"/>
      <c r="CE822" s="52"/>
      <c r="CF822" s="70"/>
      <c r="CG822" s="83"/>
      <c r="CH822" s="84"/>
      <c r="CI822" s="84"/>
      <c r="CJ822" s="84"/>
      <c r="CK822" s="84"/>
      <c r="CL822" s="84"/>
      <c r="CM822" s="84"/>
      <c r="CN822" s="87"/>
      <c r="CO822" s="89"/>
      <c r="CP822" s="90"/>
    </row>
    <row r="823" customHeight="1" spans="1:94">
      <c r="A823" s="51"/>
      <c r="B823" s="52"/>
      <c r="C823" s="52"/>
      <c r="D823" s="52"/>
      <c r="E823" s="52"/>
      <c r="F823" s="52"/>
      <c r="G823" s="52"/>
      <c r="H823" s="52"/>
      <c r="I823" s="52"/>
      <c r="J823" s="61"/>
      <c r="K823" s="62"/>
      <c r="L823" s="63"/>
      <c r="M823" s="62"/>
      <c r="N823" s="62"/>
      <c r="O823" s="62"/>
      <c r="P823" s="62"/>
      <c r="Q823" s="69"/>
      <c r="R823" s="52"/>
      <c r="S823" s="52"/>
      <c r="T823" s="52"/>
      <c r="U823" s="52"/>
      <c r="V823" s="70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3"/>
      <c r="AW823" s="76"/>
      <c r="AX823" s="77"/>
      <c r="AY823" s="52"/>
      <c r="AZ823" s="70"/>
      <c r="BA823" s="80"/>
      <c r="BB823" s="71"/>
      <c r="BC823" s="71"/>
      <c r="BD823" s="71"/>
      <c r="BE823" s="71"/>
      <c r="BF823" s="71"/>
      <c r="BG823" s="71"/>
      <c r="BH823" s="71"/>
      <c r="BI823" s="71"/>
      <c r="BJ823" s="71"/>
      <c r="BK823" s="73"/>
      <c r="BL823" s="76"/>
      <c r="BM823" s="77"/>
      <c r="BN823" s="52"/>
      <c r="BO823" s="70"/>
      <c r="BP823" s="83"/>
      <c r="BQ823" s="84"/>
      <c r="BR823" s="84"/>
      <c r="BS823" s="84"/>
      <c r="BT823" s="84"/>
      <c r="BU823" s="84"/>
      <c r="BV823" s="84"/>
      <c r="BW823" s="84"/>
      <c r="BX823" s="84"/>
      <c r="BY823" s="84"/>
      <c r="BZ823" s="84"/>
      <c r="CA823" s="84"/>
      <c r="CB823" s="85"/>
      <c r="CC823" s="87"/>
      <c r="CD823" s="77"/>
      <c r="CE823" s="52"/>
      <c r="CF823" s="70"/>
      <c r="CG823" s="83"/>
      <c r="CH823" s="84"/>
      <c r="CI823" s="84"/>
      <c r="CJ823" s="84"/>
      <c r="CK823" s="84"/>
      <c r="CL823" s="84"/>
      <c r="CM823" s="84"/>
      <c r="CN823" s="87"/>
      <c r="CO823" s="89"/>
      <c r="CP823" s="90"/>
    </row>
    <row r="824" customHeight="1" spans="1:94">
      <c r="A824" s="51"/>
      <c r="B824" s="52"/>
      <c r="C824" s="52"/>
      <c r="D824" s="52"/>
      <c r="E824" s="52"/>
      <c r="F824" s="52"/>
      <c r="G824" s="52"/>
      <c r="H824" s="52"/>
      <c r="I824" s="52"/>
      <c r="J824" s="61"/>
      <c r="K824" s="62"/>
      <c r="L824" s="63"/>
      <c r="M824" s="62"/>
      <c r="N824" s="62"/>
      <c r="O824" s="62"/>
      <c r="P824" s="62"/>
      <c r="Q824" s="69"/>
      <c r="R824" s="52"/>
      <c r="S824" s="52"/>
      <c r="T824" s="52"/>
      <c r="U824" s="52"/>
      <c r="V824" s="70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3"/>
      <c r="AW824" s="76"/>
      <c r="AX824" s="77"/>
      <c r="AY824" s="52"/>
      <c r="AZ824" s="70"/>
      <c r="BA824" s="80"/>
      <c r="BB824" s="71"/>
      <c r="BC824" s="71"/>
      <c r="BD824" s="71"/>
      <c r="BE824" s="71"/>
      <c r="BF824" s="71"/>
      <c r="BG824" s="71"/>
      <c r="BH824" s="71"/>
      <c r="BI824" s="71"/>
      <c r="BJ824" s="71"/>
      <c r="BK824" s="73"/>
      <c r="BL824" s="76"/>
      <c r="BM824" s="77"/>
      <c r="BN824" s="52"/>
      <c r="BO824" s="70"/>
      <c r="BP824" s="83"/>
      <c r="BQ824" s="84"/>
      <c r="BR824" s="84"/>
      <c r="BS824" s="84"/>
      <c r="BT824" s="84"/>
      <c r="BU824" s="84"/>
      <c r="BV824" s="84"/>
      <c r="BW824" s="84"/>
      <c r="BX824" s="84"/>
      <c r="BY824" s="84"/>
      <c r="BZ824" s="84"/>
      <c r="CA824" s="84"/>
      <c r="CB824" s="85"/>
      <c r="CC824" s="87"/>
      <c r="CD824" s="77"/>
      <c r="CE824" s="52"/>
      <c r="CF824" s="70"/>
      <c r="CG824" s="83"/>
      <c r="CH824" s="84"/>
      <c r="CI824" s="84"/>
      <c r="CJ824" s="84"/>
      <c r="CK824" s="84"/>
      <c r="CL824" s="84"/>
      <c r="CM824" s="84"/>
      <c r="CN824" s="87"/>
      <c r="CO824" s="89"/>
      <c r="CP824" s="90"/>
    </row>
    <row r="825" customHeight="1" spans="1:94">
      <c r="A825" s="51"/>
      <c r="B825" s="52"/>
      <c r="C825" s="52"/>
      <c r="D825" s="52"/>
      <c r="E825" s="52"/>
      <c r="F825" s="52"/>
      <c r="G825" s="52"/>
      <c r="H825" s="52"/>
      <c r="I825" s="52"/>
      <c r="J825" s="61"/>
      <c r="K825" s="62"/>
      <c r="L825" s="63"/>
      <c r="M825" s="62"/>
      <c r="N825" s="62"/>
      <c r="O825" s="62"/>
      <c r="P825" s="62"/>
      <c r="Q825" s="69"/>
      <c r="R825" s="52"/>
      <c r="S825" s="52"/>
      <c r="T825" s="52"/>
      <c r="U825" s="52"/>
      <c r="V825" s="70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3"/>
      <c r="AW825" s="76"/>
      <c r="AX825" s="77"/>
      <c r="AY825" s="52"/>
      <c r="AZ825" s="70"/>
      <c r="BA825" s="80"/>
      <c r="BB825" s="71"/>
      <c r="BC825" s="71"/>
      <c r="BD825" s="71"/>
      <c r="BE825" s="71"/>
      <c r="BF825" s="71"/>
      <c r="BG825" s="71"/>
      <c r="BH825" s="71"/>
      <c r="BI825" s="71"/>
      <c r="BJ825" s="71"/>
      <c r="BK825" s="73"/>
      <c r="BL825" s="76"/>
      <c r="BM825" s="77"/>
      <c r="BN825" s="52"/>
      <c r="BO825" s="70"/>
      <c r="BP825" s="83"/>
      <c r="BQ825" s="84"/>
      <c r="BR825" s="84"/>
      <c r="BS825" s="84"/>
      <c r="BT825" s="84"/>
      <c r="BU825" s="84"/>
      <c r="BV825" s="84"/>
      <c r="BW825" s="84"/>
      <c r="BX825" s="84"/>
      <c r="BY825" s="84"/>
      <c r="BZ825" s="84"/>
      <c r="CA825" s="84"/>
      <c r="CB825" s="85"/>
      <c r="CC825" s="87"/>
      <c r="CD825" s="77"/>
      <c r="CE825" s="52"/>
      <c r="CF825" s="70"/>
      <c r="CG825" s="83"/>
      <c r="CH825" s="84"/>
      <c r="CI825" s="84"/>
      <c r="CJ825" s="84"/>
      <c r="CK825" s="84"/>
      <c r="CL825" s="84"/>
      <c r="CM825" s="84"/>
      <c r="CN825" s="87"/>
      <c r="CO825" s="89"/>
      <c r="CP825" s="90"/>
    </row>
    <row r="826" customHeight="1" spans="1:94">
      <c r="A826" s="51"/>
      <c r="B826" s="52"/>
      <c r="C826" s="52"/>
      <c r="D826" s="52"/>
      <c r="E826" s="52"/>
      <c r="F826" s="52"/>
      <c r="G826" s="52"/>
      <c r="H826" s="52"/>
      <c r="I826" s="52"/>
      <c r="J826" s="61"/>
      <c r="K826" s="62"/>
      <c r="L826" s="63"/>
      <c r="M826" s="62"/>
      <c r="N826" s="62"/>
      <c r="O826" s="62"/>
      <c r="P826" s="62"/>
      <c r="Q826" s="69"/>
      <c r="R826" s="52"/>
      <c r="S826" s="52"/>
      <c r="T826" s="52"/>
      <c r="U826" s="52"/>
      <c r="V826" s="70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3"/>
      <c r="AW826" s="76"/>
      <c r="AX826" s="77"/>
      <c r="AY826" s="52"/>
      <c r="AZ826" s="70"/>
      <c r="BA826" s="80"/>
      <c r="BB826" s="71"/>
      <c r="BC826" s="71"/>
      <c r="BD826" s="71"/>
      <c r="BE826" s="71"/>
      <c r="BF826" s="71"/>
      <c r="BG826" s="71"/>
      <c r="BH826" s="71"/>
      <c r="BI826" s="71"/>
      <c r="BJ826" s="71"/>
      <c r="BK826" s="73"/>
      <c r="BL826" s="76"/>
      <c r="BM826" s="77"/>
      <c r="BN826" s="52"/>
      <c r="BO826" s="70"/>
      <c r="BP826" s="83"/>
      <c r="BQ826" s="84"/>
      <c r="BR826" s="84"/>
      <c r="BS826" s="84"/>
      <c r="BT826" s="84"/>
      <c r="BU826" s="84"/>
      <c r="BV826" s="84"/>
      <c r="BW826" s="84"/>
      <c r="BX826" s="84"/>
      <c r="BY826" s="84"/>
      <c r="BZ826" s="84"/>
      <c r="CA826" s="84"/>
      <c r="CB826" s="85"/>
      <c r="CC826" s="87"/>
      <c r="CD826" s="77"/>
      <c r="CE826" s="52"/>
      <c r="CF826" s="70"/>
      <c r="CG826" s="83"/>
      <c r="CH826" s="84"/>
      <c r="CI826" s="84"/>
      <c r="CJ826" s="84"/>
      <c r="CK826" s="84"/>
      <c r="CL826" s="84"/>
      <c r="CM826" s="84"/>
      <c r="CN826" s="87"/>
      <c r="CO826" s="89"/>
      <c r="CP826" s="90"/>
    </row>
    <row r="827" customHeight="1" spans="1:94">
      <c r="A827" s="51"/>
      <c r="B827" s="52"/>
      <c r="C827" s="52"/>
      <c r="D827" s="52"/>
      <c r="E827" s="52"/>
      <c r="F827" s="52"/>
      <c r="G827" s="52"/>
      <c r="H827" s="52"/>
      <c r="I827" s="52"/>
      <c r="J827" s="61"/>
      <c r="K827" s="62"/>
      <c r="L827" s="63"/>
      <c r="M827" s="62"/>
      <c r="N827" s="62"/>
      <c r="O827" s="62"/>
      <c r="P827" s="62"/>
      <c r="Q827" s="69"/>
      <c r="R827" s="52"/>
      <c r="S827" s="52"/>
      <c r="T827" s="52"/>
      <c r="U827" s="52"/>
      <c r="V827" s="70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3"/>
      <c r="AW827" s="76"/>
      <c r="AX827" s="77"/>
      <c r="AY827" s="52"/>
      <c r="AZ827" s="70"/>
      <c r="BA827" s="80"/>
      <c r="BB827" s="71"/>
      <c r="BC827" s="71"/>
      <c r="BD827" s="71"/>
      <c r="BE827" s="71"/>
      <c r="BF827" s="71"/>
      <c r="BG827" s="71"/>
      <c r="BH827" s="71"/>
      <c r="BI827" s="71"/>
      <c r="BJ827" s="71"/>
      <c r="BK827" s="73"/>
      <c r="BL827" s="76"/>
      <c r="BM827" s="77"/>
      <c r="BN827" s="52"/>
      <c r="BO827" s="70"/>
      <c r="BP827" s="83"/>
      <c r="BQ827" s="84"/>
      <c r="BR827" s="84"/>
      <c r="BS827" s="84"/>
      <c r="BT827" s="84"/>
      <c r="BU827" s="84"/>
      <c r="BV827" s="84"/>
      <c r="BW827" s="84"/>
      <c r="BX827" s="84"/>
      <c r="BY827" s="84"/>
      <c r="BZ827" s="84"/>
      <c r="CA827" s="84"/>
      <c r="CB827" s="85"/>
      <c r="CC827" s="87"/>
      <c r="CD827" s="77"/>
      <c r="CE827" s="52"/>
      <c r="CF827" s="70"/>
      <c r="CG827" s="83"/>
      <c r="CH827" s="84"/>
      <c r="CI827" s="84"/>
      <c r="CJ827" s="84"/>
      <c r="CK827" s="84"/>
      <c r="CL827" s="84"/>
      <c r="CM827" s="84"/>
      <c r="CN827" s="87"/>
      <c r="CO827" s="89"/>
      <c r="CP827" s="90"/>
    </row>
    <row r="828" customHeight="1" spans="1:94">
      <c r="A828" s="51"/>
      <c r="B828" s="52"/>
      <c r="C828" s="52"/>
      <c r="D828" s="52"/>
      <c r="E828" s="52"/>
      <c r="F828" s="52"/>
      <c r="G828" s="52"/>
      <c r="H828" s="52"/>
      <c r="I828" s="52"/>
      <c r="J828" s="61"/>
      <c r="K828" s="62"/>
      <c r="L828" s="63"/>
      <c r="M828" s="62"/>
      <c r="N828" s="62"/>
      <c r="O828" s="62"/>
      <c r="P828" s="62"/>
      <c r="Q828" s="69"/>
      <c r="R828" s="52"/>
      <c r="S828" s="52"/>
      <c r="T828" s="52"/>
      <c r="U828" s="52"/>
      <c r="V828" s="70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3"/>
      <c r="AW828" s="76"/>
      <c r="AX828" s="77"/>
      <c r="AY828" s="52"/>
      <c r="AZ828" s="70"/>
      <c r="BA828" s="80"/>
      <c r="BB828" s="71"/>
      <c r="BC828" s="71"/>
      <c r="BD828" s="71"/>
      <c r="BE828" s="71"/>
      <c r="BF828" s="71"/>
      <c r="BG828" s="71"/>
      <c r="BH828" s="71"/>
      <c r="BI828" s="71"/>
      <c r="BJ828" s="71"/>
      <c r="BK828" s="73"/>
      <c r="BL828" s="76"/>
      <c r="BM828" s="77"/>
      <c r="BN828" s="52"/>
      <c r="BO828" s="70"/>
      <c r="BP828" s="83"/>
      <c r="BQ828" s="84"/>
      <c r="BR828" s="84"/>
      <c r="BS828" s="84"/>
      <c r="BT828" s="84"/>
      <c r="BU828" s="84"/>
      <c r="BV828" s="84"/>
      <c r="BW828" s="84"/>
      <c r="BX828" s="84"/>
      <c r="BY828" s="84"/>
      <c r="BZ828" s="84"/>
      <c r="CA828" s="84"/>
      <c r="CB828" s="85"/>
      <c r="CC828" s="87"/>
      <c r="CD828" s="77"/>
      <c r="CE828" s="52"/>
      <c r="CF828" s="70"/>
      <c r="CG828" s="83"/>
      <c r="CH828" s="84"/>
      <c r="CI828" s="84"/>
      <c r="CJ828" s="84"/>
      <c r="CK828" s="84"/>
      <c r="CL828" s="84"/>
      <c r="CM828" s="84"/>
      <c r="CN828" s="87"/>
      <c r="CO828" s="89"/>
      <c r="CP828" s="90"/>
    </row>
    <row r="829" customHeight="1" spans="1:94">
      <c r="A829" s="51"/>
      <c r="B829" s="52"/>
      <c r="C829" s="52"/>
      <c r="D829" s="52"/>
      <c r="E829" s="52"/>
      <c r="F829" s="52"/>
      <c r="G829" s="52"/>
      <c r="H829" s="52"/>
      <c r="I829" s="52"/>
      <c r="J829" s="61"/>
      <c r="K829" s="62"/>
      <c r="L829" s="63"/>
      <c r="M829" s="62"/>
      <c r="N829" s="62"/>
      <c r="O829" s="62"/>
      <c r="P829" s="62"/>
      <c r="Q829" s="69"/>
      <c r="R829" s="52"/>
      <c r="S829" s="52"/>
      <c r="T829" s="52"/>
      <c r="U829" s="52"/>
      <c r="V829" s="70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3"/>
      <c r="AW829" s="76"/>
      <c r="AX829" s="77"/>
      <c r="AY829" s="52"/>
      <c r="AZ829" s="70"/>
      <c r="BA829" s="80"/>
      <c r="BB829" s="71"/>
      <c r="BC829" s="71"/>
      <c r="BD829" s="71"/>
      <c r="BE829" s="71"/>
      <c r="BF829" s="71"/>
      <c r="BG829" s="71"/>
      <c r="BH829" s="71"/>
      <c r="BI829" s="71"/>
      <c r="BJ829" s="71"/>
      <c r="BK829" s="73"/>
      <c r="BL829" s="76"/>
      <c r="BM829" s="77"/>
      <c r="BN829" s="52"/>
      <c r="BO829" s="70"/>
      <c r="BP829" s="83"/>
      <c r="BQ829" s="84"/>
      <c r="BR829" s="84"/>
      <c r="BS829" s="84"/>
      <c r="BT829" s="84"/>
      <c r="BU829" s="84"/>
      <c r="BV829" s="84"/>
      <c r="BW829" s="84"/>
      <c r="BX829" s="84"/>
      <c r="BY829" s="84"/>
      <c r="BZ829" s="84"/>
      <c r="CA829" s="84"/>
      <c r="CB829" s="85"/>
      <c r="CC829" s="87"/>
      <c r="CD829" s="77"/>
      <c r="CE829" s="52"/>
      <c r="CF829" s="70"/>
      <c r="CG829" s="83"/>
      <c r="CH829" s="84"/>
      <c r="CI829" s="84"/>
      <c r="CJ829" s="84"/>
      <c r="CK829" s="84"/>
      <c r="CL829" s="84"/>
      <c r="CM829" s="84"/>
      <c r="CN829" s="87"/>
      <c r="CO829" s="89"/>
      <c r="CP829" s="90"/>
    </row>
    <row r="830" customHeight="1" spans="1:94">
      <c r="A830" s="51"/>
      <c r="B830" s="52"/>
      <c r="C830" s="52"/>
      <c r="D830" s="52"/>
      <c r="E830" s="52"/>
      <c r="F830" s="52"/>
      <c r="G830" s="52"/>
      <c r="H830" s="52"/>
      <c r="I830" s="52"/>
      <c r="J830" s="61"/>
      <c r="K830" s="62"/>
      <c r="L830" s="63"/>
      <c r="M830" s="62"/>
      <c r="N830" s="62"/>
      <c r="O830" s="62"/>
      <c r="P830" s="62"/>
      <c r="Q830" s="69"/>
      <c r="R830" s="52"/>
      <c r="S830" s="52"/>
      <c r="T830" s="52"/>
      <c r="U830" s="52"/>
      <c r="V830" s="70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3"/>
      <c r="AW830" s="76"/>
      <c r="AX830" s="77"/>
      <c r="AY830" s="52"/>
      <c r="AZ830" s="70"/>
      <c r="BA830" s="80"/>
      <c r="BB830" s="71"/>
      <c r="BC830" s="71"/>
      <c r="BD830" s="71"/>
      <c r="BE830" s="71"/>
      <c r="BF830" s="71"/>
      <c r="BG830" s="71"/>
      <c r="BH830" s="71"/>
      <c r="BI830" s="71"/>
      <c r="BJ830" s="71"/>
      <c r="BK830" s="73"/>
      <c r="BL830" s="76"/>
      <c r="BM830" s="77"/>
      <c r="BN830" s="52"/>
      <c r="BO830" s="70"/>
      <c r="BP830" s="83"/>
      <c r="BQ830" s="84"/>
      <c r="BR830" s="84"/>
      <c r="BS830" s="84"/>
      <c r="BT830" s="84"/>
      <c r="BU830" s="84"/>
      <c r="BV830" s="84"/>
      <c r="BW830" s="84"/>
      <c r="BX830" s="84"/>
      <c r="BY830" s="84"/>
      <c r="BZ830" s="84"/>
      <c r="CA830" s="84"/>
      <c r="CB830" s="85"/>
      <c r="CC830" s="87"/>
      <c r="CD830" s="77"/>
      <c r="CE830" s="52"/>
      <c r="CF830" s="70"/>
      <c r="CG830" s="83"/>
      <c r="CH830" s="84"/>
      <c r="CI830" s="84"/>
      <c r="CJ830" s="84"/>
      <c r="CK830" s="84"/>
      <c r="CL830" s="84"/>
      <c r="CM830" s="84"/>
      <c r="CN830" s="87"/>
      <c r="CO830" s="89"/>
      <c r="CP830" s="90"/>
    </row>
    <row r="831" customHeight="1" spans="1:94">
      <c r="A831" s="51"/>
      <c r="B831" s="52"/>
      <c r="C831" s="52"/>
      <c r="D831" s="52"/>
      <c r="E831" s="52"/>
      <c r="F831" s="52"/>
      <c r="G831" s="52"/>
      <c r="H831" s="52"/>
      <c r="I831" s="52"/>
      <c r="J831" s="61"/>
      <c r="K831" s="62"/>
      <c r="L831" s="63"/>
      <c r="M831" s="62"/>
      <c r="N831" s="62"/>
      <c r="O831" s="62"/>
      <c r="P831" s="62"/>
      <c r="Q831" s="69"/>
      <c r="R831" s="52"/>
      <c r="S831" s="52"/>
      <c r="T831" s="52"/>
      <c r="U831" s="52"/>
      <c r="V831" s="70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3"/>
      <c r="AW831" s="76"/>
      <c r="AX831" s="77"/>
      <c r="AY831" s="52"/>
      <c r="AZ831" s="70"/>
      <c r="BA831" s="80"/>
      <c r="BB831" s="71"/>
      <c r="BC831" s="71"/>
      <c r="BD831" s="71"/>
      <c r="BE831" s="71"/>
      <c r="BF831" s="71"/>
      <c r="BG831" s="71"/>
      <c r="BH831" s="71"/>
      <c r="BI831" s="71"/>
      <c r="BJ831" s="71"/>
      <c r="BK831" s="73"/>
      <c r="BL831" s="76"/>
      <c r="BM831" s="77"/>
      <c r="BN831" s="52"/>
      <c r="BO831" s="70"/>
      <c r="BP831" s="83"/>
      <c r="BQ831" s="84"/>
      <c r="BR831" s="84"/>
      <c r="BS831" s="84"/>
      <c r="BT831" s="84"/>
      <c r="BU831" s="84"/>
      <c r="BV831" s="84"/>
      <c r="BW831" s="84"/>
      <c r="BX831" s="84"/>
      <c r="BY831" s="84"/>
      <c r="BZ831" s="84"/>
      <c r="CA831" s="84"/>
      <c r="CB831" s="85"/>
      <c r="CC831" s="87"/>
      <c r="CD831" s="77"/>
      <c r="CE831" s="52"/>
      <c r="CF831" s="70"/>
      <c r="CG831" s="83"/>
      <c r="CH831" s="84"/>
      <c r="CI831" s="84"/>
      <c r="CJ831" s="84"/>
      <c r="CK831" s="84"/>
      <c r="CL831" s="84"/>
      <c r="CM831" s="84"/>
      <c r="CN831" s="87"/>
      <c r="CO831" s="89"/>
      <c r="CP831" s="90"/>
    </row>
    <row r="832" customHeight="1" spans="1:94">
      <c r="A832" s="51"/>
      <c r="B832" s="52"/>
      <c r="C832" s="52"/>
      <c r="D832" s="52"/>
      <c r="E832" s="52"/>
      <c r="F832" s="52"/>
      <c r="G832" s="52"/>
      <c r="H832" s="52"/>
      <c r="I832" s="52"/>
      <c r="J832" s="61"/>
      <c r="K832" s="62"/>
      <c r="L832" s="63"/>
      <c r="M832" s="62"/>
      <c r="N832" s="62"/>
      <c r="O832" s="62"/>
      <c r="P832" s="62"/>
      <c r="Q832" s="69"/>
      <c r="R832" s="52"/>
      <c r="S832" s="52"/>
      <c r="T832" s="52"/>
      <c r="U832" s="52"/>
      <c r="V832" s="70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3"/>
      <c r="AW832" s="76"/>
      <c r="AX832" s="77"/>
      <c r="AY832" s="52"/>
      <c r="AZ832" s="70"/>
      <c r="BA832" s="80"/>
      <c r="BB832" s="71"/>
      <c r="BC832" s="71"/>
      <c r="BD832" s="71"/>
      <c r="BE832" s="71"/>
      <c r="BF832" s="71"/>
      <c r="BG832" s="71"/>
      <c r="BH832" s="71"/>
      <c r="BI832" s="71"/>
      <c r="BJ832" s="71"/>
      <c r="BK832" s="73"/>
      <c r="BL832" s="76"/>
      <c r="BM832" s="77"/>
      <c r="BN832" s="52"/>
      <c r="BO832" s="70"/>
      <c r="BP832" s="83"/>
      <c r="BQ832" s="84"/>
      <c r="BR832" s="84"/>
      <c r="BS832" s="84"/>
      <c r="BT832" s="84"/>
      <c r="BU832" s="84"/>
      <c r="BV832" s="84"/>
      <c r="BW832" s="84"/>
      <c r="BX832" s="84"/>
      <c r="BY832" s="84"/>
      <c r="BZ832" s="84"/>
      <c r="CA832" s="84"/>
      <c r="CB832" s="85"/>
      <c r="CC832" s="87"/>
      <c r="CD832" s="77"/>
      <c r="CE832" s="52"/>
      <c r="CF832" s="70"/>
      <c r="CG832" s="83"/>
      <c r="CH832" s="84"/>
      <c r="CI832" s="84"/>
      <c r="CJ832" s="84"/>
      <c r="CK832" s="84"/>
      <c r="CL832" s="84"/>
      <c r="CM832" s="84"/>
      <c r="CN832" s="87"/>
      <c r="CO832" s="89"/>
      <c r="CP832" s="90"/>
    </row>
    <row r="833" customHeight="1" spans="1:94">
      <c r="A833" s="51"/>
      <c r="B833" s="52"/>
      <c r="C833" s="52"/>
      <c r="D833" s="52"/>
      <c r="E833" s="52"/>
      <c r="F833" s="52"/>
      <c r="G833" s="52"/>
      <c r="H833" s="52"/>
      <c r="I833" s="52"/>
      <c r="J833" s="61"/>
      <c r="K833" s="62"/>
      <c r="L833" s="63"/>
      <c r="M833" s="62"/>
      <c r="N833" s="62"/>
      <c r="O833" s="62"/>
      <c r="P833" s="62"/>
      <c r="Q833" s="69"/>
      <c r="R833" s="52"/>
      <c r="S833" s="52"/>
      <c r="T833" s="52"/>
      <c r="U833" s="52"/>
      <c r="V833" s="70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3"/>
      <c r="AW833" s="76"/>
      <c r="AX833" s="77"/>
      <c r="AY833" s="52"/>
      <c r="AZ833" s="70"/>
      <c r="BA833" s="80"/>
      <c r="BB833" s="71"/>
      <c r="BC833" s="71"/>
      <c r="BD833" s="71"/>
      <c r="BE833" s="71"/>
      <c r="BF833" s="71"/>
      <c r="BG833" s="71"/>
      <c r="BH833" s="71"/>
      <c r="BI833" s="71"/>
      <c r="BJ833" s="71"/>
      <c r="BK833" s="73"/>
      <c r="BL833" s="76"/>
      <c r="BM833" s="77"/>
      <c r="BN833" s="52"/>
      <c r="BO833" s="70"/>
      <c r="BP833" s="83"/>
      <c r="BQ833" s="84"/>
      <c r="BR833" s="84"/>
      <c r="BS833" s="84"/>
      <c r="BT833" s="84"/>
      <c r="BU833" s="84"/>
      <c r="BV833" s="84"/>
      <c r="BW833" s="84"/>
      <c r="BX833" s="84"/>
      <c r="BY833" s="84"/>
      <c r="BZ833" s="84"/>
      <c r="CA833" s="84"/>
      <c r="CB833" s="85"/>
      <c r="CC833" s="87"/>
      <c r="CD833" s="77"/>
      <c r="CE833" s="52"/>
      <c r="CF833" s="70"/>
      <c r="CG833" s="83"/>
      <c r="CH833" s="84"/>
      <c r="CI833" s="84"/>
      <c r="CJ833" s="84"/>
      <c r="CK833" s="84"/>
      <c r="CL833" s="84"/>
      <c r="CM833" s="84"/>
      <c r="CN833" s="87"/>
      <c r="CO833" s="89"/>
      <c r="CP833" s="90"/>
    </row>
    <row r="834" customHeight="1" spans="1:94">
      <c r="A834" s="51"/>
      <c r="B834" s="52"/>
      <c r="C834" s="52"/>
      <c r="D834" s="52"/>
      <c r="E834" s="52"/>
      <c r="F834" s="52"/>
      <c r="G834" s="52"/>
      <c r="H834" s="52"/>
      <c r="I834" s="52"/>
      <c r="J834" s="61"/>
      <c r="K834" s="62"/>
      <c r="L834" s="63"/>
      <c r="M834" s="62"/>
      <c r="N834" s="62"/>
      <c r="O834" s="62"/>
      <c r="P834" s="62"/>
      <c r="Q834" s="69"/>
      <c r="R834" s="52"/>
      <c r="S834" s="52"/>
      <c r="T834" s="52"/>
      <c r="U834" s="52"/>
      <c r="V834" s="70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3"/>
      <c r="AW834" s="76"/>
      <c r="AX834" s="77"/>
      <c r="AY834" s="52"/>
      <c r="AZ834" s="70"/>
      <c r="BA834" s="80"/>
      <c r="BB834" s="71"/>
      <c r="BC834" s="71"/>
      <c r="BD834" s="71"/>
      <c r="BE834" s="71"/>
      <c r="BF834" s="71"/>
      <c r="BG834" s="71"/>
      <c r="BH834" s="71"/>
      <c r="BI834" s="71"/>
      <c r="BJ834" s="71"/>
      <c r="BK834" s="73"/>
      <c r="BL834" s="76"/>
      <c r="BM834" s="77"/>
      <c r="BN834" s="52"/>
      <c r="BO834" s="70"/>
      <c r="BP834" s="83"/>
      <c r="BQ834" s="84"/>
      <c r="BR834" s="84"/>
      <c r="BS834" s="84"/>
      <c r="BT834" s="84"/>
      <c r="BU834" s="84"/>
      <c r="BV834" s="84"/>
      <c r="BW834" s="84"/>
      <c r="BX834" s="84"/>
      <c r="BY834" s="84"/>
      <c r="BZ834" s="84"/>
      <c r="CA834" s="84"/>
      <c r="CB834" s="85"/>
      <c r="CC834" s="87"/>
      <c r="CD834" s="77"/>
      <c r="CE834" s="52"/>
      <c r="CF834" s="70"/>
      <c r="CG834" s="83"/>
      <c r="CH834" s="84"/>
      <c r="CI834" s="84"/>
      <c r="CJ834" s="84"/>
      <c r="CK834" s="84"/>
      <c r="CL834" s="84"/>
      <c r="CM834" s="84"/>
      <c r="CN834" s="87"/>
      <c r="CO834" s="89"/>
      <c r="CP834" s="90"/>
    </row>
    <row r="835" customHeight="1" spans="1:94">
      <c r="A835" s="51"/>
      <c r="B835" s="52"/>
      <c r="C835" s="52"/>
      <c r="D835" s="52"/>
      <c r="E835" s="52"/>
      <c r="F835" s="52"/>
      <c r="G835" s="52"/>
      <c r="H835" s="52"/>
      <c r="I835" s="52"/>
      <c r="J835" s="61"/>
      <c r="K835" s="62"/>
      <c r="L835" s="63"/>
      <c r="M835" s="62"/>
      <c r="N835" s="62"/>
      <c r="O835" s="62"/>
      <c r="P835" s="62"/>
      <c r="Q835" s="69"/>
      <c r="R835" s="52"/>
      <c r="S835" s="52"/>
      <c r="T835" s="52"/>
      <c r="U835" s="52"/>
      <c r="V835" s="70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3"/>
      <c r="AW835" s="76"/>
      <c r="AX835" s="77"/>
      <c r="AY835" s="52"/>
      <c r="AZ835" s="70"/>
      <c r="BA835" s="80"/>
      <c r="BB835" s="71"/>
      <c r="BC835" s="71"/>
      <c r="BD835" s="71"/>
      <c r="BE835" s="71"/>
      <c r="BF835" s="71"/>
      <c r="BG835" s="71"/>
      <c r="BH835" s="71"/>
      <c r="BI835" s="71"/>
      <c r="BJ835" s="71"/>
      <c r="BK835" s="73"/>
      <c r="BL835" s="76"/>
      <c r="BM835" s="77"/>
      <c r="BN835" s="52"/>
      <c r="BO835" s="70"/>
      <c r="BP835" s="83"/>
      <c r="BQ835" s="84"/>
      <c r="BR835" s="84"/>
      <c r="BS835" s="84"/>
      <c r="BT835" s="84"/>
      <c r="BU835" s="84"/>
      <c r="BV835" s="84"/>
      <c r="BW835" s="84"/>
      <c r="BX835" s="84"/>
      <c r="BY835" s="84"/>
      <c r="BZ835" s="84"/>
      <c r="CA835" s="84"/>
      <c r="CB835" s="85"/>
      <c r="CC835" s="87"/>
      <c r="CD835" s="77"/>
      <c r="CE835" s="52"/>
      <c r="CF835" s="70"/>
      <c r="CG835" s="83"/>
      <c r="CH835" s="84"/>
      <c r="CI835" s="84"/>
      <c r="CJ835" s="84"/>
      <c r="CK835" s="84"/>
      <c r="CL835" s="84"/>
      <c r="CM835" s="84"/>
      <c r="CN835" s="87"/>
      <c r="CO835" s="89"/>
      <c r="CP835" s="90"/>
    </row>
    <row r="836" customHeight="1" spans="1:94">
      <c r="A836" s="51"/>
      <c r="B836" s="52"/>
      <c r="C836" s="52"/>
      <c r="D836" s="52"/>
      <c r="E836" s="52"/>
      <c r="F836" s="52"/>
      <c r="G836" s="52"/>
      <c r="H836" s="52"/>
      <c r="I836" s="52"/>
      <c r="J836" s="61"/>
      <c r="K836" s="62"/>
      <c r="L836" s="63"/>
      <c r="M836" s="62"/>
      <c r="N836" s="62"/>
      <c r="O836" s="62"/>
      <c r="P836" s="62"/>
      <c r="Q836" s="69"/>
      <c r="R836" s="52"/>
      <c r="S836" s="52"/>
      <c r="T836" s="52"/>
      <c r="U836" s="52"/>
      <c r="V836" s="70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3"/>
      <c r="AW836" s="76"/>
      <c r="AX836" s="77"/>
      <c r="AY836" s="52"/>
      <c r="AZ836" s="70"/>
      <c r="BA836" s="80"/>
      <c r="BB836" s="71"/>
      <c r="BC836" s="71"/>
      <c r="BD836" s="71"/>
      <c r="BE836" s="71"/>
      <c r="BF836" s="71"/>
      <c r="BG836" s="71"/>
      <c r="BH836" s="71"/>
      <c r="BI836" s="71"/>
      <c r="BJ836" s="71"/>
      <c r="BK836" s="73"/>
      <c r="BL836" s="76"/>
      <c r="BM836" s="77"/>
      <c r="BN836" s="52"/>
      <c r="BO836" s="70"/>
      <c r="BP836" s="83"/>
      <c r="BQ836" s="84"/>
      <c r="BR836" s="84"/>
      <c r="BS836" s="84"/>
      <c r="BT836" s="84"/>
      <c r="BU836" s="84"/>
      <c r="BV836" s="84"/>
      <c r="BW836" s="84"/>
      <c r="BX836" s="84"/>
      <c r="BY836" s="84"/>
      <c r="BZ836" s="84"/>
      <c r="CA836" s="84"/>
      <c r="CB836" s="85"/>
      <c r="CC836" s="87"/>
      <c r="CD836" s="77"/>
      <c r="CE836" s="52"/>
      <c r="CF836" s="70"/>
      <c r="CG836" s="83"/>
      <c r="CH836" s="84"/>
      <c r="CI836" s="84"/>
      <c r="CJ836" s="84"/>
      <c r="CK836" s="84"/>
      <c r="CL836" s="84"/>
      <c r="CM836" s="84"/>
      <c r="CN836" s="87"/>
      <c r="CO836" s="89"/>
      <c r="CP836" s="90"/>
    </row>
    <row r="837" customHeight="1" spans="1:94">
      <c r="A837" s="51"/>
      <c r="B837" s="52"/>
      <c r="C837" s="52"/>
      <c r="D837" s="52"/>
      <c r="E837" s="52"/>
      <c r="F837" s="52"/>
      <c r="G837" s="52"/>
      <c r="H837" s="52"/>
      <c r="I837" s="52"/>
      <c r="J837" s="61"/>
      <c r="K837" s="62"/>
      <c r="L837" s="63"/>
      <c r="M837" s="62"/>
      <c r="N837" s="62"/>
      <c r="O837" s="62"/>
      <c r="P837" s="62"/>
      <c r="Q837" s="69"/>
      <c r="R837" s="52"/>
      <c r="S837" s="52"/>
      <c r="T837" s="52"/>
      <c r="U837" s="52"/>
      <c r="V837" s="70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3"/>
      <c r="AW837" s="76"/>
      <c r="AX837" s="77"/>
      <c r="AY837" s="52"/>
      <c r="AZ837" s="70"/>
      <c r="BA837" s="80"/>
      <c r="BB837" s="71"/>
      <c r="BC837" s="71"/>
      <c r="BD837" s="71"/>
      <c r="BE837" s="71"/>
      <c r="BF837" s="71"/>
      <c r="BG837" s="71"/>
      <c r="BH837" s="71"/>
      <c r="BI837" s="71"/>
      <c r="BJ837" s="71"/>
      <c r="BK837" s="73"/>
      <c r="BL837" s="76"/>
      <c r="BM837" s="77"/>
      <c r="BN837" s="52"/>
      <c r="BO837" s="70"/>
      <c r="BP837" s="83"/>
      <c r="BQ837" s="84"/>
      <c r="BR837" s="84"/>
      <c r="BS837" s="84"/>
      <c r="BT837" s="84"/>
      <c r="BU837" s="84"/>
      <c r="BV837" s="84"/>
      <c r="BW837" s="84"/>
      <c r="BX837" s="84"/>
      <c r="BY837" s="84"/>
      <c r="BZ837" s="84"/>
      <c r="CA837" s="84"/>
      <c r="CB837" s="85"/>
      <c r="CC837" s="87"/>
      <c r="CD837" s="77"/>
      <c r="CE837" s="52"/>
      <c r="CF837" s="70"/>
      <c r="CG837" s="83"/>
      <c r="CH837" s="84"/>
      <c r="CI837" s="84"/>
      <c r="CJ837" s="84"/>
      <c r="CK837" s="84"/>
      <c r="CL837" s="84"/>
      <c r="CM837" s="84"/>
      <c r="CN837" s="87"/>
      <c r="CO837" s="89"/>
      <c r="CP837" s="90"/>
    </row>
    <row r="838" customHeight="1" spans="1:94">
      <c r="A838" s="51"/>
      <c r="B838" s="52"/>
      <c r="C838" s="52"/>
      <c r="D838" s="52"/>
      <c r="E838" s="52"/>
      <c r="F838" s="52"/>
      <c r="G838" s="52"/>
      <c r="H838" s="52"/>
      <c r="I838" s="52"/>
      <c r="J838" s="61"/>
      <c r="K838" s="62"/>
      <c r="L838" s="63"/>
      <c r="M838" s="62"/>
      <c r="N838" s="62"/>
      <c r="O838" s="62"/>
      <c r="P838" s="62"/>
      <c r="Q838" s="69"/>
      <c r="R838" s="52"/>
      <c r="S838" s="52"/>
      <c r="T838" s="52"/>
      <c r="U838" s="52"/>
      <c r="V838" s="70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3"/>
      <c r="AW838" s="76"/>
      <c r="AX838" s="77"/>
      <c r="AY838" s="52"/>
      <c r="AZ838" s="70"/>
      <c r="BA838" s="80"/>
      <c r="BB838" s="71"/>
      <c r="BC838" s="71"/>
      <c r="BD838" s="71"/>
      <c r="BE838" s="71"/>
      <c r="BF838" s="71"/>
      <c r="BG838" s="71"/>
      <c r="BH838" s="71"/>
      <c r="BI838" s="71"/>
      <c r="BJ838" s="71"/>
      <c r="BK838" s="73"/>
      <c r="BL838" s="76"/>
      <c r="BM838" s="77"/>
      <c r="BN838" s="52"/>
      <c r="BO838" s="70"/>
      <c r="BP838" s="83"/>
      <c r="BQ838" s="84"/>
      <c r="BR838" s="84"/>
      <c r="BS838" s="84"/>
      <c r="BT838" s="84"/>
      <c r="BU838" s="84"/>
      <c r="BV838" s="84"/>
      <c r="BW838" s="84"/>
      <c r="BX838" s="84"/>
      <c r="BY838" s="84"/>
      <c r="BZ838" s="84"/>
      <c r="CA838" s="84"/>
      <c r="CB838" s="85"/>
      <c r="CC838" s="87"/>
      <c r="CD838" s="77"/>
      <c r="CE838" s="52"/>
      <c r="CF838" s="70"/>
      <c r="CG838" s="83"/>
      <c r="CH838" s="84"/>
      <c r="CI838" s="84"/>
      <c r="CJ838" s="84"/>
      <c r="CK838" s="84"/>
      <c r="CL838" s="84"/>
      <c r="CM838" s="84"/>
      <c r="CN838" s="87"/>
      <c r="CO838" s="89"/>
      <c r="CP838" s="90"/>
    </row>
    <row r="839" customHeight="1" spans="1:94">
      <c r="A839" s="51"/>
      <c r="B839" s="52"/>
      <c r="C839" s="52"/>
      <c r="D839" s="52"/>
      <c r="E839" s="52"/>
      <c r="F839" s="52"/>
      <c r="G839" s="52"/>
      <c r="H839" s="52"/>
      <c r="I839" s="52"/>
      <c r="J839" s="61"/>
      <c r="K839" s="62"/>
      <c r="L839" s="63"/>
      <c r="M839" s="62"/>
      <c r="N839" s="62"/>
      <c r="O839" s="62"/>
      <c r="P839" s="62"/>
      <c r="Q839" s="69"/>
      <c r="R839" s="52"/>
      <c r="S839" s="52"/>
      <c r="T839" s="52"/>
      <c r="U839" s="52"/>
      <c r="V839" s="70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3"/>
      <c r="AW839" s="76"/>
      <c r="AX839" s="77"/>
      <c r="AY839" s="52"/>
      <c r="AZ839" s="70"/>
      <c r="BA839" s="80"/>
      <c r="BB839" s="71"/>
      <c r="BC839" s="71"/>
      <c r="BD839" s="71"/>
      <c r="BE839" s="71"/>
      <c r="BF839" s="71"/>
      <c r="BG839" s="71"/>
      <c r="BH839" s="71"/>
      <c r="BI839" s="71"/>
      <c r="BJ839" s="71"/>
      <c r="BK839" s="73"/>
      <c r="BL839" s="76"/>
      <c r="BM839" s="77"/>
      <c r="BN839" s="52"/>
      <c r="BO839" s="70"/>
      <c r="BP839" s="83"/>
      <c r="BQ839" s="84"/>
      <c r="BR839" s="84"/>
      <c r="BS839" s="84"/>
      <c r="BT839" s="84"/>
      <c r="BU839" s="84"/>
      <c r="BV839" s="84"/>
      <c r="BW839" s="84"/>
      <c r="BX839" s="84"/>
      <c r="BY839" s="84"/>
      <c r="BZ839" s="84"/>
      <c r="CA839" s="84"/>
      <c r="CB839" s="85"/>
      <c r="CC839" s="87"/>
      <c r="CD839" s="77"/>
      <c r="CE839" s="52"/>
      <c r="CF839" s="70"/>
      <c r="CG839" s="83"/>
      <c r="CH839" s="84"/>
      <c r="CI839" s="84"/>
      <c r="CJ839" s="84"/>
      <c r="CK839" s="84"/>
      <c r="CL839" s="84"/>
      <c r="CM839" s="84"/>
      <c r="CN839" s="87"/>
      <c r="CO839" s="89"/>
      <c r="CP839" s="90"/>
    </row>
    <row r="840" customHeight="1" spans="1:94">
      <c r="A840" s="51"/>
      <c r="B840" s="52"/>
      <c r="C840" s="52"/>
      <c r="D840" s="52"/>
      <c r="E840" s="52"/>
      <c r="F840" s="52"/>
      <c r="G840" s="52"/>
      <c r="H840" s="52"/>
      <c r="I840" s="52"/>
      <c r="J840" s="61"/>
      <c r="K840" s="62"/>
      <c r="L840" s="63"/>
      <c r="M840" s="62"/>
      <c r="N840" s="62"/>
      <c r="O840" s="62"/>
      <c r="P840" s="62"/>
      <c r="Q840" s="69"/>
      <c r="R840" s="52"/>
      <c r="S840" s="52"/>
      <c r="T840" s="52"/>
      <c r="U840" s="52"/>
      <c r="V840" s="70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3"/>
      <c r="AW840" s="76"/>
      <c r="AX840" s="77"/>
      <c r="AY840" s="52"/>
      <c r="AZ840" s="70"/>
      <c r="BA840" s="80"/>
      <c r="BB840" s="71"/>
      <c r="BC840" s="71"/>
      <c r="BD840" s="71"/>
      <c r="BE840" s="71"/>
      <c r="BF840" s="71"/>
      <c r="BG840" s="71"/>
      <c r="BH840" s="71"/>
      <c r="BI840" s="71"/>
      <c r="BJ840" s="71"/>
      <c r="BK840" s="73"/>
      <c r="BL840" s="76"/>
      <c r="BM840" s="77"/>
      <c r="BN840" s="52"/>
      <c r="BO840" s="70"/>
      <c r="BP840" s="83"/>
      <c r="BQ840" s="84"/>
      <c r="BR840" s="84"/>
      <c r="BS840" s="84"/>
      <c r="BT840" s="84"/>
      <c r="BU840" s="84"/>
      <c r="BV840" s="84"/>
      <c r="BW840" s="84"/>
      <c r="BX840" s="84"/>
      <c r="BY840" s="84"/>
      <c r="BZ840" s="84"/>
      <c r="CA840" s="84"/>
      <c r="CB840" s="85"/>
      <c r="CC840" s="87"/>
      <c r="CD840" s="77"/>
      <c r="CE840" s="52"/>
      <c r="CF840" s="70"/>
      <c r="CG840" s="83"/>
      <c r="CH840" s="84"/>
      <c r="CI840" s="84"/>
      <c r="CJ840" s="84"/>
      <c r="CK840" s="84"/>
      <c r="CL840" s="84"/>
      <c r="CM840" s="84"/>
      <c r="CN840" s="87"/>
      <c r="CO840" s="89"/>
      <c r="CP840" s="90"/>
    </row>
    <row r="841" customHeight="1" spans="1:94">
      <c r="A841" s="51"/>
      <c r="B841" s="52"/>
      <c r="C841" s="52"/>
      <c r="D841" s="52"/>
      <c r="E841" s="52"/>
      <c r="F841" s="52"/>
      <c r="G841" s="52"/>
      <c r="H841" s="52"/>
      <c r="I841" s="52"/>
      <c r="J841" s="61"/>
      <c r="K841" s="62"/>
      <c r="L841" s="63"/>
      <c r="M841" s="62"/>
      <c r="N841" s="62"/>
      <c r="O841" s="62"/>
      <c r="P841" s="62"/>
      <c r="Q841" s="69"/>
      <c r="R841" s="52"/>
      <c r="S841" s="52"/>
      <c r="T841" s="52"/>
      <c r="U841" s="52"/>
      <c r="V841" s="70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3"/>
      <c r="AW841" s="76"/>
      <c r="AX841" s="77"/>
      <c r="AY841" s="52"/>
      <c r="AZ841" s="70"/>
      <c r="BA841" s="80"/>
      <c r="BB841" s="71"/>
      <c r="BC841" s="71"/>
      <c r="BD841" s="71"/>
      <c r="BE841" s="71"/>
      <c r="BF841" s="71"/>
      <c r="BG841" s="71"/>
      <c r="BH841" s="71"/>
      <c r="BI841" s="71"/>
      <c r="BJ841" s="71"/>
      <c r="BK841" s="73"/>
      <c r="BL841" s="76"/>
      <c r="BM841" s="77"/>
      <c r="BN841" s="52"/>
      <c r="BO841" s="70"/>
      <c r="BP841" s="83"/>
      <c r="BQ841" s="84"/>
      <c r="BR841" s="84"/>
      <c r="BS841" s="84"/>
      <c r="BT841" s="84"/>
      <c r="BU841" s="84"/>
      <c r="BV841" s="84"/>
      <c r="BW841" s="84"/>
      <c r="BX841" s="84"/>
      <c r="BY841" s="84"/>
      <c r="BZ841" s="84"/>
      <c r="CA841" s="84"/>
      <c r="CB841" s="85"/>
      <c r="CC841" s="87"/>
      <c r="CD841" s="77"/>
      <c r="CE841" s="52"/>
      <c r="CF841" s="70"/>
      <c r="CG841" s="83"/>
      <c r="CH841" s="84"/>
      <c r="CI841" s="84"/>
      <c r="CJ841" s="84"/>
      <c r="CK841" s="84"/>
      <c r="CL841" s="84"/>
      <c r="CM841" s="84"/>
      <c r="CN841" s="87"/>
      <c r="CO841" s="89"/>
      <c r="CP841" s="90"/>
    </row>
    <row r="842" customHeight="1" spans="1:94">
      <c r="A842" s="51"/>
      <c r="B842" s="52"/>
      <c r="C842" s="52"/>
      <c r="D842" s="52"/>
      <c r="E842" s="52"/>
      <c r="F842" s="52"/>
      <c r="G842" s="52"/>
      <c r="H842" s="52"/>
      <c r="I842" s="52"/>
      <c r="J842" s="61"/>
      <c r="K842" s="62"/>
      <c r="L842" s="63"/>
      <c r="M842" s="62"/>
      <c r="N842" s="62"/>
      <c r="O842" s="62"/>
      <c r="P842" s="62"/>
      <c r="Q842" s="69"/>
      <c r="R842" s="52"/>
      <c r="S842" s="52"/>
      <c r="T842" s="52"/>
      <c r="U842" s="52"/>
      <c r="V842" s="70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3"/>
      <c r="AW842" s="76"/>
      <c r="AX842" s="77"/>
      <c r="AY842" s="52"/>
      <c r="AZ842" s="70"/>
      <c r="BA842" s="80"/>
      <c r="BB842" s="71"/>
      <c r="BC842" s="71"/>
      <c r="BD842" s="71"/>
      <c r="BE842" s="71"/>
      <c r="BF842" s="71"/>
      <c r="BG842" s="71"/>
      <c r="BH842" s="71"/>
      <c r="BI842" s="71"/>
      <c r="BJ842" s="71"/>
      <c r="BK842" s="73"/>
      <c r="BL842" s="76"/>
      <c r="BM842" s="77"/>
      <c r="BN842" s="52"/>
      <c r="BO842" s="70"/>
      <c r="BP842" s="83"/>
      <c r="BQ842" s="84"/>
      <c r="BR842" s="84"/>
      <c r="BS842" s="84"/>
      <c r="BT842" s="84"/>
      <c r="BU842" s="84"/>
      <c r="BV842" s="84"/>
      <c r="BW842" s="84"/>
      <c r="BX842" s="84"/>
      <c r="BY842" s="84"/>
      <c r="BZ842" s="84"/>
      <c r="CA842" s="84"/>
      <c r="CB842" s="85"/>
      <c r="CC842" s="87"/>
      <c r="CD842" s="77"/>
      <c r="CE842" s="52"/>
      <c r="CF842" s="70"/>
      <c r="CG842" s="83"/>
      <c r="CH842" s="84"/>
      <c r="CI842" s="84"/>
      <c r="CJ842" s="84"/>
      <c r="CK842" s="84"/>
      <c r="CL842" s="84"/>
      <c r="CM842" s="84"/>
      <c r="CN842" s="87"/>
      <c r="CO842" s="89"/>
      <c r="CP842" s="90"/>
    </row>
    <row r="843" customHeight="1" spans="1:94">
      <c r="A843" s="51"/>
      <c r="B843" s="52"/>
      <c r="C843" s="52"/>
      <c r="D843" s="52"/>
      <c r="E843" s="52"/>
      <c r="F843" s="52"/>
      <c r="G843" s="52"/>
      <c r="H843" s="52"/>
      <c r="I843" s="52"/>
      <c r="J843" s="61"/>
      <c r="K843" s="62"/>
      <c r="L843" s="63"/>
      <c r="M843" s="62"/>
      <c r="N843" s="62"/>
      <c r="O843" s="62"/>
      <c r="P843" s="62"/>
      <c r="Q843" s="69"/>
      <c r="R843" s="52"/>
      <c r="S843" s="52"/>
      <c r="T843" s="52"/>
      <c r="U843" s="52"/>
      <c r="V843" s="70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3"/>
      <c r="AW843" s="76"/>
      <c r="AX843" s="77"/>
      <c r="AY843" s="52"/>
      <c r="AZ843" s="70"/>
      <c r="BA843" s="80"/>
      <c r="BB843" s="71"/>
      <c r="BC843" s="71"/>
      <c r="BD843" s="71"/>
      <c r="BE843" s="71"/>
      <c r="BF843" s="71"/>
      <c r="BG843" s="71"/>
      <c r="BH843" s="71"/>
      <c r="BI843" s="71"/>
      <c r="BJ843" s="71"/>
      <c r="BK843" s="73"/>
      <c r="BL843" s="76"/>
      <c r="BM843" s="77"/>
      <c r="BN843" s="52"/>
      <c r="BO843" s="70"/>
      <c r="BP843" s="83"/>
      <c r="BQ843" s="84"/>
      <c r="BR843" s="84"/>
      <c r="BS843" s="84"/>
      <c r="BT843" s="84"/>
      <c r="BU843" s="84"/>
      <c r="BV843" s="84"/>
      <c r="BW843" s="84"/>
      <c r="BX843" s="84"/>
      <c r="BY843" s="84"/>
      <c r="BZ843" s="84"/>
      <c r="CA843" s="84"/>
      <c r="CB843" s="85"/>
      <c r="CC843" s="87"/>
      <c r="CD843" s="77"/>
      <c r="CE843" s="52"/>
      <c r="CF843" s="70"/>
      <c r="CG843" s="83"/>
      <c r="CH843" s="84"/>
      <c r="CI843" s="84"/>
      <c r="CJ843" s="84"/>
      <c r="CK843" s="84"/>
      <c r="CL843" s="84"/>
      <c r="CM843" s="84"/>
      <c r="CN843" s="87"/>
      <c r="CO843" s="89"/>
      <c r="CP843" s="90"/>
    </row>
    <row r="844" customHeight="1" spans="1:94">
      <c r="A844" s="51"/>
      <c r="B844" s="52"/>
      <c r="C844" s="52"/>
      <c r="D844" s="52"/>
      <c r="E844" s="52"/>
      <c r="F844" s="52"/>
      <c r="G844" s="52"/>
      <c r="H844" s="52"/>
      <c r="I844" s="52"/>
      <c r="J844" s="61"/>
      <c r="K844" s="62"/>
      <c r="L844" s="63"/>
      <c r="M844" s="62"/>
      <c r="N844" s="62"/>
      <c r="O844" s="62"/>
      <c r="P844" s="62"/>
      <c r="Q844" s="69"/>
      <c r="R844" s="52"/>
      <c r="S844" s="52"/>
      <c r="T844" s="52"/>
      <c r="U844" s="52"/>
      <c r="V844" s="70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3"/>
      <c r="AW844" s="76"/>
      <c r="AX844" s="77"/>
      <c r="AY844" s="52"/>
      <c r="AZ844" s="70"/>
      <c r="BA844" s="80"/>
      <c r="BB844" s="71"/>
      <c r="BC844" s="71"/>
      <c r="BD844" s="71"/>
      <c r="BE844" s="71"/>
      <c r="BF844" s="71"/>
      <c r="BG844" s="71"/>
      <c r="BH844" s="71"/>
      <c r="BI844" s="71"/>
      <c r="BJ844" s="71"/>
      <c r="BK844" s="73"/>
      <c r="BL844" s="76"/>
      <c r="BM844" s="77"/>
      <c r="BN844" s="52"/>
      <c r="BO844" s="70"/>
      <c r="BP844" s="83"/>
      <c r="BQ844" s="84"/>
      <c r="BR844" s="84"/>
      <c r="BS844" s="84"/>
      <c r="BT844" s="84"/>
      <c r="BU844" s="84"/>
      <c r="BV844" s="84"/>
      <c r="BW844" s="84"/>
      <c r="BX844" s="84"/>
      <c r="BY844" s="84"/>
      <c r="BZ844" s="84"/>
      <c r="CA844" s="84"/>
      <c r="CB844" s="85"/>
      <c r="CC844" s="87"/>
      <c r="CD844" s="77"/>
      <c r="CE844" s="52"/>
      <c r="CF844" s="70"/>
      <c r="CG844" s="83"/>
      <c r="CH844" s="84"/>
      <c r="CI844" s="84"/>
      <c r="CJ844" s="84"/>
      <c r="CK844" s="84"/>
      <c r="CL844" s="84"/>
      <c r="CM844" s="84"/>
      <c r="CN844" s="87"/>
      <c r="CO844" s="89"/>
      <c r="CP844" s="90"/>
    </row>
    <row r="845" customHeight="1" spans="1:94">
      <c r="A845" s="51"/>
      <c r="B845" s="52"/>
      <c r="C845" s="52"/>
      <c r="D845" s="52"/>
      <c r="E845" s="52"/>
      <c r="F845" s="52"/>
      <c r="G845" s="52"/>
      <c r="H845" s="52"/>
      <c r="I845" s="52"/>
      <c r="J845" s="61"/>
      <c r="K845" s="62"/>
      <c r="L845" s="63"/>
      <c r="M845" s="62"/>
      <c r="N845" s="62"/>
      <c r="O845" s="62"/>
      <c r="P845" s="62"/>
      <c r="Q845" s="69"/>
      <c r="R845" s="52"/>
      <c r="S845" s="52"/>
      <c r="T845" s="52"/>
      <c r="U845" s="52"/>
      <c r="V845" s="70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3"/>
      <c r="AW845" s="76"/>
      <c r="AX845" s="77"/>
      <c r="AY845" s="52"/>
      <c r="AZ845" s="70"/>
      <c r="BA845" s="80"/>
      <c r="BB845" s="71"/>
      <c r="BC845" s="71"/>
      <c r="BD845" s="71"/>
      <c r="BE845" s="71"/>
      <c r="BF845" s="71"/>
      <c r="BG845" s="71"/>
      <c r="BH845" s="71"/>
      <c r="BI845" s="71"/>
      <c r="BJ845" s="71"/>
      <c r="BK845" s="73"/>
      <c r="BL845" s="76"/>
      <c r="BM845" s="77"/>
      <c r="BN845" s="52"/>
      <c r="BO845" s="70"/>
      <c r="BP845" s="83"/>
      <c r="BQ845" s="84"/>
      <c r="BR845" s="84"/>
      <c r="BS845" s="84"/>
      <c r="BT845" s="84"/>
      <c r="BU845" s="84"/>
      <c r="BV845" s="84"/>
      <c r="BW845" s="84"/>
      <c r="BX845" s="84"/>
      <c r="BY845" s="84"/>
      <c r="BZ845" s="84"/>
      <c r="CA845" s="84"/>
      <c r="CB845" s="85"/>
      <c r="CC845" s="87"/>
      <c r="CD845" s="77"/>
      <c r="CE845" s="52"/>
      <c r="CF845" s="70"/>
      <c r="CG845" s="83"/>
      <c r="CH845" s="84"/>
      <c r="CI845" s="84"/>
      <c r="CJ845" s="84"/>
      <c r="CK845" s="84"/>
      <c r="CL845" s="84"/>
      <c r="CM845" s="84"/>
      <c r="CN845" s="87"/>
      <c r="CO845" s="89"/>
      <c r="CP845" s="90"/>
    </row>
    <row r="846" customHeight="1" spans="1:94">
      <c r="A846" s="51"/>
      <c r="B846" s="52"/>
      <c r="C846" s="52"/>
      <c r="D846" s="52"/>
      <c r="E846" s="52"/>
      <c r="F846" s="52"/>
      <c r="G846" s="52"/>
      <c r="H846" s="52"/>
      <c r="I846" s="52"/>
      <c r="J846" s="61"/>
      <c r="K846" s="62"/>
      <c r="L846" s="63"/>
      <c r="M846" s="62"/>
      <c r="N846" s="62"/>
      <c r="O846" s="62"/>
      <c r="P846" s="62"/>
      <c r="Q846" s="69"/>
      <c r="R846" s="52"/>
      <c r="S846" s="52"/>
      <c r="T846" s="52"/>
      <c r="U846" s="52"/>
      <c r="V846" s="70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3"/>
      <c r="AW846" s="76"/>
      <c r="AX846" s="77"/>
      <c r="AY846" s="52"/>
      <c r="AZ846" s="70"/>
      <c r="BA846" s="80"/>
      <c r="BB846" s="71"/>
      <c r="BC846" s="71"/>
      <c r="BD846" s="71"/>
      <c r="BE846" s="71"/>
      <c r="BF846" s="71"/>
      <c r="BG846" s="71"/>
      <c r="BH846" s="71"/>
      <c r="BI846" s="71"/>
      <c r="BJ846" s="71"/>
      <c r="BK846" s="73"/>
      <c r="BL846" s="76"/>
      <c r="BM846" s="77"/>
      <c r="BN846" s="52"/>
      <c r="BO846" s="70"/>
      <c r="BP846" s="83"/>
      <c r="BQ846" s="84"/>
      <c r="BR846" s="84"/>
      <c r="BS846" s="84"/>
      <c r="BT846" s="84"/>
      <c r="BU846" s="84"/>
      <c r="BV846" s="84"/>
      <c r="BW846" s="84"/>
      <c r="BX846" s="84"/>
      <c r="BY846" s="84"/>
      <c r="BZ846" s="84"/>
      <c r="CA846" s="84"/>
      <c r="CB846" s="85"/>
      <c r="CC846" s="87"/>
      <c r="CD846" s="77"/>
      <c r="CE846" s="52"/>
      <c r="CF846" s="70"/>
      <c r="CG846" s="83"/>
      <c r="CH846" s="84"/>
      <c r="CI846" s="84"/>
      <c r="CJ846" s="84"/>
      <c r="CK846" s="84"/>
      <c r="CL846" s="84"/>
      <c r="CM846" s="84"/>
      <c r="CN846" s="87"/>
      <c r="CO846" s="89"/>
      <c r="CP846" s="90"/>
    </row>
    <row r="847" customHeight="1" spans="1:94">
      <c r="A847" s="51"/>
      <c r="B847" s="52"/>
      <c r="C847" s="52"/>
      <c r="D847" s="52"/>
      <c r="E847" s="52"/>
      <c r="F847" s="52"/>
      <c r="G847" s="52"/>
      <c r="H847" s="52"/>
      <c r="I847" s="52"/>
      <c r="J847" s="61"/>
      <c r="K847" s="62"/>
      <c r="L847" s="63"/>
      <c r="M847" s="62"/>
      <c r="N847" s="62"/>
      <c r="O847" s="62"/>
      <c r="P847" s="62"/>
      <c r="Q847" s="69"/>
      <c r="R847" s="52"/>
      <c r="S847" s="52"/>
      <c r="T847" s="52"/>
      <c r="U847" s="52"/>
      <c r="V847" s="70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3"/>
      <c r="AW847" s="76"/>
      <c r="AX847" s="77"/>
      <c r="AY847" s="52"/>
      <c r="AZ847" s="70"/>
      <c r="BA847" s="80"/>
      <c r="BB847" s="71"/>
      <c r="BC847" s="71"/>
      <c r="BD847" s="71"/>
      <c r="BE847" s="71"/>
      <c r="BF847" s="71"/>
      <c r="BG847" s="71"/>
      <c r="BH847" s="71"/>
      <c r="BI847" s="71"/>
      <c r="BJ847" s="71"/>
      <c r="BK847" s="73"/>
      <c r="BL847" s="76"/>
      <c r="BM847" s="77"/>
      <c r="BN847" s="52"/>
      <c r="BO847" s="70"/>
      <c r="BP847" s="83"/>
      <c r="BQ847" s="84"/>
      <c r="BR847" s="84"/>
      <c r="BS847" s="84"/>
      <c r="BT847" s="84"/>
      <c r="BU847" s="84"/>
      <c r="BV847" s="84"/>
      <c r="BW847" s="84"/>
      <c r="BX847" s="84"/>
      <c r="BY847" s="84"/>
      <c r="BZ847" s="84"/>
      <c r="CA847" s="84"/>
      <c r="CB847" s="85"/>
      <c r="CC847" s="87"/>
      <c r="CD847" s="77"/>
      <c r="CE847" s="52"/>
      <c r="CF847" s="70"/>
      <c r="CG847" s="83"/>
      <c r="CH847" s="84"/>
      <c r="CI847" s="84"/>
      <c r="CJ847" s="84"/>
      <c r="CK847" s="84"/>
      <c r="CL847" s="84"/>
      <c r="CM847" s="84"/>
      <c r="CN847" s="87"/>
      <c r="CO847" s="89"/>
      <c r="CP847" s="90"/>
    </row>
    <row r="848" customHeight="1" spans="1:94">
      <c r="A848" s="51"/>
      <c r="B848" s="52"/>
      <c r="C848" s="52"/>
      <c r="D848" s="52"/>
      <c r="E848" s="52"/>
      <c r="F848" s="52"/>
      <c r="G848" s="52"/>
      <c r="H848" s="52"/>
      <c r="I848" s="52"/>
      <c r="J848" s="61"/>
      <c r="K848" s="62"/>
      <c r="L848" s="63"/>
      <c r="M848" s="62"/>
      <c r="N848" s="62"/>
      <c r="O848" s="62"/>
      <c r="P848" s="62"/>
      <c r="Q848" s="69"/>
      <c r="R848" s="52"/>
      <c r="S848" s="52"/>
      <c r="T848" s="52"/>
      <c r="U848" s="52"/>
      <c r="V848" s="70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3"/>
      <c r="AW848" s="76"/>
      <c r="AX848" s="77"/>
      <c r="AY848" s="52"/>
      <c r="AZ848" s="70"/>
      <c r="BA848" s="80"/>
      <c r="BB848" s="71"/>
      <c r="BC848" s="71"/>
      <c r="BD848" s="71"/>
      <c r="BE848" s="71"/>
      <c r="BF848" s="71"/>
      <c r="BG848" s="71"/>
      <c r="BH848" s="71"/>
      <c r="BI848" s="71"/>
      <c r="BJ848" s="71"/>
      <c r="BK848" s="73"/>
      <c r="BL848" s="76"/>
      <c r="BM848" s="77"/>
      <c r="BN848" s="52"/>
      <c r="BO848" s="70"/>
      <c r="BP848" s="83"/>
      <c r="BQ848" s="84"/>
      <c r="BR848" s="84"/>
      <c r="BS848" s="84"/>
      <c r="BT848" s="84"/>
      <c r="BU848" s="84"/>
      <c r="BV848" s="84"/>
      <c r="BW848" s="84"/>
      <c r="BX848" s="84"/>
      <c r="BY848" s="84"/>
      <c r="BZ848" s="84"/>
      <c r="CA848" s="84"/>
      <c r="CB848" s="85"/>
      <c r="CC848" s="87"/>
      <c r="CD848" s="77"/>
      <c r="CE848" s="52"/>
      <c r="CF848" s="70"/>
      <c r="CG848" s="83"/>
      <c r="CH848" s="84"/>
      <c r="CI848" s="84"/>
      <c r="CJ848" s="84"/>
      <c r="CK848" s="84"/>
      <c r="CL848" s="84"/>
      <c r="CM848" s="84"/>
      <c r="CN848" s="87"/>
      <c r="CO848" s="89"/>
      <c r="CP848" s="90"/>
    </row>
    <row r="849" customHeight="1" spans="1:94">
      <c r="A849" s="51"/>
      <c r="B849" s="52"/>
      <c r="C849" s="52"/>
      <c r="D849" s="52"/>
      <c r="E849" s="52"/>
      <c r="F849" s="52"/>
      <c r="G849" s="52"/>
      <c r="H849" s="52"/>
      <c r="I849" s="52"/>
      <c r="J849" s="61"/>
      <c r="K849" s="62"/>
      <c r="L849" s="63"/>
      <c r="M849" s="62"/>
      <c r="N849" s="62"/>
      <c r="O849" s="62"/>
      <c r="P849" s="62"/>
      <c r="Q849" s="69"/>
      <c r="R849" s="52"/>
      <c r="S849" s="52"/>
      <c r="T849" s="52"/>
      <c r="U849" s="52"/>
      <c r="V849" s="70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3"/>
      <c r="AW849" s="76"/>
      <c r="AX849" s="77"/>
      <c r="AY849" s="52"/>
      <c r="AZ849" s="70"/>
      <c r="BA849" s="80"/>
      <c r="BB849" s="71"/>
      <c r="BC849" s="71"/>
      <c r="BD849" s="71"/>
      <c r="BE849" s="71"/>
      <c r="BF849" s="71"/>
      <c r="BG849" s="71"/>
      <c r="BH849" s="71"/>
      <c r="BI849" s="71"/>
      <c r="BJ849" s="71"/>
      <c r="BK849" s="73"/>
      <c r="BL849" s="76"/>
      <c r="BM849" s="77"/>
      <c r="BN849" s="52"/>
      <c r="BO849" s="70"/>
      <c r="BP849" s="83"/>
      <c r="BQ849" s="84"/>
      <c r="BR849" s="84"/>
      <c r="BS849" s="84"/>
      <c r="BT849" s="84"/>
      <c r="BU849" s="84"/>
      <c r="BV849" s="84"/>
      <c r="BW849" s="84"/>
      <c r="BX849" s="84"/>
      <c r="BY849" s="84"/>
      <c r="BZ849" s="84"/>
      <c r="CA849" s="84"/>
      <c r="CB849" s="85"/>
      <c r="CC849" s="87"/>
      <c r="CD849" s="77"/>
      <c r="CE849" s="52"/>
      <c r="CF849" s="70"/>
      <c r="CG849" s="83"/>
      <c r="CH849" s="84"/>
      <c r="CI849" s="84"/>
      <c r="CJ849" s="84"/>
      <c r="CK849" s="84"/>
      <c r="CL849" s="84"/>
      <c r="CM849" s="84"/>
      <c r="CN849" s="87"/>
      <c r="CO849" s="89"/>
      <c r="CP849" s="90"/>
    </row>
    <row r="850" customHeight="1" spans="1:94">
      <c r="A850" s="51"/>
      <c r="B850" s="52"/>
      <c r="C850" s="52"/>
      <c r="D850" s="52"/>
      <c r="E850" s="52"/>
      <c r="F850" s="52"/>
      <c r="G850" s="52"/>
      <c r="H850" s="52"/>
      <c r="I850" s="52"/>
      <c r="J850" s="61"/>
      <c r="K850" s="62"/>
      <c r="L850" s="63"/>
      <c r="M850" s="62"/>
      <c r="N850" s="62"/>
      <c r="O850" s="62"/>
      <c r="P850" s="62"/>
      <c r="Q850" s="69"/>
      <c r="R850" s="52"/>
      <c r="S850" s="52"/>
      <c r="T850" s="52"/>
      <c r="U850" s="52"/>
      <c r="V850" s="70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3"/>
      <c r="AW850" s="76"/>
      <c r="AX850" s="77"/>
      <c r="AY850" s="52"/>
      <c r="AZ850" s="70"/>
      <c r="BA850" s="80"/>
      <c r="BB850" s="71"/>
      <c r="BC850" s="71"/>
      <c r="BD850" s="71"/>
      <c r="BE850" s="71"/>
      <c r="BF850" s="71"/>
      <c r="BG850" s="71"/>
      <c r="BH850" s="71"/>
      <c r="BI850" s="71"/>
      <c r="BJ850" s="71"/>
      <c r="BK850" s="73"/>
      <c r="BL850" s="76"/>
      <c r="BM850" s="77"/>
      <c r="BN850" s="52"/>
      <c r="BO850" s="70"/>
      <c r="BP850" s="83"/>
      <c r="BQ850" s="84"/>
      <c r="BR850" s="84"/>
      <c r="BS850" s="84"/>
      <c r="BT850" s="84"/>
      <c r="BU850" s="84"/>
      <c r="BV850" s="84"/>
      <c r="BW850" s="84"/>
      <c r="BX850" s="84"/>
      <c r="BY850" s="84"/>
      <c r="BZ850" s="84"/>
      <c r="CA850" s="84"/>
      <c r="CB850" s="85"/>
      <c r="CC850" s="87"/>
      <c r="CD850" s="77"/>
      <c r="CE850" s="52"/>
      <c r="CF850" s="70"/>
      <c r="CG850" s="83"/>
      <c r="CH850" s="84"/>
      <c r="CI850" s="84"/>
      <c r="CJ850" s="84"/>
      <c r="CK850" s="84"/>
      <c r="CL850" s="84"/>
      <c r="CM850" s="84"/>
      <c r="CN850" s="87"/>
      <c r="CO850" s="89"/>
      <c r="CP850" s="90"/>
    </row>
    <row r="851" customHeight="1" spans="1:94">
      <c r="A851" s="51"/>
      <c r="B851" s="52"/>
      <c r="C851" s="52"/>
      <c r="D851" s="52"/>
      <c r="E851" s="52"/>
      <c r="F851" s="52"/>
      <c r="G851" s="52"/>
      <c r="H851" s="52"/>
      <c r="I851" s="52"/>
      <c r="J851" s="61"/>
      <c r="K851" s="62"/>
      <c r="L851" s="63"/>
      <c r="M851" s="62"/>
      <c r="N851" s="62"/>
      <c r="O851" s="62"/>
      <c r="P851" s="62"/>
      <c r="Q851" s="69"/>
      <c r="R851" s="52"/>
      <c r="S851" s="52"/>
      <c r="T851" s="52"/>
      <c r="U851" s="52"/>
      <c r="V851" s="70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3"/>
      <c r="AW851" s="76"/>
      <c r="AX851" s="77"/>
      <c r="AY851" s="52"/>
      <c r="AZ851" s="70"/>
      <c r="BA851" s="80"/>
      <c r="BB851" s="71"/>
      <c r="BC851" s="71"/>
      <c r="BD851" s="71"/>
      <c r="BE851" s="71"/>
      <c r="BF851" s="71"/>
      <c r="BG851" s="71"/>
      <c r="BH851" s="71"/>
      <c r="BI851" s="71"/>
      <c r="BJ851" s="71"/>
      <c r="BK851" s="73"/>
      <c r="BL851" s="76"/>
      <c r="BM851" s="77"/>
      <c r="BN851" s="52"/>
      <c r="BO851" s="70"/>
      <c r="BP851" s="83"/>
      <c r="BQ851" s="84"/>
      <c r="BR851" s="84"/>
      <c r="BS851" s="84"/>
      <c r="BT851" s="84"/>
      <c r="BU851" s="84"/>
      <c r="BV851" s="84"/>
      <c r="BW851" s="84"/>
      <c r="BX851" s="84"/>
      <c r="BY851" s="84"/>
      <c r="BZ851" s="84"/>
      <c r="CA851" s="84"/>
      <c r="CB851" s="85"/>
      <c r="CC851" s="87"/>
      <c r="CD851" s="77"/>
      <c r="CE851" s="52"/>
      <c r="CF851" s="70"/>
      <c r="CG851" s="83"/>
      <c r="CH851" s="84"/>
      <c r="CI851" s="84"/>
      <c r="CJ851" s="84"/>
      <c r="CK851" s="84"/>
      <c r="CL851" s="84"/>
      <c r="CM851" s="84"/>
      <c r="CN851" s="87"/>
      <c r="CO851" s="89"/>
      <c r="CP851" s="90"/>
    </row>
    <row r="852" customHeight="1" spans="1:94">
      <c r="A852" s="51"/>
      <c r="B852" s="52"/>
      <c r="C852" s="52"/>
      <c r="D852" s="52"/>
      <c r="E852" s="52"/>
      <c r="F852" s="52"/>
      <c r="G852" s="52"/>
      <c r="H852" s="52"/>
      <c r="I852" s="52"/>
      <c r="J852" s="61"/>
      <c r="K852" s="62"/>
      <c r="L852" s="63"/>
      <c r="M852" s="62"/>
      <c r="N852" s="62"/>
      <c r="O852" s="62"/>
      <c r="P852" s="62"/>
      <c r="Q852" s="69"/>
      <c r="R852" s="52"/>
      <c r="S852" s="52"/>
      <c r="T852" s="52"/>
      <c r="U852" s="52"/>
      <c r="V852" s="70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3"/>
      <c r="AW852" s="76"/>
      <c r="AX852" s="77"/>
      <c r="AY852" s="52"/>
      <c r="AZ852" s="70"/>
      <c r="BA852" s="80"/>
      <c r="BB852" s="71"/>
      <c r="BC852" s="71"/>
      <c r="BD852" s="71"/>
      <c r="BE852" s="71"/>
      <c r="BF852" s="71"/>
      <c r="BG852" s="71"/>
      <c r="BH852" s="71"/>
      <c r="BI852" s="71"/>
      <c r="BJ852" s="71"/>
      <c r="BK852" s="73"/>
      <c r="BL852" s="76"/>
      <c r="BM852" s="77"/>
      <c r="BN852" s="52"/>
      <c r="BO852" s="70"/>
      <c r="BP852" s="83"/>
      <c r="BQ852" s="84"/>
      <c r="BR852" s="84"/>
      <c r="BS852" s="84"/>
      <c r="BT852" s="84"/>
      <c r="BU852" s="84"/>
      <c r="BV852" s="84"/>
      <c r="BW852" s="84"/>
      <c r="BX852" s="84"/>
      <c r="BY852" s="84"/>
      <c r="BZ852" s="84"/>
      <c r="CA852" s="84"/>
      <c r="CB852" s="85"/>
      <c r="CC852" s="87"/>
      <c r="CD852" s="77"/>
      <c r="CE852" s="52"/>
      <c r="CF852" s="70"/>
      <c r="CG852" s="83"/>
      <c r="CH852" s="84"/>
      <c r="CI852" s="84"/>
      <c r="CJ852" s="84"/>
      <c r="CK852" s="84"/>
      <c r="CL852" s="84"/>
      <c r="CM852" s="84"/>
      <c r="CN852" s="87"/>
      <c r="CO852" s="89"/>
      <c r="CP852" s="90"/>
    </row>
    <row r="853" customHeight="1" spans="1:94">
      <c r="A853" s="51"/>
      <c r="B853" s="52"/>
      <c r="C853" s="52"/>
      <c r="D853" s="52"/>
      <c r="E853" s="52"/>
      <c r="F853" s="52"/>
      <c r="G853" s="52"/>
      <c r="H853" s="52"/>
      <c r="I853" s="52"/>
      <c r="J853" s="61"/>
      <c r="K853" s="62"/>
      <c r="L853" s="63"/>
      <c r="M853" s="62"/>
      <c r="N853" s="62"/>
      <c r="O853" s="62"/>
      <c r="P853" s="62"/>
      <c r="Q853" s="69"/>
      <c r="R853" s="52"/>
      <c r="S853" s="52"/>
      <c r="T853" s="52"/>
      <c r="U853" s="52"/>
      <c r="V853" s="70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3"/>
      <c r="AW853" s="76"/>
      <c r="AX853" s="77"/>
      <c r="AY853" s="52"/>
      <c r="AZ853" s="70"/>
      <c r="BA853" s="80"/>
      <c r="BB853" s="71"/>
      <c r="BC853" s="71"/>
      <c r="BD853" s="71"/>
      <c r="BE853" s="71"/>
      <c r="BF853" s="71"/>
      <c r="BG853" s="71"/>
      <c r="BH853" s="71"/>
      <c r="BI853" s="71"/>
      <c r="BJ853" s="71"/>
      <c r="BK853" s="73"/>
      <c r="BL853" s="76"/>
      <c r="BM853" s="77"/>
      <c r="BN853" s="52"/>
      <c r="BO853" s="70"/>
      <c r="BP853" s="83"/>
      <c r="BQ853" s="84"/>
      <c r="BR853" s="84"/>
      <c r="BS853" s="84"/>
      <c r="BT853" s="84"/>
      <c r="BU853" s="84"/>
      <c r="BV853" s="84"/>
      <c r="BW853" s="84"/>
      <c r="BX853" s="84"/>
      <c r="BY853" s="84"/>
      <c r="BZ853" s="84"/>
      <c r="CA853" s="84"/>
      <c r="CB853" s="85"/>
      <c r="CC853" s="87"/>
      <c r="CD853" s="77"/>
      <c r="CE853" s="52"/>
      <c r="CF853" s="70"/>
      <c r="CG853" s="83"/>
      <c r="CH853" s="84"/>
      <c r="CI853" s="84"/>
      <c r="CJ853" s="84"/>
      <c r="CK853" s="84"/>
      <c r="CL853" s="84"/>
      <c r="CM853" s="84"/>
      <c r="CN853" s="87"/>
      <c r="CO853" s="89"/>
      <c r="CP853" s="90"/>
    </row>
    <row r="854" customHeight="1" spans="1:94">
      <c r="A854" s="51"/>
      <c r="B854" s="52"/>
      <c r="C854" s="52"/>
      <c r="D854" s="52"/>
      <c r="E854" s="52"/>
      <c r="F854" s="52"/>
      <c r="G854" s="52"/>
      <c r="H854" s="52"/>
      <c r="I854" s="52"/>
      <c r="J854" s="61"/>
      <c r="K854" s="62"/>
      <c r="L854" s="63"/>
      <c r="M854" s="62"/>
      <c r="N854" s="62"/>
      <c r="O854" s="62"/>
      <c r="P854" s="62"/>
      <c r="Q854" s="69"/>
      <c r="R854" s="52"/>
      <c r="S854" s="52"/>
      <c r="T854" s="52"/>
      <c r="U854" s="52"/>
      <c r="V854" s="70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3"/>
      <c r="AW854" s="76"/>
      <c r="AX854" s="77"/>
      <c r="AY854" s="52"/>
      <c r="AZ854" s="70"/>
      <c r="BA854" s="80"/>
      <c r="BB854" s="71"/>
      <c r="BC854" s="71"/>
      <c r="BD854" s="71"/>
      <c r="BE854" s="71"/>
      <c r="BF854" s="71"/>
      <c r="BG854" s="71"/>
      <c r="BH854" s="71"/>
      <c r="BI854" s="71"/>
      <c r="BJ854" s="71"/>
      <c r="BK854" s="73"/>
      <c r="BL854" s="76"/>
      <c r="BM854" s="77"/>
      <c r="BN854" s="52"/>
      <c r="BO854" s="70"/>
      <c r="BP854" s="83"/>
      <c r="BQ854" s="84"/>
      <c r="BR854" s="84"/>
      <c r="BS854" s="84"/>
      <c r="BT854" s="84"/>
      <c r="BU854" s="84"/>
      <c r="BV854" s="84"/>
      <c r="BW854" s="84"/>
      <c r="BX854" s="84"/>
      <c r="BY854" s="84"/>
      <c r="BZ854" s="84"/>
      <c r="CA854" s="84"/>
      <c r="CB854" s="85"/>
      <c r="CC854" s="87"/>
      <c r="CD854" s="77"/>
      <c r="CE854" s="52"/>
      <c r="CF854" s="70"/>
      <c r="CG854" s="83"/>
      <c r="CH854" s="84"/>
      <c r="CI854" s="84"/>
      <c r="CJ854" s="84"/>
      <c r="CK854" s="84"/>
      <c r="CL854" s="84"/>
      <c r="CM854" s="84"/>
      <c r="CN854" s="87"/>
      <c r="CO854" s="89"/>
      <c r="CP854" s="90"/>
    </row>
    <row r="855" customHeight="1" spans="1:94">
      <c r="A855" s="51"/>
      <c r="B855" s="52"/>
      <c r="C855" s="52"/>
      <c r="D855" s="52"/>
      <c r="E855" s="52"/>
      <c r="F855" s="52"/>
      <c r="G855" s="52"/>
      <c r="H855" s="52"/>
      <c r="I855" s="52"/>
      <c r="J855" s="61"/>
      <c r="K855" s="62"/>
      <c r="L855" s="63"/>
      <c r="M855" s="62"/>
      <c r="N855" s="62"/>
      <c r="O855" s="62"/>
      <c r="P855" s="62"/>
      <c r="Q855" s="69"/>
      <c r="R855" s="52"/>
      <c r="S855" s="52"/>
      <c r="T855" s="52"/>
      <c r="U855" s="52"/>
      <c r="V855" s="70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3"/>
      <c r="AW855" s="76"/>
      <c r="AX855" s="77"/>
      <c r="AY855" s="52"/>
      <c r="AZ855" s="70"/>
      <c r="BA855" s="80"/>
      <c r="BB855" s="71"/>
      <c r="BC855" s="71"/>
      <c r="BD855" s="71"/>
      <c r="BE855" s="71"/>
      <c r="BF855" s="71"/>
      <c r="BG855" s="71"/>
      <c r="BH855" s="71"/>
      <c r="BI855" s="71"/>
      <c r="BJ855" s="71"/>
      <c r="BK855" s="73"/>
      <c r="BL855" s="76"/>
      <c r="BM855" s="77"/>
      <c r="BN855" s="52"/>
      <c r="BO855" s="70"/>
      <c r="BP855" s="83"/>
      <c r="BQ855" s="84"/>
      <c r="BR855" s="84"/>
      <c r="BS855" s="84"/>
      <c r="BT855" s="84"/>
      <c r="BU855" s="84"/>
      <c r="BV855" s="84"/>
      <c r="BW855" s="84"/>
      <c r="BX855" s="84"/>
      <c r="BY855" s="84"/>
      <c r="BZ855" s="84"/>
      <c r="CA855" s="84"/>
      <c r="CB855" s="85"/>
      <c r="CC855" s="87"/>
      <c r="CD855" s="77"/>
      <c r="CE855" s="52"/>
      <c r="CF855" s="70"/>
      <c r="CG855" s="83"/>
      <c r="CH855" s="84"/>
      <c r="CI855" s="84"/>
      <c r="CJ855" s="84"/>
      <c r="CK855" s="84"/>
      <c r="CL855" s="84"/>
      <c r="CM855" s="84"/>
      <c r="CN855" s="87"/>
      <c r="CO855" s="89"/>
      <c r="CP855" s="90"/>
    </row>
    <row r="856" customHeight="1" spans="1:94">
      <c r="A856" s="51"/>
      <c r="B856" s="52"/>
      <c r="C856" s="52"/>
      <c r="D856" s="52"/>
      <c r="E856" s="52"/>
      <c r="F856" s="52"/>
      <c r="G856" s="52"/>
      <c r="H856" s="52"/>
      <c r="I856" s="52"/>
      <c r="J856" s="61"/>
      <c r="K856" s="62"/>
      <c r="L856" s="63"/>
      <c r="M856" s="62"/>
      <c r="N856" s="62"/>
      <c r="O856" s="62"/>
      <c r="P856" s="62"/>
      <c r="Q856" s="69"/>
      <c r="R856" s="52"/>
      <c r="S856" s="52"/>
      <c r="T856" s="52"/>
      <c r="U856" s="52"/>
      <c r="V856" s="70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3"/>
      <c r="AW856" s="76"/>
      <c r="AX856" s="77"/>
      <c r="AY856" s="52"/>
      <c r="AZ856" s="70"/>
      <c r="BA856" s="80"/>
      <c r="BB856" s="71"/>
      <c r="BC856" s="71"/>
      <c r="BD856" s="71"/>
      <c r="BE856" s="71"/>
      <c r="BF856" s="71"/>
      <c r="BG856" s="71"/>
      <c r="BH856" s="71"/>
      <c r="BI856" s="71"/>
      <c r="BJ856" s="71"/>
      <c r="BK856" s="73"/>
      <c r="BL856" s="76"/>
      <c r="BM856" s="77"/>
      <c r="BN856" s="52"/>
      <c r="BO856" s="70"/>
      <c r="BP856" s="83"/>
      <c r="BQ856" s="84"/>
      <c r="BR856" s="84"/>
      <c r="BS856" s="84"/>
      <c r="BT856" s="84"/>
      <c r="BU856" s="84"/>
      <c r="BV856" s="84"/>
      <c r="BW856" s="84"/>
      <c r="BX856" s="84"/>
      <c r="BY856" s="84"/>
      <c r="BZ856" s="84"/>
      <c r="CA856" s="84"/>
      <c r="CB856" s="85"/>
      <c r="CC856" s="87"/>
      <c r="CD856" s="77"/>
      <c r="CE856" s="52"/>
      <c r="CF856" s="70"/>
      <c r="CG856" s="83"/>
      <c r="CH856" s="84"/>
      <c r="CI856" s="84"/>
      <c r="CJ856" s="84"/>
      <c r="CK856" s="84"/>
      <c r="CL856" s="84"/>
      <c r="CM856" s="84"/>
      <c r="CN856" s="87"/>
      <c r="CO856" s="89"/>
      <c r="CP856" s="90"/>
    </row>
    <row r="857" customHeight="1" spans="1:94">
      <c r="A857" s="51"/>
      <c r="B857" s="52"/>
      <c r="C857" s="52"/>
      <c r="D857" s="52"/>
      <c r="E857" s="52"/>
      <c r="F857" s="52"/>
      <c r="G857" s="52"/>
      <c r="H857" s="52"/>
      <c r="I857" s="52"/>
      <c r="J857" s="61"/>
      <c r="K857" s="62"/>
      <c r="L857" s="63"/>
      <c r="M857" s="62"/>
      <c r="N857" s="62"/>
      <c r="O857" s="62"/>
      <c r="P857" s="62"/>
      <c r="Q857" s="69"/>
      <c r="R857" s="52"/>
      <c r="S857" s="52"/>
      <c r="T857" s="52"/>
      <c r="U857" s="52"/>
      <c r="V857" s="70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3"/>
      <c r="AW857" s="76"/>
      <c r="AX857" s="77"/>
      <c r="AY857" s="52"/>
      <c r="AZ857" s="70"/>
      <c r="BA857" s="80"/>
      <c r="BB857" s="71"/>
      <c r="BC857" s="71"/>
      <c r="BD857" s="71"/>
      <c r="BE857" s="71"/>
      <c r="BF857" s="71"/>
      <c r="BG857" s="71"/>
      <c r="BH857" s="71"/>
      <c r="BI857" s="71"/>
      <c r="BJ857" s="71"/>
      <c r="BK857" s="73"/>
      <c r="BL857" s="76"/>
      <c r="BM857" s="77"/>
      <c r="BN857" s="52"/>
      <c r="BO857" s="70"/>
      <c r="BP857" s="83"/>
      <c r="BQ857" s="84"/>
      <c r="BR857" s="84"/>
      <c r="BS857" s="84"/>
      <c r="BT857" s="84"/>
      <c r="BU857" s="84"/>
      <c r="BV857" s="84"/>
      <c r="BW857" s="84"/>
      <c r="BX857" s="84"/>
      <c r="BY857" s="84"/>
      <c r="BZ857" s="84"/>
      <c r="CA857" s="84"/>
      <c r="CB857" s="85"/>
      <c r="CC857" s="87"/>
      <c r="CD857" s="77"/>
      <c r="CE857" s="52"/>
      <c r="CF857" s="70"/>
      <c r="CG857" s="83"/>
      <c r="CH857" s="84"/>
      <c r="CI857" s="84"/>
      <c r="CJ857" s="84"/>
      <c r="CK857" s="84"/>
      <c r="CL857" s="84"/>
      <c r="CM857" s="84"/>
      <c r="CN857" s="87"/>
      <c r="CO857" s="89"/>
      <c r="CP857" s="90"/>
    </row>
    <row r="858" customHeight="1" spans="1:94">
      <c r="A858" s="51"/>
      <c r="B858" s="52"/>
      <c r="C858" s="52"/>
      <c r="D858" s="52"/>
      <c r="E858" s="52"/>
      <c r="F858" s="52"/>
      <c r="G858" s="52"/>
      <c r="H858" s="52"/>
      <c r="I858" s="52"/>
      <c r="J858" s="61"/>
      <c r="K858" s="62"/>
      <c r="L858" s="63"/>
      <c r="M858" s="62"/>
      <c r="N858" s="62"/>
      <c r="O858" s="62"/>
      <c r="P858" s="62"/>
      <c r="Q858" s="69"/>
      <c r="R858" s="52"/>
      <c r="S858" s="52"/>
      <c r="T858" s="52"/>
      <c r="U858" s="52"/>
      <c r="V858" s="70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3"/>
      <c r="AW858" s="76"/>
      <c r="AX858" s="77"/>
      <c r="AY858" s="52"/>
      <c r="AZ858" s="70"/>
      <c r="BA858" s="80"/>
      <c r="BB858" s="71"/>
      <c r="BC858" s="71"/>
      <c r="BD858" s="71"/>
      <c r="BE858" s="71"/>
      <c r="BF858" s="71"/>
      <c r="BG858" s="71"/>
      <c r="BH858" s="71"/>
      <c r="BI858" s="71"/>
      <c r="BJ858" s="71"/>
      <c r="BK858" s="73"/>
      <c r="BL858" s="76"/>
      <c r="BM858" s="77"/>
      <c r="BN858" s="52"/>
      <c r="BO858" s="70"/>
      <c r="BP858" s="83"/>
      <c r="BQ858" s="84"/>
      <c r="BR858" s="84"/>
      <c r="BS858" s="84"/>
      <c r="BT858" s="84"/>
      <c r="BU858" s="84"/>
      <c r="BV858" s="84"/>
      <c r="BW858" s="84"/>
      <c r="BX858" s="84"/>
      <c r="BY858" s="84"/>
      <c r="BZ858" s="84"/>
      <c r="CA858" s="84"/>
      <c r="CB858" s="85"/>
      <c r="CC858" s="87"/>
      <c r="CD858" s="77"/>
      <c r="CE858" s="52"/>
      <c r="CF858" s="70"/>
      <c r="CG858" s="83"/>
      <c r="CH858" s="84"/>
      <c r="CI858" s="84"/>
      <c r="CJ858" s="84"/>
      <c r="CK858" s="84"/>
      <c r="CL858" s="84"/>
      <c r="CM858" s="84"/>
      <c r="CN858" s="87"/>
      <c r="CO858" s="89"/>
      <c r="CP858" s="90"/>
    </row>
    <row r="859" customHeight="1" spans="1:94">
      <c r="A859" s="51"/>
      <c r="B859" s="52"/>
      <c r="C859" s="52"/>
      <c r="D859" s="52"/>
      <c r="E859" s="52"/>
      <c r="F859" s="52"/>
      <c r="G859" s="52"/>
      <c r="H859" s="52"/>
      <c r="I859" s="52"/>
      <c r="J859" s="61"/>
      <c r="K859" s="62"/>
      <c r="L859" s="63"/>
      <c r="M859" s="62"/>
      <c r="N859" s="62"/>
      <c r="O859" s="62"/>
      <c r="P859" s="62"/>
      <c r="Q859" s="69"/>
      <c r="R859" s="52"/>
      <c r="S859" s="52"/>
      <c r="T859" s="52"/>
      <c r="U859" s="52"/>
      <c r="V859" s="70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3"/>
      <c r="AW859" s="76"/>
      <c r="AX859" s="77"/>
      <c r="AY859" s="52"/>
      <c r="AZ859" s="70"/>
      <c r="BA859" s="80"/>
      <c r="BB859" s="71"/>
      <c r="BC859" s="71"/>
      <c r="BD859" s="71"/>
      <c r="BE859" s="71"/>
      <c r="BF859" s="71"/>
      <c r="BG859" s="71"/>
      <c r="BH859" s="71"/>
      <c r="BI859" s="71"/>
      <c r="BJ859" s="71"/>
      <c r="BK859" s="73"/>
      <c r="BL859" s="76"/>
      <c r="BM859" s="77"/>
      <c r="BN859" s="52"/>
      <c r="BO859" s="70"/>
      <c r="BP859" s="83"/>
      <c r="BQ859" s="84"/>
      <c r="BR859" s="84"/>
      <c r="BS859" s="84"/>
      <c r="BT859" s="84"/>
      <c r="BU859" s="84"/>
      <c r="BV859" s="84"/>
      <c r="BW859" s="84"/>
      <c r="BX859" s="84"/>
      <c r="BY859" s="84"/>
      <c r="BZ859" s="84"/>
      <c r="CA859" s="84"/>
      <c r="CB859" s="85"/>
      <c r="CC859" s="87"/>
      <c r="CD859" s="77"/>
      <c r="CE859" s="52"/>
      <c r="CF859" s="70"/>
      <c r="CG859" s="83"/>
      <c r="CH859" s="84"/>
      <c r="CI859" s="84"/>
      <c r="CJ859" s="84"/>
      <c r="CK859" s="84"/>
      <c r="CL859" s="84"/>
      <c r="CM859" s="84"/>
      <c r="CN859" s="87"/>
      <c r="CO859" s="89"/>
      <c r="CP859" s="90"/>
    </row>
    <row r="860" customHeight="1" spans="1:94">
      <c r="A860" s="51"/>
      <c r="B860" s="52"/>
      <c r="C860" s="52"/>
      <c r="D860" s="52"/>
      <c r="E860" s="52"/>
      <c r="F860" s="52"/>
      <c r="G860" s="52"/>
      <c r="H860" s="52"/>
      <c r="I860" s="52"/>
      <c r="J860" s="61"/>
      <c r="K860" s="62"/>
      <c r="L860" s="63"/>
      <c r="M860" s="62"/>
      <c r="N860" s="62"/>
      <c r="O860" s="62"/>
      <c r="P860" s="62"/>
      <c r="Q860" s="69"/>
      <c r="R860" s="52"/>
      <c r="S860" s="52"/>
      <c r="T860" s="52"/>
      <c r="U860" s="52"/>
      <c r="V860" s="70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3"/>
      <c r="AW860" s="76"/>
      <c r="AX860" s="77"/>
      <c r="AY860" s="52"/>
      <c r="AZ860" s="70"/>
      <c r="BA860" s="80"/>
      <c r="BB860" s="71"/>
      <c r="BC860" s="71"/>
      <c r="BD860" s="71"/>
      <c r="BE860" s="71"/>
      <c r="BF860" s="71"/>
      <c r="BG860" s="71"/>
      <c r="BH860" s="71"/>
      <c r="BI860" s="71"/>
      <c r="BJ860" s="71"/>
      <c r="BK860" s="73"/>
      <c r="BL860" s="76"/>
      <c r="BM860" s="77"/>
      <c r="BN860" s="52"/>
      <c r="BO860" s="70"/>
      <c r="BP860" s="83"/>
      <c r="BQ860" s="84"/>
      <c r="BR860" s="84"/>
      <c r="BS860" s="84"/>
      <c r="BT860" s="84"/>
      <c r="BU860" s="84"/>
      <c r="BV860" s="84"/>
      <c r="BW860" s="84"/>
      <c r="BX860" s="84"/>
      <c r="BY860" s="84"/>
      <c r="BZ860" s="84"/>
      <c r="CA860" s="84"/>
      <c r="CB860" s="85"/>
      <c r="CC860" s="87"/>
      <c r="CD860" s="77"/>
      <c r="CE860" s="52"/>
      <c r="CF860" s="70"/>
      <c r="CG860" s="83"/>
      <c r="CH860" s="84"/>
      <c r="CI860" s="84"/>
      <c r="CJ860" s="84"/>
      <c r="CK860" s="84"/>
      <c r="CL860" s="84"/>
      <c r="CM860" s="84"/>
      <c r="CN860" s="87"/>
      <c r="CO860" s="89"/>
      <c r="CP860" s="90"/>
    </row>
    <row r="861" customHeight="1" spans="1:94">
      <c r="A861" s="51"/>
      <c r="B861" s="52"/>
      <c r="C861" s="52"/>
      <c r="D861" s="52"/>
      <c r="E861" s="52"/>
      <c r="F861" s="52"/>
      <c r="G861" s="52"/>
      <c r="H861" s="52"/>
      <c r="I861" s="52"/>
      <c r="J861" s="61"/>
      <c r="K861" s="62"/>
      <c r="L861" s="63"/>
      <c r="M861" s="62"/>
      <c r="N861" s="62"/>
      <c r="O861" s="62"/>
      <c r="P861" s="62"/>
      <c r="Q861" s="69"/>
      <c r="R861" s="52"/>
      <c r="S861" s="52"/>
      <c r="T861" s="52"/>
      <c r="U861" s="52"/>
      <c r="V861" s="70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3"/>
      <c r="AW861" s="76"/>
      <c r="AX861" s="77"/>
      <c r="AY861" s="52"/>
      <c r="AZ861" s="70"/>
      <c r="BA861" s="80"/>
      <c r="BB861" s="71"/>
      <c r="BC861" s="71"/>
      <c r="BD861" s="71"/>
      <c r="BE861" s="71"/>
      <c r="BF861" s="71"/>
      <c r="BG861" s="71"/>
      <c r="BH861" s="71"/>
      <c r="BI861" s="71"/>
      <c r="BJ861" s="71"/>
      <c r="BK861" s="73"/>
      <c r="BL861" s="76"/>
      <c r="BM861" s="77"/>
      <c r="BN861" s="52"/>
      <c r="BO861" s="70"/>
      <c r="BP861" s="83"/>
      <c r="BQ861" s="84"/>
      <c r="BR861" s="84"/>
      <c r="BS861" s="84"/>
      <c r="BT861" s="84"/>
      <c r="BU861" s="84"/>
      <c r="BV861" s="84"/>
      <c r="BW861" s="84"/>
      <c r="BX861" s="84"/>
      <c r="BY861" s="84"/>
      <c r="BZ861" s="84"/>
      <c r="CA861" s="84"/>
      <c r="CB861" s="85"/>
      <c r="CC861" s="87"/>
      <c r="CD861" s="77"/>
      <c r="CE861" s="52"/>
      <c r="CF861" s="70"/>
      <c r="CG861" s="83"/>
      <c r="CH861" s="84"/>
      <c r="CI861" s="84"/>
      <c r="CJ861" s="84"/>
      <c r="CK861" s="84"/>
      <c r="CL861" s="84"/>
      <c r="CM861" s="84"/>
      <c r="CN861" s="87"/>
      <c r="CO861" s="89"/>
      <c r="CP861" s="90"/>
    </row>
    <row r="862" customHeight="1" spans="1:94">
      <c r="A862" s="51"/>
      <c r="B862" s="52"/>
      <c r="C862" s="52"/>
      <c r="D862" s="52"/>
      <c r="E862" s="52"/>
      <c r="F862" s="52"/>
      <c r="G862" s="52"/>
      <c r="H862" s="52"/>
      <c r="I862" s="52"/>
      <c r="J862" s="61"/>
      <c r="K862" s="62"/>
      <c r="L862" s="63"/>
      <c r="M862" s="62"/>
      <c r="N862" s="62"/>
      <c r="O862" s="62"/>
      <c r="P862" s="62"/>
      <c r="Q862" s="69"/>
      <c r="R862" s="52"/>
      <c r="S862" s="52"/>
      <c r="T862" s="52"/>
      <c r="U862" s="52"/>
      <c r="V862" s="70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3"/>
      <c r="AW862" s="76"/>
      <c r="AX862" s="77"/>
      <c r="AY862" s="52"/>
      <c r="AZ862" s="70"/>
      <c r="BA862" s="80"/>
      <c r="BB862" s="71"/>
      <c r="BC862" s="71"/>
      <c r="BD862" s="71"/>
      <c r="BE862" s="71"/>
      <c r="BF862" s="71"/>
      <c r="BG862" s="71"/>
      <c r="BH862" s="71"/>
      <c r="BI862" s="71"/>
      <c r="BJ862" s="71"/>
      <c r="BK862" s="73"/>
      <c r="BL862" s="76"/>
      <c r="BM862" s="77"/>
      <c r="BN862" s="52"/>
      <c r="BO862" s="70"/>
      <c r="BP862" s="83"/>
      <c r="BQ862" s="84"/>
      <c r="BR862" s="84"/>
      <c r="BS862" s="84"/>
      <c r="BT862" s="84"/>
      <c r="BU862" s="84"/>
      <c r="BV862" s="84"/>
      <c r="BW862" s="84"/>
      <c r="BX862" s="84"/>
      <c r="BY862" s="84"/>
      <c r="BZ862" s="84"/>
      <c r="CA862" s="84"/>
      <c r="CB862" s="85"/>
      <c r="CC862" s="87"/>
      <c r="CD862" s="77"/>
      <c r="CE862" s="52"/>
      <c r="CF862" s="70"/>
      <c r="CG862" s="83"/>
      <c r="CH862" s="84"/>
      <c r="CI862" s="84"/>
      <c r="CJ862" s="84"/>
      <c r="CK862" s="84"/>
      <c r="CL862" s="84"/>
      <c r="CM862" s="84"/>
      <c r="CN862" s="87"/>
      <c r="CO862" s="89"/>
      <c r="CP862" s="90"/>
    </row>
    <row r="863" customHeight="1" spans="1:94">
      <c r="A863" s="51"/>
      <c r="B863" s="52"/>
      <c r="C863" s="52"/>
      <c r="D863" s="52"/>
      <c r="E863" s="52"/>
      <c r="F863" s="52"/>
      <c r="G863" s="52"/>
      <c r="H863" s="52"/>
      <c r="I863" s="52"/>
      <c r="J863" s="61"/>
      <c r="K863" s="62"/>
      <c r="L863" s="63"/>
      <c r="M863" s="62"/>
      <c r="N863" s="62"/>
      <c r="O863" s="62"/>
      <c r="P863" s="62"/>
      <c r="Q863" s="69"/>
      <c r="R863" s="52"/>
      <c r="S863" s="52"/>
      <c r="T863" s="52"/>
      <c r="U863" s="52"/>
      <c r="V863" s="70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3"/>
      <c r="AW863" s="76"/>
      <c r="AX863" s="77"/>
      <c r="AY863" s="52"/>
      <c r="AZ863" s="70"/>
      <c r="BA863" s="80"/>
      <c r="BB863" s="71"/>
      <c r="BC863" s="71"/>
      <c r="BD863" s="71"/>
      <c r="BE863" s="71"/>
      <c r="BF863" s="71"/>
      <c r="BG863" s="71"/>
      <c r="BH863" s="71"/>
      <c r="BI863" s="71"/>
      <c r="BJ863" s="71"/>
      <c r="BK863" s="73"/>
      <c r="BL863" s="76"/>
      <c r="BM863" s="77"/>
      <c r="BN863" s="52"/>
      <c r="BO863" s="70"/>
      <c r="BP863" s="83"/>
      <c r="BQ863" s="84"/>
      <c r="BR863" s="84"/>
      <c r="BS863" s="84"/>
      <c r="BT863" s="84"/>
      <c r="BU863" s="84"/>
      <c r="BV863" s="84"/>
      <c r="BW863" s="84"/>
      <c r="BX863" s="84"/>
      <c r="BY863" s="84"/>
      <c r="BZ863" s="84"/>
      <c r="CA863" s="84"/>
      <c r="CB863" s="85"/>
      <c r="CC863" s="87"/>
      <c r="CD863" s="77"/>
      <c r="CE863" s="52"/>
      <c r="CF863" s="70"/>
      <c r="CG863" s="83"/>
      <c r="CH863" s="84"/>
      <c r="CI863" s="84"/>
      <c r="CJ863" s="84"/>
      <c r="CK863" s="84"/>
      <c r="CL863" s="84"/>
      <c r="CM863" s="84"/>
      <c r="CN863" s="87"/>
      <c r="CO863" s="89"/>
      <c r="CP863" s="90"/>
    </row>
    <row r="864" customHeight="1" spans="1:94">
      <c r="A864" s="51"/>
      <c r="B864" s="52"/>
      <c r="C864" s="52"/>
      <c r="D864" s="52"/>
      <c r="E864" s="52"/>
      <c r="F864" s="52"/>
      <c r="G864" s="52"/>
      <c r="H864" s="52"/>
      <c r="I864" s="52"/>
      <c r="J864" s="61"/>
      <c r="K864" s="62"/>
      <c r="L864" s="63"/>
      <c r="M864" s="62"/>
      <c r="N864" s="62"/>
      <c r="O864" s="62"/>
      <c r="P864" s="62"/>
      <c r="Q864" s="69"/>
      <c r="R864" s="52"/>
      <c r="S864" s="52"/>
      <c r="T864" s="52"/>
      <c r="U864" s="52"/>
      <c r="V864" s="70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3"/>
      <c r="AW864" s="76"/>
      <c r="AX864" s="77"/>
      <c r="AY864" s="52"/>
      <c r="AZ864" s="70"/>
      <c r="BA864" s="80"/>
      <c r="BB864" s="71"/>
      <c r="BC864" s="71"/>
      <c r="BD864" s="71"/>
      <c r="BE864" s="71"/>
      <c r="BF864" s="71"/>
      <c r="BG864" s="71"/>
      <c r="BH864" s="71"/>
      <c r="BI864" s="71"/>
      <c r="BJ864" s="71"/>
      <c r="BK864" s="73"/>
      <c r="BL864" s="76"/>
      <c r="BM864" s="77"/>
      <c r="BN864" s="52"/>
      <c r="BO864" s="70"/>
      <c r="BP864" s="83"/>
      <c r="BQ864" s="84"/>
      <c r="BR864" s="84"/>
      <c r="BS864" s="84"/>
      <c r="BT864" s="84"/>
      <c r="BU864" s="84"/>
      <c r="BV864" s="84"/>
      <c r="BW864" s="84"/>
      <c r="BX864" s="84"/>
      <c r="BY864" s="84"/>
      <c r="BZ864" s="84"/>
      <c r="CA864" s="84"/>
      <c r="CB864" s="85"/>
      <c r="CC864" s="87"/>
      <c r="CD864" s="77"/>
      <c r="CE864" s="52"/>
      <c r="CF864" s="70"/>
      <c r="CG864" s="83"/>
      <c r="CH864" s="84"/>
      <c r="CI864" s="84"/>
      <c r="CJ864" s="84"/>
      <c r="CK864" s="84"/>
      <c r="CL864" s="84"/>
      <c r="CM864" s="84"/>
      <c r="CN864" s="87"/>
      <c r="CO864" s="89"/>
      <c r="CP864" s="90"/>
    </row>
    <row r="865" customHeight="1" spans="1:94">
      <c r="A865" s="51"/>
      <c r="B865" s="52"/>
      <c r="C865" s="52"/>
      <c r="D865" s="52"/>
      <c r="E865" s="52"/>
      <c r="F865" s="52"/>
      <c r="G865" s="52"/>
      <c r="H865" s="52"/>
      <c r="I865" s="52"/>
      <c r="J865" s="61"/>
      <c r="K865" s="62"/>
      <c r="L865" s="63"/>
      <c r="M865" s="62"/>
      <c r="N865" s="62"/>
      <c r="O865" s="62"/>
      <c r="P865" s="62"/>
      <c r="Q865" s="69"/>
      <c r="R865" s="52"/>
      <c r="S865" s="52"/>
      <c r="T865" s="52"/>
      <c r="U865" s="52"/>
      <c r="V865" s="70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3"/>
      <c r="AW865" s="76"/>
      <c r="AX865" s="77"/>
      <c r="AY865" s="52"/>
      <c r="AZ865" s="70"/>
      <c r="BA865" s="80"/>
      <c r="BB865" s="71"/>
      <c r="BC865" s="71"/>
      <c r="BD865" s="71"/>
      <c r="BE865" s="71"/>
      <c r="BF865" s="71"/>
      <c r="BG865" s="71"/>
      <c r="BH865" s="71"/>
      <c r="BI865" s="71"/>
      <c r="BJ865" s="71"/>
      <c r="BK865" s="73"/>
      <c r="BL865" s="76"/>
      <c r="BM865" s="77"/>
      <c r="BN865" s="52"/>
      <c r="BO865" s="70"/>
      <c r="BP865" s="83"/>
      <c r="BQ865" s="84"/>
      <c r="BR865" s="84"/>
      <c r="BS865" s="84"/>
      <c r="BT865" s="84"/>
      <c r="BU865" s="84"/>
      <c r="BV865" s="84"/>
      <c r="BW865" s="84"/>
      <c r="BX865" s="84"/>
      <c r="BY865" s="84"/>
      <c r="BZ865" s="84"/>
      <c r="CA865" s="84"/>
      <c r="CB865" s="85"/>
      <c r="CC865" s="87"/>
      <c r="CD865" s="77"/>
      <c r="CE865" s="52"/>
      <c r="CF865" s="70"/>
      <c r="CG865" s="83"/>
      <c r="CH865" s="84"/>
      <c r="CI865" s="84"/>
      <c r="CJ865" s="84"/>
      <c r="CK865" s="84"/>
      <c r="CL865" s="84"/>
      <c r="CM865" s="84"/>
      <c r="CN865" s="87"/>
      <c r="CO865" s="89"/>
      <c r="CP865" s="90"/>
    </row>
    <row r="866" customHeight="1" spans="1:94">
      <c r="A866" s="51"/>
      <c r="B866" s="52"/>
      <c r="C866" s="52"/>
      <c r="D866" s="52"/>
      <c r="E866" s="52"/>
      <c r="F866" s="52"/>
      <c r="G866" s="52"/>
      <c r="H866" s="52"/>
      <c r="I866" s="52"/>
      <c r="J866" s="61"/>
      <c r="K866" s="62"/>
      <c r="L866" s="63"/>
      <c r="M866" s="62"/>
      <c r="N866" s="62"/>
      <c r="O866" s="62"/>
      <c r="P866" s="62"/>
      <c r="Q866" s="69"/>
      <c r="R866" s="52"/>
      <c r="S866" s="52"/>
      <c r="T866" s="52"/>
      <c r="U866" s="52"/>
      <c r="V866" s="70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3"/>
      <c r="AW866" s="76"/>
      <c r="AX866" s="77"/>
      <c r="AY866" s="52"/>
      <c r="AZ866" s="70"/>
      <c r="BA866" s="80"/>
      <c r="BB866" s="71"/>
      <c r="BC866" s="71"/>
      <c r="BD866" s="71"/>
      <c r="BE866" s="71"/>
      <c r="BF866" s="71"/>
      <c r="BG866" s="71"/>
      <c r="BH866" s="71"/>
      <c r="BI866" s="71"/>
      <c r="BJ866" s="71"/>
      <c r="BK866" s="73"/>
      <c r="BL866" s="76"/>
      <c r="BM866" s="77"/>
      <c r="BN866" s="52"/>
      <c r="BO866" s="70"/>
      <c r="BP866" s="83"/>
      <c r="BQ866" s="84"/>
      <c r="BR866" s="84"/>
      <c r="BS866" s="84"/>
      <c r="BT866" s="84"/>
      <c r="BU866" s="84"/>
      <c r="BV866" s="84"/>
      <c r="BW866" s="84"/>
      <c r="BX866" s="84"/>
      <c r="BY866" s="84"/>
      <c r="BZ866" s="84"/>
      <c r="CA866" s="84"/>
      <c r="CB866" s="85"/>
      <c r="CC866" s="87"/>
      <c r="CD866" s="77"/>
      <c r="CE866" s="52"/>
      <c r="CF866" s="70"/>
      <c r="CG866" s="83"/>
      <c r="CH866" s="84"/>
      <c r="CI866" s="84"/>
      <c r="CJ866" s="84"/>
      <c r="CK866" s="84"/>
      <c r="CL866" s="84"/>
      <c r="CM866" s="84"/>
      <c r="CN866" s="87"/>
      <c r="CO866" s="89"/>
      <c r="CP866" s="90"/>
    </row>
    <row r="867" customHeight="1" spans="1:94">
      <c r="A867" s="51"/>
      <c r="B867" s="52"/>
      <c r="C867" s="52"/>
      <c r="D867" s="52"/>
      <c r="E867" s="52"/>
      <c r="F867" s="52"/>
      <c r="G867" s="52"/>
      <c r="H867" s="52"/>
      <c r="I867" s="52"/>
      <c r="J867" s="61"/>
      <c r="K867" s="62"/>
      <c r="L867" s="63"/>
      <c r="M867" s="62"/>
      <c r="N867" s="62"/>
      <c r="O867" s="62"/>
      <c r="P867" s="62"/>
      <c r="Q867" s="69"/>
      <c r="R867" s="52"/>
      <c r="S867" s="52"/>
      <c r="T867" s="52"/>
      <c r="U867" s="52"/>
      <c r="V867" s="70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3"/>
      <c r="AW867" s="76"/>
      <c r="AX867" s="77"/>
      <c r="AY867" s="52"/>
      <c r="AZ867" s="70"/>
      <c r="BA867" s="80"/>
      <c r="BB867" s="71"/>
      <c r="BC867" s="71"/>
      <c r="BD867" s="71"/>
      <c r="BE867" s="71"/>
      <c r="BF867" s="71"/>
      <c r="BG867" s="71"/>
      <c r="BH867" s="71"/>
      <c r="BI867" s="71"/>
      <c r="BJ867" s="71"/>
      <c r="BK867" s="73"/>
      <c r="BL867" s="76"/>
      <c r="BM867" s="77"/>
      <c r="BN867" s="52"/>
      <c r="BO867" s="70"/>
      <c r="BP867" s="83"/>
      <c r="BQ867" s="84"/>
      <c r="BR867" s="84"/>
      <c r="BS867" s="84"/>
      <c r="BT867" s="84"/>
      <c r="BU867" s="84"/>
      <c r="BV867" s="84"/>
      <c r="BW867" s="84"/>
      <c r="BX867" s="84"/>
      <c r="BY867" s="84"/>
      <c r="BZ867" s="84"/>
      <c r="CA867" s="84"/>
      <c r="CB867" s="85"/>
      <c r="CC867" s="87"/>
      <c r="CD867" s="77"/>
      <c r="CE867" s="52"/>
      <c r="CF867" s="70"/>
      <c r="CG867" s="83"/>
      <c r="CH867" s="84"/>
      <c r="CI867" s="84"/>
      <c r="CJ867" s="84"/>
      <c r="CK867" s="84"/>
      <c r="CL867" s="84"/>
      <c r="CM867" s="84"/>
      <c r="CN867" s="87"/>
      <c r="CO867" s="89"/>
      <c r="CP867" s="90"/>
    </row>
    <row r="868" customHeight="1" spans="1:94">
      <c r="A868" s="51"/>
      <c r="B868" s="52"/>
      <c r="C868" s="52"/>
      <c r="D868" s="52"/>
      <c r="E868" s="52"/>
      <c r="F868" s="52"/>
      <c r="G868" s="52"/>
      <c r="H868" s="52"/>
      <c r="I868" s="52"/>
      <c r="J868" s="61"/>
      <c r="K868" s="62"/>
      <c r="L868" s="63"/>
      <c r="M868" s="62"/>
      <c r="N868" s="62"/>
      <c r="O868" s="62"/>
      <c r="P868" s="62"/>
      <c r="Q868" s="69"/>
      <c r="R868" s="52"/>
      <c r="S868" s="52"/>
      <c r="T868" s="52"/>
      <c r="U868" s="52"/>
      <c r="V868" s="70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3"/>
      <c r="AW868" s="76"/>
      <c r="AX868" s="77"/>
      <c r="AY868" s="52"/>
      <c r="AZ868" s="70"/>
      <c r="BA868" s="80"/>
      <c r="BB868" s="71"/>
      <c r="BC868" s="71"/>
      <c r="BD868" s="71"/>
      <c r="BE868" s="71"/>
      <c r="BF868" s="71"/>
      <c r="BG868" s="71"/>
      <c r="BH868" s="71"/>
      <c r="BI868" s="71"/>
      <c r="BJ868" s="71"/>
      <c r="BK868" s="73"/>
      <c r="BL868" s="76"/>
      <c r="BM868" s="77"/>
      <c r="BN868" s="52"/>
      <c r="BO868" s="70"/>
      <c r="BP868" s="83"/>
      <c r="BQ868" s="84"/>
      <c r="BR868" s="84"/>
      <c r="BS868" s="84"/>
      <c r="BT868" s="84"/>
      <c r="BU868" s="84"/>
      <c r="BV868" s="84"/>
      <c r="BW868" s="84"/>
      <c r="BX868" s="84"/>
      <c r="BY868" s="84"/>
      <c r="BZ868" s="84"/>
      <c r="CA868" s="84"/>
      <c r="CB868" s="85"/>
      <c r="CC868" s="87"/>
      <c r="CD868" s="77"/>
      <c r="CE868" s="52"/>
      <c r="CF868" s="70"/>
      <c r="CG868" s="83"/>
      <c r="CH868" s="84"/>
      <c r="CI868" s="84"/>
      <c r="CJ868" s="84"/>
      <c r="CK868" s="84"/>
      <c r="CL868" s="84"/>
      <c r="CM868" s="84"/>
      <c r="CN868" s="87"/>
      <c r="CO868" s="89"/>
      <c r="CP868" s="90"/>
    </row>
    <row r="869" customHeight="1" spans="1:94">
      <c r="A869" s="51"/>
      <c r="B869" s="52"/>
      <c r="C869" s="52"/>
      <c r="D869" s="52"/>
      <c r="E869" s="52"/>
      <c r="F869" s="52"/>
      <c r="G869" s="52"/>
      <c r="H869" s="52"/>
      <c r="I869" s="52"/>
      <c r="J869" s="61"/>
      <c r="K869" s="62"/>
      <c r="L869" s="63"/>
      <c r="M869" s="62"/>
      <c r="N869" s="62"/>
      <c r="O869" s="62"/>
      <c r="P869" s="62"/>
      <c r="Q869" s="69"/>
      <c r="R869" s="52"/>
      <c r="S869" s="52"/>
      <c r="T869" s="52"/>
      <c r="U869" s="52"/>
      <c r="V869" s="70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3"/>
      <c r="AW869" s="76"/>
      <c r="AX869" s="77"/>
      <c r="AY869" s="52"/>
      <c r="AZ869" s="70"/>
      <c r="BA869" s="80"/>
      <c r="BB869" s="71"/>
      <c r="BC869" s="71"/>
      <c r="BD869" s="71"/>
      <c r="BE869" s="71"/>
      <c r="BF869" s="71"/>
      <c r="BG869" s="71"/>
      <c r="BH869" s="71"/>
      <c r="BI869" s="71"/>
      <c r="BJ869" s="71"/>
      <c r="BK869" s="73"/>
      <c r="BL869" s="76"/>
      <c r="BM869" s="77"/>
      <c r="BN869" s="52"/>
      <c r="BO869" s="70"/>
      <c r="BP869" s="83"/>
      <c r="BQ869" s="84"/>
      <c r="BR869" s="84"/>
      <c r="BS869" s="84"/>
      <c r="BT869" s="84"/>
      <c r="BU869" s="84"/>
      <c r="BV869" s="84"/>
      <c r="BW869" s="84"/>
      <c r="BX869" s="84"/>
      <c r="BY869" s="84"/>
      <c r="BZ869" s="84"/>
      <c r="CA869" s="84"/>
      <c r="CB869" s="85"/>
      <c r="CC869" s="87"/>
      <c r="CD869" s="77"/>
      <c r="CE869" s="52"/>
      <c r="CF869" s="70"/>
      <c r="CG869" s="83"/>
      <c r="CH869" s="84"/>
      <c r="CI869" s="84"/>
      <c r="CJ869" s="84"/>
      <c r="CK869" s="84"/>
      <c r="CL869" s="84"/>
      <c r="CM869" s="84"/>
      <c r="CN869" s="87"/>
      <c r="CO869" s="89"/>
      <c r="CP869" s="90"/>
    </row>
    <row r="870" customHeight="1" spans="1:94">
      <c r="A870" s="51"/>
      <c r="B870" s="52"/>
      <c r="C870" s="52"/>
      <c r="D870" s="52"/>
      <c r="E870" s="52"/>
      <c r="F870" s="52"/>
      <c r="G870" s="52"/>
      <c r="H870" s="52"/>
      <c r="I870" s="52"/>
      <c r="J870" s="61"/>
      <c r="K870" s="62"/>
      <c r="L870" s="63"/>
      <c r="M870" s="62"/>
      <c r="N870" s="62"/>
      <c r="O870" s="62"/>
      <c r="P870" s="62"/>
      <c r="Q870" s="69"/>
      <c r="R870" s="52"/>
      <c r="S870" s="52"/>
      <c r="T870" s="52"/>
      <c r="U870" s="52"/>
      <c r="V870" s="70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3"/>
      <c r="AW870" s="76"/>
      <c r="AX870" s="77"/>
      <c r="AY870" s="52"/>
      <c r="AZ870" s="70"/>
      <c r="BA870" s="80"/>
      <c r="BB870" s="71"/>
      <c r="BC870" s="71"/>
      <c r="BD870" s="71"/>
      <c r="BE870" s="71"/>
      <c r="BF870" s="71"/>
      <c r="BG870" s="71"/>
      <c r="BH870" s="71"/>
      <c r="BI870" s="71"/>
      <c r="BJ870" s="71"/>
      <c r="BK870" s="73"/>
      <c r="BL870" s="76"/>
      <c r="BM870" s="77"/>
      <c r="BN870" s="52"/>
      <c r="BO870" s="70"/>
      <c r="BP870" s="83"/>
      <c r="BQ870" s="84"/>
      <c r="BR870" s="84"/>
      <c r="BS870" s="84"/>
      <c r="BT870" s="84"/>
      <c r="BU870" s="84"/>
      <c r="BV870" s="84"/>
      <c r="BW870" s="84"/>
      <c r="BX870" s="84"/>
      <c r="BY870" s="84"/>
      <c r="BZ870" s="84"/>
      <c r="CA870" s="84"/>
      <c r="CB870" s="85"/>
      <c r="CC870" s="87"/>
      <c r="CD870" s="77"/>
      <c r="CE870" s="52"/>
      <c r="CF870" s="70"/>
      <c r="CG870" s="83"/>
      <c r="CH870" s="84"/>
      <c r="CI870" s="84"/>
      <c r="CJ870" s="84"/>
      <c r="CK870" s="84"/>
      <c r="CL870" s="84"/>
      <c r="CM870" s="84"/>
      <c r="CN870" s="87"/>
      <c r="CO870" s="89"/>
      <c r="CP870" s="90"/>
    </row>
    <row r="871" customHeight="1" spans="1:94">
      <c r="A871" s="51"/>
      <c r="B871" s="52"/>
      <c r="C871" s="52"/>
      <c r="D871" s="52"/>
      <c r="E871" s="52"/>
      <c r="F871" s="52"/>
      <c r="G871" s="52"/>
      <c r="H871" s="52"/>
      <c r="I871" s="52"/>
      <c r="J871" s="61"/>
      <c r="K871" s="62"/>
      <c r="L871" s="63"/>
      <c r="M871" s="62"/>
      <c r="N871" s="62"/>
      <c r="O871" s="62"/>
      <c r="P871" s="62"/>
      <c r="Q871" s="69"/>
      <c r="R871" s="52"/>
      <c r="S871" s="52"/>
      <c r="T871" s="52"/>
      <c r="U871" s="52"/>
      <c r="V871" s="70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3"/>
      <c r="AW871" s="76"/>
      <c r="AX871" s="77"/>
      <c r="AY871" s="52"/>
      <c r="AZ871" s="70"/>
      <c r="BA871" s="80"/>
      <c r="BB871" s="71"/>
      <c r="BC871" s="71"/>
      <c r="BD871" s="71"/>
      <c r="BE871" s="71"/>
      <c r="BF871" s="71"/>
      <c r="BG871" s="71"/>
      <c r="BH871" s="71"/>
      <c r="BI871" s="71"/>
      <c r="BJ871" s="71"/>
      <c r="BK871" s="73"/>
      <c r="BL871" s="76"/>
      <c r="BM871" s="77"/>
      <c r="BN871" s="52"/>
      <c r="BO871" s="70"/>
      <c r="BP871" s="83"/>
      <c r="BQ871" s="84"/>
      <c r="BR871" s="84"/>
      <c r="BS871" s="84"/>
      <c r="BT871" s="84"/>
      <c r="BU871" s="84"/>
      <c r="BV871" s="84"/>
      <c r="BW871" s="84"/>
      <c r="BX871" s="84"/>
      <c r="BY871" s="84"/>
      <c r="BZ871" s="84"/>
      <c r="CA871" s="84"/>
      <c r="CB871" s="85"/>
      <c r="CC871" s="87"/>
      <c r="CD871" s="77"/>
      <c r="CE871" s="52"/>
      <c r="CF871" s="70"/>
      <c r="CG871" s="83"/>
      <c r="CH871" s="84"/>
      <c r="CI871" s="84"/>
      <c r="CJ871" s="84"/>
      <c r="CK871" s="84"/>
      <c r="CL871" s="84"/>
      <c r="CM871" s="84"/>
      <c r="CN871" s="87"/>
      <c r="CO871" s="89"/>
      <c r="CP871" s="90"/>
    </row>
    <row r="872" customHeight="1" spans="1:94">
      <c r="A872" s="51"/>
      <c r="B872" s="52"/>
      <c r="C872" s="52"/>
      <c r="D872" s="52"/>
      <c r="E872" s="52"/>
      <c r="F872" s="52"/>
      <c r="G872" s="52"/>
      <c r="H872" s="52"/>
      <c r="I872" s="52"/>
      <c r="J872" s="61"/>
      <c r="K872" s="62"/>
      <c r="L872" s="63"/>
      <c r="M872" s="62"/>
      <c r="N872" s="62"/>
      <c r="O872" s="62"/>
      <c r="P872" s="62"/>
      <c r="Q872" s="69"/>
      <c r="R872" s="52"/>
      <c r="S872" s="52"/>
      <c r="T872" s="52"/>
      <c r="U872" s="52"/>
      <c r="V872" s="70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3"/>
      <c r="AW872" s="76"/>
      <c r="AX872" s="77"/>
      <c r="AY872" s="52"/>
      <c r="AZ872" s="70"/>
      <c r="BA872" s="80"/>
      <c r="BB872" s="71"/>
      <c r="BC872" s="71"/>
      <c r="BD872" s="71"/>
      <c r="BE872" s="71"/>
      <c r="BF872" s="71"/>
      <c r="BG872" s="71"/>
      <c r="BH872" s="71"/>
      <c r="BI872" s="71"/>
      <c r="BJ872" s="71"/>
      <c r="BK872" s="73"/>
      <c r="BL872" s="76"/>
      <c r="BM872" s="77"/>
      <c r="BN872" s="52"/>
      <c r="BO872" s="70"/>
      <c r="BP872" s="83"/>
      <c r="BQ872" s="84"/>
      <c r="BR872" s="84"/>
      <c r="BS872" s="84"/>
      <c r="BT872" s="84"/>
      <c r="BU872" s="84"/>
      <c r="BV872" s="84"/>
      <c r="BW872" s="84"/>
      <c r="BX872" s="84"/>
      <c r="BY872" s="84"/>
      <c r="BZ872" s="84"/>
      <c r="CA872" s="84"/>
      <c r="CB872" s="85"/>
      <c r="CC872" s="87"/>
      <c r="CD872" s="77"/>
      <c r="CE872" s="52"/>
      <c r="CF872" s="70"/>
      <c r="CG872" s="83"/>
      <c r="CH872" s="84"/>
      <c r="CI872" s="84"/>
      <c r="CJ872" s="84"/>
      <c r="CK872" s="84"/>
      <c r="CL872" s="84"/>
      <c r="CM872" s="84"/>
      <c r="CN872" s="87"/>
      <c r="CO872" s="89"/>
      <c r="CP872" s="90"/>
    </row>
    <row r="873" customHeight="1" spans="1:94">
      <c r="A873" s="51"/>
      <c r="B873" s="52"/>
      <c r="C873" s="52"/>
      <c r="D873" s="52"/>
      <c r="E873" s="52"/>
      <c r="F873" s="52"/>
      <c r="G873" s="52"/>
      <c r="H873" s="52"/>
      <c r="I873" s="52"/>
      <c r="J873" s="61"/>
      <c r="K873" s="62"/>
      <c r="L873" s="63"/>
      <c r="M873" s="62"/>
      <c r="N873" s="62"/>
      <c r="O873" s="62"/>
      <c r="P873" s="62"/>
      <c r="Q873" s="69"/>
      <c r="R873" s="52"/>
      <c r="S873" s="52"/>
      <c r="T873" s="52"/>
      <c r="U873" s="52"/>
      <c r="V873" s="70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3"/>
      <c r="AW873" s="76"/>
      <c r="AX873" s="77"/>
      <c r="AY873" s="52"/>
      <c r="AZ873" s="70"/>
      <c r="BA873" s="80"/>
      <c r="BB873" s="71"/>
      <c r="BC873" s="71"/>
      <c r="BD873" s="71"/>
      <c r="BE873" s="71"/>
      <c r="BF873" s="71"/>
      <c r="BG873" s="71"/>
      <c r="BH873" s="71"/>
      <c r="BI873" s="71"/>
      <c r="BJ873" s="71"/>
      <c r="BK873" s="73"/>
      <c r="BL873" s="76"/>
      <c r="BM873" s="77"/>
      <c r="BN873" s="52"/>
      <c r="BO873" s="70"/>
      <c r="BP873" s="83"/>
      <c r="BQ873" s="84"/>
      <c r="BR873" s="84"/>
      <c r="BS873" s="84"/>
      <c r="BT873" s="84"/>
      <c r="BU873" s="84"/>
      <c r="BV873" s="84"/>
      <c r="BW873" s="84"/>
      <c r="BX873" s="84"/>
      <c r="BY873" s="84"/>
      <c r="BZ873" s="84"/>
      <c r="CA873" s="84"/>
      <c r="CB873" s="85"/>
      <c r="CC873" s="87"/>
      <c r="CD873" s="77"/>
      <c r="CE873" s="52"/>
      <c r="CF873" s="70"/>
      <c r="CG873" s="83"/>
      <c r="CH873" s="84"/>
      <c r="CI873" s="84"/>
      <c r="CJ873" s="84"/>
      <c r="CK873" s="84"/>
      <c r="CL873" s="84"/>
      <c r="CM873" s="84"/>
      <c r="CN873" s="87"/>
      <c r="CO873" s="89"/>
      <c r="CP873" s="90"/>
    </row>
    <row r="874" customHeight="1" spans="1:94">
      <c r="A874" s="51"/>
      <c r="B874" s="52"/>
      <c r="C874" s="52"/>
      <c r="D874" s="52"/>
      <c r="E874" s="52"/>
      <c r="F874" s="52"/>
      <c r="G874" s="52"/>
      <c r="H874" s="52"/>
      <c r="I874" s="52"/>
      <c r="J874" s="61"/>
      <c r="K874" s="62"/>
      <c r="L874" s="63"/>
      <c r="M874" s="62"/>
      <c r="N874" s="62"/>
      <c r="O874" s="62"/>
      <c r="P874" s="62"/>
      <c r="Q874" s="69"/>
      <c r="R874" s="52"/>
      <c r="S874" s="52"/>
      <c r="T874" s="52"/>
      <c r="U874" s="52"/>
      <c r="V874" s="70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3"/>
      <c r="AW874" s="76"/>
      <c r="AX874" s="77"/>
      <c r="AY874" s="52"/>
      <c r="AZ874" s="70"/>
      <c r="BA874" s="80"/>
      <c r="BB874" s="71"/>
      <c r="BC874" s="71"/>
      <c r="BD874" s="71"/>
      <c r="BE874" s="71"/>
      <c r="BF874" s="71"/>
      <c r="BG874" s="71"/>
      <c r="BH874" s="71"/>
      <c r="BI874" s="71"/>
      <c r="BJ874" s="71"/>
      <c r="BK874" s="73"/>
      <c r="BL874" s="76"/>
      <c r="BM874" s="77"/>
      <c r="BN874" s="52"/>
      <c r="BO874" s="70"/>
      <c r="BP874" s="83"/>
      <c r="BQ874" s="84"/>
      <c r="BR874" s="84"/>
      <c r="BS874" s="84"/>
      <c r="BT874" s="84"/>
      <c r="BU874" s="84"/>
      <c r="BV874" s="84"/>
      <c r="BW874" s="84"/>
      <c r="BX874" s="84"/>
      <c r="BY874" s="84"/>
      <c r="BZ874" s="84"/>
      <c r="CA874" s="84"/>
      <c r="CB874" s="85"/>
      <c r="CC874" s="87"/>
      <c r="CD874" s="77"/>
      <c r="CE874" s="52"/>
      <c r="CF874" s="70"/>
      <c r="CG874" s="83"/>
      <c r="CH874" s="84"/>
      <c r="CI874" s="84"/>
      <c r="CJ874" s="84"/>
      <c r="CK874" s="84"/>
      <c r="CL874" s="84"/>
      <c r="CM874" s="84"/>
      <c r="CN874" s="87"/>
      <c r="CO874" s="89"/>
      <c r="CP874" s="90"/>
    </row>
    <row r="875" customHeight="1" spans="1:94">
      <c r="A875" s="51"/>
      <c r="B875" s="52"/>
      <c r="C875" s="52"/>
      <c r="D875" s="52"/>
      <c r="E875" s="52"/>
      <c r="F875" s="52"/>
      <c r="G875" s="52"/>
      <c r="H875" s="52"/>
      <c r="I875" s="52"/>
      <c r="J875" s="61"/>
      <c r="K875" s="62"/>
      <c r="L875" s="63"/>
      <c r="M875" s="62"/>
      <c r="N875" s="62"/>
      <c r="O875" s="62"/>
      <c r="P875" s="62"/>
      <c r="Q875" s="69"/>
      <c r="R875" s="52"/>
      <c r="S875" s="52"/>
      <c r="T875" s="52"/>
      <c r="U875" s="52"/>
      <c r="V875" s="70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3"/>
      <c r="AW875" s="76"/>
      <c r="AX875" s="77"/>
      <c r="AY875" s="52"/>
      <c r="AZ875" s="70"/>
      <c r="BA875" s="80"/>
      <c r="BB875" s="71"/>
      <c r="BC875" s="71"/>
      <c r="BD875" s="71"/>
      <c r="BE875" s="71"/>
      <c r="BF875" s="71"/>
      <c r="BG875" s="71"/>
      <c r="BH875" s="71"/>
      <c r="BI875" s="71"/>
      <c r="BJ875" s="71"/>
      <c r="BK875" s="73"/>
      <c r="BL875" s="76"/>
      <c r="BM875" s="77"/>
      <c r="BN875" s="52"/>
      <c r="BO875" s="70"/>
      <c r="BP875" s="83"/>
      <c r="BQ875" s="84"/>
      <c r="BR875" s="84"/>
      <c r="BS875" s="84"/>
      <c r="BT875" s="84"/>
      <c r="BU875" s="84"/>
      <c r="BV875" s="84"/>
      <c r="BW875" s="84"/>
      <c r="BX875" s="84"/>
      <c r="BY875" s="84"/>
      <c r="BZ875" s="84"/>
      <c r="CA875" s="84"/>
      <c r="CB875" s="85"/>
      <c r="CC875" s="87"/>
      <c r="CD875" s="77"/>
      <c r="CE875" s="52"/>
      <c r="CF875" s="70"/>
      <c r="CG875" s="83"/>
      <c r="CH875" s="84"/>
      <c r="CI875" s="84"/>
      <c r="CJ875" s="84"/>
      <c r="CK875" s="84"/>
      <c r="CL875" s="84"/>
      <c r="CM875" s="84"/>
      <c r="CN875" s="87"/>
      <c r="CO875" s="89"/>
      <c r="CP875" s="90"/>
    </row>
    <row r="876" customHeight="1" spans="1:94">
      <c r="A876" s="51"/>
      <c r="B876" s="52"/>
      <c r="C876" s="52"/>
      <c r="D876" s="52"/>
      <c r="E876" s="52"/>
      <c r="F876" s="52"/>
      <c r="G876" s="52"/>
      <c r="H876" s="52"/>
      <c r="I876" s="52"/>
      <c r="J876" s="61"/>
      <c r="K876" s="62"/>
      <c r="L876" s="63"/>
      <c r="M876" s="62"/>
      <c r="N876" s="62"/>
      <c r="O876" s="62"/>
      <c r="P876" s="62"/>
      <c r="Q876" s="69"/>
      <c r="R876" s="52"/>
      <c r="S876" s="52"/>
      <c r="T876" s="52"/>
      <c r="U876" s="52"/>
      <c r="V876" s="70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3"/>
      <c r="AW876" s="76"/>
      <c r="AX876" s="77"/>
      <c r="AY876" s="52"/>
      <c r="AZ876" s="70"/>
      <c r="BA876" s="80"/>
      <c r="BB876" s="71"/>
      <c r="BC876" s="71"/>
      <c r="BD876" s="71"/>
      <c r="BE876" s="71"/>
      <c r="BF876" s="71"/>
      <c r="BG876" s="71"/>
      <c r="BH876" s="71"/>
      <c r="BI876" s="71"/>
      <c r="BJ876" s="71"/>
      <c r="BK876" s="73"/>
      <c r="BL876" s="76"/>
      <c r="BM876" s="77"/>
      <c r="BN876" s="52"/>
      <c r="BO876" s="70"/>
      <c r="BP876" s="83"/>
      <c r="BQ876" s="84"/>
      <c r="BR876" s="84"/>
      <c r="BS876" s="84"/>
      <c r="BT876" s="84"/>
      <c r="BU876" s="84"/>
      <c r="BV876" s="84"/>
      <c r="BW876" s="84"/>
      <c r="BX876" s="84"/>
      <c r="BY876" s="84"/>
      <c r="BZ876" s="84"/>
      <c r="CA876" s="84"/>
      <c r="CB876" s="85"/>
      <c r="CC876" s="87"/>
      <c r="CD876" s="77"/>
      <c r="CE876" s="52"/>
      <c r="CF876" s="70"/>
      <c r="CG876" s="83"/>
      <c r="CH876" s="84"/>
      <c r="CI876" s="84"/>
      <c r="CJ876" s="84"/>
      <c r="CK876" s="84"/>
      <c r="CL876" s="84"/>
      <c r="CM876" s="84"/>
      <c r="CN876" s="87"/>
      <c r="CO876" s="89"/>
      <c r="CP876" s="90"/>
    </row>
    <row r="877" customHeight="1" spans="1:94">
      <c r="A877" s="51"/>
      <c r="B877" s="52"/>
      <c r="C877" s="52"/>
      <c r="D877" s="52"/>
      <c r="E877" s="52"/>
      <c r="F877" s="52"/>
      <c r="G877" s="52"/>
      <c r="H877" s="52"/>
      <c r="I877" s="52"/>
      <c r="J877" s="61"/>
      <c r="K877" s="62"/>
      <c r="L877" s="63"/>
      <c r="M877" s="62"/>
      <c r="N877" s="62"/>
      <c r="O877" s="62"/>
      <c r="P877" s="62"/>
      <c r="Q877" s="69"/>
      <c r="R877" s="52"/>
      <c r="S877" s="52"/>
      <c r="T877" s="52"/>
      <c r="U877" s="52"/>
      <c r="V877" s="70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3"/>
      <c r="AW877" s="76"/>
      <c r="AX877" s="77"/>
      <c r="AY877" s="52"/>
      <c r="AZ877" s="70"/>
      <c r="BA877" s="80"/>
      <c r="BB877" s="71"/>
      <c r="BC877" s="71"/>
      <c r="BD877" s="71"/>
      <c r="BE877" s="71"/>
      <c r="BF877" s="71"/>
      <c r="BG877" s="71"/>
      <c r="BH877" s="71"/>
      <c r="BI877" s="71"/>
      <c r="BJ877" s="71"/>
      <c r="BK877" s="73"/>
      <c r="BL877" s="76"/>
      <c r="BM877" s="77"/>
      <c r="BN877" s="52"/>
      <c r="BO877" s="70"/>
      <c r="BP877" s="83"/>
      <c r="BQ877" s="84"/>
      <c r="BR877" s="84"/>
      <c r="BS877" s="84"/>
      <c r="BT877" s="84"/>
      <c r="BU877" s="84"/>
      <c r="BV877" s="84"/>
      <c r="BW877" s="84"/>
      <c r="BX877" s="84"/>
      <c r="BY877" s="84"/>
      <c r="BZ877" s="84"/>
      <c r="CA877" s="84"/>
      <c r="CB877" s="85"/>
      <c r="CC877" s="87"/>
      <c r="CD877" s="77"/>
      <c r="CE877" s="52"/>
      <c r="CF877" s="70"/>
      <c r="CG877" s="83"/>
      <c r="CH877" s="84"/>
      <c r="CI877" s="84"/>
      <c r="CJ877" s="84"/>
      <c r="CK877" s="84"/>
      <c r="CL877" s="84"/>
      <c r="CM877" s="84"/>
      <c r="CN877" s="87"/>
      <c r="CO877" s="89"/>
      <c r="CP877" s="90"/>
    </row>
    <row r="878" customHeight="1" spans="1:94">
      <c r="A878" s="51"/>
      <c r="B878" s="52"/>
      <c r="C878" s="52"/>
      <c r="D878" s="52"/>
      <c r="E878" s="52"/>
      <c r="F878" s="52"/>
      <c r="G878" s="52"/>
      <c r="H878" s="52"/>
      <c r="I878" s="52"/>
      <c r="J878" s="61"/>
      <c r="K878" s="62"/>
      <c r="L878" s="63"/>
      <c r="M878" s="62"/>
      <c r="N878" s="62"/>
      <c r="O878" s="62"/>
      <c r="P878" s="62"/>
      <c r="Q878" s="69"/>
      <c r="R878" s="52"/>
      <c r="S878" s="52"/>
      <c r="T878" s="52"/>
      <c r="U878" s="52"/>
      <c r="V878" s="70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3"/>
      <c r="AW878" s="76"/>
      <c r="AX878" s="77"/>
      <c r="AY878" s="52"/>
      <c r="AZ878" s="70"/>
      <c r="BA878" s="80"/>
      <c r="BB878" s="71"/>
      <c r="BC878" s="71"/>
      <c r="BD878" s="71"/>
      <c r="BE878" s="71"/>
      <c r="BF878" s="71"/>
      <c r="BG878" s="71"/>
      <c r="BH878" s="71"/>
      <c r="BI878" s="71"/>
      <c r="BJ878" s="71"/>
      <c r="BK878" s="73"/>
      <c r="BL878" s="76"/>
      <c r="BM878" s="77"/>
      <c r="BN878" s="52"/>
      <c r="BO878" s="70"/>
      <c r="BP878" s="83"/>
      <c r="BQ878" s="84"/>
      <c r="BR878" s="84"/>
      <c r="BS878" s="84"/>
      <c r="BT878" s="84"/>
      <c r="BU878" s="84"/>
      <c r="BV878" s="84"/>
      <c r="BW878" s="84"/>
      <c r="BX878" s="84"/>
      <c r="BY878" s="84"/>
      <c r="BZ878" s="84"/>
      <c r="CA878" s="84"/>
      <c r="CB878" s="85"/>
      <c r="CC878" s="87"/>
      <c r="CD878" s="77"/>
      <c r="CE878" s="52"/>
      <c r="CF878" s="70"/>
      <c r="CG878" s="83"/>
      <c r="CH878" s="84"/>
      <c r="CI878" s="84"/>
      <c r="CJ878" s="84"/>
      <c r="CK878" s="84"/>
      <c r="CL878" s="84"/>
      <c r="CM878" s="84"/>
      <c r="CN878" s="87"/>
      <c r="CO878" s="89"/>
      <c r="CP878" s="90"/>
    </row>
    <row r="879" customHeight="1" spans="1:94">
      <c r="A879" s="51"/>
      <c r="B879" s="52"/>
      <c r="C879" s="52"/>
      <c r="D879" s="52"/>
      <c r="E879" s="52"/>
      <c r="F879" s="52"/>
      <c r="G879" s="52"/>
      <c r="H879" s="52"/>
      <c r="I879" s="52"/>
      <c r="J879" s="61"/>
      <c r="K879" s="62"/>
      <c r="L879" s="63"/>
      <c r="M879" s="62"/>
      <c r="N879" s="62"/>
      <c r="O879" s="62"/>
      <c r="P879" s="62"/>
      <c r="Q879" s="69"/>
      <c r="R879" s="52"/>
      <c r="S879" s="52"/>
      <c r="T879" s="52"/>
      <c r="U879" s="52"/>
      <c r="V879" s="70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3"/>
      <c r="AW879" s="76"/>
      <c r="AX879" s="77"/>
      <c r="AY879" s="52"/>
      <c r="AZ879" s="70"/>
      <c r="BA879" s="80"/>
      <c r="BB879" s="71"/>
      <c r="BC879" s="71"/>
      <c r="BD879" s="71"/>
      <c r="BE879" s="71"/>
      <c r="BF879" s="71"/>
      <c r="BG879" s="71"/>
      <c r="BH879" s="71"/>
      <c r="BI879" s="71"/>
      <c r="BJ879" s="71"/>
      <c r="BK879" s="73"/>
      <c r="BL879" s="76"/>
      <c r="BM879" s="77"/>
      <c r="BN879" s="52"/>
      <c r="BO879" s="70"/>
      <c r="BP879" s="83"/>
      <c r="BQ879" s="84"/>
      <c r="BR879" s="84"/>
      <c r="BS879" s="84"/>
      <c r="BT879" s="84"/>
      <c r="BU879" s="84"/>
      <c r="BV879" s="84"/>
      <c r="BW879" s="84"/>
      <c r="BX879" s="84"/>
      <c r="BY879" s="84"/>
      <c r="BZ879" s="84"/>
      <c r="CA879" s="84"/>
      <c r="CB879" s="85"/>
      <c r="CC879" s="87"/>
      <c r="CD879" s="77"/>
      <c r="CE879" s="52"/>
      <c r="CF879" s="70"/>
      <c r="CG879" s="83"/>
      <c r="CH879" s="84"/>
      <c r="CI879" s="84"/>
      <c r="CJ879" s="84"/>
      <c r="CK879" s="84"/>
      <c r="CL879" s="84"/>
      <c r="CM879" s="84"/>
      <c r="CN879" s="87"/>
      <c r="CO879" s="89"/>
      <c r="CP879" s="90"/>
    </row>
    <row r="880" customHeight="1" spans="1:94">
      <c r="A880" s="51"/>
      <c r="B880" s="52"/>
      <c r="C880" s="52"/>
      <c r="D880" s="52"/>
      <c r="E880" s="52"/>
      <c r="F880" s="52"/>
      <c r="G880" s="52"/>
      <c r="H880" s="52"/>
      <c r="I880" s="52"/>
      <c r="J880" s="61"/>
      <c r="K880" s="62"/>
      <c r="L880" s="63"/>
      <c r="M880" s="62"/>
      <c r="N880" s="62"/>
      <c r="O880" s="62"/>
      <c r="P880" s="62"/>
      <c r="Q880" s="69"/>
      <c r="R880" s="52"/>
      <c r="S880" s="52"/>
      <c r="T880" s="52"/>
      <c r="U880" s="52"/>
      <c r="V880" s="70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3"/>
      <c r="AW880" s="76"/>
      <c r="AX880" s="77"/>
      <c r="AY880" s="52"/>
      <c r="AZ880" s="70"/>
      <c r="BA880" s="80"/>
      <c r="BB880" s="71"/>
      <c r="BC880" s="71"/>
      <c r="BD880" s="71"/>
      <c r="BE880" s="71"/>
      <c r="BF880" s="71"/>
      <c r="BG880" s="71"/>
      <c r="BH880" s="71"/>
      <c r="BI880" s="71"/>
      <c r="BJ880" s="71"/>
      <c r="BK880" s="73"/>
      <c r="BL880" s="76"/>
      <c r="BM880" s="77"/>
      <c r="BN880" s="52"/>
      <c r="BO880" s="70"/>
      <c r="BP880" s="83"/>
      <c r="BQ880" s="84"/>
      <c r="BR880" s="84"/>
      <c r="BS880" s="84"/>
      <c r="BT880" s="84"/>
      <c r="BU880" s="84"/>
      <c r="BV880" s="84"/>
      <c r="BW880" s="84"/>
      <c r="BX880" s="84"/>
      <c r="BY880" s="84"/>
      <c r="BZ880" s="84"/>
      <c r="CA880" s="84"/>
      <c r="CB880" s="85"/>
      <c r="CC880" s="87"/>
      <c r="CD880" s="77"/>
      <c r="CE880" s="52"/>
      <c r="CF880" s="70"/>
      <c r="CG880" s="83"/>
      <c r="CH880" s="84"/>
      <c r="CI880" s="84"/>
      <c r="CJ880" s="84"/>
      <c r="CK880" s="84"/>
      <c r="CL880" s="84"/>
      <c r="CM880" s="84"/>
      <c r="CN880" s="87"/>
      <c r="CO880" s="89"/>
      <c r="CP880" s="90"/>
    </row>
    <row r="881" customHeight="1" spans="1:94">
      <c r="A881" s="51"/>
      <c r="B881" s="52"/>
      <c r="C881" s="52"/>
      <c r="D881" s="52"/>
      <c r="E881" s="52"/>
      <c r="F881" s="52"/>
      <c r="G881" s="52"/>
      <c r="H881" s="52"/>
      <c r="I881" s="52"/>
      <c r="J881" s="61"/>
      <c r="K881" s="62"/>
      <c r="L881" s="63"/>
      <c r="M881" s="62"/>
      <c r="N881" s="62"/>
      <c r="O881" s="62"/>
      <c r="P881" s="62"/>
      <c r="Q881" s="69"/>
      <c r="R881" s="52"/>
      <c r="S881" s="52"/>
      <c r="T881" s="52"/>
      <c r="U881" s="52"/>
      <c r="V881" s="70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3"/>
      <c r="AW881" s="76"/>
      <c r="AX881" s="77"/>
      <c r="AY881" s="52"/>
      <c r="AZ881" s="70"/>
      <c r="BA881" s="80"/>
      <c r="BB881" s="71"/>
      <c r="BC881" s="71"/>
      <c r="BD881" s="71"/>
      <c r="BE881" s="71"/>
      <c r="BF881" s="71"/>
      <c r="BG881" s="71"/>
      <c r="BH881" s="71"/>
      <c r="BI881" s="71"/>
      <c r="BJ881" s="71"/>
      <c r="BK881" s="73"/>
      <c r="BL881" s="76"/>
      <c r="BM881" s="77"/>
      <c r="BN881" s="52"/>
      <c r="BO881" s="70"/>
      <c r="BP881" s="83"/>
      <c r="BQ881" s="84"/>
      <c r="BR881" s="84"/>
      <c r="BS881" s="84"/>
      <c r="BT881" s="84"/>
      <c r="BU881" s="84"/>
      <c r="BV881" s="84"/>
      <c r="BW881" s="84"/>
      <c r="BX881" s="84"/>
      <c r="BY881" s="84"/>
      <c r="BZ881" s="84"/>
      <c r="CA881" s="84"/>
      <c r="CB881" s="85"/>
      <c r="CC881" s="87"/>
      <c r="CD881" s="77"/>
      <c r="CE881" s="52"/>
      <c r="CF881" s="70"/>
      <c r="CG881" s="83"/>
      <c r="CH881" s="84"/>
      <c r="CI881" s="84"/>
      <c r="CJ881" s="84"/>
      <c r="CK881" s="84"/>
      <c r="CL881" s="84"/>
      <c r="CM881" s="84"/>
      <c r="CN881" s="87"/>
      <c r="CO881" s="89"/>
      <c r="CP881" s="90"/>
    </row>
    <row r="882" customHeight="1" spans="1:94">
      <c r="A882" s="51"/>
      <c r="B882" s="52"/>
      <c r="C882" s="52"/>
      <c r="D882" s="52"/>
      <c r="E882" s="52"/>
      <c r="F882" s="52"/>
      <c r="G882" s="52"/>
      <c r="H882" s="52"/>
      <c r="I882" s="52"/>
      <c r="J882" s="61"/>
      <c r="K882" s="62"/>
      <c r="L882" s="63"/>
      <c r="M882" s="62"/>
      <c r="N882" s="62"/>
      <c r="O882" s="62"/>
      <c r="P882" s="62"/>
      <c r="Q882" s="69"/>
      <c r="R882" s="52"/>
      <c r="S882" s="52"/>
      <c r="T882" s="52"/>
      <c r="U882" s="52"/>
      <c r="V882" s="70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3"/>
      <c r="AW882" s="76"/>
      <c r="AX882" s="77"/>
      <c r="AY882" s="52"/>
      <c r="AZ882" s="70"/>
      <c r="BA882" s="80"/>
      <c r="BB882" s="71"/>
      <c r="BC882" s="71"/>
      <c r="BD882" s="71"/>
      <c r="BE882" s="71"/>
      <c r="BF882" s="71"/>
      <c r="BG882" s="71"/>
      <c r="BH882" s="71"/>
      <c r="BI882" s="71"/>
      <c r="BJ882" s="71"/>
      <c r="BK882" s="73"/>
      <c r="BL882" s="76"/>
      <c r="BM882" s="77"/>
      <c r="BN882" s="52"/>
      <c r="BO882" s="70"/>
      <c r="BP882" s="83"/>
      <c r="BQ882" s="84"/>
      <c r="BR882" s="84"/>
      <c r="BS882" s="84"/>
      <c r="BT882" s="84"/>
      <c r="BU882" s="84"/>
      <c r="BV882" s="84"/>
      <c r="BW882" s="84"/>
      <c r="BX882" s="84"/>
      <c r="BY882" s="84"/>
      <c r="BZ882" s="84"/>
      <c r="CA882" s="84"/>
      <c r="CB882" s="85"/>
      <c r="CC882" s="87"/>
      <c r="CD882" s="77"/>
      <c r="CE882" s="52"/>
      <c r="CF882" s="70"/>
      <c r="CG882" s="83"/>
      <c r="CH882" s="84"/>
      <c r="CI882" s="84"/>
      <c r="CJ882" s="84"/>
      <c r="CK882" s="84"/>
      <c r="CL882" s="84"/>
      <c r="CM882" s="84"/>
      <c r="CN882" s="87"/>
      <c r="CO882" s="89"/>
      <c r="CP882" s="90"/>
    </row>
    <row r="883" customHeight="1" spans="1:94">
      <c r="A883" s="51"/>
      <c r="B883" s="52"/>
      <c r="C883" s="52"/>
      <c r="D883" s="52"/>
      <c r="E883" s="52"/>
      <c r="F883" s="52"/>
      <c r="G883" s="52"/>
      <c r="H883" s="52"/>
      <c r="I883" s="52"/>
      <c r="J883" s="61"/>
      <c r="K883" s="62"/>
      <c r="L883" s="63"/>
      <c r="M883" s="62"/>
      <c r="N883" s="62"/>
      <c r="O883" s="62"/>
      <c r="P883" s="62"/>
      <c r="Q883" s="69"/>
      <c r="R883" s="52"/>
      <c r="S883" s="52"/>
      <c r="T883" s="52"/>
      <c r="U883" s="52"/>
      <c r="V883" s="70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3"/>
      <c r="AW883" s="76"/>
      <c r="AX883" s="77"/>
      <c r="AY883" s="52"/>
      <c r="AZ883" s="70"/>
      <c r="BA883" s="80"/>
      <c r="BB883" s="71"/>
      <c r="BC883" s="71"/>
      <c r="BD883" s="71"/>
      <c r="BE883" s="71"/>
      <c r="BF883" s="71"/>
      <c r="BG883" s="71"/>
      <c r="BH883" s="71"/>
      <c r="BI883" s="71"/>
      <c r="BJ883" s="71"/>
      <c r="BK883" s="73"/>
      <c r="BL883" s="76"/>
      <c r="BM883" s="77"/>
      <c r="BN883" s="52"/>
      <c r="BO883" s="70"/>
      <c r="BP883" s="83"/>
      <c r="BQ883" s="84"/>
      <c r="BR883" s="84"/>
      <c r="BS883" s="84"/>
      <c r="BT883" s="84"/>
      <c r="BU883" s="84"/>
      <c r="BV883" s="84"/>
      <c r="BW883" s="84"/>
      <c r="BX883" s="84"/>
      <c r="BY883" s="84"/>
      <c r="BZ883" s="84"/>
      <c r="CA883" s="84"/>
      <c r="CB883" s="85"/>
      <c r="CC883" s="87"/>
      <c r="CD883" s="77"/>
      <c r="CE883" s="52"/>
      <c r="CF883" s="70"/>
      <c r="CG883" s="83"/>
      <c r="CH883" s="84"/>
      <c r="CI883" s="84"/>
      <c r="CJ883" s="84"/>
      <c r="CK883" s="84"/>
      <c r="CL883" s="84"/>
      <c r="CM883" s="84"/>
      <c r="CN883" s="87"/>
      <c r="CO883" s="89"/>
      <c r="CP883" s="90"/>
    </row>
    <row r="884" customHeight="1" spans="1:94">
      <c r="A884" s="51"/>
      <c r="B884" s="52"/>
      <c r="C884" s="52"/>
      <c r="D884" s="52"/>
      <c r="E884" s="52"/>
      <c r="F884" s="52"/>
      <c r="G884" s="52"/>
      <c r="H884" s="52"/>
      <c r="I884" s="52"/>
      <c r="J884" s="61"/>
      <c r="K884" s="62"/>
      <c r="L884" s="63"/>
      <c r="M884" s="62"/>
      <c r="N884" s="62"/>
      <c r="O884" s="62"/>
      <c r="P884" s="62"/>
      <c r="Q884" s="69"/>
      <c r="R884" s="52"/>
      <c r="S884" s="52"/>
      <c r="T884" s="52"/>
      <c r="U884" s="52"/>
      <c r="V884" s="70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3"/>
      <c r="AW884" s="76"/>
      <c r="AX884" s="77"/>
      <c r="AY884" s="52"/>
      <c r="AZ884" s="70"/>
      <c r="BA884" s="80"/>
      <c r="BB884" s="71"/>
      <c r="BC884" s="71"/>
      <c r="BD884" s="71"/>
      <c r="BE884" s="71"/>
      <c r="BF884" s="71"/>
      <c r="BG884" s="71"/>
      <c r="BH884" s="71"/>
      <c r="BI884" s="71"/>
      <c r="BJ884" s="71"/>
      <c r="BK884" s="73"/>
      <c r="BL884" s="76"/>
      <c r="BM884" s="77"/>
      <c r="BN884" s="52"/>
      <c r="BO884" s="70"/>
      <c r="BP884" s="83"/>
      <c r="BQ884" s="84"/>
      <c r="BR884" s="84"/>
      <c r="BS884" s="84"/>
      <c r="BT884" s="84"/>
      <c r="BU884" s="84"/>
      <c r="BV884" s="84"/>
      <c r="BW884" s="84"/>
      <c r="BX884" s="84"/>
      <c r="BY884" s="84"/>
      <c r="BZ884" s="84"/>
      <c r="CA884" s="84"/>
      <c r="CB884" s="85"/>
      <c r="CC884" s="87"/>
      <c r="CD884" s="77"/>
      <c r="CE884" s="52"/>
      <c r="CF884" s="70"/>
      <c r="CG884" s="83"/>
      <c r="CH884" s="84"/>
      <c r="CI884" s="84"/>
      <c r="CJ884" s="84"/>
      <c r="CK884" s="84"/>
      <c r="CL884" s="84"/>
      <c r="CM884" s="84"/>
      <c r="CN884" s="87"/>
      <c r="CO884" s="89"/>
      <c r="CP884" s="90"/>
    </row>
    <row r="885" customHeight="1" spans="1:94">
      <c r="A885" s="51"/>
      <c r="B885" s="52"/>
      <c r="C885" s="52"/>
      <c r="D885" s="52"/>
      <c r="E885" s="52"/>
      <c r="F885" s="52"/>
      <c r="G885" s="52"/>
      <c r="H885" s="52"/>
      <c r="I885" s="52"/>
      <c r="J885" s="61"/>
      <c r="K885" s="62"/>
      <c r="L885" s="63"/>
      <c r="M885" s="62"/>
      <c r="N885" s="62"/>
      <c r="O885" s="62"/>
      <c r="P885" s="62"/>
      <c r="Q885" s="69"/>
      <c r="R885" s="52"/>
      <c r="S885" s="52"/>
      <c r="T885" s="52"/>
      <c r="U885" s="52"/>
      <c r="V885" s="70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3"/>
      <c r="AW885" s="76"/>
      <c r="AX885" s="77"/>
      <c r="AY885" s="52"/>
      <c r="AZ885" s="70"/>
      <c r="BA885" s="80"/>
      <c r="BB885" s="71"/>
      <c r="BC885" s="71"/>
      <c r="BD885" s="71"/>
      <c r="BE885" s="71"/>
      <c r="BF885" s="71"/>
      <c r="BG885" s="71"/>
      <c r="BH885" s="71"/>
      <c r="BI885" s="71"/>
      <c r="BJ885" s="71"/>
      <c r="BK885" s="73"/>
      <c r="BL885" s="76"/>
      <c r="BM885" s="77"/>
      <c r="BN885" s="52"/>
      <c r="BO885" s="70"/>
      <c r="BP885" s="83"/>
      <c r="BQ885" s="84"/>
      <c r="BR885" s="84"/>
      <c r="BS885" s="84"/>
      <c r="BT885" s="84"/>
      <c r="BU885" s="84"/>
      <c r="BV885" s="84"/>
      <c r="BW885" s="84"/>
      <c r="BX885" s="84"/>
      <c r="BY885" s="84"/>
      <c r="BZ885" s="84"/>
      <c r="CA885" s="84"/>
      <c r="CB885" s="85"/>
      <c r="CC885" s="87"/>
      <c r="CD885" s="77"/>
      <c r="CE885" s="52"/>
      <c r="CF885" s="70"/>
      <c r="CG885" s="83"/>
      <c r="CH885" s="84"/>
      <c r="CI885" s="84"/>
      <c r="CJ885" s="84"/>
      <c r="CK885" s="84"/>
      <c r="CL885" s="84"/>
      <c r="CM885" s="84"/>
      <c r="CN885" s="87"/>
      <c r="CO885" s="89"/>
      <c r="CP885" s="90"/>
    </row>
    <row r="886" customHeight="1" spans="1:94">
      <c r="A886" s="51"/>
      <c r="B886" s="52"/>
      <c r="C886" s="52"/>
      <c r="D886" s="52"/>
      <c r="E886" s="52"/>
      <c r="F886" s="52"/>
      <c r="G886" s="52"/>
      <c r="H886" s="52"/>
      <c r="I886" s="52"/>
      <c r="J886" s="61"/>
      <c r="K886" s="62"/>
      <c r="L886" s="63"/>
      <c r="M886" s="62"/>
      <c r="N886" s="62"/>
      <c r="O886" s="62"/>
      <c r="P886" s="62"/>
      <c r="Q886" s="69"/>
      <c r="R886" s="52"/>
      <c r="S886" s="52"/>
      <c r="T886" s="52"/>
      <c r="U886" s="52"/>
      <c r="V886" s="70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3"/>
      <c r="AW886" s="76"/>
      <c r="AX886" s="77"/>
      <c r="AY886" s="52"/>
      <c r="AZ886" s="70"/>
      <c r="BA886" s="80"/>
      <c r="BB886" s="71"/>
      <c r="BC886" s="71"/>
      <c r="BD886" s="71"/>
      <c r="BE886" s="71"/>
      <c r="BF886" s="71"/>
      <c r="BG886" s="71"/>
      <c r="BH886" s="71"/>
      <c r="BI886" s="71"/>
      <c r="BJ886" s="71"/>
      <c r="BK886" s="73"/>
      <c r="BL886" s="76"/>
      <c r="BM886" s="77"/>
      <c r="BN886" s="52"/>
      <c r="BO886" s="70"/>
      <c r="BP886" s="83"/>
      <c r="BQ886" s="84"/>
      <c r="BR886" s="84"/>
      <c r="BS886" s="84"/>
      <c r="BT886" s="84"/>
      <c r="BU886" s="84"/>
      <c r="BV886" s="84"/>
      <c r="BW886" s="84"/>
      <c r="BX886" s="84"/>
      <c r="BY886" s="84"/>
      <c r="BZ886" s="84"/>
      <c r="CA886" s="84"/>
      <c r="CB886" s="85"/>
      <c r="CC886" s="87"/>
      <c r="CD886" s="77"/>
      <c r="CE886" s="52"/>
      <c r="CF886" s="70"/>
      <c r="CG886" s="83"/>
      <c r="CH886" s="84"/>
      <c r="CI886" s="84"/>
      <c r="CJ886" s="84"/>
      <c r="CK886" s="84"/>
      <c r="CL886" s="84"/>
      <c r="CM886" s="84"/>
      <c r="CN886" s="87"/>
      <c r="CO886" s="89"/>
      <c r="CP886" s="90"/>
    </row>
    <row r="887" customHeight="1" spans="1:94">
      <c r="A887" s="51"/>
      <c r="B887" s="52"/>
      <c r="C887" s="52"/>
      <c r="D887" s="52"/>
      <c r="E887" s="52"/>
      <c r="F887" s="52"/>
      <c r="G887" s="52"/>
      <c r="H887" s="52"/>
      <c r="I887" s="52"/>
      <c r="J887" s="61"/>
      <c r="K887" s="62"/>
      <c r="L887" s="63"/>
      <c r="M887" s="62"/>
      <c r="N887" s="62"/>
      <c r="O887" s="62"/>
      <c r="P887" s="62"/>
      <c r="Q887" s="69"/>
      <c r="R887" s="52"/>
      <c r="S887" s="52"/>
      <c r="T887" s="52"/>
      <c r="U887" s="52"/>
      <c r="V887" s="70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3"/>
      <c r="AW887" s="76"/>
      <c r="AX887" s="77"/>
      <c r="AY887" s="52"/>
      <c r="AZ887" s="70"/>
      <c r="BA887" s="80"/>
      <c r="BB887" s="71"/>
      <c r="BC887" s="71"/>
      <c r="BD887" s="71"/>
      <c r="BE887" s="71"/>
      <c r="BF887" s="71"/>
      <c r="BG887" s="71"/>
      <c r="BH887" s="71"/>
      <c r="BI887" s="71"/>
      <c r="BJ887" s="71"/>
      <c r="BK887" s="73"/>
      <c r="BL887" s="76"/>
      <c r="BM887" s="77"/>
      <c r="BN887" s="52"/>
      <c r="BO887" s="70"/>
      <c r="BP887" s="83"/>
      <c r="BQ887" s="84"/>
      <c r="BR887" s="84"/>
      <c r="BS887" s="84"/>
      <c r="BT887" s="84"/>
      <c r="BU887" s="84"/>
      <c r="BV887" s="84"/>
      <c r="BW887" s="84"/>
      <c r="BX887" s="84"/>
      <c r="BY887" s="84"/>
      <c r="BZ887" s="84"/>
      <c r="CA887" s="84"/>
      <c r="CB887" s="85"/>
      <c r="CC887" s="87"/>
      <c r="CD887" s="77"/>
      <c r="CE887" s="52"/>
      <c r="CF887" s="70"/>
      <c r="CG887" s="83"/>
      <c r="CH887" s="84"/>
      <c r="CI887" s="84"/>
      <c r="CJ887" s="84"/>
      <c r="CK887" s="84"/>
      <c r="CL887" s="84"/>
      <c r="CM887" s="84"/>
      <c r="CN887" s="87"/>
      <c r="CO887" s="89"/>
      <c r="CP887" s="90"/>
    </row>
    <row r="888" customHeight="1" spans="1:94">
      <c r="A888" s="51"/>
      <c r="B888" s="52"/>
      <c r="C888" s="52"/>
      <c r="D888" s="52"/>
      <c r="E888" s="52"/>
      <c r="F888" s="52"/>
      <c r="G888" s="52"/>
      <c r="H888" s="52"/>
      <c r="I888" s="52"/>
      <c r="J888" s="61"/>
      <c r="K888" s="62"/>
      <c r="L888" s="63"/>
      <c r="M888" s="62"/>
      <c r="N888" s="62"/>
      <c r="O888" s="62"/>
      <c r="P888" s="62"/>
      <c r="Q888" s="69"/>
      <c r="R888" s="52"/>
      <c r="S888" s="52"/>
      <c r="T888" s="52"/>
      <c r="U888" s="52"/>
      <c r="V888" s="70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3"/>
      <c r="AW888" s="76"/>
      <c r="AX888" s="77"/>
      <c r="AY888" s="52"/>
      <c r="AZ888" s="70"/>
      <c r="BA888" s="80"/>
      <c r="BB888" s="71"/>
      <c r="BC888" s="71"/>
      <c r="BD888" s="71"/>
      <c r="BE888" s="71"/>
      <c r="BF888" s="71"/>
      <c r="BG888" s="71"/>
      <c r="BH888" s="71"/>
      <c r="BI888" s="71"/>
      <c r="BJ888" s="71"/>
      <c r="BK888" s="73"/>
      <c r="BL888" s="76"/>
      <c r="BM888" s="77"/>
      <c r="BN888" s="52"/>
      <c r="BO888" s="70"/>
      <c r="BP888" s="83"/>
      <c r="BQ888" s="84"/>
      <c r="BR888" s="84"/>
      <c r="BS888" s="84"/>
      <c r="BT888" s="84"/>
      <c r="BU888" s="84"/>
      <c r="BV888" s="84"/>
      <c r="BW888" s="84"/>
      <c r="BX888" s="84"/>
      <c r="BY888" s="84"/>
      <c r="BZ888" s="84"/>
      <c r="CA888" s="84"/>
      <c r="CB888" s="85"/>
      <c r="CC888" s="87"/>
      <c r="CD888" s="77"/>
      <c r="CE888" s="52"/>
      <c r="CF888" s="70"/>
      <c r="CG888" s="83"/>
      <c r="CH888" s="84"/>
      <c r="CI888" s="84"/>
      <c r="CJ888" s="84"/>
      <c r="CK888" s="84"/>
      <c r="CL888" s="84"/>
      <c r="CM888" s="84"/>
      <c r="CN888" s="87"/>
      <c r="CO888" s="89"/>
      <c r="CP888" s="90"/>
    </row>
    <row r="889" customHeight="1" spans="1:94">
      <c r="A889" s="51"/>
      <c r="B889" s="52"/>
      <c r="C889" s="52"/>
      <c r="D889" s="52"/>
      <c r="E889" s="52"/>
      <c r="F889" s="52"/>
      <c r="G889" s="52"/>
      <c r="H889" s="52"/>
      <c r="I889" s="52"/>
      <c r="J889" s="61"/>
      <c r="K889" s="62"/>
      <c r="L889" s="63"/>
      <c r="M889" s="62"/>
      <c r="N889" s="62"/>
      <c r="O889" s="62"/>
      <c r="P889" s="62"/>
      <c r="Q889" s="69"/>
      <c r="R889" s="52"/>
      <c r="S889" s="52"/>
      <c r="T889" s="52"/>
      <c r="U889" s="52"/>
      <c r="V889" s="70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3"/>
      <c r="AW889" s="76"/>
      <c r="AX889" s="77"/>
      <c r="AY889" s="52"/>
      <c r="AZ889" s="70"/>
      <c r="BA889" s="80"/>
      <c r="BB889" s="71"/>
      <c r="BC889" s="71"/>
      <c r="BD889" s="71"/>
      <c r="BE889" s="71"/>
      <c r="BF889" s="71"/>
      <c r="BG889" s="71"/>
      <c r="BH889" s="71"/>
      <c r="BI889" s="71"/>
      <c r="BJ889" s="71"/>
      <c r="BK889" s="73"/>
      <c r="BL889" s="76"/>
      <c r="BM889" s="77"/>
      <c r="BN889" s="52"/>
      <c r="BO889" s="70"/>
      <c r="BP889" s="83"/>
      <c r="BQ889" s="84"/>
      <c r="BR889" s="84"/>
      <c r="BS889" s="84"/>
      <c r="BT889" s="84"/>
      <c r="BU889" s="84"/>
      <c r="BV889" s="84"/>
      <c r="BW889" s="84"/>
      <c r="BX889" s="84"/>
      <c r="BY889" s="84"/>
      <c r="BZ889" s="84"/>
      <c r="CA889" s="84"/>
      <c r="CB889" s="85"/>
      <c r="CC889" s="87"/>
      <c r="CD889" s="77"/>
      <c r="CE889" s="52"/>
      <c r="CF889" s="70"/>
      <c r="CG889" s="83"/>
      <c r="CH889" s="84"/>
      <c r="CI889" s="84"/>
      <c r="CJ889" s="84"/>
      <c r="CK889" s="84"/>
      <c r="CL889" s="84"/>
      <c r="CM889" s="84"/>
      <c r="CN889" s="87"/>
      <c r="CO889" s="89"/>
      <c r="CP889" s="90"/>
    </row>
    <row r="890" customHeight="1" spans="1:94">
      <c r="A890" s="51"/>
      <c r="B890" s="52"/>
      <c r="C890" s="52"/>
      <c r="D890" s="52"/>
      <c r="E890" s="52"/>
      <c r="F890" s="52"/>
      <c r="G890" s="52"/>
      <c r="H890" s="52"/>
      <c r="I890" s="52"/>
      <c r="J890" s="61"/>
      <c r="K890" s="62"/>
      <c r="L890" s="63"/>
      <c r="M890" s="62"/>
      <c r="N890" s="62"/>
      <c r="O890" s="62"/>
      <c r="P890" s="62"/>
      <c r="Q890" s="69"/>
      <c r="R890" s="52"/>
      <c r="S890" s="52"/>
      <c r="T890" s="52"/>
      <c r="U890" s="52"/>
      <c r="V890" s="70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3"/>
      <c r="AW890" s="76"/>
      <c r="AX890" s="77"/>
      <c r="AY890" s="52"/>
      <c r="AZ890" s="70"/>
      <c r="BA890" s="80"/>
      <c r="BB890" s="71"/>
      <c r="BC890" s="71"/>
      <c r="BD890" s="71"/>
      <c r="BE890" s="71"/>
      <c r="BF890" s="71"/>
      <c r="BG890" s="71"/>
      <c r="BH890" s="71"/>
      <c r="BI890" s="71"/>
      <c r="BJ890" s="71"/>
      <c r="BK890" s="73"/>
      <c r="BL890" s="76"/>
      <c r="BM890" s="77"/>
      <c r="BN890" s="52"/>
      <c r="BO890" s="70"/>
      <c r="BP890" s="83"/>
      <c r="BQ890" s="84"/>
      <c r="BR890" s="84"/>
      <c r="BS890" s="84"/>
      <c r="BT890" s="84"/>
      <c r="BU890" s="84"/>
      <c r="BV890" s="84"/>
      <c r="BW890" s="84"/>
      <c r="BX890" s="84"/>
      <c r="BY890" s="84"/>
      <c r="BZ890" s="84"/>
      <c r="CA890" s="84"/>
      <c r="CB890" s="85"/>
      <c r="CC890" s="87"/>
      <c r="CD890" s="77"/>
      <c r="CE890" s="52"/>
      <c r="CF890" s="70"/>
      <c r="CG890" s="83"/>
      <c r="CH890" s="84"/>
      <c r="CI890" s="84"/>
      <c r="CJ890" s="84"/>
      <c r="CK890" s="84"/>
      <c r="CL890" s="84"/>
      <c r="CM890" s="84"/>
      <c r="CN890" s="87"/>
      <c r="CO890" s="89"/>
      <c r="CP890" s="90"/>
    </row>
    <row r="891" customHeight="1" spans="1:94">
      <c r="A891" s="51"/>
      <c r="B891" s="52"/>
      <c r="C891" s="52"/>
      <c r="D891" s="52"/>
      <c r="E891" s="52"/>
      <c r="F891" s="52"/>
      <c r="G891" s="52"/>
      <c r="H891" s="52"/>
      <c r="I891" s="52"/>
      <c r="J891" s="61"/>
      <c r="K891" s="62"/>
      <c r="L891" s="63"/>
      <c r="M891" s="62"/>
      <c r="N891" s="62"/>
      <c r="O891" s="62"/>
      <c r="P891" s="62"/>
      <c r="Q891" s="69"/>
      <c r="R891" s="52"/>
      <c r="S891" s="52"/>
      <c r="T891" s="52"/>
      <c r="U891" s="52"/>
      <c r="V891" s="70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3"/>
      <c r="AW891" s="76"/>
      <c r="AX891" s="77"/>
      <c r="AY891" s="52"/>
      <c r="AZ891" s="70"/>
      <c r="BA891" s="80"/>
      <c r="BB891" s="71"/>
      <c r="BC891" s="71"/>
      <c r="BD891" s="71"/>
      <c r="BE891" s="71"/>
      <c r="BF891" s="71"/>
      <c r="BG891" s="71"/>
      <c r="BH891" s="71"/>
      <c r="BI891" s="71"/>
      <c r="BJ891" s="71"/>
      <c r="BK891" s="73"/>
      <c r="BL891" s="76"/>
      <c r="BM891" s="77"/>
      <c r="BN891" s="52"/>
      <c r="BO891" s="70"/>
      <c r="BP891" s="83"/>
      <c r="BQ891" s="84"/>
      <c r="BR891" s="84"/>
      <c r="BS891" s="84"/>
      <c r="BT891" s="84"/>
      <c r="BU891" s="84"/>
      <c r="BV891" s="84"/>
      <c r="BW891" s="84"/>
      <c r="BX891" s="84"/>
      <c r="BY891" s="84"/>
      <c r="BZ891" s="84"/>
      <c r="CA891" s="84"/>
      <c r="CB891" s="85"/>
      <c r="CC891" s="87"/>
      <c r="CD891" s="77"/>
      <c r="CE891" s="52"/>
      <c r="CF891" s="70"/>
      <c r="CG891" s="83"/>
      <c r="CH891" s="84"/>
      <c r="CI891" s="84"/>
      <c r="CJ891" s="84"/>
      <c r="CK891" s="84"/>
      <c r="CL891" s="84"/>
      <c r="CM891" s="84"/>
      <c r="CN891" s="87"/>
      <c r="CO891" s="89"/>
      <c r="CP891" s="90"/>
    </row>
    <row r="892" customHeight="1" spans="1:94">
      <c r="A892" s="51"/>
      <c r="B892" s="52"/>
      <c r="C892" s="52"/>
      <c r="D892" s="52"/>
      <c r="E892" s="52"/>
      <c r="F892" s="52"/>
      <c r="G892" s="52"/>
      <c r="H892" s="52"/>
      <c r="I892" s="52"/>
      <c r="J892" s="61"/>
      <c r="K892" s="62"/>
      <c r="L892" s="63"/>
      <c r="M892" s="62"/>
      <c r="N892" s="62"/>
      <c r="O892" s="62"/>
      <c r="P892" s="62"/>
      <c r="Q892" s="69"/>
      <c r="R892" s="52"/>
      <c r="S892" s="52"/>
      <c r="T892" s="52"/>
      <c r="U892" s="52"/>
      <c r="V892" s="70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3"/>
      <c r="AW892" s="76"/>
      <c r="AX892" s="77"/>
      <c r="AY892" s="52"/>
      <c r="AZ892" s="70"/>
      <c r="BA892" s="80"/>
      <c r="BB892" s="71"/>
      <c r="BC892" s="71"/>
      <c r="BD892" s="71"/>
      <c r="BE892" s="71"/>
      <c r="BF892" s="71"/>
      <c r="BG892" s="71"/>
      <c r="BH892" s="71"/>
      <c r="BI892" s="71"/>
      <c r="BJ892" s="71"/>
      <c r="BK892" s="73"/>
      <c r="BL892" s="76"/>
      <c r="BM892" s="77"/>
      <c r="BN892" s="52"/>
      <c r="BO892" s="70"/>
      <c r="BP892" s="83"/>
      <c r="BQ892" s="84"/>
      <c r="BR892" s="84"/>
      <c r="BS892" s="84"/>
      <c r="BT892" s="84"/>
      <c r="BU892" s="84"/>
      <c r="BV892" s="84"/>
      <c r="BW892" s="84"/>
      <c r="BX892" s="84"/>
      <c r="BY892" s="84"/>
      <c r="BZ892" s="84"/>
      <c r="CA892" s="84"/>
      <c r="CB892" s="85"/>
      <c r="CC892" s="87"/>
      <c r="CD892" s="77"/>
      <c r="CE892" s="52"/>
      <c r="CF892" s="70"/>
      <c r="CG892" s="83"/>
      <c r="CH892" s="84"/>
      <c r="CI892" s="84"/>
      <c r="CJ892" s="84"/>
      <c r="CK892" s="84"/>
      <c r="CL892" s="84"/>
      <c r="CM892" s="84"/>
      <c r="CN892" s="87"/>
      <c r="CO892" s="89"/>
      <c r="CP892" s="90"/>
    </row>
    <row r="893" customHeight="1" spans="1:94">
      <c r="A893" s="51"/>
      <c r="B893" s="52"/>
      <c r="C893" s="52"/>
      <c r="D893" s="52"/>
      <c r="E893" s="52"/>
      <c r="F893" s="52"/>
      <c r="G893" s="52"/>
      <c r="H893" s="52"/>
      <c r="I893" s="52"/>
      <c r="J893" s="61"/>
      <c r="K893" s="62"/>
      <c r="L893" s="63"/>
      <c r="M893" s="62"/>
      <c r="N893" s="62"/>
      <c r="O893" s="62"/>
      <c r="P893" s="62"/>
      <c r="Q893" s="69"/>
      <c r="R893" s="52"/>
      <c r="S893" s="52"/>
      <c r="T893" s="52"/>
      <c r="U893" s="52"/>
      <c r="V893" s="70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3"/>
      <c r="AW893" s="76"/>
      <c r="AX893" s="77"/>
      <c r="AY893" s="52"/>
      <c r="AZ893" s="70"/>
      <c r="BA893" s="80"/>
      <c r="BB893" s="71"/>
      <c r="BC893" s="71"/>
      <c r="BD893" s="71"/>
      <c r="BE893" s="71"/>
      <c r="BF893" s="71"/>
      <c r="BG893" s="71"/>
      <c r="BH893" s="71"/>
      <c r="BI893" s="71"/>
      <c r="BJ893" s="71"/>
      <c r="BK893" s="73"/>
      <c r="BL893" s="76"/>
      <c r="BM893" s="77"/>
      <c r="BN893" s="52"/>
      <c r="BO893" s="70"/>
      <c r="BP893" s="83"/>
      <c r="BQ893" s="84"/>
      <c r="BR893" s="84"/>
      <c r="BS893" s="84"/>
      <c r="BT893" s="84"/>
      <c r="BU893" s="84"/>
      <c r="BV893" s="84"/>
      <c r="BW893" s="84"/>
      <c r="BX893" s="84"/>
      <c r="BY893" s="84"/>
      <c r="BZ893" s="84"/>
      <c r="CA893" s="84"/>
      <c r="CB893" s="85"/>
      <c r="CC893" s="87"/>
      <c r="CD893" s="77"/>
      <c r="CE893" s="52"/>
      <c r="CF893" s="70"/>
      <c r="CG893" s="83"/>
      <c r="CH893" s="84"/>
      <c r="CI893" s="84"/>
      <c r="CJ893" s="84"/>
      <c r="CK893" s="84"/>
      <c r="CL893" s="84"/>
      <c r="CM893" s="84"/>
      <c r="CN893" s="87"/>
      <c r="CO893" s="89"/>
      <c r="CP893" s="90"/>
    </row>
    <row r="894" customHeight="1" spans="1:94">
      <c r="A894" s="51"/>
      <c r="B894" s="52"/>
      <c r="C894" s="52"/>
      <c r="D894" s="52"/>
      <c r="E894" s="52"/>
      <c r="F894" s="52"/>
      <c r="G894" s="52"/>
      <c r="H894" s="52"/>
      <c r="I894" s="52"/>
      <c r="J894" s="61"/>
      <c r="K894" s="62"/>
      <c r="L894" s="63"/>
      <c r="M894" s="62"/>
      <c r="N894" s="62"/>
      <c r="O894" s="62"/>
      <c r="P894" s="62"/>
      <c r="Q894" s="69"/>
      <c r="R894" s="52"/>
      <c r="S894" s="52"/>
      <c r="T894" s="52"/>
      <c r="U894" s="52"/>
      <c r="V894" s="70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3"/>
      <c r="AW894" s="76"/>
      <c r="AX894" s="77"/>
      <c r="AY894" s="52"/>
      <c r="AZ894" s="70"/>
      <c r="BA894" s="80"/>
      <c r="BB894" s="71"/>
      <c r="BC894" s="71"/>
      <c r="BD894" s="71"/>
      <c r="BE894" s="71"/>
      <c r="BF894" s="71"/>
      <c r="BG894" s="71"/>
      <c r="BH894" s="71"/>
      <c r="BI894" s="71"/>
      <c r="BJ894" s="71"/>
      <c r="BK894" s="73"/>
      <c r="BL894" s="76"/>
      <c r="BM894" s="77"/>
      <c r="BN894" s="52"/>
      <c r="BO894" s="70"/>
      <c r="BP894" s="83"/>
      <c r="BQ894" s="84"/>
      <c r="BR894" s="84"/>
      <c r="BS894" s="84"/>
      <c r="BT894" s="84"/>
      <c r="BU894" s="84"/>
      <c r="BV894" s="84"/>
      <c r="BW894" s="84"/>
      <c r="BX894" s="84"/>
      <c r="BY894" s="84"/>
      <c r="BZ894" s="84"/>
      <c r="CA894" s="84"/>
      <c r="CB894" s="85"/>
      <c r="CC894" s="87"/>
      <c r="CD894" s="77"/>
      <c r="CE894" s="52"/>
      <c r="CF894" s="70"/>
      <c r="CG894" s="83"/>
      <c r="CH894" s="84"/>
      <c r="CI894" s="84"/>
      <c r="CJ894" s="84"/>
      <c r="CK894" s="84"/>
      <c r="CL894" s="84"/>
      <c r="CM894" s="84"/>
      <c r="CN894" s="87"/>
      <c r="CO894" s="89"/>
      <c r="CP894" s="90"/>
    </row>
    <row r="895" customHeight="1" spans="1:94">
      <c r="A895" s="51"/>
      <c r="B895" s="52"/>
      <c r="C895" s="52"/>
      <c r="D895" s="52"/>
      <c r="E895" s="52"/>
      <c r="F895" s="52"/>
      <c r="G895" s="52"/>
      <c r="H895" s="52"/>
      <c r="I895" s="52"/>
      <c r="J895" s="61"/>
      <c r="K895" s="62"/>
      <c r="L895" s="63"/>
      <c r="M895" s="62"/>
      <c r="N895" s="62"/>
      <c r="O895" s="62"/>
      <c r="P895" s="62"/>
      <c r="Q895" s="69"/>
      <c r="R895" s="52"/>
      <c r="S895" s="52"/>
      <c r="T895" s="52"/>
      <c r="U895" s="52"/>
      <c r="V895" s="70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3"/>
      <c r="AW895" s="76"/>
      <c r="AX895" s="77"/>
      <c r="AY895" s="52"/>
      <c r="AZ895" s="70"/>
      <c r="BA895" s="80"/>
      <c r="BB895" s="71"/>
      <c r="BC895" s="71"/>
      <c r="BD895" s="71"/>
      <c r="BE895" s="71"/>
      <c r="BF895" s="71"/>
      <c r="BG895" s="71"/>
      <c r="BH895" s="71"/>
      <c r="BI895" s="71"/>
      <c r="BJ895" s="71"/>
      <c r="BK895" s="73"/>
      <c r="BL895" s="76"/>
      <c r="BM895" s="77"/>
      <c r="BN895" s="52"/>
      <c r="BO895" s="70"/>
      <c r="BP895" s="83"/>
      <c r="BQ895" s="84"/>
      <c r="BR895" s="84"/>
      <c r="BS895" s="84"/>
      <c r="BT895" s="84"/>
      <c r="BU895" s="84"/>
      <c r="BV895" s="84"/>
      <c r="BW895" s="84"/>
      <c r="BX895" s="84"/>
      <c r="BY895" s="84"/>
      <c r="BZ895" s="84"/>
      <c r="CA895" s="84"/>
      <c r="CB895" s="85"/>
      <c r="CC895" s="87"/>
      <c r="CD895" s="77"/>
      <c r="CE895" s="52"/>
      <c r="CF895" s="70"/>
      <c r="CG895" s="83"/>
      <c r="CH895" s="84"/>
      <c r="CI895" s="84"/>
      <c r="CJ895" s="84"/>
      <c r="CK895" s="84"/>
      <c r="CL895" s="84"/>
      <c r="CM895" s="84"/>
      <c r="CN895" s="87"/>
      <c r="CO895" s="89"/>
      <c r="CP895" s="90"/>
    </row>
    <row r="896" customHeight="1" spans="1:94">
      <c r="A896" s="51"/>
      <c r="B896" s="52"/>
      <c r="C896" s="52"/>
      <c r="D896" s="52"/>
      <c r="E896" s="52"/>
      <c r="F896" s="52"/>
      <c r="G896" s="52"/>
      <c r="H896" s="52"/>
      <c r="I896" s="52"/>
      <c r="J896" s="61"/>
      <c r="K896" s="62"/>
      <c r="L896" s="63"/>
      <c r="M896" s="62"/>
      <c r="N896" s="62"/>
      <c r="O896" s="62"/>
      <c r="P896" s="62"/>
      <c r="Q896" s="69"/>
      <c r="R896" s="52"/>
      <c r="S896" s="52"/>
      <c r="T896" s="52"/>
      <c r="U896" s="52"/>
      <c r="V896" s="70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3"/>
      <c r="AW896" s="76"/>
      <c r="AX896" s="77"/>
      <c r="AY896" s="52"/>
      <c r="AZ896" s="70"/>
      <c r="BA896" s="80"/>
      <c r="BB896" s="71"/>
      <c r="BC896" s="71"/>
      <c r="BD896" s="71"/>
      <c r="BE896" s="71"/>
      <c r="BF896" s="71"/>
      <c r="BG896" s="71"/>
      <c r="BH896" s="71"/>
      <c r="BI896" s="71"/>
      <c r="BJ896" s="71"/>
      <c r="BK896" s="73"/>
      <c r="BL896" s="76"/>
      <c r="BM896" s="77"/>
      <c r="BN896" s="52"/>
      <c r="BO896" s="70"/>
      <c r="BP896" s="83"/>
      <c r="BQ896" s="84"/>
      <c r="BR896" s="84"/>
      <c r="BS896" s="84"/>
      <c r="BT896" s="84"/>
      <c r="BU896" s="84"/>
      <c r="BV896" s="84"/>
      <c r="BW896" s="84"/>
      <c r="BX896" s="84"/>
      <c r="BY896" s="84"/>
      <c r="BZ896" s="84"/>
      <c r="CA896" s="84"/>
      <c r="CB896" s="85"/>
      <c r="CC896" s="87"/>
      <c r="CD896" s="77"/>
      <c r="CE896" s="52"/>
      <c r="CF896" s="70"/>
      <c r="CG896" s="83"/>
      <c r="CH896" s="84"/>
      <c r="CI896" s="84"/>
      <c r="CJ896" s="84"/>
      <c r="CK896" s="84"/>
      <c r="CL896" s="84"/>
      <c r="CM896" s="84"/>
      <c r="CN896" s="87"/>
      <c r="CO896" s="89"/>
      <c r="CP896" s="90"/>
    </row>
    <row r="897" customHeight="1" spans="1:94">
      <c r="A897" s="51"/>
      <c r="B897" s="52"/>
      <c r="C897" s="52"/>
      <c r="D897" s="52"/>
      <c r="E897" s="52"/>
      <c r="F897" s="52"/>
      <c r="G897" s="52"/>
      <c r="H897" s="52"/>
      <c r="I897" s="52"/>
      <c r="J897" s="61"/>
      <c r="K897" s="62"/>
      <c r="L897" s="63"/>
      <c r="M897" s="62"/>
      <c r="N897" s="62"/>
      <c r="O897" s="62"/>
      <c r="P897" s="62"/>
      <c r="Q897" s="69"/>
      <c r="R897" s="52"/>
      <c r="S897" s="52"/>
      <c r="T897" s="52"/>
      <c r="U897" s="52"/>
      <c r="V897" s="70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3"/>
      <c r="AW897" s="76"/>
      <c r="AX897" s="77"/>
      <c r="AY897" s="52"/>
      <c r="AZ897" s="70"/>
      <c r="BA897" s="80"/>
      <c r="BB897" s="71"/>
      <c r="BC897" s="71"/>
      <c r="BD897" s="71"/>
      <c r="BE897" s="71"/>
      <c r="BF897" s="71"/>
      <c r="BG897" s="71"/>
      <c r="BH897" s="71"/>
      <c r="BI897" s="71"/>
      <c r="BJ897" s="71"/>
      <c r="BK897" s="73"/>
      <c r="BL897" s="76"/>
      <c r="BM897" s="77"/>
      <c r="BN897" s="52"/>
      <c r="BO897" s="70"/>
      <c r="BP897" s="83"/>
      <c r="BQ897" s="84"/>
      <c r="BR897" s="84"/>
      <c r="BS897" s="84"/>
      <c r="BT897" s="84"/>
      <c r="BU897" s="84"/>
      <c r="BV897" s="84"/>
      <c r="BW897" s="84"/>
      <c r="BX897" s="84"/>
      <c r="BY897" s="84"/>
      <c r="BZ897" s="84"/>
      <c r="CA897" s="84"/>
      <c r="CB897" s="85"/>
      <c r="CC897" s="87"/>
      <c r="CD897" s="77"/>
      <c r="CE897" s="52"/>
      <c r="CF897" s="70"/>
      <c r="CG897" s="83"/>
      <c r="CH897" s="84"/>
      <c r="CI897" s="84"/>
      <c r="CJ897" s="84"/>
      <c r="CK897" s="84"/>
      <c r="CL897" s="84"/>
      <c r="CM897" s="84"/>
      <c r="CN897" s="87"/>
      <c r="CO897" s="89"/>
      <c r="CP897" s="90"/>
    </row>
    <row r="898" customHeight="1" spans="1:94">
      <c r="A898" s="51"/>
      <c r="B898" s="52"/>
      <c r="C898" s="52"/>
      <c r="D898" s="52"/>
      <c r="E898" s="52"/>
      <c r="F898" s="52"/>
      <c r="G898" s="52"/>
      <c r="H898" s="52"/>
      <c r="I898" s="52"/>
      <c r="J898" s="61"/>
      <c r="K898" s="62"/>
      <c r="L898" s="63"/>
      <c r="M898" s="62"/>
      <c r="N898" s="62"/>
      <c r="O898" s="62"/>
      <c r="P898" s="62"/>
      <c r="Q898" s="69"/>
      <c r="R898" s="52"/>
      <c r="S898" s="52"/>
      <c r="T898" s="52"/>
      <c r="U898" s="52"/>
      <c r="V898" s="70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3"/>
      <c r="AW898" s="76"/>
      <c r="AX898" s="77"/>
      <c r="AY898" s="52"/>
      <c r="AZ898" s="70"/>
      <c r="BA898" s="80"/>
      <c r="BB898" s="71"/>
      <c r="BC898" s="71"/>
      <c r="BD898" s="71"/>
      <c r="BE898" s="71"/>
      <c r="BF898" s="71"/>
      <c r="BG898" s="71"/>
      <c r="BH898" s="71"/>
      <c r="BI898" s="71"/>
      <c r="BJ898" s="71"/>
      <c r="BK898" s="73"/>
      <c r="BL898" s="76"/>
      <c r="BM898" s="77"/>
      <c r="BN898" s="52"/>
      <c r="BO898" s="70"/>
      <c r="BP898" s="83"/>
      <c r="BQ898" s="84"/>
      <c r="BR898" s="84"/>
      <c r="BS898" s="84"/>
      <c r="BT898" s="84"/>
      <c r="BU898" s="84"/>
      <c r="BV898" s="84"/>
      <c r="BW898" s="84"/>
      <c r="BX898" s="84"/>
      <c r="BY898" s="84"/>
      <c r="BZ898" s="84"/>
      <c r="CA898" s="84"/>
      <c r="CB898" s="85"/>
      <c r="CC898" s="87"/>
      <c r="CD898" s="77"/>
      <c r="CE898" s="52"/>
      <c r="CF898" s="70"/>
      <c r="CG898" s="83"/>
      <c r="CH898" s="84"/>
      <c r="CI898" s="84"/>
      <c r="CJ898" s="84"/>
      <c r="CK898" s="84"/>
      <c r="CL898" s="84"/>
      <c r="CM898" s="84"/>
      <c r="CN898" s="87"/>
      <c r="CO898" s="89"/>
      <c r="CP898" s="90"/>
    </row>
    <row r="899" customHeight="1" spans="1:94">
      <c r="A899" s="51"/>
      <c r="B899" s="52"/>
      <c r="C899" s="52"/>
      <c r="D899" s="52"/>
      <c r="E899" s="52"/>
      <c r="F899" s="52"/>
      <c r="G899" s="52"/>
      <c r="H899" s="52"/>
      <c r="I899" s="52"/>
      <c r="J899" s="61"/>
      <c r="K899" s="62"/>
      <c r="L899" s="63"/>
      <c r="M899" s="62"/>
      <c r="N899" s="62"/>
      <c r="O899" s="62"/>
      <c r="P899" s="62"/>
      <c r="Q899" s="69"/>
      <c r="R899" s="52"/>
      <c r="S899" s="52"/>
      <c r="T899" s="52"/>
      <c r="U899" s="52"/>
      <c r="V899" s="70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3"/>
      <c r="AW899" s="76"/>
      <c r="AX899" s="77"/>
      <c r="AY899" s="52"/>
      <c r="AZ899" s="70"/>
      <c r="BA899" s="80"/>
      <c r="BB899" s="71"/>
      <c r="BC899" s="71"/>
      <c r="BD899" s="71"/>
      <c r="BE899" s="71"/>
      <c r="BF899" s="71"/>
      <c r="BG899" s="71"/>
      <c r="BH899" s="71"/>
      <c r="BI899" s="71"/>
      <c r="BJ899" s="71"/>
      <c r="BK899" s="73"/>
      <c r="BL899" s="76"/>
      <c r="BM899" s="77"/>
      <c r="BN899" s="52"/>
      <c r="BO899" s="70"/>
      <c r="BP899" s="83"/>
      <c r="BQ899" s="84"/>
      <c r="BR899" s="84"/>
      <c r="BS899" s="84"/>
      <c r="BT899" s="84"/>
      <c r="BU899" s="84"/>
      <c r="BV899" s="84"/>
      <c r="BW899" s="84"/>
      <c r="BX899" s="84"/>
      <c r="BY899" s="84"/>
      <c r="BZ899" s="84"/>
      <c r="CA899" s="84"/>
      <c r="CB899" s="85"/>
      <c r="CC899" s="87"/>
      <c r="CD899" s="77"/>
      <c r="CE899" s="52"/>
      <c r="CF899" s="70"/>
      <c r="CG899" s="83"/>
      <c r="CH899" s="84"/>
      <c r="CI899" s="84"/>
      <c r="CJ899" s="84"/>
      <c r="CK899" s="84"/>
      <c r="CL899" s="84"/>
      <c r="CM899" s="84"/>
      <c r="CN899" s="87"/>
      <c r="CO899" s="89"/>
      <c r="CP899" s="90"/>
    </row>
    <row r="900" customHeight="1" spans="1:94">
      <c r="A900" s="51"/>
      <c r="B900" s="52"/>
      <c r="C900" s="52"/>
      <c r="D900" s="52"/>
      <c r="E900" s="52"/>
      <c r="F900" s="52"/>
      <c r="G900" s="52"/>
      <c r="H900" s="52"/>
      <c r="I900" s="52"/>
      <c r="J900" s="61"/>
      <c r="K900" s="62"/>
      <c r="L900" s="63"/>
      <c r="M900" s="62"/>
      <c r="N900" s="62"/>
      <c r="O900" s="62"/>
      <c r="P900" s="62"/>
      <c r="Q900" s="69"/>
      <c r="R900" s="52"/>
      <c r="S900" s="52"/>
      <c r="T900" s="52"/>
      <c r="U900" s="52"/>
      <c r="V900" s="70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3"/>
      <c r="AW900" s="76"/>
      <c r="AX900" s="77"/>
      <c r="AY900" s="52"/>
      <c r="AZ900" s="70"/>
      <c r="BA900" s="80"/>
      <c r="BB900" s="71"/>
      <c r="BC900" s="71"/>
      <c r="BD900" s="71"/>
      <c r="BE900" s="71"/>
      <c r="BF900" s="71"/>
      <c r="BG900" s="71"/>
      <c r="BH900" s="71"/>
      <c r="BI900" s="71"/>
      <c r="BJ900" s="71"/>
      <c r="BK900" s="73"/>
      <c r="BL900" s="76"/>
      <c r="BM900" s="77"/>
      <c r="BN900" s="52"/>
      <c r="BO900" s="70"/>
      <c r="BP900" s="83"/>
      <c r="BQ900" s="84"/>
      <c r="BR900" s="84"/>
      <c r="BS900" s="84"/>
      <c r="BT900" s="84"/>
      <c r="BU900" s="84"/>
      <c r="BV900" s="84"/>
      <c r="BW900" s="84"/>
      <c r="BX900" s="84"/>
      <c r="BY900" s="84"/>
      <c r="BZ900" s="84"/>
      <c r="CA900" s="84"/>
      <c r="CB900" s="85"/>
      <c r="CC900" s="87"/>
      <c r="CD900" s="77"/>
      <c r="CE900" s="52"/>
      <c r="CF900" s="70"/>
      <c r="CG900" s="83"/>
      <c r="CH900" s="84"/>
      <c r="CI900" s="84"/>
      <c r="CJ900" s="84"/>
      <c r="CK900" s="84"/>
      <c r="CL900" s="84"/>
      <c r="CM900" s="84"/>
      <c r="CN900" s="87"/>
      <c r="CO900" s="89"/>
      <c r="CP900" s="90"/>
    </row>
    <row r="901" customHeight="1" spans="1:94">
      <c r="A901" s="51"/>
      <c r="B901" s="52"/>
      <c r="C901" s="52"/>
      <c r="D901" s="52"/>
      <c r="E901" s="52"/>
      <c r="F901" s="52"/>
      <c r="G901" s="52"/>
      <c r="H901" s="52"/>
      <c r="I901" s="52"/>
      <c r="J901" s="61"/>
      <c r="K901" s="62"/>
      <c r="L901" s="63"/>
      <c r="M901" s="62"/>
      <c r="N901" s="62"/>
      <c r="O901" s="62"/>
      <c r="P901" s="62"/>
      <c r="Q901" s="69"/>
      <c r="R901" s="52"/>
      <c r="S901" s="52"/>
      <c r="T901" s="52"/>
      <c r="U901" s="52"/>
      <c r="V901" s="70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3"/>
      <c r="AW901" s="76"/>
      <c r="AX901" s="77"/>
      <c r="AY901" s="52"/>
      <c r="AZ901" s="70"/>
      <c r="BA901" s="80"/>
      <c r="BB901" s="71"/>
      <c r="BC901" s="71"/>
      <c r="BD901" s="71"/>
      <c r="BE901" s="71"/>
      <c r="BF901" s="71"/>
      <c r="BG901" s="71"/>
      <c r="BH901" s="71"/>
      <c r="BI901" s="71"/>
      <c r="BJ901" s="71"/>
      <c r="BK901" s="73"/>
      <c r="BL901" s="76"/>
      <c r="BM901" s="77"/>
      <c r="BN901" s="52"/>
      <c r="BO901" s="70"/>
      <c r="BP901" s="83"/>
      <c r="BQ901" s="84"/>
      <c r="BR901" s="84"/>
      <c r="BS901" s="84"/>
      <c r="BT901" s="84"/>
      <c r="BU901" s="84"/>
      <c r="BV901" s="84"/>
      <c r="BW901" s="84"/>
      <c r="BX901" s="84"/>
      <c r="BY901" s="84"/>
      <c r="BZ901" s="84"/>
      <c r="CA901" s="84"/>
      <c r="CB901" s="85"/>
      <c r="CC901" s="87"/>
      <c r="CD901" s="77"/>
      <c r="CE901" s="52"/>
      <c r="CF901" s="70"/>
      <c r="CG901" s="83"/>
      <c r="CH901" s="84"/>
      <c r="CI901" s="84"/>
      <c r="CJ901" s="84"/>
      <c r="CK901" s="84"/>
      <c r="CL901" s="84"/>
      <c r="CM901" s="84"/>
      <c r="CN901" s="87"/>
      <c r="CO901" s="89"/>
      <c r="CP901" s="90"/>
    </row>
    <row r="902" customHeight="1" spans="1:94">
      <c r="A902" s="51"/>
      <c r="B902" s="52"/>
      <c r="C902" s="52"/>
      <c r="D902" s="52"/>
      <c r="E902" s="52"/>
      <c r="F902" s="52"/>
      <c r="G902" s="52"/>
      <c r="H902" s="52"/>
      <c r="I902" s="52"/>
      <c r="J902" s="61"/>
      <c r="K902" s="62"/>
      <c r="L902" s="63"/>
      <c r="M902" s="62"/>
      <c r="N902" s="62"/>
      <c r="O902" s="62"/>
      <c r="P902" s="62"/>
      <c r="Q902" s="69"/>
      <c r="R902" s="52"/>
      <c r="S902" s="52"/>
      <c r="T902" s="52"/>
      <c r="U902" s="52"/>
      <c r="V902" s="70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3"/>
      <c r="AW902" s="76"/>
      <c r="AX902" s="77"/>
      <c r="AY902" s="52"/>
      <c r="AZ902" s="70"/>
      <c r="BA902" s="80"/>
      <c r="BB902" s="71"/>
      <c r="BC902" s="71"/>
      <c r="BD902" s="71"/>
      <c r="BE902" s="71"/>
      <c r="BF902" s="71"/>
      <c r="BG902" s="71"/>
      <c r="BH902" s="71"/>
      <c r="BI902" s="71"/>
      <c r="BJ902" s="71"/>
      <c r="BK902" s="73"/>
      <c r="BL902" s="76"/>
      <c r="BM902" s="77"/>
      <c r="BN902" s="52"/>
      <c r="BO902" s="70"/>
      <c r="BP902" s="83"/>
      <c r="BQ902" s="84"/>
      <c r="BR902" s="84"/>
      <c r="BS902" s="84"/>
      <c r="BT902" s="84"/>
      <c r="BU902" s="84"/>
      <c r="BV902" s="84"/>
      <c r="BW902" s="84"/>
      <c r="BX902" s="84"/>
      <c r="BY902" s="84"/>
      <c r="BZ902" s="84"/>
      <c r="CA902" s="84"/>
      <c r="CB902" s="85"/>
      <c r="CC902" s="87"/>
      <c r="CD902" s="77"/>
      <c r="CE902" s="52"/>
      <c r="CF902" s="70"/>
      <c r="CG902" s="83"/>
      <c r="CH902" s="84"/>
      <c r="CI902" s="84"/>
      <c r="CJ902" s="84"/>
      <c r="CK902" s="84"/>
      <c r="CL902" s="84"/>
      <c r="CM902" s="84"/>
      <c r="CN902" s="87"/>
      <c r="CO902" s="89"/>
      <c r="CP902" s="90"/>
    </row>
    <row r="903" customHeight="1" spans="1:94">
      <c r="A903" s="51"/>
      <c r="B903" s="52"/>
      <c r="C903" s="52"/>
      <c r="D903" s="52"/>
      <c r="E903" s="52"/>
      <c r="F903" s="52"/>
      <c r="G903" s="52"/>
      <c r="H903" s="52"/>
      <c r="I903" s="52"/>
      <c r="J903" s="61"/>
      <c r="K903" s="62"/>
      <c r="L903" s="63"/>
      <c r="M903" s="62"/>
      <c r="N903" s="62"/>
      <c r="O903" s="62"/>
      <c r="P903" s="62"/>
      <c r="Q903" s="69"/>
      <c r="R903" s="52"/>
      <c r="S903" s="52"/>
      <c r="T903" s="52"/>
      <c r="U903" s="52"/>
      <c r="V903" s="70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3"/>
      <c r="AW903" s="76"/>
      <c r="AX903" s="77"/>
      <c r="AY903" s="52"/>
      <c r="AZ903" s="70"/>
      <c r="BA903" s="80"/>
      <c r="BB903" s="71"/>
      <c r="BC903" s="71"/>
      <c r="BD903" s="71"/>
      <c r="BE903" s="71"/>
      <c r="BF903" s="71"/>
      <c r="BG903" s="71"/>
      <c r="BH903" s="71"/>
      <c r="BI903" s="71"/>
      <c r="BJ903" s="71"/>
      <c r="BK903" s="73"/>
      <c r="BL903" s="76"/>
      <c r="BM903" s="77"/>
      <c r="BN903" s="52"/>
      <c r="BO903" s="70"/>
      <c r="BP903" s="83"/>
      <c r="BQ903" s="84"/>
      <c r="BR903" s="84"/>
      <c r="BS903" s="84"/>
      <c r="BT903" s="84"/>
      <c r="BU903" s="84"/>
      <c r="BV903" s="84"/>
      <c r="BW903" s="84"/>
      <c r="BX903" s="84"/>
      <c r="BY903" s="84"/>
      <c r="BZ903" s="84"/>
      <c r="CA903" s="84"/>
      <c r="CB903" s="85"/>
      <c r="CC903" s="87"/>
      <c r="CD903" s="77"/>
      <c r="CE903" s="52"/>
      <c r="CF903" s="70"/>
      <c r="CG903" s="83"/>
      <c r="CH903" s="84"/>
      <c r="CI903" s="84"/>
      <c r="CJ903" s="84"/>
      <c r="CK903" s="84"/>
      <c r="CL903" s="84"/>
      <c r="CM903" s="84"/>
      <c r="CN903" s="87"/>
      <c r="CO903" s="89"/>
      <c r="CP903" s="90"/>
    </row>
    <row r="904" customHeight="1" spans="1:94">
      <c r="A904" s="51"/>
      <c r="B904" s="52"/>
      <c r="C904" s="52"/>
      <c r="D904" s="52"/>
      <c r="E904" s="52"/>
      <c r="F904" s="52"/>
      <c r="G904" s="52"/>
      <c r="H904" s="52"/>
      <c r="I904" s="52"/>
      <c r="J904" s="61"/>
      <c r="K904" s="62"/>
      <c r="L904" s="63"/>
      <c r="M904" s="62"/>
      <c r="N904" s="62"/>
      <c r="O904" s="62"/>
      <c r="P904" s="62"/>
      <c r="Q904" s="69"/>
      <c r="R904" s="52"/>
      <c r="S904" s="52"/>
      <c r="T904" s="52"/>
      <c r="U904" s="52"/>
      <c r="V904" s="70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3"/>
      <c r="AW904" s="76"/>
      <c r="AX904" s="77"/>
      <c r="AY904" s="52"/>
      <c r="AZ904" s="70"/>
      <c r="BA904" s="80"/>
      <c r="BB904" s="71"/>
      <c r="BC904" s="71"/>
      <c r="BD904" s="71"/>
      <c r="BE904" s="71"/>
      <c r="BF904" s="71"/>
      <c r="BG904" s="71"/>
      <c r="BH904" s="71"/>
      <c r="BI904" s="71"/>
      <c r="BJ904" s="71"/>
      <c r="BK904" s="73"/>
      <c r="BL904" s="76"/>
      <c r="BM904" s="77"/>
      <c r="BN904" s="52"/>
      <c r="BO904" s="70"/>
      <c r="BP904" s="83"/>
      <c r="BQ904" s="84"/>
      <c r="BR904" s="84"/>
      <c r="BS904" s="84"/>
      <c r="BT904" s="84"/>
      <c r="BU904" s="84"/>
      <c r="BV904" s="84"/>
      <c r="BW904" s="84"/>
      <c r="BX904" s="84"/>
      <c r="BY904" s="84"/>
      <c r="BZ904" s="84"/>
      <c r="CA904" s="84"/>
      <c r="CB904" s="85"/>
      <c r="CC904" s="87"/>
      <c r="CD904" s="77"/>
      <c r="CE904" s="52"/>
      <c r="CF904" s="70"/>
      <c r="CG904" s="83"/>
      <c r="CH904" s="84"/>
      <c r="CI904" s="84"/>
      <c r="CJ904" s="84"/>
      <c r="CK904" s="84"/>
      <c r="CL904" s="84"/>
      <c r="CM904" s="84"/>
      <c r="CN904" s="87"/>
      <c r="CO904" s="89"/>
      <c r="CP904" s="90"/>
    </row>
    <row r="905" customHeight="1" spans="1:94">
      <c r="A905" s="51"/>
      <c r="B905" s="52"/>
      <c r="C905" s="52"/>
      <c r="D905" s="52"/>
      <c r="E905" s="52"/>
      <c r="F905" s="52"/>
      <c r="G905" s="52"/>
      <c r="H905" s="52"/>
      <c r="I905" s="52"/>
      <c r="J905" s="61"/>
      <c r="K905" s="62"/>
      <c r="L905" s="63"/>
      <c r="M905" s="62"/>
      <c r="N905" s="62"/>
      <c r="O905" s="62"/>
      <c r="P905" s="62"/>
      <c r="Q905" s="69"/>
      <c r="R905" s="52"/>
      <c r="S905" s="52"/>
      <c r="T905" s="52"/>
      <c r="U905" s="52"/>
      <c r="V905" s="70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3"/>
      <c r="AW905" s="76"/>
      <c r="AX905" s="77"/>
      <c r="AY905" s="52"/>
      <c r="AZ905" s="70"/>
      <c r="BA905" s="80"/>
      <c r="BB905" s="71"/>
      <c r="BC905" s="71"/>
      <c r="BD905" s="71"/>
      <c r="BE905" s="71"/>
      <c r="BF905" s="71"/>
      <c r="BG905" s="71"/>
      <c r="BH905" s="71"/>
      <c r="BI905" s="71"/>
      <c r="BJ905" s="71"/>
      <c r="BK905" s="73"/>
      <c r="BL905" s="76"/>
      <c r="BM905" s="77"/>
      <c r="BN905" s="52"/>
      <c r="BO905" s="70"/>
      <c r="BP905" s="83"/>
      <c r="BQ905" s="84"/>
      <c r="BR905" s="84"/>
      <c r="BS905" s="84"/>
      <c r="BT905" s="84"/>
      <c r="BU905" s="84"/>
      <c r="BV905" s="84"/>
      <c r="BW905" s="84"/>
      <c r="BX905" s="84"/>
      <c r="BY905" s="84"/>
      <c r="BZ905" s="84"/>
      <c r="CA905" s="84"/>
      <c r="CB905" s="85"/>
      <c r="CC905" s="87"/>
      <c r="CD905" s="77"/>
      <c r="CE905" s="52"/>
      <c r="CF905" s="70"/>
      <c r="CG905" s="83"/>
      <c r="CH905" s="84"/>
      <c r="CI905" s="84"/>
      <c r="CJ905" s="84"/>
      <c r="CK905" s="84"/>
      <c r="CL905" s="84"/>
      <c r="CM905" s="84"/>
      <c r="CN905" s="87"/>
      <c r="CO905" s="89"/>
      <c r="CP905" s="90"/>
    </row>
    <row r="906" customHeight="1" spans="1:94">
      <c r="A906" s="51"/>
      <c r="B906" s="52"/>
      <c r="C906" s="52"/>
      <c r="D906" s="52"/>
      <c r="E906" s="52"/>
      <c r="F906" s="52"/>
      <c r="G906" s="52"/>
      <c r="H906" s="52"/>
      <c r="I906" s="52"/>
      <c r="J906" s="61"/>
      <c r="K906" s="62"/>
      <c r="L906" s="63"/>
      <c r="M906" s="62"/>
      <c r="N906" s="62"/>
      <c r="O906" s="62"/>
      <c r="P906" s="62"/>
      <c r="Q906" s="69"/>
      <c r="R906" s="52"/>
      <c r="S906" s="52"/>
      <c r="T906" s="52"/>
      <c r="U906" s="52"/>
      <c r="V906" s="70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3"/>
      <c r="AW906" s="76"/>
      <c r="AX906" s="77"/>
      <c r="AY906" s="52"/>
      <c r="AZ906" s="70"/>
      <c r="BA906" s="80"/>
      <c r="BB906" s="71"/>
      <c r="BC906" s="71"/>
      <c r="BD906" s="71"/>
      <c r="BE906" s="71"/>
      <c r="BF906" s="71"/>
      <c r="BG906" s="71"/>
      <c r="BH906" s="71"/>
      <c r="BI906" s="71"/>
      <c r="BJ906" s="71"/>
      <c r="BK906" s="73"/>
      <c r="BL906" s="76"/>
      <c r="BM906" s="77"/>
      <c r="BN906" s="52"/>
      <c r="BO906" s="70"/>
      <c r="BP906" s="83"/>
      <c r="BQ906" s="84"/>
      <c r="BR906" s="84"/>
      <c r="BS906" s="84"/>
      <c r="BT906" s="84"/>
      <c r="BU906" s="84"/>
      <c r="BV906" s="84"/>
      <c r="BW906" s="84"/>
      <c r="BX906" s="84"/>
      <c r="BY906" s="84"/>
      <c r="BZ906" s="84"/>
      <c r="CA906" s="84"/>
      <c r="CB906" s="85"/>
      <c r="CC906" s="87"/>
      <c r="CD906" s="77"/>
      <c r="CE906" s="52"/>
      <c r="CF906" s="70"/>
      <c r="CG906" s="83"/>
      <c r="CH906" s="84"/>
      <c r="CI906" s="84"/>
      <c r="CJ906" s="84"/>
      <c r="CK906" s="84"/>
      <c r="CL906" s="84"/>
      <c r="CM906" s="84"/>
      <c r="CN906" s="87"/>
      <c r="CO906" s="89"/>
      <c r="CP906" s="90"/>
    </row>
    <row r="907" customHeight="1" spans="1:94">
      <c r="A907" s="51"/>
      <c r="B907" s="52"/>
      <c r="C907" s="52"/>
      <c r="D907" s="52"/>
      <c r="E907" s="52"/>
      <c r="F907" s="52"/>
      <c r="G907" s="52"/>
      <c r="H907" s="52"/>
      <c r="I907" s="52"/>
      <c r="J907" s="61"/>
      <c r="K907" s="62"/>
      <c r="L907" s="63"/>
      <c r="M907" s="62"/>
      <c r="N907" s="62"/>
      <c r="O907" s="62"/>
      <c r="P907" s="62"/>
      <c r="Q907" s="69"/>
      <c r="R907" s="52"/>
      <c r="S907" s="52"/>
      <c r="T907" s="52"/>
      <c r="U907" s="52"/>
      <c r="V907" s="70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3"/>
      <c r="AW907" s="76"/>
      <c r="AX907" s="77"/>
      <c r="AY907" s="52"/>
      <c r="AZ907" s="70"/>
      <c r="BA907" s="80"/>
      <c r="BB907" s="71"/>
      <c r="BC907" s="71"/>
      <c r="BD907" s="71"/>
      <c r="BE907" s="71"/>
      <c r="BF907" s="71"/>
      <c r="BG907" s="71"/>
      <c r="BH907" s="71"/>
      <c r="BI907" s="71"/>
      <c r="BJ907" s="71"/>
      <c r="BK907" s="73"/>
      <c r="BL907" s="76"/>
      <c r="BM907" s="77"/>
      <c r="BN907" s="52"/>
      <c r="BO907" s="70"/>
      <c r="BP907" s="83"/>
      <c r="BQ907" s="84"/>
      <c r="BR907" s="84"/>
      <c r="BS907" s="84"/>
      <c r="BT907" s="84"/>
      <c r="BU907" s="84"/>
      <c r="BV907" s="84"/>
      <c r="BW907" s="84"/>
      <c r="BX907" s="84"/>
      <c r="BY907" s="84"/>
      <c r="BZ907" s="84"/>
      <c r="CA907" s="84"/>
      <c r="CB907" s="85"/>
      <c r="CC907" s="87"/>
      <c r="CD907" s="77"/>
      <c r="CE907" s="52"/>
      <c r="CF907" s="70"/>
      <c r="CG907" s="83"/>
      <c r="CH907" s="84"/>
      <c r="CI907" s="84"/>
      <c r="CJ907" s="84"/>
      <c r="CK907" s="84"/>
      <c r="CL907" s="84"/>
      <c r="CM907" s="84"/>
      <c r="CN907" s="87"/>
      <c r="CO907" s="89"/>
      <c r="CP907" s="90"/>
    </row>
    <row r="908" customHeight="1" spans="1:94">
      <c r="A908" s="51"/>
      <c r="B908" s="52"/>
      <c r="C908" s="52"/>
      <c r="D908" s="52"/>
      <c r="E908" s="52"/>
      <c r="F908" s="52"/>
      <c r="G908" s="52"/>
      <c r="H908" s="52"/>
      <c r="I908" s="52"/>
      <c r="J908" s="61"/>
      <c r="K908" s="62"/>
      <c r="L908" s="63"/>
      <c r="M908" s="62"/>
      <c r="N908" s="62"/>
      <c r="O908" s="62"/>
      <c r="P908" s="62"/>
      <c r="Q908" s="69"/>
      <c r="R908" s="52"/>
      <c r="S908" s="52"/>
      <c r="T908" s="52"/>
      <c r="U908" s="52"/>
      <c r="V908" s="70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3"/>
      <c r="AW908" s="76"/>
      <c r="AX908" s="77"/>
      <c r="AY908" s="52"/>
      <c r="AZ908" s="70"/>
      <c r="BA908" s="80"/>
      <c r="BB908" s="71"/>
      <c r="BC908" s="71"/>
      <c r="BD908" s="71"/>
      <c r="BE908" s="71"/>
      <c r="BF908" s="71"/>
      <c r="BG908" s="71"/>
      <c r="BH908" s="71"/>
      <c r="BI908" s="71"/>
      <c r="BJ908" s="71"/>
      <c r="BK908" s="73"/>
      <c r="BL908" s="76"/>
      <c r="BM908" s="77"/>
      <c r="BN908" s="52"/>
      <c r="BO908" s="70"/>
      <c r="BP908" s="83"/>
      <c r="BQ908" s="84"/>
      <c r="BR908" s="84"/>
      <c r="BS908" s="84"/>
      <c r="BT908" s="84"/>
      <c r="BU908" s="84"/>
      <c r="BV908" s="84"/>
      <c r="BW908" s="84"/>
      <c r="BX908" s="84"/>
      <c r="BY908" s="84"/>
      <c r="BZ908" s="84"/>
      <c r="CA908" s="84"/>
      <c r="CB908" s="85"/>
      <c r="CC908" s="87"/>
      <c r="CD908" s="77"/>
      <c r="CE908" s="52"/>
      <c r="CF908" s="70"/>
      <c r="CG908" s="83"/>
      <c r="CH908" s="84"/>
      <c r="CI908" s="84"/>
      <c r="CJ908" s="84"/>
      <c r="CK908" s="84"/>
      <c r="CL908" s="84"/>
      <c r="CM908" s="84"/>
      <c r="CN908" s="87"/>
      <c r="CO908" s="89"/>
      <c r="CP908" s="90"/>
    </row>
    <row r="909" customHeight="1" spans="1:94">
      <c r="A909" s="51"/>
      <c r="B909" s="52"/>
      <c r="C909" s="52"/>
      <c r="D909" s="52"/>
      <c r="E909" s="52"/>
      <c r="F909" s="52"/>
      <c r="G909" s="52"/>
      <c r="H909" s="52"/>
      <c r="I909" s="52"/>
      <c r="J909" s="61"/>
      <c r="K909" s="62"/>
      <c r="L909" s="63"/>
      <c r="M909" s="62"/>
      <c r="N909" s="62"/>
      <c r="O909" s="62"/>
      <c r="P909" s="62"/>
      <c r="Q909" s="69"/>
      <c r="R909" s="52"/>
      <c r="S909" s="52"/>
      <c r="T909" s="52"/>
      <c r="U909" s="52"/>
      <c r="V909" s="70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3"/>
      <c r="AW909" s="76"/>
      <c r="AX909" s="77"/>
      <c r="AY909" s="52"/>
      <c r="AZ909" s="70"/>
      <c r="BA909" s="80"/>
      <c r="BB909" s="71"/>
      <c r="BC909" s="71"/>
      <c r="BD909" s="71"/>
      <c r="BE909" s="71"/>
      <c r="BF909" s="71"/>
      <c r="BG909" s="71"/>
      <c r="BH909" s="71"/>
      <c r="BI909" s="71"/>
      <c r="BJ909" s="71"/>
      <c r="BK909" s="73"/>
      <c r="BL909" s="76"/>
      <c r="BM909" s="77"/>
      <c r="BN909" s="52"/>
      <c r="BO909" s="70"/>
      <c r="BP909" s="83"/>
      <c r="BQ909" s="84"/>
      <c r="BR909" s="84"/>
      <c r="BS909" s="84"/>
      <c r="BT909" s="84"/>
      <c r="BU909" s="84"/>
      <c r="BV909" s="84"/>
      <c r="BW909" s="84"/>
      <c r="BX909" s="84"/>
      <c r="BY909" s="84"/>
      <c r="BZ909" s="84"/>
      <c r="CA909" s="84"/>
      <c r="CB909" s="85"/>
      <c r="CC909" s="87"/>
      <c r="CD909" s="77"/>
      <c r="CE909" s="52"/>
      <c r="CF909" s="70"/>
      <c r="CG909" s="83"/>
      <c r="CH909" s="84"/>
      <c r="CI909" s="84"/>
      <c r="CJ909" s="84"/>
      <c r="CK909" s="84"/>
      <c r="CL909" s="84"/>
      <c r="CM909" s="84"/>
      <c r="CN909" s="87"/>
      <c r="CO909" s="89"/>
      <c r="CP909" s="90"/>
    </row>
    <row r="910" customHeight="1" spans="1:94">
      <c r="A910" s="51"/>
      <c r="B910" s="52"/>
      <c r="C910" s="52"/>
      <c r="D910" s="52"/>
      <c r="E910" s="52"/>
      <c r="F910" s="52"/>
      <c r="G910" s="52"/>
      <c r="H910" s="52"/>
      <c r="I910" s="52"/>
      <c r="J910" s="61"/>
      <c r="K910" s="62"/>
      <c r="L910" s="63"/>
      <c r="M910" s="62"/>
      <c r="N910" s="62"/>
      <c r="O910" s="62"/>
      <c r="P910" s="62"/>
      <c r="Q910" s="69"/>
      <c r="R910" s="52"/>
      <c r="S910" s="52"/>
      <c r="T910" s="52"/>
      <c r="U910" s="52"/>
      <c r="V910" s="70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3"/>
      <c r="AW910" s="76"/>
      <c r="AX910" s="77"/>
      <c r="AY910" s="52"/>
      <c r="AZ910" s="70"/>
      <c r="BA910" s="80"/>
      <c r="BB910" s="71"/>
      <c r="BC910" s="71"/>
      <c r="BD910" s="71"/>
      <c r="BE910" s="71"/>
      <c r="BF910" s="71"/>
      <c r="BG910" s="71"/>
      <c r="BH910" s="71"/>
      <c r="BI910" s="71"/>
      <c r="BJ910" s="71"/>
      <c r="BK910" s="73"/>
      <c r="BL910" s="76"/>
      <c r="BM910" s="77"/>
      <c r="BN910" s="52"/>
      <c r="BO910" s="70"/>
      <c r="BP910" s="83"/>
      <c r="BQ910" s="84"/>
      <c r="BR910" s="84"/>
      <c r="BS910" s="84"/>
      <c r="BT910" s="84"/>
      <c r="BU910" s="84"/>
      <c r="BV910" s="84"/>
      <c r="BW910" s="84"/>
      <c r="BX910" s="84"/>
      <c r="BY910" s="84"/>
      <c r="BZ910" s="84"/>
      <c r="CA910" s="84"/>
      <c r="CB910" s="85"/>
      <c r="CC910" s="87"/>
      <c r="CD910" s="77"/>
      <c r="CE910" s="52"/>
      <c r="CF910" s="70"/>
      <c r="CG910" s="83"/>
      <c r="CH910" s="84"/>
      <c r="CI910" s="84"/>
      <c r="CJ910" s="84"/>
      <c r="CK910" s="84"/>
      <c r="CL910" s="84"/>
      <c r="CM910" s="84"/>
      <c r="CN910" s="87"/>
      <c r="CO910" s="89"/>
      <c r="CP910" s="90"/>
    </row>
    <row r="911" customHeight="1" spans="1:94">
      <c r="A911" s="51"/>
      <c r="B911" s="52"/>
      <c r="C911" s="52"/>
      <c r="D911" s="52"/>
      <c r="E911" s="52"/>
      <c r="F911" s="52"/>
      <c r="G911" s="52"/>
      <c r="H911" s="52"/>
      <c r="I911" s="52"/>
      <c r="J911" s="61"/>
      <c r="K911" s="62"/>
      <c r="L911" s="63"/>
      <c r="M911" s="62"/>
      <c r="N911" s="62"/>
      <c r="O911" s="62"/>
      <c r="P911" s="62"/>
      <c r="Q911" s="69"/>
      <c r="R911" s="52"/>
      <c r="S911" s="52"/>
      <c r="T911" s="52"/>
      <c r="U911" s="52"/>
      <c r="V911" s="70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3"/>
      <c r="AW911" s="76"/>
      <c r="AX911" s="77"/>
      <c r="AY911" s="52"/>
      <c r="AZ911" s="70"/>
      <c r="BA911" s="80"/>
      <c r="BB911" s="71"/>
      <c r="BC911" s="71"/>
      <c r="BD911" s="71"/>
      <c r="BE911" s="71"/>
      <c r="BF911" s="71"/>
      <c r="BG911" s="71"/>
      <c r="BH911" s="71"/>
      <c r="BI911" s="71"/>
      <c r="BJ911" s="71"/>
      <c r="BK911" s="73"/>
      <c r="BL911" s="76"/>
      <c r="BM911" s="77"/>
      <c r="BN911" s="52"/>
      <c r="BO911" s="70"/>
      <c r="BP911" s="83"/>
      <c r="BQ911" s="84"/>
      <c r="BR911" s="84"/>
      <c r="BS911" s="84"/>
      <c r="BT911" s="84"/>
      <c r="BU911" s="84"/>
      <c r="BV911" s="84"/>
      <c r="BW911" s="84"/>
      <c r="BX911" s="84"/>
      <c r="BY911" s="84"/>
      <c r="BZ911" s="84"/>
      <c r="CA911" s="84"/>
      <c r="CB911" s="85"/>
      <c r="CC911" s="87"/>
      <c r="CD911" s="77"/>
      <c r="CE911" s="52"/>
      <c r="CF911" s="70"/>
      <c r="CG911" s="83"/>
      <c r="CH911" s="84"/>
      <c r="CI911" s="84"/>
      <c r="CJ911" s="84"/>
      <c r="CK911" s="84"/>
      <c r="CL911" s="84"/>
      <c r="CM911" s="84"/>
      <c r="CN911" s="87"/>
      <c r="CO911" s="89"/>
      <c r="CP911" s="90"/>
    </row>
    <row r="912" customHeight="1" spans="1:94">
      <c r="A912" s="51"/>
      <c r="B912" s="52"/>
      <c r="C912" s="52"/>
      <c r="D912" s="52"/>
      <c r="E912" s="52"/>
      <c r="F912" s="52"/>
      <c r="G912" s="52"/>
      <c r="H912" s="52"/>
      <c r="I912" s="52"/>
      <c r="J912" s="61"/>
      <c r="K912" s="62"/>
      <c r="L912" s="63"/>
      <c r="M912" s="62"/>
      <c r="N912" s="62"/>
      <c r="O912" s="62"/>
      <c r="P912" s="62"/>
      <c r="Q912" s="69"/>
      <c r="R912" s="52"/>
      <c r="S912" s="52"/>
      <c r="T912" s="52"/>
      <c r="U912" s="52"/>
      <c r="V912" s="70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3"/>
      <c r="AW912" s="76"/>
      <c r="AX912" s="77"/>
      <c r="AY912" s="52"/>
      <c r="AZ912" s="70"/>
      <c r="BA912" s="80"/>
      <c r="BB912" s="71"/>
      <c r="BC912" s="71"/>
      <c r="BD912" s="71"/>
      <c r="BE912" s="71"/>
      <c r="BF912" s="71"/>
      <c r="BG912" s="71"/>
      <c r="BH912" s="71"/>
      <c r="BI912" s="71"/>
      <c r="BJ912" s="71"/>
      <c r="BK912" s="73"/>
      <c r="BL912" s="76"/>
      <c r="BM912" s="77"/>
      <c r="BN912" s="52"/>
      <c r="BO912" s="70"/>
      <c r="BP912" s="83"/>
      <c r="BQ912" s="84"/>
      <c r="BR912" s="84"/>
      <c r="BS912" s="84"/>
      <c r="BT912" s="84"/>
      <c r="BU912" s="84"/>
      <c r="BV912" s="84"/>
      <c r="BW912" s="84"/>
      <c r="BX912" s="84"/>
      <c r="BY912" s="84"/>
      <c r="BZ912" s="84"/>
      <c r="CA912" s="84"/>
      <c r="CB912" s="85"/>
      <c r="CC912" s="87"/>
      <c r="CD912" s="77"/>
      <c r="CE912" s="52"/>
      <c r="CF912" s="70"/>
      <c r="CG912" s="83"/>
      <c r="CH912" s="84"/>
      <c r="CI912" s="84"/>
      <c r="CJ912" s="84"/>
      <c r="CK912" s="84"/>
      <c r="CL912" s="84"/>
      <c r="CM912" s="84"/>
      <c r="CN912" s="87"/>
      <c r="CO912" s="89"/>
      <c r="CP912" s="90"/>
    </row>
    <row r="913" customHeight="1" spans="1:94">
      <c r="A913" s="51"/>
      <c r="B913" s="52"/>
      <c r="C913" s="52"/>
      <c r="D913" s="52"/>
      <c r="E913" s="52"/>
      <c r="F913" s="52"/>
      <c r="G913" s="52"/>
      <c r="H913" s="52"/>
      <c r="I913" s="52"/>
      <c r="J913" s="61"/>
      <c r="K913" s="62"/>
      <c r="L913" s="63"/>
      <c r="M913" s="62"/>
      <c r="N913" s="62"/>
      <c r="O913" s="62"/>
      <c r="P913" s="62"/>
      <c r="Q913" s="69"/>
      <c r="R913" s="52"/>
      <c r="S913" s="52"/>
      <c r="T913" s="52"/>
      <c r="U913" s="52"/>
      <c r="V913" s="70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3"/>
      <c r="AW913" s="76"/>
      <c r="AX913" s="77"/>
      <c r="AY913" s="52"/>
      <c r="AZ913" s="70"/>
      <c r="BA913" s="80"/>
      <c r="BB913" s="71"/>
      <c r="BC913" s="71"/>
      <c r="BD913" s="71"/>
      <c r="BE913" s="71"/>
      <c r="BF913" s="71"/>
      <c r="BG913" s="71"/>
      <c r="BH913" s="71"/>
      <c r="BI913" s="71"/>
      <c r="BJ913" s="71"/>
      <c r="BK913" s="73"/>
      <c r="BL913" s="76"/>
      <c r="BM913" s="77"/>
      <c r="BN913" s="52"/>
      <c r="BO913" s="70"/>
      <c r="BP913" s="83"/>
      <c r="BQ913" s="84"/>
      <c r="BR913" s="84"/>
      <c r="BS913" s="84"/>
      <c r="BT913" s="84"/>
      <c r="BU913" s="84"/>
      <c r="BV913" s="84"/>
      <c r="BW913" s="84"/>
      <c r="BX913" s="84"/>
      <c r="BY913" s="84"/>
      <c r="BZ913" s="84"/>
      <c r="CA913" s="84"/>
      <c r="CB913" s="85"/>
      <c r="CC913" s="87"/>
      <c r="CD913" s="77"/>
      <c r="CE913" s="52"/>
      <c r="CF913" s="70"/>
      <c r="CG913" s="83"/>
      <c r="CH913" s="84"/>
      <c r="CI913" s="84"/>
      <c r="CJ913" s="84"/>
      <c r="CK913" s="84"/>
      <c r="CL913" s="84"/>
      <c r="CM913" s="84"/>
      <c r="CN913" s="87"/>
      <c r="CO913" s="89"/>
      <c r="CP913" s="90"/>
    </row>
    <row r="914" customHeight="1" spans="1:94">
      <c r="A914" s="51"/>
      <c r="B914" s="52"/>
      <c r="C914" s="52"/>
      <c r="D914" s="52"/>
      <c r="E914" s="52"/>
      <c r="F914" s="52"/>
      <c r="G914" s="52"/>
      <c r="H914" s="52"/>
      <c r="I914" s="52"/>
      <c r="J914" s="61"/>
      <c r="K914" s="62"/>
      <c r="L914" s="63"/>
      <c r="M914" s="62"/>
      <c r="N914" s="62"/>
      <c r="O914" s="62"/>
      <c r="P914" s="62"/>
      <c r="Q914" s="69"/>
      <c r="R914" s="52"/>
      <c r="S914" s="52"/>
      <c r="T914" s="52"/>
      <c r="U914" s="52"/>
      <c r="V914" s="70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3"/>
      <c r="AW914" s="76"/>
      <c r="AX914" s="77"/>
      <c r="AY914" s="52"/>
      <c r="AZ914" s="70"/>
      <c r="BA914" s="80"/>
      <c r="BB914" s="71"/>
      <c r="BC914" s="71"/>
      <c r="BD914" s="71"/>
      <c r="BE914" s="71"/>
      <c r="BF914" s="71"/>
      <c r="BG914" s="71"/>
      <c r="BH914" s="71"/>
      <c r="BI914" s="71"/>
      <c r="BJ914" s="71"/>
      <c r="BK914" s="73"/>
      <c r="BL914" s="76"/>
      <c r="BM914" s="77"/>
      <c r="BN914" s="52"/>
      <c r="BO914" s="70"/>
      <c r="BP914" s="83"/>
      <c r="BQ914" s="84"/>
      <c r="BR914" s="84"/>
      <c r="BS914" s="84"/>
      <c r="BT914" s="84"/>
      <c r="BU914" s="84"/>
      <c r="BV914" s="84"/>
      <c r="BW914" s="84"/>
      <c r="BX914" s="84"/>
      <c r="BY914" s="84"/>
      <c r="BZ914" s="84"/>
      <c r="CA914" s="84"/>
      <c r="CB914" s="85"/>
      <c r="CC914" s="87"/>
      <c r="CD914" s="77"/>
      <c r="CE914" s="52"/>
      <c r="CF914" s="70"/>
      <c r="CG914" s="83"/>
      <c r="CH914" s="84"/>
      <c r="CI914" s="84"/>
      <c r="CJ914" s="84"/>
      <c r="CK914" s="84"/>
      <c r="CL914" s="84"/>
      <c r="CM914" s="84"/>
      <c r="CN914" s="87"/>
      <c r="CO914" s="89"/>
      <c r="CP914" s="90"/>
    </row>
    <row r="915" customHeight="1" spans="1:94">
      <c r="A915" s="51"/>
      <c r="B915" s="52"/>
      <c r="C915" s="52"/>
      <c r="D915" s="52"/>
      <c r="E915" s="52"/>
      <c r="F915" s="52"/>
      <c r="G915" s="52"/>
      <c r="H915" s="52"/>
      <c r="I915" s="52"/>
      <c r="J915" s="61"/>
      <c r="K915" s="62"/>
      <c r="L915" s="63"/>
      <c r="M915" s="62"/>
      <c r="N915" s="62"/>
      <c r="O915" s="62"/>
      <c r="P915" s="62"/>
      <c r="Q915" s="69"/>
      <c r="R915" s="52"/>
      <c r="S915" s="52"/>
      <c r="T915" s="52"/>
      <c r="U915" s="52"/>
      <c r="V915" s="70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3"/>
      <c r="AW915" s="76"/>
      <c r="AX915" s="77"/>
      <c r="AY915" s="52"/>
      <c r="AZ915" s="70"/>
      <c r="BA915" s="80"/>
      <c r="BB915" s="71"/>
      <c r="BC915" s="71"/>
      <c r="BD915" s="71"/>
      <c r="BE915" s="71"/>
      <c r="BF915" s="71"/>
      <c r="BG915" s="71"/>
      <c r="BH915" s="71"/>
      <c r="BI915" s="71"/>
      <c r="BJ915" s="71"/>
      <c r="BK915" s="73"/>
      <c r="BL915" s="76"/>
      <c r="BM915" s="77"/>
      <c r="BN915" s="52"/>
      <c r="BO915" s="70"/>
      <c r="BP915" s="83"/>
      <c r="BQ915" s="84"/>
      <c r="BR915" s="84"/>
      <c r="BS915" s="84"/>
      <c r="BT915" s="84"/>
      <c r="BU915" s="84"/>
      <c r="BV915" s="84"/>
      <c r="BW915" s="84"/>
      <c r="BX915" s="84"/>
      <c r="BY915" s="84"/>
      <c r="BZ915" s="84"/>
      <c r="CA915" s="84"/>
      <c r="CB915" s="85"/>
      <c r="CC915" s="87"/>
      <c r="CD915" s="77"/>
      <c r="CE915" s="52"/>
      <c r="CF915" s="70"/>
      <c r="CG915" s="83"/>
      <c r="CH915" s="84"/>
      <c r="CI915" s="84"/>
      <c r="CJ915" s="84"/>
      <c r="CK915" s="84"/>
      <c r="CL915" s="84"/>
      <c r="CM915" s="84"/>
      <c r="CN915" s="87"/>
      <c r="CO915" s="89"/>
      <c r="CP915" s="90"/>
    </row>
    <row r="916" customHeight="1" spans="1:94">
      <c r="A916" s="51"/>
      <c r="B916" s="52"/>
      <c r="C916" s="52"/>
      <c r="D916" s="52"/>
      <c r="E916" s="52"/>
      <c r="F916" s="52"/>
      <c r="G916" s="52"/>
      <c r="H916" s="52"/>
      <c r="I916" s="52"/>
      <c r="J916" s="61"/>
      <c r="K916" s="62"/>
      <c r="L916" s="63"/>
      <c r="M916" s="62"/>
      <c r="N916" s="62"/>
      <c r="O916" s="62"/>
      <c r="P916" s="62"/>
      <c r="Q916" s="69"/>
      <c r="R916" s="52"/>
      <c r="S916" s="52"/>
      <c r="T916" s="52"/>
      <c r="U916" s="52"/>
      <c r="V916" s="70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3"/>
      <c r="AW916" s="76"/>
      <c r="AX916" s="77"/>
      <c r="AY916" s="52"/>
      <c r="AZ916" s="70"/>
      <c r="BA916" s="80"/>
      <c r="BB916" s="71"/>
      <c r="BC916" s="71"/>
      <c r="BD916" s="71"/>
      <c r="BE916" s="71"/>
      <c r="BF916" s="71"/>
      <c r="BG916" s="71"/>
      <c r="BH916" s="71"/>
      <c r="BI916" s="71"/>
      <c r="BJ916" s="71"/>
      <c r="BK916" s="73"/>
      <c r="BL916" s="76"/>
      <c r="BM916" s="77"/>
      <c r="BN916" s="52"/>
      <c r="BO916" s="70"/>
      <c r="BP916" s="83"/>
      <c r="BQ916" s="84"/>
      <c r="BR916" s="84"/>
      <c r="BS916" s="84"/>
      <c r="BT916" s="84"/>
      <c r="BU916" s="84"/>
      <c r="BV916" s="84"/>
      <c r="BW916" s="84"/>
      <c r="BX916" s="84"/>
      <c r="BY916" s="84"/>
      <c r="BZ916" s="84"/>
      <c r="CA916" s="84"/>
      <c r="CB916" s="85"/>
      <c r="CC916" s="87"/>
      <c r="CD916" s="77"/>
      <c r="CE916" s="52"/>
      <c r="CF916" s="70"/>
      <c r="CG916" s="83"/>
      <c r="CH916" s="84"/>
      <c r="CI916" s="84"/>
      <c r="CJ916" s="84"/>
      <c r="CK916" s="84"/>
      <c r="CL916" s="84"/>
      <c r="CM916" s="84"/>
      <c r="CN916" s="87"/>
      <c r="CO916" s="89"/>
      <c r="CP916" s="90"/>
    </row>
    <row r="917" customHeight="1" spans="1:94">
      <c r="A917" s="51"/>
      <c r="B917" s="52"/>
      <c r="C917" s="52"/>
      <c r="D917" s="52"/>
      <c r="E917" s="52"/>
      <c r="F917" s="52"/>
      <c r="G917" s="52"/>
      <c r="H917" s="52"/>
      <c r="I917" s="52"/>
      <c r="J917" s="61"/>
      <c r="K917" s="62"/>
      <c r="L917" s="63"/>
      <c r="M917" s="62"/>
      <c r="N917" s="62"/>
      <c r="O917" s="62"/>
      <c r="P917" s="62"/>
      <c r="Q917" s="69"/>
      <c r="R917" s="52"/>
      <c r="S917" s="52"/>
      <c r="T917" s="52"/>
      <c r="U917" s="52"/>
      <c r="V917" s="70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3"/>
      <c r="AW917" s="76"/>
      <c r="AX917" s="77"/>
      <c r="AY917" s="52"/>
      <c r="AZ917" s="70"/>
      <c r="BA917" s="80"/>
      <c r="BB917" s="71"/>
      <c r="BC917" s="71"/>
      <c r="BD917" s="71"/>
      <c r="BE917" s="71"/>
      <c r="BF917" s="71"/>
      <c r="BG917" s="71"/>
      <c r="BH917" s="71"/>
      <c r="BI917" s="71"/>
      <c r="BJ917" s="71"/>
      <c r="BK917" s="73"/>
      <c r="BL917" s="76"/>
      <c r="BM917" s="77"/>
      <c r="BN917" s="52"/>
      <c r="BO917" s="70"/>
      <c r="BP917" s="83"/>
      <c r="BQ917" s="84"/>
      <c r="BR917" s="84"/>
      <c r="BS917" s="84"/>
      <c r="BT917" s="84"/>
      <c r="BU917" s="84"/>
      <c r="BV917" s="84"/>
      <c r="BW917" s="84"/>
      <c r="BX917" s="84"/>
      <c r="BY917" s="84"/>
      <c r="BZ917" s="84"/>
      <c r="CA917" s="84"/>
      <c r="CB917" s="85"/>
      <c r="CC917" s="87"/>
      <c r="CD917" s="77"/>
      <c r="CE917" s="52"/>
      <c r="CF917" s="70"/>
      <c r="CG917" s="83"/>
      <c r="CH917" s="84"/>
      <c r="CI917" s="84"/>
      <c r="CJ917" s="84"/>
      <c r="CK917" s="84"/>
      <c r="CL917" s="84"/>
      <c r="CM917" s="84"/>
      <c r="CN917" s="87"/>
      <c r="CO917" s="89"/>
      <c r="CP917" s="90"/>
    </row>
    <row r="918" customHeight="1" spans="1:94">
      <c r="A918" s="51"/>
      <c r="B918" s="52"/>
      <c r="C918" s="52"/>
      <c r="D918" s="52"/>
      <c r="E918" s="52"/>
      <c r="F918" s="52"/>
      <c r="G918" s="52"/>
      <c r="H918" s="52"/>
      <c r="I918" s="52"/>
      <c r="J918" s="61"/>
      <c r="K918" s="62"/>
      <c r="L918" s="63"/>
      <c r="M918" s="62"/>
      <c r="N918" s="62"/>
      <c r="O918" s="62"/>
      <c r="P918" s="62"/>
      <c r="Q918" s="69"/>
      <c r="R918" s="52"/>
      <c r="S918" s="52"/>
      <c r="T918" s="52"/>
      <c r="U918" s="52"/>
      <c r="V918" s="70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3"/>
      <c r="AW918" s="76"/>
      <c r="AX918" s="77"/>
      <c r="AY918" s="52"/>
      <c r="AZ918" s="70"/>
      <c r="BA918" s="80"/>
      <c r="BB918" s="71"/>
      <c r="BC918" s="71"/>
      <c r="BD918" s="71"/>
      <c r="BE918" s="71"/>
      <c r="BF918" s="71"/>
      <c r="BG918" s="71"/>
      <c r="BH918" s="71"/>
      <c r="BI918" s="71"/>
      <c r="BJ918" s="71"/>
      <c r="BK918" s="73"/>
      <c r="BL918" s="76"/>
      <c r="BM918" s="77"/>
      <c r="BN918" s="52"/>
      <c r="BO918" s="70"/>
      <c r="BP918" s="83"/>
      <c r="BQ918" s="84"/>
      <c r="BR918" s="84"/>
      <c r="BS918" s="84"/>
      <c r="BT918" s="84"/>
      <c r="BU918" s="84"/>
      <c r="BV918" s="84"/>
      <c r="BW918" s="84"/>
      <c r="BX918" s="84"/>
      <c r="BY918" s="84"/>
      <c r="BZ918" s="84"/>
      <c r="CA918" s="84"/>
      <c r="CB918" s="85"/>
      <c r="CC918" s="87"/>
      <c r="CD918" s="77"/>
      <c r="CE918" s="52"/>
      <c r="CF918" s="70"/>
      <c r="CG918" s="83"/>
      <c r="CH918" s="84"/>
      <c r="CI918" s="84"/>
      <c r="CJ918" s="84"/>
      <c r="CK918" s="84"/>
      <c r="CL918" s="84"/>
      <c r="CM918" s="84"/>
      <c r="CN918" s="87"/>
      <c r="CO918" s="89"/>
      <c r="CP918" s="90"/>
    </row>
    <row r="919" customHeight="1" spans="1:94">
      <c r="A919" s="51"/>
      <c r="B919" s="52"/>
      <c r="C919" s="52"/>
      <c r="D919" s="52"/>
      <c r="E919" s="52"/>
      <c r="F919" s="52"/>
      <c r="G919" s="52"/>
      <c r="H919" s="52"/>
      <c r="I919" s="52"/>
      <c r="J919" s="61"/>
      <c r="K919" s="62"/>
      <c r="L919" s="63"/>
      <c r="M919" s="62"/>
      <c r="N919" s="62"/>
      <c r="O919" s="62"/>
      <c r="P919" s="62"/>
      <c r="Q919" s="69"/>
      <c r="R919" s="52"/>
      <c r="S919" s="52"/>
      <c r="T919" s="52"/>
      <c r="U919" s="52"/>
      <c r="V919" s="70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3"/>
      <c r="AW919" s="76"/>
      <c r="AX919" s="77"/>
      <c r="AY919" s="52"/>
      <c r="AZ919" s="70"/>
      <c r="BA919" s="80"/>
      <c r="BB919" s="71"/>
      <c r="BC919" s="71"/>
      <c r="BD919" s="71"/>
      <c r="BE919" s="71"/>
      <c r="BF919" s="71"/>
      <c r="BG919" s="71"/>
      <c r="BH919" s="71"/>
      <c r="BI919" s="71"/>
      <c r="BJ919" s="71"/>
      <c r="BK919" s="73"/>
      <c r="BL919" s="76"/>
      <c r="BM919" s="77"/>
      <c r="BN919" s="52"/>
      <c r="BO919" s="70"/>
      <c r="BP919" s="83"/>
      <c r="BQ919" s="84"/>
      <c r="BR919" s="84"/>
      <c r="BS919" s="84"/>
      <c r="BT919" s="84"/>
      <c r="BU919" s="84"/>
      <c r="BV919" s="84"/>
      <c r="BW919" s="84"/>
      <c r="BX919" s="84"/>
      <c r="BY919" s="84"/>
      <c r="BZ919" s="84"/>
      <c r="CA919" s="84"/>
      <c r="CB919" s="85"/>
      <c r="CC919" s="87"/>
      <c r="CD919" s="77"/>
      <c r="CE919" s="52"/>
      <c r="CF919" s="70"/>
      <c r="CG919" s="83"/>
      <c r="CH919" s="84"/>
      <c r="CI919" s="84"/>
      <c r="CJ919" s="84"/>
      <c r="CK919" s="84"/>
      <c r="CL919" s="84"/>
      <c r="CM919" s="84"/>
      <c r="CN919" s="87"/>
      <c r="CO919" s="89"/>
      <c r="CP919" s="90"/>
    </row>
    <row r="920" customHeight="1" spans="1:94">
      <c r="A920" s="51"/>
      <c r="B920" s="52"/>
      <c r="C920" s="52"/>
      <c r="D920" s="52"/>
      <c r="E920" s="52"/>
      <c r="F920" s="52"/>
      <c r="G920" s="52"/>
      <c r="H920" s="52"/>
      <c r="I920" s="52"/>
      <c r="J920" s="61"/>
      <c r="K920" s="62"/>
      <c r="L920" s="63"/>
      <c r="M920" s="62"/>
      <c r="N920" s="62"/>
      <c r="O920" s="62"/>
      <c r="P920" s="62"/>
      <c r="Q920" s="69"/>
      <c r="R920" s="52"/>
      <c r="S920" s="52"/>
      <c r="T920" s="52"/>
      <c r="U920" s="52"/>
      <c r="V920" s="70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3"/>
      <c r="AW920" s="76"/>
      <c r="AX920" s="77"/>
      <c r="AY920" s="52"/>
      <c r="AZ920" s="70"/>
      <c r="BA920" s="80"/>
      <c r="BB920" s="71"/>
      <c r="BC920" s="71"/>
      <c r="BD920" s="71"/>
      <c r="BE920" s="71"/>
      <c r="BF920" s="71"/>
      <c r="BG920" s="71"/>
      <c r="BH920" s="71"/>
      <c r="BI920" s="71"/>
      <c r="BJ920" s="71"/>
      <c r="BK920" s="73"/>
      <c r="BL920" s="76"/>
      <c r="BM920" s="77"/>
      <c r="BN920" s="52"/>
      <c r="BO920" s="70"/>
      <c r="BP920" s="83"/>
      <c r="BQ920" s="84"/>
      <c r="BR920" s="84"/>
      <c r="BS920" s="84"/>
      <c r="BT920" s="84"/>
      <c r="BU920" s="84"/>
      <c r="BV920" s="84"/>
      <c r="BW920" s="84"/>
      <c r="BX920" s="84"/>
      <c r="BY920" s="84"/>
      <c r="BZ920" s="84"/>
      <c r="CA920" s="84"/>
      <c r="CB920" s="85"/>
      <c r="CC920" s="87"/>
      <c r="CD920" s="77"/>
      <c r="CE920" s="52"/>
      <c r="CF920" s="70"/>
      <c r="CG920" s="83"/>
      <c r="CH920" s="84"/>
      <c r="CI920" s="84"/>
      <c r="CJ920" s="84"/>
      <c r="CK920" s="84"/>
      <c r="CL920" s="84"/>
      <c r="CM920" s="84"/>
      <c r="CN920" s="87"/>
      <c r="CO920" s="89"/>
      <c r="CP920" s="90"/>
    </row>
    <row r="921" customHeight="1" spans="1:94">
      <c r="A921" s="51"/>
      <c r="B921" s="52"/>
      <c r="C921" s="52"/>
      <c r="D921" s="52"/>
      <c r="E921" s="52"/>
      <c r="F921" s="52"/>
      <c r="G921" s="52"/>
      <c r="H921" s="52"/>
      <c r="I921" s="52"/>
      <c r="J921" s="61"/>
      <c r="K921" s="62"/>
      <c r="L921" s="63"/>
      <c r="M921" s="62"/>
      <c r="N921" s="62"/>
      <c r="O921" s="62"/>
      <c r="P921" s="62"/>
      <c r="Q921" s="69"/>
      <c r="R921" s="52"/>
      <c r="S921" s="52"/>
      <c r="T921" s="52"/>
      <c r="U921" s="52"/>
      <c r="V921" s="70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3"/>
      <c r="AW921" s="76"/>
      <c r="AX921" s="77"/>
      <c r="AY921" s="52"/>
      <c r="AZ921" s="70"/>
      <c r="BA921" s="80"/>
      <c r="BB921" s="71"/>
      <c r="BC921" s="71"/>
      <c r="BD921" s="71"/>
      <c r="BE921" s="71"/>
      <c r="BF921" s="71"/>
      <c r="BG921" s="71"/>
      <c r="BH921" s="71"/>
      <c r="BI921" s="71"/>
      <c r="BJ921" s="71"/>
      <c r="BK921" s="73"/>
      <c r="BL921" s="76"/>
      <c r="BM921" s="77"/>
      <c r="BN921" s="52"/>
      <c r="BO921" s="70"/>
      <c r="BP921" s="83"/>
      <c r="BQ921" s="84"/>
      <c r="BR921" s="84"/>
      <c r="BS921" s="84"/>
      <c r="BT921" s="84"/>
      <c r="BU921" s="84"/>
      <c r="BV921" s="84"/>
      <c r="BW921" s="84"/>
      <c r="BX921" s="84"/>
      <c r="BY921" s="84"/>
      <c r="BZ921" s="84"/>
      <c r="CA921" s="84"/>
      <c r="CB921" s="85"/>
      <c r="CC921" s="87"/>
      <c r="CD921" s="77"/>
      <c r="CE921" s="52"/>
      <c r="CF921" s="70"/>
      <c r="CG921" s="83"/>
      <c r="CH921" s="84"/>
      <c r="CI921" s="84"/>
      <c r="CJ921" s="84"/>
      <c r="CK921" s="84"/>
      <c r="CL921" s="84"/>
      <c r="CM921" s="84"/>
      <c r="CN921" s="87"/>
      <c r="CO921" s="89"/>
      <c r="CP921" s="90"/>
    </row>
    <row r="922" customHeight="1" spans="1:94">
      <c r="A922" s="51"/>
      <c r="B922" s="52"/>
      <c r="C922" s="52"/>
      <c r="D922" s="52"/>
      <c r="E922" s="52"/>
      <c r="F922" s="52"/>
      <c r="G922" s="52"/>
      <c r="H922" s="52"/>
      <c r="I922" s="52"/>
      <c r="J922" s="61"/>
      <c r="K922" s="62"/>
      <c r="L922" s="63"/>
      <c r="M922" s="62"/>
      <c r="N922" s="62"/>
      <c r="O922" s="62"/>
      <c r="P922" s="62"/>
      <c r="Q922" s="69"/>
      <c r="R922" s="52"/>
      <c r="S922" s="52"/>
      <c r="T922" s="52"/>
      <c r="U922" s="52"/>
      <c r="V922" s="70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3"/>
      <c r="AW922" s="76"/>
      <c r="AX922" s="77"/>
      <c r="AY922" s="52"/>
      <c r="AZ922" s="70"/>
      <c r="BA922" s="80"/>
      <c r="BB922" s="71"/>
      <c r="BC922" s="71"/>
      <c r="BD922" s="71"/>
      <c r="BE922" s="71"/>
      <c r="BF922" s="71"/>
      <c r="BG922" s="71"/>
      <c r="BH922" s="71"/>
      <c r="BI922" s="71"/>
      <c r="BJ922" s="71"/>
      <c r="BK922" s="73"/>
      <c r="BL922" s="76"/>
      <c r="BM922" s="77"/>
      <c r="BN922" s="52"/>
      <c r="BO922" s="70"/>
      <c r="BP922" s="83"/>
      <c r="BQ922" s="84"/>
      <c r="BR922" s="84"/>
      <c r="BS922" s="84"/>
      <c r="BT922" s="84"/>
      <c r="BU922" s="84"/>
      <c r="BV922" s="84"/>
      <c r="BW922" s="84"/>
      <c r="BX922" s="84"/>
      <c r="BY922" s="84"/>
      <c r="BZ922" s="84"/>
      <c r="CA922" s="84"/>
      <c r="CB922" s="85"/>
      <c r="CC922" s="87"/>
      <c r="CD922" s="77"/>
      <c r="CE922" s="52"/>
      <c r="CF922" s="70"/>
      <c r="CG922" s="83"/>
      <c r="CH922" s="84"/>
      <c r="CI922" s="84"/>
      <c r="CJ922" s="84"/>
      <c r="CK922" s="84"/>
      <c r="CL922" s="84"/>
      <c r="CM922" s="84"/>
      <c r="CN922" s="87"/>
      <c r="CO922" s="89"/>
      <c r="CP922" s="90"/>
    </row>
    <row r="923" customHeight="1" spans="1:94">
      <c r="A923" s="51"/>
      <c r="B923" s="52"/>
      <c r="C923" s="52"/>
      <c r="D923" s="52"/>
      <c r="E923" s="52"/>
      <c r="F923" s="52"/>
      <c r="G923" s="52"/>
      <c r="H923" s="52"/>
      <c r="I923" s="52"/>
      <c r="J923" s="61"/>
      <c r="K923" s="62"/>
      <c r="L923" s="63"/>
      <c r="M923" s="62"/>
      <c r="N923" s="62"/>
      <c r="O923" s="62"/>
      <c r="P923" s="62"/>
      <c r="Q923" s="69"/>
      <c r="R923" s="52"/>
      <c r="S923" s="52"/>
      <c r="T923" s="52"/>
      <c r="U923" s="52"/>
      <c r="V923" s="70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3"/>
      <c r="AW923" s="76"/>
      <c r="AX923" s="77"/>
      <c r="AY923" s="52"/>
      <c r="AZ923" s="70"/>
      <c r="BA923" s="80"/>
      <c r="BB923" s="71"/>
      <c r="BC923" s="71"/>
      <c r="BD923" s="71"/>
      <c r="BE923" s="71"/>
      <c r="BF923" s="71"/>
      <c r="BG923" s="71"/>
      <c r="BH923" s="71"/>
      <c r="BI923" s="71"/>
      <c r="BJ923" s="71"/>
      <c r="BK923" s="73"/>
      <c r="BL923" s="76"/>
      <c r="BM923" s="77"/>
      <c r="BN923" s="52"/>
      <c r="BO923" s="70"/>
      <c r="BP923" s="83"/>
      <c r="BQ923" s="84"/>
      <c r="BR923" s="84"/>
      <c r="BS923" s="84"/>
      <c r="BT923" s="84"/>
      <c r="BU923" s="84"/>
      <c r="BV923" s="84"/>
      <c r="BW923" s="84"/>
      <c r="BX923" s="84"/>
      <c r="BY923" s="84"/>
      <c r="BZ923" s="84"/>
      <c r="CA923" s="84"/>
      <c r="CB923" s="85"/>
      <c r="CC923" s="87"/>
      <c r="CD923" s="77"/>
      <c r="CE923" s="52"/>
      <c r="CF923" s="70"/>
      <c r="CG923" s="83"/>
      <c r="CH923" s="84"/>
      <c r="CI923" s="84"/>
      <c r="CJ923" s="84"/>
      <c r="CK923" s="84"/>
      <c r="CL923" s="84"/>
      <c r="CM923" s="84"/>
      <c r="CN923" s="87"/>
      <c r="CO923" s="89"/>
      <c r="CP923" s="90"/>
    </row>
    <row r="924" customHeight="1" spans="1:94">
      <c r="A924" s="51"/>
      <c r="B924" s="52"/>
      <c r="C924" s="52"/>
      <c r="D924" s="52"/>
      <c r="E924" s="52"/>
      <c r="F924" s="52"/>
      <c r="G924" s="52"/>
      <c r="H924" s="52"/>
      <c r="I924" s="52"/>
      <c r="J924" s="61"/>
      <c r="K924" s="62"/>
      <c r="L924" s="63"/>
      <c r="M924" s="62"/>
      <c r="N924" s="62"/>
      <c r="O924" s="62"/>
      <c r="P924" s="62"/>
      <c r="Q924" s="69"/>
      <c r="R924" s="52"/>
      <c r="S924" s="52"/>
      <c r="T924" s="52"/>
      <c r="U924" s="52"/>
      <c r="V924" s="70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3"/>
      <c r="AW924" s="76"/>
      <c r="AX924" s="77"/>
      <c r="AY924" s="52"/>
      <c r="AZ924" s="70"/>
      <c r="BA924" s="80"/>
      <c r="BB924" s="71"/>
      <c r="BC924" s="71"/>
      <c r="BD924" s="71"/>
      <c r="BE924" s="71"/>
      <c r="BF924" s="71"/>
      <c r="BG924" s="71"/>
      <c r="BH924" s="71"/>
      <c r="BI924" s="71"/>
      <c r="BJ924" s="71"/>
      <c r="BK924" s="73"/>
      <c r="BL924" s="76"/>
      <c r="BM924" s="77"/>
      <c r="BN924" s="52"/>
      <c r="BO924" s="70"/>
      <c r="BP924" s="83"/>
      <c r="BQ924" s="84"/>
      <c r="BR924" s="84"/>
      <c r="BS924" s="84"/>
      <c r="BT924" s="84"/>
      <c r="BU924" s="84"/>
      <c r="BV924" s="84"/>
      <c r="BW924" s="84"/>
      <c r="BX924" s="84"/>
      <c r="BY924" s="84"/>
      <c r="BZ924" s="84"/>
      <c r="CA924" s="84"/>
      <c r="CB924" s="85"/>
      <c r="CC924" s="87"/>
      <c r="CD924" s="77"/>
      <c r="CE924" s="52"/>
      <c r="CF924" s="70"/>
      <c r="CG924" s="83"/>
      <c r="CH924" s="84"/>
      <c r="CI924" s="84"/>
      <c r="CJ924" s="84"/>
      <c r="CK924" s="84"/>
      <c r="CL924" s="84"/>
      <c r="CM924" s="84"/>
      <c r="CN924" s="87"/>
      <c r="CO924" s="89"/>
      <c r="CP924" s="90"/>
    </row>
    <row r="925" customHeight="1" spans="1:94">
      <c r="A925" s="51"/>
      <c r="B925" s="52"/>
      <c r="C925" s="52"/>
      <c r="D925" s="52"/>
      <c r="E925" s="52"/>
      <c r="F925" s="52"/>
      <c r="G925" s="52"/>
      <c r="H925" s="52"/>
      <c r="I925" s="52"/>
      <c r="J925" s="61"/>
      <c r="K925" s="62"/>
      <c r="L925" s="63"/>
      <c r="M925" s="62"/>
      <c r="N925" s="62"/>
      <c r="O925" s="62"/>
      <c r="P925" s="62"/>
      <c r="Q925" s="69"/>
      <c r="R925" s="52"/>
      <c r="S925" s="52"/>
      <c r="T925" s="52"/>
      <c r="U925" s="52"/>
      <c r="V925" s="70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3"/>
      <c r="AW925" s="76"/>
      <c r="AX925" s="77"/>
      <c r="AY925" s="52"/>
      <c r="AZ925" s="70"/>
      <c r="BA925" s="80"/>
      <c r="BB925" s="71"/>
      <c r="BC925" s="71"/>
      <c r="BD925" s="71"/>
      <c r="BE925" s="71"/>
      <c r="BF925" s="71"/>
      <c r="BG925" s="71"/>
      <c r="BH925" s="71"/>
      <c r="BI925" s="71"/>
      <c r="BJ925" s="71"/>
      <c r="BK925" s="73"/>
      <c r="BL925" s="76"/>
      <c r="BM925" s="77"/>
      <c r="BN925" s="52"/>
      <c r="BO925" s="70"/>
      <c r="BP925" s="83"/>
      <c r="BQ925" s="84"/>
      <c r="BR925" s="84"/>
      <c r="BS925" s="84"/>
      <c r="BT925" s="84"/>
      <c r="BU925" s="84"/>
      <c r="BV925" s="84"/>
      <c r="BW925" s="84"/>
      <c r="BX925" s="84"/>
      <c r="BY925" s="84"/>
      <c r="BZ925" s="84"/>
      <c r="CA925" s="84"/>
      <c r="CB925" s="85"/>
      <c r="CC925" s="87"/>
      <c r="CD925" s="77"/>
      <c r="CE925" s="52"/>
      <c r="CF925" s="70"/>
      <c r="CG925" s="83"/>
      <c r="CH925" s="84"/>
      <c r="CI925" s="84"/>
      <c r="CJ925" s="84"/>
      <c r="CK925" s="84"/>
      <c r="CL925" s="84"/>
      <c r="CM925" s="84"/>
      <c r="CN925" s="87"/>
      <c r="CO925" s="89"/>
      <c r="CP925" s="90"/>
    </row>
    <row r="926" customHeight="1" spans="1:94">
      <c r="A926" s="51"/>
      <c r="B926" s="52"/>
      <c r="C926" s="52"/>
      <c r="D926" s="52"/>
      <c r="E926" s="52"/>
      <c r="F926" s="52"/>
      <c r="G926" s="52"/>
      <c r="H926" s="52"/>
      <c r="I926" s="52"/>
      <c r="J926" s="61"/>
      <c r="K926" s="62"/>
      <c r="L926" s="63"/>
      <c r="M926" s="62"/>
      <c r="N926" s="62"/>
      <c r="O926" s="62"/>
      <c r="P926" s="62"/>
      <c r="Q926" s="69"/>
      <c r="R926" s="52"/>
      <c r="S926" s="52"/>
      <c r="T926" s="52"/>
      <c r="U926" s="52"/>
      <c r="V926" s="70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3"/>
      <c r="AW926" s="76"/>
      <c r="AX926" s="77"/>
      <c r="AY926" s="52"/>
      <c r="AZ926" s="70"/>
      <c r="BA926" s="80"/>
      <c r="BB926" s="71"/>
      <c r="BC926" s="71"/>
      <c r="BD926" s="71"/>
      <c r="BE926" s="71"/>
      <c r="BF926" s="71"/>
      <c r="BG926" s="71"/>
      <c r="BH926" s="71"/>
      <c r="BI926" s="71"/>
      <c r="BJ926" s="71"/>
      <c r="BK926" s="73"/>
      <c r="BL926" s="76"/>
      <c r="BM926" s="77"/>
      <c r="BN926" s="52"/>
      <c r="BO926" s="70"/>
      <c r="BP926" s="83"/>
      <c r="BQ926" s="84"/>
      <c r="BR926" s="84"/>
      <c r="BS926" s="84"/>
      <c r="BT926" s="84"/>
      <c r="BU926" s="84"/>
      <c r="BV926" s="84"/>
      <c r="BW926" s="84"/>
      <c r="BX926" s="84"/>
      <c r="BY926" s="84"/>
      <c r="BZ926" s="84"/>
      <c r="CA926" s="84"/>
      <c r="CB926" s="85"/>
      <c r="CC926" s="87"/>
      <c r="CD926" s="77"/>
      <c r="CE926" s="52"/>
      <c r="CF926" s="70"/>
      <c r="CG926" s="83"/>
      <c r="CH926" s="84"/>
      <c r="CI926" s="84"/>
      <c r="CJ926" s="84"/>
      <c r="CK926" s="84"/>
      <c r="CL926" s="84"/>
      <c r="CM926" s="84"/>
      <c r="CN926" s="87"/>
      <c r="CO926" s="89"/>
      <c r="CP926" s="90"/>
    </row>
    <row r="927" customHeight="1" spans="1:94">
      <c r="A927" s="51"/>
      <c r="B927" s="52"/>
      <c r="C927" s="52"/>
      <c r="D927" s="52"/>
      <c r="E927" s="52"/>
      <c r="F927" s="52"/>
      <c r="G927" s="52"/>
      <c r="H927" s="52"/>
      <c r="I927" s="52"/>
      <c r="J927" s="61"/>
      <c r="K927" s="62"/>
      <c r="L927" s="63"/>
      <c r="M927" s="62"/>
      <c r="N927" s="62"/>
      <c r="O927" s="62"/>
      <c r="P927" s="62"/>
      <c r="Q927" s="69"/>
      <c r="R927" s="52"/>
      <c r="S927" s="52"/>
      <c r="T927" s="52"/>
      <c r="U927" s="52"/>
      <c r="V927" s="70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3"/>
      <c r="AW927" s="76"/>
      <c r="AX927" s="77"/>
      <c r="AY927" s="52"/>
      <c r="AZ927" s="70"/>
      <c r="BA927" s="80"/>
      <c r="BB927" s="71"/>
      <c r="BC927" s="71"/>
      <c r="BD927" s="71"/>
      <c r="BE927" s="71"/>
      <c r="BF927" s="71"/>
      <c r="BG927" s="71"/>
      <c r="BH927" s="71"/>
      <c r="BI927" s="71"/>
      <c r="BJ927" s="71"/>
      <c r="BK927" s="73"/>
      <c r="BL927" s="76"/>
      <c r="BM927" s="77"/>
      <c r="BN927" s="52"/>
      <c r="BO927" s="70"/>
      <c r="BP927" s="83"/>
      <c r="BQ927" s="84"/>
      <c r="BR927" s="84"/>
      <c r="BS927" s="84"/>
      <c r="BT927" s="84"/>
      <c r="BU927" s="84"/>
      <c r="BV927" s="84"/>
      <c r="BW927" s="84"/>
      <c r="BX927" s="84"/>
      <c r="BY927" s="84"/>
      <c r="BZ927" s="84"/>
      <c r="CA927" s="84"/>
      <c r="CB927" s="85"/>
      <c r="CC927" s="87"/>
      <c r="CD927" s="77"/>
      <c r="CE927" s="52"/>
      <c r="CF927" s="70"/>
      <c r="CG927" s="83"/>
      <c r="CH927" s="84"/>
      <c r="CI927" s="84"/>
      <c r="CJ927" s="84"/>
      <c r="CK927" s="84"/>
      <c r="CL927" s="84"/>
      <c r="CM927" s="84"/>
      <c r="CN927" s="87"/>
      <c r="CO927" s="89"/>
      <c r="CP927" s="90"/>
    </row>
    <row r="928" customHeight="1" spans="1:94">
      <c r="A928" s="51"/>
      <c r="B928" s="52"/>
      <c r="C928" s="52"/>
      <c r="D928" s="52"/>
      <c r="E928" s="52"/>
      <c r="F928" s="52"/>
      <c r="G928" s="52"/>
      <c r="H928" s="52"/>
      <c r="I928" s="52"/>
      <c r="J928" s="61"/>
      <c r="K928" s="62"/>
      <c r="L928" s="63"/>
      <c r="M928" s="62"/>
      <c r="N928" s="62"/>
      <c r="O928" s="62"/>
      <c r="P928" s="62"/>
      <c r="Q928" s="69"/>
      <c r="R928" s="52"/>
      <c r="S928" s="52"/>
      <c r="T928" s="52"/>
      <c r="U928" s="52"/>
      <c r="V928" s="70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3"/>
      <c r="AW928" s="76"/>
      <c r="AX928" s="77"/>
      <c r="AY928" s="52"/>
      <c r="AZ928" s="70"/>
      <c r="BA928" s="80"/>
      <c r="BB928" s="71"/>
      <c r="BC928" s="71"/>
      <c r="BD928" s="71"/>
      <c r="BE928" s="71"/>
      <c r="BF928" s="71"/>
      <c r="BG928" s="71"/>
      <c r="BH928" s="71"/>
      <c r="BI928" s="71"/>
      <c r="BJ928" s="71"/>
      <c r="BK928" s="73"/>
      <c r="BL928" s="76"/>
      <c r="BM928" s="77"/>
      <c r="BN928" s="52"/>
      <c r="BO928" s="70"/>
      <c r="BP928" s="83"/>
      <c r="BQ928" s="84"/>
      <c r="BR928" s="84"/>
      <c r="BS928" s="84"/>
      <c r="BT928" s="84"/>
      <c r="BU928" s="84"/>
      <c r="BV928" s="84"/>
      <c r="BW928" s="84"/>
      <c r="BX928" s="84"/>
      <c r="BY928" s="84"/>
      <c r="BZ928" s="84"/>
      <c r="CA928" s="84"/>
      <c r="CB928" s="85"/>
      <c r="CC928" s="87"/>
      <c r="CD928" s="77"/>
      <c r="CE928" s="52"/>
      <c r="CF928" s="70"/>
      <c r="CG928" s="83"/>
      <c r="CH928" s="84"/>
      <c r="CI928" s="84"/>
      <c r="CJ928" s="84"/>
      <c r="CK928" s="84"/>
      <c r="CL928" s="84"/>
      <c r="CM928" s="84"/>
      <c r="CN928" s="87"/>
      <c r="CO928" s="89"/>
      <c r="CP928" s="90"/>
    </row>
    <row r="929" customHeight="1" spans="1:94">
      <c r="A929" s="51"/>
      <c r="B929" s="52"/>
      <c r="C929" s="52"/>
      <c r="D929" s="52"/>
      <c r="E929" s="52"/>
      <c r="F929" s="52"/>
      <c r="G929" s="52"/>
      <c r="H929" s="52"/>
      <c r="I929" s="52"/>
      <c r="J929" s="61"/>
      <c r="K929" s="62"/>
      <c r="L929" s="63"/>
      <c r="M929" s="62"/>
      <c r="N929" s="62"/>
      <c r="O929" s="62"/>
      <c r="P929" s="62"/>
      <c r="Q929" s="69"/>
      <c r="R929" s="52"/>
      <c r="S929" s="52"/>
      <c r="T929" s="52"/>
      <c r="U929" s="52"/>
      <c r="V929" s="70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3"/>
      <c r="AW929" s="76"/>
      <c r="AX929" s="77"/>
      <c r="AY929" s="52"/>
      <c r="AZ929" s="70"/>
      <c r="BA929" s="80"/>
      <c r="BB929" s="71"/>
      <c r="BC929" s="71"/>
      <c r="BD929" s="71"/>
      <c r="BE929" s="71"/>
      <c r="BF929" s="71"/>
      <c r="BG929" s="71"/>
      <c r="BH929" s="71"/>
      <c r="BI929" s="71"/>
      <c r="BJ929" s="71"/>
      <c r="BK929" s="73"/>
      <c r="BL929" s="76"/>
      <c r="BM929" s="77"/>
      <c r="BN929" s="52"/>
      <c r="BO929" s="70"/>
      <c r="BP929" s="83"/>
      <c r="BQ929" s="84"/>
      <c r="BR929" s="84"/>
      <c r="BS929" s="84"/>
      <c r="BT929" s="84"/>
      <c r="BU929" s="84"/>
      <c r="BV929" s="84"/>
      <c r="BW929" s="84"/>
      <c r="BX929" s="84"/>
      <c r="BY929" s="84"/>
      <c r="BZ929" s="84"/>
      <c r="CA929" s="84"/>
      <c r="CB929" s="85"/>
      <c r="CC929" s="87"/>
      <c r="CD929" s="77"/>
      <c r="CE929" s="52"/>
      <c r="CF929" s="70"/>
      <c r="CG929" s="83"/>
      <c r="CH929" s="84"/>
      <c r="CI929" s="84"/>
      <c r="CJ929" s="84"/>
      <c r="CK929" s="84"/>
      <c r="CL929" s="84"/>
      <c r="CM929" s="84"/>
      <c r="CN929" s="87"/>
      <c r="CO929" s="89"/>
      <c r="CP929" s="90"/>
    </row>
    <row r="930" customHeight="1" spans="1:94">
      <c r="A930" s="51"/>
      <c r="B930" s="52"/>
      <c r="C930" s="52"/>
      <c r="D930" s="52"/>
      <c r="E930" s="52"/>
      <c r="F930" s="52"/>
      <c r="G930" s="52"/>
      <c r="H930" s="52"/>
      <c r="I930" s="52"/>
      <c r="J930" s="61"/>
      <c r="K930" s="62"/>
      <c r="L930" s="63"/>
      <c r="M930" s="62"/>
      <c r="N930" s="62"/>
      <c r="O930" s="62"/>
      <c r="P930" s="62"/>
      <c r="Q930" s="69"/>
      <c r="R930" s="52"/>
      <c r="S930" s="52"/>
      <c r="T930" s="52"/>
      <c r="U930" s="52"/>
      <c r="V930" s="70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3"/>
      <c r="AW930" s="76"/>
      <c r="AX930" s="77"/>
      <c r="AY930" s="52"/>
      <c r="AZ930" s="70"/>
      <c r="BA930" s="80"/>
      <c r="BB930" s="71"/>
      <c r="BC930" s="71"/>
      <c r="BD930" s="71"/>
      <c r="BE930" s="71"/>
      <c r="BF930" s="71"/>
      <c r="BG930" s="71"/>
      <c r="BH930" s="71"/>
      <c r="BI930" s="71"/>
      <c r="BJ930" s="71"/>
      <c r="BK930" s="73"/>
      <c r="BL930" s="76"/>
      <c r="BM930" s="77"/>
      <c r="BN930" s="52"/>
      <c r="BO930" s="70"/>
      <c r="BP930" s="83"/>
      <c r="BQ930" s="84"/>
      <c r="BR930" s="84"/>
      <c r="BS930" s="84"/>
      <c r="BT930" s="84"/>
      <c r="BU930" s="84"/>
      <c r="BV930" s="84"/>
      <c r="BW930" s="84"/>
      <c r="BX930" s="84"/>
      <c r="BY930" s="84"/>
      <c r="BZ930" s="84"/>
      <c r="CA930" s="84"/>
      <c r="CB930" s="85"/>
      <c r="CC930" s="87"/>
      <c r="CD930" s="77"/>
      <c r="CE930" s="52"/>
      <c r="CF930" s="70"/>
      <c r="CG930" s="83"/>
      <c r="CH930" s="84"/>
      <c r="CI930" s="84"/>
      <c r="CJ930" s="84"/>
      <c r="CK930" s="84"/>
      <c r="CL930" s="84"/>
      <c r="CM930" s="84"/>
      <c r="CN930" s="87"/>
      <c r="CO930" s="89"/>
      <c r="CP930" s="90"/>
    </row>
    <row r="931" customHeight="1" spans="1:94">
      <c r="A931" s="51"/>
      <c r="B931" s="52"/>
      <c r="C931" s="52"/>
      <c r="D931" s="52"/>
      <c r="E931" s="52"/>
      <c r="F931" s="52"/>
      <c r="G931" s="52"/>
      <c r="H931" s="52"/>
      <c r="I931" s="52"/>
      <c r="J931" s="61"/>
      <c r="K931" s="62"/>
      <c r="L931" s="63"/>
      <c r="M931" s="62"/>
      <c r="N931" s="62"/>
      <c r="O931" s="62"/>
      <c r="P931" s="62"/>
      <c r="Q931" s="69"/>
      <c r="R931" s="52"/>
      <c r="S931" s="52"/>
      <c r="T931" s="52"/>
      <c r="U931" s="52"/>
      <c r="V931" s="70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3"/>
      <c r="AW931" s="76"/>
      <c r="AX931" s="77"/>
      <c r="AY931" s="52"/>
      <c r="AZ931" s="70"/>
      <c r="BA931" s="80"/>
      <c r="BB931" s="71"/>
      <c r="BC931" s="71"/>
      <c r="BD931" s="71"/>
      <c r="BE931" s="71"/>
      <c r="BF931" s="71"/>
      <c r="BG931" s="71"/>
      <c r="BH931" s="71"/>
      <c r="BI931" s="71"/>
      <c r="BJ931" s="71"/>
      <c r="BK931" s="73"/>
      <c r="BL931" s="76"/>
      <c r="BM931" s="77"/>
      <c r="BN931" s="52"/>
      <c r="BO931" s="70"/>
      <c r="BP931" s="83"/>
      <c r="BQ931" s="84"/>
      <c r="BR931" s="84"/>
      <c r="BS931" s="84"/>
      <c r="BT931" s="84"/>
      <c r="BU931" s="84"/>
      <c r="BV931" s="84"/>
      <c r="BW931" s="84"/>
      <c r="BX931" s="84"/>
      <c r="BY931" s="84"/>
      <c r="BZ931" s="84"/>
      <c r="CA931" s="84"/>
      <c r="CB931" s="85"/>
      <c r="CC931" s="87"/>
      <c r="CD931" s="77"/>
      <c r="CE931" s="52"/>
      <c r="CF931" s="70"/>
      <c r="CG931" s="83"/>
      <c r="CH931" s="84"/>
      <c r="CI931" s="84"/>
      <c r="CJ931" s="84"/>
      <c r="CK931" s="84"/>
      <c r="CL931" s="84"/>
      <c r="CM931" s="84"/>
      <c r="CN931" s="87"/>
      <c r="CO931" s="89"/>
      <c r="CP931" s="90"/>
    </row>
    <row r="932" customHeight="1" spans="1:94">
      <c r="A932" s="51"/>
      <c r="B932" s="52"/>
      <c r="C932" s="52"/>
      <c r="D932" s="52"/>
      <c r="E932" s="52"/>
      <c r="F932" s="52"/>
      <c r="G932" s="52"/>
      <c r="H932" s="52"/>
      <c r="I932" s="52"/>
      <c r="J932" s="61"/>
      <c r="K932" s="62"/>
      <c r="L932" s="63"/>
      <c r="M932" s="62"/>
      <c r="N932" s="62"/>
      <c r="O932" s="62"/>
      <c r="P932" s="62"/>
      <c r="Q932" s="69"/>
      <c r="R932" s="52"/>
      <c r="S932" s="52"/>
      <c r="T932" s="52"/>
      <c r="U932" s="52"/>
      <c r="V932" s="70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3"/>
      <c r="AW932" s="76"/>
      <c r="AX932" s="77"/>
      <c r="AY932" s="52"/>
      <c r="AZ932" s="70"/>
      <c r="BA932" s="80"/>
      <c r="BB932" s="71"/>
      <c r="BC932" s="71"/>
      <c r="BD932" s="71"/>
      <c r="BE932" s="71"/>
      <c r="BF932" s="71"/>
      <c r="BG932" s="71"/>
      <c r="BH932" s="71"/>
      <c r="BI932" s="71"/>
      <c r="BJ932" s="71"/>
      <c r="BK932" s="73"/>
      <c r="BL932" s="76"/>
      <c r="BM932" s="77"/>
      <c r="BN932" s="52"/>
      <c r="BO932" s="70"/>
      <c r="BP932" s="83"/>
      <c r="BQ932" s="84"/>
      <c r="BR932" s="84"/>
      <c r="BS932" s="84"/>
      <c r="BT932" s="84"/>
      <c r="BU932" s="84"/>
      <c r="BV932" s="84"/>
      <c r="BW932" s="84"/>
      <c r="BX932" s="84"/>
      <c r="BY932" s="84"/>
      <c r="BZ932" s="84"/>
      <c r="CA932" s="84"/>
      <c r="CB932" s="85"/>
      <c r="CC932" s="87"/>
      <c r="CD932" s="77"/>
      <c r="CE932" s="52"/>
      <c r="CF932" s="70"/>
      <c r="CG932" s="83"/>
      <c r="CH932" s="84"/>
      <c r="CI932" s="84"/>
      <c r="CJ932" s="84"/>
      <c r="CK932" s="84"/>
      <c r="CL932" s="84"/>
      <c r="CM932" s="84"/>
      <c r="CN932" s="87"/>
      <c r="CO932" s="89"/>
      <c r="CP932" s="90"/>
    </row>
    <row r="933" customHeight="1" spans="1:94">
      <c r="A933" s="51"/>
      <c r="B933" s="52"/>
      <c r="C933" s="52"/>
      <c r="D933" s="52"/>
      <c r="E933" s="52"/>
      <c r="F933" s="52"/>
      <c r="G933" s="52"/>
      <c r="H933" s="52"/>
      <c r="I933" s="52"/>
      <c r="J933" s="61"/>
      <c r="K933" s="62"/>
      <c r="L933" s="63"/>
      <c r="M933" s="62"/>
      <c r="N933" s="62"/>
      <c r="O933" s="62"/>
      <c r="P933" s="62"/>
      <c r="Q933" s="69"/>
      <c r="R933" s="52"/>
      <c r="S933" s="52"/>
      <c r="T933" s="52"/>
      <c r="U933" s="52"/>
      <c r="V933" s="70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3"/>
      <c r="AW933" s="76"/>
      <c r="AX933" s="77"/>
      <c r="AY933" s="52"/>
      <c r="AZ933" s="70"/>
      <c r="BA933" s="80"/>
      <c r="BB933" s="71"/>
      <c r="BC933" s="71"/>
      <c r="BD933" s="71"/>
      <c r="BE933" s="71"/>
      <c r="BF933" s="71"/>
      <c r="BG933" s="71"/>
      <c r="BH933" s="71"/>
      <c r="BI933" s="71"/>
      <c r="BJ933" s="71"/>
      <c r="BK933" s="73"/>
      <c r="BL933" s="76"/>
      <c r="BM933" s="77"/>
      <c r="BN933" s="52"/>
      <c r="BO933" s="70"/>
      <c r="BP933" s="83"/>
      <c r="BQ933" s="84"/>
      <c r="BR933" s="84"/>
      <c r="BS933" s="84"/>
      <c r="BT933" s="84"/>
      <c r="BU933" s="84"/>
      <c r="BV933" s="84"/>
      <c r="BW933" s="84"/>
      <c r="BX933" s="84"/>
      <c r="BY933" s="84"/>
      <c r="BZ933" s="84"/>
      <c r="CA933" s="84"/>
      <c r="CB933" s="85"/>
      <c r="CC933" s="87"/>
      <c r="CD933" s="77"/>
      <c r="CE933" s="52"/>
      <c r="CF933" s="70"/>
      <c r="CG933" s="83"/>
      <c r="CH933" s="84"/>
      <c r="CI933" s="84"/>
      <c r="CJ933" s="84"/>
      <c r="CK933" s="84"/>
      <c r="CL933" s="84"/>
      <c r="CM933" s="84"/>
      <c r="CN933" s="87"/>
      <c r="CO933" s="89"/>
      <c r="CP933" s="90"/>
    </row>
    <row r="934" customHeight="1" spans="1:94">
      <c r="A934" s="51"/>
      <c r="B934" s="52"/>
      <c r="C934" s="52"/>
      <c r="D934" s="52"/>
      <c r="E934" s="52"/>
      <c r="F934" s="52"/>
      <c r="G934" s="52"/>
      <c r="H934" s="52"/>
      <c r="I934" s="52"/>
      <c r="J934" s="61"/>
      <c r="K934" s="62"/>
      <c r="L934" s="63"/>
      <c r="M934" s="62"/>
      <c r="N934" s="62"/>
      <c r="O934" s="62"/>
      <c r="P934" s="62"/>
      <c r="Q934" s="69"/>
      <c r="R934" s="52"/>
      <c r="S934" s="52"/>
      <c r="T934" s="52"/>
      <c r="U934" s="52"/>
      <c r="V934" s="70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3"/>
      <c r="AW934" s="76"/>
      <c r="AX934" s="77"/>
      <c r="AY934" s="52"/>
      <c r="AZ934" s="70"/>
      <c r="BA934" s="80"/>
      <c r="BB934" s="71"/>
      <c r="BC934" s="71"/>
      <c r="BD934" s="71"/>
      <c r="BE934" s="71"/>
      <c r="BF934" s="71"/>
      <c r="BG934" s="71"/>
      <c r="BH934" s="71"/>
      <c r="BI934" s="71"/>
      <c r="BJ934" s="71"/>
      <c r="BK934" s="73"/>
      <c r="BL934" s="76"/>
      <c r="BM934" s="77"/>
      <c r="BN934" s="52"/>
      <c r="BO934" s="70"/>
      <c r="BP934" s="83"/>
      <c r="BQ934" s="84"/>
      <c r="BR934" s="84"/>
      <c r="BS934" s="84"/>
      <c r="BT934" s="84"/>
      <c r="BU934" s="84"/>
      <c r="BV934" s="84"/>
      <c r="BW934" s="84"/>
      <c r="BX934" s="84"/>
      <c r="BY934" s="84"/>
      <c r="BZ934" s="84"/>
      <c r="CA934" s="84"/>
      <c r="CB934" s="85"/>
      <c r="CC934" s="87"/>
      <c r="CD934" s="77"/>
      <c r="CE934" s="52"/>
      <c r="CF934" s="70"/>
      <c r="CG934" s="83"/>
      <c r="CH934" s="84"/>
      <c r="CI934" s="84"/>
      <c r="CJ934" s="84"/>
      <c r="CK934" s="84"/>
      <c r="CL934" s="84"/>
      <c r="CM934" s="84"/>
      <c r="CN934" s="87"/>
      <c r="CO934" s="89"/>
      <c r="CP934" s="90"/>
    </row>
    <row r="935" customHeight="1" spans="1:94">
      <c r="A935" s="51"/>
      <c r="B935" s="52"/>
      <c r="C935" s="52"/>
      <c r="D935" s="52"/>
      <c r="E935" s="52"/>
      <c r="F935" s="52"/>
      <c r="G935" s="52"/>
      <c r="H935" s="52"/>
      <c r="I935" s="52"/>
      <c r="J935" s="61"/>
      <c r="K935" s="62"/>
      <c r="L935" s="63"/>
      <c r="M935" s="62"/>
      <c r="N935" s="62"/>
      <c r="O935" s="62"/>
      <c r="P935" s="62"/>
      <c r="Q935" s="69"/>
      <c r="R935" s="52"/>
      <c r="S935" s="52"/>
      <c r="T935" s="52"/>
      <c r="U935" s="52"/>
      <c r="V935" s="70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3"/>
      <c r="AW935" s="76"/>
      <c r="AX935" s="77"/>
      <c r="AY935" s="52"/>
      <c r="AZ935" s="70"/>
      <c r="BA935" s="80"/>
      <c r="BB935" s="71"/>
      <c r="BC935" s="71"/>
      <c r="BD935" s="71"/>
      <c r="BE935" s="71"/>
      <c r="BF935" s="71"/>
      <c r="BG935" s="71"/>
      <c r="BH935" s="71"/>
      <c r="BI935" s="71"/>
      <c r="BJ935" s="71"/>
      <c r="BK935" s="73"/>
      <c r="BL935" s="76"/>
      <c r="BM935" s="77"/>
      <c r="BN935" s="52"/>
      <c r="BO935" s="70"/>
      <c r="BP935" s="83"/>
      <c r="BQ935" s="84"/>
      <c r="BR935" s="84"/>
      <c r="BS935" s="84"/>
      <c r="BT935" s="84"/>
      <c r="BU935" s="84"/>
      <c r="BV935" s="84"/>
      <c r="BW935" s="84"/>
      <c r="BX935" s="84"/>
      <c r="BY935" s="84"/>
      <c r="BZ935" s="84"/>
      <c r="CA935" s="84"/>
      <c r="CB935" s="85"/>
      <c r="CC935" s="87"/>
      <c r="CD935" s="77"/>
      <c r="CE935" s="52"/>
      <c r="CF935" s="70"/>
      <c r="CG935" s="83"/>
      <c r="CH935" s="84"/>
      <c r="CI935" s="84"/>
      <c r="CJ935" s="84"/>
      <c r="CK935" s="84"/>
      <c r="CL935" s="84"/>
      <c r="CM935" s="84"/>
      <c r="CN935" s="87"/>
      <c r="CO935" s="89"/>
      <c r="CP935" s="90"/>
    </row>
    <row r="936" customHeight="1" spans="1:94">
      <c r="A936" s="51"/>
      <c r="B936" s="52"/>
      <c r="C936" s="52"/>
      <c r="D936" s="52"/>
      <c r="E936" s="52"/>
      <c r="F936" s="52"/>
      <c r="G936" s="52"/>
      <c r="H936" s="52"/>
      <c r="I936" s="52"/>
      <c r="J936" s="61"/>
      <c r="K936" s="62"/>
      <c r="L936" s="63"/>
      <c r="M936" s="62"/>
      <c r="N936" s="62"/>
      <c r="O936" s="62"/>
      <c r="P936" s="62"/>
      <c r="Q936" s="69"/>
      <c r="R936" s="52"/>
      <c r="S936" s="52"/>
      <c r="T936" s="52"/>
      <c r="U936" s="52"/>
      <c r="V936" s="70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3"/>
      <c r="AW936" s="76"/>
      <c r="AX936" s="77"/>
      <c r="AY936" s="52"/>
      <c r="AZ936" s="70"/>
      <c r="BA936" s="80"/>
      <c r="BB936" s="71"/>
      <c r="BC936" s="71"/>
      <c r="BD936" s="71"/>
      <c r="BE936" s="71"/>
      <c r="BF936" s="71"/>
      <c r="BG936" s="71"/>
      <c r="BH936" s="71"/>
      <c r="BI936" s="71"/>
      <c r="BJ936" s="71"/>
      <c r="BK936" s="73"/>
      <c r="BL936" s="76"/>
      <c r="BM936" s="77"/>
      <c r="BN936" s="52"/>
      <c r="BO936" s="70"/>
      <c r="BP936" s="83"/>
      <c r="BQ936" s="84"/>
      <c r="BR936" s="84"/>
      <c r="BS936" s="84"/>
      <c r="BT936" s="84"/>
      <c r="BU936" s="84"/>
      <c r="BV936" s="84"/>
      <c r="BW936" s="84"/>
      <c r="BX936" s="84"/>
      <c r="BY936" s="84"/>
      <c r="BZ936" s="84"/>
      <c r="CA936" s="84"/>
      <c r="CB936" s="85"/>
      <c r="CC936" s="87"/>
      <c r="CD936" s="77"/>
      <c r="CE936" s="52"/>
      <c r="CF936" s="70"/>
      <c r="CG936" s="83"/>
      <c r="CH936" s="84"/>
      <c r="CI936" s="84"/>
      <c r="CJ936" s="84"/>
      <c r="CK936" s="84"/>
      <c r="CL936" s="84"/>
      <c r="CM936" s="84"/>
      <c r="CN936" s="87"/>
      <c r="CO936" s="89"/>
      <c r="CP936" s="90"/>
    </row>
    <row r="937" customHeight="1" spans="1:94">
      <c r="A937" s="51"/>
      <c r="B937" s="52"/>
      <c r="C937" s="52"/>
      <c r="D937" s="52"/>
      <c r="E937" s="52"/>
      <c r="F937" s="52"/>
      <c r="G937" s="52"/>
      <c r="H937" s="52"/>
      <c r="I937" s="52"/>
      <c r="J937" s="61"/>
      <c r="K937" s="62"/>
      <c r="L937" s="63"/>
      <c r="M937" s="62"/>
      <c r="N937" s="62"/>
      <c r="O937" s="62"/>
      <c r="P937" s="62"/>
      <c r="Q937" s="69"/>
      <c r="R937" s="52"/>
      <c r="S937" s="52"/>
      <c r="T937" s="52"/>
      <c r="U937" s="52"/>
      <c r="V937" s="70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3"/>
      <c r="AW937" s="76"/>
      <c r="AX937" s="77"/>
      <c r="AY937" s="52"/>
      <c r="AZ937" s="70"/>
      <c r="BA937" s="80"/>
      <c r="BB937" s="71"/>
      <c r="BC937" s="71"/>
      <c r="BD937" s="71"/>
      <c r="BE937" s="71"/>
      <c r="BF937" s="71"/>
      <c r="BG937" s="71"/>
      <c r="BH937" s="71"/>
      <c r="BI937" s="71"/>
      <c r="BJ937" s="71"/>
      <c r="BK937" s="73"/>
      <c r="BL937" s="76"/>
      <c r="BM937" s="77"/>
      <c r="BN937" s="52"/>
      <c r="BO937" s="70"/>
      <c r="BP937" s="83"/>
      <c r="BQ937" s="84"/>
      <c r="BR937" s="84"/>
      <c r="BS937" s="84"/>
      <c r="BT937" s="84"/>
      <c r="BU937" s="84"/>
      <c r="BV937" s="84"/>
      <c r="BW937" s="84"/>
      <c r="BX937" s="84"/>
      <c r="BY937" s="84"/>
      <c r="BZ937" s="84"/>
      <c r="CA937" s="84"/>
      <c r="CB937" s="85"/>
      <c r="CC937" s="87"/>
      <c r="CD937" s="77"/>
      <c r="CE937" s="52"/>
      <c r="CF937" s="70"/>
      <c r="CG937" s="83"/>
      <c r="CH937" s="84"/>
      <c r="CI937" s="84"/>
      <c r="CJ937" s="84"/>
      <c r="CK937" s="84"/>
      <c r="CL937" s="84"/>
      <c r="CM937" s="84"/>
      <c r="CN937" s="87"/>
      <c r="CO937" s="89"/>
      <c r="CP937" s="90"/>
    </row>
    <row r="938" customHeight="1" spans="1:94">
      <c r="A938" s="51"/>
      <c r="B938" s="52"/>
      <c r="C938" s="52"/>
      <c r="D938" s="52"/>
      <c r="E938" s="52"/>
      <c r="F938" s="52"/>
      <c r="G938" s="52"/>
      <c r="H938" s="52"/>
      <c r="I938" s="52"/>
      <c r="J938" s="61"/>
      <c r="K938" s="62"/>
      <c r="L938" s="63"/>
      <c r="M938" s="62"/>
      <c r="N938" s="62"/>
      <c r="O938" s="62"/>
      <c r="P938" s="62"/>
      <c r="Q938" s="69"/>
      <c r="R938" s="52"/>
      <c r="S938" s="52"/>
      <c r="T938" s="52"/>
      <c r="U938" s="52"/>
      <c r="V938" s="70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3"/>
      <c r="AW938" s="76"/>
      <c r="AX938" s="77"/>
      <c r="AY938" s="52"/>
      <c r="AZ938" s="70"/>
      <c r="BA938" s="80"/>
      <c r="BB938" s="71"/>
      <c r="BC938" s="71"/>
      <c r="BD938" s="71"/>
      <c r="BE938" s="71"/>
      <c r="BF938" s="71"/>
      <c r="BG938" s="71"/>
      <c r="BH938" s="71"/>
      <c r="BI938" s="71"/>
      <c r="BJ938" s="71"/>
      <c r="BK938" s="73"/>
      <c r="BL938" s="76"/>
      <c r="BM938" s="77"/>
      <c r="BN938" s="52"/>
      <c r="BO938" s="70"/>
      <c r="BP938" s="83"/>
      <c r="BQ938" s="84"/>
      <c r="BR938" s="84"/>
      <c r="BS938" s="84"/>
      <c r="BT938" s="84"/>
      <c r="BU938" s="84"/>
      <c r="BV938" s="84"/>
      <c r="BW938" s="84"/>
      <c r="BX938" s="84"/>
      <c r="BY938" s="84"/>
      <c r="BZ938" s="84"/>
      <c r="CA938" s="84"/>
      <c r="CB938" s="85"/>
      <c r="CC938" s="87"/>
      <c r="CD938" s="77"/>
      <c r="CE938" s="52"/>
      <c r="CF938" s="70"/>
      <c r="CG938" s="83"/>
      <c r="CH938" s="84"/>
      <c r="CI938" s="84"/>
      <c r="CJ938" s="84"/>
      <c r="CK938" s="84"/>
      <c r="CL938" s="84"/>
      <c r="CM938" s="84"/>
      <c r="CN938" s="87"/>
      <c r="CO938" s="89"/>
      <c r="CP938" s="90"/>
    </row>
    <row r="939" customHeight="1" spans="1:94">
      <c r="A939" s="51"/>
      <c r="B939" s="52"/>
      <c r="C939" s="52"/>
      <c r="D939" s="52"/>
      <c r="E939" s="52"/>
      <c r="F939" s="52"/>
      <c r="G939" s="52"/>
      <c r="H939" s="52"/>
      <c r="I939" s="52"/>
      <c r="J939" s="61"/>
      <c r="K939" s="62"/>
      <c r="L939" s="63"/>
      <c r="M939" s="62"/>
      <c r="N939" s="62"/>
      <c r="O939" s="62"/>
      <c r="P939" s="62"/>
      <c r="Q939" s="69"/>
      <c r="R939" s="52"/>
      <c r="S939" s="52"/>
      <c r="T939" s="52"/>
      <c r="U939" s="52"/>
      <c r="V939" s="70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3"/>
      <c r="AW939" s="76"/>
      <c r="AX939" s="77"/>
      <c r="AY939" s="52"/>
      <c r="AZ939" s="70"/>
      <c r="BA939" s="80"/>
      <c r="BB939" s="71"/>
      <c r="BC939" s="71"/>
      <c r="BD939" s="71"/>
      <c r="BE939" s="71"/>
      <c r="BF939" s="71"/>
      <c r="BG939" s="71"/>
      <c r="BH939" s="71"/>
      <c r="BI939" s="71"/>
      <c r="BJ939" s="71"/>
      <c r="BK939" s="73"/>
      <c r="BL939" s="76"/>
      <c r="BM939" s="77"/>
      <c r="BN939" s="52"/>
      <c r="BO939" s="70"/>
      <c r="BP939" s="83"/>
      <c r="BQ939" s="84"/>
      <c r="BR939" s="84"/>
      <c r="BS939" s="84"/>
      <c r="BT939" s="84"/>
      <c r="BU939" s="84"/>
      <c r="BV939" s="84"/>
      <c r="BW939" s="84"/>
      <c r="BX939" s="84"/>
      <c r="BY939" s="84"/>
      <c r="BZ939" s="84"/>
      <c r="CA939" s="84"/>
      <c r="CB939" s="85"/>
      <c r="CC939" s="87"/>
      <c r="CD939" s="77"/>
      <c r="CE939" s="52"/>
      <c r="CF939" s="70"/>
      <c r="CG939" s="83"/>
      <c r="CH939" s="84"/>
      <c r="CI939" s="84"/>
      <c r="CJ939" s="84"/>
      <c r="CK939" s="84"/>
      <c r="CL939" s="84"/>
      <c r="CM939" s="84"/>
      <c r="CN939" s="87"/>
      <c r="CO939" s="89"/>
      <c r="CP939" s="90"/>
    </row>
    <row r="940" customHeight="1" spans="1:94">
      <c r="A940" s="51"/>
      <c r="B940" s="52"/>
      <c r="C940" s="52"/>
      <c r="D940" s="52"/>
      <c r="E940" s="52"/>
      <c r="F940" s="52"/>
      <c r="G940" s="52"/>
      <c r="H940" s="52"/>
      <c r="I940" s="52"/>
      <c r="J940" s="61"/>
      <c r="K940" s="62"/>
      <c r="L940" s="63"/>
      <c r="M940" s="62"/>
      <c r="N940" s="62"/>
      <c r="O940" s="62"/>
      <c r="P940" s="62"/>
      <c r="Q940" s="69"/>
      <c r="R940" s="52"/>
      <c r="S940" s="52"/>
      <c r="T940" s="52"/>
      <c r="U940" s="52"/>
      <c r="V940" s="70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3"/>
      <c r="AW940" s="76"/>
      <c r="AX940" s="77"/>
      <c r="AY940" s="52"/>
      <c r="AZ940" s="70"/>
      <c r="BA940" s="80"/>
      <c r="BB940" s="71"/>
      <c r="BC940" s="71"/>
      <c r="BD940" s="71"/>
      <c r="BE940" s="71"/>
      <c r="BF940" s="71"/>
      <c r="BG940" s="71"/>
      <c r="BH940" s="71"/>
      <c r="BI940" s="71"/>
      <c r="BJ940" s="71"/>
      <c r="BK940" s="73"/>
      <c r="BL940" s="76"/>
      <c r="BM940" s="77"/>
      <c r="BN940" s="52"/>
      <c r="BO940" s="70"/>
      <c r="BP940" s="83"/>
      <c r="BQ940" s="84"/>
      <c r="BR940" s="84"/>
      <c r="BS940" s="84"/>
      <c r="BT940" s="84"/>
      <c r="BU940" s="84"/>
      <c r="BV940" s="84"/>
      <c r="BW940" s="84"/>
      <c r="BX940" s="84"/>
      <c r="BY940" s="84"/>
      <c r="BZ940" s="84"/>
      <c r="CA940" s="84"/>
      <c r="CB940" s="85"/>
      <c r="CC940" s="87"/>
      <c r="CD940" s="77"/>
      <c r="CE940" s="52"/>
      <c r="CF940" s="70"/>
      <c r="CG940" s="83"/>
      <c r="CH940" s="84"/>
      <c r="CI940" s="84"/>
      <c r="CJ940" s="84"/>
      <c r="CK940" s="84"/>
      <c r="CL940" s="84"/>
      <c r="CM940" s="84"/>
      <c r="CN940" s="87"/>
      <c r="CO940" s="89"/>
      <c r="CP940" s="90"/>
    </row>
    <row r="941" customHeight="1" spans="1:94">
      <c r="A941" s="51"/>
      <c r="B941" s="52"/>
      <c r="C941" s="52"/>
      <c r="D941" s="52"/>
      <c r="E941" s="52"/>
      <c r="F941" s="52"/>
      <c r="G941" s="52"/>
      <c r="H941" s="52"/>
      <c r="I941" s="52"/>
      <c r="J941" s="61"/>
      <c r="K941" s="62"/>
      <c r="L941" s="63"/>
      <c r="M941" s="62"/>
      <c r="N941" s="62"/>
      <c r="O941" s="62"/>
      <c r="P941" s="62"/>
      <c r="Q941" s="69"/>
      <c r="R941" s="52"/>
      <c r="S941" s="52"/>
      <c r="T941" s="52"/>
      <c r="U941" s="52"/>
      <c r="V941" s="70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3"/>
      <c r="AW941" s="76"/>
      <c r="AX941" s="77"/>
      <c r="AY941" s="52"/>
      <c r="AZ941" s="70"/>
      <c r="BA941" s="80"/>
      <c r="BB941" s="71"/>
      <c r="BC941" s="71"/>
      <c r="BD941" s="71"/>
      <c r="BE941" s="71"/>
      <c r="BF941" s="71"/>
      <c r="BG941" s="71"/>
      <c r="BH941" s="71"/>
      <c r="BI941" s="71"/>
      <c r="BJ941" s="71"/>
      <c r="BK941" s="73"/>
      <c r="BL941" s="76"/>
      <c r="BM941" s="77"/>
      <c r="BN941" s="52"/>
      <c r="BO941" s="70"/>
      <c r="BP941" s="83"/>
      <c r="BQ941" s="84"/>
      <c r="BR941" s="84"/>
      <c r="BS941" s="84"/>
      <c r="BT941" s="84"/>
      <c r="BU941" s="84"/>
      <c r="BV941" s="84"/>
      <c r="BW941" s="84"/>
      <c r="BX941" s="84"/>
      <c r="BY941" s="84"/>
      <c r="BZ941" s="84"/>
      <c r="CA941" s="84"/>
      <c r="CB941" s="85"/>
      <c r="CC941" s="87"/>
      <c r="CD941" s="77"/>
      <c r="CE941" s="52"/>
      <c r="CF941" s="70"/>
      <c r="CG941" s="83"/>
      <c r="CH941" s="84"/>
      <c r="CI941" s="84"/>
      <c r="CJ941" s="84"/>
      <c r="CK941" s="84"/>
      <c r="CL941" s="84"/>
      <c r="CM941" s="84"/>
      <c r="CN941" s="87"/>
      <c r="CO941" s="89"/>
      <c r="CP941" s="90"/>
    </row>
    <row r="942" customHeight="1" spans="1:94">
      <c r="A942" s="51"/>
      <c r="B942" s="52"/>
      <c r="C942" s="52"/>
      <c r="D942" s="52"/>
      <c r="E942" s="52"/>
      <c r="F942" s="52"/>
      <c r="G942" s="52"/>
      <c r="H942" s="52"/>
      <c r="I942" s="52"/>
      <c r="J942" s="61"/>
      <c r="K942" s="62"/>
      <c r="L942" s="63"/>
      <c r="M942" s="62"/>
      <c r="N942" s="62"/>
      <c r="O942" s="62"/>
      <c r="P942" s="62"/>
      <c r="Q942" s="69"/>
      <c r="R942" s="52"/>
      <c r="S942" s="52"/>
      <c r="T942" s="52"/>
      <c r="U942" s="52"/>
      <c r="V942" s="70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3"/>
      <c r="AW942" s="76"/>
      <c r="AX942" s="77"/>
      <c r="AY942" s="52"/>
      <c r="AZ942" s="70"/>
      <c r="BA942" s="80"/>
      <c r="BB942" s="71"/>
      <c r="BC942" s="71"/>
      <c r="BD942" s="71"/>
      <c r="BE942" s="71"/>
      <c r="BF942" s="71"/>
      <c r="BG942" s="71"/>
      <c r="BH942" s="71"/>
      <c r="BI942" s="71"/>
      <c r="BJ942" s="71"/>
      <c r="BK942" s="73"/>
      <c r="BL942" s="76"/>
      <c r="BM942" s="77"/>
      <c r="BN942" s="52"/>
      <c r="BO942" s="70"/>
      <c r="BP942" s="83"/>
      <c r="BQ942" s="84"/>
      <c r="BR942" s="84"/>
      <c r="BS942" s="84"/>
      <c r="BT942" s="84"/>
      <c r="BU942" s="84"/>
      <c r="BV942" s="84"/>
      <c r="BW942" s="84"/>
      <c r="BX942" s="84"/>
      <c r="BY942" s="84"/>
      <c r="BZ942" s="84"/>
      <c r="CA942" s="84"/>
      <c r="CB942" s="85"/>
      <c r="CC942" s="87"/>
      <c r="CD942" s="77"/>
      <c r="CE942" s="52"/>
      <c r="CF942" s="70"/>
      <c r="CG942" s="83"/>
      <c r="CH942" s="84"/>
      <c r="CI942" s="84"/>
      <c r="CJ942" s="84"/>
      <c r="CK942" s="84"/>
      <c r="CL942" s="84"/>
      <c r="CM942" s="84"/>
      <c r="CN942" s="87"/>
      <c r="CO942" s="89"/>
      <c r="CP942" s="90"/>
    </row>
    <row r="943" customHeight="1" spans="1:94">
      <c r="A943" s="51"/>
      <c r="B943" s="52"/>
      <c r="C943" s="52"/>
      <c r="D943" s="52"/>
      <c r="E943" s="52"/>
      <c r="F943" s="52"/>
      <c r="G943" s="52"/>
      <c r="H943" s="52"/>
      <c r="I943" s="52"/>
      <c r="J943" s="61"/>
      <c r="K943" s="62"/>
      <c r="L943" s="63"/>
      <c r="M943" s="62"/>
      <c r="N943" s="62"/>
      <c r="O943" s="62"/>
      <c r="P943" s="62"/>
      <c r="Q943" s="69"/>
      <c r="R943" s="52"/>
      <c r="S943" s="52"/>
      <c r="T943" s="52"/>
      <c r="U943" s="52"/>
      <c r="V943" s="70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3"/>
      <c r="AW943" s="76"/>
      <c r="AX943" s="77"/>
      <c r="AY943" s="52"/>
      <c r="AZ943" s="70"/>
      <c r="BA943" s="80"/>
      <c r="BB943" s="71"/>
      <c r="BC943" s="71"/>
      <c r="BD943" s="71"/>
      <c r="BE943" s="71"/>
      <c r="BF943" s="71"/>
      <c r="BG943" s="71"/>
      <c r="BH943" s="71"/>
      <c r="BI943" s="71"/>
      <c r="BJ943" s="71"/>
      <c r="BK943" s="73"/>
      <c r="BL943" s="76"/>
      <c r="BM943" s="77"/>
      <c r="BN943" s="52"/>
      <c r="BO943" s="70"/>
      <c r="BP943" s="83"/>
      <c r="BQ943" s="84"/>
      <c r="BR943" s="84"/>
      <c r="BS943" s="84"/>
      <c r="BT943" s="84"/>
      <c r="BU943" s="84"/>
      <c r="BV943" s="84"/>
      <c r="BW943" s="84"/>
      <c r="BX943" s="84"/>
      <c r="BY943" s="84"/>
      <c r="BZ943" s="84"/>
      <c r="CA943" s="84"/>
      <c r="CB943" s="85"/>
      <c r="CC943" s="87"/>
      <c r="CD943" s="77"/>
      <c r="CE943" s="52"/>
      <c r="CF943" s="70"/>
      <c r="CG943" s="83"/>
      <c r="CH943" s="84"/>
      <c r="CI943" s="84"/>
      <c r="CJ943" s="84"/>
      <c r="CK943" s="84"/>
      <c r="CL943" s="84"/>
      <c r="CM943" s="84"/>
      <c r="CN943" s="87"/>
      <c r="CO943" s="89"/>
      <c r="CP943" s="90"/>
    </row>
    <row r="944" customHeight="1" spans="1:94">
      <c r="A944" s="51"/>
      <c r="B944" s="52"/>
      <c r="C944" s="52"/>
      <c r="D944" s="52"/>
      <c r="E944" s="52"/>
      <c r="F944" s="52"/>
      <c r="G944" s="52"/>
      <c r="H944" s="52"/>
      <c r="I944" s="52"/>
      <c r="J944" s="61"/>
      <c r="K944" s="62"/>
      <c r="L944" s="63"/>
      <c r="M944" s="62"/>
      <c r="N944" s="62"/>
      <c r="O944" s="62"/>
      <c r="P944" s="62"/>
      <c r="Q944" s="69"/>
      <c r="R944" s="52"/>
      <c r="S944" s="52"/>
      <c r="T944" s="52"/>
      <c r="U944" s="52"/>
      <c r="V944" s="70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3"/>
      <c r="AW944" s="76"/>
      <c r="AX944" s="77"/>
      <c r="AY944" s="52"/>
      <c r="AZ944" s="70"/>
      <c r="BA944" s="80"/>
      <c r="BB944" s="71"/>
      <c r="BC944" s="71"/>
      <c r="BD944" s="71"/>
      <c r="BE944" s="71"/>
      <c r="BF944" s="71"/>
      <c r="BG944" s="71"/>
      <c r="BH944" s="71"/>
      <c r="BI944" s="71"/>
      <c r="BJ944" s="71"/>
      <c r="BK944" s="73"/>
      <c r="BL944" s="76"/>
      <c r="BM944" s="77"/>
      <c r="BN944" s="52"/>
      <c r="BO944" s="70"/>
      <c r="BP944" s="83"/>
      <c r="BQ944" s="84"/>
      <c r="BR944" s="84"/>
      <c r="BS944" s="84"/>
      <c r="BT944" s="84"/>
      <c r="BU944" s="84"/>
      <c r="BV944" s="84"/>
      <c r="BW944" s="84"/>
      <c r="BX944" s="84"/>
      <c r="BY944" s="84"/>
      <c r="BZ944" s="84"/>
      <c r="CA944" s="84"/>
      <c r="CB944" s="85"/>
      <c r="CC944" s="87"/>
      <c r="CD944" s="77"/>
      <c r="CE944" s="52"/>
      <c r="CF944" s="70"/>
      <c r="CG944" s="83"/>
      <c r="CH944" s="84"/>
      <c r="CI944" s="84"/>
      <c r="CJ944" s="84"/>
      <c r="CK944" s="84"/>
      <c r="CL944" s="84"/>
      <c r="CM944" s="84"/>
      <c r="CN944" s="87"/>
      <c r="CO944" s="89"/>
      <c r="CP944" s="90"/>
    </row>
    <row r="945" customHeight="1" spans="1:94">
      <c r="A945" s="51"/>
      <c r="B945" s="52"/>
      <c r="C945" s="52"/>
      <c r="D945" s="52"/>
      <c r="E945" s="52"/>
      <c r="F945" s="52"/>
      <c r="G945" s="52"/>
      <c r="H945" s="52"/>
      <c r="I945" s="52"/>
      <c r="J945" s="61"/>
      <c r="K945" s="62"/>
      <c r="L945" s="63"/>
      <c r="M945" s="62"/>
      <c r="N945" s="62"/>
      <c r="O945" s="62"/>
      <c r="P945" s="62"/>
      <c r="Q945" s="69"/>
      <c r="R945" s="52"/>
      <c r="S945" s="52"/>
      <c r="T945" s="52"/>
      <c r="U945" s="52"/>
      <c r="V945" s="70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3"/>
      <c r="AW945" s="76"/>
      <c r="AX945" s="77"/>
      <c r="AY945" s="52"/>
      <c r="AZ945" s="70"/>
      <c r="BA945" s="80"/>
      <c r="BB945" s="71"/>
      <c r="BC945" s="71"/>
      <c r="BD945" s="71"/>
      <c r="BE945" s="71"/>
      <c r="BF945" s="71"/>
      <c r="BG945" s="71"/>
      <c r="BH945" s="71"/>
      <c r="BI945" s="71"/>
      <c r="BJ945" s="71"/>
      <c r="BK945" s="73"/>
      <c r="BL945" s="76"/>
      <c r="BM945" s="77"/>
      <c r="BN945" s="52"/>
      <c r="BO945" s="70"/>
      <c r="BP945" s="83"/>
      <c r="BQ945" s="84"/>
      <c r="BR945" s="84"/>
      <c r="BS945" s="84"/>
      <c r="BT945" s="84"/>
      <c r="BU945" s="84"/>
      <c r="BV945" s="84"/>
      <c r="BW945" s="84"/>
      <c r="BX945" s="84"/>
      <c r="BY945" s="84"/>
      <c r="BZ945" s="84"/>
      <c r="CA945" s="84"/>
      <c r="CB945" s="85"/>
      <c r="CC945" s="87"/>
      <c r="CD945" s="77"/>
      <c r="CE945" s="52"/>
      <c r="CF945" s="70"/>
      <c r="CG945" s="83"/>
      <c r="CH945" s="84"/>
      <c r="CI945" s="84"/>
      <c r="CJ945" s="84"/>
      <c r="CK945" s="84"/>
      <c r="CL945" s="84"/>
      <c r="CM945" s="84"/>
      <c r="CN945" s="87"/>
      <c r="CO945" s="89"/>
      <c r="CP945" s="90"/>
    </row>
    <row r="946" customHeight="1" spans="1:94">
      <c r="A946" s="51"/>
      <c r="B946" s="52"/>
      <c r="C946" s="52"/>
      <c r="D946" s="52"/>
      <c r="E946" s="52"/>
      <c r="F946" s="52"/>
      <c r="G946" s="52"/>
      <c r="H946" s="52"/>
      <c r="I946" s="52"/>
      <c r="J946" s="61"/>
      <c r="K946" s="62"/>
      <c r="L946" s="63"/>
      <c r="M946" s="62"/>
      <c r="N946" s="62"/>
      <c r="O946" s="62"/>
      <c r="P946" s="62"/>
      <c r="Q946" s="69"/>
      <c r="R946" s="52"/>
      <c r="S946" s="52"/>
      <c r="T946" s="52"/>
      <c r="U946" s="52"/>
      <c r="V946" s="70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3"/>
      <c r="AW946" s="76"/>
      <c r="AX946" s="77"/>
      <c r="AY946" s="52"/>
      <c r="AZ946" s="70"/>
      <c r="BA946" s="80"/>
      <c r="BB946" s="71"/>
      <c r="BC946" s="71"/>
      <c r="BD946" s="71"/>
      <c r="BE946" s="71"/>
      <c r="BF946" s="71"/>
      <c r="BG946" s="71"/>
      <c r="BH946" s="71"/>
      <c r="BI946" s="71"/>
      <c r="BJ946" s="71"/>
      <c r="BK946" s="73"/>
      <c r="BL946" s="76"/>
      <c r="BM946" s="77"/>
      <c r="BN946" s="52"/>
      <c r="BO946" s="70"/>
      <c r="BP946" s="83"/>
      <c r="BQ946" s="84"/>
      <c r="BR946" s="84"/>
      <c r="BS946" s="84"/>
      <c r="BT946" s="84"/>
      <c r="BU946" s="84"/>
      <c r="BV946" s="84"/>
      <c r="BW946" s="84"/>
      <c r="BX946" s="84"/>
      <c r="BY946" s="84"/>
      <c r="BZ946" s="84"/>
      <c r="CA946" s="84"/>
      <c r="CB946" s="85"/>
      <c r="CC946" s="87"/>
      <c r="CD946" s="77"/>
      <c r="CE946" s="52"/>
      <c r="CF946" s="70"/>
      <c r="CG946" s="83"/>
      <c r="CH946" s="84"/>
      <c r="CI946" s="84"/>
      <c r="CJ946" s="84"/>
      <c r="CK946" s="84"/>
      <c r="CL946" s="84"/>
      <c r="CM946" s="84"/>
      <c r="CN946" s="87"/>
      <c r="CO946" s="89"/>
      <c r="CP946" s="90"/>
    </row>
    <row r="947" customHeight="1" spans="1:94">
      <c r="A947" s="51"/>
      <c r="B947" s="52"/>
      <c r="C947" s="52"/>
      <c r="D947" s="52"/>
      <c r="E947" s="52"/>
      <c r="F947" s="52"/>
      <c r="G947" s="52"/>
      <c r="H947" s="52"/>
      <c r="I947" s="52"/>
      <c r="J947" s="61"/>
      <c r="K947" s="62"/>
      <c r="L947" s="63"/>
      <c r="M947" s="62"/>
      <c r="N947" s="62"/>
      <c r="O947" s="62"/>
      <c r="P947" s="62"/>
      <c r="Q947" s="69"/>
      <c r="R947" s="52"/>
      <c r="S947" s="52"/>
      <c r="T947" s="52"/>
      <c r="U947" s="52"/>
      <c r="V947" s="70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3"/>
      <c r="AW947" s="76"/>
      <c r="AX947" s="77"/>
      <c r="AY947" s="52"/>
      <c r="AZ947" s="70"/>
      <c r="BA947" s="80"/>
      <c r="BB947" s="71"/>
      <c r="BC947" s="71"/>
      <c r="BD947" s="71"/>
      <c r="BE947" s="71"/>
      <c r="BF947" s="71"/>
      <c r="BG947" s="71"/>
      <c r="BH947" s="71"/>
      <c r="BI947" s="71"/>
      <c r="BJ947" s="71"/>
      <c r="BK947" s="73"/>
      <c r="BL947" s="76"/>
      <c r="BM947" s="77"/>
      <c r="BN947" s="52"/>
      <c r="BO947" s="70"/>
      <c r="BP947" s="83"/>
      <c r="BQ947" s="84"/>
      <c r="BR947" s="84"/>
      <c r="BS947" s="84"/>
      <c r="BT947" s="84"/>
      <c r="BU947" s="84"/>
      <c r="BV947" s="84"/>
      <c r="BW947" s="84"/>
      <c r="BX947" s="84"/>
      <c r="BY947" s="84"/>
      <c r="BZ947" s="84"/>
      <c r="CA947" s="84"/>
      <c r="CB947" s="85"/>
      <c r="CC947" s="87"/>
      <c r="CD947" s="77"/>
      <c r="CE947" s="52"/>
      <c r="CF947" s="70"/>
      <c r="CG947" s="83"/>
      <c r="CH947" s="84"/>
      <c r="CI947" s="84"/>
      <c r="CJ947" s="84"/>
      <c r="CK947" s="84"/>
      <c r="CL947" s="84"/>
      <c r="CM947" s="84"/>
      <c r="CN947" s="87"/>
      <c r="CO947" s="89"/>
      <c r="CP947" s="90"/>
    </row>
    <row r="948" customHeight="1" spans="1:94">
      <c r="A948" s="51"/>
      <c r="B948" s="52"/>
      <c r="C948" s="52"/>
      <c r="D948" s="52"/>
      <c r="E948" s="52"/>
      <c r="F948" s="52"/>
      <c r="G948" s="52"/>
      <c r="H948" s="52"/>
      <c r="I948" s="52"/>
      <c r="J948" s="61"/>
      <c r="K948" s="62"/>
      <c r="L948" s="63"/>
      <c r="M948" s="62"/>
      <c r="N948" s="62"/>
      <c r="O948" s="62"/>
      <c r="P948" s="62"/>
      <c r="Q948" s="69"/>
      <c r="R948" s="52"/>
      <c r="S948" s="52"/>
      <c r="T948" s="52"/>
      <c r="U948" s="52"/>
      <c r="V948" s="70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3"/>
      <c r="AW948" s="76"/>
      <c r="AX948" s="77"/>
      <c r="AY948" s="52"/>
      <c r="AZ948" s="70"/>
      <c r="BA948" s="80"/>
      <c r="BB948" s="71"/>
      <c r="BC948" s="71"/>
      <c r="BD948" s="71"/>
      <c r="BE948" s="71"/>
      <c r="BF948" s="71"/>
      <c r="BG948" s="71"/>
      <c r="BH948" s="71"/>
      <c r="BI948" s="71"/>
      <c r="BJ948" s="71"/>
      <c r="BK948" s="73"/>
      <c r="BL948" s="76"/>
      <c r="BM948" s="77"/>
      <c r="BN948" s="52"/>
      <c r="BO948" s="70"/>
      <c r="BP948" s="83"/>
      <c r="BQ948" s="84"/>
      <c r="BR948" s="84"/>
      <c r="BS948" s="84"/>
      <c r="BT948" s="84"/>
      <c r="BU948" s="84"/>
      <c r="BV948" s="84"/>
      <c r="BW948" s="84"/>
      <c r="BX948" s="84"/>
      <c r="BY948" s="84"/>
      <c r="BZ948" s="84"/>
      <c r="CA948" s="84"/>
      <c r="CB948" s="85"/>
      <c r="CC948" s="87"/>
      <c r="CD948" s="77"/>
      <c r="CE948" s="52"/>
      <c r="CF948" s="70"/>
      <c r="CG948" s="83"/>
      <c r="CH948" s="84"/>
      <c r="CI948" s="84"/>
      <c r="CJ948" s="84"/>
      <c r="CK948" s="84"/>
      <c r="CL948" s="84"/>
      <c r="CM948" s="84"/>
      <c r="CN948" s="87"/>
      <c r="CO948" s="89"/>
      <c r="CP948" s="90"/>
    </row>
    <row r="949" customHeight="1" spans="1:94">
      <c r="A949" s="51"/>
      <c r="B949" s="52"/>
      <c r="C949" s="52"/>
      <c r="D949" s="52"/>
      <c r="E949" s="52"/>
      <c r="F949" s="52"/>
      <c r="G949" s="52"/>
      <c r="H949" s="52"/>
      <c r="I949" s="52"/>
      <c r="J949" s="61"/>
      <c r="K949" s="62"/>
      <c r="L949" s="63"/>
      <c r="M949" s="62"/>
      <c r="N949" s="62"/>
      <c r="O949" s="62"/>
      <c r="P949" s="62"/>
      <c r="Q949" s="69"/>
      <c r="R949" s="52"/>
      <c r="S949" s="52"/>
      <c r="T949" s="52"/>
      <c r="U949" s="52"/>
      <c r="V949" s="70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3"/>
      <c r="AW949" s="76"/>
      <c r="AX949" s="77"/>
      <c r="AY949" s="52"/>
      <c r="AZ949" s="70"/>
      <c r="BA949" s="80"/>
      <c r="BB949" s="71"/>
      <c r="BC949" s="71"/>
      <c r="BD949" s="71"/>
      <c r="BE949" s="71"/>
      <c r="BF949" s="71"/>
      <c r="BG949" s="71"/>
      <c r="BH949" s="71"/>
      <c r="BI949" s="71"/>
      <c r="BJ949" s="71"/>
      <c r="BK949" s="73"/>
      <c r="BL949" s="76"/>
      <c r="BM949" s="77"/>
      <c r="BN949" s="52"/>
      <c r="BO949" s="70"/>
      <c r="BP949" s="83"/>
      <c r="BQ949" s="84"/>
      <c r="BR949" s="84"/>
      <c r="BS949" s="84"/>
      <c r="BT949" s="84"/>
      <c r="BU949" s="84"/>
      <c r="BV949" s="84"/>
      <c r="BW949" s="84"/>
      <c r="BX949" s="84"/>
      <c r="BY949" s="84"/>
      <c r="BZ949" s="84"/>
      <c r="CA949" s="84"/>
      <c r="CB949" s="85"/>
      <c r="CC949" s="87"/>
      <c r="CD949" s="77"/>
      <c r="CE949" s="52"/>
      <c r="CF949" s="70"/>
      <c r="CG949" s="83"/>
      <c r="CH949" s="84"/>
      <c r="CI949" s="84"/>
      <c r="CJ949" s="84"/>
      <c r="CK949" s="84"/>
      <c r="CL949" s="84"/>
      <c r="CM949" s="84"/>
      <c r="CN949" s="87"/>
      <c r="CO949" s="89"/>
      <c r="CP949" s="90"/>
    </row>
    <row r="950" customHeight="1" spans="1:94">
      <c r="A950" s="51"/>
      <c r="B950" s="52"/>
      <c r="C950" s="52"/>
      <c r="D950" s="52"/>
      <c r="E950" s="52"/>
      <c r="F950" s="52"/>
      <c r="G950" s="52"/>
      <c r="H950" s="52"/>
      <c r="I950" s="52"/>
      <c r="J950" s="61"/>
      <c r="K950" s="62"/>
      <c r="L950" s="63"/>
      <c r="M950" s="62"/>
      <c r="N950" s="62"/>
      <c r="O950" s="62"/>
      <c r="P950" s="62"/>
      <c r="Q950" s="69"/>
      <c r="R950" s="52"/>
      <c r="S950" s="52"/>
      <c r="T950" s="52"/>
      <c r="U950" s="52"/>
      <c r="V950" s="70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3"/>
      <c r="AW950" s="76"/>
      <c r="AX950" s="77"/>
      <c r="AY950" s="52"/>
      <c r="AZ950" s="70"/>
      <c r="BA950" s="80"/>
      <c r="BB950" s="71"/>
      <c r="BC950" s="71"/>
      <c r="BD950" s="71"/>
      <c r="BE950" s="71"/>
      <c r="BF950" s="71"/>
      <c r="BG950" s="71"/>
      <c r="BH950" s="71"/>
      <c r="BI950" s="71"/>
      <c r="BJ950" s="71"/>
      <c r="BK950" s="73"/>
      <c r="BL950" s="76"/>
      <c r="BM950" s="77"/>
      <c r="BN950" s="52"/>
      <c r="BO950" s="70"/>
      <c r="BP950" s="83"/>
      <c r="BQ950" s="84"/>
      <c r="BR950" s="84"/>
      <c r="BS950" s="84"/>
      <c r="BT950" s="84"/>
      <c r="BU950" s="84"/>
      <c r="BV950" s="84"/>
      <c r="BW950" s="84"/>
      <c r="BX950" s="84"/>
      <c r="BY950" s="84"/>
      <c r="BZ950" s="84"/>
      <c r="CA950" s="84"/>
      <c r="CB950" s="85"/>
      <c r="CC950" s="87"/>
      <c r="CD950" s="77"/>
      <c r="CE950" s="52"/>
      <c r="CF950" s="70"/>
      <c r="CG950" s="83"/>
      <c r="CH950" s="84"/>
      <c r="CI950" s="84"/>
      <c r="CJ950" s="84"/>
      <c r="CK950" s="84"/>
      <c r="CL950" s="84"/>
      <c r="CM950" s="84"/>
      <c r="CN950" s="87"/>
      <c r="CO950" s="89"/>
      <c r="CP950" s="90"/>
    </row>
    <row r="951" customHeight="1" spans="1:94">
      <c r="A951" s="51"/>
      <c r="B951" s="52"/>
      <c r="C951" s="52"/>
      <c r="D951" s="52"/>
      <c r="E951" s="52"/>
      <c r="F951" s="52"/>
      <c r="G951" s="52"/>
      <c r="H951" s="52"/>
      <c r="I951" s="52"/>
      <c r="J951" s="61"/>
      <c r="K951" s="62"/>
      <c r="L951" s="63"/>
      <c r="M951" s="62"/>
      <c r="N951" s="62"/>
      <c r="O951" s="62"/>
      <c r="P951" s="62"/>
      <c r="Q951" s="69"/>
      <c r="R951" s="52"/>
      <c r="S951" s="52"/>
      <c r="T951" s="52"/>
      <c r="U951" s="52"/>
      <c r="V951" s="70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3"/>
      <c r="AW951" s="76"/>
      <c r="AX951" s="77"/>
      <c r="AY951" s="52"/>
      <c r="AZ951" s="70"/>
      <c r="BA951" s="80"/>
      <c r="BB951" s="71"/>
      <c r="BC951" s="71"/>
      <c r="BD951" s="71"/>
      <c r="BE951" s="71"/>
      <c r="BF951" s="71"/>
      <c r="BG951" s="71"/>
      <c r="BH951" s="71"/>
      <c r="BI951" s="71"/>
      <c r="BJ951" s="71"/>
      <c r="BK951" s="73"/>
      <c r="BL951" s="76"/>
      <c r="BM951" s="77"/>
      <c r="BN951" s="52"/>
      <c r="BO951" s="70"/>
      <c r="BP951" s="83"/>
      <c r="BQ951" s="84"/>
      <c r="BR951" s="84"/>
      <c r="BS951" s="84"/>
      <c r="BT951" s="84"/>
      <c r="BU951" s="84"/>
      <c r="BV951" s="84"/>
      <c r="BW951" s="84"/>
      <c r="BX951" s="84"/>
      <c r="BY951" s="84"/>
      <c r="BZ951" s="84"/>
      <c r="CA951" s="84"/>
      <c r="CB951" s="85"/>
      <c r="CC951" s="87"/>
      <c r="CD951" s="77"/>
      <c r="CE951" s="52"/>
      <c r="CF951" s="70"/>
      <c r="CG951" s="83"/>
      <c r="CH951" s="84"/>
      <c r="CI951" s="84"/>
      <c r="CJ951" s="84"/>
      <c r="CK951" s="84"/>
      <c r="CL951" s="84"/>
      <c r="CM951" s="84"/>
      <c r="CN951" s="87"/>
      <c r="CO951" s="89"/>
      <c r="CP951" s="90"/>
    </row>
    <row r="952" customHeight="1" spans="1:94">
      <c r="A952" s="51"/>
      <c r="B952" s="52"/>
      <c r="C952" s="52"/>
      <c r="D952" s="52"/>
      <c r="E952" s="52"/>
      <c r="F952" s="52"/>
      <c r="G952" s="52"/>
      <c r="H952" s="52"/>
      <c r="I952" s="52"/>
      <c r="J952" s="61"/>
      <c r="K952" s="62"/>
      <c r="L952" s="63"/>
      <c r="M952" s="62"/>
      <c r="N952" s="62"/>
      <c r="O952" s="62"/>
      <c r="P952" s="62"/>
      <c r="Q952" s="69"/>
      <c r="R952" s="52"/>
      <c r="S952" s="52"/>
      <c r="T952" s="52"/>
      <c r="U952" s="52"/>
      <c r="V952" s="70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3"/>
      <c r="AW952" s="76"/>
      <c r="AX952" s="77"/>
      <c r="AY952" s="52"/>
      <c r="AZ952" s="70"/>
      <c r="BA952" s="80"/>
      <c r="BB952" s="71"/>
      <c r="BC952" s="71"/>
      <c r="BD952" s="71"/>
      <c r="BE952" s="71"/>
      <c r="BF952" s="71"/>
      <c r="BG952" s="71"/>
      <c r="BH952" s="71"/>
      <c r="BI952" s="71"/>
      <c r="BJ952" s="71"/>
      <c r="BK952" s="73"/>
      <c r="BL952" s="76"/>
      <c r="BM952" s="77"/>
      <c r="BN952" s="52"/>
      <c r="BO952" s="70"/>
      <c r="BP952" s="83"/>
      <c r="BQ952" s="84"/>
      <c r="BR952" s="84"/>
      <c r="BS952" s="84"/>
      <c r="BT952" s="84"/>
      <c r="BU952" s="84"/>
      <c r="BV952" s="84"/>
      <c r="BW952" s="84"/>
      <c r="BX952" s="84"/>
      <c r="BY952" s="84"/>
      <c r="BZ952" s="84"/>
      <c r="CA952" s="84"/>
      <c r="CB952" s="85"/>
      <c r="CC952" s="87"/>
      <c r="CD952" s="77"/>
      <c r="CE952" s="52"/>
      <c r="CF952" s="70"/>
      <c r="CG952" s="83"/>
      <c r="CH952" s="84"/>
      <c r="CI952" s="84"/>
      <c r="CJ952" s="84"/>
      <c r="CK952" s="84"/>
      <c r="CL952" s="84"/>
      <c r="CM952" s="84"/>
      <c r="CN952" s="87"/>
      <c r="CO952" s="89"/>
      <c r="CP952" s="90"/>
    </row>
    <row r="953" customHeight="1" spans="1:94">
      <c r="A953" s="51"/>
      <c r="B953" s="52"/>
      <c r="C953" s="52"/>
      <c r="D953" s="52"/>
      <c r="E953" s="52"/>
      <c r="F953" s="52"/>
      <c r="G953" s="52"/>
      <c r="H953" s="52"/>
      <c r="I953" s="52"/>
      <c r="J953" s="61"/>
      <c r="K953" s="62"/>
      <c r="L953" s="63"/>
      <c r="M953" s="62"/>
      <c r="N953" s="62"/>
      <c r="O953" s="62"/>
      <c r="P953" s="62"/>
      <c r="Q953" s="69"/>
      <c r="R953" s="52"/>
      <c r="S953" s="52"/>
      <c r="T953" s="52"/>
      <c r="U953" s="52"/>
      <c r="V953" s="70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3"/>
      <c r="AW953" s="76"/>
      <c r="AX953" s="77"/>
      <c r="AY953" s="52"/>
      <c r="AZ953" s="70"/>
      <c r="BA953" s="80"/>
      <c r="BB953" s="71"/>
      <c r="BC953" s="71"/>
      <c r="BD953" s="71"/>
      <c r="BE953" s="71"/>
      <c r="BF953" s="71"/>
      <c r="BG953" s="71"/>
      <c r="BH953" s="71"/>
      <c r="BI953" s="71"/>
      <c r="BJ953" s="71"/>
      <c r="BK953" s="73"/>
      <c r="BL953" s="76"/>
      <c r="BM953" s="77"/>
      <c r="BN953" s="52"/>
      <c r="BO953" s="70"/>
      <c r="BP953" s="83"/>
      <c r="BQ953" s="84"/>
      <c r="BR953" s="84"/>
      <c r="BS953" s="84"/>
      <c r="BT953" s="84"/>
      <c r="BU953" s="84"/>
      <c r="BV953" s="84"/>
      <c r="BW953" s="84"/>
      <c r="BX953" s="84"/>
      <c r="BY953" s="84"/>
      <c r="BZ953" s="84"/>
      <c r="CA953" s="84"/>
      <c r="CB953" s="85"/>
      <c r="CC953" s="87"/>
      <c r="CD953" s="77"/>
      <c r="CE953" s="52"/>
      <c r="CF953" s="70"/>
      <c r="CG953" s="83"/>
      <c r="CH953" s="84"/>
      <c r="CI953" s="84"/>
      <c r="CJ953" s="84"/>
      <c r="CK953" s="84"/>
      <c r="CL953" s="84"/>
      <c r="CM953" s="84"/>
      <c r="CN953" s="87"/>
      <c r="CO953" s="89"/>
      <c r="CP953" s="90"/>
    </row>
    <row r="954" customHeight="1" spans="1:94">
      <c r="A954" s="51"/>
      <c r="B954" s="52"/>
      <c r="C954" s="52"/>
      <c r="D954" s="52"/>
      <c r="E954" s="52"/>
      <c r="F954" s="52"/>
      <c r="G954" s="52"/>
      <c r="H954" s="52"/>
      <c r="I954" s="52"/>
      <c r="J954" s="61"/>
      <c r="K954" s="62"/>
      <c r="L954" s="63"/>
      <c r="M954" s="62"/>
      <c r="N954" s="62"/>
      <c r="O954" s="62"/>
      <c r="P954" s="62"/>
      <c r="Q954" s="69"/>
      <c r="R954" s="52"/>
      <c r="S954" s="52"/>
      <c r="T954" s="52"/>
      <c r="U954" s="52"/>
      <c r="V954" s="70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3"/>
      <c r="AW954" s="76"/>
      <c r="AX954" s="77"/>
      <c r="AY954" s="52"/>
      <c r="AZ954" s="70"/>
      <c r="BA954" s="80"/>
      <c r="BB954" s="71"/>
      <c r="BC954" s="71"/>
      <c r="BD954" s="71"/>
      <c r="BE954" s="71"/>
      <c r="BF954" s="71"/>
      <c r="BG954" s="71"/>
      <c r="BH954" s="71"/>
      <c r="BI954" s="71"/>
      <c r="BJ954" s="71"/>
      <c r="BK954" s="73"/>
      <c r="BL954" s="76"/>
      <c r="BM954" s="77"/>
      <c r="BN954" s="52"/>
      <c r="BO954" s="70"/>
      <c r="BP954" s="83"/>
      <c r="BQ954" s="84"/>
      <c r="BR954" s="84"/>
      <c r="BS954" s="84"/>
      <c r="BT954" s="84"/>
      <c r="BU954" s="84"/>
      <c r="BV954" s="84"/>
      <c r="BW954" s="84"/>
      <c r="BX954" s="84"/>
      <c r="BY954" s="84"/>
      <c r="BZ954" s="84"/>
      <c r="CA954" s="84"/>
      <c r="CB954" s="85"/>
      <c r="CC954" s="87"/>
      <c r="CD954" s="77"/>
      <c r="CE954" s="52"/>
      <c r="CF954" s="70"/>
      <c r="CG954" s="83"/>
      <c r="CH954" s="84"/>
      <c r="CI954" s="84"/>
      <c r="CJ954" s="84"/>
      <c r="CK954" s="84"/>
      <c r="CL954" s="84"/>
      <c r="CM954" s="84"/>
      <c r="CN954" s="87"/>
      <c r="CO954" s="89"/>
      <c r="CP954" s="90"/>
    </row>
    <row r="955" customHeight="1" spans="1:94">
      <c r="A955" s="51"/>
      <c r="B955" s="52"/>
      <c r="C955" s="52"/>
      <c r="D955" s="52"/>
      <c r="E955" s="52"/>
      <c r="F955" s="52"/>
      <c r="G955" s="52"/>
      <c r="H955" s="52"/>
      <c r="I955" s="52"/>
      <c r="J955" s="61"/>
      <c r="K955" s="62"/>
      <c r="L955" s="63"/>
      <c r="M955" s="62"/>
      <c r="N955" s="62"/>
      <c r="O955" s="62"/>
      <c r="P955" s="62"/>
      <c r="Q955" s="69"/>
      <c r="R955" s="52"/>
      <c r="S955" s="52"/>
      <c r="T955" s="52"/>
      <c r="U955" s="52"/>
      <c r="V955" s="70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3"/>
      <c r="AW955" s="76"/>
      <c r="AX955" s="77"/>
      <c r="AY955" s="52"/>
      <c r="AZ955" s="70"/>
      <c r="BA955" s="80"/>
      <c r="BB955" s="71"/>
      <c r="BC955" s="71"/>
      <c r="BD955" s="71"/>
      <c r="BE955" s="71"/>
      <c r="BF955" s="71"/>
      <c r="BG955" s="71"/>
      <c r="BH955" s="71"/>
      <c r="BI955" s="71"/>
      <c r="BJ955" s="71"/>
      <c r="BK955" s="73"/>
      <c r="BL955" s="76"/>
      <c r="BM955" s="77"/>
      <c r="BN955" s="52"/>
      <c r="BO955" s="70"/>
      <c r="BP955" s="83"/>
      <c r="BQ955" s="84"/>
      <c r="BR955" s="84"/>
      <c r="BS955" s="84"/>
      <c r="BT955" s="84"/>
      <c r="BU955" s="84"/>
      <c r="BV955" s="84"/>
      <c r="BW955" s="84"/>
      <c r="BX955" s="84"/>
      <c r="BY955" s="84"/>
      <c r="BZ955" s="84"/>
      <c r="CA955" s="84"/>
      <c r="CB955" s="85"/>
      <c r="CC955" s="87"/>
      <c r="CD955" s="77"/>
      <c r="CE955" s="52"/>
      <c r="CF955" s="70"/>
      <c r="CG955" s="83"/>
      <c r="CH955" s="84"/>
      <c r="CI955" s="84"/>
      <c r="CJ955" s="84"/>
      <c r="CK955" s="84"/>
      <c r="CL955" s="84"/>
      <c r="CM955" s="84"/>
      <c r="CN955" s="87"/>
      <c r="CO955" s="89"/>
      <c r="CP955" s="90"/>
    </row>
    <row r="956" customHeight="1" spans="1:94">
      <c r="A956" s="51"/>
      <c r="B956" s="52"/>
      <c r="C956" s="52"/>
      <c r="D956" s="52"/>
      <c r="E956" s="52"/>
      <c r="F956" s="52"/>
      <c r="G956" s="52"/>
      <c r="H956" s="52"/>
      <c r="I956" s="52"/>
      <c r="J956" s="61"/>
      <c r="K956" s="62"/>
      <c r="L956" s="63"/>
      <c r="M956" s="62"/>
      <c r="N956" s="62"/>
      <c r="O956" s="62"/>
      <c r="P956" s="62"/>
      <c r="Q956" s="69"/>
      <c r="R956" s="52"/>
      <c r="S956" s="52"/>
      <c r="T956" s="52"/>
      <c r="U956" s="52"/>
      <c r="V956" s="70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3"/>
      <c r="AW956" s="76"/>
      <c r="AX956" s="77"/>
      <c r="AY956" s="52"/>
      <c r="AZ956" s="70"/>
      <c r="BA956" s="80"/>
      <c r="BB956" s="71"/>
      <c r="BC956" s="71"/>
      <c r="BD956" s="71"/>
      <c r="BE956" s="71"/>
      <c r="BF956" s="71"/>
      <c r="BG956" s="71"/>
      <c r="BH956" s="71"/>
      <c r="BI956" s="71"/>
      <c r="BJ956" s="71"/>
      <c r="BK956" s="73"/>
      <c r="BL956" s="76"/>
      <c r="BM956" s="77"/>
      <c r="BN956" s="52"/>
      <c r="BO956" s="70"/>
      <c r="BP956" s="83"/>
      <c r="BQ956" s="84"/>
      <c r="BR956" s="84"/>
      <c r="BS956" s="84"/>
      <c r="BT956" s="84"/>
      <c r="BU956" s="84"/>
      <c r="BV956" s="84"/>
      <c r="BW956" s="84"/>
      <c r="BX956" s="84"/>
      <c r="BY956" s="84"/>
      <c r="BZ956" s="84"/>
      <c r="CA956" s="84"/>
      <c r="CB956" s="85"/>
      <c r="CC956" s="87"/>
      <c r="CD956" s="77"/>
      <c r="CE956" s="52"/>
      <c r="CF956" s="70"/>
      <c r="CG956" s="83"/>
      <c r="CH956" s="84"/>
      <c r="CI956" s="84"/>
      <c r="CJ956" s="84"/>
      <c r="CK956" s="84"/>
      <c r="CL956" s="84"/>
      <c r="CM956" s="84"/>
      <c r="CN956" s="87"/>
      <c r="CO956" s="89"/>
      <c r="CP956" s="90"/>
    </row>
    <row r="957" customHeight="1" spans="1:94">
      <c r="A957" s="51"/>
      <c r="B957" s="52"/>
      <c r="C957" s="52"/>
      <c r="D957" s="52"/>
      <c r="E957" s="52"/>
      <c r="F957" s="52"/>
      <c r="G957" s="52"/>
      <c r="H957" s="52"/>
      <c r="I957" s="52"/>
      <c r="J957" s="61"/>
      <c r="K957" s="62"/>
      <c r="L957" s="63"/>
      <c r="M957" s="62"/>
      <c r="N957" s="62"/>
      <c r="O957" s="62"/>
      <c r="P957" s="62"/>
      <c r="Q957" s="69"/>
      <c r="R957" s="52"/>
      <c r="S957" s="52"/>
      <c r="T957" s="52"/>
      <c r="U957" s="52"/>
      <c r="V957" s="70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3"/>
      <c r="AW957" s="76"/>
      <c r="AX957" s="77"/>
      <c r="AY957" s="52"/>
      <c r="AZ957" s="70"/>
      <c r="BA957" s="80"/>
      <c r="BB957" s="71"/>
      <c r="BC957" s="71"/>
      <c r="BD957" s="71"/>
      <c r="BE957" s="71"/>
      <c r="BF957" s="71"/>
      <c r="BG957" s="71"/>
      <c r="BH957" s="71"/>
      <c r="BI957" s="71"/>
      <c r="BJ957" s="71"/>
      <c r="BK957" s="73"/>
      <c r="BL957" s="76"/>
      <c r="BM957" s="77"/>
      <c r="BN957" s="52"/>
      <c r="BO957" s="70"/>
      <c r="BP957" s="83"/>
      <c r="BQ957" s="84"/>
      <c r="BR957" s="84"/>
      <c r="BS957" s="84"/>
      <c r="BT957" s="84"/>
      <c r="BU957" s="84"/>
      <c r="BV957" s="84"/>
      <c r="BW957" s="84"/>
      <c r="BX957" s="84"/>
      <c r="BY957" s="84"/>
      <c r="BZ957" s="84"/>
      <c r="CA957" s="84"/>
      <c r="CB957" s="85"/>
      <c r="CC957" s="87"/>
      <c r="CD957" s="77"/>
      <c r="CE957" s="52"/>
      <c r="CF957" s="70"/>
      <c r="CG957" s="83"/>
      <c r="CH957" s="84"/>
      <c r="CI957" s="84"/>
      <c r="CJ957" s="84"/>
      <c r="CK957" s="84"/>
      <c r="CL957" s="84"/>
      <c r="CM957" s="84"/>
      <c r="CN957" s="87"/>
      <c r="CO957" s="89"/>
      <c r="CP957" s="90"/>
    </row>
    <row r="958" customHeight="1" spans="1:94">
      <c r="A958" s="51"/>
      <c r="B958" s="52"/>
      <c r="C958" s="52"/>
      <c r="D958" s="52"/>
      <c r="E958" s="52"/>
      <c r="F958" s="52"/>
      <c r="G958" s="52"/>
      <c r="H958" s="52"/>
      <c r="I958" s="52"/>
      <c r="J958" s="61"/>
      <c r="K958" s="62"/>
      <c r="L958" s="63"/>
      <c r="M958" s="62"/>
      <c r="N958" s="62"/>
      <c r="O958" s="62"/>
      <c r="P958" s="62"/>
      <c r="Q958" s="69"/>
      <c r="R958" s="52"/>
      <c r="S958" s="52"/>
      <c r="T958" s="52"/>
      <c r="U958" s="52"/>
      <c r="V958" s="70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3"/>
      <c r="AW958" s="76"/>
      <c r="AX958" s="77"/>
      <c r="AY958" s="52"/>
      <c r="AZ958" s="70"/>
      <c r="BA958" s="80"/>
      <c r="BB958" s="71"/>
      <c r="BC958" s="71"/>
      <c r="BD958" s="71"/>
      <c r="BE958" s="71"/>
      <c r="BF958" s="71"/>
      <c r="BG958" s="71"/>
      <c r="BH958" s="71"/>
      <c r="BI958" s="71"/>
      <c r="BJ958" s="71"/>
      <c r="BK958" s="73"/>
      <c r="BL958" s="76"/>
      <c r="BM958" s="77"/>
      <c r="BN958" s="52"/>
      <c r="BO958" s="70"/>
      <c r="BP958" s="83"/>
      <c r="BQ958" s="84"/>
      <c r="BR958" s="84"/>
      <c r="BS958" s="84"/>
      <c r="BT958" s="84"/>
      <c r="BU958" s="84"/>
      <c r="BV958" s="84"/>
      <c r="BW958" s="84"/>
      <c r="BX958" s="84"/>
      <c r="BY958" s="84"/>
      <c r="BZ958" s="84"/>
      <c r="CA958" s="84"/>
      <c r="CB958" s="85"/>
      <c r="CC958" s="87"/>
      <c r="CD958" s="77"/>
      <c r="CE958" s="52"/>
      <c r="CF958" s="70"/>
      <c r="CG958" s="83"/>
      <c r="CH958" s="84"/>
      <c r="CI958" s="84"/>
      <c r="CJ958" s="84"/>
      <c r="CK958" s="84"/>
      <c r="CL958" s="84"/>
      <c r="CM958" s="84"/>
      <c r="CN958" s="87"/>
      <c r="CO958" s="89"/>
      <c r="CP958" s="90"/>
    </row>
    <row r="959" customHeight="1" spans="1:94">
      <c r="A959" s="51"/>
      <c r="B959" s="52"/>
      <c r="C959" s="52"/>
      <c r="D959" s="52"/>
      <c r="E959" s="52"/>
      <c r="F959" s="52"/>
      <c r="G959" s="52"/>
      <c r="H959" s="52"/>
      <c r="I959" s="52"/>
      <c r="J959" s="61"/>
      <c r="K959" s="62"/>
      <c r="L959" s="63"/>
      <c r="M959" s="62"/>
      <c r="N959" s="62"/>
      <c r="O959" s="62"/>
      <c r="P959" s="62"/>
      <c r="Q959" s="69"/>
      <c r="R959" s="52"/>
      <c r="S959" s="52"/>
      <c r="T959" s="52"/>
      <c r="U959" s="52"/>
      <c r="V959" s="70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3"/>
      <c r="AW959" s="76"/>
      <c r="AX959" s="77"/>
      <c r="AY959" s="52"/>
      <c r="AZ959" s="70"/>
      <c r="BA959" s="80"/>
      <c r="BB959" s="71"/>
      <c r="BC959" s="71"/>
      <c r="BD959" s="71"/>
      <c r="BE959" s="71"/>
      <c r="BF959" s="71"/>
      <c r="BG959" s="71"/>
      <c r="BH959" s="71"/>
      <c r="BI959" s="71"/>
      <c r="BJ959" s="71"/>
      <c r="BK959" s="73"/>
      <c r="BL959" s="76"/>
      <c r="BM959" s="77"/>
      <c r="BN959" s="52"/>
      <c r="BO959" s="70"/>
      <c r="BP959" s="83"/>
      <c r="BQ959" s="84"/>
      <c r="BR959" s="84"/>
      <c r="BS959" s="84"/>
      <c r="BT959" s="84"/>
      <c r="BU959" s="84"/>
      <c r="BV959" s="84"/>
      <c r="BW959" s="84"/>
      <c r="BX959" s="84"/>
      <c r="BY959" s="84"/>
      <c r="BZ959" s="84"/>
      <c r="CA959" s="84"/>
      <c r="CB959" s="85"/>
      <c r="CC959" s="87"/>
      <c r="CD959" s="77"/>
      <c r="CE959" s="52"/>
      <c r="CF959" s="70"/>
      <c r="CG959" s="83"/>
      <c r="CH959" s="84"/>
      <c r="CI959" s="84"/>
      <c r="CJ959" s="84"/>
      <c r="CK959" s="84"/>
      <c r="CL959" s="84"/>
      <c r="CM959" s="84"/>
      <c r="CN959" s="87"/>
      <c r="CO959" s="89"/>
      <c r="CP959" s="90"/>
    </row>
    <row r="960" customHeight="1" spans="1:94">
      <c r="A960" s="51"/>
      <c r="B960" s="52"/>
      <c r="C960" s="52"/>
      <c r="D960" s="52"/>
      <c r="E960" s="52"/>
      <c r="F960" s="52"/>
      <c r="G960" s="52"/>
      <c r="H960" s="52"/>
      <c r="I960" s="52"/>
      <c r="J960" s="61"/>
      <c r="K960" s="62"/>
      <c r="L960" s="63"/>
      <c r="M960" s="62"/>
      <c r="N960" s="62"/>
      <c r="O960" s="62"/>
      <c r="P960" s="62"/>
      <c r="Q960" s="69"/>
      <c r="R960" s="52"/>
      <c r="S960" s="52"/>
      <c r="T960" s="52"/>
      <c r="U960" s="52"/>
      <c r="V960" s="70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3"/>
      <c r="AW960" s="76"/>
      <c r="AX960" s="77"/>
      <c r="AY960" s="52"/>
      <c r="AZ960" s="70"/>
      <c r="BA960" s="80"/>
      <c r="BB960" s="71"/>
      <c r="BC960" s="71"/>
      <c r="BD960" s="71"/>
      <c r="BE960" s="71"/>
      <c r="BF960" s="71"/>
      <c r="BG960" s="71"/>
      <c r="BH960" s="71"/>
      <c r="BI960" s="71"/>
      <c r="BJ960" s="71"/>
      <c r="BK960" s="73"/>
      <c r="BL960" s="76"/>
      <c r="BM960" s="77"/>
      <c r="BN960" s="52"/>
      <c r="BO960" s="70"/>
      <c r="BP960" s="83"/>
      <c r="BQ960" s="84"/>
      <c r="BR960" s="84"/>
      <c r="BS960" s="84"/>
      <c r="BT960" s="84"/>
      <c r="BU960" s="84"/>
      <c r="BV960" s="84"/>
      <c r="BW960" s="84"/>
      <c r="BX960" s="84"/>
      <c r="BY960" s="84"/>
      <c r="BZ960" s="84"/>
      <c r="CA960" s="84"/>
      <c r="CB960" s="85"/>
      <c r="CC960" s="87"/>
      <c r="CD960" s="77"/>
      <c r="CE960" s="52"/>
      <c r="CF960" s="70"/>
      <c r="CG960" s="83"/>
      <c r="CH960" s="84"/>
      <c r="CI960" s="84"/>
      <c r="CJ960" s="84"/>
      <c r="CK960" s="84"/>
      <c r="CL960" s="84"/>
      <c r="CM960" s="84"/>
      <c r="CN960" s="87"/>
      <c r="CO960" s="89"/>
      <c r="CP960" s="90"/>
    </row>
    <row r="961" customHeight="1" spans="1:94">
      <c r="A961" s="51"/>
      <c r="B961" s="52"/>
      <c r="C961" s="52"/>
      <c r="D961" s="52"/>
      <c r="E961" s="52"/>
      <c r="F961" s="52"/>
      <c r="G961" s="52"/>
      <c r="H961" s="52"/>
      <c r="I961" s="52"/>
      <c r="J961" s="61"/>
      <c r="K961" s="62"/>
      <c r="L961" s="63"/>
      <c r="M961" s="62"/>
      <c r="N961" s="62"/>
      <c r="O961" s="62"/>
      <c r="P961" s="62"/>
      <c r="Q961" s="69"/>
      <c r="R961" s="52"/>
      <c r="S961" s="52"/>
      <c r="T961" s="52"/>
      <c r="U961" s="52"/>
      <c r="V961" s="70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3"/>
      <c r="AW961" s="76"/>
      <c r="AX961" s="77"/>
      <c r="AY961" s="52"/>
      <c r="AZ961" s="70"/>
      <c r="BA961" s="80"/>
      <c r="BB961" s="71"/>
      <c r="BC961" s="71"/>
      <c r="BD961" s="71"/>
      <c r="BE961" s="71"/>
      <c r="BF961" s="71"/>
      <c r="BG961" s="71"/>
      <c r="BH961" s="71"/>
      <c r="BI961" s="71"/>
      <c r="BJ961" s="71"/>
      <c r="BK961" s="73"/>
      <c r="BL961" s="76"/>
      <c r="BM961" s="77"/>
      <c r="BN961" s="52"/>
      <c r="BO961" s="70"/>
      <c r="BP961" s="83"/>
      <c r="BQ961" s="84"/>
      <c r="BR961" s="84"/>
      <c r="BS961" s="84"/>
      <c r="BT961" s="84"/>
      <c r="BU961" s="84"/>
      <c r="BV961" s="84"/>
      <c r="BW961" s="84"/>
      <c r="BX961" s="84"/>
      <c r="BY961" s="84"/>
      <c r="BZ961" s="84"/>
      <c r="CA961" s="84"/>
      <c r="CB961" s="85"/>
      <c r="CC961" s="87"/>
      <c r="CD961" s="77"/>
      <c r="CE961" s="52"/>
      <c r="CF961" s="70"/>
      <c r="CG961" s="83"/>
      <c r="CH961" s="84"/>
      <c r="CI961" s="84"/>
      <c r="CJ961" s="84"/>
      <c r="CK961" s="84"/>
      <c r="CL961" s="84"/>
      <c r="CM961" s="84"/>
      <c r="CN961" s="87"/>
      <c r="CO961" s="89"/>
      <c r="CP961" s="90"/>
    </row>
    <row r="962" customHeight="1" spans="1:94">
      <c r="A962" s="51"/>
      <c r="B962" s="52"/>
      <c r="C962" s="52"/>
      <c r="D962" s="52"/>
      <c r="E962" s="52"/>
      <c r="F962" s="52"/>
      <c r="G962" s="52"/>
      <c r="H962" s="52"/>
      <c r="I962" s="52"/>
      <c r="J962" s="61"/>
      <c r="K962" s="62"/>
      <c r="L962" s="63"/>
      <c r="M962" s="62"/>
      <c r="N962" s="62"/>
      <c r="O962" s="62"/>
      <c r="P962" s="62"/>
      <c r="Q962" s="69"/>
      <c r="R962" s="52"/>
      <c r="S962" s="52"/>
      <c r="T962" s="52"/>
      <c r="U962" s="52"/>
      <c r="V962" s="70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3"/>
      <c r="AW962" s="76"/>
      <c r="AX962" s="77"/>
      <c r="AY962" s="52"/>
      <c r="AZ962" s="70"/>
      <c r="BA962" s="80"/>
      <c r="BB962" s="71"/>
      <c r="BC962" s="71"/>
      <c r="BD962" s="71"/>
      <c r="BE962" s="71"/>
      <c r="BF962" s="71"/>
      <c r="BG962" s="71"/>
      <c r="BH962" s="71"/>
      <c r="BI962" s="71"/>
      <c r="BJ962" s="71"/>
      <c r="BK962" s="73"/>
      <c r="BL962" s="76"/>
      <c r="BM962" s="77"/>
      <c r="BN962" s="52"/>
      <c r="BO962" s="70"/>
      <c r="BP962" s="83"/>
      <c r="BQ962" s="84"/>
      <c r="BR962" s="84"/>
      <c r="BS962" s="84"/>
      <c r="BT962" s="84"/>
      <c r="BU962" s="84"/>
      <c r="BV962" s="84"/>
      <c r="BW962" s="84"/>
      <c r="BX962" s="84"/>
      <c r="BY962" s="84"/>
      <c r="BZ962" s="84"/>
      <c r="CA962" s="84"/>
      <c r="CB962" s="85"/>
      <c r="CC962" s="87"/>
      <c r="CD962" s="77"/>
      <c r="CE962" s="52"/>
      <c r="CF962" s="70"/>
      <c r="CG962" s="83"/>
      <c r="CH962" s="84"/>
      <c r="CI962" s="84"/>
      <c r="CJ962" s="84"/>
      <c r="CK962" s="84"/>
      <c r="CL962" s="84"/>
      <c r="CM962" s="84"/>
      <c r="CN962" s="87"/>
      <c r="CO962" s="89"/>
      <c r="CP962" s="90"/>
    </row>
    <row r="963" customHeight="1" spans="1:94">
      <c r="A963" s="51"/>
      <c r="B963" s="52"/>
      <c r="C963" s="52"/>
      <c r="D963" s="52"/>
      <c r="E963" s="52"/>
      <c r="F963" s="52"/>
      <c r="G963" s="52"/>
      <c r="H963" s="52"/>
      <c r="I963" s="52"/>
      <c r="J963" s="61"/>
      <c r="K963" s="62"/>
      <c r="L963" s="63"/>
      <c r="M963" s="62"/>
      <c r="N963" s="62"/>
      <c r="O963" s="62"/>
      <c r="P963" s="62"/>
      <c r="Q963" s="69"/>
      <c r="R963" s="52"/>
      <c r="S963" s="52"/>
      <c r="T963" s="52"/>
      <c r="U963" s="52"/>
      <c r="V963" s="70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3"/>
      <c r="AW963" s="76"/>
      <c r="AX963" s="77"/>
      <c r="AY963" s="52"/>
      <c r="AZ963" s="70"/>
      <c r="BA963" s="80"/>
      <c r="BB963" s="71"/>
      <c r="BC963" s="71"/>
      <c r="BD963" s="71"/>
      <c r="BE963" s="71"/>
      <c r="BF963" s="71"/>
      <c r="BG963" s="71"/>
      <c r="BH963" s="71"/>
      <c r="BI963" s="71"/>
      <c r="BJ963" s="71"/>
      <c r="BK963" s="73"/>
      <c r="BL963" s="76"/>
      <c r="BM963" s="77"/>
      <c r="BN963" s="52"/>
      <c r="BO963" s="70"/>
      <c r="BP963" s="83"/>
      <c r="BQ963" s="84"/>
      <c r="BR963" s="84"/>
      <c r="BS963" s="84"/>
      <c r="BT963" s="84"/>
      <c r="BU963" s="84"/>
      <c r="BV963" s="84"/>
      <c r="BW963" s="84"/>
      <c r="BX963" s="84"/>
      <c r="BY963" s="84"/>
      <c r="BZ963" s="84"/>
      <c r="CA963" s="84"/>
      <c r="CB963" s="85"/>
      <c r="CC963" s="87"/>
      <c r="CD963" s="77"/>
      <c r="CE963" s="52"/>
      <c r="CF963" s="70"/>
      <c r="CG963" s="83"/>
      <c r="CH963" s="84"/>
      <c r="CI963" s="84"/>
      <c r="CJ963" s="84"/>
      <c r="CK963" s="84"/>
      <c r="CL963" s="84"/>
      <c r="CM963" s="84"/>
      <c r="CN963" s="87"/>
      <c r="CO963" s="89"/>
      <c r="CP963" s="90"/>
    </row>
    <row r="964" customHeight="1" spans="1:94">
      <c r="A964" s="51"/>
      <c r="B964" s="52"/>
      <c r="C964" s="52"/>
      <c r="D964" s="52"/>
      <c r="E964" s="52"/>
      <c r="F964" s="52"/>
      <c r="G964" s="52"/>
      <c r="H964" s="52"/>
      <c r="I964" s="52"/>
      <c r="J964" s="61"/>
      <c r="K964" s="62"/>
      <c r="L964" s="63"/>
      <c r="M964" s="62"/>
      <c r="N964" s="62"/>
      <c r="O964" s="62"/>
      <c r="P964" s="62"/>
      <c r="Q964" s="69"/>
      <c r="R964" s="52"/>
      <c r="S964" s="52"/>
      <c r="T964" s="52"/>
      <c r="U964" s="52"/>
      <c r="V964" s="70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3"/>
      <c r="AW964" s="76"/>
      <c r="AX964" s="77"/>
      <c r="AY964" s="52"/>
      <c r="AZ964" s="70"/>
      <c r="BA964" s="80"/>
      <c r="BB964" s="71"/>
      <c r="BC964" s="71"/>
      <c r="BD964" s="71"/>
      <c r="BE964" s="71"/>
      <c r="BF964" s="71"/>
      <c r="BG964" s="71"/>
      <c r="BH964" s="71"/>
      <c r="BI964" s="71"/>
      <c r="BJ964" s="71"/>
      <c r="BK964" s="73"/>
      <c r="BL964" s="76"/>
      <c r="BM964" s="77"/>
      <c r="BN964" s="52"/>
      <c r="BO964" s="70"/>
      <c r="BP964" s="83"/>
      <c r="BQ964" s="84"/>
      <c r="BR964" s="84"/>
      <c r="BS964" s="84"/>
      <c r="BT964" s="84"/>
      <c r="BU964" s="84"/>
      <c r="BV964" s="84"/>
      <c r="BW964" s="84"/>
      <c r="BX964" s="84"/>
      <c r="BY964" s="84"/>
      <c r="BZ964" s="84"/>
      <c r="CA964" s="84"/>
      <c r="CB964" s="85"/>
      <c r="CC964" s="87"/>
      <c r="CD964" s="77"/>
      <c r="CE964" s="52"/>
      <c r="CF964" s="70"/>
      <c r="CG964" s="83"/>
      <c r="CH964" s="84"/>
      <c r="CI964" s="84"/>
      <c r="CJ964" s="84"/>
      <c r="CK964" s="84"/>
      <c r="CL964" s="84"/>
      <c r="CM964" s="84"/>
      <c r="CN964" s="87"/>
      <c r="CO964" s="89"/>
      <c r="CP964" s="90"/>
    </row>
    <row r="965" customHeight="1" spans="1:94">
      <c r="A965" s="51"/>
      <c r="B965" s="52"/>
      <c r="C965" s="52"/>
      <c r="D965" s="52"/>
      <c r="E965" s="52"/>
      <c r="F965" s="52"/>
      <c r="G965" s="52"/>
      <c r="H965" s="52"/>
      <c r="I965" s="52"/>
      <c r="J965" s="61"/>
      <c r="K965" s="62"/>
      <c r="L965" s="63"/>
      <c r="M965" s="62"/>
      <c r="N965" s="62"/>
      <c r="O965" s="62"/>
      <c r="P965" s="62"/>
      <c r="Q965" s="69"/>
      <c r="R965" s="52"/>
      <c r="S965" s="52"/>
      <c r="T965" s="52"/>
      <c r="U965" s="52"/>
      <c r="V965" s="70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3"/>
      <c r="AW965" s="76"/>
      <c r="AX965" s="77"/>
      <c r="AY965" s="52"/>
      <c r="AZ965" s="70"/>
      <c r="BA965" s="80"/>
      <c r="BB965" s="71"/>
      <c r="BC965" s="71"/>
      <c r="BD965" s="71"/>
      <c r="BE965" s="71"/>
      <c r="BF965" s="71"/>
      <c r="BG965" s="71"/>
      <c r="BH965" s="71"/>
      <c r="BI965" s="71"/>
      <c r="BJ965" s="71"/>
      <c r="BK965" s="73"/>
      <c r="BL965" s="76"/>
      <c r="BM965" s="77"/>
      <c r="BN965" s="52"/>
      <c r="BO965" s="70"/>
      <c r="BP965" s="83"/>
      <c r="BQ965" s="84"/>
      <c r="BR965" s="84"/>
      <c r="BS965" s="84"/>
      <c r="BT965" s="84"/>
      <c r="BU965" s="84"/>
      <c r="BV965" s="84"/>
      <c r="BW965" s="84"/>
      <c r="BX965" s="84"/>
      <c r="BY965" s="84"/>
      <c r="BZ965" s="84"/>
      <c r="CA965" s="84"/>
      <c r="CB965" s="85"/>
      <c r="CC965" s="87"/>
      <c r="CD965" s="77"/>
      <c r="CE965" s="52"/>
      <c r="CF965" s="70"/>
      <c r="CG965" s="83"/>
      <c r="CH965" s="84"/>
      <c r="CI965" s="84"/>
      <c r="CJ965" s="84"/>
      <c r="CK965" s="84"/>
      <c r="CL965" s="84"/>
      <c r="CM965" s="84"/>
      <c r="CN965" s="87"/>
      <c r="CO965" s="89"/>
      <c r="CP965" s="90"/>
    </row>
    <row r="966" customHeight="1" spans="1:94">
      <c r="A966" s="51"/>
      <c r="B966" s="52"/>
      <c r="C966" s="52"/>
      <c r="D966" s="52"/>
      <c r="E966" s="52"/>
      <c r="F966" s="52"/>
      <c r="G966" s="52"/>
      <c r="H966" s="52"/>
      <c r="I966" s="52"/>
      <c r="J966" s="61"/>
      <c r="K966" s="62"/>
      <c r="L966" s="63"/>
      <c r="M966" s="62"/>
      <c r="N966" s="62"/>
      <c r="O966" s="62"/>
      <c r="P966" s="62"/>
      <c r="Q966" s="69"/>
      <c r="R966" s="52"/>
      <c r="S966" s="52"/>
      <c r="T966" s="52"/>
      <c r="U966" s="52"/>
      <c r="V966" s="70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3"/>
      <c r="AW966" s="76"/>
      <c r="AX966" s="77"/>
      <c r="AY966" s="52"/>
      <c r="AZ966" s="70"/>
      <c r="BA966" s="80"/>
      <c r="BB966" s="71"/>
      <c r="BC966" s="71"/>
      <c r="BD966" s="71"/>
      <c r="BE966" s="71"/>
      <c r="BF966" s="71"/>
      <c r="BG966" s="71"/>
      <c r="BH966" s="71"/>
      <c r="BI966" s="71"/>
      <c r="BJ966" s="71"/>
      <c r="BK966" s="73"/>
      <c r="BL966" s="76"/>
      <c r="BM966" s="77"/>
      <c r="BN966" s="52"/>
      <c r="BO966" s="70"/>
      <c r="BP966" s="83"/>
      <c r="BQ966" s="84"/>
      <c r="BR966" s="84"/>
      <c r="BS966" s="84"/>
      <c r="BT966" s="84"/>
      <c r="BU966" s="84"/>
      <c r="BV966" s="84"/>
      <c r="BW966" s="84"/>
      <c r="BX966" s="84"/>
      <c r="BY966" s="84"/>
      <c r="BZ966" s="84"/>
      <c r="CA966" s="84"/>
      <c r="CB966" s="85"/>
      <c r="CC966" s="87"/>
      <c r="CD966" s="77"/>
      <c r="CE966" s="52"/>
      <c r="CF966" s="70"/>
      <c r="CG966" s="83"/>
      <c r="CH966" s="84"/>
      <c r="CI966" s="84"/>
      <c r="CJ966" s="84"/>
      <c r="CK966" s="84"/>
      <c r="CL966" s="84"/>
      <c r="CM966" s="84"/>
      <c r="CN966" s="87"/>
      <c r="CO966" s="89"/>
      <c r="CP966" s="90"/>
    </row>
    <row r="967" customHeight="1" spans="1:94">
      <c r="A967" s="51"/>
      <c r="B967" s="52"/>
      <c r="C967" s="52"/>
      <c r="D967" s="52"/>
      <c r="E967" s="52"/>
      <c r="F967" s="52"/>
      <c r="G967" s="52"/>
      <c r="H967" s="52"/>
      <c r="I967" s="52"/>
      <c r="J967" s="61"/>
      <c r="K967" s="62"/>
      <c r="L967" s="63"/>
      <c r="M967" s="62"/>
      <c r="N967" s="62"/>
      <c r="O967" s="62"/>
      <c r="P967" s="62"/>
      <c r="Q967" s="69"/>
      <c r="R967" s="52"/>
      <c r="S967" s="52"/>
      <c r="T967" s="52"/>
      <c r="U967" s="52"/>
      <c r="V967" s="70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3"/>
      <c r="AW967" s="76"/>
      <c r="AX967" s="77"/>
      <c r="AY967" s="52"/>
      <c r="AZ967" s="70"/>
      <c r="BA967" s="80"/>
      <c r="BB967" s="71"/>
      <c r="BC967" s="71"/>
      <c r="BD967" s="71"/>
      <c r="BE967" s="71"/>
      <c r="BF967" s="71"/>
      <c r="BG967" s="71"/>
      <c r="BH967" s="71"/>
      <c r="BI967" s="71"/>
      <c r="BJ967" s="71"/>
      <c r="BK967" s="73"/>
      <c r="BL967" s="76"/>
      <c r="BM967" s="77"/>
      <c r="BN967" s="52"/>
      <c r="BO967" s="70"/>
      <c r="BP967" s="83"/>
      <c r="BQ967" s="84"/>
      <c r="BR967" s="84"/>
      <c r="BS967" s="84"/>
      <c r="BT967" s="84"/>
      <c r="BU967" s="84"/>
      <c r="BV967" s="84"/>
      <c r="BW967" s="84"/>
      <c r="BX967" s="84"/>
      <c r="BY967" s="84"/>
      <c r="BZ967" s="84"/>
      <c r="CA967" s="84"/>
      <c r="CB967" s="85"/>
      <c r="CC967" s="87"/>
      <c r="CD967" s="77"/>
      <c r="CE967" s="52"/>
      <c r="CF967" s="70"/>
      <c r="CG967" s="83"/>
      <c r="CH967" s="84"/>
      <c r="CI967" s="84"/>
      <c r="CJ967" s="84"/>
      <c r="CK967" s="84"/>
      <c r="CL967" s="84"/>
      <c r="CM967" s="84"/>
      <c r="CN967" s="87"/>
      <c r="CO967" s="89"/>
      <c r="CP967" s="90"/>
    </row>
    <row r="968" customHeight="1" spans="1:94">
      <c r="A968" s="51"/>
      <c r="B968" s="52"/>
      <c r="C968" s="52"/>
      <c r="D968" s="52"/>
      <c r="E968" s="52"/>
      <c r="F968" s="52"/>
      <c r="G968" s="52"/>
      <c r="H968" s="52"/>
      <c r="I968" s="52"/>
      <c r="J968" s="61"/>
      <c r="K968" s="62"/>
      <c r="L968" s="63"/>
      <c r="M968" s="62"/>
      <c r="N968" s="62"/>
      <c r="O968" s="62"/>
      <c r="P968" s="62"/>
      <c r="Q968" s="69"/>
      <c r="R968" s="52"/>
      <c r="S968" s="52"/>
      <c r="T968" s="52"/>
      <c r="U968" s="52"/>
      <c r="V968" s="70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3"/>
      <c r="AW968" s="76"/>
      <c r="AX968" s="77"/>
      <c r="AY968" s="52"/>
      <c r="AZ968" s="70"/>
      <c r="BA968" s="80"/>
      <c r="BB968" s="71"/>
      <c r="BC968" s="71"/>
      <c r="BD968" s="71"/>
      <c r="BE968" s="71"/>
      <c r="BF968" s="71"/>
      <c r="BG968" s="71"/>
      <c r="BH968" s="71"/>
      <c r="BI968" s="71"/>
      <c r="BJ968" s="71"/>
      <c r="BK968" s="73"/>
      <c r="BL968" s="76"/>
      <c r="BM968" s="77"/>
      <c r="BN968" s="52"/>
      <c r="BO968" s="70"/>
      <c r="BP968" s="83"/>
      <c r="BQ968" s="84"/>
      <c r="BR968" s="84"/>
      <c r="BS968" s="84"/>
      <c r="BT968" s="84"/>
      <c r="BU968" s="84"/>
      <c r="BV968" s="84"/>
      <c r="BW968" s="84"/>
      <c r="BX968" s="84"/>
      <c r="BY968" s="84"/>
      <c r="BZ968" s="84"/>
      <c r="CA968" s="84"/>
      <c r="CB968" s="85"/>
      <c r="CC968" s="87"/>
      <c r="CD968" s="77"/>
      <c r="CE968" s="52"/>
      <c r="CF968" s="70"/>
      <c r="CG968" s="83"/>
      <c r="CH968" s="84"/>
      <c r="CI968" s="84"/>
      <c r="CJ968" s="84"/>
      <c r="CK968" s="84"/>
      <c r="CL968" s="84"/>
      <c r="CM968" s="84"/>
      <c r="CN968" s="87"/>
      <c r="CO968" s="89"/>
      <c r="CP968" s="90"/>
    </row>
    <row r="969" customHeight="1" spans="1:94">
      <c r="A969" s="51"/>
      <c r="B969" s="52"/>
      <c r="C969" s="52"/>
      <c r="D969" s="52"/>
      <c r="E969" s="52"/>
      <c r="F969" s="52"/>
      <c r="G969" s="52"/>
      <c r="H969" s="52"/>
      <c r="I969" s="52"/>
      <c r="J969" s="61"/>
      <c r="K969" s="62"/>
      <c r="L969" s="63"/>
      <c r="M969" s="62"/>
      <c r="N969" s="62"/>
      <c r="O969" s="62"/>
      <c r="P969" s="62"/>
      <c r="Q969" s="69"/>
      <c r="R969" s="52"/>
      <c r="S969" s="52"/>
      <c r="T969" s="52"/>
      <c r="U969" s="52"/>
      <c r="V969" s="70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3"/>
      <c r="AW969" s="76"/>
      <c r="AX969" s="77"/>
      <c r="AY969" s="52"/>
      <c r="AZ969" s="70"/>
      <c r="BA969" s="80"/>
      <c r="BB969" s="71"/>
      <c r="BC969" s="71"/>
      <c r="BD969" s="71"/>
      <c r="BE969" s="71"/>
      <c r="BF969" s="71"/>
      <c r="BG969" s="71"/>
      <c r="BH969" s="71"/>
      <c r="BI969" s="71"/>
      <c r="BJ969" s="71"/>
      <c r="BK969" s="73"/>
      <c r="BL969" s="76"/>
      <c r="BM969" s="77"/>
      <c r="BN969" s="52"/>
      <c r="BO969" s="70"/>
      <c r="BP969" s="83"/>
      <c r="BQ969" s="84"/>
      <c r="BR969" s="84"/>
      <c r="BS969" s="84"/>
      <c r="BT969" s="84"/>
      <c r="BU969" s="84"/>
      <c r="BV969" s="84"/>
      <c r="BW969" s="84"/>
      <c r="BX969" s="84"/>
      <c r="BY969" s="84"/>
      <c r="BZ969" s="84"/>
      <c r="CA969" s="84"/>
      <c r="CB969" s="85"/>
      <c r="CC969" s="87"/>
      <c r="CD969" s="77"/>
      <c r="CE969" s="52"/>
      <c r="CF969" s="70"/>
      <c r="CG969" s="83"/>
      <c r="CH969" s="84"/>
      <c r="CI969" s="84"/>
      <c r="CJ969" s="84"/>
      <c r="CK969" s="84"/>
      <c r="CL969" s="84"/>
      <c r="CM969" s="84"/>
      <c r="CN969" s="87"/>
      <c r="CO969" s="89"/>
      <c r="CP969" s="90"/>
    </row>
    <row r="970" customHeight="1" spans="1:94">
      <c r="A970" s="51"/>
      <c r="B970" s="52"/>
      <c r="C970" s="52"/>
      <c r="D970" s="52"/>
      <c r="E970" s="52"/>
      <c r="F970" s="52"/>
      <c r="G970" s="52"/>
      <c r="H970" s="52"/>
      <c r="I970" s="52"/>
      <c r="J970" s="61"/>
      <c r="K970" s="62"/>
      <c r="L970" s="63"/>
      <c r="M970" s="62"/>
      <c r="N970" s="62"/>
      <c r="O970" s="62"/>
      <c r="P970" s="62"/>
      <c r="Q970" s="69"/>
      <c r="R970" s="52"/>
      <c r="S970" s="52"/>
      <c r="T970" s="52"/>
      <c r="U970" s="52"/>
      <c r="V970" s="70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3"/>
      <c r="AW970" s="76"/>
      <c r="AX970" s="77"/>
      <c r="AY970" s="52"/>
      <c r="AZ970" s="70"/>
      <c r="BA970" s="80"/>
      <c r="BB970" s="71"/>
      <c r="BC970" s="71"/>
      <c r="BD970" s="71"/>
      <c r="BE970" s="71"/>
      <c r="BF970" s="71"/>
      <c r="BG970" s="71"/>
      <c r="BH970" s="71"/>
      <c r="BI970" s="71"/>
      <c r="BJ970" s="71"/>
      <c r="BK970" s="73"/>
      <c r="BL970" s="76"/>
      <c r="BM970" s="77"/>
      <c r="BN970" s="52"/>
      <c r="BO970" s="70"/>
      <c r="BP970" s="83"/>
      <c r="BQ970" s="84"/>
      <c r="BR970" s="84"/>
      <c r="BS970" s="84"/>
      <c r="BT970" s="84"/>
      <c r="BU970" s="84"/>
      <c r="BV970" s="84"/>
      <c r="BW970" s="84"/>
      <c r="BX970" s="84"/>
      <c r="BY970" s="84"/>
      <c r="BZ970" s="84"/>
      <c r="CA970" s="84"/>
      <c r="CB970" s="85"/>
      <c r="CC970" s="87"/>
      <c r="CD970" s="77"/>
      <c r="CE970" s="52"/>
      <c r="CF970" s="70"/>
      <c r="CG970" s="83"/>
      <c r="CH970" s="84"/>
      <c r="CI970" s="84"/>
      <c r="CJ970" s="84"/>
      <c r="CK970" s="84"/>
      <c r="CL970" s="84"/>
      <c r="CM970" s="84"/>
      <c r="CN970" s="87"/>
      <c r="CO970" s="89"/>
      <c r="CP970" s="90"/>
    </row>
    <row r="971" customHeight="1" spans="1:94">
      <c r="A971" s="51"/>
      <c r="B971" s="52"/>
      <c r="C971" s="52"/>
      <c r="D971" s="52"/>
      <c r="E971" s="52"/>
      <c r="F971" s="52"/>
      <c r="G971" s="52"/>
      <c r="H971" s="52"/>
      <c r="I971" s="52"/>
      <c r="J971" s="61"/>
      <c r="K971" s="62"/>
      <c r="L971" s="63"/>
      <c r="M971" s="62"/>
      <c r="N971" s="62"/>
      <c r="O971" s="62"/>
      <c r="P971" s="62"/>
      <c r="Q971" s="69"/>
      <c r="R971" s="52"/>
      <c r="S971" s="52"/>
      <c r="T971" s="52"/>
      <c r="U971" s="52"/>
      <c r="V971" s="70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3"/>
      <c r="AW971" s="76"/>
      <c r="AX971" s="77"/>
      <c r="AY971" s="52"/>
      <c r="AZ971" s="70"/>
      <c r="BA971" s="80"/>
      <c r="BB971" s="71"/>
      <c r="BC971" s="71"/>
      <c r="BD971" s="71"/>
      <c r="BE971" s="71"/>
      <c r="BF971" s="71"/>
      <c r="BG971" s="71"/>
      <c r="BH971" s="71"/>
      <c r="BI971" s="71"/>
      <c r="BJ971" s="71"/>
      <c r="BK971" s="73"/>
      <c r="BL971" s="76"/>
      <c r="BM971" s="77"/>
      <c r="BN971" s="52"/>
      <c r="BO971" s="70"/>
      <c r="BP971" s="83"/>
      <c r="BQ971" s="84"/>
      <c r="BR971" s="84"/>
      <c r="BS971" s="84"/>
      <c r="BT971" s="84"/>
      <c r="BU971" s="84"/>
      <c r="BV971" s="84"/>
      <c r="BW971" s="84"/>
      <c r="BX971" s="84"/>
      <c r="BY971" s="84"/>
      <c r="BZ971" s="84"/>
      <c r="CA971" s="84"/>
      <c r="CB971" s="85"/>
      <c r="CC971" s="87"/>
      <c r="CD971" s="77"/>
      <c r="CE971" s="52"/>
      <c r="CF971" s="70"/>
      <c r="CG971" s="83"/>
      <c r="CH971" s="84"/>
      <c r="CI971" s="84"/>
      <c r="CJ971" s="84"/>
      <c r="CK971" s="84"/>
      <c r="CL971" s="84"/>
      <c r="CM971" s="84"/>
      <c r="CN971" s="87"/>
      <c r="CO971" s="89"/>
      <c r="CP971" s="90"/>
    </row>
    <row r="972" customHeight="1" spans="1:94">
      <c r="A972" s="51"/>
      <c r="B972" s="52"/>
      <c r="C972" s="52"/>
      <c r="D972" s="52"/>
      <c r="E972" s="52"/>
      <c r="F972" s="52"/>
      <c r="G972" s="52"/>
      <c r="H972" s="52"/>
      <c r="I972" s="52"/>
      <c r="J972" s="61"/>
      <c r="K972" s="62"/>
      <c r="L972" s="63"/>
      <c r="M972" s="62"/>
      <c r="N972" s="62"/>
      <c r="O972" s="62"/>
      <c r="P972" s="62"/>
      <c r="Q972" s="69"/>
      <c r="R972" s="52"/>
      <c r="S972" s="52"/>
      <c r="T972" s="52"/>
      <c r="U972" s="52"/>
      <c r="V972" s="70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3"/>
      <c r="AW972" s="76"/>
      <c r="AX972" s="77"/>
      <c r="AY972" s="52"/>
      <c r="AZ972" s="70"/>
      <c r="BA972" s="80"/>
      <c r="BB972" s="71"/>
      <c r="BC972" s="71"/>
      <c r="BD972" s="71"/>
      <c r="BE972" s="71"/>
      <c r="BF972" s="71"/>
      <c r="BG972" s="71"/>
      <c r="BH972" s="71"/>
      <c r="BI972" s="71"/>
      <c r="BJ972" s="71"/>
      <c r="BK972" s="73"/>
      <c r="BL972" s="76"/>
      <c r="BM972" s="77"/>
      <c r="BN972" s="52"/>
      <c r="BO972" s="70"/>
      <c r="BP972" s="83"/>
      <c r="BQ972" s="84"/>
      <c r="BR972" s="84"/>
      <c r="BS972" s="84"/>
      <c r="BT972" s="84"/>
      <c r="BU972" s="84"/>
      <c r="BV972" s="84"/>
      <c r="BW972" s="84"/>
      <c r="BX972" s="84"/>
      <c r="BY972" s="84"/>
      <c r="BZ972" s="84"/>
      <c r="CA972" s="84"/>
      <c r="CB972" s="85"/>
      <c r="CC972" s="87"/>
      <c r="CD972" s="77"/>
      <c r="CE972" s="52"/>
      <c r="CF972" s="70"/>
      <c r="CG972" s="83"/>
      <c r="CH972" s="84"/>
      <c r="CI972" s="84"/>
      <c r="CJ972" s="84"/>
      <c r="CK972" s="84"/>
      <c r="CL972" s="84"/>
      <c r="CM972" s="84"/>
      <c r="CN972" s="87"/>
      <c r="CO972" s="89"/>
      <c r="CP972" s="90"/>
    </row>
    <row r="973" customHeight="1" spans="1:94">
      <c r="A973" s="51"/>
      <c r="B973" s="52"/>
      <c r="C973" s="52"/>
      <c r="D973" s="52"/>
      <c r="E973" s="52"/>
      <c r="F973" s="52"/>
      <c r="G973" s="52"/>
      <c r="H973" s="52"/>
      <c r="I973" s="52"/>
      <c r="J973" s="61"/>
      <c r="K973" s="62"/>
      <c r="L973" s="63"/>
      <c r="M973" s="62"/>
      <c r="N973" s="62"/>
      <c r="O973" s="62"/>
      <c r="P973" s="62"/>
      <c r="Q973" s="69"/>
      <c r="R973" s="52"/>
      <c r="S973" s="52"/>
      <c r="T973" s="52"/>
      <c r="U973" s="52"/>
      <c r="V973" s="70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3"/>
      <c r="AW973" s="76"/>
      <c r="AX973" s="77"/>
      <c r="AY973" s="52"/>
      <c r="AZ973" s="70"/>
      <c r="BA973" s="80"/>
      <c r="BB973" s="71"/>
      <c r="BC973" s="71"/>
      <c r="BD973" s="71"/>
      <c r="BE973" s="71"/>
      <c r="BF973" s="71"/>
      <c r="BG973" s="71"/>
      <c r="BH973" s="71"/>
      <c r="BI973" s="71"/>
      <c r="BJ973" s="71"/>
      <c r="BK973" s="73"/>
      <c r="BL973" s="76"/>
      <c r="BM973" s="77"/>
      <c r="BN973" s="52"/>
      <c r="BO973" s="70"/>
      <c r="BP973" s="83"/>
      <c r="BQ973" s="84"/>
      <c r="BR973" s="84"/>
      <c r="BS973" s="84"/>
      <c r="BT973" s="84"/>
      <c r="BU973" s="84"/>
      <c r="BV973" s="84"/>
      <c r="BW973" s="84"/>
      <c r="BX973" s="84"/>
      <c r="BY973" s="84"/>
      <c r="BZ973" s="84"/>
      <c r="CA973" s="84"/>
      <c r="CB973" s="85"/>
      <c r="CC973" s="87"/>
      <c r="CD973" s="77"/>
      <c r="CE973" s="52"/>
      <c r="CF973" s="70"/>
      <c r="CG973" s="83"/>
      <c r="CH973" s="84"/>
      <c r="CI973" s="84"/>
      <c r="CJ973" s="84"/>
      <c r="CK973" s="84"/>
      <c r="CL973" s="84"/>
      <c r="CM973" s="84"/>
      <c r="CN973" s="87"/>
      <c r="CO973" s="89"/>
      <c r="CP973" s="90"/>
    </row>
    <row r="974" customHeight="1" spans="1:94">
      <c r="A974" s="51"/>
      <c r="B974" s="52"/>
      <c r="C974" s="52"/>
      <c r="D974" s="52"/>
      <c r="E974" s="52"/>
      <c r="F974" s="52"/>
      <c r="G974" s="52"/>
      <c r="H974" s="52"/>
      <c r="I974" s="52"/>
      <c r="J974" s="61"/>
      <c r="K974" s="62"/>
      <c r="L974" s="63"/>
      <c r="M974" s="62"/>
      <c r="N974" s="62"/>
      <c r="O974" s="62"/>
      <c r="P974" s="62"/>
      <c r="Q974" s="69"/>
      <c r="R974" s="52"/>
      <c r="S974" s="52"/>
      <c r="T974" s="52"/>
      <c r="U974" s="52"/>
      <c r="V974" s="70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3"/>
      <c r="AW974" s="76"/>
      <c r="AX974" s="77"/>
      <c r="AY974" s="52"/>
      <c r="AZ974" s="70"/>
      <c r="BA974" s="80"/>
      <c r="BB974" s="71"/>
      <c r="BC974" s="71"/>
      <c r="BD974" s="71"/>
      <c r="BE974" s="71"/>
      <c r="BF974" s="71"/>
      <c r="BG974" s="71"/>
      <c r="BH974" s="71"/>
      <c r="BI974" s="71"/>
      <c r="BJ974" s="71"/>
      <c r="BK974" s="73"/>
      <c r="BL974" s="76"/>
      <c r="BM974" s="77"/>
      <c r="BN974" s="52"/>
      <c r="BO974" s="70"/>
      <c r="BP974" s="83"/>
      <c r="BQ974" s="84"/>
      <c r="BR974" s="84"/>
      <c r="BS974" s="84"/>
      <c r="BT974" s="84"/>
      <c r="BU974" s="84"/>
      <c r="BV974" s="84"/>
      <c r="BW974" s="84"/>
      <c r="BX974" s="84"/>
      <c r="BY974" s="84"/>
      <c r="BZ974" s="84"/>
      <c r="CA974" s="84"/>
      <c r="CB974" s="85"/>
      <c r="CC974" s="87"/>
      <c r="CD974" s="77"/>
      <c r="CE974" s="52"/>
      <c r="CF974" s="70"/>
      <c r="CG974" s="83"/>
      <c r="CH974" s="84"/>
      <c r="CI974" s="84"/>
      <c r="CJ974" s="84"/>
      <c r="CK974" s="84"/>
      <c r="CL974" s="84"/>
      <c r="CM974" s="84"/>
      <c r="CN974" s="87"/>
      <c r="CO974" s="89"/>
      <c r="CP974" s="90"/>
    </row>
    <row r="975" customHeight="1" spans="1:94">
      <c r="A975" s="51"/>
      <c r="B975" s="52"/>
      <c r="C975" s="52"/>
      <c r="D975" s="52"/>
      <c r="E975" s="52"/>
      <c r="F975" s="52"/>
      <c r="G975" s="52"/>
      <c r="H975" s="52"/>
      <c r="I975" s="52"/>
      <c r="J975" s="61"/>
      <c r="K975" s="62"/>
      <c r="L975" s="63"/>
      <c r="M975" s="62"/>
      <c r="N975" s="62"/>
      <c r="O975" s="62"/>
      <c r="P975" s="62"/>
      <c r="Q975" s="69"/>
      <c r="R975" s="52"/>
      <c r="S975" s="52"/>
      <c r="T975" s="52"/>
      <c r="U975" s="52"/>
      <c r="V975" s="70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3"/>
      <c r="AW975" s="76"/>
      <c r="AX975" s="77"/>
      <c r="AY975" s="52"/>
      <c r="AZ975" s="70"/>
      <c r="BA975" s="80"/>
      <c r="BB975" s="71"/>
      <c r="BC975" s="71"/>
      <c r="BD975" s="71"/>
      <c r="BE975" s="71"/>
      <c r="BF975" s="71"/>
      <c r="BG975" s="71"/>
      <c r="BH975" s="71"/>
      <c r="BI975" s="71"/>
      <c r="BJ975" s="71"/>
      <c r="BK975" s="73"/>
      <c r="BL975" s="76"/>
      <c r="BM975" s="77"/>
      <c r="BN975" s="52"/>
      <c r="BO975" s="70"/>
      <c r="BP975" s="83"/>
      <c r="BQ975" s="84"/>
      <c r="BR975" s="84"/>
      <c r="BS975" s="84"/>
      <c r="BT975" s="84"/>
      <c r="BU975" s="84"/>
      <c r="BV975" s="84"/>
      <c r="BW975" s="84"/>
      <c r="BX975" s="84"/>
      <c r="BY975" s="84"/>
      <c r="BZ975" s="84"/>
      <c r="CA975" s="84"/>
      <c r="CB975" s="85"/>
      <c r="CC975" s="87"/>
      <c r="CD975" s="77"/>
      <c r="CE975" s="52"/>
      <c r="CF975" s="70"/>
      <c r="CG975" s="83"/>
      <c r="CH975" s="84"/>
      <c r="CI975" s="84"/>
      <c r="CJ975" s="84"/>
      <c r="CK975" s="84"/>
      <c r="CL975" s="84"/>
      <c r="CM975" s="84"/>
      <c r="CN975" s="87"/>
      <c r="CO975" s="89"/>
      <c r="CP975" s="90"/>
    </row>
    <row r="976" customHeight="1" spans="1:94">
      <c r="A976" s="51"/>
      <c r="B976" s="52"/>
      <c r="C976" s="52"/>
      <c r="D976" s="52"/>
      <c r="E976" s="52"/>
      <c r="F976" s="52"/>
      <c r="G976" s="52"/>
      <c r="H976" s="52"/>
      <c r="I976" s="52"/>
      <c r="J976" s="61"/>
      <c r="K976" s="62"/>
      <c r="L976" s="63"/>
      <c r="M976" s="62"/>
      <c r="N976" s="62"/>
      <c r="O976" s="62"/>
      <c r="P976" s="62"/>
      <c r="Q976" s="69"/>
      <c r="R976" s="52"/>
      <c r="S976" s="52"/>
      <c r="T976" s="52"/>
      <c r="U976" s="52"/>
      <c r="V976" s="70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3"/>
      <c r="AW976" s="76"/>
      <c r="AX976" s="77"/>
      <c r="AY976" s="52"/>
      <c r="AZ976" s="70"/>
      <c r="BA976" s="80"/>
      <c r="BB976" s="71"/>
      <c r="BC976" s="71"/>
      <c r="BD976" s="71"/>
      <c r="BE976" s="71"/>
      <c r="BF976" s="71"/>
      <c r="BG976" s="71"/>
      <c r="BH976" s="71"/>
      <c r="BI976" s="71"/>
      <c r="BJ976" s="71"/>
      <c r="BK976" s="73"/>
      <c r="BL976" s="76"/>
      <c r="BM976" s="77"/>
      <c r="BN976" s="52"/>
      <c r="BO976" s="70"/>
      <c r="BP976" s="83"/>
      <c r="BQ976" s="84"/>
      <c r="BR976" s="84"/>
      <c r="BS976" s="84"/>
      <c r="BT976" s="84"/>
      <c r="BU976" s="84"/>
      <c r="BV976" s="84"/>
      <c r="BW976" s="84"/>
      <c r="BX976" s="84"/>
      <c r="BY976" s="84"/>
      <c r="BZ976" s="84"/>
      <c r="CA976" s="84"/>
      <c r="CB976" s="85"/>
      <c r="CC976" s="87"/>
      <c r="CD976" s="77"/>
      <c r="CE976" s="52"/>
      <c r="CF976" s="70"/>
      <c r="CG976" s="83"/>
      <c r="CH976" s="84"/>
      <c r="CI976" s="84"/>
      <c r="CJ976" s="84"/>
      <c r="CK976" s="84"/>
      <c r="CL976" s="84"/>
      <c r="CM976" s="84"/>
      <c r="CN976" s="87"/>
      <c r="CO976" s="89"/>
      <c r="CP976" s="90"/>
    </row>
    <row r="977" customHeight="1" spans="1:94">
      <c r="A977" s="51"/>
      <c r="B977" s="52"/>
      <c r="C977" s="52"/>
      <c r="D977" s="52"/>
      <c r="E977" s="52"/>
      <c r="F977" s="52"/>
      <c r="G977" s="52"/>
      <c r="H977" s="52"/>
      <c r="I977" s="52"/>
      <c r="J977" s="61"/>
      <c r="K977" s="62"/>
      <c r="L977" s="63"/>
      <c r="M977" s="62"/>
      <c r="N977" s="62"/>
      <c r="O977" s="62"/>
      <c r="P977" s="62"/>
      <c r="Q977" s="69"/>
      <c r="R977" s="52"/>
      <c r="S977" s="52"/>
      <c r="T977" s="52"/>
      <c r="U977" s="52"/>
      <c r="V977" s="70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3"/>
      <c r="AW977" s="76"/>
      <c r="AX977" s="77"/>
      <c r="AY977" s="52"/>
      <c r="AZ977" s="70"/>
      <c r="BA977" s="80"/>
      <c r="BB977" s="71"/>
      <c r="BC977" s="71"/>
      <c r="BD977" s="71"/>
      <c r="BE977" s="71"/>
      <c r="BF977" s="71"/>
      <c r="BG977" s="71"/>
      <c r="BH977" s="71"/>
      <c r="BI977" s="71"/>
      <c r="BJ977" s="71"/>
      <c r="BK977" s="73"/>
      <c r="BL977" s="76"/>
      <c r="BM977" s="77"/>
      <c r="BN977" s="52"/>
      <c r="BO977" s="70"/>
      <c r="BP977" s="83"/>
      <c r="BQ977" s="84"/>
      <c r="BR977" s="84"/>
      <c r="BS977" s="84"/>
      <c r="BT977" s="84"/>
      <c r="BU977" s="84"/>
      <c r="BV977" s="84"/>
      <c r="BW977" s="84"/>
      <c r="BX977" s="84"/>
      <c r="BY977" s="84"/>
      <c r="BZ977" s="84"/>
      <c r="CA977" s="84"/>
      <c r="CB977" s="85"/>
      <c r="CC977" s="87"/>
      <c r="CD977" s="77"/>
      <c r="CE977" s="52"/>
      <c r="CF977" s="70"/>
      <c r="CG977" s="83"/>
      <c r="CH977" s="84"/>
      <c r="CI977" s="84"/>
      <c r="CJ977" s="84"/>
      <c r="CK977" s="84"/>
      <c r="CL977" s="84"/>
      <c r="CM977" s="84"/>
      <c r="CN977" s="87"/>
      <c r="CO977" s="89"/>
      <c r="CP977" s="90"/>
    </row>
    <row r="978" customHeight="1" spans="1:94">
      <c r="A978" s="51"/>
      <c r="B978" s="52"/>
      <c r="C978" s="52"/>
      <c r="D978" s="52"/>
      <c r="E978" s="52"/>
      <c r="F978" s="52"/>
      <c r="G978" s="52"/>
      <c r="H978" s="52"/>
      <c r="I978" s="52"/>
      <c r="J978" s="61"/>
      <c r="K978" s="62"/>
      <c r="L978" s="63"/>
      <c r="M978" s="62"/>
      <c r="N978" s="62"/>
      <c r="O978" s="62"/>
      <c r="P978" s="62"/>
      <c r="Q978" s="69"/>
      <c r="R978" s="52"/>
      <c r="S978" s="52"/>
      <c r="T978" s="52"/>
      <c r="U978" s="52"/>
      <c r="V978" s="70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3"/>
      <c r="AW978" s="76"/>
      <c r="AX978" s="77"/>
      <c r="AY978" s="52"/>
      <c r="AZ978" s="70"/>
      <c r="BA978" s="80"/>
      <c r="BB978" s="71"/>
      <c r="BC978" s="71"/>
      <c r="BD978" s="71"/>
      <c r="BE978" s="71"/>
      <c r="BF978" s="71"/>
      <c r="BG978" s="71"/>
      <c r="BH978" s="71"/>
      <c r="BI978" s="71"/>
      <c r="BJ978" s="71"/>
      <c r="BK978" s="73"/>
      <c r="BL978" s="76"/>
      <c r="BM978" s="77"/>
      <c r="BN978" s="52"/>
      <c r="BO978" s="70"/>
      <c r="BP978" s="83"/>
      <c r="BQ978" s="84"/>
      <c r="BR978" s="84"/>
      <c r="BS978" s="84"/>
      <c r="BT978" s="84"/>
      <c r="BU978" s="84"/>
      <c r="BV978" s="84"/>
      <c r="BW978" s="84"/>
      <c r="BX978" s="84"/>
      <c r="BY978" s="84"/>
      <c r="BZ978" s="84"/>
      <c r="CA978" s="84"/>
      <c r="CB978" s="85"/>
      <c r="CC978" s="87"/>
      <c r="CD978" s="77"/>
      <c r="CE978" s="52"/>
      <c r="CF978" s="70"/>
      <c r="CG978" s="83"/>
      <c r="CH978" s="84"/>
      <c r="CI978" s="84"/>
      <c r="CJ978" s="84"/>
      <c r="CK978" s="84"/>
      <c r="CL978" s="84"/>
      <c r="CM978" s="84"/>
      <c r="CN978" s="87"/>
      <c r="CO978" s="89"/>
      <c r="CP978" s="90"/>
    </row>
    <row r="979" customHeight="1" spans="1:94">
      <c r="A979" s="51"/>
      <c r="B979" s="52"/>
      <c r="C979" s="52"/>
      <c r="D979" s="52"/>
      <c r="E979" s="52"/>
      <c r="F979" s="52"/>
      <c r="G979" s="52"/>
      <c r="H979" s="52"/>
      <c r="I979" s="52"/>
      <c r="J979" s="61"/>
      <c r="K979" s="62"/>
      <c r="L979" s="63"/>
      <c r="M979" s="62"/>
      <c r="N979" s="62"/>
      <c r="O979" s="62"/>
      <c r="P979" s="62"/>
      <c r="Q979" s="69"/>
      <c r="R979" s="52"/>
      <c r="S979" s="52"/>
      <c r="T979" s="52"/>
      <c r="U979" s="52"/>
      <c r="V979" s="70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3"/>
      <c r="AW979" s="76"/>
      <c r="AX979" s="77"/>
      <c r="AY979" s="52"/>
      <c r="AZ979" s="70"/>
      <c r="BA979" s="80"/>
      <c r="BB979" s="71"/>
      <c r="BC979" s="71"/>
      <c r="BD979" s="71"/>
      <c r="BE979" s="71"/>
      <c r="BF979" s="71"/>
      <c r="BG979" s="71"/>
      <c r="BH979" s="71"/>
      <c r="BI979" s="71"/>
      <c r="BJ979" s="71"/>
      <c r="BK979" s="73"/>
      <c r="BL979" s="76"/>
      <c r="BM979" s="77"/>
      <c r="BN979" s="52"/>
      <c r="BO979" s="70"/>
      <c r="BP979" s="83"/>
      <c r="BQ979" s="84"/>
      <c r="BR979" s="84"/>
      <c r="BS979" s="84"/>
      <c r="BT979" s="84"/>
      <c r="BU979" s="84"/>
      <c r="BV979" s="84"/>
      <c r="BW979" s="84"/>
      <c r="BX979" s="84"/>
      <c r="BY979" s="84"/>
      <c r="BZ979" s="84"/>
      <c r="CA979" s="84"/>
      <c r="CB979" s="85"/>
      <c r="CC979" s="87"/>
      <c r="CD979" s="77"/>
      <c r="CE979" s="52"/>
      <c r="CF979" s="70"/>
      <c r="CG979" s="83"/>
      <c r="CH979" s="84"/>
      <c r="CI979" s="84"/>
      <c r="CJ979" s="84"/>
      <c r="CK979" s="84"/>
      <c r="CL979" s="84"/>
      <c r="CM979" s="84"/>
      <c r="CN979" s="87"/>
      <c r="CO979" s="89"/>
      <c r="CP979" s="90"/>
    </row>
    <row r="980" customHeight="1" spans="1:94">
      <c r="A980" s="51"/>
      <c r="B980" s="52"/>
      <c r="C980" s="52"/>
      <c r="D980" s="52"/>
      <c r="E980" s="52"/>
      <c r="F980" s="52"/>
      <c r="G980" s="52"/>
      <c r="H980" s="52"/>
      <c r="I980" s="52"/>
      <c r="J980" s="61"/>
      <c r="K980" s="62"/>
      <c r="L980" s="63"/>
      <c r="M980" s="62"/>
      <c r="N980" s="62"/>
      <c r="O980" s="62"/>
      <c r="P980" s="62"/>
      <c r="Q980" s="69"/>
      <c r="R980" s="52"/>
      <c r="S980" s="52"/>
      <c r="T980" s="52"/>
      <c r="U980" s="52"/>
      <c r="V980" s="70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3"/>
      <c r="AW980" s="76"/>
      <c r="AX980" s="77"/>
      <c r="AY980" s="52"/>
      <c r="AZ980" s="70"/>
      <c r="BA980" s="80"/>
      <c r="BB980" s="71"/>
      <c r="BC980" s="71"/>
      <c r="BD980" s="71"/>
      <c r="BE980" s="71"/>
      <c r="BF980" s="71"/>
      <c r="BG980" s="71"/>
      <c r="BH980" s="71"/>
      <c r="BI980" s="71"/>
      <c r="BJ980" s="71"/>
      <c r="BK980" s="73"/>
      <c r="BL980" s="76"/>
      <c r="BM980" s="77"/>
      <c r="BN980" s="52"/>
      <c r="BO980" s="70"/>
      <c r="BP980" s="83"/>
      <c r="BQ980" s="84"/>
      <c r="BR980" s="84"/>
      <c r="BS980" s="84"/>
      <c r="BT980" s="84"/>
      <c r="BU980" s="84"/>
      <c r="BV980" s="84"/>
      <c r="BW980" s="84"/>
      <c r="BX980" s="84"/>
      <c r="BY980" s="84"/>
      <c r="BZ980" s="84"/>
      <c r="CA980" s="84"/>
      <c r="CB980" s="85"/>
      <c r="CC980" s="87"/>
      <c r="CD980" s="77"/>
      <c r="CE980" s="52"/>
      <c r="CF980" s="70"/>
      <c r="CG980" s="83"/>
      <c r="CH980" s="84"/>
      <c r="CI980" s="84"/>
      <c r="CJ980" s="84"/>
      <c r="CK980" s="84"/>
      <c r="CL980" s="84"/>
      <c r="CM980" s="84"/>
      <c r="CN980" s="87"/>
      <c r="CO980" s="89"/>
      <c r="CP980" s="90"/>
    </row>
    <row r="981" customHeight="1" spans="1:94">
      <c r="A981" s="51"/>
      <c r="B981" s="52"/>
      <c r="C981" s="52"/>
      <c r="D981" s="52"/>
      <c r="E981" s="52"/>
      <c r="F981" s="52"/>
      <c r="G981" s="52"/>
      <c r="H981" s="52"/>
      <c r="I981" s="52"/>
      <c r="J981" s="61"/>
      <c r="K981" s="62"/>
      <c r="L981" s="63"/>
      <c r="M981" s="62"/>
      <c r="N981" s="62"/>
      <c r="O981" s="62"/>
      <c r="P981" s="62"/>
      <c r="Q981" s="69"/>
      <c r="R981" s="52"/>
      <c r="S981" s="52"/>
      <c r="T981" s="52"/>
      <c r="U981" s="52"/>
      <c r="V981" s="70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3"/>
      <c r="AW981" s="76"/>
      <c r="AX981" s="77"/>
      <c r="AY981" s="52"/>
      <c r="AZ981" s="70"/>
      <c r="BA981" s="80"/>
      <c r="BB981" s="71"/>
      <c r="BC981" s="71"/>
      <c r="BD981" s="71"/>
      <c r="BE981" s="71"/>
      <c r="BF981" s="71"/>
      <c r="BG981" s="71"/>
      <c r="BH981" s="71"/>
      <c r="BI981" s="71"/>
      <c r="BJ981" s="71"/>
      <c r="BK981" s="73"/>
      <c r="BL981" s="76"/>
      <c r="BM981" s="77"/>
      <c r="BN981" s="52"/>
      <c r="BO981" s="70"/>
      <c r="BP981" s="83"/>
      <c r="BQ981" s="84"/>
      <c r="BR981" s="84"/>
      <c r="BS981" s="84"/>
      <c r="BT981" s="84"/>
      <c r="BU981" s="84"/>
      <c r="BV981" s="84"/>
      <c r="BW981" s="84"/>
      <c r="BX981" s="84"/>
      <c r="BY981" s="84"/>
      <c r="BZ981" s="84"/>
      <c r="CA981" s="84"/>
      <c r="CB981" s="85"/>
      <c r="CC981" s="87"/>
      <c r="CD981" s="77"/>
      <c r="CE981" s="52"/>
      <c r="CF981" s="70"/>
      <c r="CG981" s="83"/>
      <c r="CH981" s="84"/>
      <c r="CI981" s="84"/>
      <c r="CJ981" s="84"/>
      <c r="CK981" s="84"/>
      <c r="CL981" s="84"/>
      <c r="CM981" s="84"/>
      <c r="CN981" s="87"/>
      <c r="CO981" s="89"/>
      <c r="CP981" s="90"/>
    </row>
    <row r="982" customHeight="1" spans="1:94">
      <c r="A982" s="51"/>
      <c r="B982" s="52"/>
      <c r="C982" s="52"/>
      <c r="D982" s="52"/>
      <c r="E982" s="52"/>
      <c r="F982" s="52"/>
      <c r="G982" s="52"/>
      <c r="H982" s="52"/>
      <c r="I982" s="52"/>
      <c r="J982" s="61"/>
      <c r="K982" s="62"/>
      <c r="L982" s="63"/>
      <c r="M982" s="62"/>
      <c r="N982" s="62"/>
      <c r="O982" s="62"/>
      <c r="P982" s="62"/>
      <c r="Q982" s="69"/>
      <c r="R982" s="52"/>
      <c r="S982" s="52"/>
      <c r="T982" s="52"/>
      <c r="U982" s="52"/>
      <c r="V982" s="70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3"/>
      <c r="AW982" s="76"/>
      <c r="AX982" s="77"/>
      <c r="AY982" s="52"/>
      <c r="AZ982" s="70"/>
      <c r="BA982" s="80"/>
      <c r="BB982" s="71"/>
      <c r="BC982" s="71"/>
      <c r="BD982" s="71"/>
      <c r="BE982" s="71"/>
      <c r="BF982" s="71"/>
      <c r="BG982" s="71"/>
      <c r="BH982" s="71"/>
      <c r="BI982" s="71"/>
      <c r="BJ982" s="71"/>
      <c r="BK982" s="73"/>
      <c r="BL982" s="76"/>
      <c r="BM982" s="77"/>
      <c r="BN982" s="52"/>
      <c r="BO982" s="70"/>
      <c r="BP982" s="83"/>
      <c r="BQ982" s="84"/>
      <c r="BR982" s="84"/>
      <c r="BS982" s="84"/>
      <c r="BT982" s="84"/>
      <c r="BU982" s="84"/>
      <c r="BV982" s="84"/>
      <c r="BW982" s="84"/>
      <c r="BX982" s="84"/>
      <c r="BY982" s="84"/>
      <c r="BZ982" s="84"/>
      <c r="CA982" s="84"/>
      <c r="CB982" s="85"/>
      <c r="CC982" s="87"/>
      <c r="CD982" s="77"/>
      <c r="CE982" s="52"/>
      <c r="CF982" s="70"/>
      <c r="CG982" s="83"/>
      <c r="CH982" s="84"/>
      <c r="CI982" s="84"/>
      <c r="CJ982" s="84"/>
      <c r="CK982" s="84"/>
      <c r="CL982" s="84"/>
      <c r="CM982" s="84"/>
      <c r="CN982" s="87"/>
      <c r="CO982" s="89"/>
      <c r="CP982" s="90"/>
    </row>
    <row r="983" customHeight="1" spans="1:94">
      <c r="A983" s="51"/>
      <c r="B983" s="52"/>
      <c r="C983" s="52"/>
      <c r="D983" s="52"/>
      <c r="E983" s="52"/>
      <c r="F983" s="52"/>
      <c r="G983" s="52"/>
      <c r="H983" s="52"/>
      <c r="I983" s="52"/>
      <c r="J983" s="61"/>
      <c r="K983" s="62"/>
      <c r="L983" s="63"/>
      <c r="M983" s="62"/>
      <c r="N983" s="62"/>
      <c r="O983" s="62"/>
      <c r="P983" s="62"/>
      <c r="Q983" s="69"/>
      <c r="R983" s="52"/>
      <c r="S983" s="52"/>
      <c r="T983" s="52"/>
      <c r="U983" s="52"/>
      <c r="V983" s="70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3"/>
      <c r="AW983" s="76"/>
      <c r="AX983" s="77"/>
      <c r="AY983" s="52"/>
      <c r="AZ983" s="70"/>
      <c r="BA983" s="80"/>
      <c r="BB983" s="71"/>
      <c r="BC983" s="71"/>
      <c r="BD983" s="71"/>
      <c r="BE983" s="71"/>
      <c r="BF983" s="71"/>
      <c r="BG983" s="71"/>
      <c r="BH983" s="71"/>
      <c r="BI983" s="71"/>
      <c r="BJ983" s="71"/>
      <c r="BK983" s="73"/>
      <c r="BL983" s="76"/>
      <c r="BM983" s="77"/>
      <c r="BN983" s="52"/>
      <c r="BO983" s="70"/>
      <c r="BP983" s="83"/>
      <c r="BQ983" s="84"/>
      <c r="BR983" s="84"/>
      <c r="BS983" s="84"/>
      <c r="BT983" s="84"/>
      <c r="BU983" s="84"/>
      <c r="BV983" s="84"/>
      <c r="BW983" s="84"/>
      <c r="BX983" s="84"/>
      <c r="BY983" s="84"/>
      <c r="BZ983" s="84"/>
      <c r="CA983" s="84"/>
      <c r="CB983" s="85"/>
      <c r="CC983" s="87"/>
      <c r="CD983" s="77"/>
      <c r="CE983" s="52"/>
      <c r="CF983" s="70"/>
      <c r="CG983" s="83"/>
      <c r="CH983" s="84"/>
      <c r="CI983" s="84"/>
      <c r="CJ983" s="84"/>
      <c r="CK983" s="84"/>
      <c r="CL983" s="84"/>
      <c r="CM983" s="84"/>
      <c r="CN983" s="87"/>
      <c r="CO983" s="89"/>
      <c r="CP983" s="90"/>
    </row>
    <row r="984" customHeight="1" spans="1:94">
      <c r="A984" s="51"/>
      <c r="B984" s="52"/>
      <c r="C984" s="52"/>
      <c r="D984" s="52"/>
      <c r="E984" s="52"/>
      <c r="F984" s="52"/>
      <c r="G984" s="52"/>
      <c r="H984" s="52"/>
      <c r="I984" s="52"/>
      <c r="J984" s="61"/>
      <c r="K984" s="62"/>
      <c r="L984" s="63"/>
      <c r="M984" s="62"/>
      <c r="N984" s="62"/>
      <c r="O984" s="62"/>
      <c r="P984" s="62"/>
      <c r="Q984" s="69"/>
      <c r="R984" s="52"/>
      <c r="S984" s="52"/>
      <c r="T984" s="52"/>
      <c r="U984" s="52"/>
      <c r="V984" s="70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3"/>
      <c r="AW984" s="76"/>
      <c r="AX984" s="77"/>
      <c r="AY984" s="52"/>
      <c r="AZ984" s="70"/>
      <c r="BA984" s="80"/>
      <c r="BB984" s="71"/>
      <c r="BC984" s="71"/>
      <c r="BD984" s="71"/>
      <c r="BE984" s="71"/>
      <c r="BF984" s="71"/>
      <c r="BG984" s="71"/>
      <c r="BH984" s="71"/>
      <c r="BI984" s="71"/>
      <c r="BJ984" s="71"/>
      <c r="BK984" s="73"/>
      <c r="BL984" s="76"/>
      <c r="BM984" s="77"/>
      <c r="BN984" s="52"/>
      <c r="BO984" s="70"/>
      <c r="BP984" s="83"/>
      <c r="BQ984" s="84"/>
      <c r="BR984" s="84"/>
      <c r="BS984" s="84"/>
      <c r="BT984" s="84"/>
      <c r="BU984" s="84"/>
      <c r="BV984" s="84"/>
      <c r="BW984" s="84"/>
      <c r="BX984" s="84"/>
      <c r="BY984" s="84"/>
      <c r="BZ984" s="84"/>
      <c r="CA984" s="84"/>
      <c r="CB984" s="85"/>
      <c r="CC984" s="87"/>
      <c r="CD984" s="77"/>
      <c r="CE984" s="52"/>
      <c r="CF984" s="70"/>
      <c r="CG984" s="83"/>
      <c r="CH984" s="84"/>
      <c r="CI984" s="84"/>
      <c r="CJ984" s="84"/>
      <c r="CK984" s="84"/>
      <c r="CL984" s="84"/>
      <c r="CM984" s="84"/>
      <c r="CN984" s="87"/>
      <c r="CO984" s="89"/>
      <c r="CP984" s="90"/>
    </row>
    <row r="985" customHeight="1" spans="1:94">
      <c r="A985" s="51"/>
      <c r="B985" s="52"/>
      <c r="C985" s="52"/>
      <c r="D985" s="52"/>
      <c r="E985" s="52"/>
      <c r="F985" s="52"/>
      <c r="G985" s="52"/>
      <c r="H985" s="52"/>
      <c r="I985" s="52"/>
      <c r="J985" s="61"/>
      <c r="K985" s="62"/>
      <c r="L985" s="63"/>
      <c r="M985" s="62"/>
      <c r="N985" s="62"/>
      <c r="O985" s="62"/>
      <c r="P985" s="62"/>
      <c r="Q985" s="69"/>
      <c r="R985" s="52"/>
      <c r="S985" s="52"/>
      <c r="T985" s="52"/>
      <c r="U985" s="52"/>
      <c r="V985" s="70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3"/>
      <c r="AW985" s="76"/>
      <c r="AX985" s="77"/>
      <c r="AY985" s="52"/>
      <c r="AZ985" s="70"/>
      <c r="BA985" s="80"/>
      <c r="BB985" s="71"/>
      <c r="BC985" s="71"/>
      <c r="BD985" s="71"/>
      <c r="BE985" s="71"/>
      <c r="BF985" s="71"/>
      <c r="BG985" s="71"/>
      <c r="BH985" s="71"/>
      <c r="BI985" s="71"/>
      <c r="BJ985" s="71"/>
      <c r="BK985" s="73"/>
      <c r="BL985" s="76"/>
      <c r="BM985" s="77"/>
      <c r="BN985" s="52"/>
      <c r="BO985" s="70"/>
      <c r="BP985" s="83"/>
      <c r="BQ985" s="84"/>
      <c r="BR985" s="84"/>
      <c r="BS985" s="84"/>
      <c r="BT985" s="84"/>
      <c r="BU985" s="84"/>
      <c r="BV985" s="84"/>
      <c r="BW985" s="84"/>
      <c r="BX985" s="84"/>
      <c r="BY985" s="84"/>
      <c r="BZ985" s="84"/>
      <c r="CA985" s="84"/>
      <c r="CB985" s="85"/>
      <c r="CC985" s="87"/>
      <c r="CD985" s="77"/>
      <c r="CE985" s="52"/>
      <c r="CF985" s="70"/>
      <c r="CG985" s="83"/>
      <c r="CH985" s="84"/>
      <c r="CI985" s="84"/>
      <c r="CJ985" s="84"/>
      <c r="CK985" s="84"/>
      <c r="CL985" s="84"/>
      <c r="CM985" s="84"/>
      <c r="CN985" s="87"/>
      <c r="CO985" s="89"/>
      <c r="CP985" s="90"/>
    </row>
    <row r="986" customHeight="1" spans="1:94">
      <c r="A986" s="51"/>
      <c r="B986" s="52"/>
      <c r="C986" s="52"/>
      <c r="D986" s="52"/>
      <c r="E986" s="52"/>
      <c r="F986" s="52"/>
      <c r="G986" s="52"/>
      <c r="H986" s="52"/>
      <c r="I986" s="52"/>
      <c r="J986" s="61"/>
      <c r="K986" s="62"/>
      <c r="L986" s="63"/>
      <c r="M986" s="62"/>
      <c r="N986" s="62"/>
      <c r="O986" s="62"/>
      <c r="P986" s="62"/>
      <c r="Q986" s="69"/>
      <c r="R986" s="52"/>
      <c r="S986" s="52"/>
      <c r="T986" s="52"/>
      <c r="U986" s="52"/>
      <c r="V986" s="70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3"/>
      <c r="AW986" s="76"/>
      <c r="AX986" s="77"/>
      <c r="AY986" s="52"/>
      <c r="AZ986" s="70"/>
      <c r="BA986" s="80"/>
      <c r="BB986" s="71"/>
      <c r="BC986" s="71"/>
      <c r="BD986" s="71"/>
      <c r="BE986" s="71"/>
      <c r="BF986" s="71"/>
      <c r="BG986" s="71"/>
      <c r="BH986" s="71"/>
      <c r="BI986" s="71"/>
      <c r="BJ986" s="71"/>
      <c r="BK986" s="73"/>
      <c r="BL986" s="76"/>
      <c r="BM986" s="77"/>
      <c r="BN986" s="52"/>
      <c r="BO986" s="70"/>
      <c r="BP986" s="83"/>
      <c r="BQ986" s="84"/>
      <c r="BR986" s="84"/>
      <c r="BS986" s="84"/>
      <c r="BT986" s="84"/>
      <c r="BU986" s="84"/>
      <c r="BV986" s="84"/>
      <c r="BW986" s="84"/>
      <c r="BX986" s="84"/>
      <c r="BY986" s="84"/>
      <c r="BZ986" s="84"/>
      <c r="CA986" s="84"/>
      <c r="CB986" s="85"/>
      <c r="CC986" s="87"/>
      <c r="CD986" s="77"/>
      <c r="CE986" s="52"/>
      <c r="CF986" s="70"/>
      <c r="CG986" s="83"/>
      <c r="CH986" s="84"/>
      <c r="CI986" s="84"/>
      <c r="CJ986" s="84"/>
      <c r="CK986" s="84"/>
      <c r="CL986" s="84"/>
      <c r="CM986" s="84"/>
      <c r="CN986" s="87"/>
      <c r="CO986" s="89"/>
      <c r="CP986" s="90"/>
    </row>
    <row r="987" customHeight="1" spans="1:94">
      <c r="A987" s="51"/>
      <c r="B987" s="52"/>
      <c r="C987" s="52"/>
      <c r="D987" s="52"/>
      <c r="E987" s="52"/>
      <c r="F987" s="52"/>
      <c r="G987" s="52"/>
      <c r="H987" s="52"/>
      <c r="I987" s="52"/>
      <c r="J987" s="61"/>
      <c r="K987" s="62"/>
      <c r="L987" s="63"/>
      <c r="M987" s="62"/>
      <c r="N987" s="62"/>
      <c r="O987" s="62"/>
      <c r="P987" s="62"/>
      <c r="Q987" s="69"/>
      <c r="R987" s="52"/>
      <c r="S987" s="52"/>
      <c r="T987" s="52"/>
      <c r="U987" s="52"/>
      <c r="V987" s="70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3"/>
      <c r="AW987" s="76"/>
      <c r="AX987" s="77"/>
      <c r="AY987" s="52"/>
      <c r="AZ987" s="70"/>
      <c r="BA987" s="80"/>
      <c r="BB987" s="71"/>
      <c r="BC987" s="71"/>
      <c r="BD987" s="71"/>
      <c r="BE987" s="71"/>
      <c r="BF987" s="71"/>
      <c r="BG987" s="71"/>
      <c r="BH987" s="71"/>
      <c r="BI987" s="71"/>
      <c r="BJ987" s="71"/>
      <c r="BK987" s="73"/>
      <c r="BL987" s="76"/>
      <c r="BM987" s="77"/>
      <c r="BN987" s="52"/>
      <c r="BO987" s="70"/>
      <c r="BP987" s="83"/>
      <c r="BQ987" s="84"/>
      <c r="BR987" s="84"/>
      <c r="BS987" s="84"/>
      <c r="BT987" s="84"/>
      <c r="BU987" s="84"/>
      <c r="BV987" s="84"/>
      <c r="BW987" s="84"/>
      <c r="BX987" s="84"/>
      <c r="BY987" s="84"/>
      <c r="BZ987" s="84"/>
      <c r="CA987" s="84"/>
      <c r="CB987" s="85"/>
      <c r="CC987" s="87"/>
      <c r="CD987" s="77"/>
      <c r="CE987" s="52"/>
      <c r="CF987" s="70"/>
      <c r="CG987" s="83"/>
      <c r="CH987" s="84"/>
      <c r="CI987" s="84"/>
      <c r="CJ987" s="84"/>
      <c r="CK987" s="84"/>
      <c r="CL987" s="84"/>
      <c r="CM987" s="84"/>
      <c r="CN987" s="87"/>
      <c r="CO987" s="89"/>
      <c r="CP987" s="90"/>
    </row>
    <row r="988" customHeight="1" spans="1:94">
      <c r="A988" s="51"/>
      <c r="B988" s="52"/>
      <c r="C988" s="52"/>
      <c r="D988" s="52"/>
      <c r="E988" s="52"/>
      <c r="F988" s="52"/>
      <c r="G988" s="52"/>
      <c r="H988" s="52"/>
      <c r="I988" s="52"/>
      <c r="J988" s="61"/>
      <c r="K988" s="62"/>
      <c r="L988" s="63"/>
      <c r="M988" s="62"/>
      <c r="N988" s="62"/>
      <c r="O988" s="62"/>
      <c r="P988" s="62"/>
      <c r="Q988" s="69"/>
      <c r="R988" s="52"/>
      <c r="S988" s="52"/>
      <c r="T988" s="52"/>
      <c r="U988" s="52"/>
      <c r="V988" s="70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3"/>
      <c r="AW988" s="76"/>
      <c r="AX988" s="77"/>
      <c r="AY988" s="52"/>
      <c r="AZ988" s="70"/>
      <c r="BA988" s="80"/>
      <c r="BB988" s="71"/>
      <c r="BC988" s="71"/>
      <c r="BD988" s="71"/>
      <c r="BE988" s="71"/>
      <c r="BF988" s="71"/>
      <c r="BG988" s="71"/>
      <c r="BH988" s="71"/>
      <c r="BI988" s="71"/>
      <c r="BJ988" s="71"/>
      <c r="BK988" s="73"/>
      <c r="BL988" s="76"/>
      <c r="BM988" s="77"/>
      <c r="BN988" s="52"/>
      <c r="BO988" s="70"/>
      <c r="BP988" s="83"/>
      <c r="BQ988" s="84"/>
      <c r="BR988" s="84"/>
      <c r="BS988" s="84"/>
      <c r="BT988" s="84"/>
      <c r="BU988" s="84"/>
      <c r="BV988" s="84"/>
      <c r="BW988" s="84"/>
      <c r="BX988" s="84"/>
      <c r="BY988" s="84"/>
      <c r="BZ988" s="84"/>
      <c r="CA988" s="84"/>
      <c r="CB988" s="85"/>
      <c r="CC988" s="87"/>
      <c r="CD988" s="77"/>
      <c r="CE988" s="52"/>
      <c r="CF988" s="70"/>
      <c r="CG988" s="83"/>
      <c r="CH988" s="84"/>
      <c r="CI988" s="84"/>
      <c r="CJ988" s="84"/>
      <c r="CK988" s="84"/>
      <c r="CL988" s="84"/>
      <c r="CM988" s="84"/>
      <c r="CN988" s="87"/>
      <c r="CO988" s="89"/>
      <c r="CP988" s="90"/>
    </row>
    <row r="989" customHeight="1" spans="1:94">
      <c r="A989" s="51"/>
      <c r="B989" s="52"/>
      <c r="C989" s="52"/>
      <c r="D989" s="52"/>
      <c r="E989" s="52"/>
      <c r="F989" s="52"/>
      <c r="G989" s="52"/>
      <c r="H989" s="52"/>
      <c r="I989" s="52"/>
      <c r="J989" s="61"/>
      <c r="K989" s="62"/>
      <c r="L989" s="63"/>
      <c r="M989" s="62"/>
      <c r="N989" s="62"/>
      <c r="O989" s="62"/>
      <c r="P989" s="62"/>
      <c r="Q989" s="69"/>
      <c r="R989" s="52"/>
      <c r="S989" s="52"/>
      <c r="T989" s="52"/>
      <c r="U989" s="52"/>
      <c r="V989" s="70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3"/>
      <c r="AW989" s="76"/>
      <c r="AX989" s="77"/>
      <c r="AY989" s="52"/>
      <c r="AZ989" s="70"/>
      <c r="BA989" s="80"/>
      <c r="BB989" s="71"/>
      <c r="BC989" s="71"/>
      <c r="BD989" s="71"/>
      <c r="BE989" s="71"/>
      <c r="BF989" s="71"/>
      <c r="BG989" s="71"/>
      <c r="BH989" s="71"/>
      <c r="BI989" s="71"/>
      <c r="BJ989" s="71"/>
      <c r="BK989" s="73"/>
      <c r="BL989" s="76"/>
      <c r="BM989" s="77"/>
      <c r="BN989" s="52"/>
      <c r="BO989" s="70"/>
      <c r="BP989" s="83"/>
      <c r="BQ989" s="84"/>
      <c r="BR989" s="84"/>
      <c r="BS989" s="84"/>
      <c r="BT989" s="84"/>
      <c r="BU989" s="84"/>
      <c r="BV989" s="84"/>
      <c r="BW989" s="84"/>
      <c r="BX989" s="84"/>
      <c r="BY989" s="84"/>
      <c r="BZ989" s="84"/>
      <c r="CA989" s="84"/>
      <c r="CB989" s="85"/>
      <c r="CC989" s="87"/>
      <c r="CD989" s="77"/>
      <c r="CE989" s="52"/>
      <c r="CF989" s="70"/>
      <c r="CG989" s="83"/>
      <c r="CH989" s="84"/>
      <c r="CI989" s="84"/>
      <c r="CJ989" s="84"/>
      <c r="CK989" s="84"/>
      <c r="CL989" s="84"/>
      <c r="CM989" s="84"/>
      <c r="CN989" s="87"/>
      <c r="CO989" s="89"/>
      <c r="CP989" s="90"/>
    </row>
    <row r="990" customHeight="1" spans="1:94">
      <c r="A990" s="51"/>
      <c r="B990" s="52"/>
      <c r="C990" s="52"/>
      <c r="D990" s="52"/>
      <c r="E990" s="52"/>
      <c r="F990" s="52"/>
      <c r="G990" s="52"/>
      <c r="H990" s="52"/>
      <c r="I990" s="52"/>
      <c r="J990" s="61"/>
      <c r="K990" s="62"/>
      <c r="L990" s="63"/>
      <c r="M990" s="62"/>
      <c r="N990" s="62"/>
      <c r="O990" s="62"/>
      <c r="P990" s="62"/>
      <c r="Q990" s="69"/>
      <c r="R990" s="52"/>
      <c r="S990" s="52"/>
      <c r="T990" s="52"/>
      <c r="U990" s="52"/>
      <c r="V990" s="70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3"/>
      <c r="AW990" s="76"/>
      <c r="AX990" s="77"/>
      <c r="AY990" s="52"/>
      <c r="AZ990" s="70"/>
      <c r="BA990" s="80"/>
      <c r="BB990" s="71"/>
      <c r="BC990" s="71"/>
      <c r="BD990" s="71"/>
      <c r="BE990" s="71"/>
      <c r="BF990" s="71"/>
      <c r="BG990" s="71"/>
      <c r="BH990" s="71"/>
      <c r="BI990" s="71"/>
      <c r="BJ990" s="71"/>
      <c r="BK990" s="73"/>
      <c r="BL990" s="76"/>
      <c r="BM990" s="77"/>
      <c r="BN990" s="52"/>
      <c r="BO990" s="70"/>
      <c r="BP990" s="83"/>
      <c r="BQ990" s="84"/>
      <c r="BR990" s="84"/>
      <c r="BS990" s="84"/>
      <c r="BT990" s="84"/>
      <c r="BU990" s="84"/>
      <c r="BV990" s="84"/>
      <c r="BW990" s="84"/>
      <c r="BX990" s="84"/>
      <c r="BY990" s="84"/>
      <c r="BZ990" s="84"/>
      <c r="CA990" s="84"/>
      <c r="CB990" s="85"/>
      <c r="CC990" s="87"/>
      <c r="CD990" s="77"/>
      <c r="CE990" s="52"/>
      <c r="CF990" s="70"/>
      <c r="CG990" s="83"/>
      <c r="CH990" s="84"/>
      <c r="CI990" s="84"/>
      <c r="CJ990" s="84"/>
      <c r="CK990" s="84"/>
      <c r="CL990" s="84"/>
      <c r="CM990" s="84"/>
      <c r="CN990" s="87"/>
      <c r="CO990" s="89"/>
      <c r="CP990" s="90"/>
    </row>
    <row r="991" customHeight="1" spans="1:94">
      <c r="A991" s="51"/>
      <c r="B991" s="52"/>
      <c r="C991" s="52"/>
      <c r="D991" s="52"/>
      <c r="E991" s="52"/>
      <c r="F991" s="52"/>
      <c r="G991" s="52"/>
      <c r="H991" s="52"/>
      <c r="I991" s="52"/>
      <c r="J991" s="61"/>
      <c r="K991" s="62"/>
      <c r="L991" s="63"/>
      <c r="M991" s="62"/>
      <c r="N991" s="62"/>
      <c r="O991" s="62"/>
      <c r="P991" s="62"/>
      <c r="Q991" s="69"/>
      <c r="R991" s="52"/>
      <c r="S991" s="52"/>
      <c r="T991" s="52"/>
      <c r="U991" s="52"/>
      <c r="V991" s="70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3"/>
      <c r="AW991" s="76"/>
      <c r="AX991" s="77"/>
      <c r="AY991" s="52"/>
      <c r="AZ991" s="70"/>
      <c r="BA991" s="80"/>
      <c r="BB991" s="71"/>
      <c r="BC991" s="71"/>
      <c r="BD991" s="71"/>
      <c r="BE991" s="71"/>
      <c r="BF991" s="71"/>
      <c r="BG991" s="71"/>
      <c r="BH991" s="71"/>
      <c r="BI991" s="71"/>
      <c r="BJ991" s="71"/>
      <c r="BK991" s="73"/>
      <c r="BL991" s="76"/>
      <c r="BM991" s="77"/>
      <c r="BN991" s="52"/>
      <c r="BO991" s="70"/>
      <c r="BP991" s="83"/>
      <c r="BQ991" s="84"/>
      <c r="BR991" s="84"/>
      <c r="BS991" s="84"/>
      <c r="BT991" s="84"/>
      <c r="BU991" s="84"/>
      <c r="BV991" s="84"/>
      <c r="BW991" s="84"/>
      <c r="BX991" s="84"/>
      <c r="BY991" s="84"/>
      <c r="BZ991" s="84"/>
      <c r="CA991" s="84"/>
      <c r="CB991" s="85"/>
      <c r="CC991" s="87"/>
      <c r="CD991" s="77"/>
      <c r="CE991" s="52"/>
      <c r="CF991" s="70"/>
      <c r="CG991" s="83"/>
      <c r="CH991" s="84"/>
      <c r="CI991" s="84"/>
      <c r="CJ991" s="84"/>
      <c r="CK991" s="84"/>
      <c r="CL991" s="84"/>
      <c r="CM991" s="84"/>
      <c r="CN991" s="87"/>
      <c r="CO991" s="89"/>
      <c r="CP991" s="90"/>
    </row>
    <row r="992" customHeight="1" spans="1:94">
      <c r="A992" s="51"/>
      <c r="B992" s="52"/>
      <c r="C992" s="52"/>
      <c r="D992" s="52"/>
      <c r="E992" s="52"/>
      <c r="F992" s="52"/>
      <c r="G992" s="52"/>
      <c r="H992" s="52"/>
      <c r="I992" s="52"/>
      <c r="J992" s="61"/>
      <c r="K992" s="62"/>
      <c r="L992" s="63"/>
      <c r="M992" s="62"/>
      <c r="N992" s="62"/>
      <c r="O992" s="62"/>
      <c r="P992" s="62"/>
      <c r="Q992" s="69"/>
      <c r="R992" s="52"/>
      <c r="S992" s="52"/>
      <c r="T992" s="52"/>
      <c r="U992" s="52"/>
      <c r="V992" s="70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3"/>
      <c r="AW992" s="76"/>
      <c r="AX992" s="77"/>
      <c r="AY992" s="52"/>
      <c r="AZ992" s="70"/>
      <c r="BA992" s="80"/>
      <c r="BB992" s="71"/>
      <c r="BC992" s="71"/>
      <c r="BD992" s="71"/>
      <c r="BE992" s="71"/>
      <c r="BF992" s="71"/>
      <c r="BG992" s="71"/>
      <c r="BH992" s="71"/>
      <c r="BI992" s="71"/>
      <c r="BJ992" s="71"/>
      <c r="BK992" s="73"/>
      <c r="BL992" s="76"/>
      <c r="BM992" s="77"/>
      <c r="BN992" s="52"/>
      <c r="BO992" s="70"/>
      <c r="BP992" s="83"/>
      <c r="BQ992" s="84"/>
      <c r="BR992" s="84"/>
      <c r="BS992" s="84"/>
      <c r="BT992" s="84"/>
      <c r="BU992" s="84"/>
      <c r="BV992" s="84"/>
      <c r="BW992" s="84"/>
      <c r="BX992" s="84"/>
      <c r="BY992" s="84"/>
      <c r="BZ992" s="84"/>
      <c r="CA992" s="84"/>
      <c r="CB992" s="85"/>
      <c r="CC992" s="87"/>
      <c r="CD992" s="77"/>
      <c r="CE992" s="52"/>
      <c r="CF992" s="70"/>
      <c r="CG992" s="83"/>
      <c r="CH992" s="84"/>
      <c r="CI992" s="84"/>
      <c r="CJ992" s="84"/>
      <c r="CK992" s="84"/>
      <c r="CL992" s="84"/>
      <c r="CM992" s="84"/>
      <c r="CN992" s="87"/>
      <c r="CO992" s="89"/>
      <c r="CP992" s="90"/>
    </row>
    <row r="993" customHeight="1" spans="1:94">
      <c r="A993" s="51"/>
      <c r="B993" s="52"/>
      <c r="C993" s="52"/>
      <c r="D993" s="52"/>
      <c r="E993" s="52"/>
      <c r="F993" s="52"/>
      <c r="G993" s="52"/>
      <c r="H993" s="52"/>
      <c r="I993" s="52"/>
      <c r="J993" s="61"/>
      <c r="K993" s="62"/>
      <c r="L993" s="63"/>
      <c r="M993" s="62"/>
      <c r="N993" s="62"/>
      <c r="O993" s="62"/>
      <c r="P993" s="62"/>
      <c r="Q993" s="69"/>
      <c r="R993" s="52"/>
      <c r="S993" s="52"/>
      <c r="T993" s="52"/>
      <c r="U993" s="52"/>
      <c r="V993" s="70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3"/>
      <c r="AW993" s="76"/>
      <c r="AX993" s="77"/>
      <c r="AY993" s="52"/>
      <c r="AZ993" s="70"/>
      <c r="BA993" s="80"/>
      <c r="BB993" s="71"/>
      <c r="BC993" s="71"/>
      <c r="BD993" s="71"/>
      <c r="BE993" s="71"/>
      <c r="BF993" s="71"/>
      <c r="BG993" s="71"/>
      <c r="BH993" s="71"/>
      <c r="BI993" s="71"/>
      <c r="BJ993" s="71"/>
      <c r="BK993" s="73"/>
      <c r="BL993" s="76"/>
      <c r="BM993" s="77"/>
      <c r="BN993" s="52"/>
      <c r="BO993" s="70"/>
      <c r="BP993" s="83"/>
      <c r="BQ993" s="84"/>
      <c r="BR993" s="84"/>
      <c r="BS993" s="84"/>
      <c r="BT993" s="84"/>
      <c r="BU993" s="84"/>
      <c r="BV993" s="84"/>
      <c r="BW993" s="84"/>
      <c r="BX993" s="84"/>
      <c r="BY993" s="84"/>
      <c r="BZ993" s="84"/>
      <c r="CA993" s="84"/>
      <c r="CB993" s="85"/>
      <c r="CC993" s="87"/>
      <c r="CD993" s="77"/>
      <c r="CE993" s="52"/>
      <c r="CF993" s="70"/>
      <c r="CG993" s="83"/>
      <c r="CH993" s="84"/>
      <c r="CI993" s="84"/>
      <c r="CJ993" s="84"/>
      <c r="CK993" s="84"/>
      <c r="CL993" s="84"/>
      <c r="CM993" s="84"/>
      <c r="CN993" s="87"/>
      <c r="CO993" s="89"/>
      <c r="CP993" s="90"/>
    </row>
    <row r="994" customHeight="1" spans="1:94">
      <c r="A994" s="51"/>
      <c r="B994" s="52"/>
      <c r="C994" s="52"/>
      <c r="D994" s="52"/>
      <c r="E994" s="52"/>
      <c r="F994" s="52"/>
      <c r="G994" s="52"/>
      <c r="H994" s="52"/>
      <c r="I994" s="52"/>
      <c r="J994" s="61"/>
      <c r="K994" s="62"/>
      <c r="L994" s="63"/>
      <c r="M994" s="62"/>
      <c r="N994" s="62"/>
      <c r="O994" s="62"/>
      <c r="P994" s="62"/>
      <c r="Q994" s="69"/>
      <c r="R994" s="52"/>
      <c r="S994" s="52"/>
      <c r="T994" s="52"/>
      <c r="U994" s="52"/>
      <c r="V994" s="70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3"/>
      <c r="AW994" s="76"/>
      <c r="AX994" s="77"/>
      <c r="AY994" s="52"/>
      <c r="AZ994" s="70"/>
      <c r="BA994" s="80"/>
      <c r="BB994" s="71"/>
      <c r="BC994" s="71"/>
      <c r="BD994" s="71"/>
      <c r="BE994" s="71"/>
      <c r="BF994" s="71"/>
      <c r="BG994" s="71"/>
      <c r="BH994" s="71"/>
      <c r="BI994" s="71"/>
      <c r="BJ994" s="71"/>
      <c r="BK994" s="73"/>
      <c r="BL994" s="76"/>
      <c r="BM994" s="77"/>
      <c r="BN994" s="52"/>
      <c r="BO994" s="70"/>
      <c r="BP994" s="83"/>
      <c r="BQ994" s="84"/>
      <c r="BR994" s="84"/>
      <c r="BS994" s="84"/>
      <c r="BT994" s="84"/>
      <c r="BU994" s="84"/>
      <c r="BV994" s="84"/>
      <c r="BW994" s="84"/>
      <c r="BX994" s="84"/>
      <c r="BY994" s="84"/>
      <c r="BZ994" s="84"/>
      <c r="CA994" s="84"/>
      <c r="CB994" s="85"/>
      <c r="CC994" s="87"/>
      <c r="CD994" s="77"/>
      <c r="CE994" s="52"/>
      <c r="CF994" s="70"/>
      <c r="CG994" s="83"/>
      <c r="CH994" s="84"/>
      <c r="CI994" s="84"/>
      <c r="CJ994" s="84"/>
      <c r="CK994" s="84"/>
      <c r="CL994" s="84"/>
      <c r="CM994" s="84"/>
      <c r="CN994" s="87"/>
      <c r="CO994" s="89"/>
      <c r="CP994" s="90"/>
    </row>
    <row r="995" customHeight="1" spans="1:94">
      <c r="A995" s="51"/>
      <c r="B995" s="52"/>
      <c r="C995" s="52"/>
      <c r="D995" s="52"/>
      <c r="E995" s="52"/>
      <c r="F995" s="52"/>
      <c r="G995" s="52"/>
      <c r="H995" s="52"/>
      <c r="I995" s="52"/>
      <c r="J995" s="61"/>
      <c r="K995" s="62"/>
      <c r="L995" s="63"/>
      <c r="M995" s="62"/>
      <c r="N995" s="62"/>
      <c r="O995" s="62"/>
      <c r="P995" s="62"/>
      <c r="Q995" s="69"/>
      <c r="R995" s="52"/>
      <c r="S995" s="52"/>
      <c r="T995" s="52"/>
      <c r="U995" s="52"/>
      <c r="V995" s="70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3"/>
      <c r="AW995" s="76"/>
      <c r="AX995" s="77"/>
      <c r="AY995" s="52"/>
      <c r="AZ995" s="70"/>
      <c r="BA995" s="80"/>
      <c r="BB995" s="71"/>
      <c r="BC995" s="71"/>
      <c r="BD995" s="71"/>
      <c r="BE995" s="71"/>
      <c r="BF995" s="71"/>
      <c r="BG995" s="71"/>
      <c r="BH995" s="71"/>
      <c r="BI995" s="71"/>
      <c r="BJ995" s="71"/>
      <c r="BK995" s="73"/>
      <c r="BL995" s="76"/>
      <c r="BM995" s="77"/>
      <c r="BN995" s="52"/>
      <c r="BO995" s="70"/>
      <c r="BP995" s="83"/>
      <c r="BQ995" s="84"/>
      <c r="BR995" s="84"/>
      <c r="BS995" s="84"/>
      <c r="BT995" s="84"/>
      <c r="BU995" s="84"/>
      <c r="BV995" s="84"/>
      <c r="BW995" s="84"/>
      <c r="BX995" s="84"/>
      <c r="BY995" s="84"/>
      <c r="BZ995" s="84"/>
      <c r="CA995" s="84"/>
      <c r="CB995" s="85"/>
      <c r="CC995" s="87"/>
      <c r="CD995" s="77"/>
      <c r="CE995" s="52"/>
      <c r="CF995" s="70"/>
      <c r="CG995" s="83"/>
      <c r="CH995" s="84"/>
      <c r="CI995" s="84"/>
      <c r="CJ995" s="84"/>
      <c r="CK995" s="84"/>
      <c r="CL995" s="84"/>
      <c r="CM995" s="84"/>
      <c r="CN995" s="87"/>
      <c r="CO995" s="89"/>
      <c r="CP995" s="90"/>
    </row>
    <row r="996" customHeight="1" spans="1:94">
      <c r="A996" s="51"/>
      <c r="B996" s="52"/>
      <c r="C996" s="52"/>
      <c r="D996" s="52"/>
      <c r="E996" s="52"/>
      <c r="F996" s="52"/>
      <c r="G996" s="52"/>
      <c r="H996" s="52"/>
      <c r="I996" s="52"/>
      <c r="J996" s="61"/>
      <c r="K996" s="62"/>
      <c r="L996" s="63"/>
      <c r="M996" s="62"/>
      <c r="N996" s="62"/>
      <c r="O996" s="62"/>
      <c r="P996" s="62"/>
      <c r="Q996" s="69"/>
      <c r="R996" s="52"/>
      <c r="S996" s="52"/>
      <c r="T996" s="52"/>
      <c r="U996" s="52"/>
      <c r="V996" s="70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3"/>
      <c r="AW996" s="76"/>
      <c r="AX996" s="77"/>
      <c r="AY996" s="52"/>
      <c r="AZ996" s="70"/>
      <c r="BA996" s="80"/>
      <c r="BB996" s="71"/>
      <c r="BC996" s="71"/>
      <c r="BD996" s="71"/>
      <c r="BE996" s="71"/>
      <c r="BF996" s="71"/>
      <c r="BG996" s="71"/>
      <c r="BH996" s="71"/>
      <c r="BI996" s="71"/>
      <c r="BJ996" s="71"/>
      <c r="BK996" s="73"/>
      <c r="BL996" s="76"/>
      <c r="BM996" s="77"/>
      <c r="BN996" s="52"/>
      <c r="BO996" s="70"/>
      <c r="BP996" s="83"/>
      <c r="BQ996" s="84"/>
      <c r="BR996" s="84"/>
      <c r="BS996" s="84"/>
      <c r="BT996" s="84"/>
      <c r="BU996" s="84"/>
      <c r="BV996" s="84"/>
      <c r="BW996" s="84"/>
      <c r="BX996" s="84"/>
      <c r="BY996" s="84"/>
      <c r="BZ996" s="84"/>
      <c r="CA996" s="84"/>
      <c r="CB996" s="85"/>
      <c r="CC996" s="87"/>
      <c r="CD996" s="77"/>
      <c r="CE996" s="52"/>
      <c r="CF996" s="70"/>
      <c r="CG996" s="83"/>
      <c r="CH996" s="84"/>
      <c r="CI996" s="84"/>
      <c r="CJ996" s="84"/>
      <c r="CK996" s="84"/>
      <c r="CL996" s="84"/>
      <c r="CM996" s="84"/>
      <c r="CN996" s="87"/>
      <c r="CO996" s="89"/>
      <c r="CP996" s="90"/>
    </row>
    <row r="997" customHeight="1" spans="1:94">
      <c r="A997" s="51"/>
      <c r="B997" s="52"/>
      <c r="C997" s="52"/>
      <c r="D997" s="52"/>
      <c r="E997" s="52"/>
      <c r="F997" s="52"/>
      <c r="G997" s="52"/>
      <c r="H997" s="52"/>
      <c r="I997" s="52"/>
      <c r="J997" s="61"/>
      <c r="K997" s="62"/>
      <c r="L997" s="63"/>
      <c r="M997" s="62"/>
      <c r="N997" s="62"/>
      <c r="O997" s="62"/>
      <c r="P997" s="62"/>
      <c r="Q997" s="69"/>
      <c r="R997" s="52"/>
      <c r="S997" s="52"/>
      <c r="T997" s="52"/>
      <c r="U997" s="52"/>
      <c r="V997" s="70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3"/>
      <c r="AW997" s="76"/>
      <c r="AX997" s="77"/>
      <c r="AY997" s="52"/>
      <c r="AZ997" s="70"/>
      <c r="BA997" s="80"/>
      <c r="BB997" s="71"/>
      <c r="BC997" s="71"/>
      <c r="BD997" s="71"/>
      <c r="BE997" s="71"/>
      <c r="BF997" s="71"/>
      <c r="BG997" s="71"/>
      <c r="BH997" s="71"/>
      <c r="BI997" s="71"/>
      <c r="BJ997" s="71"/>
      <c r="BK997" s="73"/>
      <c r="BL997" s="76"/>
      <c r="BM997" s="77"/>
      <c r="BN997" s="52"/>
      <c r="BO997" s="70"/>
      <c r="BP997" s="83"/>
      <c r="BQ997" s="84"/>
      <c r="BR997" s="84"/>
      <c r="BS997" s="84"/>
      <c r="BT997" s="84"/>
      <c r="BU997" s="84"/>
      <c r="BV997" s="84"/>
      <c r="BW997" s="84"/>
      <c r="BX997" s="84"/>
      <c r="BY997" s="84"/>
      <c r="BZ997" s="84"/>
      <c r="CA997" s="84"/>
      <c r="CB997" s="85"/>
      <c r="CC997" s="87"/>
      <c r="CD997" s="77"/>
      <c r="CE997" s="52"/>
      <c r="CF997" s="70"/>
      <c r="CG997" s="83"/>
      <c r="CH997" s="84"/>
      <c r="CI997" s="84"/>
      <c r="CJ997" s="84"/>
      <c r="CK997" s="84"/>
      <c r="CL997" s="84"/>
      <c r="CM997" s="84"/>
      <c r="CN997" s="87"/>
      <c r="CO997" s="89"/>
      <c r="CP997" s="90"/>
    </row>
  </sheetData>
  <autoFilter ref="A2:CP193">
    <filterColumn colId="52">
      <filters>
        <filter val="YES"/>
      </filters>
    </filterColumn>
    <extLst/>
  </autoFilter>
  <mergeCells count="7">
    <mergeCell ref="A1:C1"/>
    <mergeCell ref="D1:I1"/>
    <mergeCell ref="J1:P1"/>
    <mergeCell ref="Q1:AW1"/>
    <mergeCell ref="AX1:BL1"/>
    <mergeCell ref="BM1:CC1"/>
    <mergeCell ref="CD1:CO1"/>
  </mergeCells>
  <conditionalFormatting sqref="B194:B997">
    <cfRule type="notContainsBlanks" dxfId="0" priority="1">
      <formula>LEN(TRIM(B194))&gt;0</formula>
    </cfRule>
  </conditionalFormatting>
  <dataValidations count="2">
    <dataValidation type="list" allowBlank="1" showErrorMessage="1" sqref="BA3:BA997">
      <formula1>"YES,NO"</formula1>
    </dataValidation>
    <dataValidation type="list" allowBlank="1" sqref="R3:R997">
      <formula1>"Indiegene-DNA,Agilent V6,Agilent V7,Agilent V8,Roche,Illumina-Nextra,First,Nextra"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V196"/>
  <sheetViews>
    <sheetView tabSelected="1" zoomScale="68" zoomScaleNormal="68" workbookViewId="0">
      <pane xSplit="6" ySplit="3" topLeftCell="G4" activePane="bottomRight" state="frozen"/>
      <selection/>
      <selection pane="topRight"/>
      <selection pane="bottomLeft"/>
      <selection pane="bottomRight" activeCell="H211" sqref="H211"/>
    </sheetView>
  </sheetViews>
  <sheetFormatPr defaultColWidth="11.25" defaultRowHeight="15"/>
  <cols>
    <col min="1" max="1" width="11.3833333333333" style="3"/>
    <col min="2" max="3" width="20.4166666666667" style="3" customWidth="1"/>
    <col min="4" max="4" width="47.3583333333333" style="3" customWidth="1"/>
    <col min="5" max="5" width="8.33333333333333" style="3" customWidth="1"/>
    <col min="6" max="10" width="18.05" style="3" customWidth="1"/>
    <col min="11" max="11" width="30.4166666666667" style="3" customWidth="1"/>
    <col min="12" max="12" width="30.55" style="3" customWidth="1"/>
    <col min="13" max="13" width="33.3333333333333" style="3" customWidth="1"/>
    <col min="14" max="14" width="18.3333333333333" style="3" customWidth="1"/>
    <col min="15" max="15" width="32.5" style="3" customWidth="1"/>
    <col min="16" max="19" width="24.3" style="3" customWidth="1"/>
    <col min="20" max="20" width="28.6083333333333" style="3" customWidth="1"/>
    <col min="21" max="21" width="15.1333333333333" style="3" customWidth="1"/>
    <col min="22" max="23" width="22.3583333333333" style="3" customWidth="1"/>
    <col min="24" max="24" width="37.3583333333333" style="3" customWidth="1"/>
    <col min="25" max="25" width="22.3583333333333" style="3" customWidth="1"/>
    <col min="26" max="29" width="34.8583333333333" style="3" customWidth="1"/>
    <col min="30" max="31" width="31.1083333333333" style="3" customWidth="1"/>
    <col min="32" max="42" width="37.0833333333333" style="3" customWidth="1"/>
    <col min="43" max="44" width="13.1916666666667" style="3" customWidth="1"/>
    <col min="45" max="45" width="23.75" style="3" customWidth="1"/>
    <col min="46" max="46" width="51.9416666666667" style="3" customWidth="1"/>
    <col min="47" max="47" width="133.75" style="3" customWidth="1"/>
    <col min="48" max="48" width="14.8583333333333" style="3" customWidth="1"/>
    <col min="49" max="16384" width="11.25" style="4"/>
  </cols>
  <sheetData>
    <row r="1" spans="1:48">
      <c r="A1" s="5" t="s">
        <v>7468</v>
      </c>
      <c r="B1" s="5" t="s">
        <v>7469</v>
      </c>
      <c r="C1" s="5" t="s">
        <v>9</v>
      </c>
      <c r="D1" s="5" t="s">
        <v>7470</v>
      </c>
      <c r="E1" s="5" t="s">
        <v>7471</v>
      </c>
      <c r="F1" s="5" t="s">
        <v>7472</v>
      </c>
      <c r="G1" s="5" t="s">
        <v>7473</v>
      </c>
      <c r="H1" s="5" t="s">
        <v>7474</v>
      </c>
      <c r="I1" s="5" t="s">
        <v>7475</v>
      </c>
      <c r="J1" s="5" t="s">
        <v>7476</v>
      </c>
      <c r="K1" s="5" t="s">
        <v>7477</v>
      </c>
      <c r="L1" s="5" t="s">
        <v>7478</v>
      </c>
      <c r="M1" s="5" t="s">
        <v>7479</v>
      </c>
      <c r="N1" s="5" t="s">
        <v>7480</v>
      </c>
      <c r="O1" s="5" t="s">
        <v>7481</v>
      </c>
      <c r="P1" s="5" t="s">
        <v>7482</v>
      </c>
      <c r="Q1" s="5" t="s">
        <v>13</v>
      </c>
      <c r="R1" s="5" t="s">
        <v>7483</v>
      </c>
      <c r="S1" s="5" t="s">
        <v>7484</v>
      </c>
      <c r="T1" s="5" t="s">
        <v>7485</v>
      </c>
      <c r="U1" s="5" t="s">
        <v>7486</v>
      </c>
      <c r="V1" s="5" t="s">
        <v>7487</v>
      </c>
      <c r="W1" s="5" t="s">
        <v>7488</v>
      </c>
      <c r="X1" s="5" t="s">
        <v>7489</v>
      </c>
      <c r="Y1" s="5" t="s">
        <v>7490</v>
      </c>
      <c r="Z1" s="5" t="s">
        <v>7491</v>
      </c>
      <c r="AA1" s="5" t="s">
        <v>7492</v>
      </c>
      <c r="AB1" s="5" t="s">
        <v>7493</v>
      </c>
      <c r="AC1" s="5" t="s">
        <v>7494</v>
      </c>
      <c r="AD1" s="5" t="s">
        <v>7495</v>
      </c>
      <c r="AE1" s="5" t="s">
        <v>7496</v>
      </c>
      <c r="AF1" s="5" t="s">
        <v>7497</v>
      </c>
      <c r="AG1" s="5" t="s">
        <v>7498</v>
      </c>
      <c r="AH1" s="5" t="s">
        <v>7499</v>
      </c>
      <c r="AI1" s="5" t="s">
        <v>7500</v>
      </c>
      <c r="AJ1" s="5" t="s">
        <v>7501</v>
      </c>
      <c r="AK1" s="5" t="s">
        <v>7502</v>
      </c>
      <c r="AL1" s="5" t="s">
        <v>7503</v>
      </c>
      <c r="AM1" s="5" t="s">
        <v>7504</v>
      </c>
      <c r="AN1" s="5" t="s">
        <v>7505</v>
      </c>
      <c r="AO1" s="5" t="s">
        <v>7506</v>
      </c>
      <c r="AP1" s="5" t="s">
        <v>7507</v>
      </c>
      <c r="AQ1" s="5" t="s">
        <v>7508</v>
      </c>
      <c r="AR1" s="5" t="s">
        <v>7509</v>
      </c>
      <c r="AS1" s="5" t="s">
        <v>7510</v>
      </c>
      <c r="AT1" s="5" t="s">
        <v>7511</v>
      </c>
      <c r="AU1" s="5" t="s">
        <v>7512</v>
      </c>
      <c r="AV1" s="5" t="s">
        <v>7513</v>
      </c>
    </row>
    <row r="2" ht="45" hidden="1" spans="1:47">
      <c r="A2" s="3">
        <v>1</v>
      </c>
      <c r="B2" s="3" t="s">
        <v>7514</v>
      </c>
      <c r="D2" s="3" t="s">
        <v>7515</v>
      </c>
      <c r="E2" s="3">
        <v>64</v>
      </c>
      <c r="F2" s="11" t="s">
        <v>7516</v>
      </c>
      <c r="G2" s="11">
        <v>19549</v>
      </c>
      <c r="H2" s="11" t="s">
        <v>7517</v>
      </c>
      <c r="I2" s="11" t="s">
        <v>7518</v>
      </c>
      <c r="J2" s="11" t="s">
        <v>7519</v>
      </c>
      <c r="K2" s="15" t="s">
        <v>7520</v>
      </c>
      <c r="L2" s="16" t="s">
        <v>7521</v>
      </c>
      <c r="M2" s="3">
        <v>9845591680</v>
      </c>
      <c r="N2" s="3">
        <v>9972212906</v>
      </c>
      <c r="O2" s="3" t="s">
        <v>7522</v>
      </c>
      <c r="P2" s="3">
        <v>64</v>
      </c>
      <c r="Q2" s="3" t="s">
        <v>166</v>
      </c>
      <c r="R2" s="3" t="s">
        <v>7523</v>
      </c>
      <c r="S2" s="3" t="s">
        <v>7524</v>
      </c>
      <c r="T2" s="3" t="s">
        <v>7525</v>
      </c>
      <c r="U2" s="3">
        <v>9480002204</v>
      </c>
      <c r="V2" s="3">
        <v>9482202240</v>
      </c>
      <c r="W2" s="3" t="s">
        <v>77</v>
      </c>
      <c r="X2" s="3" t="s">
        <v>77</v>
      </c>
      <c r="Y2" s="3" t="s">
        <v>77</v>
      </c>
      <c r="Z2" s="3" t="s">
        <v>76</v>
      </c>
      <c r="AA2" s="3">
        <v>2</v>
      </c>
      <c r="AB2" s="3" t="s">
        <v>7526</v>
      </c>
      <c r="AD2" s="11">
        <v>43449</v>
      </c>
      <c r="AE2" s="11"/>
      <c r="AF2" s="11" t="s">
        <v>7527</v>
      </c>
      <c r="AG2" s="3">
        <v>25000</v>
      </c>
      <c r="AH2" s="11">
        <v>43451</v>
      </c>
      <c r="AI2" s="3" t="s">
        <v>7528</v>
      </c>
      <c r="AR2" s="3" t="s">
        <v>7529</v>
      </c>
      <c r="AS2" s="3" t="s">
        <v>7530</v>
      </c>
      <c r="AU2" s="3" t="s">
        <v>7531</v>
      </c>
    </row>
    <row r="3" ht="63.75" hidden="1" customHeight="1" spans="1:47">
      <c r="A3" s="3">
        <v>2</v>
      </c>
      <c r="B3" s="3" t="s">
        <v>7532</v>
      </c>
      <c r="D3" s="3" t="s">
        <v>7533</v>
      </c>
      <c r="E3" s="3">
        <v>65</v>
      </c>
      <c r="F3" s="3" t="s">
        <v>7516</v>
      </c>
      <c r="G3" s="11">
        <v>19482</v>
      </c>
      <c r="H3" s="3" t="s">
        <v>7534</v>
      </c>
      <c r="I3" s="3" t="s">
        <v>7518</v>
      </c>
      <c r="J3" s="3" t="s">
        <v>7535</v>
      </c>
      <c r="K3" s="7" t="s">
        <v>7536</v>
      </c>
      <c r="L3" s="17" t="s">
        <v>7537</v>
      </c>
      <c r="M3" s="3">
        <v>9448516573</v>
      </c>
      <c r="N3" s="3">
        <v>9900588794</v>
      </c>
      <c r="O3" s="3" t="s">
        <v>7538</v>
      </c>
      <c r="P3" s="3">
        <v>65</v>
      </c>
      <c r="Q3" s="3" t="s">
        <v>7539</v>
      </c>
      <c r="R3" s="3" t="s">
        <v>7523</v>
      </c>
      <c r="S3" s="3" t="s">
        <v>7524</v>
      </c>
      <c r="T3" s="3" t="s">
        <v>7540</v>
      </c>
      <c r="U3" s="3">
        <v>9480002204</v>
      </c>
      <c r="V3" s="3">
        <v>9482202240</v>
      </c>
      <c r="W3" s="24" t="s">
        <v>7541</v>
      </c>
      <c r="X3" s="7" t="s">
        <v>7542</v>
      </c>
      <c r="Y3" s="3" t="s">
        <v>77</v>
      </c>
      <c r="Z3" s="3" t="s">
        <v>76</v>
      </c>
      <c r="AA3" s="3">
        <v>2</v>
      </c>
      <c r="AB3" s="3" t="s">
        <v>7526</v>
      </c>
      <c r="AD3" s="11">
        <v>43453</v>
      </c>
      <c r="AE3" s="11"/>
      <c r="AF3" s="11" t="s">
        <v>7527</v>
      </c>
      <c r="AG3" s="3">
        <v>25000</v>
      </c>
      <c r="AH3" s="11">
        <v>43453</v>
      </c>
      <c r="AI3" s="11" t="s">
        <v>7543</v>
      </c>
      <c r="AJ3" s="11"/>
      <c r="AK3" s="11"/>
      <c r="AL3" s="11"/>
      <c r="AM3" s="11"/>
      <c r="AN3" s="11"/>
      <c r="AO3" s="11"/>
      <c r="AP3" s="11"/>
      <c r="AR3" s="3" t="s">
        <v>7529</v>
      </c>
      <c r="AS3" s="3" t="s">
        <v>7544</v>
      </c>
      <c r="AU3" s="3" t="s">
        <v>7545</v>
      </c>
    </row>
    <row r="4" ht="73.5" hidden="1" customHeight="1" spans="1:47">
      <c r="A4" s="3">
        <v>3</v>
      </c>
      <c r="B4" s="3" t="s">
        <v>7546</v>
      </c>
      <c r="D4" s="3" t="s">
        <v>7547</v>
      </c>
      <c r="E4" s="3">
        <v>64</v>
      </c>
      <c r="F4" s="3" t="s">
        <v>7548</v>
      </c>
      <c r="G4" s="11">
        <v>19746</v>
      </c>
      <c r="H4" s="3" t="s">
        <v>7549</v>
      </c>
      <c r="I4" s="3" t="s">
        <v>7518</v>
      </c>
      <c r="J4" s="3" t="s">
        <v>7550</v>
      </c>
      <c r="K4" s="7" t="s">
        <v>7551</v>
      </c>
      <c r="L4" s="17" t="s">
        <v>7552</v>
      </c>
      <c r="M4" s="3">
        <v>9663383156</v>
      </c>
      <c r="N4" s="3">
        <v>9980006690</v>
      </c>
      <c r="O4" s="3" t="s">
        <v>7538</v>
      </c>
      <c r="P4" s="3">
        <v>63</v>
      </c>
      <c r="Q4" s="3" t="s">
        <v>7553</v>
      </c>
      <c r="R4" s="3" t="s">
        <v>7523</v>
      </c>
      <c r="S4" s="3" t="s">
        <v>7524</v>
      </c>
      <c r="T4" s="3" t="s">
        <v>7554</v>
      </c>
      <c r="U4" s="3">
        <v>9480002204</v>
      </c>
      <c r="V4" s="3">
        <v>9482202240</v>
      </c>
      <c r="W4" s="7" t="s">
        <v>7555</v>
      </c>
      <c r="X4" s="3" t="s">
        <v>77</v>
      </c>
      <c r="Y4" s="7" t="s">
        <v>7556</v>
      </c>
      <c r="Z4" s="3" t="s">
        <v>77</v>
      </c>
      <c r="AA4" s="3">
        <v>2</v>
      </c>
      <c r="AB4" s="3" t="s">
        <v>7526</v>
      </c>
      <c r="AD4" s="11">
        <v>43453</v>
      </c>
      <c r="AE4" s="11"/>
      <c r="AF4" s="11" t="s">
        <v>7527</v>
      </c>
      <c r="AG4" s="3">
        <v>25000</v>
      </c>
      <c r="AH4" s="11">
        <v>43454</v>
      </c>
      <c r="AI4" s="11" t="s">
        <v>7543</v>
      </c>
      <c r="AJ4" s="11"/>
      <c r="AK4" s="11"/>
      <c r="AL4" s="11"/>
      <c r="AM4" s="11"/>
      <c r="AN4" s="11"/>
      <c r="AO4" s="11"/>
      <c r="AP4" s="11"/>
      <c r="AR4" s="3" t="s">
        <v>7529</v>
      </c>
      <c r="AS4" s="3" t="s">
        <v>7557</v>
      </c>
      <c r="AU4" s="3" t="s">
        <v>7558</v>
      </c>
    </row>
    <row r="5" ht="57" hidden="1" customHeight="1" spans="1:47">
      <c r="A5" s="3">
        <v>4</v>
      </c>
      <c r="B5" s="3" t="s">
        <v>7559</v>
      </c>
      <c r="D5" s="3" t="s">
        <v>7560</v>
      </c>
      <c r="E5" s="3">
        <v>60</v>
      </c>
      <c r="F5" s="3" t="s">
        <v>7548</v>
      </c>
      <c r="H5" s="3" t="s">
        <v>7561</v>
      </c>
      <c r="I5" s="3" t="s">
        <v>7518</v>
      </c>
      <c r="J5" s="3" t="s">
        <v>7562</v>
      </c>
      <c r="K5" s="7" t="s">
        <v>7563</v>
      </c>
      <c r="L5" s="17" t="s">
        <v>7564</v>
      </c>
      <c r="M5" s="7" t="s">
        <v>7565</v>
      </c>
      <c r="N5" s="3">
        <v>9538021963</v>
      </c>
      <c r="O5" s="7" t="s">
        <v>7566</v>
      </c>
      <c r="P5" s="3">
        <v>59</v>
      </c>
      <c r="Q5" s="3" t="s">
        <v>177</v>
      </c>
      <c r="R5" s="3" t="s">
        <v>7567</v>
      </c>
      <c r="S5" s="3" t="s">
        <v>7524</v>
      </c>
      <c r="T5" s="3">
        <v>124753</v>
      </c>
      <c r="U5" s="3">
        <v>9480002204</v>
      </c>
      <c r="V5" s="3">
        <v>9482202240</v>
      </c>
      <c r="W5" s="3" t="s">
        <v>7568</v>
      </c>
      <c r="AF5" s="11" t="s">
        <v>7527</v>
      </c>
      <c r="AG5" s="3">
        <v>25000</v>
      </c>
      <c r="AH5" s="11">
        <v>43459</v>
      </c>
      <c r="AI5" s="11" t="s">
        <v>7543</v>
      </c>
      <c r="AJ5" s="11"/>
      <c r="AK5" s="11"/>
      <c r="AL5" s="11"/>
      <c r="AM5" s="11"/>
      <c r="AN5" s="11"/>
      <c r="AO5" s="11"/>
      <c r="AP5" s="11"/>
      <c r="AR5" s="3" t="s">
        <v>7529</v>
      </c>
      <c r="AS5" s="3" t="s">
        <v>7557</v>
      </c>
      <c r="AU5" s="3" t="s">
        <v>7569</v>
      </c>
    </row>
    <row r="6" ht="30" hidden="1" spans="1:47">
      <c r="A6" s="3">
        <v>5</v>
      </c>
      <c r="B6" s="3" t="s">
        <v>7570</v>
      </c>
      <c r="D6" s="3" t="s">
        <v>7571</v>
      </c>
      <c r="E6" s="3">
        <v>57</v>
      </c>
      <c r="F6" s="3" t="s">
        <v>7516</v>
      </c>
      <c r="G6" s="11">
        <v>22433</v>
      </c>
      <c r="H6" s="3" t="s">
        <v>7534</v>
      </c>
      <c r="I6" s="3" t="s">
        <v>7518</v>
      </c>
      <c r="J6" s="3" t="s">
        <v>7535</v>
      </c>
      <c r="K6" s="7" t="s">
        <v>7572</v>
      </c>
      <c r="L6" s="17" t="s">
        <v>7573</v>
      </c>
      <c r="M6" s="3">
        <v>9448603068</v>
      </c>
      <c r="N6" s="3">
        <v>7411781024</v>
      </c>
      <c r="O6" s="3" t="s">
        <v>7574</v>
      </c>
      <c r="P6" s="3">
        <v>56</v>
      </c>
      <c r="Q6" s="3" t="s">
        <v>166</v>
      </c>
      <c r="R6" s="3" t="s">
        <v>7523</v>
      </c>
      <c r="S6" s="3" t="s">
        <v>7524</v>
      </c>
      <c r="T6" s="3" t="s">
        <v>7575</v>
      </c>
      <c r="U6" s="3">
        <v>9480002204</v>
      </c>
      <c r="V6" s="3">
        <v>9482202240</v>
      </c>
      <c r="W6" s="3" t="s">
        <v>7568</v>
      </c>
      <c r="Z6" s="3" t="s">
        <v>76</v>
      </c>
      <c r="AD6" s="11">
        <v>43458</v>
      </c>
      <c r="AE6" s="11"/>
      <c r="AF6" s="11" t="s">
        <v>7527</v>
      </c>
      <c r="AI6" s="11" t="s">
        <v>7543</v>
      </c>
      <c r="AJ6" s="11"/>
      <c r="AK6" s="11"/>
      <c r="AL6" s="11"/>
      <c r="AM6" s="11"/>
      <c r="AN6" s="11"/>
      <c r="AO6" s="11"/>
      <c r="AP6" s="11"/>
      <c r="AR6" s="3" t="s">
        <v>7529</v>
      </c>
      <c r="AS6" s="3" t="s">
        <v>7557</v>
      </c>
      <c r="AU6" s="3" t="s">
        <v>7576</v>
      </c>
    </row>
    <row r="7" ht="60" hidden="1" spans="1:47">
      <c r="A7" s="3">
        <v>6</v>
      </c>
      <c r="B7" s="3" t="s">
        <v>7577</v>
      </c>
      <c r="D7" s="3" t="s">
        <v>7578</v>
      </c>
      <c r="E7" s="3">
        <v>64</v>
      </c>
      <c r="F7" s="3" t="s">
        <v>7548</v>
      </c>
      <c r="G7" s="12">
        <v>19694</v>
      </c>
      <c r="H7" s="3" t="s">
        <v>7579</v>
      </c>
      <c r="I7" s="3" t="s">
        <v>7580</v>
      </c>
      <c r="J7" s="3" t="s">
        <v>7550</v>
      </c>
      <c r="K7" s="7" t="s">
        <v>7581</v>
      </c>
      <c r="L7" s="17" t="s">
        <v>7582</v>
      </c>
      <c r="M7" s="3">
        <v>9900241020</v>
      </c>
      <c r="N7" s="3">
        <v>9900241020</v>
      </c>
      <c r="O7" s="3" t="s">
        <v>7583</v>
      </c>
      <c r="P7" s="3">
        <v>62</v>
      </c>
      <c r="Q7" s="3" t="s">
        <v>73</v>
      </c>
      <c r="R7" s="3" t="s">
        <v>7523</v>
      </c>
      <c r="S7" s="3" t="s">
        <v>7524</v>
      </c>
      <c r="T7" s="3" t="s">
        <v>7584</v>
      </c>
      <c r="U7" s="3">
        <v>9480002204</v>
      </c>
      <c r="V7" s="3">
        <v>9482202240</v>
      </c>
      <c r="W7" s="3" t="s">
        <v>77</v>
      </c>
      <c r="X7" s="3" t="s">
        <v>77</v>
      </c>
      <c r="Y7" s="3" t="s">
        <v>7585</v>
      </c>
      <c r="Z7" s="3" t="s">
        <v>7586</v>
      </c>
      <c r="AA7" s="3">
        <v>2</v>
      </c>
      <c r="AB7" s="3" t="s">
        <v>7526</v>
      </c>
      <c r="AD7" s="11">
        <v>43461</v>
      </c>
      <c r="AE7" s="11"/>
      <c r="AF7" s="11" t="s">
        <v>7527</v>
      </c>
      <c r="AG7" s="3">
        <v>25000</v>
      </c>
      <c r="AH7" s="11">
        <v>43149</v>
      </c>
      <c r="AI7" s="11" t="s">
        <v>7543</v>
      </c>
      <c r="AJ7" s="11"/>
      <c r="AK7" s="11"/>
      <c r="AL7" s="11"/>
      <c r="AM7" s="11"/>
      <c r="AN7" s="11"/>
      <c r="AO7" s="11"/>
      <c r="AP7" s="11"/>
      <c r="AR7" s="3" t="s">
        <v>7529</v>
      </c>
      <c r="AS7" s="3" t="s">
        <v>7557</v>
      </c>
      <c r="AU7" s="3" t="s">
        <v>7587</v>
      </c>
    </row>
    <row r="8" ht="75" hidden="1" spans="1:47">
      <c r="A8" s="3">
        <v>7</v>
      </c>
      <c r="B8" s="3" t="s">
        <v>7588</v>
      </c>
      <c r="D8" s="3" t="s">
        <v>7589</v>
      </c>
      <c r="E8" s="3">
        <v>59</v>
      </c>
      <c r="F8" s="3" t="s">
        <v>7516</v>
      </c>
      <c r="G8" s="11">
        <v>21795</v>
      </c>
      <c r="H8" s="3" t="s">
        <v>7590</v>
      </c>
      <c r="I8" s="3" t="s">
        <v>7518</v>
      </c>
      <c r="J8" s="3" t="s">
        <v>7591</v>
      </c>
      <c r="K8" s="7" t="s">
        <v>7592</v>
      </c>
      <c r="L8" s="17" t="s">
        <v>7593</v>
      </c>
      <c r="N8" s="3">
        <v>9916467801</v>
      </c>
      <c r="O8" s="3" t="s">
        <v>7574</v>
      </c>
      <c r="P8" s="3">
        <v>58</v>
      </c>
      <c r="Q8" s="3" t="s">
        <v>7594</v>
      </c>
      <c r="R8" s="3" t="s">
        <v>7523</v>
      </c>
      <c r="S8" s="3" t="s">
        <v>7524</v>
      </c>
      <c r="T8" s="3" t="s">
        <v>7595</v>
      </c>
      <c r="U8" s="3">
        <v>9480002204</v>
      </c>
      <c r="V8" s="3">
        <v>9482202240</v>
      </c>
      <c r="W8" s="3" t="s">
        <v>77</v>
      </c>
      <c r="X8" s="3" t="s">
        <v>77</v>
      </c>
      <c r="Y8" s="3" t="s">
        <v>77</v>
      </c>
      <c r="Z8" s="3" t="s">
        <v>76</v>
      </c>
      <c r="AA8" s="3">
        <v>3</v>
      </c>
      <c r="AB8" s="3" t="s">
        <v>7526</v>
      </c>
      <c r="AD8" s="11">
        <v>43466</v>
      </c>
      <c r="AE8" s="11"/>
      <c r="AF8" s="11" t="s">
        <v>7527</v>
      </c>
      <c r="AG8" s="3">
        <v>25000</v>
      </c>
      <c r="AH8" s="11">
        <v>43468</v>
      </c>
      <c r="AI8" s="11" t="s">
        <v>7543</v>
      </c>
      <c r="AJ8" s="11"/>
      <c r="AK8" s="11"/>
      <c r="AL8" s="11"/>
      <c r="AM8" s="11"/>
      <c r="AN8" s="11"/>
      <c r="AO8" s="11"/>
      <c r="AP8" s="11"/>
      <c r="AR8" s="3" t="s">
        <v>7529</v>
      </c>
      <c r="AS8" s="3" t="s">
        <v>7544</v>
      </c>
      <c r="AU8" s="3" t="s">
        <v>7596</v>
      </c>
    </row>
    <row r="9" ht="45" hidden="1" spans="1:47">
      <c r="A9" s="3">
        <v>8</v>
      </c>
      <c r="B9" s="3" t="s">
        <v>7597</v>
      </c>
      <c r="D9" s="3" t="s">
        <v>7598</v>
      </c>
      <c r="E9" s="3">
        <v>32</v>
      </c>
      <c r="F9" s="3" t="s">
        <v>7516</v>
      </c>
      <c r="G9" s="11">
        <v>32005</v>
      </c>
      <c r="H9" s="3" t="s">
        <v>7599</v>
      </c>
      <c r="I9" s="3" t="s">
        <v>7518</v>
      </c>
      <c r="J9" s="3" t="s">
        <v>7599</v>
      </c>
      <c r="K9" s="7" t="s">
        <v>7600</v>
      </c>
      <c r="L9" s="17" t="s">
        <v>7601</v>
      </c>
      <c r="M9" s="3">
        <v>9599506346</v>
      </c>
      <c r="N9" s="3">
        <v>9663965442</v>
      </c>
      <c r="O9" s="3" t="s">
        <v>7602</v>
      </c>
      <c r="P9" s="3">
        <v>31</v>
      </c>
      <c r="Q9" s="3" t="s">
        <v>7603</v>
      </c>
      <c r="R9" s="3" t="s">
        <v>7523</v>
      </c>
      <c r="S9" s="3" t="s">
        <v>7524</v>
      </c>
      <c r="T9" s="3" t="s">
        <v>7604</v>
      </c>
      <c r="U9" s="3">
        <v>9480002204</v>
      </c>
      <c r="V9" s="3">
        <v>9482202240</v>
      </c>
      <c r="W9" s="3" t="s">
        <v>77</v>
      </c>
      <c r="X9" s="3" t="s">
        <v>7605</v>
      </c>
      <c r="Y9" s="3" t="s">
        <v>77</v>
      </c>
      <c r="Z9" s="3" t="s">
        <v>76</v>
      </c>
      <c r="AA9" s="3">
        <v>0</v>
      </c>
      <c r="AB9" s="3" t="s">
        <v>7526</v>
      </c>
      <c r="AD9" s="11">
        <v>43475</v>
      </c>
      <c r="AE9" s="11"/>
      <c r="AF9" s="11" t="s">
        <v>7527</v>
      </c>
      <c r="AG9" s="3">
        <v>25000</v>
      </c>
      <c r="AH9" s="11">
        <v>43476</v>
      </c>
      <c r="AI9" s="11" t="s">
        <v>7543</v>
      </c>
      <c r="AJ9" s="11"/>
      <c r="AK9" s="11"/>
      <c r="AL9" s="11"/>
      <c r="AM9" s="11"/>
      <c r="AN9" s="11"/>
      <c r="AO9" s="11"/>
      <c r="AP9" s="11"/>
      <c r="AR9" s="3" t="s">
        <v>7529</v>
      </c>
      <c r="AS9" s="3" t="s">
        <v>7544</v>
      </c>
      <c r="AT9" s="3" t="s">
        <v>2253</v>
      </c>
      <c r="AU9" s="3" t="s">
        <v>7606</v>
      </c>
    </row>
    <row r="10" ht="30" hidden="1" spans="1:47">
      <c r="A10" s="3">
        <v>9</v>
      </c>
      <c r="B10" s="3" t="s">
        <v>7607</v>
      </c>
      <c r="D10" s="3" t="s">
        <v>7608</v>
      </c>
      <c r="E10" s="3">
        <v>34</v>
      </c>
      <c r="F10" s="3" t="s">
        <v>7548</v>
      </c>
      <c r="I10" s="3" t="s">
        <v>7518</v>
      </c>
      <c r="K10" s="7" t="s">
        <v>7609</v>
      </c>
      <c r="L10" s="17" t="s">
        <v>7610</v>
      </c>
      <c r="N10" s="3">
        <v>9829044254</v>
      </c>
      <c r="O10" s="3" t="s">
        <v>7611</v>
      </c>
      <c r="P10" s="3">
        <v>32</v>
      </c>
      <c r="Q10" s="3" t="s">
        <v>7612</v>
      </c>
      <c r="S10" s="3" t="s">
        <v>7524</v>
      </c>
      <c r="U10" s="3">
        <v>9480002204</v>
      </c>
      <c r="V10" s="3">
        <v>9482202240</v>
      </c>
      <c r="AD10" s="12">
        <v>43466</v>
      </c>
      <c r="AE10" s="12"/>
      <c r="AI10" s="11" t="s">
        <v>7543</v>
      </c>
      <c r="AJ10" s="11"/>
      <c r="AK10" s="11"/>
      <c r="AL10" s="11"/>
      <c r="AM10" s="11"/>
      <c r="AN10" s="11"/>
      <c r="AO10" s="11"/>
      <c r="AP10" s="11"/>
      <c r="AQ10" s="3" t="s">
        <v>7613</v>
      </c>
      <c r="AR10" s="3" t="s">
        <v>7529</v>
      </c>
      <c r="AS10" s="3" t="s">
        <v>7614</v>
      </c>
      <c r="AU10" s="3" t="s">
        <v>7615</v>
      </c>
    </row>
    <row r="11" ht="30" hidden="1" spans="1:44">
      <c r="A11" s="3">
        <v>10</v>
      </c>
      <c r="B11" s="3" t="s">
        <v>7616</v>
      </c>
      <c r="D11" s="3" t="s">
        <v>7617</v>
      </c>
      <c r="E11" s="3">
        <v>40</v>
      </c>
      <c r="F11" s="3" t="s">
        <v>7516</v>
      </c>
      <c r="G11" s="11">
        <v>28002</v>
      </c>
      <c r="I11" s="3" t="s">
        <v>7518</v>
      </c>
      <c r="K11" s="7" t="s">
        <v>7618</v>
      </c>
      <c r="M11" s="3">
        <v>8493876439</v>
      </c>
      <c r="N11" s="3">
        <v>8005864583</v>
      </c>
      <c r="O11" s="3" t="s">
        <v>7619</v>
      </c>
      <c r="P11" s="3">
        <v>40</v>
      </c>
      <c r="Q11" s="3" t="s">
        <v>224</v>
      </c>
      <c r="R11" s="3" t="s">
        <v>7620</v>
      </c>
      <c r="S11" s="3" t="s">
        <v>7524</v>
      </c>
      <c r="T11" s="3" t="s">
        <v>7621</v>
      </c>
      <c r="U11" s="3">
        <v>9480002204</v>
      </c>
      <c r="V11" s="3">
        <v>9482202240</v>
      </c>
      <c r="X11" s="3" t="s">
        <v>77</v>
      </c>
      <c r="Y11" s="3" t="s">
        <v>77</v>
      </c>
      <c r="Z11" s="3" t="s">
        <v>76</v>
      </c>
      <c r="AA11" s="3">
        <v>2</v>
      </c>
      <c r="AB11" s="3" t="s">
        <v>7526</v>
      </c>
      <c r="AD11" s="11">
        <v>43509</v>
      </c>
      <c r="AE11" s="11"/>
      <c r="AF11" s="11" t="s">
        <v>7622</v>
      </c>
      <c r="AG11" s="3">
        <v>22500</v>
      </c>
      <c r="AI11" s="11" t="s">
        <v>7543</v>
      </c>
      <c r="AJ11" s="11"/>
      <c r="AK11" s="11"/>
      <c r="AL11" s="11"/>
      <c r="AM11" s="11"/>
      <c r="AN11" s="11"/>
      <c r="AO11" s="11"/>
      <c r="AP11" s="11"/>
      <c r="AR11" s="3" t="s">
        <v>7529</v>
      </c>
    </row>
    <row r="12" ht="30" hidden="1" spans="1:47">
      <c r="A12" s="3">
        <v>11</v>
      </c>
      <c r="B12" s="3" t="s">
        <v>7623</v>
      </c>
      <c r="D12" s="3" t="s">
        <v>7624</v>
      </c>
      <c r="E12" s="3">
        <v>72</v>
      </c>
      <c r="F12" s="3" t="s">
        <v>7516</v>
      </c>
      <c r="G12" s="11">
        <v>17389</v>
      </c>
      <c r="I12" s="3" t="s">
        <v>7518</v>
      </c>
      <c r="J12" s="3" t="s">
        <v>7550</v>
      </c>
      <c r="K12" s="7" t="s">
        <v>7625</v>
      </c>
      <c r="L12" s="17" t="s">
        <v>7626</v>
      </c>
      <c r="M12" s="3">
        <v>130213071</v>
      </c>
      <c r="N12" s="3">
        <v>130213071</v>
      </c>
      <c r="O12" s="3" t="s">
        <v>7574</v>
      </c>
      <c r="P12" s="3">
        <v>72</v>
      </c>
      <c r="Q12" s="3" t="s">
        <v>224</v>
      </c>
      <c r="R12" s="3" t="s">
        <v>7620</v>
      </c>
      <c r="S12" s="3" t="s">
        <v>7524</v>
      </c>
      <c r="T12" s="3" t="s">
        <v>7627</v>
      </c>
      <c r="U12" s="3">
        <v>9480002204</v>
      </c>
      <c r="V12" s="3">
        <v>9482202240</v>
      </c>
      <c r="X12" s="3" t="s">
        <v>77</v>
      </c>
      <c r="Y12" s="3" t="s">
        <v>77</v>
      </c>
      <c r="AB12" s="3" t="s">
        <v>7526</v>
      </c>
      <c r="AD12" s="11">
        <v>43511</v>
      </c>
      <c r="AE12" s="11"/>
      <c r="AF12" s="11" t="s">
        <v>7622</v>
      </c>
      <c r="AG12" s="3">
        <v>22500</v>
      </c>
      <c r="AI12" s="11" t="s">
        <v>7543</v>
      </c>
      <c r="AJ12" s="11"/>
      <c r="AK12" s="11"/>
      <c r="AL12" s="11"/>
      <c r="AM12" s="11"/>
      <c r="AN12" s="11"/>
      <c r="AO12" s="11"/>
      <c r="AP12" s="11"/>
      <c r="AR12" s="3" t="s">
        <v>7529</v>
      </c>
      <c r="AU12" s="3" t="s">
        <v>7628</v>
      </c>
    </row>
    <row r="13" ht="45" hidden="1" spans="1:45">
      <c r="A13" s="3">
        <v>12</v>
      </c>
      <c r="B13" s="3" t="s">
        <v>7629</v>
      </c>
      <c r="D13" s="3" t="s">
        <v>7630</v>
      </c>
      <c r="E13" s="3">
        <v>59</v>
      </c>
      <c r="F13" s="3" t="s">
        <v>7516</v>
      </c>
      <c r="G13" s="11">
        <v>21685</v>
      </c>
      <c r="I13" s="3" t="s">
        <v>7518</v>
      </c>
      <c r="K13" s="7" t="s">
        <v>7631</v>
      </c>
      <c r="L13" s="17" t="s">
        <v>7632</v>
      </c>
      <c r="M13" s="3">
        <v>9448670416</v>
      </c>
      <c r="N13" s="3">
        <v>9480380416</v>
      </c>
      <c r="O13" s="3" t="s">
        <v>7633</v>
      </c>
      <c r="P13" s="3">
        <v>59</v>
      </c>
      <c r="Q13" s="3" t="s">
        <v>7634</v>
      </c>
      <c r="R13" s="3" t="s">
        <v>7523</v>
      </c>
      <c r="S13" s="3" t="s">
        <v>7524</v>
      </c>
      <c r="T13" s="3" t="s">
        <v>7635</v>
      </c>
      <c r="U13" s="3">
        <v>9480002204</v>
      </c>
      <c r="V13" s="3">
        <v>9482202240</v>
      </c>
      <c r="W13" s="3" t="s">
        <v>7636</v>
      </c>
      <c r="X13" s="3" t="s">
        <v>77</v>
      </c>
      <c r="Y13" s="3" t="s">
        <v>77</v>
      </c>
      <c r="Z13" s="3" t="s">
        <v>76</v>
      </c>
      <c r="AA13" s="3" t="s">
        <v>77</v>
      </c>
      <c r="AB13" s="3" t="s">
        <v>7637</v>
      </c>
      <c r="AD13" s="11">
        <v>43519</v>
      </c>
      <c r="AE13" s="11"/>
      <c r="AF13" s="11" t="s">
        <v>7527</v>
      </c>
      <c r="AG13" s="3">
        <v>25000</v>
      </c>
      <c r="AH13" s="11">
        <v>43521</v>
      </c>
      <c r="AI13" s="11" t="s">
        <v>7543</v>
      </c>
      <c r="AJ13" s="11"/>
      <c r="AK13" s="11"/>
      <c r="AL13" s="11"/>
      <c r="AM13" s="11"/>
      <c r="AN13" s="11"/>
      <c r="AO13" s="11"/>
      <c r="AP13" s="11"/>
      <c r="AR13" s="3" t="s">
        <v>7529</v>
      </c>
      <c r="AS13" s="3" t="s">
        <v>7544</v>
      </c>
    </row>
    <row r="14" ht="30" hidden="1" spans="1:45">
      <c r="A14" s="3">
        <v>13</v>
      </c>
      <c r="B14" s="3" t="s">
        <v>7638</v>
      </c>
      <c r="D14" s="3" t="s">
        <v>7639</v>
      </c>
      <c r="E14" s="3">
        <v>57</v>
      </c>
      <c r="F14" s="3" t="s">
        <v>7516</v>
      </c>
      <c r="G14" s="11">
        <v>22308</v>
      </c>
      <c r="H14" s="3" t="s">
        <v>7640</v>
      </c>
      <c r="I14" s="3" t="s">
        <v>7518</v>
      </c>
      <c r="J14" s="3" t="s">
        <v>7641</v>
      </c>
      <c r="K14" s="7" t="s">
        <v>7642</v>
      </c>
      <c r="L14" s="17" t="s">
        <v>7643</v>
      </c>
      <c r="M14" s="3">
        <v>9901084841</v>
      </c>
      <c r="N14" s="3">
        <v>9901084841</v>
      </c>
      <c r="O14" s="3" t="s">
        <v>7644</v>
      </c>
      <c r="P14" s="3">
        <v>57</v>
      </c>
      <c r="Q14" s="3" t="s">
        <v>7553</v>
      </c>
      <c r="R14" s="3" t="s">
        <v>7523</v>
      </c>
      <c r="S14" s="3" t="s">
        <v>7524</v>
      </c>
      <c r="T14" s="3" t="s">
        <v>7645</v>
      </c>
      <c r="U14" s="3">
        <v>9480002204</v>
      </c>
      <c r="V14" s="3">
        <v>9482202240</v>
      </c>
      <c r="W14" s="3" t="s">
        <v>7646</v>
      </c>
      <c r="X14" s="3" t="s">
        <v>77</v>
      </c>
      <c r="Y14" s="3" t="s">
        <v>77</v>
      </c>
      <c r="Z14" s="3" t="s">
        <v>76</v>
      </c>
      <c r="AA14" s="3">
        <v>1</v>
      </c>
      <c r="AB14" s="3" t="s">
        <v>7647</v>
      </c>
      <c r="AD14" s="11">
        <v>43530</v>
      </c>
      <c r="AE14" s="11"/>
      <c r="AF14" s="11" t="s">
        <v>7527</v>
      </c>
      <c r="AG14" s="3">
        <v>25000</v>
      </c>
      <c r="AH14" s="11">
        <v>43530</v>
      </c>
      <c r="AI14" s="11" t="s">
        <v>7543</v>
      </c>
      <c r="AJ14" s="11"/>
      <c r="AK14" s="11"/>
      <c r="AL14" s="11"/>
      <c r="AM14" s="11"/>
      <c r="AN14" s="11"/>
      <c r="AO14" s="11"/>
      <c r="AP14" s="11"/>
      <c r="AR14" s="3" t="s">
        <v>7529</v>
      </c>
      <c r="AS14" s="3" t="s">
        <v>7544</v>
      </c>
    </row>
    <row r="15" hidden="1" spans="1:44">
      <c r="A15" s="3">
        <v>14</v>
      </c>
      <c r="B15" s="3" t="s">
        <v>7648</v>
      </c>
      <c r="D15" s="3" t="s">
        <v>7649</v>
      </c>
      <c r="E15" s="3">
        <v>56</v>
      </c>
      <c r="F15" s="3" t="s">
        <v>7516</v>
      </c>
      <c r="G15" s="11">
        <v>22825</v>
      </c>
      <c r="H15" s="3" t="s">
        <v>7650</v>
      </c>
      <c r="I15" s="3" t="s">
        <v>7651</v>
      </c>
      <c r="J15" s="3" t="s">
        <v>7650</v>
      </c>
      <c r="K15" s="7" t="s">
        <v>7652</v>
      </c>
      <c r="L15" s="17" t="s">
        <v>7653</v>
      </c>
      <c r="M15" s="3">
        <v>4630397</v>
      </c>
      <c r="N15" s="3">
        <v>9814744397</v>
      </c>
      <c r="O15" s="3" t="s">
        <v>7654</v>
      </c>
      <c r="P15" s="3">
        <v>56</v>
      </c>
      <c r="Q15" s="3" t="s">
        <v>166</v>
      </c>
      <c r="R15" s="3" t="s">
        <v>7655</v>
      </c>
      <c r="S15" s="3" t="s">
        <v>7524</v>
      </c>
      <c r="U15" s="3">
        <v>9480002204</v>
      </c>
      <c r="V15" s="3">
        <v>9482202240</v>
      </c>
      <c r="W15" s="3" t="s">
        <v>7656</v>
      </c>
      <c r="X15" s="3" t="s">
        <v>7657</v>
      </c>
      <c r="Y15" s="3" t="s">
        <v>77</v>
      </c>
      <c r="Z15" s="3" t="s">
        <v>76</v>
      </c>
      <c r="AB15" s="3" t="s">
        <v>7526</v>
      </c>
      <c r="AD15" s="11">
        <v>43531</v>
      </c>
      <c r="AE15" s="11"/>
      <c r="AF15" s="11" t="s">
        <v>7622</v>
      </c>
      <c r="AG15" s="3">
        <v>25000</v>
      </c>
      <c r="AI15" s="11" t="s">
        <v>7543</v>
      </c>
      <c r="AJ15" s="11"/>
      <c r="AK15" s="11"/>
      <c r="AL15" s="11"/>
      <c r="AM15" s="11"/>
      <c r="AN15" s="11"/>
      <c r="AO15" s="11"/>
      <c r="AP15" s="11"/>
      <c r="AR15" s="3" t="s">
        <v>7658</v>
      </c>
    </row>
    <row r="16" ht="30" hidden="1" spans="1:45">
      <c r="A16" s="3">
        <v>15</v>
      </c>
      <c r="B16" s="3" t="s">
        <v>7659</v>
      </c>
      <c r="D16" s="3" t="s">
        <v>7660</v>
      </c>
      <c r="E16" s="3">
        <v>52</v>
      </c>
      <c r="F16" s="3" t="s">
        <v>7516</v>
      </c>
      <c r="G16" s="11">
        <v>24242</v>
      </c>
      <c r="H16" s="3" t="s">
        <v>7661</v>
      </c>
      <c r="I16" s="3" t="s">
        <v>7518</v>
      </c>
      <c r="J16" s="3" t="s">
        <v>7535</v>
      </c>
      <c r="K16" s="7" t="s">
        <v>7662</v>
      </c>
      <c r="L16" s="17" t="s">
        <v>7663</v>
      </c>
      <c r="M16" s="3">
        <v>7795066777</v>
      </c>
      <c r="N16" s="3">
        <v>8880688887</v>
      </c>
      <c r="O16" s="3" t="s">
        <v>7574</v>
      </c>
      <c r="P16" s="3">
        <v>52</v>
      </c>
      <c r="Q16" s="3" t="s">
        <v>7664</v>
      </c>
      <c r="R16" s="3" t="s">
        <v>7665</v>
      </c>
      <c r="S16" s="3" t="s">
        <v>7524</v>
      </c>
      <c r="T16" s="3" t="s">
        <v>7666</v>
      </c>
      <c r="U16" s="3">
        <v>9480002204</v>
      </c>
      <c r="V16" s="3">
        <v>9482202240</v>
      </c>
      <c r="W16" s="3" t="s">
        <v>7667</v>
      </c>
      <c r="X16" s="3" t="s">
        <v>77</v>
      </c>
      <c r="Y16" s="3" t="s">
        <v>77</v>
      </c>
      <c r="Z16" s="3" t="s">
        <v>76</v>
      </c>
      <c r="AA16" s="3">
        <v>1</v>
      </c>
      <c r="AB16" s="3" t="s">
        <v>7526</v>
      </c>
      <c r="AD16" s="11">
        <v>43536</v>
      </c>
      <c r="AE16" s="11"/>
      <c r="AF16" s="3" t="s">
        <v>7622</v>
      </c>
      <c r="AG16" s="3">
        <v>22500</v>
      </c>
      <c r="AI16" s="11" t="s">
        <v>7543</v>
      </c>
      <c r="AJ16" s="11"/>
      <c r="AK16" s="11"/>
      <c r="AL16" s="11"/>
      <c r="AM16" s="11"/>
      <c r="AN16" s="11"/>
      <c r="AO16" s="11"/>
      <c r="AP16" s="11"/>
      <c r="AR16" s="3" t="s">
        <v>7658</v>
      </c>
      <c r="AS16" s="3" t="s">
        <v>7668</v>
      </c>
    </row>
    <row r="17" ht="60" hidden="1" spans="1:45">
      <c r="A17" s="3">
        <v>16</v>
      </c>
      <c r="B17" s="3" t="s">
        <v>7669</v>
      </c>
      <c r="D17" s="3" t="s">
        <v>7670</v>
      </c>
      <c r="E17" s="3">
        <v>62</v>
      </c>
      <c r="F17" s="3" t="s">
        <v>7548</v>
      </c>
      <c r="H17" s="3" t="s">
        <v>7599</v>
      </c>
      <c r="I17" s="3" t="s">
        <v>7518</v>
      </c>
      <c r="J17" s="3" t="s">
        <v>7599</v>
      </c>
      <c r="K17" s="7" t="s">
        <v>7671</v>
      </c>
      <c r="L17" s="17" t="s">
        <v>7672</v>
      </c>
      <c r="M17" s="3" t="s">
        <v>7673</v>
      </c>
      <c r="N17" s="3">
        <v>9735894860</v>
      </c>
      <c r="O17" s="3" t="s">
        <v>7633</v>
      </c>
      <c r="P17" s="3">
        <v>62</v>
      </c>
      <c r="Q17" s="3" t="s">
        <v>7674</v>
      </c>
      <c r="R17" s="3" t="s">
        <v>7675</v>
      </c>
      <c r="S17" s="3" t="s">
        <v>7524</v>
      </c>
      <c r="T17" s="23"/>
      <c r="U17" s="3">
        <v>9480002204</v>
      </c>
      <c r="V17" s="3">
        <v>9482202240</v>
      </c>
      <c r="W17" s="7" t="s">
        <v>7676</v>
      </c>
      <c r="Y17" s="3" t="s">
        <v>77</v>
      </c>
      <c r="AA17" s="3">
        <v>3</v>
      </c>
      <c r="AB17" s="3" t="s">
        <v>7526</v>
      </c>
      <c r="AD17" s="11">
        <v>43557</v>
      </c>
      <c r="AE17" s="11"/>
      <c r="AF17" s="3" t="s">
        <v>7527</v>
      </c>
      <c r="AG17" s="3">
        <v>25000</v>
      </c>
      <c r="AH17" s="3" t="s">
        <v>7677</v>
      </c>
      <c r="AI17" s="11" t="s">
        <v>7543</v>
      </c>
      <c r="AJ17" s="11"/>
      <c r="AK17" s="11"/>
      <c r="AL17" s="11"/>
      <c r="AM17" s="11"/>
      <c r="AN17" s="11"/>
      <c r="AO17" s="11"/>
      <c r="AP17" s="11"/>
      <c r="AR17" s="3" t="s">
        <v>7678</v>
      </c>
      <c r="AS17" s="11">
        <v>43614</v>
      </c>
    </row>
    <row r="18" ht="30" hidden="1" spans="1:45">
      <c r="A18" s="3">
        <v>17</v>
      </c>
      <c r="B18" s="3" t="s">
        <v>7679</v>
      </c>
      <c r="D18" s="3" t="s">
        <v>7680</v>
      </c>
      <c r="E18" s="3">
        <v>78</v>
      </c>
      <c r="F18" s="3" t="s">
        <v>7516</v>
      </c>
      <c r="G18" s="11">
        <v>15060</v>
      </c>
      <c r="H18" s="3" t="s">
        <v>7661</v>
      </c>
      <c r="I18" s="3" t="s">
        <v>7518</v>
      </c>
      <c r="J18" s="3" t="s">
        <v>7535</v>
      </c>
      <c r="K18" s="7" t="s">
        <v>7681</v>
      </c>
      <c r="L18" s="17" t="s">
        <v>7682</v>
      </c>
      <c r="M18" s="3">
        <v>9980875278</v>
      </c>
      <c r="N18" s="3">
        <v>9845806433</v>
      </c>
      <c r="O18" s="3" t="s">
        <v>7654</v>
      </c>
      <c r="P18" s="3">
        <v>75</v>
      </c>
      <c r="Q18" s="3" t="s">
        <v>7683</v>
      </c>
      <c r="R18" s="3" t="s">
        <v>7684</v>
      </c>
      <c r="S18" s="3" t="s">
        <v>7524</v>
      </c>
      <c r="U18" s="3">
        <v>9480002204</v>
      </c>
      <c r="V18" s="3">
        <v>9482202240</v>
      </c>
      <c r="W18" s="3" t="s">
        <v>77</v>
      </c>
      <c r="X18" s="3" t="s">
        <v>77</v>
      </c>
      <c r="Y18" s="3" t="s">
        <v>7685</v>
      </c>
      <c r="AA18" s="3">
        <v>2</v>
      </c>
      <c r="AB18" s="3" t="s">
        <v>7526</v>
      </c>
      <c r="AD18" s="12">
        <v>43556</v>
      </c>
      <c r="AE18" s="12"/>
      <c r="AF18" s="11" t="s">
        <v>7527</v>
      </c>
      <c r="AG18" s="3">
        <v>25000</v>
      </c>
      <c r="AH18" s="3" t="s">
        <v>7686</v>
      </c>
      <c r="AI18" s="11" t="s">
        <v>7543</v>
      </c>
      <c r="AJ18" s="11"/>
      <c r="AK18" s="11"/>
      <c r="AL18" s="11"/>
      <c r="AM18" s="11"/>
      <c r="AN18" s="11"/>
      <c r="AO18" s="11"/>
      <c r="AP18" s="11"/>
      <c r="AR18" s="3" t="s">
        <v>7658</v>
      </c>
      <c r="AS18" s="11">
        <v>43614</v>
      </c>
    </row>
    <row r="19" ht="30" hidden="1" spans="1:45">
      <c r="A19" s="3">
        <v>18</v>
      </c>
      <c r="B19" s="3" t="s">
        <v>7687</v>
      </c>
      <c r="D19" s="3" t="s">
        <v>7688</v>
      </c>
      <c r="E19" s="3">
        <v>52</v>
      </c>
      <c r="F19" s="3" t="s">
        <v>7548</v>
      </c>
      <c r="G19" s="11">
        <v>24434</v>
      </c>
      <c r="H19" s="3" t="s">
        <v>7661</v>
      </c>
      <c r="I19" s="3" t="s">
        <v>7518</v>
      </c>
      <c r="J19" s="3" t="s">
        <v>7562</v>
      </c>
      <c r="K19" s="7" t="s">
        <v>7689</v>
      </c>
      <c r="L19" s="17" t="s">
        <v>7690</v>
      </c>
      <c r="M19" s="3">
        <v>9845568099</v>
      </c>
      <c r="N19" s="3">
        <v>9845568099</v>
      </c>
      <c r="O19" s="3" t="s">
        <v>7583</v>
      </c>
      <c r="P19" s="3">
        <v>44</v>
      </c>
      <c r="Q19" s="3" t="s">
        <v>7691</v>
      </c>
      <c r="R19" s="3" t="s">
        <v>7523</v>
      </c>
      <c r="S19" s="3" t="s">
        <v>7524</v>
      </c>
      <c r="U19" s="3">
        <v>9480002204</v>
      </c>
      <c r="V19" s="3">
        <v>9482202240</v>
      </c>
      <c r="W19" s="3" t="s">
        <v>7667</v>
      </c>
      <c r="X19" s="3" t="s">
        <v>7692</v>
      </c>
      <c r="Y19" s="3" t="s">
        <v>77</v>
      </c>
      <c r="Z19" s="3" t="s">
        <v>7586</v>
      </c>
      <c r="AA19" s="3">
        <v>1</v>
      </c>
      <c r="AB19" s="3" t="s">
        <v>7526</v>
      </c>
      <c r="AD19" s="11">
        <v>43559</v>
      </c>
      <c r="AE19" s="11"/>
      <c r="AF19" s="11" t="s">
        <v>7527</v>
      </c>
      <c r="AG19" s="3">
        <v>25000</v>
      </c>
      <c r="AH19" s="3" t="s">
        <v>7693</v>
      </c>
      <c r="AI19" s="11" t="s">
        <v>7543</v>
      </c>
      <c r="AJ19" s="11"/>
      <c r="AK19" s="11"/>
      <c r="AL19" s="11"/>
      <c r="AM19" s="11"/>
      <c r="AN19" s="11"/>
      <c r="AO19" s="11"/>
      <c r="AP19" s="11"/>
      <c r="AR19" s="3" t="s">
        <v>7658</v>
      </c>
      <c r="AS19" s="11">
        <v>43614</v>
      </c>
    </row>
    <row r="20" s="1" customFormat="1" ht="45" hidden="1" spans="1:48">
      <c r="A20" s="6">
        <v>19</v>
      </c>
      <c r="B20" s="6" t="s">
        <v>7694</v>
      </c>
      <c r="C20" s="6"/>
      <c r="D20" s="6" t="s">
        <v>7695</v>
      </c>
      <c r="E20" s="6">
        <v>56</v>
      </c>
      <c r="F20" s="6" t="s">
        <v>7548</v>
      </c>
      <c r="G20" s="13">
        <v>22995</v>
      </c>
      <c r="H20" s="6" t="s">
        <v>7696</v>
      </c>
      <c r="I20" s="6" t="s">
        <v>7518</v>
      </c>
      <c r="J20" s="6" t="s">
        <v>7550</v>
      </c>
      <c r="K20" s="18" t="s">
        <v>7697</v>
      </c>
      <c r="L20" s="19" t="s">
        <v>7698</v>
      </c>
      <c r="M20" s="6">
        <v>8007352316</v>
      </c>
      <c r="N20" s="6">
        <v>7506540632</v>
      </c>
      <c r="O20" s="6" t="s">
        <v>7654</v>
      </c>
      <c r="P20" s="6">
        <v>55</v>
      </c>
      <c r="Q20" s="6" t="s">
        <v>7699</v>
      </c>
      <c r="R20" s="6" t="s">
        <v>7700</v>
      </c>
      <c r="S20" s="3" t="s">
        <v>7524</v>
      </c>
      <c r="T20" s="6"/>
      <c r="U20" s="3">
        <v>9480002204</v>
      </c>
      <c r="V20" s="3">
        <v>9482202240</v>
      </c>
      <c r="W20" s="6" t="s">
        <v>77</v>
      </c>
      <c r="X20" s="6" t="s">
        <v>77</v>
      </c>
      <c r="Y20" s="6" t="s">
        <v>77</v>
      </c>
      <c r="Z20" s="6" t="s">
        <v>7701</v>
      </c>
      <c r="AA20" s="6">
        <v>3</v>
      </c>
      <c r="AB20" s="6" t="s">
        <v>7526</v>
      </c>
      <c r="AC20" s="6"/>
      <c r="AD20" s="6" t="s">
        <v>7702</v>
      </c>
      <c r="AE20" s="6"/>
      <c r="AF20" s="6" t="s">
        <v>7703</v>
      </c>
      <c r="AG20" s="6">
        <v>25000</v>
      </c>
      <c r="AH20" s="6" t="s">
        <v>7704</v>
      </c>
      <c r="AI20" s="11" t="s">
        <v>7543</v>
      </c>
      <c r="AJ20" s="11"/>
      <c r="AK20" s="11"/>
      <c r="AL20" s="11"/>
      <c r="AM20" s="11"/>
      <c r="AN20" s="11"/>
      <c r="AO20" s="11"/>
      <c r="AP20" s="11"/>
      <c r="AQ20" s="6"/>
      <c r="AR20" s="6"/>
      <c r="AS20" s="6"/>
      <c r="AT20" s="6"/>
      <c r="AU20" s="6" t="s">
        <v>7705</v>
      </c>
      <c r="AV20" s="6"/>
    </row>
    <row r="21" ht="45" hidden="1" spans="1:45">
      <c r="A21" s="3">
        <v>20</v>
      </c>
      <c r="B21" s="3" t="s">
        <v>7706</v>
      </c>
      <c r="D21" s="3" t="s">
        <v>7707</v>
      </c>
      <c r="E21" s="3">
        <v>25</v>
      </c>
      <c r="F21" s="3" t="s">
        <v>7548</v>
      </c>
      <c r="G21" s="11">
        <v>34101</v>
      </c>
      <c r="H21" s="3" t="s">
        <v>7534</v>
      </c>
      <c r="I21" s="3" t="s">
        <v>7708</v>
      </c>
      <c r="J21" s="3" t="s">
        <v>7709</v>
      </c>
      <c r="K21" s="7" t="s">
        <v>7710</v>
      </c>
      <c r="L21" s="17" t="s">
        <v>7711</v>
      </c>
      <c r="M21" s="3">
        <v>8861297826</v>
      </c>
      <c r="N21" s="3">
        <v>9739116812</v>
      </c>
      <c r="O21" s="3" t="s">
        <v>7712</v>
      </c>
      <c r="P21" s="3">
        <v>24</v>
      </c>
      <c r="Q21" s="3" t="s">
        <v>7713</v>
      </c>
      <c r="R21" s="3" t="s">
        <v>7700</v>
      </c>
      <c r="S21" s="3" t="s">
        <v>7524</v>
      </c>
      <c r="T21" s="3">
        <v>10020001028973</v>
      </c>
      <c r="U21" s="3">
        <v>9480002204</v>
      </c>
      <c r="V21" s="3">
        <v>9482202240</v>
      </c>
      <c r="W21" s="3" t="s">
        <v>77</v>
      </c>
      <c r="X21" s="3" t="s">
        <v>77</v>
      </c>
      <c r="Y21" s="3" t="s">
        <v>77</v>
      </c>
      <c r="Z21" s="3" t="s">
        <v>7714</v>
      </c>
      <c r="AA21" s="3" t="s">
        <v>76</v>
      </c>
      <c r="AB21" s="3" t="s">
        <v>7715</v>
      </c>
      <c r="AD21" s="12">
        <v>43556</v>
      </c>
      <c r="AE21" s="12"/>
      <c r="AF21" s="11" t="s">
        <v>7527</v>
      </c>
      <c r="AG21" s="3">
        <v>23750</v>
      </c>
      <c r="AH21" s="3" t="s">
        <v>7716</v>
      </c>
      <c r="AI21" s="11" t="s">
        <v>7543</v>
      </c>
      <c r="AJ21" s="11"/>
      <c r="AK21" s="11"/>
      <c r="AL21" s="11"/>
      <c r="AM21" s="11"/>
      <c r="AN21" s="11"/>
      <c r="AO21" s="11"/>
      <c r="AP21" s="11"/>
      <c r="AR21" s="3" t="s">
        <v>7658</v>
      </c>
      <c r="AS21" s="11">
        <v>43614</v>
      </c>
    </row>
    <row r="22" ht="75" hidden="1" spans="1:45">
      <c r="A22" s="3">
        <v>21</v>
      </c>
      <c r="B22" s="7" t="s">
        <v>7717</v>
      </c>
      <c r="C22" s="7"/>
      <c r="D22" s="3" t="s">
        <v>7718</v>
      </c>
      <c r="E22" s="3">
        <v>68</v>
      </c>
      <c r="F22" s="3" t="s">
        <v>7548</v>
      </c>
      <c r="G22" s="11">
        <v>18543</v>
      </c>
      <c r="H22" s="3" t="s">
        <v>7534</v>
      </c>
      <c r="I22" s="3" t="s">
        <v>7518</v>
      </c>
      <c r="J22" s="3" t="s">
        <v>7535</v>
      </c>
      <c r="K22" s="7" t="s">
        <v>7719</v>
      </c>
      <c r="L22" s="3" t="s">
        <v>7720</v>
      </c>
      <c r="M22" s="3">
        <v>9448374033</v>
      </c>
      <c r="N22" s="7" t="s">
        <v>7721</v>
      </c>
      <c r="O22" s="3" t="s">
        <v>7722</v>
      </c>
      <c r="P22" s="3">
        <v>68</v>
      </c>
      <c r="Q22" s="3" t="s">
        <v>7723</v>
      </c>
      <c r="R22" s="3" t="s">
        <v>7724</v>
      </c>
      <c r="S22" s="3" t="s">
        <v>7524</v>
      </c>
      <c r="U22" s="3">
        <v>9480002204</v>
      </c>
      <c r="V22" s="3">
        <v>9482202240</v>
      </c>
      <c r="W22" s="3" t="s">
        <v>7667</v>
      </c>
      <c r="X22" s="3" t="s">
        <v>7725</v>
      </c>
      <c r="Y22" s="3" t="s">
        <v>77</v>
      </c>
      <c r="Z22" s="3" t="s">
        <v>7586</v>
      </c>
      <c r="AA22" s="3">
        <v>3</v>
      </c>
      <c r="AB22" s="3" t="s">
        <v>77</v>
      </c>
      <c r="AD22" s="12">
        <v>43556</v>
      </c>
      <c r="AE22" s="12"/>
      <c r="AF22" s="11" t="s">
        <v>7527</v>
      </c>
      <c r="AG22" s="3">
        <v>50000</v>
      </c>
      <c r="AH22" s="11">
        <v>43588</v>
      </c>
      <c r="AI22" s="11" t="s">
        <v>7543</v>
      </c>
      <c r="AJ22" s="11"/>
      <c r="AK22" s="11"/>
      <c r="AL22" s="11"/>
      <c r="AM22" s="11"/>
      <c r="AN22" s="11"/>
      <c r="AO22" s="11"/>
      <c r="AP22" s="11"/>
      <c r="AR22" s="3" t="s">
        <v>7726</v>
      </c>
      <c r="AS22" s="11">
        <v>43614</v>
      </c>
    </row>
    <row r="23" hidden="1" spans="1:45">
      <c r="A23" s="3">
        <v>22</v>
      </c>
      <c r="B23" s="3" t="s">
        <v>7727</v>
      </c>
      <c r="D23" s="3" t="s">
        <v>7728</v>
      </c>
      <c r="E23" s="3">
        <v>69</v>
      </c>
      <c r="F23" s="3" t="s">
        <v>7516</v>
      </c>
      <c r="G23" s="11">
        <v>18324</v>
      </c>
      <c r="H23" s="3" t="s">
        <v>7729</v>
      </c>
      <c r="I23" s="3" t="s">
        <v>7518</v>
      </c>
      <c r="J23" s="3" t="s">
        <v>7535</v>
      </c>
      <c r="K23" s="3" t="s">
        <v>7730</v>
      </c>
      <c r="L23" s="17" t="s">
        <v>7731</v>
      </c>
      <c r="M23" s="3" t="s">
        <v>7732</v>
      </c>
      <c r="N23" s="3" t="s">
        <v>7733</v>
      </c>
      <c r="O23" s="3" t="s">
        <v>7644</v>
      </c>
      <c r="P23" s="3">
        <v>68</v>
      </c>
      <c r="Q23" s="3" t="s">
        <v>7539</v>
      </c>
      <c r="R23" s="3" t="s">
        <v>7523</v>
      </c>
      <c r="S23" s="3" t="s">
        <v>7524</v>
      </c>
      <c r="T23" s="3" t="s">
        <v>7734</v>
      </c>
      <c r="U23" s="3">
        <v>9480002204</v>
      </c>
      <c r="V23" s="3">
        <v>9482202240</v>
      </c>
      <c r="W23" s="3" t="s">
        <v>77</v>
      </c>
      <c r="AF23" s="11" t="s">
        <v>7527</v>
      </c>
      <c r="AG23" s="3">
        <v>25000</v>
      </c>
      <c r="AH23" s="11">
        <v>43586</v>
      </c>
      <c r="AI23" s="11" t="s">
        <v>7543</v>
      </c>
      <c r="AJ23" s="11"/>
      <c r="AK23" s="11"/>
      <c r="AL23" s="11"/>
      <c r="AM23" s="11"/>
      <c r="AN23" s="11"/>
      <c r="AO23" s="11"/>
      <c r="AP23" s="11"/>
      <c r="AR23" s="3" t="s">
        <v>7735</v>
      </c>
      <c r="AS23" s="11">
        <v>43614</v>
      </c>
    </row>
    <row r="24" s="1" customFormat="1" hidden="1" spans="1:48">
      <c r="A24" s="6">
        <v>23</v>
      </c>
      <c r="B24" s="6" t="s">
        <v>7736</v>
      </c>
      <c r="C24" s="6"/>
      <c r="D24" s="6" t="s">
        <v>7737</v>
      </c>
      <c r="E24" s="6">
        <v>78</v>
      </c>
      <c r="F24" s="6" t="s">
        <v>7516</v>
      </c>
      <c r="G24" s="13">
        <v>15000</v>
      </c>
      <c r="H24" s="6"/>
      <c r="I24" s="6" t="s">
        <v>7518</v>
      </c>
      <c r="J24" s="6" t="s">
        <v>7550</v>
      </c>
      <c r="K24" s="6" t="s">
        <v>7738</v>
      </c>
      <c r="L24" s="6"/>
      <c r="M24" s="6"/>
      <c r="N24" s="6">
        <v>9719194294</v>
      </c>
      <c r="O24" s="6" t="s">
        <v>7574</v>
      </c>
      <c r="P24" s="6">
        <v>77</v>
      </c>
      <c r="Q24" s="6" t="s">
        <v>224</v>
      </c>
      <c r="R24" s="6" t="s">
        <v>7739</v>
      </c>
      <c r="S24" s="3" t="s">
        <v>7524</v>
      </c>
      <c r="T24" s="6">
        <v>205328</v>
      </c>
      <c r="U24" s="3">
        <v>9480002204</v>
      </c>
      <c r="V24" s="3">
        <v>9482202240</v>
      </c>
      <c r="W24" s="6" t="s">
        <v>77</v>
      </c>
      <c r="X24" s="6" t="s">
        <v>77</v>
      </c>
      <c r="Y24" s="6" t="s">
        <v>77</v>
      </c>
      <c r="Z24" s="6" t="s">
        <v>76</v>
      </c>
      <c r="AA24" s="6">
        <v>6</v>
      </c>
      <c r="AB24" s="6" t="s">
        <v>7740</v>
      </c>
      <c r="AC24" s="6"/>
      <c r="AD24" s="6" t="s">
        <v>7741</v>
      </c>
      <c r="AE24" s="6"/>
      <c r="AF24" s="13" t="s">
        <v>7742</v>
      </c>
      <c r="AG24" s="6"/>
      <c r="AH24" s="6"/>
      <c r="AI24" s="11" t="s">
        <v>7543</v>
      </c>
      <c r="AJ24" s="11"/>
      <c r="AK24" s="11"/>
      <c r="AL24" s="11"/>
      <c r="AM24" s="11"/>
      <c r="AN24" s="11"/>
      <c r="AO24" s="11"/>
      <c r="AP24" s="11"/>
      <c r="AQ24" s="6" t="s">
        <v>7743</v>
      </c>
      <c r="AR24" s="6"/>
      <c r="AS24" s="6"/>
      <c r="AT24" s="6"/>
      <c r="AU24" s="6" t="s">
        <v>7744</v>
      </c>
      <c r="AV24" s="6"/>
    </row>
    <row r="25" hidden="1" spans="1:45">
      <c r="A25" s="3">
        <v>24</v>
      </c>
      <c r="B25" s="3" t="s">
        <v>7745</v>
      </c>
      <c r="D25" s="3" t="s">
        <v>7746</v>
      </c>
      <c r="E25" s="3">
        <v>62</v>
      </c>
      <c r="F25" s="3" t="s">
        <v>7548</v>
      </c>
      <c r="G25" s="3" t="s">
        <v>7747</v>
      </c>
      <c r="I25" s="3" t="s">
        <v>7518</v>
      </c>
      <c r="J25" s="3" t="s">
        <v>7550</v>
      </c>
      <c r="K25" s="3" t="s">
        <v>7748</v>
      </c>
      <c r="L25" s="17" t="s">
        <v>7749</v>
      </c>
      <c r="M25" s="3">
        <v>8800497609</v>
      </c>
      <c r="N25" s="3">
        <v>8800497462</v>
      </c>
      <c r="O25" s="3" t="s">
        <v>7750</v>
      </c>
      <c r="P25" s="3">
        <v>62</v>
      </c>
      <c r="Q25" s="3" t="s">
        <v>90</v>
      </c>
      <c r="R25" s="3" t="s">
        <v>7751</v>
      </c>
      <c r="S25" s="3" t="s">
        <v>7524</v>
      </c>
      <c r="U25" s="3">
        <v>9480002204</v>
      </c>
      <c r="V25" s="3">
        <v>9482202240</v>
      </c>
      <c r="W25" s="3" t="s">
        <v>7752</v>
      </c>
      <c r="X25" s="3" t="s">
        <v>77</v>
      </c>
      <c r="Y25" s="3" t="s">
        <v>77</v>
      </c>
      <c r="Z25" s="3" t="s">
        <v>7586</v>
      </c>
      <c r="AA25" s="3">
        <v>2</v>
      </c>
      <c r="AB25" s="3" t="s">
        <v>7740</v>
      </c>
      <c r="AF25" s="11"/>
      <c r="AG25" s="3">
        <v>25000</v>
      </c>
      <c r="AI25" s="11" t="s">
        <v>7543</v>
      </c>
      <c r="AJ25" s="11"/>
      <c r="AK25" s="11"/>
      <c r="AL25" s="11"/>
      <c r="AM25" s="11"/>
      <c r="AN25" s="11"/>
      <c r="AO25" s="11"/>
      <c r="AP25" s="11"/>
      <c r="AR25" s="3" t="s">
        <v>7753</v>
      </c>
      <c r="AS25" s="11">
        <v>43614</v>
      </c>
    </row>
    <row r="26" s="1" customFormat="1" hidden="1" spans="1:48">
      <c r="A26" s="6">
        <v>25</v>
      </c>
      <c r="B26" s="6" t="s">
        <v>7754</v>
      </c>
      <c r="C26" s="6"/>
      <c r="D26" s="6" t="s">
        <v>7755</v>
      </c>
      <c r="E26" s="6">
        <v>60</v>
      </c>
      <c r="F26" s="6" t="s">
        <v>7516</v>
      </c>
      <c r="G26" s="13">
        <v>21615</v>
      </c>
      <c r="H26" s="6" t="s">
        <v>7756</v>
      </c>
      <c r="I26" s="6" t="s">
        <v>7518</v>
      </c>
      <c r="J26" s="6" t="s">
        <v>7550</v>
      </c>
      <c r="K26" s="6" t="s">
        <v>7757</v>
      </c>
      <c r="L26" s="19" t="s">
        <v>7758</v>
      </c>
      <c r="M26" s="6">
        <v>9969987806</v>
      </c>
      <c r="N26" s="6">
        <v>9869801404</v>
      </c>
      <c r="O26" s="6" t="s">
        <v>7633</v>
      </c>
      <c r="P26" s="6">
        <v>57</v>
      </c>
      <c r="Q26" s="6" t="s">
        <v>4986</v>
      </c>
      <c r="R26" s="6"/>
      <c r="S26" s="3" t="s">
        <v>7524</v>
      </c>
      <c r="T26" s="6"/>
      <c r="U26" s="3">
        <v>9480002204</v>
      </c>
      <c r="V26" s="3">
        <v>9482202240</v>
      </c>
      <c r="W26" s="6" t="s">
        <v>7759</v>
      </c>
      <c r="X26" s="6" t="s">
        <v>7760</v>
      </c>
      <c r="Y26" s="6" t="s">
        <v>7761</v>
      </c>
      <c r="Z26" s="6" t="s">
        <v>76</v>
      </c>
      <c r="AA26" s="6">
        <v>2</v>
      </c>
      <c r="AB26" s="6" t="s">
        <v>7762</v>
      </c>
      <c r="AC26" s="6" t="s">
        <v>7763</v>
      </c>
      <c r="AD26" s="6" t="s">
        <v>7764</v>
      </c>
      <c r="AE26" s="6"/>
      <c r="AF26" s="13" t="s">
        <v>7622</v>
      </c>
      <c r="AG26" s="6">
        <v>25000</v>
      </c>
      <c r="AH26" s="6"/>
      <c r="AI26" s="11" t="s">
        <v>7543</v>
      </c>
      <c r="AJ26" s="11"/>
      <c r="AK26" s="11"/>
      <c r="AL26" s="11"/>
      <c r="AM26" s="11"/>
      <c r="AN26" s="11"/>
      <c r="AO26" s="11"/>
      <c r="AP26" s="11"/>
      <c r="AQ26" s="6"/>
      <c r="AR26" s="6"/>
      <c r="AS26" s="6"/>
      <c r="AT26" s="6"/>
      <c r="AU26" s="6" t="s">
        <v>7765</v>
      </c>
      <c r="AV26" s="6"/>
    </row>
    <row r="27" ht="30" hidden="1" spans="1:47">
      <c r="A27" s="3">
        <v>26</v>
      </c>
      <c r="B27" s="3" t="s">
        <v>7766</v>
      </c>
      <c r="D27" s="3" t="s">
        <v>7767</v>
      </c>
      <c r="E27" s="3">
        <v>63</v>
      </c>
      <c r="F27" s="3" t="s">
        <v>7516</v>
      </c>
      <c r="G27" s="11">
        <v>20340</v>
      </c>
      <c r="H27" s="3" t="s">
        <v>7768</v>
      </c>
      <c r="I27" s="3" t="s">
        <v>7769</v>
      </c>
      <c r="J27" s="3" t="s">
        <v>7770</v>
      </c>
      <c r="K27" s="3" t="s">
        <v>7771</v>
      </c>
      <c r="L27" s="7" t="s">
        <v>7772</v>
      </c>
      <c r="M27" s="3" t="s">
        <v>7773</v>
      </c>
      <c r="N27" s="3" t="s">
        <v>7774</v>
      </c>
      <c r="O27" s="3" t="s">
        <v>7574</v>
      </c>
      <c r="P27" s="3">
        <v>63</v>
      </c>
      <c r="Q27" s="3" t="s">
        <v>627</v>
      </c>
      <c r="R27" s="3" t="s">
        <v>7523</v>
      </c>
      <c r="S27" s="3" t="s">
        <v>7524</v>
      </c>
      <c r="T27" s="3">
        <v>594839</v>
      </c>
      <c r="U27" s="3">
        <v>9480002204</v>
      </c>
      <c r="V27" s="3">
        <v>9482202240</v>
      </c>
      <c r="W27" s="3" t="s">
        <v>7775</v>
      </c>
      <c r="X27" s="3" t="s">
        <v>7776</v>
      </c>
      <c r="Y27" s="3" t="s">
        <v>77</v>
      </c>
      <c r="Z27" s="3" t="s">
        <v>76</v>
      </c>
      <c r="AA27" s="3">
        <v>3</v>
      </c>
      <c r="AB27" s="3" t="s">
        <v>7526</v>
      </c>
      <c r="AD27" s="12">
        <v>43586</v>
      </c>
      <c r="AE27" s="12"/>
      <c r="AF27" s="11" t="s">
        <v>7527</v>
      </c>
      <c r="AG27" s="3">
        <v>25000</v>
      </c>
      <c r="AH27" s="3" t="s">
        <v>7777</v>
      </c>
      <c r="AI27" s="11" t="s">
        <v>7543</v>
      </c>
      <c r="AJ27" s="11"/>
      <c r="AK27" s="11"/>
      <c r="AL27" s="11"/>
      <c r="AM27" s="11"/>
      <c r="AN27" s="11"/>
      <c r="AO27" s="11"/>
      <c r="AP27" s="11"/>
      <c r="AR27" s="3" t="s">
        <v>7778</v>
      </c>
      <c r="AS27" s="11">
        <v>43614</v>
      </c>
      <c r="AU27" s="3" t="s">
        <v>7779</v>
      </c>
    </row>
    <row r="28" ht="60" hidden="1" spans="1:45">
      <c r="A28" s="6">
        <v>27</v>
      </c>
      <c r="B28" s="3" t="s">
        <v>7780</v>
      </c>
      <c r="D28" s="3" t="s">
        <v>7781</v>
      </c>
      <c r="E28" s="3">
        <v>65</v>
      </c>
      <c r="F28" s="3" t="s">
        <v>7548</v>
      </c>
      <c r="G28" s="11">
        <v>19806</v>
      </c>
      <c r="H28" s="3" t="s">
        <v>7650</v>
      </c>
      <c r="I28" s="3" t="s">
        <v>7651</v>
      </c>
      <c r="J28" s="3" t="s">
        <v>7650</v>
      </c>
      <c r="K28" s="3" t="s">
        <v>7782</v>
      </c>
      <c r="L28" s="17" t="s">
        <v>7783</v>
      </c>
      <c r="M28" s="3">
        <v>9554950228</v>
      </c>
      <c r="N28" s="7" t="s">
        <v>7784</v>
      </c>
      <c r="O28" s="3" t="s">
        <v>7785</v>
      </c>
      <c r="P28" s="3">
        <v>64</v>
      </c>
      <c r="Q28" s="3" t="s">
        <v>334</v>
      </c>
      <c r="R28" s="3" t="s">
        <v>7786</v>
      </c>
      <c r="S28" s="3" t="s">
        <v>7524</v>
      </c>
      <c r="T28" s="3">
        <v>10020001080933</v>
      </c>
      <c r="U28" s="3">
        <v>9480002204</v>
      </c>
      <c r="V28" s="3">
        <v>9482202240</v>
      </c>
      <c r="W28" s="3" t="s">
        <v>77</v>
      </c>
      <c r="X28" s="3" t="s">
        <v>77</v>
      </c>
      <c r="Y28" s="3" t="s">
        <v>77</v>
      </c>
      <c r="Z28" s="3" t="s">
        <v>7586</v>
      </c>
      <c r="AA28" s="3">
        <v>3</v>
      </c>
      <c r="AB28" s="3" t="s">
        <v>7526</v>
      </c>
      <c r="AD28" s="12">
        <v>43586</v>
      </c>
      <c r="AE28" s="12"/>
      <c r="AF28" s="11" t="s">
        <v>7527</v>
      </c>
      <c r="AG28" s="3">
        <v>25000</v>
      </c>
      <c r="AH28" s="3" t="s">
        <v>7787</v>
      </c>
      <c r="AI28" s="11" t="s">
        <v>7543</v>
      </c>
      <c r="AJ28" s="11"/>
      <c r="AK28" s="11"/>
      <c r="AL28" s="11"/>
      <c r="AM28" s="11"/>
      <c r="AN28" s="11"/>
      <c r="AO28" s="11"/>
      <c r="AP28" s="11"/>
      <c r="AR28" s="3" t="s">
        <v>7788</v>
      </c>
      <c r="AS28" s="11">
        <v>43614</v>
      </c>
    </row>
    <row r="29" s="2" customFormat="1" spans="1:48">
      <c r="A29" s="8">
        <v>28</v>
      </c>
      <c r="B29" s="8" t="s">
        <v>7789</v>
      </c>
      <c r="C29" s="3" t="s">
        <v>7790</v>
      </c>
      <c r="D29" s="8" t="s">
        <v>7791</v>
      </c>
      <c r="E29" s="8">
        <v>53</v>
      </c>
      <c r="F29" s="8" t="s">
        <v>7548</v>
      </c>
      <c r="G29" s="14">
        <v>24097</v>
      </c>
      <c r="H29" s="8"/>
      <c r="I29" s="8"/>
      <c r="J29" s="8"/>
      <c r="K29" s="8"/>
      <c r="L29" s="20" t="s">
        <v>7792</v>
      </c>
      <c r="M29" s="8">
        <v>9845584003</v>
      </c>
      <c r="N29" s="8">
        <v>9945530274</v>
      </c>
      <c r="O29" s="8"/>
      <c r="P29" s="8"/>
      <c r="Q29" s="8"/>
      <c r="R29" s="8" t="s">
        <v>7523</v>
      </c>
      <c r="S29" s="3" t="s">
        <v>7524</v>
      </c>
      <c r="T29" s="8" t="s">
        <v>7793</v>
      </c>
      <c r="U29" s="3">
        <v>9480002204</v>
      </c>
      <c r="V29" s="3">
        <v>9482202240</v>
      </c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11" t="s">
        <v>7543</v>
      </c>
      <c r="AJ29" s="11"/>
      <c r="AK29" s="11"/>
      <c r="AL29" s="11"/>
      <c r="AM29" s="11"/>
      <c r="AN29" s="11"/>
      <c r="AO29" s="11"/>
      <c r="AP29" s="11"/>
      <c r="AQ29" s="8" t="s">
        <v>7794</v>
      </c>
      <c r="AR29" s="14"/>
      <c r="AS29" s="14"/>
      <c r="AT29" s="8"/>
      <c r="AU29" s="8"/>
      <c r="AV29" s="8"/>
    </row>
    <row r="30" s="2" customFormat="1" spans="1:48">
      <c r="A30" s="8">
        <v>29</v>
      </c>
      <c r="B30" s="8" t="s">
        <v>7795</v>
      </c>
      <c r="C30" s="3" t="s">
        <v>7790</v>
      </c>
      <c r="D30" s="8" t="s">
        <v>7796</v>
      </c>
      <c r="E30" s="8"/>
      <c r="F30" s="8"/>
      <c r="G30" s="14"/>
      <c r="H30" s="8"/>
      <c r="I30" s="8"/>
      <c r="J30" s="8"/>
      <c r="K30" s="8"/>
      <c r="L30" s="20"/>
      <c r="M30" s="8"/>
      <c r="N30" s="8"/>
      <c r="O30" s="8"/>
      <c r="P30" s="8"/>
      <c r="Q30" s="8"/>
      <c r="R30" s="8"/>
      <c r="S30" s="3" t="s">
        <v>7524</v>
      </c>
      <c r="T30" s="8"/>
      <c r="U30" s="3">
        <v>9480002204</v>
      </c>
      <c r="V30" s="3">
        <v>9482202240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11" t="s">
        <v>7543</v>
      </c>
      <c r="AJ30" s="11"/>
      <c r="AK30" s="11"/>
      <c r="AL30" s="11"/>
      <c r="AM30" s="11"/>
      <c r="AN30" s="11"/>
      <c r="AO30" s="11"/>
      <c r="AP30" s="11"/>
      <c r="AQ30" s="8"/>
      <c r="AR30" s="8"/>
      <c r="AS30" s="8"/>
      <c r="AT30" s="8"/>
      <c r="AU30" s="8"/>
      <c r="AV30" s="8"/>
    </row>
    <row r="31" s="2" customFormat="1" ht="30" hidden="1" spans="1:48">
      <c r="A31" s="8">
        <v>30</v>
      </c>
      <c r="B31" s="9" t="s">
        <v>7797</v>
      </c>
      <c r="C31" s="9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3" t="s">
        <v>7524</v>
      </c>
      <c r="T31" s="8"/>
      <c r="U31" s="3">
        <v>9480002204</v>
      </c>
      <c r="V31" s="3">
        <v>9482202240</v>
      </c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11" t="s">
        <v>7543</v>
      </c>
      <c r="AJ31" s="11"/>
      <c r="AK31" s="11"/>
      <c r="AL31" s="11"/>
      <c r="AM31" s="11"/>
      <c r="AN31" s="11"/>
      <c r="AO31" s="11"/>
      <c r="AP31" s="11"/>
      <c r="AQ31" s="8"/>
      <c r="AR31" s="8"/>
      <c r="AS31" s="8"/>
      <c r="AT31" s="8"/>
      <c r="AU31" s="8"/>
      <c r="AV31" s="8"/>
    </row>
    <row r="32" s="2" customFormat="1" ht="30" hidden="1" spans="1:48">
      <c r="A32" s="8">
        <v>31</v>
      </c>
      <c r="B32" s="9" t="s">
        <v>7798</v>
      </c>
      <c r="C32" s="9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3" t="s">
        <v>7524</v>
      </c>
      <c r="T32" s="8"/>
      <c r="U32" s="3">
        <v>9480002204</v>
      </c>
      <c r="V32" s="3">
        <v>9482202240</v>
      </c>
      <c r="W32" s="8"/>
      <c r="X32" s="8"/>
      <c r="Y32" s="8"/>
      <c r="Z32" s="8"/>
      <c r="AA32" s="8"/>
      <c r="AB32" s="8"/>
      <c r="AC32" s="8"/>
      <c r="AD32" s="25">
        <v>43586</v>
      </c>
      <c r="AE32" s="25"/>
      <c r="AF32" s="8"/>
      <c r="AG32" s="8"/>
      <c r="AH32" s="8"/>
      <c r="AI32" s="11" t="s">
        <v>7543</v>
      </c>
      <c r="AJ32" s="11"/>
      <c r="AK32" s="11"/>
      <c r="AL32" s="11"/>
      <c r="AM32" s="11"/>
      <c r="AN32" s="11"/>
      <c r="AO32" s="11"/>
      <c r="AP32" s="11"/>
      <c r="AQ32" s="8"/>
      <c r="AR32" s="8"/>
      <c r="AS32" s="8"/>
      <c r="AT32" s="8"/>
      <c r="AU32" s="8"/>
      <c r="AV32" s="8"/>
    </row>
    <row r="33" ht="60" hidden="1" spans="1:44">
      <c r="A33" s="10">
        <v>32</v>
      </c>
      <c r="B33" s="3" t="s">
        <v>7799</v>
      </c>
      <c r="D33" s="3" t="s">
        <v>7800</v>
      </c>
      <c r="E33" s="3">
        <v>46</v>
      </c>
      <c r="F33" s="3" t="s">
        <v>7516</v>
      </c>
      <c r="G33" s="11">
        <v>26559</v>
      </c>
      <c r="I33" s="3" t="s">
        <v>7801</v>
      </c>
      <c r="K33" s="3" t="s">
        <v>7802</v>
      </c>
      <c r="L33" s="17" t="s">
        <v>7803</v>
      </c>
      <c r="M33" s="3">
        <v>9810730005</v>
      </c>
      <c r="N33" s="7" t="s">
        <v>7804</v>
      </c>
      <c r="O33" s="3" t="s">
        <v>7805</v>
      </c>
      <c r="P33" s="3">
        <v>43</v>
      </c>
      <c r="Q33" s="3" t="s">
        <v>7806</v>
      </c>
      <c r="R33" s="3" t="s">
        <v>7807</v>
      </c>
      <c r="S33" s="3" t="s">
        <v>7524</v>
      </c>
      <c r="U33" s="3">
        <v>9480002204</v>
      </c>
      <c r="V33" s="3">
        <v>9482202240</v>
      </c>
      <c r="AA33" s="3">
        <v>2</v>
      </c>
      <c r="AD33" s="11">
        <v>43596</v>
      </c>
      <c r="AE33" s="11"/>
      <c r="AF33" s="3" t="s">
        <v>7808</v>
      </c>
      <c r="AG33" s="3">
        <v>30000</v>
      </c>
      <c r="AH33" s="11">
        <v>43596</v>
      </c>
      <c r="AI33" s="11" t="s">
        <v>7543</v>
      </c>
      <c r="AJ33" s="11"/>
      <c r="AK33" s="11"/>
      <c r="AL33" s="11"/>
      <c r="AM33" s="11"/>
      <c r="AN33" s="11"/>
      <c r="AO33" s="11"/>
      <c r="AP33" s="11"/>
      <c r="AR33" s="3" t="s">
        <v>7809</v>
      </c>
    </row>
    <row r="34" hidden="1" spans="1:45">
      <c r="A34" s="10">
        <v>33</v>
      </c>
      <c r="B34" s="3" t="s">
        <v>7810</v>
      </c>
      <c r="D34" s="3" t="s">
        <v>7811</v>
      </c>
      <c r="E34" s="3">
        <v>26</v>
      </c>
      <c r="F34" s="3" t="s">
        <v>7516</v>
      </c>
      <c r="G34" s="11">
        <v>33920</v>
      </c>
      <c r="H34" s="3" t="s">
        <v>7812</v>
      </c>
      <c r="I34" s="3" t="s">
        <v>7518</v>
      </c>
      <c r="J34" s="3" t="s">
        <v>7641</v>
      </c>
      <c r="K34" s="3" t="s">
        <v>7813</v>
      </c>
      <c r="L34" s="17" t="s">
        <v>7814</v>
      </c>
      <c r="M34" s="3">
        <v>9870165564</v>
      </c>
      <c r="N34" s="3">
        <v>9870165564</v>
      </c>
      <c r="O34" s="3" t="s">
        <v>7538</v>
      </c>
      <c r="P34" s="3">
        <v>26</v>
      </c>
      <c r="Q34" s="3" t="s">
        <v>7815</v>
      </c>
      <c r="R34" s="3" t="s">
        <v>7523</v>
      </c>
      <c r="S34" s="3" t="s">
        <v>7524</v>
      </c>
      <c r="U34" s="3">
        <v>9480002204</v>
      </c>
      <c r="V34" s="3">
        <v>9482202240</v>
      </c>
      <c r="W34" s="3" t="s">
        <v>7685</v>
      </c>
      <c r="X34" s="3" t="s">
        <v>77</v>
      </c>
      <c r="Y34" s="3" t="s">
        <v>77</v>
      </c>
      <c r="Z34" s="3" t="s">
        <v>76</v>
      </c>
      <c r="AA34" s="3" t="s">
        <v>76</v>
      </c>
      <c r="AB34" s="3" t="s">
        <v>7526</v>
      </c>
      <c r="AD34" s="11">
        <v>43598</v>
      </c>
      <c r="AE34" s="11"/>
      <c r="AF34" s="3" t="s">
        <v>7816</v>
      </c>
      <c r="AG34" s="3">
        <v>25000</v>
      </c>
      <c r="AH34" s="11">
        <v>43598</v>
      </c>
      <c r="AI34" s="11" t="s">
        <v>7543</v>
      </c>
      <c r="AJ34" s="11"/>
      <c r="AK34" s="11"/>
      <c r="AL34" s="11"/>
      <c r="AM34" s="11"/>
      <c r="AN34" s="11"/>
      <c r="AO34" s="11"/>
      <c r="AP34" s="11"/>
      <c r="AR34" s="3" t="s">
        <v>7817</v>
      </c>
      <c r="AS34" s="3" t="s">
        <v>7818</v>
      </c>
    </row>
    <row r="35" hidden="1" spans="1:45">
      <c r="A35" s="10">
        <v>34</v>
      </c>
      <c r="B35" s="3" t="s">
        <v>7819</v>
      </c>
      <c r="D35" s="3" t="s">
        <v>7820</v>
      </c>
      <c r="E35" s="3">
        <v>51</v>
      </c>
      <c r="F35" s="3" t="s">
        <v>7548</v>
      </c>
      <c r="G35" s="11">
        <v>24665</v>
      </c>
      <c r="H35" s="3" t="s">
        <v>7534</v>
      </c>
      <c r="I35" s="3" t="s">
        <v>7518</v>
      </c>
      <c r="J35" s="3" t="s">
        <v>7535</v>
      </c>
      <c r="K35" s="3" t="s">
        <v>7821</v>
      </c>
      <c r="L35" s="3" t="s">
        <v>7822</v>
      </c>
      <c r="M35" s="3" t="s">
        <v>7823</v>
      </c>
      <c r="N35" s="3" t="s">
        <v>7823</v>
      </c>
      <c r="O35" s="3" t="s">
        <v>7750</v>
      </c>
      <c r="P35" s="3">
        <v>50</v>
      </c>
      <c r="Q35" s="3" t="s">
        <v>7824</v>
      </c>
      <c r="R35" s="3" t="s">
        <v>7523</v>
      </c>
      <c r="S35" s="3" t="s">
        <v>7524</v>
      </c>
      <c r="T35" s="3" t="s">
        <v>7825</v>
      </c>
      <c r="U35" s="3">
        <v>9480002204</v>
      </c>
      <c r="V35" s="3">
        <v>9482202240</v>
      </c>
      <c r="W35" s="3" t="s">
        <v>7826</v>
      </c>
      <c r="X35" s="3" t="s">
        <v>77</v>
      </c>
      <c r="Y35" s="3" t="s">
        <v>77</v>
      </c>
      <c r="Z35" s="3" t="s">
        <v>7827</v>
      </c>
      <c r="AA35" s="3">
        <v>2</v>
      </c>
      <c r="AB35" s="3" t="s">
        <v>7526</v>
      </c>
      <c r="AD35" s="11">
        <v>43602</v>
      </c>
      <c r="AE35" s="11"/>
      <c r="AF35" s="3" t="s">
        <v>7816</v>
      </c>
      <c r="AG35" s="3">
        <v>25000</v>
      </c>
      <c r="AH35" s="11">
        <v>43612</v>
      </c>
      <c r="AI35" s="11" t="s">
        <v>7543</v>
      </c>
      <c r="AJ35" s="11"/>
      <c r="AK35" s="11"/>
      <c r="AL35" s="11"/>
      <c r="AM35" s="11"/>
      <c r="AN35" s="11"/>
      <c r="AO35" s="11"/>
      <c r="AP35" s="11"/>
      <c r="AR35" s="3" t="s">
        <v>7828</v>
      </c>
      <c r="AS35" s="3" t="s">
        <v>7818</v>
      </c>
    </row>
    <row r="36" ht="45" hidden="1" spans="1:45">
      <c r="A36" s="10">
        <v>35</v>
      </c>
      <c r="B36" s="3" t="s">
        <v>7829</v>
      </c>
      <c r="D36" s="3" t="s">
        <v>7830</v>
      </c>
      <c r="E36" s="3">
        <v>65</v>
      </c>
      <c r="F36" s="3" t="s">
        <v>7516</v>
      </c>
      <c r="G36" s="11">
        <v>19784</v>
      </c>
      <c r="H36" s="3" t="s">
        <v>7831</v>
      </c>
      <c r="I36" s="3" t="s">
        <v>7518</v>
      </c>
      <c r="J36" s="3" t="s">
        <v>7562</v>
      </c>
      <c r="K36" s="3" t="s">
        <v>7832</v>
      </c>
      <c r="L36" s="17" t="s">
        <v>7833</v>
      </c>
      <c r="M36" s="7" t="s">
        <v>7834</v>
      </c>
      <c r="N36" s="7" t="s">
        <v>7834</v>
      </c>
      <c r="O36" s="3" t="s">
        <v>7574</v>
      </c>
      <c r="P36" s="3">
        <v>64</v>
      </c>
      <c r="Q36" s="3" t="s">
        <v>7594</v>
      </c>
      <c r="R36" s="3" t="s">
        <v>7523</v>
      </c>
      <c r="S36" s="3" t="s">
        <v>7524</v>
      </c>
      <c r="T36" s="3" t="s">
        <v>7835</v>
      </c>
      <c r="U36" s="3">
        <v>9480002204</v>
      </c>
      <c r="V36" s="3">
        <v>9482202240</v>
      </c>
      <c r="W36" s="3" t="s">
        <v>77</v>
      </c>
      <c r="X36" s="3" t="s">
        <v>7836</v>
      </c>
      <c r="Y36" s="3" t="s">
        <v>77</v>
      </c>
      <c r="Z36" s="3" t="s">
        <v>76</v>
      </c>
      <c r="AA36" s="3">
        <v>2</v>
      </c>
      <c r="AB36" s="3" t="s">
        <v>7526</v>
      </c>
      <c r="AF36" s="3" t="s">
        <v>7816</v>
      </c>
      <c r="AG36" s="3">
        <v>25000</v>
      </c>
      <c r="AH36" s="11">
        <v>43609</v>
      </c>
      <c r="AI36" s="11" t="s">
        <v>7543</v>
      </c>
      <c r="AJ36" s="11"/>
      <c r="AK36" s="11"/>
      <c r="AL36" s="11"/>
      <c r="AM36" s="11"/>
      <c r="AN36" s="11"/>
      <c r="AO36" s="11"/>
      <c r="AP36" s="11"/>
      <c r="AR36" s="3" t="s">
        <v>7837</v>
      </c>
      <c r="AS36" s="3" t="s">
        <v>7818</v>
      </c>
    </row>
    <row r="37" hidden="1" spans="1:45">
      <c r="A37" s="10">
        <v>36</v>
      </c>
      <c r="B37" s="3" t="s">
        <v>7838</v>
      </c>
      <c r="D37" s="3" t="s">
        <v>7839</v>
      </c>
      <c r="E37" s="3">
        <v>62</v>
      </c>
      <c r="F37" s="3" t="s">
        <v>7516</v>
      </c>
      <c r="G37" s="11">
        <v>20740</v>
      </c>
      <c r="H37" s="3" t="s">
        <v>7561</v>
      </c>
      <c r="I37" s="3" t="s">
        <v>7518</v>
      </c>
      <c r="J37" s="3" t="s">
        <v>7562</v>
      </c>
      <c r="K37" s="3" t="s">
        <v>7840</v>
      </c>
      <c r="L37" s="17" t="s">
        <v>7841</v>
      </c>
      <c r="M37" s="3">
        <v>9886551987</v>
      </c>
      <c r="N37" s="3">
        <v>9886551987</v>
      </c>
      <c r="O37" s="3" t="s">
        <v>7574</v>
      </c>
      <c r="P37" s="3">
        <v>61</v>
      </c>
      <c r="Q37" s="3" t="s">
        <v>4975</v>
      </c>
      <c r="R37" s="3" t="s">
        <v>7523</v>
      </c>
      <c r="S37" s="3" t="s">
        <v>7524</v>
      </c>
      <c r="T37" s="3" t="s">
        <v>7842</v>
      </c>
      <c r="U37" s="3">
        <v>9480002204</v>
      </c>
      <c r="V37" s="3">
        <v>9482202240</v>
      </c>
      <c r="W37" s="3" t="s">
        <v>7667</v>
      </c>
      <c r="X37" s="3" t="s">
        <v>7843</v>
      </c>
      <c r="Y37" s="3" t="s">
        <v>77</v>
      </c>
      <c r="Z37" s="3" t="s">
        <v>76</v>
      </c>
      <c r="AA37" s="3">
        <v>2</v>
      </c>
      <c r="AB37" s="3" t="s">
        <v>7526</v>
      </c>
      <c r="AD37" s="11">
        <v>43605</v>
      </c>
      <c r="AE37" s="11"/>
      <c r="AF37" s="3" t="s">
        <v>7816</v>
      </c>
      <c r="AG37" s="3">
        <v>25000</v>
      </c>
      <c r="AH37" s="11">
        <v>43613</v>
      </c>
      <c r="AI37" s="11" t="s">
        <v>7543</v>
      </c>
      <c r="AJ37" s="11"/>
      <c r="AK37" s="11"/>
      <c r="AL37" s="11"/>
      <c r="AM37" s="11"/>
      <c r="AN37" s="11"/>
      <c r="AO37" s="11"/>
      <c r="AP37" s="11"/>
      <c r="AQ37" s="3" t="s">
        <v>7844</v>
      </c>
      <c r="AR37" s="3" t="s">
        <v>7845</v>
      </c>
      <c r="AS37" s="3" t="s">
        <v>7818</v>
      </c>
    </row>
    <row r="38" hidden="1" spans="1:45">
      <c r="A38" s="10">
        <v>37</v>
      </c>
      <c r="B38" s="3" t="s">
        <v>7846</v>
      </c>
      <c r="D38" s="3" t="s">
        <v>7847</v>
      </c>
      <c r="E38" s="3">
        <v>70</v>
      </c>
      <c r="F38" s="3" t="s">
        <v>7516</v>
      </c>
      <c r="G38" s="11">
        <v>17852</v>
      </c>
      <c r="H38" s="3" t="s">
        <v>7650</v>
      </c>
      <c r="I38" s="3" t="s">
        <v>7651</v>
      </c>
      <c r="J38" s="3" t="s">
        <v>7848</v>
      </c>
      <c r="K38" s="3" t="s">
        <v>7849</v>
      </c>
      <c r="L38" s="17" t="s">
        <v>7850</v>
      </c>
      <c r="M38" s="3">
        <v>9888340162</v>
      </c>
      <c r="N38" s="3" t="s">
        <v>7851</v>
      </c>
      <c r="O38" s="3" t="s">
        <v>7633</v>
      </c>
      <c r="P38" s="3">
        <v>70</v>
      </c>
      <c r="Q38" s="3" t="s">
        <v>7852</v>
      </c>
      <c r="R38" s="3" t="s">
        <v>7853</v>
      </c>
      <c r="S38" s="3" t="s">
        <v>7524</v>
      </c>
      <c r="U38" s="3">
        <v>9480002204</v>
      </c>
      <c r="V38" s="3">
        <v>9482202240</v>
      </c>
      <c r="W38" s="3" t="s">
        <v>77</v>
      </c>
      <c r="X38" s="3" t="s">
        <v>84</v>
      </c>
      <c r="Y38" s="3" t="s">
        <v>84</v>
      </c>
      <c r="Z38" s="3" t="s">
        <v>76</v>
      </c>
      <c r="AA38" s="3">
        <v>2</v>
      </c>
      <c r="AB38" s="3" t="s">
        <v>7526</v>
      </c>
      <c r="AD38" s="12">
        <v>43586</v>
      </c>
      <c r="AE38" s="12"/>
      <c r="AG38" s="3">
        <v>25000</v>
      </c>
      <c r="AH38" s="3" t="s">
        <v>7622</v>
      </c>
      <c r="AI38" s="11" t="s">
        <v>7543</v>
      </c>
      <c r="AJ38" s="11"/>
      <c r="AK38" s="11"/>
      <c r="AL38" s="11"/>
      <c r="AM38" s="11"/>
      <c r="AN38" s="11"/>
      <c r="AO38" s="11"/>
      <c r="AP38" s="11"/>
      <c r="AR38" s="3" t="s">
        <v>7837</v>
      </c>
      <c r="AS38" s="3" t="s">
        <v>7818</v>
      </c>
    </row>
    <row r="39" ht="30" spans="1:44">
      <c r="A39" s="10">
        <v>38</v>
      </c>
      <c r="B39" s="3" t="s">
        <v>7854</v>
      </c>
      <c r="C39" s="3" t="s">
        <v>7790</v>
      </c>
      <c r="D39" s="3" t="s">
        <v>7855</v>
      </c>
      <c r="E39" s="3">
        <v>67</v>
      </c>
      <c r="F39" s="3" t="s">
        <v>7548</v>
      </c>
      <c r="G39" s="11">
        <v>18910</v>
      </c>
      <c r="I39" s="3" t="s">
        <v>7518</v>
      </c>
      <c r="J39" s="3" t="s">
        <v>7856</v>
      </c>
      <c r="K39" s="3" t="s">
        <v>7857</v>
      </c>
      <c r="L39" s="17" t="s">
        <v>7858</v>
      </c>
      <c r="M39" s="21" t="s">
        <v>7859</v>
      </c>
      <c r="N39" s="3">
        <v>8693077179</v>
      </c>
      <c r="O39" s="3" t="s">
        <v>7860</v>
      </c>
      <c r="P39" s="3">
        <v>54</v>
      </c>
      <c r="Q39" s="3" t="s">
        <v>90</v>
      </c>
      <c r="R39" s="3" t="s">
        <v>7861</v>
      </c>
      <c r="S39" s="3" t="s">
        <v>7524</v>
      </c>
      <c r="U39" s="3">
        <v>9480002204</v>
      </c>
      <c r="V39" s="3">
        <v>9482202240</v>
      </c>
      <c r="AD39" s="12">
        <v>43617</v>
      </c>
      <c r="AE39" s="12"/>
      <c r="AF39" s="3" t="s">
        <v>7862</v>
      </c>
      <c r="AG39" s="3">
        <v>15000</v>
      </c>
      <c r="AH39" s="11">
        <v>43618</v>
      </c>
      <c r="AI39" s="11" t="s">
        <v>7543</v>
      </c>
      <c r="AJ39" s="11"/>
      <c r="AK39" s="11"/>
      <c r="AL39" s="11"/>
      <c r="AM39" s="11"/>
      <c r="AN39" s="11"/>
      <c r="AO39" s="11"/>
      <c r="AP39" s="11"/>
      <c r="AR39" s="3" t="s">
        <v>7863</v>
      </c>
    </row>
    <row r="40" hidden="1" spans="1:45">
      <c r="A40" s="10">
        <v>39</v>
      </c>
      <c r="B40" s="3" t="s">
        <v>7864</v>
      </c>
      <c r="C40" s="3" t="s">
        <v>7865</v>
      </c>
      <c r="D40" s="3" t="s">
        <v>7866</v>
      </c>
      <c r="E40" s="3">
        <v>61</v>
      </c>
      <c r="F40" s="3" t="s">
        <v>7548</v>
      </c>
      <c r="G40" s="11">
        <v>21226</v>
      </c>
      <c r="H40" s="3" t="s">
        <v>7867</v>
      </c>
      <c r="I40" s="3" t="s">
        <v>7518</v>
      </c>
      <c r="J40" s="3" t="s">
        <v>7868</v>
      </c>
      <c r="K40" s="3" t="s">
        <v>7869</v>
      </c>
      <c r="L40" s="3" t="s">
        <v>7870</v>
      </c>
      <c r="N40" s="3" t="s">
        <v>7871</v>
      </c>
      <c r="P40" s="3">
        <v>61</v>
      </c>
      <c r="Q40" s="3" t="s">
        <v>5030</v>
      </c>
      <c r="R40" s="3" t="s">
        <v>7523</v>
      </c>
      <c r="S40" s="3" t="s">
        <v>7524</v>
      </c>
      <c r="T40" s="3">
        <v>864115</v>
      </c>
      <c r="U40" s="3">
        <v>9480002204</v>
      </c>
      <c r="V40" s="3">
        <v>9482202240</v>
      </c>
      <c r="W40" s="3" t="s">
        <v>77</v>
      </c>
      <c r="X40" s="3" t="s">
        <v>77</v>
      </c>
      <c r="Y40" s="3" t="s">
        <v>77</v>
      </c>
      <c r="Z40" s="3" t="s">
        <v>7714</v>
      </c>
      <c r="AA40" s="3">
        <v>2</v>
      </c>
      <c r="AB40" s="3" t="s">
        <v>7872</v>
      </c>
      <c r="AD40" s="11">
        <v>43589</v>
      </c>
      <c r="AE40" s="11"/>
      <c r="AF40" s="11" t="s">
        <v>7527</v>
      </c>
      <c r="AI40" s="11" t="s">
        <v>7543</v>
      </c>
      <c r="AJ40" s="11"/>
      <c r="AK40" s="11"/>
      <c r="AL40" s="11"/>
      <c r="AM40" s="11"/>
      <c r="AN40" s="11"/>
      <c r="AO40" s="11"/>
      <c r="AP40" s="11"/>
      <c r="AR40" s="3" t="s">
        <v>7845</v>
      </c>
      <c r="AS40" s="3" t="s">
        <v>7818</v>
      </c>
    </row>
    <row r="41" spans="1:44">
      <c r="A41" s="10">
        <v>40</v>
      </c>
      <c r="B41" s="3" t="s">
        <v>7873</v>
      </c>
      <c r="C41" s="3" t="s">
        <v>7790</v>
      </c>
      <c r="D41" s="3" t="s">
        <v>7874</v>
      </c>
      <c r="E41" s="3">
        <v>43</v>
      </c>
      <c r="F41" s="3" t="s">
        <v>7516</v>
      </c>
      <c r="G41" s="11">
        <v>27697</v>
      </c>
      <c r="I41" s="3" t="s">
        <v>7518</v>
      </c>
      <c r="J41" s="3" t="s">
        <v>7550</v>
      </c>
      <c r="K41" s="3" t="s">
        <v>7875</v>
      </c>
      <c r="L41" s="17" t="s">
        <v>7876</v>
      </c>
      <c r="M41" s="3">
        <v>9810122122</v>
      </c>
      <c r="N41" s="3">
        <v>9818000026</v>
      </c>
      <c r="O41" s="3" t="s">
        <v>7722</v>
      </c>
      <c r="S41" s="3" t="s">
        <v>7524</v>
      </c>
      <c r="U41" s="3">
        <v>9480002204</v>
      </c>
      <c r="V41" s="3">
        <v>9482202240</v>
      </c>
      <c r="AD41" s="12">
        <v>43617</v>
      </c>
      <c r="AE41" s="12"/>
      <c r="AF41" s="3" t="s">
        <v>7877</v>
      </c>
      <c r="AI41" s="11" t="s">
        <v>7543</v>
      </c>
      <c r="AJ41" s="11"/>
      <c r="AK41" s="11"/>
      <c r="AL41" s="11"/>
      <c r="AM41" s="11"/>
      <c r="AN41" s="11"/>
      <c r="AO41" s="11"/>
      <c r="AP41" s="11"/>
      <c r="AR41" s="3" t="s">
        <v>7863</v>
      </c>
    </row>
    <row r="42" hidden="1" spans="1:45">
      <c r="A42" s="10">
        <v>41</v>
      </c>
      <c r="B42" s="3" t="s">
        <v>7878</v>
      </c>
      <c r="C42" s="3" t="s">
        <v>7865</v>
      </c>
      <c r="D42" s="3" t="s">
        <v>7879</v>
      </c>
      <c r="E42" s="3">
        <v>33</v>
      </c>
      <c r="F42" s="3" t="s">
        <v>7548</v>
      </c>
      <c r="G42" s="11">
        <v>31547</v>
      </c>
      <c r="H42" s="3" t="s">
        <v>7729</v>
      </c>
      <c r="I42" s="3" t="s">
        <v>7518</v>
      </c>
      <c r="J42" s="3" t="s">
        <v>7535</v>
      </c>
      <c r="K42" s="3" t="s">
        <v>7880</v>
      </c>
      <c r="L42" s="17" t="s">
        <v>7881</v>
      </c>
      <c r="M42" s="3">
        <v>9986666980</v>
      </c>
      <c r="O42" s="3" t="s">
        <v>7722</v>
      </c>
      <c r="P42" s="3">
        <v>32</v>
      </c>
      <c r="Q42" s="3" t="s">
        <v>7882</v>
      </c>
      <c r="R42" s="3" t="s">
        <v>7523</v>
      </c>
      <c r="S42" s="3" t="s">
        <v>7524</v>
      </c>
      <c r="U42" s="3">
        <v>9480002204</v>
      </c>
      <c r="V42" s="3">
        <v>9482202240</v>
      </c>
      <c r="W42" s="3" t="s">
        <v>77</v>
      </c>
      <c r="X42" s="3" t="s">
        <v>77</v>
      </c>
      <c r="Y42" s="3" t="s">
        <v>77</v>
      </c>
      <c r="Z42" s="3" t="s">
        <v>7714</v>
      </c>
      <c r="AA42" s="3">
        <v>1</v>
      </c>
      <c r="AB42" s="3" t="s">
        <v>7526</v>
      </c>
      <c r="AD42" s="11">
        <v>43621</v>
      </c>
      <c r="AE42" s="11"/>
      <c r="AF42" s="3" t="s">
        <v>7816</v>
      </c>
      <c r="AG42" s="3">
        <v>25000</v>
      </c>
      <c r="AH42" s="11">
        <v>43624</v>
      </c>
      <c r="AI42" s="11" t="s">
        <v>7543</v>
      </c>
      <c r="AJ42" s="11"/>
      <c r="AK42" s="11"/>
      <c r="AL42" s="11"/>
      <c r="AM42" s="11"/>
      <c r="AN42" s="11"/>
      <c r="AO42" s="11"/>
      <c r="AP42" s="11"/>
      <c r="AR42" s="3" t="s">
        <v>7883</v>
      </c>
      <c r="AS42" s="3" t="s">
        <v>7818</v>
      </c>
    </row>
    <row r="43" spans="1:42">
      <c r="A43" s="10">
        <v>42</v>
      </c>
      <c r="B43" s="3" t="s">
        <v>7884</v>
      </c>
      <c r="C43" s="3" t="s">
        <v>7790</v>
      </c>
      <c r="D43" s="3" t="s">
        <v>7885</v>
      </c>
      <c r="E43" s="3">
        <v>33</v>
      </c>
      <c r="F43" s="3" t="s">
        <v>7548</v>
      </c>
      <c r="G43" s="11">
        <v>31379</v>
      </c>
      <c r="K43" s="3" t="s">
        <v>7886</v>
      </c>
      <c r="L43" s="17" t="s">
        <v>7887</v>
      </c>
      <c r="M43" s="3">
        <v>8920110647</v>
      </c>
      <c r="S43" s="3" t="s">
        <v>7888</v>
      </c>
      <c r="U43" s="3">
        <v>9480002204</v>
      </c>
      <c r="V43" s="3">
        <v>9482202240</v>
      </c>
      <c r="AD43" s="12">
        <v>43617</v>
      </c>
      <c r="AE43" s="12"/>
      <c r="AG43" s="3">
        <v>40000</v>
      </c>
      <c r="AI43" s="11" t="s">
        <v>7543</v>
      </c>
      <c r="AJ43" s="11"/>
      <c r="AK43" s="11"/>
      <c r="AL43" s="11"/>
      <c r="AM43" s="11"/>
      <c r="AN43" s="11"/>
      <c r="AO43" s="11"/>
      <c r="AP43" s="11"/>
    </row>
    <row r="44" hidden="1" spans="1:44">
      <c r="A44" s="10">
        <v>43</v>
      </c>
      <c r="B44" s="3" t="s">
        <v>7889</v>
      </c>
      <c r="C44" s="3" t="s">
        <v>7865</v>
      </c>
      <c r="D44" s="3" t="s">
        <v>7890</v>
      </c>
      <c r="E44" s="3">
        <v>28</v>
      </c>
      <c r="F44" s="3" t="s">
        <v>7516</v>
      </c>
      <c r="G44" s="11">
        <v>33548</v>
      </c>
      <c r="H44" s="3" t="s">
        <v>7696</v>
      </c>
      <c r="I44" s="3" t="s">
        <v>7708</v>
      </c>
      <c r="K44" s="3" t="s">
        <v>7891</v>
      </c>
      <c r="L44" s="17" t="s">
        <v>7892</v>
      </c>
      <c r="M44" s="3">
        <v>8539008090</v>
      </c>
      <c r="N44" s="3">
        <v>9537288844</v>
      </c>
      <c r="P44" s="3">
        <v>24</v>
      </c>
      <c r="Q44" s="3" t="s">
        <v>7893</v>
      </c>
      <c r="R44" s="3" t="s">
        <v>7894</v>
      </c>
      <c r="S44" s="3" t="s">
        <v>7524</v>
      </c>
      <c r="U44" s="3">
        <v>9480002204</v>
      </c>
      <c r="V44" s="3">
        <v>9482202240</v>
      </c>
      <c r="W44" s="3" t="s">
        <v>77</v>
      </c>
      <c r="X44" s="3" t="s">
        <v>77</v>
      </c>
      <c r="Y44" s="3" t="s">
        <v>77</v>
      </c>
      <c r="AA44" s="3">
        <v>0</v>
      </c>
      <c r="AB44" s="3" t="s">
        <v>7526</v>
      </c>
      <c r="AD44" s="12">
        <v>43617</v>
      </c>
      <c r="AE44" s="12"/>
      <c r="AG44" s="3">
        <v>25000</v>
      </c>
      <c r="AH44" s="3" t="s">
        <v>7622</v>
      </c>
      <c r="AI44" s="11" t="s">
        <v>7543</v>
      </c>
      <c r="AJ44" s="11"/>
      <c r="AK44" s="11"/>
      <c r="AL44" s="11"/>
      <c r="AM44" s="11"/>
      <c r="AN44" s="11"/>
      <c r="AO44" s="11"/>
      <c r="AP44" s="11"/>
      <c r="AR44" s="3" t="s">
        <v>7883</v>
      </c>
    </row>
    <row r="45" hidden="1" spans="1:45">
      <c r="A45" s="10">
        <v>44</v>
      </c>
      <c r="B45" s="3" t="s">
        <v>7895</v>
      </c>
      <c r="C45" s="3" t="s">
        <v>7865</v>
      </c>
      <c r="D45" s="3" t="s">
        <v>7896</v>
      </c>
      <c r="E45" s="3">
        <v>64</v>
      </c>
      <c r="F45" s="3" t="s">
        <v>7548</v>
      </c>
      <c r="G45" s="11">
        <v>19728</v>
      </c>
      <c r="H45" s="3" t="s">
        <v>7599</v>
      </c>
      <c r="I45" s="3" t="s">
        <v>7518</v>
      </c>
      <c r="J45" s="3" t="s">
        <v>7599</v>
      </c>
      <c r="K45" s="3" t="s">
        <v>7897</v>
      </c>
      <c r="L45" s="17" t="s">
        <v>7898</v>
      </c>
      <c r="M45" s="3" t="s">
        <v>7899</v>
      </c>
      <c r="N45" s="3" t="s">
        <v>7900</v>
      </c>
      <c r="Q45" s="3" t="s">
        <v>90</v>
      </c>
      <c r="R45" s="3" t="s">
        <v>7901</v>
      </c>
      <c r="S45" s="3" t="s">
        <v>7524</v>
      </c>
      <c r="U45" s="3">
        <v>9480002204</v>
      </c>
      <c r="V45" s="3">
        <v>9482202240</v>
      </c>
      <c r="AD45" s="11">
        <v>43633</v>
      </c>
      <c r="AE45" s="11">
        <v>43637</v>
      </c>
      <c r="AF45" s="11" t="s">
        <v>7527</v>
      </c>
      <c r="AG45" s="3">
        <v>30000</v>
      </c>
      <c r="AH45" s="3" t="s">
        <v>7902</v>
      </c>
      <c r="AI45" s="11" t="s">
        <v>7543</v>
      </c>
      <c r="AJ45" s="11"/>
      <c r="AK45" s="11"/>
      <c r="AL45" s="11"/>
      <c r="AM45" s="11"/>
      <c r="AN45" s="11"/>
      <c r="AO45" s="11"/>
      <c r="AP45" s="11"/>
      <c r="AR45" s="3" t="s">
        <v>7903</v>
      </c>
      <c r="AS45" s="3" t="s">
        <v>7818</v>
      </c>
    </row>
    <row r="46" spans="1:44">
      <c r="A46" s="10">
        <v>45</v>
      </c>
      <c r="B46" s="3" t="s">
        <v>7904</v>
      </c>
      <c r="C46" s="3" t="s">
        <v>7790</v>
      </c>
      <c r="D46" s="3" t="s">
        <v>7905</v>
      </c>
      <c r="E46" s="3">
        <v>55</v>
      </c>
      <c r="F46" s="3" t="s">
        <v>7516</v>
      </c>
      <c r="G46" s="11">
        <v>23253</v>
      </c>
      <c r="H46" s="3" t="s">
        <v>7650</v>
      </c>
      <c r="I46" s="3" t="s">
        <v>7518</v>
      </c>
      <c r="J46" s="3" t="s">
        <v>7550</v>
      </c>
      <c r="K46" s="3" t="s">
        <v>7906</v>
      </c>
      <c r="L46" s="17" t="s">
        <v>7907</v>
      </c>
      <c r="M46" s="3">
        <v>9810068686</v>
      </c>
      <c r="S46" s="3" t="s">
        <v>7524</v>
      </c>
      <c r="U46" s="3">
        <v>9480002204</v>
      </c>
      <c r="V46" s="3">
        <v>9482202240</v>
      </c>
      <c r="W46" s="3" t="s">
        <v>7908</v>
      </c>
      <c r="X46" s="3" t="s">
        <v>7909</v>
      </c>
      <c r="AA46" s="3">
        <v>2</v>
      </c>
      <c r="AB46" s="3" t="s">
        <v>7910</v>
      </c>
      <c r="AD46" s="11">
        <v>43642</v>
      </c>
      <c r="AE46" s="11"/>
      <c r="AG46" s="3">
        <v>30000</v>
      </c>
      <c r="AH46" s="3" t="s">
        <v>7622</v>
      </c>
      <c r="AI46" s="11" t="s">
        <v>7543</v>
      </c>
      <c r="AJ46" s="11"/>
      <c r="AK46" s="11"/>
      <c r="AL46" s="11"/>
      <c r="AM46" s="11"/>
      <c r="AN46" s="11"/>
      <c r="AO46" s="11"/>
      <c r="AP46" s="11"/>
      <c r="AR46" s="3" t="s">
        <v>7911</v>
      </c>
    </row>
    <row r="47" spans="1:44">
      <c r="A47" s="10">
        <v>46</v>
      </c>
      <c r="B47" s="3" t="s">
        <v>7912</v>
      </c>
      <c r="C47" s="3" t="s">
        <v>5954</v>
      </c>
      <c r="D47" s="3" t="s">
        <v>7913</v>
      </c>
      <c r="E47" s="3">
        <v>54</v>
      </c>
      <c r="F47" s="3" t="s">
        <v>7548</v>
      </c>
      <c r="G47" s="11">
        <v>23543</v>
      </c>
      <c r="H47" s="3" t="s">
        <v>7661</v>
      </c>
      <c r="I47" s="3" t="s">
        <v>7518</v>
      </c>
      <c r="J47" s="3" t="s">
        <v>7535</v>
      </c>
      <c r="K47" s="3" t="s">
        <v>7914</v>
      </c>
      <c r="L47" s="17" t="s">
        <v>7915</v>
      </c>
      <c r="M47" s="3">
        <v>9916046929</v>
      </c>
      <c r="N47" s="3">
        <v>9916786929</v>
      </c>
      <c r="O47" s="3" t="s">
        <v>7538</v>
      </c>
      <c r="P47" s="3">
        <v>50</v>
      </c>
      <c r="Q47" s="3" t="s">
        <v>334</v>
      </c>
      <c r="R47" s="3" t="s">
        <v>7523</v>
      </c>
      <c r="S47" s="3" t="s">
        <v>7524</v>
      </c>
      <c r="T47" s="3" t="s">
        <v>7916</v>
      </c>
      <c r="U47" s="3">
        <v>9480002204</v>
      </c>
      <c r="V47" s="3">
        <v>9482202240</v>
      </c>
      <c r="W47" s="3" t="s">
        <v>7917</v>
      </c>
      <c r="AD47" s="11">
        <v>43642</v>
      </c>
      <c r="AE47" s="11">
        <v>43643</v>
      </c>
      <c r="AF47" s="11" t="s">
        <v>7527</v>
      </c>
      <c r="AG47" s="3">
        <v>25000</v>
      </c>
      <c r="AH47" s="3" t="s">
        <v>7918</v>
      </c>
      <c r="AI47" s="11" t="s">
        <v>7543</v>
      </c>
      <c r="AJ47" s="11"/>
      <c r="AK47" s="11"/>
      <c r="AL47" s="11"/>
      <c r="AM47" s="11"/>
      <c r="AN47" s="11"/>
      <c r="AO47" s="11"/>
      <c r="AP47" s="11"/>
      <c r="AR47" s="3" t="s">
        <v>7919</v>
      </c>
    </row>
    <row r="48" ht="90" hidden="1" spans="1:45">
      <c r="A48" s="10">
        <v>47</v>
      </c>
      <c r="B48" s="3" t="s">
        <v>7920</v>
      </c>
      <c r="C48" s="7" t="s">
        <v>7921</v>
      </c>
      <c r="D48" s="3" t="s">
        <v>7922</v>
      </c>
      <c r="E48" s="3">
        <v>67</v>
      </c>
      <c r="F48" s="3" t="s">
        <v>7548</v>
      </c>
      <c r="G48" s="11">
        <v>18810</v>
      </c>
      <c r="H48" s="3" t="s">
        <v>7561</v>
      </c>
      <c r="I48" s="3" t="s">
        <v>7518</v>
      </c>
      <c r="J48" s="3" t="s">
        <v>7562</v>
      </c>
      <c r="K48" s="3" t="s">
        <v>7923</v>
      </c>
      <c r="L48" s="17" t="s">
        <v>7924</v>
      </c>
      <c r="M48" s="3" t="s">
        <v>7925</v>
      </c>
      <c r="N48" s="3" t="s">
        <v>7925</v>
      </c>
      <c r="O48" s="3" t="s">
        <v>7750</v>
      </c>
      <c r="P48" s="3">
        <v>67</v>
      </c>
      <c r="Q48" s="3" t="s">
        <v>224</v>
      </c>
      <c r="R48" s="3" t="s">
        <v>7523</v>
      </c>
      <c r="S48" s="3" t="s">
        <v>7524</v>
      </c>
      <c r="U48" s="3">
        <v>9480002204</v>
      </c>
      <c r="V48" s="3">
        <v>9482202240</v>
      </c>
      <c r="W48" s="3" t="s">
        <v>7667</v>
      </c>
      <c r="X48" s="3" t="s">
        <v>77</v>
      </c>
      <c r="Y48" s="3" t="s">
        <v>77</v>
      </c>
      <c r="Z48" s="3" t="s">
        <v>7586</v>
      </c>
      <c r="AA48" s="3">
        <v>3</v>
      </c>
      <c r="AB48" s="3" t="s">
        <v>7526</v>
      </c>
      <c r="AE48" s="11">
        <v>43643</v>
      </c>
      <c r="AF48" s="11" t="s">
        <v>7527</v>
      </c>
      <c r="AG48" s="3">
        <v>62000</v>
      </c>
      <c r="AH48" s="3" t="s">
        <v>7926</v>
      </c>
      <c r="AI48" s="11" t="s">
        <v>7543</v>
      </c>
      <c r="AJ48" s="11"/>
      <c r="AK48" s="11"/>
      <c r="AL48" s="11"/>
      <c r="AM48" s="11"/>
      <c r="AN48" s="11"/>
      <c r="AO48" s="11"/>
      <c r="AP48" s="11"/>
      <c r="AR48" s="3" t="s">
        <v>7927</v>
      </c>
      <c r="AS48" s="3" t="s">
        <v>7818</v>
      </c>
    </row>
    <row r="49" hidden="1" spans="1:44">
      <c r="A49" s="10">
        <v>48</v>
      </c>
      <c r="B49" s="3" t="s">
        <v>7928</v>
      </c>
      <c r="C49" s="3" t="s">
        <v>7865</v>
      </c>
      <c r="D49" s="3" t="s">
        <v>7929</v>
      </c>
      <c r="E49" s="3">
        <v>57</v>
      </c>
      <c r="F49" s="3" t="s">
        <v>7516</v>
      </c>
      <c r="G49" s="11">
        <v>22609</v>
      </c>
      <c r="I49" s="3" t="s">
        <v>7518</v>
      </c>
      <c r="J49" s="3" t="s">
        <v>7550</v>
      </c>
      <c r="K49" s="3" t="s">
        <v>7930</v>
      </c>
      <c r="L49" s="17" t="s">
        <v>7931</v>
      </c>
      <c r="M49" s="22" t="s">
        <v>7932</v>
      </c>
      <c r="N49" s="3">
        <v>9419200061</v>
      </c>
      <c r="O49" s="3" t="s">
        <v>7654</v>
      </c>
      <c r="Q49" s="3" t="s">
        <v>7933</v>
      </c>
      <c r="R49" s="3" t="s">
        <v>7934</v>
      </c>
      <c r="S49" s="3" t="s">
        <v>7524</v>
      </c>
      <c r="U49" s="3">
        <v>9480002204</v>
      </c>
      <c r="V49" s="3">
        <v>9482202240</v>
      </c>
      <c r="W49" s="3" t="s">
        <v>77</v>
      </c>
      <c r="X49" s="3" t="s">
        <v>77</v>
      </c>
      <c r="Y49" s="3" t="s">
        <v>77</v>
      </c>
      <c r="Z49" s="3" t="s">
        <v>76</v>
      </c>
      <c r="AA49" s="3">
        <v>2</v>
      </c>
      <c r="AB49" s="3" t="s">
        <v>7526</v>
      </c>
      <c r="AG49" s="3">
        <v>25000</v>
      </c>
      <c r="AH49" s="3" t="s">
        <v>7622</v>
      </c>
      <c r="AI49" s="11" t="s">
        <v>7543</v>
      </c>
      <c r="AJ49" s="11"/>
      <c r="AK49" s="11"/>
      <c r="AL49" s="11"/>
      <c r="AM49" s="11"/>
      <c r="AN49" s="11"/>
      <c r="AO49" s="11"/>
      <c r="AP49" s="11"/>
      <c r="AR49" s="3" t="s">
        <v>7935</v>
      </c>
    </row>
    <row r="50" hidden="1" spans="1:45">
      <c r="A50" s="3">
        <v>49</v>
      </c>
      <c r="B50" s="3" t="s">
        <v>7936</v>
      </c>
      <c r="C50" s="3" t="s">
        <v>7865</v>
      </c>
      <c r="D50" s="3" t="s">
        <v>7937</v>
      </c>
      <c r="E50" s="3">
        <v>38</v>
      </c>
      <c r="F50" s="3" t="s">
        <v>7516</v>
      </c>
      <c r="G50" s="11">
        <v>29735</v>
      </c>
      <c r="H50" s="3" t="s">
        <v>7938</v>
      </c>
      <c r="I50" s="3" t="s">
        <v>7518</v>
      </c>
      <c r="J50" s="3" t="s">
        <v>7599</v>
      </c>
      <c r="K50" s="3" t="s">
        <v>7939</v>
      </c>
      <c r="L50" s="17" t="s">
        <v>7940</v>
      </c>
      <c r="M50" s="3">
        <v>9883692452</v>
      </c>
      <c r="N50" s="3">
        <v>8240610986</v>
      </c>
      <c r="O50" s="3" t="s">
        <v>7633</v>
      </c>
      <c r="P50" s="3">
        <v>38</v>
      </c>
      <c r="Q50" s="3" t="s">
        <v>7941</v>
      </c>
      <c r="R50" s="3" t="s">
        <v>7942</v>
      </c>
      <c r="S50" s="3" t="s">
        <v>7524</v>
      </c>
      <c r="T50" s="3">
        <v>17650000090374</v>
      </c>
      <c r="U50" s="3">
        <v>9480002204</v>
      </c>
      <c r="V50" s="3">
        <v>9482202240</v>
      </c>
      <c r="W50" s="3" t="s">
        <v>7943</v>
      </c>
      <c r="Y50" s="3" t="s">
        <v>7685</v>
      </c>
      <c r="Z50" s="3" t="s">
        <v>76</v>
      </c>
      <c r="AA50" s="3">
        <v>2</v>
      </c>
      <c r="AB50" s="3" t="s">
        <v>7526</v>
      </c>
      <c r="AD50" s="11">
        <v>43646</v>
      </c>
      <c r="AE50" s="11"/>
      <c r="AF50" s="11" t="s">
        <v>7527</v>
      </c>
      <c r="AG50" s="3">
        <v>25000</v>
      </c>
      <c r="AH50" s="3" t="s">
        <v>7918</v>
      </c>
      <c r="AI50" s="11" t="s">
        <v>7543</v>
      </c>
      <c r="AJ50" s="11"/>
      <c r="AK50" s="11"/>
      <c r="AL50" s="11"/>
      <c r="AM50" s="11"/>
      <c r="AN50" s="11"/>
      <c r="AO50" s="11"/>
      <c r="AP50" s="11"/>
      <c r="AR50" s="3" t="s">
        <v>7944</v>
      </c>
      <c r="AS50" s="3" t="s">
        <v>7818</v>
      </c>
    </row>
    <row r="51" hidden="1" spans="1:44">
      <c r="A51" s="3">
        <v>50</v>
      </c>
      <c r="B51" s="3" t="s">
        <v>7945</v>
      </c>
      <c r="C51" s="3" t="s">
        <v>2806</v>
      </c>
      <c r="D51" s="3" t="s">
        <v>7946</v>
      </c>
      <c r="E51" s="3">
        <v>38</v>
      </c>
      <c r="F51" s="3" t="s">
        <v>7516</v>
      </c>
      <c r="G51" s="11">
        <v>29622</v>
      </c>
      <c r="H51" s="3" t="s">
        <v>7947</v>
      </c>
      <c r="I51" s="3" t="s">
        <v>7518</v>
      </c>
      <c r="J51" s="3" t="s">
        <v>7948</v>
      </c>
      <c r="K51" s="3" t="s">
        <v>7949</v>
      </c>
      <c r="L51" s="17" t="s">
        <v>7950</v>
      </c>
      <c r="M51" s="3">
        <v>7002248214</v>
      </c>
      <c r="N51" s="3" t="s">
        <v>77</v>
      </c>
      <c r="O51" s="3" t="s">
        <v>77</v>
      </c>
      <c r="P51" s="3">
        <v>37</v>
      </c>
      <c r="Q51" s="3" t="s">
        <v>7951</v>
      </c>
      <c r="R51" s="3" t="s">
        <v>7523</v>
      </c>
      <c r="S51" s="3" t="s">
        <v>7524</v>
      </c>
      <c r="T51" s="3">
        <v>81979</v>
      </c>
      <c r="U51" s="3">
        <v>9480002204</v>
      </c>
      <c r="V51" s="3">
        <v>9482202240</v>
      </c>
      <c r="W51" s="3" t="s">
        <v>77</v>
      </c>
      <c r="X51" s="3" t="s">
        <v>77</v>
      </c>
      <c r="Y51" s="3" t="s">
        <v>77</v>
      </c>
      <c r="Z51" s="3" t="s">
        <v>76</v>
      </c>
      <c r="AA51" s="3">
        <v>1</v>
      </c>
      <c r="AB51" s="3" t="s">
        <v>7526</v>
      </c>
      <c r="AD51" s="11">
        <v>43651</v>
      </c>
      <c r="AE51" s="11">
        <v>43651</v>
      </c>
      <c r="AF51" s="11" t="s">
        <v>7527</v>
      </c>
      <c r="AG51" s="3">
        <v>30000</v>
      </c>
      <c r="AH51" s="11">
        <v>43655</v>
      </c>
      <c r="AI51" s="3" t="s">
        <v>7952</v>
      </c>
      <c r="AJ51" s="3" t="s">
        <v>80</v>
      </c>
      <c r="AM51" s="3" t="s">
        <v>7953</v>
      </c>
      <c r="AQ51" s="3" t="s">
        <v>7954</v>
      </c>
      <c r="AR51" s="12">
        <v>43678</v>
      </c>
    </row>
    <row r="52" hidden="1" spans="1:44">
      <c r="A52" s="3">
        <v>51</v>
      </c>
      <c r="B52" s="3" t="s">
        <v>7955</v>
      </c>
      <c r="C52" s="3" t="s">
        <v>7139</v>
      </c>
      <c r="D52" s="3" t="s">
        <v>7956</v>
      </c>
      <c r="E52" s="3">
        <v>69</v>
      </c>
      <c r="F52" s="3" t="s">
        <v>7516</v>
      </c>
      <c r="G52" s="11">
        <v>18791</v>
      </c>
      <c r="H52" s="3" t="s">
        <v>7534</v>
      </c>
      <c r="I52" s="3" t="s">
        <v>7708</v>
      </c>
      <c r="J52" s="3" t="s">
        <v>7957</v>
      </c>
      <c r="K52" s="3" t="s">
        <v>7958</v>
      </c>
      <c r="L52" s="17" t="s">
        <v>7959</v>
      </c>
      <c r="M52" s="3">
        <v>9741597110</v>
      </c>
      <c r="N52" s="3">
        <v>9741597110</v>
      </c>
      <c r="O52" s="3" t="s">
        <v>7574</v>
      </c>
      <c r="P52" s="3">
        <v>69</v>
      </c>
      <c r="Q52" s="3" t="s">
        <v>7699</v>
      </c>
      <c r="R52" s="3" t="s">
        <v>7523</v>
      </c>
      <c r="S52" s="3" t="s">
        <v>7524</v>
      </c>
      <c r="T52" s="3" t="s">
        <v>7960</v>
      </c>
      <c r="U52" s="3">
        <v>9480002204</v>
      </c>
      <c r="V52" s="3">
        <v>9482202240</v>
      </c>
      <c r="W52" s="3" t="s">
        <v>7568</v>
      </c>
      <c r="X52" s="3" t="s">
        <v>7961</v>
      </c>
      <c r="Y52" s="3" t="s">
        <v>77</v>
      </c>
      <c r="Z52" s="3" t="s">
        <v>76</v>
      </c>
      <c r="AA52" s="3">
        <v>2</v>
      </c>
      <c r="AB52" s="3" t="s">
        <v>7526</v>
      </c>
      <c r="AD52" s="11">
        <v>43664</v>
      </c>
      <c r="AE52" s="11">
        <v>43664</v>
      </c>
      <c r="AF52" s="11" t="s">
        <v>7962</v>
      </c>
      <c r="AG52" s="3">
        <v>72000</v>
      </c>
      <c r="AH52" s="11">
        <v>43668</v>
      </c>
      <c r="AI52" s="3" t="s">
        <v>7963</v>
      </c>
      <c r="AM52" s="3" t="s">
        <v>7953</v>
      </c>
      <c r="AR52" s="26">
        <v>43700</v>
      </c>
    </row>
    <row r="53" hidden="1" spans="1:44">
      <c r="A53" s="3">
        <v>52</v>
      </c>
      <c r="B53" s="3" t="s">
        <v>7964</v>
      </c>
      <c r="C53" s="3" t="s">
        <v>2806</v>
      </c>
      <c r="D53" s="3" t="s">
        <v>7965</v>
      </c>
      <c r="E53" s="3">
        <v>54</v>
      </c>
      <c r="F53" s="3" t="s">
        <v>7516</v>
      </c>
      <c r="G53" s="11">
        <v>23821</v>
      </c>
      <c r="K53" s="3" t="s">
        <v>7966</v>
      </c>
      <c r="L53" s="17" t="s">
        <v>7967</v>
      </c>
      <c r="M53" s="3">
        <f>66-809370494</f>
        <v>-809370428</v>
      </c>
      <c r="P53" s="3">
        <v>54</v>
      </c>
      <c r="Q53" s="3" t="s">
        <v>1361</v>
      </c>
      <c r="R53" s="3" t="s">
        <v>7894</v>
      </c>
      <c r="S53" s="3" t="s">
        <v>7968</v>
      </c>
      <c r="U53" s="3">
        <v>8826914247</v>
      </c>
      <c r="V53" s="3">
        <v>9811954044</v>
      </c>
      <c r="W53" s="3" t="s">
        <v>77</v>
      </c>
      <c r="X53" s="3" t="s">
        <v>77</v>
      </c>
      <c r="Y53" s="3" t="s">
        <v>77</v>
      </c>
      <c r="Z53" s="3" t="s">
        <v>76</v>
      </c>
      <c r="AA53" s="3">
        <v>1</v>
      </c>
      <c r="AB53" s="3" t="s">
        <v>7526</v>
      </c>
      <c r="AE53" s="11">
        <v>43661</v>
      </c>
      <c r="AR53" s="3" t="s">
        <v>7969</v>
      </c>
    </row>
    <row r="54" spans="1:44">
      <c r="A54" s="3">
        <v>53</v>
      </c>
      <c r="B54" s="3" t="s">
        <v>7970</v>
      </c>
      <c r="C54" s="3" t="s">
        <v>7790</v>
      </c>
      <c r="D54" s="3" t="s">
        <v>7971</v>
      </c>
      <c r="E54" s="3">
        <v>56</v>
      </c>
      <c r="F54" s="3" t="s">
        <v>7548</v>
      </c>
      <c r="G54" s="11">
        <v>22943</v>
      </c>
      <c r="H54" s="3" t="s">
        <v>7650</v>
      </c>
      <c r="I54" s="3" t="s">
        <v>7651</v>
      </c>
      <c r="J54" s="3" t="s">
        <v>7650</v>
      </c>
      <c r="K54" s="3" t="s">
        <v>7972</v>
      </c>
      <c r="L54" s="17" t="s">
        <v>7973</v>
      </c>
      <c r="M54" s="3">
        <v>9210102944</v>
      </c>
      <c r="Q54" s="3" t="s">
        <v>7974</v>
      </c>
      <c r="R54" s="3" t="s">
        <v>7894</v>
      </c>
      <c r="S54" s="3" t="s">
        <v>7968</v>
      </c>
      <c r="T54" s="3" t="s">
        <v>7975</v>
      </c>
      <c r="U54" s="3">
        <v>8826914247</v>
      </c>
      <c r="V54" s="3">
        <v>9811954044</v>
      </c>
      <c r="W54" s="3" t="s">
        <v>7976</v>
      </c>
      <c r="X54" s="3" t="s">
        <v>77</v>
      </c>
      <c r="Y54" s="3" t="s">
        <v>77</v>
      </c>
      <c r="Z54" s="3" t="s">
        <v>7586</v>
      </c>
      <c r="AB54" s="3" t="s">
        <v>7977</v>
      </c>
      <c r="AE54" s="11">
        <v>43661</v>
      </c>
      <c r="AR54" s="12">
        <v>43678</v>
      </c>
    </row>
    <row r="55" hidden="1" spans="1:45">
      <c r="A55" s="3">
        <v>54</v>
      </c>
      <c r="B55" s="3" t="s">
        <v>7978</v>
      </c>
      <c r="C55" s="3" t="s">
        <v>2806</v>
      </c>
      <c r="D55" s="3" t="s">
        <v>7979</v>
      </c>
      <c r="E55" s="3">
        <v>47</v>
      </c>
      <c r="F55" s="3" t="s">
        <v>7548</v>
      </c>
      <c r="G55" s="11">
        <v>26252</v>
      </c>
      <c r="I55" s="3" t="s">
        <v>7518</v>
      </c>
      <c r="J55" s="3" t="s">
        <v>7980</v>
      </c>
      <c r="K55" s="3" t="s">
        <v>7981</v>
      </c>
      <c r="L55" s="17" t="s">
        <v>7982</v>
      </c>
      <c r="M55" s="3">
        <v>9958882512</v>
      </c>
      <c r="N55" s="3">
        <v>9871772234</v>
      </c>
      <c r="O55" s="3" t="s">
        <v>7583</v>
      </c>
      <c r="P55" s="3">
        <v>47</v>
      </c>
      <c r="Q55" s="3" t="s">
        <v>334</v>
      </c>
      <c r="R55" s="3" t="s">
        <v>7894</v>
      </c>
      <c r="S55" s="3" t="s">
        <v>7968</v>
      </c>
      <c r="W55" s="3" t="s">
        <v>77</v>
      </c>
      <c r="X55" s="3" t="s">
        <v>77</v>
      </c>
      <c r="Y55" s="3" t="s">
        <v>77</v>
      </c>
      <c r="Z55" s="3" t="s">
        <v>7983</v>
      </c>
      <c r="AB55" s="3" t="s">
        <v>7526</v>
      </c>
      <c r="AE55" s="11">
        <v>43661</v>
      </c>
      <c r="AR55" s="26">
        <v>43700</v>
      </c>
      <c r="AS55" s="3" t="s">
        <v>7818</v>
      </c>
    </row>
    <row r="56" hidden="1" spans="1:44">
      <c r="A56" s="3">
        <v>55</v>
      </c>
      <c r="B56" s="3" t="s">
        <v>7984</v>
      </c>
      <c r="C56" s="3" t="s">
        <v>7122</v>
      </c>
      <c r="D56" s="3" t="s">
        <v>7985</v>
      </c>
      <c r="E56" s="3">
        <v>42</v>
      </c>
      <c r="F56" s="3" t="s">
        <v>7548</v>
      </c>
      <c r="G56" s="11">
        <v>27943</v>
      </c>
      <c r="H56" s="3" t="s">
        <v>7534</v>
      </c>
      <c r="I56" s="3" t="s">
        <v>7518</v>
      </c>
      <c r="J56" s="3" t="s">
        <v>7535</v>
      </c>
      <c r="K56" s="3" t="s">
        <v>7986</v>
      </c>
      <c r="L56" s="17" t="s">
        <v>7987</v>
      </c>
      <c r="M56" s="3">
        <v>9845187583</v>
      </c>
      <c r="N56" s="3">
        <v>8660310072</v>
      </c>
      <c r="O56" s="3" t="s">
        <v>7583</v>
      </c>
      <c r="P56" s="3">
        <v>41</v>
      </c>
      <c r="Q56" s="3" t="s">
        <v>7988</v>
      </c>
      <c r="R56" s="3" t="s">
        <v>7523</v>
      </c>
      <c r="S56" s="3" t="s">
        <v>7524</v>
      </c>
      <c r="T56" s="3" t="s">
        <v>7989</v>
      </c>
      <c r="U56" s="3">
        <v>9480002204</v>
      </c>
      <c r="V56" s="3">
        <v>9482202240</v>
      </c>
      <c r="W56" s="3" t="s">
        <v>77</v>
      </c>
      <c r="X56" s="3" t="s">
        <v>77</v>
      </c>
      <c r="Y56" s="3" t="s">
        <v>77</v>
      </c>
      <c r="Z56" s="3" t="s">
        <v>7990</v>
      </c>
      <c r="AA56" s="3">
        <v>1</v>
      </c>
      <c r="AB56" s="3" t="s">
        <v>7526</v>
      </c>
      <c r="AD56" s="11">
        <v>43667</v>
      </c>
      <c r="AE56" s="11">
        <v>43668</v>
      </c>
      <c r="AG56" s="3">
        <v>45000</v>
      </c>
      <c r="AH56" s="11">
        <v>43670</v>
      </c>
      <c r="AI56" s="3" t="s">
        <v>7991</v>
      </c>
      <c r="AJ56" s="3" t="s">
        <v>7992</v>
      </c>
      <c r="AM56" s="3" t="s">
        <v>7993</v>
      </c>
      <c r="AR56" s="3" t="s">
        <v>7994</v>
      </c>
    </row>
    <row r="57" spans="1:44">
      <c r="A57" s="3">
        <v>56</v>
      </c>
      <c r="B57" s="3" t="s">
        <v>7995</v>
      </c>
      <c r="C57" s="3" t="s">
        <v>5954</v>
      </c>
      <c r="D57" s="3" t="s">
        <v>7996</v>
      </c>
      <c r="E57" s="3">
        <v>27</v>
      </c>
      <c r="F57" s="3" t="s">
        <v>7548</v>
      </c>
      <c r="G57" s="11">
        <v>33471</v>
      </c>
      <c r="H57" s="3" t="s">
        <v>7561</v>
      </c>
      <c r="I57" s="3" t="s">
        <v>7518</v>
      </c>
      <c r="J57" s="3" t="s">
        <v>7562</v>
      </c>
      <c r="K57" s="3" t="s">
        <v>7997</v>
      </c>
      <c r="L57" s="17" t="s">
        <v>7998</v>
      </c>
      <c r="M57" s="3">
        <v>8095085111</v>
      </c>
      <c r="N57" s="3">
        <v>9886012666</v>
      </c>
      <c r="O57" s="3" t="s">
        <v>7583</v>
      </c>
      <c r="R57" s="3" t="s">
        <v>7523</v>
      </c>
      <c r="S57" s="3" t="s">
        <v>7524</v>
      </c>
      <c r="Z57" s="3" t="s">
        <v>7714</v>
      </c>
      <c r="AA57" s="3">
        <v>1</v>
      </c>
      <c r="AB57" s="3" t="s">
        <v>7999</v>
      </c>
      <c r="AE57" s="11">
        <v>43676</v>
      </c>
      <c r="AG57" s="3">
        <v>25000</v>
      </c>
      <c r="AH57" s="11">
        <v>43685</v>
      </c>
      <c r="AR57" s="3" t="s">
        <v>8000</v>
      </c>
    </row>
    <row r="58" spans="1:44">
      <c r="A58" s="3">
        <v>57</v>
      </c>
      <c r="B58" s="3" t="s">
        <v>8001</v>
      </c>
      <c r="C58" s="3" t="s">
        <v>5954</v>
      </c>
      <c r="D58" s="3" t="s">
        <v>8002</v>
      </c>
      <c r="E58" s="3">
        <v>53</v>
      </c>
      <c r="F58" s="3" t="s">
        <v>7548</v>
      </c>
      <c r="G58" s="11">
        <v>23651</v>
      </c>
      <c r="H58" s="3" t="s">
        <v>7590</v>
      </c>
      <c r="I58" s="3" t="s">
        <v>7518</v>
      </c>
      <c r="J58" s="3" t="s">
        <v>7550</v>
      </c>
      <c r="K58" s="3" t="s">
        <v>8003</v>
      </c>
      <c r="L58" s="17" t="s">
        <v>8004</v>
      </c>
      <c r="M58" s="3">
        <v>7795622760</v>
      </c>
      <c r="P58" s="3">
        <v>52</v>
      </c>
      <c r="Q58" s="3" t="s">
        <v>90</v>
      </c>
      <c r="R58" s="3" t="s">
        <v>7523</v>
      </c>
      <c r="S58" s="3" t="s">
        <v>7524</v>
      </c>
      <c r="W58" s="3" t="s">
        <v>8005</v>
      </c>
      <c r="X58" s="3" t="s">
        <v>8006</v>
      </c>
      <c r="AA58" s="3">
        <v>4</v>
      </c>
      <c r="AB58" s="3" t="s">
        <v>77</v>
      </c>
      <c r="AD58" s="11">
        <v>43678</v>
      </c>
      <c r="AE58" s="11">
        <v>43679</v>
      </c>
      <c r="AG58" s="3">
        <v>25000</v>
      </c>
      <c r="AH58" s="11">
        <v>43681</v>
      </c>
      <c r="AR58" s="3" t="s">
        <v>8000</v>
      </c>
    </row>
    <row r="59" spans="1:44">
      <c r="A59" s="3">
        <v>58</v>
      </c>
      <c r="B59" s="3" t="s">
        <v>8007</v>
      </c>
      <c r="C59" s="3" t="s">
        <v>5954</v>
      </c>
      <c r="D59" s="3" t="s">
        <v>8008</v>
      </c>
      <c r="E59" s="3">
        <v>38</v>
      </c>
      <c r="F59" s="3" t="s">
        <v>7516</v>
      </c>
      <c r="G59" s="11">
        <v>29747</v>
      </c>
      <c r="H59" s="3" t="s">
        <v>7534</v>
      </c>
      <c r="I59" s="3" t="s">
        <v>7518</v>
      </c>
      <c r="J59" s="3" t="s">
        <v>7535</v>
      </c>
      <c r="K59" s="3" t="s">
        <v>8009</v>
      </c>
      <c r="L59" s="17" t="s">
        <v>8010</v>
      </c>
      <c r="M59" s="3">
        <v>9686399670</v>
      </c>
      <c r="P59" s="3">
        <v>36</v>
      </c>
      <c r="Q59" s="3" t="s">
        <v>8011</v>
      </c>
      <c r="R59" s="3" t="s">
        <v>7523</v>
      </c>
      <c r="S59" s="3" t="s">
        <v>7524</v>
      </c>
      <c r="T59" s="3" t="s">
        <v>8012</v>
      </c>
      <c r="W59" s="3" t="s">
        <v>77</v>
      </c>
      <c r="X59" s="3" t="s">
        <v>77</v>
      </c>
      <c r="Y59" s="3" t="s">
        <v>77</v>
      </c>
      <c r="Z59" s="3" t="s">
        <v>76</v>
      </c>
      <c r="AA59" s="3">
        <v>4</v>
      </c>
      <c r="AB59" s="3" t="s">
        <v>77</v>
      </c>
      <c r="AE59" s="11">
        <v>43679</v>
      </c>
      <c r="AG59" s="3">
        <v>15000</v>
      </c>
      <c r="AH59" s="11">
        <v>43680</v>
      </c>
      <c r="AR59" s="3" t="s">
        <v>8013</v>
      </c>
    </row>
    <row r="60" hidden="1" spans="1:44">
      <c r="A60" s="3">
        <v>59</v>
      </c>
      <c r="B60" s="3" t="s">
        <v>8014</v>
      </c>
      <c r="C60" s="3" t="s">
        <v>2806</v>
      </c>
      <c r="D60" s="3" t="s">
        <v>8015</v>
      </c>
      <c r="E60" s="3">
        <v>70</v>
      </c>
      <c r="F60" s="3" t="s">
        <v>7548</v>
      </c>
      <c r="G60" s="11">
        <v>18055</v>
      </c>
      <c r="I60" s="3" t="s">
        <v>7518</v>
      </c>
      <c r="J60" s="3" t="s">
        <v>7550</v>
      </c>
      <c r="K60" s="3" t="s">
        <v>8016</v>
      </c>
      <c r="L60" s="17" t="s">
        <v>8017</v>
      </c>
      <c r="M60" s="3">
        <v>9823290460</v>
      </c>
      <c r="N60" s="3">
        <v>9823290460</v>
      </c>
      <c r="O60" s="3" t="s">
        <v>7522</v>
      </c>
      <c r="P60" s="3">
        <v>67</v>
      </c>
      <c r="Q60" s="3" t="s">
        <v>8018</v>
      </c>
      <c r="R60" s="3" t="s">
        <v>8019</v>
      </c>
      <c r="S60" s="3" t="s">
        <v>8020</v>
      </c>
      <c r="T60" s="17" t="s">
        <v>8021</v>
      </c>
      <c r="U60" s="3">
        <v>7838013018</v>
      </c>
      <c r="W60" s="3" t="s">
        <v>7917</v>
      </c>
      <c r="Y60" s="3" t="s">
        <v>77</v>
      </c>
      <c r="Z60" s="3" t="s">
        <v>7586</v>
      </c>
      <c r="AA60" s="3">
        <v>2</v>
      </c>
      <c r="AB60" s="3" t="s">
        <v>7526</v>
      </c>
      <c r="AE60" s="3" t="s">
        <v>8022</v>
      </c>
      <c r="AR60" s="3" t="s">
        <v>8023</v>
      </c>
    </row>
    <row r="61" spans="1:44">
      <c r="A61" s="3">
        <v>60</v>
      </c>
      <c r="B61" s="3" t="s">
        <v>8024</v>
      </c>
      <c r="C61" s="3" t="s">
        <v>5954</v>
      </c>
      <c r="D61" s="3" t="s">
        <v>8025</v>
      </c>
      <c r="E61" s="3">
        <v>30</v>
      </c>
      <c r="F61" s="3" t="s">
        <v>7548</v>
      </c>
      <c r="G61" s="11">
        <v>32721</v>
      </c>
      <c r="H61" s="3" t="s">
        <v>7561</v>
      </c>
      <c r="I61" s="3" t="s">
        <v>7769</v>
      </c>
      <c r="J61" s="3" t="s">
        <v>7562</v>
      </c>
      <c r="K61" s="3" t="s">
        <v>8026</v>
      </c>
      <c r="L61" s="17" t="s">
        <v>8027</v>
      </c>
      <c r="M61" s="3">
        <v>8197487348</v>
      </c>
      <c r="N61" s="3">
        <v>8050476525</v>
      </c>
      <c r="O61" s="3" t="s">
        <v>7583</v>
      </c>
      <c r="P61" s="3">
        <v>30</v>
      </c>
      <c r="Q61" s="3" t="s">
        <v>8028</v>
      </c>
      <c r="R61" s="3" t="s">
        <v>7523</v>
      </c>
      <c r="S61" s="3" t="s">
        <v>8029</v>
      </c>
      <c r="T61" s="3">
        <v>879237</v>
      </c>
      <c r="W61" s="3" t="s">
        <v>8030</v>
      </c>
      <c r="Y61" s="3" t="s">
        <v>77</v>
      </c>
      <c r="Z61" s="3" t="s">
        <v>8031</v>
      </c>
      <c r="AA61" s="3">
        <v>1</v>
      </c>
      <c r="AB61" s="3" t="s">
        <v>7526</v>
      </c>
      <c r="AE61" s="11">
        <v>43690</v>
      </c>
      <c r="AF61" s="3">
        <v>25000</v>
      </c>
      <c r="AR61" s="3" t="s">
        <v>8032</v>
      </c>
    </row>
    <row r="62" hidden="1" spans="1:44">
      <c r="A62" s="3">
        <v>61</v>
      </c>
      <c r="B62" s="3" t="s">
        <v>8033</v>
      </c>
      <c r="C62" s="3" t="s">
        <v>2806</v>
      </c>
      <c r="D62" s="3" t="s">
        <v>8034</v>
      </c>
      <c r="E62" s="3">
        <v>46</v>
      </c>
      <c r="F62" s="3" t="s">
        <v>7516</v>
      </c>
      <c r="M62" s="3">
        <v>9971797153</v>
      </c>
      <c r="Q62" s="3" t="s">
        <v>8035</v>
      </c>
      <c r="R62" s="3" t="s">
        <v>8036</v>
      </c>
      <c r="AD62" s="11">
        <v>43691</v>
      </c>
      <c r="AG62" s="3">
        <v>25000</v>
      </c>
      <c r="AR62" s="3" t="s">
        <v>8037</v>
      </c>
    </row>
    <row r="63" hidden="1" spans="1:42">
      <c r="A63" s="3">
        <v>62</v>
      </c>
      <c r="B63" s="3" t="s">
        <v>8038</v>
      </c>
      <c r="C63" s="3" t="s">
        <v>7122</v>
      </c>
      <c r="D63" s="3" t="s">
        <v>8039</v>
      </c>
      <c r="E63" s="3">
        <v>76</v>
      </c>
      <c r="F63" s="3" t="s">
        <v>7516</v>
      </c>
      <c r="G63" s="11">
        <v>16229</v>
      </c>
      <c r="H63" s="3" t="s">
        <v>8040</v>
      </c>
      <c r="I63" s="3" t="s">
        <v>8041</v>
      </c>
      <c r="J63" s="3" t="s">
        <v>7550</v>
      </c>
      <c r="K63" s="3" t="s">
        <v>8042</v>
      </c>
      <c r="L63" s="17" t="s">
        <v>8043</v>
      </c>
      <c r="M63" s="3">
        <v>9310868789</v>
      </c>
      <c r="N63" s="3">
        <v>8076914958</v>
      </c>
      <c r="O63" s="3" t="s">
        <v>7574</v>
      </c>
      <c r="P63" s="3">
        <v>75.3</v>
      </c>
      <c r="Q63" s="3" t="s">
        <v>8044</v>
      </c>
      <c r="R63" s="3" t="s">
        <v>8045</v>
      </c>
      <c r="S63" s="3" t="s">
        <v>8046</v>
      </c>
      <c r="W63" s="3" t="s">
        <v>8047</v>
      </c>
      <c r="X63" s="3" t="s">
        <v>77</v>
      </c>
      <c r="Y63" s="3" t="s">
        <v>77</v>
      </c>
      <c r="AA63" s="3">
        <v>1</v>
      </c>
      <c r="AB63" s="3" t="s">
        <v>8048</v>
      </c>
      <c r="AD63" s="11">
        <v>43717</v>
      </c>
      <c r="AE63" s="11">
        <v>43718</v>
      </c>
      <c r="AF63" s="3" t="s">
        <v>8049</v>
      </c>
      <c r="AG63" s="3">
        <v>45000</v>
      </c>
      <c r="AI63" s="3" t="s">
        <v>80</v>
      </c>
      <c r="AJ63" s="3" t="s">
        <v>80</v>
      </c>
      <c r="AM63" s="3" t="s">
        <v>8050</v>
      </c>
      <c r="AN63" s="3" t="s">
        <v>80</v>
      </c>
      <c r="AO63" s="3" t="s">
        <v>80</v>
      </c>
      <c r="AP63" s="6" t="s">
        <v>80</v>
      </c>
    </row>
    <row r="64" hidden="1" spans="1:41">
      <c r="A64" s="3">
        <v>63</v>
      </c>
      <c r="B64" s="3" t="s">
        <v>8051</v>
      </c>
      <c r="C64" s="3" t="s">
        <v>2806</v>
      </c>
      <c r="D64" s="3" t="s">
        <v>8052</v>
      </c>
      <c r="E64" s="3">
        <v>56</v>
      </c>
      <c r="F64" s="3" t="s">
        <v>7516</v>
      </c>
      <c r="G64" s="11">
        <v>23231</v>
      </c>
      <c r="H64" s="3" t="s">
        <v>7534</v>
      </c>
      <c r="I64" s="3" t="s">
        <v>7518</v>
      </c>
      <c r="J64" s="3" t="s">
        <v>7661</v>
      </c>
      <c r="K64" s="3" t="s">
        <v>8053</v>
      </c>
      <c r="L64" s="17" t="s">
        <v>8054</v>
      </c>
      <c r="M64" s="3">
        <v>9916199681</v>
      </c>
      <c r="N64" s="3">
        <v>8453066203</v>
      </c>
      <c r="O64" s="3" t="s">
        <v>7633</v>
      </c>
      <c r="P64" s="3">
        <v>55</v>
      </c>
      <c r="Q64" s="3" t="s">
        <v>8055</v>
      </c>
      <c r="R64" s="3" t="s">
        <v>7523</v>
      </c>
      <c r="S64" s="3" t="s">
        <v>7524</v>
      </c>
      <c r="U64" s="3">
        <v>9480002204</v>
      </c>
      <c r="V64" s="3">
        <v>9482202240</v>
      </c>
      <c r="W64" s="3" t="s">
        <v>77</v>
      </c>
      <c r="X64" s="3" t="s">
        <v>77</v>
      </c>
      <c r="Y64" s="3" t="s">
        <v>77</v>
      </c>
      <c r="Z64" s="3" t="s">
        <v>76</v>
      </c>
      <c r="AA64" s="3">
        <v>1</v>
      </c>
      <c r="AB64" s="3" t="s">
        <v>8048</v>
      </c>
      <c r="AD64" s="11">
        <v>43719</v>
      </c>
      <c r="AE64" s="11">
        <v>43720</v>
      </c>
      <c r="AG64" s="3">
        <v>30000</v>
      </c>
      <c r="AH64" s="11">
        <v>43721</v>
      </c>
      <c r="AI64" s="3" t="s">
        <v>80</v>
      </c>
      <c r="AJ64" s="3" t="s">
        <v>8056</v>
      </c>
      <c r="AM64" s="6" t="s">
        <v>7953</v>
      </c>
      <c r="AN64" s="3" t="s">
        <v>80</v>
      </c>
      <c r="AO64" s="3" t="s">
        <v>80</v>
      </c>
    </row>
    <row r="65" spans="1:42">
      <c r="A65" s="3">
        <v>64</v>
      </c>
      <c r="B65" s="3" t="s">
        <v>8057</v>
      </c>
      <c r="C65" s="3" t="s">
        <v>5954</v>
      </c>
      <c r="D65" s="3" t="s">
        <v>8058</v>
      </c>
      <c r="E65" s="3">
        <v>30</v>
      </c>
      <c r="F65" s="3" t="s">
        <v>7548</v>
      </c>
      <c r="G65" s="11">
        <v>32516</v>
      </c>
      <c r="H65" s="3" t="s">
        <v>7534</v>
      </c>
      <c r="I65" s="3" t="s">
        <v>7518</v>
      </c>
      <c r="J65" s="3" t="s">
        <v>7535</v>
      </c>
      <c r="K65" s="3" t="s">
        <v>8059</v>
      </c>
      <c r="L65" s="17" t="s">
        <v>8060</v>
      </c>
      <c r="M65" s="3" t="s">
        <v>8061</v>
      </c>
      <c r="P65" s="3">
        <v>29</v>
      </c>
      <c r="Q65" s="3" t="s">
        <v>334</v>
      </c>
      <c r="R65" s="3" t="s">
        <v>7523</v>
      </c>
      <c r="S65" s="3" t="s">
        <v>8029</v>
      </c>
      <c r="U65" s="3">
        <v>9480002204</v>
      </c>
      <c r="V65" s="3" t="s">
        <v>8062</v>
      </c>
      <c r="W65" s="3" t="s">
        <v>77</v>
      </c>
      <c r="X65" s="3" t="s">
        <v>77</v>
      </c>
      <c r="Y65" s="3" t="s">
        <v>8063</v>
      </c>
      <c r="Z65" s="3" t="s">
        <v>8064</v>
      </c>
      <c r="AA65" s="3">
        <v>1</v>
      </c>
      <c r="AB65" s="3" t="s">
        <v>8065</v>
      </c>
      <c r="AD65" s="11">
        <v>43732</v>
      </c>
      <c r="AE65" s="11">
        <v>43732</v>
      </c>
      <c r="AF65" s="3" t="s">
        <v>7622</v>
      </c>
      <c r="AN65" s="3" t="s">
        <v>7622</v>
      </c>
      <c r="AO65" s="3" t="s">
        <v>7622</v>
      </c>
      <c r="AP65" s="6" t="s">
        <v>2253</v>
      </c>
    </row>
    <row r="66" hidden="1" spans="1:42">
      <c r="A66" s="3">
        <v>65</v>
      </c>
      <c r="B66" s="3" t="s">
        <v>8066</v>
      </c>
      <c r="C66" s="3" t="s">
        <v>7122</v>
      </c>
      <c r="D66" s="3" t="s">
        <v>8067</v>
      </c>
      <c r="E66" s="3">
        <v>61</v>
      </c>
      <c r="F66" s="3" t="s">
        <v>7548</v>
      </c>
      <c r="G66" s="11">
        <v>21421</v>
      </c>
      <c r="H66" s="3" t="s">
        <v>8068</v>
      </c>
      <c r="I66" s="3" t="s">
        <v>7518</v>
      </c>
      <c r="J66" s="3" t="s">
        <v>7599</v>
      </c>
      <c r="K66" s="3" t="s">
        <v>8069</v>
      </c>
      <c r="L66" s="17" t="s">
        <v>8070</v>
      </c>
      <c r="M66" s="3">
        <v>9886983007</v>
      </c>
      <c r="N66" s="3">
        <v>9886983007</v>
      </c>
      <c r="O66" s="3" t="s">
        <v>7750</v>
      </c>
      <c r="P66" s="3">
        <v>61</v>
      </c>
      <c r="Q66" s="3" t="s">
        <v>8071</v>
      </c>
      <c r="R66" s="3" t="s">
        <v>7523</v>
      </c>
      <c r="S66" s="3" t="s">
        <v>8029</v>
      </c>
      <c r="T66" s="3">
        <v>3574791</v>
      </c>
      <c r="U66" s="3">
        <v>9480002204</v>
      </c>
      <c r="V66" s="3" t="s">
        <v>8062</v>
      </c>
      <c r="W66" s="3" t="s">
        <v>8072</v>
      </c>
      <c r="X66" s="3" t="s">
        <v>84</v>
      </c>
      <c r="Y66" s="3" t="s">
        <v>84</v>
      </c>
      <c r="Z66" s="3" t="s">
        <v>7586</v>
      </c>
      <c r="AA66" s="3">
        <v>1</v>
      </c>
      <c r="AB66" s="3" t="s">
        <v>8073</v>
      </c>
      <c r="AD66" s="11">
        <v>43732</v>
      </c>
      <c r="AE66" s="11">
        <v>43732</v>
      </c>
      <c r="AF66" s="3" t="s">
        <v>8074</v>
      </c>
      <c r="AG66" s="3">
        <v>45000</v>
      </c>
      <c r="AH66" s="11">
        <v>43740</v>
      </c>
      <c r="AI66" s="3" t="s">
        <v>8075</v>
      </c>
      <c r="AJ66" s="3" t="s">
        <v>7622</v>
      </c>
      <c r="AM66" s="6" t="s">
        <v>8076</v>
      </c>
      <c r="AN66" s="3" t="s">
        <v>7622</v>
      </c>
      <c r="AO66" s="3" t="s">
        <v>7622</v>
      </c>
      <c r="AP66" s="6" t="s">
        <v>2253</v>
      </c>
    </row>
    <row r="67" hidden="1" spans="1:42">
      <c r="A67" s="3">
        <v>66</v>
      </c>
      <c r="B67" s="3" t="s">
        <v>8077</v>
      </c>
      <c r="C67" s="3" t="s">
        <v>2806</v>
      </c>
      <c r="D67" s="3" t="s">
        <v>8078</v>
      </c>
      <c r="E67" s="3">
        <v>63</v>
      </c>
      <c r="F67" s="3" t="s">
        <v>7516</v>
      </c>
      <c r="G67" s="11">
        <v>20439</v>
      </c>
      <c r="H67" s="3" t="s">
        <v>8079</v>
      </c>
      <c r="I67" s="3" t="s">
        <v>7708</v>
      </c>
      <c r="J67" s="3" t="s">
        <v>8080</v>
      </c>
      <c r="K67" s="3" t="s">
        <v>8079</v>
      </c>
      <c r="L67" s="17" t="s">
        <v>8081</v>
      </c>
      <c r="M67" s="3">
        <v>998911657111</v>
      </c>
      <c r="Q67" s="3" t="s">
        <v>8082</v>
      </c>
      <c r="R67" s="3" t="s">
        <v>8083</v>
      </c>
      <c r="S67" s="3" t="s">
        <v>8084</v>
      </c>
      <c r="W67" s="3" t="s">
        <v>77</v>
      </c>
      <c r="AD67" s="11">
        <v>43733</v>
      </c>
      <c r="AE67" s="11">
        <v>43738</v>
      </c>
      <c r="AF67" s="3" t="s">
        <v>7622</v>
      </c>
      <c r="AI67" s="3" t="s">
        <v>84</v>
      </c>
      <c r="AJ67" s="3" t="s">
        <v>84</v>
      </c>
      <c r="AM67" s="3" t="s">
        <v>84</v>
      </c>
      <c r="AN67" s="3" t="s">
        <v>84</v>
      </c>
      <c r="AP67" s="6" t="s">
        <v>7001</v>
      </c>
    </row>
    <row r="68" hidden="1" spans="1:40">
      <c r="A68" s="3">
        <v>67</v>
      </c>
      <c r="B68" s="3" t="s">
        <v>8085</v>
      </c>
      <c r="C68" s="3" t="s">
        <v>7122</v>
      </c>
      <c r="D68" s="3" t="s">
        <v>8086</v>
      </c>
      <c r="E68" s="3">
        <v>73</v>
      </c>
      <c r="F68" s="3" t="s">
        <v>7516</v>
      </c>
      <c r="G68" s="11">
        <v>17071</v>
      </c>
      <c r="H68" s="3" t="s">
        <v>8087</v>
      </c>
      <c r="I68" s="3" t="s">
        <v>7518</v>
      </c>
      <c r="J68" s="3" t="s">
        <v>7599</v>
      </c>
      <c r="K68" s="3" t="s">
        <v>8088</v>
      </c>
      <c r="L68" s="17" t="s">
        <v>8089</v>
      </c>
      <c r="M68" s="3" t="s">
        <v>8090</v>
      </c>
      <c r="N68" s="3">
        <v>8258949243</v>
      </c>
      <c r="O68" s="3" t="s">
        <v>7574</v>
      </c>
      <c r="P68" s="3">
        <v>73</v>
      </c>
      <c r="Q68" s="3" t="s">
        <v>8091</v>
      </c>
      <c r="R68" s="3" t="s">
        <v>7523</v>
      </c>
      <c r="S68" s="3" t="s">
        <v>8029</v>
      </c>
      <c r="T68" s="3">
        <v>4276190</v>
      </c>
      <c r="U68" s="3">
        <v>9480002204</v>
      </c>
      <c r="V68" s="3" t="s">
        <v>8062</v>
      </c>
      <c r="W68" s="3" t="s">
        <v>8092</v>
      </c>
      <c r="X68" s="3" t="s">
        <v>8093</v>
      </c>
      <c r="Y68" s="3" t="s">
        <v>77</v>
      </c>
      <c r="Z68" s="3" t="s">
        <v>76</v>
      </c>
      <c r="AA68" s="3">
        <v>2</v>
      </c>
      <c r="AB68" s="3" t="s">
        <v>8094</v>
      </c>
      <c r="AD68" s="11">
        <v>43741</v>
      </c>
      <c r="AE68" s="11">
        <v>43741</v>
      </c>
      <c r="AF68" s="3" t="s">
        <v>8095</v>
      </c>
      <c r="AG68" s="3">
        <v>45000</v>
      </c>
      <c r="AH68" s="11">
        <v>43749</v>
      </c>
      <c r="AI68" s="3" t="s">
        <v>80</v>
      </c>
      <c r="AJ68" s="3" t="s">
        <v>80</v>
      </c>
      <c r="AM68" s="6" t="s">
        <v>8096</v>
      </c>
      <c r="AN68" s="6" t="s">
        <v>7001</v>
      </c>
    </row>
    <row r="69" hidden="1" spans="1:36">
      <c r="A69" s="3">
        <v>68</v>
      </c>
      <c r="B69" s="27" t="s">
        <v>8097</v>
      </c>
      <c r="C69" s="3" t="s">
        <v>2806</v>
      </c>
      <c r="D69" s="3" t="s">
        <v>8098</v>
      </c>
      <c r="E69" s="3">
        <v>62</v>
      </c>
      <c r="F69" s="3" t="s">
        <v>7548</v>
      </c>
      <c r="I69" s="3" t="s">
        <v>7518</v>
      </c>
      <c r="J69" s="3" t="s">
        <v>7535</v>
      </c>
      <c r="K69" s="3" t="s">
        <v>8099</v>
      </c>
      <c r="L69" s="17" t="s">
        <v>8100</v>
      </c>
      <c r="M69" s="38" t="s">
        <v>8101</v>
      </c>
      <c r="P69" s="3">
        <v>60</v>
      </c>
      <c r="Q69" s="3" t="s">
        <v>8102</v>
      </c>
      <c r="R69" s="3" t="s">
        <v>8103</v>
      </c>
      <c r="S69" s="3" t="s">
        <v>8104</v>
      </c>
      <c r="Y69" s="3" t="s">
        <v>77</v>
      </c>
      <c r="AE69" s="11">
        <v>43753</v>
      </c>
      <c r="AF69" s="3" t="s">
        <v>7622</v>
      </c>
      <c r="AJ69" s="3" t="s">
        <v>80</v>
      </c>
    </row>
    <row r="70" hidden="1" spans="1:36">
      <c r="A70" s="3">
        <v>69</v>
      </c>
      <c r="B70" s="27" t="s">
        <v>8105</v>
      </c>
      <c r="C70" s="3" t="s">
        <v>2806</v>
      </c>
      <c r="D70" s="3" t="s">
        <v>8106</v>
      </c>
      <c r="E70" s="3">
        <v>66</v>
      </c>
      <c r="F70" s="3" t="s">
        <v>7516</v>
      </c>
      <c r="G70" s="11">
        <v>19043</v>
      </c>
      <c r="K70" s="3" t="s">
        <v>8107</v>
      </c>
      <c r="M70" s="3" t="s">
        <v>8108</v>
      </c>
      <c r="O70" s="3" t="s">
        <v>7611</v>
      </c>
      <c r="Q70" s="3" t="s">
        <v>8109</v>
      </c>
      <c r="R70" s="3" t="s">
        <v>8110</v>
      </c>
      <c r="S70" s="3" t="s">
        <v>8111</v>
      </c>
      <c r="W70" s="3" t="s">
        <v>77</v>
      </c>
      <c r="X70" s="3" t="s">
        <v>77</v>
      </c>
      <c r="Y70" s="3" t="s">
        <v>77</v>
      </c>
      <c r="AA70" s="3">
        <v>2</v>
      </c>
      <c r="AB70" s="3" t="s">
        <v>7526</v>
      </c>
      <c r="AC70" s="3" t="s">
        <v>8112</v>
      </c>
      <c r="AF70" s="3" t="s">
        <v>7622</v>
      </c>
      <c r="AJ70" s="3" t="s">
        <v>80</v>
      </c>
    </row>
    <row r="71" hidden="1" spans="1:42">
      <c r="A71" s="3">
        <v>70</v>
      </c>
      <c r="B71" s="27" t="s">
        <v>8113</v>
      </c>
      <c r="C71" s="3" t="s">
        <v>2806</v>
      </c>
      <c r="D71" s="3" t="s">
        <v>8114</v>
      </c>
      <c r="F71" s="3" t="s">
        <v>7548</v>
      </c>
      <c r="G71" s="11">
        <v>32765</v>
      </c>
      <c r="H71" s="3" t="s">
        <v>7640</v>
      </c>
      <c r="I71" s="3" t="s">
        <v>7518</v>
      </c>
      <c r="J71" s="3" t="s">
        <v>8115</v>
      </c>
      <c r="K71" s="3" t="s">
        <v>8116</v>
      </c>
      <c r="L71" s="3" t="s">
        <v>8117</v>
      </c>
      <c r="N71" s="3">
        <v>9176900824</v>
      </c>
      <c r="O71" s="3" t="s">
        <v>7633</v>
      </c>
      <c r="Q71" s="3" t="s">
        <v>8118</v>
      </c>
      <c r="R71" s="3" t="s">
        <v>8119</v>
      </c>
      <c r="S71" s="3" t="s">
        <v>2215</v>
      </c>
      <c r="U71" s="3">
        <v>7708866883</v>
      </c>
      <c r="AB71" s="3" t="s">
        <v>8120</v>
      </c>
      <c r="AD71" s="11">
        <v>43747</v>
      </c>
      <c r="AE71" s="11">
        <v>43753</v>
      </c>
      <c r="AF71" s="3" t="s">
        <v>8121</v>
      </c>
      <c r="AI71" s="3" t="s">
        <v>80</v>
      </c>
      <c r="AJ71" s="3" t="s">
        <v>80</v>
      </c>
      <c r="AN71" s="6" t="s">
        <v>7001</v>
      </c>
      <c r="AP71" s="6" t="s">
        <v>80</v>
      </c>
    </row>
    <row r="72" spans="1:32">
      <c r="A72" s="3">
        <v>71</v>
      </c>
      <c r="B72" s="27" t="s">
        <v>8122</v>
      </c>
      <c r="C72" s="3" t="s">
        <v>7790</v>
      </c>
      <c r="D72" s="3" t="s">
        <v>8123</v>
      </c>
      <c r="E72" s="3">
        <v>59</v>
      </c>
      <c r="F72" s="3" t="s">
        <v>7548</v>
      </c>
      <c r="G72" s="11">
        <v>22280</v>
      </c>
      <c r="H72" s="3" t="s">
        <v>8124</v>
      </c>
      <c r="I72" s="3" t="s">
        <v>7651</v>
      </c>
      <c r="J72" s="3" t="s">
        <v>7650</v>
      </c>
      <c r="K72" s="3" t="s">
        <v>8125</v>
      </c>
      <c r="L72" s="3" t="s">
        <v>8126</v>
      </c>
      <c r="M72" s="3">
        <v>9876344819</v>
      </c>
      <c r="R72" s="3" t="s">
        <v>8110</v>
      </c>
      <c r="S72" s="3" t="s">
        <v>8111</v>
      </c>
      <c r="AF72" s="3" t="s">
        <v>7622</v>
      </c>
    </row>
    <row r="73" spans="1:32">
      <c r="A73" s="3">
        <v>72</v>
      </c>
      <c r="B73" s="27" t="s">
        <v>8127</v>
      </c>
      <c r="C73" s="3" t="s">
        <v>7790</v>
      </c>
      <c r="D73" s="3" t="s">
        <v>8128</v>
      </c>
      <c r="E73" s="3">
        <v>54</v>
      </c>
      <c r="F73" s="3" t="s">
        <v>7548</v>
      </c>
      <c r="G73" s="11">
        <v>24103</v>
      </c>
      <c r="H73" s="3" t="s">
        <v>8124</v>
      </c>
      <c r="I73" s="3" t="s">
        <v>7651</v>
      </c>
      <c r="K73" s="3" t="s">
        <v>8129</v>
      </c>
      <c r="L73" s="3" t="s">
        <v>8130</v>
      </c>
      <c r="M73" s="3">
        <v>9501011894</v>
      </c>
      <c r="R73" s="3" t="s">
        <v>8110</v>
      </c>
      <c r="S73" s="3" t="s">
        <v>8111</v>
      </c>
      <c r="AF73" s="3" t="s">
        <v>7622</v>
      </c>
    </row>
    <row r="74" spans="1:32">
      <c r="A74" s="3">
        <v>73</v>
      </c>
      <c r="B74" s="27" t="s">
        <v>8131</v>
      </c>
      <c r="C74" s="3" t="s">
        <v>7790</v>
      </c>
      <c r="D74" s="3" t="s">
        <v>8132</v>
      </c>
      <c r="E74" s="3">
        <v>57</v>
      </c>
      <c r="F74" s="3" t="s">
        <v>7548</v>
      </c>
      <c r="G74" s="11">
        <v>23001</v>
      </c>
      <c r="H74" s="3" t="s">
        <v>8124</v>
      </c>
      <c r="I74" s="3" t="s">
        <v>7651</v>
      </c>
      <c r="K74" s="3" t="s">
        <v>8133</v>
      </c>
      <c r="L74" s="17" t="s">
        <v>8134</v>
      </c>
      <c r="R74" s="3" t="s">
        <v>8110</v>
      </c>
      <c r="S74" s="3" t="s">
        <v>8111</v>
      </c>
      <c r="AF74" s="3" t="s">
        <v>7622</v>
      </c>
    </row>
    <row r="75" hidden="1" spans="1:36">
      <c r="A75" s="3">
        <v>75</v>
      </c>
      <c r="B75" s="3" t="s">
        <v>8135</v>
      </c>
      <c r="C75" s="3" t="s">
        <v>2806</v>
      </c>
      <c r="D75" s="3" t="s">
        <v>8136</v>
      </c>
      <c r="E75" s="3">
        <v>39</v>
      </c>
      <c r="F75" s="3" t="s">
        <v>7548</v>
      </c>
      <c r="G75" s="11">
        <v>29371</v>
      </c>
      <c r="H75" s="3" t="s">
        <v>7517</v>
      </c>
      <c r="I75" s="3" t="s">
        <v>7518</v>
      </c>
      <c r="J75" s="3" t="s">
        <v>7519</v>
      </c>
      <c r="K75" s="3" t="s">
        <v>8137</v>
      </c>
      <c r="L75" s="17" t="s">
        <v>8138</v>
      </c>
      <c r="N75" s="3">
        <v>9388813920</v>
      </c>
      <c r="O75" s="3" t="s">
        <v>7583</v>
      </c>
      <c r="P75" s="3">
        <v>38</v>
      </c>
      <c r="Q75" s="3" t="s">
        <v>5718</v>
      </c>
      <c r="R75" s="3" t="s">
        <v>8139</v>
      </c>
      <c r="S75" s="3" t="s">
        <v>8140</v>
      </c>
      <c r="U75" s="3">
        <v>9895367090</v>
      </c>
      <c r="W75" s="3" t="s">
        <v>7568</v>
      </c>
      <c r="X75" s="3" t="s">
        <v>8141</v>
      </c>
      <c r="Y75" s="3" t="s">
        <v>77</v>
      </c>
      <c r="Z75" s="3" t="s">
        <v>8142</v>
      </c>
      <c r="AA75" s="3">
        <v>1</v>
      </c>
      <c r="AB75" s="3" t="s">
        <v>8048</v>
      </c>
      <c r="AD75" s="11">
        <v>43752</v>
      </c>
      <c r="AE75" s="11">
        <v>43759</v>
      </c>
      <c r="AF75" s="3" t="s">
        <v>7622</v>
      </c>
      <c r="AJ75" s="3" t="s">
        <v>84</v>
      </c>
    </row>
    <row r="76" hidden="1" spans="1:36">
      <c r="A76" s="3">
        <v>76</v>
      </c>
      <c r="B76" s="27" t="s">
        <v>8143</v>
      </c>
      <c r="C76" s="3" t="s">
        <v>2806</v>
      </c>
      <c r="D76" s="3" t="s">
        <v>8144</v>
      </c>
      <c r="E76" s="3">
        <v>58</v>
      </c>
      <c r="F76" s="3" t="s">
        <v>7516</v>
      </c>
      <c r="G76" s="11">
        <v>22616</v>
      </c>
      <c r="H76" s="3" t="s">
        <v>8145</v>
      </c>
      <c r="I76" s="3" t="s">
        <v>7518</v>
      </c>
      <c r="J76" s="3" t="s">
        <v>7599</v>
      </c>
      <c r="K76" s="3" t="s">
        <v>8146</v>
      </c>
      <c r="L76" s="17" t="s">
        <v>8147</v>
      </c>
      <c r="M76" s="3">
        <v>9933822225</v>
      </c>
      <c r="N76" s="3">
        <v>9830750528</v>
      </c>
      <c r="O76" s="3" t="s">
        <v>7633</v>
      </c>
      <c r="P76" s="3">
        <v>58</v>
      </c>
      <c r="Q76" s="3" t="s">
        <v>8148</v>
      </c>
      <c r="R76" s="3" t="s">
        <v>7901</v>
      </c>
      <c r="S76" s="3" t="s">
        <v>8149</v>
      </c>
      <c r="U76" s="3">
        <v>8879222875</v>
      </c>
      <c r="V76" s="3">
        <v>7278061241</v>
      </c>
      <c r="W76" s="3" t="s">
        <v>8150</v>
      </c>
      <c r="X76" s="3" t="s">
        <v>8151</v>
      </c>
      <c r="Y76" s="3" t="s">
        <v>7685</v>
      </c>
      <c r="AA76" s="3">
        <v>1</v>
      </c>
      <c r="AB76" s="3" t="s">
        <v>8048</v>
      </c>
      <c r="AD76" s="11">
        <v>43753</v>
      </c>
      <c r="AE76" s="11">
        <v>43760</v>
      </c>
      <c r="AF76" s="3" t="s">
        <v>7622</v>
      </c>
      <c r="AG76" s="3">
        <v>20000</v>
      </c>
      <c r="AJ76" s="3" t="s">
        <v>2253</v>
      </c>
    </row>
    <row r="77" hidden="1" spans="1:40">
      <c r="A77" s="3">
        <v>77</v>
      </c>
      <c r="B77" s="27" t="s">
        <v>8152</v>
      </c>
      <c r="C77" s="3" t="s">
        <v>2806</v>
      </c>
      <c r="D77" s="3" t="s">
        <v>8153</v>
      </c>
      <c r="E77" s="3">
        <v>36</v>
      </c>
      <c r="F77" s="3" t="s">
        <v>7548</v>
      </c>
      <c r="G77" s="11">
        <v>30367</v>
      </c>
      <c r="H77" s="3" t="s">
        <v>7517</v>
      </c>
      <c r="I77" s="3" t="s">
        <v>7518</v>
      </c>
      <c r="J77" s="3" t="s">
        <v>7519</v>
      </c>
      <c r="K77" s="3" t="s">
        <v>8154</v>
      </c>
      <c r="L77" s="17" t="s">
        <v>8155</v>
      </c>
      <c r="N77" s="3">
        <v>9789094783</v>
      </c>
      <c r="P77" s="3">
        <v>35</v>
      </c>
      <c r="Q77" s="3" t="s">
        <v>195</v>
      </c>
      <c r="R77" s="3" t="s">
        <v>8139</v>
      </c>
      <c r="S77" s="3" t="s">
        <v>8140</v>
      </c>
      <c r="T77" s="3">
        <v>2029826</v>
      </c>
      <c r="U77" s="3">
        <v>9895367090</v>
      </c>
      <c r="W77" s="3" t="s">
        <v>8030</v>
      </c>
      <c r="Y77" s="3" t="s">
        <v>77</v>
      </c>
      <c r="AA77" s="3">
        <v>1</v>
      </c>
      <c r="AB77" s="3" t="s">
        <v>7526</v>
      </c>
      <c r="AF77" s="3" t="s">
        <v>7622</v>
      </c>
      <c r="AG77" s="3">
        <v>20000</v>
      </c>
      <c r="AI77" s="3" t="s">
        <v>8156</v>
      </c>
      <c r="AJ77" s="3" t="s">
        <v>84</v>
      </c>
      <c r="AN77" s="3" t="s">
        <v>8157</v>
      </c>
    </row>
    <row r="78" hidden="1" spans="1:40">
      <c r="A78" s="3">
        <v>78</v>
      </c>
      <c r="B78" s="27" t="s">
        <v>8158</v>
      </c>
      <c r="C78" s="3" t="s">
        <v>2806</v>
      </c>
      <c r="D78" s="3" t="s">
        <v>8159</v>
      </c>
      <c r="E78" s="3">
        <v>67</v>
      </c>
      <c r="F78" s="3" t="s">
        <v>7548</v>
      </c>
      <c r="G78" s="11">
        <v>18956</v>
      </c>
      <c r="H78" s="3" t="s">
        <v>7640</v>
      </c>
      <c r="I78" s="3" t="s">
        <v>7518</v>
      </c>
      <c r="J78" s="3" t="s">
        <v>7641</v>
      </c>
      <c r="K78" s="3" t="s">
        <v>8160</v>
      </c>
      <c r="L78" s="17" t="s">
        <v>8161</v>
      </c>
      <c r="M78" s="3" t="s">
        <v>8162</v>
      </c>
      <c r="N78" s="3">
        <v>9715511274</v>
      </c>
      <c r="O78" s="3" t="s">
        <v>7750</v>
      </c>
      <c r="P78" s="3">
        <v>67</v>
      </c>
      <c r="Q78" s="3" t="s">
        <v>8163</v>
      </c>
      <c r="R78" s="3" t="s">
        <v>8164</v>
      </c>
      <c r="S78" s="3" t="s">
        <v>8165</v>
      </c>
      <c r="U78" s="3">
        <v>9880372464</v>
      </c>
      <c r="AD78" s="11">
        <v>43756</v>
      </c>
      <c r="AE78" s="11">
        <v>43760</v>
      </c>
      <c r="AF78" s="3" t="s">
        <v>7622</v>
      </c>
      <c r="AG78" s="3">
        <v>20000</v>
      </c>
      <c r="AJ78" s="3" t="s">
        <v>80</v>
      </c>
      <c r="AN78" s="3" t="s">
        <v>8157</v>
      </c>
    </row>
    <row r="79" hidden="1" spans="1:40">
      <c r="A79" s="3">
        <v>79</v>
      </c>
      <c r="B79" s="27" t="s">
        <v>8166</v>
      </c>
      <c r="C79" s="3" t="s">
        <v>2806</v>
      </c>
      <c r="D79" s="3" t="s">
        <v>8167</v>
      </c>
      <c r="E79" s="3">
        <v>35</v>
      </c>
      <c r="F79" s="3" t="s">
        <v>7516</v>
      </c>
      <c r="G79" s="11">
        <v>30871</v>
      </c>
      <c r="H79" s="3" t="s">
        <v>7517</v>
      </c>
      <c r="I79" s="3" t="s">
        <v>7518</v>
      </c>
      <c r="J79" s="3" t="s">
        <v>7519</v>
      </c>
      <c r="K79" s="3" t="s">
        <v>8168</v>
      </c>
      <c r="L79" s="17" t="s">
        <v>8169</v>
      </c>
      <c r="M79" s="3">
        <v>9526471763</v>
      </c>
      <c r="N79" s="3">
        <v>9446164765</v>
      </c>
      <c r="O79" s="3" t="s">
        <v>7750</v>
      </c>
      <c r="P79" s="3">
        <v>33</v>
      </c>
      <c r="Q79" s="3" t="s">
        <v>8170</v>
      </c>
      <c r="R79" s="3" t="s">
        <v>8139</v>
      </c>
      <c r="S79" s="3" t="s">
        <v>8140</v>
      </c>
      <c r="T79" s="3">
        <v>1927844</v>
      </c>
      <c r="U79" s="3">
        <v>9895367090</v>
      </c>
      <c r="V79" s="3">
        <v>9490004330</v>
      </c>
      <c r="W79" s="3" t="s">
        <v>8171</v>
      </c>
      <c r="Y79" s="3" t="s">
        <v>77</v>
      </c>
      <c r="Z79" s="3" t="s">
        <v>76</v>
      </c>
      <c r="AB79" s="3" t="s">
        <v>8172</v>
      </c>
      <c r="AE79" s="11">
        <v>43762</v>
      </c>
      <c r="AF79" s="3" t="s">
        <v>7622</v>
      </c>
      <c r="AG79" s="3">
        <v>20000</v>
      </c>
      <c r="AI79" s="3" t="s">
        <v>8156</v>
      </c>
      <c r="AJ79" s="3" t="s">
        <v>80</v>
      </c>
      <c r="AN79" s="3" t="s">
        <v>8157</v>
      </c>
    </row>
    <row r="80" hidden="1" spans="1:36">
      <c r="A80" s="3">
        <v>80</v>
      </c>
      <c r="B80" s="27" t="s">
        <v>8173</v>
      </c>
      <c r="C80" s="3" t="s">
        <v>2806</v>
      </c>
      <c r="D80" s="3" t="s">
        <v>8174</v>
      </c>
      <c r="E80" s="3">
        <v>59</v>
      </c>
      <c r="F80" s="3" t="s">
        <v>7548</v>
      </c>
      <c r="H80" s="3" t="s">
        <v>8175</v>
      </c>
      <c r="J80" s="3" t="s">
        <v>8176</v>
      </c>
      <c r="P80" s="3">
        <v>59</v>
      </c>
      <c r="Q80" s="3" t="s">
        <v>5030</v>
      </c>
      <c r="R80" s="3" t="s">
        <v>8177</v>
      </c>
      <c r="S80" s="3" t="s">
        <v>8178</v>
      </c>
      <c r="U80" s="3">
        <v>9873688751</v>
      </c>
      <c r="W80" s="3" t="s">
        <v>77</v>
      </c>
      <c r="X80" s="3" t="s">
        <v>77</v>
      </c>
      <c r="Y80" s="3" t="s">
        <v>77</v>
      </c>
      <c r="AB80" s="3" t="s">
        <v>7526</v>
      </c>
      <c r="AE80" s="3" t="s">
        <v>8179</v>
      </c>
      <c r="AF80" s="3" t="s">
        <v>7622</v>
      </c>
      <c r="AG80" s="3">
        <v>20000</v>
      </c>
      <c r="AJ80" s="3" t="s">
        <v>80</v>
      </c>
    </row>
    <row r="81" hidden="1" spans="1:40">
      <c r="A81" s="3">
        <v>81</v>
      </c>
      <c r="B81" s="3" t="s">
        <v>8180</v>
      </c>
      <c r="C81" s="3" t="s">
        <v>2806</v>
      </c>
      <c r="D81" s="3" t="s">
        <v>7781</v>
      </c>
      <c r="E81" s="3">
        <v>48</v>
      </c>
      <c r="F81" s="3" t="s">
        <v>7548</v>
      </c>
      <c r="G81" s="11">
        <v>26097</v>
      </c>
      <c r="H81" s="3" t="s">
        <v>7650</v>
      </c>
      <c r="I81" s="3" t="s">
        <v>7651</v>
      </c>
      <c r="J81" s="3" t="s">
        <v>7980</v>
      </c>
      <c r="K81" s="3" t="s">
        <v>8181</v>
      </c>
      <c r="L81" s="17" t="s">
        <v>8182</v>
      </c>
      <c r="M81" s="3">
        <v>8456022160</v>
      </c>
      <c r="N81" s="3" t="s">
        <v>8183</v>
      </c>
      <c r="O81" s="3" t="s">
        <v>8184</v>
      </c>
      <c r="P81" s="3">
        <v>48</v>
      </c>
      <c r="Q81" s="3" t="s">
        <v>73</v>
      </c>
      <c r="R81" s="3" t="s">
        <v>7751</v>
      </c>
      <c r="S81" s="3" t="s">
        <v>7968</v>
      </c>
      <c r="U81" s="3">
        <v>9958978443</v>
      </c>
      <c r="V81" s="3" t="s">
        <v>7888</v>
      </c>
      <c r="W81" s="3" t="s">
        <v>8185</v>
      </c>
      <c r="X81" s="3" t="s">
        <v>80</v>
      </c>
      <c r="Y81" s="3" t="s">
        <v>77</v>
      </c>
      <c r="AB81" s="3" t="s">
        <v>7526</v>
      </c>
      <c r="AD81" s="11">
        <v>43763</v>
      </c>
      <c r="AE81" s="11">
        <v>43766</v>
      </c>
      <c r="AF81" s="3" t="s">
        <v>7622</v>
      </c>
      <c r="AG81" s="3">
        <v>20000</v>
      </c>
      <c r="AJ81" s="3" t="s">
        <v>84</v>
      </c>
      <c r="AN81" s="3" t="s">
        <v>8186</v>
      </c>
    </row>
    <row r="82" hidden="1" spans="1:36">
      <c r="A82" s="3">
        <v>82</v>
      </c>
      <c r="B82" s="27" t="s">
        <v>8187</v>
      </c>
      <c r="C82" s="3" t="s">
        <v>2806</v>
      </c>
      <c r="D82" s="3" t="s">
        <v>8188</v>
      </c>
      <c r="E82" s="3">
        <v>53</v>
      </c>
      <c r="F82" s="3" t="s">
        <v>7516</v>
      </c>
      <c r="G82" s="11">
        <v>25998</v>
      </c>
      <c r="H82" s="3" t="s">
        <v>7517</v>
      </c>
      <c r="I82" s="3" t="s">
        <v>7518</v>
      </c>
      <c r="J82" s="3" t="s">
        <v>7519</v>
      </c>
      <c r="K82" s="3" t="s">
        <v>8189</v>
      </c>
      <c r="N82" s="3">
        <v>9447130182</v>
      </c>
      <c r="Q82" s="3" t="s">
        <v>8190</v>
      </c>
      <c r="R82" s="3" t="s">
        <v>8139</v>
      </c>
      <c r="S82" s="3" t="s">
        <v>8140</v>
      </c>
      <c r="T82" s="3">
        <v>895707</v>
      </c>
      <c r="U82" s="3">
        <v>9895367090</v>
      </c>
      <c r="W82" s="3" t="s">
        <v>7568</v>
      </c>
      <c r="Y82" s="3" t="s">
        <v>77</v>
      </c>
      <c r="Z82" s="3" t="s">
        <v>76</v>
      </c>
      <c r="AA82" s="3">
        <v>1</v>
      </c>
      <c r="AD82" s="11">
        <v>43764</v>
      </c>
      <c r="AE82" s="11">
        <v>43769</v>
      </c>
      <c r="AF82" s="3" t="s">
        <v>7622</v>
      </c>
      <c r="AG82" s="3">
        <v>20000</v>
      </c>
      <c r="AJ82" s="3" t="s">
        <v>80</v>
      </c>
    </row>
    <row r="83" hidden="1" spans="1:36">
      <c r="A83" s="3">
        <v>83</v>
      </c>
      <c r="B83" s="27" t="s">
        <v>8191</v>
      </c>
      <c r="C83" s="3" t="s">
        <v>2806</v>
      </c>
      <c r="D83" s="3" t="s">
        <v>8192</v>
      </c>
      <c r="E83" s="3">
        <v>52</v>
      </c>
      <c r="F83" s="3" t="s">
        <v>7516</v>
      </c>
      <c r="H83" s="3" t="s">
        <v>8193</v>
      </c>
      <c r="L83" s="3" t="s">
        <v>8194</v>
      </c>
      <c r="M83" s="3">
        <v>9731834005</v>
      </c>
      <c r="P83" s="3">
        <v>51</v>
      </c>
      <c r="Q83" s="3" t="s">
        <v>8195</v>
      </c>
      <c r="R83" s="3" t="s">
        <v>7700</v>
      </c>
      <c r="S83" s="3" t="s">
        <v>8196</v>
      </c>
      <c r="U83" s="3">
        <v>8050004989</v>
      </c>
      <c r="AF83" s="3" t="s">
        <v>7622</v>
      </c>
      <c r="AG83" s="3">
        <v>20000</v>
      </c>
      <c r="AJ83" s="3" t="s">
        <v>8197</v>
      </c>
    </row>
    <row r="84" hidden="1" spans="1:36">
      <c r="A84" s="3">
        <v>84</v>
      </c>
      <c r="B84" s="27" t="s">
        <v>8198</v>
      </c>
      <c r="C84" s="3" t="s">
        <v>2806</v>
      </c>
      <c r="D84" s="3" t="s">
        <v>8199</v>
      </c>
      <c r="E84" s="3">
        <v>74</v>
      </c>
      <c r="F84" s="3" t="s">
        <v>7516</v>
      </c>
      <c r="G84" s="11">
        <v>16535</v>
      </c>
      <c r="I84" s="3" t="s">
        <v>7518</v>
      </c>
      <c r="K84" s="3" t="s">
        <v>8200</v>
      </c>
      <c r="L84" s="17" t="s">
        <v>8201</v>
      </c>
      <c r="M84" s="3">
        <v>9893127742</v>
      </c>
      <c r="N84" s="3">
        <v>9880224009</v>
      </c>
      <c r="O84" s="3" t="s">
        <v>7538</v>
      </c>
      <c r="P84" s="3">
        <v>74</v>
      </c>
      <c r="Q84" s="3" t="s">
        <v>8202</v>
      </c>
      <c r="R84" s="3" t="s">
        <v>7700</v>
      </c>
      <c r="S84" s="3" t="s">
        <v>8203</v>
      </c>
      <c r="U84" s="3">
        <v>8050004989</v>
      </c>
      <c r="AD84" s="11">
        <v>43764</v>
      </c>
      <c r="AE84" s="11">
        <v>43769</v>
      </c>
      <c r="AF84" s="3" t="s">
        <v>7622</v>
      </c>
      <c r="AG84" s="3">
        <v>20000</v>
      </c>
      <c r="AJ84" s="3" t="s">
        <v>84</v>
      </c>
    </row>
    <row r="85" hidden="1" spans="1:36">
      <c r="A85" s="3">
        <v>85</v>
      </c>
      <c r="B85" s="27" t="s">
        <v>8204</v>
      </c>
      <c r="C85" s="3" t="s">
        <v>2806</v>
      </c>
      <c r="D85" s="3" t="s">
        <v>8205</v>
      </c>
      <c r="E85" s="3">
        <v>67</v>
      </c>
      <c r="F85" s="3" t="s">
        <v>7548</v>
      </c>
      <c r="G85" s="11">
        <v>19014</v>
      </c>
      <c r="H85" s="3" t="s">
        <v>7517</v>
      </c>
      <c r="I85" s="3" t="s">
        <v>7518</v>
      </c>
      <c r="J85" s="3" t="s">
        <v>7519</v>
      </c>
      <c r="L85" s="17" t="s">
        <v>8206</v>
      </c>
      <c r="M85" s="3">
        <v>9447108842</v>
      </c>
      <c r="N85" s="3" t="s">
        <v>7619</v>
      </c>
      <c r="P85" s="3">
        <v>67</v>
      </c>
      <c r="Q85" s="3" t="s">
        <v>8207</v>
      </c>
      <c r="R85" s="3" t="s">
        <v>8139</v>
      </c>
      <c r="S85" s="3" t="s">
        <v>8208</v>
      </c>
      <c r="T85" s="3">
        <v>644852</v>
      </c>
      <c r="U85" s="3">
        <v>9895367090</v>
      </c>
      <c r="W85" s="3" t="s">
        <v>8030</v>
      </c>
      <c r="Y85" s="3" t="s">
        <v>77</v>
      </c>
      <c r="AB85" s="3" t="s">
        <v>8048</v>
      </c>
      <c r="AD85" s="11">
        <v>43763</v>
      </c>
      <c r="AE85" s="11">
        <v>43769</v>
      </c>
      <c r="AF85" s="3" t="s">
        <v>7622</v>
      </c>
      <c r="AG85" s="3">
        <v>20000</v>
      </c>
      <c r="AJ85" s="3" t="s">
        <v>80</v>
      </c>
    </row>
    <row r="86" hidden="1" spans="1:36">
      <c r="A86" s="3">
        <v>86</v>
      </c>
      <c r="B86" s="27" t="s">
        <v>8209</v>
      </c>
      <c r="C86" s="3" t="s">
        <v>2806</v>
      </c>
      <c r="D86" s="3" t="s">
        <v>8210</v>
      </c>
      <c r="E86" s="3">
        <v>77</v>
      </c>
      <c r="F86" s="3" t="s">
        <v>7548</v>
      </c>
      <c r="G86" s="11">
        <v>15625</v>
      </c>
      <c r="H86" s="3" t="s">
        <v>8079</v>
      </c>
      <c r="Q86" s="3" t="s">
        <v>8211</v>
      </c>
      <c r="S86" s="3" t="s">
        <v>2215</v>
      </c>
      <c r="AF86" s="3" t="s">
        <v>7622</v>
      </c>
      <c r="AG86" s="3">
        <v>20000</v>
      </c>
      <c r="AJ86" s="3" t="s">
        <v>2253</v>
      </c>
    </row>
    <row r="87" hidden="1" spans="1:36">
      <c r="A87" s="3">
        <v>87</v>
      </c>
      <c r="B87" s="27" t="s">
        <v>8212</v>
      </c>
      <c r="C87" s="3" t="s">
        <v>2806</v>
      </c>
      <c r="D87" s="3" t="s">
        <v>8213</v>
      </c>
      <c r="E87" s="3">
        <v>20</v>
      </c>
      <c r="F87" s="3" t="s">
        <v>7516</v>
      </c>
      <c r="G87" s="11">
        <v>36161</v>
      </c>
      <c r="H87" s="3" t="s">
        <v>8079</v>
      </c>
      <c r="J87" s="3" t="s">
        <v>8214</v>
      </c>
      <c r="M87" s="3" t="s">
        <v>8215</v>
      </c>
      <c r="S87" s="3" t="s">
        <v>2215</v>
      </c>
      <c r="AE87" s="11">
        <v>43773</v>
      </c>
      <c r="AF87" s="3" t="s">
        <v>7622</v>
      </c>
      <c r="AG87" s="3">
        <v>20000</v>
      </c>
      <c r="AI87" s="3" t="s">
        <v>84</v>
      </c>
      <c r="AJ87" s="3" t="s">
        <v>80</v>
      </c>
    </row>
    <row r="88" hidden="1" spans="1:36">
      <c r="A88" s="3">
        <v>88</v>
      </c>
      <c r="B88" s="27" t="s">
        <v>8216</v>
      </c>
      <c r="C88" s="3" t="s">
        <v>2806</v>
      </c>
      <c r="D88" s="3" t="s">
        <v>8217</v>
      </c>
      <c r="E88" s="3">
        <v>46</v>
      </c>
      <c r="F88" s="3" t="s">
        <v>7516</v>
      </c>
      <c r="G88" s="11">
        <v>26868</v>
      </c>
      <c r="I88" s="3" t="s">
        <v>7518</v>
      </c>
      <c r="K88" s="3" t="s">
        <v>8218</v>
      </c>
      <c r="L88" s="17" t="s">
        <v>8219</v>
      </c>
      <c r="M88" s="3">
        <v>7738831233</v>
      </c>
      <c r="P88" s="3">
        <v>46</v>
      </c>
      <c r="Q88" s="3" t="s">
        <v>8220</v>
      </c>
      <c r="R88" s="3" t="s">
        <v>7901</v>
      </c>
      <c r="S88" s="3" t="s">
        <v>8221</v>
      </c>
      <c r="W88" s="3" t="s">
        <v>77</v>
      </c>
      <c r="X88" s="3" t="s">
        <v>77</v>
      </c>
      <c r="Y88" s="3" t="s">
        <v>77</v>
      </c>
      <c r="AB88" s="3" t="s">
        <v>8048</v>
      </c>
      <c r="AE88" s="11">
        <v>43773</v>
      </c>
      <c r="AF88" s="3" t="s">
        <v>7622</v>
      </c>
      <c r="AG88" s="3">
        <v>20000</v>
      </c>
      <c r="AI88" s="3" t="s">
        <v>8222</v>
      </c>
      <c r="AJ88" s="3" t="s">
        <v>80</v>
      </c>
    </row>
    <row r="89" hidden="1" spans="1:36">
      <c r="A89" s="3">
        <v>89</v>
      </c>
      <c r="B89" s="27" t="s">
        <v>8223</v>
      </c>
      <c r="C89" s="3" t="s">
        <v>2806</v>
      </c>
      <c r="D89" s="3" t="s">
        <v>8224</v>
      </c>
      <c r="E89" s="3">
        <v>59</v>
      </c>
      <c r="F89" s="3" t="s">
        <v>7516</v>
      </c>
      <c r="G89" s="11">
        <v>22181</v>
      </c>
      <c r="I89" s="3" t="s">
        <v>7518</v>
      </c>
      <c r="J89" s="3" t="s">
        <v>8225</v>
      </c>
      <c r="K89" s="3" t="s">
        <v>8226</v>
      </c>
      <c r="M89" s="3">
        <v>8658787310</v>
      </c>
      <c r="N89" s="3" t="s">
        <v>8227</v>
      </c>
      <c r="Q89" s="3" t="s">
        <v>8228</v>
      </c>
      <c r="R89" s="3" t="s">
        <v>8229</v>
      </c>
      <c r="S89" s="3" t="s">
        <v>8230</v>
      </c>
      <c r="T89" s="3" t="s">
        <v>8231</v>
      </c>
      <c r="U89" s="3">
        <v>7008651823</v>
      </c>
      <c r="AE89" s="11">
        <v>43773</v>
      </c>
      <c r="AF89" s="3" t="s">
        <v>7622</v>
      </c>
      <c r="AG89" s="3">
        <v>20000</v>
      </c>
      <c r="AJ89" s="3" t="s">
        <v>80</v>
      </c>
    </row>
    <row r="90" hidden="1" spans="1:36">
      <c r="A90" s="3">
        <v>90</v>
      </c>
      <c r="B90" s="27" t="s">
        <v>8232</v>
      </c>
      <c r="C90" s="3" t="s">
        <v>2806</v>
      </c>
      <c r="D90" s="3" t="s">
        <v>8233</v>
      </c>
      <c r="E90" s="3">
        <v>56</v>
      </c>
      <c r="F90" s="3" t="s">
        <v>7516</v>
      </c>
      <c r="G90" s="11">
        <v>23292</v>
      </c>
      <c r="H90" s="3" t="s">
        <v>8079</v>
      </c>
      <c r="I90" s="3" t="s">
        <v>7580</v>
      </c>
      <c r="J90" s="3" t="s">
        <v>8214</v>
      </c>
      <c r="K90" s="3" t="s">
        <v>8079</v>
      </c>
      <c r="L90" s="17" t="s">
        <v>8081</v>
      </c>
      <c r="M90" s="3">
        <v>998911657111</v>
      </c>
      <c r="N90" s="3">
        <v>911657111</v>
      </c>
      <c r="P90" s="3">
        <v>55</v>
      </c>
      <c r="Q90" s="3" t="s">
        <v>8234</v>
      </c>
      <c r="R90" s="3" t="s">
        <v>8235</v>
      </c>
      <c r="S90" s="3" t="s">
        <v>8236</v>
      </c>
      <c r="W90" s="3" t="s">
        <v>77</v>
      </c>
      <c r="X90" s="3" t="s">
        <v>77</v>
      </c>
      <c r="Y90" s="3" t="s">
        <v>77</v>
      </c>
      <c r="Z90" s="3" t="s">
        <v>76</v>
      </c>
      <c r="AB90" s="3" t="s">
        <v>8237</v>
      </c>
      <c r="AE90" s="11">
        <v>43773</v>
      </c>
      <c r="AF90" s="3" t="s">
        <v>7622</v>
      </c>
      <c r="AG90" s="3">
        <v>20000</v>
      </c>
      <c r="AI90" s="3" t="s">
        <v>84</v>
      </c>
      <c r="AJ90" s="3" t="s">
        <v>80</v>
      </c>
    </row>
    <row r="91" hidden="1" spans="1:33">
      <c r="A91" s="3">
        <v>91</v>
      </c>
      <c r="B91" s="3" t="s">
        <v>8238</v>
      </c>
      <c r="C91" s="3" t="s">
        <v>7122</v>
      </c>
      <c r="D91" s="3" t="s">
        <v>8239</v>
      </c>
      <c r="E91" s="3">
        <v>56</v>
      </c>
      <c r="F91" s="3" t="s">
        <v>7516</v>
      </c>
      <c r="H91" s="3" t="s">
        <v>7534</v>
      </c>
      <c r="I91" s="3" t="s">
        <v>7518</v>
      </c>
      <c r="J91" s="3" t="s">
        <v>7535</v>
      </c>
      <c r="K91" s="3" t="s">
        <v>8240</v>
      </c>
      <c r="L91" s="17" t="s">
        <v>8241</v>
      </c>
      <c r="M91" s="3">
        <v>7506117525</v>
      </c>
      <c r="N91" s="3">
        <v>9964205016</v>
      </c>
      <c r="O91" s="3" t="s">
        <v>8242</v>
      </c>
      <c r="P91" s="3">
        <v>56</v>
      </c>
      <c r="Q91" s="3" t="s">
        <v>8243</v>
      </c>
      <c r="R91" s="3" t="s">
        <v>8244</v>
      </c>
      <c r="S91" s="3" t="s">
        <v>8245</v>
      </c>
      <c r="T91" s="3">
        <v>8792241377</v>
      </c>
      <c r="W91" s="3" t="s">
        <v>77</v>
      </c>
      <c r="X91" s="3" t="s">
        <v>77</v>
      </c>
      <c r="Y91" s="3" t="s">
        <v>77</v>
      </c>
      <c r="Z91" s="3" t="s">
        <v>76</v>
      </c>
      <c r="AA91" s="3">
        <v>2</v>
      </c>
      <c r="AB91" s="3" t="s">
        <v>8048</v>
      </c>
      <c r="AF91" s="3" t="s">
        <v>7622</v>
      </c>
      <c r="AG91" s="3">
        <v>45000</v>
      </c>
    </row>
    <row r="92" spans="1:33">
      <c r="A92" s="3">
        <v>92</v>
      </c>
      <c r="B92" s="3" t="s">
        <v>8246</v>
      </c>
      <c r="C92" s="3" t="s">
        <v>7790</v>
      </c>
      <c r="D92" s="3" t="s">
        <v>8247</v>
      </c>
      <c r="E92" s="3">
        <v>38</v>
      </c>
      <c r="F92" s="3" t="s">
        <v>7548</v>
      </c>
      <c r="G92" s="11">
        <v>29654</v>
      </c>
      <c r="H92" s="3" t="s">
        <v>8248</v>
      </c>
      <c r="I92" s="3" t="s">
        <v>7518</v>
      </c>
      <c r="J92" s="3" t="s">
        <v>7856</v>
      </c>
      <c r="K92" s="3" t="s">
        <v>8249</v>
      </c>
      <c r="L92" s="17" t="s">
        <v>8250</v>
      </c>
      <c r="M92" s="3">
        <v>9158717513</v>
      </c>
      <c r="N92" s="3">
        <v>9970660222</v>
      </c>
      <c r="O92" s="3" t="s">
        <v>8251</v>
      </c>
      <c r="P92" s="3">
        <v>38</v>
      </c>
      <c r="Q92" s="3" t="s">
        <v>334</v>
      </c>
      <c r="R92" s="3" t="s">
        <v>7523</v>
      </c>
      <c r="S92" s="3" t="s">
        <v>7524</v>
      </c>
      <c r="AB92" s="3" t="s">
        <v>8048</v>
      </c>
      <c r="AD92" s="11">
        <v>43776</v>
      </c>
      <c r="AE92" s="11">
        <v>43777</v>
      </c>
      <c r="AF92" s="3" t="s">
        <v>8252</v>
      </c>
      <c r="AG92" s="3">
        <v>40000</v>
      </c>
    </row>
    <row r="93" spans="1:33">
      <c r="A93" s="3">
        <v>93</v>
      </c>
      <c r="B93" s="3" t="s">
        <v>8253</v>
      </c>
      <c r="C93" s="3" t="s">
        <v>2780</v>
      </c>
      <c r="D93" s="3" t="s">
        <v>8254</v>
      </c>
      <c r="E93" s="3">
        <v>40</v>
      </c>
      <c r="F93" s="3" t="s">
        <v>7548</v>
      </c>
      <c r="H93" s="3" t="s">
        <v>7561</v>
      </c>
      <c r="J93" s="3" t="s">
        <v>7562</v>
      </c>
      <c r="K93" s="3" t="s">
        <v>8255</v>
      </c>
      <c r="L93" s="17" t="s">
        <v>8256</v>
      </c>
      <c r="M93" s="3">
        <v>9008206000</v>
      </c>
      <c r="P93" s="3">
        <v>39</v>
      </c>
      <c r="Q93" s="3" t="s">
        <v>425</v>
      </c>
      <c r="R93" s="3" t="s">
        <v>7523</v>
      </c>
      <c r="S93" s="3" t="s">
        <v>7524</v>
      </c>
      <c r="Y93" s="3" t="s">
        <v>8063</v>
      </c>
      <c r="AA93" s="3">
        <v>2</v>
      </c>
      <c r="AD93" s="11">
        <v>43776</v>
      </c>
      <c r="AE93" s="11">
        <v>43777</v>
      </c>
      <c r="AF93" s="3" t="s">
        <v>7622</v>
      </c>
      <c r="AG93" s="3">
        <v>23750</v>
      </c>
    </row>
    <row r="94" hidden="1" spans="1:17">
      <c r="A94" s="3">
        <v>94</v>
      </c>
      <c r="B94" s="28" t="s">
        <v>8257</v>
      </c>
      <c r="C94" s="3" t="s">
        <v>2806</v>
      </c>
      <c r="D94" s="4" t="s">
        <v>8258</v>
      </c>
      <c r="Q94" s="4" t="s">
        <v>8259</v>
      </c>
    </row>
    <row r="95" hidden="1" spans="1:17">
      <c r="A95" s="3">
        <v>95</v>
      </c>
      <c r="B95" s="28" t="s">
        <v>8260</v>
      </c>
      <c r="C95" s="3" t="s">
        <v>2806</v>
      </c>
      <c r="D95" s="4" t="s">
        <v>8261</v>
      </c>
      <c r="Q95" s="4" t="s">
        <v>8262</v>
      </c>
    </row>
    <row r="96" hidden="1" spans="1:17">
      <c r="A96" s="3">
        <v>96</v>
      </c>
      <c r="B96" s="28" t="s">
        <v>8263</v>
      </c>
      <c r="C96" s="3" t="s">
        <v>2806</v>
      </c>
      <c r="D96" s="4" t="s">
        <v>8264</v>
      </c>
      <c r="Q96" s="3" t="s">
        <v>5030</v>
      </c>
    </row>
    <row r="97" hidden="1" spans="1:36">
      <c r="A97" s="3">
        <v>97</v>
      </c>
      <c r="B97" s="3" t="s">
        <v>8265</v>
      </c>
      <c r="C97" s="3" t="s">
        <v>2806</v>
      </c>
      <c r="D97" s="3" t="s">
        <v>8266</v>
      </c>
      <c r="E97" s="3">
        <v>35</v>
      </c>
      <c r="F97" s="3" t="s">
        <v>7516</v>
      </c>
      <c r="G97" s="11">
        <v>30744</v>
      </c>
      <c r="H97" s="3" t="s">
        <v>7534</v>
      </c>
      <c r="I97" s="3" t="s">
        <v>7518</v>
      </c>
      <c r="J97" s="3" t="s">
        <v>7535</v>
      </c>
      <c r="K97" s="3" t="s">
        <v>8267</v>
      </c>
      <c r="L97" s="17" t="s">
        <v>8268</v>
      </c>
      <c r="M97" s="3">
        <v>9986470342</v>
      </c>
      <c r="N97" s="3">
        <v>9538895199</v>
      </c>
      <c r="O97" s="3" t="s">
        <v>7619</v>
      </c>
      <c r="P97" s="3">
        <v>35</v>
      </c>
      <c r="Q97" s="3" t="s">
        <v>222</v>
      </c>
      <c r="R97" s="3" t="s">
        <v>8269</v>
      </c>
      <c r="S97" s="3" t="s">
        <v>2215</v>
      </c>
      <c r="U97" s="3">
        <v>9900587736</v>
      </c>
      <c r="W97" s="3" t="s">
        <v>77</v>
      </c>
      <c r="AE97" s="11">
        <v>43781</v>
      </c>
      <c r="AF97" s="3" t="s">
        <v>7622</v>
      </c>
      <c r="AG97" s="3">
        <v>20000</v>
      </c>
      <c r="AJ97" s="3" t="s">
        <v>80</v>
      </c>
    </row>
    <row r="98" hidden="1" spans="1:36">
      <c r="A98" s="3">
        <v>98</v>
      </c>
      <c r="B98" s="3" t="s">
        <v>8270</v>
      </c>
      <c r="C98" s="3" t="s">
        <v>2806</v>
      </c>
      <c r="D98" s="3" t="s">
        <v>8271</v>
      </c>
      <c r="E98" s="3">
        <v>69</v>
      </c>
      <c r="F98" s="3" t="s">
        <v>7548</v>
      </c>
      <c r="G98" s="11">
        <v>18267</v>
      </c>
      <c r="H98" s="3" t="s">
        <v>8193</v>
      </c>
      <c r="I98" s="3" t="s">
        <v>7580</v>
      </c>
      <c r="J98" s="3" t="s">
        <v>8214</v>
      </c>
      <c r="K98" s="3" t="s">
        <v>8272</v>
      </c>
      <c r="L98" s="17" t="s">
        <v>8081</v>
      </c>
      <c r="P98" s="3">
        <v>68</v>
      </c>
      <c r="Q98" s="3" t="s">
        <v>8273</v>
      </c>
      <c r="R98" s="3" t="s">
        <v>8083</v>
      </c>
      <c r="S98" s="3" t="s">
        <v>8274</v>
      </c>
      <c r="T98" s="3" t="s">
        <v>2215</v>
      </c>
      <c r="W98" s="3" t="s">
        <v>77</v>
      </c>
      <c r="X98" s="3" t="s">
        <v>77</v>
      </c>
      <c r="Y98" s="3" t="s">
        <v>77</v>
      </c>
      <c r="Z98" s="3" t="s">
        <v>7586</v>
      </c>
      <c r="AB98" s="3" t="s">
        <v>8048</v>
      </c>
      <c r="AD98" s="11">
        <v>43775</v>
      </c>
      <c r="AE98" s="11">
        <v>43781</v>
      </c>
      <c r="AF98" s="3" t="s">
        <v>7622</v>
      </c>
      <c r="AG98" s="3">
        <v>20000</v>
      </c>
      <c r="AJ98" s="3" t="s">
        <v>84</v>
      </c>
    </row>
    <row r="99" hidden="1" spans="1:36">
      <c r="A99" s="3">
        <v>99</v>
      </c>
      <c r="B99" s="3" t="s">
        <v>8275</v>
      </c>
      <c r="C99" s="3" t="s">
        <v>2806</v>
      </c>
      <c r="D99" s="3" t="s">
        <v>8276</v>
      </c>
      <c r="E99" s="3">
        <v>65</v>
      </c>
      <c r="F99" s="3" t="s">
        <v>7548</v>
      </c>
      <c r="G99" s="11">
        <v>19789</v>
      </c>
      <c r="H99" s="3" t="s">
        <v>7517</v>
      </c>
      <c r="I99" s="3" t="s">
        <v>7518</v>
      </c>
      <c r="J99" s="3" t="s">
        <v>7519</v>
      </c>
      <c r="K99" s="3" t="s">
        <v>8277</v>
      </c>
      <c r="L99" s="17" t="s">
        <v>8278</v>
      </c>
      <c r="N99" s="3">
        <v>9995733566</v>
      </c>
      <c r="O99" s="3" t="s">
        <v>7538</v>
      </c>
      <c r="P99" s="3">
        <v>65</v>
      </c>
      <c r="Q99" s="3" t="s">
        <v>90</v>
      </c>
      <c r="R99" s="3" t="s">
        <v>8139</v>
      </c>
      <c r="S99" s="3" t="s">
        <v>8279</v>
      </c>
      <c r="T99" s="3">
        <v>367824</v>
      </c>
      <c r="U99" s="3">
        <v>9895367090</v>
      </c>
      <c r="W99" s="3" t="s">
        <v>77</v>
      </c>
      <c r="X99" s="3" t="s">
        <v>77</v>
      </c>
      <c r="Y99" s="3" t="s">
        <v>77</v>
      </c>
      <c r="Z99" s="3" t="s">
        <v>7586</v>
      </c>
      <c r="AA99" s="3">
        <v>2</v>
      </c>
      <c r="AB99" s="3" t="s">
        <v>8048</v>
      </c>
      <c r="AD99" s="11">
        <v>43778</v>
      </c>
      <c r="AE99" s="11">
        <v>43781</v>
      </c>
      <c r="AF99" s="3" t="s">
        <v>7622</v>
      </c>
      <c r="AG99" s="3">
        <v>20000</v>
      </c>
      <c r="AJ99" s="3" t="s">
        <v>80</v>
      </c>
    </row>
    <row r="100" s="1" customFormat="1" hidden="1" spans="1:48">
      <c r="A100" s="6">
        <v>100</v>
      </c>
      <c r="B100" s="6" t="s">
        <v>8280</v>
      </c>
      <c r="C100" s="6" t="s">
        <v>2806</v>
      </c>
      <c r="D100" s="6" t="s">
        <v>8281</v>
      </c>
      <c r="E100" s="6">
        <v>57</v>
      </c>
      <c r="F100" s="6" t="s">
        <v>7516</v>
      </c>
      <c r="G100" s="13">
        <v>22798</v>
      </c>
      <c r="H100" s="6" t="s">
        <v>7534</v>
      </c>
      <c r="I100" s="6" t="s">
        <v>7518</v>
      </c>
      <c r="J100" s="6" t="s">
        <v>7535</v>
      </c>
      <c r="K100" s="6" t="s">
        <v>8282</v>
      </c>
      <c r="L100" s="19" t="s">
        <v>8283</v>
      </c>
      <c r="M100" s="6">
        <v>9008808039</v>
      </c>
      <c r="N100" s="6">
        <v>9008808039</v>
      </c>
      <c r="O100" s="6" t="s">
        <v>7538</v>
      </c>
      <c r="P100" s="6">
        <v>55</v>
      </c>
      <c r="Q100" s="6" t="s">
        <v>8284</v>
      </c>
      <c r="R100" s="6" t="s">
        <v>7523</v>
      </c>
      <c r="S100" s="6" t="s">
        <v>7524</v>
      </c>
      <c r="T100" s="6"/>
      <c r="U100" s="6"/>
      <c r="V100" s="6"/>
      <c r="W100" s="6" t="s">
        <v>7568</v>
      </c>
      <c r="X100" s="6"/>
      <c r="Y100" s="6"/>
      <c r="Z100" s="6" t="s">
        <v>76</v>
      </c>
      <c r="AA100" s="6">
        <v>2</v>
      </c>
      <c r="AB100" s="6" t="s">
        <v>8048</v>
      </c>
      <c r="AC100" s="6"/>
      <c r="AD100" s="13">
        <v>43785</v>
      </c>
      <c r="AE100" s="13">
        <v>43787</v>
      </c>
      <c r="AF100" s="6" t="s">
        <v>7622</v>
      </c>
      <c r="AG100" s="6">
        <v>30000</v>
      </c>
      <c r="AH100" s="6"/>
      <c r="AI100" s="6"/>
      <c r="AJ100" s="6" t="s">
        <v>84</v>
      </c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="1" customFormat="1" hidden="1" spans="1:48">
      <c r="A101" s="6">
        <v>101</v>
      </c>
      <c r="B101" s="6" t="s">
        <v>8285</v>
      </c>
      <c r="C101" s="6" t="s">
        <v>2806</v>
      </c>
      <c r="D101" s="6" t="s">
        <v>8286</v>
      </c>
      <c r="E101" s="6">
        <v>50</v>
      </c>
      <c r="F101" s="6" t="s">
        <v>7548</v>
      </c>
      <c r="G101" s="6">
        <v>1969</v>
      </c>
      <c r="H101" s="6"/>
      <c r="I101" s="6" t="s">
        <v>7518</v>
      </c>
      <c r="J101" s="6" t="s">
        <v>8287</v>
      </c>
      <c r="K101" s="6" t="s">
        <v>8288</v>
      </c>
      <c r="L101" s="19" t="s">
        <v>8289</v>
      </c>
      <c r="M101" s="6">
        <v>8050218570</v>
      </c>
      <c r="N101" s="6">
        <v>8867177125</v>
      </c>
      <c r="O101" s="6" t="s">
        <v>7538</v>
      </c>
      <c r="P101" s="6">
        <v>50</v>
      </c>
      <c r="Q101" s="6" t="s">
        <v>8290</v>
      </c>
      <c r="R101" s="6" t="s">
        <v>7523</v>
      </c>
      <c r="S101" s="6" t="s">
        <v>8029</v>
      </c>
      <c r="T101" s="6">
        <v>4722</v>
      </c>
      <c r="U101" s="6"/>
      <c r="V101" s="6"/>
      <c r="W101" s="6"/>
      <c r="X101" s="6" t="s">
        <v>77</v>
      </c>
      <c r="Y101" s="6" t="s">
        <v>77</v>
      </c>
      <c r="Z101" s="6" t="s">
        <v>7586</v>
      </c>
      <c r="AA101" s="6">
        <v>2</v>
      </c>
      <c r="AB101" s="6" t="s">
        <v>8048</v>
      </c>
      <c r="AC101" s="6"/>
      <c r="AD101" s="13">
        <v>43788</v>
      </c>
      <c r="AE101" s="13">
        <v>43788</v>
      </c>
      <c r="AF101" s="6" t="s">
        <v>7622</v>
      </c>
      <c r="AG101" s="6">
        <v>30000</v>
      </c>
      <c r="AH101" s="6"/>
      <c r="AI101" s="6"/>
      <c r="AJ101" s="6" t="s">
        <v>84</v>
      </c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hidden="1" spans="1:36">
      <c r="A102" s="3">
        <v>102</v>
      </c>
      <c r="B102" s="3" t="s">
        <v>8291</v>
      </c>
      <c r="C102" s="3" t="s">
        <v>2806</v>
      </c>
      <c r="D102" s="3" t="s">
        <v>8292</v>
      </c>
      <c r="E102" s="3">
        <v>58</v>
      </c>
      <c r="F102" s="3" t="s">
        <v>7548</v>
      </c>
      <c r="G102" s="11">
        <v>22373</v>
      </c>
      <c r="I102" s="3" t="s">
        <v>7518</v>
      </c>
      <c r="J102" s="3" t="s">
        <v>7535</v>
      </c>
      <c r="K102" s="3" t="s">
        <v>8293</v>
      </c>
      <c r="L102" s="17" t="s">
        <v>8294</v>
      </c>
      <c r="M102" s="3">
        <v>9663368875</v>
      </c>
      <c r="N102" s="3">
        <v>9663368875</v>
      </c>
      <c r="O102" s="3" t="s">
        <v>7633</v>
      </c>
      <c r="Q102" s="3" t="s">
        <v>8295</v>
      </c>
      <c r="R102" s="3" t="s">
        <v>8296</v>
      </c>
      <c r="S102" s="3" t="s">
        <v>8297</v>
      </c>
      <c r="T102" s="3" t="s">
        <v>8298</v>
      </c>
      <c r="W102" s="3" t="s">
        <v>77</v>
      </c>
      <c r="Y102" s="3" t="s">
        <v>77</v>
      </c>
      <c r="Z102" s="3" t="s">
        <v>7586</v>
      </c>
      <c r="AA102" s="3">
        <v>2</v>
      </c>
      <c r="AB102" s="3" t="s">
        <v>8048</v>
      </c>
      <c r="AD102" s="11">
        <v>43788</v>
      </c>
      <c r="AE102" s="11">
        <v>43788</v>
      </c>
      <c r="AF102" s="3" t="s">
        <v>7622</v>
      </c>
      <c r="AG102" s="3">
        <v>30000</v>
      </c>
      <c r="AJ102" s="3" t="s">
        <v>84</v>
      </c>
    </row>
    <row r="103" hidden="1" spans="1:36">
      <c r="A103" s="3">
        <v>103</v>
      </c>
      <c r="B103" s="3" t="s">
        <v>8299</v>
      </c>
      <c r="C103" s="3" t="s">
        <v>2806</v>
      </c>
      <c r="D103" s="3" t="s">
        <v>8300</v>
      </c>
      <c r="E103" s="3">
        <v>62</v>
      </c>
      <c r="F103" s="3" t="s">
        <v>7548</v>
      </c>
      <c r="G103" s="11">
        <v>21551</v>
      </c>
      <c r="H103" s="3" t="s">
        <v>8193</v>
      </c>
      <c r="I103" s="3" t="s">
        <v>7518</v>
      </c>
      <c r="J103" s="3" t="s">
        <v>7550</v>
      </c>
      <c r="K103" s="3" t="s">
        <v>8301</v>
      </c>
      <c r="L103" s="17" t="s">
        <v>8302</v>
      </c>
      <c r="M103" s="3">
        <v>6290953681</v>
      </c>
      <c r="N103" s="3">
        <v>7003996620</v>
      </c>
      <c r="O103" s="3" t="s">
        <v>7633</v>
      </c>
      <c r="P103" s="3">
        <v>62</v>
      </c>
      <c r="Q103" s="3" t="s">
        <v>8303</v>
      </c>
      <c r="R103" s="3" t="s">
        <v>7901</v>
      </c>
      <c r="S103" s="3" t="s">
        <v>8304</v>
      </c>
      <c r="AE103" s="11">
        <v>43788</v>
      </c>
      <c r="AF103" s="3" t="s">
        <v>7622</v>
      </c>
      <c r="AG103" s="3">
        <v>20000</v>
      </c>
      <c r="AJ103" s="3" t="s">
        <v>80</v>
      </c>
    </row>
    <row r="104" hidden="1" spans="1:36">
      <c r="A104" s="3">
        <v>104</v>
      </c>
      <c r="B104" s="3" t="s">
        <v>8305</v>
      </c>
      <c r="C104" s="3" t="s">
        <v>2806</v>
      </c>
      <c r="D104" s="3" t="s">
        <v>8306</v>
      </c>
      <c r="E104" s="3">
        <v>38</v>
      </c>
      <c r="F104" s="3" t="s">
        <v>7548</v>
      </c>
      <c r="G104" s="11">
        <v>29731</v>
      </c>
      <c r="I104" s="3" t="s">
        <v>7518</v>
      </c>
      <c r="K104" s="3" t="s">
        <v>8307</v>
      </c>
      <c r="L104" s="17" t="s">
        <v>8308</v>
      </c>
      <c r="M104" s="3">
        <v>9791148173</v>
      </c>
      <c r="Q104" s="3" t="s">
        <v>8309</v>
      </c>
      <c r="R104" s="3" t="s">
        <v>8310</v>
      </c>
      <c r="S104" s="3" t="s">
        <v>8311</v>
      </c>
      <c r="AA104" s="3">
        <v>2</v>
      </c>
      <c r="AB104" s="3" t="s">
        <v>8048</v>
      </c>
      <c r="AE104" s="11">
        <v>43791</v>
      </c>
      <c r="AF104" s="3" t="s">
        <v>7622</v>
      </c>
      <c r="AG104" s="3">
        <v>20000</v>
      </c>
      <c r="AJ104" s="3" t="s">
        <v>80</v>
      </c>
    </row>
    <row r="105" hidden="1" spans="1:36">
      <c r="A105" s="3">
        <v>105</v>
      </c>
      <c r="B105" s="3" t="s">
        <v>8312</v>
      </c>
      <c r="C105" s="3" t="s">
        <v>2806</v>
      </c>
      <c r="D105" s="3" t="s">
        <v>8313</v>
      </c>
      <c r="E105" s="3">
        <v>39</v>
      </c>
      <c r="F105" s="3" t="s">
        <v>7516</v>
      </c>
      <c r="G105" s="11">
        <v>29385</v>
      </c>
      <c r="H105" s="3" t="s">
        <v>7517</v>
      </c>
      <c r="I105" s="3" t="s">
        <v>7518</v>
      </c>
      <c r="J105" s="3" t="s">
        <v>7519</v>
      </c>
      <c r="K105" s="3" t="s">
        <v>8314</v>
      </c>
      <c r="L105" s="3" t="s">
        <v>8315</v>
      </c>
      <c r="N105" s="3">
        <v>9446477985</v>
      </c>
      <c r="O105" s="3" t="s">
        <v>7574</v>
      </c>
      <c r="P105" s="3">
        <v>38</v>
      </c>
      <c r="Q105" s="3" t="s">
        <v>8316</v>
      </c>
      <c r="R105" s="3" t="s">
        <v>8139</v>
      </c>
      <c r="S105" s="3" t="s">
        <v>2449</v>
      </c>
      <c r="T105" s="3">
        <v>2031984</v>
      </c>
      <c r="W105" s="3" t="s">
        <v>77</v>
      </c>
      <c r="X105" s="3" t="s">
        <v>77</v>
      </c>
      <c r="Y105" s="3" t="s">
        <v>77</v>
      </c>
      <c r="AA105" s="3">
        <v>2</v>
      </c>
      <c r="AB105" s="3" t="s">
        <v>8048</v>
      </c>
      <c r="AE105" s="11">
        <v>43797</v>
      </c>
      <c r="AF105" s="3" t="s">
        <v>7622</v>
      </c>
      <c r="AG105" s="3">
        <v>20000</v>
      </c>
      <c r="AJ105" s="3" t="s">
        <v>80</v>
      </c>
    </row>
    <row r="106" hidden="1" spans="1:36">
      <c r="A106" s="3">
        <v>106</v>
      </c>
      <c r="B106" s="3" t="s">
        <v>8317</v>
      </c>
      <c r="C106" s="3" t="s">
        <v>2806</v>
      </c>
      <c r="D106" s="3" t="s">
        <v>8318</v>
      </c>
      <c r="E106" s="3">
        <v>56</v>
      </c>
      <c r="F106" s="3" t="s">
        <v>7516</v>
      </c>
      <c r="G106" s="11">
        <v>23883</v>
      </c>
      <c r="I106" s="3" t="s">
        <v>7708</v>
      </c>
      <c r="J106" s="3" t="s">
        <v>8319</v>
      </c>
      <c r="K106" s="3" t="s">
        <v>8320</v>
      </c>
      <c r="L106" s="17" t="s">
        <v>8321</v>
      </c>
      <c r="M106" s="3">
        <v>9986688292</v>
      </c>
      <c r="P106" s="3">
        <v>54</v>
      </c>
      <c r="Q106" s="3" t="s">
        <v>8322</v>
      </c>
      <c r="R106" s="3" t="s">
        <v>7523</v>
      </c>
      <c r="S106" s="3" t="s">
        <v>8323</v>
      </c>
      <c r="T106" s="3">
        <v>825392</v>
      </c>
      <c r="X106" s="3" t="s">
        <v>77</v>
      </c>
      <c r="Y106" s="3" t="s">
        <v>77</v>
      </c>
      <c r="AB106" s="3" t="s">
        <v>8048</v>
      </c>
      <c r="AD106" s="11">
        <v>43797</v>
      </c>
      <c r="AE106" s="11">
        <v>43797</v>
      </c>
      <c r="AF106" s="3" t="s">
        <v>8324</v>
      </c>
      <c r="AG106" s="3">
        <v>30000</v>
      </c>
      <c r="AH106" s="11">
        <v>43798</v>
      </c>
      <c r="AJ106" s="3" t="s">
        <v>80</v>
      </c>
    </row>
    <row r="107" hidden="1" spans="1:36">
      <c r="A107" s="3">
        <v>107</v>
      </c>
      <c r="B107" s="29" t="s">
        <v>8325</v>
      </c>
      <c r="C107" s="3" t="s">
        <v>2806</v>
      </c>
      <c r="D107" s="30" t="s">
        <v>8326</v>
      </c>
      <c r="E107" s="3">
        <v>70</v>
      </c>
      <c r="F107" s="3" t="s">
        <v>7548</v>
      </c>
      <c r="G107" s="11">
        <v>17715</v>
      </c>
      <c r="H107" s="3" t="s">
        <v>8124</v>
      </c>
      <c r="I107" s="3" t="s">
        <v>7580</v>
      </c>
      <c r="J107" s="3" t="s">
        <v>7957</v>
      </c>
      <c r="K107" s="3" t="s">
        <v>8327</v>
      </c>
      <c r="L107" s="17" t="s">
        <v>8328</v>
      </c>
      <c r="M107" s="3">
        <v>9845062977</v>
      </c>
      <c r="O107" s="3" t="s">
        <v>7538</v>
      </c>
      <c r="P107" s="3">
        <v>68</v>
      </c>
      <c r="Q107" s="3" t="s">
        <v>90</v>
      </c>
      <c r="R107" s="3" t="s">
        <v>8269</v>
      </c>
      <c r="S107" s="3" t="s">
        <v>8329</v>
      </c>
      <c r="W107" s="3" t="s">
        <v>8330</v>
      </c>
      <c r="X107" s="3" t="s">
        <v>7657</v>
      </c>
      <c r="Y107" s="3" t="s">
        <v>77</v>
      </c>
      <c r="Z107" s="3" t="s">
        <v>7586</v>
      </c>
      <c r="AA107" s="3">
        <v>3</v>
      </c>
      <c r="AB107" s="3" t="s">
        <v>8048</v>
      </c>
      <c r="AD107" s="12">
        <v>43800</v>
      </c>
      <c r="AF107" s="3" t="s">
        <v>7622</v>
      </c>
      <c r="AG107" s="3">
        <v>20000</v>
      </c>
      <c r="AJ107" s="3" t="s">
        <v>80</v>
      </c>
    </row>
    <row r="108" hidden="1" customHeight="1" spans="1:36">
      <c r="A108" s="3">
        <v>108</v>
      </c>
      <c r="B108" s="29" t="s">
        <v>8331</v>
      </c>
      <c r="C108" s="3" t="s">
        <v>2806</v>
      </c>
      <c r="D108" s="30" t="s">
        <v>8332</v>
      </c>
      <c r="E108" s="3">
        <v>57</v>
      </c>
      <c r="F108" s="3" t="s">
        <v>7516</v>
      </c>
      <c r="G108" s="11">
        <v>22647</v>
      </c>
      <c r="H108" s="3" t="s">
        <v>8193</v>
      </c>
      <c r="I108" s="3" t="s">
        <v>7518</v>
      </c>
      <c r="J108" s="3" t="s">
        <v>7550</v>
      </c>
      <c r="K108" s="3" t="s">
        <v>8333</v>
      </c>
      <c r="L108" s="17" t="s">
        <v>8334</v>
      </c>
      <c r="M108" s="3">
        <v>9874012169</v>
      </c>
      <c r="N108" s="3">
        <v>9874012169</v>
      </c>
      <c r="O108" s="3" t="s">
        <v>7538</v>
      </c>
      <c r="P108" s="3">
        <v>56</v>
      </c>
      <c r="Q108" s="3" t="s">
        <v>5791</v>
      </c>
      <c r="R108" s="3" t="s">
        <v>8335</v>
      </c>
      <c r="S108" s="3" t="s">
        <v>8336</v>
      </c>
      <c r="W108" s="3" t="s">
        <v>77</v>
      </c>
      <c r="X108" s="3" t="s">
        <v>77</v>
      </c>
      <c r="Y108" s="3" t="s">
        <v>77</v>
      </c>
      <c r="Z108" s="3" t="s">
        <v>76</v>
      </c>
      <c r="AB108" s="3" t="s">
        <v>8048</v>
      </c>
      <c r="AD108" s="12">
        <v>43800</v>
      </c>
      <c r="AF108" s="3" t="s">
        <v>7622</v>
      </c>
      <c r="AG108" s="3">
        <v>20000</v>
      </c>
      <c r="AJ108" s="3" t="s">
        <v>80</v>
      </c>
    </row>
    <row r="109" ht="15.75" hidden="1" spans="1:17">
      <c r="A109" s="31">
        <v>109</v>
      </c>
      <c r="B109" s="32" t="s">
        <v>8337</v>
      </c>
      <c r="C109" s="33" t="s">
        <v>2806</v>
      </c>
      <c r="D109" s="34" t="s">
        <v>8338</v>
      </c>
      <c r="F109" s="3" t="s">
        <v>7516</v>
      </c>
      <c r="G109" s="11">
        <v>22110</v>
      </c>
      <c r="M109" s="3">
        <v>9910331608</v>
      </c>
      <c r="Q109" s="3" t="s">
        <v>166</v>
      </c>
    </row>
    <row r="110" ht="15.75" hidden="1" spans="1:36">
      <c r="A110" s="31">
        <v>110</v>
      </c>
      <c r="B110" s="35" t="s">
        <v>8339</v>
      </c>
      <c r="C110" s="36" t="s">
        <v>2806</v>
      </c>
      <c r="D110" s="34" t="s">
        <v>8340</v>
      </c>
      <c r="E110" s="3">
        <v>65</v>
      </c>
      <c r="F110" s="3" t="s">
        <v>7516</v>
      </c>
      <c r="G110" s="11">
        <v>19946</v>
      </c>
      <c r="H110" s="3" t="s">
        <v>8124</v>
      </c>
      <c r="I110" s="3" t="s">
        <v>7518</v>
      </c>
      <c r="J110" s="3" t="s">
        <v>7550</v>
      </c>
      <c r="K110" s="3" t="s">
        <v>8341</v>
      </c>
      <c r="L110" s="3" t="s">
        <v>8342</v>
      </c>
      <c r="M110" s="3">
        <v>8954888817</v>
      </c>
      <c r="N110" s="3">
        <v>8988933169</v>
      </c>
      <c r="O110" s="3" t="s">
        <v>7538</v>
      </c>
      <c r="Q110" s="3" t="s">
        <v>8343</v>
      </c>
      <c r="R110" s="3" t="s">
        <v>8344</v>
      </c>
      <c r="S110" s="3" t="s">
        <v>8345</v>
      </c>
      <c r="V110" s="3">
        <v>9910050735</v>
      </c>
      <c r="W110" s="3" t="s">
        <v>8346</v>
      </c>
      <c r="X110" s="3" t="s">
        <v>77</v>
      </c>
      <c r="Y110" s="3" t="s">
        <v>77</v>
      </c>
      <c r="Z110" s="3" t="s">
        <v>76</v>
      </c>
      <c r="AB110" s="3" t="s">
        <v>8048</v>
      </c>
      <c r="AD110" s="12">
        <v>43800</v>
      </c>
      <c r="AF110" s="3" t="s">
        <v>7622</v>
      </c>
      <c r="AG110" s="3">
        <v>20000</v>
      </c>
      <c r="AJ110" s="3" t="s">
        <v>80</v>
      </c>
    </row>
    <row r="111" ht="15.75" hidden="1" spans="1:36">
      <c r="A111" s="31">
        <v>111</v>
      </c>
      <c r="B111" s="35" t="s">
        <v>8347</v>
      </c>
      <c r="C111" s="36" t="s">
        <v>2806</v>
      </c>
      <c r="D111" s="34" t="s">
        <v>8348</v>
      </c>
      <c r="E111" s="3">
        <v>45</v>
      </c>
      <c r="F111" s="3" t="s">
        <v>7516</v>
      </c>
      <c r="G111" s="11">
        <v>27240</v>
      </c>
      <c r="I111" s="3" t="s">
        <v>7518</v>
      </c>
      <c r="J111" s="3" t="s">
        <v>7562</v>
      </c>
      <c r="K111" s="3" t="s">
        <v>8349</v>
      </c>
      <c r="L111" s="17" t="s">
        <v>8350</v>
      </c>
      <c r="M111" s="3">
        <v>9959750369</v>
      </c>
      <c r="N111" s="3">
        <v>9959750369</v>
      </c>
      <c r="O111" s="3" t="s">
        <v>7722</v>
      </c>
      <c r="P111" s="3">
        <v>45</v>
      </c>
      <c r="Q111" s="3" t="s">
        <v>8351</v>
      </c>
      <c r="R111" s="3" t="s">
        <v>8352</v>
      </c>
      <c r="S111" s="3" t="s">
        <v>8353</v>
      </c>
      <c r="U111" s="3">
        <v>9177000800</v>
      </c>
      <c r="W111" s="3" t="s">
        <v>77</v>
      </c>
      <c r="X111" s="3" t="s">
        <v>77</v>
      </c>
      <c r="Y111" s="3" t="s">
        <v>77</v>
      </c>
      <c r="AA111" s="3">
        <v>2</v>
      </c>
      <c r="AB111" s="3" t="s">
        <v>8048</v>
      </c>
      <c r="AD111" s="12">
        <v>43800</v>
      </c>
      <c r="AF111" s="3" t="s">
        <v>7622</v>
      </c>
      <c r="AG111" s="3">
        <v>20000</v>
      </c>
      <c r="AJ111" s="3" t="s">
        <v>84</v>
      </c>
    </row>
    <row r="112" ht="15.75" hidden="1" spans="1:36">
      <c r="A112" s="31">
        <v>112</v>
      </c>
      <c r="B112" s="34" t="s">
        <v>8354</v>
      </c>
      <c r="C112" s="36" t="s">
        <v>2806</v>
      </c>
      <c r="D112" s="34" t="s">
        <v>8355</v>
      </c>
      <c r="E112" s="3">
        <v>42</v>
      </c>
      <c r="F112" s="3" t="s">
        <v>7548</v>
      </c>
      <c r="H112" s="3" t="s">
        <v>8356</v>
      </c>
      <c r="I112" s="3" t="s">
        <v>7769</v>
      </c>
      <c r="J112" s="3" t="s">
        <v>8357</v>
      </c>
      <c r="K112" s="3" t="s">
        <v>8358</v>
      </c>
      <c r="L112" s="17" t="s">
        <v>8359</v>
      </c>
      <c r="M112" s="3">
        <v>17582859572</v>
      </c>
      <c r="Q112" s="3" t="s">
        <v>8360</v>
      </c>
      <c r="R112" s="3" t="s">
        <v>8361</v>
      </c>
      <c r="S112" s="3" t="s">
        <v>8362</v>
      </c>
      <c r="W112" s="3" t="s">
        <v>77</v>
      </c>
      <c r="X112" s="3" t="s">
        <v>77</v>
      </c>
      <c r="Y112" s="3" t="s">
        <v>77</v>
      </c>
      <c r="Z112" s="3" t="s">
        <v>8363</v>
      </c>
      <c r="AB112" s="3" t="s">
        <v>8048</v>
      </c>
      <c r="AD112" s="12">
        <v>43800</v>
      </c>
      <c r="AE112" s="26">
        <v>43811</v>
      </c>
      <c r="AF112" s="3" t="s">
        <v>7622</v>
      </c>
      <c r="AG112" s="3">
        <v>20000</v>
      </c>
      <c r="AJ112" s="3" t="s">
        <v>84</v>
      </c>
    </row>
    <row r="113" ht="15.75" hidden="1" spans="1:36">
      <c r="A113" s="31">
        <v>113</v>
      </c>
      <c r="B113" s="3" t="s">
        <v>8364</v>
      </c>
      <c r="C113" s="36" t="s">
        <v>2806</v>
      </c>
      <c r="D113" s="3" t="s">
        <v>8365</v>
      </c>
      <c r="E113" s="3">
        <v>29</v>
      </c>
      <c r="F113" s="3" t="s">
        <v>7548</v>
      </c>
      <c r="G113" s="11">
        <v>29288</v>
      </c>
      <c r="H113" s="3" t="s">
        <v>7590</v>
      </c>
      <c r="I113" s="3" t="s">
        <v>7518</v>
      </c>
      <c r="J113" s="3" t="s">
        <v>7591</v>
      </c>
      <c r="K113" s="3" t="s">
        <v>8366</v>
      </c>
      <c r="L113" s="17" t="s">
        <v>8367</v>
      </c>
      <c r="M113" s="3">
        <v>9668478899</v>
      </c>
      <c r="N113" s="3">
        <v>9123915279</v>
      </c>
      <c r="O113" s="3" t="s">
        <v>7633</v>
      </c>
      <c r="P113" s="3">
        <v>29</v>
      </c>
      <c r="Q113" s="3" t="s">
        <v>8368</v>
      </c>
      <c r="R113" s="3" t="s">
        <v>8369</v>
      </c>
      <c r="S113" s="3" t="s">
        <v>8304</v>
      </c>
      <c r="U113" s="3">
        <v>7738519198</v>
      </c>
      <c r="W113" s="3" t="s">
        <v>77</v>
      </c>
      <c r="X113" s="3" t="s">
        <v>8370</v>
      </c>
      <c r="Y113" s="3" t="s">
        <v>77</v>
      </c>
      <c r="Z113" s="3" t="s">
        <v>7714</v>
      </c>
      <c r="AA113" s="3">
        <v>1</v>
      </c>
      <c r="AB113" s="3" t="s">
        <v>8048</v>
      </c>
      <c r="AD113" s="12">
        <v>43800</v>
      </c>
      <c r="AE113" s="26">
        <v>43811</v>
      </c>
      <c r="AF113" s="3" t="s">
        <v>7622</v>
      </c>
      <c r="AG113" s="3">
        <v>20000</v>
      </c>
      <c r="AJ113" s="3" t="s">
        <v>80</v>
      </c>
    </row>
    <row r="114" ht="15.75" hidden="1" spans="1:36">
      <c r="A114" s="31">
        <v>114</v>
      </c>
      <c r="B114" s="3" t="s">
        <v>8371</v>
      </c>
      <c r="C114" s="36" t="s">
        <v>2806</v>
      </c>
      <c r="D114" s="3" t="s">
        <v>8372</v>
      </c>
      <c r="E114" s="3">
        <v>76</v>
      </c>
      <c r="F114" s="3" t="s">
        <v>7516</v>
      </c>
      <c r="G114" s="11">
        <v>16035</v>
      </c>
      <c r="H114" s="3" t="s">
        <v>8145</v>
      </c>
      <c r="I114" s="3" t="s">
        <v>7518</v>
      </c>
      <c r="J114" s="3" t="s">
        <v>7599</v>
      </c>
      <c r="K114" s="3" t="s">
        <v>8373</v>
      </c>
      <c r="L114" s="17" t="s">
        <v>8374</v>
      </c>
      <c r="M114" s="3">
        <v>9836531676</v>
      </c>
      <c r="N114" s="3">
        <v>9931953857</v>
      </c>
      <c r="O114" s="3" t="s">
        <v>7522</v>
      </c>
      <c r="P114" s="3">
        <v>75</v>
      </c>
      <c r="Q114" s="3" t="s">
        <v>8375</v>
      </c>
      <c r="R114" s="3" t="s">
        <v>8369</v>
      </c>
      <c r="S114" s="3" t="s">
        <v>8304</v>
      </c>
      <c r="U114" s="3">
        <v>7738519198</v>
      </c>
      <c r="W114" s="3" t="s">
        <v>8376</v>
      </c>
      <c r="AA114" s="3">
        <v>1</v>
      </c>
      <c r="AB114" s="3" t="s">
        <v>8048</v>
      </c>
      <c r="AD114" s="12">
        <v>43800</v>
      </c>
      <c r="AE114" s="26">
        <v>43812</v>
      </c>
      <c r="AF114" s="3" t="s">
        <v>7622</v>
      </c>
      <c r="AG114" s="3">
        <v>20000</v>
      </c>
      <c r="AJ114" s="3" t="s">
        <v>80</v>
      </c>
    </row>
    <row r="115" ht="15.75" hidden="1" spans="1:36">
      <c r="A115" s="31">
        <v>115</v>
      </c>
      <c r="B115" s="3" t="s">
        <v>8377</v>
      </c>
      <c r="C115" s="36" t="s">
        <v>2806</v>
      </c>
      <c r="D115" s="3" t="s">
        <v>8378</v>
      </c>
      <c r="E115" s="3">
        <v>49</v>
      </c>
      <c r="F115" s="3" t="s">
        <v>7548</v>
      </c>
      <c r="G115" s="11">
        <v>25597</v>
      </c>
      <c r="H115" s="3" t="s">
        <v>8124</v>
      </c>
      <c r="I115" s="3" t="s">
        <v>7518</v>
      </c>
      <c r="J115" s="3" t="s">
        <v>7641</v>
      </c>
      <c r="K115" s="3" t="s">
        <v>8379</v>
      </c>
      <c r="L115" s="17" t="s">
        <v>8380</v>
      </c>
      <c r="N115" s="3">
        <v>9620133684</v>
      </c>
      <c r="O115" s="3" t="s">
        <v>7750</v>
      </c>
      <c r="P115" s="3">
        <v>49</v>
      </c>
      <c r="Q115" s="3" t="s">
        <v>8290</v>
      </c>
      <c r="R115" s="3" t="s">
        <v>7523</v>
      </c>
      <c r="S115" s="3" t="s">
        <v>2366</v>
      </c>
      <c r="T115" s="3">
        <v>4232847</v>
      </c>
      <c r="W115" s="3" t="s">
        <v>77</v>
      </c>
      <c r="X115" s="3" t="s">
        <v>77</v>
      </c>
      <c r="Y115" s="3" t="s">
        <v>77</v>
      </c>
      <c r="Z115" s="3" t="s">
        <v>7586</v>
      </c>
      <c r="AA115" s="3">
        <v>2</v>
      </c>
      <c r="AB115" s="3" t="s">
        <v>8381</v>
      </c>
      <c r="AD115" s="12">
        <v>43800</v>
      </c>
      <c r="AE115" s="26">
        <v>43812</v>
      </c>
      <c r="AF115" s="3" t="s">
        <v>7622</v>
      </c>
      <c r="AG115" s="3">
        <v>30000</v>
      </c>
      <c r="AJ115" s="3" t="s">
        <v>80</v>
      </c>
    </row>
    <row r="116" spans="1:33">
      <c r="A116" s="31">
        <v>116</v>
      </c>
      <c r="B116" s="3" t="s">
        <v>8382</v>
      </c>
      <c r="C116" s="3" t="s">
        <v>2780</v>
      </c>
      <c r="D116" s="3" t="s">
        <v>8378</v>
      </c>
      <c r="E116" s="3">
        <v>49</v>
      </c>
      <c r="F116" s="3" t="s">
        <v>7548</v>
      </c>
      <c r="G116" s="11">
        <v>25597</v>
      </c>
      <c r="H116" s="3" t="s">
        <v>8124</v>
      </c>
      <c r="I116" s="3" t="s">
        <v>7518</v>
      </c>
      <c r="J116" s="3" t="s">
        <v>7641</v>
      </c>
      <c r="K116" s="3" t="s">
        <v>8383</v>
      </c>
      <c r="L116" s="17" t="s">
        <v>8380</v>
      </c>
      <c r="N116" s="3">
        <v>9620133684</v>
      </c>
      <c r="O116" s="3" t="s">
        <v>7750</v>
      </c>
      <c r="AB116" s="3" t="s">
        <v>8384</v>
      </c>
      <c r="AF116" s="3" t="s">
        <v>7622</v>
      </c>
      <c r="AG116" s="3">
        <v>25000</v>
      </c>
    </row>
    <row r="117" ht="15.75" hidden="1" spans="1:36">
      <c r="A117" s="31">
        <v>117</v>
      </c>
      <c r="B117" s="3" t="s">
        <v>8385</v>
      </c>
      <c r="C117" s="36" t="s">
        <v>2806</v>
      </c>
      <c r="D117" s="3" t="s">
        <v>8386</v>
      </c>
      <c r="E117" s="3">
        <v>54</v>
      </c>
      <c r="F117" s="3" t="s">
        <v>7548</v>
      </c>
      <c r="G117" s="11">
        <v>23901</v>
      </c>
      <c r="H117" s="3" t="s">
        <v>8124</v>
      </c>
      <c r="I117" s="3" t="s">
        <v>7518</v>
      </c>
      <c r="J117" s="3" t="s">
        <v>7550</v>
      </c>
      <c r="K117" s="3" t="s">
        <v>8387</v>
      </c>
      <c r="L117" s="17" t="s">
        <v>8388</v>
      </c>
      <c r="M117" s="3">
        <v>9034908001</v>
      </c>
      <c r="N117" s="3">
        <v>9034908001</v>
      </c>
      <c r="O117" s="3" t="s">
        <v>7538</v>
      </c>
      <c r="P117" s="3">
        <v>53</v>
      </c>
      <c r="Q117" s="3" t="s">
        <v>8228</v>
      </c>
      <c r="R117" s="3" t="s">
        <v>8389</v>
      </c>
      <c r="S117" s="3" t="s">
        <v>8390</v>
      </c>
      <c r="U117" s="3">
        <v>9911152107</v>
      </c>
      <c r="V117" s="3" t="s">
        <v>8391</v>
      </c>
      <c r="W117" s="3" t="s">
        <v>7568</v>
      </c>
      <c r="X117" s="3" t="s">
        <v>77</v>
      </c>
      <c r="Y117" s="3" t="s">
        <v>77</v>
      </c>
      <c r="Z117" s="3" t="s">
        <v>7586</v>
      </c>
      <c r="AA117" s="3">
        <v>3</v>
      </c>
      <c r="AB117" s="3" t="s">
        <v>8048</v>
      </c>
      <c r="AD117" s="12">
        <v>43800</v>
      </c>
      <c r="AE117" s="26">
        <v>43812</v>
      </c>
      <c r="AF117" s="3" t="s">
        <v>8252</v>
      </c>
      <c r="AG117" s="3">
        <v>25000</v>
      </c>
      <c r="AH117" s="11">
        <v>43811</v>
      </c>
      <c r="AJ117" s="3" t="s">
        <v>84</v>
      </c>
    </row>
    <row r="118" hidden="1" spans="1:36">
      <c r="A118" s="3">
        <v>118</v>
      </c>
      <c r="B118" s="3" t="s">
        <v>8392</v>
      </c>
      <c r="C118" s="3" t="s">
        <v>2806</v>
      </c>
      <c r="D118" s="3" t="s">
        <v>8393</v>
      </c>
      <c r="E118" s="3">
        <v>19</v>
      </c>
      <c r="F118" s="3" t="s">
        <v>7516</v>
      </c>
      <c r="G118" s="11">
        <v>36816</v>
      </c>
      <c r="H118" s="3" t="s">
        <v>8124</v>
      </c>
      <c r="I118" s="3" t="s">
        <v>7518</v>
      </c>
      <c r="J118" s="3" t="s">
        <v>7550</v>
      </c>
      <c r="K118" s="3" t="s">
        <v>8394</v>
      </c>
      <c r="L118" s="17" t="s">
        <v>8395</v>
      </c>
      <c r="M118" s="3">
        <v>7290906650</v>
      </c>
      <c r="N118" s="3" t="s">
        <v>8396</v>
      </c>
      <c r="O118" s="3" t="s">
        <v>7619</v>
      </c>
      <c r="P118" s="3">
        <v>18</v>
      </c>
      <c r="Q118" s="3" t="s">
        <v>5871</v>
      </c>
      <c r="R118" s="3" t="s">
        <v>8389</v>
      </c>
      <c r="S118" s="3" t="s">
        <v>8390</v>
      </c>
      <c r="U118" s="3">
        <v>9911152107</v>
      </c>
      <c r="V118" s="3" t="s">
        <v>8391</v>
      </c>
      <c r="W118" s="3" t="s">
        <v>77</v>
      </c>
      <c r="X118" s="3" t="s">
        <v>77</v>
      </c>
      <c r="Y118" s="3" t="s">
        <v>77</v>
      </c>
      <c r="Z118" s="3" t="s">
        <v>76</v>
      </c>
      <c r="AB118" s="3" t="s">
        <v>8048</v>
      </c>
      <c r="AD118" s="12">
        <v>43800</v>
      </c>
      <c r="AE118" s="26">
        <v>43815</v>
      </c>
      <c r="AF118" s="3" t="s">
        <v>8252</v>
      </c>
      <c r="AG118" s="3">
        <v>25000</v>
      </c>
      <c r="AH118" s="11">
        <v>43815</v>
      </c>
      <c r="AJ118" s="3" t="s">
        <v>84</v>
      </c>
    </row>
    <row r="119" hidden="1" spans="1:36">
      <c r="A119" s="3">
        <v>119</v>
      </c>
      <c r="B119" s="3" t="s">
        <v>8397</v>
      </c>
      <c r="C119" s="3" t="s">
        <v>2806</v>
      </c>
      <c r="D119" s="3" t="s">
        <v>644</v>
      </c>
      <c r="E119" s="3">
        <v>47</v>
      </c>
      <c r="F119" s="3" t="s">
        <v>7548</v>
      </c>
      <c r="G119" s="11">
        <v>26466</v>
      </c>
      <c r="H119" s="3" t="s">
        <v>8124</v>
      </c>
      <c r="I119" s="3" t="s">
        <v>7518</v>
      </c>
      <c r="J119" s="3" t="s">
        <v>7550</v>
      </c>
      <c r="K119" s="3" t="s">
        <v>8398</v>
      </c>
      <c r="L119" s="17" t="s">
        <v>8399</v>
      </c>
      <c r="M119" s="3">
        <v>9711307059</v>
      </c>
      <c r="N119" s="3">
        <v>9855400224</v>
      </c>
      <c r="O119" s="3" t="s">
        <v>7633</v>
      </c>
      <c r="P119" s="3">
        <v>46</v>
      </c>
      <c r="Q119" s="3" t="s">
        <v>1354</v>
      </c>
      <c r="R119" s="3" t="s">
        <v>8389</v>
      </c>
      <c r="S119" s="3" t="s">
        <v>8390</v>
      </c>
      <c r="U119" s="3">
        <v>9911152107</v>
      </c>
      <c r="V119" s="3" t="s">
        <v>8391</v>
      </c>
      <c r="W119" s="3" t="s">
        <v>77</v>
      </c>
      <c r="X119" s="3" t="s">
        <v>77</v>
      </c>
      <c r="Y119" s="3" t="s">
        <v>77</v>
      </c>
      <c r="Z119" s="3" t="s">
        <v>7714</v>
      </c>
      <c r="AA119" s="3">
        <v>2</v>
      </c>
      <c r="AB119" s="3" t="s">
        <v>8400</v>
      </c>
      <c r="AD119" s="12">
        <v>43800</v>
      </c>
      <c r="AE119" s="26">
        <v>43817</v>
      </c>
      <c r="AF119" s="3" t="s">
        <v>8252</v>
      </c>
      <c r="AG119" s="3">
        <v>30000</v>
      </c>
      <c r="AH119" s="11">
        <v>43817</v>
      </c>
      <c r="AJ119" s="3" t="s">
        <v>84</v>
      </c>
    </row>
    <row r="120" ht="32.25" hidden="1" customHeight="1" spans="1:36">
      <c r="A120" s="3">
        <v>120</v>
      </c>
      <c r="B120" s="3" t="s">
        <v>8401</v>
      </c>
      <c r="C120" s="7" t="s">
        <v>8402</v>
      </c>
      <c r="D120" s="27" t="s">
        <v>8403</v>
      </c>
      <c r="E120" s="3">
        <v>56</v>
      </c>
      <c r="F120" s="3" t="s">
        <v>7548</v>
      </c>
      <c r="G120" s="11">
        <v>23446</v>
      </c>
      <c r="H120" s="3" t="s">
        <v>8124</v>
      </c>
      <c r="I120" s="3" t="s">
        <v>7518</v>
      </c>
      <c r="J120" s="3" t="s">
        <v>7550</v>
      </c>
      <c r="K120" s="3" t="s">
        <v>8404</v>
      </c>
      <c r="L120" s="17" t="s">
        <v>8405</v>
      </c>
      <c r="M120" s="3">
        <v>9212643901</v>
      </c>
      <c r="N120" s="3">
        <v>9953804069</v>
      </c>
      <c r="O120" s="3" t="s">
        <v>7538</v>
      </c>
      <c r="P120" s="3">
        <v>46</v>
      </c>
      <c r="Q120" s="3" t="s">
        <v>334</v>
      </c>
      <c r="R120" s="3" t="s">
        <v>8406</v>
      </c>
      <c r="S120" s="3" t="s">
        <v>2357</v>
      </c>
      <c r="U120" s="3">
        <v>9268906040</v>
      </c>
      <c r="W120" s="3" t="s">
        <v>77</v>
      </c>
      <c r="X120" s="3" t="s">
        <v>77</v>
      </c>
      <c r="Y120" s="3" t="s">
        <v>77</v>
      </c>
      <c r="Z120" s="3" t="s">
        <v>7586</v>
      </c>
      <c r="AA120" s="3">
        <v>3</v>
      </c>
      <c r="AB120" s="3" t="s">
        <v>8407</v>
      </c>
      <c r="AD120" s="12">
        <v>43800</v>
      </c>
      <c r="AE120" s="3" t="s">
        <v>8408</v>
      </c>
      <c r="AF120" s="3" t="s">
        <v>7622</v>
      </c>
      <c r="AG120" s="3">
        <v>30000</v>
      </c>
      <c r="AJ120" s="3" t="s">
        <v>84</v>
      </c>
    </row>
    <row r="121" hidden="1" spans="1:36">
      <c r="A121" s="3">
        <v>121</v>
      </c>
      <c r="B121" s="3" t="s">
        <v>8409</v>
      </c>
      <c r="C121" s="3" t="s">
        <v>2806</v>
      </c>
      <c r="D121" s="37" t="s">
        <v>8410</v>
      </c>
      <c r="E121" s="3">
        <v>59</v>
      </c>
      <c r="F121" s="3" t="s">
        <v>7548</v>
      </c>
      <c r="G121" s="11">
        <v>22061</v>
      </c>
      <c r="H121" s="3" t="s">
        <v>8124</v>
      </c>
      <c r="I121" s="3" t="s">
        <v>7708</v>
      </c>
      <c r="J121" s="3" t="s">
        <v>7519</v>
      </c>
      <c r="K121" s="3" t="s">
        <v>8411</v>
      </c>
      <c r="N121" s="3">
        <v>9633135144</v>
      </c>
      <c r="O121" s="3" t="s">
        <v>7633</v>
      </c>
      <c r="P121" s="3">
        <v>49</v>
      </c>
      <c r="Q121" s="3" t="s">
        <v>73</v>
      </c>
      <c r="R121" s="3" t="s">
        <v>8412</v>
      </c>
      <c r="S121" s="3" t="s">
        <v>2449</v>
      </c>
      <c r="T121" s="3">
        <v>837783</v>
      </c>
      <c r="U121" s="3">
        <v>9895367090</v>
      </c>
      <c r="W121" s="3" t="s">
        <v>8413</v>
      </c>
      <c r="Y121" s="3" t="s">
        <v>8414</v>
      </c>
      <c r="AA121" s="3">
        <v>3</v>
      </c>
      <c r="AB121" s="3" t="s">
        <v>8415</v>
      </c>
      <c r="AD121" s="12">
        <v>43800</v>
      </c>
      <c r="AE121" s="12">
        <v>43800</v>
      </c>
      <c r="AF121" s="3" t="s">
        <v>7622</v>
      </c>
      <c r="AG121" s="3">
        <v>20000</v>
      </c>
      <c r="AJ121" s="3" t="s">
        <v>80</v>
      </c>
    </row>
    <row r="122" ht="47.25" hidden="1" customHeight="1" spans="1:36">
      <c r="A122" s="3">
        <v>122</v>
      </c>
      <c r="B122" s="3" t="s">
        <v>8416</v>
      </c>
      <c r="C122" s="7" t="s">
        <v>8417</v>
      </c>
      <c r="D122" s="4" t="s">
        <v>8418</v>
      </c>
      <c r="E122" s="3">
        <v>28</v>
      </c>
      <c r="F122" s="3" t="s">
        <v>7548</v>
      </c>
      <c r="Q122" s="3" t="s">
        <v>8419</v>
      </c>
      <c r="AJ122" s="3" t="s">
        <v>8420</v>
      </c>
    </row>
    <row r="123" hidden="1" spans="1:36">
      <c r="A123" s="3">
        <v>123</v>
      </c>
      <c r="B123" s="3" t="s">
        <v>8421</v>
      </c>
      <c r="C123" s="3" t="s">
        <v>2806</v>
      </c>
      <c r="D123" s="4" t="s">
        <v>8422</v>
      </c>
      <c r="E123" s="3">
        <v>77</v>
      </c>
      <c r="F123" s="3" t="s">
        <v>7516</v>
      </c>
      <c r="Q123" s="3" t="s">
        <v>8423</v>
      </c>
      <c r="AJ123" s="3" t="s">
        <v>8420</v>
      </c>
    </row>
    <row r="124" hidden="1" spans="1:36">
      <c r="A124" s="3">
        <v>124</v>
      </c>
      <c r="B124" s="3" t="s">
        <v>8424</v>
      </c>
      <c r="C124" s="3" t="s">
        <v>2806</v>
      </c>
      <c r="D124" s="3" t="s">
        <v>8425</v>
      </c>
      <c r="E124" s="3">
        <v>68</v>
      </c>
      <c r="F124" s="3" t="s">
        <v>7516</v>
      </c>
      <c r="G124" s="11">
        <v>18719</v>
      </c>
      <c r="H124" s="3" t="s">
        <v>8426</v>
      </c>
      <c r="I124" s="3" t="s">
        <v>7518</v>
      </c>
      <c r="J124" s="3" t="s">
        <v>7519</v>
      </c>
      <c r="K124" s="3" t="s">
        <v>8427</v>
      </c>
      <c r="L124" s="17" t="s">
        <v>8428</v>
      </c>
      <c r="M124" s="3">
        <v>9895021745</v>
      </c>
      <c r="N124" s="3">
        <v>9895021745</v>
      </c>
      <c r="O124" s="3" t="s">
        <v>7522</v>
      </c>
      <c r="P124" s="3">
        <v>68</v>
      </c>
      <c r="Q124" s="3" t="s">
        <v>8429</v>
      </c>
      <c r="R124" s="3" t="s">
        <v>8430</v>
      </c>
      <c r="S124" s="3" t="s">
        <v>8431</v>
      </c>
      <c r="T124" s="3">
        <v>19012862</v>
      </c>
      <c r="W124" s="3" t="s">
        <v>8330</v>
      </c>
      <c r="AF124" s="3" t="s">
        <v>7622</v>
      </c>
      <c r="AG124" s="3">
        <v>20000</v>
      </c>
      <c r="AJ124" s="3" t="s">
        <v>80</v>
      </c>
    </row>
    <row r="125" ht="37.5" hidden="1" customHeight="1" spans="1:34">
      <c r="A125" s="3">
        <v>125</v>
      </c>
      <c r="B125" s="3" t="s">
        <v>8432</v>
      </c>
      <c r="C125" s="7" t="s">
        <v>8433</v>
      </c>
      <c r="D125" s="3" t="s">
        <v>8434</v>
      </c>
      <c r="E125" s="3">
        <v>65</v>
      </c>
      <c r="F125" s="3" t="s">
        <v>7516</v>
      </c>
      <c r="G125" s="11">
        <v>19913</v>
      </c>
      <c r="H125" s="3" t="s">
        <v>8124</v>
      </c>
      <c r="I125" s="3" t="s">
        <v>7518</v>
      </c>
      <c r="J125" s="3" t="s">
        <v>7550</v>
      </c>
      <c r="K125" s="3" t="s">
        <v>8435</v>
      </c>
      <c r="L125" s="17" t="s">
        <v>8436</v>
      </c>
      <c r="M125" s="3">
        <v>8870469297</v>
      </c>
      <c r="N125" s="3">
        <v>8870469297</v>
      </c>
      <c r="O125" s="3" t="s">
        <v>7538</v>
      </c>
      <c r="P125" s="3">
        <v>65</v>
      </c>
      <c r="Q125" s="3" t="s">
        <v>8437</v>
      </c>
      <c r="R125" s="3" t="s">
        <v>8438</v>
      </c>
      <c r="S125" s="3" t="s">
        <v>4667</v>
      </c>
      <c r="U125" s="3">
        <v>9910003730</v>
      </c>
      <c r="W125" s="3" t="s">
        <v>7568</v>
      </c>
      <c r="X125" s="3" t="s">
        <v>7657</v>
      </c>
      <c r="Y125" s="3" t="s">
        <v>77</v>
      </c>
      <c r="AB125" s="3" t="s">
        <v>8048</v>
      </c>
      <c r="AF125" s="3" t="s">
        <v>8252</v>
      </c>
      <c r="AG125" s="3">
        <v>30000</v>
      </c>
      <c r="AH125" s="26">
        <v>43829</v>
      </c>
    </row>
    <row r="126" hidden="1" spans="1:36">
      <c r="A126" s="3">
        <v>126</v>
      </c>
      <c r="B126" s="3" t="s">
        <v>8439</v>
      </c>
      <c r="C126" s="3" t="s">
        <v>2806</v>
      </c>
      <c r="D126" s="3" t="s">
        <v>8440</v>
      </c>
      <c r="E126" s="3">
        <v>68</v>
      </c>
      <c r="F126" s="3" t="s">
        <v>7548</v>
      </c>
      <c r="G126" s="11">
        <v>19125</v>
      </c>
      <c r="H126" s="3" t="s">
        <v>8124</v>
      </c>
      <c r="I126" s="3" t="s">
        <v>7518</v>
      </c>
      <c r="J126" s="3" t="s">
        <v>7550</v>
      </c>
      <c r="K126" s="3" t="s">
        <v>8441</v>
      </c>
      <c r="L126" s="17" t="s">
        <v>8442</v>
      </c>
      <c r="M126" s="3">
        <v>8335888432</v>
      </c>
      <c r="N126" s="3">
        <v>9801301822</v>
      </c>
      <c r="O126" s="3" t="s">
        <v>7538</v>
      </c>
      <c r="P126" s="3">
        <v>68</v>
      </c>
      <c r="Q126" s="3" t="s">
        <v>5791</v>
      </c>
      <c r="R126" s="3" t="s">
        <v>8335</v>
      </c>
      <c r="S126" s="3" t="s">
        <v>8304</v>
      </c>
      <c r="X126" s="3" t="s">
        <v>8443</v>
      </c>
      <c r="Y126" s="3" t="s">
        <v>7585</v>
      </c>
      <c r="Z126" s="3" t="s">
        <v>7586</v>
      </c>
      <c r="AA126" s="3">
        <v>4</v>
      </c>
      <c r="AB126" s="3" t="s">
        <v>8048</v>
      </c>
      <c r="AE126" s="11">
        <v>43823</v>
      </c>
      <c r="AF126" s="3" t="s">
        <v>7622</v>
      </c>
      <c r="AG126" s="3">
        <v>20000</v>
      </c>
      <c r="AJ126" s="3" t="s">
        <v>80</v>
      </c>
    </row>
    <row r="127" hidden="1" spans="1:37">
      <c r="A127" s="3">
        <v>127</v>
      </c>
      <c r="B127" s="3" t="s">
        <v>8444</v>
      </c>
      <c r="C127" s="3" t="s">
        <v>2806</v>
      </c>
      <c r="D127" s="3" t="s">
        <v>8445</v>
      </c>
      <c r="E127" s="3">
        <v>62</v>
      </c>
      <c r="F127" s="3" t="s">
        <v>7548</v>
      </c>
      <c r="G127" s="11">
        <v>20994</v>
      </c>
      <c r="H127" s="3" t="s">
        <v>8446</v>
      </c>
      <c r="I127" s="3" t="s">
        <v>7769</v>
      </c>
      <c r="J127" s="3" t="s">
        <v>8447</v>
      </c>
      <c r="K127" s="3" t="s">
        <v>8079</v>
      </c>
      <c r="L127" s="17" t="s">
        <v>8081</v>
      </c>
      <c r="M127" s="3">
        <v>998911657111</v>
      </c>
      <c r="P127" s="3">
        <v>57</v>
      </c>
      <c r="Q127" s="3" t="s">
        <v>8448</v>
      </c>
      <c r="R127" s="3" t="s">
        <v>8449</v>
      </c>
      <c r="S127" s="3" t="s">
        <v>8450</v>
      </c>
      <c r="U127" s="3">
        <v>933003888</v>
      </c>
      <c r="W127" s="3" t="s">
        <v>7759</v>
      </c>
      <c r="X127" s="3" t="s">
        <v>77</v>
      </c>
      <c r="Y127" s="3" t="s">
        <v>77</v>
      </c>
      <c r="Z127" s="3" t="s">
        <v>7586</v>
      </c>
      <c r="AB127" s="3" t="s">
        <v>8048</v>
      </c>
      <c r="AE127" s="11">
        <v>43823</v>
      </c>
      <c r="AF127" s="3" t="s">
        <v>7622</v>
      </c>
      <c r="AG127" s="3">
        <v>20000</v>
      </c>
      <c r="AJ127" s="3" t="s">
        <v>84</v>
      </c>
      <c r="AK127" s="3" t="s">
        <v>80</v>
      </c>
    </row>
    <row r="128" hidden="1" spans="1:37">
      <c r="A128" s="3">
        <v>128</v>
      </c>
      <c r="B128" s="3" t="s">
        <v>8451</v>
      </c>
      <c r="C128" s="3" t="s">
        <v>2806</v>
      </c>
      <c r="D128" s="3" t="s">
        <v>7070</v>
      </c>
      <c r="E128" s="3">
        <v>46</v>
      </c>
      <c r="F128" s="3" t="s">
        <v>7516</v>
      </c>
      <c r="G128" s="11">
        <v>26793</v>
      </c>
      <c r="H128" s="3" t="s">
        <v>8446</v>
      </c>
      <c r="I128" s="3" t="s">
        <v>7769</v>
      </c>
      <c r="J128" s="3" t="s">
        <v>8447</v>
      </c>
      <c r="K128" s="3" t="s">
        <v>8452</v>
      </c>
      <c r="L128" s="17" t="s">
        <v>8081</v>
      </c>
      <c r="M128" s="3">
        <v>998911657111</v>
      </c>
      <c r="P128" s="3">
        <v>46</v>
      </c>
      <c r="Q128" s="3" t="s">
        <v>8448</v>
      </c>
      <c r="R128" s="3" t="s">
        <v>8449</v>
      </c>
      <c r="S128" s="3" t="s">
        <v>8450</v>
      </c>
      <c r="U128" s="3">
        <v>998933803888</v>
      </c>
      <c r="W128" s="3" t="s">
        <v>77</v>
      </c>
      <c r="AE128" s="11">
        <v>43823</v>
      </c>
      <c r="AF128" s="3" t="s">
        <v>7622</v>
      </c>
      <c r="AG128" s="3">
        <v>20000</v>
      </c>
      <c r="AJ128" s="3" t="s">
        <v>80</v>
      </c>
      <c r="AK128" s="3" t="s">
        <v>80</v>
      </c>
    </row>
    <row r="129" hidden="1" spans="1:36">
      <c r="A129" s="3">
        <v>129</v>
      </c>
      <c r="B129" s="3" t="s">
        <v>8453</v>
      </c>
      <c r="C129" s="3" t="s">
        <v>2806</v>
      </c>
      <c r="D129" s="3" t="s">
        <v>8454</v>
      </c>
      <c r="E129" s="3">
        <v>52</v>
      </c>
      <c r="F129" s="3" t="s">
        <v>7516</v>
      </c>
      <c r="G129" s="11">
        <v>24595</v>
      </c>
      <c r="H129" s="3" t="s">
        <v>7517</v>
      </c>
      <c r="I129" s="3" t="s">
        <v>7518</v>
      </c>
      <c r="J129" s="3" t="s">
        <v>7519</v>
      </c>
      <c r="K129" s="3" t="s">
        <v>8455</v>
      </c>
      <c r="P129" s="3">
        <v>48</v>
      </c>
      <c r="Q129" s="3" t="s">
        <v>8456</v>
      </c>
      <c r="S129" s="3" t="s">
        <v>8457</v>
      </c>
      <c r="T129" s="3">
        <v>1676231</v>
      </c>
      <c r="U129" s="3">
        <v>9895367090</v>
      </c>
      <c r="W129" s="3" t="s">
        <v>77</v>
      </c>
      <c r="X129" s="3" t="s">
        <v>77</v>
      </c>
      <c r="Y129" s="3" t="s">
        <v>77</v>
      </c>
      <c r="AB129" s="3" t="s">
        <v>8048</v>
      </c>
      <c r="AE129" s="11">
        <v>43823</v>
      </c>
      <c r="AF129" s="3" t="s">
        <v>7622</v>
      </c>
      <c r="AG129" s="3">
        <v>20000</v>
      </c>
      <c r="AJ129" s="3" t="s">
        <v>80</v>
      </c>
    </row>
    <row r="130" hidden="1" spans="1:36">
      <c r="A130" s="3">
        <v>130</v>
      </c>
      <c r="B130" s="3" t="s">
        <v>8458</v>
      </c>
      <c r="C130" s="3" t="s">
        <v>2806</v>
      </c>
      <c r="D130" s="3" t="s">
        <v>8459</v>
      </c>
      <c r="E130" s="3">
        <v>59</v>
      </c>
      <c r="F130" s="3" t="s">
        <v>7548</v>
      </c>
      <c r="H130" s="3" t="s">
        <v>8124</v>
      </c>
      <c r="I130" s="3" t="s">
        <v>7518</v>
      </c>
      <c r="J130" s="3" t="s">
        <v>7599</v>
      </c>
      <c r="K130" s="3" t="s">
        <v>8460</v>
      </c>
      <c r="L130" s="17" t="s">
        <v>8461</v>
      </c>
      <c r="M130" s="3" t="s">
        <v>8462</v>
      </c>
      <c r="N130" s="3">
        <v>9007388510</v>
      </c>
      <c r="O130" s="3" t="s">
        <v>7522</v>
      </c>
      <c r="P130" s="3">
        <v>52</v>
      </c>
      <c r="Q130" s="3" t="s">
        <v>8463</v>
      </c>
      <c r="R130" s="3" t="s">
        <v>8335</v>
      </c>
      <c r="S130" s="3" t="s">
        <v>8304</v>
      </c>
      <c r="U130" s="3">
        <v>7738519198</v>
      </c>
      <c r="W130" s="3" t="s">
        <v>77</v>
      </c>
      <c r="X130" s="3" t="s">
        <v>77</v>
      </c>
      <c r="Y130" s="3" t="s">
        <v>8464</v>
      </c>
      <c r="Z130" s="3" t="s">
        <v>7586</v>
      </c>
      <c r="AA130" s="3">
        <v>2</v>
      </c>
      <c r="AB130" s="3" t="s">
        <v>8048</v>
      </c>
      <c r="AE130" s="11">
        <v>43826</v>
      </c>
      <c r="AF130" s="3" t="s">
        <v>7622</v>
      </c>
      <c r="AG130" s="3">
        <v>20000</v>
      </c>
      <c r="AJ130" s="3" t="s">
        <v>80</v>
      </c>
    </row>
    <row r="131" hidden="1" spans="1:36">
      <c r="A131" s="3">
        <v>131</v>
      </c>
      <c r="B131" s="3" t="s">
        <v>8465</v>
      </c>
      <c r="C131" s="3" t="s">
        <v>2806</v>
      </c>
      <c r="D131" s="3" t="s">
        <v>8466</v>
      </c>
      <c r="E131" s="3">
        <v>32</v>
      </c>
      <c r="F131" s="3" t="s">
        <v>7516</v>
      </c>
      <c r="G131" s="11">
        <v>32003</v>
      </c>
      <c r="H131" s="3" t="s">
        <v>8467</v>
      </c>
      <c r="I131" s="3" t="s">
        <v>7708</v>
      </c>
      <c r="J131" s="3" t="s">
        <v>7519</v>
      </c>
      <c r="K131" s="3" t="s">
        <v>8468</v>
      </c>
      <c r="L131" s="17" t="s">
        <v>8469</v>
      </c>
      <c r="M131" s="3">
        <v>9847718096</v>
      </c>
      <c r="P131" s="3">
        <v>31</v>
      </c>
      <c r="Q131" s="3" t="s">
        <v>8470</v>
      </c>
      <c r="R131" s="3" t="s">
        <v>8471</v>
      </c>
      <c r="S131" s="3" t="s">
        <v>2449</v>
      </c>
      <c r="T131" s="3">
        <v>2141152</v>
      </c>
      <c r="U131" s="3">
        <v>9895367090</v>
      </c>
      <c r="W131" s="3" t="s">
        <v>77</v>
      </c>
      <c r="X131" s="3" t="s">
        <v>77</v>
      </c>
      <c r="Y131" s="3" t="s">
        <v>77</v>
      </c>
      <c r="AB131" s="3" t="s">
        <v>8472</v>
      </c>
      <c r="AE131" s="11">
        <v>43826</v>
      </c>
      <c r="AF131" s="3" t="s">
        <v>7622</v>
      </c>
      <c r="AG131" s="3">
        <v>20000</v>
      </c>
      <c r="AJ131" s="3" t="s">
        <v>80</v>
      </c>
    </row>
    <row r="132" hidden="1" spans="1:37">
      <c r="A132" s="3">
        <v>132</v>
      </c>
      <c r="B132" s="3" t="s">
        <v>8473</v>
      </c>
      <c r="C132" s="3" t="s">
        <v>2806</v>
      </c>
      <c r="D132" s="3" t="s">
        <v>8474</v>
      </c>
      <c r="E132" s="3">
        <v>64</v>
      </c>
      <c r="F132" s="3" t="s">
        <v>7516</v>
      </c>
      <c r="G132" s="3">
        <v>1955</v>
      </c>
      <c r="H132" s="3" t="s">
        <v>8193</v>
      </c>
      <c r="I132" s="3" t="s">
        <v>7708</v>
      </c>
      <c r="J132" s="3" t="s">
        <v>8079</v>
      </c>
      <c r="K132" s="3" t="s">
        <v>8079</v>
      </c>
      <c r="L132" s="3" t="s">
        <v>8081</v>
      </c>
      <c r="M132" s="3">
        <v>998911657111</v>
      </c>
      <c r="P132" s="3">
        <v>62</v>
      </c>
      <c r="Q132" s="3" t="s">
        <v>8475</v>
      </c>
      <c r="R132" s="3" t="s">
        <v>8476</v>
      </c>
      <c r="S132" s="3" t="s">
        <v>3574</v>
      </c>
      <c r="W132" s="3" t="s">
        <v>77</v>
      </c>
      <c r="X132" s="3" t="s">
        <v>8464</v>
      </c>
      <c r="Y132" s="3" t="s">
        <v>77</v>
      </c>
      <c r="AB132" s="3" t="s">
        <v>8048</v>
      </c>
      <c r="AE132" s="11">
        <v>43826</v>
      </c>
      <c r="AF132" s="3" t="s">
        <v>7622</v>
      </c>
      <c r="AG132" s="3">
        <v>20000</v>
      </c>
      <c r="AJ132" s="3" t="s">
        <v>84</v>
      </c>
      <c r="AK132" s="3" t="s">
        <v>80</v>
      </c>
    </row>
    <row r="133" spans="1:33">
      <c r="A133" s="3">
        <v>133</v>
      </c>
      <c r="B133" s="3" t="s">
        <v>8477</v>
      </c>
      <c r="C133" s="3" t="s">
        <v>5954</v>
      </c>
      <c r="D133" s="3" t="s">
        <v>8478</v>
      </c>
      <c r="E133" s="3">
        <v>65</v>
      </c>
      <c r="F133" s="3" t="s">
        <v>7548</v>
      </c>
      <c r="I133" s="3" t="s">
        <v>7518</v>
      </c>
      <c r="J133" s="3" t="s">
        <v>7562</v>
      </c>
      <c r="K133" s="3" t="s">
        <v>8479</v>
      </c>
      <c r="L133" s="17" t="s">
        <v>8480</v>
      </c>
      <c r="M133" s="3">
        <v>8050001313</v>
      </c>
      <c r="P133" s="3">
        <v>55</v>
      </c>
      <c r="Q133" s="3" t="s">
        <v>8481</v>
      </c>
      <c r="W133" s="3" t="s">
        <v>8330</v>
      </c>
      <c r="AB133" s="3" t="s">
        <v>8482</v>
      </c>
      <c r="AD133" s="11">
        <v>43829</v>
      </c>
      <c r="AE133" s="11">
        <v>43829</v>
      </c>
      <c r="AF133" s="3" t="s">
        <v>8324</v>
      </c>
      <c r="AG133" s="3">
        <v>25000</v>
      </c>
    </row>
    <row r="134" hidden="1" spans="1:37">
      <c r="A134" s="3">
        <v>134</v>
      </c>
      <c r="B134" s="3" t="s">
        <v>8483</v>
      </c>
      <c r="C134" s="3" t="s">
        <v>2806</v>
      </c>
      <c r="D134" s="3" t="s">
        <v>8484</v>
      </c>
      <c r="E134" s="3">
        <v>66</v>
      </c>
      <c r="F134" s="3" t="s">
        <v>7548</v>
      </c>
      <c r="G134" s="11">
        <v>19540</v>
      </c>
      <c r="H134" s="3" t="s">
        <v>8193</v>
      </c>
      <c r="I134" s="3" t="s">
        <v>7580</v>
      </c>
      <c r="J134" s="3" t="s">
        <v>8214</v>
      </c>
      <c r="K134" s="3" t="s">
        <v>8079</v>
      </c>
      <c r="L134" s="17" t="s">
        <v>8081</v>
      </c>
      <c r="M134" s="3">
        <v>998911657111</v>
      </c>
      <c r="P134" s="3">
        <v>63</v>
      </c>
      <c r="Q134" s="3" t="s">
        <v>8485</v>
      </c>
      <c r="R134" s="3" t="s">
        <v>8235</v>
      </c>
      <c r="W134" s="3" t="s">
        <v>77</v>
      </c>
      <c r="X134" s="3" t="s">
        <v>77</v>
      </c>
      <c r="Y134" s="3" t="s">
        <v>77</v>
      </c>
      <c r="Z134" s="3" t="s">
        <v>7586</v>
      </c>
      <c r="AB134" s="3" t="s">
        <v>8048</v>
      </c>
      <c r="AD134" s="26">
        <v>43822</v>
      </c>
      <c r="AE134" s="26">
        <v>43829</v>
      </c>
      <c r="AF134" s="3" t="s">
        <v>7622</v>
      </c>
      <c r="AG134" s="3">
        <v>20000</v>
      </c>
      <c r="AJ134" s="3" t="s">
        <v>84</v>
      </c>
      <c r="AK134" s="3" t="s">
        <v>80</v>
      </c>
    </row>
    <row r="135" hidden="1" spans="1:36">
      <c r="A135" s="3">
        <v>135</v>
      </c>
      <c r="B135" s="3" t="s">
        <v>8486</v>
      </c>
      <c r="C135" s="3" t="s">
        <v>2806</v>
      </c>
      <c r="D135" s="3" t="s">
        <v>8487</v>
      </c>
      <c r="E135" s="3">
        <v>63</v>
      </c>
      <c r="F135" s="3" t="s">
        <v>7548</v>
      </c>
      <c r="G135" s="11">
        <v>20861</v>
      </c>
      <c r="H135" s="3" t="s">
        <v>8488</v>
      </c>
      <c r="I135" s="3" t="s">
        <v>8489</v>
      </c>
      <c r="J135" s="3" t="s">
        <v>8488</v>
      </c>
      <c r="K135" s="3" t="s">
        <v>8490</v>
      </c>
      <c r="M135" s="3">
        <v>9779841307996</v>
      </c>
      <c r="Q135" s="3" t="s">
        <v>90</v>
      </c>
      <c r="R135" s="3" t="s">
        <v>8491</v>
      </c>
      <c r="W135" s="3" t="s">
        <v>8330</v>
      </c>
      <c r="X135" s="3" t="s">
        <v>8492</v>
      </c>
      <c r="Y135" s="3" t="s">
        <v>77</v>
      </c>
      <c r="Z135" s="3" t="s">
        <v>7586</v>
      </c>
      <c r="AA135" s="3">
        <v>3</v>
      </c>
      <c r="AB135" s="3" t="s">
        <v>8493</v>
      </c>
      <c r="AD135" s="26">
        <v>43824</v>
      </c>
      <c r="AE135" s="26">
        <v>43829</v>
      </c>
      <c r="AF135" s="3" t="s">
        <v>7622</v>
      </c>
      <c r="AG135" s="3">
        <v>20000</v>
      </c>
      <c r="AJ135" s="3" t="s">
        <v>80</v>
      </c>
    </row>
    <row r="136" hidden="1" spans="1:36">
      <c r="A136" s="3">
        <v>136</v>
      </c>
      <c r="B136" s="3" t="s">
        <v>8494</v>
      </c>
      <c r="C136" s="3" t="s">
        <v>8495</v>
      </c>
      <c r="D136" s="3" t="s">
        <v>8496</v>
      </c>
      <c r="E136" s="3">
        <v>36</v>
      </c>
      <c r="F136" s="3" t="s">
        <v>7548</v>
      </c>
      <c r="G136" s="11">
        <v>30503</v>
      </c>
      <c r="H136" s="3" t="s">
        <v>8124</v>
      </c>
      <c r="I136" s="3" t="s">
        <v>7518</v>
      </c>
      <c r="J136" s="3" t="s">
        <v>7550</v>
      </c>
      <c r="K136" s="3" t="s">
        <v>8497</v>
      </c>
      <c r="L136" s="17" t="s">
        <v>8498</v>
      </c>
      <c r="M136" s="3">
        <v>8743954790</v>
      </c>
      <c r="N136" s="3">
        <v>7009314909</v>
      </c>
      <c r="P136" s="3">
        <v>35</v>
      </c>
      <c r="Q136" s="3" t="s">
        <v>5030</v>
      </c>
      <c r="R136" s="3" t="s">
        <v>8389</v>
      </c>
      <c r="S136" s="3" t="s">
        <v>8390</v>
      </c>
      <c r="X136" s="3" t="s">
        <v>8499</v>
      </c>
      <c r="Y136" s="3" t="s">
        <v>77</v>
      </c>
      <c r="Z136" s="3" t="s">
        <v>7827</v>
      </c>
      <c r="AA136" s="3">
        <v>2</v>
      </c>
      <c r="AB136" s="3" t="s">
        <v>8048</v>
      </c>
      <c r="AE136" s="26">
        <v>43829</v>
      </c>
      <c r="AF136" s="3" t="s">
        <v>8252</v>
      </c>
      <c r="AG136" s="3">
        <v>30000</v>
      </c>
      <c r="AH136" s="26">
        <v>43836</v>
      </c>
      <c r="AJ136" s="3" t="s">
        <v>80</v>
      </c>
    </row>
    <row r="137" hidden="1" spans="1:36">
      <c r="A137" s="3">
        <v>137</v>
      </c>
      <c r="B137" s="3" t="s">
        <v>8500</v>
      </c>
      <c r="C137" s="3" t="s">
        <v>2806</v>
      </c>
      <c r="D137" s="3" t="s">
        <v>8501</v>
      </c>
      <c r="E137" s="3">
        <v>49</v>
      </c>
      <c r="F137" s="3" t="s">
        <v>7548</v>
      </c>
      <c r="G137" s="11">
        <v>25842</v>
      </c>
      <c r="H137" s="3" t="s">
        <v>7729</v>
      </c>
      <c r="I137" s="3" t="s">
        <v>7518</v>
      </c>
      <c r="J137" s="3" t="s">
        <v>7535</v>
      </c>
      <c r="K137" s="3" t="s">
        <v>8502</v>
      </c>
      <c r="L137" s="17" t="s">
        <v>8503</v>
      </c>
      <c r="M137" s="3">
        <v>9632422123</v>
      </c>
      <c r="N137" s="3">
        <v>9916700004</v>
      </c>
      <c r="O137" s="3" t="s">
        <v>8504</v>
      </c>
      <c r="P137" s="3">
        <v>48</v>
      </c>
      <c r="Q137" s="3" t="s">
        <v>1605</v>
      </c>
      <c r="R137" s="3" t="s">
        <v>7523</v>
      </c>
      <c r="S137" s="3" t="s">
        <v>7524</v>
      </c>
      <c r="AD137" s="26">
        <v>43831</v>
      </c>
      <c r="AE137" s="26">
        <v>43832</v>
      </c>
      <c r="AF137" s="3" t="s">
        <v>8252</v>
      </c>
      <c r="AG137" s="3">
        <v>30000</v>
      </c>
      <c r="AH137" s="26">
        <v>43834</v>
      </c>
      <c r="AJ137" s="3" t="s">
        <v>80</v>
      </c>
    </row>
    <row r="138" hidden="1" spans="1:37">
      <c r="A138" s="3">
        <v>138</v>
      </c>
      <c r="B138" s="3" t="s">
        <v>8505</v>
      </c>
      <c r="C138" s="3" t="s">
        <v>2806</v>
      </c>
      <c r="D138" s="3" t="s">
        <v>8506</v>
      </c>
      <c r="E138" s="3">
        <v>57</v>
      </c>
      <c r="F138" s="3" t="s">
        <v>7516</v>
      </c>
      <c r="G138" s="11">
        <v>22666</v>
      </c>
      <c r="H138" s="3" t="s">
        <v>8193</v>
      </c>
      <c r="I138" s="3" t="s">
        <v>7580</v>
      </c>
      <c r="J138" s="3" t="s">
        <v>8079</v>
      </c>
      <c r="K138" s="3" t="s">
        <v>8079</v>
      </c>
      <c r="L138" s="17" t="s">
        <v>8081</v>
      </c>
      <c r="M138" s="3">
        <v>998911657111</v>
      </c>
      <c r="P138" s="3">
        <v>57</v>
      </c>
      <c r="Q138" s="3" t="s">
        <v>8507</v>
      </c>
      <c r="R138" s="3" t="s">
        <v>8508</v>
      </c>
      <c r="S138" s="3" t="s">
        <v>8509</v>
      </c>
      <c r="W138" s="3" t="s">
        <v>77</v>
      </c>
      <c r="X138" s="3" t="s">
        <v>7657</v>
      </c>
      <c r="Y138" s="3" t="s">
        <v>77</v>
      </c>
      <c r="AB138" s="3" t="s">
        <v>8510</v>
      </c>
      <c r="AE138" s="26">
        <v>43833</v>
      </c>
      <c r="AF138" s="3" t="s">
        <v>7622</v>
      </c>
      <c r="AG138" s="3">
        <v>20000</v>
      </c>
      <c r="AJ138" s="3" t="s">
        <v>84</v>
      </c>
      <c r="AK138" s="3" t="s">
        <v>80</v>
      </c>
    </row>
    <row r="139" hidden="1" spans="1:36">
      <c r="A139" s="3">
        <v>139</v>
      </c>
      <c r="B139" s="3" t="s">
        <v>8511</v>
      </c>
      <c r="C139" s="3" t="s">
        <v>2806</v>
      </c>
      <c r="D139" s="3" t="s">
        <v>8512</v>
      </c>
      <c r="E139" s="3">
        <v>64</v>
      </c>
      <c r="F139" s="3" t="s">
        <v>7548</v>
      </c>
      <c r="G139" s="11">
        <v>20038</v>
      </c>
      <c r="H139" s="3" t="s">
        <v>7517</v>
      </c>
      <c r="I139" s="3" t="s">
        <v>7518</v>
      </c>
      <c r="J139" s="3" t="s">
        <v>7519</v>
      </c>
      <c r="K139" s="3" t="s">
        <v>8513</v>
      </c>
      <c r="L139" s="3" t="s">
        <v>8514</v>
      </c>
      <c r="N139" s="3">
        <v>9447321783</v>
      </c>
      <c r="O139" s="3" t="s">
        <v>7633</v>
      </c>
      <c r="P139" s="3">
        <v>64</v>
      </c>
      <c r="Q139" s="3" t="s">
        <v>8515</v>
      </c>
      <c r="R139" s="3" t="s">
        <v>8412</v>
      </c>
      <c r="S139" s="3" t="s">
        <v>2449</v>
      </c>
      <c r="T139" s="3">
        <v>220158</v>
      </c>
      <c r="U139" s="3">
        <v>9895367090</v>
      </c>
      <c r="W139" s="3" t="s">
        <v>8516</v>
      </c>
      <c r="X139" s="3" t="s">
        <v>77</v>
      </c>
      <c r="Y139" s="3" t="s">
        <v>77</v>
      </c>
      <c r="Z139" s="3" t="s">
        <v>7586</v>
      </c>
      <c r="AB139" s="3" t="s">
        <v>8048</v>
      </c>
      <c r="AE139" s="26">
        <v>43836</v>
      </c>
      <c r="AF139" s="3" t="s">
        <v>7622</v>
      </c>
      <c r="AG139" s="3">
        <v>20000</v>
      </c>
      <c r="AJ139" s="3" t="s">
        <v>80</v>
      </c>
    </row>
    <row r="140" hidden="1" spans="1:36">
      <c r="A140" s="3">
        <v>140</v>
      </c>
      <c r="B140" s="3" t="s">
        <v>8517</v>
      </c>
      <c r="C140" s="3" t="s">
        <v>2806</v>
      </c>
      <c r="D140" s="3" t="s">
        <v>8518</v>
      </c>
      <c r="E140" s="3">
        <v>60</v>
      </c>
      <c r="F140" s="3" t="s">
        <v>7516</v>
      </c>
      <c r="G140" s="26">
        <v>21673</v>
      </c>
      <c r="H140" s="3" t="s">
        <v>8124</v>
      </c>
      <c r="I140" s="3" t="s">
        <v>7518</v>
      </c>
      <c r="J140" s="3" t="s">
        <v>7550</v>
      </c>
      <c r="K140" s="3" t="s">
        <v>8519</v>
      </c>
      <c r="L140" s="17" t="s">
        <v>8520</v>
      </c>
      <c r="M140" s="3">
        <v>9235009862</v>
      </c>
      <c r="N140" s="3">
        <v>9235310073</v>
      </c>
      <c r="O140" s="3" t="s">
        <v>7538</v>
      </c>
      <c r="P140" s="3">
        <v>57</v>
      </c>
      <c r="Q140" s="3" t="s">
        <v>872</v>
      </c>
      <c r="R140" s="3" t="s">
        <v>8521</v>
      </c>
      <c r="S140" s="3" t="s">
        <v>8522</v>
      </c>
      <c r="T140" s="3">
        <v>9167164364</v>
      </c>
      <c r="W140" s="3" t="s">
        <v>77</v>
      </c>
      <c r="X140" s="3" t="s">
        <v>77</v>
      </c>
      <c r="Y140" s="3" t="s">
        <v>77</v>
      </c>
      <c r="AF140" s="3" t="s">
        <v>7622</v>
      </c>
      <c r="AG140" s="3">
        <v>20000</v>
      </c>
      <c r="AJ140" s="3" t="s">
        <v>80</v>
      </c>
    </row>
    <row r="141" hidden="1" spans="1:36">
      <c r="A141" s="3">
        <v>141</v>
      </c>
      <c r="B141" s="3" t="s">
        <v>8523</v>
      </c>
      <c r="C141" s="3" t="s">
        <v>2806</v>
      </c>
      <c r="D141" s="3" t="s">
        <v>8524</v>
      </c>
      <c r="E141" s="3">
        <v>66</v>
      </c>
      <c r="F141" s="3" t="s">
        <v>7516</v>
      </c>
      <c r="G141" s="11">
        <v>19682</v>
      </c>
      <c r="H141" s="3" t="s">
        <v>8124</v>
      </c>
      <c r="I141" s="3" t="s">
        <v>7518</v>
      </c>
      <c r="J141" s="3" t="s">
        <v>7550</v>
      </c>
      <c r="K141" s="3" t="s">
        <v>8525</v>
      </c>
      <c r="M141" s="3">
        <v>9450360319</v>
      </c>
      <c r="P141" s="3">
        <v>66</v>
      </c>
      <c r="Q141" s="3" t="s">
        <v>8526</v>
      </c>
      <c r="R141" s="3" t="s">
        <v>8527</v>
      </c>
      <c r="S141" s="3" t="s">
        <v>3078</v>
      </c>
      <c r="X141" s="3" t="s">
        <v>77</v>
      </c>
      <c r="Y141" s="3" t="s">
        <v>77</v>
      </c>
      <c r="AA141" s="3">
        <v>2</v>
      </c>
      <c r="AB141" s="3" t="s">
        <v>8528</v>
      </c>
      <c r="AF141" s="3" t="s">
        <v>7622</v>
      </c>
      <c r="AG141" s="3">
        <v>20000</v>
      </c>
      <c r="AJ141" s="3" t="s">
        <v>80</v>
      </c>
    </row>
    <row r="142" hidden="1" spans="1:36">
      <c r="A142" s="3">
        <v>142</v>
      </c>
      <c r="B142" s="3" t="s">
        <v>8529</v>
      </c>
      <c r="C142" s="3" t="s">
        <v>2806</v>
      </c>
      <c r="D142" s="3" t="s">
        <v>8530</v>
      </c>
      <c r="E142" s="3">
        <v>19</v>
      </c>
      <c r="F142" s="3" t="s">
        <v>7516</v>
      </c>
      <c r="G142" s="26">
        <v>36571</v>
      </c>
      <c r="H142" s="3" t="s">
        <v>8488</v>
      </c>
      <c r="I142" s="3" t="s">
        <v>7518</v>
      </c>
      <c r="J142" s="3" t="s">
        <v>8488</v>
      </c>
      <c r="K142" s="3" t="s">
        <v>8531</v>
      </c>
      <c r="M142" s="3" t="s">
        <v>8532</v>
      </c>
      <c r="P142" s="3">
        <v>18</v>
      </c>
      <c r="R142" s="3" t="s">
        <v>8491</v>
      </c>
      <c r="S142" s="3" t="s">
        <v>8533</v>
      </c>
      <c r="U142" s="3">
        <v>9779801191913</v>
      </c>
      <c r="W142" s="3" t="s">
        <v>77</v>
      </c>
      <c r="X142" s="3" t="s">
        <v>77</v>
      </c>
      <c r="Y142" s="3" t="s">
        <v>77</v>
      </c>
      <c r="Z142" s="3" t="s">
        <v>76</v>
      </c>
      <c r="AD142" s="26">
        <v>43829</v>
      </c>
      <c r="AE142" s="26">
        <v>43838</v>
      </c>
      <c r="AF142" s="3" t="s">
        <v>7622</v>
      </c>
      <c r="AG142" s="3">
        <v>20000</v>
      </c>
      <c r="AJ142" s="3" t="s">
        <v>80</v>
      </c>
    </row>
    <row r="143" hidden="1" spans="1:36">
      <c r="A143" s="3">
        <v>143</v>
      </c>
      <c r="B143" s="3" t="s">
        <v>8534</v>
      </c>
      <c r="C143" s="3" t="s">
        <v>2806</v>
      </c>
      <c r="D143" s="3" t="s">
        <v>8535</v>
      </c>
      <c r="E143" s="3">
        <v>71</v>
      </c>
      <c r="F143" s="3" t="s">
        <v>7548</v>
      </c>
      <c r="G143" s="11">
        <v>16836</v>
      </c>
      <c r="H143" s="3" t="s">
        <v>7517</v>
      </c>
      <c r="I143" s="3" t="s">
        <v>7708</v>
      </c>
      <c r="J143" s="3" t="s">
        <v>7519</v>
      </c>
      <c r="K143" s="3" t="s">
        <v>8536</v>
      </c>
      <c r="M143" s="3">
        <v>9745404000</v>
      </c>
      <c r="P143" s="3">
        <v>71</v>
      </c>
      <c r="Q143" s="3" t="s">
        <v>177</v>
      </c>
      <c r="R143" s="3" t="s">
        <v>8537</v>
      </c>
      <c r="S143" s="3" t="s">
        <v>8538</v>
      </c>
      <c r="U143" s="3">
        <v>9447473375</v>
      </c>
      <c r="W143" s="3" t="s">
        <v>8539</v>
      </c>
      <c r="X143" s="3" t="s">
        <v>77</v>
      </c>
      <c r="Y143" s="3" t="s">
        <v>77</v>
      </c>
      <c r="Z143" s="3" t="s">
        <v>7586</v>
      </c>
      <c r="AB143" s="3" t="s">
        <v>8048</v>
      </c>
      <c r="AD143" s="12">
        <v>43831</v>
      </c>
      <c r="AE143" s="26">
        <v>43844</v>
      </c>
      <c r="AF143" s="3" t="s">
        <v>7622</v>
      </c>
      <c r="AJ143" s="3" t="s">
        <v>80</v>
      </c>
    </row>
    <row r="144" hidden="1" spans="1:36">
      <c r="A144" s="3">
        <v>144</v>
      </c>
      <c r="B144" s="3" t="s">
        <v>8540</v>
      </c>
      <c r="C144" s="3" t="s">
        <v>2806</v>
      </c>
      <c r="D144" s="3" t="s">
        <v>8541</v>
      </c>
      <c r="E144" s="3">
        <v>49</v>
      </c>
      <c r="F144" s="3" t="s">
        <v>7516</v>
      </c>
      <c r="G144" s="11">
        <v>25689</v>
      </c>
      <c r="H144" s="3" t="s">
        <v>8145</v>
      </c>
      <c r="I144" s="3" t="s">
        <v>8489</v>
      </c>
      <c r="J144" s="3" t="s">
        <v>7550</v>
      </c>
      <c r="K144" s="3" t="s">
        <v>8542</v>
      </c>
      <c r="L144" s="17" t="s">
        <v>8543</v>
      </c>
      <c r="M144" s="3">
        <v>7903887900</v>
      </c>
      <c r="N144" s="3">
        <v>9304401780</v>
      </c>
      <c r="O144" s="3" t="s">
        <v>7574</v>
      </c>
      <c r="P144" s="3">
        <v>47</v>
      </c>
      <c r="Q144" s="3" t="s">
        <v>8544</v>
      </c>
      <c r="R144" s="3" t="s">
        <v>7901</v>
      </c>
      <c r="S144" s="3" t="s">
        <v>8304</v>
      </c>
      <c r="U144" s="3">
        <v>7738519198</v>
      </c>
      <c r="W144" s="3" t="s">
        <v>8545</v>
      </c>
      <c r="X144" s="3" t="s">
        <v>77</v>
      </c>
      <c r="Y144" s="3" t="s">
        <v>77</v>
      </c>
      <c r="AA144" s="3">
        <v>1</v>
      </c>
      <c r="AB144" s="3" t="s">
        <v>8048</v>
      </c>
      <c r="AD144" s="12">
        <v>43831</v>
      </c>
      <c r="AE144" s="26">
        <v>43844</v>
      </c>
      <c r="AF144" s="3" t="s">
        <v>7622</v>
      </c>
      <c r="AG144" s="3">
        <v>20000</v>
      </c>
      <c r="AJ144" s="3" t="s">
        <v>80</v>
      </c>
    </row>
    <row r="145" hidden="1" spans="1:37">
      <c r="A145" s="3">
        <v>145</v>
      </c>
      <c r="B145" s="3" t="s">
        <v>8546</v>
      </c>
      <c r="C145" s="3" t="s">
        <v>2806</v>
      </c>
      <c r="D145" s="3" t="s">
        <v>8547</v>
      </c>
      <c r="E145" s="3">
        <v>66</v>
      </c>
      <c r="F145" s="3" t="s">
        <v>7548</v>
      </c>
      <c r="G145" s="11">
        <v>19495</v>
      </c>
      <c r="H145" s="3" t="s">
        <v>8193</v>
      </c>
      <c r="I145" s="3" t="s">
        <v>7580</v>
      </c>
      <c r="J145" s="3" t="s">
        <v>8214</v>
      </c>
      <c r="K145" s="3" t="s">
        <v>8079</v>
      </c>
      <c r="L145" s="17" t="s">
        <v>8081</v>
      </c>
      <c r="M145" s="3">
        <v>998911657111</v>
      </c>
      <c r="P145" s="3">
        <v>65</v>
      </c>
      <c r="Q145" s="3" t="s">
        <v>8548</v>
      </c>
      <c r="R145" s="3" t="s">
        <v>8549</v>
      </c>
      <c r="S145" s="3" t="s">
        <v>8550</v>
      </c>
      <c r="T145" s="3" t="s">
        <v>8551</v>
      </c>
      <c r="W145" s="3" t="s">
        <v>77</v>
      </c>
      <c r="AD145" s="12">
        <v>43831</v>
      </c>
      <c r="AF145" s="3" t="s">
        <v>7622</v>
      </c>
      <c r="AG145" s="3">
        <v>20000</v>
      </c>
      <c r="AJ145" s="3" t="s">
        <v>84</v>
      </c>
      <c r="AK145" s="3" t="s">
        <v>80</v>
      </c>
    </row>
    <row r="146" hidden="1" spans="1:32">
      <c r="A146" s="3">
        <v>146</v>
      </c>
      <c r="B146" s="3" t="s">
        <v>8552</v>
      </c>
      <c r="C146" s="3" t="s">
        <v>2806</v>
      </c>
      <c r="D146" s="3" t="s">
        <v>8553</v>
      </c>
      <c r="AD146" s="12">
        <v>43831</v>
      </c>
      <c r="AF146" s="3" t="s">
        <v>7622</v>
      </c>
    </row>
    <row r="147" hidden="1" spans="1:36">
      <c r="A147" s="3">
        <v>147</v>
      </c>
      <c r="B147" s="3" t="s">
        <v>8554</v>
      </c>
      <c r="C147" s="3" t="s">
        <v>2806</v>
      </c>
      <c r="D147" s="3" t="s">
        <v>8555</v>
      </c>
      <c r="E147" s="3">
        <v>60</v>
      </c>
      <c r="F147" s="3" t="s">
        <v>7548</v>
      </c>
      <c r="G147" s="11">
        <v>23968</v>
      </c>
      <c r="H147" s="3" t="s">
        <v>8124</v>
      </c>
      <c r="I147" s="3" t="s">
        <v>7518</v>
      </c>
      <c r="J147" s="3" t="s">
        <v>7550</v>
      </c>
      <c r="K147" s="3" t="s">
        <v>8556</v>
      </c>
      <c r="L147" s="17" t="s">
        <v>8557</v>
      </c>
      <c r="M147" s="3">
        <v>9967458700</v>
      </c>
      <c r="O147" s="3" t="s">
        <v>7538</v>
      </c>
      <c r="P147" s="3">
        <v>60</v>
      </c>
      <c r="Q147" s="3" t="s">
        <v>8558</v>
      </c>
      <c r="R147" s="3" t="s">
        <v>8389</v>
      </c>
      <c r="S147" s="3" t="s">
        <v>8559</v>
      </c>
      <c r="W147" s="3" t="s">
        <v>7568</v>
      </c>
      <c r="X147" s="3" t="s">
        <v>77</v>
      </c>
      <c r="Y147" s="3" t="s">
        <v>77</v>
      </c>
      <c r="Z147" s="3" t="s">
        <v>7714</v>
      </c>
      <c r="AA147" s="3">
        <v>4</v>
      </c>
      <c r="AB147" s="3" t="s">
        <v>8560</v>
      </c>
      <c r="AD147" s="12">
        <v>43831</v>
      </c>
      <c r="AF147" s="3" t="s">
        <v>7622</v>
      </c>
      <c r="AJ147" s="3" t="s">
        <v>80</v>
      </c>
    </row>
    <row r="148" hidden="1" spans="1:36">
      <c r="A148" s="3">
        <v>148</v>
      </c>
      <c r="B148" s="3" t="s">
        <v>8561</v>
      </c>
      <c r="C148" s="3" t="s">
        <v>2806</v>
      </c>
      <c r="D148" s="3" t="s">
        <v>8562</v>
      </c>
      <c r="E148" s="3">
        <v>33</v>
      </c>
      <c r="F148" s="3" t="s">
        <v>7548</v>
      </c>
      <c r="G148" s="11">
        <v>31666</v>
      </c>
      <c r="H148" s="3" t="s">
        <v>7517</v>
      </c>
      <c r="I148" s="3" t="s">
        <v>7769</v>
      </c>
      <c r="J148" s="3" t="s">
        <v>7519</v>
      </c>
      <c r="K148" s="3" t="s">
        <v>8563</v>
      </c>
      <c r="L148" s="17" t="s">
        <v>8564</v>
      </c>
      <c r="N148" s="3">
        <v>9947452950</v>
      </c>
      <c r="P148" s="3">
        <v>32</v>
      </c>
      <c r="Q148" s="3" t="s">
        <v>8565</v>
      </c>
      <c r="R148" s="3" t="s">
        <v>8412</v>
      </c>
      <c r="S148" s="3" t="s">
        <v>2449</v>
      </c>
      <c r="U148" s="3">
        <v>9895367090</v>
      </c>
      <c r="W148" s="3" t="s">
        <v>77</v>
      </c>
      <c r="X148" s="3" t="s">
        <v>77</v>
      </c>
      <c r="Y148" s="3" t="s">
        <v>77</v>
      </c>
      <c r="AD148" s="12">
        <v>43831</v>
      </c>
      <c r="AJ148" s="3" t="s">
        <v>80</v>
      </c>
    </row>
    <row r="149" hidden="1" spans="1:33">
      <c r="A149" s="3">
        <v>149</v>
      </c>
      <c r="B149" s="3" t="s">
        <v>8566</v>
      </c>
      <c r="C149" s="3" t="s">
        <v>2806</v>
      </c>
      <c r="D149" s="3" t="s">
        <v>8567</v>
      </c>
      <c r="E149" s="3">
        <v>46</v>
      </c>
      <c r="F149" s="3" t="s">
        <v>7516</v>
      </c>
      <c r="G149" s="11">
        <v>27023</v>
      </c>
      <c r="H149" s="3" t="s">
        <v>8124</v>
      </c>
      <c r="I149" s="3" t="s">
        <v>7518</v>
      </c>
      <c r="J149" s="3" t="s">
        <v>7550</v>
      </c>
      <c r="K149" s="3" t="s">
        <v>8568</v>
      </c>
      <c r="L149" s="17" t="s">
        <v>8569</v>
      </c>
      <c r="M149" s="3">
        <v>9711598027</v>
      </c>
      <c r="P149" s="3">
        <v>45</v>
      </c>
      <c r="Q149" s="3" t="s">
        <v>8570</v>
      </c>
      <c r="R149" s="3" t="s">
        <v>8571</v>
      </c>
      <c r="S149" s="3" t="s">
        <v>2357</v>
      </c>
      <c r="W149" s="3" t="s">
        <v>77</v>
      </c>
      <c r="X149" s="3" t="s">
        <v>77</v>
      </c>
      <c r="Y149" s="3" t="s">
        <v>77</v>
      </c>
      <c r="Z149" s="3" t="s">
        <v>76</v>
      </c>
      <c r="AA149" s="3">
        <v>1</v>
      </c>
      <c r="AB149" s="3" t="s">
        <v>8048</v>
      </c>
      <c r="AD149" s="12">
        <v>43831</v>
      </c>
      <c r="AE149" s="26">
        <v>43850</v>
      </c>
      <c r="AF149" s="3" t="s">
        <v>7622</v>
      </c>
      <c r="AG149" s="3">
        <v>25000</v>
      </c>
    </row>
    <row r="150" hidden="1" spans="1:36">
      <c r="A150" s="3">
        <v>150</v>
      </c>
      <c r="B150" s="3" t="s">
        <v>8572</v>
      </c>
      <c r="C150" s="3" t="s">
        <v>2806</v>
      </c>
      <c r="D150" s="3" t="s">
        <v>8573</v>
      </c>
      <c r="E150" s="3">
        <v>65</v>
      </c>
      <c r="F150" s="3" t="s">
        <v>7516</v>
      </c>
      <c r="G150" s="3" t="s">
        <v>8574</v>
      </c>
      <c r="H150" s="3" t="s">
        <v>7831</v>
      </c>
      <c r="I150" s="3" t="s">
        <v>7518</v>
      </c>
      <c r="J150" s="3" t="s">
        <v>7562</v>
      </c>
      <c r="K150" s="3" t="s">
        <v>8575</v>
      </c>
      <c r="L150" s="17" t="s">
        <v>8576</v>
      </c>
      <c r="M150" s="3">
        <v>9686933557</v>
      </c>
      <c r="O150" s="3" t="s">
        <v>7722</v>
      </c>
      <c r="P150" s="3">
        <v>65</v>
      </c>
      <c r="Q150" s="3" t="s">
        <v>8577</v>
      </c>
      <c r="R150" s="3" t="s">
        <v>8578</v>
      </c>
      <c r="S150" s="3" t="s">
        <v>8579</v>
      </c>
      <c r="T150" s="3">
        <v>9945345434</v>
      </c>
      <c r="W150" s="3" t="s">
        <v>7667</v>
      </c>
      <c r="X150" s="3" t="s">
        <v>77</v>
      </c>
      <c r="Y150" s="3" t="s">
        <v>77</v>
      </c>
      <c r="AA150" s="3">
        <v>2</v>
      </c>
      <c r="AB150" s="3" t="s">
        <v>8048</v>
      </c>
      <c r="AD150" s="12">
        <v>43831</v>
      </c>
      <c r="AE150" s="26">
        <v>43852</v>
      </c>
      <c r="AF150" s="3" t="s">
        <v>7622</v>
      </c>
      <c r="AG150" s="3">
        <v>20000</v>
      </c>
      <c r="AJ150" s="3" t="s">
        <v>84</v>
      </c>
    </row>
    <row r="151" hidden="1" spans="1:36">
      <c r="A151" s="3">
        <v>151</v>
      </c>
      <c r="B151" s="3" t="s">
        <v>8580</v>
      </c>
      <c r="C151" s="3" t="s">
        <v>2806</v>
      </c>
      <c r="D151" s="3" t="s">
        <v>8581</v>
      </c>
      <c r="E151" s="3">
        <v>33</v>
      </c>
      <c r="F151" s="3" t="s">
        <v>7516</v>
      </c>
      <c r="G151" s="11">
        <v>31657</v>
      </c>
      <c r="H151" s="3" t="s">
        <v>8582</v>
      </c>
      <c r="I151" s="3" t="s">
        <v>7518</v>
      </c>
      <c r="J151" s="3" t="s">
        <v>7550</v>
      </c>
      <c r="K151" s="3" t="s">
        <v>8583</v>
      </c>
      <c r="L151" s="17" t="s">
        <v>8584</v>
      </c>
      <c r="M151" s="3">
        <v>9742069277</v>
      </c>
      <c r="N151" s="3">
        <v>9972679925</v>
      </c>
      <c r="O151" s="3" t="s">
        <v>7722</v>
      </c>
      <c r="P151" s="3">
        <v>33</v>
      </c>
      <c r="Q151" s="3" t="s">
        <v>5871</v>
      </c>
      <c r="R151" s="3" t="s">
        <v>8164</v>
      </c>
      <c r="S151" s="3" t="s">
        <v>8585</v>
      </c>
      <c r="T151" s="3">
        <v>9880372464</v>
      </c>
      <c r="W151" s="3" t="s">
        <v>77</v>
      </c>
      <c r="X151" s="3" t="s">
        <v>77</v>
      </c>
      <c r="Y151" s="3" t="s">
        <v>8464</v>
      </c>
      <c r="Z151" s="3" t="s">
        <v>76</v>
      </c>
      <c r="AB151" s="3" t="s">
        <v>8048</v>
      </c>
      <c r="AD151" s="12">
        <v>43847</v>
      </c>
      <c r="AE151" s="26">
        <v>43852</v>
      </c>
      <c r="AF151" s="3" t="s">
        <v>7622</v>
      </c>
      <c r="AG151" s="3">
        <v>20000</v>
      </c>
      <c r="AJ151" s="3" t="s">
        <v>80</v>
      </c>
    </row>
    <row r="152" spans="1:33">
      <c r="A152" s="3">
        <v>152</v>
      </c>
      <c r="B152" s="3" t="s">
        <v>8586</v>
      </c>
      <c r="C152" s="3" t="s">
        <v>2780</v>
      </c>
      <c r="D152" s="3" t="s">
        <v>8587</v>
      </c>
      <c r="E152" s="3">
        <v>36</v>
      </c>
      <c r="F152" s="3" t="s">
        <v>7516</v>
      </c>
      <c r="G152" s="11">
        <v>30435</v>
      </c>
      <c r="H152" s="3" t="s">
        <v>8124</v>
      </c>
      <c r="I152" s="3" t="s">
        <v>7518</v>
      </c>
      <c r="J152" s="3" t="s">
        <v>7641</v>
      </c>
      <c r="K152" s="3" t="s">
        <v>8588</v>
      </c>
      <c r="L152" s="17" t="s">
        <v>8589</v>
      </c>
      <c r="M152" s="3">
        <v>9886580985</v>
      </c>
      <c r="N152" s="3">
        <v>9886331803</v>
      </c>
      <c r="O152" s="3" t="s">
        <v>7583</v>
      </c>
      <c r="P152" s="3">
        <v>36</v>
      </c>
      <c r="Q152" s="3" t="s">
        <v>7988</v>
      </c>
      <c r="R152" s="3" t="s">
        <v>8590</v>
      </c>
      <c r="S152" s="3" t="s">
        <v>2366</v>
      </c>
      <c r="T152" s="3">
        <v>5584351</v>
      </c>
      <c r="X152" s="3" t="s">
        <v>77</v>
      </c>
      <c r="Y152" s="3" t="s">
        <v>77</v>
      </c>
      <c r="AD152" s="12">
        <v>43831</v>
      </c>
      <c r="AE152" s="26">
        <v>43854</v>
      </c>
      <c r="AF152" s="3" t="s">
        <v>8591</v>
      </c>
      <c r="AG152" s="3">
        <v>25000</v>
      </c>
    </row>
    <row r="153" hidden="1" spans="1:36">
      <c r="A153" s="3">
        <v>153</v>
      </c>
      <c r="B153" s="3" t="s">
        <v>8592</v>
      </c>
      <c r="C153" s="3" t="s">
        <v>2806</v>
      </c>
      <c r="D153" s="3" t="s">
        <v>8593</v>
      </c>
      <c r="E153" s="3">
        <v>73</v>
      </c>
      <c r="F153" s="3" t="s">
        <v>7516</v>
      </c>
      <c r="G153" s="11">
        <v>17358</v>
      </c>
      <c r="H153" s="3" t="s">
        <v>8124</v>
      </c>
      <c r="I153" s="3" t="s">
        <v>7518</v>
      </c>
      <c r="J153" s="3" t="s">
        <v>8594</v>
      </c>
      <c r="K153" s="3" t="s">
        <v>8595</v>
      </c>
      <c r="L153" s="17" t="s">
        <v>8596</v>
      </c>
      <c r="M153" s="3">
        <v>9743167750</v>
      </c>
      <c r="N153" s="3">
        <v>8618410325</v>
      </c>
      <c r="O153" s="3" t="s">
        <v>7583</v>
      </c>
      <c r="P153" s="3">
        <v>72</v>
      </c>
      <c r="Q153" s="3" t="s">
        <v>8597</v>
      </c>
      <c r="R153" s="3" t="s">
        <v>7523</v>
      </c>
      <c r="S153" s="3" t="s">
        <v>2366</v>
      </c>
      <c r="W153" s="3" t="s">
        <v>77</v>
      </c>
      <c r="X153" s="3" t="s">
        <v>77</v>
      </c>
      <c r="Y153" s="3" t="s">
        <v>77</v>
      </c>
      <c r="AA153" s="3">
        <v>2</v>
      </c>
      <c r="AB153" s="3" t="s">
        <v>8048</v>
      </c>
      <c r="AD153" s="12">
        <v>43831</v>
      </c>
      <c r="AE153" s="26">
        <v>43854</v>
      </c>
      <c r="AF153" s="3" t="s">
        <v>7622</v>
      </c>
      <c r="AG153" s="3">
        <v>30000</v>
      </c>
      <c r="AJ153" s="3" t="s">
        <v>84</v>
      </c>
    </row>
    <row r="154" hidden="1" spans="1:36">
      <c r="A154" s="3">
        <v>154</v>
      </c>
      <c r="B154" s="3" t="s">
        <v>8598</v>
      </c>
      <c r="C154" s="3" t="s">
        <v>2806</v>
      </c>
      <c r="D154" s="3" t="s">
        <v>8599</v>
      </c>
      <c r="E154" s="3">
        <v>80</v>
      </c>
      <c r="F154" s="3" t="s">
        <v>7516</v>
      </c>
      <c r="G154" s="11">
        <v>14620</v>
      </c>
      <c r="H154" s="3" t="s">
        <v>8124</v>
      </c>
      <c r="I154" s="3" t="s">
        <v>7518</v>
      </c>
      <c r="J154" s="3" t="s">
        <v>7562</v>
      </c>
      <c r="K154" s="3" t="s">
        <v>8600</v>
      </c>
      <c r="L154" s="17" t="s">
        <v>8601</v>
      </c>
      <c r="M154" s="3">
        <v>9441084869</v>
      </c>
      <c r="N154" s="3">
        <v>7901255210</v>
      </c>
      <c r="O154" s="3" t="s">
        <v>7522</v>
      </c>
      <c r="P154" s="3">
        <v>74</v>
      </c>
      <c r="Q154" s="3" t="s">
        <v>8602</v>
      </c>
      <c r="R154" s="3" t="s">
        <v>8603</v>
      </c>
      <c r="S154" s="3" t="s">
        <v>8604</v>
      </c>
      <c r="U154" s="3">
        <v>9032102102</v>
      </c>
      <c r="W154" s="3" t="s">
        <v>7636</v>
      </c>
      <c r="X154" s="3" t="s">
        <v>7657</v>
      </c>
      <c r="Y154" s="3" t="s">
        <v>77</v>
      </c>
      <c r="AA154" s="3">
        <v>2</v>
      </c>
      <c r="AB154" s="3" t="s">
        <v>8048</v>
      </c>
      <c r="AE154" s="26">
        <v>43861</v>
      </c>
      <c r="AF154" s="3" t="s">
        <v>7622</v>
      </c>
      <c r="AJ154" s="3" t="s">
        <v>80</v>
      </c>
    </row>
    <row r="155" hidden="1" spans="1:32">
      <c r="A155" s="3">
        <v>155</v>
      </c>
      <c r="B155" s="3" t="s">
        <v>8605</v>
      </c>
      <c r="C155" s="3" t="s">
        <v>2806</v>
      </c>
      <c r="D155" s="3" t="s">
        <v>8606</v>
      </c>
      <c r="E155" s="3">
        <v>56</v>
      </c>
      <c r="F155" s="3" t="s">
        <v>7516</v>
      </c>
      <c r="G155" s="11">
        <v>23631</v>
      </c>
      <c r="H155" s="3" t="s">
        <v>8446</v>
      </c>
      <c r="I155" s="3" t="s">
        <v>7580</v>
      </c>
      <c r="J155" s="3" t="s">
        <v>8214</v>
      </c>
      <c r="K155" s="3" t="s">
        <v>8079</v>
      </c>
      <c r="L155" s="17" t="s">
        <v>8081</v>
      </c>
      <c r="P155" s="3">
        <v>55</v>
      </c>
      <c r="Q155" s="3" t="s">
        <v>8607</v>
      </c>
      <c r="R155" s="3" t="s">
        <v>8608</v>
      </c>
      <c r="W155" s="3" t="s">
        <v>77</v>
      </c>
      <c r="X155" s="3" t="s">
        <v>77</v>
      </c>
      <c r="Y155" s="3" t="s">
        <v>77</v>
      </c>
      <c r="AA155" s="3">
        <v>2</v>
      </c>
      <c r="AB155" s="3" t="s">
        <v>8048</v>
      </c>
      <c r="AE155" s="26">
        <v>43861</v>
      </c>
      <c r="AF155" s="3" t="s">
        <v>7622</v>
      </c>
    </row>
    <row r="156" hidden="1" spans="1:32">
      <c r="A156" s="3">
        <v>156</v>
      </c>
      <c r="B156" s="3" t="s">
        <v>8609</v>
      </c>
      <c r="C156" s="3" t="s">
        <v>2806</v>
      </c>
      <c r="D156" s="3" t="s">
        <v>8610</v>
      </c>
      <c r="E156" s="3">
        <v>45</v>
      </c>
      <c r="F156" s="3" t="s">
        <v>7548</v>
      </c>
      <c r="G156" s="11">
        <v>27459</v>
      </c>
      <c r="H156" s="3" t="s">
        <v>8193</v>
      </c>
      <c r="I156" s="3" t="s">
        <v>7580</v>
      </c>
      <c r="J156" s="3" t="s">
        <v>8214</v>
      </c>
      <c r="K156" s="3" t="s">
        <v>8079</v>
      </c>
      <c r="L156" s="17" t="s">
        <v>8081</v>
      </c>
      <c r="P156" s="3">
        <v>44</v>
      </c>
      <c r="Q156" s="3" t="s">
        <v>6979</v>
      </c>
      <c r="R156" s="3" t="s">
        <v>8476</v>
      </c>
      <c r="W156" s="3" t="s">
        <v>77</v>
      </c>
      <c r="X156" s="3" t="s">
        <v>8464</v>
      </c>
      <c r="Y156" s="3" t="s">
        <v>77</v>
      </c>
      <c r="Z156" s="3" t="s">
        <v>8611</v>
      </c>
      <c r="AA156" s="3">
        <v>3</v>
      </c>
      <c r="AB156" s="3" t="s">
        <v>8048</v>
      </c>
      <c r="AE156" s="26">
        <v>43861</v>
      </c>
      <c r="AF156" s="3" t="s">
        <v>7622</v>
      </c>
    </row>
    <row r="157" hidden="1" spans="1:32">
      <c r="A157" s="3">
        <v>157</v>
      </c>
      <c r="B157" s="3" t="s">
        <v>8612</v>
      </c>
      <c r="C157" s="3" t="s">
        <v>2806</v>
      </c>
      <c r="D157" s="3" t="s">
        <v>8613</v>
      </c>
      <c r="E157" s="3">
        <v>62</v>
      </c>
      <c r="F157" s="3" t="s">
        <v>7548</v>
      </c>
      <c r="G157" s="11">
        <v>21503</v>
      </c>
      <c r="H157" s="3" t="s">
        <v>8193</v>
      </c>
      <c r="I157" s="3" t="s">
        <v>7580</v>
      </c>
      <c r="J157" s="3" t="s">
        <v>8214</v>
      </c>
      <c r="K157" s="3" t="s">
        <v>8079</v>
      </c>
      <c r="L157" s="17" t="s">
        <v>8081</v>
      </c>
      <c r="P157" s="3">
        <v>61</v>
      </c>
      <c r="Q157" s="3" t="s">
        <v>8614</v>
      </c>
      <c r="R157" s="3" t="s">
        <v>8615</v>
      </c>
      <c r="S157" s="3" t="s">
        <v>8616</v>
      </c>
      <c r="W157" s="3" t="s">
        <v>8617</v>
      </c>
      <c r="X157" s="3" t="s">
        <v>77</v>
      </c>
      <c r="Y157" s="3" t="s">
        <v>77</v>
      </c>
      <c r="Z157" s="3" t="s">
        <v>7586</v>
      </c>
      <c r="AA157" s="3" t="s">
        <v>76</v>
      </c>
      <c r="AB157" s="3" t="s">
        <v>8048</v>
      </c>
      <c r="AE157" s="26">
        <v>43861</v>
      </c>
      <c r="AF157" s="3" t="s">
        <v>7622</v>
      </c>
    </row>
    <row r="158" hidden="1" spans="1:36">
      <c r="A158" s="3">
        <v>158</v>
      </c>
      <c r="B158" s="3" t="s">
        <v>8618</v>
      </c>
      <c r="C158" s="3" t="s">
        <v>2806</v>
      </c>
      <c r="D158" s="3" t="s">
        <v>8619</v>
      </c>
      <c r="E158" s="3">
        <v>54</v>
      </c>
      <c r="F158" s="3" t="s">
        <v>7548</v>
      </c>
      <c r="G158" s="11">
        <v>23890</v>
      </c>
      <c r="H158" s="3" t="s">
        <v>7517</v>
      </c>
      <c r="I158" s="3" t="s">
        <v>7518</v>
      </c>
      <c r="J158" s="3" t="s">
        <v>7519</v>
      </c>
      <c r="K158" s="3" t="s">
        <v>8620</v>
      </c>
      <c r="L158" s="17" t="s">
        <v>8621</v>
      </c>
      <c r="M158" s="3">
        <v>9447959121</v>
      </c>
      <c r="N158" s="3">
        <v>9446533323</v>
      </c>
      <c r="O158" s="3" t="s">
        <v>8622</v>
      </c>
      <c r="P158" s="3">
        <v>54</v>
      </c>
      <c r="Q158" s="3" t="s">
        <v>8623</v>
      </c>
      <c r="R158" s="3" t="s">
        <v>8537</v>
      </c>
      <c r="S158" s="3" t="s">
        <v>8624</v>
      </c>
      <c r="T158" s="3">
        <v>9447473375</v>
      </c>
      <c r="W158" s="3" t="s">
        <v>84</v>
      </c>
      <c r="X158" s="3" t="s">
        <v>77</v>
      </c>
      <c r="Y158" s="3" t="s">
        <v>77</v>
      </c>
      <c r="Z158" s="3" t="s">
        <v>7586</v>
      </c>
      <c r="AB158" s="3" t="s">
        <v>8048</v>
      </c>
      <c r="AD158" s="12">
        <v>43831</v>
      </c>
      <c r="AE158" s="26">
        <v>43861</v>
      </c>
      <c r="AF158" s="3" t="s">
        <v>7622</v>
      </c>
      <c r="AJ158" s="3" t="s">
        <v>80</v>
      </c>
    </row>
    <row r="159" hidden="1" spans="1:36">
      <c r="A159" s="3">
        <v>159</v>
      </c>
      <c r="B159" s="3" t="s">
        <v>8625</v>
      </c>
      <c r="C159" s="3" t="s">
        <v>2806</v>
      </c>
      <c r="D159" s="3" t="s">
        <v>8626</v>
      </c>
      <c r="E159" s="3">
        <v>57</v>
      </c>
      <c r="F159" s="3" t="s">
        <v>7548</v>
      </c>
      <c r="G159" s="11">
        <v>23003</v>
      </c>
      <c r="K159" s="3" t="s">
        <v>8627</v>
      </c>
      <c r="L159" s="17" t="s">
        <v>8628</v>
      </c>
      <c r="M159" s="3">
        <v>9425280061</v>
      </c>
      <c r="N159" s="3">
        <v>9643485860</v>
      </c>
      <c r="O159" s="3" t="s">
        <v>8629</v>
      </c>
      <c r="P159" s="3">
        <v>57</v>
      </c>
      <c r="Q159" s="3" t="s">
        <v>8630</v>
      </c>
      <c r="R159" s="3" t="s">
        <v>8631</v>
      </c>
      <c r="S159" s="3" t="s">
        <v>8632</v>
      </c>
      <c r="W159" s="3" t="s">
        <v>77</v>
      </c>
      <c r="X159" s="3" t="s">
        <v>77</v>
      </c>
      <c r="Y159" s="3" t="s">
        <v>77</v>
      </c>
      <c r="Z159" s="3" t="s">
        <v>7983</v>
      </c>
      <c r="AA159" s="3">
        <v>2</v>
      </c>
      <c r="AB159" s="3" t="s">
        <v>8633</v>
      </c>
      <c r="AD159" s="12">
        <v>43831</v>
      </c>
      <c r="AE159" s="26">
        <v>43864</v>
      </c>
      <c r="AF159" s="3" t="s">
        <v>7622</v>
      </c>
      <c r="AG159" s="3">
        <v>20000</v>
      </c>
      <c r="AJ159" s="3" t="s">
        <v>84</v>
      </c>
    </row>
    <row r="160" hidden="1" spans="1:32">
      <c r="A160" s="3">
        <v>160</v>
      </c>
      <c r="B160" s="3" t="s">
        <v>8634</v>
      </c>
      <c r="C160" s="3" t="s">
        <v>8635</v>
      </c>
      <c r="D160" s="3" t="s">
        <v>8636</v>
      </c>
      <c r="E160" s="3">
        <v>77</v>
      </c>
      <c r="F160" s="3" t="s">
        <v>7516</v>
      </c>
      <c r="K160" s="3" t="s">
        <v>8637</v>
      </c>
      <c r="Q160" s="3" t="s">
        <v>8638</v>
      </c>
      <c r="AD160" s="12">
        <v>43831</v>
      </c>
      <c r="AE160" s="26">
        <v>43864</v>
      </c>
      <c r="AF160" s="3" t="s">
        <v>7622</v>
      </c>
    </row>
    <row r="161" spans="1:32">
      <c r="A161" s="3">
        <v>161</v>
      </c>
      <c r="B161" s="3" t="s">
        <v>8639</v>
      </c>
      <c r="C161" s="3" t="s">
        <v>2780</v>
      </c>
      <c r="D161" s="3" t="s">
        <v>8640</v>
      </c>
      <c r="E161" s="3">
        <v>65</v>
      </c>
      <c r="F161" s="3" t="s">
        <v>7548</v>
      </c>
      <c r="G161" s="11">
        <v>20359</v>
      </c>
      <c r="H161" s="3" t="s">
        <v>8641</v>
      </c>
      <c r="I161" s="3" t="s">
        <v>7518</v>
      </c>
      <c r="J161" s="3" t="s">
        <v>7550</v>
      </c>
      <c r="K161" s="3" t="s">
        <v>8642</v>
      </c>
      <c r="L161" s="3" t="s">
        <v>8643</v>
      </c>
      <c r="M161" s="3">
        <v>9897594922</v>
      </c>
      <c r="O161" s="3" t="s">
        <v>8644</v>
      </c>
      <c r="Q161" s="3" t="s">
        <v>8645</v>
      </c>
      <c r="R161" s="3" t="s">
        <v>8646</v>
      </c>
      <c r="S161" s="3" t="s">
        <v>8647</v>
      </c>
      <c r="W161" s="3" t="s">
        <v>8648</v>
      </c>
      <c r="X161" s="3" t="s">
        <v>77</v>
      </c>
      <c r="Y161" s="3" t="s">
        <v>77</v>
      </c>
      <c r="Z161" s="3" t="s">
        <v>7586</v>
      </c>
      <c r="AA161" s="3">
        <v>2</v>
      </c>
      <c r="AB161" s="3" t="s">
        <v>8048</v>
      </c>
      <c r="AD161" s="12">
        <v>43862</v>
      </c>
      <c r="AE161" s="26">
        <v>43864</v>
      </c>
      <c r="AF161" s="3" t="s">
        <v>7622</v>
      </c>
    </row>
    <row r="162" hidden="1" spans="1:36">
      <c r="A162" s="3">
        <v>162</v>
      </c>
      <c r="B162" s="3" t="s">
        <v>8649</v>
      </c>
      <c r="C162" s="3" t="s">
        <v>2806</v>
      </c>
      <c r="D162" s="3" t="s">
        <v>8650</v>
      </c>
      <c r="E162" s="3">
        <v>65</v>
      </c>
      <c r="F162" s="3" t="s">
        <v>7548</v>
      </c>
      <c r="G162" s="26">
        <v>19859</v>
      </c>
      <c r="H162" s="3" t="s">
        <v>8124</v>
      </c>
      <c r="I162" s="3" t="s">
        <v>7651</v>
      </c>
      <c r="J162" s="3" t="s">
        <v>7650</v>
      </c>
      <c r="K162" s="3" t="s">
        <v>8651</v>
      </c>
      <c r="L162" s="3" t="s">
        <v>8652</v>
      </c>
      <c r="M162" s="3">
        <v>7508248352</v>
      </c>
      <c r="O162" s="3" t="s">
        <v>7522</v>
      </c>
      <c r="P162" s="3">
        <v>64</v>
      </c>
      <c r="Q162" s="3" t="s">
        <v>8653</v>
      </c>
      <c r="R162" s="3" t="s">
        <v>7523</v>
      </c>
      <c r="S162" s="3" t="s">
        <v>8029</v>
      </c>
      <c r="W162" s="3" t="s">
        <v>8654</v>
      </c>
      <c r="X162" s="3" t="s">
        <v>7909</v>
      </c>
      <c r="Y162" s="3" t="s">
        <v>77</v>
      </c>
      <c r="Z162" s="3" t="s">
        <v>7586</v>
      </c>
      <c r="AA162" s="3">
        <v>3</v>
      </c>
      <c r="AB162" s="3" t="s">
        <v>8048</v>
      </c>
      <c r="AF162" s="3" t="s">
        <v>7622</v>
      </c>
      <c r="AJ162" s="3" t="s">
        <v>84</v>
      </c>
    </row>
    <row r="163" spans="1:32">
      <c r="A163" s="3">
        <v>163</v>
      </c>
      <c r="B163" s="3" t="s">
        <v>8655</v>
      </c>
      <c r="C163" s="3" t="s">
        <v>5954</v>
      </c>
      <c r="D163" s="3" t="s">
        <v>8286</v>
      </c>
      <c r="E163" s="3">
        <v>50</v>
      </c>
      <c r="F163" s="3" t="s">
        <v>7548</v>
      </c>
      <c r="G163" s="3">
        <v>1969</v>
      </c>
      <c r="I163" s="3" t="s">
        <v>7518</v>
      </c>
      <c r="J163" s="3" t="s">
        <v>8287</v>
      </c>
      <c r="K163" s="3" t="s">
        <v>8288</v>
      </c>
      <c r="L163" s="17" t="s">
        <v>8656</v>
      </c>
      <c r="M163" s="3">
        <v>8050218570</v>
      </c>
      <c r="N163" s="3">
        <v>8867177125</v>
      </c>
      <c r="O163" s="3" t="s">
        <v>7538</v>
      </c>
      <c r="P163" s="3">
        <v>50</v>
      </c>
      <c r="Q163" s="3" t="s">
        <v>8290</v>
      </c>
      <c r="R163" s="3" t="s">
        <v>7523</v>
      </c>
      <c r="S163" s="3" t="s">
        <v>8029</v>
      </c>
      <c r="T163" s="3">
        <v>4722</v>
      </c>
      <c r="X163" s="3" t="s">
        <v>77</v>
      </c>
      <c r="Y163" s="3" t="s">
        <v>77</v>
      </c>
      <c r="Z163" s="3" t="s">
        <v>7586</v>
      </c>
      <c r="AA163" s="3">
        <v>2</v>
      </c>
      <c r="AB163" s="3" t="s">
        <v>8048</v>
      </c>
      <c r="AF163" s="3" t="s">
        <v>7622</v>
      </c>
    </row>
    <row r="164" spans="1:32">
      <c r="A164" s="3">
        <v>164</v>
      </c>
      <c r="B164" s="3" t="s">
        <v>8657</v>
      </c>
      <c r="C164" s="3" t="s">
        <v>5954</v>
      </c>
      <c r="D164" s="3" t="s">
        <v>8658</v>
      </c>
      <c r="E164" s="3">
        <v>33</v>
      </c>
      <c r="F164" s="3" t="s">
        <v>7548</v>
      </c>
      <c r="G164" s="11">
        <v>32129</v>
      </c>
      <c r="I164" s="3" t="s">
        <v>7580</v>
      </c>
      <c r="J164" s="3" t="s">
        <v>8659</v>
      </c>
      <c r="K164" s="3" t="s">
        <v>8660</v>
      </c>
      <c r="L164" s="17" t="s">
        <v>8661</v>
      </c>
      <c r="M164" s="3">
        <v>8105214872</v>
      </c>
      <c r="P164" s="3">
        <v>31</v>
      </c>
      <c r="Q164" s="3" t="s">
        <v>90</v>
      </c>
      <c r="W164" s="3" t="s">
        <v>7667</v>
      </c>
      <c r="AF164" s="3" t="s">
        <v>7622</v>
      </c>
    </row>
    <row r="165" hidden="1" spans="1:36">
      <c r="A165" s="3">
        <v>165</v>
      </c>
      <c r="B165" s="3" t="s">
        <v>8662</v>
      </c>
      <c r="C165" s="3" t="s">
        <v>2806</v>
      </c>
      <c r="D165" s="3" t="s">
        <v>8663</v>
      </c>
      <c r="E165" s="3">
        <v>49</v>
      </c>
      <c r="F165" s="3" t="s">
        <v>7548</v>
      </c>
      <c r="G165" s="11">
        <v>25757</v>
      </c>
      <c r="H165" s="3" t="s">
        <v>8664</v>
      </c>
      <c r="I165" s="3" t="s">
        <v>7518</v>
      </c>
      <c r="J165" s="3" t="s">
        <v>8665</v>
      </c>
      <c r="K165" s="3" t="s">
        <v>8666</v>
      </c>
      <c r="L165" s="17" t="s">
        <v>8667</v>
      </c>
      <c r="M165" s="3">
        <v>9329630440</v>
      </c>
      <c r="O165" s="3" t="s">
        <v>7633</v>
      </c>
      <c r="P165" s="3">
        <v>49</v>
      </c>
      <c r="Q165" s="3" t="s">
        <v>8668</v>
      </c>
      <c r="R165" s="3" t="s">
        <v>8669</v>
      </c>
      <c r="S165" s="3" t="s">
        <v>8670</v>
      </c>
      <c r="U165" s="3">
        <v>9825077742</v>
      </c>
      <c r="V165" s="3">
        <v>9712128310</v>
      </c>
      <c r="W165" s="3" t="s">
        <v>8671</v>
      </c>
      <c r="X165" s="3" t="s">
        <v>77</v>
      </c>
      <c r="Y165" s="3" t="s">
        <v>77</v>
      </c>
      <c r="Z165" s="3" t="s">
        <v>7983</v>
      </c>
      <c r="AB165" s="3" t="s">
        <v>8672</v>
      </c>
      <c r="AD165" s="11">
        <v>43865</v>
      </c>
      <c r="AE165" s="11">
        <v>43867</v>
      </c>
      <c r="AF165" s="3" t="s">
        <v>7622</v>
      </c>
      <c r="AG165" s="3">
        <v>20000</v>
      </c>
      <c r="AJ165" s="3" t="s">
        <v>80</v>
      </c>
    </row>
    <row r="166" hidden="1" spans="1:36">
      <c r="A166" s="3">
        <v>166</v>
      </c>
      <c r="B166" s="3" t="s">
        <v>8673</v>
      </c>
      <c r="C166" s="3" t="s">
        <v>2806</v>
      </c>
      <c r="D166" s="3" t="s">
        <v>8674</v>
      </c>
      <c r="E166" s="3">
        <v>67</v>
      </c>
      <c r="F166" s="3" t="s">
        <v>7548</v>
      </c>
      <c r="G166" s="11">
        <v>19173</v>
      </c>
      <c r="H166" s="3" t="s">
        <v>8124</v>
      </c>
      <c r="I166" s="3" t="s">
        <v>7518</v>
      </c>
      <c r="J166" s="3" t="s">
        <v>7535</v>
      </c>
      <c r="K166" s="3" t="s">
        <v>8675</v>
      </c>
      <c r="L166" s="17" t="s">
        <v>8676</v>
      </c>
      <c r="M166" s="3">
        <v>8026673760</v>
      </c>
      <c r="N166" s="3">
        <v>9844178521</v>
      </c>
      <c r="O166" s="3" t="s">
        <v>7611</v>
      </c>
      <c r="P166" s="3">
        <v>66</v>
      </c>
      <c r="Q166" s="3" t="s">
        <v>8677</v>
      </c>
      <c r="R166" s="3" t="s">
        <v>8164</v>
      </c>
      <c r="S166" s="3" t="s">
        <v>8678</v>
      </c>
      <c r="U166" s="3">
        <v>9880372464</v>
      </c>
      <c r="V166" s="3" t="s">
        <v>8679</v>
      </c>
      <c r="W166" s="3" t="s">
        <v>8047</v>
      </c>
      <c r="X166" s="3" t="s">
        <v>77</v>
      </c>
      <c r="Y166" s="3" t="s">
        <v>77</v>
      </c>
      <c r="Z166" s="3" t="s">
        <v>7586</v>
      </c>
      <c r="AB166" s="3" t="s">
        <v>8680</v>
      </c>
      <c r="AD166" s="3" t="s">
        <v>8681</v>
      </c>
      <c r="AE166" s="3" t="s">
        <v>8682</v>
      </c>
      <c r="AF166" s="3" t="s">
        <v>7622</v>
      </c>
      <c r="AJ166" s="3" t="s">
        <v>80</v>
      </c>
    </row>
    <row r="167" hidden="1" spans="1:36">
      <c r="A167" s="3">
        <v>167</v>
      </c>
      <c r="B167" s="3" t="s">
        <v>8683</v>
      </c>
      <c r="C167" s="3" t="s">
        <v>2806</v>
      </c>
      <c r="D167" s="3" t="s">
        <v>8684</v>
      </c>
      <c r="E167" s="3">
        <v>51</v>
      </c>
      <c r="F167" s="3" t="s">
        <v>7516</v>
      </c>
      <c r="G167" s="11">
        <v>25533</v>
      </c>
      <c r="H167" s="3" t="s">
        <v>7599</v>
      </c>
      <c r="I167" s="3" t="s">
        <v>7518</v>
      </c>
      <c r="J167" s="3" t="s">
        <v>7599</v>
      </c>
      <c r="K167" s="3" t="s">
        <v>8685</v>
      </c>
      <c r="M167" s="3">
        <v>9073041798</v>
      </c>
      <c r="P167" s="3">
        <v>47</v>
      </c>
      <c r="Q167" s="3" t="s">
        <v>8686</v>
      </c>
      <c r="R167" s="3" t="s">
        <v>8687</v>
      </c>
      <c r="S167" s="3" t="s">
        <v>8688</v>
      </c>
      <c r="W167" s="3" t="s">
        <v>77</v>
      </c>
      <c r="X167" s="3" t="s">
        <v>77</v>
      </c>
      <c r="Y167" s="3" t="s">
        <v>77</v>
      </c>
      <c r="AB167" s="3" t="s">
        <v>8048</v>
      </c>
      <c r="AF167" s="3" t="s">
        <v>7622</v>
      </c>
      <c r="AJ167" s="3" t="s">
        <v>84</v>
      </c>
    </row>
    <row r="168" s="1" customFormat="1" ht="16.5" hidden="1" spans="1:48">
      <c r="A168" s="6">
        <v>168</v>
      </c>
      <c r="B168" s="6" t="s">
        <v>8689</v>
      </c>
      <c r="C168" s="6" t="s">
        <v>2806</v>
      </c>
      <c r="D168" s="39" t="s">
        <v>8690</v>
      </c>
      <c r="E168" s="6">
        <v>67</v>
      </c>
      <c r="F168" s="6" t="s">
        <v>7548</v>
      </c>
      <c r="G168" s="42" t="s">
        <v>8691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 t="s">
        <v>7622</v>
      </c>
      <c r="AG168" s="6"/>
      <c r="AH168" s="6"/>
      <c r="AI168" s="6"/>
      <c r="AJ168" s="6" t="s">
        <v>80</v>
      </c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ht="17.25" hidden="1" spans="1:38">
      <c r="A169" s="3">
        <v>169</v>
      </c>
      <c r="B169" s="3" t="s">
        <v>8692</v>
      </c>
      <c r="C169" s="3" t="s">
        <v>2806</v>
      </c>
      <c r="D169" s="40" t="s">
        <v>8693</v>
      </c>
      <c r="E169" s="3">
        <v>43</v>
      </c>
      <c r="F169" s="3" t="s">
        <v>7516</v>
      </c>
      <c r="G169" s="11">
        <v>28382</v>
      </c>
      <c r="H169" s="3" t="s">
        <v>8488</v>
      </c>
      <c r="I169" s="3" t="s">
        <v>7518</v>
      </c>
      <c r="J169" s="3" t="s">
        <v>8488</v>
      </c>
      <c r="K169" s="3" t="s">
        <v>8694</v>
      </c>
      <c r="L169" s="3" t="s">
        <v>7284</v>
      </c>
      <c r="M169" s="3">
        <v>9803032200</v>
      </c>
      <c r="P169" s="3">
        <v>43</v>
      </c>
      <c r="Q169" s="3" t="s">
        <v>4975</v>
      </c>
      <c r="R169" s="3" t="s">
        <v>8695</v>
      </c>
      <c r="S169" s="40" t="s">
        <v>8696</v>
      </c>
      <c r="U169" s="40">
        <v>9869086680</v>
      </c>
      <c r="W169" s="3" t="s">
        <v>77</v>
      </c>
      <c r="X169" s="3" t="s">
        <v>77</v>
      </c>
      <c r="Y169" s="3" t="s">
        <v>77</v>
      </c>
      <c r="Z169" s="3" t="s">
        <v>76</v>
      </c>
      <c r="AB169" s="3" t="s">
        <v>8697</v>
      </c>
      <c r="AD169" s="12">
        <v>43862</v>
      </c>
      <c r="AE169" s="12">
        <v>43862</v>
      </c>
      <c r="AF169" s="3" t="s">
        <v>7622</v>
      </c>
      <c r="AJ169" s="3" t="s">
        <v>80</v>
      </c>
      <c r="AL169" s="3" t="s">
        <v>8698</v>
      </c>
    </row>
    <row r="170" ht="32.25" hidden="1" spans="1:38">
      <c r="A170" s="3">
        <v>170</v>
      </c>
      <c r="B170" s="3" t="s">
        <v>8699</v>
      </c>
      <c r="C170" s="3" t="s">
        <v>2806</v>
      </c>
      <c r="D170" s="40" t="s">
        <v>8700</v>
      </c>
      <c r="E170" s="3">
        <v>57</v>
      </c>
      <c r="F170" s="3" t="s">
        <v>7516</v>
      </c>
      <c r="G170" s="11">
        <v>22947</v>
      </c>
      <c r="H170" s="3" t="s">
        <v>8193</v>
      </c>
      <c r="I170" s="3" t="s">
        <v>7580</v>
      </c>
      <c r="J170" s="3" t="s">
        <v>8214</v>
      </c>
      <c r="K170" s="3" t="s">
        <v>8079</v>
      </c>
      <c r="L170" s="3" t="s">
        <v>8081</v>
      </c>
      <c r="Q170" s="3" t="s">
        <v>256</v>
      </c>
      <c r="R170" s="3" t="s">
        <v>8476</v>
      </c>
      <c r="S170" s="43" t="s">
        <v>8701</v>
      </c>
      <c r="T170" s="43"/>
      <c r="U170" s="43" t="s">
        <v>8701</v>
      </c>
      <c r="V170" s="3">
        <v>1996901675665</v>
      </c>
      <c r="W170" s="3" t="s">
        <v>77</v>
      </c>
      <c r="X170" s="3" t="s">
        <v>77</v>
      </c>
      <c r="Y170" s="3" t="s">
        <v>77</v>
      </c>
      <c r="Z170" s="3" t="s">
        <v>76</v>
      </c>
      <c r="AA170" s="3">
        <v>4</v>
      </c>
      <c r="AB170" s="3" t="s">
        <v>8048</v>
      </c>
      <c r="AD170" s="12">
        <v>43862</v>
      </c>
      <c r="AE170" s="12">
        <v>43862</v>
      </c>
      <c r="AF170" s="3" t="s">
        <v>7622</v>
      </c>
      <c r="AJ170" s="3" t="s">
        <v>84</v>
      </c>
      <c r="AK170" s="3" t="s">
        <v>80</v>
      </c>
      <c r="AL170" s="3" t="s">
        <v>8702</v>
      </c>
    </row>
    <row r="171" hidden="1" spans="1:36">
      <c r="A171" s="3">
        <v>171</v>
      </c>
      <c r="B171" s="3" t="s">
        <v>8703</v>
      </c>
      <c r="C171" s="3" t="s">
        <v>2806</v>
      </c>
      <c r="D171" s="3" t="s">
        <v>8704</v>
      </c>
      <c r="E171" s="3">
        <v>42</v>
      </c>
      <c r="F171" s="3" t="s">
        <v>7516</v>
      </c>
      <c r="G171" s="11">
        <v>28506</v>
      </c>
      <c r="H171" s="3" t="s">
        <v>7640</v>
      </c>
      <c r="I171" s="3" t="s">
        <v>7518</v>
      </c>
      <c r="J171" s="3" t="s">
        <v>7641</v>
      </c>
      <c r="K171" s="3" t="s">
        <v>8705</v>
      </c>
      <c r="L171" s="17" t="s">
        <v>8706</v>
      </c>
      <c r="M171" s="3">
        <v>9986677444</v>
      </c>
      <c r="N171" s="3">
        <v>9886866490</v>
      </c>
      <c r="O171" s="3" t="s">
        <v>7602</v>
      </c>
      <c r="P171" s="3">
        <v>41</v>
      </c>
      <c r="Q171" s="3" t="s">
        <v>8597</v>
      </c>
      <c r="R171" s="3" t="s">
        <v>7523</v>
      </c>
      <c r="S171" s="3" t="s">
        <v>7524</v>
      </c>
      <c r="W171" s="3" t="s">
        <v>77</v>
      </c>
      <c r="X171" s="3" t="s">
        <v>77</v>
      </c>
      <c r="Y171" s="3" t="s">
        <v>77</v>
      </c>
      <c r="AA171" s="3">
        <v>1</v>
      </c>
      <c r="AB171" s="3" t="s">
        <v>8048</v>
      </c>
      <c r="AD171" s="12">
        <v>43862</v>
      </c>
      <c r="AE171" s="12">
        <v>43862</v>
      </c>
      <c r="AF171" s="3" t="s">
        <v>8252</v>
      </c>
      <c r="AG171" s="3">
        <v>30000</v>
      </c>
      <c r="AJ171" s="3" t="s">
        <v>84</v>
      </c>
    </row>
    <row r="172" spans="1:33">
      <c r="A172" s="3">
        <v>172</v>
      </c>
      <c r="B172" s="3" t="s">
        <v>8707</v>
      </c>
      <c r="C172" s="3" t="s">
        <v>2780</v>
      </c>
      <c r="D172" s="3" t="s">
        <v>8708</v>
      </c>
      <c r="E172" s="3">
        <v>29</v>
      </c>
      <c r="F172" s="3" t="s">
        <v>7548</v>
      </c>
      <c r="G172" s="11">
        <v>33742</v>
      </c>
      <c r="H172" s="3" t="s">
        <v>8709</v>
      </c>
      <c r="I172" s="3" t="s">
        <v>8710</v>
      </c>
      <c r="J172" s="3" t="s">
        <v>8709</v>
      </c>
      <c r="L172" s="17" t="s">
        <v>8711</v>
      </c>
      <c r="M172" s="3">
        <v>8917525483</v>
      </c>
      <c r="R172" s="3" t="s">
        <v>7523</v>
      </c>
      <c r="S172" s="3" t="s">
        <v>7524</v>
      </c>
      <c r="T172" s="3" t="s">
        <v>7540</v>
      </c>
      <c r="U172" s="3">
        <v>9480002204</v>
      </c>
      <c r="X172" s="3" t="s">
        <v>77</v>
      </c>
      <c r="Y172" s="3" t="s">
        <v>77</v>
      </c>
      <c r="Z172" s="3" t="s">
        <v>77</v>
      </c>
      <c r="AB172" s="3" t="s">
        <v>8048</v>
      </c>
      <c r="AD172" s="12">
        <v>43862</v>
      </c>
      <c r="AE172" s="12">
        <v>43862</v>
      </c>
      <c r="AF172" s="3" t="s">
        <v>8252</v>
      </c>
      <c r="AG172" s="3">
        <v>25000</v>
      </c>
    </row>
    <row r="173" ht="45.75" hidden="1" customHeight="1" spans="1:32">
      <c r="A173" s="3">
        <v>173</v>
      </c>
      <c r="B173" s="3" t="s">
        <v>8712</v>
      </c>
      <c r="C173" s="7" t="s">
        <v>8713</v>
      </c>
      <c r="D173" s="3" t="s">
        <v>8714</v>
      </c>
      <c r="E173" s="3">
        <v>43</v>
      </c>
      <c r="F173" s="3" t="s">
        <v>7516</v>
      </c>
      <c r="G173" s="26">
        <v>28126</v>
      </c>
      <c r="Q173" s="3" t="s">
        <v>8715</v>
      </c>
      <c r="AD173" s="12">
        <v>43862</v>
      </c>
      <c r="AE173" s="12">
        <v>43862</v>
      </c>
      <c r="AF173" s="3" t="s">
        <v>7622</v>
      </c>
    </row>
    <row r="174" ht="16.5" hidden="1" spans="1:36">
      <c r="A174" s="3">
        <v>174</v>
      </c>
      <c r="B174" s="3" t="s">
        <v>8716</v>
      </c>
      <c r="C174" s="3" t="s">
        <v>2806</v>
      </c>
      <c r="D174" s="40" t="s">
        <v>8717</v>
      </c>
      <c r="E174" s="3">
        <v>58</v>
      </c>
      <c r="F174" s="3" t="s">
        <v>7516</v>
      </c>
      <c r="I174" s="3" t="s">
        <v>7708</v>
      </c>
      <c r="J174" s="3" t="s">
        <v>8357</v>
      </c>
      <c r="P174" s="3">
        <v>60</v>
      </c>
      <c r="Q174" s="3" t="s">
        <v>8718</v>
      </c>
      <c r="R174" s="3" t="s">
        <v>8719</v>
      </c>
      <c r="S174" s="40" t="s">
        <v>8720</v>
      </c>
      <c r="U174" s="3">
        <v>9968959935</v>
      </c>
      <c r="V174" s="3">
        <v>8178587312</v>
      </c>
      <c r="W174" s="3" t="s">
        <v>77</v>
      </c>
      <c r="X174" s="3" t="s">
        <v>77</v>
      </c>
      <c r="Y174" s="3" t="s">
        <v>77</v>
      </c>
      <c r="Z174" s="3" t="s">
        <v>76</v>
      </c>
      <c r="AD174" s="12">
        <v>43862</v>
      </c>
      <c r="AE174" s="12">
        <v>43862</v>
      </c>
      <c r="AF174" s="3" t="s">
        <v>7622</v>
      </c>
      <c r="AG174" s="3">
        <v>20000</v>
      </c>
      <c r="AJ174" s="3" t="s">
        <v>80</v>
      </c>
    </row>
    <row r="175" hidden="1" spans="1:36">
      <c r="A175" s="3">
        <v>175</v>
      </c>
      <c r="B175" s="3" t="s">
        <v>8721</v>
      </c>
      <c r="C175" s="3" t="s">
        <v>2806</v>
      </c>
      <c r="D175" s="3" t="s">
        <v>8722</v>
      </c>
      <c r="E175" s="3">
        <v>63</v>
      </c>
      <c r="F175" s="3" t="s">
        <v>7548</v>
      </c>
      <c r="G175" s="11">
        <v>20654</v>
      </c>
      <c r="H175" s="3" t="s">
        <v>8193</v>
      </c>
      <c r="I175" s="3" t="s">
        <v>7518</v>
      </c>
      <c r="J175" s="3" t="s">
        <v>7599</v>
      </c>
      <c r="K175" s="3" t="s">
        <v>8723</v>
      </c>
      <c r="M175" s="3">
        <v>9874604635</v>
      </c>
      <c r="P175" s="3">
        <v>58</v>
      </c>
      <c r="Q175" s="3" t="s">
        <v>224</v>
      </c>
      <c r="R175" s="3" t="s">
        <v>8724</v>
      </c>
      <c r="S175" s="3" t="s">
        <v>8725</v>
      </c>
      <c r="U175" s="3" t="s">
        <v>8726</v>
      </c>
      <c r="W175" s="3" t="s">
        <v>77</v>
      </c>
      <c r="X175" s="3" t="s">
        <v>77</v>
      </c>
      <c r="Y175" s="3" t="s">
        <v>8727</v>
      </c>
      <c r="AA175" s="3" t="s">
        <v>8728</v>
      </c>
      <c r="AB175" s="3" t="s">
        <v>8729</v>
      </c>
      <c r="AD175" s="12">
        <v>43862</v>
      </c>
      <c r="AE175" s="12">
        <v>43862</v>
      </c>
      <c r="AF175" s="3" t="s">
        <v>7622</v>
      </c>
      <c r="AG175" s="3">
        <v>20000</v>
      </c>
      <c r="AJ175" s="3" t="s">
        <v>80</v>
      </c>
    </row>
    <row r="176" hidden="1" spans="1:36">
      <c r="A176" s="3">
        <v>176</v>
      </c>
      <c r="B176" s="3" t="s">
        <v>8730</v>
      </c>
      <c r="C176" s="3" t="s">
        <v>2806</v>
      </c>
      <c r="D176" s="3" t="s">
        <v>8731</v>
      </c>
      <c r="E176" s="3">
        <v>53</v>
      </c>
      <c r="F176" s="3" t="s">
        <v>7548</v>
      </c>
      <c r="G176" s="11">
        <v>24761</v>
      </c>
      <c r="H176" s="3" t="s">
        <v>8732</v>
      </c>
      <c r="I176" s="3" t="s">
        <v>8733</v>
      </c>
      <c r="J176" s="3" t="s">
        <v>7650</v>
      </c>
      <c r="K176" s="3" t="s">
        <v>8734</v>
      </c>
      <c r="L176" s="17" t="s">
        <v>8735</v>
      </c>
      <c r="M176" s="3">
        <v>9779667632</v>
      </c>
      <c r="O176" s="3" t="s">
        <v>7538</v>
      </c>
      <c r="P176" s="3">
        <v>52</v>
      </c>
      <c r="Q176" s="3" t="s">
        <v>1151</v>
      </c>
      <c r="R176" s="3" t="s">
        <v>8736</v>
      </c>
      <c r="S176" s="3" t="s">
        <v>8737</v>
      </c>
      <c r="U176" s="3">
        <v>9003635373</v>
      </c>
      <c r="W176" s="3" t="s">
        <v>77</v>
      </c>
      <c r="X176" s="3" t="s">
        <v>77</v>
      </c>
      <c r="Y176" s="3" t="s">
        <v>77</v>
      </c>
      <c r="Z176" s="3" t="s">
        <v>7586</v>
      </c>
      <c r="AB176" s="3" t="s">
        <v>8048</v>
      </c>
      <c r="AD176" s="12">
        <v>43862</v>
      </c>
      <c r="AE176" s="3" t="s">
        <v>8738</v>
      </c>
      <c r="AF176" s="3" t="s">
        <v>7622</v>
      </c>
      <c r="AG176" s="3">
        <v>20000</v>
      </c>
      <c r="AJ176" s="3" t="s">
        <v>80</v>
      </c>
    </row>
    <row r="177" hidden="1" spans="1:42">
      <c r="A177" s="3">
        <v>177</v>
      </c>
      <c r="B177" s="3" t="s">
        <v>8038</v>
      </c>
      <c r="C177" s="3" t="s">
        <v>7122</v>
      </c>
      <c r="D177" s="3" t="s">
        <v>8039</v>
      </c>
      <c r="E177" s="3">
        <v>76</v>
      </c>
      <c r="F177" s="3" t="s">
        <v>7516</v>
      </c>
      <c r="G177" s="11">
        <v>16229</v>
      </c>
      <c r="H177" s="3" t="s">
        <v>8040</v>
      </c>
      <c r="I177" s="3" t="s">
        <v>8041</v>
      </c>
      <c r="J177" s="3" t="s">
        <v>7550</v>
      </c>
      <c r="K177" s="3" t="s">
        <v>8042</v>
      </c>
      <c r="L177" s="17" t="s">
        <v>8043</v>
      </c>
      <c r="M177" s="3">
        <v>9310868789</v>
      </c>
      <c r="N177" s="3">
        <v>8076914958</v>
      </c>
      <c r="O177" s="3" t="s">
        <v>7574</v>
      </c>
      <c r="P177" s="3">
        <v>75.3</v>
      </c>
      <c r="Q177" s="3" t="s">
        <v>8044</v>
      </c>
      <c r="R177" s="3" t="s">
        <v>8045</v>
      </c>
      <c r="S177" s="3" t="s">
        <v>8046</v>
      </c>
      <c r="W177" s="3" t="s">
        <v>8047</v>
      </c>
      <c r="X177" s="3" t="s">
        <v>77</v>
      </c>
      <c r="Y177" s="3" t="s">
        <v>77</v>
      </c>
      <c r="AA177" s="3">
        <v>1</v>
      </c>
      <c r="AB177" s="3" t="s">
        <v>8048</v>
      </c>
      <c r="AD177" s="11">
        <v>43717</v>
      </c>
      <c r="AE177" s="11">
        <v>43718</v>
      </c>
      <c r="AF177" s="3" t="s">
        <v>8049</v>
      </c>
      <c r="AG177" s="3">
        <v>45000</v>
      </c>
      <c r="AI177" s="3" t="s">
        <v>80</v>
      </c>
      <c r="AJ177" s="3" t="s">
        <v>80</v>
      </c>
      <c r="AM177" s="3" t="s">
        <v>8050</v>
      </c>
      <c r="AN177" s="3" t="s">
        <v>80</v>
      </c>
      <c r="AO177" s="3" t="s">
        <v>80</v>
      </c>
      <c r="AP177" s="6" t="s">
        <v>80</v>
      </c>
    </row>
    <row r="178" ht="17.25" hidden="1" spans="1:17">
      <c r="A178" s="3">
        <v>178</v>
      </c>
      <c r="B178" s="3" t="s">
        <v>8739</v>
      </c>
      <c r="C178" s="3" t="s">
        <v>2806</v>
      </c>
      <c r="D178" s="41" t="s">
        <v>8740</v>
      </c>
      <c r="E178" s="3">
        <v>69</v>
      </c>
      <c r="F178" s="3" t="s">
        <v>7516</v>
      </c>
      <c r="Q178" s="3" t="s">
        <v>8741</v>
      </c>
    </row>
    <row r="179" ht="16.5" hidden="1" spans="1:38">
      <c r="A179" s="3">
        <v>179</v>
      </c>
      <c r="B179" s="3" t="s">
        <v>8742</v>
      </c>
      <c r="C179" s="3" t="s">
        <v>2806</v>
      </c>
      <c r="D179" s="40" t="s">
        <v>8743</v>
      </c>
      <c r="E179" s="3">
        <v>36</v>
      </c>
      <c r="F179" s="3" t="s">
        <v>7516</v>
      </c>
      <c r="I179" s="3" t="s">
        <v>7708</v>
      </c>
      <c r="P179" s="3">
        <v>36</v>
      </c>
      <c r="Q179" s="3" t="s">
        <v>5030</v>
      </c>
      <c r="R179" s="3" t="s">
        <v>8744</v>
      </c>
      <c r="S179" s="3" t="s">
        <v>8745</v>
      </c>
      <c r="W179" s="3" t="s">
        <v>77</v>
      </c>
      <c r="X179" s="3" t="s">
        <v>77</v>
      </c>
      <c r="Y179" s="3" t="s">
        <v>77</v>
      </c>
      <c r="Z179" s="3" t="s">
        <v>76</v>
      </c>
      <c r="AB179" s="3" t="s">
        <v>8048</v>
      </c>
      <c r="AD179" s="12">
        <v>43862</v>
      </c>
      <c r="AE179" s="3" t="s">
        <v>8746</v>
      </c>
      <c r="AF179" s="3" t="s">
        <v>7622</v>
      </c>
      <c r="AG179" s="3">
        <v>20000</v>
      </c>
      <c r="AJ179" s="3" t="s">
        <v>80</v>
      </c>
      <c r="AK179" s="3" t="s">
        <v>84</v>
      </c>
      <c r="AL179" s="3" t="s">
        <v>8747</v>
      </c>
    </row>
    <row r="180" hidden="1" spans="1:34">
      <c r="A180" s="3">
        <v>180</v>
      </c>
      <c r="B180" s="3" t="s">
        <v>8748</v>
      </c>
      <c r="C180" s="3" t="s">
        <v>2806</v>
      </c>
      <c r="D180" s="3" t="s">
        <v>7038</v>
      </c>
      <c r="E180" s="3">
        <v>52</v>
      </c>
      <c r="F180" s="3" t="s">
        <v>7516</v>
      </c>
      <c r="G180" s="11">
        <v>24779</v>
      </c>
      <c r="H180" s="3" t="s">
        <v>7534</v>
      </c>
      <c r="I180" s="3" t="s">
        <v>7518</v>
      </c>
      <c r="J180" s="3" t="s">
        <v>7641</v>
      </c>
      <c r="K180" s="3" t="s">
        <v>8749</v>
      </c>
      <c r="L180" s="17" t="s">
        <v>8750</v>
      </c>
      <c r="M180" s="3">
        <v>9886212024</v>
      </c>
      <c r="N180" s="3">
        <v>9886212024</v>
      </c>
      <c r="O180" s="3" t="s">
        <v>7583</v>
      </c>
      <c r="P180" s="3">
        <v>48</v>
      </c>
      <c r="Q180" s="3" t="s">
        <v>8751</v>
      </c>
      <c r="R180" s="3" t="s">
        <v>7523</v>
      </c>
      <c r="S180" s="3" t="s">
        <v>7524</v>
      </c>
      <c r="W180" s="3" t="s">
        <v>77</v>
      </c>
      <c r="X180" s="3" t="s">
        <v>77</v>
      </c>
      <c r="Y180" s="3" t="s">
        <v>77</v>
      </c>
      <c r="Z180" s="3" t="s">
        <v>76</v>
      </c>
      <c r="AA180" s="3" t="s">
        <v>8752</v>
      </c>
      <c r="AB180" s="3" t="s">
        <v>8753</v>
      </c>
      <c r="AD180" s="3" t="s">
        <v>8754</v>
      </c>
      <c r="AE180" s="3" t="s">
        <v>8754</v>
      </c>
      <c r="AF180" s="3" t="s">
        <v>8324</v>
      </c>
      <c r="AG180" s="3">
        <v>30000</v>
      </c>
      <c r="AH180" s="26">
        <v>43893</v>
      </c>
    </row>
    <row r="181" hidden="1" spans="1:36">
      <c r="A181" s="3">
        <v>181</v>
      </c>
      <c r="B181" s="3" t="s">
        <v>8755</v>
      </c>
      <c r="C181" s="3" t="s">
        <v>2806</v>
      </c>
      <c r="D181" s="3" t="s">
        <v>8756</v>
      </c>
      <c r="E181" s="3">
        <v>75</v>
      </c>
      <c r="F181" s="3" t="s">
        <v>7516</v>
      </c>
      <c r="G181" s="11">
        <v>16186</v>
      </c>
      <c r="H181" s="3" t="s">
        <v>8757</v>
      </c>
      <c r="I181" s="3" t="s">
        <v>7518</v>
      </c>
      <c r="J181" s="3" t="s">
        <v>8758</v>
      </c>
      <c r="K181" s="3" t="s">
        <v>8759</v>
      </c>
      <c r="L181" s="17" t="s">
        <v>8760</v>
      </c>
      <c r="M181" s="3">
        <v>7893857289</v>
      </c>
      <c r="N181" s="3">
        <v>9177173325</v>
      </c>
      <c r="O181" s="3" t="s">
        <v>7538</v>
      </c>
      <c r="P181" s="3">
        <v>70</v>
      </c>
      <c r="Q181" s="3" t="s">
        <v>8761</v>
      </c>
      <c r="R181" s="3" t="s">
        <v>8762</v>
      </c>
      <c r="S181" s="3" t="s">
        <v>8763</v>
      </c>
      <c r="U181" s="3">
        <v>9945345434</v>
      </c>
      <c r="V181" s="3">
        <v>9731834005</v>
      </c>
      <c r="W181" s="3" t="s">
        <v>7568</v>
      </c>
      <c r="X181" s="3" t="s">
        <v>77</v>
      </c>
      <c r="Y181" s="3" t="s">
        <v>77</v>
      </c>
      <c r="Z181" s="3" t="s">
        <v>76</v>
      </c>
      <c r="AB181" s="3" t="s">
        <v>8764</v>
      </c>
      <c r="AD181" s="3">
        <v>43891</v>
      </c>
      <c r="AE181" s="3" t="s">
        <v>8754</v>
      </c>
      <c r="AH181" s="26"/>
      <c r="AJ181" s="3" t="s">
        <v>84</v>
      </c>
    </row>
    <row r="182" ht="16.5" hidden="1" spans="1:36">
      <c r="A182" s="3">
        <v>182</v>
      </c>
      <c r="B182" s="3" t="s">
        <v>8765</v>
      </c>
      <c r="C182" s="3" t="s">
        <v>2806</v>
      </c>
      <c r="D182" s="40" t="s">
        <v>8766</v>
      </c>
      <c r="E182" s="3">
        <v>26</v>
      </c>
      <c r="F182" s="3" t="s">
        <v>7516</v>
      </c>
      <c r="G182" s="3">
        <v>33713</v>
      </c>
      <c r="H182" s="3" t="s">
        <v>8124</v>
      </c>
      <c r="I182" s="3" t="s">
        <v>7518</v>
      </c>
      <c r="J182" s="3" t="s">
        <v>7641</v>
      </c>
      <c r="K182" s="3" t="s">
        <v>7812</v>
      </c>
      <c r="L182" s="3" t="s">
        <v>8767</v>
      </c>
      <c r="M182" s="3">
        <v>6380639580</v>
      </c>
      <c r="N182" s="3">
        <v>9841567921</v>
      </c>
      <c r="P182" s="3">
        <v>20</v>
      </c>
      <c r="Q182" s="3" t="s">
        <v>8768</v>
      </c>
      <c r="R182" s="3" t="s">
        <v>8361</v>
      </c>
      <c r="S182" s="3" t="s">
        <v>8763</v>
      </c>
      <c r="U182" s="3">
        <v>8050004989</v>
      </c>
      <c r="W182" s="3" t="s">
        <v>77</v>
      </c>
      <c r="X182" s="3" t="s">
        <v>77</v>
      </c>
      <c r="Y182" s="3" t="s">
        <v>77</v>
      </c>
      <c r="Z182" s="3" t="s">
        <v>76</v>
      </c>
      <c r="AA182" s="3" t="s">
        <v>76</v>
      </c>
      <c r="AB182" s="3" t="s">
        <v>8048</v>
      </c>
      <c r="AD182" s="12" t="s">
        <v>8769</v>
      </c>
      <c r="AE182" s="3" t="s">
        <v>8754</v>
      </c>
      <c r="AJ182" s="3" t="s">
        <v>84</v>
      </c>
    </row>
    <row r="183" hidden="1" spans="1:37">
      <c r="A183" s="3">
        <v>183</v>
      </c>
      <c r="B183" s="3" t="s">
        <v>8770</v>
      </c>
      <c r="C183" s="3" t="s">
        <v>2806</v>
      </c>
      <c r="D183" s="3" t="s">
        <v>8771</v>
      </c>
      <c r="E183" s="3">
        <v>55</v>
      </c>
      <c r="F183" s="3" t="s">
        <v>7548</v>
      </c>
      <c r="G183" s="11">
        <v>23745</v>
      </c>
      <c r="H183" s="3" t="s">
        <v>8193</v>
      </c>
      <c r="I183" s="3" t="s">
        <v>7580</v>
      </c>
      <c r="J183" s="3" t="s">
        <v>8079</v>
      </c>
      <c r="K183" s="3" t="s">
        <v>8772</v>
      </c>
      <c r="L183" s="17" t="s">
        <v>8081</v>
      </c>
      <c r="P183" s="3">
        <v>53</v>
      </c>
      <c r="Q183" s="3" t="s">
        <v>224</v>
      </c>
      <c r="W183" s="3" t="s">
        <v>77</v>
      </c>
      <c r="X183" s="3" t="s">
        <v>77</v>
      </c>
      <c r="Y183" s="3" t="s">
        <v>77</v>
      </c>
      <c r="AB183" s="3" t="s">
        <v>8048</v>
      </c>
      <c r="AE183" s="3" t="s">
        <v>8754</v>
      </c>
      <c r="AJ183" s="3" t="s">
        <v>84</v>
      </c>
      <c r="AK183" s="3" t="s">
        <v>80</v>
      </c>
    </row>
    <row r="184" hidden="1" spans="1:36">
      <c r="A184" s="3">
        <v>184</v>
      </c>
      <c r="B184" s="3" t="s">
        <v>8773</v>
      </c>
      <c r="C184" s="3" t="s">
        <v>2806</v>
      </c>
      <c r="D184" s="3" t="s">
        <v>8774</v>
      </c>
      <c r="E184" s="3">
        <v>63</v>
      </c>
      <c r="F184" s="3" t="s">
        <v>7516</v>
      </c>
      <c r="G184" s="11">
        <v>20589</v>
      </c>
      <c r="H184" s="3" t="s">
        <v>7561</v>
      </c>
      <c r="I184" s="3" t="s">
        <v>7518</v>
      </c>
      <c r="J184" s="3" t="s">
        <v>7562</v>
      </c>
      <c r="K184" s="3" t="s">
        <v>8775</v>
      </c>
      <c r="L184" s="17" t="s">
        <v>8776</v>
      </c>
      <c r="M184" s="3">
        <v>9865638100</v>
      </c>
      <c r="N184" s="3">
        <v>9788613210</v>
      </c>
      <c r="O184" s="3" t="s">
        <v>8777</v>
      </c>
      <c r="P184" s="3">
        <v>63</v>
      </c>
      <c r="Q184" s="3" t="s">
        <v>5030</v>
      </c>
      <c r="R184" s="3" t="s">
        <v>8778</v>
      </c>
      <c r="S184" s="3" t="s">
        <v>8779</v>
      </c>
      <c r="T184" s="3" t="s">
        <v>8780</v>
      </c>
      <c r="U184" s="3">
        <v>9443791899</v>
      </c>
      <c r="V184" s="3">
        <v>9443468808</v>
      </c>
      <c r="W184" s="3" t="s">
        <v>8464</v>
      </c>
      <c r="X184" s="3" t="s">
        <v>77</v>
      </c>
      <c r="Y184" s="3" t="s">
        <v>77</v>
      </c>
      <c r="Z184" s="3" t="s">
        <v>76</v>
      </c>
      <c r="AA184" s="3">
        <v>2</v>
      </c>
      <c r="AB184" s="3" t="s">
        <v>8048</v>
      </c>
      <c r="AE184" s="3" t="s">
        <v>8754</v>
      </c>
      <c r="AJ184" s="3" t="s">
        <v>80</v>
      </c>
    </row>
    <row r="185" hidden="1" spans="1:36">
      <c r="A185" s="3">
        <v>185</v>
      </c>
      <c r="B185" s="3" t="s">
        <v>8781</v>
      </c>
      <c r="C185" s="3" t="s">
        <v>2806</v>
      </c>
      <c r="D185" s="3" t="s">
        <v>8782</v>
      </c>
      <c r="E185" s="3">
        <v>56</v>
      </c>
      <c r="F185" s="3" t="s">
        <v>7516</v>
      </c>
      <c r="G185" s="26">
        <v>23271</v>
      </c>
      <c r="H185" s="3" t="s">
        <v>8068</v>
      </c>
      <c r="I185" s="3" t="s">
        <v>7518</v>
      </c>
      <c r="J185" s="3" t="s">
        <v>8783</v>
      </c>
      <c r="K185" s="3" t="s">
        <v>8784</v>
      </c>
      <c r="L185" s="17" t="s">
        <v>8785</v>
      </c>
      <c r="M185" s="3">
        <v>9434242204</v>
      </c>
      <c r="N185" s="3">
        <v>7797948031</v>
      </c>
      <c r="O185" s="3" t="s">
        <v>7538</v>
      </c>
      <c r="P185" s="3">
        <v>54</v>
      </c>
      <c r="Q185" s="3" t="s">
        <v>8786</v>
      </c>
      <c r="R185" s="3" t="s">
        <v>8787</v>
      </c>
      <c r="S185" s="3" t="s">
        <v>8788</v>
      </c>
      <c r="V185" s="3">
        <v>9234874298</v>
      </c>
      <c r="W185" s="3" t="s">
        <v>84</v>
      </c>
      <c r="X185" s="3" t="s">
        <v>84</v>
      </c>
      <c r="Y185" s="3" t="s">
        <v>77</v>
      </c>
      <c r="AA185" s="3">
        <v>3</v>
      </c>
      <c r="AB185" s="3" t="s">
        <v>8048</v>
      </c>
      <c r="AD185" s="26">
        <v>43890</v>
      </c>
      <c r="AE185" s="3" t="s">
        <v>8754</v>
      </c>
      <c r="AJ185" s="3" t="s">
        <v>80</v>
      </c>
    </row>
    <row r="186" hidden="1" spans="1:36">
      <c r="A186" s="3">
        <v>186</v>
      </c>
      <c r="B186" s="3" t="s">
        <v>8789</v>
      </c>
      <c r="C186" s="3" t="s">
        <v>2806</v>
      </c>
      <c r="D186" s="3" t="s">
        <v>8790</v>
      </c>
      <c r="E186" s="3">
        <v>64</v>
      </c>
      <c r="F186" s="3" t="s">
        <v>7548</v>
      </c>
      <c r="G186" s="11">
        <v>20455</v>
      </c>
      <c r="H186" s="3" t="s">
        <v>8124</v>
      </c>
      <c r="I186" s="3" t="s">
        <v>7518</v>
      </c>
      <c r="J186" s="3" t="s">
        <v>7948</v>
      </c>
      <c r="K186" s="3" t="s">
        <v>8791</v>
      </c>
      <c r="L186" s="17" t="s">
        <v>8792</v>
      </c>
      <c r="M186" s="3">
        <v>7022547956</v>
      </c>
      <c r="P186" s="3">
        <v>64</v>
      </c>
      <c r="Q186" s="3" t="s">
        <v>8793</v>
      </c>
      <c r="R186" s="3" t="s">
        <v>7523</v>
      </c>
      <c r="S186" s="3" t="s">
        <v>2366</v>
      </c>
      <c r="T186" s="3">
        <v>5664579</v>
      </c>
      <c r="V186" s="3">
        <v>9482202240</v>
      </c>
      <c r="W186" s="3" t="s">
        <v>8794</v>
      </c>
      <c r="X186" s="3" t="s">
        <v>77</v>
      </c>
      <c r="Y186" s="3" t="s">
        <v>8795</v>
      </c>
      <c r="Z186" s="3" t="s">
        <v>7586</v>
      </c>
      <c r="AA186" s="3">
        <v>2</v>
      </c>
      <c r="AB186" s="3" t="s">
        <v>8048</v>
      </c>
      <c r="AD186" s="26">
        <v>43894</v>
      </c>
      <c r="AE186" s="26">
        <v>43894</v>
      </c>
      <c r="AF186" s="3" t="s">
        <v>7622</v>
      </c>
      <c r="AG186" s="3">
        <v>30000</v>
      </c>
      <c r="AJ186" s="3" t="s">
        <v>84</v>
      </c>
    </row>
    <row r="187" hidden="1" spans="1:36">
      <c r="A187" s="3">
        <v>187</v>
      </c>
      <c r="B187" s="3" t="s">
        <v>8796</v>
      </c>
      <c r="C187" s="3" t="s">
        <v>2806</v>
      </c>
      <c r="D187" s="3" t="s">
        <v>8797</v>
      </c>
      <c r="E187" s="3">
        <v>63</v>
      </c>
      <c r="F187" s="3" t="s">
        <v>7516</v>
      </c>
      <c r="G187" s="11">
        <v>20732</v>
      </c>
      <c r="I187" s="3" t="s">
        <v>7518</v>
      </c>
      <c r="J187" s="3" t="s">
        <v>7550</v>
      </c>
      <c r="K187" s="3" t="s">
        <v>8798</v>
      </c>
      <c r="M187" s="3">
        <v>7982399509</v>
      </c>
      <c r="N187" s="3">
        <v>9717230008</v>
      </c>
      <c r="O187" s="3" t="s">
        <v>8799</v>
      </c>
      <c r="P187" s="3">
        <v>60</v>
      </c>
      <c r="Q187" s="3" t="s">
        <v>8800</v>
      </c>
      <c r="R187" s="3" t="s">
        <v>8801</v>
      </c>
      <c r="S187" s="3" t="s">
        <v>8802</v>
      </c>
      <c r="U187" s="3">
        <v>9810297787</v>
      </c>
      <c r="V187" s="3">
        <v>9650711601</v>
      </c>
      <c r="W187" s="3" t="s">
        <v>7667</v>
      </c>
      <c r="X187" s="3" t="s">
        <v>84</v>
      </c>
      <c r="Y187" s="3" t="s">
        <v>77</v>
      </c>
      <c r="Z187" s="3" t="s">
        <v>76</v>
      </c>
      <c r="AB187" s="3" t="s">
        <v>8048</v>
      </c>
      <c r="AD187" s="12">
        <v>43891</v>
      </c>
      <c r="AE187" s="26">
        <v>43897</v>
      </c>
      <c r="AF187" s="3" t="s">
        <v>7622</v>
      </c>
      <c r="AG187" s="3">
        <v>20000</v>
      </c>
      <c r="AJ187" s="3" t="s">
        <v>80</v>
      </c>
    </row>
    <row r="188" hidden="1" spans="1:36">
      <c r="A188" s="3">
        <v>188</v>
      </c>
      <c r="B188" s="3" t="s">
        <v>8803</v>
      </c>
      <c r="C188" s="3" t="s">
        <v>2806</v>
      </c>
      <c r="D188" s="3" t="s">
        <v>8804</v>
      </c>
      <c r="E188" s="3">
        <v>48</v>
      </c>
      <c r="F188" s="3" t="s">
        <v>7516</v>
      </c>
      <c r="G188" s="11">
        <v>26346</v>
      </c>
      <c r="H188" s="3" t="s">
        <v>8193</v>
      </c>
      <c r="I188" s="3" t="s">
        <v>7518</v>
      </c>
      <c r="J188" s="3" t="s">
        <v>7550</v>
      </c>
      <c r="K188" s="3" t="s">
        <v>8805</v>
      </c>
      <c r="M188" s="3">
        <v>9434236926</v>
      </c>
      <c r="N188" s="3">
        <v>9543302828</v>
      </c>
      <c r="O188" s="3" t="s">
        <v>7619</v>
      </c>
      <c r="P188" s="3">
        <v>47</v>
      </c>
      <c r="Q188" s="3" t="s">
        <v>8806</v>
      </c>
      <c r="R188" s="3" t="s">
        <v>8807</v>
      </c>
      <c r="S188" s="3" t="s">
        <v>8808</v>
      </c>
      <c r="U188" s="3">
        <v>9999871310</v>
      </c>
      <c r="V188" s="3">
        <v>9543302828</v>
      </c>
      <c r="W188" s="3" t="s">
        <v>77</v>
      </c>
      <c r="X188" s="3" t="s">
        <v>77</v>
      </c>
      <c r="Y188" s="3" t="s">
        <v>77</v>
      </c>
      <c r="AB188" s="3" t="s">
        <v>8809</v>
      </c>
      <c r="AJ188" s="3" t="s">
        <v>80</v>
      </c>
    </row>
    <row r="189" spans="1:36">
      <c r="A189" s="3">
        <v>189</v>
      </c>
      <c r="B189" s="3" t="s">
        <v>8810</v>
      </c>
      <c r="C189" s="3" t="s">
        <v>2780</v>
      </c>
      <c r="D189" s="3" t="s">
        <v>8811</v>
      </c>
      <c r="E189" s="3">
        <v>35</v>
      </c>
      <c r="F189" s="3" t="s">
        <v>7548</v>
      </c>
      <c r="G189" s="11">
        <v>31368</v>
      </c>
      <c r="I189" s="3" t="s">
        <v>7518</v>
      </c>
      <c r="J189" s="3" t="s">
        <v>7550</v>
      </c>
      <c r="K189" s="3" t="s">
        <v>8812</v>
      </c>
      <c r="L189" s="17" t="s">
        <v>8813</v>
      </c>
      <c r="M189" s="3">
        <v>9740827855</v>
      </c>
      <c r="P189" s="3">
        <v>35</v>
      </c>
      <c r="Q189" s="3" t="s">
        <v>8806</v>
      </c>
      <c r="S189" s="3" t="s">
        <v>8814</v>
      </c>
      <c r="AB189" s="3" t="s">
        <v>8815</v>
      </c>
      <c r="AJ189" s="3" t="s">
        <v>76</v>
      </c>
    </row>
    <row r="190" spans="1:36">
      <c r="A190" s="3">
        <v>190</v>
      </c>
      <c r="B190" s="3" t="s">
        <v>8816</v>
      </c>
      <c r="C190" s="3" t="s">
        <v>2780</v>
      </c>
      <c r="D190" s="3" t="s">
        <v>8817</v>
      </c>
      <c r="E190" s="3">
        <v>29</v>
      </c>
      <c r="F190" s="3" t="s">
        <v>7548</v>
      </c>
      <c r="G190" s="3" t="s">
        <v>8818</v>
      </c>
      <c r="I190" s="3" t="s">
        <v>7518</v>
      </c>
      <c r="J190" s="3" t="s">
        <v>7768</v>
      </c>
      <c r="K190" s="3" t="s">
        <v>8819</v>
      </c>
      <c r="L190" s="17" t="s">
        <v>8820</v>
      </c>
      <c r="Q190" s="3" t="s">
        <v>90</v>
      </c>
      <c r="S190" s="3" t="s">
        <v>8814</v>
      </c>
      <c r="AB190" s="3" t="s">
        <v>8048</v>
      </c>
      <c r="AJ190" s="3" t="s">
        <v>76</v>
      </c>
    </row>
    <row r="191" spans="1:36">
      <c r="A191" s="3">
        <v>191</v>
      </c>
      <c r="B191" s="3" t="s">
        <v>8821</v>
      </c>
      <c r="C191" s="3" t="s">
        <v>2780</v>
      </c>
      <c r="D191" s="3" t="s">
        <v>8822</v>
      </c>
      <c r="E191" s="3">
        <v>64</v>
      </c>
      <c r="F191" s="3" t="s">
        <v>7548</v>
      </c>
      <c r="G191" s="26">
        <v>20126</v>
      </c>
      <c r="I191" s="3" t="s">
        <v>7518</v>
      </c>
      <c r="J191" s="3" t="s">
        <v>7562</v>
      </c>
      <c r="K191" s="3" t="s">
        <v>8823</v>
      </c>
      <c r="L191" s="17" t="s">
        <v>8824</v>
      </c>
      <c r="M191" s="3">
        <v>9900146326</v>
      </c>
      <c r="N191" s="3">
        <v>9900398401</v>
      </c>
      <c r="O191" s="3" t="s">
        <v>8825</v>
      </c>
      <c r="P191" s="3">
        <v>64</v>
      </c>
      <c r="Q191" s="3" t="s">
        <v>8826</v>
      </c>
      <c r="R191" s="3" t="s">
        <v>7523</v>
      </c>
      <c r="S191" s="3" t="s">
        <v>8827</v>
      </c>
      <c r="T191" s="3" t="s">
        <v>8828</v>
      </c>
      <c r="AB191" s="3" t="s">
        <v>8829</v>
      </c>
      <c r="AJ191" s="3" t="s">
        <v>76</v>
      </c>
    </row>
    <row r="192" hidden="1" spans="1:37">
      <c r="A192" s="3">
        <v>192</v>
      </c>
      <c r="B192" s="3" t="s">
        <v>8830</v>
      </c>
      <c r="C192" s="3" t="s">
        <v>2806</v>
      </c>
      <c r="D192" s="3" t="s">
        <v>8445</v>
      </c>
      <c r="E192" s="3">
        <v>62</v>
      </c>
      <c r="F192" s="3" t="s">
        <v>7548</v>
      </c>
      <c r="G192" s="11">
        <v>20994</v>
      </c>
      <c r="H192" s="3" t="s">
        <v>8446</v>
      </c>
      <c r="I192" s="3" t="s">
        <v>7769</v>
      </c>
      <c r="J192" s="3" t="s">
        <v>8447</v>
      </c>
      <c r="K192" s="3" t="s">
        <v>8079</v>
      </c>
      <c r="L192" s="17" t="s">
        <v>8081</v>
      </c>
      <c r="M192" s="3">
        <v>998911657111</v>
      </c>
      <c r="P192" s="3">
        <v>57</v>
      </c>
      <c r="Q192" s="3" t="s">
        <v>8448</v>
      </c>
      <c r="R192" s="3" t="s">
        <v>8449</v>
      </c>
      <c r="S192" s="3" t="s">
        <v>8450</v>
      </c>
      <c r="U192" s="3">
        <v>933003888</v>
      </c>
      <c r="W192" s="3" t="s">
        <v>7759</v>
      </c>
      <c r="X192" s="3" t="s">
        <v>77</v>
      </c>
      <c r="Y192" s="3" t="s">
        <v>77</v>
      </c>
      <c r="Z192" s="3" t="s">
        <v>7586</v>
      </c>
      <c r="AB192" s="3" t="s">
        <v>8048</v>
      </c>
      <c r="AE192" s="11">
        <v>43823</v>
      </c>
      <c r="AF192" s="3" t="s">
        <v>7622</v>
      </c>
      <c r="AG192" s="3">
        <v>20000</v>
      </c>
      <c r="AJ192" s="3" t="s">
        <v>84</v>
      </c>
      <c r="AK192" s="3" t="s">
        <v>80</v>
      </c>
    </row>
    <row r="193" s="1" customFormat="1" hidden="1" spans="1:48">
      <c r="A193" s="6">
        <v>193</v>
      </c>
      <c r="B193" s="6" t="s">
        <v>8831</v>
      </c>
      <c r="C193" s="6" t="s">
        <v>2806</v>
      </c>
      <c r="D193" s="6" t="s">
        <v>8832</v>
      </c>
      <c r="E193" s="6">
        <v>62</v>
      </c>
      <c r="F193" s="6" t="s">
        <v>7548</v>
      </c>
      <c r="G193" s="44">
        <v>21247</v>
      </c>
      <c r="H193" s="6" t="s">
        <v>7599</v>
      </c>
      <c r="I193" s="6" t="s">
        <v>7518</v>
      </c>
      <c r="J193" s="6" t="s">
        <v>7599</v>
      </c>
      <c r="K193" s="6" t="s">
        <v>8833</v>
      </c>
      <c r="L193" s="19" t="s">
        <v>8834</v>
      </c>
      <c r="M193" s="6">
        <v>9647489980</v>
      </c>
      <c r="N193" s="6"/>
      <c r="O193" s="6"/>
      <c r="P193" s="6">
        <v>60</v>
      </c>
      <c r="Q193" s="6" t="s">
        <v>8835</v>
      </c>
      <c r="R193" s="6" t="s">
        <v>7942</v>
      </c>
      <c r="S193" s="6" t="s">
        <v>8836</v>
      </c>
      <c r="T193" s="6"/>
      <c r="U193" s="6">
        <v>7738519198</v>
      </c>
      <c r="V193" s="6"/>
      <c r="W193" s="6" t="s">
        <v>7568</v>
      </c>
      <c r="X193" s="6"/>
      <c r="Y193" s="6"/>
      <c r="Z193" s="6"/>
      <c r="AA193" s="6"/>
      <c r="AB193" s="6"/>
      <c r="AC193" s="6"/>
      <c r="AD193" s="45">
        <v>43891</v>
      </c>
      <c r="AE193" s="44">
        <v>43902</v>
      </c>
      <c r="AF193" s="6" t="s">
        <v>7622</v>
      </c>
      <c r="AG193" s="6"/>
      <c r="AH193" s="6"/>
      <c r="AI193" s="6"/>
      <c r="AJ193" s="6" t="s">
        <v>80</v>
      </c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36">
      <c r="A194" s="3">
        <v>194</v>
      </c>
      <c r="B194" s="3" t="s">
        <v>8837</v>
      </c>
      <c r="C194" s="3" t="s">
        <v>8838</v>
      </c>
      <c r="D194" s="3" t="s">
        <v>7929</v>
      </c>
      <c r="E194" s="3">
        <v>59</v>
      </c>
      <c r="F194" s="3" t="s">
        <v>7516</v>
      </c>
      <c r="G194" s="26">
        <v>22609</v>
      </c>
      <c r="I194" s="3" t="s">
        <v>7518</v>
      </c>
      <c r="K194" s="3" t="s">
        <v>8839</v>
      </c>
      <c r="L194" s="17" t="s">
        <v>8840</v>
      </c>
      <c r="Q194" s="3" t="s">
        <v>8841</v>
      </c>
      <c r="R194" s="3" t="s">
        <v>7888</v>
      </c>
      <c r="S194" s="3" t="s">
        <v>8842</v>
      </c>
      <c r="AB194" s="3" t="s">
        <v>7526</v>
      </c>
      <c r="AJ194" s="3" t="s">
        <v>76</v>
      </c>
    </row>
    <row r="195" hidden="1" spans="1:23">
      <c r="A195" s="3">
        <v>195</v>
      </c>
      <c r="B195" s="3" t="s">
        <v>8843</v>
      </c>
      <c r="C195" s="3" t="s">
        <v>7122</v>
      </c>
      <c r="D195" s="3" t="s">
        <v>8844</v>
      </c>
      <c r="E195" s="3">
        <v>53</v>
      </c>
      <c r="F195" s="3" t="s">
        <v>7548</v>
      </c>
      <c r="G195" s="26">
        <v>24377</v>
      </c>
      <c r="H195" s="3" t="s">
        <v>8447</v>
      </c>
      <c r="I195" s="3" t="s">
        <v>8845</v>
      </c>
      <c r="J195" s="3" t="s">
        <v>8447</v>
      </c>
      <c r="K195" s="3" t="s">
        <v>8846</v>
      </c>
      <c r="L195" s="3" t="s">
        <v>8847</v>
      </c>
      <c r="M195" s="3">
        <v>9958583868</v>
      </c>
      <c r="N195" s="3">
        <v>9958583868</v>
      </c>
      <c r="P195" s="3">
        <v>53</v>
      </c>
      <c r="Q195" s="3" t="s">
        <v>675</v>
      </c>
      <c r="R195" s="3" t="s">
        <v>8848</v>
      </c>
      <c r="S195" s="3" t="s">
        <v>3857</v>
      </c>
      <c r="W195" s="3" t="s">
        <v>77</v>
      </c>
    </row>
    <row r="196" spans="1:28">
      <c r="A196" s="3">
        <v>196</v>
      </c>
      <c r="B196" s="3" t="s">
        <v>8849</v>
      </c>
      <c r="C196" s="3" t="s">
        <v>5954</v>
      </c>
      <c r="D196" s="3" t="s">
        <v>7000</v>
      </c>
      <c r="E196" s="3">
        <v>33</v>
      </c>
      <c r="F196" s="3" t="s">
        <v>7516</v>
      </c>
      <c r="G196" s="26">
        <v>31930</v>
      </c>
      <c r="I196" s="3" t="s">
        <v>7518</v>
      </c>
      <c r="J196" s="3" t="s">
        <v>7550</v>
      </c>
      <c r="K196" s="3" t="s">
        <v>8850</v>
      </c>
      <c r="L196" s="17" t="s">
        <v>8851</v>
      </c>
      <c r="M196" s="3">
        <v>8105336622</v>
      </c>
      <c r="P196" s="3">
        <v>32</v>
      </c>
      <c r="Q196" s="3" t="s">
        <v>8852</v>
      </c>
      <c r="AB196" s="3" t="s">
        <v>7526</v>
      </c>
    </row>
  </sheetData>
  <autoFilter ref="A1:AV196">
    <filterColumn colId="2">
      <filters>
        <filter val="Germline ++"/>
        <filter val="Germline +"/>
        <filter val="Germline++"/>
        <filter val="Germline+"/>
      </filters>
    </filterColumn>
    <extLst/>
  </autoFilter>
  <hyperlinks>
    <hyperlink ref="L2" r:id="rId1" display="anupvrvr@gmail.com&#10;sunitha.s1@sc.com"/>
    <hyperlink ref="L3" r:id="rId2" display="navaneeth.nc@gmail.com"/>
    <hyperlink ref="L4" r:id="rId3" display="kandarptiwari@gmail.com"/>
    <hyperlink ref="L6" r:id="rId4" display="hari26.1992@gmail.com"/>
    <hyperlink ref="L7" r:id="rId5" display="kadarakmal@gmail.com"/>
    <hyperlink ref="L5" r:id="rId6" display="rajuviv@gmail.com"/>
    <hyperlink ref="L8" r:id="rId7" display="patra.sunita3@gmail.com"/>
    <hyperlink ref="L9" r:id="rId8" display="vinay.goswami87@gmail.com, supriyadebnath29@gmail.com"/>
    <hyperlink ref="L10" r:id="rId9" display="kunalmehta40@gmail.com"/>
    <hyperlink ref="L12" r:id="rId10" display="sonunain.india@gmail.com"/>
    <hyperlink ref="L13" r:id="rId11" display="rnagaraja9289@gmail.com"/>
    <hyperlink ref="L14" r:id="rId12" display="suresh.fedrod@gmail.com"/>
    <hyperlink ref="L15" r:id="rId13" display="satyajitgill@yahoo.com"/>
    <hyperlink ref="L16" r:id="rId14" display="csnkashyap@gmail.com"/>
    <hyperlink ref="L19" r:id="rId15" display="niranjan.2763@gmail.com"/>
    <hyperlink ref="L20" r:id="rId16" display="ankitasahai27@gmail.com"/>
    <hyperlink ref="L18" r:id="rId17" display="anil.rag@gmail.com"/>
    <hyperlink ref="L17" r:id="rId18" display="partha012@gmail.com"/>
    <hyperlink ref="L21" r:id="rId19" display="omar.rafu@gmail.com"/>
    <hyperlink ref="L23" r:id="rId20" display="gopal.deepika@gmail.com, gopal@femisoftware.com"/>
    <hyperlink ref="L25" r:id="rId21" display="zigwheelsindia@yahoo.com"/>
    <hyperlink ref="L26" r:id="rId22" display="smanissha@gmail.com"/>
    <hyperlink ref="L28" r:id="rId23" display="jagjeetkaur27@gmail.com, laksh nair &lt;laksh.nairr@gmail.com&gt;"/>
    <hyperlink ref="L29" r:id="rId24" display="mamatha_raj@yahoo.com"/>
    <hyperlink ref="L33" r:id="rId25" display="shibaniparti@hotmail.com,Sana Parti &lt;sanaparti@gmail.com&gt;"/>
    <hyperlink ref="L34" r:id="rId26" display="mecherimadam@gmail.com"/>
    <hyperlink ref="L36" r:id="rId27" display="siddarth.ramaguru@gmail.com, jahanavi.c@gmail.com"/>
    <hyperlink ref="L37" r:id="rId28" display="praveen.28.1987@gmail.com"/>
    <hyperlink ref="L38" r:id="rId29" display="gurnamsvirk@hotmail.com"/>
    <hyperlink ref="L39" r:id="rId30" display="vijaya.bhagat@rediffmail.com"/>
    <hyperlink ref="L41" r:id="rId31" display="rishiparti@hotmail.com"/>
    <hyperlink ref="L42" r:id="rId32" display="sridhar.m85@gmail.com"/>
    <hyperlink ref="L43" r:id="rId33" display="vaishali.nihon2014@gmail.com"/>
    <hyperlink ref="L44" r:id="rId34" display="zedmi140291@gmail.com"/>
    <hyperlink ref="L45" r:id="rId35" display="rbroysili@yahoo.co.in"/>
    <hyperlink ref="L47" r:id="rId36" display="chethan.raam@gmail.com"/>
    <hyperlink ref="L48" r:id="rId37" display="hemasunderr@gmail.com"/>
    <hyperlink ref="L46" r:id="rId38" display="sameerpuri1@gmail.com"/>
    <hyperlink ref="L49" r:id="rId39" display="mrinalinigupta14@gmail.com"/>
    <hyperlink ref="L51" r:id="rId40" display="partho456@gmail.com"/>
    <hyperlink ref="L50" r:id="rId41" display="manju090800@gmail.com"/>
    <hyperlink ref="L52" r:id="rId42" display="gskhaiser@gmail.com"/>
    <hyperlink ref="L56" r:id="rId43" display="anand_216@yahoo.co.in"/>
    <hyperlink ref="L53" r:id="rId44" display="daranee_kaniyo@hotmail.com"/>
    <hyperlink ref="L54" r:id="rId45" display="jspal.bharara.1901@gmail.com"/>
    <hyperlink ref="L55" r:id="rId46" display="harishnanda19@yahoo.com"/>
    <hyperlink ref="L57" r:id="rId47" display="swarna.siram@gmail.com"/>
    <hyperlink ref="L58" r:id="rId48" display="itika123@gmail.com"/>
    <hyperlink ref="L60" r:id="rId49" display="vijayata@gmail.com"/>
    <hyperlink ref="L61" r:id="rId50" display="varuninu@gmail.com"/>
    <hyperlink ref="L59" r:id="rId51" display="mahadevahoonalli99@gmail.com"/>
    <hyperlink ref="T60" r:id="rId52" display="drajay@milleniumphysicians.in"/>
    <hyperlink ref="L63" r:id="rId53" display="suresh.jain99@yahoo.com"/>
    <hyperlink ref="L64" r:id="rId54" display="santoshmorey.k@gmail.com"/>
    <hyperlink ref="L66" r:id="rId55" display="chatterjee.sumana@gmail.com"/>
    <hyperlink ref="L65" r:id="rId56" display="ushanarayan1989@gmail.com"/>
    <hyperlink ref="L67" r:id="rId57" display="raul86@mail.ru"/>
    <hyperlink ref="L68" r:id="rId58" display="paul@cross-world.com"/>
    <hyperlink ref="L75" r:id="rId59" display="sethmin@gmail.com"/>
    <hyperlink ref="L76" r:id="rId60" display="debarati.bose05@gmail.com"/>
    <hyperlink ref="L69" r:id="rId61" display="selvageinus99@gmail.com"/>
    <hyperlink ref="L77" r:id="rId62" display="vgirishbabu@gmail.com"/>
    <hyperlink ref="L78" r:id="rId63" display="paarytts@gmail.com"/>
    <hyperlink ref="L74" r:id="rId64" display="kiran.haven@gmail.com"/>
    <hyperlink ref="L79" r:id="rId65" display="shyam60417@gmail.com"/>
    <hyperlink ref="L81" r:id="rId66" display="singhgurudev2011@gmail.com, jaganmeetgandhi@yahoo.com"/>
    <hyperlink ref="L88" r:id="rId67" display="rajeev.nair1973@gmail.com"/>
    <hyperlink ref="L90" r:id="rId57" display="raul86@mail.ru"/>
    <hyperlink ref="L84" r:id="rId68" display="ashutoshlakhani@rediffmail.com"/>
    <hyperlink ref="L85" r:id="rId69" display="subu.amrita@gmail.com"/>
    <hyperlink ref="L93" r:id="rId70" display="venkyrb@hotmail.com"/>
    <hyperlink ref="L92" r:id="rId71" display="bhsach09@gmail.com"/>
    <hyperlink ref="L98" r:id="rId57" display="raul86@mail.ru"/>
    <hyperlink ref="L97" r:id="rId72" display="chitrumalgi@gmail.com"/>
    <hyperlink ref="L100" r:id="rId73" display="pradeeppatil252@gmail.com"/>
    <hyperlink ref="L101" r:id="rId74" display="krai.sandesh@gmail.com"/>
    <hyperlink ref="L102" r:id="rId75" display="somasuji@yahoo.co.in"/>
    <hyperlink ref="L103" r:id="rId76" display="shawritesh.kolkata@gmail.com"/>
    <hyperlink ref="L91" r:id="rId77" display="drgbharath@gmail.com"/>
    <hyperlink ref="L106" r:id="rId78" display="eahd84@yahoo.com"/>
    <hyperlink ref="L104" r:id="rId79" display="rvinaykumar78@yahoo.com"/>
    <hyperlink ref="L108" r:id="rId80" display="rohitkedia@ymail.com"/>
    <hyperlink ref="L111" r:id="rId81" display="uma.nubp17@gmail.com"/>
    <hyperlink ref="L107" r:id="rId82" display="drnadeem77@yahoo.co.in"/>
    <hyperlink ref="L112" r:id="rId83" display="slugems@yahoo.com"/>
    <hyperlink ref="L113" r:id="rId84" display="dipty0307@gmail.com"/>
    <hyperlink ref="L114" r:id="rId85" display="aditya_chakraborty@rediffmail.com"/>
    <hyperlink ref="L117" r:id="rId86" display="vikasrathee88@yahoo.in"/>
    <hyperlink ref="L115" r:id="rId87" display="niki1391@gmail.com"/>
    <hyperlink ref="L116" r:id="rId87" display="niki1391@gmail.com"/>
    <hyperlink ref="L118" r:id="rId88" display="parakhbhardwaj201093@gmail.com"/>
    <hyperlink ref="L119" r:id="rId89" display="balajialamode@gmail.com, kumar.sunilb@gmail.com"/>
    <hyperlink ref="L120" r:id="rId90" display="bhuvan1028@gmail.com"/>
    <hyperlink ref="L124" r:id="rId91" display="parvathi.nayanar@gmail.com"/>
    <hyperlink ref="L125" r:id="rId92" display="tosanjayk@gmail.com"/>
    <hyperlink ref="L126" r:id="rId93" display="mks1947@gmail.com"/>
    <hyperlink ref="L127" r:id="rId57" display="raul86@mail.ru"/>
    <hyperlink ref="L128" r:id="rId57" display="raul86@mail.ru"/>
    <hyperlink ref="L99" r:id="rId94" display="itsfromdeepak@gmail.com"/>
    <hyperlink ref="L131" r:id="rId95" display="ameeracl@gmsil.com"/>
    <hyperlink ref="L130" r:id="rId96" display="sayantanis84@gmail.com"/>
    <hyperlink ref="L138" r:id="rId57" display="raul86@mail.ru"/>
    <hyperlink ref="L133" r:id="rId97" display="pnbsharsha@gmail.com"/>
    <hyperlink ref="L134" r:id="rId57" display="raul86@mail.ru"/>
    <hyperlink ref="L136" r:id="rId98" display="shweta.chaudhary2007@gmail.com, viren623@gmail.com"/>
    <hyperlink ref="L137" r:id="rId99" display="sangowd4@gmail.com"/>
    <hyperlink ref="L140" r:id="rId100" display="harshagarwal520@gmail.com"/>
    <hyperlink ref="L147" r:id="rId101" display="nitin_31286@yahoo.com"/>
    <hyperlink ref="L145" r:id="rId57" display="raul86@mail.ru"/>
    <hyperlink ref="L144" r:id="rId102" display="bhartidilip70@gmail.com"/>
    <hyperlink ref="L148" r:id="rId103" display="neethu.peter11@gmail.com"/>
    <hyperlink ref="L149" r:id="rId104" display="jitendrapant@gmail.com"/>
    <hyperlink ref="L151" r:id="rId105" display="padey11_SGSits@yahoo.co.in"/>
    <hyperlink ref="L152" r:id="rId106" display="stmjcarun@gmail.com"/>
    <hyperlink ref="L153" r:id="rId107" display="ps_prabhu@yahoo.com"/>
    <hyperlink ref="L154" r:id="rId108" display="shrmikki@gmail.com, srichareddy@gmail.com"/>
    <hyperlink ref="L159" r:id="rId109" display="rajendrasingh_chauhan@yahoo.com, div414@gmail.com"/>
    <hyperlink ref="L158" r:id="rId110" display="avijayasamkare@gmail.com"/>
    <hyperlink ref="L157" r:id="rId57" display="raul86@mail.ru"/>
    <hyperlink ref="L156" r:id="rId57" display="raul86@mail.ru"/>
    <hyperlink ref="L155" r:id="rId57" display="raul86@mail.ru"/>
    <hyperlink ref="L163" r:id="rId74" display="krai.sandesh@gmail.com, yatheeshrai47@gmail.com"/>
    <hyperlink ref="L164" r:id="rId111" display="shafatjjahan27@gmail.com"/>
    <hyperlink ref="L166" r:id="rId112" display="drvinodavrao@gmail.com"/>
    <hyperlink ref="L165" r:id="rId113" display="divyeshkakkad2013@gmail.com"/>
    <hyperlink ref="L161" r:id="rId114" display="rahul_rampur@rediffmail.com"/>
    <hyperlink ref="L171" r:id="rId115" display="r.vidhya15@gmail.com, senthil_mn@yahoo.com"/>
    <hyperlink ref="L176" r:id="rId116" display="simrat1chatha@gmail.com"/>
    <hyperlink ref="L177" r:id="rId53" display="suresh.jain99@yahoo.com"/>
    <hyperlink ref="L180" r:id="rId117" display="bhavanishivaraj@gmail.com"/>
    <hyperlink ref="L184" r:id="rId118" display="manoramask@gmail.com"/>
    <hyperlink ref="L185" r:id="rId119" display="ukp.epr@gmail.com"/>
    <hyperlink ref="L183" r:id="rId57" display="raul86@mail.ru"/>
    <hyperlink ref="L150" r:id="rId120" display="santh1987@gmail.com"/>
    <hyperlink ref="L186" r:id="rId121" display="chanda.sarma@gmail.com"/>
    <hyperlink ref="L191" r:id="rId122" display="naresh_6@yahoo.com"/>
    <hyperlink ref="L190" r:id="rId123" display="vinutha.gk19@gmail.com"/>
    <hyperlink ref="L194" r:id="rId124" display="info@gssmcc.com"/>
    <hyperlink ref="L192" r:id="rId57" display="raul86@mail.ru"/>
    <hyperlink ref="L193" r:id="rId125" display="prasundatta78pa@gmail.com"/>
    <hyperlink ref="L196" r:id="rId126" display="bhavanakumari.j@gmail.com"/>
    <hyperlink ref="L189" r:id="rId127" display="nanhi.priyanka@gmail.com"/>
    <hyperlink ref="L172" r:id="rId128" display="soumyasurabhi.18@gmail.com"/>
    <hyperlink ref="L181" r:id="rId129" display="phanindra722@gmail.com"/>
    <hyperlink ref="L182" r:id="rId130" display="arunklemenjudah@gmail.com"/>
  </hyperlinks>
  <pageMargins left="0.7" right="0.7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1">
    <comment s:ref="BD234" rgbClr="66F340"/>
    <comment s:ref="BD237" rgbClr="66F340"/>
    <comment s:ref="BD251" rgbClr="66F340"/>
    <comment s:ref="BD255" rgbClr="66F340"/>
    <comment s:ref="BD260" rgbClr="66F340"/>
    <comment s:ref="BD264" rgbClr="66F340"/>
    <comment s:ref="BD270" rgbClr="66F340"/>
    <comment s:ref="BD272" rgbClr="66F340"/>
    <comment s:ref="BD293" rgbClr="66F340"/>
    <comment s:ref="BD298" rgbClr="66F340"/>
    <comment s:ref="BD302" rgbClr="66F340"/>
    <comment s:ref="BD307" rgbClr="66F340"/>
    <comment s:ref="BD309" rgbClr="66F340"/>
    <comment s:ref="BD310" rgbClr="66F340"/>
    <comment s:ref="BD311" rgbClr="66F340"/>
    <comment s:ref="BD312" rgbClr="66F340"/>
    <comment s:ref="BD324" rgbClr="66F340"/>
    <comment s:ref="BD335" rgbClr="66F340"/>
    <comment s:ref="BD345" rgbClr="66F340"/>
    <comment s:ref="BD346" rgbClr="66F340"/>
    <comment s:ref="BD353" rgbClr="66F340"/>
    <comment s:ref="BD354" rgbClr="66F340"/>
    <comment s:ref="BD358" rgbClr="66F340"/>
    <comment s:ref="BD362" rgbClr="66F340"/>
    <comment s:ref="BD369" rgbClr="66F340"/>
    <comment s:ref="BD370" rgbClr="66F340"/>
    <comment s:ref="BD372" rgbClr="66F340"/>
    <comment s:ref="BD375" rgbClr="66F340"/>
    <comment s:ref="BD390" rgbClr="66F340"/>
    <comment s:ref="BD394" rgbClr="66F340"/>
    <comment s:ref="BD395" rgbClr="66F340"/>
    <comment s:ref="BD399" rgbClr="66F340"/>
    <comment s:ref="BD411" rgbClr="66F340"/>
    <comment s:ref="BD417" rgbClr="66F340"/>
    <comment s:ref="BD420" rgbClr="66F340"/>
    <comment s:ref="BD424" rgbClr="66F340"/>
    <comment s:ref="BD441" rgbClr="66F340"/>
    <comment s:ref="BD443" rgbClr="66F340"/>
    <comment s:ref="BD456" rgbClr="66F340"/>
    <comment s:ref="L550" rgbClr="66F340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New_dashboard_2022</vt:lpstr>
      <vt:lpstr>New_dashboard_2021</vt:lpstr>
      <vt:lpstr>New_dashboard_2020</vt:lpstr>
      <vt:lpstr>(2019) Patient 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</dc:creator>
  <cp:lastModifiedBy>max</cp:lastModifiedBy>
  <dcterms:created xsi:type="dcterms:W3CDTF">2022-11-08T17:40:37Z</dcterms:created>
  <dcterms:modified xsi:type="dcterms:W3CDTF">2022-11-08T18:49:21Z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